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ustriascts-my.sharepoint.com/personal/aplicaciones4_industriascts_com_co/Documents/Documentos/0.NEO_2025/2.M-Configurator/Nuevo_modelo/"/>
    </mc:Choice>
  </mc:AlternateContent>
  <xr:revisionPtr revIDLastSave="133" documentId="8_{157E2719-D396-41F5-9441-AC9BC195E185}" xr6:coauthVersionLast="47" xr6:coauthVersionMax="47" xr10:uidLastSave="{04FDEDD6-CBDF-47A8-AEE4-1D368785CC51}"/>
  <bookViews>
    <workbookView xWindow="28680" yWindow="-2505" windowWidth="29040" windowHeight="15720" tabRatio="816" activeTab="11" xr2:uid="{AE825473-D5AF-495E-926D-B0F608427593}"/>
  </bookViews>
  <sheets>
    <sheet name="INICIO" sheetId="2" r:id="rId1"/>
    <sheet name="BD" sheetId="5" r:id="rId2"/>
    <sheet name="Proyecto" sheetId="4" r:id="rId3"/>
    <sheet name="Envolvente" sheetId="1" r:id="rId4"/>
    <sheet name="Envolvente (2)" sheetId="6" r:id="rId5"/>
    <sheet name="Vacio" sheetId="3" r:id="rId6"/>
    <sheet name="Envolvente (3)" sheetId="8" r:id="rId7"/>
    <sheet name="Envolvente (6)" sheetId="12" r:id="rId8"/>
    <sheet name="Envolvente (7)" sheetId="13" r:id="rId9"/>
    <sheet name="U.Funcionales" sheetId="9" r:id="rId10"/>
    <sheet name="Envolvente (4)" sheetId="10" r:id="rId11"/>
    <sheet name="Envolvente (5)" sheetId="15" r:id="rId12"/>
  </sheets>
  <externalReferences>
    <externalReference r:id="rId13"/>
  </externalReferences>
  <definedNames>
    <definedName name="_xlnm._FilterDatabase" localSheetId="1" hidden="1">BD!$A$5:$CT$5</definedName>
    <definedName name="_xlnm.Print_Area" localSheetId="3">Envolvente!$AX$28:$IY$176</definedName>
    <definedName name="_xlnm.Print_Area" localSheetId="4">'Envolvente (2)'!$AX$28:$IY$176</definedName>
    <definedName name="_xlnm.Print_Area" localSheetId="6">'Envolvente (3)'!$BA$31:$IV$165</definedName>
    <definedName name="_xlnm.Print_Area" localSheetId="10">'Envolvente (4)'!$BA$31:$IV$165</definedName>
    <definedName name="_xlnm.Print_Area" localSheetId="11">'Envolvente (5)'!$BA$31:$IV$165</definedName>
    <definedName name="_xlnm.Print_Area" localSheetId="7">'Envolvente (6)'!$BA$31:$IV$166</definedName>
    <definedName name="_xlnm.Print_Area" localSheetId="8">'Envolvente (7)'!$BA$31:$IV$166</definedName>
    <definedName name="_xlnm.Print_Area" localSheetId="2">Proyecto!$AX$28:$IY$176</definedName>
    <definedName name="_xlnm.Print_Area" localSheetId="9">U.Funcionales!$BA$31:$IV$165</definedName>
    <definedName name="_xlnm.Print_Area" localSheetId="5">Vacio!$AX$28:$IY$176</definedName>
    <definedName name="ATS_400">#REF!</definedName>
    <definedName name="ATS_720">#REF!</definedName>
    <definedName name="U100X400">#REF!</definedName>
    <definedName name="U100X720">#REF!</definedName>
    <definedName name="U150X400">#REF!</definedName>
    <definedName name="U150X720">#REF!</definedName>
    <definedName name="U200X400">#REF!</definedName>
    <definedName name="U200X720">#REF!</definedName>
    <definedName name="U250X400">#REF!</definedName>
    <definedName name="U250X720">#REF!</definedName>
    <definedName name="U400X400">#REF!</definedName>
    <definedName name="U400X720">#REF!</definedName>
    <definedName name="UCVS100X720H">#REF!</definedName>
    <definedName name="UCVS100X720VC">#REF!</definedName>
    <definedName name="UCVS100X720VE">#REF!</definedName>
    <definedName name="UNS1600X720VC">#REF!</definedName>
    <definedName name="UNSX100X720H">#REF!</definedName>
    <definedName name="UNSX100X720VC">#REF!</definedName>
    <definedName name="UNSX100X720VE">#REF!</definedName>
    <definedName name="UPGoPact100X720">#REF!</definedName>
    <definedName name="UPGoPact250X720H">#REF!</definedName>
    <definedName name="UPNSX100X720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W59" i="15" l="1"/>
  <c r="BS114" i="15"/>
  <c r="BS111" i="15"/>
  <c r="BS108" i="15"/>
  <c r="BS105" i="15"/>
  <c r="BS102" i="15"/>
  <c r="FH170" i="15" l="1"/>
  <c r="BY170" i="15"/>
  <c r="BH170" i="15"/>
  <c r="IF166" i="15"/>
  <c r="FY166" i="15"/>
  <c r="FC166" i="15"/>
  <c r="DG166" i="15"/>
  <c r="BY166" i="15"/>
  <c r="BH166" i="15"/>
  <c r="CT159" i="15"/>
  <c r="GE84" i="15"/>
  <c r="AT83" i="15"/>
  <c r="GE79" i="15"/>
  <c r="AT81" i="15"/>
  <c r="AT79" i="15"/>
  <c r="AV47" i="15" s="1"/>
  <c r="GE74" i="15"/>
  <c r="AT73" i="15"/>
  <c r="GE69" i="15"/>
  <c r="AT71" i="15"/>
  <c r="AT69" i="15"/>
  <c r="AV43" i="15" s="1"/>
  <c r="GE64" i="15"/>
  <c r="AT63" i="15"/>
  <c r="GE59" i="15"/>
  <c r="AT61" i="15"/>
  <c r="AT59" i="15"/>
  <c r="AV39" i="15" s="1"/>
  <c r="CY25" i="15" s="1"/>
  <c r="CY26" i="15" s="1"/>
  <c r="AT56" i="15"/>
  <c r="BS53" i="15"/>
  <c r="BS50" i="15"/>
  <c r="BS47" i="15"/>
  <c r="AT54" i="15" s="1"/>
  <c r="AV49" i="15"/>
  <c r="AV48" i="15"/>
  <c r="BS44" i="15"/>
  <c r="AV51" i="15" s="1"/>
  <c r="FS69" i="15" s="1"/>
  <c r="AV45" i="15"/>
  <c r="AV44" i="15"/>
  <c r="BS41" i="15"/>
  <c r="AV37" i="15" s="1"/>
  <c r="AV41" i="15"/>
  <c r="AV40" i="15"/>
  <c r="DK26" i="15"/>
  <c r="DI7" i="5"/>
  <c r="DI8" i="5"/>
  <c r="DI9" i="5"/>
  <c r="DI10" i="5"/>
  <c r="DI11" i="5"/>
  <c r="DI12" i="5"/>
  <c r="DI13" i="5"/>
  <c r="DI14" i="5"/>
  <c r="DI15" i="5"/>
  <c r="DI16" i="5"/>
  <c r="DI17" i="5"/>
  <c r="DI18" i="5"/>
  <c r="DI19" i="5"/>
  <c r="DI20" i="5"/>
  <c r="DI21" i="5"/>
  <c r="DI22" i="5"/>
  <c r="DI23" i="5"/>
  <c r="DI24" i="5"/>
  <c r="DI25" i="5"/>
  <c r="DI26" i="5"/>
  <c r="DI27" i="5"/>
  <c r="DI28" i="5"/>
  <c r="DI29" i="5"/>
  <c r="DI30" i="5"/>
  <c r="DI31" i="5"/>
  <c r="DI32" i="5"/>
  <c r="DI33" i="5"/>
  <c r="DI34" i="5"/>
  <c r="DI35" i="5"/>
  <c r="DI36" i="5"/>
  <c r="DI37" i="5"/>
  <c r="DI38" i="5"/>
  <c r="DI39" i="5"/>
  <c r="DI40" i="5"/>
  <c r="DI41" i="5"/>
  <c r="DI42" i="5"/>
  <c r="DI43" i="5"/>
  <c r="DI44" i="5"/>
  <c r="DI45" i="5"/>
  <c r="DI46" i="5"/>
  <c r="DI47" i="5"/>
  <c r="DI48" i="5"/>
  <c r="DI49" i="5"/>
  <c r="DI50" i="5"/>
  <c r="DI51" i="5"/>
  <c r="DI52" i="5"/>
  <c r="DI53" i="5"/>
  <c r="DI54" i="5"/>
  <c r="DI55" i="5"/>
  <c r="DI56" i="5"/>
  <c r="DI57" i="5"/>
  <c r="DI58" i="5"/>
  <c r="DI59" i="5"/>
  <c r="DI60" i="5"/>
  <c r="DI61" i="5"/>
  <c r="DI62" i="5"/>
  <c r="DI63" i="5"/>
  <c r="DI64" i="5"/>
  <c r="DI65" i="5"/>
  <c r="DI66" i="5"/>
  <c r="DI67" i="5"/>
  <c r="DI68" i="5"/>
  <c r="DI69" i="5"/>
  <c r="DI70" i="5"/>
  <c r="DI71" i="5"/>
  <c r="DI72" i="5"/>
  <c r="DI73" i="5"/>
  <c r="DI74" i="5"/>
  <c r="DI75" i="5"/>
  <c r="DI76" i="5"/>
  <c r="DI77" i="5"/>
  <c r="DI78" i="5"/>
  <c r="DI79" i="5"/>
  <c r="DI80" i="5"/>
  <c r="DI81" i="5"/>
  <c r="DI82" i="5"/>
  <c r="DI83" i="5"/>
  <c r="DI84" i="5"/>
  <c r="DI85" i="5"/>
  <c r="DI86" i="5"/>
  <c r="DI87" i="5"/>
  <c r="DI88" i="5"/>
  <c r="DI89" i="5"/>
  <c r="DI90" i="5"/>
  <c r="DI91" i="5"/>
  <c r="DI92" i="5"/>
  <c r="DI93" i="5"/>
  <c r="DI94" i="5"/>
  <c r="DI95" i="5"/>
  <c r="DI96" i="5"/>
  <c r="DI97" i="5"/>
  <c r="DI98" i="5"/>
  <c r="DI99" i="5"/>
  <c r="DI100" i="5"/>
  <c r="DI101" i="5"/>
  <c r="DI102" i="5"/>
  <c r="DI103" i="5"/>
  <c r="DI104" i="5"/>
  <c r="DI105" i="5"/>
  <c r="DI106" i="5"/>
  <c r="DI107" i="5"/>
  <c r="DI108" i="5"/>
  <c r="DI109" i="5"/>
  <c r="DI110" i="5"/>
  <c r="DI111" i="5"/>
  <c r="DI112" i="5"/>
  <c r="DI113" i="5"/>
  <c r="DI114" i="5"/>
  <c r="DI115" i="5"/>
  <c r="DI116" i="5"/>
  <c r="DI117" i="5"/>
  <c r="DI118" i="5"/>
  <c r="DI119" i="5"/>
  <c r="DI120" i="5"/>
  <c r="DI121" i="5"/>
  <c r="DI122" i="5"/>
  <c r="DI123" i="5"/>
  <c r="DI124" i="5"/>
  <c r="DI125" i="5"/>
  <c r="DI126" i="5"/>
  <c r="DI127" i="5"/>
  <c r="DI128" i="5"/>
  <c r="DI129" i="5"/>
  <c r="DI130" i="5"/>
  <c r="DI131" i="5"/>
  <c r="DI132" i="5"/>
  <c r="DI133" i="5"/>
  <c r="DI134" i="5"/>
  <c r="DI135" i="5"/>
  <c r="DI136" i="5"/>
  <c r="DI137" i="5"/>
  <c r="DI138" i="5"/>
  <c r="DI139" i="5"/>
  <c r="DI140" i="5"/>
  <c r="DI141" i="5"/>
  <c r="DI142" i="5"/>
  <c r="DI143" i="5"/>
  <c r="DI144" i="5"/>
  <c r="DI145" i="5"/>
  <c r="DI146" i="5"/>
  <c r="DI147" i="5"/>
  <c r="DI148" i="5"/>
  <c r="DI149" i="5"/>
  <c r="DI150" i="5"/>
  <c r="DI151" i="5"/>
  <c r="DI152" i="5"/>
  <c r="DI153" i="5"/>
  <c r="DI154" i="5"/>
  <c r="DI155" i="5"/>
  <c r="DI156" i="5"/>
  <c r="DI157" i="5"/>
  <c r="DI158" i="5"/>
  <c r="DI159" i="5"/>
  <c r="DI160" i="5"/>
  <c r="DI161" i="5"/>
  <c r="DI162" i="5"/>
  <c r="DI163" i="5"/>
  <c r="DI164" i="5"/>
  <c r="DI165" i="5"/>
  <c r="DI166" i="5"/>
  <c r="DI167" i="5"/>
  <c r="DI168" i="5"/>
  <c r="DI169" i="5"/>
  <c r="DI170" i="5"/>
  <c r="DI171" i="5"/>
  <c r="DI172" i="5"/>
  <c r="DI173" i="5"/>
  <c r="DI174" i="5"/>
  <c r="DI175" i="5"/>
  <c r="DI176" i="5"/>
  <c r="DI177" i="5"/>
  <c r="DI178" i="5"/>
  <c r="DI179" i="5"/>
  <c r="DI180" i="5"/>
  <c r="DI181" i="5"/>
  <c r="DI182" i="5"/>
  <c r="DI183" i="5"/>
  <c r="DI184" i="5"/>
  <c r="DI185" i="5"/>
  <c r="DI186" i="5"/>
  <c r="DI187" i="5"/>
  <c r="DI188" i="5"/>
  <c r="DI189" i="5"/>
  <c r="DI190" i="5"/>
  <c r="DI191" i="5"/>
  <c r="DI192" i="5"/>
  <c r="DI193" i="5"/>
  <c r="DI194" i="5"/>
  <c r="DI195" i="5"/>
  <c r="DI196" i="5"/>
  <c r="DI197" i="5"/>
  <c r="DI198" i="5"/>
  <c r="DI199" i="5"/>
  <c r="DI200" i="5"/>
  <c r="DI201" i="5"/>
  <c r="DI202" i="5"/>
  <c r="DI203" i="5"/>
  <c r="DI204" i="5"/>
  <c r="DI205" i="5"/>
  <c r="DI206" i="5"/>
  <c r="DI207" i="5"/>
  <c r="DI208" i="5"/>
  <c r="DI209" i="5"/>
  <c r="DI210" i="5"/>
  <c r="DI211" i="5"/>
  <c r="DI212" i="5"/>
  <c r="DI213" i="5"/>
  <c r="DI214" i="5"/>
  <c r="DI215" i="5"/>
  <c r="DI216" i="5"/>
  <c r="DI217" i="5"/>
  <c r="DI218" i="5"/>
  <c r="DI219" i="5"/>
  <c r="DI220" i="5"/>
  <c r="DI221" i="5"/>
  <c r="DI222" i="5"/>
  <c r="DI223" i="5"/>
  <c r="DI224" i="5"/>
  <c r="DI225" i="5"/>
  <c r="DI226" i="5"/>
  <c r="DI227" i="5"/>
  <c r="DI228" i="5"/>
  <c r="DI229" i="5"/>
  <c r="DI230" i="5"/>
  <c r="DI231" i="5"/>
  <c r="DI232" i="5"/>
  <c r="DI233" i="5"/>
  <c r="DI234" i="5"/>
  <c r="DI235" i="5"/>
  <c r="DI236" i="5"/>
  <c r="DI237" i="5"/>
  <c r="DI238" i="5"/>
  <c r="DI239" i="5"/>
  <c r="DI240" i="5"/>
  <c r="DI241" i="5"/>
  <c r="DI242" i="5"/>
  <c r="DI243" i="5"/>
  <c r="DI244" i="5"/>
  <c r="DI245" i="5"/>
  <c r="DI246" i="5"/>
  <c r="DI247" i="5"/>
  <c r="DI248" i="5"/>
  <c r="DI249" i="5"/>
  <c r="DI250" i="5"/>
  <c r="DI251" i="5"/>
  <c r="DI252" i="5"/>
  <c r="DI253" i="5"/>
  <c r="DI254" i="5"/>
  <c r="DI255" i="5"/>
  <c r="DI256" i="5"/>
  <c r="DI257" i="5"/>
  <c r="DI258" i="5"/>
  <c r="DI259" i="5"/>
  <c r="DI260" i="5"/>
  <c r="DI261" i="5"/>
  <c r="DI262" i="5"/>
  <c r="DI263" i="5"/>
  <c r="DI264" i="5"/>
  <c r="DI265" i="5"/>
  <c r="DI266" i="5"/>
  <c r="DI267" i="5"/>
  <c r="DI268" i="5"/>
  <c r="DI269" i="5"/>
  <c r="DI270" i="5"/>
  <c r="DI271" i="5"/>
  <c r="DI272" i="5"/>
  <c r="DI273" i="5"/>
  <c r="DI274" i="5"/>
  <c r="DI275" i="5"/>
  <c r="DI276" i="5"/>
  <c r="DI277" i="5"/>
  <c r="DI278" i="5"/>
  <c r="DI279" i="5"/>
  <c r="DI280" i="5"/>
  <c r="DI281" i="5"/>
  <c r="DI282" i="5"/>
  <c r="DI283" i="5"/>
  <c r="DI284" i="5"/>
  <c r="DI285" i="5"/>
  <c r="DI286" i="5"/>
  <c r="DI287" i="5"/>
  <c r="DI288" i="5"/>
  <c r="DI289" i="5"/>
  <c r="DI290" i="5"/>
  <c r="DI291" i="5"/>
  <c r="DI292" i="5"/>
  <c r="DI293" i="5"/>
  <c r="DI294" i="5"/>
  <c r="DI295" i="5"/>
  <c r="DI296" i="5"/>
  <c r="DI297" i="5"/>
  <c r="DI298" i="5"/>
  <c r="DI299" i="5"/>
  <c r="DI300" i="5"/>
  <c r="DI301" i="5"/>
  <c r="DI302" i="5"/>
  <c r="DI303" i="5"/>
  <c r="DI304" i="5"/>
  <c r="DI305" i="5"/>
  <c r="DI306" i="5"/>
  <c r="DI307" i="5"/>
  <c r="DI308" i="5"/>
  <c r="DI309" i="5"/>
  <c r="DI310" i="5"/>
  <c r="DI311" i="5"/>
  <c r="DI312" i="5"/>
  <c r="DI313" i="5"/>
  <c r="DI314" i="5"/>
  <c r="DI315" i="5"/>
  <c r="DI316" i="5"/>
  <c r="DI317" i="5"/>
  <c r="DI318" i="5"/>
  <c r="DI319" i="5"/>
  <c r="DI320" i="5"/>
  <c r="DI321" i="5"/>
  <c r="DI322" i="5"/>
  <c r="DI323" i="5"/>
  <c r="DI324" i="5"/>
  <c r="DI325" i="5"/>
  <c r="DI326" i="5"/>
  <c r="DI327" i="5"/>
  <c r="DI328" i="5"/>
  <c r="DI329" i="5"/>
  <c r="DI330" i="5"/>
  <c r="DI331" i="5"/>
  <c r="DI332" i="5"/>
  <c r="DI333" i="5"/>
  <c r="DI334" i="5"/>
  <c r="DI335" i="5"/>
  <c r="DI336" i="5"/>
  <c r="DI337" i="5"/>
  <c r="DI338" i="5"/>
  <c r="DI339" i="5"/>
  <c r="DI340" i="5"/>
  <c r="DI341" i="5"/>
  <c r="DI342" i="5"/>
  <c r="DI343" i="5"/>
  <c r="DI344" i="5"/>
  <c r="DI345" i="5"/>
  <c r="DI346" i="5"/>
  <c r="DI347" i="5"/>
  <c r="DI348" i="5"/>
  <c r="DI349" i="5"/>
  <c r="DI350" i="5"/>
  <c r="DI351" i="5"/>
  <c r="DI352" i="5"/>
  <c r="DI353" i="5"/>
  <c r="DI354" i="5"/>
  <c r="DI355" i="5"/>
  <c r="DI356" i="5"/>
  <c r="DI357" i="5"/>
  <c r="DI358" i="5"/>
  <c r="DI359" i="5"/>
  <c r="DI360" i="5"/>
  <c r="DI361" i="5"/>
  <c r="DI362" i="5"/>
  <c r="DI363" i="5"/>
  <c r="DI364" i="5"/>
  <c r="DI365" i="5"/>
  <c r="DI366" i="5"/>
  <c r="DI367" i="5"/>
  <c r="DI368" i="5"/>
  <c r="DI369" i="5"/>
  <c r="DI370" i="5"/>
  <c r="DI371" i="5"/>
  <c r="DI372" i="5"/>
  <c r="DI373" i="5"/>
  <c r="DI374" i="5"/>
  <c r="DI375" i="5"/>
  <c r="DI376" i="5"/>
  <c r="DI377" i="5"/>
  <c r="DI378" i="5"/>
  <c r="DI379" i="5"/>
  <c r="DI380" i="5"/>
  <c r="DI381" i="5"/>
  <c r="DI382" i="5"/>
  <c r="DI383" i="5"/>
  <c r="DI384" i="5"/>
  <c r="DI385" i="5"/>
  <c r="DI386" i="5"/>
  <c r="DI387" i="5"/>
  <c r="DI388" i="5"/>
  <c r="DI389" i="5"/>
  <c r="DI390" i="5"/>
  <c r="DI391" i="5"/>
  <c r="DI392" i="5"/>
  <c r="DI393" i="5"/>
  <c r="DI394" i="5"/>
  <c r="DI395" i="5"/>
  <c r="DI396" i="5"/>
  <c r="DI397" i="5"/>
  <c r="DI398" i="5"/>
  <c r="DI399" i="5"/>
  <c r="DI400" i="5"/>
  <c r="DI401" i="5"/>
  <c r="DI402" i="5"/>
  <c r="DI403" i="5"/>
  <c r="DI404" i="5"/>
  <c r="DI405" i="5"/>
  <c r="DI406" i="5"/>
  <c r="DI407" i="5"/>
  <c r="DI408" i="5"/>
  <c r="DI409" i="5"/>
  <c r="DI410" i="5"/>
  <c r="DI411" i="5"/>
  <c r="DI412" i="5"/>
  <c r="DI413" i="5"/>
  <c r="DI414" i="5"/>
  <c r="DI415" i="5"/>
  <c r="DI416" i="5"/>
  <c r="DI417" i="5"/>
  <c r="DI418" i="5"/>
  <c r="DI419" i="5"/>
  <c r="DI420" i="5"/>
  <c r="DI421" i="5"/>
  <c r="DI422" i="5"/>
  <c r="DI423" i="5"/>
  <c r="DI424" i="5"/>
  <c r="DI425" i="5"/>
  <c r="DI426" i="5"/>
  <c r="DI427" i="5"/>
  <c r="DI428" i="5"/>
  <c r="DI429" i="5"/>
  <c r="DI430" i="5"/>
  <c r="DI431" i="5"/>
  <c r="DI432" i="5"/>
  <c r="DI433" i="5"/>
  <c r="DI434" i="5"/>
  <c r="DI435" i="5"/>
  <c r="DI436" i="5"/>
  <c r="DI437" i="5"/>
  <c r="DI438" i="5"/>
  <c r="DI439" i="5"/>
  <c r="DI440" i="5"/>
  <c r="DI441" i="5"/>
  <c r="DI442" i="5"/>
  <c r="DI443" i="5"/>
  <c r="DI444" i="5"/>
  <c r="DI445" i="5"/>
  <c r="DI446" i="5"/>
  <c r="DI447" i="5"/>
  <c r="DI448" i="5"/>
  <c r="DI449" i="5"/>
  <c r="DI450" i="5"/>
  <c r="DI451" i="5"/>
  <c r="DI452" i="5"/>
  <c r="DI453" i="5"/>
  <c r="DI454" i="5"/>
  <c r="DI455" i="5"/>
  <c r="DI456" i="5"/>
  <c r="DI457" i="5"/>
  <c r="DI458" i="5"/>
  <c r="DI459" i="5"/>
  <c r="DI460" i="5"/>
  <c r="DI461" i="5"/>
  <c r="DI462" i="5"/>
  <c r="DI463" i="5"/>
  <c r="DI464" i="5"/>
  <c r="DI465" i="5"/>
  <c r="DI466" i="5"/>
  <c r="DI467" i="5"/>
  <c r="DI468" i="5"/>
  <c r="DI469" i="5"/>
  <c r="DI470" i="5"/>
  <c r="DI471" i="5"/>
  <c r="DI472" i="5"/>
  <c r="DI473" i="5"/>
  <c r="DI474" i="5"/>
  <c r="DI475" i="5"/>
  <c r="DI476" i="5"/>
  <c r="DI477" i="5"/>
  <c r="DI478" i="5"/>
  <c r="DI479" i="5"/>
  <c r="DI480" i="5"/>
  <c r="DI481" i="5"/>
  <c r="DI482" i="5"/>
  <c r="DI483" i="5"/>
  <c r="DI484" i="5"/>
  <c r="DI485" i="5"/>
  <c r="DI486" i="5"/>
  <c r="DI487" i="5"/>
  <c r="DI488" i="5"/>
  <c r="DI489" i="5"/>
  <c r="DI490" i="5"/>
  <c r="DI491" i="5"/>
  <c r="DI492" i="5"/>
  <c r="DI493" i="5"/>
  <c r="DI494" i="5"/>
  <c r="DI495" i="5"/>
  <c r="DI496" i="5"/>
  <c r="DI497" i="5"/>
  <c r="DI498" i="5"/>
  <c r="DI499" i="5"/>
  <c r="DI500" i="5"/>
  <c r="DI501" i="5"/>
  <c r="DI502" i="5"/>
  <c r="DI503" i="5"/>
  <c r="DI504" i="5"/>
  <c r="DI505" i="5"/>
  <c r="DI506" i="5"/>
  <c r="DI507" i="5"/>
  <c r="DI508" i="5"/>
  <c r="DI509" i="5"/>
  <c r="DI510" i="5"/>
  <c r="DI511" i="5"/>
  <c r="DI512" i="5"/>
  <c r="DI513" i="5"/>
  <c r="DI514" i="5"/>
  <c r="DI515" i="5"/>
  <c r="DI516" i="5"/>
  <c r="DI517" i="5"/>
  <c r="DI518" i="5"/>
  <c r="DI519" i="5"/>
  <c r="DI520" i="5"/>
  <c r="DI521" i="5"/>
  <c r="DI522" i="5"/>
  <c r="DI523" i="5"/>
  <c r="DI524" i="5"/>
  <c r="DI525" i="5"/>
  <c r="DI526" i="5"/>
  <c r="DG7" i="5"/>
  <c r="DG8" i="5"/>
  <c r="DG9" i="5"/>
  <c r="DG10" i="5"/>
  <c r="DG11" i="5"/>
  <c r="DG12" i="5"/>
  <c r="DG13" i="5"/>
  <c r="DG14" i="5"/>
  <c r="DG15" i="5"/>
  <c r="DG16" i="5"/>
  <c r="DG17" i="5"/>
  <c r="DG18" i="5"/>
  <c r="DG19" i="5"/>
  <c r="DG20" i="5"/>
  <c r="DG21" i="5"/>
  <c r="DG22" i="5"/>
  <c r="DG23" i="5"/>
  <c r="DG24" i="5"/>
  <c r="DG25" i="5"/>
  <c r="DG26" i="5"/>
  <c r="DG27" i="5"/>
  <c r="DG28" i="5"/>
  <c r="DG29" i="5"/>
  <c r="DG30" i="5"/>
  <c r="DG31" i="5"/>
  <c r="DG32" i="5"/>
  <c r="DG33" i="5"/>
  <c r="DG34" i="5"/>
  <c r="DG35" i="5"/>
  <c r="DG36" i="5"/>
  <c r="DG37" i="5"/>
  <c r="DG38" i="5"/>
  <c r="DG39" i="5"/>
  <c r="DG40" i="5"/>
  <c r="DG41" i="5"/>
  <c r="DG42" i="5"/>
  <c r="DG43" i="5"/>
  <c r="DG44" i="5"/>
  <c r="DG45" i="5"/>
  <c r="DG46" i="5"/>
  <c r="DG47" i="5"/>
  <c r="DG48" i="5"/>
  <c r="DG49" i="5"/>
  <c r="DG50" i="5"/>
  <c r="DG51" i="5"/>
  <c r="DG52" i="5"/>
  <c r="DG53" i="5"/>
  <c r="DG54" i="5"/>
  <c r="DG55" i="5"/>
  <c r="DG56" i="5"/>
  <c r="DG57" i="5"/>
  <c r="DG58" i="5"/>
  <c r="DG59" i="5"/>
  <c r="DG60" i="5"/>
  <c r="DG61" i="5"/>
  <c r="DG62" i="5"/>
  <c r="DG63" i="5"/>
  <c r="DG64" i="5"/>
  <c r="DG65" i="5"/>
  <c r="DG66" i="5"/>
  <c r="DG67" i="5"/>
  <c r="DG68" i="5"/>
  <c r="DG69" i="5"/>
  <c r="DG70" i="5"/>
  <c r="DG71" i="5"/>
  <c r="DG72" i="5"/>
  <c r="DG73" i="5"/>
  <c r="DG74" i="5"/>
  <c r="DG75" i="5"/>
  <c r="DG76" i="5"/>
  <c r="DG77" i="5"/>
  <c r="DG78" i="5"/>
  <c r="DG79" i="5"/>
  <c r="DG80" i="5"/>
  <c r="DG81" i="5"/>
  <c r="DG82" i="5"/>
  <c r="DG83" i="5"/>
  <c r="DG84" i="5"/>
  <c r="DG85" i="5"/>
  <c r="DG86" i="5"/>
  <c r="DG87" i="5"/>
  <c r="DG88" i="5"/>
  <c r="DG89" i="5"/>
  <c r="DG90" i="5"/>
  <c r="DG91" i="5"/>
  <c r="DG92" i="5"/>
  <c r="DG93" i="5"/>
  <c r="DG94" i="5"/>
  <c r="DG95" i="5"/>
  <c r="DG96" i="5"/>
  <c r="DG97" i="5"/>
  <c r="DG98" i="5"/>
  <c r="DG99" i="5"/>
  <c r="DG100" i="5"/>
  <c r="DG101" i="5"/>
  <c r="DG102" i="5"/>
  <c r="DG103" i="5"/>
  <c r="DG104" i="5"/>
  <c r="DG105" i="5"/>
  <c r="DG106" i="5"/>
  <c r="DG107" i="5"/>
  <c r="DG108" i="5"/>
  <c r="DG109" i="5"/>
  <c r="DG110" i="5"/>
  <c r="DG111" i="5"/>
  <c r="DG112" i="5"/>
  <c r="DG113" i="5"/>
  <c r="DG114" i="5"/>
  <c r="DG115" i="5"/>
  <c r="DG116" i="5"/>
  <c r="DG117" i="5"/>
  <c r="DG118" i="5"/>
  <c r="DG119" i="5"/>
  <c r="DG120" i="5"/>
  <c r="DG121" i="5"/>
  <c r="DG122" i="5"/>
  <c r="DG123" i="5"/>
  <c r="DG124" i="5"/>
  <c r="DG125" i="5"/>
  <c r="DG126" i="5"/>
  <c r="DG127" i="5"/>
  <c r="DG128" i="5"/>
  <c r="DG129" i="5"/>
  <c r="DG130" i="5"/>
  <c r="DG131" i="5"/>
  <c r="DG132" i="5"/>
  <c r="DG133" i="5"/>
  <c r="DG134" i="5"/>
  <c r="DG135" i="5"/>
  <c r="DG136" i="5"/>
  <c r="DG137" i="5"/>
  <c r="DG138" i="5"/>
  <c r="DG139" i="5"/>
  <c r="DG140" i="5"/>
  <c r="DG141" i="5"/>
  <c r="DG142" i="5"/>
  <c r="DG143" i="5"/>
  <c r="DG144" i="5"/>
  <c r="DG145" i="5"/>
  <c r="DG146" i="5"/>
  <c r="DG147" i="5"/>
  <c r="DG148" i="5"/>
  <c r="DG149" i="5"/>
  <c r="DG150" i="5"/>
  <c r="DG151" i="5"/>
  <c r="DG152" i="5"/>
  <c r="DG153" i="5"/>
  <c r="DG154" i="5"/>
  <c r="DG155" i="5"/>
  <c r="DG156" i="5"/>
  <c r="DG157" i="5"/>
  <c r="DG158" i="5"/>
  <c r="DG159" i="5"/>
  <c r="DG160" i="5"/>
  <c r="DG161" i="5"/>
  <c r="DG162" i="5"/>
  <c r="DG163" i="5"/>
  <c r="DG164" i="5"/>
  <c r="DG165" i="5"/>
  <c r="DG166" i="5"/>
  <c r="DG167" i="5"/>
  <c r="DG168" i="5"/>
  <c r="DG169" i="5"/>
  <c r="DG170" i="5"/>
  <c r="DG171" i="5"/>
  <c r="DG172" i="5"/>
  <c r="DG173" i="5"/>
  <c r="DG174" i="5"/>
  <c r="DG175" i="5"/>
  <c r="DG176" i="5"/>
  <c r="DG177" i="5"/>
  <c r="DG178" i="5"/>
  <c r="DG179" i="5"/>
  <c r="DG180" i="5"/>
  <c r="DG181" i="5"/>
  <c r="DG182" i="5"/>
  <c r="DG183" i="5"/>
  <c r="DG184" i="5"/>
  <c r="DG185" i="5"/>
  <c r="DG186" i="5"/>
  <c r="DG187" i="5"/>
  <c r="DG188" i="5"/>
  <c r="DG189" i="5"/>
  <c r="DG190" i="5"/>
  <c r="DG191" i="5"/>
  <c r="DG192" i="5"/>
  <c r="DG193" i="5"/>
  <c r="DG194" i="5"/>
  <c r="DG195" i="5"/>
  <c r="DG196" i="5"/>
  <c r="DG197" i="5"/>
  <c r="DG198" i="5"/>
  <c r="DG199" i="5"/>
  <c r="DG200" i="5"/>
  <c r="DG201" i="5"/>
  <c r="DG202" i="5"/>
  <c r="DG203" i="5"/>
  <c r="DG204" i="5"/>
  <c r="DG205" i="5"/>
  <c r="DG206" i="5"/>
  <c r="DG207" i="5"/>
  <c r="DG208" i="5"/>
  <c r="DG209" i="5"/>
  <c r="DG210" i="5"/>
  <c r="DG211" i="5"/>
  <c r="DG212" i="5"/>
  <c r="DG213" i="5"/>
  <c r="DG214" i="5"/>
  <c r="DG215" i="5"/>
  <c r="DG216" i="5"/>
  <c r="DG217" i="5"/>
  <c r="DG218" i="5"/>
  <c r="DG219" i="5"/>
  <c r="DG220" i="5"/>
  <c r="DG221" i="5"/>
  <c r="DG222" i="5"/>
  <c r="DG223" i="5"/>
  <c r="DG224" i="5"/>
  <c r="DG225" i="5"/>
  <c r="DG226" i="5"/>
  <c r="DG227" i="5"/>
  <c r="DG228" i="5"/>
  <c r="DG229" i="5"/>
  <c r="DG230" i="5"/>
  <c r="DG231" i="5"/>
  <c r="DG232" i="5"/>
  <c r="DG233" i="5"/>
  <c r="DG234" i="5"/>
  <c r="DG235" i="5"/>
  <c r="DG236" i="5"/>
  <c r="DG237" i="5"/>
  <c r="DG238" i="5"/>
  <c r="DG239" i="5"/>
  <c r="DG240" i="5"/>
  <c r="DG241" i="5"/>
  <c r="DG242" i="5"/>
  <c r="DG243" i="5"/>
  <c r="DG244" i="5"/>
  <c r="DG245" i="5"/>
  <c r="DG246" i="5"/>
  <c r="DG247" i="5"/>
  <c r="DG248" i="5"/>
  <c r="DG249" i="5"/>
  <c r="DG250" i="5"/>
  <c r="DG251" i="5"/>
  <c r="DG252" i="5"/>
  <c r="DG253" i="5"/>
  <c r="DG254" i="5"/>
  <c r="DG255" i="5"/>
  <c r="DG256" i="5"/>
  <c r="DG257" i="5"/>
  <c r="DG258" i="5"/>
  <c r="DG259" i="5"/>
  <c r="DG260" i="5"/>
  <c r="DG261" i="5"/>
  <c r="DG262" i="5"/>
  <c r="DG263" i="5"/>
  <c r="DG264" i="5"/>
  <c r="DG265" i="5"/>
  <c r="DG266" i="5"/>
  <c r="DG267" i="5"/>
  <c r="DG268" i="5"/>
  <c r="DG269" i="5"/>
  <c r="DG270" i="5"/>
  <c r="DG271" i="5"/>
  <c r="DG272" i="5"/>
  <c r="DG273" i="5"/>
  <c r="DG274" i="5"/>
  <c r="DG275" i="5"/>
  <c r="DG276" i="5"/>
  <c r="DG277" i="5"/>
  <c r="DG278" i="5"/>
  <c r="DG279" i="5"/>
  <c r="DG280" i="5"/>
  <c r="DG281" i="5"/>
  <c r="DG282" i="5"/>
  <c r="DG283" i="5"/>
  <c r="DG284" i="5"/>
  <c r="DG285" i="5"/>
  <c r="DG286" i="5"/>
  <c r="DG287" i="5"/>
  <c r="DG288" i="5"/>
  <c r="DG289" i="5"/>
  <c r="DG290" i="5"/>
  <c r="DG291" i="5"/>
  <c r="DG292" i="5"/>
  <c r="DG293" i="5"/>
  <c r="DG294" i="5"/>
  <c r="DG295" i="5"/>
  <c r="DG296" i="5"/>
  <c r="DG297" i="5"/>
  <c r="DG298" i="5"/>
  <c r="DG299" i="5"/>
  <c r="DG300" i="5"/>
  <c r="DG301" i="5"/>
  <c r="DG302" i="5"/>
  <c r="DG303" i="5"/>
  <c r="DG304" i="5"/>
  <c r="DG305" i="5"/>
  <c r="DG306" i="5"/>
  <c r="DG307" i="5"/>
  <c r="DG308" i="5"/>
  <c r="DG309" i="5"/>
  <c r="DG310" i="5"/>
  <c r="DG311" i="5"/>
  <c r="DG312" i="5"/>
  <c r="DG313" i="5"/>
  <c r="DG314" i="5"/>
  <c r="DG315" i="5"/>
  <c r="DG316" i="5"/>
  <c r="DG317" i="5"/>
  <c r="DG318" i="5"/>
  <c r="DG319" i="5"/>
  <c r="DG320" i="5"/>
  <c r="DG321" i="5"/>
  <c r="DG322" i="5"/>
  <c r="DG323" i="5"/>
  <c r="DG324" i="5"/>
  <c r="DG325" i="5"/>
  <c r="DG326" i="5"/>
  <c r="DG327" i="5"/>
  <c r="DG328" i="5"/>
  <c r="DG329" i="5"/>
  <c r="DG330" i="5"/>
  <c r="DG331" i="5"/>
  <c r="DG332" i="5"/>
  <c r="DG333" i="5"/>
  <c r="DG334" i="5"/>
  <c r="DG335" i="5"/>
  <c r="DG336" i="5"/>
  <c r="DG337" i="5"/>
  <c r="DG338" i="5"/>
  <c r="DG339" i="5"/>
  <c r="DG340" i="5"/>
  <c r="DG341" i="5"/>
  <c r="DG342" i="5"/>
  <c r="DG343" i="5"/>
  <c r="DG344" i="5"/>
  <c r="DG345" i="5"/>
  <c r="DG346" i="5"/>
  <c r="DG347" i="5"/>
  <c r="DG348" i="5"/>
  <c r="DG349" i="5"/>
  <c r="DG350" i="5"/>
  <c r="DG351" i="5"/>
  <c r="DG352" i="5"/>
  <c r="DG353" i="5"/>
  <c r="DG354" i="5"/>
  <c r="DG355" i="5"/>
  <c r="DG356" i="5"/>
  <c r="DG357" i="5"/>
  <c r="DG358" i="5"/>
  <c r="DG359" i="5"/>
  <c r="DG360" i="5"/>
  <c r="DG361" i="5"/>
  <c r="DG362" i="5"/>
  <c r="DG363" i="5"/>
  <c r="DG364" i="5"/>
  <c r="DG365" i="5"/>
  <c r="DG366" i="5"/>
  <c r="DG367" i="5"/>
  <c r="DG368" i="5"/>
  <c r="DG369" i="5"/>
  <c r="DG370" i="5"/>
  <c r="DG371" i="5"/>
  <c r="DG372" i="5"/>
  <c r="DG373" i="5"/>
  <c r="DG374" i="5"/>
  <c r="DG375" i="5"/>
  <c r="DG376" i="5"/>
  <c r="DG377" i="5"/>
  <c r="DG378" i="5"/>
  <c r="DG379" i="5"/>
  <c r="DG380" i="5"/>
  <c r="DG381" i="5"/>
  <c r="DG382" i="5"/>
  <c r="DG383" i="5"/>
  <c r="DG384" i="5"/>
  <c r="DG385" i="5"/>
  <c r="DG386" i="5"/>
  <c r="DG387" i="5"/>
  <c r="DG388" i="5"/>
  <c r="DG389" i="5"/>
  <c r="DG390" i="5"/>
  <c r="DG391" i="5"/>
  <c r="DG392" i="5"/>
  <c r="DG393" i="5"/>
  <c r="DG394" i="5"/>
  <c r="DG395" i="5"/>
  <c r="DG396" i="5"/>
  <c r="DG397" i="5"/>
  <c r="DG398" i="5"/>
  <c r="DG399" i="5"/>
  <c r="DG400" i="5"/>
  <c r="DG401" i="5"/>
  <c r="DG402" i="5"/>
  <c r="DG403" i="5"/>
  <c r="DG404" i="5"/>
  <c r="DG405" i="5"/>
  <c r="DG406" i="5"/>
  <c r="DG407" i="5"/>
  <c r="DG408" i="5"/>
  <c r="DG409" i="5"/>
  <c r="DG410" i="5"/>
  <c r="DG411" i="5"/>
  <c r="DG412" i="5"/>
  <c r="DG413" i="5"/>
  <c r="DG414" i="5"/>
  <c r="DG415" i="5"/>
  <c r="DG416" i="5"/>
  <c r="DG417" i="5"/>
  <c r="DG418" i="5"/>
  <c r="DG419" i="5"/>
  <c r="DG420" i="5"/>
  <c r="DG421" i="5"/>
  <c r="DG422" i="5"/>
  <c r="DG423" i="5"/>
  <c r="DG424" i="5"/>
  <c r="DG425" i="5"/>
  <c r="DG426" i="5"/>
  <c r="DG427" i="5"/>
  <c r="DG428" i="5"/>
  <c r="DG429" i="5"/>
  <c r="DG430" i="5"/>
  <c r="DG431" i="5"/>
  <c r="DG432" i="5"/>
  <c r="DG433" i="5"/>
  <c r="DG434" i="5"/>
  <c r="DG435" i="5"/>
  <c r="DG436" i="5"/>
  <c r="DG437" i="5"/>
  <c r="DG438" i="5"/>
  <c r="DG439" i="5"/>
  <c r="DG440" i="5"/>
  <c r="DG441" i="5"/>
  <c r="DG442" i="5"/>
  <c r="DG443" i="5"/>
  <c r="DG444" i="5"/>
  <c r="DG445" i="5"/>
  <c r="DG446" i="5"/>
  <c r="DG447" i="5"/>
  <c r="DG448" i="5"/>
  <c r="DG449" i="5"/>
  <c r="DG450" i="5"/>
  <c r="DG451" i="5"/>
  <c r="DG452" i="5"/>
  <c r="DG453" i="5"/>
  <c r="DG454" i="5"/>
  <c r="DG455" i="5"/>
  <c r="DG456" i="5"/>
  <c r="DG457" i="5"/>
  <c r="DG458" i="5"/>
  <c r="DG459" i="5"/>
  <c r="DG460" i="5"/>
  <c r="DG461" i="5"/>
  <c r="DG462" i="5"/>
  <c r="DG463" i="5"/>
  <c r="DG464" i="5"/>
  <c r="DG465" i="5"/>
  <c r="DG466" i="5"/>
  <c r="DG467" i="5"/>
  <c r="DG468" i="5"/>
  <c r="DG469" i="5"/>
  <c r="DG470" i="5"/>
  <c r="DG471" i="5"/>
  <c r="DG472" i="5"/>
  <c r="DG473" i="5"/>
  <c r="DG474" i="5"/>
  <c r="DG475" i="5"/>
  <c r="DG476" i="5"/>
  <c r="DG477" i="5"/>
  <c r="DG478" i="5"/>
  <c r="DG479" i="5"/>
  <c r="DG480" i="5"/>
  <c r="DG481" i="5"/>
  <c r="DG482" i="5"/>
  <c r="DG483" i="5"/>
  <c r="DG484" i="5"/>
  <c r="DG485" i="5"/>
  <c r="DG486" i="5"/>
  <c r="DG487" i="5"/>
  <c r="DG488" i="5"/>
  <c r="DG489" i="5"/>
  <c r="DG490" i="5"/>
  <c r="DG491" i="5"/>
  <c r="DG492" i="5"/>
  <c r="DG493" i="5"/>
  <c r="DG494" i="5"/>
  <c r="DG495" i="5"/>
  <c r="DG496" i="5"/>
  <c r="DG497" i="5"/>
  <c r="DG498" i="5"/>
  <c r="DG499" i="5"/>
  <c r="DG500" i="5"/>
  <c r="DG501" i="5"/>
  <c r="DG502" i="5"/>
  <c r="DG503" i="5"/>
  <c r="DG504" i="5"/>
  <c r="DG505" i="5"/>
  <c r="DG506" i="5"/>
  <c r="DG507" i="5"/>
  <c r="DG508" i="5"/>
  <c r="DG509" i="5"/>
  <c r="DG510" i="5"/>
  <c r="DG511" i="5"/>
  <c r="DG512" i="5"/>
  <c r="DG513" i="5"/>
  <c r="DG514" i="5"/>
  <c r="DG515" i="5"/>
  <c r="DG516" i="5"/>
  <c r="DG517" i="5"/>
  <c r="DG518" i="5"/>
  <c r="DG519" i="5"/>
  <c r="DG520" i="5"/>
  <c r="DG521" i="5"/>
  <c r="DG522" i="5"/>
  <c r="DG523" i="5"/>
  <c r="DG524" i="5"/>
  <c r="DG525" i="5"/>
  <c r="DG526" i="5"/>
  <c r="DI6" i="5"/>
  <c r="DG6" i="5"/>
  <c r="DE526" i="5"/>
  <c r="DE7" i="5"/>
  <c r="DE8" i="5"/>
  <c r="DE9" i="5"/>
  <c r="DE10" i="5"/>
  <c r="DE11" i="5"/>
  <c r="DE12" i="5"/>
  <c r="DE13" i="5"/>
  <c r="DE14" i="5"/>
  <c r="DE15" i="5"/>
  <c r="DE16" i="5"/>
  <c r="DE17" i="5"/>
  <c r="DE18" i="5"/>
  <c r="DE19" i="5"/>
  <c r="DE20" i="5"/>
  <c r="DE21" i="5"/>
  <c r="DE22" i="5"/>
  <c r="DE23" i="5"/>
  <c r="DE24" i="5"/>
  <c r="DE25" i="5"/>
  <c r="DE26" i="5"/>
  <c r="DE27" i="5"/>
  <c r="DE28" i="5"/>
  <c r="DE29" i="5"/>
  <c r="DE30" i="5"/>
  <c r="DE31" i="5"/>
  <c r="DE32" i="5"/>
  <c r="DE33" i="5"/>
  <c r="DE34" i="5"/>
  <c r="DE35" i="5"/>
  <c r="DE36" i="5"/>
  <c r="DE37" i="5"/>
  <c r="DE38" i="5"/>
  <c r="DE39" i="5"/>
  <c r="DE40" i="5"/>
  <c r="DE41" i="5"/>
  <c r="DE42" i="5"/>
  <c r="DE43" i="5"/>
  <c r="DE44" i="5"/>
  <c r="DE45" i="5"/>
  <c r="DE46" i="5"/>
  <c r="DE47" i="5"/>
  <c r="DE48" i="5"/>
  <c r="DE49" i="5"/>
  <c r="DE50" i="5"/>
  <c r="DE51" i="5"/>
  <c r="DE52" i="5"/>
  <c r="DE53" i="5"/>
  <c r="DE54" i="5"/>
  <c r="DE55" i="5"/>
  <c r="DE56" i="5"/>
  <c r="DE57" i="5"/>
  <c r="DE58" i="5"/>
  <c r="DE59" i="5"/>
  <c r="DE60" i="5"/>
  <c r="DE61" i="5"/>
  <c r="DE62" i="5"/>
  <c r="DE63" i="5"/>
  <c r="DE64" i="5"/>
  <c r="DE65" i="5"/>
  <c r="DE66" i="5"/>
  <c r="DE67" i="5"/>
  <c r="DE68" i="5"/>
  <c r="DE69" i="5"/>
  <c r="DE70" i="5"/>
  <c r="DE71" i="5"/>
  <c r="DE72" i="5"/>
  <c r="DE73" i="5"/>
  <c r="DE74" i="5"/>
  <c r="DE75" i="5"/>
  <c r="DE76" i="5"/>
  <c r="DE77" i="5"/>
  <c r="DE78" i="5"/>
  <c r="DE79" i="5"/>
  <c r="DE80" i="5"/>
  <c r="DE81" i="5"/>
  <c r="DE82" i="5"/>
  <c r="DE83" i="5"/>
  <c r="DE84" i="5"/>
  <c r="DE85" i="5"/>
  <c r="DE86" i="5"/>
  <c r="DE87" i="5"/>
  <c r="DE88" i="5"/>
  <c r="DE89" i="5"/>
  <c r="DE90" i="5"/>
  <c r="DE91" i="5"/>
  <c r="DE92" i="5"/>
  <c r="DE93" i="5"/>
  <c r="DE94" i="5"/>
  <c r="DE95" i="5"/>
  <c r="DE96" i="5"/>
  <c r="DE97" i="5"/>
  <c r="DE98" i="5"/>
  <c r="DE99" i="5"/>
  <c r="DE100" i="5"/>
  <c r="DE101" i="5"/>
  <c r="DE102" i="5"/>
  <c r="DE103" i="5"/>
  <c r="DE104" i="5"/>
  <c r="DE105" i="5"/>
  <c r="DE106" i="5"/>
  <c r="DE107" i="5"/>
  <c r="DE108" i="5"/>
  <c r="DE109" i="5"/>
  <c r="DE110" i="5"/>
  <c r="DE111" i="5"/>
  <c r="DE112" i="5"/>
  <c r="DE113" i="5"/>
  <c r="DE114" i="5"/>
  <c r="DE115" i="5"/>
  <c r="DE116" i="5"/>
  <c r="DE117" i="5"/>
  <c r="DE118" i="5"/>
  <c r="DE119" i="5"/>
  <c r="DE120" i="5"/>
  <c r="DE121" i="5"/>
  <c r="DE122" i="5"/>
  <c r="DE123" i="5"/>
  <c r="DE124" i="5"/>
  <c r="DE125" i="5"/>
  <c r="DE126" i="5"/>
  <c r="DE127" i="5"/>
  <c r="DE128" i="5"/>
  <c r="DE129" i="5"/>
  <c r="DE130" i="5"/>
  <c r="DE131" i="5"/>
  <c r="DE132" i="5"/>
  <c r="DE133" i="5"/>
  <c r="DE134" i="5"/>
  <c r="DE135" i="5"/>
  <c r="DE136" i="5"/>
  <c r="DE137" i="5"/>
  <c r="DE138" i="5"/>
  <c r="DE139" i="5"/>
  <c r="DE140" i="5"/>
  <c r="DE141" i="5"/>
  <c r="DE142" i="5"/>
  <c r="DE143" i="5"/>
  <c r="DE144" i="5"/>
  <c r="DE145" i="5"/>
  <c r="DE146" i="5"/>
  <c r="DE147" i="5"/>
  <c r="DE148" i="5"/>
  <c r="DE149" i="5"/>
  <c r="DE150" i="5"/>
  <c r="DE151" i="5"/>
  <c r="DE152" i="5"/>
  <c r="DE153" i="5"/>
  <c r="DE154" i="5"/>
  <c r="DE155" i="5"/>
  <c r="DE156" i="5"/>
  <c r="DE157" i="5"/>
  <c r="DE158" i="5"/>
  <c r="DE159" i="5"/>
  <c r="DE160" i="5"/>
  <c r="DE161" i="5"/>
  <c r="DE162" i="5"/>
  <c r="DE163" i="5"/>
  <c r="DE164" i="5"/>
  <c r="DE165" i="5"/>
  <c r="DE166" i="5"/>
  <c r="DE167" i="5"/>
  <c r="DE168" i="5"/>
  <c r="DE169" i="5"/>
  <c r="DE170" i="5"/>
  <c r="DE171" i="5"/>
  <c r="DE172" i="5"/>
  <c r="DE173" i="5"/>
  <c r="DE174" i="5"/>
  <c r="DE175" i="5"/>
  <c r="DE176" i="5"/>
  <c r="DE177" i="5"/>
  <c r="DE178" i="5"/>
  <c r="DE179" i="5"/>
  <c r="DE180" i="5"/>
  <c r="DE181" i="5"/>
  <c r="DE182" i="5"/>
  <c r="DE183" i="5"/>
  <c r="DE184" i="5"/>
  <c r="DE185" i="5"/>
  <c r="DE186" i="5"/>
  <c r="DE187" i="5"/>
  <c r="DE188" i="5"/>
  <c r="DE189" i="5"/>
  <c r="DE190" i="5"/>
  <c r="DE191" i="5"/>
  <c r="DE192" i="5"/>
  <c r="DE193" i="5"/>
  <c r="DE194" i="5"/>
  <c r="DE195" i="5"/>
  <c r="DE196" i="5"/>
  <c r="DE197" i="5"/>
  <c r="DE198" i="5"/>
  <c r="DE199" i="5"/>
  <c r="DE200" i="5"/>
  <c r="DE201" i="5"/>
  <c r="DE202" i="5"/>
  <c r="DE203" i="5"/>
  <c r="DE204" i="5"/>
  <c r="DE205" i="5"/>
  <c r="DE206" i="5"/>
  <c r="DE207" i="5"/>
  <c r="DE208" i="5"/>
  <c r="DE209" i="5"/>
  <c r="DE210" i="5"/>
  <c r="DE211" i="5"/>
  <c r="DE212" i="5"/>
  <c r="DE213" i="5"/>
  <c r="DE214" i="5"/>
  <c r="DE215" i="5"/>
  <c r="DE216" i="5"/>
  <c r="DE217" i="5"/>
  <c r="DE218" i="5"/>
  <c r="DE219" i="5"/>
  <c r="DE220" i="5"/>
  <c r="DE221" i="5"/>
  <c r="DE222" i="5"/>
  <c r="DE223" i="5"/>
  <c r="DE224" i="5"/>
  <c r="DE225" i="5"/>
  <c r="DE226" i="5"/>
  <c r="DE227" i="5"/>
  <c r="DE228" i="5"/>
  <c r="DE229" i="5"/>
  <c r="DE230" i="5"/>
  <c r="DE231" i="5"/>
  <c r="DE232" i="5"/>
  <c r="DE233" i="5"/>
  <c r="DE234" i="5"/>
  <c r="DE235" i="5"/>
  <c r="DE236" i="5"/>
  <c r="DE237" i="5"/>
  <c r="DE238" i="5"/>
  <c r="DE239" i="5"/>
  <c r="DE240" i="5"/>
  <c r="DE241" i="5"/>
  <c r="DE242" i="5"/>
  <c r="DE243" i="5"/>
  <c r="DE244" i="5"/>
  <c r="DE245" i="5"/>
  <c r="DE246" i="5"/>
  <c r="DE247" i="5"/>
  <c r="DE248" i="5"/>
  <c r="DE249" i="5"/>
  <c r="DE250" i="5"/>
  <c r="DE251" i="5"/>
  <c r="DE252" i="5"/>
  <c r="DE253" i="5"/>
  <c r="DE254" i="5"/>
  <c r="DE255" i="5"/>
  <c r="DE256" i="5"/>
  <c r="DE257" i="5"/>
  <c r="DE258" i="5"/>
  <c r="DE259" i="5"/>
  <c r="DE260" i="5"/>
  <c r="DE261" i="5"/>
  <c r="DE262" i="5"/>
  <c r="DE263" i="5"/>
  <c r="DE264" i="5"/>
  <c r="DE265" i="5"/>
  <c r="DE266" i="5"/>
  <c r="DE267" i="5"/>
  <c r="DE268" i="5"/>
  <c r="DE269" i="5"/>
  <c r="DE270" i="5"/>
  <c r="DE271" i="5"/>
  <c r="DE272" i="5"/>
  <c r="DE273" i="5"/>
  <c r="DE274" i="5"/>
  <c r="DE275" i="5"/>
  <c r="DE276" i="5"/>
  <c r="DE277" i="5"/>
  <c r="DE278" i="5"/>
  <c r="DE279" i="5"/>
  <c r="DE280" i="5"/>
  <c r="DE281" i="5"/>
  <c r="DE282" i="5"/>
  <c r="DE283" i="5"/>
  <c r="DE284" i="5"/>
  <c r="DE285" i="5"/>
  <c r="DE286" i="5"/>
  <c r="DE287" i="5"/>
  <c r="DE288" i="5"/>
  <c r="DE289" i="5"/>
  <c r="DE290" i="5"/>
  <c r="DE291" i="5"/>
  <c r="DE292" i="5"/>
  <c r="DE293" i="5"/>
  <c r="DE294" i="5"/>
  <c r="DE295" i="5"/>
  <c r="DE296" i="5"/>
  <c r="DE297" i="5"/>
  <c r="DE298" i="5"/>
  <c r="DE299" i="5"/>
  <c r="DE300" i="5"/>
  <c r="DE301" i="5"/>
  <c r="DE302" i="5"/>
  <c r="DE303" i="5"/>
  <c r="DE304" i="5"/>
  <c r="DE305" i="5"/>
  <c r="DE306" i="5"/>
  <c r="DE307" i="5"/>
  <c r="DE308" i="5"/>
  <c r="DE309" i="5"/>
  <c r="DE310" i="5"/>
  <c r="DE311" i="5"/>
  <c r="DE312" i="5"/>
  <c r="DE313" i="5"/>
  <c r="DE314" i="5"/>
  <c r="DE315" i="5"/>
  <c r="DE316" i="5"/>
  <c r="DE317" i="5"/>
  <c r="DE318" i="5"/>
  <c r="DE319" i="5"/>
  <c r="DE320" i="5"/>
  <c r="DE321" i="5"/>
  <c r="DE322" i="5"/>
  <c r="DE323" i="5"/>
  <c r="DE324" i="5"/>
  <c r="DE325" i="5"/>
  <c r="DE326" i="5"/>
  <c r="DE327" i="5"/>
  <c r="DE328" i="5"/>
  <c r="DE329" i="5"/>
  <c r="DE330" i="5"/>
  <c r="DE331" i="5"/>
  <c r="DE332" i="5"/>
  <c r="DE333" i="5"/>
  <c r="DE334" i="5"/>
  <c r="DE335" i="5"/>
  <c r="DE336" i="5"/>
  <c r="DE337" i="5"/>
  <c r="DE338" i="5"/>
  <c r="DE339" i="5"/>
  <c r="DE340" i="5"/>
  <c r="DE341" i="5"/>
  <c r="DE342" i="5"/>
  <c r="DE343" i="5"/>
  <c r="DE344" i="5"/>
  <c r="DE345" i="5"/>
  <c r="DE346" i="5"/>
  <c r="DE347" i="5"/>
  <c r="DE348" i="5"/>
  <c r="DE349" i="5"/>
  <c r="DE350" i="5"/>
  <c r="DE351" i="5"/>
  <c r="DE352" i="5"/>
  <c r="DE353" i="5"/>
  <c r="DE354" i="5"/>
  <c r="DE355" i="5"/>
  <c r="DE356" i="5"/>
  <c r="DE357" i="5"/>
  <c r="DE358" i="5"/>
  <c r="DE359" i="5"/>
  <c r="DE360" i="5"/>
  <c r="DE361" i="5"/>
  <c r="DE362" i="5"/>
  <c r="DE363" i="5"/>
  <c r="DE364" i="5"/>
  <c r="DE365" i="5"/>
  <c r="DE366" i="5"/>
  <c r="DE367" i="5"/>
  <c r="DE368" i="5"/>
  <c r="DE369" i="5"/>
  <c r="DE370" i="5"/>
  <c r="DE371" i="5"/>
  <c r="DE372" i="5"/>
  <c r="DE373" i="5"/>
  <c r="DE374" i="5"/>
  <c r="DE375" i="5"/>
  <c r="DE376" i="5"/>
  <c r="DE377" i="5"/>
  <c r="DE378" i="5"/>
  <c r="DE379" i="5"/>
  <c r="DE380" i="5"/>
  <c r="DE381" i="5"/>
  <c r="DE382" i="5"/>
  <c r="DE383" i="5"/>
  <c r="DE384" i="5"/>
  <c r="DE385" i="5"/>
  <c r="DE386" i="5"/>
  <c r="DE387" i="5"/>
  <c r="DE388" i="5"/>
  <c r="DE389" i="5"/>
  <c r="DE390" i="5"/>
  <c r="DE391" i="5"/>
  <c r="DE392" i="5"/>
  <c r="DE393" i="5"/>
  <c r="DE394" i="5"/>
  <c r="DE395" i="5"/>
  <c r="DE396" i="5"/>
  <c r="DE397" i="5"/>
  <c r="DE398" i="5"/>
  <c r="DE399" i="5"/>
  <c r="DE400" i="5"/>
  <c r="DE401" i="5"/>
  <c r="DE402" i="5"/>
  <c r="DE403" i="5"/>
  <c r="DE404" i="5"/>
  <c r="DE405" i="5"/>
  <c r="DE406" i="5"/>
  <c r="DE407" i="5"/>
  <c r="DE408" i="5"/>
  <c r="DE409" i="5"/>
  <c r="DE410" i="5"/>
  <c r="DE411" i="5"/>
  <c r="DE412" i="5"/>
  <c r="DE413" i="5"/>
  <c r="DE414" i="5"/>
  <c r="DE415" i="5"/>
  <c r="DE416" i="5"/>
  <c r="DE417" i="5"/>
  <c r="DE418" i="5"/>
  <c r="DE419" i="5"/>
  <c r="DE420" i="5"/>
  <c r="DE421" i="5"/>
  <c r="DE422" i="5"/>
  <c r="DE423" i="5"/>
  <c r="DE424" i="5"/>
  <c r="DE425" i="5"/>
  <c r="DE426" i="5"/>
  <c r="DE427" i="5"/>
  <c r="DE428" i="5"/>
  <c r="DE429" i="5"/>
  <c r="DE430" i="5"/>
  <c r="DE431" i="5"/>
  <c r="DE432" i="5"/>
  <c r="DE433" i="5"/>
  <c r="DE434" i="5"/>
  <c r="DE435" i="5"/>
  <c r="DE436" i="5"/>
  <c r="DE437" i="5"/>
  <c r="DE438" i="5"/>
  <c r="DE439" i="5"/>
  <c r="DE440" i="5"/>
  <c r="DE441" i="5"/>
  <c r="DE442" i="5"/>
  <c r="DE443" i="5"/>
  <c r="DE444" i="5"/>
  <c r="DE445" i="5"/>
  <c r="DE446" i="5"/>
  <c r="DE447" i="5"/>
  <c r="DE448" i="5"/>
  <c r="DE449" i="5"/>
  <c r="DE450" i="5"/>
  <c r="DE451" i="5"/>
  <c r="DE452" i="5"/>
  <c r="DE453" i="5"/>
  <c r="DE454" i="5"/>
  <c r="DE455" i="5"/>
  <c r="DE456" i="5"/>
  <c r="DE457" i="5"/>
  <c r="DE458" i="5"/>
  <c r="DE459" i="5"/>
  <c r="DE460" i="5"/>
  <c r="DE461" i="5"/>
  <c r="DE462" i="5"/>
  <c r="DE463" i="5"/>
  <c r="DE464" i="5"/>
  <c r="DE465" i="5"/>
  <c r="DE466" i="5"/>
  <c r="DE467" i="5"/>
  <c r="DE468" i="5"/>
  <c r="DE469" i="5"/>
  <c r="DE470" i="5"/>
  <c r="DE471" i="5"/>
  <c r="DE472" i="5"/>
  <c r="DE473" i="5"/>
  <c r="DE474" i="5"/>
  <c r="DE475" i="5"/>
  <c r="DE476" i="5"/>
  <c r="DE477" i="5"/>
  <c r="DE478" i="5"/>
  <c r="DE479" i="5"/>
  <c r="DE480" i="5"/>
  <c r="DE481" i="5"/>
  <c r="DE482" i="5"/>
  <c r="DE483" i="5"/>
  <c r="DE484" i="5"/>
  <c r="DE485" i="5"/>
  <c r="DE486" i="5"/>
  <c r="DE487" i="5"/>
  <c r="DE488" i="5"/>
  <c r="DE489" i="5"/>
  <c r="DE490" i="5"/>
  <c r="DE491" i="5"/>
  <c r="DE492" i="5"/>
  <c r="DE493" i="5"/>
  <c r="DE494" i="5"/>
  <c r="DE495" i="5"/>
  <c r="DE496" i="5"/>
  <c r="DE497" i="5"/>
  <c r="DE498" i="5"/>
  <c r="DE499" i="5"/>
  <c r="DE500" i="5"/>
  <c r="DE501" i="5"/>
  <c r="DE502" i="5"/>
  <c r="DE503" i="5"/>
  <c r="DE504" i="5"/>
  <c r="DE505" i="5"/>
  <c r="DE506" i="5"/>
  <c r="DE507" i="5"/>
  <c r="DE508" i="5"/>
  <c r="DE509" i="5"/>
  <c r="DE510" i="5"/>
  <c r="DE511" i="5"/>
  <c r="DE512" i="5"/>
  <c r="DE513" i="5"/>
  <c r="DE514" i="5"/>
  <c r="DE515" i="5"/>
  <c r="DE516" i="5"/>
  <c r="DE517" i="5"/>
  <c r="DE518" i="5"/>
  <c r="DE519" i="5"/>
  <c r="DE520" i="5"/>
  <c r="DE521" i="5"/>
  <c r="DE522" i="5"/>
  <c r="DE523" i="5"/>
  <c r="DE524" i="5"/>
  <c r="DE525" i="5"/>
  <c r="DE6" i="5"/>
  <c r="FG25" i="15" l="1"/>
  <c r="FG26" i="15" s="1"/>
  <c r="HV178" i="15"/>
  <c r="HV179" i="15" s="1"/>
  <c r="CT178" i="15"/>
  <c r="CT179" i="15" s="1"/>
  <c r="CO178" i="15"/>
  <c r="CO179" i="15" s="1"/>
  <c r="IH178" i="15"/>
  <c r="IH179" i="15" s="1"/>
  <c r="IC178" i="15"/>
  <c r="IC179" i="15" s="1"/>
  <c r="HV25" i="15"/>
  <c r="HV26" i="15" s="1"/>
  <c r="IC25" i="15"/>
  <c r="IC26" i="15" s="1"/>
  <c r="HD25" i="15"/>
  <c r="HD26" i="15" s="1"/>
  <c r="EV25" i="15"/>
  <c r="EV26" i="15" s="1"/>
  <c r="HU178" i="15"/>
  <c r="HU179" i="15" s="1"/>
  <c r="HP25" i="15"/>
  <c r="HP26" i="15" s="1"/>
  <c r="HP178" i="15"/>
  <c r="HP179" i="15" s="1"/>
  <c r="IG178" i="15"/>
  <c r="IG179" i="15" s="1"/>
  <c r="CS178" i="15"/>
  <c r="CS179" i="15" s="1"/>
  <c r="IB25" i="15"/>
  <c r="IB26" i="15" s="1"/>
  <c r="IG25" i="15"/>
  <c r="IG26" i="15" s="1"/>
  <c r="CN178" i="15"/>
  <c r="CN179" i="15" s="1"/>
  <c r="FI25" i="15"/>
  <c r="FI26" i="15" s="1"/>
  <c r="FS25" i="15"/>
  <c r="FS26" i="15" s="1"/>
  <c r="HT178" i="15"/>
  <c r="HT179" i="15" s="1"/>
  <c r="HO25" i="15"/>
  <c r="HO26" i="15" s="1"/>
  <c r="EU25" i="15"/>
  <c r="EU26" i="15" s="1"/>
  <c r="HO178" i="15"/>
  <c r="HO179" i="15" s="1"/>
  <c r="IF25" i="15"/>
  <c r="IF26" i="15" s="1"/>
  <c r="IF178" i="15"/>
  <c r="IF179" i="15" s="1"/>
  <c r="CR178" i="15"/>
  <c r="CR179" i="15" s="1"/>
  <c r="IA178" i="15"/>
  <c r="IA179" i="15" s="1"/>
  <c r="HC25" i="15"/>
  <c r="HC26" i="15" s="1"/>
  <c r="FS79" i="15"/>
  <c r="FS59" i="15"/>
  <c r="FS64" i="15"/>
  <c r="FS74" i="15"/>
  <c r="FS84" i="15"/>
  <c r="IB178" i="15"/>
  <c r="IB179" i="15" s="1"/>
  <c r="IA25" i="15"/>
  <c r="IA26" i="15" s="1"/>
  <c r="HU25" i="15"/>
  <c r="HU26" i="15" s="1"/>
  <c r="FH25" i="15"/>
  <c r="FH26" i="15" s="1"/>
  <c r="GX25" i="15"/>
  <c r="GX26" i="15" s="1"/>
  <c r="CT25" i="15"/>
  <c r="CT26" i="15" s="1"/>
  <c r="CM79" i="15" s="1"/>
  <c r="GV25" i="15"/>
  <c r="GV26" i="15" s="1"/>
  <c r="CR25" i="15"/>
  <c r="CR26" i="15" s="1"/>
  <c r="CM59" i="15" s="1"/>
  <c r="GS25" i="15"/>
  <c r="GS26" i="15" s="1"/>
  <c r="CO25" i="15"/>
  <c r="CO26" i="15" s="1"/>
  <c r="CM84" i="15" s="1"/>
  <c r="CN25" i="15"/>
  <c r="CN26" i="15" s="1"/>
  <c r="CM74" i="15" s="1"/>
  <c r="GW25" i="15"/>
  <c r="GW26" i="15" s="1"/>
  <c r="CS25" i="15"/>
  <c r="CS26" i="15" s="1"/>
  <c r="CM69" i="15" s="1"/>
  <c r="IO25" i="15"/>
  <c r="IO26" i="15" s="1"/>
  <c r="CM25" i="15"/>
  <c r="CM26" i="15" s="1"/>
  <c r="CM64" i="15" s="1"/>
  <c r="IN25" i="15"/>
  <c r="IN26" i="15" s="1"/>
  <c r="FU25" i="15"/>
  <c r="FU26" i="15" s="1"/>
  <c r="IM25" i="15"/>
  <c r="IM26" i="15" s="1"/>
  <c r="FT25" i="15"/>
  <c r="FT26" i="15" s="1"/>
  <c r="GR25" i="15"/>
  <c r="GR26" i="15" s="1"/>
  <c r="GQ25" i="15"/>
  <c r="GQ26" i="15" s="1"/>
  <c r="HE25" i="15"/>
  <c r="HE26" i="15" s="1"/>
  <c r="HT25" i="15"/>
  <c r="HT26" i="15" s="1"/>
  <c r="CM178" i="15"/>
  <c r="CM179" i="15" s="1"/>
  <c r="HQ178" i="15"/>
  <c r="HQ179" i="15" s="1"/>
  <c r="IH25" i="15"/>
  <c r="IH26" i="15" s="1"/>
  <c r="EW25" i="15"/>
  <c r="EW26" i="15" s="1"/>
  <c r="HQ25" i="15"/>
  <c r="HQ26" i="15" s="1"/>
  <c r="HH26" i="13" l="1"/>
  <c r="HG26" i="13"/>
  <c r="FZ26" i="13"/>
  <c r="FH26" i="13"/>
  <c r="EY26" i="13"/>
  <c r="EU26" i="13"/>
  <c r="DY26" i="13"/>
  <c r="DC26" i="13"/>
  <c r="CG26" i="13"/>
  <c r="IP25" i="13"/>
  <c r="IP26" i="13" s="1"/>
  <c r="IO25" i="13"/>
  <c r="IO26" i="13" s="1"/>
  <c r="IN25" i="13"/>
  <c r="IN26" i="13" s="1"/>
  <c r="II25" i="13"/>
  <c r="II26" i="13" s="1"/>
  <c r="IH25" i="13"/>
  <c r="IH26" i="13" s="1"/>
  <c r="IG25" i="13"/>
  <c r="IG26" i="13" s="1"/>
  <c r="IE25" i="13"/>
  <c r="IE26" i="13" s="1"/>
  <c r="ID25" i="13"/>
  <c r="ID26" i="13" s="1"/>
  <c r="IC25" i="13"/>
  <c r="IC26" i="13" s="1"/>
  <c r="HI25" i="13"/>
  <c r="HI26" i="13" s="1"/>
  <c r="HH25" i="13"/>
  <c r="HG25" i="13"/>
  <c r="GX25" i="13"/>
  <c r="GX26" i="13" s="1"/>
  <c r="GW25" i="13"/>
  <c r="GW26" i="13" s="1"/>
  <c r="GV25" i="13"/>
  <c r="GV26" i="13" s="1"/>
  <c r="FO25" i="13"/>
  <c r="FO26" i="13" s="1"/>
  <c r="FJ25" i="13"/>
  <c r="FJ26" i="13" s="1"/>
  <c r="FI25" i="13"/>
  <c r="FI26" i="13" s="1"/>
  <c r="FH25" i="13"/>
  <c r="FF25" i="13"/>
  <c r="FF26" i="13" s="1"/>
  <c r="FE25" i="13"/>
  <c r="FE26" i="13" s="1"/>
  <c r="FD25" i="13"/>
  <c r="FD26" i="13" s="1"/>
  <c r="EY25" i="13"/>
  <c r="EX25" i="13"/>
  <c r="EX26" i="13" s="1"/>
  <c r="EW25" i="13"/>
  <c r="EW26" i="13" s="1"/>
  <c r="EU25" i="13"/>
  <c r="ET25" i="13"/>
  <c r="ET26" i="13" s="1"/>
  <c r="ES25" i="13"/>
  <c r="ES26" i="13" s="1"/>
  <c r="EJ25" i="13"/>
  <c r="EJ26" i="13" s="1"/>
  <c r="EI25" i="13"/>
  <c r="EI26" i="13" s="1"/>
  <c r="EH25" i="13"/>
  <c r="EH26" i="13" s="1"/>
  <c r="EC25" i="13"/>
  <c r="EC26" i="13" s="1"/>
  <c r="EB25" i="13"/>
  <c r="EB26" i="13" s="1"/>
  <c r="EA25" i="13"/>
  <c r="EA26" i="13" s="1"/>
  <c r="DY25" i="13"/>
  <c r="DX25" i="13"/>
  <c r="DX26" i="13" s="1"/>
  <c r="DW25" i="13"/>
  <c r="DW26" i="13" s="1"/>
  <c r="DC25" i="13"/>
  <c r="DB25" i="13"/>
  <c r="DB26" i="13" s="1"/>
  <c r="DA25" i="13"/>
  <c r="DA26" i="13" s="1"/>
  <c r="CR25" i="13"/>
  <c r="CR26" i="13" s="1"/>
  <c r="CQ25" i="13"/>
  <c r="CQ26" i="13" s="1"/>
  <c r="CP25" i="13"/>
  <c r="CP26" i="13" s="1"/>
  <c r="CK25" i="13"/>
  <c r="CK26" i="13" s="1"/>
  <c r="CJ25" i="13"/>
  <c r="CJ26" i="13" s="1"/>
  <c r="CI25" i="13"/>
  <c r="CI26" i="13" s="1"/>
  <c r="CG25" i="13"/>
  <c r="CF25" i="13"/>
  <c r="CF26" i="13" s="1"/>
  <c r="CE25" i="13"/>
  <c r="CE26" i="13" s="1"/>
  <c r="AT83" i="13"/>
  <c r="AT81" i="13"/>
  <c r="AT79" i="13"/>
  <c r="AV47" i="13" s="1"/>
  <c r="AT73" i="13"/>
  <c r="AT71" i="13"/>
  <c r="AT69" i="13"/>
  <c r="AV43" i="13" s="1"/>
  <c r="AT63" i="13"/>
  <c r="AT61" i="13"/>
  <c r="AT59" i="13"/>
  <c r="AV39" i="13" s="1"/>
  <c r="AT56" i="13"/>
  <c r="AT54" i="13"/>
  <c r="AV51" i="13"/>
  <c r="AV49" i="13"/>
  <c r="AV48" i="13"/>
  <c r="AV45" i="13"/>
  <c r="AV44" i="13"/>
  <c r="AV41" i="13"/>
  <c r="AV40" i="13"/>
  <c r="AV37" i="13"/>
  <c r="FH171" i="13"/>
  <c r="BY171" i="13"/>
  <c r="BH171" i="13"/>
  <c r="IF167" i="13"/>
  <c r="FY167" i="13"/>
  <c r="FC167" i="13"/>
  <c r="DG167" i="13"/>
  <c r="BY167" i="13"/>
  <c r="BH167" i="13"/>
  <c r="CT160" i="13"/>
  <c r="IT178" i="13"/>
  <c r="IT179" i="13" s="1"/>
  <c r="IM140" i="13" s="1"/>
  <c r="IS178" i="13"/>
  <c r="IS179" i="13" s="1"/>
  <c r="IR178" i="13"/>
  <c r="IR179" i="13" s="1"/>
  <c r="IM120" i="13" s="1"/>
  <c r="IO178" i="13"/>
  <c r="IO179" i="13" s="1"/>
  <c r="IM145" i="13" s="1"/>
  <c r="IN178" i="13"/>
  <c r="IN179" i="13" s="1"/>
  <c r="IM135" i="13" s="1"/>
  <c r="IM178" i="13"/>
  <c r="IM179" i="13" s="1"/>
  <c r="IM125" i="13" s="1"/>
  <c r="IH178" i="13"/>
  <c r="IH179" i="13" s="1"/>
  <c r="IA140" i="13" s="1"/>
  <c r="IG178" i="13"/>
  <c r="IG179" i="13" s="1"/>
  <c r="IA130" i="13" s="1"/>
  <c r="IF178" i="13"/>
  <c r="IF179" i="13" s="1"/>
  <c r="IA120" i="13" s="1"/>
  <c r="IC178" i="13"/>
  <c r="IC179" i="13" s="1"/>
  <c r="IA145" i="13" s="1"/>
  <c r="IB178" i="13"/>
  <c r="IB179" i="13" s="1"/>
  <c r="IA135" i="13" s="1"/>
  <c r="IA178" i="13"/>
  <c r="IA179" i="13" s="1"/>
  <c r="IA125" i="13" s="1"/>
  <c r="EP178" i="13"/>
  <c r="EP179" i="13" s="1"/>
  <c r="EI140" i="13" s="1"/>
  <c r="EO178" i="13"/>
  <c r="EO179" i="13" s="1"/>
  <c r="EI130" i="13" s="1"/>
  <c r="EN178" i="13"/>
  <c r="EN179" i="13" s="1"/>
  <c r="EI120" i="13" s="1"/>
  <c r="EK178" i="13"/>
  <c r="EK179" i="13" s="1"/>
  <c r="EI145" i="13" s="1"/>
  <c r="EJ178" i="13"/>
  <c r="EJ179" i="13" s="1"/>
  <c r="EI135" i="13" s="1"/>
  <c r="EI178" i="13"/>
  <c r="EI179" i="13" s="1"/>
  <c r="EI125" i="13" s="1"/>
  <c r="CT178" i="13"/>
  <c r="CT179" i="13" s="1"/>
  <c r="CS178" i="13"/>
  <c r="CS179" i="13" s="1"/>
  <c r="CR178" i="13"/>
  <c r="CR179" i="13" s="1"/>
  <c r="CO178" i="13"/>
  <c r="CO179" i="13" s="1"/>
  <c r="CN178" i="13"/>
  <c r="CN179" i="13" s="1"/>
  <c r="CM178" i="13"/>
  <c r="CM179" i="13" s="1"/>
  <c r="CY86" i="13"/>
  <c r="CM86" i="13"/>
  <c r="CA86" i="13"/>
  <c r="CY81" i="13"/>
  <c r="CM81" i="13"/>
  <c r="CA81" i="13"/>
  <c r="CY76" i="13"/>
  <c r="CM76" i="13"/>
  <c r="CA76" i="13"/>
  <c r="CY71" i="13"/>
  <c r="CM71" i="13"/>
  <c r="CA71" i="13"/>
  <c r="NA70" i="13"/>
  <c r="NA67" i="13"/>
  <c r="CY66" i="13"/>
  <c r="CM66" i="13"/>
  <c r="CA66" i="13"/>
  <c r="NA64" i="13"/>
  <c r="NA61" i="13"/>
  <c r="CY61" i="13"/>
  <c r="CM61" i="13"/>
  <c r="CA61" i="13"/>
  <c r="NA58" i="13"/>
  <c r="NA55" i="13"/>
  <c r="FH171" i="12"/>
  <c r="BY171" i="12"/>
  <c r="BH171" i="12"/>
  <c r="IF167" i="12"/>
  <c r="FY167" i="12"/>
  <c r="FC167" i="12"/>
  <c r="DG167" i="12"/>
  <c r="BY167" i="12"/>
  <c r="BH167" i="12"/>
  <c r="CT160" i="12"/>
  <c r="IT93" i="12"/>
  <c r="IT94" i="12" s="1"/>
  <c r="IM140" i="12" s="1"/>
  <c r="IS93" i="12"/>
  <c r="IS94" i="12" s="1"/>
  <c r="IR93" i="12"/>
  <c r="IR94" i="12" s="1"/>
  <c r="IM120" i="12" s="1"/>
  <c r="IO93" i="12"/>
  <c r="IO94" i="12" s="1"/>
  <c r="IM145" i="12" s="1"/>
  <c r="IN93" i="12"/>
  <c r="IN94" i="12" s="1"/>
  <c r="IM135" i="12" s="1"/>
  <c r="IM93" i="12"/>
  <c r="IM94" i="12" s="1"/>
  <c r="IM125" i="12" s="1"/>
  <c r="IH93" i="12"/>
  <c r="IH94" i="12" s="1"/>
  <c r="IA140" i="12" s="1"/>
  <c r="IG93" i="12"/>
  <c r="IG94" i="12" s="1"/>
  <c r="IA130" i="12" s="1"/>
  <c r="IF93" i="12"/>
  <c r="IF94" i="12" s="1"/>
  <c r="IA120" i="12" s="1"/>
  <c r="IC93" i="12"/>
  <c r="IC94" i="12" s="1"/>
  <c r="IA145" i="12" s="1"/>
  <c r="IB93" i="12"/>
  <c r="IB94" i="12" s="1"/>
  <c r="IA135" i="12" s="1"/>
  <c r="IA93" i="12"/>
  <c r="IA94" i="12" s="1"/>
  <c r="IA125" i="12" s="1"/>
  <c r="EP93" i="12"/>
  <c r="EP94" i="12" s="1"/>
  <c r="EI140" i="12" s="1"/>
  <c r="EO93" i="12"/>
  <c r="EO94" i="12" s="1"/>
  <c r="EI130" i="12" s="1"/>
  <c r="EN93" i="12"/>
  <c r="EN94" i="12" s="1"/>
  <c r="EI120" i="12" s="1"/>
  <c r="EK93" i="12"/>
  <c r="EK94" i="12" s="1"/>
  <c r="EI145" i="12" s="1"/>
  <c r="EJ93" i="12"/>
  <c r="EJ94" i="12" s="1"/>
  <c r="EI135" i="12" s="1"/>
  <c r="EI93" i="12"/>
  <c r="EI94" i="12" s="1"/>
  <c r="EI125" i="12" s="1"/>
  <c r="CT93" i="12"/>
  <c r="CT94" i="12" s="1"/>
  <c r="CS93" i="12"/>
  <c r="CS94" i="12" s="1"/>
  <c r="CR93" i="12"/>
  <c r="CR94" i="12" s="1"/>
  <c r="CO93" i="12"/>
  <c r="CO94" i="12" s="1"/>
  <c r="CN93" i="12"/>
  <c r="CN94" i="12" s="1"/>
  <c r="CM93" i="12"/>
  <c r="CM94" i="12" s="1"/>
  <c r="CY86" i="12"/>
  <c r="CM86" i="12"/>
  <c r="CA86" i="12"/>
  <c r="CY81" i="12"/>
  <c r="CM81" i="12"/>
  <c r="CA81" i="12"/>
  <c r="CY76" i="12"/>
  <c r="CM76" i="12"/>
  <c r="CA76" i="12"/>
  <c r="CY71" i="12"/>
  <c r="CM71" i="12"/>
  <c r="CA71" i="12"/>
  <c r="CY66" i="12"/>
  <c r="CM66" i="12"/>
  <c r="CA66" i="12"/>
  <c r="CY61" i="12"/>
  <c r="CM61" i="12"/>
  <c r="CA61" i="12"/>
  <c r="FS34" i="12"/>
  <c r="EU34" i="12"/>
  <c r="EU66" i="12" s="1"/>
  <c r="IO33" i="12"/>
  <c r="IO34" i="12" s="1"/>
  <c r="IN33" i="12"/>
  <c r="IN34" i="12" s="1"/>
  <c r="IM71" i="12" s="1"/>
  <c r="IM33" i="12"/>
  <c r="IM34" i="12" s="1"/>
  <c r="IM66" i="12" s="1"/>
  <c r="IH33" i="12"/>
  <c r="IH34" i="12" s="1"/>
  <c r="IA81" i="12" s="1"/>
  <c r="IG33" i="12"/>
  <c r="IG34" i="12" s="1"/>
  <c r="IA71" i="12" s="1"/>
  <c r="IF33" i="12"/>
  <c r="IF34" i="12" s="1"/>
  <c r="IA61" i="12" s="1"/>
  <c r="IC33" i="12"/>
  <c r="IC34" i="12" s="1"/>
  <c r="IA86" i="12" s="1"/>
  <c r="IB33" i="12"/>
  <c r="IB34" i="12" s="1"/>
  <c r="IA76" i="12" s="1"/>
  <c r="IA33" i="12"/>
  <c r="IA34" i="12" s="1"/>
  <c r="IA66" i="12" s="1"/>
  <c r="HE33" i="12"/>
  <c r="HE34" i="12" s="1"/>
  <c r="HC86" i="12" s="1"/>
  <c r="HD33" i="12"/>
  <c r="HD34" i="12" s="1"/>
  <c r="HC76" i="12" s="1"/>
  <c r="HC33" i="12"/>
  <c r="HC34" i="12" s="1"/>
  <c r="HC61" i="12" s="1"/>
  <c r="GS33" i="12"/>
  <c r="GS34" i="12" s="1"/>
  <c r="GQ86" i="12" s="1"/>
  <c r="GR33" i="12"/>
  <c r="GR34" i="12" s="1"/>
  <c r="GQ33" i="12"/>
  <c r="GQ34" i="12" s="1"/>
  <c r="GQ61" i="12" s="1"/>
  <c r="FG33" i="12"/>
  <c r="FG34" i="12" s="1"/>
  <c r="FG71" i="12" s="1"/>
  <c r="FB33" i="12"/>
  <c r="FB34" i="12" s="1"/>
  <c r="EU81" i="12" s="1"/>
  <c r="FA33" i="12"/>
  <c r="FA34" i="12" s="1"/>
  <c r="EU71" i="12" s="1"/>
  <c r="EZ33" i="12"/>
  <c r="EZ34" i="12" s="1"/>
  <c r="EU61" i="12" s="1"/>
  <c r="EW33" i="12"/>
  <c r="EW34" i="12" s="1"/>
  <c r="EU86" i="12" s="1"/>
  <c r="EV33" i="12"/>
  <c r="EV34" i="12" s="1"/>
  <c r="EU76" i="12" s="1"/>
  <c r="EU33" i="12"/>
  <c r="EP33" i="12"/>
  <c r="EP34" i="12" s="1"/>
  <c r="EI81" i="12" s="1"/>
  <c r="EO33" i="12"/>
  <c r="EO34" i="12" s="1"/>
  <c r="EI71" i="12" s="1"/>
  <c r="EN33" i="12"/>
  <c r="EN34" i="12" s="1"/>
  <c r="EI61" i="12" s="1"/>
  <c r="EK33" i="12"/>
  <c r="EK34" i="12" s="1"/>
  <c r="EI86" i="12" s="1"/>
  <c r="EJ33" i="12"/>
  <c r="EJ34" i="12" s="1"/>
  <c r="EI76" i="12" s="1"/>
  <c r="EI33" i="12"/>
  <c r="EI34" i="12" s="1"/>
  <c r="EI66" i="12" s="1"/>
  <c r="DY33" i="12"/>
  <c r="DY34" i="12" s="1"/>
  <c r="DW81" i="12" s="1"/>
  <c r="DX33" i="12"/>
  <c r="DX34" i="12" s="1"/>
  <c r="DW71" i="12" s="1"/>
  <c r="DW33" i="12"/>
  <c r="DW34" i="12" s="1"/>
  <c r="DW61" i="12" s="1"/>
  <c r="DR33" i="12"/>
  <c r="DR34" i="12" s="1"/>
  <c r="DK81" i="12" s="1"/>
  <c r="DQ33" i="12"/>
  <c r="DQ34" i="12" s="1"/>
  <c r="DK71" i="12" s="1"/>
  <c r="DP33" i="12"/>
  <c r="DP34" i="12" s="1"/>
  <c r="DK61" i="12" s="1"/>
  <c r="DM33" i="12"/>
  <c r="DM34" i="12" s="1"/>
  <c r="DK86" i="12" s="1"/>
  <c r="DL33" i="12"/>
  <c r="DL34" i="12" s="1"/>
  <c r="DK76" i="12" s="1"/>
  <c r="DK33" i="12"/>
  <c r="DK34" i="12" s="1"/>
  <c r="DK66" i="12" s="1"/>
  <c r="CO33" i="12"/>
  <c r="CO34" i="12" s="1"/>
  <c r="CN33" i="12"/>
  <c r="CN34" i="12" s="1"/>
  <c r="CM33" i="12"/>
  <c r="CM34" i="12" s="1"/>
  <c r="CC33" i="12"/>
  <c r="CC34" i="12" s="1"/>
  <c r="CB33" i="12"/>
  <c r="CB34" i="12" s="1"/>
  <c r="CA33" i="12"/>
  <c r="CA34" i="12" s="1"/>
  <c r="BV33" i="12"/>
  <c r="BV34" i="12" s="1"/>
  <c r="BO81" i="12" s="1"/>
  <c r="BU33" i="12"/>
  <c r="BU34" i="12" s="1"/>
  <c r="BO71" i="12" s="1"/>
  <c r="BT33" i="12"/>
  <c r="BT34" i="12" s="1"/>
  <c r="BO61" i="12" s="1"/>
  <c r="BQ33" i="12"/>
  <c r="BQ34" i="12" s="1"/>
  <c r="BO86" i="12" s="1"/>
  <c r="BP33" i="12"/>
  <c r="BP34" i="12" s="1"/>
  <c r="BO76" i="12" s="1"/>
  <c r="BO33" i="12"/>
  <c r="BO34" i="12" s="1"/>
  <c r="BO66" i="12" s="1"/>
  <c r="NA70" i="12"/>
  <c r="NA67" i="12"/>
  <c r="NA64" i="12"/>
  <c r="NA61" i="12"/>
  <c r="NA58" i="12"/>
  <c r="NA55" i="12"/>
  <c r="IM61" i="12" l="1"/>
  <c r="DW76" i="12"/>
  <c r="HC81" i="12"/>
  <c r="DW86" i="12"/>
  <c r="GQ76" i="12"/>
  <c r="GQ71" i="12"/>
  <c r="IM86" i="12"/>
  <c r="IM81" i="12"/>
  <c r="IM76" i="12"/>
  <c r="DW66" i="12"/>
  <c r="GQ66" i="12"/>
  <c r="HC66" i="12"/>
  <c r="FG81" i="12"/>
  <c r="FG66" i="12"/>
  <c r="FG76" i="12"/>
  <c r="FG61" i="12"/>
  <c r="FG86" i="12"/>
  <c r="GQ81" i="12"/>
  <c r="HC71" i="12"/>
  <c r="CT159" i="9"/>
  <c r="AS148" i="9"/>
  <c r="AP148" i="9"/>
  <c r="AV147" i="9"/>
  <c r="AV147" i="9" a="1"/>
  <c r="AS147" i="9"/>
  <c r="AP147" i="9"/>
  <c r="IN146" i="9"/>
  <c r="HR146" i="9"/>
  <c r="AV146" i="9"/>
  <c r="AS146" i="9"/>
  <c r="AP146" i="9"/>
  <c r="AS143" i="9"/>
  <c r="AP143" i="9"/>
  <c r="AV142" i="9"/>
  <c r="AV142" i="9" a="1"/>
  <c r="AS142" i="9"/>
  <c r="AP142" i="9"/>
  <c r="IN141" i="9"/>
  <c r="HR141" i="9"/>
  <c r="AV141" i="9"/>
  <c r="AS141" i="9"/>
  <c r="AP141" i="9"/>
  <c r="AS138" i="9"/>
  <c r="AP138" i="9"/>
  <c r="AV137" i="9"/>
  <c r="AV137" i="9" a="1"/>
  <c r="AS137" i="9"/>
  <c r="AP137" i="9"/>
  <c r="IN136" i="9"/>
  <c r="HR136" i="9"/>
  <c r="AV136" i="9"/>
  <c r="AS136" i="9"/>
  <c r="AP136" i="9"/>
  <c r="AS133" i="9"/>
  <c r="AP133" i="9"/>
  <c r="AV132" i="9"/>
  <c r="AV132" i="9" a="1"/>
  <c r="AS132" i="9"/>
  <c r="AP132" i="9"/>
  <c r="IN131" i="9"/>
  <c r="HR131" i="9"/>
  <c r="AV131" i="9"/>
  <c r="AS131" i="9"/>
  <c r="AP131" i="9"/>
  <c r="AS128" i="9"/>
  <c r="AP128" i="9"/>
  <c r="AV127" i="9"/>
  <c r="AV127" i="9" a="1"/>
  <c r="AS127" i="9"/>
  <c r="AP127" i="9"/>
  <c r="IN126" i="9"/>
  <c r="HR126" i="9"/>
  <c r="AV126" i="9"/>
  <c r="AS126" i="9"/>
  <c r="AP126" i="9"/>
  <c r="AS123" i="9"/>
  <c r="AP123" i="9"/>
  <c r="AV122" i="9"/>
  <c r="AV122" i="9" a="1"/>
  <c r="AS122" i="9"/>
  <c r="AP122" i="9"/>
  <c r="IN121" i="9"/>
  <c r="HR121" i="9"/>
  <c r="AV121" i="9"/>
  <c r="AS121" i="9"/>
  <c r="AP121" i="9"/>
  <c r="AS118" i="9"/>
  <c r="AP118" i="9"/>
  <c r="AV117" i="9"/>
  <c r="AV117" i="9" a="1"/>
  <c r="AS117" i="9"/>
  <c r="AP117" i="9"/>
  <c r="IN116" i="9"/>
  <c r="HR116" i="9"/>
  <c r="AV116" i="9"/>
  <c r="AS116" i="9"/>
  <c r="AP116" i="9"/>
  <c r="AS113" i="9"/>
  <c r="AP113" i="9"/>
  <c r="AV112" i="9"/>
  <c r="AV112" i="9" a="1"/>
  <c r="AS112" i="9"/>
  <c r="AP112" i="9"/>
  <c r="IN111" i="9"/>
  <c r="HR111" i="9"/>
  <c r="AV111" i="9"/>
  <c r="AS111" i="9"/>
  <c r="AP111" i="9"/>
  <c r="AS108" i="9"/>
  <c r="AP108" i="9"/>
  <c r="AV107" i="9"/>
  <c r="AV107" i="9" a="1"/>
  <c r="AS107" i="9"/>
  <c r="AP107" i="9"/>
  <c r="IN106" i="9"/>
  <c r="HR106" i="9"/>
  <c r="AV106" i="9"/>
  <c r="AS106" i="9"/>
  <c r="AP106" i="9"/>
  <c r="AS103" i="9"/>
  <c r="AP103" i="9"/>
  <c r="AV102" i="9"/>
  <c r="AV102" i="9" a="1"/>
  <c r="AS102" i="9"/>
  <c r="AP102" i="9"/>
  <c r="IN101" i="9"/>
  <c r="HR101" i="9"/>
  <c r="AV101" i="9"/>
  <c r="AS101" i="9"/>
  <c r="AP101" i="9"/>
  <c r="AS98" i="9"/>
  <c r="AP98" i="9"/>
  <c r="AV97" i="9"/>
  <c r="AV97" i="9" a="1"/>
  <c r="AS97" i="9"/>
  <c r="AP97" i="9"/>
  <c r="IN96" i="9"/>
  <c r="HR96" i="9"/>
  <c r="AV96" i="9"/>
  <c r="AS96" i="9"/>
  <c r="AP96" i="9"/>
  <c r="AS93" i="9"/>
  <c r="AP93" i="9"/>
  <c r="AV92" i="9"/>
  <c r="AV92" i="9" a="1"/>
  <c r="AS92" i="9"/>
  <c r="AP92" i="9"/>
  <c r="IN91" i="9"/>
  <c r="HR91" i="9"/>
  <c r="AV91" i="9"/>
  <c r="AS91" i="9"/>
  <c r="AP91" i="9"/>
  <c r="AS88" i="9"/>
  <c r="AP88" i="9"/>
  <c r="AV87" i="9"/>
  <c r="AV87" i="9" a="1"/>
  <c r="AS87" i="9"/>
  <c r="AP87" i="9"/>
  <c r="IN86" i="9"/>
  <c r="HR86" i="9"/>
  <c r="AV86" i="9"/>
  <c r="AS86" i="9"/>
  <c r="AP86" i="9"/>
  <c r="AS83" i="9"/>
  <c r="AP83" i="9"/>
  <c r="AV82" i="9"/>
  <c r="AV82" i="9" a="1"/>
  <c r="AS82" i="9"/>
  <c r="AP82" i="9"/>
  <c r="IN81" i="9"/>
  <c r="HR81" i="9"/>
  <c r="AV81" i="9"/>
  <c r="AS81" i="9"/>
  <c r="AP81" i="9"/>
  <c r="AS78" i="9"/>
  <c r="AP78" i="9"/>
  <c r="AV77" i="9"/>
  <c r="AV77" i="9" a="1"/>
  <c r="AS77" i="9"/>
  <c r="AP77" i="9"/>
  <c r="IN76" i="9"/>
  <c r="HR76" i="9"/>
  <c r="AV76" i="9"/>
  <c r="AS76" i="9"/>
  <c r="AP76" i="9"/>
  <c r="AS73" i="9"/>
  <c r="AP73" i="9"/>
  <c r="AV72" i="9"/>
  <c r="AV72" i="9" a="1"/>
  <c r="AS72" i="9"/>
  <c r="AP72" i="9"/>
  <c r="IN71" i="9"/>
  <c r="HR71" i="9"/>
  <c r="AV71" i="9"/>
  <c r="AS71" i="9"/>
  <c r="AP71" i="9"/>
  <c r="AS68" i="9"/>
  <c r="AP68" i="9"/>
  <c r="AV67" i="9"/>
  <c r="AV67" i="9" a="1"/>
  <c r="AS67" i="9"/>
  <c r="AP67" i="9"/>
  <c r="IN66" i="9"/>
  <c r="HR66" i="9"/>
  <c r="AV66" i="9"/>
  <c r="AS66" i="9"/>
  <c r="AP66" i="9"/>
  <c r="AV63" i="9"/>
  <c r="AS63" i="9"/>
  <c r="AP63" i="9"/>
  <c r="AV62" i="9"/>
  <c r="AV62" i="9" a="1"/>
  <c r="AS62" i="9"/>
  <c r="AP62" i="9"/>
  <c r="IN61" i="9"/>
  <c r="HR61" i="9"/>
  <c r="AV61" i="9"/>
  <c r="AS61" i="9"/>
  <c r="AP61" i="9"/>
  <c r="AP47" i="9"/>
  <c r="AP45" i="9"/>
  <c r="AP43" i="9"/>
  <c r="DG93" i="10"/>
  <c r="DG94" i="10" s="1"/>
  <c r="DF93" i="10"/>
  <c r="DF94" i="10" s="1"/>
  <c r="DE93" i="10"/>
  <c r="DE94" i="10" s="1"/>
  <c r="DC93" i="10"/>
  <c r="DC94" i="10" s="1"/>
  <c r="DB93" i="10"/>
  <c r="DB94" i="10" s="1"/>
  <c r="DA93" i="10"/>
  <c r="DA94" i="10" s="1"/>
  <c r="FH170" i="10"/>
  <c r="BY170" i="10"/>
  <c r="BH170" i="10"/>
  <c r="IF166" i="10"/>
  <c r="FY166" i="10"/>
  <c r="FC166" i="10"/>
  <c r="DG166" i="10"/>
  <c r="BY166" i="10"/>
  <c r="BH166" i="10"/>
  <c r="CT159" i="10"/>
  <c r="BO117" i="10"/>
  <c r="BO114" i="10"/>
  <c r="BO111" i="10"/>
  <c r="BO108" i="10"/>
  <c r="BO105" i="10"/>
  <c r="BO102" i="10"/>
  <c r="DL86" i="10"/>
  <c r="AT83" i="10"/>
  <c r="DL81" i="10"/>
  <c r="AT81" i="10"/>
  <c r="AT79" i="10"/>
  <c r="DL76" i="10"/>
  <c r="AT73" i="10"/>
  <c r="DL71" i="10"/>
  <c r="AT71" i="10"/>
  <c r="NA70" i="10"/>
  <c r="AT69" i="10"/>
  <c r="AV43" i="10" s="1"/>
  <c r="NA67" i="10"/>
  <c r="DL66" i="10"/>
  <c r="NA64" i="10"/>
  <c r="AT63" i="10"/>
  <c r="NA61" i="10"/>
  <c r="DL61" i="10"/>
  <c r="AT61" i="10"/>
  <c r="AT59" i="10"/>
  <c r="AV39" i="10" s="1"/>
  <c r="NA58" i="10"/>
  <c r="AT56" i="10"/>
  <c r="NA55" i="10"/>
  <c r="BO55" i="10"/>
  <c r="BO52" i="10"/>
  <c r="BO49" i="10"/>
  <c r="AT54" i="10" s="1"/>
  <c r="AV49" i="10"/>
  <c r="II34" i="10" s="1"/>
  <c r="II35" i="10" s="1"/>
  <c r="AV48" i="10"/>
  <c r="IE34" i="10" s="1"/>
  <c r="IE35" i="10" s="1"/>
  <c r="AV47" i="10"/>
  <c r="II93" i="10" s="1"/>
  <c r="II94" i="10" s="1"/>
  <c r="BO46" i="10"/>
  <c r="AV51" i="10" s="1"/>
  <c r="AV45" i="10"/>
  <c r="IH34" i="10" s="1"/>
  <c r="IH35" i="10" s="1"/>
  <c r="AV44" i="10"/>
  <c r="BO43" i="10"/>
  <c r="AV41" i="10"/>
  <c r="IG34" i="10" s="1"/>
  <c r="IG35" i="10" s="1"/>
  <c r="AV40" i="10"/>
  <c r="AV37" i="10"/>
  <c r="FZ35" i="10"/>
  <c r="IP34" i="10"/>
  <c r="IP35" i="10" s="1"/>
  <c r="ID34" i="10"/>
  <c r="ID35" i="10" s="1"/>
  <c r="IC34" i="10"/>
  <c r="IC35" i="10" s="1"/>
  <c r="GX34" i="10"/>
  <c r="GX35" i="10" s="1"/>
  <c r="EU34" i="10"/>
  <c r="EU35" i="10" s="1"/>
  <c r="EA34" i="10"/>
  <c r="EA35" i="10" s="1"/>
  <c r="DX34" i="10"/>
  <c r="DX35" i="10" s="1"/>
  <c r="DW34" i="10"/>
  <c r="DW35" i="10" s="1"/>
  <c r="DC34" i="10"/>
  <c r="DC35" i="10" s="1"/>
  <c r="CP208" i="8"/>
  <c r="FH170" i="8"/>
  <c r="BY170" i="8"/>
  <c r="BH170" i="8"/>
  <c r="IF166" i="8"/>
  <c r="FY166" i="8"/>
  <c r="FC166" i="8"/>
  <c r="DG166" i="8"/>
  <c r="BY166" i="8"/>
  <c r="BH166" i="8"/>
  <c r="CT159" i="8"/>
  <c r="BO117" i="8"/>
  <c r="BO114" i="8"/>
  <c r="BO111" i="8"/>
  <c r="BO108" i="8"/>
  <c r="BO105" i="8"/>
  <c r="BO102" i="8"/>
  <c r="FJ94" i="8"/>
  <c r="FI94" i="8"/>
  <c r="FH94" i="8"/>
  <c r="FF94" i="8"/>
  <c r="FE94" i="8"/>
  <c r="FD94" i="8"/>
  <c r="EY94" i="8"/>
  <c r="EX94" i="8"/>
  <c r="EW94" i="8"/>
  <c r="EU94" i="8"/>
  <c r="ET94" i="8"/>
  <c r="ES94" i="8"/>
  <c r="EN94" i="8"/>
  <c r="EM94" i="8"/>
  <c r="EL94" i="8"/>
  <c r="EJ94" i="8"/>
  <c r="EI94" i="8"/>
  <c r="EH94" i="8"/>
  <c r="EC94" i="8"/>
  <c r="EB94" i="8"/>
  <c r="EA94" i="8"/>
  <c r="DY94" i="8"/>
  <c r="DX94" i="8"/>
  <c r="DW94" i="8"/>
  <c r="FJ93" i="8"/>
  <c r="FI93" i="8"/>
  <c r="FH93" i="8"/>
  <c r="FF93" i="8"/>
  <c r="FE93" i="8"/>
  <c r="FD93" i="8"/>
  <c r="EY93" i="8"/>
  <c r="EX93" i="8"/>
  <c r="EW93" i="8"/>
  <c r="EU93" i="8"/>
  <c r="ET93" i="8"/>
  <c r="ES93" i="8"/>
  <c r="EN93" i="8"/>
  <c r="EM93" i="8"/>
  <c r="EL93" i="8"/>
  <c r="EJ93" i="8"/>
  <c r="EI93" i="8"/>
  <c r="EH93" i="8"/>
  <c r="EC93" i="8"/>
  <c r="EB93" i="8"/>
  <c r="EA93" i="8"/>
  <c r="DY93" i="8"/>
  <c r="DX93" i="8"/>
  <c r="DW93" i="8"/>
  <c r="DJ86" i="8"/>
  <c r="AT83" i="8"/>
  <c r="DJ81" i="8"/>
  <c r="AT81" i="8"/>
  <c r="AT79" i="8"/>
  <c r="DJ76" i="8"/>
  <c r="AT73" i="8"/>
  <c r="DJ71" i="8"/>
  <c r="AT71" i="8"/>
  <c r="AT69" i="8"/>
  <c r="DJ66" i="8"/>
  <c r="AT63" i="8"/>
  <c r="DJ61" i="8"/>
  <c r="AT61" i="8"/>
  <c r="AT59" i="8"/>
  <c r="AT56" i="8"/>
  <c r="BO55" i="8"/>
  <c r="AT54" i="8"/>
  <c r="BO52" i="8"/>
  <c r="BO49" i="8"/>
  <c r="AV49" i="8"/>
  <c r="AV48" i="8"/>
  <c r="AV47" i="8"/>
  <c r="BO46" i="8"/>
  <c r="AV51" i="8" s="1"/>
  <c r="AV45" i="8"/>
  <c r="AV44" i="8"/>
  <c r="BO43" i="8"/>
  <c r="AV43" i="8"/>
  <c r="AV41" i="8"/>
  <c r="AV40" i="8"/>
  <c r="AV39" i="8"/>
  <c r="AV37" i="8"/>
  <c r="IP35" i="8"/>
  <c r="IO35" i="8"/>
  <c r="IN35" i="8"/>
  <c r="II35" i="8"/>
  <c r="IH35" i="8"/>
  <c r="IG35" i="8"/>
  <c r="IE35" i="8"/>
  <c r="ID35" i="8"/>
  <c r="IC35" i="8"/>
  <c r="HI35" i="8"/>
  <c r="HH35" i="8"/>
  <c r="HG35" i="8"/>
  <c r="GX35" i="8"/>
  <c r="GW35" i="8"/>
  <c r="GV35" i="8"/>
  <c r="FZ35" i="8"/>
  <c r="FO35" i="8"/>
  <c r="FJ35" i="8"/>
  <c r="FI35" i="8"/>
  <c r="FH35" i="8"/>
  <c r="FF35" i="8"/>
  <c r="FE35" i="8"/>
  <c r="FD35" i="8"/>
  <c r="EY35" i="8"/>
  <c r="EX35" i="8"/>
  <c r="EW35" i="8"/>
  <c r="EU35" i="8"/>
  <c r="ET35" i="8"/>
  <c r="ES35" i="8"/>
  <c r="EJ35" i="8"/>
  <c r="EI35" i="8"/>
  <c r="EH35" i="8"/>
  <c r="EC35" i="8"/>
  <c r="EB35" i="8"/>
  <c r="EA35" i="8"/>
  <c r="DY35" i="8"/>
  <c r="DX35" i="8"/>
  <c r="DW35" i="8"/>
  <c r="DC35" i="8"/>
  <c r="DB35" i="8"/>
  <c r="DA35" i="8"/>
  <c r="CR35" i="8"/>
  <c r="CQ35" i="8"/>
  <c r="CP35" i="8"/>
  <c r="CK35" i="8"/>
  <c r="CJ35" i="8"/>
  <c r="CI35" i="8"/>
  <c r="CG35" i="8"/>
  <c r="CF35" i="8"/>
  <c r="CE35" i="8"/>
  <c r="IP34" i="8"/>
  <c r="IO34" i="8"/>
  <c r="IN34" i="8"/>
  <c r="II34" i="8"/>
  <c r="IH34" i="8"/>
  <c r="IG34" i="8"/>
  <c r="IE34" i="8"/>
  <c r="ID34" i="8"/>
  <c r="IC34" i="8"/>
  <c r="HI34" i="8"/>
  <c r="HH34" i="8"/>
  <c r="HG34" i="8"/>
  <c r="GX34" i="8"/>
  <c r="GW34" i="8"/>
  <c r="GV34" i="8"/>
  <c r="FO34" i="8"/>
  <c r="FJ34" i="8"/>
  <c r="FI34" i="8"/>
  <c r="FH34" i="8"/>
  <c r="FF34" i="8"/>
  <c r="FE34" i="8"/>
  <c r="FD34" i="8"/>
  <c r="EY34" i="8"/>
  <c r="EX34" i="8"/>
  <c r="EW34" i="8"/>
  <c r="EU34" i="8"/>
  <c r="ET34" i="8"/>
  <c r="ES34" i="8"/>
  <c r="EJ34" i="8"/>
  <c r="EI34" i="8"/>
  <c r="EH34" i="8"/>
  <c r="EC34" i="8"/>
  <c r="EB34" i="8"/>
  <c r="EA34" i="8"/>
  <c r="DY34" i="8"/>
  <c r="DX34" i="8"/>
  <c r="DW34" i="8"/>
  <c r="DC34" i="8"/>
  <c r="DB34" i="8"/>
  <c r="DA34" i="8"/>
  <c r="CR34" i="8"/>
  <c r="CQ34" i="8"/>
  <c r="CP34" i="8"/>
  <c r="CK34" i="8"/>
  <c r="CJ34" i="8"/>
  <c r="CI34" i="8"/>
  <c r="CG34" i="8"/>
  <c r="CF34" i="8"/>
  <c r="CE34" i="8"/>
  <c r="NI23" i="8"/>
  <c r="FH170" i="6"/>
  <c r="BY170" i="6"/>
  <c r="BH170" i="6"/>
  <c r="IF166" i="6"/>
  <c r="FY166" i="6"/>
  <c r="FC166" i="6"/>
  <c r="DG166" i="6"/>
  <c r="BY166" i="6"/>
  <c r="BH166" i="6"/>
  <c r="CU157" i="6"/>
  <c r="BO115" i="6"/>
  <c r="BO112" i="6"/>
  <c r="BO109" i="6"/>
  <c r="BO106" i="6"/>
  <c r="BO103" i="6"/>
  <c r="BO100" i="6"/>
  <c r="EY92" i="6"/>
  <c r="EX92" i="6"/>
  <c r="EW92" i="6"/>
  <c r="EU92" i="6"/>
  <c r="ET92" i="6"/>
  <c r="ES92" i="6"/>
  <c r="EN92" i="6"/>
  <c r="EM92" i="6"/>
  <c r="EL92" i="6"/>
  <c r="EJ92" i="6"/>
  <c r="EI92" i="6"/>
  <c r="EH92" i="6"/>
  <c r="DR92" i="6"/>
  <c r="DQ92" i="6"/>
  <c r="DP92" i="6"/>
  <c r="DN92" i="6"/>
  <c r="DM92" i="6"/>
  <c r="DL92" i="6"/>
  <c r="EY91" i="6"/>
  <c r="EX91" i="6"/>
  <c r="EW91" i="6"/>
  <c r="EU91" i="6"/>
  <c r="ET91" i="6"/>
  <c r="ES91" i="6"/>
  <c r="EN91" i="6"/>
  <c r="EM91" i="6"/>
  <c r="EL91" i="6"/>
  <c r="EJ91" i="6"/>
  <c r="EI91" i="6"/>
  <c r="EH91" i="6"/>
  <c r="DR91" i="6"/>
  <c r="DQ91" i="6"/>
  <c r="DP91" i="6"/>
  <c r="DN91" i="6"/>
  <c r="DM91" i="6"/>
  <c r="DL91" i="6"/>
  <c r="AT83" i="6"/>
  <c r="AT81" i="6"/>
  <c r="AT79" i="6"/>
  <c r="AT73" i="6"/>
  <c r="AT71" i="6"/>
  <c r="AT69" i="6"/>
  <c r="AT63" i="6"/>
  <c r="AT61" i="6"/>
  <c r="AT59" i="6"/>
  <c r="AT56" i="6"/>
  <c r="AT54" i="6"/>
  <c r="BO53" i="6"/>
  <c r="BO50" i="6"/>
  <c r="AV49" i="6"/>
  <c r="AV48" i="6"/>
  <c r="BO47" i="6"/>
  <c r="AV47" i="6"/>
  <c r="AV45" i="6"/>
  <c r="BO44" i="6"/>
  <c r="AV51" i="6" s="1"/>
  <c r="AV44" i="6"/>
  <c r="AV43" i="6"/>
  <c r="BO41" i="6"/>
  <c r="AV41" i="6"/>
  <c r="AV40" i="6"/>
  <c r="AV39" i="6"/>
  <c r="AV37" i="6"/>
  <c r="IP33" i="6"/>
  <c r="IO33" i="6"/>
  <c r="IN33" i="6"/>
  <c r="II33" i="6"/>
  <c r="IH33" i="6"/>
  <c r="IG33" i="6"/>
  <c r="IE33" i="6"/>
  <c r="ID33" i="6"/>
  <c r="IC33" i="6"/>
  <c r="HI33" i="6"/>
  <c r="HH33" i="6"/>
  <c r="HG33" i="6"/>
  <c r="GX33" i="6"/>
  <c r="GW33" i="6"/>
  <c r="GV33" i="6"/>
  <c r="FJ33" i="6"/>
  <c r="FI33" i="6"/>
  <c r="FH33" i="6"/>
  <c r="FF33" i="6"/>
  <c r="FE33" i="6"/>
  <c r="FD33" i="6"/>
  <c r="EY33" i="6"/>
  <c r="EX33" i="6"/>
  <c r="EW33" i="6"/>
  <c r="EU33" i="6"/>
  <c r="ET33" i="6"/>
  <c r="ES33" i="6"/>
  <c r="EJ33" i="6"/>
  <c r="EI33" i="6"/>
  <c r="EH33" i="6"/>
  <c r="EC33" i="6"/>
  <c r="EB33" i="6"/>
  <c r="EA33" i="6"/>
  <c r="DY33" i="6"/>
  <c r="DX33" i="6"/>
  <c r="DW33" i="6"/>
  <c r="DC33" i="6"/>
  <c r="DB33" i="6"/>
  <c r="DA33" i="6"/>
  <c r="CR33" i="6"/>
  <c r="CQ33" i="6"/>
  <c r="CP33" i="6"/>
  <c r="CK33" i="6"/>
  <c r="CJ33" i="6"/>
  <c r="CI33" i="6"/>
  <c r="CG33" i="6"/>
  <c r="CF33" i="6"/>
  <c r="CE33" i="6"/>
  <c r="IP32" i="6"/>
  <c r="IO32" i="6"/>
  <c r="IN32" i="6"/>
  <c r="II32" i="6"/>
  <c r="IH32" i="6"/>
  <c r="IG32" i="6"/>
  <c r="IE32" i="6"/>
  <c r="ID32" i="6"/>
  <c r="IC32" i="6"/>
  <c r="HI32" i="6"/>
  <c r="HH32" i="6"/>
  <c r="HG32" i="6"/>
  <c r="GX32" i="6"/>
  <c r="GW32" i="6"/>
  <c r="GV32" i="6"/>
  <c r="FJ32" i="6"/>
  <c r="FI32" i="6"/>
  <c r="FH32" i="6"/>
  <c r="FF32" i="6"/>
  <c r="FE32" i="6"/>
  <c r="FD32" i="6"/>
  <c r="EY32" i="6"/>
  <c r="EX32" i="6"/>
  <c r="EW32" i="6"/>
  <c r="EU32" i="6"/>
  <c r="ET32" i="6"/>
  <c r="ES32" i="6"/>
  <c r="EJ32" i="6"/>
  <c r="EI32" i="6"/>
  <c r="EH32" i="6"/>
  <c r="EC32" i="6"/>
  <c r="EB32" i="6"/>
  <c r="EA32" i="6"/>
  <c r="DY32" i="6"/>
  <c r="DX32" i="6"/>
  <c r="DW32" i="6"/>
  <c r="DC32" i="6"/>
  <c r="DB32" i="6"/>
  <c r="DA32" i="6"/>
  <c r="CR32" i="6"/>
  <c r="CQ32" i="6"/>
  <c r="CP32" i="6"/>
  <c r="CK32" i="6"/>
  <c r="CJ32" i="6"/>
  <c r="CI32" i="6"/>
  <c r="CG32" i="6"/>
  <c r="CF32" i="6"/>
  <c r="CE32" i="6"/>
  <c r="FH170" i="1"/>
  <c r="BY170" i="1"/>
  <c r="BH170" i="1"/>
  <c r="IF166" i="1"/>
  <c r="FY166" i="1"/>
  <c r="FC166" i="1"/>
  <c r="DG166" i="1"/>
  <c r="BY166" i="1"/>
  <c r="BH166" i="1"/>
  <c r="CU157" i="1"/>
  <c r="BT115" i="1"/>
  <c r="BT112" i="1"/>
  <c r="BT109" i="1"/>
  <c r="BT106" i="1"/>
  <c r="BT103" i="1"/>
  <c r="BT100" i="1"/>
  <c r="FF92" i="1"/>
  <c r="FE92" i="1"/>
  <c r="FD92" i="1"/>
  <c r="FB92" i="1"/>
  <c r="FA92" i="1"/>
  <c r="EZ92" i="1"/>
  <c r="EU92" i="1"/>
  <c r="ET92" i="1"/>
  <c r="ES92" i="1"/>
  <c r="EQ92" i="1"/>
  <c r="EP92" i="1"/>
  <c r="EO92" i="1"/>
  <c r="DY92" i="1"/>
  <c r="DX92" i="1"/>
  <c r="DW92" i="1"/>
  <c r="DU92" i="1"/>
  <c r="DT92" i="1"/>
  <c r="DS92" i="1"/>
  <c r="FF91" i="1"/>
  <c r="FE91" i="1"/>
  <c r="FD91" i="1"/>
  <c r="FB91" i="1"/>
  <c r="FA91" i="1"/>
  <c r="EZ91" i="1"/>
  <c r="EU91" i="1"/>
  <c r="ET91" i="1"/>
  <c r="ES91" i="1"/>
  <c r="EQ91" i="1"/>
  <c r="EP91" i="1"/>
  <c r="EO91" i="1"/>
  <c r="DY91" i="1"/>
  <c r="DX91" i="1"/>
  <c r="DW91" i="1"/>
  <c r="DU91" i="1"/>
  <c r="DT91" i="1"/>
  <c r="DS91" i="1"/>
  <c r="BA83" i="1"/>
  <c r="BA81" i="1"/>
  <c r="BA79" i="1"/>
  <c r="BA73" i="1"/>
  <c r="BA71" i="1"/>
  <c r="BA69" i="1"/>
  <c r="BA63" i="1"/>
  <c r="BA61" i="1"/>
  <c r="BA59" i="1"/>
  <c r="BA56" i="1"/>
  <c r="BA54" i="1"/>
  <c r="BT53" i="1"/>
  <c r="BT50" i="1"/>
  <c r="BC49" i="1"/>
  <c r="BC48" i="1"/>
  <c r="BT47" i="1"/>
  <c r="BC47" i="1"/>
  <c r="BC45" i="1"/>
  <c r="BT44" i="1"/>
  <c r="BC51" i="1" s="1"/>
  <c r="BC44" i="1"/>
  <c r="BC43" i="1"/>
  <c r="BT41" i="1"/>
  <c r="BC41" i="1"/>
  <c r="BC40" i="1"/>
  <c r="BC39" i="1"/>
  <c r="BC37" i="1"/>
  <c r="IL33" i="1"/>
  <c r="IK33" i="1"/>
  <c r="IJ33" i="1"/>
  <c r="IE33" i="1"/>
  <c r="ID33" i="1"/>
  <c r="IC33" i="1"/>
  <c r="IA33" i="1"/>
  <c r="HZ33" i="1"/>
  <c r="HY33" i="1"/>
  <c r="HE33" i="1"/>
  <c r="HD33" i="1"/>
  <c r="HC33" i="1"/>
  <c r="GT33" i="1"/>
  <c r="GS33" i="1"/>
  <c r="GR33" i="1"/>
  <c r="FF33" i="1"/>
  <c r="FE33" i="1"/>
  <c r="FD33" i="1"/>
  <c r="FB33" i="1"/>
  <c r="FA33" i="1"/>
  <c r="EZ33" i="1"/>
  <c r="EU33" i="1"/>
  <c r="ET33" i="1"/>
  <c r="ES33" i="1"/>
  <c r="EQ33" i="1"/>
  <c r="EP33" i="1"/>
  <c r="EO33" i="1"/>
  <c r="EF33" i="1"/>
  <c r="EE33" i="1"/>
  <c r="ED33" i="1"/>
  <c r="DY33" i="1"/>
  <c r="DX33" i="1"/>
  <c r="DW33" i="1"/>
  <c r="DU33" i="1"/>
  <c r="DT33" i="1"/>
  <c r="DS33" i="1"/>
  <c r="DJ33" i="1"/>
  <c r="DI33" i="1"/>
  <c r="DH33" i="1"/>
  <c r="CY33" i="1"/>
  <c r="CX33" i="1"/>
  <c r="CW33" i="1"/>
  <c r="CR33" i="1"/>
  <c r="CQ33" i="1"/>
  <c r="CP33" i="1"/>
  <c r="CN33" i="1"/>
  <c r="CM33" i="1"/>
  <c r="CL33" i="1"/>
  <c r="IL32" i="1"/>
  <c r="IK32" i="1"/>
  <c r="IJ32" i="1"/>
  <c r="IE32" i="1"/>
  <c r="ID32" i="1"/>
  <c r="IC32" i="1"/>
  <c r="IA32" i="1"/>
  <c r="HZ32" i="1"/>
  <c r="HY32" i="1"/>
  <c r="HE32" i="1"/>
  <c r="HD32" i="1"/>
  <c r="HC32" i="1"/>
  <c r="GT32" i="1"/>
  <c r="GS32" i="1"/>
  <c r="GR32" i="1"/>
  <c r="FF32" i="1"/>
  <c r="FE32" i="1"/>
  <c r="FD32" i="1"/>
  <c r="FB32" i="1"/>
  <c r="FA32" i="1"/>
  <c r="EZ32" i="1"/>
  <c r="EU32" i="1"/>
  <c r="ET32" i="1"/>
  <c r="ES32" i="1"/>
  <c r="EQ32" i="1"/>
  <c r="EP32" i="1"/>
  <c r="EO32" i="1"/>
  <c r="EF32" i="1"/>
  <c r="EE32" i="1"/>
  <c r="ED32" i="1"/>
  <c r="DY32" i="1"/>
  <c r="DX32" i="1"/>
  <c r="DW32" i="1"/>
  <c r="DU32" i="1"/>
  <c r="DT32" i="1"/>
  <c r="DS32" i="1"/>
  <c r="DJ32" i="1"/>
  <c r="DI32" i="1"/>
  <c r="DH32" i="1"/>
  <c r="CY32" i="1"/>
  <c r="CX32" i="1"/>
  <c r="CW32" i="1"/>
  <c r="CR32" i="1"/>
  <c r="CQ32" i="1"/>
  <c r="CP32" i="1"/>
  <c r="CN32" i="1"/>
  <c r="CM32" i="1"/>
  <c r="CL32" i="1"/>
  <c r="K526" i="5"/>
  <c r="I526" i="5"/>
  <c r="G526" i="5"/>
  <c r="B526" i="5"/>
  <c r="Q526" i="5" s="1"/>
  <c r="K525" i="5"/>
  <c r="I525" i="5"/>
  <c r="G525" i="5"/>
  <c r="B525" i="5"/>
  <c r="Q525" i="5" s="1"/>
  <c r="K524" i="5"/>
  <c r="I524" i="5"/>
  <c r="G524" i="5"/>
  <c r="B524" i="5"/>
  <c r="Q524" i="5" s="1"/>
  <c r="K523" i="5"/>
  <c r="I523" i="5"/>
  <c r="G523" i="5"/>
  <c r="B523" i="5"/>
  <c r="Q523" i="5" s="1"/>
  <c r="K522" i="5"/>
  <c r="I522" i="5"/>
  <c r="G522" i="5"/>
  <c r="B522" i="5"/>
  <c r="Q522" i="5" s="1"/>
  <c r="Q521" i="5"/>
  <c r="K521" i="5"/>
  <c r="I521" i="5"/>
  <c r="G521" i="5"/>
  <c r="B521" i="5"/>
  <c r="K520" i="5"/>
  <c r="I520" i="5"/>
  <c r="G520" i="5"/>
  <c r="B520" i="5"/>
  <c r="Q520" i="5" s="1"/>
  <c r="K519" i="5"/>
  <c r="I519" i="5"/>
  <c r="G519" i="5"/>
  <c r="B519" i="5"/>
  <c r="Q519" i="5" s="1"/>
  <c r="Q518" i="5"/>
  <c r="K518" i="5"/>
  <c r="I518" i="5"/>
  <c r="G518" i="5"/>
  <c r="B518" i="5"/>
  <c r="K517" i="5"/>
  <c r="I517" i="5"/>
  <c r="G517" i="5"/>
  <c r="B517" i="5"/>
  <c r="Q517" i="5" s="1"/>
  <c r="K516" i="5"/>
  <c r="I516" i="5"/>
  <c r="G516" i="5"/>
  <c r="B516" i="5"/>
  <c r="Q516" i="5" s="1"/>
  <c r="K515" i="5"/>
  <c r="I515" i="5"/>
  <c r="G515" i="5"/>
  <c r="B515" i="5"/>
  <c r="Q515" i="5" s="1"/>
  <c r="K514" i="5"/>
  <c r="I514" i="5"/>
  <c r="G514" i="5"/>
  <c r="B514" i="5"/>
  <c r="Q514" i="5" s="1"/>
  <c r="K513" i="5"/>
  <c r="I513" i="5"/>
  <c r="G513" i="5"/>
  <c r="B513" i="5"/>
  <c r="Q513" i="5" s="1"/>
  <c r="K512" i="5"/>
  <c r="I512" i="5"/>
  <c r="G512" i="5"/>
  <c r="B512" i="5"/>
  <c r="Q512" i="5" s="1"/>
  <c r="K511" i="5"/>
  <c r="I511" i="5"/>
  <c r="G511" i="5"/>
  <c r="B511" i="5"/>
  <c r="Q511" i="5" s="1"/>
  <c r="Q510" i="5"/>
  <c r="K510" i="5"/>
  <c r="I510" i="5"/>
  <c r="G510" i="5"/>
  <c r="B510" i="5"/>
  <c r="K509" i="5"/>
  <c r="I509" i="5"/>
  <c r="G509" i="5"/>
  <c r="B509" i="5"/>
  <c r="Q509" i="5" s="1"/>
  <c r="K508" i="5"/>
  <c r="I508" i="5"/>
  <c r="G508" i="5"/>
  <c r="B508" i="5"/>
  <c r="Q508" i="5" s="1"/>
  <c r="K507" i="5"/>
  <c r="I507" i="5"/>
  <c r="G507" i="5"/>
  <c r="B507" i="5"/>
  <c r="Q507" i="5" s="1"/>
  <c r="K506" i="5"/>
  <c r="I506" i="5"/>
  <c r="G506" i="5"/>
  <c r="B506" i="5"/>
  <c r="Q506" i="5" s="1"/>
  <c r="Q505" i="5"/>
  <c r="K505" i="5"/>
  <c r="I505" i="5"/>
  <c r="G505" i="5"/>
  <c r="B505" i="5"/>
  <c r="K504" i="5"/>
  <c r="I504" i="5"/>
  <c r="G504" i="5"/>
  <c r="B504" i="5"/>
  <c r="Q504" i="5" s="1"/>
  <c r="K503" i="5"/>
  <c r="I503" i="5"/>
  <c r="G503" i="5"/>
  <c r="B503" i="5"/>
  <c r="Q503" i="5" s="1"/>
  <c r="K502" i="5"/>
  <c r="I502" i="5"/>
  <c r="G502" i="5"/>
  <c r="B502" i="5"/>
  <c r="Q502" i="5" s="1"/>
  <c r="K501" i="5"/>
  <c r="I501" i="5"/>
  <c r="G501" i="5"/>
  <c r="B501" i="5"/>
  <c r="Q501" i="5" s="1"/>
  <c r="K500" i="5"/>
  <c r="I500" i="5"/>
  <c r="G500" i="5"/>
  <c r="B500" i="5"/>
  <c r="Q500" i="5" s="1"/>
  <c r="Q499" i="5"/>
  <c r="K499" i="5"/>
  <c r="I499" i="5"/>
  <c r="G499" i="5"/>
  <c r="B499" i="5"/>
  <c r="K498" i="5"/>
  <c r="I498" i="5"/>
  <c r="G498" i="5"/>
  <c r="B498" i="5"/>
  <c r="Q498" i="5" s="1"/>
  <c r="Q497" i="5"/>
  <c r="K497" i="5"/>
  <c r="I497" i="5"/>
  <c r="G497" i="5"/>
  <c r="B497" i="5"/>
  <c r="K496" i="5"/>
  <c r="I496" i="5"/>
  <c r="G496" i="5"/>
  <c r="B496" i="5"/>
  <c r="Q496" i="5" s="1"/>
  <c r="K495" i="5"/>
  <c r="I495" i="5"/>
  <c r="G495" i="5"/>
  <c r="B495" i="5"/>
  <c r="Q495" i="5" s="1"/>
  <c r="Q494" i="5"/>
  <c r="K494" i="5"/>
  <c r="I494" i="5"/>
  <c r="G494" i="5"/>
  <c r="B494" i="5"/>
  <c r="K493" i="5"/>
  <c r="I493" i="5"/>
  <c r="G493" i="5"/>
  <c r="B493" i="5"/>
  <c r="Q493" i="5" s="1"/>
  <c r="Q492" i="5"/>
  <c r="K492" i="5"/>
  <c r="I492" i="5"/>
  <c r="G492" i="5"/>
  <c r="B492" i="5"/>
  <c r="K491" i="5"/>
  <c r="I491" i="5"/>
  <c r="G491" i="5"/>
  <c r="B491" i="5"/>
  <c r="Q491" i="5" s="1"/>
  <c r="K490" i="5"/>
  <c r="I490" i="5"/>
  <c r="G490" i="5"/>
  <c r="B490" i="5"/>
  <c r="Q490" i="5" s="1"/>
  <c r="K489" i="5"/>
  <c r="I489" i="5"/>
  <c r="G489" i="5"/>
  <c r="B489" i="5"/>
  <c r="Q489" i="5" s="1"/>
  <c r="K488" i="5"/>
  <c r="I488" i="5"/>
  <c r="G488" i="5"/>
  <c r="B488" i="5"/>
  <c r="Q488" i="5" s="1"/>
  <c r="K487" i="5"/>
  <c r="I487" i="5"/>
  <c r="G487" i="5"/>
  <c r="B487" i="5"/>
  <c r="Q487" i="5" s="1"/>
  <c r="Q486" i="5"/>
  <c r="K486" i="5"/>
  <c r="I486" i="5"/>
  <c r="G486" i="5"/>
  <c r="B486" i="5"/>
  <c r="Q485" i="5"/>
  <c r="K485" i="5"/>
  <c r="I485" i="5"/>
  <c r="G485" i="5"/>
  <c r="B485" i="5"/>
  <c r="Q484" i="5"/>
  <c r="K484" i="5"/>
  <c r="I484" i="5"/>
  <c r="G484" i="5"/>
  <c r="B484" i="5"/>
  <c r="K483" i="5"/>
  <c r="I483" i="5"/>
  <c r="G483" i="5"/>
  <c r="B483" i="5"/>
  <c r="Q483" i="5" s="1"/>
  <c r="K482" i="5"/>
  <c r="I482" i="5"/>
  <c r="G482" i="5"/>
  <c r="B482" i="5"/>
  <c r="Q482" i="5" s="1"/>
  <c r="K481" i="5"/>
  <c r="I481" i="5"/>
  <c r="G481" i="5"/>
  <c r="B481" i="5"/>
  <c r="Q481" i="5" s="1"/>
  <c r="K480" i="5"/>
  <c r="I480" i="5"/>
  <c r="G480" i="5"/>
  <c r="B480" i="5"/>
  <c r="Q480" i="5" s="1"/>
  <c r="K479" i="5"/>
  <c r="I479" i="5"/>
  <c r="G479" i="5"/>
  <c r="B479" i="5"/>
  <c r="K478" i="5"/>
  <c r="I478" i="5"/>
  <c r="G478" i="5"/>
  <c r="B478" i="5"/>
  <c r="K477" i="5"/>
  <c r="I477" i="5"/>
  <c r="G477" i="5"/>
  <c r="B477" i="5"/>
  <c r="K476" i="5"/>
  <c r="I476" i="5"/>
  <c r="G476" i="5"/>
  <c r="B476" i="5"/>
  <c r="Q476" i="5" s="1"/>
  <c r="K475" i="5"/>
  <c r="Q475" i="5" s="1"/>
  <c r="I475" i="5"/>
  <c r="G475" i="5"/>
  <c r="B475" i="5"/>
  <c r="K474" i="5"/>
  <c r="I474" i="5"/>
  <c r="Q474" i="5" s="1"/>
  <c r="G474" i="5"/>
  <c r="B474" i="5"/>
  <c r="K473" i="5"/>
  <c r="I473" i="5"/>
  <c r="G473" i="5"/>
  <c r="B473" i="5"/>
  <c r="K472" i="5"/>
  <c r="I472" i="5"/>
  <c r="G472" i="5"/>
  <c r="B472" i="5"/>
  <c r="K471" i="5"/>
  <c r="I471" i="5"/>
  <c r="G471" i="5"/>
  <c r="B471" i="5"/>
  <c r="K470" i="5"/>
  <c r="I470" i="5"/>
  <c r="G470" i="5"/>
  <c r="B470" i="5"/>
  <c r="Q470" i="5" s="1"/>
  <c r="K469" i="5"/>
  <c r="I469" i="5"/>
  <c r="G469" i="5"/>
  <c r="B469" i="5"/>
  <c r="K468" i="5"/>
  <c r="I468" i="5"/>
  <c r="G468" i="5"/>
  <c r="B468" i="5"/>
  <c r="K467" i="5"/>
  <c r="I467" i="5"/>
  <c r="G467" i="5"/>
  <c r="B467" i="5"/>
  <c r="K466" i="5"/>
  <c r="I466" i="5"/>
  <c r="G466" i="5"/>
  <c r="B466" i="5"/>
  <c r="Q466" i="5" s="1"/>
  <c r="K465" i="5"/>
  <c r="I465" i="5"/>
  <c r="G465" i="5"/>
  <c r="B465" i="5"/>
  <c r="Q465" i="5" s="1"/>
  <c r="K464" i="5"/>
  <c r="I464" i="5"/>
  <c r="G464" i="5"/>
  <c r="Q464" i="5" s="1"/>
  <c r="B464" i="5"/>
  <c r="K463" i="5"/>
  <c r="I463" i="5"/>
  <c r="G463" i="5"/>
  <c r="B463" i="5"/>
  <c r="K462" i="5"/>
  <c r="I462" i="5"/>
  <c r="G462" i="5"/>
  <c r="B462" i="5"/>
  <c r="K461" i="5"/>
  <c r="I461" i="5"/>
  <c r="G461" i="5"/>
  <c r="B461" i="5"/>
  <c r="K460" i="5"/>
  <c r="I460" i="5"/>
  <c r="G460" i="5"/>
  <c r="B460" i="5"/>
  <c r="Q460" i="5" s="1"/>
  <c r="B459" i="5"/>
  <c r="K458" i="5"/>
  <c r="I458" i="5"/>
  <c r="G458" i="5"/>
  <c r="B458" i="5"/>
  <c r="K457" i="5"/>
  <c r="I457" i="5"/>
  <c r="G457" i="5"/>
  <c r="B457" i="5"/>
  <c r="K456" i="5"/>
  <c r="I456" i="5"/>
  <c r="G456" i="5"/>
  <c r="Q456" i="5" s="1"/>
  <c r="B456" i="5"/>
  <c r="B455" i="5"/>
  <c r="K454" i="5"/>
  <c r="I454" i="5"/>
  <c r="G454" i="5"/>
  <c r="B454" i="5"/>
  <c r="K453" i="5"/>
  <c r="I453" i="5"/>
  <c r="G453" i="5"/>
  <c r="B453" i="5"/>
  <c r="K452" i="5"/>
  <c r="Q452" i="5" s="1"/>
  <c r="I452" i="5"/>
  <c r="G452" i="5"/>
  <c r="B452" i="5"/>
  <c r="B451" i="5"/>
  <c r="K450" i="5"/>
  <c r="I450" i="5"/>
  <c r="Q450" i="5" s="1"/>
  <c r="G450" i="5"/>
  <c r="B450" i="5"/>
  <c r="K449" i="5"/>
  <c r="I449" i="5"/>
  <c r="G449" i="5"/>
  <c r="B449" i="5"/>
  <c r="B448" i="5"/>
  <c r="K447" i="5"/>
  <c r="I447" i="5"/>
  <c r="G447" i="5"/>
  <c r="B447" i="5"/>
  <c r="K446" i="5"/>
  <c r="I446" i="5"/>
  <c r="G446" i="5"/>
  <c r="B446" i="5"/>
  <c r="K445" i="5"/>
  <c r="I445" i="5"/>
  <c r="G445" i="5"/>
  <c r="B445" i="5"/>
  <c r="K444" i="5"/>
  <c r="I444" i="5"/>
  <c r="G444" i="5"/>
  <c r="B444" i="5"/>
  <c r="Q444" i="5" s="1"/>
  <c r="K443" i="5"/>
  <c r="I443" i="5"/>
  <c r="G443" i="5"/>
  <c r="B443" i="5"/>
  <c r="K442" i="5"/>
  <c r="I442" i="5"/>
  <c r="G442" i="5"/>
  <c r="B442" i="5"/>
  <c r="B441" i="5"/>
  <c r="K440" i="5"/>
  <c r="I440" i="5"/>
  <c r="G440" i="5"/>
  <c r="B440" i="5"/>
  <c r="B439" i="5"/>
  <c r="K438" i="5"/>
  <c r="I438" i="5"/>
  <c r="Q438" i="5" s="1"/>
  <c r="G438" i="5"/>
  <c r="B438" i="5"/>
  <c r="K437" i="5"/>
  <c r="I437" i="5"/>
  <c r="G437" i="5"/>
  <c r="B437" i="5"/>
  <c r="K436" i="5"/>
  <c r="Q436" i="5" s="1"/>
  <c r="I436" i="5"/>
  <c r="G436" i="5"/>
  <c r="B436" i="5"/>
  <c r="K435" i="5"/>
  <c r="I435" i="5"/>
  <c r="G435" i="5"/>
  <c r="B435" i="5"/>
  <c r="B434" i="5"/>
  <c r="K433" i="5"/>
  <c r="I433" i="5"/>
  <c r="G433" i="5"/>
  <c r="B433" i="5"/>
  <c r="Q433" i="5" s="1"/>
  <c r="K432" i="5"/>
  <c r="I432" i="5"/>
  <c r="G432" i="5"/>
  <c r="B432" i="5"/>
  <c r="Q432" i="5" s="1"/>
  <c r="K431" i="5"/>
  <c r="I431" i="5"/>
  <c r="G431" i="5"/>
  <c r="B431" i="5"/>
  <c r="Q431" i="5" s="1"/>
  <c r="Q430" i="5"/>
  <c r="K430" i="5"/>
  <c r="I430" i="5"/>
  <c r="G430" i="5"/>
  <c r="B430" i="5"/>
  <c r="K429" i="5"/>
  <c r="I429" i="5"/>
  <c r="G429" i="5"/>
  <c r="Q429" i="5" s="1"/>
  <c r="B429" i="5"/>
  <c r="K428" i="5"/>
  <c r="I428" i="5"/>
  <c r="G428" i="5"/>
  <c r="B428" i="5"/>
  <c r="K427" i="5"/>
  <c r="I427" i="5"/>
  <c r="G427" i="5"/>
  <c r="B427" i="5"/>
  <c r="K426" i="5"/>
  <c r="I426" i="5"/>
  <c r="G426" i="5"/>
  <c r="B426" i="5"/>
  <c r="K425" i="5"/>
  <c r="I425" i="5"/>
  <c r="G425" i="5"/>
  <c r="B425" i="5"/>
  <c r="Q425" i="5" s="1"/>
  <c r="K424" i="5"/>
  <c r="I424" i="5"/>
  <c r="G424" i="5"/>
  <c r="B424" i="5"/>
  <c r="K423" i="5"/>
  <c r="I423" i="5"/>
  <c r="G423" i="5"/>
  <c r="B423" i="5"/>
  <c r="K422" i="5"/>
  <c r="I422" i="5"/>
  <c r="G422" i="5"/>
  <c r="B422" i="5"/>
  <c r="Q422" i="5" s="1"/>
  <c r="K421" i="5"/>
  <c r="I421" i="5"/>
  <c r="G421" i="5"/>
  <c r="B421" i="5"/>
  <c r="K420" i="5"/>
  <c r="I420" i="5"/>
  <c r="G420" i="5"/>
  <c r="B420" i="5"/>
  <c r="K419" i="5"/>
  <c r="I419" i="5"/>
  <c r="G419" i="5"/>
  <c r="B419" i="5"/>
  <c r="Q419" i="5" s="1"/>
  <c r="K418" i="5"/>
  <c r="Q418" i="5" s="1"/>
  <c r="I418" i="5"/>
  <c r="G418" i="5"/>
  <c r="B418" i="5"/>
  <c r="K417" i="5"/>
  <c r="I417" i="5"/>
  <c r="G417" i="5"/>
  <c r="B417" i="5"/>
  <c r="K416" i="5"/>
  <c r="I416" i="5"/>
  <c r="G416" i="5"/>
  <c r="B416" i="5"/>
  <c r="Q416" i="5" s="1"/>
  <c r="K415" i="5"/>
  <c r="I415" i="5"/>
  <c r="G415" i="5"/>
  <c r="B415" i="5"/>
  <c r="Q415" i="5" s="1"/>
  <c r="Q414" i="5"/>
  <c r="K414" i="5"/>
  <c r="I414" i="5"/>
  <c r="G414" i="5"/>
  <c r="B414" i="5"/>
  <c r="Q413" i="5"/>
  <c r="K413" i="5"/>
  <c r="I413" i="5"/>
  <c r="G413" i="5"/>
  <c r="B413" i="5"/>
  <c r="K412" i="5"/>
  <c r="I412" i="5"/>
  <c r="G412" i="5"/>
  <c r="B412" i="5"/>
  <c r="Q412" i="5" s="1"/>
  <c r="K411" i="5"/>
  <c r="I411" i="5"/>
  <c r="G411" i="5"/>
  <c r="B411" i="5"/>
  <c r="Q411" i="5" s="1"/>
  <c r="K410" i="5"/>
  <c r="I410" i="5"/>
  <c r="G410" i="5"/>
  <c r="B410" i="5"/>
  <c r="Q410" i="5" s="1"/>
  <c r="K409" i="5"/>
  <c r="I409" i="5"/>
  <c r="G409" i="5"/>
  <c r="B409" i="5"/>
  <c r="Q409" i="5" s="1"/>
  <c r="K408" i="5"/>
  <c r="I408" i="5"/>
  <c r="G408" i="5"/>
  <c r="B408" i="5"/>
  <c r="Q408" i="5" s="1"/>
  <c r="K407" i="5"/>
  <c r="I407" i="5"/>
  <c r="G407" i="5"/>
  <c r="B407" i="5"/>
  <c r="Q407" i="5" s="1"/>
  <c r="B406" i="5"/>
  <c r="K405" i="5"/>
  <c r="I405" i="5"/>
  <c r="G405" i="5"/>
  <c r="B405" i="5"/>
  <c r="K404" i="5"/>
  <c r="I404" i="5"/>
  <c r="G404" i="5"/>
  <c r="B404" i="5"/>
  <c r="Q404" i="5" s="1"/>
  <c r="K403" i="5"/>
  <c r="I403" i="5"/>
  <c r="G403" i="5"/>
  <c r="B403" i="5"/>
  <c r="K402" i="5"/>
  <c r="I402" i="5"/>
  <c r="G402" i="5"/>
  <c r="B402" i="5"/>
  <c r="K401" i="5"/>
  <c r="I401" i="5"/>
  <c r="G401" i="5"/>
  <c r="B401" i="5"/>
  <c r="K400" i="5"/>
  <c r="I400" i="5"/>
  <c r="G400" i="5"/>
  <c r="B400" i="5"/>
  <c r="K399" i="5"/>
  <c r="I399" i="5"/>
  <c r="G399" i="5"/>
  <c r="B399" i="5"/>
  <c r="K398" i="5"/>
  <c r="I398" i="5"/>
  <c r="G398" i="5"/>
  <c r="B398" i="5"/>
  <c r="B397" i="5"/>
  <c r="K396" i="5"/>
  <c r="I396" i="5"/>
  <c r="G396" i="5"/>
  <c r="B396" i="5"/>
  <c r="K395" i="5"/>
  <c r="I395" i="5"/>
  <c r="G395" i="5"/>
  <c r="B395" i="5"/>
  <c r="K394" i="5"/>
  <c r="I394" i="5"/>
  <c r="G394" i="5"/>
  <c r="B394" i="5"/>
  <c r="K393" i="5"/>
  <c r="I393" i="5"/>
  <c r="G393" i="5"/>
  <c r="B393" i="5"/>
  <c r="Q393" i="5" s="1"/>
  <c r="K392" i="5"/>
  <c r="I392" i="5"/>
  <c r="G392" i="5"/>
  <c r="B392" i="5"/>
  <c r="Q392" i="5" s="1"/>
  <c r="K391" i="5"/>
  <c r="I391" i="5"/>
  <c r="Q391" i="5" s="1"/>
  <c r="G391" i="5"/>
  <c r="B391" i="5"/>
  <c r="K390" i="5"/>
  <c r="I390" i="5"/>
  <c r="G390" i="5"/>
  <c r="B390" i="5"/>
  <c r="K389" i="5"/>
  <c r="I389" i="5"/>
  <c r="G389" i="5"/>
  <c r="B389" i="5"/>
  <c r="K388" i="5"/>
  <c r="I388" i="5"/>
  <c r="G388" i="5"/>
  <c r="B388" i="5"/>
  <c r="K387" i="5"/>
  <c r="I387" i="5"/>
  <c r="G387" i="5"/>
  <c r="B387" i="5"/>
  <c r="K386" i="5"/>
  <c r="I386" i="5"/>
  <c r="G386" i="5"/>
  <c r="B386" i="5"/>
  <c r="Q386" i="5" s="1"/>
  <c r="K385" i="5"/>
  <c r="I385" i="5"/>
  <c r="G385" i="5"/>
  <c r="B385" i="5"/>
  <c r="K384" i="5"/>
  <c r="I384" i="5"/>
  <c r="G384" i="5"/>
  <c r="B384" i="5"/>
  <c r="K383" i="5"/>
  <c r="I383" i="5"/>
  <c r="G383" i="5"/>
  <c r="B383" i="5"/>
  <c r="Q383" i="5" s="1"/>
  <c r="K382" i="5"/>
  <c r="I382" i="5"/>
  <c r="G382" i="5"/>
  <c r="B382" i="5"/>
  <c r="K381" i="5"/>
  <c r="I381" i="5"/>
  <c r="G381" i="5"/>
  <c r="B381" i="5"/>
  <c r="K380" i="5"/>
  <c r="I380" i="5"/>
  <c r="G380" i="5"/>
  <c r="B380" i="5"/>
  <c r="Q380" i="5" s="1"/>
  <c r="K379" i="5"/>
  <c r="I379" i="5"/>
  <c r="G379" i="5"/>
  <c r="B379" i="5"/>
  <c r="Q379" i="5" s="1"/>
  <c r="K378" i="5"/>
  <c r="Q378" i="5" s="1"/>
  <c r="I378" i="5"/>
  <c r="G378" i="5"/>
  <c r="B378" i="5"/>
  <c r="K377" i="5"/>
  <c r="I377" i="5"/>
  <c r="G377" i="5"/>
  <c r="B377" i="5"/>
  <c r="K376" i="5"/>
  <c r="I376" i="5"/>
  <c r="G376" i="5"/>
  <c r="B376" i="5"/>
  <c r="K375" i="5"/>
  <c r="I375" i="5"/>
  <c r="G375" i="5"/>
  <c r="B375" i="5"/>
  <c r="K374" i="5"/>
  <c r="I374" i="5"/>
  <c r="G374" i="5"/>
  <c r="B374" i="5"/>
  <c r="K373" i="5"/>
  <c r="I373" i="5"/>
  <c r="G373" i="5"/>
  <c r="B373" i="5"/>
  <c r="K372" i="5"/>
  <c r="I372" i="5"/>
  <c r="G372" i="5"/>
  <c r="B372" i="5"/>
  <c r="K371" i="5"/>
  <c r="I371" i="5"/>
  <c r="G371" i="5"/>
  <c r="B371" i="5"/>
  <c r="K370" i="5"/>
  <c r="I370" i="5"/>
  <c r="G370" i="5"/>
  <c r="B370" i="5"/>
  <c r="Q370" i="5" s="1"/>
  <c r="K369" i="5"/>
  <c r="I369" i="5"/>
  <c r="G369" i="5"/>
  <c r="B369" i="5"/>
  <c r="K368" i="5"/>
  <c r="I368" i="5"/>
  <c r="G368" i="5"/>
  <c r="B368" i="5"/>
  <c r="B367" i="5"/>
  <c r="K366" i="5"/>
  <c r="I366" i="5"/>
  <c r="G366" i="5"/>
  <c r="B366" i="5"/>
  <c r="K365" i="5"/>
  <c r="I365" i="5"/>
  <c r="G365" i="5"/>
  <c r="B365" i="5"/>
  <c r="K364" i="5"/>
  <c r="I364" i="5"/>
  <c r="G364" i="5"/>
  <c r="B364" i="5"/>
  <c r="K363" i="5"/>
  <c r="I363" i="5"/>
  <c r="G363" i="5"/>
  <c r="B363" i="5"/>
  <c r="K362" i="5"/>
  <c r="I362" i="5"/>
  <c r="G362" i="5"/>
  <c r="B362" i="5"/>
  <c r="Q362" i="5" s="1"/>
  <c r="K361" i="5"/>
  <c r="I361" i="5"/>
  <c r="G361" i="5"/>
  <c r="B361" i="5"/>
  <c r="K360" i="5"/>
  <c r="I360" i="5"/>
  <c r="G360" i="5"/>
  <c r="B360" i="5"/>
  <c r="K359" i="5"/>
  <c r="I359" i="5"/>
  <c r="G359" i="5"/>
  <c r="B359" i="5"/>
  <c r="K358" i="5"/>
  <c r="I358" i="5"/>
  <c r="G358" i="5"/>
  <c r="B358" i="5"/>
  <c r="K357" i="5"/>
  <c r="I357" i="5"/>
  <c r="Q357" i="5" s="1"/>
  <c r="G357" i="5"/>
  <c r="B357" i="5"/>
  <c r="K356" i="5"/>
  <c r="I356" i="5"/>
  <c r="G356" i="5"/>
  <c r="B356" i="5"/>
  <c r="Q356" i="5" s="1"/>
  <c r="K355" i="5"/>
  <c r="I355" i="5"/>
  <c r="G355" i="5"/>
  <c r="B355" i="5"/>
  <c r="K354" i="5"/>
  <c r="I354" i="5"/>
  <c r="G354" i="5"/>
  <c r="B354" i="5"/>
  <c r="K353" i="5"/>
  <c r="I353" i="5"/>
  <c r="G353" i="5"/>
  <c r="B353" i="5"/>
  <c r="Q353" i="5" s="1"/>
  <c r="B352" i="5"/>
  <c r="K351" i="5"/>
  <c r="I351" i="5"/>
  <c r="G351" i="5"/>
  <c r="B351" i="5"/>
  <c r="Q351" i="5" s="1"/>
  <c r="K350" i="5"/>
  <c r="Q350" i="5" s="1"/>
  <c r="I350" i="5"/>
  <c r="G350" i="5"/>
  <c r="B350" i="5"/>
  <c r="K349" i="5"/>
  <c r="I349" i="5"/>
  <c r="Q349" i="5" s="1"/>
  <c r="G349" i="5"/>
  <c r="B349" i="5"/>
  <c r="K348" i="5"/>
  <c r="I348" i="5"/>
  <c r="G348" i="5"/>
  <c r="B348" i="5"/>
  <c r="K347" i="5"/>
  <c r="I347" i="5"/>
  <c r="G347" i="5"/>
  <c r="B347" i="5"/>
  <c r="K346" i="5"/>
  <c r="Q346" i="5" s="1"/>
  <c r="I346" i="5"/>
  <c r="G346" i="5"/>
  <c r="B346" i="5"/>
  <c r="K345" i="5"/>
  <c r="I345" i="5"/>
  <c r="G345" i="5"/>
  <c r="B345" i="5"/>
  <c r="Q345" i="5" s="1"/>
  <c r="K344" i="5"/>
  <c r="I344" i="5"/>
  <c r="G344" i="5"/>
  <c r="B344" i="5"/>
  <c r="K343" i="5"/>
  <c r="I343" i="5"/>
  <c r="G343" i="5"/>
  <c r="B343" i="5"/>
  <c r="K342" i="5"/>
  <c r="I342" i="5"/>
  <c r="G342" i="5"/>
  <c r="B342" i="5"/>
  <c r="Q342" i="5" s="1"/>
  <c r="K341" i="5"/>
  <c r="I341" i="5"/>
  <c r="G341" i="5"/>
  <c r="B341" i="5"/>
  <c r="K340" i="5"/>
  <c r="I340" i="5"/>
  <c r="G340" i="5"/>
  <c r="B340" i="5"/>
  <c r="Q340" i="5" s="1"/>
  <c r="K339" i="5"/>
  <c r="I339" i="5"/>
  <c r="G339" i="5"/>
  <c r="Q339" i="5" s="1"/>
  <c r="B339" i="5"/>
  <c r="K338" i="5"/>
  <c r="I338" i="5"/>
  <c r="G338" i="5"/>
  <c r="B338" i="5"/>
  <c r="B337" i="5"/>
  <c r="K336" i="5"/>
  <c r="I336" i="5"/>
  <c r="G336" i="5"/>
  <c r="B336" i="5"/>
  <c r="Q336" i="5" s="1"/>
  <c r="K335" i="5"/>
  <c r="I335" i="5"/>
  <c r="G335" i="5"/>
  <c r="B335" i="5"/>
  <c r="K334" i="5"/>
  <c r="I334" i="5"/>
  <c r="G334" i="5"/>
  <c r="B334" i="5"/>
  <c r="K333" i="5"/>
  <c r="I333" i="5"/>
  <c r="G333" i="5"/>
  <c r="B333" i="5"/>
  <c r="K332" i="5"/>
  <c r="I332" i="5"/>
  <c r="G332" i="5"/>
  <c r="B332" i="5"/>
  <c r="K331" i="5"/>
  <c r="I331" i="5"/>
  <c r="G331" i="5"/>
  <c r="B331" i="5"/>
  <c r="K330" i="5"/>
  <c r="I330" i="5"/>
  <c r="G330" i="5"/>
  <c r="B330" i="5"/>
  <c r="K329" i="5"/>
  <c r="I329" i="5"/>
  <c r="G329" i="5"/>
  <c r="B329" i="5"/>
  <c r="K328" i="5"/>
  <c r="Q328" i="5" s="1"/>
  <c r="I328" i="5"/>
  <c r="G328" i="5"/>
  <c r="B328" i="5"/>
  <c r="K327" i="5"/>
  <c r="I327" i="5"/>
  <c r="G327" i="5"/>
  <c r="B327" i="5"/>
  <c r="K326" i="5"/>
  <c r="I326" i="5"/>
  <c r="G326" i="5"/>
  <c r="B326" i="5"/>
  <c r="K325" i="5"/>
  <c r="I325" i="5"/>
  <c r="G325" i="5"/>
  <c r="B325" i="5"/>
  <c r="K324" i="5"/>
  <c r="Q324" i="5" s="1"/>
  <c r="I324" i="5"/>
  <c r="G324" i="5"/>
  <c r="B324" i="5"/>
  <c r="K323" i="5"/>
  <c r="I323" i="5"/>
  <c r="G323" i="5"/>
  <c r="B323" i="5"/>
  <c r="K322" i="5"/>
  <c r="I322" i="5"/>
  <c r="G322" i="5"/>
  <c r="B322" i="5"/>
  <c r="K321" i="5"/>
  <c r="I321" i="5"/>
  <c r="G321" i="5"/>
  <c r="B321" i="5"/>
  <c r="K320" i="5"/>
  <c r="I320" i="5"/>
  <c r="G320" i="5"/>
  <c r="Q320" i="5" s="1"/>
  <c r="B320" i="5"/>
  <c r="K319" i="5"/>
  <c r="I319" i="5"/>
  <c r="G319" i="5"/>
  <c r="B319" i="5"/>
  <c r="Q319" i="5" s="1"/>
  <c r="K318" i="5"/>
  <c r="I318" i="5"/>
  <c r="G318" i="5"/>
  <c r="B318" i="5"/>
  <c r="K317" i="5"/>
  <c r="I317" i="5"/>
  <c r="G317" i="5"/>
  <c r="B317" i="5"/>
  <c r="K316" i="5"/>
  <c r="I316" i="5"/>
  <c r="G316" i="5"/>
  <c r="B316" i="5"/>
  <c r="K315" i="5"/>
  <c r="I315" i="5"/>
  <c r="G315" i="5"/>
  <c r="B315" i="5"/>
  <c r="K314" i="5"/>
  <c r="I314" i="5"/>
  <c r="Q314" i="5" s="1"/>
  <c r="G314" i="5"/>
  <c r="B314" i="5"/>
  <c r="K313" i="5"/>
  <c r="I313" i="5"/>
  <c r="G313" i="5"/>
  <c r="B313" i="5"/>
  <c r="K312" i="5"/>
  <c r="I312" i="5"/>
  <c r="G312" i="5"/>
  <c r="B312" i="5"/>
  <c r="K311" i="5"/>
  <c r="I311" i="5"/>
  <c r="G311" i="5"/>
  <c r="B311" i="5"/>
  <c r="K310" i="5"/>
  <c r="I310" i="5"/>
  <c r="G310" i="5"/>
  <c r="B310" i="5"/>
  <c r="K309" i="5"/>
  <c r="I309" i="5"/>
  <c r="G309" i="5"/>
  <c r="B309" i="5"/>
  <c r="K308" i="5"/>
  <c r="I308" i="5"/>
  <c r="G308" i="5"/>
  <c r="B308" i="5"/>
  <c r="K307" i="5"/>
  <c r="I307" i="5"/>
  <c r="G307" i="5"/>
  <c r="B307" i="5"/>
  <c r="K306" i="5"/>
  <c r="I306" i="5"/>
  <c r="G306" i="5"/>
  <c r="B306" i="5"/>
  <c r="K305" i="5"/>
  <c r="I305" i="5"/>
  <c r="G305" i="5"/>
  <c r="B305" i="5"/>
  <c r="K304" i="5"/>
  <c r="I304" i="5"/>
  <c r="G304" i="5"/>
  <c r="B304" i="5"/>
  <c r="Q304" i="5" s="1"/>
  <c r="K303" i="5"/>
  <c r="I303" i="5"/>
  <c r="G303" i="5"/>
  <c r="B303" i="5"/>
  <c r="K302" i="5"/>
  <c r="I302" i="5"/>
  <c r="G302" i="5"/>
  <c r="B302" i="5"/>
  <c r="K301" i="5"/>
  <c r="I301" i="5"/>
  <c r="G301" i="5"/>
  <c r="B301" i="5"/>
  <c r="Q301" i="5" s="1"/>
  <c r="Q300" i="5"/>
  <c r="K300" i="5"/>
  <c r="I300" i="5"/>
  <c r="G300" i="5"/>
  <c r="B300" i="5"/>
  <c r="K299" i="5"/>
  <c r="I299" i="5"/>
  <c r="G299" i="5"/>
  <c r="B299" i="5"/>
  <c r="Q299" i="5" s="1"/>
  <c r="K298" i="5"/>
  <c r="I298" i="5"/>
  <c r="G298" i="5"/>
  <c r="B298" i="5"/>
  <c r="K297" i="5"/>
  <c r="I297" i="5"/>
  <c r="G297" i="5"/>
  <c r="B297" i="5"/>
  <c r="Q297" i="5" s="1"/>
  <c r="K296" i="5"/>
  <c r="I296" i="5"/>
  <c r="G296" i="5"/>
  <c r="B296" i="5"/>
  <c r="Q296" i="5" s="1"/>
  <c r="K295" i="5"/>
  <c r="I295" i="5"/>
  <c r="G295" i="5"/>
  <c r="B295" i="5"/>
  <c r="K294" i="5"/>
  <c r="I294" i="5"/>
  <c r="G294" i="5"/>
  <c r="B294" i="5"/>
  <c r="K293" i="5"/>
  <c r="I293" i="5"/>
  <c r="G293" i="5"/>
  <c r="B293" i="5"/>
  <c r="K292" i="5"/>
  <c r="I292" i="5"/>
  <c r="G292" i="5"/>
  <c r="B292" i="5"/>
  <c r="K291" i="5"/>
  <c r="I291" i="5"/>
  <c r="G291" i="5"/>
  <c r="B291" i="5"/>
  <c r="K290" i="5"/>
  <c r="I290" i="5"/>
  <c r="G290" i="5"/>
  <c r="B290" i="5"/>
  <c r="K289" i="5"/>
  <c r="I289" i="5"/>
  <c r="G289" i="5"/>
  <c r="B289" i="5"/>
  <c r="K288" i="5"/>
  <c r="I288" i="5"/>
  <c r="G288" i="5"/>
  <c r="B288" i="5"/>
  <c r="K287" i="5"/>
  <c r="I287" i="5"/>
  <c r="G287" i="5"/>
  <c r="B287" i="5"/>
  <c r="K286" i="5"/>
  <c r="I286" i="5"/>
  <c r="G286" i="5"/>
  <c r="B286" i="5"/>
  <c r="K285" i="5"/>
  <c r="I285" i="5"/>
  <c r="G285" i="5"/>
  <c r="B285" i="5"/>
  <c r="K284" i="5"/>
  <c r="I284" i="5"/>
  <c r="G284" i="5"/>
  <c r="B284" i="5"/>
  <c r="Q284" i="5" s="1"/>
  <c r="K283" i="5"/>
  <c r="I283" i="5"/>
  <c r="G283" i="5"/>
  <c r="B283" i="5"/>
  <c r="K282" i="5"/>
  <c r="I282" i="5"/>
  <c r="Q282" i="5" s="1"/>
  <c r="G282" i="5"/>
  <c r="B282" i="5"/>
  <c r="K281" i="5"/>
  <c r="I281" i="5"/>
  <c r="G281" i="5"/>
  <c r="B281" i="5"/>
  <c r="K280" i="5"/>
  <c r="I280" i="5"/>
  <c r="G280" i="5"/>
  <c r="B280" i="5"/>
  <c r="K279" i="5"/>
  <c r="I279" i="5"/>
  <c r="G279" i="5"/>
  <c r="B279" i="5"/>
  <c r="K278" i="5"/>
  <c r="I278" i="5"/>
  <c r="G278" i="5"/>
  <c r="B278" i="5"/>
  <c r="K277" i="5"/>
  <c r="I277" i="5"/>
  <c r="G277" i="5"/>
  <c r="B277" i="5"/>
  <c r="K276" i="5"/>
  <c r="I276" i="5"/>
  <c r="G276" i="5"/>
  <c r="B276" i="5"/>
  <c r="K275" i="5"/>
  <c r="I275" i="5"/>
  <c r="G275" i="5"/>
  <c r="B275" i="5"/>
  <c r="Q275" i="5" s="1"/>
  <c r="K274" i="5"/>
  <c r="I274" i="5"/>
  <c r="G274" i="5"/>
  <c r="B274" i="5"/>
  <c r="K273" i="5"/>
  <c r="I273" i="5"/>
  <c r="G273" i="5"/>
  <c r="B273" i="5"/>
  <c r="K272" i="5"/>
  <c r="I272" i="5"/>
  <c r="G272" i="5"/>
  <c r="B272" i="5"/>
  <c r="Q272" i="5" s="1"/>
  <c r="K271" i="5"/>
  <c r="I271" i="5"/>
  <c r="G271" i="5"/>
  <c r="B271" i="5"/>
  <c r="K270" i="5"/>
  <c r="I270" i="5"/>
  <c r="G270" i="5"/>
  <c r="B270" i="5"/>
  <c r="Q270" i="5" s="1"/>
  <c r="K269" i="5"/>
  <c r="I269" i="5"/>
  <c r="G269" i="5"/>
  <c r="B269" i="5"/>
  <c r="K268" i="5"/>
  <c r="I268" i="5"/>
  <c r="G268" i="5"/>
  <c r="B268" i="5"/>
  <c r="K267" i="5"/>
  <c r="I267" i="5"/>
  <c r="G267" i="5"/>
  <c r="B267" i="5"/>
  <c r="Q267" i="5" s="1"/>
  <c r="K266" i="5"/>
  <c r="I266" i="5"/>
  <c r="G266" i="5"/>
  <c r="B266" i="5"/>
  <c r="Q266" i="5" s="1"/>
  <c r="K265" i="5"/>
  <c r="Q265" i="5" s="1"/>
  <c r="I265" i="5"/>
  <c r="G265" i="5"/>
  <c r="B265" i="5"/>
  <c r="K264" i="5"/>
  <c r="I264" i="5"/>
  <c r="G264" i="5"/>
  <c r="B264" i="5"/>
  <c r="Q264" i="5" s="1"/>
  <c r="K263" i="5"/>
  <c r="I263" i="5"/>
  <c r="G263" i="5"/>
  <c r="B263" i="5"/>
  <c r="K262" i="5"/>
  <c r="I262" i="5"/>
  <c r="G262" i="5"/>
  <c r="B262" i="5"/>
  <c r="K261" i="5"/>
  <c r="I261" i="5"/>
  <c r="G261" i="5"/>
  <c r="B261" i="5"/>
  <c r="Q261" i="5" s="1"/>
  <c r="K260" i="5"/>
  <c r="I260" i="5"/>
  <c r="G260" i="5"/>
  <c r="B260" i="5"/>
  <c r="K259" i="5"/>
  <c r="I259" i="5"/>
  <c r="G259" i="5"/>
  <c r="B259" i="5"/>
  <c r="K258" i="5"/>
  <c r="I258" i="5"/>
  <c r="G258" i="5"/>
  <c r="B258" i="5"/>
  <c r="K257" i="5"/>
  <c r="I257" i="5"/>
  <c r="G257" i="5"/>
  <c r="B257" i="5"/>
  <c r="K256" i="5"/>
  <c r="I256" i="5"/>
  <c r="G256" i="5"/>
  <c r="B256" i="5"/>
  <c r="K255" i="5"/>
  <c r="I255" i="5"/>
  <c r="G255" i="5"/>
  <c r="B255" i="5"/>
  <c r="K254" i="5"/>
  <c r="I254" i="5"/>
  <c r="G254" i="5"/>
  <c r="B254" i="5"/>
  <c r="K253" i="5"/>
  <c r="I253" i="5"/>
  <c r="G253" i="5"/>
  <c r="B253" i="5"/>
  <c r="K252" i="5"/>
  <c r="I252" i="5"/>
  <c r="G252" i="5"/>
  <c r="B252" i="5"/>
  <c r="Q252" i="5" s="1"/>
  <c r="K251" i="5"/>
  <c r="I251" i="5"/>
  <c r="G251" i="5"/>
  <c r="B251" i="5"/>
  <c r="K250" i="5"/>
  <c r="I250" i="5"/>
  <c r="G250" i="5"/>
  <c r="B250" i="5"/>
  <c r="K249" i="5"/>
  <c r="I249" i="5"/>
  <c r="G249" i="5"/>
  <c r="B249" i="5"/>
  <c r="K248" i="5"/>
  <c r="I248" i="5"/>
  <c r="G248" i="5"/>
  <c r="B248" i="5"/>
  <c r="K247" i="5"/>
  <c r="I247" i="5"/>
  <c r="G247" i="5"/>
  <c r="B247" i="5"/>
  <c r="B246" i="5"/>
  <c r="K245" i="5"/>
  <c r="I245" i="5"/>
  <c r="G245" i="5"/>
  <c r="B245" i="5"/>
  <c r="K244" i="5"/>
  <c r="I244" i="5"/>
  <c r="G244" i="5"/>
  <c r="B244" i="5"/>
  <c r="K243" i="5"/>
  <c r="I243" i="5"/>
  <c r="G243" i="5"/>
  <c r="B243" i="5"/>
  <c r="Q243" i="5" s="1"/>
  <c r="K242" i="5"/>
  <c r="I242" i="5"/>
  <c r="G242" i="5"/>
  <c r="B242" i="5"/>
  <c r="Q242" i="5" s="1"/>
  <c r="K241" i="5"/>
  <c r="I241" i="5"/>
  <c r="G241" i="5"/>
  <c r="B241" i="5"/>
  <c r="K240" i="5"/>
  <c r="I240" i="5"/>
  <c r="G240" i="5"/>
  <c r="B240" i="5"/>
  <c r="K239" i="5"/>
  <c r="I239" i="5"/>
  <c r="G239" i="5"/>
  <c r="B239" i="5"/>
  <c r="K238" i="5"/>
  <c r="I238" i="5"/>
  <c r="G238" i="5"/>
  <c r="B238" i="5"/>
  <c r="K237" i="5"/>
  <c r="I237" i="5"/>
  <c r="G237" i="5"/>
  <c r="B237" i="5"/>
  <c r="K236" i="5"/>
  <c r="I236" i="5"/>
  <c r="G236" i="5"/>
  <c r="B236" i="5"/>
  <c r="Q236" i="5" s="1"/>
  <c r="K235" i="5"/>
  <c r="I235" i="5"/>
  <c r="G235" i="5"/>
  <c r="B235" i="5"/>
  <c r="K234" i="5"/>
  <c r="I234" i="5"/>
  <c r="G234" i="5"/>
  <c r="B234" i="5"/>
  <c r="Q234" i="5" s="1"/>
  <c r="K233" i="5"/>
  <c r="I233" i="5"/>
  <c r="G233" i="5"/>
  <c r="B233" i="5"/>
  <c r="Q233" i="5" s="1"/>
  <c r="K232" i="5"/>
  <c r="I232" i="5"/>
  <c r="Q232" i="5" s="1"/>
  <c r="G232" i="5"/>
  <c r="B232" i="5"/>
  <c r="K231" i="5"/>
  <c r="I231" i="5"/>
  <c r="G231" i="5"/>
  <c r="B231" i="5"/>
  <c r="Q231" i="5" s="1"/>
  <c r="K230" i="5"/>
  <c r="I230" i="5"/>
  <c r="G230" i="5"/>
  <c r="B230" i="5"/>
  <c r="K229" i="5"/>
  <c r="I229" i="5"/>
  <c r="G229" i="5"/>
  <c r="B229" i="5"/>
  <c r="K228" i="5"/>
  <c r="I228" i="5"/>
  <c r="G228" i="5"/>
  <c r="B228" i="5"/>
  <c r="K227" i="5"/>
  <c r="I227" i="5"/>
  <c r="G227" i="5"/>
  <c r="B227" i="5"/>
  <c r="Q227" i="5" s="1"/>
  <c r="Q226" i="5"/>
  <c r="K226" i="5"/>
  <c r="I226" i="5"/>
  <c r="G226" i="5"/>
  <c r="B226" i="5"/>
  <c r="K225" i="5"/>
  <c r="I225" i="5"/>
  <c r="G225" i="5"/>
  <c r="B225" i="5"/>
  <c r="Q225" i="5" s="1"/>
  <c r="K224" i="5"/>
  <c r="I224" i="5"/>
  <c r="G224" i="5"/>
  <c r="B224" i="5"/>
  <c r="K223" i="5"/>
  <c r="I223" i="5"/>
  <c r="G223" i="5"/>
  <c r="B223" i="5"/>
  <c r="K222" i="5"/>
  <c r="I222" i="5"/>
  <c r="G222" i="5"/>
  <c r="B222" i="5"/>
  <c r="Q222" i="5" s="1"/>
  <c r="K221" i="5"/>
  <c r="Q221" i="5" s="1"/>
  <c r="I221" i="5"/>
  <c r="G221" i="5"/>
  <c r="B221" i="5"/>
  <c r="K220" i="5"/>
  <c r="I220" i="5"/>
  <c r="G220" i="5"/>
  <c r="B220" i="5"/>
  <c r="Q220" i="5" s="1"/>
  <c r="K219" i="5"/>
  <c r="I219" i="5"/>
  <c r="G219" i="5"/>
  <c r="B219" i="5"/>
  <c r="K218" i="5"/>
  <c r="I218" i="5"/>
  <c r="G218" i="5"/>
  <c r="B218" i="5"/>
  <c r="Q218" i="5" s="1"/>
  <c r="K217" i="5"/>
  <c r="I217" i="5"/>
  <c r="G217" i="5"/>
  <c r="B217" i="5"/>
  <c r="K216" i="5"/>
  <c r="I216" i="5"/>
  <c r="G216" i="5"/>
  <c r="B216" i="5"/>
  <c r="K215" i="5"/>
  <c r="I215" i="5"/>
  <c r="G215" i="5"/>
  <c r="B215" i="5"/>
  <c r="K214" i="5"/>
  <c r="I214" i="5"/>
  <c r="G214" i="5"/>
  <c r="B214" i="5"/>
  <c r="K213" i="5"/>
  <c r="I213" i="5"/>
  <c r="G213" i="5"/>
  <c r="B213" i="5"/>
  <c r="K212" i="5"/>
  <c r="I212" i="5"/>
  <c r="G212" i="5"/>
  <c r="B212" i="5"/>
  <c r="K211" i="5"/>
  <c r="I211" i="5"/>
  <c r="G211" i="5"/>
  <c r="B211" i="5"/>
  <c r="Q211" i="5" s="1"/>
  <c r="K210" i="5"/>
  <c r="I210" i="5"/>
  <c r="G210" i="5"/>
  <c r="B210" i="5"/>
  <c r="K209" i="5"/>
  <c r="I209" i="5"/>
  <c r="G209" i="5"/>
  <c r="B209" i="5"/>
  <c r="Q209" i="5" s="1"/>
  <c r="K208" i="5"/>
  <c r="I208" i="5"/>
  <c r="G208" i="5"/>
  <c r="B208" i="5"/>
  <c r="K207" i="5"/>
  <c r="I207" i="5"/>
  <c r="G207" i="5"/>
  <c r="B207" i="5"/>
  <c r="K206" i="5"/>
  <c r="I206" i="5"/>
  <c r="G206" i="5"/>
  <c r="B206" i="5"/>
  <c r="Q206" i="5" s="1"/>
  <c r="K205" i="5"/>
  <c r="I205" i="5"/>
  <c r="G205" i="5"/>
  <c r="B205" i="5"/>
  <c r="K204" i="5"/>
  <c r="I204" i="5"/>
  <c r="Q204" i="5" s="1"/>
  <c r="G204" i="5"/>
  <c r="B204" i="5"/>
  <c r="K203" i="5"/>
  <c r="I203" i="5"/>
  <c r="G203" i="5"/>
  <c r="B203" i="5"/>
  <c r="Q203" i="5" s="1"/>
  <c r="K202" i="5"/>
  <c r="I202" i="5"/>
  <c r="G202" i="5"/>
  <c r="B202" i="5"/>
  <c r="K201" i="5"/>
  <c r="I201" i="5"/>
  <c r="G201" i="5"/>
  <c r="B201" i="5"/>
  <c r="B200" i="5"/>
  <c r="K198" i="5"/>
  <c r="I198" i="5"/>
  <c r="G198" i="5"/>
  <c r="B198" i="5"/>
  <c r="Q198" i="5" s="1"/>
  <c r="K197" i="5"/>
  <c r="I197" i="5"/>
  <c r="G197" i="5"/>
  <c r="B197" i="5"/>
  <c r="Q197" i="5" s="1"/>
  <c r="Q196" i="5"/>
  <c r="K196" i="5"/>
  <c r="I196" i="5"/>
  <c r="G196" i="5"/>
  <c r="B196" i="5"/>
  <c r="K195" i="5"/>
  <c r="I195" i="5"/>
  <c r="G195" i="5"/>
  <c r="B195" i="5"/>
  <c r="K194" i="5"/>
  <c r="I194" i="5"/>
  <c r="G194" i="5"/>
  <c r="B194" i="5"/>
  <c r="K193" i="5"/>
  <c r="I193" i="5"/>
  <c r="G193" i="5"/>
  <c r="B193" i="5"/>
  <c r="K192" i="5"/>
  <c r="I192" i="5"/>
  <c r="G192" i="5"/>
  <c r="B192" i="5"/>
  <c r="Q192" i="5" s="1"/>
  <c r="K191" i="5"/>
  <c r="I191" i="5"/>
  <c r="G191" i="5"/>
  <c r="Q191" i="5" s="1"/>
  <c r="B191" i="5"/>
  <c r="K190" i="5"/>
  <c r="I190" i="5"/>
  <c r="G190" i="5"/>
  <c r="B190" i="5"/>
  <c r="Q190" i="5" s="1"/>
  <c r="K189" i="5"/>
  <c r="I189" i="5"/>
  <c r="G189" i="5"/>
  <c r="B189" i="5"/>
  <c r="Q189" i="5" s="1"/>
  <c r="K188" i="5"/>
  <c r="I188" i="5"/>
  <c r="G188" i="5"/>
  <c r="B188" i="5"/>
  <c r="Q188" i="5" s="1"/>
  <c r="K187" i="5"/>
  <c r="I187" i="5"/>
  <c r="G187" i="5"/>
  <c r="B187" i="5"/>
  <c r="Q187" i="5" s="1"/>
  <c r="K186" i="5"/>
  <c r="I186" i="5"/>
  <c r="G186" i="5"/>
  <c r="B186" i="5"/>
  <c r="K185" i="5"/>
  <c r="I185" i="5"/>
  <c r="G185" i="5"/>
  <c r="B185" i="5"/>
  <c r="K184" i="5"/>
  <c r="I184" i="5"/>
  <c r="G184" i="5"/>
  <c r="B184" i="5"/>
  <c r="Q184" i="5" s="1"/>
  <c r="K183" i="5"/>
  <c r="I183" i="5"/>
  <c r="G183" i="5"/>
  <c r="B183" i="5"/>
  <c r="K182" i="5"/>
  <c r="Q182" i="5" s="1"/>
  <c r="I182" i="5"/>
  <c r="G182" i="5"/>
  <c r="B182" i="5"/>
  <c r="K181" i="5"/>
  <c r="I181" i="5"/>
  <c r="G181" i="5"/>
  <c r="B181" i="5"/>
  <c r="K180" i="5"/>
  <c r="I180" i="5"/>
  <c r="G180" i="5"/>
  <c r="B180" i="5"/>
  <c r="Q179" i="5"/>
  <c r="K179" i="5"/>
  <c r="I179" i="5"/>
  <c r="G179" i="5"/>
  <c r="B179" i="5"/>
  <c r="K178" i="5"/>
  <c r="I178" i="5"/>
  <c r="G178" i="5"/>
  <c r="B178" i="5"/>
  <c r="K177" i="5"/>
  <c r="I177" i="5"/>
  <c r="G177" i="5"/>
  <c r="B177" i="5"/>
  <c r="K176" i="5"/>
  <c r="I176" i="5"/>
  <c r="G176" i="5"/>
  <c r="B176" i="5"/>
  <c r="K175" i="5"/>
  <c r="I175" i="5"/>
  <c r="G175" i="5"/>
  <c r="B175" i="5"/>
  <c r="K174" i="5"/>
  <c r="I174" i="5"/>
  <c r="G174" i="5"/>
  <c r="B174" i="5"/>
  <c r="K173" i="5"/>
  <c r="I173" i="5"/>
  <c r="G173" i="5"/>
  <c r="B173" i="5"/>
  <c r="K172" i="5"/>
  <c r="I172" i="5"/>
  <c r="G172" i="5"/>
  <c r="B172" i="5"/>
  <c r="K171" i="5"/>
  <c r="I171" i="5"/>
  <c r="G171" i="5"/>
  <c r="B171" i="5"/>
  <c r="K170" i="5"/>
  <c r="I170" i="5"/>
  <c r="G170" i="5"/>
  <c r="B170" i="5"/>
  <c r="K169" i="5"/>
  <c r="I169" i="5"/>
  <c r="G169" i="5"/>
  <c r="B169" i="5"/>
  <c r="K168" i="5"/>
  <c r="I168" i="5"/>
  <c r="G168" i="5"/>
  <c r="B168" i="5"/>
  <c r="K167" i="5"/>
  <c r="I167" i="5"/>
  <c r="G167" i="5"/>
  <c r="B167" i="5"/>
  <c r="K166" i="5"/>
  <c r="I166" i="5"/>
  <c r="G166" i="5"/>
  <c r="B166" i="5"/>
  <c r="K165" i="5"/>
  <c r="I165" i="5"/>
  <c r="G165" i="5"/>
  <c r="B165" i="5"/>
  <c r="K164" i="5"/>
  <c r="I164" i="5"/>
  <c r="G164" i="5"/>
  <c r="B164" i="5"/>
  <c r="Q164" i="5" s="1"/>
  <c r="K163" i="5"/>
  <c r="I163" i="5"/>
  <c r="G163" i="5"/>
  <c r="B163" i="5"/>
  <c r="K162" i="5"/>
  <c r="Q162" i="5" s="1"/>
  <c r="I162" i="5"/>
  <c r="G162" i="5"/>
  <c r="B162" i="5"/>
  <c r="K161" i="5"/>
  <c r="I161" i="5"/>
  <c r="G161" i="5"/>
  <c r="B161" i="5"/>
  <c r="K160" i="5"/>
  <c r="I160" i="5"/>
  <c r="G160" i="5"/>
  <c r="B160" i="5"/>
  <c r="K159" i="5"/>
  <c r="I159" i="5"/>
  <c r="G159" i="5"/>
  <c r="B159" i="5"/>
  <c r="K158" i="5"/>
  <c r="I158" i="5"/>
  <c r="G158" i="5"/>
  <c r="B158" i="5"/>
  <c r="Q158" i="5" s="1"/>
  <c r="K157" i="5"/>
  <c r="I157" i="5"/>
  <c r="G157" i="5"/>
  <c r="B157" i="5"/>
  <c r="K156" i="5"/>
  <c r="I156" i="5"/>
  <c r="G156" i="5"/>
  <c r="B156" i="5"/>
  <c r="K155" i="5"/>
  <c r="I155" i="5"/>
  <c r="G155" i="5"/>
  <c r="B155" i="5"/>
  <c r="Q155" i="5" s="1"/>
  <c r="K154" i="5"/>
  <c r="I154" i="5"/>
  <c r="G154" i="5"/>
  <c r="B154" i="5"/>
  <c r="K153" i="5"/>
  <c r="I153" i="5"/>
  <c r="G153" i="5"/>
  <c r="B153" i="5"/>
  <c r="K152" i="5"/>
  <c r="I152" i="5"/>
  <c r="G152" i="5"/>
  <c r="B152" i="5"/>
  <c r="K151" i="5"/>
  <c r="I151" i="5"/>
  <c r="Q151" i="5" s="1"/>
  <c r="G151" i="5"/>
  <c r="B151" i="5"/>
  <c r="K150" i="5"/>
  <c r="I150" i="5"/>
  <c r="G150" i="5"/>
  <c r="B150" i="5"/>
  <c r="K149" i="5"/>
  <c r="I149" i="5"/>
  <c r="G149" i="5"/>
  <c r="B149" i="5"/>
  <c r="Q149" i="5" s="1"/>
  <c r="K148" i="5"/>
  <c r="I148" i="5"/>
  <c r="G148" i="5"/>
  <c r="B148" i="5"/>
  <c r="K147" i="5"/>
  <c r="I147" i="5"/>
  <c r="G147" i="5"/>
  <c r="B147" i="5"/>
  <c r="K146" i="5"/>
  <c r="I146" i="5"/>
  <c r="G146" i="5"/>
  <c r="B146" i="5"/>
  <c r="K145" i="5"/>
  <c r="I145" i="5"/>
  <c r="G145" i="5"/>
  <c r="B145" i="5"/>
  <c r="K144" i="5"/>
  <c r="I144" i="5"/>
  <c r="G144" i="5"/>
  <c r="B144" i="5"/>
  <c r="Q144" i="5" s="1"/>
  <c r="K143" i="5"/>
  <c r="I143" i="5"/>
  <c r="G143" i="5"/>
  <c r="B143" i="5"/>
  <c r="Q143" i="5" s="1"/>
  <c r="K142" i="5"/>
  <c r="Q142" i="5" s="1"/>
  <c r="I142" i="5"/>
  <c r="G142" i="5"/>
  <c r="B142" i="5"/>
  <c r="K141" i="5"/>
  <c r="I141" i="5"/>
  <c r="G141" i="5"/>
  <c r="B141" i="5"/>
  <c r="K140" i="5"/>
  <c r="I140" i="5"/>
  <c r="G140" i="5"/>
  <c r="B140" i="5"/>
  <c r="K139" i="5"/>
  <c r="I139" i="5"/>
  <c r="G139" i="5"/>
  <c r="B139" i="5"/>
  <c r="K138" i="5"/>
  <c r="I138" i="5"/>
  <c r="G138" i="5"/>
  <c r="B138" i="5"/>
  <c r="Q138" i="5" s="1"/>
  <c r="K137" i="5"/>
  <c r="I137" i="5"/>
  <c r="G137" i="5"/>
  <c r="B137" i="5"/>
  <c r="K136" i="5"/>
  <c r="I136" i="5"/>
  <c r="G136" i="5"/>
  <c r="B136" i="5"/>
  <c r="K135" i="5"/>
  <c r="I135" i="5"/>
  <c r="G135" i="5"/>
  <c r="B135" i="5"/>
  <c r="K134" i="5"/>
  <c r="I134" i="5"/>
  <c r="G134" i="5"/>
  <c r="B134" i="5"/>
  <c r="K133" i="5"/>
  <c r="I133" i="5"/>
  <c r="G133" i="5"/>
  <c r="B133" i="5"/>
  <c r="K132" i="5"/>
  <c r="I132" i="5"/>
  <c r="G132" i="5"/>
  <c r="B132" i="5"/>
  <c r="Q132" i="5" s="1"/>
  <c r="K131" i="5"/>
  <c r="I131" i="5"/>
  <c r="G131" i="5"/>
  <c r="B131" i="5"/>
  <c r="Q130" i="5"/>
  <c r="K130" i="5"/>
  <c r="I130" i="5"/>
  <c r="G130" i="5"/>
  <c r="B130" i="5"/>
  <c r="K129" i="5"/>
  <c r="I129" i="5"/>
  <c r="G129" i="5"/>
  <c r="B129" i="5"/>
  <c r="K128" i="5"/>
  <c r="I128" i="5"/>
  <c r="G128" i="5"/>
  <c r="Q128" i="5" s="1"/>
  <c r="B128" i="5"/>
  <c r="K127" i="5"/>
  <c r="I127" i="5"/>
  <c r="G127" i="5"/>
  <c r="B127" i="5"/>
  <c r="Q127" i="5" s="1"/>
  <c r="K126" i="5"/>
  <c r="I126" i="5"/>
  <c r="G126" i="5"/>
  <c r="B126" i="5"/>
  <c r="Q126" i="5" s="1"/>
  <c r="K125" i="5"/>
  <c r="I125" i="5"/>
  <c r="G125" i="5"/>
  <c r="B125" i="5"/>
  <c r="K124" i="5"/>
  <c r="I124" i="5"/>
  <c r="G124" i="5"/>
  <c r="B124" i="5"/>
  <c r="K123" i="5"/>
  <c r="I123" i="5"/>
  <c r="G123" i="5"/>
  <c r="B123" i="5"/>
  <c r="Q123" i="5" s="1"/>
  <c r="K122" i="5"/>
  <c r="I122" i="5"/>
  <c r="G122" i="5"/>
  <c r="B122" i="5"/>
  <c r="K121" i="5"/>
  <c r="I121" i="5"/>
  <c r="G121" i="5"/>
  <c r="B121" i="5"/>
  <c r="K120" i="5"/>
  <c r="I120" i="5"/>
  <c r="G120" i="5"/>
  <c r="B120" i="5"/>
  <c r="K119" i="5"/>
  <c r="I119" i="5"/>
  <c r="G119" i="5"/>
  <c r="B119" i="5"/>
  <c r="K118" i="5"/>
  <c r="I118" i="5"/>
  <c r="G118" i="5"/>
  <c r="B118" i="5"/>
  <c r="K117" i="5"/>
  <c r="I117" i="5"/>
  <c r="G117" i="5"/>
  <c r="B117" i="5"/>
  <c r="Q117" i="5" s="1"/>
  <c r="K116" i="5"/>
  <c r="I116" i="5"/>
  <c r="G116" i="5"/>
  <c r="B116" i="5"/>
  <c r="K115" i="5"/>
  <c r="I115" i="5"/>
  <c r="G115" i="5"/>
  <c r="B115" i="5"/>
  <c r="K114" i="5"/>
  <c r="I114" i="5"/>
  <c r="G114" i="5"/>
  <c r="B114" i="5"/>
  <c r="K113" i="5"/>
  <c r="I113" i="5"/>
  <c r="G113" i="5"/>
  <c r="B113" i="5"/>
  <c r="K112" i="5"/>
  <c r="I112" i="5"/>
  <c r="G112" i="5"/>
  <c r="B112" i="5"/>
  <c r="K111" i="5"/>
  <c r="I111" i="5"/>
  <c r="G111" i="5"/>
  <c r="B111" i="5"/>
  <c r="K110" i="5"/>
  <c r="I110" i="5"/>
  <c r="Q110" i="5" s="1"/>
  <c r="G110" i="5"/>
  <c r="B110" i="5"/>
  <c r="K109" i="5"/>
  <c r="I109" i="5"/>
  <c r="G109" i="5"/>
  <c r="B109" i="5"/>
  <c r="K108" i="5"/>
  <c r="I108" i="5"/>
  <c r="G108" i="5"/>
  <c r="B108" i="5"/>
  <c r="Q108" i="5" s="1"/>
  <c r="K107" i="5"/>
  <c r="I107" i="5"/>
  <c r="G107" i="5"/>
  <c r="B107" i="5"/>
  <c r="K106" i="5"/>
  <c r="I106" i="5"/>
  <c r="G106" i="5"/>
  <c r="B106" i="5"/>
  <c r="K105" i="5"/>
  <c r="I105" i="5"/>
  <c r="G105" i="5"/>
  <c r="B105" i="5"/>
  <c r="K104" i="5"/>
  <c r="Q104" i="5" s="1"/>
  <c r="I104" i="5"/>
  <c r="G104" i="5"/>
  <c r="B104" i="5"/>
  <c r="K103" i="5"/>
  <c r="I103" i="5"/>
  <c r="G103" i="5"/>
  <c r="B103" i="5"/>
  <c r="K102" i="5"/>
  <c r="I102" i="5"/>
  <c r="G102" i="5"/>
  <c r="B102" i="5"/>
  <c r="K101" i="5"/>
  <c r="I101" i="5"/>
  <c r="G101" i="5"/>
  <c r="B101" i="5"/>
  <c r="K100" i="5"/>
  <c r="I100" i="5"/>
  <c r="G100" i="5"/>
  <c r="B100" i="5"/>
  <c r="K99" i="5"/>
  <c r="I99" i="5"/>
  <c r="G99" i="5"/>
  <c r="B99" i="5"/>
  <c r="K98" i="5"/>
  <c r="I98" i="5"/>
  <c r="G98" i="5"/>
  <c r="B98" i="5"/>
  <c r="K97" i="5"/>
  <c r="I97" i="5"/>
  <c r="G97" i="5"/>
  <c r="B97" i="5"/>
  <c r="Q97" i="5" s="1"/>
  <c r="K96" i="5"/>
  <c r="I96" i="5"/>
  <c r="G96" i="5"/>
  <c r="B96" i="5"/>
  <c r="K95" i="5"/>
  <c r="I95" i="5"/>
  <c r="G95" i="5"/>
  <c r="B95" i="5"/>
  <c r="K94" i="5"/>
  <c r="I94" i="5"/>
  <c r="G94" i="5"/>
  <c r="B94" i="5"/>
  <c r="K93" i="5"/>
  <c r="I93" i="5"/>
  <c r="G93" i="5"/>
  <c r="B93" i="5"/>
  <c r="K92" i="5"/>
  <c r="I92" i="5"/>
  <c r="G92" i="5"/>
  <c r="B92" i="5"/>
  <c r="K91" i="5"/>
  <c r="I91" i="5"/>
  <c r="G91" i="5"/>
  <c r="B91" i="5"/>
  <c r="Q91" i="5" s="1"/>
  <c r="Q90" i="5"/>
  <c r="K90" i="5"/>
  <c r="I90" i="5"/>
  <c r="G90" i="5"/>
  <c r="B90" i="5"/>
  <c r="K89" i="5"/>
  <c r="I89" i="5"/>
  <c r="G89" i="5"/>
  <c r="B89" i="5"/>
  <c r="K88" i="5"/>
  <c r="I88" i="5"/>
  <c r="G88" i="5"/>
  <c r="B88" i="5"/>
  <c r="Q88" i="5" s="1"/>
  <c r="K87" i="5"/>
  <c r="I87" i="5"/>
  <c r="G87" i="5"/>
  <c r="B87" i="5"/>
  <c r="Q86" i="5"/>
  <c r="K86" i="5"/>
  <c r="I86" i="5"/>
  <c r="G86" i="5"/>
  <c r="B86" i="5"/>
  <c r="K85" i="5"/>
  <c r="I85" i="5"/>
  <c r="G85" i="5"/>
  <c r="B85" i="5"/>
  <c r="K84" i="5"/>
  <c r="I84" i="5"/>
  <c r="G84" i="5"/>
  <c r="B84" i="5"/>
  <c r="Q84" i="5" s="1"/>
  <c r="K83" i="5"/>
  <c r="I83" i="5"/>
  <c r="G83" i="5"/>
  <c r="B83" i="5"/>
  <c r="K82" i="5"/>
  <c r="I82" i="5"/>
  <c r="G82" i="5"/>
  <c r="B82" i="5"/>
  <c r="K81" i="5"/>
  <c r="I81" i="5"/>
  <c r="G81" i="5"/>
  <c r="B81" i="5"/>
  <c r="K80" i="5"/>
  <c r="I80" i="5"/>
  <c r="G80" i="5"/>
  <c r="B80" i="5"/>
  <c r="K79" i="5"/>
  <c r="I79" i="5"/>
  <c r="G79" i="5"/>
  <c r="B79" i="5"/>
  <c r="K78" i="5"/>
  <c r="I78" i="5"/>
  <c r="G78" i="5"/>
  <c r="B78" i="5"/>
  <c r="K77" i="5"/>
  <c r="I77" i="5"/>
  <c r="G77" i="5"/>
  <c r="B77" i="5"/>
  <c r="K76" i="5"/>
  <c r="I76" i="5"/>
  <c r="G76" i="5"/>
  <c r="B76" i="5"/>
  <c r="K75" i="5"/>
  <c r="I75" i="5"/>
  <c r="G75" i="5"/>
  <c r="B75" i="5"/>
  <c r="Q75" i="5" s="1"/>
  <c r="B74" i="5"/>
  <c r="K73" i="5"/>
  <c r="I73" i="5"/>
  <c r="G73" i="5"/>
  <c r="B73" i="5"/>
  <c r="Q73" i="5" s="1"/>
  <c r="Q72" i="5"/>
  <c r="K72" i="5"/>
  <c r="I72" i="5"/>
  <c r="G72" i="5"/>
  <c r="B72" i="5"/>
  <c r="K71" i="5"/>
  <c r="I71" i="5"/>
  <c r="G71" i="5"/>
  <c r="B71" i="5"/>
  <c r="Q71" i="5" s="1"/>
  <c r="K70" i="5"/>
  <c r="I70" i="5"/>
  <c r="G70" i="5"/>
  <c r="B70" i="5"/>
  <c r="K69" i="5"/>
  <c r="I69" i="5"/>
  <c r="G69" i="5"/>
  <c r="B69" i="5"/>
  <c r="K68" i="5"/>
  <c r="I68" i="5"/>
  <c r="G68" i="5"/>
  <c r="B68" i="5"/>
  <c r="K67" i="5"/>
  <c r="I67" i="5"/>
  <c r="G67" i="5"/>
  <c r="B67" i="5"/>
  <c r="K66" i="5"/>
  <c r="I66" i="5"/>
  <c r="G66" i="5"/>
  <c r="B66" i="5"/>
  <c r="Q66" i="5" s="1"/>
  <c r="Q65" i="5"/>
  <c r="K65" i="5"/>
  <c r="I65" i="5"/>
  <c r="G65" i="5"/>
  <c r="B65" i="5"/>
  <c r="K64" i="5"/>
  <c r="I64" i="5"/>
  <c r="G64" i="5"/>
  <c r="B64" i="5"/>
  <c r="K63" i="5"/>
  <c r="I63" i="5"/>
  <c r="G63" i="5"/>
  <c r="B63" i="5"/>
  <c r="AY62" i="5"/>
  <c r="AU62" i="5" a="1"/>
  <c r="AU62" i="5" s="1"/>
  <c r="AT62" i="5" a="1"/>
  <c r="AT62" i="5" s="1"/>
  <c r="AS62" i="5"/>
  <c r="AR62" i="5"/>
  <c r="AQ62" i="5" a="1"/>
  <c r="AQ62" i="5" s="1"/>
  <c r="AP62" i="5" a="1"/>
  <c r="AP62" i="5" s="1"/>
  <c r="AO62" i="5"/>
  <c r="K62" i="5"/>
  <c r="I62" i="5"/>
  <c r="G62" i="5"/>
  <c r="B62" i="5"/>
  <c r="AY61" i="5"/>
  <c r="AU61" i="5" a="1"/>
  <c r="AU61" i="5" s="1"/>
  <c r="AT61" i="5" a="1"/>
  <c r="AT61" i="5" s="1"/>
  <c r="AS61" i="5"/>
  <c r="AR61" i="5"/>
  <c r="AQ61" i="5" a="1"/>
  <c r="AQ61" i="5" s="1"/>
  <c r="AP61" i="5" a="1"/>
  <c r="AP61" i="5" s="1"/>
  <c r="AO61" i="5"/>
  <c r="K61" i="5"/>
  <c r="Q61" i="5" s="1"/>
  <c r="I61" i="5"/>
  <c r="G61" i="5"/>
  <c r="B61" i="5"/>
  <c r="AY60" i="5"/>
  <c r="AU60" i="5" a="1"/>
  <c r="AU60" i="5" s="1"/>
  <c r="AT60" i="5" a="1"/>
  <c r="AT60" i="5" s="1"/>
  <c r="AS60" i="5"/>
  <c r="AR60" i="5"/>
  <c r="AQ60" i="5" a="1"/>
  <c r="AQ60" i="5" s="1"/>
  <c r="AP60" i="5" a="1"/>
  <c r="AP60" i="5" s="1"/>
  <c r="AO60" i="5"/>
  <c r="K60" i="5"/>
  <c r="I60" i="5"/>
  <c r="G60" i="5"/>
  <c r="B60" i="5"/>
  <c r="Q60" i="5" s="1"/>
  <c r="K59" i="5"/>
  <c r="I59" i="5"/>
  <c r="G59" i="5"/>
  <c r="B59" i="5"/>
  <c r="Q59" i="5" s="1"/>
  <c r="K58" i="5"/>
  <c r="I58" i="5"/>
  <c r="G58" i="5"/>
  <c r="B58" i="5"/>
  <c r="K57" i="5"/>
  <c r="I57" i="5"/>
  <c r="G57" i="5"/>
  <c r="B57" i="5"/>
  <c r="K56" i="5"/>
  <c r="I56" i="5"/>
  <c r="G56" i="5"/>
  <c r="B56" i="5"/>
  <c r="Q56" i="5" s="1"/>
  <c r="AY55" i="5"/>
  <c r="AU55" i="5" a="1"/>
  <c r="AU55" i="5" s="1"/>
  <c r="AT55" i="5" a="1"/>
  <c r="AT55" i="5" s="1"/>
  <c r="AS55" i="5"/>
  <c r="AR55" i="5"/>
  <c r="AQ55" i="5" a="1"/>
  <c r="AQ55" i="5" s="1"/>
  <c r="AP55" i="5" a="1"/>
  <c r="AP55" i="5" s="1"/>
  <c r="AO55" i="5"/>
  <c r="B55" i="5"/>
  <c r="Q54" i="5"/>
  <c r="K54" i="5"/>
  <c r="I54" i="5"/>
  <c r="G54" i="5"/>
  <c r="B54" i="5"/>
  <c r="K53" i="5"/>
  <c r="I53" i="5"/>
  <c r="G53" i="5"/>
  <c r="B53" i="5"/>
  <c r="Q53" i="5" s="1"/>
  <c r="K52" i="5"/>
  <c r="I52" i="5"/>
  <c r="G52" i="5"/>
  <c r="B52" i="5"/>
  <c r="Q52" i="5" s="1"/>
  <c r="K51" i="5"/>
  <c r="I51" i="5"/>
  <c r="G51" i="5"/>
  <c r="B51" i="5"/>
  <c r="K50" i="5"/>
  <c r="I50" i="5"/>
  <c r="G50" i="5"/>
  <c r="B50" i="5"/>
  <c r="Q50" i="5" s="1"/>
  <c r="K49" i="5"/>
  <c r="I49" i="5"/>
  <c r="G49" i="5"/>
  <c r="B49" i="5"/>
  <c r="Q49" i="5" s="1"/>
  <c r="K48" i="5"/>
  <c r="I48" i="5"/>
  <c r="G48" i="5"/>
  <c r="B48" i="5"/>
  <c r="K47" i="5"/>
  <c r="I47" i="5"/>
  <c r="G47" i="5"/>
  <c r="B47" i="5"/>
  <c r="K46" i="5"/>
  <c r="I46" i="5"/>
  <c r="G46" i="5"/>
  <c r="B46" i="5"/>
  <c r="Q46" i="5" s="1"/>
  <c r="AY45" i="5"/>
  <c r="AU45" i="5" a="1"/>
  <c r="AU45" i="5" s="1"/>
  <c r="AT45" i="5" a="1"/>
  <c r="AT45" i="5" s="1"/>
  <c r="AS45" i="5"/>
  <c r="AR45" i="5"/>
  <c r="AQ45" i="5" a="1"/>
  <c r="AQ45" i="5" s="1"/>
  <c r="AP45" i="5" a="1"/>
  <c r="AP45" i="5" s="1"/>
  <c r="AO45" i="5"/>
  <c r="K45" i="5"/>
  <c r="I45" i="5"/>
  <c r="G45" i="5"/>
  <c r="B45" i="5"/>
  <c r="AY44" i="5"/>
  <c r="AU44" i="5" a="1"/>
  <c r="AU44" i="5" s="1"/>
  <c r="AT44" i="5" a="1"/>
  <c r="AT44" i="5" s="1"/>
  <c r="AS44" i="5"/>
  <c r="AR44" i="5"/>
  <c r="AQ44" i="5" a="1"/>
  <c r="AQ44" i="5" s="1"/>
  <c r="AP44" i="5" a="1"/>
  <c r="AP44" i="5" s="1"/>
  <c r="AO44" i="5"/>
  <c r="K44" i="5"/>
  <c r="I44" i="5"/>
  <c r="G44" i="5"/>
  <c r="B44" i="5"/>
  <c r="AY43" i="5"/>
  <c r="AU43" i="5" a="1"/>
  <c r="AU43" i="5" s="1"/>
  <c r="AT43" i="5" a="1"/>
  <c r="AT43" i="5" s="1"/>
  <c r="AS43" i="5"/>
  <c r="AR43" i="5"/>
  <c r="AQ43" i="5" a="1"/>
  <c r="AQ43" i="5" s="1"/>
  <c r="AP43" i="5" a="1"/>
  <c r="AP43" i="5" s="1"/>
  <c r="AO43" i="5"/>
  <c r="K43" i="5"/>
  <c r="I43" i="5"/>
  <c r="Q43" i="5" s="1"/>
  <c r="G43" i="5"/>
  <c r="B43" i="5"/>
  <c r="AY42" i="5"/>
  <c r="AU42" i="5" a="1"/>
  <c r="AU42" i="5" s="1"/>
  <c r="AT42" i="5" a="1"/>
  <c r="AT42" i="5" s="1"/>
  <c r="AS42" i="5"/>
  <c r="AR42" i="5"/>
  <c r="AQ42" i="5" a="1"/>
  <c r="AQ42" i="5" s="1"/>
  <c r="AP42" i="5" a="1"/>
  <c r="AP42" i="5" s="1"/>
  <c r="AO42" i="5"/>
  <c r="K42" i="5"/>
  <c r="I42" i="5"/>
  <c r="G42" i="5"/>
  <c r="B42" i="5"/>
  <c r="AY41" i="5"/>
  <c r="AU41" i="5"/>
  <c r="AU41" i="5" a="1"/>
  <c r="AT41" i="5" a="1"/>
  <c r="AT41" i="5" s="1"/>
  <c r="AS41" i="5"/>
  <c r="AR41" i="5"/>
  <c r="AQ41" i="5" a="1"/>
  <c r="AQ41" i="5" s="1"/>
  <c r="AP41" i="5" a="1"/>
  <c r="AP41" i="5" s="1"/>
  <c r="AO41" i="5"/>
  <c r="K41" i="5"/>
  <c r="I41" i="5"/>
  <c r="G41" i="5"/>
  <c r="B41" i="5"/>
  <c r="Q41" i="5" s="1"/>
  <c r="AY40" i="5"/>
  <c r="AU40" i="5" a="1"/>
  <c r="AU40" i="5" s="1"/>
  <c r="AT40" i="5" a="1"/>
  <c r="AT40" i="5" s="1"/>
  <c r="AD40" i="5" s="1"/>
  <c r="AS40" i="5"/>
  <c r="AR40" i="5"/>
  <c r="AQ40" i="5" a="1"/>
  <c r="AQ40" i="5" s="1"/>
  <c r="AP40" i="5" a="1"/>
  <c r="AP40" i="5" s="1"/>
  <c r="AO40" i="5"/>
  <c r="K40" i="5"/>
  <c r="I40" i="5"/>
  <c r="G40" i="5"/>
  <c r="B40" i="5"/>
  <c r="CH39" i="5" a="1"/>
  <c r="CH39" i="5" s="1"/>
  <c r="BJ39" i="5" a="1"/>
  <c r="BJ39" i="5" s="1"/>
  <c r="BI39" i="5"/>
  <c r="AY39" i="5"/>
  <c r="AU39" i="5" a="1"/>
  <c r="AU39" i="5" s="1"/>
  <c r="AT39" i="5" a="1"/>
  <c r="AT39" i="5" s="1"/>
  <c r="AS39" i="5"/>
  <c r="AR39" i="5"/>
  <c r="AQ39" i="5" a="1"/>
  <c r="AQ39" i="5" s="1"/>
  <c r="AP39" i="5" a="1"/>
  <c r="AP39" i="5" s="1"/>
  <c r="AO39" i="5"/>
  <c r="K39" i="5"/>
  <c r="I39" i="5"/>
  <c r="G39" i="5"/>
  <c r="B39" i="5"/>
  <c r="CH38" i="5"/>
  <c r="CH38" i="5" a="1"/>
  <c r="BJ38" i="5" a="1"/>
  <c r="BJ38" i="5" s="1"/>
  <c r="BH38" i="5" a="1"/>
  <c r="BH38" i="5" s="1"/>
  <c r="BH39" i="5" s="1"/>
  <c r="BG38" i="5" a="1"/>
  <c r="BG38" i="5" s="1"/>
  <c r="AY38" i="5"/>
  <c r="AU38" i="5" a="1"/>
  <c r="AU38" i="5" s="1"/>
  <c r="AT38" i="5" a="1"/>
  <c r="AT38" i="5" s="1"/>
  <c r="AS38" i="5"/>
  <c r="AR38" i="5"/>
  <c r="AQ38" i="5" a="1"/>
  <c r="AQ38" i="5" s="1"/>
  <c r="AP38" i="5" a="1"/>
  <c r="AP38" i="5" s="1"/>
  <c r="AO38" i="5"/>
  <c r="K38" i="5"/>
  <c r="I38" i="5"/>
  <c r="G38" i="5"/>
  <c r="B38" i="5"/>
  <c r="CH37" i="5" a="1"/>
  <c r="CH37" i="5" s="1"/>
  <c r="BJ37" i="5" a="1"/>
  <c r="BJ37" i="5" s="1"/>
  <c r="BI37" i="5"/>
  <c r="AY37" i="5"/>
  <c r="AU37" i="5" a="1"/>
  <c r="AU37" i="5" s="1"/>
  <c r="AT37" i="5" a="1"/>
  <c r="AT37" i="5" s="1"/>
  <c r="AS37" i="5"/>
  <c r="AR37" i="5"/>
  <c r="AQ37" i="5" a="1"/>
  <c r="AQ37" i="5" s="1"/>
  <c r="AP37" i="5" a="1"/>
  <c r="AP37" i="5" s="1"/>
  <c r="AD37" i="5" s="1"/>
  <c r="AO37" i="5"/>
  <c r="Z37" i="5"/>
  <c r="K37" i="5"/>
  <c r="I37" i="5"/>
  <c r="G37" i="5"/>
  <c r="B37" i="5"/>
  <c r="CH36" i="5" a="1"/>
  <c r="CH36" i="5" s="1"/>
  <c r="BJ36" i="5" a="1"/>
  <c r="BJ36" i="5" s="1"/>
  <c r="BH36" i="5" a="1"/>
  <c r="BH36" i="5" s="1"/>
  <c r="BH37" i="5" s="1"/>
  <c r="BG36" i="5" a="1"/>
  <c r="BG36" i="5" s="1"/>
  <c r="AY36" i="5"/>
  <c r="AU36" i="5" a="1"/>
  <c r="AU36" i="5" s="1"/>
  <c r="AT36" i="5" a="1"/>
  <c r="AT36" i="5" s="1"/>
  <c r="AS36" i="5"/>
  <c r="AR36" i="5"/>
  <c r="AQ36" i="5" a="1"/>
  <c r="AQ36" i="5" s="1"/>
  <c r="AP36" i="5" a="1"/>
  <c r="AP36" i="5" s="1"/>
  <c r="AO36" i="5"/>
  <c r="Z36" i="5"/>
  <c r="K36" i="5"/>
  <c r="I36" i="5"/>
  <c r="G36" i="5"/>
  <c r="B36" i="5"/>
  <c r="CH35" i="5" a="1"/>
  <c r="CH35" i="5" s="1"/>
  <c r="BJ35" i="5" a="1"/>
  <c r="BJ35" i="5" s="1"/>
  <c r="BI35" i="5"/>
  <c r="AY35" i="5"/>
  <c r="AU35" i="5" a="1"/>
  <c r="AU35" i="5" s="1"/>
  <c r="AT35" i="5" a="1"/>
  <c r="AT35" i="5" s="1"/>
  <c r="AS35" i="5"/>
  <c r="AR35" i="5"/>
  <c r="AQ35" i="5" a="1"/>
  <c r="AQ35" i="5" s="1"/>
  <c r="AP35" i="5" a="1"/>
  <c r="AP35" i="5" s="1"/>
  <c r="AO35" i="5"/>
  <c r="K35" i="5"/>
  <c r="I35" i="5"/>
  <c r="G35" i="5"/>
  <c r="B35" i="5"/>
  <c r="Q35" i="5" s="1"/>
  <c r="CH34" i="5" a="1"/>
  <c r="CH34" i="5" s="1"/>
  <c r="BJ34" i="5" a="1"/>
  <c r="BJ34" i="5" s="1"/>
  <c r="BH34" i="5" a="1"/>
  <c r="BH34" i="5" s="1"/>
  <c r="BH35" i="5" s="1"/>
  <c r="BG34" i="5" a="1"/>
  <c r="BG34" i="5" s="1"/>
  <c r="BG35" i="5" s="1"/>
  <c r="BF35" i="5" s="1"/>
  <c r="AY34" i="5"/>
  <c r="AU34" i="5"/>
  <c r="AU34" i="5" a="1"/>
  <c r="AT34" i="5"/>
  <c r="AT34" i="5" a="1"/>
  <c r="AS34" i="5"/>
  <c r="AR34" i="5"/>
  <c r="AQ34" i="5" a="1"/>
  <c r="AQ34" i="5" s="1"/>
  <c r="AP34" i="5" a="1"/>
  <c r="AP34" i="5" s="1"/>
  <c r="AO34" i="5"/>
  <c r="K34" i="5"/>
  <c r="I34" i="5"/>
  <c r="G34" i="5"/>
  <c r="B34" i="5"/>
  <c r="CH33" i="5" a="1"/>
  <c r="CH33" i="5" s="1"/>
  <c r="BJ33" i="5" a="1"/>
  <c r="BJ33" i="5" s="1"/>
  <c r="BI33" i="5"/>
  <c r="AY33" i="5"/>
  <c r="AU33" i="5" a="1"/>
  <c r="AU33" i="5" s="1"/>
  <c r="AT33" i="5" a="1"/>
  <c r="AT33" i="5" s="1"/>
  <c r="AS33" i="5"/>
  <c r="AR33" i="5"/>
  <c r="AQ33" i="5" a="1"/>
  <c r="AQ33" i="5" s="1"/>
  <c r="AP33" i="5" a="1"/>
  <c r="AP33" i="5" s="1"/>
  <c r="AO33" i="5"/>
  <c r="K33" i="5"/>
  <c r="I33" i="5"/>
  <c r="G33" i="5"/>
  <c r="B33" i="5"/>
  <c r="Q33" i="5" s="1"/>
  <c r="CH32" i="5" a="1"/>
  <c r="CH32" i="5" s="1"/>
  <c r="BJ32" i="5" a="1"/>
  <c r="BJ32" i="5" s="1"/>
  <c r="BH32" i="5" a="1"/>
  <c r="BH32" i="5" s="1"/>
  <c r="BH33" i="5" s="1"/>
  <c r="BG32" i="5" a="1"/>
  <c r="BG32" i="5" s="1"/>
  <c r="AY32" i="5"/>
  <c r="AU32" i="5" a="1"/>
  <c r="AU32" i="5" s="1"/>
  <c r="AT32" i="5" a="1"/>
  <c r="AT32" i="5" s="1"/>
  <c r="AS32" i="5"/>
  <c r="AR32" i="5"/>
  <c r="AQ32" i="5" a="1"/>
  <c r="AQ32" i="5" s="1"/>
  <c r="AP32" i="5" a="1"/>
  <c r="AP32" i="5" s="1"/>
  <c r="AO32" i="5"/>
  <c r="Z32" i="5"/>
  <c r="K32" i="5"/>
  <c r="I32" i="5"/>
  <c r="G32" i="5"/>
  <c r="B32" i="5"/>
  <c r="CH31" i="5" a="1"/>
  <c r="CH31" i="5" s="1"/>
  <c r="BJ31" i="5" a="1"/>
  <c r="BJ31" i="5" s="1"/>
  <c r="BI31" i="5"/>
  <c r="AY31" i="5"/>
  <c r="AU31" i="5" a="1"/>
  <c r="AU31" i="5" s="1"/>
  <c r="AT31" i="5" a="1"/>
  <c r="AT31" i="5" s="1"/>
  <c r="AS31" i="5"/>
  <c r="AR31" i="5"/>
  <c r="AQ31" i="5"/>
  <c r="AQ31" i="5" a="1"/>
  <c r="AP31" i="5" a="1"/>
  <c r="AP31" i="5" s="1"/>
  <c r="AO31" i="5"/>
  <c r="K31" i="5"/>
  <c r="I31" i="5"/>
  <c r="G31" i="5"/>
  <c r="B31" i="5"/>
  <c r="Q31" i="5" s="1"/>
  <c r="CH30" i="5" a="1"/>
  <c r="CH30" i="5" s="1"/>
  <c r="BJ30" i="5" a="1"/>
  <c r="BJ30" i="5" s="1"/>
  <c r="BH30" i="5" a="1"/>
  <c r="BH30" i="5" s="1"/>
  <c r="BH31" i="5" s="1"/>
  <c r="BG30" i="5" a="1"/>
  <c r="BG30" i="5" s="1"/>
  <c r="AY30" i="5"/>
  <c r="AU30" i="5" a="1"/>
  <c r="AU30" i="5" s="1"/>
  <c r="AT30" i="5" a="1"/>
  <c r="AT30" i="5" s="1"/>
  <c r="AS30" i="5"/>
  <c r="AR30" i="5"/>
  <c r="AQ30" i="5" a="1"/>
  <c r="AQ30" i="5" s="1"/>
  <c r="AP30" i="5" a="1"/>
  <c r="AP30" i="5" s="1"/>
  <c r="AO30" i="5"/>
  <c r="K30" i="5"/>
  <c r="I30" i="5"/>
  <c r="G30" i="5"/>
  <c r="B30" i="5"/>
  <c r="Q30" i="5" s="1"/>
  <c r="CH29" i="5" a="1"/>
  <c r="CH29" i="5" s="1"/>
  <c r="BJ29" i="5" a="1"/>
  <c r="BJ29" i="5" s="1"/>
  <c r="AY29" i="5"/>
  <c r="AU29" i="5" a="1"/>
  <c r="AU29" i="5" s="1"/>
  <c r="AT29" i="5" a="1"/>
  <c r="AT29" i="5" s="1"/>
  <c r="AS29" i="5"/>
  <c r="AR29" i="5"/>
  <c r="AQ29" i="5" a="1"/>
  <c r="AQ29" i="5" s="1"/>
  <c r="AP29" i="5" a="1"/>
  <c r="AP29" i="5" s="1"/>
  <c r="AO29" i="5"/>
  <c r="K29" i="5"/>
  <c r="I29" i="5"/>
  <c r="G29" i="5"/>
  <c r="B29" i="5"/>
  <c r="CH28" i="5" a="1"/>
  <c r="CH28" i="5" s="1"/>
  <c r="BJ28" i="5" a="1"/>
  <c r="BJ28" i="5" s="1"/>
  <c r="AY28" i="5"/>
  <c r="AU28" i="5" a="1"/>
  <c r="AU28" i="5" s="1"/>
  <c r="AT28" i="5" a="1"/>
  <c r="AT28" i="5" s="1"/>
  <c r="AS28" i="5"/>
  <c r="AR28" i="5"/>
  <c r="AQ28" i="5"/>
  <c r="AQ28" i="5" a="1"/>
  <c r="AP28" i="5" a="1"/>
  <c r="AP28" i="5" s="1"/>
  <c r="AO28" i="5"/>
  <c r="K28" i="5"/>
  <c r="I28" i="5"/>
  <c r="G28" i="5"/>
  <c r="B28" i="5"/>
  <c r="CH27" i="5" a="1"/>
  <c r="CH27" i="5" s="1"/>
  <c r="BJ27" i="5" a="1"/>
  <c r="BJ27" i="5" s="1"/>
  <c r="AY27" i="5"/>
  <c r="AU27" i="5"/>
  <c r="AU27" i="5" a="1"/>
  <c r="AT27" i="5" a="1"/>
  <c r="AT27" i="5" s="1"/>
  <c r="AS27" i="5"/>
  <c r="AR27" i="5"/>
  <c r="AQ27" i="5" a="1"/>
  <c r="AQ27" i="5" s="1"/>
  <c r="AP27" i="5" a="1"/>
  <c r="AP27" i="5" s="1"/>
  <c r="AO27" i="5"/>
  <c r="K27" i="5"/>
  <c r="I27" i="5"/>
  <c r="G27" i="5"/>
  <c r="B27" i="5"/>
  <c r="Q27" i="5" s="1"/>
  <c r="CH26" i="5"/>
  <c r="CH26" i="5" a="1"/>
  <c r="BJ26" i="5" a="1"/>
  <c r="BJ26" i="5" s="1"/>
  <c r="BI26" i="5"/>
  <c r="BI27" i="5" s="1"/>
  <c r="BI28" i="5" s="1"/>
  <c r="BI29" i="5" s="1"/>
  <c r="AY26" i="5"/>
  <c r="AU26" i="5" a="1"/>
  <c r="AU26" i="5" s="1"/>
  <c r="AT26" i="5" a="1"/>
  <c r="AT26" i="5" s="1"/>
  <c r="AS26" i="5"/>
  <c r="AR26" i="5"/>
  <c r="AQ26" i="5" a="1"/>
  <c r="AQ26" i="5" s="1"/>
  <c r="AP26" i="5" a="1"/>
  <c r="AP26" i="5" s="1"/>
  <c r="AO26" i="5"/>
  <c r="K26" i="5"/>
  <c r="I26" i="5"/>
  <c r="G26" i="5"/>
  <c r="B26" i="5"/>
  <c r="Q26" i="5" s="1"/>
  <c r="CH25" i="5" a="1"/>
  <c r="CH25" i="5" s="1"/>
  <c r="BJ25" i="5" a="1"/>
  <c r="BJ25" i="5" s="1"/>
  <c r="BH25" i="5" a="1"/>
  <c r="BH25" i="5" s="1"/>
  <c r="BH26" i="5" s="1"/>
  <c r="BH27" i="5" s="1"/>
  <c r="BH28" i="5" s="1"/>
  <c r="BH29" i="5" s="1"/>
  <c r="BG25" i="5" a="1"/>
  <c r="BG25" i="5" s="1"/>
  <c r="AY25" i="5"/>
  <c r="AU25" i="5" a="1"/>
  <c r="AU25" i="5" s="1"/>
  <c r="AT25" i="5" a="1"/>
  <c r="AT25" i="5" s="1"/>
  <c r="AS25" i="5"/>
  <c r="AR25" i="5"/>
  <c r="AQ25" i="5" a="1"/>
  <c r="AQ25" i="5" s="1"/>
  <c r="AP25" i="5" a="1"/>
  <c r="AP25" i="5" s="1"/>
  <c r="AO25" i="5"/>
  <c r="Z25" i="5"/>
  <c r="K25" i="5"/>
  <c r="I25" i="5"/>
  <c r="Q25" i="5" s="1"/>
  <c r="G25" i="5"/>
  <c r="B25" i="5"/>
  <c r="CH24" i="5" a="1"/>
  <c r="CH24" i="5" s="1"/>
  <c r="BJ24" i="5" a="1"/>
  <c r="BJ24" i="5" s="1"/>
  <c r="AY24" i="5"/>
  <c r="AU24" i="5" a="1"/>
  <c r="AU24" i="5" s="1"/>
  <c r="AT24" i="5" a="1"/>
  <c r="AT24" i="5" s="1"/>
  <c r="AS24" i="5"/>
  <c r="AR24" i="5"/>
  <c r="AQ24" i="5" a="1"/>
  <c r="AQ24" i="5" s="1"/>
  <c r="AP24" i="5" a="1"/>
  <c r="AP24" i="5" s="1"/>
  <c r="AO24" i="5"/>
  <c r="Z24" i="5"/>
  <c r="K24" i="5"/>
  <c r="I24" i="5"/>
  <c r="G24" i="5"/>
  <c r="B24" i="5"/>
  <c r="Q24" i="5" s="1"/>
  <c r="CH23" i="5"/>
  <c r="CH23" i="5" a="1"/>
  <c r="BJ23" i="5" a="1"/>
  <c r="BJ23" i="5" s="1"/>
  <c r="AY23" i="5"/>
  <c r="AU23" i="5" a="1"/>
  <c r="AU23" i="5" s="1"/>
  <c r="AT23" i="5" a="1"/>
  <c r="AT23" i="5" s="1"/>
  <c r="AS23" i="5"/>
  <c r="AR23" i="5"/>
  <c r="AQ23" i="5" a="1"/>
  <c r="AQ23" i="5" s="1"/>
  <c r="AP23" i="5" a="1"/>
  <c r="AP23" i="5" s="1"/>
  <c r="AD23" i="5" s="1"/>
  <c r="AO23" i="5"/>
  <c r="Z23" i="5"/>
  <c r="K23" i="5"/>
  <c r="I23" i="5"/>
  <c r="G23" i="5"/>
  <c r="B23" i="5"/>
  <c r="CH22" i="5" a="1"/>
  <c r="CH22" i="5" s="1"/>
  <c r="BJ22" i="5" a="1"/>
  <c r="BJ22" i="5" s="1"/>
  <c r="BI22" i="5"/>
  <c r="BI23" i="5" s="1"/>
  <c r="BI24" i="5" s="1"/>
  <c r="AY22" i="5"/>
  <c r="AU22" i="5" a="1"/>
  <c r="AU22" i="5" s="1"/>
  <c r="AT22" i="5"/>
  <c r="AT22" i="5" a="1"/>
  <c r="AS22" i="5"/>
  <c r="AR22" i="5"/>
  <c r="AQ22" i="5" a="1"/>
  <c r="AQ22" i="5" s="1"/>
  <c r="AP22" i="5" a="1"/>
  <c r="AP22" i="5" s="1"/>
  <c r="AO22" i="5"/>
  <c r="Z22" i="5"/>
  <c r="K22" i="5"/>
  <c r="I22" i="5"/>
  <c r="Q22" i="5" s="1"/>
  <c r="G22" i="5"/>
  <c r="B22" i="5"/>
  <c r="CH21" i="5" a="1"/>
  <c r="CH21" i="5" s="1"/>
  <c r="BJ21" i="5" a="1"/>
  <c r="BJ21" i="5" s="1"/>
  <c r="BI21" i="5"/>
  <c r="BG21" i="5"/>
  <c r="BG22" i="5" s="1"/>
  <c r="AY21" i="5"/>
  <c r="AU21" i="5" a="1"/>
  <c r="AU21" i="5" s="1"/>
  <c r="AT21" i="5" a="1"/>
  <c r="AT21" i="5" s="1"/>
  <c r="AS21" i="5"/>
  <c r="AR21" i="5"/>
  <c r="AQ21" i="5" a="1"/>
  <c r="AQ21" i="5" s="1"/>
  <c r="AP21" i="5" a="1"/>
  <c r="AP21" i="5" s="1"/>
  <c r="AO21" i="5"/>
  <c r="K21" i="5"/>
  <c r="I21" i="5"/>
  <c r="G21" i="5"/>
  <c r="B21" i="5"/>
  <c r="CH20" i="5" a="1"/>
  <c r="CH20" i="5" s="1"/>
  <c r="CF20" i="5" s="1"/>
  <c r="BJ20" i="5" a="1"/>
  <c r="BJ20" i="5" s="1"/>
  <c r="BH20" i="5" a="1"/>
  <c r="BH20" i="5" s="1"/>
  <c r="BG20" i="5" a="1"/>
  <c r="BG20" i="5" s="1"/>
  <c r="AY20" i="5"/>
  <c r="AU20" i="5" a="1"/>
  <c r="AU20" i="5" s="1"/>
  <c r="AT20" i="5" a="1"/>
  <c r="AT20" i="5" s="1"/>
  <c r="AS20" i="5"/>
  <c r="AR20" i="5"/>
  <c r="AQ20" i="5" a="1"/>
  <c r="AQ20" i="5" s="1"/>
  <c r="AP20" i="5" a="1"/>
  <c r="AP20" i="5" s="1"/>
  <c r="AO20" i="5"/>
  <c r="K20" i="5"/>
  <c r="I20" i="5"/>
  <c r="G20" i="5"/>
  <c r="B20" i="5"/>
  <c r="CH19" i="5" a="1"/>
  <c r="CH19" i="5" s="1"/>
  <c r="BJ19" i="5" a="1"/>
  <c r="BJ19" i="5" s="1"/>
  <c r="AY19" i="5"/>
  <c r="AU19" i="5" a="1"/>
  <c r="AU19" i="5" s="1"/>
  <c r="AT19" i="5" a="1"/>
  <c r="AT19" i="5" s="1"/>
  <c r="AS19" i="5"/>
  <c r="AR19" i="5"/>
  <c r="AQ19" i="5" a="1"/>
  <c r="AQ19" i="5" s="1"/>
  <c r="AP19" i="5" a="1"/>
  <c r="AP19" i="5" s="1"/>
  <c r="AO19" i="5"/>
  <c r="Z19" i="5"/>
  <c r="K19" i="5"/>
  <c r="I19" i="5"/>
  <c r="G19" i="5"/>
  <c r="B19" i="5"/>
  <c r="CH18" i="5" a="1"/>
  <c r="CH18" i="5" s="1"/>
  <c r="BJ18" i="5" a="1"/>
  <c r="BJ18" i="5" s="1"/>
  <c r="AY18" i="5"/>
  <c r="AU18" i="5" a="1"/>
  <c r="AU18" i="5" s="1"/>
  <c r="AT18" i="5" a="1"/>
  <c r="AT18" i="5" s="1"/>
  <c r="AS18" i="5"/>
  <c r="AR18" i="5"/>
  <c r="AQ18" i="5" a="1"/>
  <c r="AQ18" i="5" s="1"/>
  <c r="AP18" i="5" a="1"/>
  <c r="AP18" i="5" s="1"/>
  <c r="AD18" i="5" s="1"/>
  <c r="AO18" i="5"/>
  <c r="K18" i="5"/>
  <c r="Q18" i="5" s="1"/>
  <c r="I18" i="5"/>
  <c r="G18" i="5"/>
  <c r="B18" i="5"/>
  <c r="CH17" i="5" a="1"/>
  <c r="CH17" i="5" s="1"/>
  <c r="BJ17" i="5" a="1"/>
  <c r="BJ17" i="5" s="1"/>
  <c r="AY17" i="5"/>
  <c r="AU17" i="5" a="1"/>
  <c r="AU17" i="5" s="1"/>
  <c r="AT17" i="5" a="1"/>
  <c r="AT17" i="5" s="1"/>
  <c r="AS17" i="5"/>
  <c r="AR17" i="5"/>
  <c r="AQ17" i="5" a="1"/>
  <c r="AQ17" i="5" s="1"/>
  <c r="AP17" i="5" a="1"/>
  <c r="AP17" i="5" s="1"/>
  <c r="AO17" i="5"/>
  <c r="Z17" i="5"/>
  <c r="K17" i="5"/>
  <c r="I17" i="5"/>
  <c r="Q17" i="5" s="1"/>
  <c r="G17" i="5"/>
  <c r="B17" i="5"/>
  <c r="CH16" i="5" a="1"/>
  <c r="CH16" i="5" s="1"/>
  <c r="BJ16" i="5" a="1"/>
  <c r="BJ16" i="5" s="1"/>
  <c r="BI16" i="5"/>
  <c r="BI17" i="5" s="1"/>
  <c r="BI18" i="5" s="1"/>
  <c r="BI19" i="5" s="1"/>
  <c r="AY16" i="5"/>
  <c r="AU16" i="5" a="1"/>
  <c r="AU16" i="5" s="1"/>
  <c r="AT16" i="5" a="1"/>
  <c r="AT16" i="5" s="1"/>
  <c r="AS16" i="5"/>
  <c r="AR16" i="5"/>
  <c r="AQ16" i="5" a="1"/>
  <c r="AQ16" i="5" s="1"/>
  <c r="AP16" i="5" a="1"/>
  <c r="AP16" i="5" s="1"/>
  <c r="AO16" i="5"/>
  <c r="Z16" i="5"/>
  <c r="K16" i="5"/>
  <c r="I16" i="5"/>
  <c r="G16" i="5"/>
  <c r="B16" i="5"/>
  <c r="CH15" i="5" a="1"/>
  <c r="CH15" i="5" s="1"/>
  <c r="BJ15" i="5" a="1"/>
  <c r="BJ15" i="5" s="1"/>
  <c r="BH15" i="5" a="1"/>
  <c r="BH15" i="5" s="1"/>
  <c r="BH16" i="5" s="1"/>
  <c r="BH17" i="5" s="1"/>
  <c r="BH18" i="5" s="1"/>
  <c r="BH19" i="5" s="1"/>
  <c r="BG15" i="5"/>
  <c r="BG16" i="5" s="1"/>
  <c r="BG15" i="5" a="1"/>
  <c r="AY15" i="5"/>
  <c r="AU15" i="5" a="1"/>
  <c r="AU15" i="5" s="1"/>
  <c r="AT15" i="5" a="1"/>
  <c r="AT15" i="5" s="1"/>
  <c r="AS15" i="5"/>
  <c r="AR15" i="5"/>
  <c r="AQ15" i="5" a="1"/>
  <c r="AQ15" i="5" s="1"/>
  <c r="AP15" i="5" a="1"/>
  <c r="AP15" i="5" s="1"/>
  <c r="AO15" i="5"/>
  <c r="K15" i="5"/>
  <c r="I15" i="5"/>
  <c r="G15" i="5"/>
  <c r="B15" i="5"/>
  <c r="CH14" i="5" a="1"/>
  <c r="CH14" i="5" s="1"/>
  <c r="BJ14" i="5" a="1"/>
  <c r="BJ14" i="5" s="1"/>
  <c r="AY14" i="5"/>
  <c r="AU14" i="5" a="1"/>
  <c r="AU14" i="5" s="1"/>
  <c r="AT14" i="5" a="1"/>
  <c r="AT14" i="5" s="1"/>
  <c r="AS14" i="5"/>
  <c r="AR14" i="5"/>
  <c r="AQ14" i="5" a="1"/>
  <c r="AQ14" i="5" s="1"/>
  <c r="AP14" i="5" a="1"/>
  <c r="AP14" i="5" s="1"/>
  <c r="AO14" i="5"/>
  <c r="Q14" i="5"/>
  <c r="K14" i="5"/>
  <c r="I14" i="5"/>
  <c r="G14" i="5"/>
  <c r="B14" i="5"/>
  <c r="CH13" i="5" a="1"/>
  <c r="CH13" i="5" s="1"/>
  <c r="BJ13" i="5" a="1"/>
  <c r="BJ13" i="5" s="1"/>
  <c r="AY13" i="5"/>
  <c r="AU13" i="5" a="1"/>
  <c r="AU13" i="5" s="1"/>
  <c r="AT13" i="5" a="1"/>
  <c r="AT13" i="5" s="1"/>
  <c r="AS13" i="5"/>
  <c r="AR13" i="5"/>
  <c r="AQ13" i="5" a="1"/>
  <c r="AQ13" i="5" s="1"/>
  <c r="AP13" i="5" a="1"/>
  <c r="AP13" i="5" s="1"/>
  <c r="AO13" i="5"/>
  <c r="K13" i="5"/>
  <c r="I13" i="5"/>
  <c r="G13" i="5"/>
  <c r="B13" i="5"/>
  <c r="CH12" i="5" a="1"/>
  <c r="CH12" i="5" s="1"/>
  <c r="BJ12" i="5" a="1"/>
  <c r="BJ12" i="5" s="1"/>
  <c r="BI12" i="5"/>
  <c r="BI13" i="5" s="1"/>
  <c r="BI14" i="5" s="1"/>
  <c r="AY12" i="5"/>
  <c r="AU12" i="5" a="1"/>
  <c r="AU12" i="5" s="1"/>
  <c r="AT12" i="5" a="1"/>
  <c r="AT12" i="5" s="1"/>
  <c r="AS12" i="5"/>
  <c r="AR12" i="5"/>
  <c r="AQ12" i="5" a="1"/>
  <c r="AQ12" i="5" s="1"/>
  <c r="AP12" i="5" a="1"/>
  <c r="AP12" i="5" s="1"/>
  <c r="AO12" i="5"/>
  <c r="V12" i="5"/>
  <c r="Z12" i="5" s="1"/>
  <c r="K12" i="5"/>
  <c r="I12" i="5"/>
  <c r="G12" i="5"/>
  <c r="B12" i="5"/>
  <c r="CH11" i="5" a="1"/>
  <c r="CH11" i="5" s="1"/>
  <c r="BJ11" i="5" a="1"/>
  <c r="BJ11" i="5" s="1"/>
  <c r="BI11" i="5"/>
  <c r="AY11" i="5"/>
  <c r="AU11" i="5" a="1"/>
  <c r="AU11" i="5" s="1"/>
  <c r="AT11" i="5" a="1"/>
  <c r="AT11" i="5" s="1"/>
  <c r="AS11" i="5"/>
  <c r="AR11" i="5"/>
  <c r="AQ11" i="5" a="1"/>
  <c r="AQ11" i="5" s="1"/>
  <c r="AP11" i="5" a="1"/>
  <c r="AP11" i="5" s="1"/>
  <c r="AO11" i="5"/>
  <c r="K11" i="5"/>
  <c r="I11" i="5"/>
  <c r="G11" i="5"/>
  <c r="B11" i="5"/>
  <c r="Q11" i="5" s="1"/>
  <c r="CH10" i="5" a="1"/>
  <c r="CH10" i="5" s="1"/>
  <c r="BJ10" i="5" a="1"/>
  <c r="BJ10" i="5" s="1"/>
  <c r="BH10" i="5" a="1"/>
  <c r="BH10" i="5" s="1"/>
  <c r="BG10" i="5" a="1"/>
  <c r="BG10" i="5" s="1"/>
  <c r="CF10" i="5" s="1"/>
  <c r="AY10" i="5"/>
  <c r="AU10" i="5" a="1"/>
  <c r="AU10" i="5" s="1"/>
  <c r="AT10" i="5" a="1"/>
  <c r="AT10" i="5" s="1"/>
  <c r="AS10" i="5"/>
  <c r="AR10" i="5"/>
  <c r="AQ10" i="5" a="1"/>
  <c r="AQ10" i="5" s="1"/>
  <c r="AP10" i="5" a="1"/>
  <c r="AP10" i="5" s="1"/>
  <c r="AO10" i="5"/>
  <c r="K10" i="5"/>
  <c r="I10" i="5"/>
  <c r="Q10" i="5" s="1"/>
  <c r="G10" i="5"/>
  <c r="B10" i="5"/>
  <c r="CH9" i="5"/>
  <c r="CH9" i="5" a="1"/>
  <c r="BJ9" i="5" a="1"/>
  <c r="BJ9" i="5" s="1"/>
  <c r="AY9" i="5"/>
  <c r="AU9" i="5"/>
  <c r="AU9" i="5" a="1"/>
  <c r="AT9" i="5" a="1"/>
  <c r="AT9" i="5" s="1"/>
  <c r="AS9" i="5"/>
  <c r="AR9" i="5"/>
  <c r="AQ9" i="5"/>
  <c r="AQ9" i="5" a="1"/>
  <c r="AP9" i="5" a="1"/>
  <c r="AP9" i="5" s="1"/>
  <c r="AO9" i="5"/>
  <c r="K9" i="5"/>
  <c r="I9" i="5"/>
  <c r="Q9" i="5" s="1"/>
  <c r="G9" i="5"/>
  <c r="B9" i="5"/>
  <c r="CH8" i="5" a="1"/>
  <c r="CH8" i="5" s="1"/>
  <c r="BJ8" i="5" a="1"/>
  <c r="BJ8" i="5" s="1"/>
  <c r="BH8" i="5"/>
  <c r="AY8" i="5"/>
  <c r="AU8" i="5" a="1"/>
  <c r="AU8" i="5" s="1"/>
  <c r="AD8" i="5" s="1"/>
  <c r="AT8" i="5" a="1"/>
  <c r="AT8" i="5" s="1"/>
  <c r="AS8" i="5"/>
  <c r="AR8" i="5"/>
  <c r="AQ8" i="5"/>
  <c r="AQ8" i="5" a="1"/>
  <c r="AP8" i="5" a="1"/>
  <c r="AP8" i="5" s="1"/>
  <c r="AO8" i="5"/>
  <c r="K8" i="5"/>
  <c r="I8" i="5"/>
  <c r="G8" i="5"/>
  <c r="B8" i="5"/>
  <c r="CH7" i="5" a="1"/>
  <c r="CH7" i="5" s="1"/>
  <c r="BJ7" i="5" a="1"/>
  <c r="BJ7" i="5" s="1"/>
  <c r="BI7" i="5"/>
  <c r="BI8" i="5" s="1"/>
  <c r="BI9" i="5" s="1"/>
  <c r="AY7" i="5"/>
  <c r="AU7" i="5" a="1"/>
  <c r="AU7" i="5" s="1"/>
  <c r="AT7" i="5" a="1"/>
  <c r="AT7" i="5" s="1"/>
  <c r="AS7" i="5"/>
  <c r="AR7" i="5"/>
  <c r="AQ7" i="5" a="1"/>
  <c r="AQ7" i="5" s="1"/>
  <c r="AP7" i="5" a="1"/>
  <c r="AP7" i="5" s="1"/>
  <c r="AO7" i="5"/>
  <c r="K7" i="5"/>
  <c r="I7" i="5"/>
  <c r="G7" i="5"/>
  <c r="B7" i="5"/>
  <c r="CH6" i="5" a="1"/>
  <c r="CH6" i="5" s="1"/>
  <c r="BJ6" i="5" a="1"/>
  <c r="BJ6" i="5" s="1"/>
  <c r="BH6" i="5" a="1"/>
  <c r="BH6" i="5" s="1"/>
  <c r="BH9" i="5" s="1"/>
  <c r="BG6" i="5" a="1"/>
  <c r="BG6" i="5" s="1"/>
  <c r="AY6" i="5"/>
  <c r="AU6" i="5" a="1"/>
  <c r="AU6" i="5" s="1"/>
  <c r="AT6" i="5" a="1"/>
  <c r="AT6" i="5" s="1"/>
  <c r="AS6" i="5"/>
  <c r="AR6" i="5"/>
  <c r="AQ6" i="5"/>
  <c r="AQ6" i="5" a="1"/>
  <c r="AP6" i="5" a="1"/>
  <c r="AP6" i="5" s="1"/>
  <c r="AO6" i="5"/>
  <c r="K6" i="5"/>
  <c r="I6" i="5"/>
  <c r="G6" i="5"/>
  <c r="B6" i="5"/>
  <c r="Z3" i="5"/>
  <c r="Z2" i="5"/>
  <c r="Z1" i="5"/>
  <c r="DF84" i="1" l="1"/>
  <c r="DF69" i="1"/>
  <c r="DF64" i="1"/>
  <c r="DF59" i="1"/>
  <c r="DF79" i="1"/>
  <c r="DF74" i="1"/>
  <c r="CY61" i="8"/>
  <c r="CY76" i="8"/>
  <c r="CY71" i="8"/>
  <c r="CY86" i="8"/>
  <c r="CY66" i="8"/>
  <c r="CY81" i="8"/>
  <c r="CY69" i="6"/>
  <c r="CY64" i="6"/>
  <c r="CY84" i="6"/>
  <c r="CY59" i="6"/>
  <c r="CY79" i="6"/>
  <c r="CY74" i="6"/>
  <c r="DK140" i="15"/>
  <c r="EI84" i="15"/>
  <c r="EI74" i="15"/>
  <c r="DW140" i="15"/>
  <c r="EU140" i="15"/>
  <c r="DW84" i="15"/>
  <c r="EI69" i="15"/>
  <c r="EI59" i="15"/>
  <c r="DW135" i="15"/>
  <c r="DW69" i="15"/>
  <c r="EU120" i="15"/>
  <c r="DK135" i="15"/>
  <c r="DW130" i="15"/>
  <c r="EI79" i="15"/>
  <c r="DW145" i="15"/>
  <c r="DK145" i="15"/>
  <c r="DK130" i="15"/>
  <c r="DW79" i="15"/>
  <c r="DW125" i="15"/>
  <c r="DW120" i="15"/>
  <c r="EU130" i="15"/>
  <c r="EI64" i="15"/>
  <c r="DK125" i="15"/>
  <c r="DW74" i="15"/>
  <c r="DW64" i="15"/>
  <c r="DK120" i="15"/>
  <c r="DK84" i="15"/>
  <c r="CY74" i="15"/>
  <c r="CY84" i="15"/>
  <c r="FG64" i="15"/>
  <c r="DK59" i="15"/>
  <c r="CY64" i="15"/>
  <c r="DK69" i="15"/>
  <c r="DK74" i="15"/>
  <c r="CY69" i="15"/>
  <c r="DK64" i="15"/>
  <c r="CY79" i="15"/>
  <c r="FG59" i="15"/>
  <c r="CY59" i="15"/>
  <c r="DK79" i="15"/>
  <c r="CM130" i="15"/>
  <c r="CM120" i="15"/>
  <c r="GQ74" i="15"/>
  <c r="HC59" i="15"/>
  <c r="HC64" i="15" s="1"/>
  <c r="IM69" i="15"/>
  <c r="CM125" i="15"/>
  <c r="HO69" i="15"/>
  <c r="GQ59" i="15"/>
  <c r="IM79" i="15"/>
  <c r="HO64" i="15"/>
  <c r="IM64" i="15"/>
  <c r="EU64" i="15"/>
  <c r="IA120" i="15"/>
  <c r="IA59" i="15"/>
  <c r="HO140" i="15"/>
  <c r="IA69" i="15"/>
  <c r="IM74" i="15"/>
  <c r="EU74" i="15"/>
  <c r="HO120" i="15"/>
  <c r="FG69" i="15"/>
  <c r="HO125" i="15"/>
  <c r="IA125" i="15"/>
  <c r="HO59" i="15"/>
  <c r="EU59" i="15"/>
  <c r="IA145" i="15"/>
  <c r="HO74" i="15"/>
  <c r="GQ69" i="15"/>
  <c r="IA74" i="15"/>
  <c r="EU69" i="15"/>
  <c r="CM135" i="15"/>
  <c r="HC69" i="15"/>
  <c r="HC74" i="15" s="1"/>
  <c r="IA140" i="15"/>
  <c r="HO130" i="15"/>
  <c r="FG79" i="15"/>
  <c r="GQ79" i="15"/>
  <c r="HO145" i="15"/>
  <c r="HC79" i="15"/>
  <c r="HC84" i="15" s="1"/>
  <c r="FG84" i="15"/>
  <c r="FG74" i="15"/>
  <c r="IM84" i="15"/>
  <c r="GQ64" i="15"/>
  <c r="HO79" i="15"/>
  <c r="EU79" i="15"/>
  <c r="EU84" i="15"/>
  <c r="IM59" i="15"/>
  <c r="IA79" i="15"/>
  <c r="IA64" i="15"/>
  <c r="IA84" i="15"/>
  <c r="HO84" i="15"/>
  <c r="CM145" i="15"/>
  <c r="HO135" i="15"/>
  <c r="GQ84" i="15"/>
  <c r="CM140" i="15"/>
  <c r="IA135" i="15"/>
  <c r="FO34" i="10"/>
  <c r="FO35" i="10" s="1"/>
  <c r="ES34" i="10"/>
  <c r="ES35" i="10" s="1"/>
  <c r="FH34" i="10"/>
  <c r="FH35" i="10" s="1"/>
  <c r="FD34" i="10"/>
  <c r="FD35" i="10" s="1"/>
  <c r="CI34" i="10"/>
  <c r="CI35" i="10" s="1"/>
  <c r="CE61" i="10" s="1"/>
  <c r="EW93" i="10"/>
  <c r="EW94" i="10" s="1"/>
  <c r="ES120" i="10" s="1"/>
  <c r="HG34" i="10"/>
  <c r="HG35" i="10" s="1"/>
  <c r="HG66" i="10" s="1"/>
  <c r="EW34" i="10"/>
  <c r="EW35" i="10" s="1"/>
  <c r="CE34" i="10"/>
  <c r="CE35" i="10" s="1"/>
  <c r="CE66" i="10" s="1"/>
  <c r="ES93" i="10"/>
  <c r="ES94" i="10" s="1"/>
  <c r="ES125" i="10" s="1"/>
  <c r="IN34" i="10"/>
  <c r="IN35" i="10" s="1"/>
  <c r="IN61" i="10" s="1"/>
  <c r="IG93" i="10"/>
  <c r="IG94" i="10" s="1"/>
  <c r="IC120" i="10" s="1"/>
  <c r="IC93" i="10"/>
  <c r="IC94" i="10" s="1"/>
  <c r="IR93" i="10"/>
  <c r="IR94" i="10" s="1"/>
  <c r="IN93" i="10"/>
  <c r="IN94" i="10" s="1"/>
  <c r="GV34" i="10"/>
  <c r="GV35" i="10" s="1"/>
  <c r="GV66" i="10" s="1"/>
  <c r="DA66" i="10"/>
  <c r="DA61" i="10"/>
  <c r="DA71" i="10"/>
  <c r="DA86" i="10"/>
  <c r="DA81" i="10"/>
  <c r="DA76" i="10"/>
  <c r="DA34" i="10"/>
  <c r="DA35" i="10" s="1"/>
  <c r="ID93" i="10"/>
  <c r="ID94" i="10" s="1"/>
  <c r="IC135" i="10" s="1"/>
  <c r="FE34" i="10"/>
  <c r="FE35" i="10" s="1"/>
  <c r="IS93" i="10"/>
  <c r="IS94" i="10" s="1"/>
  <c r="EX34" i="10"/>
  <c r="EX35" i="10" s="1"/>
  <c r="IO93" i="10"/>
  <c r="IO94" i="10" s="1"/>
  <c r="IO34" i="10"/>
  <c r="IO35" i="10" s="1"/>
  <c r="GW34" i="10"/>
  <c r="GW35" i="10" s="1"/>
  <c r="GV71" i="10" s="1"/>
  <c r="ET34" i="10"/>
  <c r="ET35" i="10" s="1"/>
  <c r="DB34" i="10"/>
  <c r="DB35" i="10" s="1"/>
  <c r="IH93" i="10"/>
  <c r="IH94" i="10" s="1"/>
  <c r="IC130" i="10" s="1"/>
  <c r="FI34" i="10"/>
  <c r="FI35" i="10" s="1"/>
  <c r="FD71" i="10" s="1"/>
  <c r="EX93" i="10"/>
  <c r="EX94" i="10" s="1"/>
  <c r="ES130" i="10" s="1"/>
  <c r="HH34" i="10"/>
  <c r="HH35" i="10" s="1"/>
  <c r="HG71" i="10" s="1"/>
  <c r="CF34" i="10"/>
  <c r="CF35" i="10" s="1"/>
  <c r="ET93" i="10"/>
  <c r="ET94" i="10" s="1"/>
  <c r="EU93" i="10"/>
  <c r="EU94" i="10" s="1"/>
  <c r="DY34" i="10"/>
  <c r="DY35" i="10" s="1"/>
  <c r="HI34" i="10"/>
  <c r="HI35" i="10" s="1"/>
  <c r="IT93" i="10"/>
  <c r="IT94" i="10" s="1"/>
  <c r="IN140" i="10" s="1"/>
  <c r="FF34" i="10"/>
  <c r="FF35" i="10" s="1"/>
  <c r="FD86" i="10" s="1"/>
  <c r="EH34" i="10"/>
  <c r="EH35" i="10" s="1"/>
  <c r="EH61" i="10" s="1"/>
  <c r="EH66" i="10" s="1"/>
  <c r="IE93" i="10"/>
  <c r="IE94" i="10" s="1"/>
  <c r="IC145" i="10" s="1"/>
  <c r="CQ34" i="10"/>
  <c r="CQ35" i="10" s="1"/>
  <c r="CP76" i="10" s="1"/>
  <c r="EI34" i="10"/>
  <c r="EI35" i="10" s="1"/>
  <c r="EH71" i="10" s="1"/>
  <c r="EH76" i="10" s="1"/>
  <c r="CR34" i="10"/>
  <c r="CR35" i="10" s="1"/>
  <c r="CP81" i="10" s="1"/>
  <c r="EJ34" i="10"/>
  <c r="EJ35" i="10" s="1"/>
  <c r="FJ34" i="10"/>
  <c r="FJ35" i="10" s="1"/>
  <c r="IP93" i="10"/>
  <c r="IP94" i="10" s="1"/>
  <c r="CG34" i="10"/>
  <c r="CG35" i="10" s="1"/>
  <c r="CE86" i="10" s="1"/>
  <c r="EY34" i="10"/>
  <c r="EY35" i="10" s="1"/>
  <c r="EY93" i="10"/>
  <c r="EY94" i="10" s="1"/>
  <c r="CJ34" i="10"/>
  <c r="CJ35" i="10" s="1"/>
  <c r="EB34" i="10"/>
  <c r="EB35" i="10" s="1"/>
  <c r="DW71" i="10" s="1"/>
  <c r="CK34" i="10"/>
  <c r="CK35" i="10" s="1"/>
  <c r="EC34" i="10"/>
  <c r="EC35" i="10" s="1"/>
  <c r="DW81" i="10" s="1"/>
  <c r="CP34" i="10"/>
  <c r="CP35" i="10" s="1"/>
  <c r="BG7" i="5"/>
  <c r="BG8" i="5" s="1"/>
  <c r="CF8" i="5" s="1"/>
  <c r="BF6" i="5"/>
  <c r="AD25" i="5"/>
  <c r="AA37" i="5"/>
  <c r="Q145" i="5"/>
  <c r="Q157" i="5"/>
  <c r="Q423" i="5"/>
  <c r="AD11" i="5"/>
  <c r="Q116" i="5"/>
  <c r="Q280" i="5"/>
  <c r="AD33" i="5"/>
  <c r="Q289" i="5"/>
  <c r="Q295" i="5"/>
  <c r="AA12" i="5"/>
  <c r="AD15" i="5"/>
  <c r="Q111" i="5"/>
  <c r="Q114" i="5"/>
  <c r="Q238" i="5"/>
  <c r="Q260" i="5"/>
  <c r="Q263" i="5"/>
  <c r="Q390" i="5"/>
  <c r="AD10" i="5"/>
  <c r="BG37" i="5"/>
  <c r="CF36" i="5"/>
  <c r="Q48" i="5"/>
  <c r="Q76" i="5"/>
  <c r="Q96" i="5"/>
  <c r="Q244" i="5"/>
  <c r="Q281" i="5"/>
  <c r="Q287" i="5"/>
  <c r="Q440" i="5"/>
  <c r="CF35" i="5"/>
  <c r="Q36" i="5"/>
  <c r="AD61" i="5"/>
  <c r="Q251" i="5"/>
  <c r="AD28" i="5"/>
  <c r="AD42" i="5"/>
  <c r="CF32" i="5"/>
  <c r="Q216" i="5"/>
  <c r="Q245" i="5"/>
  <c r="AD43" i="5"/>
  <c r="Q202" i="5"/>
  <c r="V18" i="5"/>
  <c r="Z18" i="5" s="1"/>
  <c r="V10" i="5"/>
  <c r="Z10" i="5" s="1"/>
  <c r="AA10" i="5" s="1"/>
  <c r="V13" i="5"/>
  <c r="Z13" i="5" s="1"/>
  <c r="AA13" i="5" s="1"/>
  <c r="V11" i="5"/>
  <c r="Z11" i="5" s="1"/>
  <c r="AA11" i="5" s="1"/>
  <c r="AD13" i="5"/>
  <c r="AD27" i="5"/>
  <c r="Q28" i="5"/>
  <c r="Q208" i="5"/>
  <c r="Q214" i="5"/>
  <c r="Q327" i="5"/>
  <c r="Q330" i="5"/>
  <c r="V7" i="5"/>
  <c r="Z7" i="5" s="1"/>
  <c r="AA7" i="5" s="1"/>
  <c r="V9" i="5"/>
  <c r="Z9" i="5" s="1"/>
  <c r="AA9" i="5" s="1"/>
  <c r="V14" i="5"/>
  <c r="Z14" i="5" s="1"/>
  <c r="AA14" i="5" s="1"/>
  <c r="Q15" i="5"/>
  <c r="AD29" i="5"/>
  <c r="Q119" i="5"/>
  <c r="Q122" i="5"/>
  <c r="Q163" i="5"/>
  <c r="Q166" i="5"/>
  <c r="Q169" i="5"/>
  <c r="Q178" i="5"/>
  <c r="Q205" i="5"/>
  <c r="Q306" i="5"/>
  <c r="Q318" i="5"/>
  <c r="Q368" i="5"/>
  <c r="AD19" i="5"/>
  <c r="AD24" i="5"/>
  <c r="AD39" i="5"/>
  <c r="Q57" i="5"/>
  <c r="Q79" i="5"/>
  <c r="Q140" i="5"/>
  <c r="Q146" i="5"/>
  <c r="Q186" i="5"/>
  <c r="Q217" i="5"/>
  <c r="Q228" i="5"/>
  <c r="Q374" i="5"/>
  <c r="Q377" i="5"/>
  <c r="Q461" i="5"/>
  <c r="AD17" i="5"/>
  <c r="Q23" i="5"/>
  <c r="Q85" i="5"/>
  <c r="Q94" i="5"/>
  <c r="Q152" i="5"/>
  <c r="Q181" i="5"/>
  <c r="Q195" i="5"/>
  <c r="Q223" i="5"/>
  <c r="Q237" i="5"/>
  <c r="Q240" i="5"/>
  <c r="Q437" i="5"/>
  <c r="AD6" i="5"/>
  <c r="FZ96" i="9" s="1"/>
  <c r="AD21" i="5"/>
  <c r="Q67" i="5"/>
  <c r="Q80" i="5"/>
  <c r="Q83" i="5"/>
  <c r="Q112" i="5"/>
  <c r="Q135" i="5"/>
  <c r="Q215" i="5"/>
  <c r="Q305" i="5"/>
  <c r="Q326" i="5"/>
  <c r="Q338" i="5"/>
  <c r="Q347" i="5"/>
  <c r="Q372" i="5"/>
  <c r="Q375" i="5"/>
  <c r="Q399" i="5"/>
  <c r="Q447" i="5"/>
  <c r="Q468" i="5"/>
  <c r="AD9" i="5"/>
  <c r="Q12" i="5"/>
  <c r="Q51" i="5"/>
  <c r="Q106" i="5"/>
  <c r="Q109" i="5"/>
  <c r="Q129" i="5"/>
  <c r="Q141" i="5"/>
  <c r="Q153" i="5"/>
  <c r="Q167" i="5"/>
  <c r="Q268" i="5"/>
  <c r="Q303" i="5"/>
  <c r="Q312" i="5"/>
  <c r="Q332" i="5"/>
  <c r="Q344" i="5"/>
  <c r="Q354" i="5"/>
  <c r="Q365" i="5"/>
  <c r="Q384" i="5"/>
  <c r="Q395" i="5"/>
  <c r="Q428" i="5"/>
  <c r="Q445" i="5"/>
  <c r="Q462" i="5"/>
  <c r="Q471" i="5"/>
  <c r="Q479" i="5"/>
  <c r="Q16" i="5"/>
  <c r="Q32" i="5"/>
  <c r="Q62" i="5"/>
  <c r="Q68" i="5"/>
  <c r="Q92" i="5"/>
  <c r="Q95" i="5"/>
  <c r="Q103" i="5"/>
  <c r="Q115" i="5"/>
  <c r="Q118" i="5"/>
  <c r="Q159" i="5"/>
  <c r="Q176" i="5"/>
  <c r="Q241" i="5"/>
  <c r="Q271" i="5"/>
  <c r="Q274" i="5"/>
  <c r="Q277" i="5"/>
  <c r="Q294" i="5"/>
  <c r="Q315" i="5"/>
  <c r="Q323" i="5"/>
  <c r="Q335" i="5"/>
  <c r="Q360" i="5"/>
  <c r="Q387" i="5"/>
  <c r="Q420" i="5"/>
  <c r="Q442" i="5"/>
  <c r="Q477" i="5"/>
  <c r="Q290" i="5"/>
  <c r="Q313" i="5"/>
  <c r="Q325" i="5"/>
  <c r="Q376" i="5"/>
  <c r="Q385" i="5"/>
  <c r="Q396" i="5"/>
  <c r="Q400" i="5"/>
  <c r="Q403" i="5"/>
  <c r="Q449" i="5"/>
  <c r="Q453" i="5"/>
  <c r="Q472" i="5"/>
  <c r="Q13" i="5"/>
  <c r="Q20" i="5"/>
  <c r="Q38" i="5"/>
  <c r="Q45" i="5"/>
  <c r="AD62" i="5"/>
  <c r="Q78" i="5"/>
  <c r="Q81" i="5"/>
  <c r="Q87" i="5"/>
  <c r="Q121" i="5"/>
  <c r="Q136" i="5"/>
  <c r="Q139" i="5"/>
  <c r="Q147" i="5"/>
  <c r="Q150" i="5"/>
  <c r="Q156" i="5"/>
  <c r="Q212" i="5"/>
  <c r="Q247" i="5"/>
  <c r="Q308" i="5"/>
  <c r="Q343" i="5"/>
  <c r="Q364" i="5"/>
  <c r="Q388" i="5"/>
  <c r="Q424" i="5"/>
  <c r="Q19" i="5"/>
  <c r="Q29" i="5"/>
  <c r="AD36" i="5"/>
  <c r="Q69" i="5"/>
  <c r="Q133" i="5"/>
  <c r="Q148" i="5"/>
  <c r="Q154" i="5"/>
  <c r="Q168" i="5"/>
  <c r="Q171" i="5"/>
  <c r="Q174" i="5"/>
  <c r="Q253" i="5"/>
  <c r="Q256" i="5"/>
  <c r="Q288" i="5"/>
  <c r="Q291" i="5"/>
  <c r="Q358" i="5"/>
  <c r="Q373" i="5"/>
  <c r="Q427" i="5"/>
  <c r="Q443" i="5"/>
  <c r="Q469" i="5"/>
  <c r="BH12" i="5"/>
  <c r="BH11" i="5"/>
  <c r="BH13" i="5"/>
  <c r="BH14" i="5"/>
  <c r="FO66" i="9"/>
  <c r="BF30" i="5"/>
  <c r="BG31" i="5"/>
  <c r="HA69" i="1"/>
  <c r="IA64" i="6"/>
  <c r="CN125" i="8"/>
  <c r="HL69" i="1"/>
  <c r="DU81" i="8"/>
  <c r="FZ76" i="10"/>
  <c r="BO130" i="13"/>
  <c r="GE81" i="13"/>
  <c r="HO61" i="13"/>
  <c r="EU71" i="13"/>
  <c r="DK66" i="13"/>
  <c r="DK130" i="12"/>
  <c r="HO71" i="12"/>
  <c r="BO71" i="13"/>
  <c r="EI81" i="13"/>
  <c r="CY120" i="13"/>
  <c r="EI71" i="13"/>
  <c r="CY125" i="12"/>
  <c r="DK145" i="12"/>
  <c r="BO140" i="13"/>
  <c r="IA61" i="13"/>
  <c r="CY135" i="13"/>
  <c r="BO140" i="12"/>
  <c r="DK86" i="13"/>
  <c r="CY135" i="12"/>
  <c r="DK125" i="13"/>
  <c r="FS81" i="13"/>
  <c r="GE61" i="13"/>
  <c r="EU61" i="13"/>
  <c r="BO81" i="13"/>
  <c r="CY130" i="12"/>
  <c r="HO81" i="12"/>
  <c r="GE71" i="12"/>
  <c r="CY125" i="13"/>
  <c r="EU76" i="13"/>
  <c r="BO130" i="12"/>
  <c r="GE81" i="12"/>
  <c r="DK145" i="13"/>
  <c r="DK120" i="13"/>
  <c r="BO61" i="13"/>
  <c r="DK125" i="12"/>
  <c r="CY145" i="13"/>
  <c r="BO86" i="13"/>
  <c r="DK140" i="13"/>
  <c r="BO120" i="13"/>
  <c r="HO76" i="13"/>
  <c r="HO66" i="13"/>
  <c r="EI61" i="13"/>
  <c r="BO76" i="13"/>
  <c r="DK120" i="12"/>
  <c r="HO66" i="12"/>
  <c r="DK81" i="13"/>
  <c r="DK140" i="12"/>
  <c r="HO76" i="12"/>
  <c r="FS66" i="13"/>
  <c r="CY140" i="12"/>
  <c r="HO86" i="12"/>
  <c r="GE76" i="12"/>
  <c r="EU81" i="13"/>
  <c r="DK61" i="13"/>
  <c r="GE86" i="12"/>
  <c r="DK130" i="13"/>
  <c r="HO71" i="13"/>
  <c r="IA76" i="13"/>
  <c r="DK135" i="12"/>
  <c r="HO61" i="12"/>
  <c r="CY130" i="13"/>
  <c r="HO81" i="13"/>
  <c r="GE71" i="13"/>
  <c r="IA66" i="13"/>
  <c r="GE61" i="12"/>
  <c r="CY140" i="13"/>
  <c r="HO86" i="13"/>
  <c r="GE76" i="13"/>
  <c r="GE66" i="13"/>
  <c r="EI86" i="13"/>
  <c r="BO66" i="13"/>
  <c r="CY145" i="12"/>
  <c r="CY120" i="12"/>
  <c r="GE66" i="12"/>
  <c r="GE86" i="13"/>
  <c r="BO120" i="12"/>
  <c r="DK135" i="13"/>
  <c r="DK71" i="13"/>
  <c r="DK76" i="13"/>
  <c r="DW61" i="13"/>
  <c r="DW66" i="13" s="1"/>
  <c r="CM122" i="13"/>
  <c r="GQ81" i="13"/>
  <c r="IM76" i="13"/>
  <c r="FS61" i="13"/>
  <c r="DL145" i="10"/>
  <c r="DW135" i="10"/>
  <c r="DW125" i="10"/>
  <c r="ES86" i="10"/>
  <c r="GV81" i="10"/>
  <c r="GK71" i="10"/>
  <c r="ES66" i="10"/>
  <c r="HR61" i="10"/>
  <c r="CP61" i="10"/>
  <c r="EF140" i="8"/>
  <c r="EF130" i="8"/>
  <c r="EQ120" i="8"/>
  <c r="HP86" i="8"/>
  <c r="CN86" i="8"/>
  <c r="EQ81" i="8"/>
  <c r="HE76" i="8"/>
  <c r="CC76" i="8"/>
  <c r="EF71" i="8"/>
  <c r="EF76" i="8" s="1"/>
  <c r="GT66" i="8"/>
  <c r="DU61" i="8"/>
  <c r="CN138" i="6"/>
  <c r="CC128" i="6"/>
  <c r="FB84" i="6"/>
  <c r="HE79" i="6"/>
  <c r="IA74" i="6"/>
  <c r="GI59" i="6"/>
  <c r="DS135" i="1"/>
  <c r="EX123" i="1"/>
  <c r="GE79" i="1"/>
  <c r="HA74" i="1"/>
  <c r="IH69" i="1"/>
  <c r="CJ69" i="1"/>
  <c r="EM59" i="1"/>
  <c r="CM137" i="12"/>
  <c r="EI66" i="13"/>
  <c r="IM86" i="13"/>
  <c r="HC86" i="13"/>
  <c r="FS71" i="13"/>
  <c r="FS61" i="12"/>
  <c r="DA142" i="10"/>
  <c r="DL135" i="10"/>
  <c r="DL125" i="10"/>
  <c r="GK81" i="10"/>
  <c r="DW76" i="10"/>
  <c r="FZ71" i="10"/>
  <c r="HG61" i="10"/>
  <c r="CN140" i="8"/>
  <c r="CN130" i="8"/>
  <c r="EF120" i="8"/>
  <c r="HE86" i="8"/>
  <c r="CC86" i="8"/>
  <c r="EF81" i="8"/>
  <c r="EF86" i="8" s="1"/>
  <c r="GT76" i="8"/>
  <c r="DU71" i="8"/>
  <c r="GI66" i="8"/>
  <c r="IL61" i="8"/>
  <c r="CC138" i="6"/>
  <c r="DL125" i="6"/>
  <c r="EQ84" i="6"/>
  <c r="GT79" i="6"/>
  <c r="HP74" i="6"/>
  <c r="CN69" i="6"/>
  <c r="DU64" i="6"/>
  <c r="FB59" i="6"/>
  <c r="DS145" i="1"/>
  <c r="EX133" i="1"/>
  <c r="EM123" i="1"/>
  <c r="DQ84" i="1"/>
  <c r="EX79" i="1"/>
  <c r="GP74" i="1"/>
  <c r="HW69" i="1"/>
  <c r="CU64" i="1"/>
  <c r="EB59" i="1"/>
  <c r="EB64" i="1" s="1"/>
  <c r="EU66" i="13"/>
  <c r="CM127" i="12"/>
  <c r="HC66" i="13"/>
  <c r="FG76" i="13"/>
  <c r="DL140" i="10"/>
  <c r="DL130" i="10"/>
  <c r="DW120" i="10"/>
  <c r="HG86" i="10"/>
  <c r="EH81" i="10"/>
  <c r="EH86" i="10" s="1"/>
  <c r="FD61" i="10"/>
  <c r="CN145" i="8"/>
  <c r="EF135" i="8"/>
  <c r="EF125" i="8"/>
  <c r="FB86" i="8"/>
  <c r="HE81" i="8"/>
  <c r="CC81" i="8"/>
  <c r="EQ76" i="8"/>
  <c r="GT71" i="8"/>
  <c r="GI61" i="8"/>
  <c r="CN143" i="6"/>
  <c r="CC133" i="6"/>
  <c r="DL120" i="6"/>
  <c r="IL84" i="6"/>
  <c r="CC84" i="6"/>
  <c r="DU79" i="6"/>
  <c r="EQ74" i="6"/>
  <c r="GT69" i="6"/>
  <c r="HP64" i="6"/>
  <c r="CN59" i="6"/>
  <c r="DS140" i="1"/>
  <c r="EX128" i="1"/>
  <c r="EM118" i="1"/>
  <c r="HL84" i="1"/>
  <c r="CU79" i="1"/>
  <c r="DQ74" i="1"/>
  <c r="EX69" i="1"/>
  <c r="GP64" i="1"/>
  <c r="HW59" i="1"/>
  <c r="DW81" i="13"/>
  <c r="DW86" i="13" s="1"/>
  <c r="IA81" i="13"/>
  <c r="GQ76" i="13"/>
  <c r="FS76" i="13"/>
  <c r="IN135" i="10"/>
  <c r="DA122" i="10"/>
  <c r="IN86" i="10"/>
  <c r="ES76" i="10"/>
  <c r="IC66" i="10"/>
  <c r="FB135" i="8"/>
  <c r="CC125" i="8"/>
  <c r="IL86" i="8"/>
  <c r="IL81" i="8"/>
  <c r="FB66" i="8"/>
  <c r="FX61" i="8"/>
  <c r="EQ138" i="6"/>
  <c r="EQ123" i="6"/>
  <c r="CJ138" i="1"/>
  <c r="DS120" i="1"/>
  <c r="HW84" i="1"/>
  <c r="HW79" i="1"/>
  <c r="HL74" i="1"/>
  <c r="GP69" i="1"/>
  <c r="GE64" i="1"/>
  <c r="GP59" i="1"/>
  <c r="EU86" i="13"/>
  <c r="CM127" i="13"/>
  <c r="GQ71" i="13"/>
  <c r="FS66" i="12"/>
  <c r="DA147" i="10"/>
  <c r="IN120" i="10"/>
  <c r="IC86" i="10"/>
  <c r="IN81" i="10"/>
  <c r="CE81" i="10"/>
  <c r="ES71" i="10"/>
  <c r="HR66" i="10"/>
  <c r="DW147" i="8"/>
  <c r="EQ135" i="8"/>
  <c r="DW122" i="8"/>
  <c r="IA86" i="8"/>
  <c r="IA81" i="8"/>
  <c r="CN76" i="8"/>
  <c r="EQ66" i="8"/>
  <c r="FM61" i="8"/>
  <c r="EF138" i="6"/>
  <c r="EF123" i="6"/>
  <c r="IL74" i="6"/>
  <c r="IL69" i="6"/>
  <c r="IL64" i="6"/>
  <c r="IL59" i="6"/>
  <c r="EM133" i="1"/>
  <c r="EX118" i="1"/>
  <c r="HA84" i="1"/>
  <c r="HL79" i="1"/>
  <c r="GE74" i="1"/>
  <c r="GE69" i="1"/>
  <c r="EX64" i="1"/>
  <c r="GE59" i="1"/>
  <c r="FS81" i="12"/>
  <c r="IM81" i="13"/>
  <c r="FG81" i="13"/>
  <c r="DW130" i="10"/>
  <c r="FO86" i="10"/>
  <c r="FO81" i="10"/>
  <c r="HR76" i="10"/>
  <c r="IN71" i="10"/>
  <c r="CE71" i="10"/>
  <c r="FD66" i="10"/>
  <c r="FZ61" i="10"/>
  <c r="DW142" i="8"/>
  <c r="FB130" i="8"/>
  <c r="EQ86" i="8"/>
  <c r="FM81" i="8"/>
  <c r="FX76" i="8"/>
  <c r="HE71" i="8"/>
  <c r="IL66" i="8"/>
  <c r="CC66" i="8"/>
  <c r="CN133" i="6"/>
  <c r="DU118" i="6"/>
  <c r="GT84" i="6"/>
  <c r="FB79" i="6"/>
  <c r="FB69" i="6"/>
  <c r="FB64" i="6"/>
  <c r="EQ59" i="6"/>
  <c r="CU143" i="1"/>
  <c r="EB128" i="1"/>
  <c r="DQ79" i="1"/>
  <c r="CU74" i="1"/>
  <c r="CU69" i="1"/>
  <c r="CJ64" i="1"/>
  <c r="CL59" i="1"/>
  <c r="DW71" i="13"/>
  <c r="DW76" i="13" s="1"/>
  <c r="GQ86" i="13"/>
  <c r="GQ66" i="13"/>
  <c r="FS76" i="12"/>
  <c r="CE140" i="10"/>
  <c r="FZ86" i="10"/>
  <c r="ES81" i="10"/>
  <c r="FD76" i="10"/>
  <c r="DW66" i="10"/>
  <c r="ES61" i="10"/>
  <c r="CC140" i="8"/>
  <c r="FB120" i="8"/>
  <c r="FM86" i="8"/>
  <c r="DU76" i="8"/>
  <c r="EF128" i="6"/>
  <c r="GT74" i="6"/>
  <c r="GI69" i="6"/>
  <c r="CE59" i="6"/>
  <c r="CU138" i="1"/>
  <c r="CJ118" i="1"/>
  <c r="EM69" i="1"/>
  <c r="CM147" i="12"/>
  <c r="IM61" i="13"/>
  <c r="GQ61" i="13"/>
  <c r="DA137" i="10"/>
  <c r="DL120" i="10"/>
  <c r="DW137" i="8"/>
  <c r="CN120" i="8"/>
  <c r="CN61" i="8"/>
  <c r="DL145" i="6"/>
  <c r="DU128" i="6"/>
  <c r="IL79" i="6"/>
  <c r="GI74" i="6"/>
  <c r="EQ69" i="6"/>
  <c r="CN64" i="6"/>
  <c r="CU133" i="1"/>
  <c r="CU84" i="1"/>
  <c r="IH74" i="1"/>
  <c r="EB69" i="1"/>
  <c r="EB74" i="1" s="1"/>
  <c r="CM122" i="12"/>
  <c r="IM66" i="13"/>
  <c r="FS86" i="13"/>
  <c r="ES135" i="10"/>
  <c r="CE120" i="10"/>
  <c r="DW86" i="10"/>
  <c r="CP71" i="10"/>
  <c r="DW61" i="10"/>
  <c r="CN135" i="8"/>
  <c r="CC120" i="8"/>
  <c r="DU86" i="8"/>
  <c r="CN81" i="8"/>
  <c r="CN71" i="8"/>
  <c r="CN66" i="8"/>
  <c r="CE61" i="8"/>
  <c r="EQ143" i="6"/>
  <c r="CN128" i="6"/>
  <c r="IA79" i="6"/>
  <c r="FB74" i="6"/>
  <c r="EF69" i="6"/>
  <c r="EF74" i="6" s="1"/>
  <c r="CC64" i="6"/>
  <c r="CJ133" i="1"/>
  <c r="CJ84" i="1"/>
  <c r="HW74" i="1"/>
  <c r="DQ69" i="1"/>
  <c r="IA71" i="13"/>
  <c r="IM71" i="13"/>
  <c r="CE130" i="10"/>
  <c r="IN76" i="10"/>
  <c r="IC71" i="10"/>
  <c r="EQ145" i="8"/>
  <c r="CC130" i="8"/>
  <c r="HP81" i="8"/>
  <c r="IA76" i="8"/>
  <c r="HP71" i="8"/>
  <c r="IA66" i="8"/>
  <c r="HE61" i="8"/>
  <c r="DU138" i="6"/>
  <c r="EF118" i="6"/>
  <c r="GI84" i="6"/>
  <c r="EF79" i="6"/>
  <c r="EF84" i="6" s="1"/>
  <c r="CC74" i="6"/>
  <c r="HP59" i="6"/>
  <c r="EX143" i="1"/>
  <c r="CJ128" i="1"/>
  <c r="HA79" i="1"/>
  <c r="HW64" i="1"/>
  <c r="EX59" i="1"/>
  <c r="CM137" i="13"/>
  <c r="FG66" i="13"/>
  <c r="ES140" i="10"/>
  <c r="HR81" i="10"/>
  <c r="FO76" i="10"/>
  <c r="CP66" i="10"/>
  <c r="EF145" i="8"/>
  <c r="GI120" i="8"/>
  <c r="GI76" i="8"/>
  <c r="FB71" i="8"/>
  <c r="DL135" i="6"/>
  <c r="GI64" i="6"/>
  <c r="DS125" i="1"/>
  <c r="GP84" i="1"/>
  <c r="CJ79" i="1"/>
  <c r="HA59" i="1"/>
  <c r="Q6" i="5"/>
  <c r="CM147" i="13"/>
  <c r="DA132" i="10"/>
  <c r="GI140" i="8"/>
  <c r="FB76" i="8"/>
  <c r="EF133" i="6"/>
  <c r="IA69" i="6"/>
  <c r="CJ123" i="1"/>
  <c r="EX84" i="1"/>
  <c r="EX74" i="1"/>
  <c r="CM132" i="13"/>
  <c r="FD81" i="10"/>
  <c r="FB140" i="8"/>
  <c r="FX81" i="8"/>
  <c r="IA61" i="8"/>
  <c r="DL130" i="6"/>
  <c r="HP69" i="6"/>
  <c r="EB118" i="1"/>
  <c r="EM74" i="1"/>
  <c r="HA64" i="1"/>
  <c r="CU59" i="1"/>
  <c r="CM132" i="12"/>
  <c r="FG71" i="13"/>
  <c r="DW140" i="10"/>
  <c r="HG81" i="10"/>
  <c r="CC145" i="8"/>
  <c r="GT81" i="8"/>
  <c r="FM76" i="8"/>
  <c r="EQ71" i="8"/>
  <c r="EQ133" i="6"/>
  <c r="HP79" i="6"/>
  <c r="EQ64" i="6"/>
  <c r="CU123" i="1"/>
  <c r="GE84" i="1"/>
  <c r="IH64" i="1"/>
  <c r="DQ59" i="1"/>
  <c r="FG86" i="13"/>
  <c r="FZ81" i="10"/>
  <c r="GI81" i="8"/>
  <c r="GI79" i="6"/>
  <c r="HL64" i="1"/>
  <c r="FG61" i="13"/>
  <c r="EQ79" i="6"/>
  <c r="EM84" i="1"/>
  <c r="CM142" i="12"/>
  <c r="IN125" i="10"/>
  <c r="GK86" i="10"/>
  <c r="HR71" i="10"/>
  <c r="DW132" i="8"/>
  <c r="FB61" i="8"/>
  <c r="CC123" i="6"/>
  <c r="HE84" i="6"/>
  <c r="CC79" i="6"/>
  <c r="HE59" i="6"/>
  <c r="EX138" i="1"/>
  <c r="CJ74" i="1"/>
  <c r="DQ64" i="1"/>
  <c r="CM142" i="13"/>
  <c r="IC125" i="10"/>
  <c r="GK66" i="10"/>
  <c r="GK61" i="10"/>
  <c r="GI130" i="8"/>
  <c r="GT86" i="8"/>
  <c r="IL71" i="8"/>
  <c r="HP66" i="8"/>
  <c r="EQ61" i="8"/>
  <c r="EQ118" i="6"/>
  <c r="CC69" i="6"/>
  <c r="GT59" i="6"/>
  <c r="EM138" i="1"/>
  <c r="IH79" i="1"/>
  <c r="EI76" i="13"/>
  <c r="DA127" i="10"/>
  <c r="GT61" i="8"/>
  <c r="HE64" i="6"/>
  <c r="IA86" i="13"/>
  <c r="CC71" i="8"/>
  <c r="EF61" i="8"/>
  <c r="EF66" i="8" s="1"/>
  <c r="HE74" i="6"/>
  <c r="GT64" i="6"/>
  <c r="IH59" i="1"/>
  <c r="HC61" i="13"/>
  <c r="CE76" i="10"/>
  <c r="FZ66" i="10"/>
  <c r="FB145" i="8"/>
  <c r="IL76" i="8"/>
  <c r="EF143" i="6"/>
  <c r="DU74" i="6"/>
  <c r="EM143" i="1"/>
  <c r="HL59" i="1"/>
  <c r="HC76" i="13"/>
  <c r="IC81" i="10"/>
  <c r="FO66" i="10"/>
  <c r="EQ140" i="8"/>
  <c r="GI86" i="8"/>
  <c r="HP76" i="8"/>
  <c r="CC143" i="6"/>
  <c r="IA84" i="6"/>
  <c r="CJ143" i="1"/>
  <c r="IH84" i="1"/>
  <c r="HC71" i="13"/>
  <c r="CC135" i="8"/>
  <c r="FX86" i="8"/>
  <c r="HE66" i="8"/>
  <c r="DL140" i="6"/>
  <c r="HP84" i="6"/>
  <c r="AD14" i="5"/>
  <c r="CN84" i="6"/>
  <c r="EQ128" i="6"/>
  <c r="FM71" i="8"/>
  <c r="FB125" i="8"/>
  <c r="AD30" i="5"/>
  <c r="DU69" i="6"/>
  <c r="HP61" i="8"/>
  <c r="FX71" i="8"/>
  <c r="DW127" i="8"/>
  <c r="DU84" i="6"/>
  <c r="GI71" i="8"/>
  <c r="IC76" i="10"/>
  <c r="BG11" i="5"/>
  <c r="IA71" i="8"/>
  <c r="AD60" i="5"/>
  <c r="FO61" i="10"/>
  <c r="BG23" i="5"/>
  <c r="EB79" i="1"/>
  <c r="EB84" i="1" s="1"/>
  <c r="CU118" i="1"/>
  <c r="EF59" i="6"/>
  <c r="EF64" i="6" s="1"/>
  <c r="CN74" i="6"/>
  <c r="DU66" i="8"/>
  <c r="IC61" i="10"/>
  <c r="BH7" i="5"/>
  <c r="BF7" i="5" s="1"/>
  <c r="EM79" i="1"/>
  <c r="CU128" i="1"/>
  <c r="IA59" i="6"/>
  <c r="FM66" i="8"/>
  <c r="AA18" i="5"/>
  <c r="AD35" i="5"/>
  <c r="BF36" i="5"/>
  <c r="AD55" i="5"/>
  <c r="Q210" i="5"/>
  <c r="Q258" i="5"/>
  <c r="Q293" i="5"/>
  <c r="Q454" i="5"/>
  <c r="EM64" i="1"/>
  <c r="GP79" i="1"/>
  <c r="EM128" i="1"/>
  <c r="FX66" i="8"/>
  <c r="FO71" i="10"/>
  <c r="IC140" i="10"/>
  <c r="FS71" i="12"/>
  <c r="AD16" i="5"/>
  <c r="CF25" i="5"/>
  <c r="BG26" i="5"/>
  <c r="CN118" i="6"/>
  <c r="IN145" i="10"/>
  <c r="HR86" i="10"/>
  <c r="GK76" i="10"/>
  <c r="FS86" i="12"/>
  <c r="BF15" i="5"/>
  <c r="AA17" i="5"/>
  <c r="AD22" i="5"/>
  <c r="BF25" i="5"/>
  <c r="AA36" i="5"/>
  <c r="CF37" i="5"/>
  <c r="BF37" i="5"/>
  <c r="Q39" i="5"/>
  <c r="Q63" i="5"/>
  <c r="Q219" i="5"/>
  <c r="Q224" i="5"/>
  <c r="Q229" i="5"/>
  <c r="DS130" i="1"/>
  <c r="CN79" i="6"/>
  <c r="DW145" i="10"/>
  <c r="GV86" i="10"/>
  <c r="CN123" i="6"/>
  <c r="EQ125" i="8"/>
  <c r="FB81" i="8"/>
  <c r="CF15" i="5"/>
  <c r="CF30" i="5"/>
  <c r="BF10" i="5"/>
  <c r="HE69" i="6"/>
  <c r="BF8" i="5"/>
  <c r="BG9" i="5"/>
  <c r="DU59" i="6"/>
  <c r="AA19" i="5"/>
  <c r="AD44" i="5"/>
  <c r="V20" i="5"/>
  <c r="Z20" i="5" s="1"/>
  <c r="AA20" i="5" s="1"/>
  <c r="V8" i="5"/>
  <c r="Z8" i="5" s="1"/>
  <c r="AA8" i="5" s="1"/>
  <c r="V6" i="5"/>
  <c r="Z6" i="5" s="1"/>
  <c r="AA6" i="5" s="1"/>
  <c r="V15" i="5"/>
  <c r="Z15" i="5" s="1"/>
  <c r="AA15" i="5" s="1"/>
  <c r="AD7" i="5"/>
  <c r="AA16" i="5"/>
  <c r="BF16" i="5"/>
  <c r="BG17" i="5"/>
  <c r="CF16" i="5"/>
  <c r="AD20" i="5"/>
  <c r="BH21" i="5"/>
  <c r="BF20" i="5"/>
  <c r="AA24" i="5"/>
  <c r="AD26" i="5"/>
  <c r="AD45" i="5"/>
  <c r="Q381" i="5"/>
  <c r="EB138" i="1"/>
  <c r="CC118" i="6"/>
  <c r="ES145" i="10"/>
  <c r="HC81" i="13"/>
  <c r="AA32" i="5"/>
  <c r="BG33" i="5"/>
  <c r="BF32" i="5"/>
  <c r="AD41" i="5"/>
  <c r="Q7" i="5"/>
  <c r="Q8" i="5"/>
  <c r="Q21" i="5"/>
  <c r="AD38" i="5"/>
  <c r="BG39" i="5"/>
  <c r="BF38" i="5"/>
  <c r="CF38" i="5"/>
  <c r="Q58" i="5"/>
  <c r="Q98" i="5"/>
  <c r="Q101" i="5"/>
  <c r="Q131" i="5"/>
  <c r="Q160" i="5"/>
  <c r="Q193" i="5"/>
  <c r="Q257" i="5"/>
  <c r="Q348" i="5"/>
  <c r="AD31" i="5"/>
  <c r="Q93" i="5"/>
  <c r="Q120" i="5"/>
  <c r="Q180" i="5"/>
  <c r="Q239" i="5"/>
  <c r="AA23" i="5"/>
  <c r="AD32" i="5"/>
  <c r="Q34" i="5"/>
  <c r="Q175" i="5"/>
  <c r="Q292" i="5"/>
  <c r="Q70" i="5"/>
  <c r="Q107" i="5"/>
  <c r="Q161" i="5"/>
  <c r="Q213" i="5"/>
  <c r="Q259" i="5"/>
  <c r="Q273" i="5"/>
  <c r="Q317" i="5"/>
  <c r="Q47" i="5"/>
  <c r="Q99" i="5"/>
  <c r="Q102" i="5"/>
  <c r="Q248" i="5"/>
  <c r="Q276" i="5"/>
  <c r="Q279" i="5"/>
  <c r="Q359" i="5"/>
  <c r="Q371" i="5"/>
  <c r="Q417" i="5"/>
  <c r="Q134" i="5"/>
  <c r="Q183" i="5"/>
  <c r="Q341" i="5"/>
  <c r="Q77" i="5"/>
  <c r="Q170" i="5"/>
  <c r="Q173" i="5"/>
  <c r="Q201" i="5"/>
  <c r="Q235" i="5"/>
  <c r="Q321" i="5"/>
  <c r="Q329" i="5"/>
  <c r="Q366" i="5"/>
  <c r="Q401" i="5"/>
  <c r="Q421" i="5"/>
  <c r="Q473" i="5"/>
  <c r="Q249" i="5"/>
  <c r="Q310" i="5"/>
  <c r="CF6" i="5"/>
  <c r="AD12" i="5"/>
  <c r="Q82" i="5"/>
  <c r="BF34" i="5"/>
  <c r="CF34" i="5"/>
  <c r="Q37" i="5"/>
  <c r="Q42" i="5"/>
  <c r="Q64" i="5"/>
  <c r="Q124" i="5"/>
  <c r="Q137" i="5"/>
  <c r="Q165" i="5"/>
  <c r="Q194" i="5"/>
  <c r="Q230" i="5"/>
  <c r="Q269" i="5"/>
  <c r="Q302" i="5"/>
  <c r="Q316" i="5"/>
  <c r="Q363" i="5"/>
  <c r="Q389" i="5"/>
  <c r="Q398" i="5"/>
  <c r="Q44" i="5"/>
  <c r="Q89" i="5"/>
  <c r="Q298" i="5"/>
  <c r="Q311" i="5"/>
  <c r="Q322" i="5"/>
  <c r="Q355" i="5"/>
  <c r="Q369" i="5"/>
  <c r="Q382" i="5"/>
  <c r="Q426" i="5"/>
  <c r="Q435" i="5"/>
  <c r="Q457" i="5"/>
  <c r="Q463" i="5"/>
  <c r="AD34" i="5"/>
  <c r="Q105" i="5"/>
  <c r="Q177" i="5"/>
  <c r="Q283" i="5"/>
  <c r="Q286" i="5"/>
  <c r="Q394" i="5"/>
  <c r="Q405" i="5"/>
  <c r="Q40" i="5"/>
  <c r="Q100" i="5"/>
  <c r="Q125" i="5"/>
  <c r="Q172" i="5"/>
  <c r="Q207" i="5"/>
  <c r="Q254" i="5"/>
  <c r="Q262" i="5"/>
  <c r="Q278" i="5"/>
  <c r="Q307" i="5"/>
  <c r="Q331" i="5"/>
  <c r="Q334" i="5"/>
  <c r="Q446" i="5"/>
  <c r="Q467" i="5"/>
  <c r="Q478" i="5"/>
  <c r="Q185" i="5"/>
  <c r="Q309" i="5"/>
  <c r="Q361" i="5"/>
  <c r="Q113" i="5"/>
  <c r="Q250" i="5"/>
  <c r="Q255" i="5"/>
  <c r="Q285" i="5"/>
  <c r="Q333" i="5"/>
  <c r="Q402" i="5"/>
  <c r="Q458" i="5"/>
  <c r="CP86" i="10" l="1"/>
  <c r="IN66" i="10"/>
  <c r="HG76" i="10"/>
  <c r="GV76" i="10"/>
  <c r="GV61" i="10"/>
  <c r="CF7" i="5"/>
  <c r="FZ146" i="9"/>
  <c r="FZ86" i="9"/>
  <c r="AV123" i="9"/>
  <c r="AV118" i="9"/>
  <c r="FZ81" i="9"/>
  <c r="FO61" i="9"/>
  <c r="AV93" i="9"/>
  <c r="FZ66" i="9"/>
  <c r="FZ121" i="9"/>
  <c r="FO86" i="9"/>
  <c r="AV68" i="9"/>
  <c r="FZ106" i="9"/>
  <c r="FO71" i="9"/>
  <c r="FO126" i="9"/>
  <c r="FZ136" i="9"/>
  <c r="FO91" i="9"/>
  <c r="FZ111" i="9"/>
  <c r="FZ91" i="9"/>
  <c r="AV88" i="9"/>
  <c r="FO76" i="9"/>
  <c r="AV98" i="9"/>
  <c r="BF33" i="5"/>
  <c r="CF33" i="5"/>
  <c r="BH22" i="5"/>
  <c r="BF21" i="5"/>
  <c r="CF11" i="5"/>
  <c r="BG12" i="5"/>
  <c r="BF11" i="5"/>
  <c r="AV138" i="9"/>
  <c r="FZ131" i="9"/>
  <c r="FZ116" i="9"/>
  <c r="CF9" i="5"/>
  <c r="BF9" i="5"/>
  <c r="BF31" i="5"/>
  <c r="CF31" i="5"/>
  <c r="FO101" i="9"/>
  <c r="AV148" i="9"/>
  <c r="BG18" i="5"/>
  <c r="CF17" i="5"/>
  <c r="BF17" i="5"/>
  <c r="CF39" i="5"/>
  <c r="BF39" i="5"/>
  <c r="FO116" i="9"/>
  <c r="AV78" i="9"/>
  <c r="FZ126" i="9"/>
  <c r="AV83" i="9"/>
  <c r="FO121" i="9"/>
  <c r="FO141" i="9"/>
  <c r="AV108" i="9"/>
  <c r="FO131" i="9"/>
  <c r="FO106" i="9"/>
  <c r="AV128" i="9"/>
  <c r="BF26" i="5"/>
  <c r="CF26" i="5"/>
  <c r="BG27" i="5"/>
  <c r="BG24" i="5"/>
  <c r="FZ141" i="9"/>
  <c r="FZ71" i="9"/>
  <c r="FZ61" i="9"/>
  <c r="AV113" i="9"/>
  <c r="CF21" i="5"/>
  <c r="FO146" i="9"/>
  <c r="FZ76" i="9"/>
  <c r="AV73" i="9"/>
  <c r="FO136" i="9"/>
  <c r="AV103" i="9"/>
  <c r="FO96" i="9"/>
  <c r="FO111" i="9"/>
  <c r="AV143" i="9"/>
  <c r="AV133" i="9"/>
  <c r="FZ101" i="9"/>
  <c r="FO81" i="9"/>
  <c r="BF18" i="5" l="1"/>
  <c r="CF18" i="5"/>
  <c r="BG19" i="5"/>
  <c r="BH23" i="5"/>
  <c r="CF22" i="5"/>
  <c r="BF22" i="5"/>
  <c r="AP49" i="9"/>
  <c r="AP51" i="9" s="1"/>
  <c r="CF27" i="5"/>
  <c r="BF27" i="5"/>
  <c r="BG28" i="5"/>
  <c r="BF12" i="5"/>
  <c r="CF12" i="5"/>
  <c r="BG13" i="5"/>
  <c r="CF28" i="5" l="1"/>
  <c r="BF28" i="5"/>
  <c r="BG29" i="5"/>
  <c r="BH24" i="5"/>
  <c r="CF23" i="5"/>
  <c r="BF23" i="5"/>
  <c r="CF13" i="5"/>
  <c r="BF13" i="5"/>
  <c r="BG14" i="5"/>
  <c r="BF19" i="5"/>
  <c r="CF19" i="5"/>
  <c r="BF14" i="5" l="1"/>
  <c r="CF14" i="5"/>
  <c r="CF29" i="5"/>
  <c r="BF29" i="5"/>
  <c r="BF24" i="5"/>
  <c r="CF24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<sst xmlns="http://schemas.openxmlformats.org/spreadsheetml/2006/main" count="7673" uniqueCount="1509">
  <si>
    <t>A</t>
  </si>
  <si>
    <t>B</t>
  </si>
  <si>
    <t>C</t>
  </si>
  <si>
    <t>Cliente:</t>
  </si>
  <si>
    <t>Producto:</t>
  </si>
  <si>
    <t>D</t>
  </si>
  <si>
    <t>E</t>
  </si>
  <si>
    <t>F</t>
  </si>
  <si>
    <t>G</t>
  </si>
  <si>
    <t>H</t>
  </si>
  <si>
    <t>I</t>
  </si>
  <si>
    <t>J</t>
  </si>
  <si>
    <t>K</t>
  </si>
  <si>
    <t>Dibujó:</t>
  </si>
  <si>
    <t>Aprobó:</t>
  </si>
  <si>
    <t>OT:</t>
  </si>
  <si>
    <t>Tipo de Aplicación:</t>
  </si>
  <si>
    <t>Revisó:</t>
  </si>
  <si>
    <t>Fecha:</t>
  </si>
  <si>
    <t>Industrias CTS. Todos los derechos reservados. Está prohibido cualquier uso sin previa autorización por parte de Industrias CTS S.A.S</t>
  </si>
  <si>
    <t>Versión N°:</t>
  </si>
  <si>
    <t>Descripción de página:</t>
  </si>
  <si>
    <t>Formato:</t>
  </si>
  <si>
    <t>A4</t>
  </si>
  <si>
    <t>Página N°:</t>
  </si>
  <si>
    <t>&lt;</t>
  </si>
  <si>
    <t>xxxx</t>
  </si>
  <si>
    <t>Panel
Inferior</t>
  </si>
  <si>
    <t>Panel
Superior</t>
  </si>
  <si>
    <t>Puerta</t>
  </si>
  <si>
    <t>Marco</t>
  </si>
  <si>
    <t>Panel
Lateral</t>
  </si>
  <si>
    <t>Panel 
Posterior</t>
  </si>
  <si>
    <t>Segregacion
Frontal (+NB)</t>
  </si>
  <si>
    <t>Tapa Zócalo
Lateral</t>
  </si>
  <si>
    <t xml:space="preserve">Tapa Zócalo
Frontal </t>
  </si>
  <si>
    <t>Cubierta 
Superior</t>
  </si>
  <si>
    <t>Pasa
Cables</t>
  </si>
  <si>
    <t>Kit  de
Zócalo</t>
  </si>
  <si>
    <t>Placa de Control</t>
  </si>
  <si>
    <t>Kit de Union
Posterior</t>
  </si>
  <si>
    <t>Tapa Placa
de Control</t>
  </si>
  <si>
    <t>Cubierta de Ventilaci'on</t>
  </si>
  <si>
    <t>Cancamo</t>
  </si>
  <si>
    <t>Angulo de Izaje</t>
  </si>
  <si>
    <t>Base Estructural</t>
  </si>
  <si>
    <t>Base
H:400 mm</t>
  </si>
  <si>
    <t>Cubierta para Moculo</t>
  </si>
  <si>
    <t>Para interno 
Vertical Total</t>
  </si>
  <si>
    <t>Para interno 
Horizontal</t>
  </si>
  <si>
    <t>Para interno 
Vertical Parcial</t>
  </si>
  <si>
    <t>IP30</t>
  </si>
  <si>
    <t>Marco Liso</t>
  </si>
  <si>
    <t>IP55</t>
  </si>
  <si>
    <t>+NE</t>
  </si>
  <si>
    <t>D:</t>
  </si>
  <si>
    <t>+NB</t>
  </si>
  <si>
    <t>+NI</t>
  </si>
  <si>
    <t>Envolventes</t>
  </si>
  <si>
    <t>Complementos Metalmecanicos</t>
  </si>
  <si>
    <t xml:space="preserve"> Posterior</t>
  </si>
  <si>
    <t xml:space="preserve"> Frontal</t>
  </si>
  <si>
    <t>Envolvente</t>
  </si>
  <si>
    <t>Orden de Trabajo:</t>
  </si>
  <si>
    <t>APE :</t>
  </si>
  <si>
    <t xml:space="preserve">Fecha de Entrega : </t>
  </si>
  <si>
    <t>APM :</t>
  </si>
  <si>
    <t>DPM :</t>
  </si>
  <si>
    <t>LDP :</t>
  </si>
  <si>
    <t xml:space="preserve">Altura : </t>
  </si>
  <si>
    <t xml:space="preserve">Icc : </t>
  </si>
  <si>
    <t xml:space="preserve">Color : </t>
  </si>
  <si>
    <t xml:space="preserve">In : </t>
  </si>
  <si>
    <t>Proteccion :</t>
  </si>
  <si>
    <t>[ mm ]</t>
  </si>
  <si>
    <t>[ kA ]</t>
  </si>
  <si>
    <t>[ A ]</t>
  </si>
  <si>
    <t>IP</t>
  </si>
  <si>
    <t>W</t>
  </si>
  <si>
    <t>[ V ]</t>
  </si>
  <si>
    <t>10 - 65</t>
  </si>
  <si>
    <t>[ kA]</t>
  </si>
  <si>
    <t>Corriente Nominal</t>
  </si>
  <si>
    <t>250 A</t>
  </si>
  <si>
    <t>[A]</t>
  </si>
  <si>
    <t>Altura del Tablero</t>
  </si>
  <si>
    <t>Grado de proteccion</t>
  </si>
  <si>
    <t>Color</t>
  </si>
  <si>
    <t>Tension Nominal</t>
  </si>
  <si>
    <t>Poder de Corto</t>
  </si>
  <si>
    <t>Ingreso Acometidas</t>
  </si>
  <si>
    <t>Icc</t>
  </si>
  <si>
    <t>Fija</t>
  </si>
  <si>
    <t>Tipo de gaveta :</t>
  </si>
  <si>
    <t>250</t>
  </si>
  <si>
    <t>Protección :</t>
  </si>
  <si>
    <t>W1</t>
  </si>
  <si>
    <t>W2</t>
  </si>
  <si>
    <t>W3</t>
  </si>
  <si>
    <t>HT</t>
  </si>
  <si>
    <t>Ma</t>
  </si>
  <si>
    <t>Alto :</t>
  </si>
  <si>
    <t>Ancho :</t>
  </si>
  <si>
    <t xml:space="preserve">Profundo: </t>
  </si>
  <si>
    <t xml:space="preserve">IP: </t>
  </si>
  <si>
    <t>Caracteristicas</t>
  </si>
  <si>
    <t>HBB</t>
  </si>
  <si>
    <t>VBB</t>
  </si>
  <si>
    <t>Codigo</t>
  </si>
  <si>
    <t>Categoria</t>
  </si>
  <si>
    <t>SubCodigo1</t>
  </si>
  <si>
    <t>SubCodigo2</t>
  </si>
  <si>
    <t>Alto</t>
  </si>
  <si>
    <t>Ancho</t>
  </si>
  <si>
    <t>Profundo</t>
  </si>
  <si>
    <t>Criterio1</t>
  </si>
  <si>
    <t>Criterio2</t>
  </si>
  <si>
    <t>Criterio3</t>
  </si>
  <si>
    <t>Criterio4</t>
  </si>
  <si>
    <t>Definición</t>
  </si>
  <si>
    <t>Criterio5</t>
  </si>
  <si>
    <t>CodigoB</t>
  </si>
  <si>
    <t>REFERENCIA</t>
  </si>
  <si>
    <t>Info</t>
  </si>
  <si>
    <t>Tipo</t>
  </si>
  <si>
    <t>Linea</t>
  </si>
  <si>
    <t>Orientacion</t>
  </si>
  <si>
    <t>Montaje</t>
  </si>
  <si>
    <t>Operacion0</t>
  </si>
  <si>
    <t>Topping</t>
  </si>
  <si>
    <t>FM</t>
  </si>
  <si>
    <t>PM</t>
  </si>
  <si>
    <t>UM</t>
  </si>
  <si>
    <t>Definicion</t>
  </si>
  <si>
    <t>In</t>
  </si>
  <si>
    <t>W (mm)</t>
  </si>
  <si>
    <t>Interruptor</t>
  </si>
  <si>
    <t>100 A</t>
  </si>
  <si>
    <t>400 A</t>
  </si>
  <si>
    <t>630 A</t>
  </si>
  <si>
    <t>800 A</t>
  </si>
  <si>
    <t>1000 A</t>
  </si>
  <si>
    <t>1250 A</t>
  </si>
  <si>
    <t>1600 A</t>
  </si>
  <si>
    <t>2000 A</t>
  </si>
  <si>
    <t>2500 A</t>
  </si>
  <si>
    <t>3200 A</t>
  </si>
  <si>
    <t>4000 A</t>
  </si>
  <si>
    <t>L(mm)</t>
  </si>
  <si>
    <t xml:space="preserve">Marco </t>
  </si>
  <si>
    <t>017000</t>
  </si>
  <si>
    <t>014000</t>
  </si>
  <si>
    <t>010020</t>
  </si>
  <si>
    <t>1.1.1.</t>
  </si>
  <si>
    <t xml:space="preserve">UF.  </t>
  </si>
  <si>
    <t xml:space="preserve">de </t>
  </si>
  <si>
    <t>Integrada</t>
  </si>
  <si>
    <t xml:space="preserve">Mini Breaker </t>
  </si>
  <si>
    <t xml:space="preserve">Vertical </t>
  </si>
  <si>
    <t xml:space="preserve">Fijo </t>
  </si>
  <si>
    <t xml:space="preserve">Palanca </t>
  </si>
  <si>
    <t xml:space="preserve">W:400 </t>
  </si>
  <si>
    <t>-</t>
  </si>
  <si>
    <t>021125</t>
  </si>
  <si>
    <t>024000</t>
  </si>
  <si>
    <t>TC</t>
  </si>
  <si>
    <t>10 - 25</t>
  </si>
  <si>
    <t>630</t>
  </si>
  <si>
    <t>EZC</t>
  </si>
  <si>
    <t>V</t>
  </si>
  <si>
    <t>1/4</t>
  </si>
  <si>
    <t>037000</t>
  </si>
  <si>
    <t>047001</t>
  </si>
  <si>
    <t>047002</t>
  </si>
  <si>
    <t>047003</t>
  </si>
  <si>
    <t>047004</t>
  </si>
  <si>
    <t>017001</t>
  </si>
  <si>
    <t>014001</t>
  </si>
  <si>
    <t>1.1.2.</t>
  </si>
  <si>
    <t>Puerta/Marco liso</t>
  </si>
  <si>
    <t>Pu</t>
  </si>
  <si>
    <t>Plena</t>
  </si>
  <si>
    <t xml:space="preserve">W:720 </t>
  </si>
  <si>
    <t>021050</t>
  </si>
  <si>
    <t>024001</t>
  </si>
  <si>
    <t>CVS</t>
  </si>
  <si>
    <t>1/2</t>
  </si>
  <si>
    <t>037001</t>
  </si>
  <si>
    <t>047005</t>
  </si>
  <si>
    <t>047006</t>
  </si>
  <si>
    <t>047007</t>
  </si>
  <si>
    <t>047008</t>
  </si>
  <si>
    <t>017002</t>
  </si>
  <si>
    <t>014002</t>
  </si>
  <si>
    <t>1.1.3.</t>
  </si>
  <si>
    <t>Kit paneles laterales</t>
  </si>
  <si>
    <t>PaL</t>
  </si>
  <si>
    <t>Pleno</t>
  </si>
  <si>
    <t xml:space="preserve">CVS/NSX 250 </t>
  </si>
  <si>
    <t xml:space="preserve">Vertical Compacta </t>
  </si>
  <si>
    <t>021058</t>
  </si>
  <si>
    <t>024002</t>
  </si>
  <si>
    <t>NSX</t>
  </si>
  <si>
    <t>3/4</t>
  </si>
  <si>
    <t>037002</t>
  </si>
  <si>
    <t>017003</t>
  </si>
  <si>
    <t>010021</t>
  </si>
  <si>
    <t>1.1.4.</t>
  </si>
  <si>
    <t>Panel posterior</t>
  </si>
  <si>
    <t>PaP</t>
  </si>
  <si>
    <t xml:space="preserve">Vertical Extendida </t>
  </si>
  <si>
    <t>021099</t>
  </si>
  <si>
    <t>024003</t>
  </si>
  <si>
    <t>1</t>
  </si>
  <si>
    <t>037003</t>
  </si>
  <si>
    <t>017004</t>
  </si>
  <si>
    <t>1.1.5.</t>
  </si>
  <si>
    <t>Panel superior</t>
  </si>
  <si>
    <t>Pa</t>
  </si>
  <si>
    <t>Superior</t>
  </si>
  <si>
    <t xml:space="preserve">Motorizado </t>
  </si>
  <si>
    <t>021129</t>
  </si>
  <si>
    <t>TM</t>
  </si>
  <si>
    <t>10 - 40</t>
  </si>
  <si>
    <t>1250</t>
  </si>
  <si>
    <t>720</t>
  </si>
  <si>
    <t>038000</t>
  </si>
  <si>
    <t>048001</t>
  </si>
  <si>
    <t>048002</t>
  </si>
  <si>
    <t>048003</t>
  </si>
  <si>
    <t>048004</t>
  </si>
  <si>
    <t>037004</t>
  </si>
  <si>
    <t>047009</t>
  </si>
  <si>
    <t>047010</t>
  </si>
  <si>
    <t>047011</t>
  </si>
  <si>
    <t>047012</t>
  </si>
  <si>
    <t>017005</t>
  </si>
  <si>
    <t>1.1.6.</t>
  </si>
  <si>
    <t>Base inferior</t>
  </si>
  <si>
    <t>Ba</t>
  </si>
  <si>
    <t>Estructural</t>
  </si>
  <si>
    <t>021130</t>
  </si>
  <si>
    <t>1120</t>
  </si>
  <si>
    <t>038001</t>
  </si>
  <si>
    <t>048005</t>
  </si>
  <si>
    <t>048006</t>
  </si>
  <si>
    <t>048007</t>
  </si>
  <si>
    <t>048008</t>
  </si>
  <si>
    <t>037005</t>
  </si>
  <si>
    <t>047013</t>
  </si>
  <si>
    <t>047014</t>
  </si>
  <si>
    <t>047015</t>
  </si>
  <si>
    <t>047016</t>
  </si>
  <si>
    <t>017006</t>
  </si>
  <si>
    <t>010022</t>
  </si>
  <si>
    <t>1.1.7.</t>
  </si>
  <si>
    <t>Kit tapa zocalos laterales</t>
  </si>
  <si>
    <t>Zo</t>
  </si>
  <si>
    <t>Laterales</t>
  </si>
  <si>
    <t>021133</t>
  </si>
  <si>
    <t>024004</t>
  </si>
  <si>
    <t>400 + 400</t>
  </si>
  <si>
    <t>038002</t>
  </si>
  <si>
    <t>037006</t>
  </si>
  <si>
    <t>017007</t>
  </si>
  <si>
    <t>1.1.8.</t>
  </si>
  <si>
    <t>Kit tapa zocalos Frontales</t>
  </si>
  <si>
    <t>Frontales</t>
  </si>
  <si>
    <t>021134</t>
  </si>
  <si>
    <t>NS</t>
  </si>
  <si>
    <t>048009</t>
  </si>
  <si>
    <t>037007</t>
  </si>
  <si>
    <t>047017</t>
  </si>
  <si>
    <t>047018</t>
  </si>
  <si>
    <t>017008</t>
  </si>
  <si>
    <t>1.1.9.</t>
  </si>
  <si>
    <t>Pane linferior</t>
  </si>
  <si>
    <t>Inferior</t>
  </si>
  <si>
    <t xml:space="preserve">Horizontal </t>
  </si>
  <si>
    <t>021084</t>
  </si>
  <si>
    <t>024005</t>
  </si>
  <si>
    <t>NW</t>
  </si>
  <si>
    <t>048010</t>
  </si>
  <si>
    <t>048011</t>
  </si>
  <si>
    <t>048012</t>
  </si>
  <si>
    <t>017009</t>
  </si>
  <si>
    <t>010024</t>
  </si>
  <si>
    <t>1.1.10.</t>
  </si>
  <si>
    <t>Paral interno vertical total</t>
  </si>
  <si>
    <t>PaIV</t>
  </si>
  <si>
    <t>Total</t>
  </si>
  <si>
    <t>025500</t>
  </si>
  <si>
    <t>1600</t>
  </si>
  <si>
    <t>038003</t>
  </si>
  <si>
    <t>037008</t>
  </si>
  <si>
    <t>017010</t>
  </si>
  <si>
    <t>1.1.11.</t>
  </si>
  <si>
    <t>Paral interno vertical intermedio</t>
  </si>
  <si>
    <t>PaI</t>
  </si>
  <si>
    <t>Vertical</t>
  </si>
  <si>
    <t xml:space="preserve">DPS </t>
  </si>
  <si>
    <t>021085</t>
  </si>
  <si>
    <t>024006</t>
  </si>
  <si>
    <t>038004</t>
  </si>
  <si>
    <t>037009</t>
  </si>
  <si>
    <t>017011</t>
  </si>
  <si>
    <t>1.1.12.</t>
  </si>
  <si>
    <t>Paral interno horizontal</t>
  </si>
  <si>
    <t>Horizontal</t>
  </si>
  <si>
    <t xml:space="preserve">HWA </t>
  </si>
  <si>
    <t>021087</t>
  </si>
  <si>
    <t>024007</t>
  </si>
  <si>
    <t>038005</t>
  </si>
  <si>
    <t>037010</t>
  </si>
  <si>
    <t>017012</t>
  </si>
  <si>
    <t>014003</t>
  </si>
  <si>
    <t>1.1.13.</t>
  </si>
  <si>
    <t>Ducto de cables</t>
  </si>
  <si>
    <t>DuC</t>
  </si>
  <si>
    <t xml:space="preserve">Horizontal COMPUESTA </t>
  </si>
  <si>
    <t>021061</t>
  </si>
  <si>
    <t>048013</t>
  </si>
  <si>
    <t>037011</t>
  </si>
  <si>
    <t>047019</t>
  </si>
  <si>
    <t>017013</t>
  </si>
  <si>
    <t>014004</t>
  </si>
  <si>
    <t>1.1.14.</t>
  </si>
  <si>
    <t>Kit union posterior</t>
  </si>
  <si>
    <t>Ki</t>
  </si>
  <si>
    <t>Union</t>
  </si>
  <si>
    <t>025501</t>
  </si>
  <si>
    <t>017014</t>
  </si>
  <si>
    <t>014005</t>
  </si>
  <si>
    <t>1.1.15.</t>
  </si>
  <si>
    <t>Segregación frontal*</t>
  </si>
  <si>
    <t>Se</t>
  </si>
  <si>
    <t xml:space="preserve">EZC 100 </t>
  </si>
  <si>
    <t>021102</t>
  </si>
  <si>
    <t>024008</t>
  </si>
  <si>
    <t>2000</t>
  </si>
  <si>
    <t>038006</t>
  </si>
  <si>
    <t>037012</t>
  </si>
  <si>
    <t>047020</t>
  </si>
  <si>
    <t>047021</t>
  </si>
  <si>
    <t>047022</t>
  </si>
  <si>
    <t>047023</t>
  </si>
  <si>
    <t>017015</t>
  </si>
  <si>
    <t/>
  </si>
  <si>
    <t>021104</t>
  </si>
  <si>
    <t>024009</t>
  </si>
  <si>
    <t>038007</t>
  </si>
  <si>
    <t>037013</t>
  </si>
  <si>
    <t>047024</t>
  </si>
  <si>
    <t>047025</t>
  </si>
  <si>
    <t>047026</t>
  </si>
  <si>
    <t>047027</t>
  </si>
  <si>
    <t>017016</t>
  </si>
  <si>
    <t>1.2.1.</t>
  </si>
  <si>
    <t>Hablador</t>
  </si>
  <si>
    <t>SinReferencia</t>
  </si>
  <si>
    <t>021075</t>
  </si>
  <si>
    <t>024010</t>
  </si>
  <si>
    <t>037014</t>
  </si>
  <si>
    <t>017017</t>
  </si>
  <si>
    <t>1.2.2.</t>
  </si>
  <si>
    <t>Kit de cancamos</t>
  </si>
  <si>
    <t>CaE</t>
  </si>
  <si>
    <t>021055</t>
  </si>
  <si>
    <t>024011</t>
  </si>
  <si>
    <t>037015</t>
  </si>
  <si>
    <t>047028</t>
  </si>
  <si>
    <t>047029</t>
  </si>
  <si>
    <t>047030</t>
  </si>
  <si>
    <t>017018</t>
  </si>
  <si>
    <t>1.2.3.</t>
  </si>
  <si>
    <t>Angulo de izaje</t>
  </si>
  <si>
    <t>AnI</t>
  </si>
  <si>
    <t>021076</t>
  </si>
  <si>
    <t>024012</t>
  </si>
  <si>
    <t>048014</t>
  </si>
  <si>
    <t>048015</t>
  </si>
  <si>
    <t>048016</t>
  </si>
  <si>
    <t>048017</t>
  </si>
  <si>
    <t>048018</t>
  </si>
  <si>
    <t>017019</t>
  </si>
  <si>
    <t>1.2.4.</t>
  </si>
  <si>
    <t>Grua</t>
  </si>
  <si>
    <t xml:space="preserve">EZC 250 </t>
  </si>
  <si>
    <t>021106</t>
  </si>
  <si>
    <t>024013</t>
  </si>
  <si>
    <t>2500</t>
  </si>
  <si>
    <t>038008</t>
  </si>
  <si>
    <t>037016</t>
  </si>
  <si>
    <t>017020</t>
  </si>
  <si>
    <t>021108</t>
  </si>
  <si>
    <t>024014</t>
  </si>
  <si>
    <t>038009</t>
  </si>
  <si>
    <t>037017</t>
  </si>
  <si>
    <t>017021</t>
  </si>
  <si>
    <t>010023</t>
  </si>
  <si>
    <t>1.3.1.</t>
  </si>
  <si>
    <t>Cubierta para modulo</t>
  </si>
  <si>
    <t>021078</t>
  </si>
  <si>
    <t>024015</t>
  </si>
  <si>
    <t>037018</t>
  </si>
  <si>
    <t>017022</t>
  </si>
  <si>
    <t>1.3.2.</t>
  </si>
  <si>
    <t>Cubierta para ventilación</t>
  </si>
  <si>
    <t>021080</t>
  </si>
  <si>
    <t>024016</t>
  </si>
  <si>
    <t>037019</t>
  </si>
  <si>
    <t>017023</t>
  </si>
  <si>
    <t>1.4.1.</t>
  </si>
  <si>
    <t>Cubierta de ventilación</t>
  </si>
  <si>
    <t xml:space="preserve">CVS/NSX/EZC 630 </t>
  </si>
  <si>
    <t>025505</t>
  </si>
  <si>
    <t>024017</t>
  </si>
  <si>
    <t>048019</t>
  </si>
  <si>
    <t>017024</t>
  </si>
  <si>
    <t>1.4.2.</t>
  </si>
  <si>
    <t>Segregación</t>
  </si>
  <si>
    <t>021136</t>
  </si>
  <si>
    <t>3200</t>
  </si>
  <si>
    <t>038010</t>
  </si>
  <si>
    <t>048020</t>
  </si>
  <si>
    <t>048021</t>
  </si>
  <si>
    <t>048022</t>
  </si>
  <si>
    <t>048023</t>
  </si>
  <si>
    <t>048024</t>
  </si>
  <si>
    <t>048025</t>
  </si>
  <si>
    <t>048026</t>
  </si>
  <si>
    <t>017025</t>
  </si>
  <si>
    <t>025506</t>
  </si>
  <si>
    <t>024018</t>
  </si>
  <si>
    <t>038011</t>
  </si>
  <si>
    <t>017026</t>
  </si>
  <si>
    <t>014006</t>
  </si>
  <si>
    <t>1.5.1.</t>
  </si>
  <si>
    <t>021137</t>
  </si>
  <si>
    <t>4000</t>
  </si>
  <si>
    <t>038012</t>
  </si>
  <si>
    <t>048027</t>
  </si>
  <si>
    <t>017027</t>
  </si>
  <si>
    <t>014007</t>
  </si>
  <si>
    <t>1.5.2.</t>
  </si>
  <si>
    <t>Accesorio de poste</t>
  </si>
  <si>
    <t>025503</t>
  </si>
  <si>
    <t>024019</t>
  </si>
  <si>
    <t>038013</t>
  </si>
  <si>
    <t>017028</t>
  </si>
  <si>
    <t>014008</t>
  </si>
  <si>
    <t>1.5.3.</t>
  </si>
  <si>
    <t>Accesorio de muro</t>
  </si>
  <si>
    <t>025508</t>
  </si>
  <si>
    <t>TH</t>
  </si>
  <si>
    <t>10 - 85</t>
  </si>
  <si>
    <t>5000</t>
  </si>
  <si>
    <t>038014</t>
  </si>
  <si>
    <t>017029</t>
  </si>
  <si>
    <t>1.5.4.</t>
  </si>
  <si>
    <t>025502</t>
  </si>
  <si>
    <t>038015</t>
  </si>
  <si>
    <t>017030</t>
  </si>
  <si>
    <t>1.6.1.</t>
  </si>
  <si>
    <t>Placa para modulo</t>
  </si>
  <si>
    <t>PlM</t>
  </si>
  <si>
    <t>Grande</t>
  </si>
  <si>
    <t xml:space="preserve">NS 1600 </t>
  </si>
  <si>
    <t>025509</t>
  </si>
  <si>
    <t>024020</t>
  </si>
  <si>
    <t>6300</t>
  </si>
  <si>
    <t>038016</t>
  </si>
  <si>
    <t>017031</t>
  </si>
  <si>
    <t>1.6.2.</t>
  </si>
  <si>
    <t>Tapa del modulo</t>
  </si>
  <si>
    <t>TaM</t>
  </si>
  <si>
    <t>PM6</t>
  </si>
  <si>
    <t>021142</t>
  </si>
  <si>
    <t>038017</t>
  </si>
  <si>
    <t>017032</t>
  </si>
  <si>
    <t>025507</t>
  </si>
  <si>
    <t>024021</t>
  </si>
  <si>
    <t>7000</t>
  </si>
  <si>
    <t>038018</t>
  </si>
  <si>
    <t>017033</t>
  </si>
  <si>
    <t>021143</t>
  </si>
  <si>
    <t>038019</t>
  </si>
  <si>
    <t>017034</t>
  </si>
  <si>
    <t>025504</t>
  </si>
  <si>
    <t>024027</t>
  </si>
  <si>
    <t>017035</t>
  </si>
  <si>
    <t>021128</t>
  </si>
  <si>
    <t>017036</t>
  </si>
  <si>
    <t xml:space="preserve">NW/MTZ 4000 </t>
  </si>
  <si>
    <t xml:space="preserve">D:400 </t>
  </si>
  <si>
    <t>021300</t>
  </si>
  <si>
    <t>024024</t>
  </si>
  <si>
    <t>017037</t>
  </si>
  <si>
    <t xml:space="preserve">D:600 </t>
  </si>
  <si>
    <t>024025</t>
  </si>
  <si>
    <t>017038</t>
  </si>
  <si>
    <t xml:space="preserve">Extraible </t>
  </si>
  <si>
    <t>021302</t>
  </si>
  <si>
    <t>024026</t>
  </si>
  <si>
    <t>017039</t>
  </si>
  <si>
    <t xml:space="preserve">Conmutador PEQ. </t>
  </si>
  <si>
    <t>025510</t>
  </si>
  <si>
    <t>024028</t>
  </si>
  <si>
    <t xml:space="preserve">Conmutador MED. </t>
  </si>
  <si>
    <t>025511</t>
  </si>
  <si>
    <t>024029</t>
  </si>
  <si>
    <t>013100</t>
  </si>
  <si>
    <t>1800</t>
  </si>
  <si>
    <t>400</t>
  </si>
  <si>
    <t>Liso</t>
  </si>
  <si>
    <t xml:space="preserve">Conmutador GRA. </t>
  </si>
  <si>
    <t>025512</t>
  </si>
  <si>
    <t>024030</t>
  </si>
  <si>
    <t>013101</t>
  </si>
  <si>
    <t xml:space="preserve">Contactores </t>
  </si>
  <si>
    <t>024022</t>
  </si>
  <si>
    <t>+ Liso</t>
  </si>
  <si>
    <t>3</t>
  </si>
  <si>
    <t>013102</t>
  </si>
  <si>
    <t>024023</t>
  </si>
  <si>
    <t>013103</t>
  </si>
  <si>
    <t>013104</t>
  </si>
  <si>
    <t>013105</t>
  </si>
  <si>
    <t>800</t>
  </si>
  <si>
    <t>013106</t>
  </si>
  <si>
    <t>013107</t>
  </si>
  <si>
    <t>2200</t>
  </si>
  <si>
    <t>013108</t>
  </si>
  <si>
    <t>013109</t>
  </si>
  <si>
    <t>013110</t>
  </si>
  <si>
    <t xml:space="preserve">Puerta </t>
  </si>
  <si>
    <t>014100</t>
  </si>
  <si>
    <t xml:space="preserve">Plena </t>
  </si>
  <si>
    <t>014101</t>
  </si>
  <si>
    <t>014102</t>
  </si>
  <si>
    <t>014103</t>
  </si>
  <si>
    <t>014104</t>
  </si>
  <si>
    <t>014105</t>
  </si>
  <si>
    <t>014106</t>
  </si>
  <si>
    <t>014107</t>
  </si>
  <si>
    <t>014108</t>
  </si>
  <si>
    <t>014109</t>
  </si>
  <si>
    <t>014110</t>
  </si>
  <si>
    <t>014654</t>
  </si>
  <si>
    <t xml:space="preserve">Corte </t>
  </si>
  <si>
    <t>Sencillo</t>
  </si>
  <si>
    <t>_SE223*223</t>
  </si>
  <si>
    <t>014655</t>
  </si>
  <si>
    <t>014656</t>
  </si>
  <si>
    <t>014657</t>
  </si>
  <si>
    <t>014658</t>
  </si>
  <si>
    <t>014659</t>
  </si>
  <si>
    <t>014660</t>
  </si>
  <si>
    <t>014661</t>
  </si>
  <si>
    <t>014662</t>
  </si>
  <si>
    <t>_NG-229*229</t>
  </si>
  <si>
    <t>014663</t>
  </si>
  <si>
    <t>014664</t>
  </si>
  <si>
    <t>014665</t>
  </si>
  <si>
    <t>014666</t>
  </si>
  <si>
    <t>014667</t>
  </si>
  <si>
    <t>014668</t>
  </si>
  <si>
    <t>014669</t>
  </si>
  <si>
    <t>014670</t>
  </si>
  <si>
    <t>_NM-180*180</t>
  </si>
  <si>
    <t>014671</t>
  </si>
  <si>
    <t>014672</t>
  </si>
  <si>
    <t>014673</t>
  </si>
  <si>
    <t>014674</t>
  </si>
  <si>
    <t>014675</t>
  </si>
  <si>
    <t>014676</t>
  </si>
  <si>
    <t>014677</t>
  </si>
  <si>
    <t>014678</t>
  </si>
  <si>
    <t>_NP-125*125</t>
  </si>
  <si>
    <t>014679</t>
  </si>
  <si>
    <t>014680</t>
  </si>
  <si>
    <t>014681</t>
  </si>
  <si>
    <t>014682</t>
  </si>
  <si>
    <t>014683</t>
  </si>
  <si>
    <t>014684</t>
  </si>
  <si>
    <t>014685</t>
  </si>
  <si>
    <t>014686</t>
  </si>
  <si>
    <t xml:space="preserve">Vidrio </t>
  </si>
  <si>
    <t>014687</t>
  </si>
  <si>
    <t>014688</t>
  </si>
  <si>
    <t>014689</t>
  </si>
  <si>
    <t>014690</t>
  </si>
  <si>
    <t>014691</t>
  </si>
  <si>
    <t>014692</t>
  </si>
  <si>
    <t>014693</t>
  </si>
  <si>
    <t>014694</t>
  </si>
  <si>
    <t>Placa</t>
  </si>
  <si>
    <t>_Pequeña</t>
  </si>
  <si>
    <t>014695</t>
  </si>
  <si>
    <t>014696</t>
  </si>
  <si>
    <t>014697</t>
  </si>
  <si>
    <t>014698</t>
  </si>
  <si>
    <t>014699</t>
  </si>
  <si>
    <t>014700</t>
  </si>
  <si>
    <t>014701</t>
  </si>
  <si>
    <t>014702</t>
  </si>
  <si>
    <t xml:space="preserve">_Mediana </t>
  </si>
  <si>
    <t>014703</t>
  </si>
  <si>
    <t>014704</t>
  </si>
  <si>
    <t>014705</t>
  </si>
  <si>
    <t>014706</t>
  </si>
  <si>
    <t>014707</t>
  </si>
  <si>
    <t>014708</t>
  </si>
  <si>
    <t>014709</t>
  </si>
  <si>
    <t>014710</t>
  </si>
  <si>
    <t>_Grande</t>
  </si>
  <si>
    <t>014711</t>
  </si>
  <si>
    <t>014713</t>
  </si>
  <si>
    <t>014714</t>
  </si>
  <si>
    <t>014715</t>
  </si>
  <si>
    <t>014622</t>
  </si>
  <si>
    <t>Doble</t>
  </si>
  <si>
    <t>_SE-223*223</t>
  </si>
  <si>
    <t>014623</t>
  </si>
  <si>
    <t>014624</t>
  </si>
  <si>
    <t>014625</t>
  </si>
  <si>
    <t>014626</t>
  </si>
  <si>
    <t>014627</t>
  </si>
  <si>
    <t>014628</t>
  </si>
  <si>
    <t>014629</t>
  </si>
  <si>
    <t>014630</t>
  </si>
  <si>
    <t>014631</t>
  </si>
  <si>
    <t>014632</t>
  </si>
  <si>
    <t>014633</t>
  </si>
  <si>
    <t>014634</t>
  </si>
  <si>
    <t>014635</t>
  </si>
  <si>
    <t>014636</t>
  </si>
  <si>
    <t>014637</t>
  </si>
  <si>
    <t>014638</t>
  </si>
  <si>
    <t>014639</t>
  </si>
  <si>
    <t>014640</t>
  </si>
  <si>
    <t>014641</t>
  </si>
  <si>
    <t>014642</t>
  </si>
  <si>
    <t>014643</t>
  </si>
  <si>
    <t>014644</t>
  </si>
  <si>
    <t>014645</t>
  </si>
  <si>
    <t>014646</t>
  </si>
  <si>
    <t>014647</t>
  </si>
  <si>
    <t>014648</t>
  </si>
  <si>
    <t>014649</t>
  </si>
  <si>
    <t>014650</t>
  </si>
  <si>
    <t>014651</t>
  </si>
  <si>
    <t>014652</t>
  </si>
  <si>
    <t>014653</t>
  </si>
  <si>
    <t>014724</t>
  </si>
  <si>
    <t xml:space="preserve">Sencillo </t>
  </si>
  <si>
    <t xml:space="preserve">Pilotos x6 </t>
  </si>
  <si>
    <t>014722</t>
  </si>
  <si>
    <t>014725</t>
  </si>
  <si>
    <t>014726</t>
  </si>
  <si>
    <t>014727</t>
  </si>
  <si>
    <t>014721</t>
  </si>
  <si>
    <t>Pilotos x9</t>
  </si>
  <si>
    <t xml:space="preserve">Panel </t>
  </si>
  <si>
    <t>014025</t>
  </si>
  <si>
    <t xml:space="preserve">Lateral </t>
  </si>
  <si>
    <t xml:space="preserve">Pleno </t>
  </si>
  <si>
    <t>014026</t>
  </si>
  <si>
    <t>014027</t>
  </si>
  <si>
    <t>014028</t>
  </si>
  <si>
    <t>014029</t>
  </si>
  <si>
    <t>014030</t>
  </si>
  <si>
    <t>014031</t>
  </si>
  <si>
    <t>014032</t>
  </si>
  <si>
    <t>014033</t>
  </si>
  <si>
    <t>014586</t>
  </si>
  <si>
    <t>014587</t>
  </si>
  <si>
    <t>014588</t>
  </si>
  <si>
    <t>014589</t>
  </si>
  <si>
    <t>014590</t>
  </si>
  <si>
    <t>014591</t>
  </si>
  <si>
    <t>014592</t>
  </si>
  <si>
    <t>014593</t>
  </si>
  <si>
    <t>014594</t>
  </si>
  <si>
    <t>014595</t>
  </si>
  <si>
    <t>014596</t>
  </si>
  <si>
    <t>014597</t>
  </si>
  <si>
    <t>014598</t>
  </si>
  <si>
    <t>014599</t>
  </si>
  <si>
    <t>014600</t>
  </si>
  <si>
    <t>014601</t>
  </si>
  <si>
    <t>014602</t>
  </si>
  <si>
    <t>014603</t>
  </si>
  <si>
    <t>014604</t>
  </si>
  <si>
    <t>014605</t>
  </si>
  <si>
    <t>014606</t>
  </si>
  <si>
    <t>014607</t>
  </si>
  <si>
    <t>014608</t>
  </si>
  <si>
    <t>014609</t>
  </si>
  <si>
    <t>014610</t>
  </si>
  <si>
    <t>014611</t>
  </si>
  <si>
    <t>014612</t>
  </si>
  <si>
    <t>014613</t>
  </si>
  <si>
    <t>014614</t>
  </si>
  <si>
    <t>014615</t>
  </si>
  <si>
    <t>014616</t>
  </si>
  <si>
    <t>014617</t>
  </si>
  <si>
    <t>014618</t>
  </si>
  <si>
    <t>014619</t>
  </si>
  <si>
    <t>014620</t>
  </si>
  <si>
    <t>014621</t>
  </si>
  <si>
    <t>014050</t>
  </si>
  <si>
    <t xml:space="preserve">Posterior </t>
  </si>
  <si>
    <t>014051</t>
  </si>
  <si>
    <t>014052</t>
  </si>
  <si>
    <t>014053</t>
  </si>
  <si>
    <t>014054</t>
  </si>
  <si>
    <t>014055</t>
  </si>
  <si>
    <t>014056</t>
  </si>
  <si>
    <t>014057</t>
  </si>
  <si>
    <t>014058</t>
  </si>
  <si>
    <t>014059</t>
  </si>
  <si>
    <t>014060</t>
  </si>
  <si>
    <t>014061</t>
  </si>
  <si>
    <t>014062</t>
  </si>
  <si>
    <t>014063</t>
  </si>
  <si>
    <t>014510</t>
  </si>
  <si>
    <t>014511</t>
  </si>
  <si>
    <t>014512</t>
  </si>
  <si>
    <t>014513</t>
  </si>
  <si>
    <t>014514</t>
  </si>
  <si>
    <t>014515</t>
  </si>
  <si>
    <t>014516</t>
  </si>
  <si>
    <t>014517</t>
  </si>
  <si>
    <t>014518</t>
  </si>
  <si>
    <t>014519</t>
  </si>
  <si>
    <t>014520</t>
  </si>
  <si>
    <t>014521</t>
  </si>
  <si>
    <t>014522</t>
  </si>
  <si>
    <t>014523</t>
  </si>
  <si>
    <t>014524</t>
  </si>
  <si>
    <t>014525</t>
  </si>
  <si>
    <t>014526</t>
  </si>
  <si>
    <t>014527</t>
  </si>
  <si>
    <t>014528</t>
  </si>
  <si>
    <t>014529</t>
  </si>
  <si>
    <t>014530</t>
  </si>
  <si>
    <t>014531</t>
  </si>
  <si>
    <t>014532</t>
  </si>
  <si>
    <t>014533</t>
  </si>
  <si>
    <t>014534</t>
  </si>
  <si>
    <t>014535</t>
  </si>
  <si>
    <t>014536</t>
  </si>
  <si>
    <t>014537</t>
  </si>
  <si>
    <t>014538</t>
  </si>
  <si>
    <t>014539</t>
  </si>
  <si>
    <t>014540</t>
  </si>
  <si>
    <t>014541</t>
  </si>
  <si>
    <t>014542</t>
  </si>
  <si>
    <t>014543</t>
  </si>
  <si>
    <t>014544</t>
  </si>
  <si>
    <t>014545</t>
  </si>
  <si>
    <t>014546</t>
  </si>
  <si>
    <t>014547</t>
  </si>
  <si>
    <t>014548</t>
  </si>
  <si>
    <t>014549</t>
  </si>
  <si>
    <t>014550</t>
  </si>
  <si>
    <t>014551</t>
  </si>
  <si>
    <t>014552</t>
  </si>
  <si>
    <t>014553</t>
  </si>
  <si>
    <t>014554</t>
  </si>
  <si>
    <t>014555</t>
  </si>
  <si>
    <t>014556</t>
  </si>
  <si>
    <t>014557</t>
  </si>
  <si>
    <t>014558</t>
  </si>
  <si>
    <t>014559</t>
  </si>
  <si>
    <t>014560</t>
  </si>
  <si>
    <t>014561</t>
  </si>
  <si>
    <t>014562</t>
  </si>
  <si>
    <t>014563</t>
  </si>
  <si>
    <t>014564</t>
  </si>
  <si>
    <t>014565</t>
  </si>
  <si>
    <t>014566</t>
  </si>
  <si>
    <t>014567</t>
  </si>
  <si>
    <t>014568</t>
  </si>
  <si>
    <t>014569</t>
  </si>
  <si>
    <t>014570</t>
  </si>
  <si>
    <t>014571</t>
  </si>
  <si>
    <t>014572</t>
  </si>
  <si>
    <t>014573</t>
  </si>
  <si>
    <t>014574</t>
  </si>
  <si>
    <t>014575</t>
  </si>
  <si>
    <t>014576</t>
  </si>
  <si>
    <t>014577</t>
  </si>
  <si>
    <t>014578</t>
  </si>
  <si>
    <t>014579</t>
  </si>
  <si>
    <t>014580</t>
  </si>
  <si>
    <t>014581</t>
  </si>
  <si>
    <t>014582</t>
  </si>
  <si>
    <t>014583</t>
  </si>
  <si>
    <t>014584</t>
  </si>
  <si>
    <t>014585</t>
  </si>
  <si>
    <t>010050</t>
  </si>
  <si>
    <t>010051</t>
  </si>
  <si>
    <t>010052</t>
  </si>
  <si>
    <t>010053</t>
  </si>
  <si>
    <t>010054</t>
  </si>
  <si>
    <t>010055</t>
  </si>
  <si>
    <t>010056</t>
  </si>
  <si>
    <t>010057</t>
  </si>
  <si>
    <t>010058</t>
  </si>
  <si>
    <t>010060</t>
  </si>
  <si>
    <t>010061</t>
  </si>
  <si>
    <t>010062</t>
  </si>
  <si>
    <t>010063</t>
  </si>
  <si>
    <t>010064</t>
  </si>
  <si>
    <t>014250</t>
  </si>
  <si>
    <t>014251</t>
  </si>
  <si>
    <t>014252</t>
  </si>
  <si>
    <t>014253</t>
  </si>
  <si>
    <t>014254</t>
  </si>
  <si>
    <t>014255</t>
  </si>
  <si>
    <t>014256</t>
  </si>
  <si>
    <t>014257</t>
  </si>
  <si>
    <t>014258</t>
  </si>
  <si>
    <t>014259</t>
  </si>
  <si>
    <t>014260</t>
  </si>
  <si>
    <t>014261</t>
  </si>
  <si>
    <t>014262</t>
  </si>
  <si>
    <t>014263</t>
  </si>
  <si>
    <t xml:space="preserve">Base </t>
  </si>
  <si>
    <t>015000</t>
  </si>
  <si>
    <t>015001</t>
  </si>
  <si>
    <t>015002</t>
  </si>
  <si>
    <t>015003</t>
  </si>
  <si>
    <t>015004</t>
  </si>
  <si>
    <t>015005</t>
  </si>
  <si>
    <t>015006</t>
  </si>
  <si>
    <t>015007</t>
  </si>
  <si>
    <t>015008</t>
  </si>
  <si>
    <t>015009</t>
  </si>
  <si>
    <t>015010</t>
  </si>
  <si>
    <t>015011</t>
  </si>
  <si>
    <t>015012</t>
  </si>
  <si>
    <t>015013</t>
  </si>
  <si>
    <t>014500</t>
  </si>
  <si>
    <t>Zocalo</t>
  </si>
  <si>
    <t>015014</t>
  </si>
  <si>
    <t>200</t>
  </si>
  <si>
    <t xml:space="preserve">Estructural </t>
  </si>
  <si>
    <t>H:</t>
  </si>
  <si>
    <t>015015</t>
  </si>
  <si>
    <t>600</t>
  </si>
  <si>
    <t>015016</t>
  </si>
  <si>
    <t>1000</t>
  </si>
  <si>
    <t>015017</t>
  </si>
  <si>
    <t>015018</t>
  </si>
  <si>
    <t>015019</t>
  </si>
  <si>
    <t>015020</t>
  </si>
  <si>
    <t>015021</t>
  </si>
  <si>
    <t>015022</t>
  </si>
  <si>
    <t>015023</t>
  </si>
  <si>
    <t>015024</t>
  </si>
  <si>
    <t>015025</t>
  </si>
  <si>
    <t>015026</t>
  </si>
  <si>
    <t>015027</t>
  </si>
  <si>
    <t xml:space="preserve">Zocalo </t>
  </si>
  <si>
    <t>010176</t>
  </si>
  <si>
    <t>Lateral</t>
  </si>
  <si>
    <t>010177</t>
  </si>
  <si>
    <t>010180</t>
  </si>
  <si>
    <t>010175</t>
  </si>
  <si>
    <t>Frontal</t>
  </si>
  <si>
    <t>010178</t>
  </si>
  <si>
    <t>010179</t>
  </si>
  <si>
    <t>010181</t>
  </si>
  <si>
    <t xml:space="preserve">Paral </t>
  </si>
  <si>
    <t xml:space="preserve">Interno </t>
  </si>
  <si>
    <t>014151</t>
  </si>
  <si>
    <t>014152</t>
  </si>
  <si>
    <t>014153</t>
  </si>
  <si>
    <t>014154</t>
  </si>
  <si>
    <t xml:space="preserve">Ducto </t>
  </si>
  <si>
    <t>014300</t>
  </si>
  <si>
    <t>Cables</t>
  </si>
  <si>
    <t>014301</t>
  </si>
  <si>
    <t>014302</t>
  </si>
  <si>
    <t>014303</t>
  </si>
  <si>
    <t xml:space="preserve">Kit </t>
  </si>
  <si>
    <t>012000</t>
  </si>
  <si>
    <t xml:space="preserve">Union </t>
  </si>
  <si>
    <t>Posterior</t>
  </si>
  <si>
    <t xml:space="preserve">Segregacion </t>
  </si>
  <si>
    <t>024600</t>
  </si>
  <si>
    <t>Frontal*</t>
  </si>
  <si>
    <t>actualizar codigo</t>
  </si>
  <si>
    <t>024601</t>
  </si>
  <si>
    <t>024602</t>
  </si>
  <si>
    <t>021040</t>
  </si>
  <si>
    <t>021041</t>
  </si>
  <si>
    <t>021042</t>
  </si>
  <si>
    <t xml:space="preserve">Cancamo </t>
  </si>
  <si>
    <t>014501</t>
  </si>
  <si>
    <t>Estandar</t>
  </si>
  <si>
    <t xml:space="preserve">Angulo </t>
  </si>
  <si>
    <t>014502</t>
  </si>
  <si>
    <t xml:space="preserve">Izaje </t>
  </si>
  <si>
    <t xml:space="preserve">Placa </t>
  </si>
  <si>
    <t>013200</t>
  </si>
  <si>
    <t xml:space="preserve">Modulo </t>
  </si>
  <si>
    <t>Pequeña</t>
  </si>
  <si>
    <t>013201</t>
  </si>
  <si>
    <t>Mediana</t>
  </si>
  <si>
    <t>013202</t>
  </si>
  <si>
    <t xml:space="preserve">Tapa </t>
  </si>
  <si>
    <t>012110</t>
  </si>
  <si>
    <t>T</t>
  </si>
  <si>
    <t>S</t>
  </si>
  <si>
    <t>012150</t>
  </si>
  <si>
    <t>L</t>
  </si>
  <si>
    <t>012111</t>
  </si>
  <si>
    <t>P</t>
  </si>
  <si>
    <t>M</t>
  </si>
  <si>
    <t>Izaje</t>
  </si>
  <si>
    <t xml:space="preserve">Cubierta </t>
  </si>
  <si>
    <t>013205</t>
  </si>
  <si>
    <t xml:space="preserve">Ventilación </t>
  </si>
  <si>
    <t xml:space="preserve">Natural </t>
  </si>
  <si>
    <t>Pequeño</t>
  </si>
  <si>
    <t>013206</t>
  </si>
  <si>
    <t>Mediano</t>
  </si>
  <si>
    <t>013207</t>
  </si>
  <si>
    <t>013208</t>
  </si>
  <si>
    <t>Schneider</t>
  </si>
  <si>
    <t>Electric</t>
  </si>
  <si>
    <t>MaL</t>
  </si>
  <si>
    <t>.</t>
  </si>
  <si>
    <t>PuP</t>
  </si>
  <si>
    <t>PaLP</t>
  </si>
  <si>
    <t>PaPP</t>
  </si>
  <si>
    <t>PaS</t>
  </si>
  <si>
    <t>LDP</t>
  </si>
  <si>
    <t>LEM</t>
  </si>
  <si>
    <t>SeF</t>
  </si>
  <si>
    <t>,</t>
  </si>
  <si>
    <t>BaZ</t>
  </si>
  <si>
    <t>ZoL</t>
  </si>
  <si>
    <t>ZoF</t>
  </si>
  <si>
    <t>PaIH</t>
  </si>
  <si>
    <t>KiUP</t>
  </si>
  <si>
    <t>ATS</t>
  </si>
  <si>
    <t>010285</t>
  </si>
  <si>
    <t>IL6</t>
  </si>
  <si>
    <t>BaE</t>
  </si>
  <si>
    <t>H4</t>
  </si>
  <si>
    <t>013275</t>
  </si>
  <si>
    <t>013276</t>
  </si>
  <si>
    <t>013277</t>
  </si>
  <si>
    <t>013278</t>
  </si>
  <si>
    <t>013279</t>
  </si>
  <si>
    <t>013280</t>
  </si>
  <si>
    <t>013281</t>
  </si>
  <si>
    <t>013282</t>
  </si>
  <si>
    <t>013283</t>
  </si>
  <si>
    <t>013284</t>
  </si>
  <si>
    <t>013285</t>
  </si>
  <si>
    <t>013286</t>
  </si>
  <si>
    <t>013287</t>
  </si>
  <si>
    <t>013288</t>
  </si>
  <si>
    <t>Gaveta Tipo :</t>
  </si>
  <si>
    <t>Complementos MTM</t>
  </si>
  <si>
    <t>Cubierta de Ventilación</t>
  </si>
  <si>
    <t>PaIVT</t>
  </si>
  <si>
    <t xml:space="preserve">Techo </t>
  </si>
  <si>
    <t xml:space="preserve">IP55 </t>
  </si>
  <si>
    <t>CuTI</t>
  </si>
  <si>
    <t>Abatible</t>
  </si>
  <si>
    <t xml:space="preserve">     </t>
  </si>
  <si>
    <t>En
Desarrollo</t>
  </si>
  <si>
    <t>MiniBreaker</t>
  </si>
  <si>
    <t>MasterPact</t>
  </si>
  <si>
    <t>Abatible Horizontal</t>
  </si>
  <si>
    <t>Fijo
Horizontal</t>
  </si>
  <si>
    <t>Fijo
Vertical</t>
  </si>
  <si>
    <t>Abatible
Vertical</t>
  </si>
  <si>
    <t>Tapa</t>
  </si>
  <si>
    <t>Omega</t>
  </si>
  <si>
    <t>Placa de Montaje</t>
  </si>
  <si>
    <t>Frente Muerto</t>
  </si>
  <si>
    <t>Orientaion</t>
  </si>
  <si>
    <t>Operación</t>
  </si>
  <si>
    <t>Cantidad</t>
  </si>
  <si>
    <t>+C</t>
  </si>
  <si>
    <t>Mini Breaker</t>
  </si>
  <si>
    <t>Palanca</t>
  </si>
  <si>
    <t>EZC 100</t>
  </si>
  <si>
    <t>Horizontal COMPUESTA</t>
  </si>
  <si>
    <t>Motorizado</t>
  </si>
  <si>
    <t>EZC 250</t>
  </si>
  <si>
    <t>CVS/NSX 250</t>
  </si>
  <si>
    <t>Vertical Compacta</t>
  </si>
  <si>
    <t>CVS/NSX/EZC 630</t>
  </si>
  <si>
    <t>Vertical Extendida</t>
  </si>
  <si>
    <t>NS 1600</t>
  </si>
  <si>
    <t>NW/MTZ 4000</t>
  </si>
  <si>
    <t>Conmutador PEQ.</t>
  </si>
  <si>
    <t>Conmutador MED.</t>
  </si>
  <si>
    <t>Conmutador GRA.</t>
  </si>
  <si>
    <t>Contactores</t>
  </si>
  <si>
    <t>Fijo</t>
  </si>
  <si>
    <t>x</t>
  </si>
  <si>
    <t>+N</t>
  </si>
  <si>
    <t>Divisor de 
Cubiculo</t>
  </si>
  <si>
    <t>Sede B</t>
  </si>
  <si>
    <t>CHECK</t>
  </si>
  <si>
    <t>Grua
T-Power NEO</t>
  </si>
  <si>
    <t>017040</t>
  </si>
  <si>
    <t>017041</t>
  </si>
  <si>
    <t>017042</t>
  </si>
  <si>
    <t>017043</t>
  </si>
  <si>
    <t>017044</t>
  </si>
  <si>
    <t>017045</t>
  </si>
  <si>
    <t>013096</t>
  </si>
  <si>
    <t>013097</t>
  </si>
  <si>
    <t>013098</t>
  </si>
  <si>
    <t>013099</t>
  </si>
  <si>
    <t>014112</t>
  </si>
  <si>
    <t>014096</t>
  </si>
  <si>
    <t>014097</t>
  </si>
  <si>
    <t>014098</t>
  </si>
  <si>
    <t>014099</t>
  </si>
  <si>
    <t>8U</t>
  </si>
  <si>
    <t>014158</t>
  </si>
  <si>
    <t>9U</t>
  </si>
  <si>
    <t>12U</t>
  </si>
  <si>
    <t>16U</t>
  </si>
  <si>
    <t>17U</t>
  </si>
  <si>
    <t>20U</t>
  </si>
  <si>
    <t>21U</t>
  </si>
  <si>
    <t>014159</t>
  </si>
  <si>
    <t>014160</t>
  </si>
  <si>
    <t>014161</t>
  </si>
  <si>
    <t>014162</t>
  </si>
  <si>
    <t>014163</t>
  </si>
  <si>
    <t>014164</t>
  </si>
  <si>
    <t>014716</t>
  </si>
  <si>
    <t>N</t>
  </si>
  <si>
    <t>R</t>
  </si>
  <si>
    <t>Grua NEO</t>
  </si>
  <si>
    <t>[mm]</t>
  </si>
  <si>
    <t>IP:</t>
  </si>
  <si>
    <t>RAL:</t>
  </si>
  <si>
    <t>[kA]</t>
  </si>
  <si>
    <t>Tipo:</t>
  </si>
  <si>
    <t>Fron.</t>
  </si>
  <si>
    <t>Post.</t>
  </si>
  <si>
    <t>FNT</t>
  </si>
  <si>
    <t>PST</t>
  </si>
  <si>
    <t>1017000</t>
  </si>
  <si>
    <t>1017001</t>
  </si>
  <si>
    <t>1017002</t>
  </si>
  <si>
    <t>1017003</t>
  </si>
  <si>
    <t>1017004</t>
  </si>
  <si>
    <t>1017005</t>
  </si>
  <si>
    <t>1017006</t>
  </si>
  <si>
    <t>1017007</t>
  </si>
  <si>
    <t>1017008</t>
  </si>
  <si>
    <t>1017009</t>
  </si>
  <si>
    <t>1017010</t>
  </si>
  <si>
    <t>1017011</t>
  </si>
  <si>
    <t>1017012</t>
  </si>
  <si>
    <t>1017013</t>
  </si>
  <si>
    <t>1017014</t>
  </si>
  <si>
    <t>1017015</t>
  </si>
  <si>
    <t>1017016</t>
  </si>
  <si>
    <t>1017017</t>
  </si>
  <si>
    <t>1017018</t>
  </si>
  <si>
    <t>1017019</t>
  </si>
  <si>
    <t>1017020</t>
  </si>
  <si>
    <t>1017021</t>
  </si>
  <si>
    <t>1017022</t>
  </si>
  <si>
    <t>1017023</t>
  </si>
  <si>
    <t>1017024</t>
  </si>
  <si>
    <t>1017025</t>
  </si>
  <si>
    <t>1017026</t>
  </si>
  <si>
    <t>1017027</t>
  </si>
  <si>
    <t>1017028</t>
  </si>
  <si>
    <t>1017029</t>
  </si>
  <si>
    <t>1017030</t>
  </si>
  <si>
    <t>1017031</t>
  </si>
  <si>
    <t>1017032</t>
  </si>
  <si>
    <t>1017033</t>
  </si>
  <si>
    <t>1017034</t>
  </si>
  <si>
    <t>1017035</t>
  </si>
  <si>
    <t>1017036</t>
  </si>
  <si>
    <t>1017037</t>
  </si>
  <si>
    <t>1017038</t>
  </si>
  <si>
    <t>1017039</t>
  </si>
  <si>
    <t>1017040</t>
  </si>
  <si>
    <t>1017041</t>
  </si>
  <si>
    <t>1017042</t>
  </si>
  <si>
    <t>1017043</t>
  </si>
  <si>
    <t>1017044</t>
  </si>
  <si>
    <t>1017045</t>
  </si>
  <si>
    <t>1013096</t>
  </si>
  <si>
    <t>1013097</t>
  </si>
  <si>
    <t>1013098</t>
  </si>
  <si>
    <t>1013099</t>
  </si>
  <si>
    <t>1013100</t>
  </si>
  <si>
    <t>1013101</t>
  </si>
  <si>
    <t>1013102</t>
  </si>
  <si>
    <t>1013103</t>
  </si>
  <si>
    <t>1013104</t>
  </si>
  <si>
    <t>1013105</t>
  </si>
  <si>
    <t>1013106</t>
  </si>
  <si>
    <t>1013107</t>
  </si>
  <si>
    <t>1013108</t>
  </si>
  <si>
    <t>1013109</t>
  </si>
  <si>
    <t>1013110</t>
  </si>
  <si>
    <t>1014096</t>
  </si>
  <si>
    <t>1014097</t>
  </si>
  <si>
    <t>1014098</t>
  </si>
  <si>
    <t>1014099</t>
  </si>
  <si>
    <t>1014100</t>
  </si>
  <si>
    <t>1014101</t>
  </si>
  <si>
    <t>1014102</t>
  </si>
  <si>
    <t>1014103</t>
  </si>
  <si>
    <t>1014104</t>
  </si>
  <si>
    <t>1014105</t>
  </si>
  <si>
    <t>1014106</t>
  </si>
  <si>
    <t>1014107</t>
  </si>
  <si>
    <t>1014108</t>
  </si>
  <si>
    <t>1014109</t>
  </si>
  <si>
    <t>1014110</t>
  </si>
  <si>
    <t>1014622</t>
  </si>
  <si>
    <t>1014623</t>
  </si>
  <si>
    <t>1014624</t>
  </si>
  <si>
    <t>1014625</t>
  </si>
  <si>
    <t>1014626</t>
  </si>
  <si>
    <t>1014627</t>
  </si>
  <si>
    <t>1014628</t>
  </si>
  <si>
    <t>1014629</t>
  </si>
  <si>
    <t>1014630</t>
  </si>
  <si>
    <t>1014631</t>
  </si>
  <si>
    <t>1014632</t>
  </si>
  <si>
    <t>1014633</t>
  </si>
  <si>
    <t>1014634</t>
  </si>
  <si>
    <t>1014635</t>
  </si>
  <si>
    <t>1014636</t>
  </si>
  <si>
    <t>1014637</t>
  </si>
  <si>
    <t>1014638</t>
  </si>
  <si>
    <t>1014639</t>
  </si>
  <si>
    <t>1014640</t>
  </si>
  <si>
    <t>1014641</t>
  </si>
  <si>
    <t>1014642</t>
  </si>
  <si>
    <t>1014643</t>
  </si>
  <si>
    <t>1014644</t>
  </si>
  <si>
    <t>1014645</t>
  </si>
  <si>
    <t>1014646</t>
  </si>
  <si>
    <t>1014647</t>
  </si>
  <si>
    <t>1014648</t>
  </si>
  <si>
    <t>1014649</t>
  </si>
  <si>
    <t>1014650</t>
  </si>
  <si>
    <t>1014651</t>
  </si>
  <si>
    <t>1014652</t>
  </si>
  <si>
    <t>1014653</t>
  </si>
  <si>
    <t>1014654</t>
  </si>
  <si>
    <t>1014655</t>
  </si>
  <si>
    <t>1014656</t>
  </si>
  <si>
    <t>1014657</t>
  </si>
  <si>
    <t>1014658</t>
  </si>
  <si>
    <t>1014659</t>
  </si>
  <si>
    <t>1014660</t>
  </si>
  <si>
    <t>1014661</t>
  </si>
  <si>
    <t>1014662</t>
  </si>
  <si>
    <t>1014663</t>
  </si>
  <si>
    <t>1014664</t>
  </si>
  <si>
    <t>1014665</t>
  </si>
  <si>
    <t>1014666</t>
  </si>
  <si>
    <t>1014667</t>
  </si>
  <si>
    <t>1014668</t>
  </si>
  <si>
    <t>1014669</t>
  </si>
  <si>
    <t>1014670</t>
  </si>
  <si>
    <t>1014671</t>
  </si>
  <si>
    <t>1014672</t>
  </si>
  <si>
    <t>1014673</t>
  </si>
  <si>
    <t>1014674</t>
  </si>
  <si>
    <t>1014675</t>
  </si>
  <si>
    <t>1014676</t>
  </si>
  <si>
    <t>1014677</t>
  </si>
  <si>
    <t>1014678</t>
  </si>
  <si>
    <t>1014679</t>
  </si>
  <si>
    <t>1014680</t>
  </si>
  <si>
    <t>1014681</t>
  </si>
  <si>
    <t>1014682</t>
  </si>
  <si>
    <t>1014683</t>
  </si>
  <si>
    <t>1014684</t>
  </si>
  <si>
    <t>1014685</t>
  </si>
  <si>
    <t>1014686</t>
  </si>
  <si>
    <t>1014687</t>
  </si>
  <si>
    <t>1014688</t>
  </si>
  <si>
    <t>1014689</t>
  </si>
  <si>
    <t>1014690</t>
  </si>
  <si>
    <t>1014691</t>
  </si>
  <si>
    <t>1014692</t>
  </si>
  <si>
    <t>1014693</t>
  </si>
  <si>
    <t>1014694</t>
  </si>
  <si>
    <t>1014695</t>
  </si>
  <si>
    <t>1014696</t>
  </si>
  <si>
    <t>1014697</t>
  </si>
  <si>
    <t>1014698</t>
  </si>
  <si>
    <t>1014699</t>
  </si>
  <si>
    <t>1014700</t>
  </si>
  <si>
    <t>1014701</t>
  </si>
  <si>
    <t>1014702</t>
  </si>
  <si>
    <t>1014703</t>
  </si>
  <si>
    <t>1014704</t>
  </si>
  <si>
    <t>1014705</t>
  </si>
  <si>
    <t>1014706</t>
  </si>
  <si>
    <t>1014707</t>
  </si>
  <si>
    <t>1014708</t>
  </si>
  <si>
    <t>1014709</t>
  </si>
  <si>
    <t>1014710</t>
  </si>
  <si>
    <t>1014711</t>
  </si>
  <si>
    <t>1014112</t>
  </si>
  <si>
    <t>1014713</t>
  </si>
  <si>
    <t>1014714</t>
  </si>
  <si>
    <t>1014715</t>
  </si>
  <si>
    <t>1014716</t>
  </si>
  <si>
    <t>1014721</t>
  </si>
  <si>
    <t>1014722</t>
  </si>
  <si>
    <t>1014724</t>
  </si>
  <si>
    <t>1014725</t>
  </si>
  <si>
    <t>1014726</t>
  </si>
  <si>
    <t>1014727</t>
  </si>
  <si>
    <t>1014025</t>
  </si>
  <si>
    <t>1014026</t>
  </si>
  <si>
    <t>1014027</t>
  </si>
  <si>
    <t>1014028</t>
  </si>
  <si>
    <t>1014029</t>
  </si>
  <si>
    <t>1014030</t>
  </si>
  <si>
    <t>1014031</t>
  </si>
  <si>
    <t>1014032</t>
  </si>
  <si>
    <t>1014033</t>
  </si>
  <si>
    <t>1014586</t>
  </si>
  <si>
    <t>1014587</t>
  </si>
  <si>
    <t>1014588</t>
  </si>
  <si>
    <t>1014589</t>
  </si>
  <si>
    <t>1014590</t>
  </si>
  <si>
    <t>1014591</t>
  </si>
  <si>
    <t>1014592</t>
  </si>
  <si>
    <t>1014593</t>
  </si>
  <si>
    <t>1014594</t>
  </si>
  <si>
    <t>1014595</t>
  </si>
  <si>
    <t>1014596</t>
  </si>
  <si>
    <t>1014597</t>
  </si>
  <si>
    <t>1014598</t>
  </si>
  <si>
    <t>1014599</t>
  </si>
  <si>
    <t>1014600</t>
  </si>
  <si>
    <t>1014601</t>
  </si>
  <si>
    <t>1014602</t>
  </si>
  <si>
    <t>1014603</t>
  </si>
  <si>
    <t>1014604</t>
  </si>
  <si>
    <t>1014605</t>
  </si>
  <si>
    <t>1014606</t>
  </si>
  <si>
    <t>1014607</t>
  </si>
  <si>
    <t>1014608</t>
  </si>
  <si>
    <t>1014609</t>
  </si>
  <si>
    <t>1014610</t>
  </si>
  <si>
    <t>1014611</t>
  </si>
  <si>
    <t>1014612</t>
  </si>
  <si>
    <t>1014613</t>
  </si>
  <si>
    <t>1014614</t>
  </si>
  <si>
    <t>1014615</t>
  </si>
  <si>
    <t>1014616</t>
  </si>
  <si>
    <t>1014617</t>
  </si>
  <si>
    <t>1014618</t>
  </si>
  <si>
    <t>1014619</t>
  </si>
  <si>
    <t>1014620</t>
  </si>
  <si>
    <t>1014621</t>
  </si>
  <si>
    <t>1014050</t>
  </si>
  <si>
    <t>1014051</t>
  </si>
  <si>
    <t>1014052</t>
  </si>
  <si>
    <t>1014053</t>
  </si>
  <si>
    <t>1014054</t>
  </si>
  <si>
    <t>1014055</t>
  </si>
  <si>
    <t>1014056</t>
  </si>
  <si>
    <t>1014057</t>
  </si>
  <si>
    <t>1014058</t>
  </si>
  <si>
    <t>1014059</t>
  </si>
  <si>
    <t>1014060</t>
  </si>
  <si>
    <t>1014061</t>
  </si>
  <si>
    <t>1014062</t>
  </si>
  <si>
    <t>1014063</t>
  </si>
  <si>
    <t>1014510</t>
  </si>
  <si>
    <t>1014511</t>
  </si>
  <si>
    <t>1014512</t>
  </si>
  <si>
    <t>1014513</t>
  </si>
  <si>
    <t>1014514</t>
  </si>
  <si>
    <t>1014515</t>
  </si>
  <si>
    <t>1014516</t>
  </si>
  <si>
    <t>1014517</t>
  </si>
  <si>
    <t>1014518</t>
  </si>
  <si>
    <t>1014519</t>
  </si>
  <si>
    <t>1014520</t>
  </si>
  <si>
    <t>1014521</t>
  </si>
  <si>
    <t>1014522</t>
  </si>
  <si>
    <t>1014523</t>
  </si>
  <si>
    <t>1014524</t>
  </si>
  <si>
    <t>1014525</t>
  </si>
  <si>
    <t>1014526</t>
  </si>
  <si>
    <t>1014527</t>
  </si>
  <si>
    <t>1014528</t>
  </si>
  <si>
    <t>1014529</t>
  </si>
  <si>
    <t>1014530</t>
  </si>
  <si>
    <t>1014531</t>
  </si>
  <si>
    <t>1014532</t>
  </si>
  <si>
    <t>1014533</t>
  </si>
  <si>
    <t>1014534</t>
  </si>
  <si>
    <t>1014535</t>
  </si>
  <si>
    <t>1014536</t>
  </si>
  <si>
    <t>1014537</t>
  </si>
  <si>
    <t>1014538</t>
  </si>
  <si>
    <t>1014539</t>
  </si>
  <si>
    <t>1014540</t>
  </si>
  <si>
    <t>1014541</t>
  </si>
  <si>
    <t>1014542</t>
  </si>
  <si>
    <t>1014543</t>
  </si>
  <si>
    <t>1014544</t>
  </si>
  <si>
    <t>1014545</t>
  </si>
  <si>
    <t>1014546</t>
  </si>
  <si>
    <t>1014547</t>
  </si>
  <si>
    <t>1014548</t>
  </si>
  <si>
    <t>1014549</t>
  </si>
  <si>
    <t>1014550</t>
  </si>
  <si>
    <t>1014551</t>
  </si>
  <si>
    <t>1014552</t>
  </si>
  <si>
    <t>1014553</t>
  </si>
  <si>
    <t>1014554</t>
  </si>
  <si>
    <t>1014555</t>
  </si>
  <si>
    <t>1014556</t>
  </si>
  <si>
    <t>1014557</t>
  </si>
  <si>
    <t>1014558</t>
  </si>
  <si>
    <t>1014559</t>
  </si>
  <si>
    <t>1014560</t>
  </si>
  <si>
    <t>1014561</t>
  </si>
  <si>
    <t>1014562</t>
  </si>
  <si>
    <t>1014563</t>
  </si>
  <si>
    <t>1014564</t>
  </si>
  <si>
    <t>1014565</t>
  </si>
  <si>
    <t>1014566</t>
  </si>
  <si>
    <t>1014567</t>
  </si>
  <si>
    <t>1014568</t>
  </si>
  <si>
    <t>1014569</t>
  </si>
  <si>
    <t>1014570</t>
  </si>
  <si>
    <t>1014571</t>
  </si>
  <si>
    <t>1014572</t>
  </si>
  <si>
    <t>1014573</t>
  </si>
  <si>
    <t>1014574</t>
  </si>
  <si>
    <t>1014575</t>
  </si>
  <si>
    <t>1014576</t>
  </si>
  <si>
    <t>1014577</t>
  </si>
  <si>
    <t>1014578</t>
  </si>
  <si>
    <t>1014579</t>
  </si>
  <si>
    <t>1014580</t>
  </si>
  <si>
    <t>1014581</t>
  </si>
  <si>
    <t>1014582</t>
  </si>
  <si>
    <t>1014583</t>
  </si>
  <si>
    <t>1014584</t>
  </si>
  <si>
    <t>1014585</t>
  </si>
  <si>
    <t>1010050</t>
  </si>
  <si>
    <t>1010051</t>
  </si>
  <si>
    <t>1010052</t>
  </si>
  <si>
    <t>1010053</t>
  </si>
  <si>
    <t>1010054</t>
  </si>
  <si>
    <t>1010055</t>
  </si>
  <si>
    <t>1010056</t>
  </si>
  <si>
    <t>1010057</t>
  </si>
  <si>
    <t>1010058</t>
  </si>
  <si>
    <t>1010060</t>
  </si>
  <si>
    <t>1010061</t>
  </si>
  <si>
    <t>1010062</t>
  </si>
  <si>
    <t>1010063</t>
  </si>
  <si>
    <t>1010064</t>
  </si>
  <si>
    <t>1014250</t>
  </si>
  <si>
    <t>1014251</t>
  </si>
  <si>
    <t>1014252</t>
  </si>
  <si>
    <t>1014253</t>
  </si>
  <si>
    <t>1014254</t>
  </si>
  <si>
    <t>1014255</t>
  </si>
  <si>
    <t>1014256</t>
  </si>
  <si>
    <t>1014257</t>
  </si>
  <si>
    <t>1014258</t>
  </si>
  <si>
    <t>1014259</t>
  </si>
  <si>
    <t>1014260</t>
  </si>
  <si>
    <t>1014261</t>
  </si>
  <si>
    <t>1014262</t>
  </si>
  <si>
    <t>1014263</t>
  </si>
  <si>
    <t>1015000</t>
  </si>
  <si>
    <t>1015001</t>
  </si>
  <si>
    <t>1015002</t>
  </si>
  <si>
    <t>1015003</t>
  </si>
  <si>
    <t>1015004</t>
  </si>
  <si>
    <t>1015005</t>
  </si>
  <si>
    <t>1015006</t>
  </si>
  <si>
    <t>1015007</t>
  </si>
  <si>
    <t>1015008</t>
  </si>
  <si>
    <t>1015009</t>
  </si>
  <si>
    <t>1015010</t>
  </si>
  <si>
    <t>1015011</t>
  </si>
  <si>
    <t>1015012</t>
  </si>
  <si>
    <t>1015013</t>
  </si>
  <si>
    <t>1014500</t>
  </si>
  <si>
    <t>1015014</t>
  </si>
  <si>
    <t>1015015</t>
  </si>
  <si>
    <t>1015016</t>
  </si>
  <si>
    <t>1015017</t>
  </si>
  <si>
    <t>1015018</t>
  </si>
  <si>
    <t>1015019</t>
  </si>
  <si>
    <t>1015020</t>
  </si>
  <si>
    <t>1015021</t>
  </si>
  <si>
    <t>1015022</t>
  </si>
  <si>
    <t>1015023</t>
  </si>
  <si>
    <t>1015024</t>
  </si>
  <si>
    <t>1015025</t>
  </si>
  <si>
    <t>1015026</t>
  </si>
  <si>
    <t>1015027</t>
  </si>
  <si>
    <t>1010176</t>
  </si>
  <si>
    <t>1010177</t>
  </si>
  <si>
    <t>1010180</t>
  </si>
  <si>
    <t>1010175</t>
  </si>
  <si>
    <t>1010178</t>
  </si>
  <si>
    <t>1010179</t>
  </si>
  <si>
    <t>1010181</t>
  </si>
  <si>
    <t>1014151</t>
  </si>
  <si>
    <t>1014152</t>
  </si>
  <si>
    <t>1014153</t>
  </si>
  <si>
    <t>1014154</t>
  </si>
  <si>
    <t>1010285</t>
  </si>
  <si>
    <t>1014158</t>
  </si>
  <si>
    <t>1014159</t>
  </si>
  <si>
    <t>1014160</t>
  </si>
  <si>
    <t>1014161</t>
  </si>
  <si>
    <t>1014162</t>
  </si>
  <si>
    <t>1014163</t>
  </si>
  <si>
    <t>1014164</t>
  </si>
  <si>
    <t>1014300</t>
  </si>
  <si>
    <t>1014301</t>
  </si>
  <si>
    <t>1014302</t>
  </si>
  <si>
    <t>1014303</t>
  </si>
  <si>
    <t>1024600</t>
  </si>
  <si>
    <t>1024601</t>
  </si>
  <si>
    <t>1024602</t>
  </si>
  <si>
    <t>1021040</t>
  </si>
  <si>
    <t>1021041</t>
  </si>
  <si>
    <t>1021042</t>
  </si>
  <si>
    <t>1014501</t>
  </si>
  <si>
    <t>1014502</t>
  </si>
  <si>
    <t>1013200</t>
  </si>
  <si>
    <t>1013201</t>
  </si>
  <si>
    <t>1013202</t>
  </si>
  <si>
    <t>1012110</t>
  </si>
  <si>
    <t>1012150</t>
  </si>
  <si>
    <t>1012111</t>
  </si>
  <si>
    <t>1013205</t>
  </si>
  <si>
    <t>1013206</t>
  </si>
  <si>
    <t>1013207</t>
  </si>
  <si>
    <t>1013208</t>
  </si>
  <si>
    <t>1013275</t>
  </si>
  <si>
    <t>1013276</t>
  </si>
  <si>
    <t>1013277</t>
  </si>
  <si>
    <t>1013278</t>
  </si>
  <si>
    <t>1013279</t>
  </si>
  <si>
    <t>1013280</t>
  </si>
  <si>
    <t>1013281</t>
  </si>
  <si>
    <t>1013282</t>
  </si>
  <si>
    <t>1013283</t>
  </si>
  <si>
    <t>1013284</t>
  </si>
  <si>
    <t>1013285</t>
  </si>
  <si>
    <t>1013286</t>
  </si>
  <si>
    <t>1013287</t>
  </si>
  <si>
    <t>1013288</t>
  </si>
  <si>
    <t>1014000</t>
  </si>
  <si>
    <t>1014001</t>
  </si>
  <si>
    <t>1014002</t>
  </si>
  <si>
    <t>1014003</t>
  </si>
  <si>
    <t>1014004</t>
  </si>
  <si>
    <t>1014005</t>
  </si>
  <si>
    <t>1014006</t>
  </si>
  <si>
    <t>1014007</t>
  </si>
  <si>
    <t>1014008</t>
  </si>
  <si>
    <t>1010020</t>
  </si>
  <si>
    <t>1010021</t>
  </si>
  <si>
    <t>1010022</t>
  </si>
  <si>
    <t>1010024</t>
  </si>
  <si>
    <t>1010023</t>
  </si>
  <si>
    <t>1012001</t>
  </si>
  <si>
    <t>Puerta
Completa</t>
  </si>
  <si>
    <t>Gabeta
Abatible</t>
  </si>
  <si>
    <t>Marco de 
Cierre</t>
  </si>
  <si>
    <t>Marco
Estructural</t>
  </si>
  <si>
    <t>Segregación
Frontal</t>
  </si>
  <si>
    <t>Toping ventilacion</t>
  </si>
  <si>
    <t>Estación N°1: Frame</t>
  </si>
  <si>
    <t>Estación N°3: Paneles</t>
  </si>
  <si>
    <t>Estación N°4: Topping (KANBAN )</t>
  </si>
  <si>
    <t>Estación N°4: Topping (KITTING)</t>
  </si>
  <si>
    <t>RAL7035</t>
  </si>
  <si>
    <t>IP31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</si>
</sst>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6">
    <font>
      <sz val="11"/>
      <color theme="1"/>
      <name val="Aptos Narrow"/>
      <family val="2"/>
      <scheme val="minor"/>
    </font>
    <font>
      <sz val="11"/>
      <color theme="1"/>
      <name val="Titillium Web"/>
      <family val="2"/>
    </font>
    <font>
      <sz val="11"/>
      <color theme="1"/>
      <name val="Titillium Web"/>
      <family val="2"/>
    </font>
    <font>
      <sz val="11"/>
      <color theme="1"/>
      <name val="Titillium Web"/>
      <family val="2"/>
    </font>
    <font>
      <sz val="11"/>
      <color theme="1"/>
      <name val="Titillium Web"/>
      <family val="2"/>
    </font>
    <font>
      <u/>
      <sz val="11"/>
      <color theme="10"/>
      <name val="Aptos Narrow"/>
      <family val="2"/>
      <scheme val="minor"/>
    </font>
    <font>
      <sz val="10"/>
      <color rgb="FF0065BB"/>
      <name val="Conthrax SemBd"/>
      <family val="2"/>
    </font>
    <font>
      <b/>
      <sz val="13"/>
      <color theme="0"/>
      <name val="Conthrax SemBd"/>
      <family val="2"/>
    </font>
    <font>
      <b/>
      <sz val="11"/>
      <color theme="0"/>
      <name val="Titillium Web"/>
    </font>
    <font>
      <sz val="11"/>
      <color theme="0"/>
      <name val="Titillium Web"/>
    </font>
    <font>
      <b/>
      <sz val="10"/>
      <color theme="0"/>
      <name val="Titillium Web"/>
    </font>
    <font>
      <b/>
      <sz val="14"/>
      <color rgb="FF004D9E"/>
      <name val="Titillium Web"/>
    </font>
    <font>
      <sz val="11"/>
      <color theme="1"/>
      <name val="Titillium Web"/>
    </font>
    <font>
      <sz val="8"/>
      <color theme="1"/>
      <name val="Titillium Web"/>
    </font>
    <font>
      <sz val="5"/>
      <color theme="1"/>
      <name val="Titillium Web"/>
    </font>
    <font>
      <b/>
      <sz val="5"/>
      <color theme="1"/>
      <name val="Titillium Web"/>
    </font>
    <font>
      <sz val="6"/>
      <color theme="1"/>
      <name val="Titillium Web"/>
    </font>
    <font>
      <b/>
      <sz val="6"/>
      <color theme="1"/>
      <name val="Titillium Web"/>
    </font>
    <font>
      <sz val="3"/>
      <color theme="1"/>
      <name val="Titillium Web"/>
    </font>
    <font>
      <b/>
      <sz val="7"/>
      <color theme="1"/>
      <name val="Titillium Web"/>
    </font>
    <font>
      <sz val="6"/>
      <color theme="1"/>
      <name val="Aptos Narrow"/>
      <family val="2"/>
      <scheme val="minor"/>
    </font>
    <font>
      <sz val="5.5"/>
      <color theme="1"/>
      <name val="Titillium Web"/>
    </font>
    <font>
      <sz val="11"/>
      <color theme="0"/>
      <name val="Aptos Narrow"/>
      <family val="2"/>
      <scheme val="minor"/>
    </font>
    <font>
      <b/>
      <sz val="11"/>
      <color rgb="FF0065BB"/>
      <name val="Titillium Web"/>
    </font>
    <font>
      <b/>
      <sz val="8"/>
      <color theme="1"/>
      <name val="Titillium Web"/>
    </font>
    <font>
      <b/>
      <sz val="7"/>
      <color rgb="FF8F8F8F"/>
      <name val="Titillium Web"/>
    </font>
    <font>
      <sz val="4"/>
      <color theme="1"/>
      <name val="Titillium Web"/>
    </font>
    <font>
      <b/>
      <sz val="4"/>
      <color theme="1"/>
      <name val="Titillium Web"/>
    </font>
    <font>
      <b/>
      <sz val="11"/>
      <color theme="1"/>
      <name val="Titillium Web"/>
    </font>
    <font>
      <b/>
      <sz val="6"/>
      <color rgb="FF8F8F8F"/>
      <name val="Titillium Web"/>
    </font>
    <font>
      <b/>
      <sz val="6"/>
      <color rgb="FFFF0000"/>
      <name val="Titillium Web"/>
    </font>
    <font>
      <sz val="11"/>
      <color theme="1"/>
      <name val="Aptos Narrow"/>
      <family val="2"/>
      <scheme val="minor"/>
    </font>
    <font>
      <sz val="5"/>
      <color theme="0"/>
      <name val="Titillium Web"/>
    </font>
    <font>
      <b/>
      <sz val="6"/>
      <color theme="0"/>
      <name val="Titillium Web"/>
    </font>
    <font>
      <b/>
      <sz val="10"/>
      <color theme="1"/>
      <name val="Titillium Web"/>
    </font>
    <font>
      <b/>
      <sz val="5.5"/>
      <color theme="0"/>
      <name val="Titillium Web"/>
    </font>
    <font>
      <b/>
      <sz val="5"/>
      <color rgb="FF0065BB"/>
      <name val="Titillium Web"/>
    </font>
    <font>
      <sz val="8"/>
      <name val="Aptos Narrow"/>
      <family val="2"/>
      <scheme val="minor"/>
    </font>
    <font>
      <b/>
      <sz val="9"/>
      <color rgb="FF0065BB"/>
      <name val="Titillium Web"/>
    </font>
    <font>
      <b/>
      <sz val="7"/>
      <color rgb="FF0065BB"/>
      <name val="Titillium Web"/>
    </font>
    <font>
      <b/>
      <sz val="12"/>
      <color theme="0"/>
      <name val="Conthrax Bold"/>
      <family val="2"/>
    </font>
    <font>
      <sz val="12"/>
      <color theme="1"/>
      <name val="Conthrax Bold"/>
      <family val="2"/>
    </font>
    <font>
      <b/>
      <sz val="7"/>
      <color theme="1" tint="0.499984740745262"/>
      <name val="Titillium Web"/>
    </font>
    <font>
      <b/>
      <sz val="7"/>
      <color rgb="FF0065BB"/>
      <name val="Conthrax Bold"/>
      <family val="2"/>
    </font>
    <font>
      <sz val="7"/>
      <color theme="0"/>
      <name val="Titillium Web"/>
    </font>
    <font>
      <b/>
      <sz val="8"/>
      <color theme="1" tint="0.499984740745262"/>
      <name val="Titillium Web"/>
    </font>
    <font>
      <sz val="14"/>
      <color rgb="FF0065BB"/>
      <name val="Conthrax Bold"/>
      <family val="2"/>
    </font>
    <font>
      <sz val="12"/>
      <color rgb="FF0065BB"/>
      <name val="Conthrax Bold"/>
      <family val="2"/>
    </font>
    <font>
      <sz val="10"/>
      <color theme="1"/>
      <name val="Aptos Narrow"/>
      <family val="2"/>
      <scheme val="minor"/>
    </font>
    <font>
      <sz val="10"/>
      <color rgb="FF0065BB"/>
      <name val="Conthrax Bold"/>
      <family val="2"/>
    </font>
    <font>
      <sz val="11"/>
      <color theme="0"/>
      <name val="Titillium Web"/>
      <family val="2"/>
    </font>
    <font>
      <sz val="4"/>
      <color theme="1"/>
      <name val="Aptos Narrow"/>
      <family val="2"/>
      <scheme val="minor"/>
    </font>
    <font>
      <sz val="4"/>
      <color rgb="FFFF0000"/>
      <name val="Titillium Web"/>
    </font>
    <font>
      <sz val="4"/>
      <color rgb="FFFF0000"/>
      <name val="Aptos Narrow"/>
      <family val="2"/>
      <scheme val="minor"/>
    </font>
    <font>
      <sz val="10"/>
      <color theme="1"/>
      <name val="Titillium Web"/>
    </font>
    <font>
      <b/>
      <sz val="11"/>
      <color theme="1"/>
      <name val="Conthrax Bold"/>
      <family val="2"/>
    </font>
    <font>
      <b/>
      <sz val="8"/>
      <color theme="0"/>
      <name val="Conthrax Bold"/>
      <family val="2"/>
    </font>
    <font>
      <b/>
      <sz val="10"/>
      <color theme="0"/>
      <name val="Conthrax Bold"/>
      <family val="2"/>
    </font>
    <font>
      <sz val="8"/>
      <color theme="0"/>
      <name val="Conthrax Bold"/>
      <family val="2"/>
    </font>
    <font>
      <b/>
      <sz val="12"/>
      <color theme="1"/>
      <name val="Conthrax Bold"/>
      <family val="2"/>
    </font>
    <font>
      <b/>
      <sz val="12"/>
      <color theme="0"/>
      <name val="Titillium Web"/>
    </font>
    <font>
      <b/>
      <sz val="8"/>
      <color rgb="FF7030A0"/>
      <name val="Conthrax Bold"/>
      <family val="2"/>
    </font>
    <font>
      <b/>
      <sz val="12"/>
      <color theme="1"/>
      <name val="Titillium Web"/>
    </font>
    <font>
      <b/>
      <sz val="8"/>
      <color theme="0"/>
      <name val="Titillium Web"/>
    </font>
    <font>
      <b/>
      <sz val="12"/>
      <color rgb="FF000000"/>
      <name val="Titillium Web"/>
    </font>
    <font>
      <b/>
      <sz val="11"/>
      <color rgb="FF000000"/>
      <name val="Titillium Web"/>
    </font>
    <font>
      <sz val="12"/>
      <color theme="1"/>
      <name val="Titillium Web"/>
    </font>
    <font>
      <sz val="12"/>
      <color rgb="FF000000"/>
      <name val="Titillium Web"/>
    </font>
    <font>
      <b/>
      <sz val="11"/>
      <color theme="0" tint="-0.499984740745262"/>
      <name val="Titillium Web"/>
    </font>
    <font>
      <sz val="11"/>
      <color theme="1" tint="0.499984740745262"/>
      <name val="Titillium Web"/>
      <family val="2"/>
    </font>
    <font>
      <b/>
      <sz val="11"/>
      <color rgb="FF0070C0"/>
      <name val="Titillium Web"/>
      <family val="2"/>
    </font>
    <font>
      <b/>
      <sz val="8"/>
      <color rgb="FF0070C0"/>
      <name val="Titillium Web"/>
      <family val="2"/>
    </font>
    <font>
      <b/>
      <sz val="10"/>
      <color rgb="FF7030A0"/>
      <name val="Conthrax Bold"/>
      <family val="2"/>
    </font>
    <font>
      <b/>
      <sz val="11"/>
      <color rgb="FFC00000"/>
      <name val="Titillium Web"/>
    </font>
    <font>
      <b/>
      <sz val="8"/>
      <color rgb="FFC00000"/>
      <name val="Conthrax Bold"/>
      <family val="2"/>
    </font>
    <font>
      <b/>
      <sz val="8"/>
      <color rgb="FF0065BB"/>
      <name val="Conthrax Bold"/>
      <family val="2"/>
    </font>
    <font>
      <b/>
      <sz val="8"/>
      <color rgb="FF0070C0"/>
      <name val="Conthrax Bold"/>
      <family val="2"/>
    </font>
    <font>
      <b/>
      <sz val="11"/>
      <color rgb="FFC00000"/>
      <name val="Titillium Web"/>
      <family val="2"/>
    </font>
    <font>
      <sz val="10"/>
      <color rgb="FF7030A0"/>
      <name val="Titillium Web"/>
      <family val="2"/>
    </font>
    <font>
      <sz val="10"/>
      <color theme="1"/>
      <name val="Titillium Web"/>
      <family val="2"/>
    </font>
    <font>
      <sz val="12"/>
      <color theme="0"/>
      <name val="Titillium Web"/>
    </font>
    <font>
      <sz val="10"/>
      <color theme="0"/>
      <name val="Titillium Web"/>
    </font>
    <font>
      <b/>
      <sz val="5"/>
      <color theme="0"/>
      <name val="Titillium Web"/>
    </font>
    <font>
      <sz val="3"/>
      <color rgb="FFFF0000"/>
      <name val="Titillium Web"/>
    </font>
    <font>
      <sz val="3"/>
      <color theme="1"/>
      <name val="Aptos Narrow"/>
      <family val="2"/>
      <scheme val="minor"/>
    </font>
    <font>
      <sz val="3"/>
      <color rgb="FFFF0000"/>
      <name val="Aptos Narrow"/>
      <family val="2"/>
      <scheme val="minor"/>
    </font>
    <font>
      <b/>
      <sz val="3"/>
      <color theme="0"/>
      <name val="Titillium Web"/>
    </font>
    <font>
      <b/>
      <sz val="3"/>
      <color theme="1"/>
      <name val="Titillium Web"/>
    </font>
    <font>
      <u/>
      <sz val="3"/>
      <color theme="10"/>
      <name val="Aptos Narrow"/>
      <family val="2"/>
      <scheme val="minor"/>
    </font>
    <font>
      <b/>
      <sz val="6"/>
      <color rgb="FF0065BB"/>
      <name val="Titillium Web"/>
    </font>
    <font>
      <b/>
      <sz val="6"/>
      <color theme="0" tint="-0.499984740745262"/>
      <name val="Titillium Web"/>
    </font>
    <font>
      <b/>
      <sz val="8.5"/>
      <color theme="1"/>
      <name val="Titillium Web"/>
    </font>
    <font>
      <b/>
      <sz val="8.5"/>
      <color theme="1" tint="0.499984740745262"/>
      <name val="Titillium Web"/>
    </font>
    <font>
      <b/>
      <sz val="6"/>
      <color rgb="FF0065BB"/>
      <name val="Conthrax Bold"/>
      <family val="2"/>
    </font>
    <font>
      <b/>
      <sz val="7"/>
      <color theme="0"/>
      <name val="Titillium Web"/>
    </font>
    <font>
      <b/>
      <sz val="8"/>
      <color theme="0"/>
      <name val="Aptos Narrow"/>
      <family val="2"/>
      <scheme val="minor"/>
    </font>
    <font>
      <sz val="6"/>
      <color rgb="FF0065BB"/>
      <name val="Conthrax Bold"/>
      <family val="2"/>
    </font>
    <font>
      <sz val="5.5"/>
      <color rgb="FF0065BB"/>
      <name val="Conthrax Bold"/>
      <family val="2"/>
    </font>
    <font>
      <sz val="6"/>
      <color theme="0"/>
      <name val="Titillium Web"/>
    </font>
    <font>
      <sz val="6"/>
      <color theme="0"/>
      <name val="Conthrax Bold"/>
      <family val="2"/>
    </font>
    <font>
      <sz val="3.5"/>
      <color theme="1"/>
      <name val="Aptos Narrow"/>
      <family val="2"/>
      <scheme val="minor"/>
    </font>
    <font>
      <sz val="3.5"/>
      <color theme="1"/>
      <name val="Titillium Web"/>
    </font>
    <font>
      <sz val="11"/>
      <color theme="0" tint="-0.14999847407452621"/>
      <name val="Aptos Narrow"/>
      <family val="2"/>
      <scheme val="minor"/>
    </font>
    <font>
      <b/>
      <sz val="6"/>
      <color theme="2" tint="-9.9978637043366805E-2"/>
      <name val="Titillium Web"/>
    </font>
    <font>
      <sz val="11"/>
      <color theme="2" tint="-9.9978637043366805E-2"/>
      <name val="Aptos Narrow"/>
      <family val="2"/>
      <scheme val="minor"/>
    </font>
    <font>
      <b/>
      <sz val="10"/>
      <color theme="0" tint="-0.34998626667073579"/>
      <name val="Titillium Web"/>
    </font>
    <font>
      <b/>
      <sz val="6"/>
      <color theme="1"/>
      <name val="Conthrax Bold"/>
      <family val="2"/>
    </font>
    <font>
      <b/>
      <sz val="7"/>
      <color theme="1"/>
      <name val="Conthrax Bold"/>
      <family val="2"/>
    </font>
    <font>
      <b/>
      <sz val="4"/>
      <color rgb="FFFF0000"/>
      <name val="Titillium Web"/>
    </font>
    <font>
      <b/>
      <sz val="5.5"/>
      <color theme="1"/>
      <name val="Titillium Web"/>
    </font>
    <font>
      <b/>
      <sz val="6"/>
      <color theme="0" tint="-4.9989318521683403E-2"/>
      <name val="Titillium Web"/>
    </font>
    <font>
      <b/>
      <sz val="5"/>
      <color theme="2" tint="-9.9978637043366805E-2"/>
      <name val="Titillium Web"/>
    </font>
    <font>
      <sz val="5"/>
      <color theme="0" tint="-0.14999847407452621"/>
      <name val="Aptos Narrow"/>
      <family val="2"/>
      <scheme val="minor"/>
    </font>
    <font>
      <b/>
      <sz val="5"/>
      <color theme="0" tint="-0.14999847407452621"/>
      <name val="Aptos Narrow"/>
      <family val="2"/>
      <scheme val="minor"/>
    </font>
    <font>
      <b/>
      <sz val="5"/>
      <color theme="1" tint="0.499984740745262"/>
      <name val="Titillium Web"/>
    </font>
    <font>
      <b/>
      <sz val="5"/>
      <color theme="0" tint="-4.9989318521683403E-2"/>
      <name val="Titillium Web"/>
    </font>
    <font>
      <b/>
      <sz val="5"/>
      <color rgb="FF0065BB"/>
      <name val="Conthrax Bold"/>
      <family val="2"/>
    </font>
    <font>
      <sz val="6"/>
      <color theme="0" tint="-0.14999847407452621"/>
      <name val="Aptos Narrow"/>
      <family val="2"/>
      <scheme val="minor"/>
    </font>
    <font>
      <b/>
      <sz val="6"/>
      <color theme="1" tint="0.499984740745262"/>
      <name val="Titillium Web"/>
    </font>
    <font>
      <sz val="6"/>
      <color theme="2" tint="-9.9978637043366805E-2"/>
      <name val="Aptos Narrow"/>
      <family val="2"/>
      <scheme val="minor"/>
    </font>
    <font>
      <b/>
      <sz val="6"/>
      <color theme="0" tint="-0.14999847407452621"/>
      <name val="Aptos Narrow"/>
      <family val="2"/>
      <scheme val="minor"/>
    </font>
    <font>
      <sz val="12"/>
      <color theme="1"/>
      <name val="Titillium Web"/>
      <family val="2"/>
    </font>
    <font>
      <sz val="12"/>
      <color theme="0"/>
      <name val="Titillium Web"/>
      <family val="2"/>
    </font>
    <font>
      <sz val="12"/>
      <color theme="1"/>
      <name val="Aptos Narrow"/>
      <family val="2"/>
      <scheme val="minor"/>
    </font>
    <font>
      <sz val="8"/>
      <color rgb="FF0065BB"/>
      <name val="Conthrax Bold"/>
      <family val="2"/>
    </font>
    <font>
      <b/>
      <sz val="9"/>
      <color theme="0"/>
      <name val="Titillium Web"/>
    </font>
  </fonts>
  <fills count="3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65BB"/>
        <bgColor indexed="64"/>
      </patternFill>
    </fill>
    <fill>
      <patternFill patternType="solid">
        <fgColor rgb="FF64646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198E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4CF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144">
    <border>
      <left/>
      <right/>
      <top/>
      <bottom/>
      <diagonal/>
    </border>
    <border>
      <left style="double">
        <color theme="0" tint="-0.249977111117893"/>
      </left>
      <right/>
      <top style="double">
        <color theme="0" tint="-0.249977111117893"/>
      </top>
      <bottom/>
      <diagonal/>
    </border>
    <border>
      <left/>
      <right/>
      <top style="double">
        <color theme="0" tint="-0.249977111117893"/>
      </top>
      <bottom/>
      <diagonal/>
    </border>
    <border>
      <left/>
      <right style="double">
        <color theme="0" tint="-0.249977111117893"/>
      </right>
      <top style="double">
        <color theme="0" tint="-0.249977111117893"/>
      </top>
      <bottom/>
      <diagonal/>
    </border>
    <border>
      <left style="double">
        <color theme="0" tint="-0.249977111117893"/>
      </left>
      <right/>
      <top/>
      <bottom/>
      <diagonal/>
    </border>
    <border>
      <left/>
      <right style="double">
        <color theme="0" tint="-0.249977111117893"/>
      </right>
      <top/>
      <bottom/>
      <diagonal/>
    </border>
    <border>
      <left style="double">
        <color theme="0" tint="-0.249977111117893"/>
      </left>
      <right/>
      <top/>
      <bottom style="double">
        <color theme="0" tint="-0.249977111117893"/>
      </bottom>
      <diagonal/>
    </border>
    <border>
      <left/>
      <right/>
      <top/>
      <bottom style="double">
        <color theme="0" tint="-0.249977111117893"/>
      </bottom>
      <diagonal/>
    </border>
    <border>
      <left/>
      <right style="double">
        <color theme="0" tint="-0.249977111117893"/>
      </right>
      <top/>
      <bottom style="double">
        <color theme="0" tint="-0.249977111117893"/>
      </bottom>
      <diagonal/>
    </border>
    <border>
      <left/>
      <right style="double">
        <color theme="0" tint="-0.34998626667073579"/>
      </right>
      <top/>
      <bottom/>
      <diagonal/>
    </border>
    <border>
      <left style="double">
        <color theme="0" tint="-0.34998626667073579"/>
      </left>
      <right/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/>
      <diagonal/>
    </border>
    <border>
      <left/>
      <right style="double">
        <color theme="0" tint="-0.34998626667073579"/>
      </right>
      <top style="double">
        <color theme="0" tint="-0.34998626667073579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rgb="FF212121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rgb="FF212121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rgb="FF212121"/>
      </bottom>
      <diagonal/>
    </border>
    <border>
      <left/>
      <right style="hair">
        <color rgb="FF212121"/>
      </right>
      <top/>
      <bottom style="hair">
        <color rgb="FF212121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rgb="FF212121"/>
      </top>
      <bottom/>
      <diagonal/>
    </border>
    <border>
      <left style="hair">
        <color rgb="FF212121"/>
      </left>
      <right/>
      <top/>
      <bottom/>
      <diagonal/>
    </border>
    <border>
      <left style="hair">
        <color indexed="64"/>
      </left>
      <right/>
      <top/>
      <bottom style="hair">
        <color rgb="FF212121"/>
      </bottom>
      <diagonal/>
    </border>
    <border>
      <left style="hair">
        <color rgb="FF212121"/>
      </left>
      <right/>
      <top/>
      <bottom style="hair">
        <color rgb="FF212121"/>
      </bottom>
      <diagonal/>
    </border>
    <border>
      <left/>
      <right style="hair">
        <color indexed="64"/>
      </right>
      <top/>
      <bottom style="hair">
        <color rgb="FF212121"/>
      </bottom>
      <diagonal/>
    </border>
    <border>
      <left style="hair">
        <color rgb="FF212121"/>
      </left>
      <right/>
      <top style="hair">
        <color rgb="FF212121"/>
      </top>
      <bottom/>
      <diagonal/>
    </border>
    <border>
      <left/>
      <right style="hair">
        <color rgb="FF212121"/>
      </right>
      <top style="hair">
        <color rgb="FF212121"/>
      </top>
      <bottom/>
      <diagonal/>
    </border>
    <border>
      <left/>
      <right style="hair">
        <color rgb="FF212121"/>
      </right>
      <top/>
      <bottom style="hair">
        <color indexed="64"/>
      </bottom>
      <diagonal/>
    </border>
    <border>
      <left style="hair">
        <color rgb="FF212121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theme="0" tint="-0.34998626667073579"/>
      </bottom>
      <diagonal/>
    </border>
    <border>
      <left/>
      <right style="double">
        <color theme="0" tint="-0.34998626667073579"/>
      </right>
      <top style="double">
        <color theme="0" tint="-0.249977111117893"/>
      </top>
      <bottom/>
      <diagonal/>
    </border>
    <border>
      <left style="double">
        <color theme="0" tint="-0.34998626667073579"/>
      </left>
      <right/>
      <top/>
      <bottom/>
      <diagonal/>
    </border>
    <border>
      <left style="double">
        <color theme="0" tint="-0.34998626667073579"/>
      </left>
      <right/>
      <top/>
      <bottom style="double">
        <color theme="0" tint="-0.34998626667073579"/>
      </bottom>
      <diagonal/>
    </border>
    <border>
      <left/>
      <right style="double">
        <color theme="0" tint="-0.34998626667073579"/>
      </right>
      <top/>
      <bottom style="double">
        <color theme="0" tint="-0.34998626667073579"/>
      </bottom>
      <diagonal/>
    </border>
    <border>
      <left style="hair">
        <color indexed="64"/>
      </left>
      <right/>
      <top style="hair">
        <color rgb="FF212121"/>
      </top>
      <bottom/>
      <diagonal/>
    </border>
    <border>
      <left/>
      <right style="hair">
        <color indexed="64"/>
      </right>
      <top style="hair">
        <color rgb="FF21212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rgb="FF212121"/>
      </left>
      <right/>
      <top style="hair">
        <color indexed="64"/>
      </top>
      <bottom/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 style="hair">
        <color theme="0" tint="-0.14999847407452621"/>
      </right>
      <top style="hair">
        <color theme="0"/>
      </top>
      <bottom style="hair">
        <color theme="0"/>
      </bottom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hair">
        <color theme="0" tint="-0.34998626667073579"/>
      </left>
      <right/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medium">
        <color rgb="FF0065BB"/>
      </left>
      <right style="hair">
        <color theme="0" tint="-0.34998626667073579"/>
      </right>
      <top style="medium">
        <color rgb="FF0065BB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rgb="FF0065BB"/>
      </top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rgb="FF0065BB"/>
      </right>
      <top style="medium">
        <color rgb="FF0065BB"/>
      </top>
      <bottom style="hair">
        <color theme="0" tint="-0.34998626667073579"/>
      </bottom>
      <diagonal/>
    </border>
    <border>
      <left style="medium">
        <color rgb="FF0070C0"/>
      </left>
      <right style="hair">
        <color theme="0" tint="-0.34998626667073579"/>
      </right>
      <top style="medium">
        <color rgb="FF0070C0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rgb="FF0070C0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medium">
        <color rgb="FF0065BB"/>
      </top>
      <bottom style="hair">
        <color theme="0" tint="-0.34998626667073579"/>
      </bottom>
      <diagonal/>
    </border>
    <border>
      <left/>
      <right style="medium">
        <color rgb="FF0065BB"/>
      </right>
      <top style="medium">
        <color rgb="FF0065BB"/>
      </top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rgb="FF0070C0"/>
      </right>
      <top style="medium">
        <color rgb="FF0070C0"/>
      </top>
      <bottom style="hair">
        <color theme="0" tint="-0.34998626667073579"/>
      </bottom>
      <diagonal/>
    </border>
    <border>
      <left style="medium">
        <color rgb="FF0065BB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rgb="FF0065BB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rgb="FF0070C0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medium">
        <color rgb="FF0065BB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rgb="FF0070C0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rgb="FF0065BB"/>
      </left>
      <right style="hair">
        <color theme="0" tint="-0.34998626667073579"/>
      </right>
      <top style="hair">
        <color theme="0" tint="-0.34998626667073579"/>
      </top>
      <bottom style="medium">
        <color rgb="FF0065BB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medium">
        <color rgb="FF0065BB"/>
      </bottom>
      <diagonal/>
    </border>
    <border>
      <left style="hair">
        <color theme="0" tint="-0.34998626667073579"/>
      </left>
      <right style="medium">
        <color rgb="FF0065BB"/>
      </right>
      <top style="hair">
        <color theme="0" tint="-0.34998626667073579"/>
      </top>
      <bottom style="medium">
        <color rgb="FF0065BB"/>
      </bottom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/>
      <right/>
      <top/>
      <bottom style="hair">
        <color theme="0" tint="-0.34998626667073579"/>
      </bottom>
      <diagonal/>
    </border>
    <border>
      <left style="medium">
        <color rgb="FF0070C0"/>
      </left>
      <right style="hair">
        <color theme="0" tint="-0.34998626667073579"/>
      </right>
      <top style="hair">
        <color theme="0" tint="-0.34998626667073579"/>
      </top>
      <bottom style="medium">
        <color rgb="FF0070C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medium">
        <color rgb="FF0070C0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medium">
        <color rgb="FF0065BB"/>
      </bottom>
      <diagonal/>
    </border>
    <border>
      <left/>
      <right style="medium">
        <color rgb="FF0065BB"/>
      </right>
      <top style="hair">
        <color theme="0" tint="-0.34998626667073579"/>
      </top>
      <bottom style="medium">
        <color rgb="FF0065BB"/>
      </bottom>
      <diagonal/>
    </border>
    <border>
      <left style="hair">
        <color theme="0" tint="-0.34998626667073579"/>
      </left>
      <right style="medium">
        <color rgb="FF0070C0"/>
      </right>
      <top style="hair">
        <color theme="0" tint="-0.34998626667073579"/>
      </top>
      <bottom style="medium">
        <color rgb="FF0070C0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medium">
        <color rgb="FFC00000"/>
      </left>
      <right style="hair">
        <color theme="0" tint="-0.34998626667073579"/>
      </right>
      <top style="medium">
        <color rgb="FFC00000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rgb="FFC00000"/>
      </top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rgb="FFC00000"/>
      </right>
      <top style="medium">
        <color rgb="FFC00000"/>
      </top>
      <bottom style="hair">
        <color theme="0" tint="-0.34998626667073579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 style="medium">
        <color rgb="FFC00000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rgb="FFC00000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 style="hair">
        <color theme="0" tint="-0.34998626667073579"/>
      </right>
      <top style="hair">
        <color theme="0" tint="-0.34998626667073579"/>
      </top>
      <bottom style="medium">
        <color rgb="FFC0000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medium">
        <color rgb="FFC00000"/>
      </bottom>
      <diagonal/>
    </border>
    <border>
      <left style="hair">
        <color theme="0" tint="-0.34998626667073579"/>
      </left>
      <right style="medium">
        <color rgb="FFC00000"/>
      </right>
      <top style="hair">
        <color theme="0" tint="-0.34998626667073579"/>
      </top>
      <bottom style="medium">
        <color rgb="FFC0000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 style="dotted">
        <color theme="0" tint="-0.14999847407452621"/>
      </left>
      <right/>
      <top/>
      <bottom/>
      <diagonal/>
    </border>
    <border>
      <left/>
      <right style="dotted">
        <color theme="0" tint="-0.14999847407452621"/>
      </right>
      <top/>
      <bottom/>
      <diagonal/>
    </border>
    <border>
      <left style="dotted">
        <color theme="0" tint="-0.14999847407452621"/>
      </left>
      <right style="dotted">
        <color theme="0" tint="-0.14999847407452621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theme="1"/>
      </left>
      <right/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 style="hair">
        <color theme="1"/>
      </right>
      <top style="hair">
        <color theme="1"/>
      </top>
      <bottom/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/>
      <right style="hair">
        <color theme="1"/>
      </right>
      <top/>
      <bottom style="hair">
        <color indexed="64"/>
      </bottom>
      <diagonal/>
    </border>
    <border>
      <left/>
      <right style="hair">
        <color theme="1"/>
      </right>
      <top style="hair">
        <color indexed="64"/>
      </top>
      <bottom/>
      <diagonal/>
    </border>
    <border>
      <left style="hair">
        <color indexed="64"/>
      </left>
      <right style="hair">
        <color theme="1"/>
      </right>
      <top style="hair">
        <color indexed="64"/>
      </top>
      <bottom style="hair">
        <color indexed="64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hair">
        <color indexed="64"/>
      </right>
      <top/>
      <bottom style="hair">
        <color theme="1"/>
      </bottom>
      <diagonal/>
    </border>
    <border>
      <left style="hair">
        <color indexed="64"/>
      </left>
      <right/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indexed="64"/>
      </bottom>
      <diagonal/>
    </border>
    <border>
      <left style="hair">
        <color theme="1"/>
      </left>
      <right/>
      <top/>
      <bottom style="hair">
        <color rgb="FF212121"/>
      </bottom>
      <diagonal/>
    </border>
    <border>
      <left/>
      <right style="hair">
        <color theme="1"/>
      </right>
      <top/>
      <bottom style="hair">
        <color rgb="FF212121"/>
      </bottom>
      <diagonal/>
    </border>
    <border>
      <left style="hair">
        <color theme="1"/>
      </left>
      <right/>
      <top style="hair">
        <color rgb="FF212121"/>
      </top>
      <bottom/>
      <diagonal/>
    </border>
    <border>
      <left/>
      <right style="hair">
        <color theme="1"/>
      </right>
      <top style="hair">
        <color rgb="FF212121"/>
      </top>
      <bottom/>
      <diagonal/>
    </border>
    <border>
      <left/>
      <right style="hair">
        <color rgb="FF212121"/>
      </right>
      <top/>
      <bottom style="hair">
        <color theme="1"/>
      </bottom>
      <diagonal/>
    </border>
    <border>
      <left style="hair">
        <color rgb="FF212121"/>
      </left>
      <right/>
      <top/>
      <bottom style="hair">
        <color theme="1"/>
      </bottom>
      <diagonal/>
    </border>
    <border>
      <left style="hair">
        <color indexed="64"/>
      </left>
      <right/>
      <top style="hair">
        <color theme="1"/>
      </top>
      <bottom/>
      <diagonal/>
    </border>
    <border>
      <left style="hair">
        <color indexed="64"/>
      </left>
      <right style="hair">
        <color indexed="64"/>
      </right>
      <top style="hair">
        <color theme="1"/>
      </top>
      <bottom style="hair">
        <color indexed="64"/>
      </bottom>
      <diagonal/>
    </border>
    <border>
      <left/>
      <right style="hair">
        <color indexed="64"/>
      </right>
      <top style="hair">
        <color theme="1"/>
      </top>
      <bottom/>
      <diagonal/>
    </border>
    <border>
      <left style="hair">
        <color theme="1"/>
      </left>
      <right/>
      <top style="hair">
        <color indexed="64"/>
      </top>
      <bottom/>
      <diagonal/>
    </border>
    <border>
      <left style="hair">
        <color theme="1"/>
      </left>
      <right style="hair">
        <color indexed="64"/>
      </right>
      <top style="hair">
        <color theme="1"/>
      </top>
      <bottom style="hair">
        <color indexed="64"/>
      </bottom>
      <diagonal/>
    </border>
    <border>
      <left style="hair">
        <color indexed="64"/>
      </left>
      <right style="hair">
        <color theme="1"/>
      </right>
      <top style="hair">
        <color theme="1"/>
      </top>
      <bottom style="hair">
        <color indexed="64"/>
      </bottom>
      <diagonal/>
    </border>
    <border>
      <left style="hair">
        <color theme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theme="1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31" fillId="0" borderId="0"/>
    <xf numFmtId="0" fontId="31" fillId="0" borderId="0"/>
    <xf numFmtId="0" fontId="4" fillId="0" borderId="0"/>
  </cellStyleXfs>
  <cellXfs count="158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4" borderId="2" xfId="0" applyFill="1" applyBorder="1"/>
    <xf numFmtId="0" fontId="0" fillId="4" borderId="3" xfId="0" applyFill="1" applyBorder="1"/>
    <xf numFmtId="0" fontId="8" fillId="5" borderId="0" xfId="0" applyFont="1" applyFill="1" applyAlignment="1">
      <alignment vertical="center"/>
    </xf>
    <xf numFmtId="0" fontId="8" fillId="5" borderId="2" xfId="0" applyFont="1" applyFill="1" applyBorder="1" applyAlignment="1">
      <alignment vertical="center"/>
    </xf>
    <xf numFmtId="0" fontId="8" fillId="5" borderId="2" xfId="1" applyFont="1" applyFill="1" applyBorder="1" applyAlignment="1">
      <alignment vertical="center"/>
    </xf>
    <xf numFmtId="0" fontId="9" fillId="5" borderId="2" xfId="0" applyFont="1" applyFill="1" applyBorder="1"/>
    <xf numFmtId="0" fontId="10" fillId="5" borderId="2" xfId="0" applyFont="1" applyFill="1" applyBorder="1" applyAlignment="1">
      <alignment vertical="center"/>
    </xf>
    <xf numFmtId="0" fontId="8" fillId="5" borderId="0" xfId="1" applyFont="1" applyFill="1" applyAlignment="1">
      <alignment vertical="center"/>
    </xf>
    <xf numFmtId="0" fontId="9" fillId="5" borderId="0" xfId="0" applyFont="1" applyFill="1"/>
    <xf numFmtId="0" fontId="10" fillId="5" borderId="0" xfId="0" applyFont="1" applyFill="1" applyAlignment="1">
      <alignment vertical="center"/>
    </xf>
    <xf numFmtId="0" fontId="8" fillId="5" borderId="7" xfId="0" applyFont="1" applyFill="1" applyBorder="1" applyAlignment="1">
      <alignment vertical="center"/>
    </xf>
    <xf numFmtId="0" fontId="8" fillId="5" borderId="7" xfId="1" applyFont="1" applyFill="1" applyBorder="1" applyAlignment="1">
      <alignment vertical="center"/>
    </xf>
    <xf numFmtId="0" fontId="9" fillId="5" borderId="7" xfId="0" applyFont="1" applyFill="1" applyBorder="1"/>
    <xf numFmtId="0" fontId="10" fillId="5" borderId="7" xfId="0" applyFont="1" applyFill="1" applyBorder="1" applyAlignment="1">
      <alignment vertical="center"/>
    </xf>
    <xf numFmtId="0" fontId="0" fillId="6" borderId="4" xfId="0" applyFill="1" applyBorder="1"/>
    <xf numFmtId="0" fontId="0" fillId="6" borderId="0" xfId="0" applyFill="1"/>
    <xf numFmtId="0" fontId="0" fillId="6" borderId="5" xfId="0" applyFill="1" applyBorder="1"/>
    <xf numFmtId="0" fontId="0" fillId="6" borderId="0" xfId="0" applyFill="1" applyAlignment="1">
      <alignment horizontal="center"/>
    </xf>
    <xf numFmtId="0" fontId="13" fillId="0" borderId="0" xfId="0" applyFont="1" applyAlignment="1">
      <alignment vertical="center"/>
    </xf>
    <xf numFmtId="0" fontId="13" fillId="0" borderId="18" xfId="0" applyFont="1" applyBorder="1" applyAlignment="1">
      <alignment vertical="center" textRotation="255"/>
    </xf>
    <xf numFmtId="0" fontId="12" fillId="0" borderId="0" xfId="0" applyFont="1"/>
    <xf numFmtId="0" fontId="13" fillId="0" borderId="24" xfId="0" applyFont="1" applyBorder="1" applyAlignment="1">
      <alignment vertical="center" textRotation="255"/>
    </xf>
    <xf numFmtId="0" fontId="12" fillId="0" borderId="0" xfId="0" applyFont="1" applyAlignment="1">
      <alignment horizontal="center"/>
    </xf>
    <xf numFmtId="0" fontId="13" fillId="0" borderId="18" xfId="0" applyFont="1" applyBorder="1" applyAlignment="1">
      <alignment vertical="top" textRotation="255"/>
    </xf>
    <xf numFmtId="0" fontId="12" fillId="0" borderId="18" xfId="0" applyFont="1" applyBorder="1"/>
    <xf numFmtId="0" fontId="13" fillId="0" borderId="24" xfId="0" applyFont="1" applyBorder="1" applyAlignment="1">
      <alignment vertical="top" textRotation="255"/>
    </xf>
    <xf numFmtId="0" fontId="12" fillId="0" borderId="20" xfId="0" applyFont="1" applyBorder="1" applyAlignment="1">
      <alignment horizontal="right"/>
    </xf>
    <xf numFmtId="0" fontId="12" fillId="0" borderId="21" xfId="0" applyFont="1" applyBorder="1" applyAlignment="1">
      <alignment horizontal="right"/>
    </xf>
    <xf numFmtId="0" fontId="13" fillId="0" borderId="23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0" fontId="13" fillId="0" borderId="23" xfId="0" applyFont="1" applyBorder="1" applyAlignment="1">
      <alignment horizontal="right" vertical="center"/>
    </xf>
    <xf numFmtId="0" fontId="13" fillId="0" borderId="29" xfId="0" applyFont="1" applyBorder="1" applyAlignment="1">
      <alignment horizontal="right" vertical="center"/>
    </xf>
    <xf numFmtId="0" fontId="13" fillId="0" borderId="28" xfId="0" applyFont="1" applyBorder="1" applyAlignment="1">
      <alignment horizontal="right" vertical="center"/>
    </xf>
    <xf numFmtId="0" fontId="0" fillId="6" borderId="34" xfId="0" applyFill="1" applyBorder="1"/>
    <xf numFmtId="0" fontId="0" fillId="6" borderId="7" xfId="0" applyFill="1" applyBorder="1"/>
    <xf numFmtId="0" fontId="0" fillId="6" borderId="8" xfId="0" applyFill="1" applyBorder="1"/>
    <xf numFmtId="0" fontId="12" fillId="6" borderId="0" xfId="0" applyFont="1" applyFill="1"/>
    <xf numFmtId="0" fontId="14" fillId="6" borderId="0" xfId="0" applyFont="1" applyFill="1" applyAlignment="1">
      <alignment vertical="top"/>
    </xf>
    <xf numFmtId="0" fontId="12" fillId="0" borderId="14" xfId="0" applyFont="1" applyBorder="1"/>
    <xf numFmtId="0" fontId="13" fillId="0" borderId="0" xfId="0" applyFont="1" applyAlignment="1">
      <alignment vertical="center" textRotation="255"/>
    </xf>
    <xf numFmtId="0" fontId="13" fillId="0" borderId="20" xfId="0" applyFont="1" applyBorder="1" applyAlignment="1">
      <alignment vertical="center" textRotation="255"/>
    </xf>
    <xf numFmtId="0" fontId="13" fillId="0" borderId="18" xfId="0" applyFont="1" applyBorder="1" applyAlignment="1">
      <alignment vertical="center"/>
    </xf>
    <xf numFmtId="0" fontId="13" fillId="0" borderId="0" xfId="0" applyFont="1" applyAlignment="1">
      <alignment horizontal="right" vertical="center"/>
    </xf>
    <xf numFmtId="0" fontId="13" fillId="0" borderId="18" xfId="0" applyFont="1" applyBorder="1" applyAlignment="1">
      <alignment horizontal="right" vertical="center"/>
    </xf>
    <xf numFmtId="0" fontId="12" fillId="0" borderId="24" xfId="0" applyFont="1" applyBorder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17" xfId="0" applyFont="1" applyBorder="1"/>
    <xf numFmtId="0" fontId="18" fillId="0" borderId="17" xfId="0" applyFont="1" applyBorder="1" applyAlignment="1">
      <alignment vertical="center"/>
    </xf>
    <xf numFmtId="0" fontId="12" fillId="0" borderId="17" xfId="0" applyFont="1" applyBorder="1" applyAlignment="1">
      <alignment horizontal="center"/>
    </xf>
    <xf numFmtId="0" fontId="23" fillId="3" borderId="0" xfId="0" applyFont="1" applyFill="1" applyAlignment="1">
      <alignment vertical="center"/>
    </xf>
    <xf numFmtId="0" fontId="8" fillId="5" borderId="4" xfId="1" applyFont="1" applyFill="1" applyBorder="1" applyAlignment="1">
      <alignment vertical="center"/>
    </xf>
    <xf numFmtId="0" fontId="8" fillId="5" borderId="0" xfId="1" applyFont="1" applyFill="1" applyBorder="1" applyAlignment="1">
      <alignment vertical="center"/>
    </xf>
    <xf numFmtId="0" fontId="22" fillId="5" borderId="2" xfId="0" applyFont="1" applyFill="1" applyBorder="1"/>
    <xf numFmtId="0" fontId="22" fillId="5" borderId="0" xfId="0" applyFont="1" applyFill="1"/>
    <xf numFmtId="0" fontId="12" fillId="0" borderId="13" xfId="0" applyFont="1" applyBorder="1" applyAlignment="1">
      <alignment horizontal="center"/>
    </xf>
    <xf numFmtId="0" fontId="0" fillId="0" borderId="14" xfId="0" applyBorder="1"/>
    <xf numFmtId="0" fontId="0" fillId="0" borderId="16" xfId="0" applyBorder="1"/>
    <xf numFmtId="0" fontId="0" fillId="0" borderId="19" xfId="0" applyBorder="1"/>
    <xf numFmtId="0" fontId="0" fillId="0" borderId="13" xfId="0" applyBorder="1"/>
    <xf numFmtId="0" fontId="0" fillId="0" borderId="17" xfId="0" applyBorder="1"/>
    <xf numFmtId="0" fontId="0" fillId="0" borderId="32" xfId="0" applyBorder="1"/>
    <xf numFmtId="0" fontId="0" fillId="0" borderId="33" xfId="0" applyBorder="1"/>
    <xf numFmtId="0" fontId="0" fillId="0" borderId="22" xfId="0" applyBorder="1"/>
    <xf numFmtId="0" fontId="5" fillId="6" borderId="1" xfId="1" applyFill="1" applyBorder="1" applyAlignment="1">
      <alignment vertical="center"/>
    </xf>
    <xf numFmtId="0" fontId="5" fillId="6" borderId="2" xfId="1" applyFill="1" applyBorder="1" applyAlignment="1">
      <alignment vertical="center"/>
    </xf>
    <xf numFmtId="0" fontId="5" fillId="6" borderId="4" xfId="1" applyFill="1" applyBorder="1" applyAlignment="1">
      <alignment vertical="center"/>
    </xf>
    <xf numFmtId="0" fontId="5" fillId="6" borderId="0" xfId="1" applyFill="1" applyBorder="1" applyAlignment="1">
      <alignment vertical="center"/>
    </xf>
    <xf numFmtId="0" fontId="5" fillId="6" borderId="6" xfId="1" applyFill="1" applyBorder="1" applyAlignment="1">
      <alignment vertical="center"/>
    </xf>
    <xf numFmtId="0" fontId="5" fillId="6" borderId="7" xfId="1" applyFill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6" fillId="0" borderId="0" xfId="0" applyFont="1"/>
    <xf numFmtId="0" fontId="27" fillId="0" borderId="0" xfId="0" applyFont="1" applyAlignment="1">
      <alignment vertical="center"/>
    </xf>
    <xf numFmtId="0" fontId="0" fillId="0" borderId="0" xfId="0" applyProtection="1">
      <protection locked="0"/>
    </xf>
    <xf numFmtId="0" fontId="16" fillId="0" borderId="0" xfId="0" applyFont="1"/>
    <xf numFmtId="0" fontId="16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left"/>
    </xf>
    <xf numFmtId="0" fontId="26" fillId="0" borderId="0" xfId="0" applyFont="1" applyAlignment="1">
      <alignment vertical="center"/>
    </xf>
    <xf numFmtId="0" fontId="27" fillId="0" borderId="0" xfId="0" applyFont="1" applyAlignment="1" applyProtection="1">
      <alignment vertical="center"/>
      <protection locked="0"/>
    </xf>
    <xf numFmtId="0" fontId="26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 applyProtection="1">
      <alignment vertical="center"/>
      <protection locked="0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top"/>
    </xf>
    <xf numFmtId="49" fontId="16" fillId="0" borderId="0" xfId="0" applyNumberFormat="1" applyFont="1" applyAlignment="1">
      <alignment vertical="center"/>
    </xf>
    <xf numFmtId="0" fontId="25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4" fillId="0" borderId="0" xfId="0" applyFont="1"/>
    <xf numFmtId="0" fontId="13" fillId="0" borderId="39" xfId="0" applyFont="1" applyBorder="1" applyAlignment="1">
      <alignment vertical="center" textRotation="255"/>
    </xf>
    <xf numFmtId="0" fontId="13" fillId="0" borderId="17" xfId="0" applyFont="1" applyBorder="1" applyAlignment="1">
      <alignment vertical="center" textRotation="255"/>
    </xf>
    <xf numFmtId="0" fontId="13" fillId="0" borderId="25" xfId="0" applyFont="1" applyBorder="1" applyAlignment="1">
      <alignment vertical="center" textRotation="255"/>
    </xf>
    <xf numFmtId="0" fontId="13" fillId="0" borderId="17" xfId="0" applyFont="1" applyBorder="1" applyAlignment="1">
      <alignment vertical="top" textRotation="255"/>
    </xf>
    <xf numFmtId="0" fontId="14" fillId="0" borderId="22" xfId="0" applyFont="1" applyBorder="1" applyAlignment="1">
      <alignment vertical="center"/>
    </xf>
    <xf numFmtId="0" fontId="32" fillId="0" borderId="17" xfId="0" applyFont="1" applyBorder="1" applyAlignment="1">
      <alignment vertical="center" wrapText="1"/>
    </xf>
    <xf numFmtId="0" fontId="32" fillId="0" borderId="0" xfId="0" applyFont="1" applyAlignment="1">
      <alignment vertical="center" wrapText="1"/>
    </xf>
    <xf numFmtId="0" fontId="32" fillId="0" borderId="19" xfId="0" applyFont="1" applyBorder="1" applyAlignment="1">
      <alignment vertical="center" wrapText="1"/>
    </xf>
    <xf numFmtId="0" fontId="12" fillId="0" borderId="32" xfId="0" applyFont="1" applyBorder="1"/>
    <xf numFmtId="0" fontId="12" fillId="0" borderId="22" xfId="0" applyFont="1" applyBorder="1"/>
    <xf numFmtId="0" fontId="8" fillId="5" borderId="1" xfId="1" applyFont="1" applyFill="1" applyBorder="1" applyAlignment="1">
      <alignment vertical="center"/>
    </xf>
    <xf numFmtId="0" fontId="41" fillId="4" borderId="2" xfId="0" applyFont="1" applyFill="1" applyBorder="1"/>
    <xf numFmtId="0" fontId="48" fillId="0" borderId="0" xfId="0" applyFont="1"/>
    <xf numFmtId="0" fontId="13" fillId="0" borderId="19" xfId="0" applyFont="1" applyBorder="1" applyAlignment="1">
      <alignment vertical="center" textRotation="255"/>
    </xf>
    <xf numFmtId="0" fontId="13" fillId="0" borderId="27" xfId="0" applyFont="1" applyBorder="1" applyAlignment="1">
      <alignment vertical="center" textRotation="255"/>
    </xf>
    <xf numFmtId="0" fontId="13" fillId="0" borderId="40" xfId="0" applyFont="1" applyBorder="1" applyAlignment="1">
      <alignment vertical="center" textRotation="255"/>
    </xf>
    <xf numFmtId="0" fontId="52" fillId="0" borderId="0" xfId="0" applyFont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13" fillId="0" borderId="31" xfId="0" applyFont="1" applyBorder="1" applyAlignment="1">
      <alignment horizontal="right" vertical="center"/>
    </xf>
    <xf numFmtId="0" fontId="13" fillId="0" borderId="22" xfId="0" applyFont="1" applyBorder="1" applyAlignment="1">
      <alignment horizontal="right" vertical="center"/>
    </xf>
    <xf numFmtId="0" fontId="13" fillId="0" borderId="30" xfId="0" applyFont="1" applyBorder="1" applyAlignment="1">
      <alignment horizontal="right" vertical="center"/>
    </xf>
    <xf numFmtId="0" fontId="51" fillId="0" borderId="0" xfId="0" applyFont="1" applyAlignment="1">
      <alignment horizontal="left" vertical="center"/>
    </xf>
    <xf numFmtId="0" fontId="13" fillId="0" borderId="22" xfId="0" applyFont="1" applyBorder="1" applyAlignment="1">
      <alignment vertical="center"/>
    </xf>
    <xf numFmtId="0" fontId="13" fillId="0" borderId="32" xfId="0" applyFont="1" applyBorder="1" applyAlignment="1">
      <alignment vertical="center"/>
    </xf>
    <xf numFmtId="0" fontId="4" fillId="0" borderId="0" xfId="4" applyAlignment="1">
      <alignment vertical="center"/>
    </xf>
    <xf numFmtId="0" fontId="4" fillId="0" borderId="0" xfId="4" applyAlignment="1">
      <alignment horizontal="left" vertical="center"/>
    </xf>
    <xf numFmtId="0" fontId="4" fillId="0" borderId="0" xfId="4" applyAlignment="1">
      <alignment horizontal="center" vertical="center"/>
    </xf>
    <xf numFmtId="0" fontId="54" fillId="0" borderId="0" xfId="4" applyFont="1" applyAlignment="1">
      <alignment horizontal="left" vertical="center"/>
    </xf>
    <xf numFmtId="0" fontId="4" fillId="0" borderId="54" xfId="4" applyBorder="1" applyAlignment="1">
      <alignment horizontal="center" vertical="center"/>
    </xf>
    <xf numFmtId="0" fontId="4" fillId="0" borderId="54" xfId="4" applyBorder="1" applyAlignment="1">
      <alignment horizontal="left" vertical="center"/>
    </xf>
    <xf numFmtId="0" fontId="28" fillId="0" borderId="54" xfId="4" applyFont="1" applyBorder="1" applyAlignment="1">
      <alignment horizontal="center" vertical="center"/>
    </xf>
    <xf numFmtId="0" fontId="55" fillId="8" borderId="55" xfId="4" applyFont="1" applyFill="1" applyBorder="1" applyAlignment="1">
      <alignment horizontal="left" vertical="center"/>
    </xf>
    <xf numFmtId="0" fontId="56" fillId="4" borderId="0" xfId="4" applyFont="1" applyFill="1" applyAlignment="1">
      <alignment horizontal="center" vertical="center"/>
    </xf>
    <xf numFmtId="0" fontId="57" fillId="4" borderId="0" xfId="4" applyFont="1" applyFill="1" applyAlignment="1">
      <alignment horizontal="left" vertical="center"/>
    </xf>
    <xf numFmtId="0" fontId="57" fillId="4" borderId="0" xfId="4" applyFont="1" applyFill="1" applyAlignment="1">
      <alignment horizontal="center" vertical="center"/>
    </xf>
    <xf numFmtId="0" fontId="56" fillId="0" borderId="0" xfId="4" applyFont="1" applyAlignment="1">
      <alignment horizontal="center" vertical="center"/>
    </xf>
    <xf numFmtId="0" fontId="56" fillId="4" borderId="0" xfId="4" applyFont="1" applyFill="1" applyAlignment="1">
      <alignment horizontal="left" vertical="center"/>
    </xf>
    <xf numFmtId="0" fontId="58" fillId="4" borderId="0" xfId="4" applyFont="1" applyFill="1" applyAlignment="1">
      <alignment horizontal="center" vertical="center"/>
    </xf>
    <xf numFmtId="0" fontId="8" fillId="11" borderId="0" xfId="4" applyFont="1" applyFill="1" applyAlignment="1">
      <alignment horizontal="center" vertical="center"/>
    </xf>
    <xf numFmtId="0" fontId="8" fillId="12" borderId="0" xfId="4" applyFont="1" applyFill="1" applyAlignment="1">
      <alignment horizontal="center" vertical="center"/>
    </xf>
    <xf numFmtId="0" fontId="8" fillId="2" borderId="0" xfId="4" applyFont="1" applyFill="1" applyAlignment="1">
      <alignment horizontal="center" vertical="center"/>
    </xf>
    <xf numFmtId="0" fontId="8" fillId="13" borderId="0" xfId="4" applyFont="1" applyFill="1" applyAlignment="1">
      <alignment horizontal="center" vertical="center"/>
    </xf>
    <xf numFmtId="49" fontId="59" fillId="9" borderId="61" xfId="4" applyNumberFormat="1" applyFont="1" applyFill="1" applyBorder="1" applyAlignment="1">
      <alignment vertical="center"/>
    </xf>
    <xf numFmtId="49" fontId="59" fillId="9" borderId="0" xfId="4" applyNumberFormat="1" applyFont="1" applyFill="1" applyAlignment="1">
      <alignment vertical="center"/>
    </xf>
    <xf numFmtId="49" fontId="60" fillId="9" borderId="62" xfId="4" applyNumberFormat="1" applyFont="1" applyFill="1" applyBorder="1" applyAlignment="1">
      <alignment horizontal="center" vertical="center"/>
    </xf>
    <xf numFmtId="49" fontId="60" fillId="2" borderId="62" xfId="4" applyNumberFormat="1" applyFont="1" applyFill="1" applyBorder="1" applyAlignment="1">
      <alignment horizontal="center" vertical="center"/>
    </xf>
    <xf numFmtId="0" fontId="61" fillId="12" borderId="62" xfId="4" applyFont="1" applyFill="1" applyBorder="1" applyAlignment="1">
      <alignment horizontal="center" vertical="center" wrapText="1"/>
    </xf>
    <xf numFmtId="0" fontId="60" fillId="12" borderId="62" xfId="4" applyFont="1" applyFill="1" applyBorder="1" applyAlignment="1">
      <alignment horizontal="center" vertical="center" wrapText="1"/>
    </xf>
    <xf numFmtId="49" fontId="60" fillId="10" borderId="62" xfId="4" applyNumberFormat="1" applyFont="1" applyFill="1" applyBorder="1" applyAlignment="1">
      <alignment horizontal="center" vertical="center"/>
    </xf>
    <xf numFmtId="0" fontId="61" fillId="14" borderId="62" xfId="4" applyFont="1" applyFill="1" applyBorder="1" applyAlignment="1">
      <alignment horizontal="center" vertical="center" wrapText="1"/>
    </xf>
    <xf numFmtId="0" fontId="62" fillId="14" borderId="62" xfId="4" applyFont="1" applyFill="1" applyBorder="1" applyAlignment="1">
      <alignment horizontal="center" vertical="center" wrapText="1"/>
    </xf>
    <xf numFmtId="0" fontId="63" fillId="4" borderId="0" xfId="4" applyFont="1" applyFill="1" applyAlignment="1">
      <alignment horizontal="center" vertical="center"/>
    </xf>
    <xf numFmtId="0" fontId="4" fillId="0" borderId="63" xfId="4" applyBorder="1" applyAlignment="1">
      <alignment horizontal="left" vertical="center"/>
    </xf>
    <xf numFmtId="0" fontId="4" fillId="0" borderId="63" xfId="4" applyBorder="1" applyAlignment="1">
      <alignment horizontal="center" vertical="center"/>
    </xf>
    <xf numFmtId="49" fontId="4" fillId="15" borderId="63" xfId="4" applyNumberFormat="1" applyFill="1" applyBorder="1" applyAlignment="1">
      <alignment horizontal="center" vertical="center"/>
    </xf>
    <xf numFmtId="49" fontId="4" fillId="16" borderId="63" xfId="4" applyNumberFormat="1" applyFill="1" applyBorder="1" applyAlignment="1">
      <alignment horizontal="center" vertical="center"/>
    </xf>
    <xf numFmtId="0" fontId="4" fillId="17" borderId="63" xfId="4" applyFill="1" applyBorder="1" applyAlignment="1">
      <alignment horizontal="center" vertical="center"/>
    </xf>
    <xf numFmtId="0" fontId="4" fillId="18" borderId="63" xfId="4" applyFill="1" applyBorder="1" applyAlignment="1">
      <alignment horizontal="center" vertical="center"/>
    </xf>
    <xf numFmtId="0" fontId="4" fillId="7" borderId="63" xfId="4" applyFill="1" applyBorder="1" applyAlignment="1">
      <alignment horizontal="center" vertical="center"/>
    </xf>
    <xf numFmtId="0" fontId="4" fillId="19" borderId="63" xfId="4" applyFill="1" applyBorder="1" applyAlignment="1">
      <alignment horizontal="center" vertical="center"/>
    </xf>
    <xf numFmtId="0" fontId="4" fillId="20" borderId="63" xfId="4" applyFill="1" applyBorder="1" applyAlignment="1">
      <alignment horizontal="center" vertical="center"/>
    </xf>
    <xf numFmtId="0" fontId="4" fillId="21" borderId="63" xfId="4" applyFill="1" applyBorder="1" applyAlignment="1">
      <alignment horizontal="center" vertical="center"/>
    </xf>
    <xf numFmtId="0" fontId="4" fillId="16" borderId="63" xfId="4" applyFill="1" applyBorder="1" applyAlignment="1">
      <alignment horizontal="left" vertical="center"/>
    </xf>
    <xf numFmtId="0" fontId="54" fillId="0" borderId="63" xfId="4" applyFont="1" applyBorder="1" applyAlignment="1">
      <alignment horizontal="left" vertical="center"/>
    </xf>
    <xf numFmtId="0" fontId="64" fillId="7" borderId="52" xfId="4" applyFont="1" applyFill="1" applyBorder="1" applyAlignment="1">
      <alignment horizontal="left" vertical="center" wrapText="1"/>
    </xf>
    <xf numFmtId="0" fontId="65" fillId="7" borderId="52" xfId="4" applyFont="1" applyFill="1" applyBorder="1" applyAlignment="1">
      <alignment vertical="center" wrapText="1"/>
    </xf>
    <xf numFmtId="0" fontId="64" fillId="0" borderId="54" xfId="4" applyFont="1" applyBorder="1" applyAlignment="1">
      <alignment horizontal="center" vertical="center" wrapText="1"/>
    </xf>
    <xf numFmtId="0" fontId="66" fillId="0" borderId="54" xfId="4" applyFont="1" applyBorder="1" applyAlignment="1">
      <alignment horizontal="left" vertical="center"/>
    </xf>
    <xf numFmtId="0" fontId="66" fillId="0" borderId="54" xfId="4" applyFont="1" applyBorder="1" applyAlignment="1">
      <alignment horizontal="center" vertical="center"/>
    </xf>
    <xf numFmtId="0" fontId="67" fillId="0" borderId="54" xfId="4" applyFont="1" applyBorder="1" applyAlignment="1">
      <alignment horizontal="center" vertical="center" wrapText="1"/>
    </xf>
    <xf numFmtId="0" fontId="64" fillId="6" borderId="55" xfId="4" applyFont="1" applyFill="1" applyBorder="1" applyAlignment="1">
      <alignment horizontal="center" vertical="center" wrapText="1"/>
    </xf>
    <xf numFmtId="0" fontId="68" fillId="0" borderId="0" xfId="4" applyFont="1" applyAlignment="1">
      <alignment vertical="center"/>
    </xf>
    <xf numFmtId="0" fontId="23" fillId="0" borderId="0" xfId="4" applyFont="1" applyAlignment="1">
      <alignment horizontal="center" vertical="center"/>
    </xf>
    <xf numFmtId="0" fontId="69" fillId="0" borderId="0" xfId="4" applyFont="1" applyAlignment="1">
      <alignment vertical="center"/>
    </xf>
    <xf numFmtId="0" fontId="28" fillId="0" borderId="64" xfId="4" applyFont="1" applyBorder="1" applyAlignment="1">
      <alignment horizontal="center" vertical="center"/>
    </xf>
    <xf numFmtId="0" fontId="28" fillId="0" borderId="65" xfId="4" applyFont="1" applyBorder="1" applyAlignment="1">
      <alignment horizontal="center" vertical="center"/>
    </xf>
    <xf numFmtId="0" fontId="28" fillId="0" borderId="66" xfId="4" applyFont="1" applyBorder="1" applyAlignment="1">
      <alignment horizontal="center" vertical="center"/>
    </xf>
    <xf numFmtId="0" fontId="28" fillId="0" borderId="0" xfId="4" applyFont="1" applyAlignment="1">
      <alignment horizontal="center" vertical="center"/>
    </xf>
    <xf numFmtId="49" fontId="70" fillId="7" borderId="68" xfId="4" applyNumberFormat="1" applyFont="1" applyFill="1" applyBorder="1" applyAlignment="1">
      <alignment horizontal="center" vertical="center"/>
    </xf>
    <xf numFmtId="49" fontId="71" fillId="7" borderId="68" xfId="4" applyNumberFormat="1" applyFont="1" applyFill="1" applyBorder="1" applyAlignment="1">
      <alignment horizontal="center" vertical="center"/>
    </xf>
    <xf numFmtId="49" fontId="72" fillId="7" borderId="68" xfId="4" applyNumberFormat="1" applyFont="1" applyFill="1" applyBorder="1" applyAlignment="1">
      <alignment horizontal="center" vertical="center"/>
    </xf>
    <xf numFmtId="0" fontId="4" fillId="7" borderId="68" xfId="4" applyFill="1" applyBorder="1" applyAlignment="1">
      <alignment horizontal="center"/>
    </xf>
    <xf numFmtId="0" fontId="28" fillId="0" borderId="69" xfId="4" applyFont="1" applyBorder="1" applyAlignment="1">
      <alignment horizontal="center" vertical="center"/>
    </xf>
    <xf numFmtId="0" fontId="28" fillId="0" borderId="70" xfId="4" applyFont="1" applyBorder="1" applyAlignment="1">
      <alignment horizontal="center" vertical="center"/>
    </xf>
    <xf numFmtId="49" fontId="73" fillId="3" borderId="68" xfId="4" applyNumberFormat="1" applyFont="1" applyFill="1" applyBorder="1" applyAlignment="1">
      <alignment horizontal="center" vertical="center"/>
    </xf>
    <xf numFmtId="49" fontId="74" fillId="3" borderId="68" xfId="4" applyNumberFormat="1" applyFont="1" applyFill="1" applyBorder="1" applyAlignment="1">
      <alignment horizontal="center" vertical="center"/>
    </xf>
    <xf numFmtId="49" fontId="72" fillId="0" borderId="68" xfId="4" applyNumberFormat="1" applyFont="1" applyBorder="1" applyAlignment="1">
      <alignment horizontal="center" vertical="center"/>
    </xf>
    <xf numFmtId="49" fontId="75" fillId="0" borderId="68" xfId="4" applyNumberFormat="1" applyFont="1" applyBorder="1" applyAlignment="1">
      <alignment horizontal="center" vertical="center"/>
    </xf>
    <xf numFmtId="49" fontId="75" fillId="0" borderId="71" xfId="4" applyNumberFormat="1" applyFont="1" applyBorder="1" applyAlignment="1">
      <alignment horizontal="center" vertical="center"/>
    </xf>
    <xf numFmtId="0" fontId="28" fillId="0" borderId="72" xfId="4" applyFont="1" applyBorder="1" applyAlignment="1">
      <alignment horizontal="center" vertical="center"/>
    </xf>
    <xf numFmtId="0" fontId="28" fillId="0" borderId="59" xfId="4" applyFont="1" applyBorder="1" applyAlignment="1">
      <alignment horizontal="center" vertical="center"/>
    </xf>
    <xf numFmtId="0" fontId="28" fillId="0" borderId="73" xfId="4" applyFont="1" applyBorder="1" applyAlignment="1">
      <alignment horizontal="center" vertical="center"/>
    </xf>
    <xf numFmtId="49" fontId="70" fillId="7" borderId="59" xfId="4" applyNumberFormat="1" applyFont="1" applyFill="1" applyBorder="1" applyAlignment="1">
      <alignment horizontal="center" vertical="center"/>
    </xf>
    <xf numFmtId="49" fontId="71" fillId="7" borderId="59" xfId="4" applyNumberFormat="1" applyFont="1" applyFill="1" applyBorder="1" applyAlignment="1">
      <alignment horizontal="center" vertical="center"/>
    </xf>
    <xf numFmtId="49" fontId="72" fillId="7" borderId="59" xfId="4" applyNumberFormat="1" applyFont="1" applyFill="1" applyBorder="1" applyAlignment="1">
      <alignment horizontal="center" vertical="center"/>
    </xf>
    <xf numFmtId="0" fontId="4" fillId="7" borderId="59" xfId="4" applyFill="1" applyBorder="1" applyAlignment="1">
      <alignment horizontal="center"/>
    </xf>
    <xf numFmtId="0" fontId="28" fillId="0" borderId="75" xfId="4" applyFont="1" applyBorder="1" applyAlignment="1">
      <alignment horizontal="center" vertical="center"/>
    </xf>
    <xf numFmtId="0" fontId="28" fillId="0" borderId="76" xfId="4" applyFont="1" applyBorder="1" applyAlignment="1">
      <alignment horizontal="center" vertical="center"/>
    </xf>
    <xf numFmtId="49" fontId="73" fillId="3" borderId="59" xfId="4" applyNumberFormat="1" applyFont="1" applyFill="1" applyBorder="1" applyAlignment="1">
      <alignment horizontal="center" vertical="center"/>
    </xf>
    <xf numFmtId="49" fontId="74" fillId="3" borderId="59" xfId="4" applyNumberFormat="1" applyFont="1" applyFill="1" applyBorder="1" applyAlignment="1">
      <alignment horizontal="center" vertical="center"/>
    </xf>
    <xf numFmtId="49" fontId="72" fillId="0" borderId="59" xfId="4" applyNumberFormat="1" applyFont="1" applyBorder="1" applyAlignment="1">
      <alignment horizontal="center" vertical="center"/>
    </xf>
    <xf numFmtId="49" fontId="75" fillId="0" borderId="59" xfId="4" applyNumberFormat="1" applyFont="1" applyBorder="1" applyAlignment="1">
      <alignment horizontal="center" vertical="center"/>
    </xf>
    <xf numFmtId="0" fontId="28" fillId="0" borderId="78" xfId="4" applyFont="1" applyBorder="1" applyAlignment="1">
      <alignment horizontal="center" vertical="center"/>
    </xf>
    <xf numFmtId="0" fontId="28" fillId="0" borderId="79" xfId="4" applyFont="1" applyBorder="1" applyAlignment="1">
      <alignment horizontal="center" vertical="center"/>
    </xf>
    <xf numFmtId="0" fontId="28" fillId="0" borderId="80" xfId="4" applyFont="1" applyBorder="1" applyAlignment="1">
      <alignment horizontal="center" vertical="center"/>
    </xf>
    <xf numFmtId="49" fontId="70" fillId="7" borderId="84" xfId="4" applyNumberFormat="1" applyFont="1" applyFill="1" applyBorder="1" applyAlignment="1">
      <alignment horizontal="center" vertical="center"/>
    </xf>
    <xf numFmtId="49" fontId="71" fillId="7" borderId="84" xfId="4" applyNumberFormat="1" applyFont="1" applyFill="1" applyBorder="1" applyAlignment="1">
      <alignment horizontal="center" vertical="center"/>
    </xf>
    <xf numFmtId="49" fontId="72" fillId="7" borderId="84" xfId="4" applyNumberFormat="1" applyFont="1" applyFill="1" applyBorder="1" applyAlignment="1">
      <alignment horizontal="center" vertical="center"/>
    </xf>
    <xf numFmtId="0" fontId="4" fillId="7" borderId="84" xfId="4" applyFill="1" applyBorder="1" applyAlignment="1">
      <alignment horizontal="center"/>
    </xf>
    <xf numFmtId="0" fontId="28" fillId="0" borderId="85" xfId="4" applyFont="1" applyBorder="1" applyAlignment="1">
      <alignment horizontal="center" vertical="center"/>
    </xf>
    <xf numFmtId="0" fontId="28" fillId="0" borderId="86" xfId="4" applyFont="1" applyBorder="1" applyAlignment="1">
      <alignment horizontal="center" vertical="center"/>
    </xf>
    <xf numFmtId="49" fontId="73" fillId="3" borderId="84" xfId="4" applyNumberFormat="1" applyFont="1" applyFill="1" applyBorder="1" applyAlignment="1">
      <alignment horizontal="center" vertical="center"/>
    </xf>
    <xf numFmtId="49" fontId="74" fillId="3" borderId="84" xfId="4" applyNumberFormat="1" applyFont="1" applyFill="1" applyBorder="1" applyAlignment="1">
      <alignment horizontal="center" vertical="center"/>
    </xf>
    <xf numFmtId="49" fontId="72" fillId="0" borderId="84" xfId="4" applyNumberFormat="1" applyFont="1" applyBorder="1" applyAlignment="1">
      <alignment horizontal="center" vertical="center"/>
    </xf>
    <xf numFmtId="49" fontId="75" fillId="0" borderId="84" xfId="4" applyNumberFormat="1" applyFont="1" applyBorder="1" applyAlignment="1">
      <alignment horizontal="center" vertical="center"/>
    </xf>
    <xf numFmtId="49" fontId="75" fillId="0" borderId="87" xfId="4" applyNumberFormat="1" applyFont="1" applyBorder="1" applyAlignment="1">
      <alignment horizontal="center" vertical="center"/>
    </xf>
    <xf numFmtId="0" fontId="28" fillId="7" borderId="88" xfId="4" applyFont="1" applyFill="1" applyBorder="1" applyAlignment="1">
      <alignment horizontal="center" vertical="center"/>
    </xf>
    <xf numFmtId="49" fontId="70" fillId="3" borderId="88" xfId="4" applyNumberFormat="1" applyFont="1" applyFill="1" applyBorder="1" applyAlignment="1">
      <alignment horizontal="center" vertical="center"/>
    </xf>
    <xf numFmtId="49" fontId="76" fillId="3" borderId="88" xfId="4" applyNumberFormat="1" applyFont="1" applyFill="1" applyBorder="1" applyAlignment="1">
      <alignment horizontal="center" vertical="center"/>
    </xf>
    <xf numFmtId="49" fontId="72" fillId="0" borderId="88" xfId="4" applyNumberFormat="1" applyFont="1" applyBorder="1" applyAlignment="1">
      <alignment horizontal="center" vertical="center"/>
    </xf>
    <xf numFmtId="49" fontId="75" fillId="0" borderId="88" xfId="4" applyNumberFormat="1" applyFont="1" applyBorder="1" applyAlignment="1">
      <alignment horizontal="center" vertical="center"/>
    </xf>
    <xf numFmtId="49" fontId="73" fillId="7" borderId="88" xfId="4" applyNumberFormat="1" applyFont="1" applyFill="1" applyBorder="1" applyAlignment="1">
      <alignment horizontal="center" vertical="center"/>
    </xf>
    <xf numFmtId="49" fontId="74" fillId="7" borderId="88" xfId="4" applyNumberFormat="1" applyFont="1" applyFill="1" applyBorder="1" applyAlignment="1">
      <alignment horizontal="center" vertical="center"/>
    </xf>
    <xf numFmtId="49" fontId="72" fillId="7" borderId="88" xfId="4" applyNumberFormat="1" applyFont="1" applyFill="1" applyBorder="1" applyAlignment="1">
      <alignment horizontal="center" vertical="center"/>
    </xf>
    <xf numFmtId="49" fontId="75" fillId="7" borderId="88" xfId="4" applyNumberFormat="1" applyFont="1" applyFill="1" applyBorder="1" applyAlignment="1">
      <alignment horizontal="center" vertical="center"/>
    </xf>
    <xf numFmtId="0" fontId="28" fillId="7" borderId="59" xfId="4" applyFont="1" applyFill="1" applyBorder="1" applyAlignment="1">
      <alignment horizontal="center" vertical="center"/>
    </xf>
    <xf numFmtId="49" fontId="70" fillId="3" borderId="59" xfId="4" applyNumberFormat="1" applyFont="1" applyFill="1" applyBorder="1" applyAlignment="1">
      <alignment horizontal="center" vertical="center"/>
    </xf>
    <xf numFmtId="49" fontId="76" fillId="3" borderId="59" xfId="4" applyNumberFormat="1" applyFont="1" applyFill="1" applyBorder="1" applyAlignment="1">
      <alignment horizontal="center" vertical="center"/>
    </xf>
    <xf numFmtId="49" fontId="73" fillId="7" borderId="59" xfId="4" applyNumberFormat="1" applyFont="1" applyFill="1" applyBorder="1" applyAlignment="1">
      <alignment horizontal="center" vertical="center"/>
    </xf>
    <xf numFmtId="49" fontId="74" fillId="7" borderId="59" xfId="4" applyNumberFormat="1" applyFont="1" applyFill="1" applyBorder="1" applyAlignment="1">
      <alignment horizontal="center" vertical="center"/>
    </xf>
    <xf numFmtId="49" fontId="75" fillId="7" borderId="59" xfId="4" applyNumberFormat="1" applyFont="1" applyFill="1" applyBorder="1" applyAlignment="1">
      <alignment horizontal="center" vertical="center"/>
    </xf>
    <xf numFmtId="49" fontId="76" fillId="7" borderId="59" xfId="4" applyNumberFormat="1" applyFont="1" applyFill="1" applyBorder="1" applyAlignment="1">
      <alignment horizontal="center" vertical="center"/>
    </xf>
    <xf numFmtId="0" fontId="12" fillId="0" borderId="0" xfId="4" applyFont="1" applyAlignment="1">
      <alignment vertical="center"/>
    </xf>
    <xf numFmtId="0" fontId="64" fillId="24" borderId="52" xfId="4" applyFont="1" applyFill="1" applyBorder="1" applyAlignment="1">
      <alignment horizontal="left" vertical="center" wrapText="1"/>
    </xf>
    <xf numFmtId="0" fontId="65" fillId="24" borderId="52" xfId="4" applyFont="1" applyFill="1" applyBorder="1" applyAlignment="1">
      <alignment vertical="center" wrapText="1"/>
    </xf>
    <xf numFmtId="0" fontId="66" fillId="16" borderId="55" xfId="4" applyFont="1" applyFill="1" applyBorder="1" applyAlignment="1">
      <alignment horizontal="center" vertical="center"/>
    </xf>
    <xf numFmtId="0" fontId="62" fillId="16" borderId="55" xfId="4" applyFont="1" applyFill="1" applyBorder="1" applyAlignment="1">
      <alignment horizontal="center" vertical="center"/>
    </xf>
    <xf numFmtId="49" fontId="77" fillId="7" borderId="59" xfId="4" applyNumberFormat="1" applyFont="1" applyFill="1" applyBorder="1" applyAlignment="1">
      <alignment horizontal="center" vertical="center"/>
    </xf>
    <xf numFmtId="49" fontId="78" fillId="7" borderId="59" xfId="4" applyNumberFormat="1" applyFont="1" applyFill="1" applyBorder="1" applyAlignment="1">
      <alignment horizontal="center" vertical="center"/>
    </xf>
    <xf numFmtId="49" fontId="4" fillId="7" borderId="59" xfId="4" applyNumberFormat="1" applyFill="1" applyBorder="1" applyAlignment="1">
      <alignment horizontal="center" vertical="center"/>
    </xf>
    <xf numFmtId="0" fontId="64" fillId="25" borderId="52" xfId="4" applyFont="1" applyFill="1" applyBorder="1" applyAlignment="1">
      <alignment horizontal="left" vertical="center" wrapText="1"/>
    </xf>
    <xf numFmtId="0" fontId="65" fillId="25" borderId="52" xfId="4" applyFont="1" applyFill="1" applyBorder="1" applyAlignment="1">
      <alignment vertical="center" wrapText="1"/>
    </xf>
    <xf numFmtId="0" fontId="66" fillId="20" borderId="55" xfId="4" applyFont="1" applyFill="1" applyBorder="1" applyAlignment="1">
      <alignment horizontal="center" vertical="center"/>
    </xf>
    <xf numFmtId="49" fontId="77" fillId="3" borderId="59" xfId="4" applyNumberFormat="1" applyFont="1" applyFill="1" applyBorder="1" applyAlignment="1">
      <alignment horizontal="center" vertical="center"/>
    </xf>
    <xf numFmtId="49" fontId="78" fillId="0" borderId="59" xfId="4" applyNumberFormat="1" applyFont="1" applyBorder="1" applyAlignment="1">
      <alignment horizontal="center" vertical="center"/>
    </xf>
    <xf numFmtId="49" fontId="4" fillId="0" borderId="59" xfId="4" applyNumberFormat="1" applyBorder="1" applyAlignment="1">
      <alignment horizontal="center" vertical="center"/>
    </xf>
    <xf numFmtId="0" fontId="64" fillId="26" borderId="52" xfId="4" applyFont="1" applyFill="1" applyBorder="1" applyAlignment="1">
      <alignment horizontal="left" vertical="center" wrapText="1"/>
    </xf>
    <xf numFmtId="0" fontId="65" fillId="26" borderId="52" xfId="4" applyFont="1" applyFill="1" applyBorder="1" applyAlignment="1">
      <alignment vertical="center" wrapText="1"/>
    </xf>
    <xf numFmtId="0" fontId="62" fillId="21" borderId="55" xfId="4" applyFont="1" applyFill="1" applyBorder="1" applyAlignment="1">
      <alignment horizontal="center" vertical="center"/>
    </xf>
    <xf numFmtId="0" fontId="66" fillId="21" borderId="55" xfId="4" applyFont="1" applyFill="1" applyBorder="1" applyAlignment="1">
      <alignment horizontal="center" vertical="center"/>
    </xf>
    <xf numFmtId="0" fontId="28" fillId="0" borderId="62" xfId="4" applyFont="1" applyBorder="1" applyAlignment="1">
      <alignment horizontal="center" vertical="center"/>
    </xf>
    <xf numFmtId="49" fontId="70" fillId="7" borderId="62" xfId="4" applyNumberFormat="1" applyFont="1" applyFill="1" applyBorder="1" applyAlignment="1">
      <alignment horizontal="center" vertical="center"/>
    </xf>
    <xf numFmtId="49" fontId="76" fillId="7" borderId="62" xfId="4" applyNumberFormat="1" applyFont="1" applyFill="1" applyBorder="1" applyAlignment="1">
      <alignment horizontal="center" vertical="center"/>
    </xf>
    <xf numFmtId="49" fontId="78" fillId="7" borderId="62" xfId="4" applyNumberFormat="1" applyFont="1" applyFill="1" applyBorder="1" applyAlignment="1">
      <alignment horizontal="center" vertical="center"/>
    </xf>
    <xf numFmtId="49" fontId="4" fillId="7" borderId="62" xfId="4" applyNumberFormat="1" applyFill="1" applyBorder="1" applyAlignment="1">
      <alignment horizontal="center" vertical="center"/>
    </xf>
    <xf numFmtId="49" fontId="73" fillId="3" borderId="62" xfId="4" applyNumberFormat="1" applyFont="1" applyFill="1" applyBorder="1" applyAlignment="1">
      <alignment horizontal="center" vertical="center"/>
    </xf>
    <xf numFmtId="49" fontId="77" fillId="3" borderId="62" xfId="4" applyNumberFormat="1" applyFont="1" applyFill="1" applyBorder="1" applyAlignment="1">
      <alignment horizontal="center" vertical="center"/>
    </xf>
    <xf numFmtId="49" fontId="78" fillId="0" borderId="62" xfId="4" applyNumberFormat="1" applyFont="1" applyBorder="1" applyAlignment="1">
      <alignment horizontal="center" vertical="center"/>
    </xf>
    <xf numFmtId="49" fontId="4" fillId="0" borderId="62" xfId="4" applyNumberFormat="1" applyBorder="1" applyAlignment="1">
      <alignment horizontal="center" vertical="center"/>
    </xf>
    <xf numFmtId="0" fontId="28" fillId="7" borderId="91" xfId="4" applyFont="1" applyFill="1" applyBorder="1" applyAlignment="1">
      <alignment horizontal="center" vertical="center"/>
    </xf>
    <xf numFmtId="0" fontId="28" fillId="7" borderId="92" xfId="4" applyFont="1" applyFill="1" applyBorder="1" applyAlignment="1">
      <alignment horizontal="center" vertical="center"/>
    </xf>
    <xf numFmtId="0" fontId="28" fillId="7" borderId="93" xfId="4" applyFont="1" applyFill="1" applyBorder="1" applyAlignment="1">
      <alignment horizontal="center" vertical="center"/>
    </xf>
    <xf numFmtId="49" fontId="70" fillId="3" borderId="92" xfId="4" applyNumberFormat="1" applyFont="1" applyFill="1" applyBorder="1" applyAlignment="1">
      <alignment horizontal="center" vertical="center"/>
    </xf>
    <xf numFmtId="49" fontId="76" fillId="3" borderId="92" xfId="4" applyNumberFormat="1" applyFont="1" applyFill="1" applyBorder="1" applyAlignment="1">
      <alignment horizontal="center" vertical="center"/>
    </xf>
    <xf numFmtId="49" fontId="72" fillId="0" borderId="92" xfId="4" applyNumberFormat="1" applyFont="1" applyBorder="1" applyAlignment="1">
      <alignment horizontal="center" vertical="center"/>
    </xf>
    <xf numFmtId="49" fontId="4" fillId="0" borderId="92" xfId="4" applyNumberFormat="1" applyBorder="1" applyAlignment="1">
      <alignment horizontal="center" vertical="center"/>
    </xf>
    <xf numFmtId="49" fontId="4" fillId="0" borderId="93" xfId="4" applyNumberFormat="1" applyBorder="1" applyAlignment="1">
      <alignment horizontal="center" vertical="center"/>
    </xf>
    <xf numFmtId="49" fontId="73" fillId="7" borderId="91" xfId="4" applyNumberFormat="1" applyFont="1" applyFill="1" applyBorder="1" applyAlignment="1">
      <alignment horizontal="center" vertical="center"/>
    </xf>
    <xf numFmtId="49" fontId="77" fillId="7" borderId="92" xfId="4" applyNumberFormat="1" applyFont="1" applyFill="1" applyBorder="1" applyAlignment="1">
      <alignment horizontal="center" vertical="center"/>
    </xf>
    <xf numFmtId="49" fontId="78" fillId="7" borderId="92" xfId="4" applyNumberFormat="1" applyFont="1" applyFill="1" applyBorder="1" applyAlignment="1">
      <alignment horizontal="center" vertical="center"/>
    </xf>
    <xf numFmtId="49" fontId="4" fillId="7" borderId="92" xfId="4" applyNumberFormat="1" applyFill="1" applyBorder="1" applyAlignment="1">
      <alignment horizontal="center" vertical="center"/>
    </xf>
    <xf numFmtId="49" fontId="4" fillId="7" borderId="93" xfId="4" applyNumberFormat="1" applyFill="1" applyBorder="1" applyAlignment="1">
      <alignment horizontal="center" vertical="center"/>
    </xf>
    <xf numFmtId="0" fontId="28" fillId="7" borderId="96" xfId="4" applyFont="1" applyFill="1" applyBorder="1" applyAlignment="1">
      <alignment horizontal="center" vertical="center"/>
    </xf>
    <xf numFmtId="0" fontId="28" fillId="7" borderId="97" xfId="4" applyFont="1" applyFill="1" applyBorder="1" applyAlignment="1">
      <alignment horizontal="center" vertical="center"/>
    </xf>
    <xf numFmtId="49" fontId="4" fillId="0" borderId="97" xfId="4" applyNumberFormat="1" applyBorder="1" applyAlignment="1">
      <alignment horizontal="center" vertical="center"/>
    </xf>
    <xf numFmtId="49" fontId="73" fillId="7" borderId="96" xfId="4" applyNumberFormat="1" applyFont="1" applyFill="1" applyBorder="1" applyAlignment="1">
      <alignment horizontal="center" vertical="center"/>
    </xf>
    <xf numFmtId="49" fontId="4" fillId="7" borderId="97" xfId="4" applyNumberFormat="1" applyFill="1" applyBorder="1" applyAlignment="1">
      <alignment horizontal="center" vertical="center"/>
    </xf>
    <xf numFmtId="0" fontId="28" fillId="0" borderId="96" xfId="4" applyFont="1" applyBorder="1" applyAlignment="1">
      <alignment horizontal="center" vertical="center"/>
    </xf>
    <xf numFmtId="0" fontId="28" fillId="0" borderId="97" xfId="4" applyFont="1" applyBorder="1" applyAlignment="1">
      <alignment horizontal="center" vertical="center"/>
    </xf>
    <xf numFmtId="49" fontId="73" fillId="3" borderId="96" xfId="4" applyNumberFormat="1" applyFont="1" applyFill="1" applyBorder="1" applyAlignment="1">
      <alignment horizontal="center" vertical="center"/>
    </xf>
    <xf numFmtId="0" fontId="28" fillId="7" borderId="99" xfId="4" applyFont="1" applyFill="1" applyBorder="1" applyAlignment="1">
      <alignment horizontal="center" vertical="center"/>
    </xf>
    <xf numFmtId="0" fontId="28" fillId="7" borderId="100" xfId="4" applyFont="1" applyFill="1" applyBorder="1" applyAlignment="1">
      <alignment horizontal="center" vertical="center"/>
    </xf>
    <xf numFmtId="0" fontId="28" fillId="7" borderId="101" xfId="4" applyFont="1" applyFill="1" applyBorder="1" applyAlignment="1">
      <alignment horizontal="center" vertical="center"/>
    </xf>
    <xf numFmtId="49" fontId="70" fillId="3" borderId="100" xfId="4" applyNumberFormat="1" applyFont="1" applyFill="1" applyBorder="1" applyAlignment="1">
      <alignment horizontal="center" vertical="center"/>
    </xf>
    <xf numFmtId="49" fontId="76" fillId="3" borderId="100" xfId="4" applyNumberFormat="1" applyFont="1" applyFill="1" applyBorder="1" applyAlignment="1">
      <alignment horizontal="center" vertical="center"/>
    </xf>
    <xf numFmtId="49" fontId="78" fillId="0" borderId="100" xfId="4" applyNumberFormat="1" applyFont="1" applyBorder="1" applyAlignment="1">
      <alignment horizontal="center" vertical="center"/>
    </xf>
    <xf numFmtId="49" fontId="4" fillId="0" borderId="100" xfId="4" applyNumberFormat="1" applyBorder="1" applyAlignment="1">
      <alignment horizontal="center" vertical="center"/>
    </xf>
    <xf numFmtId="49" fontId="4" fillId="0" borderId="101" xfId="4" applyNumberFormat="1" applyBorder="1" applyAlignment="1">
      <alignment horizontal="center" vertical="center"/>
    </xf>
    <xf numFmtId="49" fontId="73" fillId="7" borderId="99" xfId="4" applyNumberFormat="1" applyFont="1" applyFill="1" applyBorder="1" applyAlignment="1">
      <alignment horizontal="center" vertical="center"/>
    </xf>
    <xf numFmtId="49" fontId="77" fillId="7" borderId="100" xfId="4" applyNumberFormat="1" applyFont="1" applyFill="1" applyBorder="1" applyAlignment="1">
      <alignment horizontal="center" vertical="center"/>
    </xf>
    <xf numFmtId="49" fontId="78" fillId="7" borderId="100" xfId="4" applyNumberFormat="1" applyFont="1" applyFill="1" applyBorder="1" applyAlignment="1">
      <alignment horizontal="center" vertical="center"/>
    </xf>
    <xf numFmtId="49" fontId="4" fillId="7" borderId="100" xfId="4" applyNumberFormat="1" applyFill="1" applyBorder="1" applyAlignment="1">
      <alignment horizontal="center" vertical="center"/>
    </xf>
    <xf numFmtId="49" fontId="4" fillId="7" borderId="101" xfId="4" applyNumberFormat="1" applyFill="1" applyBorder="1" applyAlignment="1">
      <alignment horizontal="center" vertical="center"/>
    </xf>
    <xf numFmtId="0" fontId="4" fillId="0" borderId="104" xfId="4" applyBorder="1" applyAlignment="1">
      <alignment horizontal="left" vertical="center"/>
    </xf>
    <xf numFmtId="0" fontId="54" fillId="0" borderId="105" xfId="4" applyFont="1" applyBorder="1" applyAlignment="1">
      <alignment vertical="center"/>
    </xf>
    <xf numFmtId="49" fontId="4" fillId="28" borderId="63" xfId="4" applyNumberFormat="1" applyFill="1" applyBorder="1" applyAlignment="1">
      <alignment horizontal="center" vertical="center"/>
    </xf>
    <xf numFmtId="49" fontId="23" fillId="0" borderId="0" xfId="4" applyNumberFormat="1" applyFont="1" applyAlignment="1">
      <alignment horizontal="center" vertical="center"/>
    </xf>
    <xf numFmtId="49" fontId="4" fillId="29" borderId="63" xfId="4" applyNumberFormat="1" applyFill="1" applyBorder="1" applyAlignment="1">
      <alignment horizontal="center" vertical="center"/>
    </xf>
    <xf numFmtId="49" fontId="4" fillId="0" borderId="63" xfId="4" applyNumberFormat="1" applyBorder="1" applyAlignment="1">
      <alignment horizontal="center" vertical="center"/>
    </xf>
    <xf numFmtId="0" fontId="4" fillId="16" borderId="63" xfId="4" applyFill="1" applyBorder="1" applyAlignment="1">
      <alignment horizontal="center" vertical="center"/>
    </xf>
    <xf numFmtId="0" fontId="79" fillId="0" borderId="0" xfId="4" applyFont="1" applyAlignment="1">
      <alignment vertical="center"/>
    </xf>
    <xf numFmtId="49" fontId="4" fillId="30" borderId="63" xfId="4" applyNumberFormat="1" applyFill="1" applyBorder="1" applyAlignment="1">
      <alignment horizontal="center" vertical="center"/>
    </xf>
    <xf numFmtId="0" fontId="4" fillId="16" borderId="63" xfId="4" applyFill="1" applyBorder="1" applyAlignment="1">
      <alignment vertical="center"/>
    </xf>
    <xf numFmtId="49" fontId="4" fillId="23" borderId="63" xfId="4" applyNumberFormat="1" applyFill="1" applyBorder="1" applyAlignment="1">
      <alignment horizontal="center" vertical="center"/>
    </xf>
    <xf numFmtId="49" fontId="4" fillId="31" borderId="63" xfId="4" applyNumberFormat="1" applyFill="1" applyBorder="1" applyAlignment="1">
      <alignment horizontal="center" vertical="center"/>
    </xf>
    <xf numFmtId="0" fontId="8" fillId="27" borderId="63" xfId="4" applyFont="1" applyFill="1" applyBorder="1" applyAlignment="1">
      <alignment horizontal="center" vertical="center"/>
    </xf>
    <xf numFmtId="49" fontId="50" fillId="33" borderId="63" xfId="4" applyNumberFormat="1" applyFont="1" applyFill="1" applyBorder="1" applyAlignment="1">
      <alignment horizontal="center" vertical="center"/>
    </xf>
    <xf numFmtId="49" fontId="8" fillId="27" borderId="63" xfId="4" applyNumberFormat="1" applyFont="1" applyFill="1" applyBorder="1" applyAlignment="1">
      <alignment horizontal="center" vertical="center"/>
    </xf>
    <xf numFmtId="0" fontId="10" fillId="27" borderId="63" xfId="4" applyFont="1" applyFill="1" applyBorder="1" applyAlignment="1">
      <alignment horizontal="left" vertical="center"/>
    </xf>
    <xf numFmtId="0" fontId="4" fillId="0" borderId="106" xfId="4" applyBorder="1" applyAlignment="1">
      <alignment horizontal="left" vertical="center"/>
    </xf>
    <xf numFmtId="0" fontId="4" fillId="0" borderId="107" xfId="4" applyBorder="1" applyAlignment="1">
      <alignment horizontal="center" vertical="center"/>
    </xf>
    <xf numFmtId="49" fontId="4" fillId="0" borderId="107" xfId="4" applyNumberFormat="1" applyBorder="1" applyAlignment="1">
      <alignment horizontal="center" vertical="center"/>
    </xf>
    <xf numFmtId="0" fontId="4" fillId="0" borderId="108" xfId="4" applyBorder="1" applyAlignment="1">
      <alignment horizontal="left" vertical="center"/>
    </xf>
    <xf numFmtId="0" fontId="4" fillId="0" borderId="59" xfId="4" applyBorder="1" applyAlignment="1">
      <alignment horizontal="center" vertical="center"/>
    </xf>
    <xf numFmtId="49" fontId="9" fillId="33" borderId="59" xfId="4" applyNumberFormat="1" applyFont="1" applyFill="1" applyBorder="1" applyAlignment="1">
      <alignment horizontal="center" vertical="center"/>
    </xf>
    <xf numFmtId="49" fontId="80" fillId="33" borderId="59" xfId="4" applyNumberFormat="1" applyFont="1" applyFill="1" applyBorder="1" applyAlignment="1">
      <alignment horizontal="center" vertical="center" wrapText="1"/>
    </xf>
    <xf numFmtId="0" fontId="50" fillId="27" borderId="63" xfId="4" applyFont="1" applyFill="1" applyBorder="1" applyAlignment="1">
      <alignment horizontal="center" vertical="center"/>
    </xf>
    <xf numFmtId="49" fontId="50" fillId="34" borderId="63" xfId="4" applyNumberFormat="1" applyFont="1" applyFill="1" applyBorder="1" applyAlignment="1">
      <alignment horizontal="center" vertical="center"/>
    </xf>
    <xf numFmtId="0" fontId="81" fillId="27" borderId="63" xfId="4" applyFont="1" applyFill="1" applyBorder="1" applyAlignment="1">
      <alignment horizontal="left" vertical="center"/>
    </xf>
    <xf numFmtId="0" fontId="50" fillId="34" borderId="0" xfId="4" applyFont="1" applyFill="1" applyAlignment="1">
      <alignment vertical="center"/>
    </xf>
    <xf numFmtId="49" fontId="66" fillId="7" borderId="110" xfId="4" applyNumberFormat="1" applyFont="1" applyFill="1" applyBorder="1" applyAlignment="1">
      <alignment horizontal="center" vertical="center" wrapText="1"/>
    </xf>
    <xf numFmtId="49" fontId="80" fillId="11" borderId="110" xfId="4" applyNumberFormat="1" applyFont="1" applyFill="1" applyBorder="1" applyAlignment="1">
      <alignment horizontal="center" vertical="center" wrapText="1"/>
    </xf>
    <xf numFmtId="0" fontId="17" fillId="0" borderId="17" xfId="0" applyFont="1" applyBorder="1" applyAlignment="1">
      <alignment vertical="center"/>
    </xf>
    <xf numFmtId="0" fontId="83" fillId="0" borderId="0" xfId="0" applyFont="1" applyAlignment="1">
      <alignment horizontal="left" vertical="center"/>
    </xf>
    <xf numFmtId="0" fontId="85" fillId="0" borderId="0" xfId="0" applyFont="1" applyAlignment="1">
      <alignment horizontal="left" vertical="center"/>
    </xf>
    <xf numFmtId="0" fontId="85" fillId="0" borderId="14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84" fillId="0" borderId="0" xfId="0" applyFont="1" applyAlignment="1">
      <alignment horizontal="left" vertical="center"/>
    </xf>
    <xf numFmtId="0" fontId="83" fillId="0" borderId="19" xfId="0" applyFont="1" applyBorder="1" applyAlignment="1">
      <alignment horizontal="left" vertical="center"/>
    </xf>
    <xf numFmtId="0" fontId="83" fillId="0" borderId="17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84" fillId="0" borderId="17" xfId="0" applyFont="1" applyBorder="1" applyAlignment="1">
      <alignment horizontal="left" vertical="center"/>
    </xf>
    <xf numFmtId="0" fontId="84" fillId="0" borderId="2" xfId="0" applyFont="1" applyBorder="1" applyAlignment="1">
      <alignment horizontal="left" vertical="center"/>
    </xf>
    <xf numFmtId="0" fontId="84" fillId="0" borderId="7" xfId="0" applyFont="1" applyBorder="1" applyAlignment="1">
      <alignment horizontal="left" vertical="center"/>
    </xf>
    <xf numFmtId="0" fontId="86" fillId="5" borderId="2" xfId="0" applyFont="1" applyFill="1" applyBorder="1" applyAlignment="1">
      <alignment horizontal="left" vertical="center"/>
    </xf>
    <xf numFmtId="0" fontId="86" fillId="5" borderId="0" xfId="0" applyFont="1" applyFill="1" applyAlignment="1">
      <alignment horizontal="left" vertical="center"/>
    </xf>
    <xf numFmtId="0" fontId="86" fillId="5" borderId="7" xfId="0" applyFont="1" applyFill="1" applyBorder="1" applyAlignment="1">
      <alignment horizontal="left" vertical="center"/>
    </xf>
    <xf numFmtId="0" fontId="84" fillId="6" borderId="0" xfId="0" applyFont="1" applyFill="1" applyAlignment="1">
      <alignment horizontal="left" vertical="center"/>
    </xf>
    <xf numFmtId="0" fontId="87" fillId="0" borderId="0" xfId="0" applyFont="1" applyAlignment="1">
      <alignment horizontal="left" vertical="center"/>
    </xf>
    <xf numFmtId="0" fontId="84" fillId="0" borderId="32" xfId="0" applyFont="1" applyBorder="1" applyAlignment="1">
      <alignment horizontal="left" vertical="center"/>
    </xf>
    <xf numFmtId="0" fontId="84" fillId="0" borderId="22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88" fillId="6" borderId="2" xfId="1" applyFont="1" applyFill="1" applyBorder="1" applyAlignment="1">
      <alignment horizontal="left" vertical="center"/>
    </xf>
    <xf numFmtId="0" fontId="88" fillId="6" borderId="0" xfId="1" applyFont="1" applyFill="1" applyBorder="1" applyAlignment="1">
      <alignment horizontal="left" vertical="center"/>
    </xf>
    <xf numFmtId="0" fontId="88" fillId="6" borderId="7" xfId="1" applyFont="1" applyFill="1" applyBorder="1" applyAlignment="1">
      <alignment horizontal="left" vertical="center"/>
    </xf>
    <xf numFmtId="0" fontId="18" fillId="0" borderId="19" xfId="0" applyFont="1" applyBorder="1" applyAlignment="1">
      <alignment horizontal="left" vertical="center" textRotation="255"/>
    </xf>
    <xf numFmtId="0" fontId="83" fillId="0" borderId="14" xfId="0" applyFont="1" applyBorder="1" applyAlignment="1">
      <alignment horizontal="left" vertical="center"/>
    </xf>
    <xf numFmtId="4" fontId="85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 textRotation="255"/>
    </xf>
    <xf numFmtId="0" fontId="84" fillId="0" borderId="19" xfId="0" applyFont="1" applyBorder="1" applyAlignment="1">
      <alignment horizontal="left" vertical="center"/>
    </xf>
    <xf numFmtId="0" fontId="84" fillId="6" borderId="4" xfId="0" applyFont="1" applyFill="1" applyBorder="1" applyAlignment="1">
      <alignment horizontal="left" vertical="center"/>
    </xf>
    <xf numFmtId="0" fontId="84" fillId="6" borderId="5" xfId="0" applyFont="1" applyFill="1" applyBorder="1" applyAlignment="1">
      <alignment horizontal="left" vertical="center"/>
    </xf>
    <xf numFmtId="0" fontId="17" fillId="6" borderId="17" xfId="0" applyFont="1" applyFill="1" applyBorder="1" applyAlignment="1">
      <alignment vertical="center" wrapText="1"/>
    </xf>
    <xf numFmtId="0" fontId="17" fillId="6" borderId="19" xfId="0" applyFont="1" applyFill="1" applyBorder="1" applyAlignment="1">
      <alignment vertical="center" wrapText="1"/>
    </xf>
    <xf numFmtId="0" fontId="17" fillId="6" borderId="32" xfId="0" applyFont="1" applyFill="1" applyBorder="1" applyAlignment="1">
      <alignment vertical="center" wrapText="1"/>
    </xf>
    <xf numFmtId="0" fontId="17" fillId="6" borderId="22" xfId="0" applyFont="1" applyFill="1" applyBorder="1" applyAlignment="1">
      <alignment vertical="center" wrapText="1"/>
    </xf>
    <xf numFmtId="0" fontId="17" fillId="6" borderId="0" xfId="0" applyFont="1" applyFill="1" applyAlignment="1">
      <alignment vertical="center" wrapText="1"/>
    </xf>
    <xf numFmtId="0" fontId="52" fillId="3" borderId="0" xfId="2" applyFont="1" applyFill="1" applyAlignment="1">
      <alignment vertical="center"/>
    </xf>
    <xf numFmtId="0" fontId="0" fillId="6" borderId="22" xfId="0" applyFill="1" applyBorder="1"/>
    <xf numFmtId="0" fontId="0" fillId="6" borderId="33" xfId="0" applyFill="1" applyBorder="1"/>
    <xf numFmtId="0" fontId="0" fillId="3" borderId="22" xfId="0" applyFill="1" applyBorder="1"/>
    <xf numFmtId="0" fontId="0" fillId="3" borderId="33" xfId="0" applyFill="1" applyBorder="1"/>
    <xf numFmtId="0" fontId="13" fillId="0" borderId="20" xfId="0" applyFont="1" applyBorder="1" applyAlignment="1">
      <alignment horizontal="center" vertical="center" textRotation="255"/>
    </xf>
    <xf numFmtId="0" fontId="13" fillId="0" borderId="0" xfId="0" applyFont="1" applyAlignment="1">
      <alignment horizontal="center" vertical="center" textRotation="255"/>
    </xf>
    <xf numFmtId="0" fontId="18" fillId="0" borderId="22" xfId="0" applyFont="1" applyBorder="1" applyAlignment="1">
      <alignment horizontal="left" vertical="center"/>
    </xf>
    <xf numFmtId="0" fontId="85" fillId="0" borderId="13" xfId="0" applyFont="1" applyBorder="1" applyAlignment="1">
      <alignment horizontal="left" vertical="center"/>
    </xf>
    <xf numFmtId="0" fontId="84" fillId="0" borderId="14" xfId="0" applyFont="1" applyBorder="1" applyAlignment="1">
      <alignment horizontal="left" vertical="center"/>
    </xf>
    <xf numFmtId="4" fontId="85" fillId="0" borderId="14" xfId="0" applyNumberFormat="1" applyFont="1" applyBorder="1" applyAlignment="1">
      <alignment horizontal="left" vertical="center"/>
    </xf>
    <xf numFmtId="0" fontId="85" fillId="0" borderId="16" xfId="0" applyFont="1" applyBorder="1" applyAlignment="1">
      <alignment horizontal="left" vertical="center"/>
    </xf>
    <xf numFmtId="0" fontId="85" fillId="0" borderId="19" xfId="0" applyFont="1" applyBorder="1" applyAlignment="1">
      <alignment horizontal="left" vertical="center"/>
    </xf>
    <xf numFmtId="0" fontId="85" fillId="0" borderId="17" xfId="0" applyFont="1" applyBorder="1" applyAlignment="1">
      <alignment horizontal="left" vertical="center"/>
    </xf>
    <xf numFmtId="0" fontId="52" fillId="0" borderId="17" xfId="0" applyFont="1" applyBorder="1" applyAlignment="1">
      <alignment horizontal="left" vertical="center"/>
    </xf>
    <xf numFmtId="0" fontId="13" fillId="0" borderId="17" xfId="0" applyFont="1" applyBorder="1" applyAlignment="1">
      <alignment vertical="center"/>
    </xf>
    <xf numFmtId="0" fontId="13" fillId="0" borderId="24" xfId="0" applyFont="1" applyBorder="1" applyAlignment="1">
      <alignment horizontal="right" vertical="center"/>
    </xf>
    <xf numFmtId="0" fontId="84" fillId="0" borderId="13" xfId="0" applyFont="1" applyBorder="1" applyAlignment="1">
      <alignment horizontal="left" vertical="center"/>
    </xf>
    <xf numFmtId="0" fontId="84" fillId="0" borderId="16" xfId="0" applyFont="1" applyBorder="1" applyAlignment="1">
      <alignment horizontal="left" vertical="center"/>
    </xf>
    <xf numFmtId="0" fontId="85" fillId="0" borderId="32" xfId="0" applyFont="1" applyBorder="1" applyAlignment="1">
      <alignment horizontal="left" vertical="center"/>
    </xf>
    <xf numFmtId="0" fontId="85" fillId="0" borderId="22" xfId="0" applyFont="1" applyBorder="1" applyAlignment="1">
      <alignment horizontal="left" vertical="center"/>
    </xf>
    <xf numFmtId="0" fontId="85" fillId="0" borderId="33" xfId="0" applyFont="1" applyBorder="1" applyAlignment="1">
      <alignment horizontal="left" vertical="center"/>
    </xf>
    <xf numFmtId="0" fontId="13" fillId="0" borderId="23" xfId="0" applyFont="1" applyBorder="1" applyAlignment="1">
      <alignment vertical="center" textRotation="255"/>
    </xf>
    <xf numFmtId="0" fontId="17" fillId="0" borderId="22" xfId="0" applyFont="1" applyBorder="1" applyAlignment="1">
      <alignment vertical="center"/>
    </xf>
    <xf numFmtId="0" fontId="3" fillId="20" borderId="63" xfId="4" applyFont="1" applyFill="1" applyBorder="1" applyAlignment="1">
      <alignment horizontal="center" vertical="center"/>
    </xf>
    <xf numFmtId="0" fontId="84" fillId="6" borderId="0" xfId="0" applyFont="1" applyFill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8" fillId="6" borderId="0" xfId="0" applyFont="1" applyFill="1" applyAlignment="1">
      <alignment horizontal="left" vertical="center"/>
    </xf>
    <xf numFmtId="0" fontId="4" fillId="18" borderId="108" xfId="4" applyFill="1" applyBorder="1" applyAlignment="1">
      <alignment horizontal="center" vertical="center"/>
    </xf>
    <xf numFmtId="0" fontId="4" fillId="0" borderId="113" xfId="4" applyBorder="1" applyAlignment="1">
      <alignment horizontal="center" vertical="center"/>
    </xf>
    <xf numFmtId="0" fontId="0" fillId="28" borderId="41" xfId="0" applyFill="1" applyBorder="1" applyAlignment="1">
      <alignment horizontal="center" vertical="center"/>
    </xf>
    <xf numFmtId="49" fontId="0" fillId="29" borderId="41" xfId="0" applyNumberFormat="1" applyFill="1" applyBorder="1" applyAlignment="1">
      <alignment horizontal="center"/>
    </xf>
    <xf numFmtId="0" fontId="4" fillId="7" borderId="114" xfId="4" applyFill="1" applyBorder="1" applyAlignment="1">
      <alignment horizontal="center" vertical="center"/>
    </xf>
    <xf numFmtId="0" fontId="3" fillId="19" borderId="109" xfId="4" applyFont="1" applyFill="1" applyBorder="1" applyAlignment="1">
      <alignment horizontal="center" vertical="center"/>
    </xf>
    <xf numFmtId="0" fontId="0" fillId="3" borderId="13" xfId="0" applyFill="1" applyBorder="1"/>
    <xf numFmtId="0" fontId="0" fillId="3" borderId="14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0" xfId="0" applyFill="1"/>
    <xf numFmtId="0" fontId="0" fillId="3" borderId="19" xfId="0" applyFill="1" applyBorder="1"/>
    <xf numFmtId="0" fontId="32" fillId="3" borderId="17" xfId="0" applyFont="1" applyFill="1" applyBorder="1" applyAlignment="1">
      <alignment vertical="center" wrapText="1"/>
    </xf>
    <xf numFmtId="0" fontId="32" fillId="3" borderId="0" xfId="0" applyFont="1" applyFill="1" applyAlignment="1">
      <alignment vertical="center" wrapText="1"/>
    </xf>
    <xf numFmtId="0" fontId="32" fillId="3" borderId="19" xfId="0" applyFont="1" applyFill="1" applyBorder="1" applyAlignment="1">
      <alignment vertical="center" wrapText="1"/>
    </xf>
    <xf numFmtId="0" fontId="12" fillId="3" borderId="17" xfId="0" applyFont="1" applyFill="1" applyBorder="1"/>
    <xf numFmtId="0" fontId="12" fillId="3" borderId="0" xfId="0" applyFont="1" applyFill="1"/>
    <xf numFmtId="0" fontId="14" fillId="3" borderId="0" xfId="0" applyFont="1" applyFill="1" applyAlignment="1">
      <alignment vertical="center"/>
    </xf>
    <xf numFmtId="0" fontId="12" fillId="3" borderId="32" xfId="0" applyFont="1" applyFill="1" applyBorder="1"/>
    <xf numFmtId="0" fontId="12" fillId="3" borderId="22" xfId="0" applyFont="1" applyFill="1" applyBorder="1"/>
    <xf numFmtId="0" fontId="14" fillId="3" borderId="22" xfId="0" applyFont="1" applyFill="1" applyBorder="1" applyAlignment="1">
      <alignment vertical="center"/>
    </xf>
    <xf numFmtId="0" fontId="12" fillId="0" borderId="0" xfId="3" applyFont="1" applyAlignment="1">
      <alignment horizontal="left" vertical="center"/>
    </xf>
    <xf numFmtId="0" fontId="16" fillId="0" borderId="0" xfId="3" applyFont="1" applyAlignment="1">
      <alignment horizontal="left" vertical="center"/>
    </xf>
    <xf numFmtId="0" fontId="20" fillId="0" borderId="0" xfId="0" applyFont="1" applyAlignment="1">
      <alignment horizontal="left"/>
    </xf>
    <xf numFmtId="0" fontId="16" fillId="3" borderId="0" xfId="3" applyFont="1" applyFill="1" applyAlignment="1">
      <alignment horizontal="left" vertical="center" wrapText="1"/>
    </xf>
    <xf numFmtId="0" fontId="98" fillId="0" borderId="0" xfId="3" applyFont="1" applyAlignment="1">
      <alignment horizontal="left" vertical="center"/>
    </xf>
    <xf numFmtId="0" fontId="0" fillId="4" borderId="0" xfId="0" applyFill="1"/>
    <xf numFmtId="0" fontId="84" fillId="4" borderId="0" xfId="0" applyFont="1" applyFill="1" applyAlignment="1">
      <alignment horizontal="left" vertical="center"/>
    </xf>
    <xf numFmtId="0" fontId="8" fillId="4" borderId="0" xfId="0" applyFont="1" applyFill="1" applyAlignment="1">
      <alignment vertical="center"/>
    </xf>
    <xf numFmtId="0" fontId="84" fillId="4" borderId="22" xfId="0" applyFont="1" applyFill="1" applyBorder="1" applyAlignment="1">
      <alignment horizontal="left" vertical="center"/>
    </xf>
    <xf numFmtId="0" fontId="0" fillId="4" borderId="14" xfId="0" applyFill="1" applyBorder="1"/>
    <xf numFmtId="0" fontId="15" fillId="4" borderId="14" xfId="0" applyFont="1" applyFill="1" applyBorder="1" applyAlignment="1">
      <alignment vertical="center"/>
    </xf>
    <xf numFmtId="0" fontId="84" fillId="4" borderId="14" xfId="0" applyFont="1" applyFill="1" applyBorder="1" applyAlignment="1">
      <alignment horizontal="left" vertical="center"/>
    </xf>
    <xf numFmtId="0" fontId="84" fillId="4" borderId="16" xfId="0" applyFont="1" applyFill="1" applyBorder="1" applyAlignment="1">
      <alignment horizontal="left" vertical="center"/>
    </xf>
    <xf numFmtId="0" fontId="84" fillId="4" borderId="19" xfId="0" applyFont="1" applyFill="1" applyBorder="1" applyAlignment="1">
      <alignment horizontal="left" vertical="center"/>
    </xf>
    <xf numFmtId="0" fontId="0" fillId="4" borderId="22" xfId="0" applyFill="1" applyBorder="1"/>
    <xf numFmtId="0" fontId="8" fillId="4" borderId="22" xfId="0" applyFont="1" applyFill="1" applyBorder="1" applyAlignment="1">
      <alignment vertical="center"/>
    </xf>
    <xf numFmtId="0" fontId="84" fillId="4" borderId="33" xfId="0" applyFont="1" applyFill="1" applyBorder="1" applyAlignment="1">
      <alignment horizontal="left" vertical="center"/>
    </xf>
    <xf numFmtId="0" fontId="12" fillId="4" borderId="13" xfId="0" applyFont="1" applyFill="1" applyBorder="1"/>
    <xf numFmtId="0" fontId="12" fillId="4" borderId="14" xfId="0" applyFont="1" applyFill="1" applyBorder="1"/>
    <xf numFmtId="0" fontId="12" fillId="4" borderId="17" xfId="0" applyFont="1" applyFill="1" applyBorder="1"/>
    <xf numFmtId="0" fontId="12" fillId="4" borderId="0" xfId="0" applyFont="1" applyFill="1"/>
    <xf numFmtId="0" fontId="12" fillId="4" borderId="32" xfId="0" applyFont="1" applyFill="1" applyBorder="1"/>
    <xf numFmtId="0" fontId="12" fillId="4" borderId="22" xfId="0" applyFont="1" applyFill="1" applyBorder="1"/>
    <xf numFmtId="0" fontId="18" fillId="30" borderId="0" xfId="0" applyFont="1" applyFill="1" applyAlignment="1">
      <alignment horizontal="left" vertical="center"/>
    </xf>
    <xf numFmtId="0" fontId="83" fillId="30" borderId="0" xfId="0" applyFont="1" applyFill="1" applyAlignment="1">
      <alignment horizontal="left" vertical="center"/>
    </xf>
    <xf numFmtId="0" fontId="85" fillId="30" borderId="0" xfId="0" applyFont="1" applyFill="1" applyAlignment="1">
      <alignment horizontal="left" vertical="center"/>
    </xf>
    <xf numFmtId="0" fontId="84" fillId="30" borderId="0" xfId="0" applyFont="1" applyFill="1" applyAlignment="1">
      <alignment horizontal="left" vertical="center"/>
    </xf>
    <xf numFmtId="0" fontId="52" fillId="30" borderId="0" xfId="0" applyFont="1" applyFill="1" applyAlignment="1">
      <alignment horizontal="left" vertical="center"/>
    </xf>
    <xf numFmtId="0" fontId="52" fillId="30" borderId="0" xfId="2" applyFont="1" applyFill="1" applyAlignment="1">
      <alignment vertical="center"/>
    </xf>
    <xf numFmtId="0" fontId="53" fillId="30" borderId="0" xfId="0" applyFont="1" applyFill="1" applyAlignment="1">
      <alignment horizontal="left" vertical="center"/>
    </xf>
    <xf numFmtId="0" fontId="51" fillId="30" borderId="0" xfId="0" applyFont="1" applyFill="1" applyAlignment="1">
      <alignment horizontal="left" vertical="center"/>
    </xf>
    <xf numFmtId="0" fontId="100" fillId="0" borderId="0" xfId="0" applyFont="1" applyAlignment="1">
      <alignment horizontal="left"/>
    </xf>
    <xf numFmtId="0" fontId="100" fillId="0" borderId="2" xfId="0" applyFont="1" applyBorder="1" applyAlignment="1">
      <alignment horizontal="left"/>
    </xf>
    <xf numFmtId="0" fontId="100" fillId="0" borderId="7" xfId="0" applyFont="1" applyBorder="1" applyAlignment="1">
      <alignment horizontal="left"/>
    </xf>
    <xf numFmtId="0" fontId="100" fillId="6" borderId="0" xfId="0" applyFont="1" applyFill="1" applyAlignment="1">
      <alignment horizontal="left"/>
    </xf>
    <xf numFmtId="0" fontId="101" fillId="0" borderId="0" xfId="3" applyFont="1" applyAlignment="1">
      <alignment horizontal="left" vertical="center"/>
    </xf>
    <xf numFmtId="0" fontId="101" fillId="0" borderId="0" xfId="0" applyFont="1" applyAlignment="1">
      <alignment horizontal="left" vertical="center"/>
    </xf>
    <xf numFmtId="0" fontId="101" fillId="6" borderId="0" xfId="0" applyFont="1" applyFill="1" applyAlignment="1">
      <alignment horizontal="left" vertical="center"/>
    </xf>
    <xf numFmtId="0" fontId="101" fillId="30" borderId="0" xfId="0" applyFont="1" applyFill="1" applyAlignment="1">
      <alignment horizontal="left" vertical="center"/>
    </xf>
    <xf numFmtId="0" fontId="101" fillId="6" borderId="19" xfId="0" applyFont="1" applyFill="1" applyBorder="1" applyAlignment="1">
      <alignment horizontal="left" vertical="center"/>
    </xf>
    <xf numFmtId="0" fontId="101" fillId="6" borderId="4" xfId="0" applyFont="1" applyFill="1" applyBorder="1" applyAlignment="1">
      <alignment horizontal="left" vertical="center"/>
    </xf>
    <xf numFmtId="0" fontId="102" fillId="6" borderId="22" xfId="0" applyFont="1" applyFill="1" applyBorder="1"/>
    <xf numFmtId="0" fontId="102" fillId="6" borderId="33" xfId="0" applyFont="1" applyFill="1" applyBorder="1"/>
    <xf numFmtId="0" fontId="104" fillId="6" borderId="22" xfId="0" applyFont="1" applyFill="1" applyBorder="1"/>
    <xf numFmtId="0" fontId="104" fillId="6" borderId="33" xfId="0" applyFont="1" applyFill="1" applyBorder="1"/>
    <xf numFmtId="0" fontId="104" fillId="3" borderId="22" xfId="0" applyFont="1" applyFill="1" applyBorder="1"/>
    <xf numFmtId="0" fontId="104" fillId="3" borderId="33" xfId="0" applyFont="1" applyFill="1" applyBorder="1"/>
    <xf numFmtId="0" fontId="106" fillId="0" borderId="0" xfId="0" applyFont="1" applyAlignment="1">
      <alignment vertical="center"/>
    </xf>
    <xf numFmtId="0" fontId="105" fillId="3" borderId="0" xfId="0" applyFont="1" applyFill="1" applyAlignment="1">
      <alignment vertical="center" wrapText="1"/>
    </xf>
    <xf numFmtId="0" fontId="2" fillId="0" borderId="113" xfId="4" applyFont="1" applyBorder="1" applyAlignment="1">
      <alignment horizontal="center" vertical="center"/>
    </xf>
    <xf numFmtId="0" fontId="2" fillId="0" borderId="63" xfId="4" applyFont="1" applyBorder="1" applyAlignment="1">
      <alignment horizontal="center" vertical="center"/>
    </xf>
    <xf numFmtId="0" fontId="4" fillId="18" borderId="113" xfId="4" applyFill="1" applyBorder="1" applyAlignment="1">
      <alignment horizontal="center" vertical="center"/>
    </xf>
    <xf numFmtId="0" fontId="4" fillId="7" borderId="113" xfId="4" applyFill="1" applyBorder="1" applyAlignment="1">
      <alignment horizontal="center" vertical="center"/>
    </xf>
    <xf numFmtId="0" fontId="4" fillId="18" borderId="107" xfId="4" applyFill="1" applyBorder="1" applyAlignment="1">
      <alignment horizontal="center" vertical="center"/>
    </xf>
    <xf numFmtId="0" fontId="4" fillId="7" borderId="107" xfId="4" applyFill="1" applyBorder="1" applyAlignment="1">
      <alignment horizontal="center" vertical="center"/>
    </xf>
    <xf numFmtId="0" fontId="63" fillId="27" borderId="0" xfId="4" applyFont="1" applyFill="1" applyAlignment="1">
      <alignment horizontal="center" vertical="center"/>
    </xf>
    <xf numFmtId="49" fontId="50" fillId="27" borderId="63" xfId="4" applyNumberFormat="1" applyFont="1" applyFill="1" applyBorder="1" applyAlignment="1">
      <alignment horizontal="center" vertical="center"/>
    </xf>
    <xf numFmtId="0" fontId="2" fillId="19" borderId="63" xfId="4" applyFont="1" applyFill="1" applyBorder="1" applyAlignment="1">
      <alignment horizontal="center" vertical="center"/>
    </xf>
    <xf numFmtId="49" fontId="2" fillId="29" borderId="63" xfId="4" applyNumberFormat="1" applyFont="1" applyFill="1" applyBorder="1" applyAlignment="1">
      <alignment horizontal="center" vertical="center"/>
    </xf>
    <xf numFmtId="0" fontId="2" fillId="20" borderId="63" xfId="4" applyFont="1" applyFill="1" applyBorder="1" applyAlignment="1">
      <alignment horizontal="center" vertical="center"/>
    </xf>
    <xf numFmtId="0" fontId="2" fillId="21" borderId="63" xfId="4" applyFont="1" applyFill="1" applyBorder="1" applyAlignment="1">
      <alignment horizontal="center" vertical="center"/>
    </xf>
    <xf numFmtId="49" fontId="9" fillId="27" borderId="63" xfId="4" applyNumberFormat="1" applyFont="1" applyFill="1" applyBorder="1" applyAlignment="1">
      <alignment horizontal="center" vertical="center"/>
    </xf>
    <xf numFmtId="49" fontId="4" fillId="0" borderId="0" xfId="4" applyNumberFormat="1" applyAlignment="1">
      <alignment horizontal="center" vertical="center"/>
    </xf>
    <xf numFmtId="49" fontId="4" fillId="0" borderId="109" xfId="4" applyNumberFormat="1" applyBorder="1" applyAlignment="1">
      <alignment horizontal="center" vertical="center"/>
    </xf>
    <xf numFmtId="49" fontId="4" fillId="0" borderId="113" xfId="4" applyNumberFormat="1" applyBorder="1" applyAlignment="1">
      <alignment horizontal="center" vertical="center"/>
    </xf>
    <xf numFmtId="0" fontId="56" fillId="4" borderId="0" xfId="4" applyFont="1" applyFill="1" applyAlignment="1">
      <alignment vertical="center"/>
    </xf>
    <xf numFmtId="0" fontId="40" fillId="4" borderId="52" xfId="4" applyFont="1" applyFill="1" applyBorder="1" applyAlignment="1">
      <alignment vertical="center"/>
    </xf>
    <xf numFmtId="0" fontId="40" fillId="4" borderId="53" xfId="4" applyFont="1" applyFill="1" applyBorder="1" applyAlignment="1">
      <alignment vertical="center"/>
    </xf>
    <xf numFmtId="49" fontId="40" fillId="9" borderId="56" xfId="4" applyNumberFormat="1" applyFont="1" applyFill="1" applyBorder="1" applyAlignment="1">
      <alignment vertical="center"/>
    </xf>
    <xf numFmtId="49" fontId="40" fillId="9" borderId="57" xfId="4" applyNumberFormat="1" applyFont="1" applyFill="1" applyBorder="1" applyAlignment="1">
      <alignment vertical="center"/>
    </xf>
    <xf numFmtId="49" fontId="40" fillId="9" borderId="58" xfId="4" applyNumberFormat="1" applyFont="1" applyFill="1" applyBorder="1" applyAlignment="1">
      <alignment vertical="center"/>
    </xf>
    <xf numFmtId="49" fontId="75" fillId="0" borderId="59" xfId="4" applyNumberFormat="1" applyFont="1" applyBorder="1" applyAlignment="1">
      <alignment vertical="center"/>
    </xf>
    <xf numFmtId="49" fontId="40" fillId="10" borderId="59" xfId="4" applyNumberFormat="1" applyFont="1" applyFill="1" applyBorder="1" applyAlignment="1">
      <alignment vertical="center"/>
    </xf>
    <xf numFmtId="0" fontId="56" fillId="4" borderId="60" xfId="4" applyFont="1" applyFill="1" applyBorder="1" applyAlignment="1">
      <alignment vertical="center"/>
    </xf>
    <xf numFmtId="0" fontId="8" fillId="12" borderId="0" xfId="4" applyFont="1" applyFill="1" applyAlignment="1">
      <alignment vertical="center"/>
    </xf>
    <xf numFmtId="0" fontId="8" fillId="11" borderId="0" xfId="4" applyFont="1" applyFill="1" applyAlignment="1">
      <alignment vertical="center"/>
    </xf>
    <xf numFmtId="49" fontId="40" fillId="2" borderId="59" xfId="4" applyNumberFormat="1" applyFont="1" applyFill="1" applyBorder="1" applyAlignment="1">
      <alignment vertical="center"/>
    </xf>
    <xf numFmtId="49" fontId="41" fillId="22" borderId="61" xfId="4" applyNumberFormat="1" applyFont="1" applyFill="1" applyBorder="1" applyAlignment="1">
      <alignment vertical="center" textRotation="90"/>
    </xf>
    <xf numFmtId="49" fontId="41" fillId="22" borderId="0" xfId="4" applyNumberFormat="1" applyFont="1" applyFill="1" applyAlignment="1">
      <alignment vertical="center" textRotation="90"/>
    </xf>
    <xf numFmtId="49" fontId="41" fillId="22" borderId="81" xfId="4" applyNumberFormat="1" applyFont="1" applyFill="1" applyBorder="1" applyAlignment="1">
      <alignment vertical="center" textRotation="90"/>
    </xf>
    <xf numFmtId="49" fontId="41" fillId="22" borderId="82" xfId="4" applyNumberFormat="1" applyFont="1" applyFill="1" applyBorder="1" applyAlignment="1">
      <alignment vertical="center" textRotation="90"/>
    </xf>
    <xf numFmtId="49" fontId="28" fillId="0" borderId="67" xfId="4" applyNumberFormat="1" applyFont="1" applyBorder="1" applyAlignment="1">
      <alignment vertical="center"/>
    </xf>
    <xf numFmtId="49" fontId="28" fillId="0" borderId="74" xfId="4" applyNumberFormat="1" applyFont="1" applyBorder="1" applyAlignment="1">
      <alignment vertical="center"/>
    </xf>
    <xf numFmtId="49" fontId="28" fillId="0" borderId="83" xfId="4" applyNumberFormat="1" applyFont="1" applyBorder="1" applyAlignment="1">
      <alignment vertical="center"/>
    </xf>
    <xf numFmtId="49" fontId="28" fillId="0" borderId="68" xfId="4" applyNumberFormat="1" applyFont="1" applyBorder="1" applyAlignment="1">
      <alignment vertical="center"/>
    </xf>
    <xf numFmtId="49" fontId="28" fillId="0" borderId="59" xfId="4" applyNumberFormat="1" applyFont="1" applyBorder="1" applyAlignment="1">
      <alignment vertical="center"/>
    </xf>
    <xf numFmtId="49" fontId="28" fillId="0" borderId="84" xfId="4" applyNumberFormat="1" applyFont="1" applyBorder="1" applyAlignment="1">
      <alignment vertical="center"/>
    </xf>
    <xf numFmtId="49" fontId="75" fillId="0" borderId="77" xfId="4" applyNumberFormat="1" applyFont="1" applyBorder="1" applyAlignment="1">
      <alignment vertical="center"/>
    </xf>
    <xf numFmtId="49" fontId="75" fillId="7" borderId="59" xfId="4" applyNumberFormat="1" applyFont="1" applyFill="1" applyBorder="1" applyAlignment="1">
      <alignment vertical="center"/>
    </xf>
    <xf numFmtId="49" fontId="41" fillId="23" borderId="56" xfId="4" applyNumberFormat="1" applyFont="1" applyFill="1" applyBorder="1" applyAlignment="1">
      <alignment vertical="center" textRotation="90"/>
    </xf>
    <xf numFmtId="49" fontId="41" fillId="23" borderId="58" xfId="4" applyNumberFormat="1" applyFont="1" applyFill="1" applyBorder="1" applyAlignment="1">
      <alignment vertical="center" textRotation="90"/>
    </xf>
    <xf numFmtId="49" fontId="41" fillId="23" borderId="61" xfId="4" applyNumberFormat="1" applyFont="1" applyFill="1" applyBorder="1" applyAlignment="1">
      <alignment vertical="center" textRotation="90"/>
    </xf>
    <xf numFmtId="49" fontId="41" fillId="23" borderId="90" xfId="4" applyNumberFormat="1" applyFont="1" applyFill="1" applyBorder="1" applyAlignment="1">
      <alignment vertical="center" textRotation="90"/>
    </xf>
    <xf numFmtId="49" fontId="28" fillId="7" borderId="59" xfId="4" applyNumberFormat="1" applyFont="1" applyFill="1" applyBorder="1" applyAlignment="1">
      <alignment vertical="center"/>
    </xf>
    <xf numFmtId="49" fontId="41" fillId="22" borderId="57" xfId="4" applyNumberFormat="1" applyFont="1" applyFill="1" applyBorder="1" applyAlignment="1">
      <alignment vertical="center" textRotation="90"/>
    </xf>
    <xf numFmtId="49" fontId="41" fillId="23" borderId="62" xfId="4" applyNumberFormat="1" applyFont="1" applyFill="1" applyBorder="1" applyAlignment="1">
      <alignment vertical="center" textRotation="90"/>
    </xf>
    <xf numFmtId="49" fontId="41" fillId="23" borderId="89" xfId="4" applyNumberFormat="1" applyFont="1" applyFill="1" applyBorder="1" applyAlignment="1">
      <alignment vertical="center" textRotation="90"/>
    </xf>
    <xf numFmtId="49" fontId="41" fillId="23" borderId="88" xfId="4" applyNumberFormat="1" applyFont="1" applyFill="1" applyBorder="1" applyAlignment="1">
      <alignment vertical="center" textRotation="90"/>
    </xf>
    <xf numFmtId="49" fontId="28" fillId="7" borderId="88" xfId="4" applyNumberFormat="1" applyFont="1" applyFill="1" applyBorder="1" applyAlignment="1">
      <alignment vertical="center"/>
    </xf>
    <xf numFmtId="49" fontId="28" fillId="0" borderId="62" xfId="4" applyNumberFormat="1" applyFont="1" applyBorder="1" applyAlignment="1">
      <alignment vertical="center"/>
    </xf>
    <xf numFmtId="49" fontId="40" fillId="27" borderId="94" xfId="4" applyNumberFormat="1" applyFont="1" applyFill="1" applyBorder="1" applyAlignment="1">
      <alignment vertical="center" textRotation="90"/>
    </xf>
    <xf numFmtId="49" fontId="40" fillId="27" borderId="95" xfId="4" applyNumberFormat="1" applyFont="1" applyFill="1" applyBorder="1" applyAlignment="1">
      <alignment vertical="center" textRotation="90"/>
    </xf>
    <xf numFmtId="49" fontId="40" fillId="27" borderId="98" xfId="4" applyNumberFormat="1" applyFont="1" applyFill="1" applyBorder="1" applyAlignment="1">
      <alignment vertical="center" textRotation="90"/>
    </xf>
    <xf numFmtId="49" fontId="40" fillId="27" borderId="0" xfId="4" applyNumberFormat="1" applyFont="1" applyFill="1" applyAlignment="1">
      <alignment vertical="center" textRotation="90"/>
    </xf>
    <xf numFmtId="49" fontId="40" fillId="27" borderId="102" xfId="4" applyNumberFormat="1" applyFont="1" applyFill="1" applyBorder="1" applyAlignment="1">
      <alignment vertical="center" textRotation="90"/>
    </xf>
    <xf numFmtId="49" fontId="40" fillId="27" borderId="103" xfId="4" applyNumberFormat="1" applyFont="1" applyFill="1" applyBorder="1" applyAlignment="1">
      <alignment vertical="center" textRotation="90"/>
    </xf>
    <xf numFmtId="49" fontId="28" fillId="7" borderId="91" xfId="4" applyNumberFormat="1" applyFont="1" applyFill="1" applyBorder="1" applyAlignment="1">
      <alignment vertical="center"/>
    </xf>
    <xf numFmtId="49" fontId="28" fillId="7" borderId="96" xfId="4" applyNumberFormat="1" applyFont="1" applyFill="1" applyBorder="1" applyAlignment="1">
      <alignment vertical="center"/>
    </xf>
    <xf numFmtId="49" fontId="28" fillId="7" borderId="92" xfId="4" applyNumberFormat="1" applyFont="1" applyFill="1" applyBorder="1" applyAlignment="1">
      <alignment vertical="center"/>
    </xf>
    <xf numFmtId="49" fontId="28" fillId="0" borderId="96" xfId="4" applyNumberFormat="1" applyFont="1" applyBorder="1" applyAlignment="1">
      <alignment vertical="center"/>
    </xf>
    <xf numFmtId="49" fontId="28" fillId="7" borderId="99" xfId="4" applyNumberFormat="1" applyFont="1" applyFill="1" applyBorder="1" applyAlignment="1">
      <alignment vertical="center"/>
    </xf>
    <xf numFmtId="49" fontId="28" fillId="7" borderId="100" xfId="4" applyNumberFormat="1" applyFont="1" applyFill="1" applyBorder="1" applyAlignment="1">
      <alignment vertical="center"/>
    </xf>
    <xf numFmtId="49" fontId="2" fillId="32" borderId="63" xfId="4" applyNumberFormat="1" applyFont="1" applyFill="1" applyBorder="1" applyAlignment="1">
      <alignment horizontal="center" vertical="center"/>
    </xf>
    <xf numFmtId="49" fontId="2" fillId="23" borderId="63" xfId="4" applyNumberFormat="1" applyFont="1" applyFill="1" applyBorder="1" applyAlignment="1">
      <alignment horizontal="center" vertical="center"/>
    </xf>
    <xf numFmtId="0" fontId="102" fillId="0" borderId="22" xfId="0" applyFont="1" applyBorder="1"/>
    <xf numFmtId="0" fontId="102" fillId="0" borderId="33" xfId="0" applyFont="1" applyBorder="1"/>
    <xf numFmtId="0" fontId="83" fillId="6" borderId="0" xfId="0" applyFont="1" applyFill="1" applyAlignment="1">
      <alignment horizontal="left" vertical="center"/>
    </xf>
    <xf numFmtId="0" fontId="52" fillId="6" borderId="0" xfId="0" applyFont="1" applyFill="1" applyAlignment="1">
      <alignment horizontal="left" vertical="center"/>
    </xf>
    <xf numFmtId="0" fontId="26" fillId="6" borderId="0" xfId="0" applyFont="1" applyFill="1"/>
    <xf numFmtId="0" fontId="85" fillId="6" borderId="0" xfId="0" applyFont="1" applyFill="1" applyAlignment="1">
      <alignment horizontal="left" vertical="center"/>
    </xf>
    <xf numFmtId="0" fontId="53" fillId="6" borderId="0" xfId="0" applyFont="1" applyFill="1" applyAlignment="1">
      <alignment horizontal="left" vertical="center"/>
    </xf>
    <xf numFmtId="4" fontId="85" fillId="6" borderId="0" xfId="0" applyNumberFormat="1" applyFont="1" applyFill="1" applyAlignment="1">
      <alignment horizontal="left" vertical="center"/>
    </xf>
    <xf numFmtId="0" fontId="112" fillId="6" borderId="22" xfId="0" applyFont="1" applyFill="1" applyBorder="1"/>
    <xf numFmtId="0" fontId="112" fillId="6" borderId="33" xfId="0" applyFont="1" applyFill="1" applyBorder="1"/>
    <xf numFmtId="0" fontId="112" fillId="0" borderId="22" xfId="0" applyFont="1" applyBorder="1"/>
    <xf numFmtId="0" fontId="112" fillId="0" borderId="33" xfId="0" applyFont="1" applyBorder="1"/>
    <xf numFmtId="0" fontId="15" fillId="0" borderId="22" xfId="0" applyFont="1" applyBorder="1" applyAlignment="1">
      <alignment vertical="center"/>
    </xf>
    <xf numFmtId="0" fontId="113" fillId="6" borderId="22" xfId="0" applyFont="1" applyFill="1" applyBorder="1"/>
    <xf numFmtId="0" fontId="113" fillId="6" borderId="33" xfId="0" applyFont="1" applyFill="1" applyBorder="1"/>
    <xf numFmtId="0" fontId="113" fillId="0" borderId="22" xfId="0" applyFont="1" applyBorder="1"/>
    <xf numFmtId="0" fontId="113" fillId="0" borderId="33" xfId="0" applyFont="1" applyBorder="1"/>
    <xf numFmtId="0" fontId="89" fillId="3" borderId="17" xfId="0" applyFont="1" applyFill="1" applyBorder="1" applyAlignment="1">
      <alignment vertical="top" wrapText="1"/>
    </xf>
    <xf numFmtId="0" fontId="89" fillId="3" borderId="0" xfId="0" applyFont="1" applyFill="1" applyAlignment="1">
      <alignment vertical="top" wrapText="1"/>
    </xf>
    <xf numFmtId="0" fontId="89" fillId="3" borderId="32" xfId="0" applyFont="1" applyFill="1" applyBorder="1" applyAlignment="1">
      <alignment vertical="top" wrapText="1"/>
    </xf>
    <xf numFmtId="0" fontId="89" fillId="3" borderId="22" xfId="0" applyFont="1" applyFill="1" applyBorder="1" applyAlignment="1">
      <alignment vertical="top" wrapText="1"/>
    </xf>
    <xf numFmtId="0" fontId="90" fillId="6" borderId="17" xfId="0" applyFont="1" applyFill="1" applyBorder="1" applyAlignment="1">
      <alignment vertical="top" wrapText="1"/>
    </xf>
    <xf numFmtId="0" fontId="90" fillId="6" borderId="0" xfId="0" applyFont="1" applyFill="1" applyAlignment="1">
      <alignment vertical="top" wrapText="1"/>
    </xf>
    <xf numFmtId="0" fontId="90" fillId="6" borderId="32" xfId="0" applyFont="1" applyFill="1" applyBorder="1" applyAlignment="1">
      <alignment vertical="top" wrapText="1"/>
    </xf>
    <xf numFmtId="0" fontId="90" fillId="6" borderId="22" xfId="0" applyFont="1" applyFill="1" applyBorder="1" applyAlignment="1">
      <alignment vertical="top" wrapText="1"/>
    </xf>
    <xf numFmtId="0" fontId="90" fillId="3" borderId="17" xfId="0" applyFont="1" applyFill="1" applyBorder="1" applyAlignment="1">
      <alignment vertical="top" wrapText="1"/>
    </xf>
    <xf numFmtId="0" fontId="90" fillId="3" borderId="0" xfId="0" applyFont="1" applyFill="1" applyAlignment="1">
      <alignment vertical="top" wrapText="1"/>
    </xf>
    <xf numFmtId="0" fontId="90" fillId="3" borderId="32" xfId="0" applyFont="1" applyFill="1" applyBorder="1" applyAlignment="1">
      <alignment vertical="top" wrapText="1"/>
    </xf>
    <xf numFmtId="0" fontId="90" fillId="3" borderId="22" xfId="0" applyFont="1" applyFill="1" applyBorder="1" applyAlignment="1">
      <alignment vertical="top" wrapText="1"/>
    </xf>
    <xf numFmtId="0" fontId="52" fillId="30" borderId="0" xfId="0" applyFont="1" applyFill="1" applyAlignment="1">
      <alignment horizontal="right" vertical="center"/>
    </xf>
    <xf numFmtId="0" fontId="84" fillId="0" borderId="0" xfId="0" applyFont="1" applyAlignment="1">
      <alignment vertical="center"/>
    </xf>
    <xf numFmtId="0" fontId="13" fillId="0" borderId="0" xfId="0" applyFont="1" applyAlignment="1">
      <alignment vertical="top" textRotation="255"/>
    </xf>
    <xf numFmtId="0" fontId="84" fillId="0" borderId="116" xfId="0" applyFont="1" applyBorder="1" applyAlignment="1">
      <alignment horizontal="left" vertical="center"/>
    </xf>
    <xf numFmtId="0" fontId="84" fillId="0" borderId="117" xfId="0" applyFont="1" applyBorder="1" applyAlignment="1">
      <alignment horizontal="left" vertical="center"/>
    </xf>
    <xf numFmtId="0" fontId="84" fillId="0" borderId="118" xfId="0" applyFont="1" applyBorder="1" applyAlignment="1">
      <alignment horizontal="left" vertical="center"/>
    </xf>
    <xf numFmtId="0" fontId="84" fillId="0" borderId="119" xfId="0" applyFont="1" applyBorder="1" applyAlignment="1">
      <alignment vertical="center"/>
    </xf>
    <xf numFmtId="0" fontId="84" fillId="0" borderId="120" xfId="0" applyFont="1" applyBorder="1" applyAlignment="1">
      <alignment horizontal="left" vertical="center"/>
    </xf>
    <xf numFmtId="0" fontId="0" fillId="0" borderId="120" xfId="0" applyBorder="1"/>
    <xf numFmtId="0" fontId="0" fillId="0" borderId="122" xfId="0" applyBorder="1"/>
    <xf numFmtId="0" fontId="102" fillId="6" borderId="121" xfId="0" applyFont="1" applyFill="1" applyBorder="1"/>
    <xf numFmtId="0" fontId="102" fillId="0" borderId="121" xfId="0" applyFont="1" applyBorder="1"/>
    <xf numFmtId="0" fontId="52" fillId="30" borderId="120" xfId="0" applyFont="1" applyFill="1" applyBorder="1" applyAlignment="1">
      <alignment horizontal="right" vertical="center"/>
    </xf>
    <xf numFmtId="0" fontId="52" fillId="6" borderId="120" xfId="0" applyFont="1" applyFill="1" applyBorder="1" applyAlignment="1">
      <alignment horizontal="left" vertical="center"/>
    </xf>
    <xf numFmtId="0" fontId="32" fillId="0" borderId="120" xfId="0" applyFont="1" applyBorder="1" applyAlignment="1">
      <alignment vertical="center" wrapText="1"/>
    </xf>
    <xf numFmtId="0" fontId="0" fillId="0" borderId="121" xfId="0" applyBorder="1"/>
    <xf numFmtId="0" fontId="102" fillId="0" borderId="125" xfId="0" applyFont="1" applyBorder="1"/>
    <xf numFmtId="0" fontId="89" fillId="3" borderId="127" xfId="0" applyFont="1" applyFill="1" applyBorder="1" applyAlignment="1">
      <alignment vertical="top" wrapText="1"/>
    </xf>
    <xf numFmtId="0" fontId="89" fillId="3" borderId="125" xfId="0" applyFont="1" applyFill="1" applyBorder="1" applyAlignment="1">
      <alignment vertical="top" wrapText="1"/>
    </xf>
    <xf numFmtId="0" fontId="102" fillId="0" borderId="128" xfId="0" applyFont="1" applyBorder="1"/>
    <xf numFmtId="0" fontId="84" fillId="0" borderId="120" xfId="0" applyFont="1" applyBorder="1" applyAlignment="1">
      <alignment vertical="center"/>
    </xf>
    <xf numFmtId="0" fontId="84" fillId="0" borderId="119" xfId="0" applyFont="1" applyBorder="1" applyAlignment="1">
      <alignment horizontal="left" vertical="center"/>
    </xf>
    <xf numFmtId="0" fontId="17" fillId="0" borderId="120" xfId="0" applyFont="1" applyBorder="1" applyAlignment="1">
      <alignment vertical="center"/>
    </xf>
    <xf numFmtId="0" fontId="84" fillId="0" borderId="129" xfId="0" applyFont="1" applyBorder="1" applyAlignment="1">
      <alignment horizontal="left" vertical="center"/>
    </xf>
    <xf numFmtId="0" fontId="17" fillId="0" borderId="121" xfId="0" applyFont="1" applyBorder="1" applyAlignment="1">
      <alignment vertical="center"/>
    </xf>
    <xf numFmtId="0" fontId="12" fillId="0" borderId="125" xfId="0" applyFont="1" applyBorder="1" applyAlignment="1">
      <alignment horizontal="right"/>
    </xf>
    <xf numFmtId="0" fontId="12" fillId="0" borderId="134" xfId="0" applyFont="1" applyBorder="1" applyAlignment="1">
      <alignment horizontal="right"/>
    </xf>
    <xf numFmtId="0" fontId="117" fillId="6" borderId="22" xfId="0" applyFont="1" applyFill="1" applyBorder="1"/>
    <xf numFmtId="0" fontId="117" fillId="6" borderId="33" xfId="0" applyFont="1" applyFill="1" applyBorder="1"/>
    <xf numFmtId="0" fontId="117" fillId="0" borderId="22" xfId="0" applyFont="1" applyBorder="1"/>
    <xf numFmtId="0" fontId="117" fillId="0" borderId="33" xfId="0" applyFont="1" applyBorder="1"/>
    <xf numFmtId="0" fontId="119" fillId="6" borderId="22" xfId="0" applyFont="1" applyFill="1" applyBorder="1"/>
    <xf numFmtId="0" fontId="119" fillId="6" borderId="33" xfId="0" applyFont="1" applyFill="1" applyBorder="1"/>
    <xf numFmtId="0" fontId="120" fillId="6" borderId="22" xfId="0" applyFont="1" applyFill="1" applyBorder="1"/>
    <xf numFmtId="0" fontId="120" fillId="6" borderId="33" xfId="0" applyFont="1" applyFill="1" applyBorder="1"/>
    <xf numFmtId="0" fontId="119" fillId="3" borderId="22" xfId="0" applyFont="1" applyFill="1" applyBorder="1"/>
    <xf numFmtId="0" fontId="119" fillId="3" borderId="33" xfId="0" applyFont="1" applyFill="1" applyBorder="1"/>
    <xf numFmtId="0" fontId="120" fillId="0" borderId="22" xfId="0" applyFont="1" applyBorder="1"/>
    <xf numFmtId="0" fontId="120" fillId="0" borderId="33" xfId="0" applyFont="1" applyBorder="1"/>
    <xf numFmtId="0" fontId="117" fillId="0" borderId="125" xfId="0" applyFont="1" applyBorder="1"/>
    <xf numFmtId="0" fontId="117" fillId="0" borderId="126" xfId="0" applyFont="1" applyBorder="1"/>
    <xf numFmtId="0" fontId="119" fillId="3" borderId="125" xfId="0" applyFont="1" applyFill="1" applyBorder="1"/>
    <xf numFmtId="0" fontId="119" fillId="3" borderId="126" xfId="0" applyFont="1" applyFill="1" applyBorder="1"/>
    <xf numFmtId="0" fontId="120" fillId="0" borderId="125" xfId="0" applyFont="1" applyBorder="1"/>
    <xf numFmtId="0" fontId="120" fillId="0" borderId="126" xfId="0" applyFont="1" applyBorder="1"/>
    <xf numFmtId="0" fontId="0" fillId="0" borderId="139" xfId="0" applyBorder="1"/>
    <xf numFmtId="0" fontId="0" fillId="0" borderId="119" xfId="0" applyBorder="1"/>
    <xf numFmtId="0" fontId="12" fillId="0" borderId="119" xfId="0" applyFont="1" applyBorder="1"/>
    <xf numFmtId="0" fontId="12" fillId="0" borderId="129" xfId="0" applyFont="1" applyBorder="1"/>
    <xf numFmtId="0" fontId="32" fillId="0" borderId="119" xfId="0" applyFont="1" applyBorder="1" applyAlignment="1">
      <alignment vertical="center" wrapText="1"/>
    </xf>
    <xf numFmtId="49" fontId="1" fillId="0" borderId="0" xfId="4" applyNumberFormat="1" applyFont="1" applyAlignment="1">
      <alignment horizontal="center" vertical="center"/>
    </xf>
    <xf numFmtId="49" fontId="4" fillId="38" borderId="0" xfId="4" applyNumberFormat="1" applyFill="1" applyAlignment="1">
      <alignment horizontal="center" vertical="center"/>
    </xf>
    <xf numFmtId="49" fontId="1" fillId="38" borderId="0" xfId="4" applyNumberFormat="1" applyFont="1" applyFill="1" applyAlignment="1">
      <alignment horizontal="center" vertical="center"/>
    </xf>
    <xf numFmtId="49" fontId="121" fillId="0" borderId="0" xfId="4" applyNumberFormat="1" applyFont="1" applyAlignment="1">
      <alignment horizontal="center" vertical="center"/>
    </xf>
    <xf numFmtId="0" fontId="40" fillId="4" borderId="0" xfId="4" applyFont="1" applyFill="1" applyAlignment="1">
      <alignment horizontal="center" vertical="center"/>
    </xf>
    <xf numFmtId="49" fontId="121" fillId="15" borderId="63" xfId="4" applyNumberFormat="1" applyFont="1" applyFill="1" applyBorder="1" applyAlignment="1">
      <alignment horizontal="center" vertical="center"/>
    </xf>
    <xf numFmtId="49" fontId="122" fillId="27" borderId="63" xfId="4" applyNumberFormat="1" applyFont="1" applyFill="1" applyBorder="1" applyAlignment="1">
      <alignment horizontal="center" vertical="center"/>
    </xf>
    <xf numFmtId="49" fontId="121" fillId="0" borderId="63" xfId="4" applyNumberFormat="1" applyFont="1" applyBorder="1" applyAlignment="1">
      <alignment horizontal="center" vertical="center"/>
    </xf>
    <xf numFmtId="49" fontId="121" fillId="28" borderId="63" xfId="4" applyNumberFormat="1" applyFont="1" applyFill="1" applyBorder="1" applyAlignment="1">
      <alignment horizontal="center" vertical="center"/>
    </xf>
    <xf numFmtId="49" fontId="121" fillId="29" borderId="63" xfId="4" applyNumberFormat="1" applyFont="1" applyFill="1" applyBorder="1" applyAlignment="1">
      <alignment horizontal="center" vertical="center"/>
    </xf>
    <xf numFmtId="49" fontId="121" fillId="23" borderId="63" xfId="4" applyNumberFormat="1" applyFont="1" applyFill="1" applyBorder="1" applyAlignment="1">
      <alignment horizontal="center" vertical="center"/>
    </xf>
    <xf numFmtId="49" fontId="121" fillId="30" borderId="63" xfId="4" applyNumberFormat="1" applyFont="1" applyFill="1" applyBorder="1" applyAlignment="1">
      <alignment horizontal="center" vertical="center"/>
    </xf>
    <xf numFmtId="49" fontId="121" fillId="31" borderId="63" xfId="4" applyNumberFormat="1" applyFont="1" applyFill="1" applyBorder="1" applyAlignment="1">
      <alignment horizontal="center" vertical="center"/>
    </xf>
    <xf numFmtId="49" fontId="121" fillId="32" borderId="63" xfId="4" applyNumberFormat="1" applyFont="1" applyFill="1" applyBorder="1" applyAlignment="1">
      <alignment horizontal="center" vertical="center"/>
    </xf>
    <xf numFmtId="49" fontId="121" fillId="0" borderId="113" xfId="4" applyNumberFormat="1" applyFont="1" applyBorder="1" applyAlignment="1">
      <alignment horizontal="center" vertical="center"/>
    </xf>
    <xf numFmtId="49" fontId="122" fillId="33" borderId="63" xfId="4" applyNumberFormat="1" applyFont="1" applyFill="1" applyBorder="1" applyAlignment="1">
      <alignment horizontal="center" vertical="center"/>
    </xf>
    <xf numFmtId="49" fontId="121" fillId="0" borderId="107" xfId="4" applyNumberFormat="1" applyFont="1" applyBorder="1" applyAlignment="1">
      <alignment horizontal="center" vertical="center"/>
    </xf>
    <xf numFmtId="49" fontId="80" fillId="33" borderId="59" xfId="4" applyNumberFormat="1" applyFont="1" applyFill="1" applyBorder="1" applyAlignment="1">
      <alignment horizontal="center" vertical="center"/>
    </xf>
    <xf numFmtId="49" fontId="80" fillId="27" borderId="63" xfId="4" applyNumberFormat="1" applyFont="1" applyFill="1" applyBorder="1" applyAlignment="1">
      <alignment horizontal="center" vertical="center"/>
    </xf>
    <xf numFmtId="49" fontId="122" fillId="34" borderId="63" xfId="4" applyNumberFormat="1" applyFont="1" applyFill="1" applyBorder="1" applyAlignment="1">
      <alignment horizontal="center" vertical="center"/>
    </xf>
    <xf numFmtId="49" fontId="123" fillId="29" borderId="41" xfId="0" applyNumberFormat="1" applyFont="1" applyFill="1" applyBorder="1" applyAlignment="1">
      <alignment horizontal="center"/>
    </xf>
    <xf numFmtId="0" fontId="13" fillId="0" borderId="117" xfId="0" applyFont="1" applyBorder="1" applyAlignment="1">
      <alignment vertical="center" textRotation="255"/>
    </xf>
    <xf numFmtId="0" fontId="84" fillId="0" borderId="124" xfId="0" applyFont="1" applyBorder="1" applyAlignment="1">
      <alignment horizontal="left" vertical="center"/>
    </xf>
    <xf numFmtId="0" fontId="84" fillId="0" borderId="125" xfId="0" applyFont="1" applyBorder="1" applyAlignment="1">
      <alignment horizontal="left" vertical="center"/>
    </xf>
    <xf numFmtId="0" fontId="0" fillId="0" borderId="125" xfId="0" applyBorder="1"/>
    <xf numFmtId="0" fontId="17" fillId="0" borderId="125" xfId="0" applyFont="1" applyBorder="1" applyAlignment="1">
      <alignment vertical="center"/>
    </xf>
    <xf numFmtId="0" fontId="17" fillId="0" borderId="128" xfId="0" applyFont="1" applyBorder="1" applyAlignment="1">
      <alignment vertical="center"/>
    </xf>
    <xf numFmtId="0" fontId="83" fillId="6" borderId="14" xfId="0" applyFont="1" applyFill="1" applyBorder="1" applyAlignment="1">
      <alignment vertical="center"/>
    </xf>
    <xf numFmtId="0" fontId="83" fillId="6" borderId="0" xfId="0" applyFont="1" applyFill="1" applyAlignment="1">
      <alignment vertical="center"/>
    </xf>
    <xf numFmtId="0" fontId="83" fillId="6" borderId="7" xfId="0" applyFont="1" applyFill="1" applyBorder="1" applyAlignment="1">
      <alignment vertical="center"/>
    </xf>
    <xf numFmtId="0" fontId="102" fillId="6" borderId="22" xfId="0" applyFont="1" applyFill="1" applyBorder="1" applyAlignment="1">
      <alignment horizontal="center"/>
    </xf>
    <xf numFmtId="0" fontId="102" fillId="6" borderId="121" xfId="0" applyFont="1" applyFill="1" applyBorder="1" applyAlignment="1">
      <alignment horizontal="center"/>
    </xf>
    <xf numFmtId="0" fontId="102" fillId="0" borderId="22" xfId="0" applyFont="1" applyBorder="1" applyAlignment="1">
      <alignment horizontal="center"/>
    </xf>
    <xf numFmtId="0" fontId="102" fillId="0" borderId="121" xfId="0" applyFont="1" applyBorder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2" xfId="0" applyFont="1" applyFill="1" applyBorder="1" applyAlignment="1">
      <alignment horizontal="right" indent="1"/>
    </xf>
    <xf numFmtId="0" fontId="8" fillId="5" borderId="0" xfId="0" applyFont="1" applyFill="1" applyAlignment="1">
      <alignment horizontal="right" indent="1"/>
    </xf>
    <xf numFmtId="0" fontId="8" fillId="5" borderId="3" xfId="0" applyFont="1" applyFill="1" applyBorder="1" applyAlignment="1">
      <alignment horizontal="right" indent="1"/>
    </xf>
    <xf numFmtId="0" fontId="8" fillId="5" borderId="5" xfId="0" applyFont="1" applyFill="1" applyBorder="1" applyAlignment="1">
      <alignment horizontal="right" indent="1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3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37" xfId="0" applyFill="1" applyBorder="1" applyAlignment="1">
      <alignment horizontal="center"/>
    </xf>
    <xf numFmtId="0" fontId="0" fillId="6" borderId="34" xfId="0" applyFill="1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6" fillId="3" borderId="0" xfId="0" applyFont="1" applyFill="1" applyAlignment="1">
      <alignment vertical="center"/>
    </xf>
    <xf numFmtId="0" fontId="7" fillId="5" borderId="1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7" fillId="5" borderId="35" xfId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5" fillId="0" borderId="1" xfId="1" applyFill="1" applyBorder="1" applyAlignment="1">
      <alignment horizontal="center" vertical="center"/>
    </xf>
    <xf numFmtId="0" fontId="5" fillId="0" borderId="2" xfId="1" applyFill="1" applyBorder="1" applyAlignment="1">
      <alignment horizontal="center" vertical="center"/>
    </xf>
    <xf numFmtId="0" fontId="5" fillId="0" borderId="4" xfId="1" applyFill="1" applyBorder="1" applyAlignment="1">
      <alignment horizontal="center" vertical="center"/>
    </xf>
    <xf numFmtId="0" fontId="5" fillId="0" borderId="0" xfId="1" applyFill="1" applyBorder="1" applyAlignment="1">
      <alignment horizontal="center" vertical="center"/>
    </xf>
    <xf numFmtId="0" fontId="5" fillId="0" borderId="6" xfId="1" applyFill="1" applyBorder="1" applyAlignment="1">
      <alignment horizontal="center" vertical="center"/>
    </xf>
    <xf numFmtId="0" fontId="5" fillId="0" borderId="7" xfId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2" fillId="0" borderId="23" xfId="0" applyFont="1" applyBorder="1" applyAlignment="1">
      <alignment horizontal="right"/>
    </xf>
    <xf numFmtId="0" fontId="12" fillId="0" borderId="0" xfId="0" applyFont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12" fillId="0" borderId="17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/>
    </xf>
    <xf numFmtId="0" fontId="20" fillId="0" borderId="29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8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16" fillId="0" borderId="3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14" fontId="20" fillId="0" borderId="23" xfId="0" applyNumberFormat="1" applyFont="1" applyBorder="1" applyAlignment="1" applyProtection="1">
      <alignment horizontal="center"/>
      <protection locked="0"/>
    </xf>
    <xf numFmtId="0" fontId="20" fillId="0" borderId="23" xfId="0" applyFont="1" applyBorder="1" applyAlignment="1" applyProtection="1">
      <alignment horizontal="center"/>
      <protection locked="0"/>
    </xf>
    <xf numFmtId="0" fontId="20" fillId="0" borderId="29" xfId="0" applyFont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0" fillId="0" borderId="18" xfId="0" applyFont="1" applyBorder="1" applyAlignment="1" applyProtection="1">
      <alignment horizontal="center"/>
      <protection locked="0"/>
    </xf>
    <xf numFmtId="0" fontId="20" fillId="0" borderId="22" xfId="0" applyFont="1" applyBorder="1" applyAlignment="1" applyProtection="1">
      <alignment horizontal="center"/>
      <protection locked="0"/>
    </xf>
    <xf numFmtId="0" fontId="20" fillId="0" borderId="30" xfId="0" applyFont="1" applyBorder="1" applyAlignment="1" applyProtection="1">
      <alignment horizontal="center"/>
      <protection locked="0"/>
    </xf>
    <xf numFmtId="0" fontId="21" fillId="0" borderId="28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textRotation="255"/>
    </xf>
    <xf numFmtId="0" fontId="13" fillId="0" borderId="0" xfId="0" applyFont="1" applyAlignment="1">
      <alignment horizontal="center" vertical="center" textRotation="255"/>
    </xf>
    <xf numFmtId="0" fontId="13" fillId="0" borderId="25" xfId="0" applyFont="1" applyBorder="1" applyAlignment="1">
      <alignment horizontal="center" vertical="center" textRotation="255"/>
    </xf>
    <xf numFmtId="0" fontId="13" fillId="0" borderId="20" xfId="0" applyFont="1" applyBorder="1" applyAlignment="1">
      <alignment horizontal="center" vertical="center" textRotation="255"/>
    </xf>
    <xf numFmtId="0" fontId="13" fillId="0" borderId="19" xfId="0" applyFont="1" applyBorder="1" applyAlignment="1">
      <alignment horizontal="center" vertical="center" textRotation="255"/>
    </xf>
    <xf numFmtId="0" fontId="13" fillId="0" borderId="27" xfId="0" applyFont="1" applyBorder="1" applyAlignment="1">
      <alignment horizontal="center" vertical="center" textRotation="255"/>
    </xf>
    <xf numFmtId="0" fontId="29" fillId="0" borderId="0" xfId="0" applyFont="1" applyAlignment="1">
      <alignment horizontal="center" textRotation="90"/>
    </xf>
    <xf numFmtId="0" fontId="29" fillId="0" borderId="18" xfId="0" applyFont="1" applyBorder="1" applyAlignment="1">
      <alignment horizontal="center" textRotation="90"/>
    </xf>
    <xf numFmtId="0" fontId="29" fillId="0" borderId="20" xfId="0" applyFont="1" applyBorder="1" applyAlignment="1">
      <alignment horizontal="center" textRotation="90"/>
    </xf>
    <xf numFmtId="0" fontId="29" fillId="0" borderId="21" xfId="0" applyFont="1" applyBorder="1" applyAlignment="1">
      <alignment horizontal="center" textRotation="90"/>
    </xf>
    <xf numFmtId="0" fontId="13" fillId="0" borderId="17" xfId="0" applyFont="1" applyBorder="1" applyAlignment="1">
      <alignment horizontal="center" textRotation="255" indent="3"/>
    </xf>
    <xf numFmtId="0" fontId="13" fillId="0" borderId="0" xfId="0" applyFont="1" applyAlignment="1">
      <alignment horizontal="center" textRotation="255" indent="3"/>
    </xf>
    <xf numFmtId="0" fontId="16" fillId="0" borderId="18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textRotation="255" indent="3"/>
    </xf>
    <xf numFmtId="0" fontId="13" fillId="0" borderId="18" xfId="0" applyFont="1" applyBorder="1" applyAlignment="1">
      <alignment horizontal="center" vertical="center" textRotation="255"/>
    </xf>
    <xf numFmtId="0" fontId="13" fillId="0" borderId="24" xfId="0" applyFont="1" applyBorder="1" applyAlignment="1">
      <alignment horizontal="center" vertical="center" textRotation="255"/>
    </xf>
    <xf numFmtId="0" fontId="20" fillId="0" borderId="20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0" xfId="0" applyFont="1" applyBorder="1" applyAlignment="1">
      <alignment horizontal="center"/>
    </xf>
    <xf numFmtId="0" fontId="0" fillId="0" borderId="42" xfId="0" applyBorder="1" applyAlignment="1">
      <alignment horizontal="right" vertical="center"/>
    </xf>
    <xf numFmtId="49" fontId="47" fillId="7" borderId="48" xfId="3" applyNumberFormat="1" applyFont="1" applyFill="1" applyBorder="1" applyAlignment="1">
      <alignment horizontal="left" vertical="center"/>
    </xf>
    <xf numFmtId="49" fontId="47" fillId="7" borderId="49" xfId="3" applyNumberFormat="1" applyFont="1" applyFill="1" applyBorder="1" applyAlignment="1">
      <alignment horizontal="left" vertical="center"/>
    </xf>
    <xf numFmtId="49" fontId="47" fillId="7" borderId="50" xfId="3" applyNumberFormat="1" applyFont="1" applyFill="1" applyBorder="1" applyAlignment="1">
      <alignment horizontal="left" vertical="center"/>
    </xf>
    <xf numFmtId="49" fontId="47" fillId="7" borderId="43" xfId="3" applyNumberFormat="1" applyFont="1" applyFill="1" applyBorder="1" applyAlignment="1">
      <alignment horizontal="left" vertical="center"/>
    </xf>
    <xf numFmtId="49" fontId="47" fillId="7" borderId="0" xfId="3" applyNumberFormat="1" applyFont="1" applyFill="1" applyAlignment="1">
      <alignment horizontal="left" vertical="center"/>
    </xf>
    <xf numFmtId="49" fontId="47" fillId="7" borderId="44" xfId="3" applyNumberFormat="1" applyFont="1" applyFill="1" applyBorder="1" applyAlignment="1">
      <alignment horizontal="left" vertical="center"/>
    </xf>
    <xf numFmtId="49" fontId="47" fillId="7" borderId="45" xfId="3" applyNumberFormat="1" applyFont="1" applyFill="1" applyBorder="1" applyAlignment="1">
      <alignment horizontal="left" vertical="center"/>
    </xf>
    <xf numFmtId="49" fontId="47" fillId="7" borderId="46" xfId="3" applyNumberFormat="1" applyFont="1" applyFill="1" applyBorder="1" applyAlignment="1">
      <alignment horizontal="left" vertical="center"/>
    </xf>
    <xf numFmtId="49" fontId="47" fillId="7" borderId="47" xfId="3" applyNumberFormat="1" applyFont="1" applyFill="1" applyBorder="1" applyAlignment="1">
      <alignment horizontal="left" vertical="center"/>
    </xf>
    <xf numFmtId="0" fontId="46" fillId="3" borderId="48" xfId="3" applyFont="1" applyFill="1" applyBorder="1" applyAlignment="1">
      <alignment horizontal="center" vertical="center"/>
    </xf>
    <xf numFmtId="0" fontId="46" fillId="3" borderId="49" xfId="3" applyFont="1" applyFill="1" applyBorder="1" applyAlignment="1">
      <alignment horizontal="center" vertical="center"/>
    </xf>
    <xf numFmtId="0" fontId="46" fillId="3" borderId="43" xfId="3" applyFont="1" applyFill="1" applyBorder="1" applyAlignment="1">
      <alignment horizontal="center" vertical="center"/>
    </xf>
    <xf numFmtId="0" fontId="46" fillId="3" borderId="0" xfId="3" applyFont="1" applyFill="1" applyAlignment="1">
      <alignment horizontal="center" vertical="center"/>
    </xf>
    <xf numFmtId="0" fontId="46" fillId="3" borderId="45" xfId="3" applyFont="1" applyFill="1" applyBorder="1" applyAlignment="1">
      <alignment horizontal="center" vertical="center"/>
    </xf>
    <xf numFmtId="0" fontId="46" fillId="3" borderId="46" xfId="3" applyFont="1" applyFill="1" applyBorder="1" applyAlignment="1">
      <alignment horizontal="center" vertical="center"/>
    </xf>
    <xf numFmtId="49" fontId="49" fillId="3" borderId="42" xfId="3" applyNumberFormat="1" applyFont="1" applyFill="1" applyBorder="1" applyAlignment="1">
      <alignment horizontal="center" vertical="center"/>
    </xf>
    <xf numFmtId="49" fontId="46" fillId="7" borderId="42" xfId="3" applyNumberFormat="1" applyFont="1" applyFill="1" applyBorder="1" applyAlignment="1">
      <alignment horizontal="left" vertical="center"/>
    </xf>
    <xf numFmtId="0" fontId="46" fillId="3" borderId="50" xfId="3" applyFont="1" applyFill="1" applyBorder="1" applyAlignment="1">
      <alignment horizontal="center" vertical="center"/>
    </xf>
    <xf numFmtId="0" fontId="46" fillId="3" borderId="44" xfId="3" applyFont="1" applyFill="1" applyBorder="1" applyAlignment="1">
      <alignment horizontal="center" vertical="center"/>
    </xf>
    <xf numFmtId="0" fontId="46" fillId="3" borderId="47" xfId="3" applyFont="1" applyFill="1" applyBorder="1" applyAlignment="1">
      <alignment horizontal="center" vertical="center"/>
    </xf>
    <xf numFmtId="0" fontId="46" fillId="7" borderId="42" xfId="3" applyFont="1" applyFill="1" applyBorder="1" applyAlignment="1">
      <alignment horizontal="left" vertical="center"/>
    </xf>
    <xf numFmtId="0" fontId="46" fillId="3" borderId="42" xfId="3" applyFont="1" applyFill="1" applyBorder="1" applyAlignment="1">
      <alignment horizontal="left" vertical="center"/>
    </xf>
    <xf numFmtId="0" fontId="82" fillId="27" borderId="17" xfId="0" applyFont="1" applyFill="1" applyBorder="1" applyAlignment="1">
      <alignment horizontal="center" vertical="center"/>
    </xf>
    <xf numFmtId="0" fontId="82" fillId="27" borderId="0" xfId="0" applyFont="1" applyFill="1" applyAlignment="1">
      <alignment horizontal="center" vertical="center"/>
    </xf>
    <xf numFmtId="0" fontId="17" fillId="6" borderId="1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6" borderId="16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6" borderId="0" xfId="0" applyFont="1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6" borderId="1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6" borderId="2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6" borderId="3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6" borderId="1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6" borderId="1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9" fillId="6" borderId="14" xfId="0" applyFont="1" applyFill="1" applyBorder="1" applyAlignment="1">
      <alignment horizontal="center" vertical="center" wrapText="1"/>
    </xf>
    <xf numFmtId="0" fontId="109" fillId="6" borderId="0" xfId="0" applyFont="1" applyFill="1" applyAlignment="1">
      <alignment horizontal="center" vertical="center" wrapText="1"/>
    </xf>
    <xf numFmtId="0" fontId="109" fillId="6" borderId="2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2" fillId="0" borderId="1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0" fillId="5" borderId="2" xfId="0" applyFont="1" applyFill="1" applyBorder="1" applyAlignment="1">
      <alignment horizontal="right" vertical="center" indent="1"/>
    </xf>
    <xf numFmtId="0" fontId="10" fillId="5" borderId="3" xfId="0" applyFont="1" applyFill="1" applyBorder="1" applyAlignment="1">
      <alignment horizontal="right" vertical="center" indent="1"/>
    </xf>
    <xf numFmtId="0" fontId="10" fillId="5" borderId="0" xfId="0" applyFont="1" applyFill="1" applyAlignment="1">
      <alignment horizontal="right" vertical="center" indent="1"/>
    </xf>
    <xf numFmtId="0" fontId="10" fillId="5" borderId="5" xfId="0" applyFont="1" applyFill="1" applyBorder="1" applyAlignment="1">
      <alignment horizontal="right" vertical="center" indent="1"/>
    </xf>
    <xf numFmtId="0" fontId="10" fillId="5" borderId="7" xfId="0" applyFont="1" applyFill="1" applyBorder="1" applyAlignment="1">
      <alignment horizontal="right" vertical="center" indent="1"/>
    </xf>
    <xf numFmtId="0" fontId="10" fillId="5" borderId="8" xfId="0" applyFont="1" applyFill="1" applyBorder="1" applyAlignment="1">
      <alignment horizontal="right" vertical="center" indent="1"/>
    </xf>
    <xf numFmtId="0" fontId="11" fillId="6" borderId="0" xfId="0" applyFont="1" applyFill="1" applyAlignment="1">
      <alignment horizontal="left" vertical="center" indent="6"/>
    </xf>
    <xf numFmtId="0" fontId="12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/>
    </xf>
    <xf numFmtId="0" fontId="8" fillId="5" borderId="0" xfId="1" applyFont="1" applyFill="1" applyAlignment="1">
      <alignment horizontal="center" vertical="center"/>
    </xf>
    <xf numFmtId="0" fontId="8" fillId="5" borderId="6" xfId="1" applyFont="1" applyFill="1" applyBorder="1" applyAlignment="1">
      <alignment horizontal="center" vertical="center"/>
    </xf>
    <xf numFmtId="0" fontId="8" fillId="5" borderId="7" xfId="1" applyFont="1" applyFill="1" applyBorder="1" applyAlignment="1">
      <alignment horizontal="center" vertical="center"/>
    </xf>
    <xf numFmtId="0" fontId="8" fillId="5" borderId="0" xfId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right" vertical="center"/>
    </xf>
    <xf numFmtId="0" fontId="10" fillId="5" borderId="0" xfId="0" applyFont="1" applyFill="1" applyAlignment="1">
      <alignment horizontal="right" vertical="center"/>
    </xf>
    <xf numFmtId="0" fontId="10" fillId="5" borderId="7" xfId="0" applyFont="1" applyFill="1" applyBorder="1" applyAlignment="1">
      <alignment horizontal="right" vertical="center"/>
    </xf>
    <xf numFmtId="0" fontId="6" fillId="3" borderId="0" xfId="0" applyFont="1" applyFill="1" applyAlignment="1">
      <alignment horizontal="left" vertical="center" indent="2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indent="8"/>
    </xf>
    <xf numFmtId="0" fontId="12" fillId="6" borderId="2" xfId="0" applyFont="1" applyFill="1" applyBorder="1" applyAlignment="1">
      <alignment horizontal="left" indent="8"/>
    </xf>
    <xf numFmtId="0" fontId="12" fillId="6" borderId="3" xfId="0" applyFont="1" applyFill="1" applyBorder="1" applyAlignment="1">
      <alignment horizontal="left" indent="8"/>
    </xf>
    <xf numFmtId="0" fontId="12" fillId="6" borderId="4" xfId="0" applyFont="1" applyFill="1" applyBorder="1" applyAlignment="1">
      <alignment horizontal="left" indent="8"/>
    </xf>
    <xf numFmtId="0" fontId="12" fillId="6" borderId="0" xfId="0" applyFont="1" applyFill="1" applyAlignment="1">
      <alignment horizontal="left" indent="8"/>
    </xf>
    <xf numFmtId="0" fontId="12" fillId="6" borderId="5" xfId="0" applyFont="1" applyFill="1" applyBorder="1" applyAlignment="1">
      <alignment horizontal="left" indent="8"/>
    </xf>
    <xf numFmtId="0" fontId="12" fillId="6" borderId="6" xfId="0" applyFont="1" applyFill="1" applyBorder="1" applyAlignment="1">
      <alignment horizontal="left" indent="8"/>
    </xf>
    <xf numFmtId="0" fontId="12" fillId="6" borderId="7" xfId="0" applyFont="1" applyFill="1" applyBorder="1" applyAlignment="1">
      <alignment horizontal="left" indent="8"/>
    </xf>
    <xf numFmtId="0" fontId="12" fillId="6" borderId="8" xfId="0" applyFont="1" applyFill="1" applyBorder="1" applyAlignment="1">
      <alignment horizontal="left" indent="8"/>
    </xf>
    <xf numFmtId="0" fontId="35" fillId="4" borderId="13" xfId="0" applyFont="1" applyFill="1" applyBorder="1" applyAlignment="1">
      <alignment horizontal="center" vertical="center" wrapText="1"/>
    </xf>
    <xf numFmtId="0" fontId="35" fillId="4" borderId="14" xfId="0" applyFont="1" applyFill="1" applyBorder="1" applyAlignment="1">
      <alignment horizontal="center" vertical="center" wrapText="1"/>
    </xf>
    <xf numFmtId="0" fontId="35" fillId="4" borderId="17" xfId="0" applyFont="1" applyFill="1" applyBorder="1" applyAlignment="1">
      <alignment horizontal="center" vertical="center" wrapText="1"/>
    </xf>
    <xf numFmtId="0" fontId="35" fillId="4" borderId="0" xfId="0" applyFont="1" applyFill="1" applyAlignment="1">
      <alignment horizontal="center" vertical="center" wrapText="1"/>
    </xf>
    <xf numFmtId="0" fontId="35" fillId="4" borderId="32" xfId="0" applyFont="1" applyFill="1" applyBorder="1" applyAlignment="1">
      <alignment horizontal="center" vertical="center" wrapText="1"/>
    </xf>
    <xf numFmtId="0" fontId="35" fillId="4" borderId="22" xfId="0" applyFont="1" applyFill="1" applyBorder="1" applyAlignment="1">
      <alignment horizontal="center" vertical="center" wrapText="1"/>
    </xf>
    <xf numFmtId="0" fontId="35" fillId="4" borderId="16" xfId="0" applyFont="1" applyFill="1" applyBorder="1" applyAlignment="1">
      <alignment horizontal="center" vertical="center" wrapText="1"/>
    </xf>
    <xf numFmtId="0" fontId="35" fillId="4" borderId="19" xfId="0" applyFont="1" applyFill="1" applyBorder="1" applyAlignment="1">
      <alignment horizontal="center" vertical="center" wrapText="1"/>
    </xf>
    <xf numFmtId="0" fontId="35" fillId="4" borderId="33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right"/>
    </xf>
    <xf numFmtId="0" fontId="13" fillId="0" borderId="39" xfId="0" applyFont="1" applyBorder="1" applyAlignment="1">
      <alignment horizontal="center" vertical="center" textRotation="255"/>
    </xf>
    <xf numFmtId="0" fontId="13" fillId="0" borderId="23" xfId="0" applyFont="1" applyBorder="1" applyAlignment="1">
      <alignment horizontal="center" vertical="center" textRotation="255"/>
    </xf>
    <xf numFmtId="0" fontId="44" fillId="4" borderId="13" xfId="0" applyFont="1" applyFill="1" applyBorder="1" applyAlignment="1">
      <alignment horizontal="center" vertical="center" wrapText="1"/>
    </xf>
    <xf numFmtId="0" fontId="44" fillId="4" borderId="14" xfId="0" applyFont="1" applyFill="1" applyBorder="1" applyAlignment="1">
      <alignment horizontal="center" vertical="center" wrapText="1"/>
    </xf>
    <xf numFmtId="0" fontId="44" fillId="4" borderId="16" xfId="0" applyFont="1" applyFill="1" applyBorder="1" applyAlignment="1">
      <alignment horizontal="center" vertical="center" wrapText="1"/>
    </xf>
    <xf numFmtId="0" fontId="44" fillId="4" borderId="17" xfId="0" applyFont="1" applyFill="1" applyBorder="1" applyAlignment="1">
      <alignment horizontal="center" vertical="center" wrapText="1"/>
    </xf>
    <xf numFmtId="0" fontId="44" fillId="4" borderId="0" xfId="0" applyFont="1" applyFill="1" applyAlignment="1">
      <alignment horizontal="center" vertical="center" wrapText="1"/>
    </xf>
    <xf numFmtId="0" fontId="44" fillId="4" borderId="19" xfId="0" applyFont="1" applyFill="1" applyBorder="1" applyAlignment="1">
      <alignment horizontal="center" vertical="center" wrapText="1"/>
    </xf>
    <xf numFmtId="0" fontId="44" fillId="4" borderId="32" xfId="0" applyFont="1" applyFill="1" applyBorder="1" applyAlignment="1">
      <alignment horizontal="center" vertical="center" wrapText="1"/>
    </xf>
    <xf numFmtId="0" fontId="44" fillId="4" borderId="22" xfId="0" applyFont="1" applyFill="1" applyBorder="1" applyAlignment="1">
      <alignment horizontal="center" vertical="center" wrapText="1"/>
    </xf>
    <xf numFmtId="0" fontId="44" fillId="4" borderId="33" xfId="0" applyFont="1" applyFill="1" applyBorder="1" applyAlignment="1">
      <alignment horizontal="center" vertical="center" wrapText="1"/>
    </xf>
    <xf numFmtId="0" fontId="45" fillId="0" borderId="13" xfId="0" applyFont="1" applyBorder="1" applyAlignment="1">
      <alignment horizontal="right" vertical="center" wrapText="1"/>
    </xf>
    <xf numFmtId="0" fontId="45" fillId="0" borderId="14" xfId="0" applyFont="1" applyBorder="1" applyAlignment="1">
      <alignment horizontal="right" vertical="center" wrapText="1"/>
    </xf>
    <xf numFmtId="0" fontId="45" fillId="0" borderId="16" xfId="0" applyFont="1" applyBorder="1" applyAlignment="1">
      <alignment horizontal="right" vertical="center" wrapText="1"/>
    </xf>
    <xf numFmtId="0" fontId="45" fillId="0" borderId="17" xfId="0" applyFont="1" applyBorder="1" applyAlignment="1">
      <alignment horizontal="right" vertical="center" wrapText="1"/>
    </xf>
    <xf numFmtId="0" fontId="45" fillId="0" borderId="0" xfId="0" applyFont="1" applyAlignment="1">
      <alignment horizontal="right" vertical="center" wrapText="1"/>
    </xf>
    <xf numFmtId="0" fontId="45" fillId="0" borderId="19" xfId="0" applyFont="1" applyBorder="1" applyAlignment="1">
      <alignment horizontal="right" vertical="center" wrapText="1"/>
    </xf>
    <xf numFmtId="0" fontId="45" fillId="0" borderId="32" xfId="0" applyFont="1" applyBorder="1" applyAlignment="1">
      <alignment horizontal="right" vertical="center" wrapText="1"/>
    </xf>
    <xf numFmtId="0" fontId="45" fillId="0" borderId="22" xfId="0" applyFont="1" applyBorder="1" applyAlignment="1">
      <alignment horizontal="right" vertical="center" wrapText="1"/>
    </xf>
    <xf numFmtId="0" fontId="45" fillId="0" borderId="33" xfId="0" applyFont="1" applyBorder="1" applyAlignment="1">
      <alignment horizontal="right" vertical="center" wrapText="1"/>
    </xf>
    <xf numFmtId="0" fontId="42" fillId="0" borderId="13" xfId="0" applyFont="1" applyBorder="1" applyAlignment="1">
      <alignment horizontal="right" vertical="center" wrapText="1"/>
    </xf>
    <xf numFmtId="0" fontId="42" fillId="0" borderId="14" xfId="0" applyFont="1" applyBorder="1" applyAlignment="1">
      <alignment horizontal="right" vertical="center" wrapText="1"/>
    </xf>
    <xf numFmtId="0" fontId="42" fillId="0" borderId="17" xfId="0" applyFont="1" applyBorder="1" applyAlignment="1">
      <alignment horizontal="right" vertical="center" wrapText="1"/>
    </xf>
    <xf numFmtId="0" fontId="42" fillId="0" borderId="0" xfId="0" applyFont="1" applyAlignment="1">
      <alignment horizontal="right" vertical="center" wrapText="1"/>
    </xf>
    <xf numFmtId="0" fontId="42" fillId="0" borderId="32" xfId="0" applyFont="1" applyBorder="1" applyAlignment="1">
      <alignment horizontal="right" vertical="center" wrapText="1"/>
    </xf>
    <xf numFmtId="0" fontId="42" fillId="0" borderId="22" xfId="0" applyFont="1" applyBorder="1" applyAlignment="1">
      <alignment horizontal="right" vertical="center" wrapText="1"/>
    </xf>
    <xf numFmtId="0" fontId="42" fillId="0" borderId="14" xfId="0" applyFont="1" applyBorder="1" applyAlignment="1">
      <alignment vertical="center" wrapText="1"/>
    </xf>
    <xf numFmtId="0" fontId="42" fillId="0" borderId="16" xfId="0" applyFont="1" applyBorder="1" applyAlignment="1">
      <alignment vertical="center" wrapText="1"/>
    </xf>
    <xf numFmtId="0" fontId="42" fillId="0" borderId="0" xfId="0" applyFont="1" applyAlignment="1">
      <alignment vertical="center" wrapText="1"/>
    </xf>
    <xf numFmtId="0" fontId="42" fillId="0" borderId="19" xfId="0" applyFont="1" applyBorder="1" applyAlignment="1">
      <alignment vertical="center" wrapText="1"/>
    </xf>
    <xf numFmtId="0" fontId="42" fillId="0" borderId="22" xfId="0" applyFont="1" applyBorder="1" applyAlignment="1">
      <alignment vertical="center" wrapText="1"/>
    </xf>
    <xf numFmtId="0" fontId="42" fillId="0" borderId="33" xfId="0" applyFont="1" applyBorder="1" applyAlignment="1">
      <alignment vertical="center" wrapText="1"/>
    </xf>
    <xf numFmtId="0" fontId="89" fillId="3" borderId="13" xfId="0" applyFont="1" applyFill="1" applyBorder="1" applyAlignment="1">
      <alignment horizontal="center" vertical="center" wrapText="1"/>
    </xf>
    <xf numFmtId="0" fontId="89" fillId="3" borderId="14" xfId="0" applyFont="1" applyFill="1" applyBorder="1" applyAlignment="1">
      <alignment horizontal="center" vertical="center" wrapText="1"/>
    </xf>
    <xf numFmtId="0" fontId="89" fillId="3" borderId="16" xfId="0" applyFont="1" applyFill="1" applyBorder="1" applyAlignment="1">
      <alignment horizontal="center" vertical="center" wrapText="1"/>
    </xf>
    <xf numFmtId="0" fontId="89" fillId="3" borderId="17" xfId="0" applyFont="1" applyFill="1" applyBorder="1" applyAlignment="1">
      <alignment horizontal="center" vertical="center" wrapText="1"/>
    </xf>
    <xf numFmtId="0" fontId="89" fillId="3" borderId="0" xfId="0" applyFont="1" applyFill="1" applyAlignment="1">
      <alignment horizontal="center" vertical="center" wrapText="1"/>
    </xf>
    <xf numFmtId="0" fontId="89" fillId="3" borderId="19" xfId="0" applyFont="1" applyFill="1" applyBorder="1" applyAlignment="1">
      <alignment horizontal="center" vertical="center" wrapText="1"/>
    </xf>
    <xf numFmtId="0" fontId="89" fillId="3" borderId="32" xfId="0" applyFont="1" applyFill="1" applyBorder="1" applyAlignment="1">
      <alignment horizontal="center" vertical="center" wrapText="1"/>
    </xf>
    <xf numFmtId="0" fontId="89" fillId="3" borderId="22" xfId="0" applyFont="1" applyFill="1" applyBorder="1" applyAlignment="1">
      <alignment horizontal="center" vertical="center" wrapText="1"/>
    </xf>
    <xf numFmtId="0" fontId="89" fillId="3" borderId="33" xfId="0" applyFont="1" applyFill="1" applyBorder="1" applyAlignment="1">
      <alignment horizontal="center" vertical="center" wrapText="1"/>
    </xf>
    <xf numFmtId="0" fontId="89" fillId="6" borderId="13" xfId="0" applyFont="1" applyFill="1" applyBorder="1" applyAlignment="1">
      <alignment horizontal="center" vertical="center" wrapText="1"/>
    </xf>
    <xf numFmtId="0" fontId="89" fillId="6" borderId="14" xfId="0" applyFont="1" applyFill="1" applyBorder="1" applyAlignment="1">
      <alignment horizontal="center" vertical="center" wrapText="1"/>
    </xf>
    <xf numFmtId="0" fontId="89" fillId="6" borderId="16" xfId="0" applyFont="1" applyFill="1" applyBorder="1" applyAlignment="1">
      <alignment horizontal="center" vertical="center" wrapText="1"/>
    </xf>
    <xf numFmtId="0" fontId="89" fillId="6" borderId="17" xfId="0" applyFont="1" applyFill="1" applyBorder="1" applyAlignment="1">
      <alignment horizontal="center" vertical="center" wrapText="1"/>
    </xf>
    <xf numFmtId="0" fontId="89" fillId="6" borderId="0" xfId="0" applyFont="1" applyFill="1" applyAlignment="1">
      <alignment horizontal="center" vertical="center" wrapText="1"/>
    </xf>
    <xf numFmtId="0" fontId="89" fillId="6" borderId="19" xfId="0" applyFont="1" applyFill="1" applyBorder="1" applyAlignment="1">
      <alignment horizontal="center" vertical="center" wrapText="1"/>
    </xf>
    <xf numFmtId="0" fontId="89" fillId="6" borderId="32" xfId="0" applyFont="1" applyFill="1" applyBorder="1" applyAlignment="1">
      <alignment horizontal="center" vertical="center" wrapText="1"/>
    </xf>
    <xf numFmtId="0" fontId="89" fillId="6" borderId="22" xfId="0" applyFont="1" applyFill="1" applyBorder="1" applyAlignment="1">
      <alignment horizontal="center" vertical="center" wrapText="1"/>
    </xf>
    <xf numFmtId="0" fontId="89" fillId="6" borderId="33" xfId="0" applyFont="1" applyFill="1" applyBorder="1" applyAlignment="1">
      <alignment horizontal="center" vertical="center" wrapText="1"/>
    </xf>
    <xf numFmtId="49" fontId="38" fillId="6" borderId="13" xfId="0" applyNumberFormat="1" applyFont="1" applyFill="1" applyBorder="1" applyAlignment="1">
      <alignment horizontal="left" vertical="center" textRotation="90" wrapText="1"/>
    </xf>
    <xf numFmtId="49" fontId="38" fillId="6" borderId="14" xfId="0" applyNumberFormat="1" applyFont="1" applyFill="1" applyBorder="1" applyAlignment="1">
      <alignment horizontal="left" vertical="center" textRotation="90" wrapText="1"/>
    </xf>
    <xf numFmtId="49" fontId="38" fillId="6" borderId="17" xfId="0" applyNumberFormat="1" applyFont="1" applyFill="1" applyBorder="1" applyAlignment="1">
      <alignment horizontal="left" vertical="center" textRotation="90" wrapText="1"/>
    </xf>
    <xf numFmtId="49" fontId="38" fillId="6" borderId="0" xfId="0" applyNumberFormat="1" applyFont="1" applyFill="1" applyAlignment="1">
      <alignment horizontal="left" vertical="center" textRotation="90" wrapText="1"/>
    </xf>
    <xf numFmtId="49" fontId="38" fillId="6" borderId="32" xfId="0" applyNumberFormat="1" applyFont="1" applyFill="1" applyBorder="1" applyAlignment="1">
      <alignment horizontal="left" vertical="center" textRotation="90" wrapText="1"/>
    </xf>
    <xf numFmtId="49" fontId="38" fillId="6" borderId="22" xfId="0" applyNumberFormat="1" applyFont="1" applyFill="1" applyBorder="1" applyAlignment="1">
      <alignment horizontal="left" vertical="center" textRotation="90" wrapText="1"/>
    </xf>
    <xf numFmtId="0" fontId="24" fillId="6" borderId="13" xfId="0" applyFont="1" applyFill="1" applyBorder="1" applyAlignment="1">
      <alignment horizontal="right" vertical="center" wrapText="1"/>
    </xf>
    <xf numFmtId="0" fontId="24" fillId="6" borderId="14" xfId="0" applyFont="1" applyFill="1" applyBorder="1" applyAlignment="1">
      <alignment horizontal="right" vertical="center" wrapText="1"/>
    </xf>
    <xf numFmtId="0" fontId="24" fillId="6" borderId="16" xfId="0" applyFont="1" applyFill="1" applyBorder="1" applyAlignment="1">
      <alignment horizontal="right" vertical="center" wrapText="1"/>
    </xf>
    <xf numFmtId="0" fontId="24" fillId="6" borderId="17" xfId="0" applyFont="1" applyFill="1" applyBorder="1" applyAlignment="1">
      <alignment horizontal="right" vertical="center" wrapText="1"/>
    </xf>
    <xf numFmtId="0" fontId="24" fillId="6" borderId="0" xfId="0" applyFont="1" applyFill="1" applyAlignment="1">
      <alignment horizontal="right" vertical="center" wrapText="1"/>
    </xf>
    <xf numFmtId="0" fontId="24" fillId="6" borderId="19" xfId="0" applyFont="1" applyFill="1" applyBorder="1" applyAlignment="1">
      <alignment horizontal="right" vertical="center" wrapText="1"/>
    </xf>
    <xf numFmtId="0" fontId="24" fillId="6" borderId="32" xfId="0" applyFont="1" applyFill="1" applyBorder="1" applyAlignment="1">
      <alignment horizontal="right" vertical="center" wrapText="1"/>
    </xf>
    <xf numFmtId="0" fontId="24" fillId="6" borderId="22" xfId="0" applyFont="1" applyFill="1" applyBorder="1" applyAlignment="1">
      <alignment horizontal="right" vertical="center" wrapText="1"/>
    </xf>
    <xf numFmtId="0" fontId="24" fillId="6" borderId="33" xfId="0" applyFont="1" applyFill="1" applyBorder="1" applyAlignment="1">
      <alignment horizontal="right" vertical="center" wrapText="1"/>
    </xf>
    <xf numFmtId="0" fontId="19" fillId="6" borderId="13" xfId="0" applyFont="1" applyFill="1" applyBorder="1" applyAlignment="1">
      <alignment horizontal="right" vertical="center" wrapText="1"/>
    </xf>
    <xf numFmtId="0" fontId="19" fillId="6" borderId="14" xfId="0" applyFont="1" applyFill="1" applyBorder="1" applyAlignment="1">
      <alignment horizontal="right" vertical="center" wrapText="1"/>
    </xf>
    <xf numFmtId="0" fontId="19" fillId="6" borderId="17" xfId="0" applyFont="1" applyFill="1" applyBorder="1" applyAlignment="1">
      <alignment horizontal="right" vertical="center" wrapText="1"/>
    </xf>
    <xf numFmtId="0" fontId="19" fillId="6" borderId="0" xfId="0" applyFont="1" applyFill="1" applyAlignment="1">
      <alignment horizontal="right" vertical="center" wrapText="1"/>
    </xf>
    <xf numFmtId="0" fontId="19" fillId="6" borderId="32" xfId="0" applyFont="1" applyFill="1" applyBorder="1" applyAlignment="1">
      <alignment horizontal="right" vertical="center" wrapText="1"/>
    </xf>
    <xf numFmtId="0" fontId="19" fillId="6" borderId="22" xfId="0" applyFont="1" applyFill="1" applyBorder="1" applyAlignment="1">
      <alignment horizontal="right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0" fontId="40" fillId="4" borderId="0" xfId="0" applyFont="1" applyFill="1" applyAlignment="1">
      <alignment horizontal="center" vertical="center"/>
    </xf>
    <xf numFmtId="0" fontId="40" fillId="5" borderId="10" xfId="0" applyFont="1" applyFill="1" applyBorder="1" applyAlignment="1">
      <alignment horizontal="center" vertical="center"/>
    </xf>
    <xf numFmtId="0" fontId="40" fillId="5" borderId="11" xfId="0" applyFont="1" applyFill="1" applyBorder="1" applyAlignment="1">
      <alignment horizontal="center" vertical="center"/>
    </xf>
    <xf numFmtId="0" fontId="40" fillId="5" borderId="12" xfId="0" applyFont="1" applyFill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8" fillId="0" borderId="14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2" fillId="0" borderId="13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6" fillId="0" borderId="0" xfId="0" applyFont="1" applyAlignment="1">
      <alignment horizontal="right" vertical="center"/>
    </xf>
    <xf numFmtId="0" fontId="36" fillId="0" borderId="19" xfId="0" applyFont="1" applyBorder="1" applyAlignment="1">
      <alignment horizontal="right" vertical="center"/>
    </xf>
    <xf numFmtId="0" fontId="36" fillId="0" borderId="22" xfId="0" applyFont="1" applyBorder="1" applyAlignment="1">
      <alignment horizontal="right" vertical="center"/>
    </xf>
    <xf numFmtId="0" fontId="36" fillId="0" borderId="33" xfId="0" applyFont="1" applyBorder="1" applyAlignment="1">
      <alignment horizontal="right" vertical="center"/>
    </xf>
    <xf numFmtId="0" fontId="34" fillId="3" borderId="0" xfId="2" applyFont="1" applyFill="1" applyAlignment="1">
      <alignment horizontal="center" vertical="center"/>
    </xf>
    <xf numFmtId="49" fontId="39" fillId="6" borderId="13" xfId="0" applyNumberFormat="1" applyFont="1" applyFill="1" applyBorder="1" applyAlignment="1">
      <alignment horizontal="center" vertical="center" wrapText="1"/>
    </xf>
    <xf numFmtId="49" fontId="39" fillId="6" borderId="14" xfId="0" applyNumberFormat="1" applyFont="1" applyFill="1" applyBorder="1" applyAlignment="1">
      <alignment horizontal="center" vertical="center" wrapText="1"/>
    </xf>
    <xf numFmtId="49" fontId="39" fillId="6" borderId="16" xfId="0" applyNumberFormat="1" applyFont="1" applyFill="1" applyBorder="1" applyAlignment="1">
      <alignment horizontal="center" vertical="center" wrapText="1"/>
    </xf>
    <xf numFmtId="49" fontId="39" fillId="6" borderId="17" xfId="0" applyNumberFormat="1" applyFont="1" applyFill="1" applyBorder="1" applyAlignment="1">
      <alignment horizontal="center" vertical="center" wrapText="1"/>
    </xf>
    <xf numFmtId="49" fontId="39" fillId="6" borderId="0" xfId="0" applyNumberFormat="1" applyFont="1" applyFill="1" applyAlignment="1">
      <alignment horizontal="center" vertical="center" wrapText="1"/>
    </xf>
    <xf numFmtId="49" fontId="39" fillId="6" borderId="19" xfId="0" applyNumberFormat="1" applyFont="1" applyFill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textRotation="255"/>
    </xf>
    <xf numFmtId="0" fontId="16" fillId="0" borderId="14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43" fillId="6" borderId="13" xfId="0" applyFont="1" applyFill="1" applyBorder="1" applyAlignment="1">
      <alignment horizontal="right" vertical="center" wrapText="1"/>
    </xf>
    <xf numFmtId="0" fontId="43" fillId="6" borderId="14" xfId="0" applyFont="1" applyFill="1" applyBorder="1" applyAlignment="1">
      <alignment horizontal="right" vertical="center" wrapText="1"/>
    </xf>
    <xf numFmtId="0" fontId="43" fillId="6" borderId="16" xfId="0" applyFont="1" applyFill="1" applyBorder="1" applyAlignment="1">
      <alignment horizontal="right" vertical="center" wrapText="1"/>
    </xf>
    <xf numFmtId="0" fontId="43" fillId="6" borderId="17" xfId="0" applyFont="1" applyFill="1" applyBorder="1" applyAlignment="1">
      <alignment horizontal="right" vertical="center" wrapText="1"/>
    </xf>
    <xf numFmtId="0" fontId="43" fillId="6" borderId="0" xfId="0" applyFont="1" applyFill="1" applyAlignment="1">
      <alignment horizontal="right" vertical="center" wrapText="1"/>
    </xf>
    <xf numFmtId="0" fontId="43" fillId="6" borderId="19" xfId="0" applyFont="1" applyFill="1" applyBorder="1" applyAlignment="1">
      <alignment horizontal="right" vertical="center" wrapText="1"/>
    </xf>
    <xf numFmtId="0" fontId="43" fillId="6" borderId="32" xfId="0" applyFont="1" applyFill="1" applyBorder="1" applyAlignment="1">
      <alignment horizontal="right" vertical="center" wrapText="1"/>
    </xf>
    <xf numFmtId="0" fontId="43" fillId="6" borderId="22" xfId="0" applyFont="1" applyFill="1" applyBorder="1" applyAlignment="1">
      <alignment horizontal="right" vertical="center" wrapText="1"/>
    </xf>
    <xf numFmtId="0" fontId="43" fillId="6" borderId="33" xfId="0" applyFont="1" applyFill="1" applyBorder="1" applyAlignment="1">
      <alignment horizontal="right" vertical="center" wrapText="1"/>
    </xf>
    <xf numFmtId="0" fontId="17" fillId="6" borderId="14" xfId="0" applyFont="1" applyFill="1" applyBorder="1" applyAlignment="1">
      <alignment horizontal="center" vertical="center" wrapText="1"/>
    </xf>
    <xf numFmtId="0" fontId="17" fillId="6" borderId="16" xfId="0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7" fillId="6" borderId="19" xfId="0" applyFont="1" applyFill="1" applyBorder="1" applyAlignment="1">
      <alignment horizontal="center" vertical="center" wrapText="1"/>
    </xf>
    <xf numFmtId="0" fontId="17" fillId="6" borderId="22" xfId="0" applyFont="1" applyFill="1" applyBorder="1" applyAlignment="1">
      <alignment horizontal="center" vertical="center" wrapText="1"/>
    </xf>
    <xf numFmtId="0" fontId="17" fillId="6" borderId="33" xfId="0" applyFont="1" applyFill="1" applyBorder="1" applyAlignment="1">
      <alignment horizontal="center" vertical="center" wrapText="1"/>
    </xf>
    <xf numFmtId="0" fontId="90" fillId="3" borderId="1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0" fillId="3" borderId="1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0" fillId="3" borderId="1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0" fillId="3" borderId="0" xfId="0" applyFont="1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0" fillId="3" borderId="3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0" fillId="3" borderId="2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0" fillId="3" borderId="1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0" fillId="6" borderId="0" xfId="0" applyFont="1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0" fillId="6" borderId="1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4" borderId="41" xfId="0" applyFont="1" applyFill="1" applyBorder="1" applyAlignment="1">
      <alignment horizontal="center" vertical="center" wrapText="1"/>
    </xf>
    <xf numFmtId="0" fontId="17" fillId="6" borderId="13" xfId="0" applyFont="1" applyFill="1" applyBorder="1" applyAlignment="1">
      <alignment horizontal="center" vertical="center" wrapText="1"/>
    </xf>
    <xf numFmtId="0" fontId="17" fillId="6" borderId="17" xfId="0" applyFont="1" applyFill="1" applyBorder="1" applyAlignment="1">
      <alignment horizontal="center" vertical="center" wrapText="1"/>
    </xf>
    <xf numFmtId="0" fontId="17" fillId="6" borderId="32" xfId="0" applyFont="1" applyFill="1" applyBorder="1" applyAlignment="1">
      <alignment horizontal="center" vertical="center" wrapText="1"/>
    </xf>
    <xf numFmtId="0" fontId="90" fillId="6" borderId="1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0" fillId="6" borderId="1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0" fillId="6" borderId="1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0" fillId="6" borderId="3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0" fillId="6" borderId="2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0" fillId="6" borderId="16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3" borderId="13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7" fillId="3" borderId="32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33" xfId="0" applyFont="1" applyFill="1" applyBorder="1" applyAlignment="1">
      <alignment horizontal="center" vertical="center" wrapText="1"/>
    </xf>
    <xf numFmtId="0" fontId="32" fillId="0" borderId="32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0" fontId="89" fillId="0" borderId="14" xfId="0" applyFont="1" applyBorder="1" applyAlignment="1">
      <alignment horizontal="center" vertical="center" wrapText="1"/>
    </xf>
    <xf numFmtId="0" fontId="89" fillId="0" borderId="16" xfId="0" applyFont="1" applyBorder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19" xfId="0" applyFont="1" applyBorder="1" applyAlignment="1">
      <alignment horizontal="center" vertical="center" wrapText="1"/>
    </xf>
    <xf numFmtId="0" fontId="89" fillId="0" borderId="22" xfId="0" applyFont="1" applyBorder="1" applyAlignment="1">
      <alignment horizontal="center" vertical="center" wrapText="1"/>
    </xf>
    <xf numFmtId="0" fontId="89" fillId="0" borderId="33" xfId="0" applyFont="1" applyBorder="1" applyAlignment="1">
      <alignment horizontal="center" vertical="center" wrapText="1"/>
    </xf>
    <xf numFmtId="0" fontId="19" fillId="6" borderId="14" xfId="0" applyFont="1" applyFill="1" applyBorder="1" applyAlignment="1">
      <alignment horizontal="left" vertical="center" wrapText="1"/>
    </xf>
    <xf numFmtId="0" fontId="19" fillId="6" borderId="0" xfId="0" applyFont="1" applyFill="1" applyAlignment="1">
      <alignment horizontal="left" vertical="center" wrapText="1"/>
    </xf>
    <xf numFmtId="0" fontId="19" fillId="6" borderId="22" xfId="0" applyFont="1" applyFill="1" applyBorder="1" applyAlignment="1">
      <alignment horizontal="left" vertical="center" wrapText="1"/>
    </xf>
    <xf numFmtId="0" fontId="39" fillId="6" borderId="14" xfId="0" applyFont="1" applyFill="1" applyBorder="1" applyAlignment="1">
      <alignment horizontal="center" vertical="center" wrapText="1"/>
    </xf>
    <xf numFmtId="0" fontId="39" fillId="6" borderId="16" xfId="0" applyFont="1" applyFill="1" applyBorder="1" applyAlignment="1">
      <alignment horizontal="center" vertical="center" wrapText="1"/>
    </xf>
    <xf numFmtId="0" fontId="39" fillId="6" borderId="0" xfId="0" applyFont="1" applyFill="1" applyAlignment="1">
      <alignment horizontal="center" vertical="center" wrapText="1"/>
    </xf>
    <xf numFmtId="0" fontId="39" fillId="6" borderId="19" xfId="0" applyFont="1" applyFill="1" applyBorder="1" applyAlignment="1">
      <alignment horizontal="center" vertical="center" wrapText="1"/>
    </xf>
    <xf numFmtId="0" fontId="39" fillId="6" borderId="22" xfId="0" applyFont="1" applyFill="1" applyBorder="1" applyAlignment="1">
      <alignment horizontal="center" vertical="center" wrapText="1"/>
    </xf>
    <xf numFmtId="0" fontId="39" fillId="6" borderId="33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32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39" fillId="0" borderId="14" xfId="0" applyFont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0" borderId="19" xfId="0" applyFont="1" applyBorder="1" applyAlignment="1">
      <alignment horizontal="center" vertical="center" wrapText="1"/>
    </xf>
    <xf numFmtId="0" fontId="39" fillId="0" borderId="22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9" fillId="6" borderId="14" xfId="0" applyFont="1" applyFill="1" applyBorder="1" applyAlignment="1">
      <alignment vertical="center" wrapText="1"/>
    </xf>
    <xf numFmtId="0" fontId="19" fillId="6" borderId="16" xfId="0" applyFont="1" applyFill="1" applyBorder="1" applyAlignment="1">
      <alignment vertical="center" wrapText="1"/>
    </xf>
    <xf numFmtId="0" fontId="19" fillId="6" borderId="0" xfId="0" applyFont="1" applyFill="1" applyAlignment="1">
      <alignment vertical="center" wrapText="1"/>
    </xf>
    <xf numFmtId="0" fontId="19" fillId="6" borderId="19" xfId="0" applyFont="1" applyFill="1" applyBorder="1" applyAlignment="1">
      <alignment vertical="center" wrapText="1"/>
    </xf>
    <xf numFmtId="0" fontId="19" fillId="6" borderId="22" xfId="0" applyFont="1" applyFill="1" applyBorder="1" applyAlignment="1">
      <alignment vertical="center" wrapText="1"/>
    </xf>
    <xf numFmtId="0" fontId="19" fillId="6" borderId="33" xfId="0" applyFont="1" applyFill="1" applyBorder="1" applyAlignment="1">
      <alignment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24" fillId="6" borderId="13" xfId="0" applyFont="1" applyFill="1" applyBorder="1" applyAlignment="1">
      <alignment horizontal="center" vertical="center" wrapText="1"/>
    </xf>
    <xf numFmtId="0" fontId="24" fillId="6" borderId="14" xfId="0" applyFont="1" applyFill="1" applyBorder="1" applyAlignment="1">
      <alignment horizontal="center" vertical="center" wrapText="1"/>
    </xf>
    <xf numFmtId="0" fontId="24" fillId="6" borderId="16" xfId="0" applyFont="1" applyFill="1" applyBorder="1" applyAlignment="1">
      <alignment horizontal="center" vertical="center" wrapText="1"/>
    </xf>
    <xf numFmtId="0" fontId="24" fillId="6" borderId="17" xfId="0" applyFont="1" applyFill="1" applyBorder="1" applyAlignment="1">
      <alignment horizontal="center" vertical="center" wrapText="1"/>
    </xf>
    <xf numFmtId="0" fontId="24" fillId="6" borderId="0" xfId="0" applyFont="1" applyFill="1" applyAlignment="1">
      <alignment horizontal="center" vertical="center" wrapText="1"/>
    </xf>
    <xf numFmtId="0" fontId="24" fillId="6" borderId="19" xfId="0" applyFont="1" applyFill="1" applyBorder="1" applyAlignment="1">
      <alignment horizontal="center" vertical="center" wrapText="1"/>
    </xf>
    <xf numFmtId="0" fontId="24" fillId="6" borderId="32" xfId="0" applyFont="1" applyFill="1" applyBorder="1" applyAlignment="1">
      <alignment horizontal="center" vertical="center" wrapText="1"/>
    </xf>
    <xf numFmtId="0" fontId="24" fillId="6" borderId="22" xfId="0" applyFont="1" applyFill="1" applyBorder="1" applyAlignment="1">
      <alignment horizontal="center" vertical="center" wrapText="1"/>
    </xf>
    <xf numFmtId="0" fontId="24" fillId="6" borderId="3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19" fillId="6" borderId="14" xfId="0" applyFont="1" applyFill="1" applyBorder="1" applyAlignment="1">
      <alignment horizontal="center" vertical="center" wrapText="1"/>
    </xf>
    <xf numFmtId="0" fontId="19" fillId="6" borderId="16" xfId="0" applyFont="1" applyFill="1" applyBorder="1" applyAlignment="1">
      <alignment horizontal="center" vertical="center" wrapText="1"/>
    </xf>
    <xf numFmtId="0" fontId="19" fillId="6" borderId="17" xfId="0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center" vertical="center" wrapText="1"/>
    </xf>
    <xf numFmtId="0" fontId="19" fillId="6" borderId="19" xfId="0" applyFont="1" applyFill="1" applyBorder="1" applyAlignment="1">
      <alignment horizontal="center" vertical="center" wrapText="1"/>
    </xf>
    <xf numFmtId="0" fontId="19" fillId="6" borderId="32" xfId="0" applyFont="1" applyFill="1" applyBorder="1" applyAlignment="1">
      <alignment horizontal="center" vertical="center" wrapText="1"/>
    </xf>
    <xf numFmtId="0" fontId="19" fillId="6" borderId="22" xfId="0" applyFont="1" applyFill="1" applyBorder="1" applyAlignment="1">
      <alignment horizontal="center" vertical="center" wrapText="1"/>
    </xf>
    <xf numFmtId="0" fontId="19" fillId="6" borderId="33" xfId="0" applyFont="1" applyFill="1" applyBorder="1" applyAlignment="1">
      <alignment horizontal="center" vertical="center" wrapText="1"/>
    </xf>
    <xf numFmtId="14" fontId="24" fillId="0" borderId="13" xfId="0" applyNumberFormat="1" applyFont="1" applyBorder="1" applyAlignment="1">
      <alignment horizontal="center" vertical="center" wrapText="1"/>
    </xf>
    <xf numFmtId="49" fontId="39" fillId="6" borderId="17" xfId="0" applyNumberFormat="1" applyFont="1" applyFill="1" applyBorder="1" applyAlignment="1">
      <alignment horizontal="right" vertical="center" wrapText="1"/>
    </xf>
    <xf numFmtId="49" fontId="39" fillId="6" borderId="0" xfId="0" applyNumberFormat="1" applyFont="1" applyFill="1" applyAlignment="1">
      <alignment horizontal="right" vertical="center" wrapText="1"/>
    </xf>
    <xf numFmtId="49" fontId="39" fillId="6" borderId="19" xfId="0" applyNumberFormat="1" applyFont="1" applyFill="1" applyBorder="1" applyAlignment="1">
      <alignment horizontal="right" vertical="center" wrapText="1"/>
    </xf>
    <xf numFmtId="49" fontId="39" fillId="6" borderId="32" xfId="0" applyNumberFormat="1" applyFont="1" applyFill="1" applyBorder="1" applyAlignment="1">
      <alignment horizontal="right" vertical="center" wrapText="1"/>
    </xf>
    <xf numFmtId="49" fontId="39" fillId="6" borderId="22" xfId="0" applyNumberFormat="1" applyFont="1" applyFill="1" applyBorder="1" applyAlignment="1">
      <alignment horizontal="right" vertical="center" wrapText="1"/>
    </xf>
    <xf numFmtId="49" fontId="39" fillId="6" borderId="33" xfId="0" applyNumberFormat="1" applyFont="1" applyFill="1" applyBorder="1" applyAlignment="1">
      <alignment horizontal="right" vertical="center" wrapText="1"/>
    </xf>
    <xf numFmtId="0" fontId="17" fillId="0" borderId="1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90" fillId="3" borderId="16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49" fontId="75" fillId="6" borderId="13" xfId="0" applyNumberFormat="1" applyFont="1" applyFill="1" applyBorder="1" applyAlignment="1">
      <alignment horizontal="left" vertical="center" textRotation="90" wrapText="1"/>
    </xf>
    <xf numFmtId="49" fontId="75" fillId="6" borderId="14" xfId="0" applyNumberFormat="1" applyFont="1" applyFill="1" applyBorder="1" applyAlignment="1">
      <alignment horizontal="left" vertical="center" textRotation="90" wrapText="1"/>
    </xf>
    <xf numFmtId="49" fontId="75" fillId="6" borderId="17" xfId="0" applyNumberFormat="1" applyFont="1" applyFill="1" applyBorder="1" applyAlignment="1">
      <alignment horizontal="left" vertical="center" textRotation="90" wrapText="1"/>
    </xf>
    <xf numFmtId="49" fontId="75" fillId="6" borderId="0" xfId="0" applyNumberFormat="1" applyFont="1" applyFill="1" applyAlignment="1">
      <alignment horizontal="left" vertical="center" textRotation="90" wrapText="1"/>
    </xf>
    <xf numFmtId="49" fontId="75" fillId="6" borderId="32" xfId="0" applyNumberFormat="1" applyFont="1" applyFill="1" applyBorder="1" applyAlignment="1">
      <alignment horizontal="left" vertical="center" textRotation="90" wrapText="1"/>
    </xf>
    <xf numFmtId="49" fontId="75" fillId="6" borderId="22" xfId="0" applyNumberFormat="1" applyFont="1" applyFill="1" applyBorder="1" applyAlignment="1">
      <alignment horizontal="left" vertical="center" textRotation="90" wrapText="1"/>
    </xf>
    <xf numFmtId="0" fontId="93" fillId="6" borderId="14" xfId="0" applyFont="1" applyFill="1" applyBorder="1" applyAlignment="1">
      <alignment horizontal="right" vertical="center" wrapText="1"/>
    </xf>
    <xf numFmtId="0" fontId="93" fillId="6" borderId="0" xfId="0" applyFont="1" applyFill="1" applyAlignment="1">
      <alignment horizontal="right" vertical="center" wrapText="1"/>
    </xf>
    <xf numFmtId="0" fontId="93" fillId="6" borderId="22" xfId="0" applyFont="1" applyFill="1" applyBorder="1" applyAlignment="1">
      <alignment horizontal="right" vertical="center" wrapText="1"/>
    </xf>
    <xf numFmtId="0" fontId="17" fillId="6" borderId="14" xfId="0" applyFont="1" applyFill="1" applyBorder="1" applyAlignment="1">
      <alignment horizontal="left" vertical="center" wrapText="1"/>
    </xf>
    <xf numFmtId="0" fontId="17" fillId="6" borderId="16" xfId="0" applyFont="1" applyFill="1" applyBorder="1" applyAlignment="1">
      <alignment horizontal="left" vertical="center" wrapText="1"/>
    </xf>
    <xf numFmtId="0" fontId="17" fillId="6" borderId="0" xfId="0" applyFont="1" applyFill="1" applyAlignment="1">
      <alignment horizontal="left" vertical="center" wrapText="1"/>
    </xf>
    <xf numFmtId="0" fontId="17" fillId="6" borderId="19" xfId="0" applyFont="1" applyFill="1" applyBorder="1" applyAlignment="1">
      <alignment horizontal="left" vertical="center" wrapText="1"/>
    </xf>
    <xf numFmtId="0" fontId="17" fillId="6" borderId="22" xfId="0" applyFont="1" applyFill="1" applyBorder="1" applyAlignment="1">
      <alignment horizontal="left" vertical="center" wrapText="1"/>
    </xf>
    <xf numFmtId="0" fontId="17" fillId="6" borderId="33" xfId="0" applyFont="1" applyFill="1" applyBorder="1" applyAlignment="1">
      <alignment horizontal="left" vertical="center" wrapText="1"/>
    </xf>
    <xf numFmtId="0" fontId="93" fillId="0" borderId="14" xfId="0" applyFont="1" applyBorder="1" applyAlignment="1">
      <alignment horizontal="right" vertical="center" wrapText="1"/>
    </xf>
    <xf numFmtId="0" fontId="93" fillId="0" borderId="0" xfId="0" applyFont="1" applyAlignment="1">
      <alignment horizontal="right" vertical="center" wrapText="1"/>
    </xf>
    <xf numFmtId="0" fontId="93" fillId="0" borderId="22" xfId="0" applyFont="1" applyBorder="1" applyAlignment="1">
      <alignment horizontal="right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17" fillId="0" borderId="33" xfId="0" applyFont="1" applyBorder="1" applyAlignment="1">
      <alignment horizontal="left" vertical="center" wrapText="1"/>
    </xf>
    <xf numFmtId="0" fontId="91" fillId="6" borderId="13" xfId="0" applyFont="1" applyFill="1" applyBorder="1" applyAlignment="1">
      <alignment horizontal="right" vertical="center" wrapText="1"/>
    </xf>
    <xf numFmtId="0" fontId="91" fillId="6" borderId="14" xfId="0" applyFont="1" applyFill="1" applyBorder="1" applyAlignment="1">
      <alignment horizontal="right" vertical="center" wrapText="1"/>
    </xf>
    <xf numFmtId="0" fontId="91" fillId="6" borderId="17" xfId="0" applyFont="1" applyFill="1" applyBorder="1" applyAlignment="1">
      <alignment horizontal="right" vertical="center" wrapText="1"/>
    </xf>
    <xf numFmtId="0" fontId="91" fillId="6" borderId="0" xfId="0" applyFont="1" applyFill="1" applyAlignment="1">
      <alignment horizontal="right" vertical="center" wrapText="1"/>
    </xf>
    <xf numFmtId="0" fontId="91" fillId="6" borderId="32" xfId="0" applyFont="1" applyFill="1" applyBorder="1" applyAlignment="1">
      <alignment horizontal="right" vertical="center" wrapText="1"/>
    </xf>
    <xf numFmtId="0" fontId="91" fillId="6" borderId="22" xfId="0" applyFont="1" applyFill="1" applyBorder="1" applyAlignment="1">
      <alignment horizontal="right" vertical="center" wrapText="1"/>
    </xf>
    <xf numFmtId="0" fontId="17" fillId="3" borderId="14" xfId="0" applyFont="1" applyFill="1" applyBorder="1" applyAlignment="1">
      <alignment horizontal="left" vertical="center" wrapText="1"/>
    </xf>
    <xf numFmtId="0" fontId="17" fillId="3" borderId="0" xfId="0" applyFont="1" applyFill="1" applyAlignment="1">
      <alignment horizontal="left" vertical="center" wrapText="1"/>
    </xf>
    <xf numFmtId="0" fontId="94" fillId="4" borderId="13" xfId="0" applyFont="1" applyFill="1" applyBorder="1" applyAlignment="1">
      <alignment horizontal="center" vertical="center" wrapText="1"/>
    </xf>
    <xf numFmtId="0" fontId="94" fillId="4" borderId="14" xfId="0" applyFont="1" applyFill="1" applyBorder="1" applyAlignment="1">
      <alignment horizontal="center" vertical="center" wrapText="1"/>
    </xf>
    <xf numFmtId="0" fontId="94" fillId="4" borderId="17" xfId="0" applyFont="1" applyFill="1" applyBorder="1" applyAlignment="1">
      <alignment horizontal="center" vertical="center" wrapText="1"/>
    </xf>
    <xf numFmtId="0" fontId="94" fillId="4" borderId="0" xfId="0" applyFont="1" applyFill="1" applyAlignment="1">
      <alignment horizontal="center" vertical="center" wrapText="1"/>
    </xf>
    <xf numFmtId="0" fontId="94" fillId="4" borderId="32" xfId="0" applyFont="1" applyFill="1" applyBorder="1" applyAlignment="1">
      <alignment horizontal="center" vertical="center" wrapText="1"/>
    </xf>
    <xf numFmtId="0" fontId="94" fillId="4" borderId="22" xfId="0" applyFont="1" applyFill="1" applyBorder="1" applyAlignment="1">
      <alignment horizontal="center" vertical="center" wrapText="1"/>
    </xf>
    <xf numFmtId="0" fontId="92" fillId="0" borderId="13" xfId="0" applyFont="1" applyBorder="1" applyAlignment="1">
      <alignment horizontal="right" vertical="center" wrapText="1"/>
    </xf>
    <xf numFmtId="0" fontId="92" fillId="0" borderId="14" xfId="0" applyFont="1" applyBorder="1" applyAlignment="1">
      <alignment horizontal="right" vertical="center" wrapText="1"/>
    </xf>
    <xf numFmtId="0" fontId="92" fillId="0" borderId="17" xfId="0" applyFont="1" applyBorder="1" applyAlignment="1">
      <alignment horizontal="right" vertical="center" wrapText="1"/>
    </xf>
    <xf numFmtId="0" fontId="92" fillId="0" borderId="0" xfId="0" applyFont="1" applyAlignment="1">
      <alignment horizontal="right" vertical="center" wrapText="1"/>
    </xf>
    <xf numFmtId="0" fontId="92" fillId="0" borderId="32" xfId="0" applyFont="1" applyBorder="1" applyAlignment="1">
      <alignment horizontal="right" vertical="center" wrapText="1"/>
    </xf>
    <xf numFmtId="0" fontId="92" fillId="0" borderId="22" xfId="0" applyFont="1" applyBorder="1" applyAlignment="1">
      <alignment horizontal="right" vertical="center" wrapText="1"/>
    </xf>
    <xf numFmtId="0" fontId="107" fillId="0" borderId="0" xfId="0" applyFont="1" applyAlignment="1">
      <alignment horizontal="right" vertical="center"/>
    </xf>
    <xf numFmtId="0" fontId="105" fillId="3" borderId="0" xfId="0" applyFont="1" applyFill="1" applyAlignment="1">
      <alignment horizontal="righ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5" fillId="3" borderId="0" xfId="0" applyFont="1" applyFill="1" applyAlignment="1">
      <alignment horizontal="right" vertical="center" wrapText="1"/>
    </xf>
    <xf numFmtId="0" fontId="33" fillId="4" borderId="112" xfId="0" applyFont="1" applyFill="1" applyBorder="1" applyAlignment="1">
      <alignment horizontal="center" vertical="center" wrapText="1"/>
    </xf>
    <xf numFmtId="49" fontId="75" fillId="6" borderId="13" xfId="0" applyNumberFormat="1" applyFont="1" applyFill="1" applyBorder="1" applyAlignment="1">
      <alignment horizontal="center" vertical="center" textRotation="90" wrapText="1"/>
    </xf>
    <xf numFmtId="49" fontId="75" fillId="6" borderId="14" xfId="0" applyNumberFormat="1" applyFont="1" applyFill="1" applyBorder="1" applyAlignment="1">
      <alignment horizontal="center" vertical="center" textRotation="90" wrapText="1"/>
    </xf>
    <xf numFmtId="49" fontId="75" fillId="6" borderId="17" xfId="0" applyNumberFormat="1" applyFont="1" applyFill="1" applyBorder="1" applyAlignment="1">
      <alignment horizontal="center" vertical="center" textRotation="90" wrapText="1"/>
    </xf>
    <xf numFmtId="49" fontId="75" fillId="6" borderId="0" xfId="0" applyNumberFormat="1" applyFont="1" applyFill="1" applyAlignment="1">
      <alignment horizontal="center" vertical="center" textRotation="90" wrapText="1"/>
    </xf>
    <xf numFmtId="49" fontId="75" fillId="6" borderId="32" xfId="0" applyNumberFormat="1" applyFont="1" applyFill="1" applyBorder="1" applyAlignment="1">
      <alignment horizontal="center" vertical="center" textRotation="90" wrapText="1"/>
    </xf>
    <xf numFmtId="49" fontId="75" fillId="6" borderId="22" xfId="0" applyNumberFormat="1" applyFont="1" applyFill="1" applyBorder="1" applyAlignment="1">
      <alignment horizontal="center" vertical="center" textRotation="90" wrapText="1"/>
    </xf>
    <xf numFmtId="0" fontId="42" fillId="0" borderId="13" xfId="0" applyFont="1" applyBorder="1" applyAlignment="1">
      <alignment horizontal="center" vertical="center" wrapText="1"/>
    </xf>
    <xf numFmtId="0" fontId="42" fillId="0" borderId="14" xfId="0" applyFont="1" applyBorder="1" applyAlignment="1">
      <alignment horizontal="center" vertical="center" wrapText="1"/>
    </xf>
    <xf numFmtId="0" fontId="42" fillId="0" borderId="16" xfId="0" applyFont="1" applyBorder="1" applyAlignment="1">
      <alignment horizontal="center" vertical="center" wrapText="1"/>
    </xf>
    <xf numFmtId="0" fontId="42" fillId="0" borderId="17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19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 wrapText="1"/>
    </xf>
    <xf numFmtId="0" fontId="89" fillId="6" borderId="1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9" fillId="6" borderId="0" xfId="0" applyFont="1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9" fillId="6" borderId="2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6" borderId="1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6" borderId="16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6" borderId="0" xfId="0" applyFont="1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6" borderId="1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9" fillId="6" borderId="13" xfId="0" applyFont="1" applyFill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9" fillId="6" borderId="14" xfId="0" applyFont="1" applyFill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9" fillId="6" borderId="17" xfId="0" applyFont="1" applyFill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9" fillId="6" borderId="0" xfId="0" applyFont="1" applyFill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9" fillId="6" borderId="32" xfId="0" applyFont="1" applyFill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9" fillId="6" borderId="22" xfId="0" applyFont="1" applyFill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3" borderId="1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3" borderId="16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3" borderId="0" xfId="0" applyFont="1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3" borderId="1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0" borderId="14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0" borderId="16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0" borderId="19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9" fillId="3" borderId="13" xfId="0" applyFont="1" applyFill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9" fillId="3" borderId="14" xfId="0" applyFont="1" applyFill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9" fillId="3" borderId="17" xfId="0" applyFont="1" applyFill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9" fillId="3" borderId="0" xfId="0" applyFont="1" applyFill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9" fillId="3" borderId="32" xfId="0" applyFont="1" applyFill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9" fillId="3" borderId="22" xfId="0" applyFont="1" applyFill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0" fillId="0" borderId="14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0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0" fillId="0" borderId="2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49" fontId="39" fillId="6" borderId="32" xfId="0" applyNumberFormat="1" applyFont="1" applyFill="1" applyBorder="1" applyAlignment="1">
      <alignment horizontal="center" vertical="center" wrapText="1"/>
    </xf>
    <xf numFmtId="49" fontId="39" fillId="6" borderId="22" xfId="0" applyNumberFormat="1" applyFont="1" applyFill="1" applyBorder="1" applyAlignment="1">
      <alignment horizontal="center" vertical="center" wrapText="1"/>
    </xf>
    <xf numFmtId="49" fontId="39" fillId="6" borderId="33" xfId="0" applyNumberFormat="1" applyFont="1" applyFill="1" applyBorder="1" applyAlignment="1">
      <alignment horizontal="center" vertical="center" wrapText="1"/>
    </xf>
    <xf numFmtId="0" fontId="108" fillId="0" borderId="0" xfId="0" applyFont="1" applyAlignment="1">
      <alignment horizontal="center" wrapText="1"/>
    </xf>
    <xf numFmtId="0" fontId="33" fillId="6" borderId="1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6" borderId="0" xfId="0" applyFont="1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6" borderId="2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6" borderId="14" xfId="0" applyFont="1" applyFill="1" applyBorder="1" applyAlignment="1">
      <alignment horizontal="right" vertical="center" wrapText="1"/>
    </xf>
    <xf numFmtId="0" fontId="15" fillId="6" borderId="0" xfId="0" applyFont="1" applyFill="1" applyAlignment="1">
      <alignment horizontal="right" vertical="center" wrapText="1"/>
    </xf>
    <xf numFmtId="0" fontId="15" fillId="6" borderId="22" xfId="0" applyFont="1" applyFill="1" applyBorder="1" applyAlignment="1">
      <alignment horizontal="right" vertical="center" wrapText="1"/>
    </xf>
    <xf numFmtId="0" fontId="116" fillId="6" borderId="14" xfId="0" applyFont="1" applyFill="1" applyBorder="1" applyAlignment="1">
      <alignment horizontal="left" vertical="center" wrapText="1"/>
    </xf>
    <xf numFmtId="0" fontId="116" fillId="6" borderId="0" xfId="0" applyFont="1" applyFill="1" applyAlignment="1">
      <alignment horizontal="left" vertical="center" wrapText="1"/>
    </xf>
    <xf numFmtId="0" fontId="116" fillId="6" borderId="22" xfId="0" applyFont="1" applyFill="1" applyBorder="1" applyAlignment="1">
      <alignment horizontal="left" vertical="center" wrapText="1"/>
    </xf>
    <xf numFmtId="0" fontId="15" fillId="6" borderId="14" xfId="0" applyFont="1" applyFill="1" applyBorder="1" applyAlignment="1">
      <alignment horizontal="center" vertical="center" wrapText="1"/>
    </xf>
    <xf numFmtId="0" fontId="15" fillId="6" borderId="16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6" borderId="19" xfId="0" applyFont="1" applyFill="1" applyBorder="1" applyAlignment="1">
      <alignment horizontal="center" vertical="center" wrapText="1"/>
    </xf>
    <xf numFmtId="0" fontId="15" fillId="6" borderId="22" xfId="0" applyFont="1" applyFill="1" applyBorder="1" applyAlignment="1">
      <alignment horizontal="center" vertical="center" wrapText="1"/>
    </xf>
    <xf numFmtId="0" fontId="15" fillId="6" borderId="33" xfId="0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horizontal="right" vertical="center" wrapText="1"/>
    </xf>
    <xf numFmtId="0" fontId="15" fillId="0" borderId="14" xfId="0" applyFont="1" applyBorder="1" applyAlignment="1">
      <alignment horizontal="right" vertical="center" wrapText="1"/>
    </xf>
    <xf numFmtId="0" fontId="15" fillId="0" borderId="17" xfId="0" applyFont="1" applyBorder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15" fillId="0" borderId="32" xfId="0" applyFont="1" applyBorder="1" applyAlignment="1">
      <alignment horizontal="right" vertical="center" wrapText="1"/>
    </xf>
    <xf numFmtId="0" fontId="15" fillId="0" borderId="22" xfId="0" applyFont="1" applyBorder="1" applyAlignment="1">
      <alignment horizontal="right" vertical="center" wrapText="1"/>
    </xf>
    <xf numFmtId="0" fontId="116" fillId="0" borderId="14" xfId="0" applyFont="1" applyBorder="1" applyAlignment="1">
      <alignment horizontal="left" vertical="center" wrapText="1"/>
    </xf>
    <xf numFmtId="0" fontId="116" fillId="0" borderId="0" xfId="0" applyFont="1" applyAlignment="1">
      <alignment horizontal="left" vertical="center" wrapText="1"/>
    </xf>
    <xf numFmtId="0" fontId="116" fillId="0" borderId="22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7" fillId="6" borderId="13" xfId="0" applyFont="1" applyFill="1" applyBorder="1" applyAlignment="1">
      <alignment horizontal="right" vertical="center" wrapText="1"/>
    </xf>
    <xf numFmtId="0" fontId="17" fillId="6" borderId="14" xfId="0" applyFont="1" applyFill="1" applyBorder="1" applyAlignment="1">
      <alignment horizontal="right" vertical="center" wrapText="1"/>
    </xf>
    <xf numFmtId="0" fontId="17" fillId="6" borderId="17" xfId="0" applyFont="1" applyFill="1" applyBorder="1" applyAlignment="1">
      <alignment horizontal="right" vertical="center" wrapText="1"/>
    </xf>
    <xf numFmtId="0" fontId="17" fillId="6" borderId="0" xfId="0" applyFont="1" applyFill="1" applyAlignment="1">
      <alignment horizontal="right" vertical="center" wrapText="1"/>
    </xf>
    <xf numFmtId="0" fontId="17" fillId="6" borderId="32" xfId="0" applyFont="1" applyFill="1" applyBorder="1" applyAlignment="1">
      <alignment horizontal="right" vertical="center" wrapText="1"/>
    </xf>
    <xf numFmtId="0" fontId="17" fillId="6" borderId="22" xfId="0" applyFont="1" applyFill="1" applyBorder="1" applyAlignment="1">
      <alignment horizontal="right" vertical="center" wrapText="1"/>
    </xf>
    <xf numFmtId="0" fontId="15" fillId="6" borderId="14" xfId="0" applyFont="1" applyFill="1" applyBorder="1" applyAlignment="1">
      <alignment horizontal="left" vertical="center" wrapText="1"/>
    </xf>
    <xf numFmtId="0" fontId="15" fillId="6" borderId="16" xfId="0" applyFont="1" applyFill="1" applyBorder="1" applyAlignment="1">
      <alignment horizontal="left" vertical="center" wrapText="1"/>
    </xf>
    <xf numFmtId="0" fontId="15" fillId="6" borderId="0" xfId="0" applyFont="1" applyFill="1" applyAlignment="1">
      <alignment horizontal="left" vertical="center" wrapText="1"/>
    </xf>
    <xf numFmtId="0" fontId="15" fillId="6" borderId="19" xfId="0" applyFont="1" applyFill="1" applyBorder="1" applyAlignment="1">
      <alignment horizontal="left" vertical="center" wrapText="1"/>
    </xf>
    <xf numFmtId="0" fontId="15" fillId="6" borderId="22" xfId="0" applyFont="1" applyFill="1" applyBorder="1" applyAlignment="1">
      <alignment horizontal="left" vertical="center" wrapText="1"/>
    </xf>
    <xf numFmtId="0" fontId="15" fillId="6" borderId="33" xfId="0" applyFont="1" applyFill="1" applyBorder="1" applyAlignment="1">
      <alignment horizontal="left" vertical="center" wrapText="1"/>
    </xf>
    <xf numFmtId="0" fontId="17" fillId="3" borderId="13" xfId="0" applyFont="1" applyFill="1" applyBorder="1" applyAlignment="1">
      <alignment horizontal="right" vertical="center" wrapText="1"/>
    </xf>
    <xf numFmtId="0" fontId="17" fillId="3" borderId="14" xfId="0" applyFont="1" applyFill="1" applyBorder="1" applyAlignment="1">
      <alignment horizontal="right" vertical="center" wrapText="1"/>
    </xf>
    <xf numFmtId="0" fontId="17" fillId="3" borderId="17" xfId="0" applyFont="1" applyFill="1" applyBorder="1" applyAlignment="1">
      <alignment horizontal="right" vertical="center" wrapText="1"/>
    </xf>
    <xf numFmtId="0" fontId="17" fillId="3" borderId="0" xfId="0" applyFont="1" applyFill="1" applyAlignment="1">
      <alignment horizontal="right" vertical="center" wrapText="1"/>
    </xf>
    <xf numFmtId="0" fontId="17" fillId="3" borderId="32" xfId="0" applyFont="1" applyFill="1" applyBorder="1" applyAlignment="1">
      <alignment horizontal="right" vertical="center" wrapText="1"/>
    </xf>
    <xf numFmtId="0" fontId="17" fillId="3" borderId="22" xfId="0" applyFont="1" applyFill="1" applyBorder="1" applyAlignment="1">
      <alignment horizontal="right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horizontal="center" vertical="center" wrapText="1"/>
    </xf>
    <xf numFmtId="49" fontId="43" fillId="6" borderId="13" xfId="0" applyNumberFormat="1" applyFont="1" applyFill="1" applyBorder="1" applyAlignment="1">
      <alignment horizontal="center" vertical="center" textRotation="90" wrapText="1"/>
    </xf>
    <xf numFmtId="49" fontId="43" fillId="6" borderId="14" xfId="0" applyNumberFormat="1" applyFont="1" applyFill="1" applyBorder="1" applyAlignment="1">
      <alignment horizontal="center" vertical="center" textRotation="90" wrapText="1"/>
    </xf>
    <xf numFmtId="49" fontId="43" fillId="6" borderId="17" xfId="0" applyNumberFormat="1" applyFont="1" applyFill="1" applyBorder="1" applyAlignment="1">
      <alignment horizontal="center" vertical="center" textRotation="90" wrapText="1"/>
    </xf>
    <xf numFmtId="49" fontId="43" fillId="6" borderId="0" xfId="0" applyNumberFormat="1" applyFont="1" applyFill="1" applyAlignment="1">
      <alignment horizontal="center" vertical="center" textRotation="90" wrapText="1"/>
    </xf>
    <xf numFmtId="49" fontId="43" fillId="6" borderId="32" xfId="0" applyNumberFormat="1" applyFont="1" applyFill="1" applyBorder="1" applyAlignment="1">
      <alignment horizontal="center" vertical="center" textRotation="90" wrapText="1"/>
    </xf>
    <xf numFmtId="49" fontId="43" fillId="6" borderId="22" xfId="0" applyNumberFormat="1" applyFont="1" applyFill="1" applyBorder="1" applyAlignment="1">
      <alignment horizontal="center" vertical="center" textRotation="90" wrapText="1"/>
    </xf>
    <xf numFmtId="49" fontId="15" fillId="6" borderId="14" xfId="0" applyNumberFormat="1" applyFont="1" applyFill="1" applyBorder="1" applyAlignment="1">
      <alignment horizontal="center" vertical="center" wrapText="1"/>
    </xf>
    <xf numFmtId="49" fontId="15" fillId="6" borderId="0" xfId="0" applyNumberFormat="1" applyFont="1" applyFill="1" applyAlignment="1">
      <alignment horizontal="center" vertical="center" wrapText="1"/>
    </xf>
    <xf numFmtId="49" fontId="15" fillId="6" borderId="22" xfId="0" applyNumberFormat="1" applyFont="1" applyFill="1" applyBorder="1" applyAlignment="1">
      <alignment horizontal="center" vertical="center" wrapText="1"/>
    </xf>
    <xf numFmtId="0" fontId="27" fillId="6" borderId="14" xfId="0" applyFont="1" applyFill="1" applyBorder="1" applyAlignment="1">
      <alignment horizontal="center" vertical="center" wrapText="1"/>
    </xf>
    <xf numFmtId="0" fontId="27" fillId="6" borderId="16" xfId="0" applyFont="1" applyFill="1" applyBorder="1" applyAlignment="1">
      <alignment horizontal="center" vertical="center" wrapText="1"/>
    </xf>
    <xf numFmtId="0" fontId="27" fillId="6" borderId="0" xfId="0" applyFont="1" applyFill="1" applyAlignment="1">
      <alignment horizontal="center" vertical="center" wrapText="1"/>
    </xf>
    <xf numFmtId="0" fontId="27" fillId="6" borderId="19" xfId="0" applyFont="1" applyFill="1" applyBorder="1" applyAlignment="1">
      <alignment horizontal="center" vertical="center" wrapText="1"/>
    </xf>
    <xf numFmtId="0" fontId="27" fillId="6" borderId="22" xfId="0" applyFont="1" applyFill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center" vertical="center" wrapText="1"/>
    </xf>
    <xf numFmtId="0" fontId="27" fillId="3" borderId="14" xfId="0" applyFont="1" applyFill="1" applyBorder="1" applyAlignment="1">
      <alignment horizontal="center" vertical="center" wrapText="1"/>
    </xf>
    <xf numFmtId="0" fontId="27" fillId="3" borderId="16" xfId="0" applyFont="1" applyFill="1" applyBorder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3" borderId="19" xfId="0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33" xfId="0" applyFont="1" applyFill="1" applyBorder="1" applyAlignment="1">
      <alignment horizontal="center" vertical="center" wrapText="1"/>
    </xf>
    <xf numFmtId="0" fontId="33" fillId="4" borderId="13" xfId="0" applyFont="1" applyFill="1" applyBorder="1" applyAlignment="1">
      <alignment horizontal="center" vertical="center" wrapText="1"/>
    </xf>
    <xf numFmtId="0" fontId="33" fillId="4" borderId="14" xfId="0" applyFont="1" applyFill="1" applyBorder="1" applyAlignment="1">
      <alignment horizontal="center" vertical="center" wrapText="1"/>
    </xf>
    <xf numFmtId="0" fontId="33" fillId="4" borderId="17" xfId="0" applyFont="1" applyFill="1" applyBorder="1" applyAlignment="1">
      <alignment horizontal="center" vertical="center" wrapText="1"/>
    </xf>
    <xf numFmtId="0" fontId="33" fillId="4" borderId="0" xfId="0" applyFont="1" applyFill="1" applyAlignment="1">
      <alignment horizontal="center" vertical="center" wrapText="1"/>
    </xf>
    <xf numFmtId="0" fontId="33" fillId="4" borderId="32" xfId="0" applyFont="1" applyFill="1" applyBorder="1" applyAlignment="1">
      <alignment horizontal="center" vertical="center" wrapText="1"/>
    </xf>
    <xf numFmtId="0" fontId="33" fillId="4" borderId="22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left" vertical="center" wrapText="1"/>
    </xf>
    <xf numFmtId="0" fontId="15" fillId="3" borderId="16" xfId="0" applyFont="1" applyFill="1" applyBorder="1" applyAlignment="1">
      <alignment horizontal="left" vertical="center" wrapText="1"/>
    </xf>
    <xf numFmtId="0" fontId="15" fillId="3" borderId="0" xfId="0" applyFont="1" applyFill="1" applyAlignment="1">
      <alignment horizontal="left" vertical="center" wrapText="1"/>
    </xf>
    <xf numFmtId="0" fontId="15" fillId="3" borderId="19" xfId="0" applyFont="1" applyFill="1" applyBorder="1" applyAlignment="1">
      <alignment horizontal="left" vertical="center" wrapText="1"/>
    </xf>
    <xf numFmtId="0" fontId="15" fillId="3" borderId="22" xfId="0" applyFont="1" applyFill="1" applyBorder="1" applyAlignment="1">
      <alignment horizontal="left" vertical="center" wrapText="1"/>
    </xf>
    <xf numFmtId="0" fontId="15" fillId="3" borderId="33" xfId="0" applyFont="1" applyFill="1" applyBorder="1" applyAlignment="1">
      <alignment horizontal="left" vertical="center" wrapText="1"/>
    </xf>
    <xf numFmtId="0" fontId="19" fillId="3" borderId="13" xfId="0" applyFont="1" applyFill="1" applyBorder="1" applyAlignment="1">
      <alignment horizontal="right" vertical="center" wrapText="1"/>
    </xf>
    <xf numFmtId="0" fontId="19" fillId="3" borderId="14" xfId="0" applyFont="1" applyFill="1" applyBorder="1" applyAlignment="1">
      <alignment horizontal="right" vertical="center" wrapText="1"/>
    </xf>
    <xf numFmtId="0" fontId="19" fillId="3" borderId="17" xfId="0" applyFont="1" applyFill="1" applyBorder="1" applyAlignment="1">
      <alignment horizontal="right" vertical="center" wrapText="1"/>
    </xf>
    <xf numFmtId="0" fontId="19" fillId="3" borderId="0" xfId="0" applyFont="1" applyFill="1" applyAlignment="1">
      <alignment horizontal="right" vertical="center" wrapText="1"/>
    </xf>
    <xf numFmtId="0" fontId="19" fillId="3" borderId="32" xfId="0" applyFont="1" applyFill="1" applyBorder="1" applyAlignment="1">
      <alignment horizontal="right" vertical="center" wrapText="1"/>
    </xf>
    <xf numFmtId="0" fontId="19" fillId="3" borderId="22" xfId="0" applyFont="1" applyFill="1" applyBorder="1" applyAlignment="1">
      <alignment horizontal="right" vertical="center" wrapText="1"/>
    </xf>
    <xf numFmtId="0" fontId="19" fillId="3" borderId="14" xfId="0" applyFont="1" applyFill="1" applyBorder="1" applyAlignment="1">
      <alignment horizontal="center" vertical="center" wrapText="1"/>
    </xf>
    <xf numFmtId="0" fontId="19" fillId="3" borderId="16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19" fillId="3" borderId="19" xfId="0" applyFont="1" applyFill="1" applyBorder="1" applyAlignment="1">
      <alignment horizontal="center" vertical="center" wrapText="1"/>
    </xf>
    <xf numFmtId="0" fontId="19" fillId="3" borderId="22" xfId="0" applyFont="1" applyFill="1" applyBorder="1" applyAlignment="1">
      <alignment horizontal="center" vertical="center" wrapText="1"/>
    </xf>
    <xf numFmtId="0" fontId="19" fillId="3" borderId="33" xfId="0" applyFont="1" applyFill="1" applyBorder="1" applyAlignment="1">
      <alignment horizontal="center" vertical="center" wrapText="1"/>
    </xf>
    <xf numFmtId="0" fontId="16" fillId="0" borderId="135" xfId="0" applyFont="1" applyBorder="1" applyAlignment="1">
      <alignment horizontal="center" vertical="center"/>
    </xf>
    <xf numFmtId="0" fontId="16" fillId="0" borderId="125" xfId="0" applyFont="1" applyBorder="1" applyAlignment="1">
      <alignment horizontal="center" vertical="center"/>
    </xf>
    <xf numFmtId="0" fontId="16" fillId="0" borderId="133" xfId="0" applyFont="1" applyBorder="1" applyAlignment="1">
      <alignment horizontal="center"/>
    </xf>
    <xf numFmtId="0" fontId="16" fillId="0" borderId="120" xfId="0" applyFont="1" applyBorder="1" applyAlignment="1">
      <alignment horizontal="center"/>
    </xf>
    <xf numFmtId="0" fontId="16" fillId="0" borderId="125" xfId="0" applyFont="1" applyBorder="1" applyAlignment="1">
      <alignment horizontal="center"/>
    </xf>
    <xf numFmtId="0" fontId="16" fillId="0" borderId="128" xfId="0" applyFont="1" applyBorder="1" applyAlignment="1">
      <alignment horizontal="center"/>
    </xf>
    <xf numFmtId="0" fontId="16" fillId="0" borderId="134" xfId="0" applyFont="1" applyBorder="1" applyAlignment="1">
      <alignment horizontal="center"/>
    </xf>
    <xf numFmtId="0" fontId="16" fillId="0" borderId="119" xfId="0" applyFont="1" applyBorder="1" applyAlignment="1">
      <alignment horizontal="center" vertical="center"/>
    </xf>
    <xf numFmtId="0" fontId="16" fillId="0" borderId="130" xfId="0" applyFont="1" applyBorder="1" applyAlignment="1">
      <alignment horizontal="center" vertical="center"/>
    </xf>
    <xf numFmtId="0" fontId="12" fillId="0" borderId="125" xfId="0" applyFont="1" applyBorder="1" applyAlignment="1">
      <alignment horizontal="center"/>
    </xf>
    <xf numFmtId="14" fontId="24" fillId="0" borderId="14" xfId="0" applyNumberFormat="1" applyFont="1" applyBorder="1" applyAlignment="1">
      <alignment horizontal="center" vertical="center" wrapText="1"/>
    </xf>
    <xf numFmtId="14" fontId="24" fillId="0" borderId="16" xfId="0" applyNumberFormat="1" applyFont="1" applyBorder="1" applyAlignment="1">
      <alignment horizontal="center" vertical="center" wrapText="1"/>
    </xf>
    <xf numFmtId="14" fontId="24" fillId="0" borderId="17" xfId="0" applyNumberFormat="1" applyFont="1" applyBorder="1" applyAlignment="1">
      <alignment horizontal="center" vertical="center" wrapText="1"/>
    </xf>
    <xf numFmtId="14" fontId="24" fillId="0" borderId="0" xfId="0" applyNumberFormat="1" applyFont="1" applyAlignment="1">
      <alignment horizontal="center" vertical="center" wrapText="1"/>
    </xf>
    <xf numFmtId="14" fontId="24" fillId="0" borderId="19" xfId="0" applyNumberFormat="1" applyFont="1" applyBorder="1" applyAlignment="1">
      <alignment horizontal="center" vertical="center" wrapText="1"/>
    </xf>
    <xf numFmtId="14" fontId="24" fillId="0" borderId="32" xfId="0" applyNumberFormat="1" applyFont="1" applyBorder="1" applyAlignment="1">
      <alignment horizontal="center" vertical="center" wrapText="1"/>
    </xf>
    <xf numFmtId="14" fontId="24" fillId="0" borderId="22" xfId="0" applyNumberFormat="1" applyFont="1" applyBorder="1" applyAlignment="1">
      <alignment horizontal="center" vertical="center" wrapText="1"/>
    </xf>
    <xf numFmtId="14" fontId="24" fillId="0" borderId="33" xfId="0" applyNumberFormat="1" applyFont="1" applyBorder="1" applyAlignment="1">
      <alignment horizontal="center" vertical="center" wrapText="1"/>
    </xf>
    <xf numFmtId="0" fontId="103" fillId="0" borderId="12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0" borderId="120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9" fillId="3" borderId="125" xfId="0" applyFont="1" applyFill="1" applyBorder="1" applyAlignment="1">
      <alignment horizontal="center" vertical="center" wrapText="1"/>
    </xf>
    <xf numFmtId="0" fontId="110" fillId="0" borderId="125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9" fillId="0" borderId="125" xfId="0" applyFont="1" applyBorder="1" applyAlignment="1">
      <alignment horizontal="center" vertical="center" wrapText="1"/>
    </xf>
    <xf numFmtId="0" fontId="110" fillId="0" borderId="13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0" fillId="0" borderId="1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0" fillId="0" borderId="12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6" borderId="12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3" fillId="6" borderId="120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0" fillId="0" borderId="139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0" fillId="0" borderId="119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0" fillId="0" borderId="124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8" fillId="3" borderId="14" xfId="0" applyFont="1" applyFill="1" applyBorder="1" applyAlignment="1">
      <alignment horizontal="left" vertical="center" wrapText="1"/>
    </xf>
    <xf numFmtId="0" fontId="118" fillId="3" borderId="0" xfId="0" applyFont="1" applyFill="1" applyAlignment="1">
      <alignment horizontal="left" vertical="center" wrapText="1"/>
    </xf>
    <xf numFmtId="0" fontId="33" fillId="6" borderId="13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6" borderId="11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6" borderId="12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0" fillId="0" borderId="3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0" fillId="0" borderId="129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6" borderId="13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6" borderId="1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6" borderId="3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8" fillId="6" borderId="14" xfId="0" applyFont="1" applyFill="1" applyBorder="1" applyAlignment="1">
      <alignment horizontal="left" vertical="center" wrapText="1"/>
    </xf>
    <xf numFmtId="0" fontId="118" fillId="6" borderId="0" xfId="0" applyFont="1" applyFill="1" applyAlignment="1">
      <alignment horizontal="left" vertical="center" wrapText="1"/>
    </xf>
    <xf numFmtId="0" fontId="33" fillId="4" borderId="137" xfId="0" applyFont="1" applyFill="1" applyBorder="1" applyAlignment="1">
      <alignment horizontal="center" vertical="center" wrapText="1"/>
    </xf>
    <xf numFmtId="0" fontId="33" fillId="4" borderId="141" xfId="0" applyFont="1" applyFill="1" applyBorder="1" applyAlignment="1">
      <alignment horizontal="center" vertical="center" wrapText="1"/>
    </xf>
    <xf numFmtId="0" fontId="33" fillId="4" borderId="123" xfId="0" applyFont="1" applyFill="1" applyBorder="1" applyAlignment="1">
      <alignment horizontal="center" vertical="center" wrapText="1"/>
    </xf>
    <xf numFmtId="0" fontId="33" fillId="4" borderId="140" xfId="0" applyFont="1" applyFill="1" applyBorder="1" applyAlignment="1">
      <alignment horizontal="center" vertical="center" wrapText="1"/>
    </xf>
    <xf numFmtId="0" fontId="33" fillId="4" borderId="142" xfId="0" applyFont="1" applyFill="1" applyBorder="1" applyAlignment="1">
      <alignment horizontal="center" vertical="center" wrapText="1"/>
    </xf>
    <xf numFmtId="0" fontId="35" fillId="4" borderId="136" xfId="0" applyFont="1" applyFill="1" applyBorder="1" applyAlignment="1">
      <alignment horizontal="center" vertical="center" wrapText="1"/>
    </xf>
    <xf numFmtId="0" fontId="35" fillId="4" borderId="117" xfId="0" applyFont="1" applyFill="1" applyBorder="1" applyAlignment="1">
      <alignment horizontal="center" vertical="center" wrapText="1"/>
    </xf>
    <xf numFmtId="0" fontId="32" fillId="0" borderId="120" xfId="0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0" fontId="35" fillId="4" borderId="118" xfId="0" applyFont="1" applyFill="1" applyBorder="1" applyAlignment="1">
      <alignment horizontal="center" vertical="center" wrapText="1"/>
    </xf>
    <xf numFmtId="0" fontId="35" fillId="4" borderId="120" xfId="0" applyFont="1" applyFill="1" applyBorder="1" applyAlignment="1">
      <alignment horizontal="center" vertical="center" wrapText="1"/>
    </xf>
    <xf numFmtId="0" fontId="35" fillId="4" borderId="121" xfId="0" applyFont="1" applyFill="1" applyBorder="1" applyAlignment="1">
      <alignment horizontal="center" vertical="center" wrapText="1"/>
    </xf>
    <xf numFmtId="0" fontId="35" fillId="4" borderId="116" xfId="0" applyFont="1" applyFill="1" applyBorder="1" applyAlignment="1">
      <alignment horizontal="center" vertical="center" wrapText="1"/>
    </xf>
    <xf numFmtId="0" fontId="35" fillId="4" borderId="119" xfId="0" applyFont="1" applyFill="1" applyBorder="1" applyAlignment="1">
      <alignment horizontal="center" vertical="center" wrapText="1"/>
    </xf>
    <xf numFmtId="0" fontId="35" fillId="4" borderId="129" xfId="0" applyFont="1" applyFill="1" applyBorder="1" applyAlignment="1">
      <alignment horizontal="center" vertical="center" wrapText="1"/>
    </xf>
    <xf numFmtId="0" fontId="35" fillId="4" borderId="138" xfId="0" applyFont="1" applyFill="1" applyBorder="1" applyAlignment="1">
      <alignment horizontal="center" vertical="center" wrapText="1"/>
    </xf>
    <xf numFmtId="0" fontId="33" fillId="4" borderId="136" xfId="0" applyFont="1" applyFill="1" applyBorder="1" applyAlignment="1">
      <alignment horizontal="center" vertical="center" wrapText="1"/>
    </xf>
    <xf numFmtId="0" fontId="33" fillId="4" borderId="117" xfId="0" applyFont="1" applyFill="1" applyBorder="1" applyAlignment="1">
      <alignment horizontal="center" vertical="center" wrapText="1"/>
    </xf>
    <xf numFmtId="0" fontId="33" fillId="4" borderId="138" xfId="0" applyFont="1" applyFill="1" applyBorder="1" applyAlignment="1">
      <alignment horizontal="center" vertical="center" wrapText="1"/>
    </xf>
    <xf numFmtId="0" fontId="33" fillId="4" borderId="19" xfId="0" applyFont="1" applyFill="1" applyBorder="1" applyAlignment="1">
      <alignment horizontal="center" vertical="center" wrapText="1"/>
    </xf>
    <xf numFmtId="0" fontId="33" fillId="4" borderId="33" xfId="0" applyFont="1" applyFill="1" applyBorder="1" applyAlignment="1">
      <alignment horizontal="center" vertical="center" wrapText="1"/>
    </xf>
    <xf numFmtId="0" fontId="16" fillId="0" borderId="132" xfId="0" applyFont="1" applyBorder="1" applyAlignment="1">
      <alignment horizontal="center" vertical="center"/>
    </xf>
    <xf numFmtId="0" fontId="16" fillId="0" borderId="124" xfId="0" applyFont="1" applyBorder="1" applyAlignment="1">
      <alignment horizontal="center" vertical="center"/>
    </xf>
    <xf numFmtId="0" fontId="20" fillId="0" borderId="125" xfId="0" applyFont="1" applyBorder="1" applyAlignment="1">
      <alignment horizontal="center"/>
    </xf>
    <xf numFmtId="0" fontId="20" fillId="0" borderId="134" xfId="0" applyFont="1" applyBorder="1" applyAlignment="1">
      <alignment horizontal="center"/>
    </xf>
    <xf numFmtId="0" fontId="16" fillId="0" borderId="122" xfId="0" applyFont="1" applyBorder="1" applyAlignment="1">
      <alignment horizontal="center"/>
    </xf>
    <xf numFmtId="0" fontId="16" fillId="0" borderId="131" xfId="0" applyFont="1" applyBorder="1" applyAlignment="1">
      <alignment horizontal="center"/>
    </xf>
    <xf numFmtId="0" fontId="20" fillId="0" borderId="125" xfId="0" applyFont="1" applyBorder="1" applyAlignment="1" applyProtection="1">
      <alignment horizontal="center"/>
      <protection locked="0"/>
    </xf>
    <xf numFmtId="0" fontId="20" fillId="0" borderId="134" xfId="0" applyFont="1" applyBorder="1" applyAlignment="1" applyProtection="1">
      <alignment horizontal="center"/>
      <protection locked="0"/>
    </xf>
    <xf numFmtId="0" fontId="21" fillId="0" borderId="135" xfId="0" applyFont="1" applyBorder="1" applyAlignment="1">
      <alignment horizontal="center" vertical="center" wrapText="1"/>
    </xf>
    <xf numFmtId="0" fontId="21" fillId="0" borderId="125" xfId="0" applyFont="1" applyBorder="1" applyAlignment="1">
      <alignment horizontal="center" vertical="center" wrapText="1"/>
    </xf>
    <xf numFmtId="0" fontId="21" fillId="0" borderId="134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32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17" fillId="3" borderId="13" xfId="0" applyFont="1" applyFill="1" applyBorder="1" applyAlignment="1">
      <alignment horizontal="left" vertical="center" wrapText="1"/>
    </xf>
    <xf numFmtId="0" fontId="17" fillId="3" borderId="17" xfId="0" applyFont="1" applyFill="1" applyBorder="1" applyAlignment="1">
      <alignment horizontal="left" vertical="center" wrapText="1"/>
    </xf>
    <xf numFmtId="0" fontId="17" fillId="3" borderId="32" xfId="0" applyFont="1" applyFill="1" applyBorder="1" applyAlignment="1">
      <alignment horizontal="left" vertical="center" wrapText="1"/>
    </xf>
    <xf numFmtId="0" fontId="17" fillId="3" borderId="22" xfId="0" applyFont="1" applyFill="1" applyBorder="1" applyAlignment="1">
      <alignment horizontal="left" vertical="center" wrapText="1"/>
    </xf>
    <xf numFmtId="0" fontId="17" fillId="6" borderId="13" xfId="0" applyFont="1" applyFill="1" applyBorder="1" applyAlignment="1">
      <alignment horizontal="left" vertical="center" wrapText="1"/>
    </xf>
    <xf numFmtId="0" fontId="17" fillId="6" borderId="17" xfId="0" applyFont="1" applyFill="1" applyBorder="1" applyAlignment="1">
      <alignment horizontal="left" vertical="center" wrapText="1"/>
    </xf>
    <xf numFmtId="0" fontId="17" fillId="6" borderId="32" xfId="0" applyFont="1" applyFill="1" applyBorder="1" applyAlignment="1">
      <alignment horizontal="left" vertical="center" wrapText="1"/>
    </xf>
    <xf numFmtId="0" fontId="22" fillId="27" borderId="0" xfId="0" applyFont="1" applyFill="1" applyAlignment="1">
      <alignment horizontal="center" vertical="center"/>
    </xf>
    <xf numFmtId="49" fontId="99" fillId="4" borderId="17" xfId="0" applyNumberFormat="1" applyFont="1" applyFill="1" applyBorder="1" applyAlignment="1">
      <alignment horizontal="left" vertical="center"/>
    </xf>
    <xf numFmtId="49" fontId="99" fillId="4" borderId="0" xfId="0" applyNumberFormat="1" applyFont="1" applyFill="1" applyAlignment="1">
      <alignment horizontal="left" vertical="center"/>
    </xf>
    <xf numFmtId="0" fontId="99" fillId="4" borderId="0" xfId="0" applyFont="1" applyFill="1" applyAlignment="1">
      <alignment horizontal="left" vertical="center"/>
    </xf>
    <xf numFmtId="0" fontId="99" fillId="4" borderId="19" xfId="0" applyFont="1" applyFill="1" applyBorder="1" applyAlignment="1">
      <alignment horizontal="left" vertical="center"/>
    </xf>
    <xf numFmtId="0" fontId="33" fillId="4" borderId="115" xfId="0" applyFont="1" applyFill="1" applyBorder="1" applyAlignment="1">
      <alignment horizontal="center" vertical="center" wrapText="1"/>
    </xf>
    <xf numFmtId="0" fontId="33" fillId="12" borderId="112" xfId="0" applyFont="1" applyFill="1" applyBorder="1" applyAlignment="1">
      <alignment horizontal="center" vertical="center" wrapText="1"/>
    </xf>
    <xf numFmtId="0" fontId="33" fillId="12" borderId="41" xfId="0" applyFont="1" applyFill="1" applyBorder="1" applyAlignment="1">
      <alignment horizontal="center" vertical="center" wrapText="1"/>
    </xf>
    <xf numFmtId="0" fontId="33" fillId="37" borderId="112" xfId="0" applyFont="1" applyFill="1" applyBorder="1" applyAlignment="1">
      <alignment horizontal="center" vertical="center" wrapText="1"/>
    </xf>
    <xf numFmtId="0" fontId="33" fillId="37" borderId="41" xfId="0" applyFont="1" applyFill="1" applyBorder="1" applyAlignment="1">
      <alignment horizontal="center" vertical="center" wrapText="1"/>
    </xf>
    <xf numFmtId="0" fontId="33" fillId="4" borderId="111" xfId="0" applyFont="1" applyFill="1" applyBorder="1" applyAlignment="1">
      <alignment horizontal="center" vertical="center" wrapText="1"/>
    </xf>
    <xf numFmtId="0" fontId="33" fillId="36" borderId="112" xfId="0" applyFont="1" applyFill="1" applyBorder="1" applyAlignment="1">
      <alignment horizontal="center" vertical="center" wrapText="1"/>
    </xf>
    <xf numFmtId="0" fontId="33" fillId="36" borderId="41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15" fillId="6" borderId="32" xfId="0" applyFont="1" applyFill="1" applyBorder="1" applyAlignment="1">
      <alignment horizontal="center" vertical="center" wrapText="1"/>
    </xf>
    <xf numFmtId="0" fontId="82" fillId="6" borderId="14" xfId="0" applyFont="1" applyFill="1" applyBorder="1" applyAlignment="1">
      <alignment horizontal="center" vertical="center" wrapText="1"/>
    </xf>
    <xf numFmtId="0" fontId="82" fillId="6" borderId="0" xfId="0" applyFont="1" applyFill="1" applyAlignment="1">
      <alignment horizontal="center" vertical="center" wrapText="1"/>
    </xf>
    <xf numFmtId="0" fontId="82" fillId="6" borderId="22" xfId="0" applyFont="1" applyFill="1" applyBorder="1" applyAlignment="1">
      <alignment horizontal="center" vertical="center" wrapText="1"/>
    </xf>
    <xf numFmtId="0" fontId="36" fillId="6" borderId="14" xfId="0" applyFont="1" applyFill="1" applyBorder="1" applyAlignment="1">
      <alignment horizontal="center" vertical="center" wrapText="1"/>
    </xf>
    <xf numFmtId="0" fontId="36" fillId="6" borderId="0" xfId="0" applyFont="1" applyFill="1" applyAlignment="1">
      <alignment horizontal="center" vertical="center" wrapText="1"/>
    </xf>
    <xf numFmtId="0" fontId="36" fillId="6" borderId="22" xfId="0" applyFont="1" applyFill="1" applyBorder="1" applyAlignment="1">
      <alignment horizontal="center" vertical="center" wrapText="1"/>
    </xf>
    <xf numFmtId="0" fontId="111" fillId="6" borderId="1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1" fillId="6" borderId="16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1" fillId="6" borderId="0" xfId="0" applyFont="1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1" fillId="6" borderId="19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5" fillId="0" borderId="14" xfId="0" applyFont="1" applyBorder="1" applyAlignment="1">
      <alignment horizontal="center" vertical="center" wrapText="1"/>
    </xf>
    <xf numFmtId="0" fontId="115" fillId="0" borderId="0" xfId="0" applyFont="1" applyAlignment="1">
      <alignment horizontal="center" vertical="center" wrapText="1"/>
    </xf>
    <xf numFmtId="0" fontId="115" fillId="0" borderId="22" xfId="0" applyFont="1" applyBorder="1" applyAlignment="1">
      <alignment horizontal="center" vertical="center" wrapText="1"/>
    </xf>
    <xf numFmtId="0" fontId="36" fillId="0" borderId="14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22" xfId="0" applyFont="1" applyBorder="1" applyAlignment="1">
      <alignment horizontal="center" vertical="center" wrapText="1"/>
    </xf>
    <xf numFmtId="0" fontId="111" fillId="0" borderId="14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1" fillId="0" borderId="16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1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1" fillId="0" borderId="19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3" borderId="13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32" xfId="0" applyFont="1" applyFill="1" applyBorder="1" applyAlignment="1">
      <alignment horizontal="center" vertical="center" wrapText="1"/>
    </xf>
    <xf numFmtId="0" fontId="32" fillId="3" borderId="0" xfId="0" applyFont="1" applyFill="1" applyAlignment="1">
      <alignment horizontal="center" vertical="center" wrapText="1"/>
    </xf>
    <xf numFmtId="0" fontId="12" fillId="0" borderId="61" xfId="3" applyFont="1" applyBorder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2" fillId="0" borderId="90" xfId="3" applyFont="1" applyBorder="1" applyAlignment="1">
      <alignment horizontal="center" vertical="center"/>
    </xf>
    <xf numFmtId="0" fontId="95" fillId="12" borderId="13" xfId="0" applyFont="1" applyFill="1" applyBorder="1" applyAlignment="1">
      <alignment horizontal="center" vertical="center"/>
    </xf>
    <xf numFmtId="0" fontId="95" fillId="12" borderId="14" xfId="0" applyFont="1" applyFill="1" applyBorder="1" applyAlignment="1">
      <alignment horizontal="center" vertical="center"/>
    </xf>
    <xf numFmtId="0" fontId="95" fillId="12" borderId="16" xfId="0" applyFont="1" applyFill="1" applyBorder="1" applyAlignment="1">
      <alignment horizontal="center" vertical="center"/>
    </xf>
    <xf numFmtId="0" fontId="95" fillId="12" borderId="17" xfId="0" applyFont="1" applyFill="1" applyBorder="1" applyAlignment="1">
      <alignment horizontal="center" vertical="center"/>
    </xf>
    <xf numFmtId="0" fontId="95" fillId="12" borderId="0" xfId="0" applyFont="1" applyFill="1" applyAlignment="1">
      <alignment horizontal="center" vertical="center"/>
    </xf>
    <xf numFmtId="0" fontId="95" fillId="12" borderId="19" xfId="0" applyFont="1" applyFill="1" applyBorder="1" applyAlignment="1">
      <alignment horizontal="center" vertical="center"/>
    </xf>
    <xf numFmtId="0" fontId="95" fillId="12" borderId="32" xfId="0" applyFont="1" applyFill="1" applyBorder="1" applyAlignment="1">
      <alignment horizontal="center" vertical="center"/>
    </xf>
    <xf numFmtId="0" fontId="95" fillId="12" borderId="22" xfId="0" applyFont="1" applyFill="1" applyBorder="1" applyAlignment="1">
      <alignment horizontal="center" vertical="center"/>
    </xf>
    <xf numFmtId="0" fontId="95" fillId="12" borderId="33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left" vertical="center" wrapText="1"/>
    </xf>
    <xf numFmtId="0" fontId="17" fillId="3" borderId="19" xfId="0" applyFont="1" applyFill="1" applyBorder="1" applyAlignment="1">
      <alignment horizontal="left" vertical="center" wrapText="1"/>
    </xf>
    <xf numFmtId="0" fontId="17" fillId="3" borderId="33" xfId="0" applyFont="1" applyFill="1" applyBorder="1" applyAlignment="1">
      <alignment horizontal="left" vertical="center" wrapText="1"/>
    </xf>
    <xf numFmtId="0" fontId="115" fillId="0" borderId="14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5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5" fillId="0" borderId="2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49" fontId="96" fillId="6" borderId="13" xfId="0" applyNumberFormat="1" applyFont="1" applyFill="1" applyBorder="1" applyAlignment="1">
      <alignment horizontal="right" vertical="center"/>
    </xf>
    <xf numFmtId="49" fontId="96" fillId="6" borderId="14" xfId="0" applyNumberFormat="1" applyFont="1" applyFill="1" applyBorder="1" applyAlignment="1">
      <alignment horizontal="right" vertical="center"/>
    </xf>
    <xf numFmtId="49" fontId="96" fillId="6" borderId="17" xfId="0" applyNumberFormat="1" applyFont="1" applyFill="1" applyBorder="1" applyAlignment="1">
      <alignment horizontal="right" vertical="center"/>
    </xf>
    <xf numFmtId="49" fontId="96" fillId="6" borderId="0" xfId="0" applyNumberFormat="1" applyFont="1" applyFill="1" applyAlignment="1">
      <alignment horizontal="right" vertical="center"/>
    </xf>
    <xf numFmtId="49" fontId="96" fillId="6" borderId="32" xfId="0" applyNumberFormat="1" applyFont="1" applyFill="1" applyBorder="1" applyAlignment="1">
      <alignment horizontal="right" vertical="center"/>
    </xf>
    <xf numFmtId="49" fontId="96" fillId="6" borderId="22" xfId="0" applyNumberFormat="1" applyFont="1" applyFill="1" applyBorder="1" applyAlignment="1">
      <alignment horizontal="right" vertical="center"/>
    </xf>
    <xf numFmtId="0" fontId="97" fillId="6" borderId="14" xfId="0" applyFont="1" applyFill="1" applyBorder="1" applyAlignment="1">
      <alignment horizontal="left" vertical="center"/>
    </xf>
    <xf numFmtId="0" fontId="97" fillId="6" borderId="16" xfId="0" applyFont="1" applyFill="1" applyBorder="1" applyAlignment="1">
      <alignment horizontal="left" vertical="center"/>
    </xf>
    <xf numFmtId="0" fontId="97" fillId="6" borderId="0" xfId="0" applyFont="1" applyFill="1" applyAlignment="1">
      <alignment horizontal="left" vertical="center"/>
    </xf>
    <xf numFmtId="0" fontId="97" fillId="6" borderId="19" xfId="0" applyFont="1" applyFill="1" applyBorder="1" applyAlignment="1">
      <alignment horizontal="left" vertical="center"/>
    </xf>
    <xf numFmtId="0" fontId="97" fillId="6" borderId="22" xfId="0" applyFont="1" applyFill="1" applyBorder="1" applyAlignment="1">
      <alignment horizontal="left" vertical="center"/>
    </xf>
    <xf numFmtId="0" fontId="97" fillId="6" borderId="33" xfId="0" applyFont="1" applyFill="1" applyBorder="1" applyAlignment="1">
      <alignment horizontal="left" vertical="center"/>
    </xf>
    <xf numFmtId="49" fontId="96" fillId="0" borderId="13" xfId="0" applyNumberFormat="1" applyFont="1" applyBorder="1" applyAlignment="1">
      <alignment horizontal="right" vertical="center"/>
    </xf>
    <xf numFmtId="49" fontId="96" fillId="0" borderId="14" xfId="0" applyNumberFormat="1" applyFont="1" applyBorder="1" applyAlignment="1">
      <alignment horizontal="right" vertical="center"/>
    </xf>
    <xf numFmtId="49" fontId="96" fillId="0" borderId="17" xfId="0" applyNumberFormat="1" applyFont="1" applyBorder="1" applyAlignment="1">
      <alignment horizontal="right" vertical="center"/>
    </xf>
    <xf numFmtId="49" fontId="96" fillId="0" borderId="0" xfId="0" applyNumberFormat="1" applyFont="1" applyAlignment="1">
      <alignment horizontal="right" vertical="center"/>
    </xf>
    <xf numFmtId="49" fontId="96" fillId="0" borderId="32" xfId="0" applyNumberFormat="1" applyFont="1" applyBorder="1" applyAlignment="1">
      <alignment horizontal="right" vertical="center"/>
    </xf>
    <xf numFmtId="49" fontId="96" fillId="0" borderId="22" xfId="0" applyNumberFormat="1" applyFont="1" applyBorder="1" applyAlignment="1">
      <alignment horizontal="right" vertical="center"/>
    </xf>
    <xf numFmtId="0" fontId="97" fillId="0" borderId="14" xfId="0" applyFont="1" applyBorder="1" applyAlignment="1">
      <alignment horizontal="left" vertical="center"/>
    </xf>
    <xf numFmtId="0" fontId="97" fillId="0" borderId="16" xfId="0" applyFont="1" applyBorder="1" applyAlignment="1">
      <alignment horizontal="left" vertical="center"/>
    </xf>
    <xf numFmtId="0" fontId="97" fillId="0" borderId="0" xfId="0" applyFont="1" applyAlignment="1">
      <alignment horizontal="left" vertical="center"/>
    </xf>
    <xf numFmtId="0" fontId="97" fillId="0" borderId="19" xfId="0" applyFont="1" applyBorder="1" applyAlignment="1">
      <alignment horizontal="left" vertical="center"/>
    </xf>
    <xf numFmtId="0" fontId="97" fillId="0" borderId="22" xfId="0" applyFont="1" applyBorder="1" applyAlignment="1">
      <alignment horizontal="left" vertical="center"/>
    </xf>
    <xf numFmtId="0" fontId="97" fillId="0" borderId="33" xfId="0" applyFont="1" applyBorder="1" applyAlignment="1">
      <alignment horizontal="left" vertical="center"/>
    </xf>
    <xf numFmtId="0" fontId="82" fillId="6" borderId="14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2" fillId="6" borderId="0" xfId="0" applyFont="1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2" fillId="6" borderId="2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3" borderId="0" xfId="3" applyFont="1" applyFill="1" applyAlignment="1">
      <alignment horizontal="center" vertical="center"/>
    </xf>
    <xf numFmtId="0" fontId="12" fillId="3" borderId="22" xfId="3" applyFont="1" applyFill="1" applyBorder="1" applyAlignment="1">
      <alignment horizontal="center" vertical="center"/>
    </xf>
    <xf numFmtId="0" fontId="95" fillId="36" borderId="13" xfId="0" applyFont="1" applyFill="1" applyBorder="1" applyAlignment="1">
      <alignment horizontal="center" vertical="center"/>
    </xf>
    <xf numFmtId="0" fontId="95" fillId="36" borderId="14" xfId="0" applyFont="1" applyFill="1" applyBorder="1" applyAlignment="1">
      <alignment horizontal="center" vertical="center"/>
    </xf>
    <xf numFmtId="0" fontId="95" fillId="36" borderId="16" xfId="0" applyFont="1" applyFill="1" applyBorder="1" applyAlignment="1">
      <alignment horizontal="center" vertical="center"/>
    </xf>
    <xf numFmtId="0" fontId="95" fillId="36" borderId="17" xfId="0" applyFont="1" applyFill="1" applyBorder="1" applyAlignment="1">
      <alignment horizontal="center" vertical="center"/>
    </xf>
    <xf numFmtId="0" fontId="95" fillId="36" borderId="0" xfId="0" applyFont="1" applyFill="1" applyAlignment="1">
      <alignment horizontal="center" vertical="center"/>
    </xf>
    <xf numFmtId="0" fontId="95" fillId="36" borderId="19" xfId="0" applyFont="1" applyFill="1" applyBorder="1" applyAlignment="1">
      <alignment horizontal="center" vertical="center"/>
    </xf>
    <xf numFmtId="0" fontId="95" fillId="36" borderId="32" xfId="0" applyFont="1" applyFill="1" applyBorder="1" applyAlignment="1">
      <alignment horizontal="center" vertical="center"/>
    </xf>
    <xf numFmtId="0" fontId="95" fillId="36" borderId="22" xfId="0" applyFont="1" applyFill="1" applyBorder="1" applyAlignment="1">
      <alignment horizontal="center" vertical="center"/>
    </xf>
    <xf numFmtId="0" fontId="95" fillId="36" borderId="33" xfId="0" applyFont="1" applyFill="1" applyBorder="1" applyAlignment="1">
      <alignment horizontal="center" vertical="center"/>
    </xf>
    <xf numFmtId="0" fontId="33" fillId="4" borderId="16" xfId="0" applyFont="1" applyFill="1" applyBorder="1" applyAlignment="1">
      <alignment horizontal="center" vertical="center" wrapText="1"/>
    </xf>
    <xf numFmtId="0" fontId="114" fillId="3" borderId="14" xfId="0" applyFont="1" applyFill="1" applyBorder="1" applyAlignment="1">
      <alignment horizontal="left" vertical="center" wrapText="1"/>
    </xf>
    <xf numFmtId="0" fontId="114" fillId="3" borderId="0" xfId="0" applyFont="1" applyFill="1" applyAlignment="1">
      <alignment horizontal="left" vertical="center" wrapText="1"/>
    </xf>
    <xf numFmtId="0" fontId="114" fillId="6" borderId="14" xfId="0" applyFont="1" applyFill="1" applyBorder="1" applyAlignment="1">
      <alignment horizontal="left" vertical="center" wrapText="1"/>
    </xf>
    <xf numFmtId="0" fontId="114" fillId="6" borderId="0" xfId="0" applyFont="1" applyFill="1" applyAlignment="1">
      <alignment horizontal="left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125" fillId="4" borderId="120" xfId="0" applyFont="1" applyFill="1" applyBorder="1" applyAlignment="1">
      <alignment horizontal="center" vertical="center" wrapText="1"/>
    </xf>
    <xf numFmtId="0" fontId="125" fillId="4" borderId="125" xfId="0" applyFont="1" applyFill="1" applyBorder="1" applyAlignment="1">
      <alignment horizontal="center" vertical="center" wrapText="1"/>
    </xf>
    <xf numFmtId="0" fontId="125" fillId="4" borderId="128" xfId="0" applyFont="1" applyFill="1" applyBorder="1" applyAlignment="1">
      <alignment horizontal="center" vertical="center" wrapText="1"/>
    </xf>
    <xf numFmtId="0" fontId="124" fillId="7" borderId="119" xfId="0" applyFont="1" applyFill="1" applyBorder="1" applyAlignment="1">
      <alignment horizontal="center" vertical="center"/>
    </xf>
    <xf numFmtId="0" fontId="124" fillId="7" borderId="124" xfId="0" applyFont="1" applyFill="1" applyBorder="1" applyAlignment="1">
      <alignment horizontal="center" vertical="center"/>
    </xf>
    <xf numFmtId="0" fontId="124" fillId="7" borderId="125" xfId="0" applyFont="1" applyFill="1" applyBorder="1" applyAlignment="1">
      <alignment horizontal="center" vertical="center"/>
    </xf>
    <xf numFmtId="0" fontId="58" fillId="35" borderId="119" xfId="0" applyFont="1" applyFill="1" applyBorder="1" applyAlignment="1">
      <alignment horizontal="center" vertical="center"/>
    </xf>
    <xf numFmtId="0" fontId="58" fillId="35" borderId="120" xfId="0" applyFont="1" applyFill="1" applyBorder="1" applyAlignment="1">
      <alignment horizontal="center" vertical="center"/>
    </xf>
    <xf numFmtId="0" fontId="58" fillId="35" borderId="124" xfId="0" applyFont="1" applyFill="1" applyBorder="1" applyAlignment="1">
      <alignment horizontal="center" vertical="center"/>
    </xf>
    <xf numFmtId="0" fontId="58" fillId="35" borderId="125" xfId="0" applyFont="1" applyFill="1" applyBorder="1" applyAlignment="1">
      <alignment horizontal="center" vertical="center"/>
    </xf>
    <xf numFmtId="0" fontId="58" fillId="35" borderId="128" xfId="0" applyFont="1" applyFill="1" applyBorder="1" applyAlignment="1">
      <alignment horizontal="center" vertical="center"/>
    </xf>
    <xf numFmtId="0" fontId="33" fillId="6" borderId="139" xfId="0" applyFont="1" applyFill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6" borderId="14" xfId="0" applyFont="1" applyFill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6" borderId="119" xfId="0" applyFont="1" applyFill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6" borderId="129" xfId="0" applyFont="1" applyFill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6" borderId="22" xfId="0" applyFont="1" applyFill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0" fillId="0" borderId="139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0" fillId="0" borderId="14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0" fillId="0" borderId="119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0" fillId="0" borderId="129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0" fillId="0" borderId="2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0" borderId="117" xfId="0" applyFont="1" applyBorder="1" applyAlignment="1">
      <alignment horizontal="center" vertical="center" textRotation="255"/>
    </xf>
    <xf numFmtId="0" fontId="13" fillId="0" borderId="118" xfId="0" applyFont="1" applyBorder="1" applyAlignment="1">
      <alignment horizontal="center" vertical="center" textRotation="255"/>
    </xf>
    <xf numFmtId="0" fontId="13" fillId="0" borderId="120" xfId="0" applyFont="1" applyBorder="1" applyAlignment="1">
      <alignment horizontal="center" vertical="center" textRotation="255"/>
    </xf>
    <xf numFmtId="0" fontId="13" fillId="0" borderId="125" xfId="0" applyFont="1" applyBorder="1" applyAlignment="1">
      <alignment horizontal="center" vertical="center" textRotation="255"/>
    </xf>
    <xf numFmtId="0" fontId="13" fillId="0" borderId="128" xfId="0" applyFont="1" applyBorder="1" applyAlignment="1">
      <alignment horizontal="center" vertical="center" textRotation="255"/>
    </xf>
    <xf numFmtId="0" fontId="24" fillId="6" borderId="14" xfId="0" applyFont="1" applyFill="1" applyBorder="1" applyAlignment="1">
      <alignment horizontal="left" vertical="center" wrapText="1"/>
    </xf>
    <xf numFmtId="0" fontId="24" fillId="6" borderId="22" xfId="0" applyFont="1" applyFill="1" applyBorder="1" applyAlignment="1">
      <alignment horizontal="left" vertical="center" wrapText="1"/>
    </xf>
    <xf numFmtId="0" fontId="24" fillId="6" borderId="117" xfId="0" applyFont="1" applyFill="1" applyBorder="1" applyAlignment="1">
      <alignment horizontal="right" vertical="center" wrapText="1"/>
    </xf>
    <xf numFmtId="0" fontId="24" fillId="6" borderId="125" xfId="0" applyFont="1" applyFill="1" applyBorder="1" applyAlignment="1">
      <alignment horizontal="right" vertical="center" wrapText="1"/>
    </xf>
    <xf numFmtId="0" fontId="17" fillId="6" borderId="117" xfId="0" applyFont="1" applyFill="1" applyBorder="1" applyAlignment="1">
      <alignment horizontal="left" vertical="center" wrapText="1"/>
    </xf>
    <xf numFmtId="0" fontId="17" fillId="6" borderId="118" xfId="0" applyFont="1" applyFill="1" applyBorder="1" applyAlignment="1">
      <alignment horizontal="left" vertical="center" wrapText="1"/>
    </xf>
    <xf numFmtId="0" fontId="17" fillId="6" borderId="120" xfId="0" applyFont="1" applyFill="1" applyBorder="1" applyAlignment="1">
      <alignment horizontal="left" vertical="center" wrapText="1"/>
    </xf>
    <xf numFmtId="0" fontId="17" fillId="6" borderId="125" xfId="0" applyFont="1" applyFill="1" applyBorder="1" applyAlignment="1">
      <alignment horizontal="left" vertical="center" wrapText="1"/>
    </xf>
    <xf numFmtId="0" fontId="17" fillId="6" borderId="128" xfId="0" applyFont="1" applyFill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left" vertical="center" wrapText="1"/>
    </xf>
    <xf numFmtId="0" fontId="43" fillId="0" borderId="14" xfId="0" applyFont="1" applyBorder="1" applyAlignment="1">
      <alignment horizontal="right" vertical="center" wrapText="1"/>
    </xf>
    <xf numFmtId="0" fontId="24" fillId="3" borderId="117" xfId="0" applyFont="1" applyFill="1" applyBorder="1" applyAlignment="1">
      <alignment horizontal="right" vertical="center" wrapText="1"/>
    </xf>
    <xf numFmtId="0" fontId="24" fillId="3" borderId="125" xfId="0" applyFont="1" applyFill="1" applyBorder="1" applyAlignment="1">
      <alignment horizontal="right" vertical="center" wrapText="1"/>
    </xf>
    <xf numFmtId="0" fontId="17" fillId="3" borderId="117" xfId="0" applyFont="1" applyFill="1" applyBorder="1" applyAlignment="1">
      <alignment horizontal="left" vertical="center" wrapText="1"/>
    </xf>
    <xf numFmtId="0" fontId="17" fillId="3" borderId="118" xfId="0" applyFont="1" applyFill="1" applyBorder="1" applyAlignment="1">
      <alignment horizontal="left" vertical="center" wrapText="1"/>
    </xf>
    <xf numFmtId="0" fontId="17" fillId="3" borderId="120" xfId="0" applyFont="1" applyFill="1" applyBorder="1" applyAlignment="1">
      <alignment horizontal="left" vertical="center" wrapText="1"/>
    </xf>
    <xf numFmtId="0" fontId="17" fillId="3" borderId="125" xfId="0" applyFont="1" applyFill="1" applyBorder="1" applyAlignment="1">
      <alignment horizontal="left" vertical="center" wrapText="1"/>
    </xf>
    <xf numFmtId="0" fontId="17" fillId="3" borderId="128" xfId="0" applyFont="1" applyFill="1" applyBorder="1" applyAlignment="1">
      <alignment horizontal="left" vertical="center" wrapText="1"/>
    </xf>
    <xf numFmtId="0" fontId="24" fillId="0" borderId="32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left" vertical="center" wrapText="1"/>
    </xf>
    <xf numFmtId="0" fontId="43" fillId="0" borderId="22" xfId="0" applyFont="1" applyBorder="1" applyAlignment="1">
      <alignment horizontal="right" vertical="center" wrapText="1"/>
    </xf>
    <xf numFmtId="0" fontId="45" fillId="0" borderId="13" xfId="0" applyFont="1" applyBorder="1" applyAlignment="1">
      <alignment horizontal="center" vertical="center" wrapText="1"/>
    </xf>
    <xf numFmtId="0" fontId="45" fillId="0" borderId="14" xfId="0" applyFont="1" applyBorder="1" applyAlignment="1">
      <alignment horizontal="center" vertical="center" wrapText="1"/>
    </xf>
    <xf numFmtId="0" fontId="45" fillId="0" borderId="16" xfId="0" applyFont="1" applyBorder="1" applyAlignment="1">
      <alignment horizontal="center" vertical="center" wrapText="1"/>
    </xf>
    <xf numFmtId="0" fontId="45" fillId="0" borderId="17" xfId="0" applyFont="1" applyBorder="1" applyAlignment="1">
      <alignment horizontal="center" vertical="center" wrapText="1"/>
    </xf>
    <xf numFmtId="0" fontId="45" fillId="0" borderId="19" xfId="0" applyFont="1" applyBorder="1" applyAlignment="1">
      <alignment horizontal="center" vertical="center" wrapText="1"/>
    </xf>
    <xf numFmtId="0" fontId="45" fillId="0" borderId="32" xfId="0" applyFont="1" applyBorder="1" applyAlignment="1">
      <alignment horizontal="center" vertical="center" wrapText="1"/>
    </xf>
    <xf numFmtId="0" fontId="45" fillId="0" borderId="22" xfId="0" applyFont="1" applyBorder="1" applyAlignment="1">
      <alignment horizontal="center" vertical="center" wrapText="1"/>
    </xf>
    <xf numFmtId="0" fontId="45" fillId="0" borderId="33" xfId="0" applyFont="1" applyBorder="1" applyAlignment="1">
      <alignment horizontal="center" vertical="center" wrapText="1"/>
    </xf>
    <xf numFmtId="0" fontId="24" fillId="6" borderId="14" xfId="0" applyFont="1" applyFill="1" applyBorder="1" applyAlignment="1">
      <alignment vertical="center" wrapText="1"/>
    </xf>
    <xf numFmtId="0" fontId="24" fillId="6" borderId="16" xfId="0" applyFont="1" applyFill="1" applyBorder="1" applyAlignment="1">
      <alignment vertical="center" wrapText="1"/>
    </xf>
    <xf numFmtId="0" fontId="24" fillId="6" borderId="19" xfId="0" applyFont="1" applyFill="1" applyBorder="1" applyAlignment="1">
      <alignment vertical="center" wrapText="1"/>
    </xf>
    <xf numFmtId="0" fontId="45" fillId="0" borderId="14" xfId="0" applyFont="1" applyBorder="1" applyAlignment="1">
      <alignment vertical="center" wrapText="1"/>
    </xf>
    <xf numFmtId="0" fontId="45" fillId="0" borderId="16" xfId="0" applyFont="1" applyBorder="1" applyAlignment="1">
      <alignment vertical="center" wrapText="1"/>
    </xf>
    <xf numFmtId="0" fontId="45" fillId="0" borderId="19" xfId="0" applyFont="1" applyBorder="1" applyAlignment="1">
      <alignment vertical="center" wrapText="1"/>
    </xf>
    <xf numFmtId="0" fontId="45" fillId="0" borderId="22" xfId="0" applyFont="1" applyBorder="1" applyAlignment="1">
      <alignment vertical="center" wrapText="1"/>
    </xf>
    <xf numFmtId="0" fontId="45" fillId="0" borderId="33" xfId="0" applyFont="1" applyBorder="1" applyAlignment="1">
      <alignment vertical="center" wrapText="1"/>
    </xf>
    <xf numFmtId="0" fontId="36" fillId="0" borderId="120" xfId="0" applyFont="1" applyBorder="1" applyAlignment="1">
      <alignment horizontal="right" vertical="center"/>
    </xf>
    <xf numFmtId="0" fontId="36" fillId="0" borderId="121" xfId="0" applyFont="1" applyBorder="1" applyAlignment="1">
      <alignment horizontal="right" vertical="center"/>
    </xf>
    <xf numFmtId="0" fontId="32" fillId="0" borderId="116" xfId="0" applyFont="1" applyBorder="1" applyAlignment="1">
      <alignment horizontal="center" vertical="center" wrapText="1"/>
    </xf>
    <xf numFmtId="0" fontId="32" fillId="0" borderId="117" xfId="0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0" fontId="35" fillId="4" borderId="127" xfId="0" applyFont="1" applyFill="1" applyBorder="1" applyAlignment="1">
      <alignment horizontal="center" vertical="center" wrapText="1"/>
    </xf>
    <xf numFmtId="0" fontId="35" fillId="4" borderId="125" xfId="0" applyFont="1" applyFill="1" applyBorder="1" applyAlignment="1">
      <alignment horizontal="center" vertical="center" wrapText="1"/>
    </xf>
    <xf numFmtId="0" fontId="35" fillId="4" borderId="128" xfId="0" applyFont="1" applyFill="1" applyBorder="1" applyAlignment="1">
      <alignment horizontal="center" vertical="center" wrapText="1"/>
    </xf>
    <xf numFmtId="0" fontId="35" fillId="4" borderId="124" xfId="0" applyFont="1" applyFill="1" applyBorder="1" applyAlignment="1">
      <alignment horizontal="center" vertical="center" wrapText="1"/>
    </xf>
    <xf numFmtId="0" fontId="33" fillId="4" borderId="143" xfId="0" applyFont="1" applyFill="1" applyBorder="1" applyAlignment="1">
      <alignment horizontal="center" vertical="center" wrapText="1"/>
    </xf>
    <xf numFmtId="0" fontId="35" fillId="4" borderId="126" xfId="0" applyFont="1" applyFill="1" applyBorder="1" applyAlignment="1">
      <alignment horizontal="center" vertical="center" wrapText="1"/>
    </xf>
    <xf numFmtId="0" fontId="103" fillId="0" borderId="0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4" fillId="7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 textRotation="255"/>
    </xf>
    <xf numFmtId="49" fontId="75" fillId="6" borderId="0" xfId="0" applyNumberFormat="1" applyFont="1" applyFill="1" applyBorder="1" applyAlignment="1">
      <alignment horizontal="center" vertical="center" textRotation="90" wrapText="1"/>
    </xf>
    <xf numFmtId="0" fontId="125" fillId="4" borderId="0" xfId="0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left" vertical="center" textRotation="255"/>
    </xf>
    <xf numFmtId="0" fontId="13" fillId="0" borderId="0" xfId="0" applyFont="1" applyBorder="1" applyAlignment="1">
      <alignment vertical="center" textRotation="255"/>
    </xf>
    <xf numFmtId="0" fontId="58" fillId="35" borderId="0" xfId="0" applyFont="1" applyFill="1" applyBorder="1" applyAlignment="1">
      <alignment horizontal="center" vertical="center"/>
    </xf>
    <xf numFmtId="0" fontId="124" fillId="7" borderId="19" xfId="0" applyFont="1" applyFill="1" applyBorder="1" applyAlignment="1">
      <alignment horizontal="center" vertical="center"/>
    </xf>
    <xf numFmtId="0" fontId="124" fillId="7" borderId="126" xfId="0" applyFont="1" applyFill="1" applyBorder="1" applyAlignment="1">
      <alignment horizontal="center" vertical="center"/>
    </xf>
    <xf numFmtId="0" fontId="35" fillId="4" borderId="0" xfId="0" applyFont="1" applyFill="1" applyBorder="1" applyAlignment="1">
      <alignment horizontal="center" vertical="center" wrapText="1"/>
    </xf>
    <xf numFmtId="0" fontId="24" fillId="6" borderId="0" xfId="0" applyFont="1" applyFill="1" applyBorder="1" applyAlignment="1">
      <alignment horizontal="right" vertical="center" wrapText="1"/>
    </xf>
    <xf numFmtId="0" fontId="24" fillId="6" borderId="0" xfId="0" applyFont="1" applyFill="1" applyBorder="1" applyAlignment="1">
      <alignment vertical="center" wrapText="1"/>
    </xf>
    <xf numFmtId="0" fontId="0" fillId="0" borderId="0" xfId="0" applyBorder="1"/>
    <xf numFmtId="0" fontId="32" fillId="0" borderId="0" xfId="0" applyFont="1" applyBorder="1" applyAlignment="1">
      <alignment horizontal="center" vertical="center" wrapText="1"/>
    </xf>
    <xf numFmtId="0" fontId="32" fillId="0" borderId="0" xfId="0" applyFont="1" applyBorder="1" applyAlignment="1">
      <alignment vertical="center" wrapText="1"/>
    </xf>
    <xf numFmtId="0" fontId="45" fillId="0" borderId="0" xfId="0" applyFont="1" applyBorder="1" applyAlignment="1">
      <alignment horizontal="right" vertical="center" wrapText="1"/>
    </xf>
    <xf numFmtId="0" fontId="45" fillId="0" borderId="0" xfId="0" applyFont="1" applyBorder="1" applyAlignment="1">
      <alignment horizontal="center" vertical="center" wrapText="1"/>
    </xf>
    <xf numFmtId="0" fontId="45" fillId="0" borderId="0" xfId="0" applyFont="1" applyBorder="1" applyAlignment="1">
      <alignment vertical="center" wrapText="1"/>
    </xf>
    <xf numFmtId="0" fontId="24" fillId="6" borderId="0" xfId="0" applyFont="1" applyFill="1" applyBorder="1" applyAlignment="1">
      <alignment horizontal="center" vertical="center" wrapText="1"/>
    </xf>
    <xf numFmtId="0" fontId="12" fillId="0" borderId="0" xfId="0" applyFont="1" applyBorder="1"/>
    <xf numFmtId="0" fontId="14" fillId="0" borderId="0" xfId="0" applyFont="1" applyBorder="1" applyAlignment="1">
      <alignment vertical="center"/>
    </xf>
    <xf numFmtId="0" fontId="36" fillId="0" borderId="0" xfId="0" applyFont="1" applyBorder="1" applyAlignment="1">
      <alignment horizontal="right" vertical="center"/>
    </xf>
    <xf numFmtId="0" fontId="24" fillId="6" borderId="0" xfId="0" applyFont="1" applyFill="1" applyBorder="1" applyAlignment="1">
      <alignment horizontal="left" vertical="center" wrapText="1"/>
    </xf>
    <xf numFmtId="0" fontId="43" fillId="6" borderId="0" xfId="0" applyFont="1" applyFill="1" applyBorder="1" applyAlignment="1">
      <alignment horizontal="right" vertical="center" wrapText="1"/>
    </xf>
    <xf numFmtId="0" fontId="17" fillId="6" borderId="0" xfId="0" applyFont="1" applyFill="1" applyBorder="1" applyAlignment="1">
      <alignment horizontal="left" vertical="center" wrapText="1"/>
    </xf>
    <xf numFmtId="0" fontId="33" fillId="6" borderId="0" xfId="0" applyFont="1" applyFill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9" fillId="6" borderId="0" xfId="0" applyFont="1" applyFill="1" applyBorder="1" applyAlignment="1">
      <alignment horizontal="center" vertical="center" wrapText="1"/>
    </xf>
    <xf numFmtId="0" fontId="103" fillId="6" borderId="0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2" fillId="6" borderId="33" xfId="0" applyFont="1" applyFill="1" applyBorder="1" applyAlignment="1">
      <alignment horizontal="center"/>
    </xf>
    <xf numFmtId="0" fontId="24" fillId="0" borderId="0" xfId="0" applyFont="1" applyBorder="1" applyAlignment="1">
      <alignment horizontal="left" vertical="center" wrapText="1"/>
    </xf>
    <xf numFmtId="0" fontId="43" fillId="0" borderId="0" xfId="0" applyFont="1" applyBorder="1" applyAlignment="1">
      <alignment horizontal="right" vertical="center" wrapText="1"/>
    </xf>
    <xf numFmtId="0" fontId="24" fillId="3" borderId="0" xfId="0" applyFont="1" applyFill="1" applyBorder="1" applyAlignment="1">
      <alignment horizontal="right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110" fillId="0" borderId="0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9" fillId="0" borderId="0" xfId="0" applyFont="1" applyBorder="1" applyAlignment="1">
      <alignment horizontal="center" vertical="center" wrapText="1"/>
    </xf>
    <xf numFmtId="0" fontId="102" fillId="0" borderId="33" xfId="0" applyFont="1" applyBorder="1" applyAlignment="1">
      <alignment horizontal="center"/>
    </xf>
    <xf numFmtId="0" fontId="18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vertical="center"/>
    </xf>
    <xf numFmtId="0" fontId="12" fillId="0" borderId="0" xfId="0" applyFont="1" applyBorder="1" applyAlignment="1">
      <alignment horizontal="right"/>
    </xf>
    <xf numFmtId="0" fontId="13" fillId="0" borderId="0" xfId="0" applyFont="1" applyBorder="1" applyAlignment="1">
      <alignment horizontal="right" vertical="center"/>
    </xf>
    <xf numFmtId="0" fontId="125" fillId="4" borderId="13" xfId="0" applyFont="1" applyFill="1" applyBorder="1" applyAlignment="1">
      <alignment horizontal="center" vertical="center" wrapText="1"/>
    </xf>
    <xf numFmtId="0" fontId="125" fillId="4" borderId="14" xfId="0" applyFont="1" applyFill="1" applyBorder="1" applyAlignment="1">
      <alignment horizontal="center" vertical="center" wrapText="1"/>
    </xf>
    <xf numFmtId="0" fontId="125" fillId="4" borderId="122" xfId="0" applyFont="1" applyFill="1" applyBorder="1" applyAlignment="1">
      <alignment horizontal="center" vertical="center" wrapText="1"/>
    </xf>
    <xf numFmtId="0" fontId="58" fillId="35" borderId="139" xfId="0" applyFont="1" applyFill="1" applyBorder="1" applyAlignment="1">
      <alignment horizontal="center" vertical="center"/>
    </xf>
    <xf numFmtId="0" fontId="58" fillId="35" borderId="14" xfId="0" applyFont="1" applyFill="1" applyBorder="1" applyAlignment="1">
      <alignment horizontal="center" vertical="center"/>
    </xf>
    <xf numFmtId="0" fontId="58" fillId="35" borderId="122" xfId="0" applyFont="1" applyFill="1" applyBorder="1" applyAlignment="1">
      <alignment horizontal="center" vertical="center"/>
    </xf>
    <xf numFmtId="0" fontId="124" fillId="7" borderId="139" xfId="0" applyFont="1" applyFill="1" applyBorder="1" applyAlignment="1">
      <alignment horizontal="center" vertical="center"/>
    </xf>
    <xf numFmtId="0" fontId="124" fillId="7" borderId="14" xfId="0" applyFont="1" applyFill="1" applyBorder="1" applyAlignment="1">
      <alignment horizontal="center" vertical="center"/>
    </xf>
    <xf numFmtId="0" fontId="124" fillId="7" borderId="16" xfId="0" applyFont="1" applyFill="1" applyBorder="1" applyAlignment="1">
      <alignment horizontal="center" vertical="center"/>
    </xf>
    <xf numFmtId="0" fontId="125" fillId="4" borderId="17" xfId="0" applyFont="1" applyFill="1" applyBorder="1" applyAlignment="1">
      <alignment horizontal="center" vertical="center" wrapText="1"/>
    </xf>
    <xf numFmtId="0" fontId="125" fillId="4" borderId="127" xfId="0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right" vertical="center" wrapText="1"/>
    </xf>
    <xf numFmtId="0" fontId="13" fillId="0" borderId="125" xfId="0" applyFont="1" applyBorder="1" applyAlignment="1">
      <alignment vertical="center" textRotation="255"/>
    </xf>
    <xf numFmtId="0" fontId="84" fillId="0" borderId="0" xfId="0" applyFont="1" applyBorder="1" applyAlignment="1">
      <alignment horizontal="left" vertical="center"/>
    </xf>
    <xf numFmtId="0" fontId="34" fillId="3" borderId="0" xfId="2" applyFont="1" applyFill="1" applyBorder="1" applyAlignment="1">
      <alignment horizontal="center" vertical="center"/>
    </xf>
    <xf numFmtId="0" fontId="17" fillId="3" borderId="121" xfId="0" applyFont="1" applyFill="1" applyBorder="1" applyAlignment="1">
      <alignment horizontal="left" vertical="center" wrapText="1"/>
    </xf>
  </cellXfs>
  <cellStyles count="5">
    <cellStyle name="Hipervínculo" xfId="1" builtinId="8"/>
    <cellStyle name="Normal" xfId="0" builtinId="0"/>
    <cellStyle name="Normal 2" xfId="2" xr:uid="{4F4B8057-650A-4A38-9A8A-12514307865A}"/>
    <cellStyle name="Normal 2 2" xfId="3" xr:uid="{72705C17-3A66-4B62-B6F1-B60CA71AA5B3}"/>
    <cellStyle name="Normal 3" xfId="4" xr:uid="{E8E39829-FC39-4FD8-A1FF-8EC1D8E332DA}"/>
  </cellStyles>
  <dxfs count="20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006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22/10/relationships/richValueRel" Target="richData/richValueRel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microsoft.com/office/2017/10/relationships/person" Target="persons/person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1.png"/><Relationship Id="rId2" Type="http://schemas.openxmlformats.org/officeDocument/2006/relationships/image" Target="../media/image50.png"/><Relationship Id="rId1" Type="http://schemas.openxmlformats.org/officeDocument/2006/relationships/image" Target="../media/image49.png"/><Relationship Id="rId5" Type="http://schemas.openxmlformats.org/officeDocument/2006/relationships/image" Target="../media/image53.png"/><Relationship Id="rId4" Type="http://schemas.openxmlformats.org/officeDocument/2006/relationships/image" Target="../media/image5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52.png"/><Relationship Id="rId1" Type="http://schemas.openxmlformats.org/officeDocument/2006/relationships/image" Target="../media/image49.png"/><Relationship Id="rId5" Type="http://schemas.openxmlformats.org/officeDocument/2006/relationships/image" Target="../media/image53.png"/><Relationship Id="rId4" Type="http://schemas.openxmlformats.org/officeDocument/2006/relationships/image" Target="../media/image5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52.png"/><Relationship Id="rId1" Type="http://schemas.openxmlformats.org/officeDocument/2006/relationships/image" Target="../media/image49.png"/><Relationship Id="rId5" Type="http://schemas.openxmlformats.org/officeDocument/2006/relationships/image" Target="../media/image53.png"/><Relationship Id="rId4" Type="http://schemas.openxmlformats.org/officeDocument/2006/relationships/image" Target="../media/image5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52.png"/><Relationship Id="rId1" Type="http://schemas.openxmlformats.org/officeDocument/2006/relationships/image" Target="../media/image49.png"/><Relationship Id="rId5" Type="http://schemas.openxmlformats.org/officeDocument/2006/relationships/image" Target="../media/image53.png"/><Relationship Id="rId4" Type="http://schemas.openxmlformats.org/officeDocument/2006/relationships/image" Target="../media/image5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52.png"/><Relationship Id="rId1" Type="http://schemas.openxmlformats.org/officeDocument/2006/relationships/image" Target="../media/image49.png"/><Relationship Id="rId5" Type="http://schemas.openxmlformats.org/officeDocument/2006/relationships/image" Target="../media/image53.png"/><Relationship Id="rId4" Type="http://schemas.openxmlformats.org/officeDocument/2006/relationships/image" Target="../media/image5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52.png"/><Relationship Id="rId1" Type="http://schemas.openxmlformats.org/officeDocument/2006/relationships/image" Target="../media/image49.png"/><Relationship Id="rId5" Type="http://schemas.openxmlformats.org/officeDocument/2006/relationships/image" Target="../media/image53.png"/><Relationship Id="rId4" Type="http://schemas.openxmlformats.org/officeDocument/2006/relationships/image" Target="../media/image5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52.png"/><Relationship Id="rId1" Type="http://schemas.openxmlformats.org/officeDocument/2006/relationships/image" Target="../media/image49.png"/><Relationship Id="rId5" Type="http://schemas.openxmlformats.org/officeDocument/2006/relationships/image" Target="../media/image53.png"/><Relationship Id="rId4" Type="http://schemas.openxmlformats.org/officeDocument/2006/relationships/image" Target="../media/image5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52.png"/><Relationship Id="rId1" Type="http://schemas.openxmlformats.org/officeDocument/2006/relationships/image" Target="../media/image49.png"/><Relationship Id="rId5" Type="http://schemas.openxmlformats.org/officeDocument/2006/relationships/image" Target="../media/image53.png"/><Relationship Id="rId4" Type="http://schemas.openxmlformats.org/officeDocument/2006/relationships/image" Target="../media/image5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52.png"/><Relationship Id="rId1" Type="http://schemas.openxmlformats.org/officeDocument/2006/relationships/image" Target="../media/image49.png"/><Relationship Id="rId5" Type="http://schemas.openxmlformats.org/officeDocument/2006/relationships/image" Target="../media/image53.png"/><Relationship Id="rId4" Type="http://schemas.openxmlformats.org/officeDocument/2006/relationships/image" Target="../media/image5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52.png"/><Relationship Id="rId1" Type="http://schemas.openxmlformats.org/officeDocument/2006/relationships/image" Target="../media/image49.png"/><Relationship Id="rId5" Type="http://schemas.openxmlformats.org/officeDocument/2006/relationships/image" Target="../media/image53.png"/><Relationship Id="rId4" Type="http://schemas.openxmlformats.org/officeDocument/2006/relationships/image" Target="../media/image5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52.png"/><Relationship Id="rId1" Type="http://schemas.openxmlformats.org/officeDocument/2006/relationships/image" Target="../media/image49.png"/><Relationship Id="rId5" Type="http://schemas.openxmlformats.org/officeDocument/2006/relationships/image" Target="../media/image53.png"/><Relationship Id="rId4" Type="http://schemas.openxmlformats.org/officeDocument/2006/relationships/image" Target="../media/image5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312</xdr:col>
      <xdr:colOff>30480</xdr:colOff>
      <xdr:row>3</xdr:row>
      <xdr:rowOff>30481</xdr:rowOff>
    </xdr:from>
    <xdr:to>
      <xdr:col>318</xdr:col>
      <xdr:colOff>6187</xdr:colOff>
      <xdr:row>9</xdr:row>
      <xdr:rowOff>2455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4CFA69-8266-42EF-9347-8729590490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15" t="23680" r="23717" b="23897"/>
        <a:stretch>
          <a:fillRect/>
        </a:stretch>
      </xdr:blipFill>
      <xdr:spPr>
        <a:xfrm>
          <a:off x="14508480" y="205741"/>
          <a:ext cx="250027" cy="246294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30482</xdr:colOff>
      <xdr:row>189</xdr:row>
      <xdr:rowOff>0</xdr:rowOff>
    </xdr:from>
    <xdr:to>
      <xdr:col>88</xdr:col>
      <xdr:colOff>42596</xdr:colOff>
      <xdr:row>191</xdr:row>
      <xdr:rowOff>6400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26DA9D9-E17E-4B86-A8F3-A7F617602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3962" y="9014460"/>
          <a:ext cx="3075354" cy="97840"/>
        </a:xfrm>
        <a:prstGeom prst="rect">
          <a:avLst/>
        </a:prstGeom>
      </xdr:spPr>
    </xdr:pic>
    <xdr:clientData/>
  </xdr:twoCellAnchor>
  <xdr:twoCellAnchor editAs="oneCell">
    <xdr:from>
      <xdr:col>246</xdr:col>
      <xdr:colOff>10161</xdr:colOff>
      <xdr:row>189</xdr:row>
      <xdr:rowOff>0</xdr:rowOff>
    </xdr:from>
    <xdr:to>
      <xdr:col>301</xdr:col>
      <xdr:colOff>24116</xdr:colOff>
      <xdr:row>191</xdr:row>
      <xdr:rowOff>6400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1E1AB7A-E105-4141-9ACE-235D3BF99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70641" y="9014460"/>
          <a:ext cx="2528555" cy="97840"/>
        </a:xfrm>
        <a:prstGeom prst="rect">
          <a:avLst/>
        </a:prstGeom>
      </xdr:spPr>
    </xdr:pic>
    <xdr:clientData/>
  </xdr:twoCellAnchor>
  <xdr:twoCellAnchor editAs="oneCell">
    <xdr:from>
      <xdr:col>305</xdr:col>
      <xdr:colOff>20321</xdr:colOff>
      <xdr:row>188</xdr:row>
      <xdr:rowOff>30480</xdr:rowOff>
    </xdr:from>
    <xdr:to>
      <xdr:col>318</xdr:col>
      <xdr:colOff>34691</xdr:colOff>
      <xdr:row>191</xdr:row>
      <xdr:rowOff>22080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6610BE-8BF2-4C06-BE37-BE4BD2D88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78281" y="8999220"/>
          <a:ext cx="608730" cy="128760"/>
        </a:xfrm>
        <a:prstGeom prst="rect">
          <a:avLst/>
        </a:prstGeom>
      </xdr:spPr>
    </xdr:pic>
    <xdr:clientData/>
  </xdr:twoCellAnchor>
  <xdr:twoCellAnchor editAs="oneCell">
    <xdr:from>
      <xdr:col>303</xdr:col>
      <xdr:colOff>41691</xdr:colOff>
      <xdr:row>3</xdr:row>
      <xdr:rowOff>21021</xdr:rowOff>
    </xdr:from>
    <xdr:to>
      <xdr:col>309</xdr:col>
      <xdr:colOff>35359</xdr:colOff>
      <xdr:row>9</xdr:row>
      <xdr:rowOff>25242</xdr:rowOff>
    </xdr:to>
    <xdr:pic>
      <xdr:nvPicPr>
        <xdr:cNvPr id="7" name="ocultar Barras">
          <a:extLst>
            <a:ext uri="{FF2B5EF4-FFF2-40B4-BE49-F238E27FC236}">
              <a16:creationId xmlns:a16="http://schemas.microsoft.com/office/drawing/2014/main" id="{38287F01-CAF0-4936-9DB2-0ADA64A9C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08211" y="196281"/>
          <a:ext cx="267988" cy="278541"/>
        </a:xfrm>
        <a:prstGeom prst="rect">
          <a:avLst/>
        </a:prstGeom>
      </xdr:spPr>
    </xdr:pic>
    <xdr:clientData/>
  </xdr:twoCellAnchor>
  <xdr:twoCellAnchor editAs="oneCell">
    <xdr:from>
      <xdr:col>303</xdr:col>
      <xdr:colOff>41691</xdr:colOff>
      <xdr:row>3</xdr:row>
      <xdr:rowOff>26276</xdr:rowOff>
    </xdr:from>
    <xdr:to>
      <xdr:col>309</xdr:col>
      <xdr:colOff>35359</xdr:colOff>
      <xdr:row>9</xdr:row>
      <xdr:rowOff>30497</xdr:rowOff>
    </xdr:to>
    <xdr:pic>
      <xdr:nvPicPr>
        <xdr:cNvPr id="8" name="Mostrar Barras" hidden="1">
          <a:extLst>
            <a:ext uri="{FF2B5EF4-FFF2-40B4-BE49-F238E27FC236}">
              <a16:creationId xmlns:a16="http://schemas.microsoft.com/office/drawing/2014/main" id="{73780873-7FEC-400C-BA2D-BD8C546AD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08211" y="201536"/>
          <a:ext cx="267988" cy="2785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65313</xdr:colOff>
      <xdr:row>0</xdr:row>
      <xdr:rowOff>114970</xdr:rowOff>
    </xdr:from>
    <xdr:to>
      <xdr:col>1</xdr:col>
      <xdr:colOff>1135375</xdr:colOff>
      <xdr:row>2</xdr:row>
      <xdr:rowOff>117194</xdr:rowOff>
    </xdr:to>
    <xdr:pic macro="[1]!Cerrar_Secciones">
      <xdr:nvPicPr>
        <xdr:cNvPr id="2" name="Imagen 1">
          <a:extLst>
            <a:ext uri="{FF2B5EF4-FFF2-40B4-BE49-F238E27FC236}">
              <a16:creationId xmlns:a16="http://schemas.microsoft.com/office/drawing/2014/main" id="{02256F74-86A7-4F83-8B11-F1A2065C5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13" y="114970"/>
          <a:ext cx="1565362" cy="4975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312</xdr:col>
      <xdr:colOff>0</xdr:colOff>
      <xdr:row>3</xdr:row>
      <xdr:rowOff>20321</xdr:rowOff>
    </xdr:from>
    <xdr:to>
      <xdr:col>317</xdr:col>
      <xdr:colOff>10327</xdr:colOff>
      <xdr:row>8</xdr:row>
      <xdr:rowOff>29322</xdr:rowOff>
    </xdr:to>
    <xdr:pic>
      <xdr:nvPicPr>
        <xdr:cNvPr id="2" name="ZOOM">
          <a:extLst>
            <a:ext uri="{FF2B5EF4-FFF2-40B4-BE49-F238E27FC236}">
              <a16:creationId xmlns:a16="http://schemas.microsoft.com/office/drawing/2014/main" id="{F74784D7-F1E9-47DF-993F-429A1703B5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15" t="23680" r="23717" b="23897"/>
        <a:stretch>
          <a:fillRect/>
        </a:stretch>
      </xdr:blipFill>
      <xdr:spPr>
        <a:xfrm>
          <a:off x="15078075" y="201296"/>
          <a:ext cx="248452" cy="247126"/>
        </a:xfrm>
        <a:prstGeom prst="rect">
          <a:avLst/>
        </a:prstGeom>
      </xdr:spPr>
    </xdr:pic>
    <xdr:clientData/>
  </xdr:twoCellAnchor>
  <xdr:twoCellAnchor editAs="oneCell">
    <xdr:from>
      <xdr:col>306</xdr:col>
      <xdr:colOff>9435</xdr:colOff>
      <xdr:row>188</xdr:row>
      <xdr:rowOff>29754</xdr:rowOff>
    </xdr:from>
    <xdr:to>
      <xdr:col>318</xdr:col>
      <xdr:colOff>135</xdr:colOff>
      <xdr:row>191</xdr:row>
      <xdr:rowOff>7125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6D26D3-510A-4902-8190-5BAB85D1D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04935" y="9351554"/>
          <a:ext cx="559025" cy="123421"/>
        </a:xfrm>
        <a:prstGeom prst="rect">
          <a:avLst/>
        </a:prstGeom>
      </xdr:spPr>
    </xdr:pic>
    <xdr:clientData/>
  </xdr:twoCellAnchor>
  <xdr:twoCellAnchor editAs="oneCell">
    <xdr:from>
      <xdr:col>22</xdr:col>
      <xdr:colOff>10162</xdr:colOff>
      <xdr:row>189</xdr:row>
      <xdr:rowOff>10160</xdr:rowOff>
    </xdr:from>
    <xdr:to>
      <xdr:col>89</xdr:col>
      <xdr:colOff>28626</xdr:colOff>
      <xdr:row>191</xdr:row>
      <xdr:rowOff>16560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407CEEF-7205-4C0D-AB7F-E9191BE39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3812" y="9379585"/>
          <a:ext cx="3212514" cy="104825"/>
        </a:xfrm>
        <a:prstGeom prst="rect">
          <a:avLst/>
        </a:prstGeom>
      </xdr:spPr>
    </xdr:pic>
    <xdr:clientData/>
  </xdr:twoCellAnchor>
  <xdr:twoCellAnchor editAs="oneCell">
    <xdr:from>
      <xdr:col>246</xdr:col>
      <xdr:colOff>10161</xdr:colOff>
      <xdr:row>189</xdr:row>
      <xdr:rowOff>0</xdr:rowOff>
    </xdr:from>
    <xdr:to>
      <xdr:col>301</xdr:col>
      <xdr:colOff>30466</xdr:colOff>
      <xdr:row>191</xdr:row>
      <xdr:rowOff>6400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A9335A0-FAE9-404D-8D83-F3D913C16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41811" y="9372600"/>
          <a:ext cx="2642855" cy="101650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15240</xdr:rowOff>
    </xdr:from>
    <xdr:to>
      <xdr:col>310</xdr:col>
      <xdr:colOff>9974</xdr:colOff>
      <xdr:row>8</xdr:row>
      <xdr:rowOff>19387</xdr:rowOff>
    </xdr:to>
    <xdr:pic>
      <xdr:nvPicPr>
        <xdr:cNvPr id="6" name="ocultar Barras">
          <a:extLst>
            <a:ext uri="{FF2B5EF4-FFF2-40B4-BE49-F238E27FC236}">
              <a16:creationId xmlns:a16="http://schemas.microsoft.com/office/drawing/2014/main" id="{BAF9D257-D5E9-4D3C-B222-5CC691D31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44700" y="193040"/>
          <a:ext cx="248099" cy="245447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20495</xdr:rowOff>
    </xdr:from>
    <xdr:to>
      <xdr:col>310</xdr:col>
      <xdr:colOff>9974</xdr:colOff>
      <xdr:row>8</xdr:row>
      <xdr:rowOff>30992</xdr:rowOff>
    </xdr:to>
    <xdr:pic>
      <xdr:nvPicPr>
        <xdr:cNvPr id="7" name="Mostrar Barras" hidden="1">
          <a:extLst>
            <a:ext uri="{FF2B5EF4-FFF2-40B4-BE49-F238E27FC236}">
              <a16:creationId xmlns:a16="http://schemas.microsoft.com/office/drawing/2014/main" id="{ECCFD298-EA2F-4DB7-981F-32110CA0B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44700" y="201470"/>
          <a:ext cx="248099" cy="2486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312</xdr:col>
      <xdr:colOff>0</xdr:colOff>
      <xdr:row>3</xdr:row>
      <xdr:rowOff>20321</xdr:rowOff>
    </xdr:from>
    <xdr:to>
      <xdr:col>317</xdr:col>
      <xdr:colOff>7152</xdr:colOff>
      <xdr:row>8</xdr:row>
      <xdr:rowOff>26147</xdr:rowOff>
    </xdr:to>
    <xdr:pic>
      <xdr:nvPicPr>
        <xdr:cNvPr id="2" name="ZOOM">
          <a:extLst>
            <a:ext uri="{FF2B5EF4-FFF2-40B4-BE49-F238E27FC236}">
              <a16:creationId xmlns:a16="http://schemas.microsoft.com/office/drawing/2014/main" id="{542241E6-2695-4D4D-B8A8-F7FE989CF2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15" t="23680" r="23717" b="23897"/>
        <a:stretch>
          <a:fillRect/>
        </a:stretch>
      </xdr:blipFill>
      <xdr:spPr>
        <a:xfrm>
          <a:off x="14478000" y="195581"/>
          <a:ext cx="232577" cy="231251"/>
        </a:xfrm>
        <a:prstGeom prst="rect">
          <a:avLst/>
        </a:prstGeom>
      </xdr:spPr>
    </xdr:pic>
    <xdr:clientData/>
  </xdr:twoCellAnchor>
  <xdr:twoCellAnchor editAs="oneCell">
    <xdr:from>
      <xdr:col>306</xdr:col>
      <xdr:colOff>9435</xdr:colOff>
      <xdr:row>188</xdr:row>
      <xdr:rowOff>29754</xdr:rowOff>
    </xdr:from>
    <xdr:to>
      <xdr:col>318</xdr:col>
      <xdr:colOff>135</xdr:colOff>
      <xdr:row>191</xdr:row>
      <xdr:rowOff>10300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51AE7FE-D425-43B5-BC9F-5B9103BEC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13115" y="8998494"/>
          <a:ext cx="535184" cy="114531"/>
        </a:xfrm>
        <a:prstGeom prst="rect">
          <a:avLst/>
        </a:prstGeom>
      </xdr:spPr>
    </xdr:pic>
    <xdr:clientData/>
  </xdr:twoCellAnchor>
  <xdr:twoCellAnchor editAs="oneCell">
    <xdr:from>
      <xdr:col>22</xdr:col>
      <xdr:colOff>10162</xdr:colOff>
      <xdr:row>189</xdr:row>
      <xdr:rowOff>10160</xdr:rowOff>
    </xdr:from>
    <xdr:to>
      <xdr:col>89</xdr:col>
      <xdr:colOff>20353</xdr:colOff>
      <xdr:row>191</xdr:row>
      <xdr:rowOff>16560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90EF00D-FF6D-4794-A43C-0F72BF08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9362" y="9024620"/>
          <a:ext cx="3075354" cy="97840"/>
        </a:xfrm>
        <a:prstGeom prst="rect">
          <a:avLst/>
        </a:prstGeom>
      </xdr:spPr>
    </xdr:pic>
    <xdr:clientData/>
  </xdr:twoCellAnchor>
  <xdr:twoCellAnchor editAs="oneCell">
    <xdr:from>
      <xdr:col>246</xdr:col>
      <xdr:colOff>10161</xdr:colOff>
      <xdr:row>189</xdr:row>
      <xdr:rowOff>0</xdr:rowOff>
    </xdr:from>
    <xdr:to>
      <xdr:col>301</xdr:col>
      <xdr:colOff>27291</xdr:colOff>
      <xdr:row>191</xdr:row>
      <xdr:rowOff>9575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95F02BB-1BA4-4B9A-992F-2C6754334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70641" y="9014460"/>
          <a:ext cx="2528555" cy="97840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15240</xdr:rowOff>
    </xdr:from>
    <xdr:to>
      <xdr:col>310</xdr:col>
      <xdr:colOff>6799</xdr:colOff>
      <xdr:row>8</xdr:row>
      <xdr:rowOff>19387</xdr:rowOff>
    </xdr:to>
    <xdr:pic>
      <xdr:nvPicPr>
        <xdr:cNvPr id="17" name="ocultar Barras">
          <a:extLst>
            <a:ext uri="{FF2B5EF4-FFF2-40B4-BE49-F238E27FC236}">
              <a16:creationId xmlns:a16="http://schemas.microsoft.com/office/drawing/2014/main" id="{EF489CC2-6B9E-449A-AFE9-708B614C7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7960" y="190500"/>
          <a:ext cx="228068" cy="232747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20495</xdr:rowOff>
    </xdr:from>
    <xdr:to>
      <xdr:col>310</xdr:col>
      <xdr:colOff>6799</xdr:colOff>
      <xdr:row>8</xdr:row>
      <xdr:rowOff>27817</xdr:rowOff>
    </xdr:to>
    <xdr:pic>
      <xdr:nvPicPr>
        <xdr:cNvPr id="18" name="Mostrar Barras" hidden="1">
          <a:extLst>
            <a:ext uri="{FF2B5EF4-FFF2-40B4-BE49-F238E27FC236}">
              <a16:creationId xmlns:a16="http://schemas.microsoft.com/office/drawing/2014/main" id="{5D47E0A0-EFE7-4C71-B437-62C9EA996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7960" y="195755"/>
          <a:ext cx="228068" cy="2327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312</xdr:col>
      <xdr:colOff>0</xdr:colOff>
      <xdr:row>3</xdr:row>
      <xdr:rowOff>20321</xdr:rowOff>
    </xdr:from>
    <xdr:to>
      <xdr:col>317</xdr:col>
      <xdr:colOff>10327</xdr:colOff>
      <xdr:row>8</xdr:row>
      <xdr:rowOff>29322</xdr:rowOff>
    </xdr:to>
    <xdr:pic>
      <xdr:nvPicPr>
        <xdr:cNvPr id="2" name="ZOOM">
          <a:extLst>
            <a:ext uri="{FF2B5EF4-FFF2-40B4-BE49-F238E27FC236}">
              <a16:creationId xmlns:a16="http://schemas.microsoft.com/office/drawing/2014/main" id="{4BA685AA-0F4D-45E5-9925-AF72010AF5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15" t="23680" r="23717" b="23897"/>
        <a:stretch>
          <a:fillRect/>
        </a:stretch>
      </xdr:blipFill>
      <xdr:spPr>
        <a:xfrm>
          <a:off x="15135225" y="201296"/>
          <a:ext cx="248452" cy="247126"/>
        </a:xfrm>
        <a:prstGeom prst="rect">
          <a:avLst/>
        </a:prstGeom>
      </xdr:spPr>
    </xdr:pic>
    <xdr:clientData/>
  </xdr:twoCellAnchor>
  <xdr:twoCellAnchor editAs="oneCell">
    <xdr:from>
      <xdr:col>306</xdr:col>
      <xdr:colOff>9435</xdr:colOff>
      <xdr:row>188</xdr:row>
      <xdr:rowOff>29754</xdr:rowOff>
    </xdr:from>
    <xdr:to>
      <xdr:col>318</xdr:col>
      <xdr:colOff>135</xdr:colOff>
      <xdr:row>191</xdr:row>
      <xdr:rowOff>7125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59CE4A-C41E-47D9-B9C2-75EB7D7A0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62085" y="9351554"/>
          <a:ext cx="559025" cy="123421"/>
        </a:xfrm>
        <a:prstGeom prst="rect">
          <a:avLst/>
        </a:prstGeom>
      </xdr:spPr>
    </xdr:pic>
    <xdr:clientData/>
  </xdr:twoCellAnchor>
  <xdr:twoCellAnchor editAs="oneCell">
    <xdr:from>
      <xdr:col>22</xdr:col>
      <xdr:colOff>10162</xdr:colOff>
      <xdr:row>189</xdr:row>
      <xdr:rowOff>10160</xdr:rowOff>
    </xdr:from>
    <xdr:to>
      <xdr:col>89</xdr:col>
      <xdr:colOff>20353</xdr:colOff>
      <xdr:row>191</xdr:row>
      <xdr:rowOff>16560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6366DD0-4BF5-4083-86F0-D11D5E76A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3812" y="9379585"/>
          <a:ext cx="3204241" cy="104825"/>
        </a:xfrm>
        <a:prstGeom prst="rect">
          <a:avLst/>
        </a:prstGeom>
      </xdr:spPr>
    </xdr:pic>
    <xdr:clientData/>
  </xdr:twoCellAnchor>
  <xdr:twoCellAnchor editAs="oneCell">
    <xdr:from>
      <xdr:col>246</xdr:col>
      <xdr:colOff>10161</xdr:colOff>
      <xdr:row>189</xdr:row>
      <xdr:rowOff>0</xdr:rowOff>
    </xdr:from>
    <xdr:to>
      <xdr:col>301</xdr:col>
      <xdr:colOff>30466</xdr:colOff>
      <xdr:row>191</xdr:row>
      <xdr:rowOff>6400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48BE63E-B051-44EC-A217-C464CE61D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98961" y="9372600"/>
          <a:ext cx="2642855" cy="101650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15240</xdr:rowOff>
    </xdr:from>
    <xdr:to>
      <xdr:col>310</xdr:col>
      <xdr:colOff>9974</xdr:colOff>
      <xdr:row>8</xdr:row>
      <xdr:rowOff>19387</xdr:rowOff>
    </xdr:to>
    <xdr:pic>
      <xdr:nvPicPr>
        <xdr:cNvPr id="6" name="ocultar Barras">
          <a:extLst>
            <a:ext uri="{FF2B5EF4-FFF2-40B4-BE49-F238E27FC236}">
              <a16:creationId xmlns:a16="http://schemas.microsoft.com/office/drawing/2014/main" id="{AB755295-5C41-464B-93F9-02BE962A3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01850" y="193040"/>
          <a:ext cx="248099" cy="245447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20495</xdr:rowOff>
    </xdr:from>
    <xdr:to>
      <xdr:col>310</xdr:col>
      <xdr:colOff>9974</xdr:colOff>
      <xdr:row>8</xdr:row>
      <xdr:rowOff>30992</xdr:rowOff>
    </xdr:to>
    <xdr:pic>
      <xdr:nvPicPr>
        <xdr:cNvPr id="7" name="Mostrar Barras" hidden="1">
          <a:extLst>
            <a:ext uri="{FF2B5EF4-FFF2-40B4-BE49-F238E27FC236}">
              <a16:creationId xmlns:a16="http://schemas.microsoft.com/office/drawing/2014/main" id="{6864C063-82DE-4F13-86AB-47CD80F47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01850" y="201470"/>
          <a:ext cx="248099" cy="2486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312</xdr:col>
      <xdr:colOff>0</xdr:colOff>
      <xdr:row>3</xdr:row>
      <xdr:rowOff>20321</xdr:rowOff>
    </xdr:from>
    <xdr:to>
      <xdr:col>317</xdr:col>
      <xdr:colOff>7152</xdr:colOff>
      <xdr:row>8</xdr:row>
      <xdr:rowOff>26147</xdr:rowOff>
    </xdr:to>
    <xdr:pic>
      <xdr:nvPicPr>
        <xdr:cNvPr id="2" name="ZOOM">
          <a:extLst>
            <a:ext uri="{FF2B5EF4-FFF2-40B4-BE49-F238E27FC236}">
              <a16:creationId xmlns:a16="http://schemas.microsoft.com/office/drawing/2014/main" id="{8A21214C-DE06-46A8-929D-2F1ACF95A5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15" t="23680" r="23717" b="23897"/>
        <a:stretch>
          <a:fillRect/>
        </a:stretch>
      </xdr:blipFill>
      <xdr:spPr>
        <a:xfrm>
          <a:off x="14478000" y="195581"/>
          <a:ext cx="232577" cy="231251"/>
        </a:xfrm>
        <a:prstGeom prst="rect">
          <a:avLst/>
        </a:prstGeom>
      </xdr:spPr>
    </xdr:pic>
    <xdr:clientData/>
  </xdr:twoCellAnchor>
  <xdr:twoCellAnchor editAs="oneCell">
    <xdr:from>
      <xdr:col>306</xdr:col>
      <xdr:colOff>9435</xdr:colOff>
      <xdr:row>188</xdr:row>
      <xdr:rowOff>29754</xdr:rowOff>
    </xdr:from>
    <xdr:to>
      <xdr:col>318</xdr:col>
      <xdr:colOff>135</xdr:colOff>
      <xdr:row>191</xdr:row>
      <xdr:rowOff>10300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FBCE680-BC98-4C5C-A1DF-26A68B1F8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13115" y="8998494"/>
          <a:ext cx="539340" cy="114531"/>
        </a:xfrm>
        <a:prstGeom prst="rect">
          <a:avLst/>
        </a:prstGeom>
      </xdr:spPr>
    </xdr:pic>
    <xdr:clientData/>
  </xdr:twoCellAnchor>
  <xdr:twoCellAnchor editAs="oneCell">
    <xdr:from>
      <xdr:col>22</xdr:col>
      <xdr:colOff>10162</xdr:colOff>
      <xdr:row>189</xdr:row>
      <xdr:rowOff>10160</xdr:rowOff>
    </xdr:from>
    <xdr:to>
      <xdr:col>89</xdr:col>
      <xdr:colOff>25451</xdr:colOff>
      <xdr:row>191</xdr:row>
      <xdr:rowOff>16560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2C56F11-6E59-4238-9735-3B6D1040E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9362" y="9024620"/>
          <a:ext cx="3075354" cy="97840"/>
        </a:xfrm>
        <a:prstGeom prst="rect">
          <a:avLst/>
        </a:prstGeom>
      </xdr:spPr>
    </xdr:pic>
    <xdr:clientData/>
  </xdr:twoCellAnchor>
  <xdr:twoCellAnchor editAs="oneCell">
    <xdr:from>
      <xdr:col>246</xdr:col>
      <xdr:colOff>10161</xdr:colOff>
      <xdr:row>189</xdr:row>
      <xdr:rowOff>0</xdr:rowOff>
    </xdr:from>
    <xdr:to>
      <xdr:col>301</xdr:col>
      <xdr:colOff>27291</xdr:colOff>
      <xdr:row>191</xdr:row>
      <xdr:rowOff>9575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1E75345-CD5B-4611-BA73-C3BE132D0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70641" y="9014460"/>
          <a:ext cx="2528555" cy="97840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15240</xdr:rowOff>
    </xdr:from>
    <xdr:to>
      <xdr:col>310</xdr:col>
      <xdr:colOff>6799</xdr:colOff>
      <xdr:row>8</xdr:row>
      <xdr:rowOff>19387</xdr:rowOff>
    </xdr:to>
    <xdr:pic>
      <xdr:nvPicPr>
        <xdr:cNvPr id="16" name="ocultar Barras">
          <a:extLst>
            <a:ext uri="{FF2B5EF4-FFF2-40B4-BE49-F238E27FC236}">
              <a16:creationId xmlns:a16="http://schemas.microsoft.com/office/drawing/2014/main" id="{587AFD03-4850-44AB-82D6-2A1B99F5B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7960" y="190500"/>
          <a:ext cx="232224" cy="232747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20495</xdr:rowOff>
    </xdr:from>
    <xdr:to>
      <xdr:col>310</xdr:col>
      <xdr:colOff>6799</xdr:colOff>
      <xdr:row>8</xdr:row>
      <xdr:rowOff>27817</xdr:rowOff>
    </xdr:to>
    <xdr:pic>
      <xdr:nvPicPr>
        <xdr:cNvPr id="17" name="Mostrar Barras" hidden="1">
          <a:extLst>
            <a:ext uri="{FF2B5EF4-FFF2-40B4-BE49-F238E27FC236}">
              <a16:creationId xmlns:a16="http://schemas.microsoft.com/office/drawing/2014/main" id="{8418D625-B67A-4E13-8C66-394548A02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7960" y="195755"/>
          <a:ext cx="232224" cy="2327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312</xdr:col>
      <xdr:colOff>0</xdr:colOff>
      <xdr:row>3</xdr:row>
      <xdr:rowOff>20321</xdr:rowOff>
    </xdr:from>
    <xdr:to>
      <xdr:col>317</xdr:col>
      <xdr:colOff>7153</xdr:colOff>
      <xdr:row>8</xdr:row>
      <xdr:rowOff>26147</xdr:rowOff>
    </xdr:to>
    <xdr:pic>
      <xdr:nvPicPr>
        <xdr:cNvPr id="2" name="ZOOM">
          <a:extLst>
            <a:ext uri="{FF2B5EF4-FFF2-40B4-BE49-F238E27FC236}">
              <a16:creationId xmlns:a16="http://schemas.microsoft.com/office/drawing/2014/main" id="{ECC5D5B9-F0F1-4F26-8C4C-0BD21AF71C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15" t="23680" r="23717" b="23897"/>
        <a:stretch>
          <a:fillRect/>
        </a:stretch>
      </xdr:blipFill>
      <xdr:spPr>
        <a:xfrm>
          <a:off x="15135225" y="201296"/>
          <a:ext cx="245277" cy="243951"/>
        </a:xfrm>
        <a:prstGeom prst="rect">
          <a:avLst/>
        </a:prstGeom>
      </xdr:spPr>
    </xdr:pic>
    <xdr:clientData/>
  </xdr:twoCellAnchor>
  <xdr:twoCellAnchor editAs="oneCell">
    <xdr:from>
      <xdr:col>306</xdr:col>
      <xdr:colOff>9435</xdr:colOff>
      <xdr:row>188</xdr:row>
      <xdr:rowOff>29754</xdr:rowOff>
    </xdr:from>
    <xdr:to>
      <xdr:col>318</xdr:col>
      <xdr:colOff>135</xdr:colOff>
      <xdr:row>191</xdr:row>
      <xdr:rowOff>10300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AFA99C-261C-4B27-8EDA-F2F35CB2A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62085" y="9351554"/>
          <a:ext cx="559025" cy="126596"/>
        </a:xfrm>
        <a:prstGeom prst="rect">
          <a:avLst/>
        </a:prstGeom>
      </xdr:spPr>
    </xdr:pic>
    <xdr:clientData/>
  </xdr:twoCellAnchor>
  <xdr:twoCellAnchor editAs="oneCell">
    <xdr:from>
      <xdr:col>22</xdr:col>
      <xdr:colOff>10162</xdr:colOff>
      <xdr:row>189</xdr:row>
      <xdr:rowOff>10160</xdr:rowOff>
    </xdr:from>
    <xdr:to>
      <xdr:col>89</xdr:col>
      <xdr:colOff>20353</xdr:colOff>
      <xdr:row>191</xdr:row>
      <xdr:rowOff>16560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3272E5A-CCAC-41ED-AD02-5D0D23CF7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3812" y="9379585"/>
          <a:ext cx="3204241" cy="104825"/>
        </a:xfrm>
        <a:prstGeom prst="rect">
          <a:avLst/>
        </a:prstGeom>
      </xdr:spPr>
    </xdr:pic>
    <xdr:clientData/>
  </xdr:twoCellAnchor>
  <xdr:twoCellAnchor editAs="oneCell">
    <xdr:from>
      <xdr:col>246</xdr:col>
      <xdr:colOff>10161</xdr:colOff>
      <xdr:row>189</xdr:row>
      <xdr:rowOff>0</xdr:rowOff>
    </xdr:from>
    <xdr:to>
      <xdr:col>301</xdr:col>
      <xdr:colOff>27291</xdr:colOff>
      <xdr:row>191</xdr:row>
      <xdr:rowOff>9575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59889FC-ADC7-48AF-84A6-DD00F484E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98961" y="9372600"/>
          <a:ext cx="2639680" cy="104825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15240</xdr:rowOff>
    </xdr:from>
    <xdr:to>
      <xdr:col>310</xdr:col>
      <xdr:colOff>6800</xdr:colOff>
      <xdr:row>8</xdr:row>
      <xdr:rowOff>19387</xdr:rowOff>
    </xdr:to>
    <xdr:pic>
      <xdr:nvPicPr>
        <xdr:cNvPr id="6" name="ocultar Barras">
          <a:extLst>
            <a:ext uri="{FF2B5EF4-FFF2-40B4-BE49-F238E27FC236}">
              <a16:creationId xmlns:a16="http://schemas.microsoft.com/office/drawing/2014/main" id="{B78FA0A3-2F98-4D8F-8912-FE60153B6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01850" y="193040"/>
          <a:ext cx="244924" cy="245447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20495</xdr:rowOff>
    </xdr:from>
    <xdr:to>
      <xdr:col>310</xdr:col>
      <xdr:colOff>6800</xdr:colOff>
      <xdr:row>8</xdr:row>
      <xdr:rowOff>27817</xdr:rowOff>
    </xdr:to>
    <xdr:pic>
      <xdr:nvPicPr>
        <xdr:cNvPr id="7" name="Mostrar Barras" hidden="1">
          <a:extLst>
            <a:ext uri="{FF2B5EF4-FFF2-40B4-BE49-F238E27FC236}">
              <a16:creationId xmlns:a16="http://schemas.microsoft.com/office/drawing/2014/main" id="{0F5880F1-D11A-4C35-94DA-836EA55A7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01850" y="201470"/>
          <a:ext cx="244924" cy="24544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312</xdr:col>
      <xdr:colOff>0</xdr:colOff>
      <xdr:row>3</xdr:row>
      <xdr:rowOff>20321</xdr:rowOff>
    </xdr:from>
    <xdr:to>
      <xdr:col>317</xdr:col>
      <xdr:colOff>10329</xdr:colOff>
      <xdr:row>8</xdr:row>
      <xdr:rowOff>29322</xdr:rowOff>
    </xdr:to>
    <xdr:pic>
      <xdr:nvPicPr>
        <xdr:cNvPr id="2" name="ZOOM">
          <a:extLst>
            <a:ext uri="{FF2B5EF4-FFF2-40B4-BE49-F238E27FC236}">
              <a16:creationId xmlns:a16="http://schemas.microsoft.com/office/drawing/2014/main" id="{1905E0B1-00F8-4B29-A3AA-47938EA92B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15" t="23680" r="23717" b="23897"/>
        <a:stretch>
          <a:fillRect/>
        </a:stretch>
      </xdr:blipFill>
      <xdr:spPr>
        <a:xfrm>
          <a:off x="15078075" y="201296"/>
          <a:ext cx="245278" cy="243951"/>
        </a:xfrm>
        <a:prstGeom prst="rect">
          <a:avLst/>
        </a:prstGeom>
      </xdr:spPr>
    </xdr:pic>
    <xdr:clientData/>
  </xdr:twoCellAnchor>
  <xdr:twoCellAnchor editAs="oneCell">
    <xdr:from>
      <xdr:col>306</xdr:col>
      <xdr:colOff>9435</xdr:colOff>
      <xdr:row>188</xdr:row>
      <xdr:rowOff>29754</xdr:rowOff>
    </xdr:from>
    <xdr:to>
      <xdr:col>318</xdr:col>
      <xdr:colOff>135</xdr:colOff>
      <xdr:row>191</xdr:row>
      <xdr:rowOff>7125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21CE2B-FD50-4414-81FF-DD3B8844C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04935" y="9351554"/>
          <a:ext cx="559025" cy="126596"/>
        </a:xfrm>
        <a:prstGeom prst="rect">
          <a:avLst/>
        </a:prstGeom>
      </xdr:spPr>
    </xdr:pic>
    <xdr:clientData/>
  </xdr:twoCellAnchor>
  <xdr:twoCellAnchor editAs="oneCell">
    <xdr:from>
      <xdr:col>22</xdr:col>
      <xdr:colOff>10162</xdr:colOff>
      <xdr:row>189</xdr:row>
      <xdr:rowOff>10160</xdr:rowOff>
    </xdr:from>
    <xdr:to>
      <xdr:col>89</xdr:col>
      <xdr:colOff>20353</xdr:colOff>
      <xdr:row>191</xdr:row>
      <xdr:rowOff>16560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3AF382D-F31E-4936-8D55-D80F70D3C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3812" y="9379585"/>
          <a:ext cx="3204241" cy="104825"/>
        </a:xfrm>
        <a:prstGeom prst="rect">
          <a:avLst/>
        </a:prstGeom>
      </xdr:spPr>
    </xdr:pic>
    <xdr:clientData/>
  </xdr:twoCellAnchor>
  <xdr:twoCellAnchor editAs="oneCell">
    <xdr:from>
      <xdr:col>246</xdr:col>
      <xdr:colOff>10161</xdr:colOff>
      <xdr:row>189</xdr:row>
      <xdr:rowOff>0</xdr:rowOff>
    </xdr:from>
    <xdr:to>
      <xdr:col>301</xdr:col>
      <xdr:colOff>16788</xdr:colOff>
      <xdr:row>191</xdr:row>
      <xdr:rowOff>6400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7A37945-A209-489A-BED1-E48F36024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41811" y="9372600"/>
          <a:ext cx="2639680" cy="104825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15240</xdr:rowOff>
    </xdr:from>
    <xdr:to>
      <xdr:col>310</xdr:col>
      <xdr:colOff>9975</xdr:colOff>
      <xdr:row>8</xdr:row>
      <xdr:rowOff>19387</xdr:rowOff>
    </xdr:to>
    <xdr:pic>
      <xdr:nvPicPr>
        <xdr:cNvPr id="6" name="ocultar Barras">
          <a:extLst>
            <a:ext uri="{FF2B5EF4-FFF2-40B4-BE49-F238E27FC236}">
              <a16:creationId xmlns:a16="http://schemas.microsoft.com/office/drawing/2014/main" id="{39309CEA-913C-416A-9732-89BC5A301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44700" y="193040"/>
          <a:ext cx="244925" cy="245447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20495</xdr:rowOff>
    </xdr:from>
    <xdr:to>
      <xdr:col>310</xdr:col>
      <xdr:colOff>9975</xdr:colOff>
      <xdr:row>8</xdr:row>
      <xdr:rowOff>30992</xdr:rowOff>
    </xdr:to>
    <xdr:pic>
      <xdr:nvPicPr>
        <xdr:cNvPr id="7" name="Mostrar Barras" hidden="1">
          <a:extLst>
            <a:ext uri="{FF2B5EF4-FFF2-40B4-BE49-F238E27FC236}">
              <a16:creationId xmlns:a16="http://schemas.microsoft.com/office/drawing/2014/main" id="{7CB5E452-0965-46F5-940B-F2E58B5A7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44700" y="201470"/>
          <a:ext cx="244925" cy="24544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312</xdr:col>
      <xdr:colOff>0</xdr:colOff>
      <xdr:row>3</xdr:row>
      <xdr:rowOff>20321</xdr:rowOff>
    </xdr:from>
    <xdr:to>
      <xdr:col>317</xdr:col>
      <xdr:colOff>10329</xdr:colOff>
      <xdr:row>8</xdr:row>
      <xdr:rowOff>29322</xdr:rowOff>
    </xdr:to>
    <xdr:pic>
      <xdr:nvPicPr>
        <xdr:cNvPr id="2" name="ZOOM">
          <a:extLst>
            <a:ext uri="{FF2B5EF4-FFF2-40B4-BE49-F238E27FC236}">
              <a16:creationId xmlns:a16="http://schemas.microsoft.com/office/drawing/2014/main" id="{AC629898-FE9F-40C2-A043-495C369CA7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15" t="23680" r="23717" b="23897"/>
        <a:stretch>
          <a:fillRect/>
        </a:stretch>
      </xdr:blipFill>
      <xdr:spPr>
        <a:xfrm>
          <a:off x="14090650" y="198121"/>
          <a:ext cx="232579" cy="231251"/>
        </a:xfrm>
        <a:prstGeom prst="rect">
          <a:avLst/>
        </a:prstGeom>
      </xdr:spPr>
    </xdr:pic>
    <xdr:clientData/>
  </xdr:twoCellAnchor>
  <xdr:twoCellAnchor editAs="oneCell">
    <xdr:from>
      <xdr:col>306</xdr:col>
      <xdr:colOff>9435</xdr:colOff>
      <xdr:row>188</xdr:row>
      <xdr:rowOff>29754</xdr:rowOff>
    </xdr:from>
    <xdr:to>
      <xdr:col>318</xdr:col>
      <xdr:colOff>135</xdr:colOff>
      <xdr:row>191</xdr:row>
      <xdr:rowOff>7125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0220B9-B714-45AB-B511-FC0B491BA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33385" y="8767354"/>
          <a:ext cx="524100" cy="110721"/>
        </a:xfrm>
        <a:prstGeom prst="rect">
          <a:avLst/>
        </a:prstGeom>
      </xdr:spPr>
    </xdr:pic>
    <xdr:clientData/>
  </xdr:twoCellAnchor>
  <xdr:twoCellAnchor editAs="oneCell">
    <xdr:from>
      <xdr:col>22</xdr:col>
      <xdr:colOff>10162</xdr:colOff>
      <xdr:row>189</xdr:row>
      <xdr:rowOff>10160</xdr:rowOff>
    </xdr:from>
    <xdr:to>
      <xdr:col>89</xdr:col>
      <xdr:colOff>20353</xdr:colOff>
      <xdr:row>191</xdr:row>
      <xdr:rowOff>16560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3C877DB-3F3E-4439-853D-F257D5D40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0312" y="8792210"/>
          <a:ext cx="2988341" cy="95300"/>
        </a:xfrm>
        <a:prstGeom prst="rect">
          <a:avLst/>
        </a:prstGeom>
      </xdr:spPr>
    </xdr:pic>
    <xdr:clientData/>
  </xdr:twoCellAnchor>
  <xdr:twoCellAnchor editAs="oneCell">
    <xdr:from>
      <xdr:col>246</xdr:col>
      <xdr:colOff>10161</xdr:colOff>
      <xdr:row>189</xdr:row>
      <xdr:rowOff>0</xdr:rowOff>
    </xdr:from>
    <xdr:to>
      <xdr:col>301</xdr:col>
      <xdr:colOff>16788</xdr:colOff>
      <xdr:row>191</xdr:row>
      <xdr:rowOff>6400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4068F7F-D198-4962-A0DF-DD95F5BBD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67111" y="8782050"/>
          <a:ext cx="2451377" cy="95300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15240</xdr:rowOff>
    </xdr:from>
    <xdr:to>
      <xdr:col>310</xdr:col>
      <xdr:colOff>9975</xdr:colOff>
      <xdr:row>8</xdr:row>
      <xdr:rowOff>19387</xdr:rowOff>
    </xdr:to>
    <xdr:pic>
      <xdr:nvPicPr>
        <xdr:cNvPr id="6" name="ocultar Barras">
          <a:extLst>
            <a:ext uri="{FF2B5EF4-FFF2-40B4-BE49-F238E27FC236}">
              <a16:creationId xmlns:a16="http://schemas.microsoft.com/office/drawing/2014/main" id="{D9AF9596-E64D-4FF6-8C30-71B6A4FDE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79500" y="193040"/>
          <a:ext cx="232225" cy="226397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20495</xdr:rowOff>
    </xdr:from>
    <xdr:to>
      <xdr:col>310</xdr:col>
      <xdr:colOff>9975</xdr:colOff>
      <xdr:row>8</xdr:row>
      <xdr:rowOff>30992</xdr:rowOff>
    </xdr:to>
    <xdr:pic>
      <xdr:nvPicPr>
        <xdr:cNvPr id="7" name="Mostrar Barras" hidden="1">
          <a:extLst>
            <a:ext uri="{FF2B5EF4-FFF2-40B4-BE49-F238E27FC236}">
              <a16:creationId xmlns:a16="http://schemas.microsoft.com/office/drawing/2014/main" id="{1420C4D6-66A9-4773-9708-E14291ECB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79500" y="198295"/>
          <a:ext cx="232225" cy="23274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312</xdr:col>
      <xdr:colOff>0</xdr:colOff>
      <xdr:row>3</xdr:row>
      <xdr:rowOff>20321</xdr:rowOff>
    </xdr:from>
    <xdr:to>
      <xdr:col>317</xdr:col>
      <xdr:colOff>10327</xdr:colOff>
      <xdr:row>8</xdr:row>
      <xdr:rowOff>29322</xdr:rowOff>
    </xdr:to>
    <xdr:pic>
      <xdr:nvPicPr>
        <xdr:cNvPr id="2" name="ZOOM">
          <a:extLst>
            <a:ext uri="{FF2B5EF4-FFF2-40B4-BE49-F238E27FC236}">
              <a16:creationId xmlns:a16="http://schemas.microsoft.com/office/drawing/2014/main" id="{E3948BE5-A37B-41C6-89B9-BA2C9E62F4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15" t="23680" r="23717" b="23897"/>
        <a:stretch>
          <a:fillRect/>
        </a:stretch>
      </xdr:blipFill>
      <xdr:spPr>
        <a:xfrm>
          <a:off x="15078075" y="201296"/>
          <a:ext cx="248452" cy="247126"/>
        </a:xfrm>
        <a:prstGeom prst="rect">
          <a:avLst/>
        </a:prstGeom>
      </xdr:spPr>
    </xdr:pic>
    <xdr:clientData/>
  </xdr:twoCellAnchor>
  <xdr:twoCellAnchor editAs="oneCell">
    <xdr:from>
      <xdr:col>306</xdr:col>
      <xdr:colOff>9435</xdr:colOff>
      <xdr:row>188</xdr:row>
      <xdr:rowOff>29754</xdr:rowOff>
    </xdr:from>
    <xdr:to>
      <xdr:col>318</xdr:col>
      <xdr:colOff>135</xdr:colOff>
      <xdr:row>191</xdr:row>
      <xdr:rowOff>7125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73AFD7-A111-44B0-B928-894B97B1F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04935" y="9351554"/>
          <a:ext cx="559025" cy="123421"/>
        </a:xfrm>
        <a:prstGeom prst="rect">
          <a:avLst/>
        </a:prstGeom>
      </xdr:spPr>
    </xdr:pic>
    <xdr:clientData/>
  </xdr:twoCellAnchor>
  <xdr:twoCellAnchor editAs="oneCell">
    <xdr:from>
      <xdr:col>22</xdr:col>
      <xdr:colOff>10162</xdr:colOff>
      <xdr:row>189</xdr:row>
      <xdr:rowOff>10160</xdr:rowOff>
    </xdr:from>
    <xdr:to>
      <xdr:col>89</xdr:col>
      <xdr:colOff>11933</xdr:colOff>
      <xdr:row>191</xdr:row>
      <xdr:rowOff>16560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2F6AE1-2AE3-4E91-BE7B-610F866D9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3812" y="9379585"/>
          <a:ext cx="3212514" cy="104825"/>
        </a:xfrm>
        <a:prstGeom prst="rect">
          <a:avLst/>
        </a:prstGeom>
      </xdr:spPr>
    </xdr:pic>
    <xdr:clientData/>
  </xdr:twoCellAnchor>
  <xdr:twoCellAnchor editAs="oneCell">
    <xdr:from>
      <xdr:col>246</xdr:col>
      <xdr:colOff>10161</xdr:colOff>
      <xdr:row>189</xdr:row>
      <xdr:rowOff>0</xdr:rowOff>
    </xdr:from>
    <xdr:to>
      <xdr:col>301</xdr:col>
      <xdr:colOff>30464</xdr:colOff>
      <xdr:row>191</xdr:row>
      <xdr:rowOff>6400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43F3B0F-BF0B-4A2A-B87A-84A3F689D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41811" y="9372600"/>
          <a:ext cx="2642855" cy="101650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15240</xdr:rowOff>
    </xdr:from>
    <xdr:to>
      <xdr:col>310</xdr:col>
      <xdr:colOff>9975</xdr:colOff>
      <xdr:row>8</xdr:row>
      <xdr:rowOff>19387</xdr:rowOff>
    </xdr:to>
    <xdr:pic>
      <xdr:nvPicPr>
        <xdr:cNvPr id="6" name="ocultar Barras">
          <a:extLst>
            <a:ext uri="{FF2B5EF4-FFF2-40B4-BE49-F238E27FC236}">
              <a16:creationId xmlns:a16="http://schemas.microsoft.com/office/drawing/2014/main" id="{F688BD7A-430B-48AF-A1C1-0987E0896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44700" y="193040"/>
          <a:ext cx="248099" cy="245447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20495</xdr:rowOff>
    </xdr:from>
    <xdr:to>
      <xdr:col>310</xdr:col>
      <xdr:colOff>9975</xdr:colOff>
      <xdr:row>8</xdr:row>
      <xdr:rowOff>30992</xdr:rowOff>
    </xdr:to>
    <xdr:pic>
      <xdr:nvPicPr>
        <xdr:cNvPr id="7" name="Mostrar Barras" hidden="1">
          <a:extLst>
            <a:ext uri="{FF2B5EF4-FFF2-40B4-BE49-F238E27FC236}">
              <a16:creationId xmlns:a16="http://schemas.microsoft.com/office/drawing/2014/main" id="{28903876-3FCE-41D7-B12A-26BF4E19D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44700" y="201470"/>
          <a:ext cx="248099" cy="2486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312</xdr:col>
      <xdr:colOff>0</xdr:colOff>
      <xdr:row>3</xdr:row>
      <xdr:rowOff>20321</xdr:rowOff>
    </xdr:from>
    <xdr:to>
      <xdr:col>317</xdr:col>
      <xdr:colOff>7153</xdr:colOff>
      <xdr:row>8</xdr:row>
      <xdr:rowOff>26147</xdr:rowOff>
    </xdr:to>
    <xdr:pic>
      <xdr:nvPicPr>
        <xdr:cNvPr id="2" name="ZOOM">
          <a:extLst>
            <a:ext uri="{FF2B5EF4-FFF2-40B4-BE49-F238E27FC236}">
              <a16:creationId xmlns:a16="http://schemas.microsoft.com/office/drawing/2014/main" id="{30CDC8D5-7E69-4FB4-BA05-C204E4ADB4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15" t="23680" r="23717" b="23897"/>
        <a:stretch>
          <a:fillRect/>
        </a:stretch>
      </xdr:blipFill>
      <xdr:spPr>
        <a:xfrm>
          <a:off x="15078075" y="201296"/>
          <a:ext cx="248453" cy="247126"/>
        </a:xfrm>
        <a:prstGeom prst="rect">
          <a:avLst/>
        </a:prstGeom>
      </xdr:spPr>
    </xdr:pic>
    <xdr:clientData/>
  </xdr:twoCellAnchor>
  <xdr:twoCellAnchor editAs="oneCell">
    <xdr:from>
      <xdr:col>306</xdr:col>
      <xdr:colOff>9435</xdr:colOff>
      <xdr:row>188</xdr:row>
      <xdr:rowOff>29754</xdr:rowOff>
    </xdr:from>
    <xdr:to>
      <xdr:col>318</xdr:col>
      <xdr:colOff>135</xdr:colOff>
      <xdr:row>191</xdr:row>
      <xdr:rowOff>10300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56BD3F-1C47-4D98-9D10-C8F8DF8AC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04935" y="9351554"/>
          <a:ext cx="559025" cy="123421"/>
        </a:xfrm>
        <a:prstGeom prst="rect">
          <a:avLst/>
        </a:prstGeom>
      </xdr:spPr>
    </xdr:pic>
    <xdr:clientData/>
  </xdr:twoCellAnchor>
  <xdr:twoCellAnchor editAs="oneCell">
    <xdr:from>
      <xdr:col>22</xdr:col>
      <xdr:colOff>10162</xdr:colOff>
      <xdr:row>189</xdr:row>
      <xdr:rowOff>10160</xdr:rowOff>
    </xdr:from>
    <xdr:to>
      <xdr:col>89</xdr:col>
      <xdr:colOff>20353</xdr:colOff>
      <xdr:row>191</xdr:row>
      <xdr:rowOff>16560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5E943DA-B16E-47B3-AFE7-2726E87F0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3812" y="9379585"/>
          <a:ext cx="3204241" cy="104825"/>
        </a:xfrm>
        <a:prstGeom prst="rect">
          <a:avLst/>
        </a:prstGeom>
      </xdr:spPr>
    </xdr:pic>
    <xdr:clientData/>
  </xdr:twoCellAnchor>
  <xdr:twoCellAnchor editAs="oneCell">
    <xdr:from>
      <xdr:col>246</xdr:col>
      <xdr:colOff>10161</xdr:colOff>
      <xdr:row>189</xdr:row>
      <xdr:rowOff>0</xdr:rowOff>
    </xdr:from>
    <xdr:to>
      <xdr:col>301</xdr:col>
      <xdr:colOff>27291</xdr:colOff>
      <xdr:row>191</xdr:row>
      <xdr:rowOff>9575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E14DCF6-3C10-4CE7-8486-445C4C61A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41811" y="9372600"/>
          <a:ext cx="2642855" cy="101650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15240</xdr:rowOff>
    </xdr:from>
    <xdr:to>
      <xdr:col>310</xdr:col>
      <xdr:colOff>6800</xdr:colOff>
      <xdr:row>8</xdr:row>
      <xdr:rowOff>19387</xdr:rowOff>
    </xdr:to>
    <xdr:pic>
      <xdr:nvPicPr>
        <xdr:cNvPr id="6" name="ocultar Barras">
          <a:extLst>
            <a:ext uri="{FF2B5EF4-FFF2-40B4-BE49-F238E27FC236}">
              <a16:creationId xmlns:a16="http://schemas.microsoft.com/office/drawing/2014/main" id="{86084A3D-B5DF-495A-A41D-C77F71BFE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44700" y="193040"/>
          <a:ext cx="248100" cy="245447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20495</xdr:rowOff>
    </xdr:from>
    <xdr:to>
      <xdr:col>310</xdr:col>
      <xdr:colOff>6800</xdr:colOff>
      <xdr:row>8</xdr:row>
      <xdr:rowOff>27817</xdr:rowOff>
    </xdr:to>
    <xdr:pic>
      <xdr:nvPicPr>
        <xdr:cNvPr id="7" name="Mostrar Barras" hidden="1">
          <a:extLst>
            <a:ext uri="{FF2B5EF4-FFF2-40B4-BE49-F238E27FC236}">
              <a16:creationId xmlns:a16="http://schemas.microsoft.com/office/drawing/2014/main" id="{C0F2E3E0-49B8-4F1F-871F-C96E28673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44700" y="201470"/>
          <a:ext cx="248100" cy="24862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312</xdr:col>
      <xdr:colOff>0</xdr:colOff>
      <xdr:row>3</xdr:row>
      <xdr:rowOff>20321</xdr:rowOff>
    </xdr:from>
    <xdr:to>
      <xdr:col>317</xdr:col>
      <xdr:colOff>10328</xdr:colOff>
      <xdr:row>8</xdr:row>
      <xdr:rowOff>29322</xdr:rowOff>
    </xdr:to>
    <xdr:pic>
      <xdr:nvPicPr>
        <xdr:cNvPr id="2" name="ZOOM">
          <a:extLst>
            <a:ext uri="{FF2B5EF4-FFF2-40B4-BE49-F238E27FC236}">
              <a16:creationId xmlns:a16="http://schemas.microsoft.com/office/drawing/2014/main" id="{DA2657C8-AF7E-4050-8CC6-09B7CFACE6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415" t="23680" r="23717" b="23897"/>
        <a:stretch>
          <a:fillRect/>
        </a:stretch>
      </xdr:blipFill>
      <xdr:spPr>
        <a:xfrm>
          <a:off x="15078075" y="201296"/>
          <a:ext cx="248453" cy="247126"/>
        </a:xfrm>
        <a:prstGeom prst="rect">
          <a:avLst/>
        </a:prstGeom>
      </xdr:spPr>
    </xdr:pic>
    <xdr:clientData/>
  </xdr:twoCellAnchor>
  <xdr:twoCellAnchor editAs="oneCell">
    <xdr:from>
      <xdr:col>306</xdr:col>
      <xdr:colOff>9435</xdr:colOff>
      <xdr:row>188</xdr:row>
      <xdr:rowOff>29754</xdr:rowOff>
    </xdr:from>
    <xdr:to>
      <xdr:col>318</xdr:col>
      <xdr:colOff>135</xdr:colOff>
      <xdr:row>191</xdr:row>
      <xdr:rowOff>7125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79DEE6-84D9-4DAC-9114-0BDCD862E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04935" y="9351554"/>
          <a:ext cx="559025" cy="123421"/>
        </a:xfrm>
        <a:prstGeom prst="rect">
          <a:avLst/>
        </a:prstGeom>
      </xdr:spPr>
    </xdr:pic>
    <xdr:clientData/>
  </xdr:twoCellAnchor>
  <xdr:twoCellAnchor editAs="oneCell">
    <xdr:from>
      <xdr:col>22</xdr:col>
      <xdr:colOff>10162</xdr:colOff>
      <xdr:row>189</xdr:row>
      <xdr:rowOff>10160</xdr:rowOff>
    </xdr:from>
    <xdr:to>
      <xdr:col>89</xdr:col>
      <xdr:colOff>20353</xdr:colOff>
      <xdr:row>191</xdr:row>
      <xdr:rowOff>16560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1059962-EF94-4B24-8DAD-64EA9D0D6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3812" y="9379585"/>
          <a:ext cx="3204241" cy="104825"/>
        </a:xfrm>
        <a:prstGeom prst="rect">
          <a:avLst/>
        </a:prstGeom>
      </xdr:spPr>
    </xdr:pic>
    <xdr:clientData/>
  </xdr:twoCellAnchor>
  <xdr:twoCellAnchor editAs="oneCell">
    <xdr:from>
      <xdr:col>246</xdr:col>
      <xdr:colOff>10161</xdr:colOff>
      <xdr:row>189</xdr:row>
      <xdr:rowOff>0</xdr:rowOff>
    </xdr:from>
    <xdr:to>
      <xdr:col>301</xdr:col>
      <xdr:colOff>30466</xdr:colOff>
      <xdr:row>191</xdr:row>
      <xdr:rowOff>6400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D920A40-AB1C-42BB-8DA6-534474412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41811" y="9372600"/>
          <a:ext cx="2642855" cy="101650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15240</xdr:rowOff>
    </xdr:from>
    <xdr:to>
      <xdr:col>310</xdr:col>
      <xdr:colOff>9975</xdr:colOff>
      <xdr:row>8</xdr:row>
      <xdr:rowOff>19387</xdr:rowOff>
    </xdr:to>
    <xdr:pic>
      <xdr:nvPicPr>
        <xdr:cNvPr id="6" name="ocultar Barras">
          <a:extLst>
            <a:ext uri="{FF2B5EF4-FFF2-40B4-BE49-F238E27FC236}">
              <a16:creationId xmlns:a16="http://schemas.microsoft.com/office/drawing/2014/main" id="{A68A4D1E-82A6-4D98-AA2A-1C7BCDC2D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44700" y="193040"/>
          <a:ext cx="248100" cy="245447"/>
        </a:xfrm>
        <a:prstGeom prst="rect">
          <a:avLst/>
        </a:prstGeom>
      </xdr:spPr>
    </xdr:pic>
    <xdr:clientData/>
  </xdr:twoCellAnchor>
  <xdr:twoCellAnchor editAs="oneCell">
    <xdr:from>
      <xdr:col>305</xdr:col>
      <xdr:colOff>0</xdr:colOff>
      <xdr:row>3</xdr:row>
      <xdr:rowOff>20495</xdr:rowOff>
    </xdr:from>
    <xdr:to>
      <xdr:col>310</xdr:col>
      <xdr:colOff>9975</xdr:colOff>
      <xdr:row>8</xdr:row>
      <xdr:rowOff>30992</xdr:rowOff>
    </xdr:to>
    <xdr:pic>
      <xdr:nvPicPr>
        <xdr:cNvPr id="7" name="Mostrar Barras" hidden="1">
          <a:extLst>
            <a:ext uri="{FF2B5EF4-FFF2-40B4-BE49-F238E27FC236}">
              <a16:creationId xmlns:a16="http://schemas.microsoft.com/office/drawing/2014/main" id="{F8484FB8-3CDF-4206-9002-E1F471144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44700" y="201470"/>
          <a:ext cx="248100" cy="2486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dustriascts-my.sharepoint.com/personal/aplicaciones4_industriascts_com_co/Documents/Documentos/0.NEO_2025/2.M-Configurator/V7(Dci1/M-Configurator(Dic3.xlsm" TargetMode="External"/><Relationship Id="rId1" Type="http://schemas.openxmlformats.org/officeDocument/2006/relationships/externalLinkPath" Target="/personal/aplicaciones4_industriascts_com_co/Documents/Documentos/0.NEO_2025/2.M-Configurator/V7(Dci1/M-Configurator(Dic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ESOS"/>
      <sheetName val="USUARIOS"/>
      <sheetName val="BD"/>
      <sheetName val="Inicio"/>
      <sheetName val="Proyecto"/>
      <sheetName val="Envolvente"/>
      <sheetName val="UF"/>
      <sheetName val="M-Configurator(Dic3"/>
    </sheetNames>
    <definedNames>
      <definedName name="Cerrar_Seccione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1">
    <v>39</v>
    <v>5</v>
    <v>Cubo con relleno sólido</v>
  </rv>
  <rv s="0">
    <v>40</v>
    <v>5</v>
  </rv>
  <rv s="1">
    <v>41</v>
    <v>5</v>
    <v>Cadena de bloques con relleno sólido</v>
  </rv>
  <rv s="0">
    <v>42</v>
    <v>5</v>
  </rv>
  <rv s="0">
    <v>43</v>
    <v>5</v>
  </rv>
  <rv s="0">
    <v>44</v>
    <v>5</v>
  </rv>
  <rv s="1">
    <v>45</v>
    <v>5</v>
    <v>Varios con relleno sólido</v>
  </rv>
  <rv s="1">
    <v>46</v>
    <v>5</v>
    <v>Dirección con relleno sólido</v>
  </rv>
  <rv s="0">
    <v>47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7FBE-E13E-44D4-A0BA-D7960F48EFFB}">
  <sheetPr codeName="Hoja1"/>
  <dimension ref="B1:LJ193"/>
  <sheetViews>
    <sheetView showGridLines="0" showRowColHeaders="0" zoomScale="55" zoomScaleNormal="55" workbookViewId="0">
      <selection activeCell="EZ251" sqref="EZ250:EZ251"/>
    </sheetView>
  </sheetViews>
  <sheetFormatPr baseColWidth="10" defaultColWidth="0.6328125" defaultRowHeight="3.65" customHeight="1"/>
  <cols>
    <col min="1" max="1" width="3.81640625" customWidth="1"/>
    <col min="38" max="38" width="0.6328125" customWidth="1"/>
  </cols>
  <sheetData>
    <row r="1" spans="2:322" ht="7" customHeight="1" thickBot="1"/>
    <row r="2" spans="2:322" ht="3.65" customHeight="1" thickTop="1">
      <c r="B2" s="658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661"/>
      <c r="W2" s="661"/>
      <c r="X2" s="661"/>
      <c r="Y2" s="661"/>
      <c r="Z2" s="661"/>
      <c r="AA2" s="661"/>
      <c r="AB2" s="661"/>
      <c r="AC2" s="661"/>
      <c r="AD2" s="661"/>
      <c r="AE2" s="661"/>
      <c r="AF2" s="661"/>
      <c r="AG2" s="661"/>
      <c r="AH2" s="661"/>
      <c r="AI2" s="661"/>
      <c r="AJ2" s="661"/>
      <c r="AK2" s="661"/>
      <c r="AL2" s="661"/>
      <c r="AM2" s="661"/>
      <c r="AN2" s="661"/>
      <c r="AO2" s="661"/>
      <c r="AP2" s="66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2"/>
    </row>
    <row r="3" spans="2:322" ht="3.65" customHeight="1">
      <c r="B3" s="659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  <c r="O3" s="662"/>
      <c r="P3" s="662"/>
      <c r="Q3" s="662"/>
      <c r="R3" s="662"/>
      <c r="S3" s="662"/>
      <c r="T3" s="662"/>
      <c r="U3" s="662"/>
      <c r="V3" s="662"/>
      <c r="W3" s="662"/>
      <c r="X3" s="662"/>
      <c r="Y3" s="662"/>
      <c r="Z3" s="662"/>
      <c r="AA3" s="662"/>
      <c r="AB3" s="662"/>
      <c r="AC3" s="662"/>
      <c r="AD3" s="662"/>
      <c r="AE3" s="662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LJ3" s="3"/>
    </row>
    <row r="4" spans="2:322" ht="3.65" customHeight="1">
      <c r="B4" s="659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2"/>
      <c r="P4" s="662"/>
      <c r="Q4" s="662"/>
      <c r="R4" s="662"/>
      <c r="S4" s="662"/>
      <c r="T4" s="662"/>
      <c r="U4" s="662"/>
      <c r="V4" s="662"/>
      <c r="W4" s="662"/>
      <c r="X4" s="662"/>
      <c r="Y4" s="662"/>
      <c r="Z4" s="662"/>
      <c r="AA4" s="662"/>
      <c r="AB4" s="662"/>
      <c r="AC4" s="662"/>
      <c r="AD4" s="662"/>
      <c r="AE4" s="662"/>
      <c r="AF4" s="662"/>
      <c r="AG4" s="662"/>
      <c r="AH4" s="662"/>
      <c r="AI4" s="662"/>
      <c r="AJ4" s="662"/>
      <c r="AK4" s="662"/>
      <c r="AL4" s="662"/>
      <c r="AM4" s="662"/>
      <c r="AN4" s="662"/>
      <c r="AO4" s="662"/>
      <c r="AP4" s="662"/>
      <c r="GW4" s="662" t="e" vm="1">
        <v>#VALUE!</v>
      </c>
      <c r="GX4" s="662"/>
      <c r="GY4" s="662"/>
      <c r="GZ4" s="662"/>
      <c r="HA4" s="662"/>
      <c r="HB4" s="662"/>
      <c r="HC4" s="662"/>
      <c r="HD4" s="664"/>
      <c r="HE4" s="664"/>
      <c r="HF4" s="664"/>
      <c r="HG4" s="664"/>
      <c r="HH4" s="664"/>
      <c r="HI4" s="664"/>
      <c r="HJ4" s="664"/>
      <c r="HK4" s="664"/>
      <c r="HL4" s="664"/>
      <c r="HM4" s="664"/>
      <c r="HN4" s="664"/>
      <c r="HO4" s="664"/>
      <c r="HP4" s="664"/>
      <c r="HQ4" s="664"/>
      <c r="HR4" s="664"/>
      <c r="HS4" s="664"/>
      <c r="HT4" s="664"/>
      <c r="HU4" s="664"/>
      <c r="HV4" s="664"/>
      <c r="HW4" s="664"/>
      <c r="HX4" s="664"/>
      <c r="HY4" s="664"/>
      <c r="HZ4" s="664"/>
      <c r="IA4" s="664"/>
      <c r="IB4" s="664"/>
      <c r="IC4" s="664"/>
      <c r="ID4" s="664"/>
      <c r="IE4" s="664"/>
      <c r="IF4" s="664"/>
      <c r="IG4" s="664"/>
      <c r="IH4" s="664"/>
      <c r="II4" s="664"/>
      <c r="IJ4" s="664"/>
      <c r="IK4" s="664"/>
      <c r="IL4" s="664"/>
      <c r="IM4" s="664"/>
      <c r="IN4" s="664"/>
      <c r="IO4" s="664"/>
      <c r="IP4" s="664"/>
      <c r="IQ4" s="664"/>
      <c r="IR4" s="664"/>
      <c r="IS4" s="664"/>
      <c r="IT4" s="664"/>
      <c r="IU4" s="664"/>
      <c r="IV4" s="664"/>
      <c r="IW4" s="60"/>
      <c r="IX4" s="60"/>
      <c r="IY4" s="60"/>
      <c r="IZ4" s="60"/>
      <c r="JA4" s="60"/>
      <c r="JB4" s="60"/>
      <c r="JC4" s="60"/>
      <c r="JD4" s="60"/>
      <c r="JE4" s="60"/>
      <c r="JF4" s="60"/>
      <c r="JG4" s="60"/>
      <c r="JH4" s="60"/>
      <c r="JI4" s="60"/>
      <c r="JJ4" s="60"/>
      <c r="JK4" s="60"/>
      <c r="JL4" s="60"/>
      <c r="JM4" s="60"/>
      <c r="JN4" s="60"/>
      <c r="JO4" s="60"/>
      <c r="JP4" s="60"/>
      <c r="JQ4" s="60"/>
      <c r="JR4" s="60"/>
      <c r="JS4" s="60"/>
      <c r="JT4" s="60"/>
      <c r="JU4" s="60"/>
      <c r="JV4" s="60"/>
      <c r="JW4" s="60"/>
      <c r="LJ4" s="3"/>
    </row>
    <row r="5" spans="2:322" ht="3.65" customHeight="1">
      <c r="B5" s="659"/>
      <c r="C5" s="662"/>
      <c r="D5" s="662"/>
      <c r="E5" s="662"/>
      <c r="F5" s="662"/>
      <c r="G5" s="662"/>
      <c r="H5" s="662"/>
      <c r="I5" s="662"/>
      <c r="J5" s="662"/>
      <c r="K5" s="662"/>
      <c r="L5" s="662"/>
      <c r="M5" s="662"/>
      <c r="N5" s="662"/>
      <c r="O5" s="662"/>
      <c r="P5" s="662"/>
      <c r="Q5" s="662"/>
      <c r="R5" s="662"/>
      <c r="S5" s="662"/>
      <c r="T5" s="662"/>
      <c r="U5" s="662"/>
      <c r="V5" s="662"/>
      <c r="W5" s="662"/>
      <c r="X5" s="662"/>
      <c r="Y5" s="662"/>
      <c r="Z5" s="662"/>
      <c r="AA5" s="662"/>
      <c r="AB5" s="662"/>
      <c r="AC5" s="662"/>
      <c r="AD5" s="662"/>
      <c r="AE5" s="662"/>
      <c r="AF5" s="662"/>
      <c r="AG5" s="662"/>
      <c r="AH5" s="662"/>
      <c r="AI5" s="662"/>
      <c r="AJ5" s="662"/>
      <c r="AK5" s="662"/>
      <c r="AL5" s="662"/>
      <c r="AM5" s="662"/>
      <c r="AN5" s="662"/>
      <c r="AO5" s="662"/>
      <c r="AP5" s="662"/>
      <c r="GW5" s="662"/>
      <c r="GX5" s="662"/>
      <c r="GY5" s="662"/>
      <c r="GZ5" s="662"/>
      <c r="HA5" s="662"/>
      <c r="HB5" s="662"/>
      <c r="HC5" s="662"/>
      <c r="HD5" s="664"/>
      <c r="HE5" s="664"/>
      <c r="HF5" s="664"/>
      <c r="HG5" s="664"/>
      <c r="HH5" s="664"/>
      <c r="HI5" s="664"/>
      <c r="HJ5" s="664"/>
      <c r="HK5" s="664"/>
      <c r="HL5" s="664"/>
      <c r="HM5" s="664"/>
      <c r="HN5" s="664"/>
      <c r="HO5" s="664"/>
      <c r="HP5" s="664"/>
      <c r="HQ5" s="664"/>
      <c r="HR5" s="664"/>
      <c r="HS5" s="664"/>
      <c r="HT5" s="664"/>
      <c r="HU5" s="664"/>
      <c r="HV5" s="664"/>
      <c r="HW5" s="664"/>
      <c r="HX5" s="664"/>
      <c r="HY5" s="664"/>
      <c r="HZ5" s="664"/>
      <c r="IA5" s="664"/>
      <c r="IB5" s="664"/>
      <c r="IC5" s="664"/>
      <c r="ID5" s="664"/>
      <c r="IE5" s="664"/>
      <c r="IF5" s="664"/>
      <c r="IG5" s="664"/>
      <c r="IH5" s="664"/>
      <c r="II5" s="664"/>
      <c r="IJ5" s="664"/>
      <c r="IK5" s="664"/>
      <c r="IL5" s="664"/>
      <c r="IM5" s="664"/>
      <c r="IN5" s="664"/>
      <c r="IO5" s="664"/>
      <c r="IP5" s="664"/>
      <c r="IQ5" s="664"/>
      <c r="IR5" s="664"/>
      <c r="IS5" s="664"/>
      <c r="IT5" s="664"/>
      <c r="IU5" s="664"/>
      <c r="IV5" s="664"/>
      <c r="IW5" s="60"/>
      <c r="IX5" s="60"/>
      <c r="IY5" s="60"/>
      <c r="IZ5" s="60"/>
      <c r="JA5" s="60"/>
      <c r="JB5" s="60"/>
      <c r="JC5" s="60"/>
      <c r="JD5" s="60"/>
      <c r="JE5" s="60"/>
      <c r="JF5" s="60"/>
      <c r="JG5" s="60"/>
      <c r="JH5" s="60"/>
      <c r="JI5" s="60"/>
      <c r="JJ5" s="60"/>
      <c r="JK5" s="60"/>
      <c r="JL5" s="60"/>
      <c r="JM5" s="60"/>
      <c r="JN5" s="60"/>
      <c r="JO5" s="60"/>
      <c r="JP5" s="60"/>
      <c r="JQ5" s="60"/>
      <c r="JR5" s="60"/>
      <c r="JS5" s="60"/>
      <c r="JT5" s="60"/>
      <c r="JU5" s="60"/>
      <c r="JV5" s="60"/>
      <c r="JW5" s="60"/>
      <c r="LJ5" s="3"/>
    </row>
    <row r="6" spans="2:322" ht="3.65" customHeight="1">
      <c r="B6" s="659"/>
      <c r="C6" s="662"/>
      <c r="D6" s="662"/>
      <c r="E6" s="662"/>
      <c r="F6" s="662"/>
      <c r="G6" s="662"/>
      <c r="H6" s="662"/>
      <c r="I6" s="662"/>
      <c r="J6" s="662"/>
      <c r="K6" s="662"/>
      <c r="L6" s="662"/>
      <c r="M6" s="662"/>
      <c r="N6" s="662"/>
      <c r="O6" s="662"/>
      <c r="P6" s="662"/>
      <c r="Q6" s="662"/>
      <c r="R6" s="662"/>
      <c r="S6" s="662"/>
      <c r="T6" s="662"/>
      <c r="U6" s="662"/>
      <c r="V6" s="662"/>
      <c r="W6" s="662"/>
      <c r="X6" s="662"/>
      <c r="Y6" s="662"/>
      <c r="Z6" s="662"/>
      <c r="AA6" s="662"/>
      <c r="AB6" s="662"/>
      <c r="AC6" s="662"/>
      <c r="AD6" s="662"/>
      <c r="AE6" s="662"/>
      <c r="AF6" s="662"/>
      <c r="AG6" s="662"/>
      <c r="AH6" s="662"/>
      <c r="AI6" s="662"/>
      <c r="AJ6" s="662"/>
      <c r="AK6" s="662"/>
      <c r="AL6" s="662"/>
      <c r="AM6" s="662"/>
      <c r="AN6" s="662"/>
      <c r="AO6" s="662"/>
      <c r="AP6" s="662"/>
      <c r="GW6" s="662"/>
      <c r="GX6" s="662"/>
      <c r="GY6" s="662"/>
      <c r="GZ6" s="662"/>
      <c r="HA6" s="662"/>
      <c r="HB6" s="662"/>
      <c r="HC6" s="662"/>
      <c r="HD6" s="664"/>
      <c r="HE6" s="664"/>
      <c r="HF6" s="664"/>
      <c r="HG6" s="664"/>
      <c r="HH6" s="664"/>
      <c r="HI6" s="664"/>
      <c r="HJ6" s="664"/>
      <c r="HK6" s="664"/>
      <c r="HL6" s="664"/>
      <c r="HM6" s="664"/>
      <c r="HN6" s="664"/>
      <c r="HO6" s="664"/>
      <c r="HP6" s="664"/>
      <c r="HQ6" s="664"/>
      <c r="HR6" s="664"/>
      <c r="HS6" s="664"/>
      <c r="HT6" s="664"/>
      <c r="HU6" s="664"/>
      <c r="HV6" s="664"/>
      <c r="HW6" s="664"/>
      <c r="HX6" s="664"/>
      <c r="HY6" s="664"/>
      <c r="HZ6" s="664"/>
      <c r="IA6" s="664"/>
      <c r="IB6" s="664"/>
      <c r="IC6" s="664"/>
      <c r="ID6" s="664"/>
      <c r="IE6" s="664"/>
      <c r="IF6" s="664"/>
      <c r="IG6" s="664"/>
      <c r="IH6" s="664"/>
      <c r="II6" s="664"/>
      <c r="IJ6" s="664"/>
      <c r="IK6" s="664"/>
      <c r="IL6" s="664"/>
      <c r="IM6" s="664"/>
      <c r="IN6" s="664"/>
      <c r="IO6" s="664"/>
      <c r="IP6" s="664"/>
      <c r="IQ6" s="664"/>
      <c r="IR6" s="664"/>
      <c r="IS6" s="664"/>
      <c r="IT6" s="664"/>
      <c r="IU6" s="664"/>
      <c r="IV6" s="664"/>
      <c r="IW6" s="60"/>
      <c r="IX6" s="60"/>
      <c r="IY6" s="60"/>
      <c r="IZ6" s="60"/>
      <c r="JA6" s="60"/>
      <c r="JB6" s="60"/>
      <c r="JC6" s="60"/>
      <c r="JD6" s="60"/>
      <c r="JE6" s="60"/>
      <c r="JF6" s="60"/>
      <c r="JG6" s="60"/>
      <c r="JH6" s="60"/>
      <c r="JI6" s="60"/>
      <c r="JJ6" s="60"/>
      <c r="JK6" s="60"/>
      <c r="JL6" s="60"/>
      <c r="JM6" s="60"/>
      <c r="JN6" s="60"/>
      <c r="JO6" s="60"/>
      <c r="JP6" s="60"/>
      <c r="JQ6" s="60"/>
      <c r="JR6" s="60"/>
      <c r="JS6" s="60"/>
      <c r="JT6" s="60"/>
      <c r="JU6" s="60"/>
      <c r="JV6" s="60"/>
      <c r="JW6" s="60"/>
      <c r="LJ6" s="3"/>
    </row>
    <row r="7" spans="2:322" ht="3.65" customHeight="1">
      <c r="B7" s="659"/>
      <c r="C7" s="662"/>
      <c r="D7" s="662"/>
      <c r="E7" s="662"/>
      <c r="F7" s="662"/>
      <c r="G7" s="662"/>
      <c r="H7" s="662"/>
      <c r="I7" s="662"/>
      <c r="J7" s="662"/>
      <c r="K7" s="662"/>
      <c r="L7" s="662"/>
      <c r="M7" s="662"/>
      <c r="N7" s="662"/>
      <c r="O7" s="662"/>
      <c r="P7" s="662"/>
      <c r="Q7" s="662"/>
      <c r="R7" s="662"/>
      <c r="S7" s="662"/>
      <c r="T7" s="662"/>
      <c r="U7" s="662"/>
      <c r="V7" s="662"/>
      <c r="W7" s="662"/>
      <c r="X7" s="662"/>
      <c r="Y7" s="662"/>
      <c r="Z7" s="662"/>
      <c r="AA7" s="662"/>
      <c r="AB7" s="662"/>
      <c r="AC7" s="662"/>
      <c r="AD7" s="662"/>
      <c r="AE7" s="662"/>
      <c r="AF7" s="662"/>
      <c r="AG7" s="662"/>
      <c r="AH7" s="662"/>
      <c r="AI7" s="662"/>
      <c r="AJ7" s="662"/>
      <c r="AK7" s="662"/>
      <c r="AL7" s="662"/>
      <c r="AM7" s="662"/>
      <c r="AN7" s="662"/>
      <c r="AO7" s="662"/>
      <c r="AP7" s="662"/>
      <c r="GW7" s="662"/>
      <c r="GX7" s="662"/>
      <c r="GY7" s="662"/>
      <c r="GZ7" s="662"/>
      <c r="HA7" s="662"/>
      <c r="HB7" s="662"/>
      <c r="HC7" s="662"/>
      <c r="HD7" s="664"/>
      <c r="HE7" s="664"/>
      <c r="HF7" s="664"/>
      <c r="HG7" s="664"/>
      <c r="HH7" s="664"/>
      <c r="HI7" s="664"/>
      <c r="HJ7" s="664"/>
      <c r="HK7" s="664"/>
      <c r="HL7" s="664"/>
      <c r="HM7" s="664"/>
      <c r="HN7" s="664"/>
      <c r="HO7" s="664"/>
      <c r="HP7" s="664"/>
      <c r="HQ7" s="664"/>
      <c r="HR7" s="664"/>
      <c r="HS7" s="664"/>
      <c r="HT7" s="664"/>
      <c r="HU7" s="664"/>
      <c r="HV7" s="664"/>
      <c r="HW7" s="664"/>
      <c r="HX7" s="664"/>
      <c r="HY7" s="664"/>
      <c r="HZ7" s="664"/>
      <c r="IA7" s="664"/>
      <c r="IB7" s="664"/>
      <c r="IC7" s="664"/>
      <c r="ID7" s="664"/>
      <c r="IE7" s="664"/>
      <c r="IF7" s="664"/>
      <c r="IG7" s="664"/>
      <c r="IH7" s="664"/>
      <c r="II7" s="664"/>
      <c r="IJ7" s="664"/>
      <c r="IK7" s="664"/>
      <c r="IL7" s="664"/>
      <c r="IM7" s="664"/>
      <c r="IN7" s="664"/>
      <c r="IO7" s="664"/>
      <c r="IP7" s="664"/>
      <c r="IQ7" s="664"/>
      <c r="IR7" s="664"/>
      <c r="IS7" s="664"/>
      <c r="IT7" s="664"/>
      <c r="IU7" s="664"/>
      <c r="IV7" s="664"/>
      <c r="IW7" s="60"/>
      <c r="IX7" s="60"/>
      <c r="IY7" s="60"/>
      <c r="IZ7" s="60"/>
      <c r="JA7" s="60"/>
      <c r="JB7" s="60"/>
      <c r="JC7" s="60"/>
      <c r="JD7" s="60"/>
      <c r="JE7" s="60"/>
      <c r="JF7" s="60"/>
      <c r="JG7" s="60"/>
      <c r="JH7" s="60"/>
      <c r="JI7" s="60"/>
      <c r="JJ7" s="60"/>
      <c r="JK7" s="60"/>
      <c r="JL7" s="60"/>
      <c r="JM7" s="60"/>
      <c r="JN7" s="60"/>
      <c r="JO7" s="60"/>
      <c r="JP7" s="60"/>
      <c r="JQ7" s="60"/>
      <c r="JR7" s="60"/>
      <c r="JS7" s="60"/>
      <c r="JT7" s="60"/>
      <c r="JU7" s="60"/>
      <c r="JV7" s="60"/>
      <c r="JW7" s="60"/>
      <c r="LJ7" s="3"/>
    </row>
    <row r="8" spans="2:322" ht="3.65" customHeight="1">
      <c r="B8" s="659"/>
      <c r="C8" s="662"/>
      <c r="D8" s="662"/>
      <c r="E8" s="662"/>
      <c r="F8" s="662"/>
      <c r="G8" s="662"/>
      <c r="H8" s="662"/>
      <c r="I8" s="662"/>
      <c r="J8" s="662"/>
      <c r="K8" s="662"/>
      <c r="L8" s="662"/>
      <c r="M8" s="662"/>
      <c r="N8" s="662"/>
      <c r="O8" s="662"/>
      <c r="P8" s="662"/>
      <c r="Q8" s="662"/>
      <c r="R8" s="662"/>
      <c r="S8" s="662"/>
      <c r="T8" s="662"/>
      <c r="U8" s="662"/>
      <c r="V8" s="662"/>
      <c r="W8" s="662"/>
      <c r="X8" s="662"/>
      <c r="Y8" s="662"/>
      <c r="Z8" s="662"/>
      <c r="AA8" s="662"/>
      <c r="AB8" s="662"/>
      <c r="AC8" s="662"/>
      <c r="AD8" s="662"/>
      <c r="AE8" s="662"/>
      <c r="AF8" s="662"/>
      <c r="AG8" s="662"/>
      <c r="AH8" s="662"/>
      <c r="AI8" s="662"/>
      <c r="AJ8" s="662"/>
      <c r="AK8" s="662"/>
      <c r="AL8" s="662"/>
      <c r="AM8" s="662"/>
      <c r="AN8" s="662"/>
      <c r="AO8" s="662"/>
      <c r="AP8" s="662"/>
      <c r="GW8" s="662"/>
      <c r="GX8" s="662"/>
      <c r="GY8" s="662"/>
      <c r="GZ8" s="662"/>
      <c r="HA8" s="662"/>
      <c r="HB8" s="662"/>
      <c r="HC8" s="662"/>
      <c r="HD8" s="664"/>
      <c r="HE8" s="664"/>
      <c r="HF8" s="664"/>
      <c r="HG8" s="664"/>
      <c r="HH8" s="664"/>
      <c r="HI8" s="664"/>
      <c r="HJ8" s="664"/>
      <c r="HK8" s="664"/>
      <c r="HL8" s="664"/>
      <c r="HM8" s="664"/>
      <c r="HN8" s="664"/>
      <c r="HO8" s="664"/>
      <c r="HP8" s="664"/>
      <c r="HQ8" s="664"/>
      <c r="HR8" s="664"/>
      <c r="HS8" s="664"/>
      <c r="HT8" s="664"/>
      <c r="HU8" s="664"/>
      <c r="HV8" s="664"/>
      <c r="HW8" s="664"/>
      <c r="HX8" s="664"/>
      <c r="HY8" s="664"/>
      <c r="HZ8" s="664"/>
      <c r="IA8" s="664"/>
      <c r="IB8" s="664"/>
      <c r="IC8" s="664"/>
      <c r="ID8" s="664"/>
      <c r="IE8" s="664"/>
      <c r="IF8" s="664"/>
      <c r="IG8" s="664"/>
      <c r="IH8" s="664"/>
      <c r="II8" s="664"/>
      <c r="IJ8" s="664"/>
      <c r="IK8" s="664"/>
      <c r="IL8" s="664"/>
      <c r="IM8" s="664"/>
      <c r="IN8" s="664"/>
      <c r="IO8" s="664"/>
      <c r="IP8" s="664"/>
      <c r="IQ8" s="664"/>
      <c r="IR8" s="664"/>
      <c r="IS8" s="664"/>
      <c r="IT8" s="664"/>
      <c r="IU8" s="664"/>
      <c r="IV8" s="664"/>
      <c r="IW8" s="60"/>
      <c r="IX8" s="60"/>
      <c r="IY8" s="60"/>
      <c r="IZ8" s="60"/>
      <c r="JA8" s="60"/>
      <c r="JB8" s="60"/>
      <c r="JC8" s="60"/>
      <c r="JD8" s="60"/>
      <c r="JE8" s="60"/>
      <c r="JF8" s="60"/>
      <c r="JG8" s="60"/>
      <c r="JH8" s="60"/>
      <c r="JI8" s="60"/>
      <c r="JJ8" s="60"/>
      <c r="JK8" s="60"/>
      <c r="JL8" s="60"/>
      <c r="JM8" s="60"/>
      <c r="JN8" s="60"/>
      <c r="JO8" s="60"/>
      <c r="JP8" s="60"/>
      <c r="JQ8" s="60"/>
      <c r="JR8" s="60"/>
      <c r="JS8" s="60"/>
      <c r="JT8" s="60"/>
      <c r="JU8" s="60"/>
      <c r="JV8" s="60"/>
      <c r="JW8" s="60"/>
      <c r="LJ8" s="3"/>
    </row>
    <row r="9" spans="2:322" ht="3.65" customHeight="1">
      <c r="B9" s="659"/>
      <c r="C9" s="662"/>
      <c r="D9" s="662"/>
      <c r="E9" s="662"/>
      <c r="F9" s="662"/>
      <c r="G9" s="662"/>
      <c r="H9" s="662"/>
      <c r="I9" s="662"/>
      <c r="J9" s="662"/>
      <c r="K9" s="662"/>
      <c r="L9" s="662"/>
      <c r="M9" s="662"/>
      <c r="N9" s="662"/>
      <c r="O9" s="662"/>
      <c r="P9" s="662"/>
      <c r="Q9" s="662"/>
      <c r="R9" s="662"/>
      <c r="S9" s="662"/>
      <c r="T9" s="662"/>
      <c r="U9" s="662"/>
      <c r="V9" s="662"/>
      <c r="W9" s="662"/>
      <c r="X9" s="662"/>
      <c r="Y9" s="662"/>
      <c r="Z9" s="662"/>
      <c r="AA9" s="662"/>
      <c r="AB9" s="662"/>
      <c r="AC9" s="662"/>
      <c r="AD9" s="662"/>
      <c r="AE9" s="662"/>
      <c r="AF9" s="662"/>
      <c r="AG9" s="662"/>
      <c r="AH9" s="662"/>
      <c r="AI9" s="662"/>
      <c r="AJ9" s="662"/>
      <c r="AK9" s="662"/>
      <c r="AL9" s="662"/>
      <c r="AM9" s="662"/>
      <c r="AN9" s="662"/>
      <c r="AO9" s="662"/>
      <c r="AP9" s="662"/>
      <c r="GW9" s="662"/>
      <c r="GX9" s="662"/>
      <c r="GY9" s="662"/>
      <c r="GZ9" s="662"/>
      <c r="HA9" s="662"/>
      <c r="HB9" s="662"/>
      <c r="HC9" s="662"/>
      <c r="HD9" s="664"/>
      <c r="HE9" s="664"/>
      <c r="HF9" s="664"/>
      <c r="HG9" s="664"/>
      <c r="HH9" s="664"/>
      <c r="HI9" s="664"/>
      <c r="HJ9" s="664"/>
      <c r="HK9" s="664"/>
      <c r="HL9" s="664"/>
      <c r="HM9" s="664"/>
      <c r="HN9" s="664"/>
      <c r="HO9" s="664"/>
      <c r="HP9" s="664"/>
      <c r="HQ9" s="664"/>
      <c r="HR9" s="664"/>
      <c r="HS9" s="664"/>
      <c r="HT9" s="664"/>
      <c r="HU9" s="664"/>
      <c r="HV9" s="664"/>
      <c r="HW9" s="664"/>
      <c r="HX9" s="664"/>
      <c r="HY9" s="664"/>
      <c r="HZ9" s="664"/>
      <c r="IA9" s="664"/>
      <c r="IB9" s="664"/>
      <c r="IC9" s="664"/>
      <c r="ID9" s="664"/>
      <c r="IE9" s="664"/>
      <c r="IF9" s="664"/>
      <c r="IG9" s="664"/>
      <c r="IH9" s="664"/>
      <c r="II9" s="664"/>
      <c r="IJ9" s="664"/>
      <c r="IK9" s="664"/>
      <c r="IL9" s="664"/>
      <c r="IM9" s="664"/>
      <c r="IN9" s="664"/>
      <c r="IO9" s="664"/>
      <c r="IP9" s="664"/>
      <c r="IQ9" s="664"/>
      <c r="IR9" s="664"/>
      <c r="IS9" s="664"/>
      <c r="IT9" s="664"/>
      <c r="IU9" s="664"/>
      <c r="IV9" s="664"/>
      <c r="IW9" s="60"/>
      <c r="IX9" s="60"/>
      <c r="IY9" s="60"/>
      <c r="IZ9" s="60"/>
      <c r="JA9" s="60"/>
      <c r="JB9" s="60"/>
      <c r="JC9" s="60"/>
      <c r="JD9" s="60"/>
      <c r="JE9" s="60"/>
      <c r="JF9" s="60"/>
      <c r="JG9" s="60"/>
      <c r="JH9" s="60"/>
      <c r="JI9" s="60"/>
      <c r="JJ9" s="60"/>
      <c r="JK9" s="60"/>
      <c r="JL9" s="60"/>
      <c r="JM9" s="60"/>
      <c r="JN9" s="60"/>
      <c r="JO9" s="60"/>
      <c r="JP9" s="60"/>
      <c r="JQ9" s="60"/>
      <c r="JR9" s="60"/>
      <c r="JS9" s="60"/>
      <c r="JT9" s="60"/>
      <c r="JU9" s="60"/>
      <c r="JV9" s="60"/>
      <c r="JW9" s="60"/>
      <c r="LJ9" s="3"/>
    </row>
    <row r="10" spans="2:322" ht="3.65" customHeight="1">
      <c r="B10" s="659"/>
      <c r="C10" s="662"/>
      <c r="D10" s="662"/>
      <c r="E10" s="662"/>
      <c r="F10" s="662"/>
      <c r="G10" s="662"/>
      <c r="H10" s="662"/>
      <c r="I10" s="662"/>
      <c r="J10" s="662"/>
      <c r="K10" s="662"/>
      <c r="L10" s="662"/>
      <c r="M10" s="662"/>
      <c r="N10" s="662"/>
      <c r="O10" s="662"/>
      <c r="P10" s="662"/>
      <c r="Q10" s="662"/>
      <c r="R10" s="662"/>
      <c r="S10" s="662"/>
      <c r="T10" s="662"/>
      <c r="U10" s="662"/>
      <c r="V10" s="662"/>
      <c r="W10" s="662"/>
      <c r="X10" s="662"/>
      <c r="Y10" s="662"/>
      <c r="Z10" s="662"/>
      <c r="AA10" s="662"/>
      <c r="AB10" s="662"/>
      <c r="AC10" s="662"/>
      <c r="AD10" s="662"/>
      <c r="AE10" s="662"/>
      <c r="AF10" s="662"/>
      <c r="AG10" s="662"/>
      <c r="AH10" s="662"/>
      <c r="AI10" s="662"/>
      <c r="AJ10" s="662"/>
      <c r="AK10" s="662"/>
      <c r="AL10" s="662"/>
      <c r="AM10" s="662"/>
      <c r="AN10" s="662"/>
      <c r="AO10" s="662"/>
      <c r="AP10" s="662"/>
      <c r="LJ10" s="3"/>
    </row>
    <row r="11" spans="2:322" ht="3.65" customHeight="1" thickBot="1">
      <c r="B11" s="660"/>
      <c r="C11" s="663"/>
      <c r="D11" s="663"/>
      <c r="E11" s="663"/>
      <c r="F11" s="663"/>
      <c r="G11" s="663"/>
      <c r="H11" s="663"/>
      <c r="I11" s="663"/>
      <c r="J11" s="663"/>
      <c r="K11" s="663"/>
      <c r="L11" s="663"/>
      <c r="M11" s="663"/>
      <c r="N11" s="663"/>
      <c r="O11" s="663"/>
      <c r="P11" s="663"/>
      <c r="Q11" s="663"/>
      <c r="R11" s="663"/>
      <c r="S11" s="663"/>
      <c r="T11" s="663"/>
      <c r="U11" s="663"/>
      <c r="V11" s="663"/>
      <c r="W11" s="663"/>
      <c r="X11" s="663"/>
      <c r="Y11" s="663"/>
      <c r="Z11" s="663"/>
      <c r="AA11" s="663"/>
      <c r="AB11" s="663"/>
      <c r="AC11" s="663"/>
      <c r="AD11" s="663"/>
      <c r="AE11" s="663"/>
      <c r="AF11" s="663"/>
      <c r="AG11" s="663"/>
      <c r="AH11" s="663"/>
      <c r="AI11" s="663"/>
      <c r="AJ11" s="663"/>
      <c r="AK11" s="663"/>
      <c r="AL11" s="663"/>
      <c r="AM11" s="663"/>
      <c r="AN11" s="663"/>
      <c r="AO11" s="663"/>
      <c r="AP11" s="663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5"/>
    </row>
    <row r="12" spans="2:322" ht="30" customHeight="1" thickTop="1" thickBot="1">
      <c r="B12" s="665"/>
      <c r="C12" s="666"/>
      <c r="D12" s="666"/>
      <c r="E12" s="666"/>
      <c r="F12" s="666"/>
      <c r="G12" s="666"/>
      <c r="H12" s="666"/>
      <c r="I12" s="666"/>
      <c r="J12" s="666"/>
      <c r="K12" s="666"/>
      <c r="L12" s="666"/>
      <c r="M12" s="666"/>
      <c r="N12" s="666"/>
      <c r="O12" s="666"/>
      <c r="P12" s="666"/>
      <c r="Q12" s="666"/>
      <c r="R12" s="666"/>
      <c r="S12" s="666"/>
      <c r="T12" s="666"/>
      <c r="U12" s="666"/>
      <c r="V12" s="666"/>
      <c r="W12" s="666"/>
      <c r="X12" s="666"/>
      <c r="Y12" s="666"/>
      <c r="Z12" s="666"/>
      <c r="AA12" s="666"/>
      <c r="AB12" s="666"/>
      <c r="AC12" s="666"/>
      <c r="AD12" s="666"/>
      <c r="AE12" s="666"/>
      <c r="AF12" s="666"/>
      <c r="AG12" s="666"/>
      <c r="AH12" s="666"/>
      <c r="AI12" s="666"/>
      <c r="AJ12" s="666"/>
      <c r="AK12" s="666"/>
      <c r="AL12" s="666"/>
      <c r="AM12" s="666"/>
      <c r="AN12" s="666"/>
      <c r="AO12" s="667"/>
      <c r="AP12" s="668"/>
      <c r="AQ12" s="668"/>
      <c r="AR12" s="668"/>
      <c r="AS12" s="668"/>
      <c r="AT12" s="668"/>
      <c r="AU12" s="668"/>
      <c r="AV12" s="668"/>
      <c r="AW12" s="668"/>
      <c r="AX12" s="668"/>
      <c r="AY12" s="668"/>
      <c r="AZ12" s="668"/>
      <c r="BA12" s="668"/>
      <c r="BB12" s="668"/>
      <c r="BC12" s="668"/>
      <c r="BD12" s="668"/>
      <c r="BE12" s="668"/>
      <c r="BF12" s="668"/>
      <c r="BG12" s="668"/>
      <c r="BH12" s="668"/>
      <c r="BI12" s="668"/>
      <c r="BJ12" s="668"/>
      <c r="BK12" s="668"/>
      <c r="BL12" s="668"/>
      <c r="BM12" s="668"/>
      <c r="BN12" s="668"/>
      <c r="BO12" s="668"/>
      <c r="BP12" s="668"/>
      <c r="BQ12" s="668"/>
      <c r="BR12" s="668"/>
      <c r="BS12" s="668"/>
      <c r="BT12" s="668"/>
      <c r="BU12" s="668"/>
      <c r="BV12" s="668"/>
      <c r="BW12" s="668"/>
      <c r="BX12" s="668"/>
      <c r="BY12" s="668"/>
      <c r="BZ12" s="668"/>
      <c r="CA12" s="668"/>
      <c r="CB12" s="668"/>
      <c r="CC12" s="668"/>
      <c r="CD12" s="668"/>
      <c r="CE12" s="668"/>
      <c r="CF12" s="668"/>
      <c r="CG12" s="668"/>
      <c r="CH12" s="668"/>
      <c r="CI12" s="668"/>
      <c r="CJ12" s="668"/>
      <c r="CK12" s="668"/>
      <c r="CL12" s="668"/>
      <c r="CM12" s="668"/>
      <c r="CN12" s="668"/>
      <c r="CO12" s="668"/>
      <c r="CP12" s="668"/>
      <c r="CQ12" s="668"/>
      <c r="CR12" s="668"/>
      <c r="CS12" s="668"/>
      <c r="CT12" s="668"/>
      <c r="CU12" s="668"/>
      <c r="CV12" s="668"/>
      <c r="CW12" s="668"/>
      <c r="CX12" s="668"/>
      <c r="CY12" s="668"/>
      <c r="CZ12" s="668"/>
      <c r="DA12" s="668"/>
      <c r="DB12" s="668"/>
      <c r="DC12" s="668"/>
      <c r="DD12" s="668"/>
      <c r="DE12" s="668"/>
      <c r="DF12" s="668"/>
      <c r="DG12" s="668"/>
      <c r="DH12" s="668"/>
      <c r="DI12" s="668"/>
      <c r="DJ12" s="668"/>
      <c r="DK12" s="668"/>
      <c r="DL12" s="668"/>
      <c r="DM12" s="668"/>
      <c r="DN12" s="668"/>
      <c r="DO12" s="668"/>
      <c r="DP12" s="668"/>
      <c r="DQ12" s="668"/>
      <c r="DR12" s="668"/>
      <c r="DS12" s="668"/>
      <c r="DT12" s="668"/>
      <c r="DU12" s="668"/>
      <c r="DV12" s="668"/>
      <c r="DW12" s="668"/>
      <c r="DX12" s="668"/>
      <c r="DY12" s="668"/>
      <c r="DZ12" s="668"/>
      <c r="EA12" s="668"/>
      <c r="EB12" s="668"/>
      <c r="EC12" s="668"/>
      <c r="ED12" s="668"/>
      <c r="EE12" s="668"/>
      <c r="EF12" s="668"/>
      <c r="EG12" s="668"/>
      <c r="EH12" s="668"/>
      <c r="EI12" s="668"/>
      <c r="EJ12" s="668"/>
      <c r="EK12" s="668"/>
      <c r="EL12" s="668"/>
      <c r="EM12" s="668"/>
      <c r="EN12" s="668"/>
      <c r="EO12" s="668"/>
      <c r="EP12" s="668"/>
      <c r="EQ12" s="668"/>
      <c r="ER12" s="668"/>
      <c r="ES12" s="668"/>
      <c r="ET12" s="668"/>
      <c r="EU12" s="668"/>
      <c r="EV12" s="668"/>
      <c r="EW12" s="668"/>
      <c r="EX12" s="668"/>
      <c r="EY12" s="668"/>
      <c r="EZ12" s="668"/>
      <c r="FA12" s="668"/>
      <c r="FB12" s="668"/>
      <c r="FC12" s="668"/>
      <c r="FD12" s="668"/>
      <c r="FE12" s="668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8"/>
    </row>
    <row r="13" spans="2:322" ht="3.65" customHeight="1" thickTop="1">
      <c r="B13" s="61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63"/>
      <c r="FS13" s="63"/>
      <c r="FT13" s="63"/>
      <c r="FU13" s="63"/>
      <c r="FV13" s="63"/>
      <c r="FW13" s="63"/>
      <c r="FX13" s="63"/>
      <c r="FY13" s="63"/>
      <c r="FZ13" s="63"/>
      <c r="GA13" s="63"/>
      <c r="GB13" s="63"/>
      <c r="GC13" s="63"/>
      <c r="GD13" s="63"/>
      <c r="GE13" s="63"/>
      <c r="GF13" s="63"/>
      <c r="GG13" s="63"/>
      <c r="GH13" s="63"/>
      <c r="GI13" s="63"/>
      <c r="GJ13" s="63"/>
      <c r="GK13" s="63"/>
      <c r="GL13" s="63"/>
      <c r="GM13" s="63"/>
      <c r="GN13" s="63"/>
      <c r="GO13" s="63"/>
      <c r="GP13" s="63"/>
      <c r="GQ13" s="63"/>
      <c r="GR13" s="63"/>
      <c r="GS13" s="63"/>
      <c r="GT13" s="63"/>
      <c r="GU13" s="63"/>
      <c r="GV13" s="63"/>
      <c r="GW13" s="63"/>
      <c r="GX13" s="63"/>
      <c r="GY13" s="63"/>
      <c r="GZ13" s="63"/>
      <c r="HA13" s="63"/>
      <c r="HB13" s="63"/>
      <c r="HC13" s="63"/>
      <c r="HD13" s="63"/>
      <c r="HE13" s="63"/>
      <c r="HF13" s="63"/>
      <c r="HG13" s="63"/>
      <c r="HH13" s="63"/>
      <c r="HI13" s="63"/>
      <c r="HJ13" s="63"/>
      <c r="HK13" s="63"/>
      <c r="HL13" s="63"/>
      <c r="HM13" s="63"/>
      <c r="HN13" s="63"/>
      <c r="HO13" s="63"/>
      <c r="HP13" s="63"/>
      <c r="HQ13" s="63"/>
      <c r="HR13" s="63"/>
      <c r="HS13" s="63"/>
      <c r="HT13" s="63"/>
      <c r="HU13" s="63"/>
      <c r="HV13" s="63"/>
      <c r="HW13" s="63"/>
      <c r="HX13" s="63"/>
      <c r="HY13" s="63"/>
      <c r="HZ13" s="63"/>
      <c r="IA13" s="63"/>
      <c r="IB13" s="63"/>
      <c r="IC13" s="63"/>
      <c r="ID13" s="63"/>
      <c r="IE13" s="63"/>
      <c r="IF13" s="63"/>
      <c r="IG13" s="63"/>
      <c r="IH13" s="63"/>
      <c r="II13" s="63"/>
      <c r="IJ13" s="63"/>
      <c r="IK13" s="63"/>
      <c r="IL13" s="63"/>
      <c r="IM13" s="63"/>
      <c r="IN13" s="63"/>
      <c r="IO13" s="63"/>
      <c r="IP13" s="63"/>
      <c r="IQ13" s="63"/>
      <c r="IR13" s="63"/>
      <c r="IS13" s="637"/>
      <c r="IT13" s="637"/>
      <c r="IU13" s="637"/>
      <c r="IV13" s="637"/>
      <c r="IW13" s="637"/>
      <c r="IX13" s="637"/>
      <c r="IY13" s="637"/>
      <c r="IZ13" s="637"/>
      <c r="JA13" s="637"/>
      <c r="JB13" s="637"/>
      <c r="JC13" s="637"/>
      <c r="JD13" s="637"/>
      <c r="JE13" s="637"/>
      <c r="JF13" s="637"/>
      <c r="JG13" s="637"/>
      <c r="JH13" s="637"/>
      <c r="JI13" s="637"/>
      <c r="JJ13" s="637"/>
      <c r="JK13" s="637"/>
      <c r="JL13" s="637"/>
      <c r="JM13" s="637"/>
      <c r="JN13" s="637"/>
      <c r="JO13" s="637"/>
      <c r="JP13" s="637"/>
      <c r="JQ13" s="637"/>
      <c r="JR13" s="637"/>
      <c r="JS13" s="63"/>
      <c r="JT13" s="63"/>
      <c r="JU13" s="63"/>
      <c r="JV13" s="63"/>
      <c r="JW13" s="639"/>
      <c r="JX13" s="639"/>
      <c r="JY13" s="639"/>
      <c r="JZ13" s="639"/>
      <c r="KA13" s="639"/>
      <c r="KB13" s="639"/>
      <c r="KC13" s="639"/>
      <c r="KD13" s="639"/>
      <c r="KE13" s="639"/>
      <c r="KF13" s="639"/>
      <c r="KG13" s="639"/>
      <c r="KH13" s="639"/>
      <c r="KI13" s="639"/>
      <c r="KJ13" s="639"/>
      <c r="KK13" s="639"/>
      <c r="KL13" s="639"/>
      <c r="KM13" s="639"/>
      <c r="KN13" s="639"/>
      <c r="KO13" s="639"/>
      <c r="KP13" s="639"/>
      <c r="KQ13" s="639"/>
      <c r="KR13" s="639"/>
      <c r="KS13" s="639"/>
      <c r="KT13" s="639"/>
      <c r="KU13" s="639"/>
      <c r="KV13" s="639"/>
      <c r="KW13" s="639"/>
      <c r="KX13" s="639"/>
      <c r="KY13" s="639"/>
      <c r="KZ13" s="639"/>
      <c r="LA13" s="639"/>
      <c r="LB13" s="639"/>
      <c r="LC13" s="639"/>
      <c r="LD13" s="639"/>
      <c r="LE13" s="639"/>
      <c r="LF13" s="639"/>
      <c r="LG13" s="639"/>
      <c r="LH13" s="639"/>
      <c r="LI13" s="639"/>
      <c r="LJ13" s="641"/>
    </row>
    <row r="14" spans="2:322" ht="3.65" customHeight="1">
      <c r="B14" s="61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64"/>
      <c r="FS14" s="64"/>
      <c r="FT14" s="64"/>
      <c r="FU14" s="64"/>
      <c r="FV14" s="64"/>
      <c r="FW14" s="64"/>
      <c r="FX14" s="64"/>
      <c r="FY14" s="64"/>
      <c r="FZ14" s="64"/>
      <c r="GA14" s="64"/>
      <c r="GB14" s="64"/>
      <c r="GC14" s="64"/>
      <c r="GD14" s="64"/>
      <c r="GE14" s="64"/>
      <c r="GF14" s="64"/>
      <c r="GG14" s="64"/>
      <c r="GH14" s="64"/>
      <c r="GI14" s="64"/>
      <c r="GJ14" s="64"/>
      <c r="GK14" s="64"/>
      <c r="GL14" s="64"/>
      <c r="GM14" s="64"/>
      <c r="GN14" s="64"/>
      <c r="GO14" s="64"/>
      <c r="GP14" s="64"/>
      <c r="GQ14" s="64"/>
      <c r="GR14" s="64"/>
      <c r="GS14" s="64"/>
      <c r="GT14" s="64"/>
      <c r="GU14" s="64"/>
      <c r="GV14" s="64"/>
      <c r="GW14" s="64"/>
      <c r="GX14" s="64"/>
      <c r="GY14" s="64"/>
      <c r="GZ14" s="64"/>
      <c r="HA14" s="64"/>
      <c r="HB14" s="64"/>
      <c r="HC14" s="64"/>
      <c r="HD14" s="64"/>
      <c r="HE14" s="64"/>
      <c r="HF14" s="64"/>
      <c r="HG14" s="64"/>
      <c r="HH14" s="64"/>
      <c r="HI14" s="64"/>
      <c r="HJ14" s="64"/>
      <c r="HK14" s="64"/>
      <c r="HL14" s="64"/>
      <c r="HM14" s="64"/>
      <c r="HN14" s="64"/>
      <c r="HO14" s="64"/>
      <c r="HP14" s="64"/>
      <c r="HQ14" s="64"/>
      <c r="HR14" s="64"/>
      <c r="HS14" s="64"/>
      <c r="HT14" s="64"/>
      <c r="HU14" s="64"/>
      <c r="HV14" s="64"/>
      <c r="HW14" s="64"/>
      <c r="HX14" s="64"/>
      <c r="HY14" s="64"/>
      <c r="HZ14" s="64"/>
      <c r="IA14" s="64"/>
      <c r="IB14" s="64"/>
      <c r="IC14" s="64"/>
      <c r="ID14" s="64"/>
      <c r="IE14" s="64"/>
      <c r="IF14" s="64"/>
      <c r="IG14" s="64"/>
      <c r="IH14" s="64"/>
      <c r="II14" s="64"/>
      <c r="IJ14" s="64"/>
      <c r="IK14" s="64"/>
      <c r="IL14" s="64"/>
      <c r="IM14" s="64"/>
      <c r="IN14" s="64"/>
      <c r="IO14" s="64"/>
      <c r="IP14" s="64"/>
      <c r="IQ14" s="64"/>
      <c r="IR14" s="64"/>
      <c r="IS14" s="638"/>
      <c r="IT14" s="638"/>
      <c r="IU14" s="638"/>
      <c r="IV14" s="638"/>
      <c r="IW14" s="638"/>
      <c r="IX14" s="638"/>
      <c r="IY14" s="638"/>
      <c r="IZ14" s="638"/>
      <c r="JA14" s="638"/>
      <c r="JB14" s="638"/>
      <c r="JC14" s="638"/>
      <c r="JD14" s="638"/>
      <c r="JE14" s="638"/>
      <c r="JF14" s="638"/>
      <c r="JG14" s="638"/>
      <c r="JH14" s="638"/>
      <c r="JI14" s="638"/>
      <c r="JJ14" s="638"/>
      <c r="JK14" s="638"/>
      <c r="JL14" s="638"/>
      <c r="JM14" s="638"/>
      <c r="JN14" s="638"/>
      <c r="JO14" s="638"/>
      <c r="JP14" s="638"/>
      <c r="JQ14" s="638"/>
      <c r="JR14" s="638"/>
      <c r="JS14" s="64"/>
      <c r="JT14" s="64"/>
      <c r="JU14" s="64"/>
      <c r="JV14" s="64"/>
      <c r="JW14" s="640"/>
      <c r="JX14" s="640"/>
      <c r="JY14" s="640"/>
      <c r="JZ14" s="640"/>
      <c r="KA14" s="640"/>
      <c r="KB14" s="640"/>
      <c r="KC14" s="640"/>
      <c r="KD14" s="640"/>
      <c r="KE14" s="640"/>
      <c r="KF14" s="640"/>
      <c r="KG14" s="640"/>
      <c r="KH14" s="640"/>
      <c r="KI14" s="640"/>
      <c r="KJ14" s="640"/>
      <c r="KK14" s="640"/>
      <c r="KL14" s="640"/>
      <c r="KM14" s="640"/>
      <c r="KN14" s="640"/>
      <c r="KO14" s="640"/>
      <c r="KP14" s="640"/>
      <c r="KQ14" s="640"/>
      <c r="KR14" s="640"/>
      <c r="KS14" s="640"/>
      <c r="KT14" s="640"/>
      <c r="KU14" s="640"/>
      <c r="KV14" s="640"/>
      <c r="KW14" s="640"/>
      <c r="KX14" s="640"/>
      <c r="KY14" s="640"/>
      <c r="KZ14" s="640"/>
      <c r="LA14" s="640"/>
      <c r="LB14" s="640"/>
      <c r="LC14" s="640"/>
      <c r="LD14" s="640"/>
      <c r="LE14" s="640"/>
      <c r="LF14" s="640"/>
      <c r="LG14" s="640"/>
      <c r="LH14" s="640"/>
      <c r="LI14" s="640"/>
      <c r="LJ14" s="642"/>
    </row>
    <row r="15" spans="2:322" ht="3.65" customHeight="1">
      <c r="B15" s="61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64"/>
      <c r="FS15" s="64"/>
      <c r="FT15" s="64"/>
      <c r="FU15" s="64"/>
      <c r="FV15" s="64"/>
      <c r="FW15" s="64"/>
      <c r="FX15" s="64"/>
      <c r="FY15" s="64"/>
      <c r="FZ15" s="64"/>
      <c r="GA15" s="64"/>
      <c r="GB15" s="64"/>
      <c r="GC15" s="64"/>
      <c r="GD15" s="64"/>
      <c r="GE15" s="64"/>
      <c r="GF15" s="64"/>
      <c r="GG15" s="64"/>
      <c r="GH15" s="64"/>
      <c r="GI15" s="64"/>
      <c r="GJ15" s="64"/>
      <c r="GK15" s="64"/>
      <c r="GL15" s="64"/>
      <c r="GM15" s="64"/>
      <c r="GN15" s="64"/>
      <c r="GO15" s="64"/>
      <c r="GP15" s="64"/>
      <c r="GQ15" s="64"/>
      <c r="GR15" s="64"/>
      <c r="GS15" s="64"/>
      <c r="GT15" s="64"/>
      <c r="GU15" s="64"/>
      <c r="GV15" s="64"/>
      <c r="GW15" s="64"/>
      <c r="GX15" s="64"/>
      <c r="GY15" s="64"/>
      <c r="GZ15" s="64"/>
      <c r="HA15" s="64"/>
      <c r="HB15" s="64"/>
      <c r="HC15" s="64"/>
      <c r="HD15" s="64"/>
      <c r="HE15" s="64"/>
      <c r="HF15" s="64"/>
      <c r="HG15" s="64"/>
      <c r="HH15" s="64"/>
      <c r="HI15" s="64"/>
      <c r="HJ15" s="64"/>
      <c r="HK15" s="64"/>
      <c r="HL15" s="64"/>
      <c r="HM15" s="64"/>
      <c r="HN15" s="64"/>
      <c r="HO15" s="64"/>
      <c r="HP15" s="64"/>
      <c r="HQ15" s="64"/>
      <c r="HR15" s="64"/>
      <c r="HS15" s="64"/>
      <c r="HT15" s="64"/>
      <c r="HU15" s="64"/>
      <c r="HV15" s="64"/>
      <c r="HW15" s="64"/>
      <c r="HX15" s="64"/>
      <c r="HY15" s="64"/>
      <c r="HZ15" s="64"/>
      <c r="IA15" s="64"/>
      <c r="IB15" s="64"/>
      <c r="IC15" s="64"/>
      <c r="ID15" s="64"/>
      <c r="IE15" s="64"/>
      <c r="IF15" s="64"/>
      <c r="IG15" s="64"/>
      <c r="IH15" s="64"/>
      <c r="II15" s="64"/>
      <c r="IJ15" s="64"/>
      <c r="IK15" s="64"/>
      <c r="IL15" s="64"/>
      <c r="IM15" s="64"/>
      <c r="IN15" s="64"/>
      <c r="IO15" s="64"/>
      <c r="IP15" s="64"/>
      <c r="IQ15" s="64"/>
      <c r="IR15" s="64"/>
      <c r="IS15" s="638"/>
      <c r="IT15" s="638"/>
      <c r="IU15" s="638"/>
      <c r="IV15" s="638"/>
      <c r="IW15" s="638"/>
      <c r="IX15" s="638"/>
      <c r="IY15" s="638"/>
      <c r="IZ15" s="638"/>
      <c r="JA15" s="638"/>
      <c r="JB15" s="638"/>
      <c r="JC15" s="638"/>
      <c r="JD15" s="638"/>
      <c r="JE15" s="638"/>
      <c r="JF15" s="638"/>
      <c r="JG15" s="638"/>
      <c r="JH15" s="638"/>
      <c r="JI15" s="638"/>
      <c r="JJ15" s="638"/>
      <c r="JK15" s="638"/>
      <c r="JL15" s="638"/>
      <c r="JM15" s="638"/>
      <c r="JN15" s="638"/>
      <c r="JO15" s="638"/>
      <c r="JP15" s="638"/>
      <c r="JQ15" s="638"/>
      <c r="JR15" s="638"/>
      <c r="JS15" s="64"/>
      <c r="JT15" s="64"/>
      <c r="JU15" s="64"/>
      <c r="JV15" s="64"/>
      <c r="JW15" s="640"/>
      <c r="JX15" s="640"/>
      <c r="JY15" s="640"/>
      <c r="JZ15" s="640"/>
      <c r="KA15" s="640"/>
      <c r="KB15" s="640"/>
      <c r="KC15" s="640"/>
      <c r="KD15" s="640"/>
      <c r="KE15" s="640"/>
      <c r="KF15" s="640"/>
      <c r="KG15" s="640"/>
      <c r="KH15" s="640"/>
      <c r="KI15" s="640"/>
      <c r="KJ15" s="640"/>
      <c r="KK15" s="640"/>
      <c r="KL15" s="640"/>
      <c r="KM15" s="640"/>
      <c r="KN15" s="640"/>
      <c r="KO15" s="640"/>
      <c r="KP15" s="640"/>
      <c r="KQ15" s="640"/>
      <c r="KR15" s="640"/>
      <c r="KS15" s="640"/>
      <c r="KT15" s="640"/>
      <c r="KU15" s="640"/>
      <c r="KV15" s="640"/>
      <c r="KW15" s="640"/>
      <c r="KX15" s="640"/>
      <c r="KY15" s="640"/>
      <c r="KZ15" s="640"/>
      <c r="LA15" s="640"/>
      <c r="LB15" s="640"/>
      <c r="LC15" s="640"/>
      <c r="LD15" s="640"/>
      <c r="LE15" s="640"/>
      <c r="LF15" s="640"/>
      <c r="LG15" s="640"/>
      <c r="LH15" s="640"/>
      <c r="LI15" s="640"/>
      <c r="LJ15" s="642"/>
    </row>
    <row r="16" spans="2:322" ht="3.65" customHeight="1">
      <c r="B16" s="61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64"/>
      <c r="FS16" s="64"/>
      <c r="FT16" s="64"/>
      <c r="FU16" s="64"/>
      <c r="FV16" s="64"/>
      <c r="FW16" s="64"/>
      <c r="FX16" s="64"/>
      <c r="FY16" s="64"/>
      <c r="FZ16" s="64"/>
      <c r="GA16" s="64"/>
      <c r="GB16" s="64"/>
      <c r="GC16" s="64"/>
      <c r="GD16" s="64"/>
      <c r="GE16" s="64"/>
      <c r="GF16" s="64"/>
      <c r="GG16" s="64"/>
      <c r="GH16" s="64"/>
      <c r="GI16" s="64"/>
      <c r="GJ16" s="64"/>
      <c r="GK16" s="64"/>
      <c r="GL16" s="64"/>
      <c r="GM16" s="64"/>
      <c r="GN16" s="64"/>
      <c r="GO16" s="64"/>
      <c r="GP16" s="64"/>
      <c r="GQ16" s="64"/>
      <c r="GR16" s="64"/>
      <c r="GS16" s="64"/>
      <c r="GT16" s="64"/>
      <c r="GU16" s="64"/>
      <c r="GV16" s="64"/>
      <c r="GW16" s="64"/>
      <c r="GX16" s="64"/>
      <c r="GY16" s="64"/>
      <c r="GZ16" s="64"/>
      <c r="HA16" s="64"/>
      <c r="HB16" s="64"/>
      <c r="HC16" s="64"/>
      <c r="HD16" s="64"/>
      <c r="HE16" s="64"/>
      <c r="HF16" s="64"/>
      <c r="HG16" s="64"/>
      <c r="HH16" s="64"/>
      <c r="HI16" s="64"/>
      <c r="HJ16" s="64"/>
      <c r="HK16" s="64"/>
      <c r="HL16" s="64"/>
      <c r="HM16" s="64"/>
      <c r="HN16" s="64"/>
      <c r="HO16" s="64"/>
      <c r="HP16" s="64"/>
      <c r="HQ16" s="64"/>
      <c r="HR16" s="64"/>
      <c r="HS16" s="64"/>
      <c r="HT16" s="64"/>
      <c r="HU16" s="64"/>
      <c r="HV16" s="64"/>
      <c r="HW16" s="64"/>
      <c r="HX16" s="64"/>
      <c r="HY16" s="64"/>
      <c r="HZ16" s="64"/>
      <c r="IA16" s="64"/>
      <c r="IB16" s="64"/>
      <c r="IC16" s="64"/>
      <c r="ID16" s="64"/>
      <c r="IE16" s="64"/>
      <c r="IF16" s="64"/>
      <c r="IG16" s="64"/>
      <c r="IH16" s="64"/>
      <c r="II16" s="64"/>
      <c r="IJ16" s="64"/>
      <c r="IK16" s="64"/>
      <c r="IL16" s="64"/>
      <c r="IM16" s="64"/>
      <c r="IN16" s="64"/>
      <c r="IO16" s="64"/>
      <c r="IP16" s="64"/>
      <c r="IQ16" s="64"/>
      <c r="IR16" s="64"/>
      <c r="IS16" s="638"/>
      <c r="IT16" s="638"/>
      <c r="IU16" s="638"/>
      <c r="IV16" s="638"/>
      <c r="IW16" s="638"/>
      <c r="IX16" s="638"/>
      <c r="IY16" s="638"/>
      <c r="IZ16" s="638"/>
      <c r="JA16" s="638"/>
      <c r="JB16" s="638"/>
      <c r="JC16" s="638"/>
      <c r="JD16" s="638"/>
      <c r="JE16" s="638"/>
      <c r="JF16" s="638"/>
      <c r="JG16" s="638"/>
      <c r="JH16" s="638"/>
      <c r="JI16" s="638"/>
      <c r="JJ16" s="638"/>
      <c r="JK16" s="638"/>
      <c r="JL16" s="638"/>
      <c r="JM16" s="638"/>
      <c r="JN16" s="638"/>
      <c r="JO16" s="638"/>
      <c r="JP16" s="638"/>
      <c r="JQ16" s="638"/>
      <c r="JR16" s="638"/>
      <c r="JS16" s="64"/>
      <c r="JT16" s="64"/>
      <c r="JU16" s="64"/>
      <c r="JV16" s="64"/>
      <c r="JW16" s="640"/>
      <c r="JX16" s="640"/>
      <c r="JY16" s="640"/>
      <c r="JZ16" s="640"/>
      <c r="KA16" s="640"/>
      <c r="KB16" s="640"/>
      <c r="KC16" s="640"/>
      <c r="KD16" s="640"/>
      <c r="KE16" s="640"/>
      <c r="KF16" s="640"/>
      <c r="KG16" s="640"/>
      <c r="KH16" s="640"/>
      <c r="KI16" s="640"/>
      <c r="KJ16" s="640"/>
      <c r="KK16" s="640"/>
      <c r="KL16" s="640"/>
      <c r="KM16" s="640"/>
      <c r="KN16" s="640"/>
      <c r="KO16" s="640"/>
      <c r="KP16" s="640"/>
      <c r="KQ16" s="640"/>
      <c r="KR16" s="640"/>
      <c r="KS16" s="640"/>
      <c r="KT16" s="640"/>
      <c r="KU16" s="640"/>
      <c r="KV16" s="640"/>
      <c r="KW16" s="640"/>
      <c r="KX16" s="640"/>
      <c r="KY16" s="640"/>
      <c r="KZ16" s="640"/>
      <c r="LA16" s="640"/>
      <c r="LB16" s="640"/>
      <c r="LC16" s="640"/>
      <c r="LD16" s="640"/>
      <c r="LE16" s="640"/>
      <c r="LF16" s="640"/>
      <c r="LG16" s="640"/>
      <c r="LH16" s="640"/>
      <c r="LI16" s="640"/>
      <c r="LJ16" s="642"/>
    </row>
    <row r="17" spans="2:322" ht="3.65" customHeight="1" thickBot="1">
      <c r="B17" s="61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62"/>
      <c r="EY17" s="62"/>
      <c r="EZ17" s="62"/>
      <c r="FA17" s="62"/>
      <c r="FB17" s="62"/>
      <c r="FC17" s="62"/>
      <c r="FD17" s="62"/>
      <c r="FE17" s="62"/>
      <c r="FF17" s="62"/>
      <c r="FG17" s="62"/>
      <c r="FH17" s="62"/>
      <c r="FI17" s="62"/>
      <c r="FJ17" s="62"/>
      <c r="FK17" s="62"/>
      <c r="FL17" s="62"/>
      <c r="FM17" s="62"/>
      <c r="FN17" s="62"/>
      <c r="FO17" s="62"/>
      <c r="FP17" s="62"/>
      <c r="FQ17" s="62"/>
      <c r="FR17" s="64"/>
      <c r="FS17" s="64"/>
      <c r="FT17" s="64"/>
      <c r="FU17" s="64"/>
      <c r="FV17" s="64"/>
      <c r="FW17" s="64"/>
      <c r="FX17" s="64"/>
      <c r="FY17" s="64"/>
      <c r="FZ17" s="64"/>
      <c r="GA17" s="64"/>
      <c r="GB17" s="64"/>
      <c r="GC17" s="64"/>
      <c r="GD17" s="64"/>
      <c r="GE17" s="64"/>
      <c r="GF17" s="64"/>
      <c r="GG17" s="64"/>
      <c r="GH17" s="64"/>
      <c r="GI17" s="64"/>
      <c r="GJ17" s="64"/>
      <c r="GK17" s="64"/>
      <c r="GL17" s="64"/>
      <c r="GM17" s="64"/>
      <c r="GN17" s="64"/>
      <c r="GO17" s="64"/>
      <c r="GP17" s="64"/>
      <c r="GQ17" s="64"/>
      <c r="GR17" s="64"/>
      <c r="GS17" s="64"/>
      <c r="GT17" s="64"/>
      <c r="GU17" s="64"/>
      <c r="GV17" s="64"/>
      <c r="GW17" s="64"/>
      <c r="GX17" s="64"/>
      <c r="GY17" s="64"/>
      <c r="GZ17" s="64"/>
      <c r="HA17" s="64"/>
      <c r="HB17" s="64"/>
      <c r="HC17" s="64"/>
      <c r="HD17" s="64"/>
      <c r="HE17" s="64"/>
      <c r="HF17" s="64"/>
      <c r="HG17" s="64"/>
      <c r="HH17" s="64"/>
      <c r="HI17" s="64"/>
      <c r="HJ17" s="64"/>
      <c r="HK17" s="64"/>
      <c r="HL17" s="64"/>
      <c r="HM17" s="64"/>
      <c r="HN17" s="64"/>
      <c r="HO17" s="64"/>
      <c r="HP17" s="64"/>
      <c r="HQ17" s="64"/>
      <c r="HR17" s="64"/>
      <c r="HS17" s="64"/>
      <c r="HT17" s="64"/>
      <c r="HU17" s="64"/>
      <c r="HV17" s="64"/>
      <c r="HW17" s="64"/>
      <c r="HX17" s="64"/>
      <c r="HY17" s="64"/>
      <c r="HZ17" s="64"/>
      <c r="IA17" s="64"/>
      <c r="IB17" s="64"/>
      <c r="IC17" s="64"/>
      <c r="ID17" s="64"/>
      <c r="IE17" s="64"/>
      <c r="IF17" s="64"/>
      <c r="IG17" s="64"/>
      <c r="IH17" s="64"/>
      <c r="II17" s="64"/>
      <c r="IJ17" s="64"/>
      <c r="IK17" s="64"/>
      <c r="IL17" s="64"/>
      <c r="IM17" s="64"/>
      <c r="IN17" s="64"/>
      <c r="IO17" s="64"/>
      <c r="IP17" s="64"/>
      <c r="IQ17" s="64"/>
      <c r="IR17" s="64"/>
      <c r="IS17" s="638"/>
      <c r="IT17" s="638"/>
      <c r="IU17" s="638"/>
      <c r="IV17" s="638"/>
      <c r="IW17" s="638"/>
      <c r="IX17" s="638"/>
      <c r="IY17" s="638"/>
      <c r="IZ17" s="638"/>
      <c r="JA17" s="638"/>
      <c r="JB17" s="638"/>
      <c r="JC17" s="638"/>
      <c r="JD17" s="638"/>
      <c r="JE17" s="638"/>
      <c r="JF17" s="638"/>
      <c r="JG17" s="638"/>
      <c r="JH17" s="638"/>
      <c r="JI17" s="638"/>
      <c r="JJ17" s="638"/>
      <c r="JK17" s="638"/>
      <c r="JL17" s="638"/>
      <c r="JM17" s="638"/>
      <c r="JN17" s="638"/>
      <c r="JO17" s="638"/>
      <c r="JP17" s="638"/>
      <c r="JQ17" s="638"/>
      <c r="JR17" s="638"/>
      <c r="JS17" s="64"/>
      <c r="JT17" s="64"/>
      <c r="JU17" s="64"/>
      <c r="JV17" s="64"/>
      <c r="JW17" s="640"/>
      <c r="JX17" s="640"/>
      <c r="JY17" s="640"/>
      <c r="JZ17" s="640"/>
      <c r="KA17" s="640"/>
      <c r="KB17" s="640"/>
      <c r="KC17" s="640"/>
      <c r="KD17" s="640"/>
      <c r="KE17" s="640"/>
      <c r="KF17" s="640"/>
      <c r="KG17" s="640"/>
      <c r="KH17" s="640"/>
      <c r="KI17" s="640"/>
      <c r="KJ17" s="640"/>
      <c r="KK17" s="640"/>
      <c r="KL17" s="640"/>
      <c r="KM17" s="640"/>
      <c r="KN17" s="640"/>
      <c r="KO17" s="640"/>
      <c r="KP17" s="640"/>
      <c r="KQ17" s="640"/>
      <c r="KR17" s="640"/>
      <c r="KS17" s="640"/>
      <c r="KT17" s="640"/>
      <c r="KU17" s="640"/>
      <c r="KV17" s="640"/>
      <c r="KW17" s="640"/>
      <c r="KX17" s="640"/>
      <c r="KY17" s="640"/>
      <c r="KZ17" s="640"/>
      <c r="LA17" s="640"/>
      <c r="LB17" s="640"/>
      <c r="LC17" s="640"/>
      <c r="LD17" s="640"/>
      <c r="LE17" s="640"/>
      <c r="LF17" s="640"/>
      <c r="LG17" s="640"/>
      <c r="LH17" s="640"/>
      <c r="LI17" s="640"/>
      <c r="LJ17" s="642"/>
    </row>
    <row r="18" spans="2:322" ht="3.65" customHeight="1" thickTop="1">
      <c r="B18" s="643"/>
      <c r="C18" s="644"/>
      <c r="D18" s="644"/>
      <c r="E18" s="644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644"/>
      <c r="Q18" s="644"/>
      <c r="R18" s="644"/>
      <c r="S18" s="644"/>
      <c r="T18" s="644"/>
      <c r="U18" s="644"/>
      <c r="V18" s="644"/>
      <c r="W18" s="644"/>
      <c r="X18" s="644"/>
      <c r="Y18" s="644"/>
      <c r="Z18" s="644"/>
      <c r="AA18" s="644"/>
      <c r="AB18" s="644"/>
      <c r="AC18" s="644"/>
      <c r="AD18" s="644"/>
      <c r="AE18" s="644"/>
      <c r="AF18" s="644"/>
      <c r="AG18" s="644"/>
      <c r="AH18" s="644"/>
      <c r="AI18" s="644"/>
      <c r="AJ18" s="644"/>
      <c r="AK18" s="644"/>
      <c r="AL18" s="644"/>
      <c r="AM18" s="644"/>
      <c r="AN18" s="644"/>
      <c r="AO18" s="644"/>
      <c r="AP18" s="644"/>
      <c r="AQ18" s="644"/>
      <c r="AR18" s="644"/>
      <c r="AS18" s="644"/>
      <c r="AT18" s="644"/>
      <c r="AU18" s="644"/>
      <c r="AV18" s="644"/>
      <c r="AW18" s="644"/>
      <c r="AX18" s="644"/>
      <c r="AY18" s="644"/>
      <c r="AZ18" s="644"/>
      <c r="BA18" s="644"/>
      <c r="BB18" s="644"/>
      <c r="BC18" s="644"/>
      <c r="BD18" s="644"/>
      <c r="BE18" s="644"/>
      <c r="BF18" s="644"/>
      <c r="BG18" s="644"/>
      <c r="BH18" s="644"/>
      <c r="BI18" s="644"/>
      <c r="BJ18" s="644"/>
      <c r="BK18" s="644"/>
      <c r="BL18" s="644"/>
      <c r="BM18" s="644"/>
      <c r="BN18" s="644"/>
      <c r="BO18" s="644"/>
      <c r="BP18" s="644"/>
      <c r="BQ18" s="644"/>
      <c r="BR18" s="644"/>
      <c r="BS18" s="644"/>
      <c r="BT18" s="644"/>
      <c r="BU18" s="644"/>
      <c r="BV18" s="644"/>
      <c r="BW18" s="644"/>
      <c r="BX18" s="644"/>
      <c r="BY18" s="644"/>
      <c r="BZ18" s="644"/>
      <c r="CA18" s="644"/>
      <c r="CB18" s="644"/>
      <c r="CC18" s="644"/>
      <c r="CD18" s="644"/>
      <c r="CE18" s="644"/>
      <c r="CF18" s="644"/>
      <c r="CG18" s="644"/>
      <c r="CH18" s="644"/>
      <c r="CI18" s="644"/>
      <c r="CJ18" s="644"/>
      <c r="CK18" s="644"/>
      <c r="CL18" s="644"/>
      <c r="CM18" s="644"/>
      <c r="CN18" s="644"/>
      <c r="CO18" s="644"/>
      <c r="CP18" s="644"/>
      <c r="CQ18" s="644"/>
      <c r="CR18" s="644"/>
      <c r="CS18" s="644"/>
      <c r="CT18" s="644"/>
      <c r="CU18" s="644"/>
      <c r="CV18" s="644"/>
      <c r="CW18" s="644"/>
      <c r="CX18" s="644"/>
      <c r="CY18" s="644"/>
      <c r="CZ18" s="644"/>
      <c r="DA18" s="644"/>
      <c r="DB18" s="644"/>
      <c r="DC18" s="644"/>
      <c r="DD18" s="644"/>
      <c r="DE18" s="644"/>
      <c r="DF18" s="644"/>
      <c r="DG18" s="644"/>
      <c r="DH18" s="644"/>
      <c r="DI18" s="644"/>
      <c r="DJ18" s="644"/>
      <c r="DK18" s="644"/>
      <c r="DL18" s="644"/>
      <c r="DM18" s="644"/>
      <c r="DN18" s="644"/>
      <c r="DO18" s="644"/>
      <c r="DP18" s="644"/>
      <c r="DQ18" s="644"/>
      <c r="DR18" s="644"/>
      <c r="DS18" s="644"/>
      <c r="DT18" s="644"/>
      <c r="DU18" s="644"/>
      <c r="DV18" s="644"/>
      <c r="DW18" s="644"/>
      <c r="DX18" s="644"/>
      <c r="DY18" s="644"/>
      <c r="DZ18" s="644"/>
      <c r="EA18" s="644"/>
      <c r="EB18" s="644"/>
      <c r="EC18" s="644"/>
      <c r="ED18" s="644"/>
      <c r="EE18" s="644"/>
      <c r="EF18" s="644"/>
      <c r="EG18" s="644"/>
      <c r="EH18" s="644"/>
      <c r="EI18" s="644"/>
      <c r="EJ18" s="644"/>
      <c r="EK18" s="644"/>
      <c r="EL18" s="644"/>
      <c r="EM18" s="644"/>
      <c r="EN18" s="644"/>
      <c r="EO18" s="644"/>
      <c r="EP18" s="644"/>
      <c r="EQ18" s="644"/>
      <c r="ER18" s="644"/>
      <c r="ES18" s="644"/>
      <c r="ET18" s="644"/>
      <c r="EU18" s="644"/>
      <c r="EV18" s="644"/>
      <c r="EW18" s="644"/>
      <c r="EX18" s="644"/>
      <c r="EY18" s="644"/>
      <c r="EZ18" s="644"/>
      <c r="FA18" s="644"/>
      <c r="FB18" s="644"/>
      <c r="FC18" s="644"/>
      <c r="FD18" s="644"/>
      <c r="FE18" s="644"/>
      <c r="FF18" s="644"/>
      <c r="FG18" s="644"/>
      <c r="FH18" s="644"/>
      <c r="FI18" s="644"/>
      <c r="FJ18" s="644"/>
      <c r="FK18" s="644"/>
      <c r="FL18" s="644"/>
      <c r="FM18" s="644"/>
      <c r="FN18" s="644"/>
      <c r="FO18" s="644"/>
      <c r="FP18" s="644"/>
      <c r="FQ18" s="644"/>
      <c r="FR18" s="644"/>
      <c r="FS18" s="644"/>
      <c r="FT18" s="644"/>
      <c r="FU18" s="644"/>
      <c r="FV18" s="644"/>
      <c r="FW18" s="644"/>
      <c r="FX18" s="644"/>
      <c r="FY18" s="644"/>
      <c r="FZ18" s="644"/>
      <c r="GA18" s="644"/>
      <c r="GB18" s="644"/>
      <c r="GC18" s="644"/>
      <c r="GD18" s="644"/>
      <c r="GE18" s="644"/>
      <c r="GF18" s="644"/>
      <c r="GG18" s="644"/>
      <c r="GH18" s="644"/>
      <c r="GI18" s="644"/>
      <c r="GJ18" s="644"/>
      <c r="GK18" s="644"/>
      <c r="GL18" s="644"/>
      <c r="GM18" s="644"/>
      <c r="GN18" s="644"/>
      <c r="GO18" s="644"/>
      <c r="GP18" s="644"/>
      <c r="GQ18" s="644"/>
      <c r="GR18" s="644"/>
      <c r="GS18" s="644"/>
      <c r="GT18" s="644"/>
      <c r="GU18" s="644"/>
      <c r="GV18" s="644"/>
      <c r="GW18" s="644"/>
      <c r="GX18" s="644"/>
      <c r="GY18" s="644"/>
      <c r="GZ18" s="644"/>
      <c r="HA18" s="644"/>
      <c r="HB18" s="644"/>
      <c r="HC18" s="644"/>
      <c r="HD18" s="644"/>
      <c r="HE18" s="644"/>
      <c r="HF18" s="644"/>
      <c r="HG18" s="644"/>
      <c r="HH18" s="644"/>
      <c r="HI18" s="644"/>
      <c r="HJ18" s="644"/>
      <c r="HK18" s="644"/>
      <c r="HL18" s="644"/>
      <c r="HM18" s="644"/>
      <c r="HN18" s="644"/>
      <c r="HO18" s="644"/>
      <c r="HP18" s="644"/>
      <c r="HQ18" s="644"/>
      <c r="HR18" s="644"/>
      <c r="HS18" s="644"/>
      <c r="HT18" s="644"/>
      <c r="HU18" s="644"/>
      <c r="HV18" s="644"/>
      <c r="HW18" s="644"/>
      <c r="HX18" s="644"/>
      <c r="HY18" s="644"/>
      <c r="HZ18" s="644"/>
      <c r="IA18" s="644"/>
      <c r="IB18" s="644"/>
      <c r="IC18" s="644"/>
      <c r="ID18" s="644"/>
      <c r="IE18" s="644"/>
      <c r="IF18" s="644"/>
      <c r="IG18" s="644"/>
      <c r="IH18" s="644"/>
      <c r="II18" s="644"/>
      <c r="IJ18" s="644"/>
      <c r="IK18" s="644"/>
      <c r="IL18" s="644"/>
      <c r="IM18" s="644"/>
      <c r="IN18" s="644"/>
      <c r="IO18" s="644"/>
      <c r="IP18" s="644"/>
      <c r="IQ18" s="644"/>
      <c r="IR18" s="644"/>
      <c r="IS18" s="644"/>
      <c r="IT18" s="644"/>
      <c r="IU18" s="644"/>
      <c r="IV18" s="644"/>
      <c r="IW18" s="644"/>
      <c r="IX18" s="644"/>
      <c r="IY18" s="644"/>
      <c r="IZ18" s="644"/>
      <c r="JA18" s="644"/>
      <c r="JB18" s="644"/>
      <c r="JC18" s="644"/>
      <c r="JD18" s="644"/>
      <c r="JE18" s="644"/>
      <c r="JF18" s="644"/>
      <c r="JG18" s="644"/>
      <c r="JH18" s="644"/>
      <c r="JI18" s="644"/>
      <c r="JJ18" s="644"/>
      <c r="JK18" s="644"/>
      <c r="JL18" s="644"/>
      <c r="JM18" s="644"/>
      <c r="JN18" s="644"/>
      <c r="JO18" s="644"/>
      <c r="JP18" s="644"/>
      <c r="JQ18" s="644"/>
      <c r="JR18" s="644"/>
      <c r="JS18" s="644"/>
      <c r="JT18" s="644"/>
      <c r="JU18" s="644"/>
      <c r="JV18" s="644"/>
      <c r="JW18" s="644"/>
      <c r="JX18" s="644"/>
      <c r="JY18" s="644"/>
      <c r="JZ18" s="644"/>
      <c r="KA18" s="644"/>
      <c r="KB18" s="644"/>
      <c r="KC18" s="644"/>
      <c r="KD18" s="644"/>
      <c r="KE18" s="644"/>
      <c r="KF18" s="644"/>
      <c r="KG18" s="644"/>
      <c r="KH18" s="644"/>
      <c r="KI18" s="644"/>
      <c r="KJ18" s="644"/>
      <c r="KK18" s="644"/>
      <c r="KL18" s="644"/>
      <c r="KM18" s="644"/>
      <c r="KN18" s="644"/>
      <c r="KO18" s="644"/>
      <c r="KP18" s="644"/>
      <c r="KQ18" s="644"/>
      <c r="KR18" s="644"/>
      <c r="KS18" s="644"/>
      <c r="KT18" s="644"/>
      <c r="KU18" s="644"/>
      <c r="KV18" s="644"/>
      <c r="KW18" s="644"/>
      <c r="KX18" s="644"/>
      <c r="KY18" s="644"/>
      <c r="KZ18" s="644"/>
      <c r="LA18" s="644"/>
      <c r="LB18" s="644"/>
      <c r="LC18" s="644"/>
      <c r="LD18" s="644"/>
      <c r="LE18" s="644"/>
      <c r="LF18" s="644"/>
      <c r="LG18" s="644"/>
      <c r="LH18" s="644"/>
      <c r="LI18" s="644"/>
      <c r="LJ18" s="645"/>
    </row>
    <row r="19" spans="2:322" ht="3.65" customHeight="1">
      <c r="B19" s="646"/>
      <c r="C19" s="647"/>
      <c r="D19" s="647"/>
      <c r="E19" s="647"/>
      <c r="F19" s="647"/>
      <c r="G19" s="647"/>
      <c r="H19" s="647"/>
      <c r="I19" s="647"/>
      <c r="J19" s="647"/>
      <c r="K19" s="647"/>
      <c r="L19" s="647"/>
      <c r="M19" s="647"/>
      <c r="N19" s="647"/>
      <c r="O19" s="647"/>
      <c r="P19" s="647"/>
      <c r="Q19" s="647"/>
      <c r="R19" s="647"/>
      <c r="S19" s="647"/>
      <c r="T19" s="647"/>
      <c r="U19" s="647"/>
      <c r="V19" s="647"/>
      <c r="W19" s="647"/>
      <c r="X19" s="647"/>
      <c r="Y19" s="647"/>
      <c r="Z19" s="647"/>
      <c r="AA19" s="647"/>
      <c r="AB19" s="647"/>
      <c r="AC19" s="647"/>
      <c r="AD19" s="647"/>
      <c r="AE19" s="647"/>
      <c r="AF19" s="647"/>
      <c r="AG19" s="647"/>
      <c r="AH19" s="647"/>
      <c r="AI19" s="647"/>
      <c r="AJ19" s="647"/>
      <c r="AK19" s="647"/>
      <c r="AL19" s="647"/>
      <c r="AM19" s="647"/>
      <c r="AN19" s="647"/>
      <c r="AO19" s="647"/>
      <c r="AP19" s="647"/>
      <c r="AQ19" s="647"/>
      <c r="AR19" s="647"/>
      <c r="AS19" s="647"/>
      <c r="AT19" s="647"/>
      <c r="AU19" s="647"/>
      <c r="AV19" s="647"/>
      <c r="AW19" s="647"/>
      <c r="AX19" s="647"/>
      <c r="AY19" s="647"/>
      <c r="AZ19" s="647"/>
      <c r="BA19" s="647"/>
      <c r="BB19" s="647"/>
      <c r="BC19" s="647"/>
      <c r="BD19" s="647"/>
      <c r="BE19" s="647"/>
      <c r="BF19" s="647"/>
      <c r="BG19" s="647"/>
      <c r="BH19" s="647"/>
      <c r="BI19" s="647"/>
      <c r="BJ19" s="647"/>
      <c r="BK19" s="647"/>
      <c r="BL19" s="647"/>
      <c r="BM19" s="647"/>
      <c r="BN19" s="647"/>
      <c r="BO19" s="647"/>
      <c r="BP19" s="647"/>
      <c r="BQ19" s="647"/>
      <c r="BR19" s="647"/>
      <c r="BS19" s="647"/>
      <c r="BT19" s="647"/>
      <c r="BU19" s="647"/>
      <c r="BV19" s="647"/>
      <c r="BW19" s="647"/>
      <c r="BX19" s="647"/>
      <c r="BY19" s="647"/>
      <c r="BZ19" s="647"/>
      <c r="CA19" s="647"/>
      <c r="CB19" s="647"/>
      <c r="CC19" s="647"/>
      <c r="CD19" s="647"/>
      <c r="CE19" s="647"/>
      <c r="CF19" s="647"/>
      <c r="CG19" s="647"/>
      <c r="CH19" s="647"/>
      <c r="CI19" s="647"/>
      <c r="CJ19" s="647"/>
      <c r="CK19" s="647"/>
      <c r="CL19" s="647"/>
      <c r="CM19" s="647"/>
      <c r="CN19" s="647"/>
      <c r="CO19" s="647"/>
      <c r="CP19" s="647"/>
      <c r="CQ19" s="647"/>
      <c r="CR19" s="647"/>
      <c r="CS19" s="647"/>
      <c r="CT19" s="647"/>
      <c r="CU19" s="647"/>
      <c r="CV19" s="647"/>
      <c r="CW19" s="647"/>
      <c r="CX19" s="647"/>
      <c r="CY19" s="647"/>
      <c r="CZ19" s="647"/>
      <c r="DA19" s="647"/>
      <c r="DB19" s="647"/>
      <c r="DC19" s="647"/>
      <c r="DD19" s="647"/>
      <c r="DE19" s="647"/>
      <c r="DF19" s="647"/>
      <c r="DG19" s="647"/>
      <c r="DH19" s="647"/>
      <c r="DI19" s="647"/>
      <c r="DJ19" s="647"/>
      <c r="DK19" s="647"/>
      <c r="DL19" s="647"/>
      <c r="DM19" s="647"/>
      <c r="DN19" s="647"/>
      <c r="DO19" s="647"/>
      <c r="DP19" s="647"/>
      <c r="DQ19" s="647"/>
      <c r="DR19" s="647"/>
      <c r="DS19" s="647"/>
      <c r="DT19" s="647"/>
      <c r="DU19" s="647"/>
      <c r="DV19" s="647"/>
      <c r="DW19" s="647"/>
      <c r="DX19" s="647"/>
      <c r="DY19" s="647"/>
      <c r="DZ19" s="647"/>
      <c r="EA19" s="647"/>
      <c r="EB19" s="647"/>
      <c r="EC19" s="647"/>
      <c r="ED19" s="647"/>
      <c r="EE19" s="647"/>
      <c r="EF19" s="647"/>
      <c r="EG19" s="647"/>
      <c r="EH19" s="647"/>
      <c r="EI19" s="647"/>
      <c r="EJ19" s="647"/>
      <c r="EK19" s="647"/>
      <c r="EL19" s="647"/>
      <c r="EM19" s="647"/>
      <c r="EN19" s="647"/>
      <c r="EO19" s="647"/>
      <c r="EP19" s="647"/>
      <c r="EQ19" s="647"/>
      <c r="ER19" s="647"/>
      <c r="ES19" s="647"/>
      <c r="ET19" s="647"/>
      <c r="EU19" s="647"/>
      <c r="EV19" s="647"/>
      <c r="EW19" s="647"/>
      <c r="EX19" s="647"/>
      <c r="EY19" s="647"/>
      <c r="EZ19" s="647"/>
      <c r="FA19" s="647"/>
      <c r="FB19" s="647"/>
      <c r="FC19" s="647"/>
      <c r="FD19" s="647"/>
      <c r="FE19" s="647"/>
      <c r="FF19" s="647"/>
      <c r="FG19" s="647"/>
      <c r="FH19" s="647"/>
      <c r="FI19" s="647"/>
      <c r="FJ19" s="647"/>
      <c r="FK19" s="647"/>
      <c r="FL19" s="647"/>
      <c r="FM19" s="647"/>
      <c r="FN19" s="647"/>
      <c r="FO19" s="647"/>
      <c r="FP19" s="647"/>
      <c r="FQ19" s="647"/>
      <c r="FR19" s="647"/>
      <c r="FS19" s="647"/>
      <c r="FT19" s="647"/>
      <c r="FU19" s="647"/>
      <c r="FV19" s="647"/>
      <c r="FW19" s="647"/>
      <c r="FX19" s="647"/>
      <c r="FY19" s="647"/>
      <c r="FZ19" s="647"/>
      <c r="GA19" s="647"/>
      <c r="GB19" s="647"/>
      <c r="GC19" s="647"/>
      <c r="GD19" s="647"/>
      <c r="GE19" s="647"/>
      <c r="GF19" s="647"/>
      <c r="GG19" s="647"/>
      <c r="GH19" s="647"/>
      <c r="GI19" s="647"/>
      <c r="GJ19" s="647"/>
      <c r="GK19" s="647"/>
      <c r="GL19" s="647"/>
      <c r="GM19" s="647"/>
      <c r="GN19" s="647"/>
      <c r="GO19" s="647"/>
      <c r="GP19" s="647"/>
      <c r="GQ19" s="647"/>
      <c r="GR19" s="647"/>
      <c r="GS19" s="647"/>
      <c r="GT19" s="647"/>
      <c r="GU19" s="647"/>
      <c r="GV19" s="647"/>
      <c r="GW19" s="647"/>
      <c r="GX19" s="647"/>
      <c r="GY19" s="647"/>
      <c r="GZ19" s="647"/>
      <c r="HA19" s="647"/>
      <c r="HB19" s="647"/>
      <c r="HC19" s="647"/>
      <c r="HD19" s="647"/>
      <c r="HE19" s="647"/>
      <c r="HF19" s="647"/>
      <c r="HG19" s="647"/>
      <c r="HH19" s="647"/>
      <c r="HI19" s="647"/>
      <c r="HJ19" s="647"/>
      <c r="HK19" s="647"/>
      <c r="HL19" s="647"/>
      <c r="HM19" s="647"/>
      <c r="HN19" s="647"/>
      <c r="HO19" s="647"/>
      <c r="HP19" s="647"/>
      <c r="HQ19" s="647"/>
      <c r="HR19" s="647"/>
      <c r="HS19" s="647"/>
      <c r="HT19" s="647"/>
      <c r="HU19" s="647"/>
      <c r="HV19" s="647"/>
      <c r="HW19" s="647"/>
      <c r="HX19" s="647"/>
      <c r="HY19" s="647"/>
      <c r="HZ19" s="647"/>
      <c r="IA19" s="647"/>
      <c r="IB19" s="647"/>
      <c r="IC19" s="647"/>
      <c r="ID19" s="647"/>
      <c r="IE19" s="647"/>
      <c r="IF19" s="647"/>
      <c r="IG19" s="647"/>
      <c r="IH19" s="647"/>
      <c r="II19" s="647"/>
      <c r="IJ19" s="647"/>
      <c r="IK19" s="647"/>
      <c r="IL19" s="647"/>
      <c r="IM19" s="647"/>
      <c r="IN19" s="647"/>
      <c r="IO19" s="647"/>
      <c r="IP19" s="647"/>
      <c r="IQ19" s="647"/>
      <c r="IR19" s="647"/>
      <c r="IS19" s="647"/>
      <c r="IT19" s="647"/>
      <c r="IU19" s="647"/>
      <c r="IV19" s="647"/>
      <c r="IW19" s="647"/>
      <c r="IX19" s="647"/>
      <c r="IY19" s="647"/>
      <c r="IZ19" s="647"/>
      <c r="JA19" s="647"/>
      <c r="JB19" s="647"/>
      <c r="JC19" s="647"/>
      <c r="JD19" s="647"/>
      <c r="JE19" s="647"/>
      <c r="JF19" s="647"/>
      <c r="JG19" s="647"/>
      <c r="JH19" s="647"/>
      <c r="JI19" s="647"/>
      <c r="JJ19" s="647"/>
      <c r="JK19" s="647"/>
      <c r="JL19" s="647"/>
      <c r="JM19" s="647"/>
      <c r="JN19" s="647"/>
      <c r="JO19" s="647"/>
      <c r="JP19" s="647"/>
      <c r="JQ19" s="647"/>
      <c r="JR19" s="647"/>
      <c r="JS19" s="647"/>
      <c r="JT19" s="647"/>
      <c r="JU19" s="647"/>
      <c r="JV19" s="647"/>
      <c r="JW19" s="647"/>
      <c r="JX19" s="647"/>
      <c r="JY19" s="647"/>
      <c r="JZ19" s="647"/>
      <c r="KA19" s="647"/>
      <c r="KB19" s="647"/>
      <c r="KC19" s="647"/>
      <c r="KD19" s="647"/>
      <c r="KE19" s="647"/>
      <c r="KF19" s="647"/>
      <c r="KG19" s="647"/>
      <c r="KH19" s="647"/>
      <c r="KI19" s="647"/>
      <c r="KJ19" s="647"/>
      <c r="KK19" s="647"/>
      <c r="KL19" s="647"/>
      <c r="KM19" s="647"/>
      <c r="KN19" s="647"/>
      <c r="KO19" s="647"/>
      <c r="KP19" s="647"/>
      <c r="KQ19" s="647"/>
      <c r="KR19" s="647"/>
      <c r="KS19" s="647"/>
      <c r="KT19" s="647"/>
      <c r="KU19" s="647"/>
      <c r="KV19" s="647"/>
      <c r="KW19" s="647"/>
      <c r="KX19" s="647"/>
      <c r="KY19" s="647"/>
      <c r="KZ19" s="647"/>
      <c r="LA19" s="647"/>
      <c r="LB19" s="647"/>
      <c r="LC19" s="647"/>
      <c r="LD19" s="647"/>
      <c r="LE19" s="647"/>
      <c r="LF19" s="647"/>
      <c r="LG19" s="647"/>
      <c r="LH19" s="647"/>
      <c r="LI19" s="647"/>
      <c r="LJ19" s="648"/>
    </row>
    <row r="20" spans="2:322" ht="3.65" customHeight="1">
      <c r="B20" s="646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47"/>
      <c r="AB20" s="647"/>
      <c r="AC20" s="647"/>
      <c r="AD20" s="647"/>
      <c r="AE20" s="647"/>
      <c r="AF20" s="647"/>
      <c r="AG20" s="647"/>
      <c r="AH20" s="647"/>
      <c r="AI20" s="647"/>
      <c r="AJ20" s="647"/>
      <c r="AK20" s="647"/>
      <c r="AL20" s="647"/>
      <c r="AM20" s="647"/>
      <c r="AN20" s="647"/>
      <c r="AO20" s="647"/>
      <c r="AP20" s="647"/>
      <c r="AQ20" s="647"/>
      <c r="AR20" s="647"/>
      <c r="AS20" s="647"/>
      <c r="AT20" s="647"/>
      <c r="AU20" s="647"/>
      <c r="AV20" s="647"/>
      <c r="AW20" s="647"/>
      <c r="AX20" s="647"/>
      <c r="AY20" s="647"/>
      <c r="AZ20" s="647"/>
      <c r="BA20" s="647"/>
      <c r="BB20" s="647"/>
      <c r="BC20" s="647"/>
      <c r="BD20" s="647"/>
      <c r="BE20" s="647"/>
      <c r="BF20" s="647"/>
      <c r="BG20" s="647"/>
      <c r="BH20" s="647"/>
      <c r="BI20" s="647"/>
      <c r="BJ20" s="647"/>
      <c r="BK20" s="647"/>
      <c r="BL20" s="647"/>
      <c r="BM20" s="647"/>
      <c r="BN20" s="647"/>
      <c r="BO20" s="647"/>
      <c r="BP20" s="647"/>
      <c r="BQ20" s="647"/>
      <c r="BR20" s="647"/>
      <c r="BS20" s="647"/>
      <c r="BT20" s="647"/>
      <c r="BU20" s="647"/>
      <c r="BV20" s="647"/>
      <c r="BW20" s="647"/>
      <c r="BX20" s="647"/>
      <c r="BY20" s="647"/>
      <c r="BZ20" s="647"/>
      <c r="CA20" s="647"/>
      <c r="CB20" s="647"/>
      <c r="CC20" s="647"/>
      <c r="CD20" s="647"/>
      <c r="CE20" s="647"/>
      <c r="CF20" s="647"/>
      <c r="CG20" s="647"/>
      <c r="CH20" s="647"/>
      <c r="CI20" s="647"/>
      <c r="CJ20" s="647"/>
      <c r="CK20" s="647"/>
      <c r="CL20" s="647"/>
      <c r="CM20" s="647"/>
      <c r="CN20" s="647"/>
      <c r="CO20" s="647"/>
      <c r="CP20" s="647"/>
      <c r="CQ20" s="647"/>
      <c r="CR20" s="647"/>
      <c r="CS20" s="647"/>
      <c r="CT20" s="647"/>
      <c r="CU20" s="647"/>
      <c r="CV20" s="647"/>
      <c r="CW20" s="647"/>
      <c r="CX20" s="647"/>
      <c r="CY20" s="647"/>
      <c r="CZ20" s="647"/>
      <c r="DA20" s="647"/>
      <c r="DB20" s="647"/>
      <c r="DC20" s="647"/>
      <c r="DD20" s="647"/>
      <c r="DE20" s="647"/>
      <c r="DF20" s="647"/>
      <c r="DG20" s="647"/>
      <c r="DH20" s="647"/>
      <c r="DI20" s="647"/>
      <c r="DJ20" s="647"/>
      <c r="DK20" s="647"/>
      <c r="DL20" s="647"/>
      <c r="DM20" s="647"/>
      <c r="DN20" s="647"/>
      <c r="DO20" s="647"/>
      <c r="DP20" s="647"/>
      <c r="DQ20" s="647"/>
      <c r="DR20" s="647"/>
      <c r="DS20" s="647"/>
      <c r="DT20" s="647"/>
      <c r="DU20" s="647"/>
      <c r="DV20" s="647"/>
      <c r="DW20" s="647"/>
      <c r="DX20" s="647"/>
      <c r="DY20" s="647"/>
      <c r="DZ20" s="647"/>
      <c r="EA20" s="647"/>
      <c r="EB20" s="647"/>
      <c r="EC20" s="647"/>
      <c r="ED20" s="647"/>
      <c r="EE20" s="647"/>
      <c r="EF20" s="647"/>
      <c r="EG20" s="647"/>
      <c r="EH20" s="647"/>
      <c r="EI20" s="647"/>
      <c r="EJ20" s="647"/>
      <c r="EK20" s="647"/>
      <c r="EL20" s="647"/>
      <c r="EM20" s="647"/>
      <c r="EN20" s="647"/>
      <c r="EO20" s="647"/>
      <c r="EP20" s="647"/>
      <c r="EQ20" s="647"/>
      <c r="ER20" s="647"/>
      <c r="ES20" s="647"/>
      <c r="ET20" s="647"/>
      <c r="EU20" s="647"/>
      <c r="EV20" s="647"/>
      <c r="EW20" s="647"/>
      <c r="EX20" s="647"/>
      <c r="EY20" s="647"/>
      <c r="EZ20" s="647"/>
      <c r="FA20" s="647"/>
      <c r="FB20" s="647"/>
      <c r="FC20" s="647"/>
      <c r="FD20" s="647"/>
      <c r="FE20" s="647"/>
      <c r="FF20" s="647"/>
      <c r="FG20" s="647"/>
      <c r="FH20" s="647"/>
      <c r="FI20" s="647"/>
      <c r="FJ20" s="647"/>
      <c r="FK20" s="647"/>
      <c r="FL20" s="647"/>
      <c r="FM20" s="647"/>
      <c r="FN20" s="647"/>
      <c r="FO20" s="647"/>
      <c r="FP20" s="647"/>
      <c r="FQ20" s="647"/>
      <c r="FR20" s="647"/>
      <c r="FS20" s="647"/>
      <c r="FT20" s="647"/>
      <c r="FU20" s="647"/>
      <c r="FV20" s="647"/>
      <c r="FW20" s="647"/>
      <c r="FX20" s="647"/>
      <c r="FY20" s="647"/>
      <c r="FZ20" s="647"/>
      <c r="GA20" s="647"/>
      <c r="GB20" s="647"/>
      <c r="GC20" s="647"/>
      <c r="GD20" s="647"/>
      <c r="GE20" s="647"/>
      <c r="GF20" s="647"/>
      <c r="GG20" s="647"/>
      <c r="GH20" s="647"/>
      <c r="GI20" s="647"/>
      <c r="GJ20" s="647"/>
      <c r="GK20" s="647"/>
      <c r="GL20" s="647"/>
      <c r="GM20" s="647"/>
      <c r="GN20" s="647"/>
      <c r="GO20" s="647"/>
      <c r="GP20" s="647"/>
      <c r="GQ20" s="647"/>
      <c r="GR20" s="647"/>
      <c r="GS20" s="647"/>
      <c r="GT20" s="647"/>
      <c r="GU20" s="647"/>
      <c r="GV20" s="647"/>
      <c r="GW20" s="647"/>
      <c r="GX20" s="647"/>
      <c r="GY20" s="647"/>
      <c r="GZ20" s="647"/>
      <c r="HA20" s="647"/>
      <c r="HB20" s="647"/>
      <c r="HC20" s="647"/>
      <c r="HD20" s="647"/>
      <c r="HE20" s="647"/>
      <c r="HF20" s="647"/>
      <c r="HG20" s="647"/>
      <c r="HH20" s="647"/>
      <c r="HI20" s="647"/>
      <c r="HJ20" s="647"/>
      <c r="HK20" s="647"/>
      <c r="HL20" s="647"/>
      <c r="HM20" s="647"/>
      <c r="HN20" s="647"/>
      <c r="HO20" s="647"/>
      <c r="HP20" s="647"/>
      <c r="HQ20" s="647"/>
      <c r="HR20" s="647"/>
      <c r="HS20" s="647"/>
      <c r="HT20" s="647"/>
      <c r="HU20" s="647"/>
      <c r="HV20" s="647"/>
      <c r="HW20" s="647"/>
      <c r="HX20" s="647"/>
      <c r="HY20" s="647"/>
      <c r="HZ20" s="647"/>
      <c r="IA20" s="647"/>
      <c r="IB20" s="647"/>
      <c r="IC20" s="647"/>
      <c r="ID20" s="647"/>
      <c r="IE20" s="647"/>
      <c r="IF20" s="647"/>
      <c r="IG20" s="647"/>
      <c r="IH20" s="647"/>
      <c r="II20" s="647"/>
      <c r="IJ20" s="647"/>
      <c r="IK20" s="647"/>
      <c r="IL20" s="647"/>
      <c r="IM20" s="647"/>
      <c r="IN20" s="647"/>
      <c r="IO20" s="647"/>
      <c r="IP20" s="647"/>
      <c r="IQ20" s="647"/>
      <c r="IR20" s="647"/>
      <c r="IS20" s="647"/>
      <c r="IT20" s="647"/>
      <c r="IU20" s="647"/>
      <c r="IV20" s="647"/>
      <c r="IW20" s="647"/>
      <c r="IX20" s="647"/>
      <c r="IY20" s="647"/>
      <c r="IZ20" s="647"/>
      <c r="JA20" s="647"/>
      <c r="JB20" s="647"/>
      <c r="JC20" s="647"/>
      <c r="JD20" s="647"/>
      <c r="JE20" s="647"/>
      <c r="JF20" s="647"/>
      <c r="JG20" s="647"/>
      <c r="JH20" s="647"/>
      <c r="JI20" s="647"/>
      <c r="JJ20" s="647"/>
      <c r="JK20" s="647"/>
      <c r="JL20" s="647"/>
      <c r="JM20" s="647"/>
      <c r="JN20" s="647"/>
      <c r="JO20" s="647"/>
      <c r="JP20" s="647"/>
      <c r="JQ20" s="647"/>
      <c r="JR20" s="647"/>
      <c r="JS20" s="647"/>
      <c r="JT20" s="647"/>
      <c r="JU20" s="647"/>
      <c r="JV20" s="647"/>
      <c r="JW20" s="647"/>
      <c r="JX20" s="647"/>
      <c r="JY20" s="647"/>
      <c r="JZ20" s="647"/>
      <c r="KA20" s="647"/>
      <c r="KB20" s="647"/>
      <c r="KC20" s="647"/>
      <c r="KD20" s="647"/>
      <c r="KE20" s="647"/>
      <c r="KF20" s="647"/>
      <c r="KG20" s="647"/>
      <c r="KH20" s="647"/>
      <c r="KI20" s="647"/>
      <c r="KJ20" s="647"/>
      <c r="KK20" s="647"/>
      <c r="KL20" s="647"/>
      <c r="KM20" s="647"/>
      <c r="KN20" s="647"/>
      <c r="KO20" s="647"/>
      <c r="KP20" s="647"/>
      <c r="KQ20" s="647"/>
      <c r="KR20" s="647"/>
      <c r="KS20" s="647"/>
      <c r="KT20" s="647"/>
      <c r="KU20" s="647"/>
      <c r="KV20" s="647"/>
      <c r="KW20" s="647"/>
      <c r="KX20" s="647"/>
      <c r="KY20" s="647"/>
      <c r="KZ20" s="647"/>
      <c r="LA20" s="647"/>
      <c r="LB20" s="647"/>
      <c r="LC20" s="647"/>
      <c r="LD20" s="647"/>
      <c r="LE20" s="647"/>
      <c r="LF20" s="647"/>
      <c r="LG20" s="647"/>
      <c r="LH20" s="647"/>
      <c r="LI20" s="647"/>
      <c r="LJ20" s="648"/>
    </row>
    <row r="21" spans="2:322" ht="3.65" customHeight="1">
      <c r="B21" s="646"/>
      <c r="C21" s="647"/>
      <c r="D21" s="647"/>
      <c r="E21" s="647"/>
      <c r="F21" s="647"/>
      <c r="G21" s="647"/>
      <c r="H21" s="647"/>
      <c r="I21" s="647"/>
      <c r="J21" s="647"/>
      <c r="K21" s="647"/>
      <c r="L21" s="647"/>
      <c r="M21" s="647"/>
      <c r="N21" s="647"/>
      <c r="O21" s="647"/>
      <c r="P21" s="647"/>
      <c r="Q21" s="647"/>
      <c r="R21" s="647"/>
      <c r="S21" s="647"/>
      <c r="T21" s="647"/>
      <c r="U21" s="647"/>
      <c r="V21" s="647"/>
      <c r="W21" s="647"/>
      <c r="X21" s="647"/>
      <c r="Y21" s="647"/>
      <c r="Z21" s="647"/>
      <c r="AA21" s="647"/>
      <c r="AB21" s="647"/>
      <c r="AC21" s="647"/>
      <c r="AD21" s="647"/>
      <c r="AE21" s="647"/>
      <c r="AF21" s="647"/>
      <c r="AG21" s="647"/>
      <c r="AH21" s="647"/>
      <c r="AI21" s="647"/>
      <c r="AJ21" s="647"/>
      <c r="AK21" s="647"/>
      <c r="AL21" s="647"/>
      <c r="AM21" s="647"/>
      <c r="AN21" s="647"/>
      <c r="AO21" s="647"/>
      <c r="AP21" s="647"/>
      <c r="AQ21" s="647"/>
      <c r="AR21" s="647"/>
      <c r="AS21" s="647"/>
      <c r="AT21" s="647"/>
      <c r="AU21" s="647"/>
      <c r="AV21" s="647"/>
      <c r="AW21" s="647"/>
      <c r="AX21" s="647"/>
      <c r="AY21" s="647"/>
      <c r="AZ21" s="647"/>
      <c r="BA21" s="647"/>
      <c r="BB21" s="647"/>
      <c r="BC21" s="647"/>
      <c r="BD21" s="647"/>
      <c r="BE21" s="647"/>
      <c r="BF21" s="647"/>
      <c r="BG21" s="647"/>
      <c r="BH21" s="647"/>
      <c r="BI21" s="647"/>
      <c r="BJ21" s="647"/>
      <c r="BK21" s="647"/>
      <c r="BL21" s="647"/>
      <c r="BM21" s="647"/>
      <c r="BN21" s="647"/>
      <c r="BO21" s="647"/>
      <c r="BP21" s="647"/>
      <c r="BQ21" s="647"/>
      <c r="BR21" s="647"/>
      <c r="BS21" s="647"/>
      <c r="BT21" s="647"/>
      <c r="BU21" s="647"/>
      <c r="BV21" s="647"/>
      <c r="BW21" s="647"/>
      <c r="BX21" s="647"/>
      <c r="BY21" s="647"/>
      <c r="BZ21" s="647"/>
      <c r="CA21" s="647"/>
      <c r="CB21" s="647"/>
      <c r="CC21" s="647"/>
      <c r="CD21" s="647"/>
      <c r="CE21" s="647"/>
      <c r="CF21" s="647"/>
      <c r="CG21" s="647"/>
      <c r="CH21" s="647"/>
      <c r="CI21" s="647"/>
      <c r="CJ21" s="647"/>
      <c r="CK21" s="647"/>
      <c r="CL21" s="647"/>
      <c r="CM21" s="647"/>
      <c r="CN21" s="647"/>
      <c r="CO21" s="647"/>
      <c r="CP21" s="647"/>
      <c r="CQ21" s="647"/>
      <c r="CR21" s="647"/>
      <c r="CS21" s="647"/>
      <c r="CT21" s="647"/>
      <c r="CU21" s="647"/>
      <c r="CV21" s="647"/>
      <c r="CW21" s="647"/>
      <c r="CX21" s="647"/>
      <c r="CY21" s="647"/>
      <c r="CZ21" s="647"/>
      <c r="DA21" s="647"/>
      <c r="DB21" s="647"/>
      <c r="DC21" s="647"/>
      <c r="DD21" s="647"/>
      <c r="DE21" s="647"/>
      <c r="DF21" s="647"/>
      <c r="DG21" s="647"/>
      <c r="DH21" s="647"/>
      <c r="DI21" s="647"/>
      <c r="DJ21" s="647"/>
      <c r="DK21" s="647"/>
      <c r="DL21" s="647"/>
      <c r="DM21" s="647"/>
      <c r="DN21" s="647"/>
      <c r="DO21" s="647"/>
      <c r="DP21" s="647"/>
      <c r="DQ21" s="647"/>
      <c r="DR21" s="647"/>
      <c r="DS21" s="647"/>
      <c r="DT21" s="647"/>
      <c r="DU21" s="647"/>
      <c r="DV21" s="647"/>
      <c r="DW21" s="647"/>
      <c r="DX21" s="647"/>
      <c r="DY21" s="647"/>
      <c r="DZ21" s="647"/>
      <c r="EA21" s="647"/>
      <c r="EB21" s="647"/>
      <c r="EC21" s="647"/>
      <c r="ED21" s="647"/>
      <c r="EE21" s="647"/>
      <c r="EF21" s="647"/>
      <c r="EG21" s="647"/>
      <c r="EH21" s="647"/>
      <c r="EI21" s="647"/>
      <c r="EJ21" s="647"/>
      <c r="EK21" s="647"/>
      <c r="EL21" s="647"/>
      <c r="EM21" s="647"/>
      <c r="EN21" s="647"/>
      <c r="EO21" s="647"/>
      <c r="EP21" s="647"/>
      <c r="EQ21" s="647"/>
      <c r="ER21" s="647"/>
      <c r="ES21" s="647"/>
      <c r="ET21" s="647"/>
      <c r="EU21" s="647"/>
      <c r="EV21" s="647"/>
      <c r="EW21" s="647"/>
      <c r="EX21" s="647"/>
      <c r="EY21" s="647"/>
      <c r="EZ21" s="647"/>
      <c r="FA21" s="647"/>
      <c r="FB21" s="647"/>
      <c r="FC21" s="647"/>
      <c r="FD21" s="647"/>
      <c r="FE21" s="647"/>
      <c r="FF21" s="647"/>
      <c r="FG21" s="647"/>
      <c r="FH21" s="647"/>
      <c r="FI21" s="647"/>
      <c r="FJ21" s="647"/>
      <c r="FK21" s="647"/>
      <c r="FL21" s="647"/>
      <c r="FM21" s="647"/>
      <c r="FN21" s="647"/>
      <c r="FO21" s="647"/>
      <c r="FP21" s="647"/>
      <c r="FQ21" s="647"/>
      <c r="FR21" s="647"/>
      <c r="FS21" s="647"/>
      <c r="FT21" s="647"/>
      <c r="FU21" s="647"/>
      <c r="FV21" s="647"/>
      <c r="FW21" s="647"/>
      <c r="FX21" s="647"/>
      <c r="FY21" s="647"/>
      <c r="FZ21" s="647"/>
      <c r="GA21" s="647"/>
      <c r="GB21" s="647"/>
      <c r="GC21" s="647"/>
      <c r="GD21" s="647"/>
      <c r="GE21" s="647"/>
      <c r="GF21" s="647"/>
      <c r="GG21" s="647"/>
      <c r="GH21" s="647"/>
      <c r="GI21" s="647"/>
      <c r="GJ21" s="647"/>
      <c r="GK21" s="647"/>
      <c r="GL21" s="647"/>
      <c r="GM21" s="647"/>
      <c r="GN21" s="647"/>
      <c r="GO21" s="647"/>
      <c r="GP21" s="647"/>
      <c r="GQ21" s="647"/>
      <c r="GR21" s="647"/>
      <c r="GS21" s="647"/>
      <c r="GT21" s="647"/>
      <c r="GU21" s="647"/>
      <c r="GV21" s="647"/>
      <c r="GW21" s="647"/>
      <c r="GX21" s="647"/>
      <c r="GY21" s="647"/>
      <c r="GZ21" s="647"/>
      <c r="HA21" s="647"/>
      <c r="HB21" s="647"/>
      <c r="HC21" s="647"/>
      <c r="HD21" s="647"/>
      <c r="HE21" s="647"/>
      <c r="HF21" s="647"/>
      <c r="HG21" s="647"/>
      <c r="HH21" s="647"/>
      <c r="HI21" s="647"/>
      <c r="HJ21" s="647"/>
      <c r="HK21" s="647"/>
      <c r="HL21" s="647"/>
      <c r="HM21" s="647"/>
      <c r="HN21" s="647"/>
      <c r="HO21" s="647"/>
      <c r="HP21" s="647"/>
      <c r="HQ21" s="647"/>
      <c r="HR21" s="647"/>
      <c r="HS21" s="647"/>
      <c r="HT21" s="647"/>
      <c r="HU21" s="647"/>
      <c r="HV21" s="647"/>
      <c r="HW21" s="647"/>
      <c r="HX21" s="647"/>
      <c r="HY21" s="647"/>
      <c r="HZ21" s="647"/>
      <c r="IA21" s="647"/>
      <c r="IB21" s="647"/>
      <c r="IC21" s="647"/>
      <c r="ID21" s="647"/>
      <c r="IE21" s="647"/>
      <c r="IF21" s="647"/>
      <c r="IG21" s="647"/>
      <c r="IH21" s="647"/>
      <c r="II21" s="647"/>
      <c r="IJ21" s="647"/>
      <c r="IK21" s="647"/>
      <c r="IL21" s="647"/>
      <c r="IM21" s="647"/>
      <c r="IN21" s="647"/>
      <c r="IO21" s="647"/>
      <c r="IP21" s="647"/>
      <c r="IQ21" s="647"/>
      <c r="IR21" s="647"/>
      <c r="IS21" s="647"/>
      <c r="IT21" s="647"/>
      <c r="IU21" s="647"/>
      <c r="IV21" s="647"/>
      <c r="IW21" s="647"/>
      <c r="IX21" s="647"/>
      <c r="IY21" s="647"/>
      <c r="IZ21" s="647"/>
      <c r="JA21" s="647"/>
      <c r="JB21" s="647"/>
      <c r="JC21" s="647"/>
      <c r="JD21" s="647"/>
      <c r="JE21" s="647"/>
      <c r="JF21" s="647"/>
      <c r="JG21" s="647"/>
      <c r="JH21" s="647"/>
      <c r="JI21" s="647"/>
      <c r="JJ21" s="647"/>
      <c r="JK21" s="647"/>
      <c r="JL21" s="647"/>
      <c r="JM21" s="647"/>
      <c r="JN21" s="647"/>
      <c r="JO21" s="647"/>
      <c r="JP21" s="647"/>
      <c r="JQ21" s="647"/>
      <c r="JR21" s="647"/>
      <c r="JS21" s="647"/>
      <c r="JT21" s="647"/>
      <c r="JU21" s="647"/>
      <c r="JV21" s="647"/>
      <c r="JW21" s="647"/>
      <c r="JX21" s="647"/>
      <c r="JY21" s="647"/>
      <c r="JZ21" s="647"/>
      <c r="KA21" s="647"/>
      <c r="KB21" s="647"/>
      <c r="KC21" s="647"/>
      <c r="KD21" s="647"/>
      <c r="KE21" s="647"/>
      <c r="KF21" s="647"/>
      <c r="KG21" s="647"/>
      <c r="KH21" s="647"/>
      <c r="KI21" s="647"/>
      <c r="KJ21" s="647"/>
      <c r="KK21" s="647"/>
      <c r="KL21" s="647"/>
      <c r="KM21" s="647"/>
      <c r="KN21" s="647"/>
      <c r="KO21" s="647"/>
      <c r="KP21" s="647"/>
      <c r="KQ21" s="647"/>
      <c r="KR21" s="647"/>
      <c r="KS21" s="647"/>
      <c r="KT21" s="647"/>
      <c r="KU21" s="647"/>
      <c r="KV21" s="647"/>
      <c r="KW21" s="647"/>
      <c r="KX21" s="647"/>
      <c r="KY21" s="647"/>
      <c r="KZ21" s="647"/>
      <c r="LA21" s="647"/>
      <c r="LB21" s="647"/>
      <c r="LC21" s="647"/>
      <c r="LD21" s="647"/>
      <c r="LE21" s="647"/>
      <c r="LF21" s="647"/>
      <c r="LG21" s="647"/>
      <c r="LH21" s="647"/>
      <c r="LI21" s="647"/>
      <c r="LJ21" s="648"/>
    </row>
    <row r="22" spans="2:322" ht="3.65" customHeight="1">
      <c r="B22" s="646"/>
      <c r="C22" s="647"/>
      <c r="D22" s="647"/>
      <c r="E22" s="647"/>
      <c r="F22" s="647"/>
      <c r="G22" s="647"/>
      <c r="H22" s="647"/>
      <c r="I22" s="647"/>
      <c r="J22" s="647"/>
      <c r="K22" s="647"/>
      <c r="L22" s="647"/>
      <c r="M22" s="647"/>
      <c r="N22" s="647"/>
      <c r="O22" s="647"/>
      <c r="P22" s="647"/>
      <c r="Q22" s="647"/>
      <c r="R22" s="647"/>
      <c r="S22" s="647"/>
      <c r="T22" s="647"/>
      <c r="U22" s="647"/>
      <c r="V22" s="647"/>
      <c r="W22" s="647"/>
      <c r="X22" s="647"/>
      <c r="Y22" s="647"/>
      <c r="Z22" s="647"/>
      <c r="AA22" s="647"/>
      <c r="AB22" s="647"/>
      <c r="AC22" s="647"/>
      <c r="AD22" s="647"/>
      <c r="AE22" s="647"/>
      <c r="AF22" s="647"/>
      <c r="AG22" s="647"/>
      <c r="AH22" s="647"/>
      <c r="AI22" s="647"/>
      <c r="AJ22" s="647"/>
      <c r="AK22" s="647"/>
      <c r="AL22" s="647"/>
      <c r="AM22" s="647"/>
      <c r="AN22" s="647"/>
      <c r="AO22" s="647"/>
      <c r="AP22" s="647"/>
      <c r="AQ22" s="647"/>
      <c r="AR22" s="647"/>
      <c r="AS22" s="647"/>
      <c r="AT22" s="647"/>
      <c r="AU22" s="647"/>
      <c r="AV22" s="647"/>
      <c r="AW22" s="647"/>
      <c r="AX22" s="647"/>
      <c r="AY22" s="647"/>
      <c r="AZ22" s="647"/>
      <c r="BA22" s="647"/>
      <c r="BB22" s="647"/>
      <c r="BC22" s="647"/>
      <c r="BD22" s="647"/>
      <c r="BE22" s="647"/>
      <c r="BF22" s="647"/>
      <c r="BG22" s="647"/>
      <c r="BH22" s="647"/>
      <c r="BI22" s="647"/>
      <c r="BJ22" s="647"/>
      <c r="BK22" s="647"/>
      <c r="BL22" s="647"/>
      <c r="BM22" s="647"/>
      <c r="BN22" s="647"/>
      <c r="BO22" s="647"/>
      <c r="BP22" s="647"/>
      <c r="BQ22" s="647"/>
      <c r="BR22" s="647"/>
      <c r="BS22" s="647"/>
      <c r="BT22" s="647"/>
      <c r="BU22" s="647"/>
      <c r="BV22" s="647"/>
      <c r="BW22" s="647"/>
      <c r="BX22" s="647"/>
      <c r="BY22" s="647"/>
      <c r="BZ22" s="647"/>
      <c r="CA22" s="647"/>
      <c r="CB22" s="647"/>
      <c r="CC22" s="647"/>
      <c r="CD22" s="647"/>
      <c r="CE22" s="647"/>
      <c r="CF22" s="647"/>
      <c r="CG22" s="647"/>
      <c r="CH22" s="647"/>
      <c r="CI22" s="647"/>
      <c r="CJ22" s="647"/>
      <c r="CK22" s="647"/>
      <c r="CL22" s="647"/>
      <c r="CM22" s="647"/>
      <c r="CN22" s="647"/>
      <c r="CO22" s="647"/>
      <c r="CP22" s="647"/>
      <c r="CQ22" s="647"/>
      <c r="CR22" s="647"/>
      <c r="CS22" s="647"/>
      <c r="CT22" s="647"/>
      <c r="CU22" s="647"/>
      <c r="CV22" s="647"/>
      <c r="CW22" s="647"/>
      <c r="CX22" s="647"/>
      <c r="CY22" s="647"/>
      <c r="CZ22" s="647"/>
      <c r="DA22" s="647"/>
      <c r="DB22" s="647"/>
      <c r="DC22" s="647"/>
      <c r="DD22" s="647"/>
      <c r="DE22" s="647"/>
      <c r="DF22" s="647"/>
      <c r="DG22" s="647"/>
      <c r="DH22" s="647"/>
      <c r="DI22" s="647"/>
      <c r="DJ22" s="647"/>
      <c r="DK22" s="647"/>
      <c r="DL22" s="647"/>
      <c r="DM22" s="647"/>
      <c r="DN22" s="647"/>
      <c r="DO22" s="647"/>
      <c r="DP22" s="647"/>
      <c r="DQ22" s="647"/>
      <c r="DR22" s="647"/>
      <c r="DS22" s="647"/>
      <c r="DT22" s="647"/>
      <c r="DU22" s="647"/>
      <c r="DV22" s="647"/>
      <c r="DW22" s="647"/>
      <c r="DX22" s="647"/>
      <c r="DY22" s="647"/>
      <c r="DZ22" s="647"/>
      <c r="EA22" s="647"/>
      <c r="EB22" s="647"/>
      <c r="EC22" s="647"/>
      <c r="ED22" s="647"/>
      <c r="EE22" s="647"/>
      <c r="EF22" s="647"/>
      <c r="EG22" s="647"/>
      <c r="EH22" s="647"/>
      <c r="EI22" s="647"/>
      <c r="EJ22" s="647"/>
      <c r="EK22" s="647"/>
      <c r="EL22" s="647"/>
      <c r="EM22" s="647"/>
      <c r="EN22" s="647"/>
      <c r="EO22" s="647"/>
      <c r="EP22" s="647"/>
      <c r="EQ22" s="647"/>
      <c r="ER22" s="647"/>
      <c r="ES22" s="647"/>
      <c r="ET22" s="647"/>
      <c r="EU22" s="647"/>
      <c r="EV22" s="647"/>
      <c r="EW22" s="647"/>
      <c r="EX22" s="647"/>
      <c r="EY22" s="647"/>
      <c r="EZ22" s="647"/>
      <c r="FA22" s="647"/>
      <c r="FB22" s="647"/>
      <c r="FC22" s="647"/>
      <c r="FD22" s="647"/>
      <c r="FE22" s="647"/>
      <c r="FF22" s="647"/>
      <c r="FG22" s="647"/>
      <c r="FH22" s="647"/>
      <c r="FI22" s="647"/>
      <c r="FJ22" s="647"/>
      <c r="FK22" s="647"/>
      <c r="FL22" s="647"/>
      <c r="FM22" s="647"/>
      <c r="FN22" s="647"/>
      <c r="FO22" s="647"/>
      <c r="FP22" s="647"/>
      <c r="FQ22" s="647"/>
      <c r="FR22" s="647"/>
      <c r="FS22" s="647"/>
      <c r="FT22" s="647"/>
      <c r="FU22" s="647"/>
      <c r="FV22" s="647"/>
      <c r="FW22" s="647"/>
      <c r="FX22" s="647"/>
      <c r="FY22" s="647"/>
      <c r="FZ22" s="647"/>
      <c r="GA22" s="647"/>
      <c r="GB22" s="647"/>
      <c r="GC22" s="647"/>
      <c r="GD22" s="647"/>
      <c r="GE22" s="647"/>
      <c r="GF22" s="647"/>
      <c r="GG22" s="647"/>
      <c r="GH22" s="647"/>
      <c r="GI22" s="647"/>
      <c r="GJ22" s="647"/>
      <c r="GK22" s="647"/>
      <c r="GL22" s="647"/>
      <c r="GM22" s="647"/>
      <c r="GN22" s="647"/>
      <c r="GO22" s="647"/>
      <c r="GP22" s="647"/>
      <c r="GQ22" s="647"/>
      <c r="GR22" s="647"/>
      <c r="GS22" s="647"/>
      <c r="GT22" s="647"/>
      <c r="GU22" s="647"/>
      <c r="GV22" s="647"/>
      <c r="GW22" s="647"/>
      <c r="GX22" s="647"/>
      <c r="GY22" s="647"/>
      <c r="GZ22" s="647"/>
      <c r="HA22" s="647"/>
      <c r="HB22" s="647"/>
      <c r="HC22" s="647"/>
      <c r="HD22" s="647"/>
      <c r="HE22" s="647"/>
      <c r="HF22" s="647"/>
      <c r="HG22" s="647"/>
      <c r="HH22" s="647"/>
      <c r="HI22" s="647"/>
      <c r="HJ22" s="647"/>
      <c r="HK22" s="647"/>
      <c r="HL22" s="647"/>
      <c r="HM22" s="647"/>
      <c r="HN22" s="647"/>
      <c r="HO22" s="647"/>
      <c r="HP22" s="647"/>
      <c r="HQ22" s="647"/>
      <c r="HR22" s="647"/>
      <c r="HS22" s="647"/>
      <c r="HT22" s="647"/>
      <c r="HU22" s="647"/>
      <c r="HV22" s="647"/>
      <c r="HW22" s="647"/>
      <c r="HX22" s="647"/>
      <c r="HY22" s="647"/>
      <c r="HZ22" s="647"/>
      <c r="IA22" s="647"/>
      <c r="IB22" s="647"/>
      <c r="IC22" s="647"/>
      <c r="ID22" s="647"/>
      <c r="IE22" s="647"/>
      <c r="IF22" s="647"/>
      <c r="IG22" s="647"/>
      <c r="IH22" s="647"/>
      <c r="II22" s="647"/>
      <c r="IJ22" s="647"/>
      <c r="IK22" s="647"/>
      <c r="IL22" s="647"/>
      <c r="IM22" s="647"/>
      <c r="IN22" s="647"/>
      <c r="IO22" s="647"/>
      <c r="IP22" s="647"/>
      <c r="IQ22" s="647"/>
      <c r="IR22" s="647"/>
      <c r="IS22" s="647"/>
      <c r="IT22" s="647"/>
      <c r="IU22" s="647"/>
      <c r="IV22" s="647"/>
      <c r="IW22" s="647"/>
      <c r="IX22" s="647"/>
      <c r="IY22" s="647"/>
      <c r="IZ22" s="647"/>
      <c r="JA22" s="647"/>
      <c r="JB22" s="647"/>
      <c r="JC22" s="647"/>
      <c r="JD22" s="647"/>
      <c r="JE22" s="647"/>
      <c r="JF22" s="647"/>
      <c r="JG22" s="647"/>
      <c r="JH22" s="647"/>
      <c r="JI22" s="647"/>
      <c r="JJ22" s="647"/>
      <c r="JK22" s="647"/>
      <c r="JL22" s="647"/>
      <c r="JM22" s="647"/>
      <c r="JN22" s="647"/>
      <c r="JO22" s="647"/>
      <c r="JP22" s="647"/>
      <c r="JQ22" s="647"/>
      <c r="JR22" s="647"/>
      <c r="JS22" s="647"/>
      <c r="JT22" s="647"/>
      <c r="JU22" s="647"/>
      <c r="JV22" s="647"/>
      <c r="JW22" s="647"/>
      <c r="JX22" s="647"/>
      <c r="JY22" s="647"/>
      <c r="JZ22" s="647"/>
      <c r="KA22" s="647"/>
      <c r="KB22" s="647"/>
      <c r="KC22" s="647"/>
      <c r="KD22" s="647"/>
      <c r="KE22" s="647"/>
      <c r="KF22" s="647"/>
      <c r="KG22" s="647"/>
      <c r="KH22" s="647"/>
      <c r="KI22" s="647"/>
      <c r="KJ22" s="647"/>
      <c r="KK22" s="647"/>
      <c r="KL22" s="647"/>
      <c r="KM22" s="647"/>
      <c r="KN22" s="647"/>
      <c r="KO22" s="647"/>
      <c r="KP22" s="647"/>
      <c r="KQ22" s="647"/>
      <c r="KR22" s="647"/>
      <c r="KS22" s="647"/>
      <c r="KT22" s="647"/>
      <c r="KU22" s="647"/>
      <c r="KV22" s="647"/>
      <c r="KW22" s="647"/>
      <c r="KX22" s="647"/>
      <c r="KY22" s="647"/>
      <c r="KZ22" s="647"/>
      <c r="LA22" s="647"/>
      <c r="LB22" s="647"/>
      <c r="LC22" s="647"/>
      <c r="LD22" s="647"/>
      <c r="LE22" s="647"/>
      <c r="LF22" s="647"/>
      <c r="LG22" s="647"/>
      <c r="LH22" s="647"/>
      <c r="LI22" s="647"/>
      <c r="LJ22" s="648"/>
    </row>
    <row r="23" spans="2:322" ht="3.65" customHeight="1">
      <c r="B23" s="646"/>
      <c r="C23" s="647"/>
      <c r="D23" s="647"/>
      <c r="E23" s="647"/>
      <c r="F23" s="647"/>
      <c r="G23" s="647"/>
      <c r="H23" s="647"/>
      <c r="I23" s="647"/>
      <c r="J23" s="647"/>
      <c r="K23" s="647"/>
      <c r="L23" s="647"/>
      <c r="M23" s="647"/>
      <c r="N23" s="647"/>
      <c r="O23" s="647"/>
      <c r="P23" s="647"/>
      <c r="Q23" s="647"/>
      <c r="R23" s="647"/>
      <c r="S23" s="647"/>
      <c r="T23" s="647"/>
      <c r="U23" s="647"/>
      <c r="V23" s="647"/>
      <c r="W23" s="647"/>
      <c r="X23" s="647"/>
      <c r="Y23" s="647"/>
      <c r="Z23" s="647"/>
      <c r="AA23" s="647"/>
      <c r="AB23" s="647"/>
      <c r="AC23" s="647"/>
      <c r="AD23" s="647"/>
      <c r="AE23" s="647"/>
      <c r="AF23" s="647"/>
      <c r="AG23" s="647"/>
      <c r="AH23" s="647"/>
      <c r="AI23" s="647"/>
      <c r="AJ23" s="647"/>
      <c r="AK23" s="647"/>
      <c r="AL23" s="647"/>
      <c r="AM23" s="647"/>
      <c r="AN23" s="647"/>
      <c r="AO23" s="647"/>
      <c r="AP23" s="647"/>
      <c r="AQ23" s="647"/>
      <c r="AR23" s="647"/>
      <c r="AS23" s="647"/>
      <c r="AT23" s="647"/>
      <c r="AU23" s="647"/>
      <c r="AV23" s="647"/>
      <c r="AW23" s="647"/>
      <c r="AX23" s="647"/>
      <c r="AY23" s="647"/>
      <c r="AZ23" s="647"/>
      <c r="BA23" s="647"/>
      <c r="BB23" s="647"/>
      <c r="BC23" s="647"/>
      <c r="BD23" s="647"/>
      <c r="BE23" s="647"/>
      <c r="BF23" s="647"/>
      <c r="BG23" s="647"/>
      <c r="BH23" s="647"/>
      <c r="BI23" s="647"/>
      <c r="BJ23" s="647"/>
      <c r="BK23" s="647"/>
      <c r="BL23" s="647"/>
      <c r="BM23" s="647"/>
      <c r="BN23" s="647"/>
      <c r="BO23" s="647"/>
      <c r="BP23" s="647"/>
      <c r="BQ23" s="647"/>
      <c r="BR23" s="647"/>
      <c r="BS23" s="647"/>
      <c r="BT23" s="647"/>
      <c r="BU23" s="647"/>
      <c r="BV23" s="647"/>
      <c r="BW23" s="647"/>
      <c r="BX23" s="647"/>
      <c r="BY23" s="647"/>
      <c r="BZ23" s="647"/>
      <c r="CA23" s="647"/>
      <c r="CB23" s="647"/>
      <c r="CC23" s="647"/>
      <c r="CD23" s="647"/>
      <c r="CE23" s="647"/>
      <c r="CF23" s="647"/>
      <c r="CG23" s="647"/>
      <c r="CH23" s="647"/>
      <c r="CI23" s="647"/>
      <c r="CJ23" s="647"/>
      <c r="CK23" s="647"/>
      <c r="CL23" s="647"/>
      <c r="CM23" s="647"/>
      <c r="CN23" s="647"/>
      <c r="CO23" s="647"/>
      <c r="CP23" s="647"/>
      <c r="CQ23" s="647"/>
      <c r="CR23" s="647"/>
      <c r="CS23" s="647"/>
      <c r="CT23" s="647"/>
      <c r="CU23" s="647"/>
      <c r="CV23" s="647"/>
      <c r="CW23" s="647"/>
      <c r="CX23" s="647"/>
      <c r="CY23" s="647"/>
      <c r="CZ23" s="647"/>
      <c r="DA23" s="647"/>
      <c r="DB23" s="647"/>
      <c r="DC23" s="647"/>
      <c r="DD23" s="647"/>
      <c r="DE23" s="647"/>
      <c r="DF23" s="647"/>
      <c r="DG23" s="647"/>
      <c r="DH23" s="647"/>
      <c r="DI23" s="647"/>
      <c r="DJ23" s="647"/>
      <c r="DK23" s="647"/>
      <c r="DL23" s="647"/>
      <c r="DM23" s="647"/>
      <c r="DN23" s="647"/>
      <c r="DO23" s="647"/>
      <c r="DP23" s="647"/>
      <c r="DQ23" s="647"/>
      <c r="DR23" s="647"/>
      <c r="DS23" s="647"/>
      <c r="DT23" s="647"/>
      <c r="DU23" s="647"/>
      <c r="DV23" s="647"/>
      <c r="DW23" s="647"/>
      <c r="DX23" s="647"/>
      <c r="DY23" s="647"/>
      <c r="DZ23" s="647"/>
      <c r="EA23" s="647"/>
      <c r="EB23" s="647"/>
      <c r="EC23" s="647"/>
      <c r="ED23" s="647"/>
      <c r="EE23" s="647"/>
      <c r="EF23" s="647"/>
      <c r="EG23" s="647"/>
      <c r="EH23" s="647"/>
      <c r="EI23" s="647"/>
      <c r="EJ23" s="647"/>
      <c r="EK23" s="647"/>
      <c r="EL23" s="647"/>
      <c r="EM23" s="647"/>
      <c r="EN23" s="647"/>
      <c r="EO23" s="647"/>
      <c r="EP23" s="647"/>
      <c r="EQ23" s="647"/>
      <c r="ER23" s="647"/>
      <c r="ES23" s="647"/>
      <c r="ET23" s="647"/>
      <c r="EU23" s="647"/>
      <c r="EV23" s="647"/>
      <c r="EW23" s="647"/>
      <c r="EX23" s="647"/>
      <c r="EY23" s="647"/>
      <c r="EZ23" s="647"/>
      <c r="FA23" s="647"/>
      <c r="FB23" s="647"/>
      <c r="FC23" s="647"/>
      <c r="FD23" s="647"/>
      <c r="FE23" s="647"/>
      <c r="FF23" s="647"/>
      <c r="FG23" s="647"/>
      <c r="FH23" s="647"/>
      <c r="FI23" s="647"/>
      <c r="FJ23" s="647"/>
      <c r="FK23" s="647"/>
      <c r="FL23" s="647"/>
      <c r="FM23" s="647"/>
      <c r="FN23" s="647"/>
      <c r="FO23" s="647"/>
      <c r="FP23" s="647"/>
      <c r="FQ23" s="647"/>
      <c r="FR23" s="647"/>
      <c r="FS23" s="647"/>
      <c r="FT23" s="647"/>
      <c r="FU23" s="647"/>
      <c r="FV23" s="647"/>
      <c r="FW23" s="647"/>
      <c r="FX23" s="647"/>
      <c r="FY23" s="647"/>
      <c r="FZ23" s="647"/>
      <c r="GA23" s="647"/>
      <c r="GB23" s="647"/>
      <c r="GC23" s="647"/>
      <c r="GD23" s="647"/>
      <c r="GE23" s="647"/>
      <c r="GF23" s="647"/>
      <c r="GG23" s="647"/>
      <c r="GH23" s="647"/>
      <c r="GI23" s="647"/>
      <c r="GJ23" s="647"/>
      <c r="GK23" s="647"/>
      <c r="GL23" s="647"/>
      <c r="GM23" s="647"/>
      <c r="GN23" s="647"/>
      <c r="GO23" s="647"/>
      <c r="GP23" s="647"/>
      <c r="GQ23" s="647"/>
      <c r="GR23" s="647"/>
      <c r="GS23" s="647"/>
      <c r="GT23" s="647"/>
      <c r="GU23" s="647"/>
      <c r="GV23" s="647"/>
      <c r="GW23" s="647"/>
      <c r="GX23" s="647"/>
      <c r="GY23" s="647"/>
      <c r="GZ23" s="647"/>
      <c r="HA23" s="647"/>
      <c r="HB23" s="647"/>
      <c r="HC23" s="647"/>
      <c r="HD23" s="647"/>
      <c r="HE23" s="647"/>
      <c r="HF23" s="647"/>
      <c r="HG23" s="647"/>
      <c r="HH23" s="647"/>
      <c r="HI23" s="647"/>
      <c r="HJ23" s="647"/>
      <c r="HK23" s="647"/>
      <c r="HL23" s="647"/>
      <c r="HM23" s="647"/>
      <c r="HN23" s="647"/>
      <c r="HO23" s="647"/>
      <c r="HP23" s="647"/>
      <c r="HQ23" s="647"/>
      <c r="HR23" s="647"/>
      <c r="HS23" s="647"/>
      <c r="HT23" s="647"/>
      <c r="HU23" s="647"/>
      <c r="HV23" s="647"/>
      <c r="HW23" s="647"/>
      <c r="HX23" s="647"/>
      <c r="HY23" s="647"/>
      <c r="HZ23" s="647"/>
      <c r="IA23" s="647"/>
      <c r="IB23" s="647"/>
      <c r="IC23" s="647"/>
      <c r="ID23" s="647"/>
      <c r="IE23" s="647"/>
      <c r="IF23" s="647"/>
      <c r="IG23" s="647"/>
      <c r="IH23" s="647"/>
      <c r="II23" s="647"/>
      <c r="IJ23" s="647"/>
      <c r="IK23" s="647"/>
      <c r="IL23" s="647"/>
      <c r="IM23" s="647"/>
      <c r="IN23" s="647"/>
      <c r="IO23" s="647"/>
      <c r="IP23" s="647"/>
      <c r="IQ23" s="647"/>
      <c r="IR23" s="647"/>
      <c r="IS23" s="647"/>
      <c r="IT23" s="647"/>
      <c r="IU23" s="647"/>
      <c r="IV23" s="647"/>
      <c r="IW23" s="647"/>
      <c r="IX23" s="647"/>
      <c r="IY23" s="647"/>
      <c r="IZ23" s="647"/>
      <c r="JA23" s="647"/>
      <c r="JB23" s="647"/>
      <c r="JC23" s="647"/>
      <c r="JD23" s="647"/>
      <c r="JE23" s="647"/>
      <c r="JF23" s="647"/>
      <c r="JG23" s="647"/>
      <c r="JH23" s="647"/>
      <c r="JI23" s="647"/>
      <c r="JJ23" s="647"/>
      <c r="JK23" s="647"/>
      <c r="JL23" s="647"/>
      <c r="JM23" s="647"/>
      <c r="JN23" s="647"/>
      <c r="JO23" s="647"/>
      <c r="JP23" s="647"/>
      <c r="JQ23" s="647"/>
      <c r="JR23" s="647"/>
      <c r="JS23" s="647"/>
      <c r="JT23" s="647"/>
      <c r="JU23" s="647"/>
      <c r="JV23" s="647"/>
      <c r="JW23" s="647"/>
      <c r="JX23" s="647"/>
      <c r="JY23" s="647"/>
      <c r="JZ23" s="647"/>
      <c r="KA23" s="647"/>
      <c r="KB23" s="647"/>
      <c r="KC23" s="647"/>
      <c r="KD23" s="647"/>
      <c r="KE23" s="647"/>
      <c r="KF23" s="647"/>
      <c r="KG23" s="647"/>
      <c r="KH23" s="647"/>
      <c r="KI23" s="647"/>
      <c r="KJ23" s="647"/>
      <c r="KK23" s="647"/>
      <c r="KL23" s="647"/>
      <c r="KM23" s="647"/>
      <c r="KN23" s="647"/>
      <c r="KO23" s="647"/>
      <c r="KP23" s="647"/>
      <c r="KQ23" s="647"/>
      <c r="KR23" s="647"/>
      <c r="KS23" s="647"/>
      <c r="KT23" s="647"/>
      <c r="KU23" s="647"/>
      <c r="KV23" s="647"/>
      <c r="KW23" s="647"/>
      <c r="KX23" s="647"/>
      <c r="KY23" s="647"/>
      <c r="KZ23" s="647"/>
      <c r="LA23" s="647"/>
      <c r="LB23" s="647"/>
      <c r="LC23" s="647"/>
      <c r="LD23" s="647"/>
      <c r="LE23" s="647"/>
      <c r="LF23" s="647"/>
      <c r="LG23" s="647"/>
      <c r="LH23" s="647"/>
      <c r="LI23" s="647"/>
      <c r="LJ23" s="648"/>
    </row>
    <row r="24" spans="2:322" ht="3.65" customHeight="1">
      <c r="B24" s="646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7"/>
      <c r="P24" s="647"/>
      <c r="Q24" s="647"/>
      <c r="R24" s="647"/>
      <c r="S24" s="647"/>
      <c r="T24" s="647"/>
      <c r="U24" s="647"/>
      <c r="V24" s="647"/>
      <c r="W24" s="647"/>
      <c r="X24" s="647"/>
      <c r="Y24" s="647"/>
      <c r="Z24" s="647"/>
      <c r="AA24" s="647"/>
      <c r="AB24" s="647"/>
      <c r="AC24" s="647"/>
      <c r="AD24" s="647"/>
      <c r="AE24" s="647"/>
      <c r="AF24" s="647"/>
      <c r="AG24" s="647"/>
      <c r="AH24" s="647"/>
      <c r="AI24" s="647"/>
      <c r="AJ24" s="647"/>
      <c r="AK24" s="647"/>
      <c r="AL24" s="647"/>
      <c r="AM24" s="647"/>
      <c r="AN24" s="647"/>
      <c r="AO24" s="647"/>
      <c r="AP24" s="647"/>
      <c r="AQ24" s="647"/>
      <c r="AR24" s="647"/>
      <c r="AS24" s="647"/>
      <c r="AT24" s="647"/>
      <c r="AU24" s="647"/>
      <c r="AV24" s="647"/>
      <c r="AW24" s="647"/>
      <c r="AX24" s="647"/>
      <c r="AY24" s="647"/>
      <c r="AZ24" s="647"/>
      <c r="BA24" s="647"/>
      <c r="BB24" s="647"/>
      <c r="BC24" s="647"/>
      <c r="BD24" s="647"/>
      <c r="BE24" s="647"/>
      <c r="BF24" s="647"/>
      <c r="BG24" s="647"/>
      <c r="BH24" s="647"/>
      <c r="BI24" s="647"/>
      <c r="BJ24" s="647"/>
      <c r="BK24" s="647"/>
      <c r="BL24" s="647"/>
      <c r="BM24" s="647"/>
      <c r="BN24" s="647"/>
      <c r="BO24" s="647"/>
      <c r="BP24" s="647"/>
      <c r="BQ24" s="647"/>
      <c r="BR24" s="647"/>
      <c r="BS24" s="647"/>
      <c r="BT24" s="647"/>
      <c r="BU24" s="647"/>
      <c r="BV24" s="647"/>
      <c r="BW24" s="647"/>
      <c r="BX24" s="647"/>
      <c r="BY24" s="647"/>
      <c r="BZ24" s="647"/>
      <c r="CA24" s="647"/>
      <c r="CB24" s="647"/>
      <c r="CC24" s="647"/>
      <c r="CD24" s="647"/>
      <c r="CE24" s="647"/>
      <c r="CF24" s="647"/>
      <c r="CG24" s="647"/>
      <c r="CH24" s="647"/>
      <c r="CI24" s="647"/>
      <c r="CJ24" s="647"/>
      <c r="CK24" s="647"/>
      <c r="CL24" s="647"/>
      <c r="CM24" s="647"/>
      <c r="CN24" s="647"/>
      <c r="CO24" s="647"/>
      <c r="CP24" s="647"/>
      <c r="CQ24" s="647"/>
      <c r="CR24" s="647"/>
      <c r="CS24" s="647"/>
      <c r="CT24" s="647"/>
      <c r="CU24" s="647"/>
      <c r="CV24" s="647"/>
      <c r="CW24" s="647"/>
      <c r="CX24" s="647"/>
      <c r="CY24" s="647"/>
      <c r="CZ24" s="647"/>
      <c r="DA24" s="647"/>
      <c r="DB24" s="647"/>
      <c r="DC24" s="647"/>
      <c r="DD24" s="647"/>
      <c r="DE24" s="647"/>
      <c r="DF24" s="647"/>
      <c r="DG24" s="647"/>
      <c r="DH24" s="647"/>
      <c r="DI24" s="647"/>
      <c r="DJ24" s="647"/>
      <c r="DK24" s="647"/>
      <c r="DL24" s="647"/>
      <c r="DM24" s="647"/>
      <c r="DN24" s="647"/>
      <c r="DO24" s="647"/>
      <c r="DP24" s="647"/>
      <c r="DQ24" s="647"/>
      <c r="DR24" s="647"/>
      <c r="DS24" s="647"/>
      <c r="DT24" s="647"/>
      <c r="DU24" s="647"/>
      <c r="DV24" s="647"/>
      <c r="DW24" s="647"/>
      <c r="DX24" s="647"/>
      <c r="DY24" s="647"/>
      <c r="DZ24" s="647"/>
      <c r="EA24" s="647"/>
      <c r="EB24" s="647"/>
      <c r="EC24" s="647"/>
      <c r="ED24" s="647"/>
      <c r="EE24" s="647"/>
      <c r="EF24" s="647"/>
      <c r="EG24" s="647"/>
      <c r="EH24" s="647"/>
      <c r="EI24" s="647"/>
      <c r="EJ24" s="647"/>
      <c r="EK24" s="647"/>
      <c r="EL24" s="647"/>
      <c r="EM24" s="647"/>
      <c r="EN24" s="647"/>
      <c r="EO24" s="647"/>
      <c r="EP24" s="647"/>
      <c r="EQ24" s="647"/>
      <c r="ER24" s="647"/>
      <c r="ES24" s="647"/>
      <c r="ET24" s="647"/>
      <c r="EU24" s="647"/>
      <c r="EV24" s="647"/>
      <c r="EW24" s="647"/>
      <c r="EX24" s="647"/>
      <c r="EY24" s="647"/>
      <c r="EZ24" s="647"/>
      <c r="FA24" s="647"/>
      <c r="FB24" s="647"/>
      <c r="FC24" s="647"/>
      <c r="FD24" s="647"/>
      <c r="FE24" s="647"/>
      <c r="FF24" s="647"/>
      <c r="FG24" s="647"/>
      <c r="FH24" s="647"/>
      <c r="FI24" s="647"/>
      <c r="FJ24" s="647"/>
      <c r="FK24" s="647"/>
      <c r="FL24" s="647"/>
      <c r="FM24" s="647"/>
      <c r="FN24" s="647"/>
      <c r="FO24" s="647"/>
      <c r="FP24" s="647"/>
      <c r="FQ24" s="647"/>
      <c r="FR24" s="647"/>
      <c r="FS24" s="647"/>
      <c r="FT24" s="647"/>
      <c r="FU24" s="647"/>
      <c r="FV24" s="647"/>
      <c r="FW24" s="647"/>
      <c r="FX24" s="647"/>
      <c r="FY24" s="647"/>
      <c r="FZ24" s="647"/>
      <c r="GA24" s="647"/>
      <c r="GB24" s="647"/>
      <c r="GC24" s="647"/>
      <c r="GD24" s="647"/>
      <c r="GE24" s="647"/>
      <c r="GF24" s="647"/>
      <c r="GG24" s="647"/>
      <c r="GH24" s="647"/>
      <c r="GI24" s="647"/>
      <c r="GJ24" s="647"/>
      <c r="GK24" s="647"/>
      <c r="GL24" s="647"/>
      <c r="GM24" s="647"/>
      <c r="GN24" s="647"/>
      <c r="GO24" s="647"/>
      <c r="GP24" s="647"/>
      <c r="GQ24" s="647"/>
      <c r="GR24" s="647"/>
      <c r="GS24" s="647"/>
      <c r="GT24" s="647"/>
      <c r="GU24" s="647"/>
      <c r="GV24" s="647"/>
      <c r="GW24" s="647"/>
      <c r="GX24" s="647"/>
      <c r="GY24" s="647"/>
      <c r="GZ24" s="647"/>
      <c r="HA24" s="647"/>
      <c r="HB24" s="647"/>
      <c r="HC24" s="647"/>
      <c r="HD24" s="647"/>
      <c r="HE24" s="647"/>
      <c r="HF24" s="647"/>
      <c r="HG24" s="647"/>
      <c r="HH24" s="647"/>
      <c r="HI24" s="647"/>
      <c r="HJ24" s="647"/>
      <c r="HK24" s="647"/>
      <c r="HL24" s="647"/>
      <c r="HM24" s="647"/>
      <c r="HN24" s="647"/>
      <c r="HO24" s="647"/>
      <c r="HP24" s="647"/>
      <c r="HQ24" s="647"/>
      <c r="HR24" s="647"/>
      <c r="HS24" s="647"/>
      <c r="HT24" s="647"/>
      <c r="HU24" s="647"/>
      <c r="HV24" s="647"/>
      <c r="HW24" s="647"/>
      <c r="HX24" s="647"/>
      <c r="HY24" s="647"/>
      <c r="HZ24" s="647"/>
      <c r="IA24" s="647"/>
      <c r="IB24" s="647"/>
      <c r="IC24" s="647"/>
      <c r="ID24" s="647"/>
      <c r="IE24" s="647"/>
      <c r="IF24" s="647"/>
      <c r="IG24" s="647"/>
      <c r="IH24" s="647"/>
      <c r="II24" s="647"/>
      <c r="IJ24" s="647"/>
      <c r="IK24" s="647"/>
      <c r="IL24" s="647"/>
      <c r="IM24" s="647"/>
      <c r="IN24" s="647"/>
      <c r="IO24" s="647"/>
      <c r="IP24" s="647"/>
      <c r="IQ24" s="647"/>
      <c r="IR24" s="647"/>
      <c r="IS24" s="647"/>
      <c r="IT24" s="647"/>
      <c r="IU24" s="647"/>
      <c r="IV24" s="647"/>
      <c r="IW24" s="647"/>
      <c r="IX24" s="647"/>
      <c r="IY24" s="647"/>
      <c r="IZ24" s="647"/>
      <c r="JA24" s="647"/>
      <c r="JB24" s="647"/>
      <c r="JC24" s="647"/>
      <c r="JD24" s="647"/>
      <c r="JE24" s="647"/>
      <c r="JF24" s="647"/>
      <c r="JG24" s="647"/>
      <c r="JH24" s="647"/>
      <c r="JI24" s="647"/>
      <c r="JJ24" s="647"/>
      <c r="JK24" s="647"/>
      <c r="JL24" s="647"/>
      <c r="JM24" s="647"/>
      <c r="JN24" s="647"/>
      <c r="JO24" s="647"/>
      <c r="JP24" s="647"/>
      <c r="JQ24" s="647"/>
      <c r="JR24" s="647"/>
      <c r="JS24" s="647"/>
      <c r="JT24" s="647"/>
      <c r="JU24" s="647"/>
      <c r="JV24" s="647"/>
      <c r="JW24" s="647"/>
      <c r="JX24" s="647"/>
      <c r="JY24" s="647"/>
      <c r="JZ24" s="647"/>
      <c r="KA24" s="647"/>
      <c r="KB24" s="647"/>
      <c r="KC24" s="647"/>
      <c r="KD24" s="647"/>
      <c r="KE24" s="647"/>
      <c r="KF24" s="647"/>
      <c r="KG24" s="647"/>
      <c r="KH24" s="647"/>
      <c r="KI24" s="647"/>
      <c r="KJ24" s="647"/>
      <c r="KK24" s="647"/>
      <c r="KL24" s="647"/>
      <c r="KM24" s="647"/>
      <c r="KN24" s="647"/>
      <c r="KO24" s="647"/>
      <c r="KP24" s="647"/>
      <c r="KQ24" s="647"/>
      <c r="KR24" s="647"/>
      <c r="KS24" s="647"/>
      <c r="KT24" s="647"/>
      <c r="KU24" s="647"/>
      <c r="KV24" s="647"/>
      <c r="KW24" s="647"/>
      <c r="KX24" s="647"/>
      <c r="KY24" s="647"/>
      <c r="KZ24" s="647"/>
      <c r="LA24" s="647"/>
      <c r="LB24" s="647"/>
      <c r="LC24" s="647"/>
      <c r="LD24" s="647"/>
      <c r="LE24" s="647"/>
      <c r="LF24" s="647"/>
      <c r="LG24" s="647"/>
      <c r="LH24" s="647"/>
      <c r="LI24" s="647"/>
      <c r="LJ24" s="648"/>
    </row>
    <row r="25" spans="2:322" ht="3.65" customHeight="1">
      <c r="B25" s="646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7"/>
      <c r="P25" s="647"/>
      <c r="Q25" s="647"/>
      <c r="R25" s="647"/>
      <c r="S25" s="647"/>
      <c r="T25" s="647"/>
      <c r="U25" s="647"/>
      <c r="V25" s="647"/>
      <c r="W25" s="647"/>
      <c r="X25" s="647"/>
      <c r="Y25" s="647"/>
      <c r="Z25" s="647"/>
      <c r="AA25" s="647"/>
      <c r="AB25" s="647"/>
      <c r="AC25" s="647"/>
      <c r="AD25" s="647"/>
      <c r="AE25" s="647"/>
      <c r="AF25" s="647"/>
      <c r="AG25" s="647"/>
      <c r="AH25" s="647"/>
      <c r="AI25" s="647"/>
      <c r="AJ25" s="647"/>
      <c r="AK25" s="647"/>
      <c r="AL25" s="647"/>
      <c r="AM25" s="647"/>
      <c r="AN25" s="647"/>
      <c r="AO25" s="647"/>
      <c r="AP25" s="647"/>
      <c r="AQ25" s="647"/>
      <c r="AR25" s="647"/>
      <c r="AS25" s="647"/>
      <c r="AT25" s="647"/>
      <c r="AU25" s="647"/>
      <c r="AV25" s="647"/>
      <c r="AW25" s="647"/>
      <c r="AX25" s="647"/>
      <c r="AY25" s="647"/>
      <c r="AZ25" s="647"/>
      <c r="BA25" s="647"/>
      <c r="BB25" s="647"/>
      <c r="BC25" s="647"/>
      <c r="BD25" s="647"/>
      <c r="BE25" s="647"/>
      <c r="BF25" s="647"/>
      <c r="BG25" s="647"/>
      <c r="BH25" s="647"/>
      <c r="BI25" s="647"/>
      <c r="BJ25" s="647"/>
      <c r="BK25" s="647"/>
      <c r="BL25" s="647"/>
      <c r="BM25" s="647"/>
      <c r="BN25" s="647"/>
      <c r="BO25" s="647"/>
      <c r="BP25" s="647"/>
      <c r="BQ25" s="647"/>
      <c r="BR25" s="647"/>
      <c r="BS25" s="647"/>
      <c r="BT25" s="647"/>
      <c r="BU25" s="647"/>
      <c r="BV25" s="647"/>
      <c r="BW25" s="647"/>
      <c r="BX25" s="647"/>
      <c r="BY25" s="647"/>
      <c r="BZ25" s="647"/>
      <c r="CA25" s="647"/>
      <c r="CB25" s="647"/>
      <c r="CC25" s="647"/>
      <c r="CD25" s="647"/>
      <c r="CE25" s="647"/>
      <c r="CF25" s="647"/>
      <c r="CG25" s="647"/>
      <c r="CH25" s="647"/>
      <c r="CI25" s="647"/>
      <c r="CJ25" s="647"/>
      <c r="CK25" s="647"/>
      <c r="CL25" s="647"/>
      <c r="CM25" s="647"/>
      <c r="CN25" s="647"/>
      <c r="CO25" s="647"/>
      <c r="CP25" s="647"/>
      <c r="CQ25" s="647"/>
      <c r="CR25" s="647"/>
      <c r="CS25" s="647"/>
      <c r="CT25" s="647"/>
      <c r="CU25" s="647"/>
      <c r="CV25" s="647"/>
      <c r="CW25" s="647"/>
      <c r="CX25" s="647"/>
      <c r="CY25" s="647"/>
      <c r="CZ25" s="647"/>
      <c r="DA25" s="647"/>
      <c r="DB25" s="647"/>
      <c r="DC25" s="647"/>
      <c r="DD25" s="647"/>
      <c r="DE25" s="647"/>
      <c r="DF25" s="647"/>
      <c r="DG25" s="647"/>
      <c r="DH25" s="647"/>
      <c r="DI25" s="647"/>
      <c r="DJ25" s="647"/>
      <c r="DK25" s="647"/>
      <c r="DL25" s="647"/>
      <c r="DM25" s="647"/>
      <c r="DN25" s="647"/>
      <c r="DO25" s="647"/>
      <c r="DP25" s="647"/>
      <c r="DQ25" s="647"/>
      <c r="DR25" s="647"/>
      <c r="DS25" s="647"/>
      <c r="DT25" s="647"/>
      <c r="DU25" s="647"/>
      <c r="DV25" s="647"/>
      <c r="DW25" s="647"/>
      <c r="DX25" s="647"/>
      <c r="DY25" s="647"/>
      <c r="DZ25" s="647"/>
      <c r="EA25" s="647"/>
      <c r="EB25" s="647"/>
      <c r="EC25" s="647"/>
      <c r="ED25" s="647"/>
      <c r="EE25" s="647"/>
      <c r="EF25" s="647"/>
      <c r="EG25" s="647"/>
      <c r="EH25" s="647"/>
      <c r="EI25" s="647"/>
      <c r="EJ25" s="647"/>
      <c r="EK25" s="647"/>
      <c r="EL25" s="647"/>
      <c r="EM25" s="647"/>
      <c r="EN25" s="647"/>
      <c r="EO25" s="647"/>
      <c r="EP25" s="647"/>
      <c r="EQ25" s="647"/>
      <c r="ER25" s="647"/>
      <c r="ES25" s="647"/>
      <c r="ET25" s="647"/>
      <c r="EU25" s="647"/>
      <c r="EV25" s="647"/>
      <c r="EW25" s="647"/>
      <c r="EX25" s="647"/>
      <c r="EY25" s="647"/>
      <c r="EZ25" s="647"/>
      <c r="FA25" s="647"/>
      <c r="FB25" s="647"/>
      <c r="FC25" s="647"/>
      <c r="FD25" s="647"/>
      <c r="FE25" s="647"/>
      <c r="FF25" s="647"/>
      <c r="FG25" s="647"/>
      <c r="FH25" s="647"/>
      <c r="FI25" s="647"/>
      <c r="FJ25" s="647"/>
      <c r="FK25" s="647"/>
      <c r="FL25" s="647"/>
      <c r="FM25" s="647"/>
      <c r="FN25" s="647"/>
      <c r="FO25" s="647"/>
      <c r="FP25" s="647"/>
      <c r="FQ25" s="647"/>
      <c r="FR25" s="647"/>
      <c r="FS25" s="647"/>
      <c r="FT25" s="647"/>
      <c r="FU25" s="647"/>
      <c r="FV25" s="647"/>
      <c r="FW25" s="647"/>
      <c r="FX25" s="647"/>
      <c r="FY25" s="647"/>
      <c r="FZ25" s="647"/>
      <c r="GA25" s="647"/>
      <c r="GB25" s="647"/>
      <c r="GC25" s="647"/>
      <c r="GD25" s="647"/>
      <c r="GE25" s="647"/>
      <c r="GF25" s="647"/>
      <c r="GG25" s="647"/>
      <c r="GH25" s="647"/>
      <c r="GI25" s="647"/>
      <c r="GJ25" s="647"/>
      <c r="GK25" s="647"/>
      <c r="GL25" s="647"/>
      <c r="GM25" s="647"/>
      <c r="GN25" s="647"/>
      <c r="GO25" s="647"/>
      <c r="GP25" s="647"/>
      <c r="GQ25" s="647"/>
      <c r="GR25" s="647"/>
      <c r="GS25" s="647"/>
      <c r="GT25" s="647"/>
      <c r="GU25" s="647"/>
      <c r="GV25" s="647"/>
      <c r="GW25" s="647"/>
      <c r="GX25" s="647"/>
      <c r="GY25" s="647"/>
      <c r="GZ25" s="647"/>
      <c r="HA25" s="647"/>
      <c r="HB25" s="647"/>
      <c r="HC25" s="647"/>
      <c r="HD25" s="647"/>
      <c r="HE25" s="647"/>
      <c r="HF25" s="647"/>
      <c r="HG25" s="647"/>
      <c r="HH25" s="647"/>
      <c r="HI25" s="647"/>
      <c r="HJ25" s="647"/>
      <c r="HK25" s="647"/>
      <c r="HL25" s="647"/>
      <c r="HM25" s="647"/>
      <c r="HN25" s="647"/>
      <c r="HO25" s="647"/>
      <c r="HP25" s="647"/>
      <c r="HQ25" s="647"/>
      <c r="HR25" s="647"/>
      <c r="HS25" s="647"/>
      <c r="HT25" s="647"/>
      <c r="HU25" s="647"/>
      <c r="HV25" s="647"/>
      <c r="HW25" s="647"/>
      <c r="HX25" s="647"/>
      <c r="HY25" s="647"/>
      <c r="HZ25" s="647"/>
      <c r="IA25" s="647"/>
      <c r="IB25" s="647"/>
      <c r="IC25" s="647"/>
      <c r="ID25" s="647"/>
      <c r="IE25" s="647"/>
      <c r="IF25" s="647"/>
      <c r="IG25" s="647"/>
      <c r="IH25" s="647"/>
      <c r="II25" s="647"/>
      <c r="IJ25" s="647"/>
      <c r="IK25" s="647"/>
      <c r="IL25" s="647"/>
      <c r="IM25" s="647"/>
      <c r="IN25" s="647"/>
      <c r="IO25" s="647"/>
      <c r="IP25" s="647"/>
      <c r="IQ25" s="647"/>
      <c r="IR25" s="647"/>
      <c r="IS25" s="647"/>
      <c r="IT25" s="647"/>
      <c r="IU25" s="647"/>
      <c r="IV25" s="647"/>
      <c r="IW25" s="647"/>
      <c r="IX25" s="647"/>
      <c r="IY25" s="647"/>
      <c r="IZ25" s="647"/>
      <c r="JA25" s="647"/>
      <c r="JB25" s="647"/>
      <c r="JC25" s="647"/>
      <c r="JD25" s="647"/>
      <c r="JE25" s="647"/>
      <c r="JF25" s="647"/>
      <c r="JG25" s="647"/>
      <c r="JH25" s="647"/>
      <c r="JI25" s="647"/>
      <c r="JJ25" s="647"/>
      <c r="JK25" s="647"/>
      <c r="JL25" s="647"/>
      <c r="JM25" s="647"/>
      <c r="JN25" s="647"/>
      <c r="JO25" s="647"/>
      <c r="JP25" s="647"/>
      <c r="JQ25" s="647"/>
      <c r="JR25" s="647"/>
      <c r="JS25" s="647"/>
      <c r="JT25" s="647"/>
      <c r="JU25" s="647"/>
      <c r="JV25" s="647"/>
      <c r="JW25" s="647"/>
      <c r="JX25" s="647"/>
      <c r="JY25" s="647"/>
      <c r="JZ25" s="647"/>
      <c r="KA25" s="647"/>
      <c r="KB25" s="647"/>
      <c r="KC25" s="647"/>
      <c r="KD25" s="647"/>
      <c r="KE25" s="647"/>
      <c r="KF25" s="647"/>
      <c r="KG25" s="647"/>
      <c r="KH25" s="647"/>
      <c r="KI25" s="647"/>
      <c r="KJ25" s="647"/>
      <c r="KK25" s="647"/>
      <c r="KL25" s="647"/>
      <c r="KM25" s="647"/>
      <c r="KN25" s="647"/>
      <c r="KO25" s="647"/>
      <c r="KP25" s="647"/>
      <c r="KQ25" s="647"/>
      <c r="KR25" s="647"/>
      <c r="KS25" s="647"/>
      <c r="KT25" s="647"/>
      <c r="KU25" s="647"/>
      <c r="KV25" s="647"/>
      <c r="KW25" s="647"/>
      <c r="KX25" s="647"/>
      <c r="KY25" s="647"/>
      <c r="KZ25" s="647"/>
      <c r="LA25" s="647"/>
      <c r="LB25" s="647"/>
      <c r="LC25" s="647"/>
      <c r="LD25" s="647"/>
      <c r="LE25" s="647"/>
      <c r="LF25" s="647"/>
      <c r="LG25" s="647"/>
      <c r="LH25" s="647"/>
      <c r="LI25" s="647"/>
      <c r="LJ25" s="648"/>
    </row>
    <row r="26" spans="2:322" ht="3.65" customHeight="1">
      <c r="B26" s="646"/>
      <c r="C26" s="647"/>
      <c r="D26" s="647"/>
      <c r="E26" s="647"/>
      <c r="F26" s="647"/>
      <c r="G26" s="647"/>
      <c r="H26" s="647"/>
      <c r="I26" s="647"/>
      <c r="J26" s="647"/>
      <c r="K26" s="647"/>
      <c r="L26" s="647"/>
      <c r="M26" s="647"/>
      <c r="N26" s="647"/>
      <c r="O26" s="647"/>
      <c r="P26" s="647"/>
      <c r="Q26" s="647"/>
      <c r="R26" s="647"/>
      <c r="S26" s="647"/>
      <c r="T26" s="647"/>
      <c r="U26" s="647"/>
      <c r="V26" s="647"/>
      <c r="W26" s="647"/>
      <c r="X26" s="647"/>
      <c r="Y26" s="647"/>
      <c r="Z26" s="647"/>
      <c r="AA26" s="647"/>
      <c r="AB26" s="647"/>
      <c r="AC26" s="647"/>
      <c r="AD26" s="647"/>
      <c r="AE26" s="647"/>
      <c r="AF26" s="647"/>
      <c r="AG26" s="647"/>
      <c r="AH26" s="647"/>
      <c r="AI26" s="647"/>
      <c r="AJ26" s="647"/>
      <c r="AK26" s="647"/>
      <c r="AL26" s="647"/>
      <c r="AM26" s="647"/>
      <c r="AN26" s="647"/>
      <c r="AO26" s="647"/>
      <c r="AP26" s="647"/>
      <c r="AQ26" s="647"/>
      <c r="AR26" s="647"/>
      <c r="AS26" s="647"/>
      <c r="AT26" s="647"/>
      <c r="AU26" s="647"/>
      <c r="AV26" s="647"/>
      <c r="AW26" s="647"/>
      <c r="AX26" s="647"/>
      <c r="AY26" s="647"/>
      <c r="AZ26" s="647"/>
      <c r="BA26" s="647"/>
      <c r="BB26" s="647"/>
      <c r="BC26" s="647"/>
      <c r="BD26" s="647"/>
      <c r="BE26" s="647"/>
      <c r="BF26" s="647"/>
      <c r="BG26" s="647"/>
      <c r="BH26" s="647"/>
      <c r="BI26" s="647"/>
      <c r="BJ26" s="647"/>
      <c r="BK26" s="647"/>
      <c r="BL26" s="647"/>
      <c r="BM26" s="647"/>
      <c r="BN26" s="647"/>
      <c r="BO26" s="647"/>
      <c r="BP26" s="647"/>
      <c r="BQ26" s="647"/>
      <c r="BR26" s="647"/>
      <c r="BS26" s="647"/>
      <c r="BT26" s="647"/>
      <c r="BU26" s="647"/>
      <c r="BV26" s="647"/>
      <c r="BW26" s="647"/>
      <c r="BX26" s="647"/>
      <c r="BY26" s="647"/>
      <c r="BZ26" s="647"/>
      <c r="CA26" s="647"/>
      <c r="CB26" s="647"/>
      <c r="CC26" s="647"/>
      <c r="CD26" s="647"/>
      <c r="CE26" s="647"/>
      <c r="CF26" s="647"/>
      <c r="CG26" s="647"/>
      <c r="CH26" s="647"/>
      <c r="CI26" s="647"/>
      <c r="CJ26" s="647"/>
      <c r="CK26" s="647"/>
      <c r="CL26" s="647"/>
      <c r="CM26" s="647"/>
      <c r="CN26" s="647"/>
      <c r="CO26" s="647"/>
      <c r="CP26" s="647"/>
      <c r="CQ26" s="647"/>
      <c r="CR26" s="647"/>
      <c r="CS26" s="647"/>
      <c r="CT26" s="647"/>
      <c r="CU26" s="647"/>
      <c r="CV26" s="647"/>
      <c r="CW26" s="647"/>
      <c r="CX26" s="647"/>
      <c r="CY26" s="647"/>
      <c r="CZ26" s="647"/>
      <c r="DA26" s="647"/>
      <c r="DB26" s="647"/>
      <c r="DC26" s="647"/>
      <c r="DD26" s="647"/>
      <c r="DE26" s="647"/>
      <c r="DF26" s="647"/>
      <c r="DG26" s="647"/>
      <c r="DH26" s="647"/>
      <c r="DI26" s="647"/>
      <c r="DJ26" s="647"/>
      <c r="DK26" s="647"/>
      <c r="DL26" s="647"/>
      <c r="DM26" s="647"/>
      <c r="DN26" s="647"/>
      <c r="DO26" s="647"/>
      <c r="DP26" s="647"/>
      <c r="DQ26" s="647"/>
      <c r="DR26" s="647"/>
      <c r="DS26" s="647"/>
      <c r="DT26" s="647"/>
      <c r="DU26" s="647"/>
      <c r="DV26" s="647"/>
      <c r="DW26" s="647"/>
      <c r="DX26" s="647"/>
      <c r="DY26" s="647"/>
      <c r="DZ26" s="647"/>
      <c r="EA26" s="647"/>
      <c r="EB26" s="647"/>
      <c r="EC26" s="647"/>
      <c r="ED26" s="647"/>
      <c r="EE26" s="647"/>
      <c r="EF26" s="647"/>
      <c r="EG26" s="647"/>
      <c r="EH26" s="647"/>
      <c r="EI26" s="647"/>
      <c r="EJ26" s="647"/>
      <c r="EK26" s="647"/>
      <c r="EL26" s="647"/>
      <c r="EM26" s="647"/>
      <c r="EN26" s="647"/>
      <c r="EO26" s="647"/>
      <c r="EP26" s="647"/>
      <c r="EQ26" s="647"/>
      <c r="ER26" s="647"/>
      <c r="ES26" s="647"/>
      <c r="ET26" s="647"/>
      <c r="EU26" s="647"/>
      <c r="EV26" s="647"/>
      <c r="EW26" s="647"/>
      <c r="EX26" s="647"/>
      <c r="EY26" s="647"/>
      <c r="EZ26" s="647"/>
      <c r="FA26" s="647"/>
      <c r="FB26" s="647"/>
      <c r="FC26" s="647"/>
      <c r="FD26" s="647"/>
      <c r="FE26" s="647"/>
      <c r="FF26" s="647"/>
      <c r="FG26" s="647"/>
      <c r="FH26" s="647"/>
      <c r="FI26" s="647"/>
      <c r="FJ26" s="647"/>
      <c r="FK26" s="647"/>
      <c r="FL26" s="647"/>
      <c r="FM26" s="647"/>
      <c r="FN26" s="647"/>
      <c r="FO26" s="647"/>
      <c r="FP26" s="647"/>
      <c r="FQ26" s="647"/>
      <c r="FR26" s="647"/>
      <c r="FS26" s="647"/>
      <c r="FT26" s="647"/>
      <c r="FU26" s="647"/>
      <c r="FV26" s="647"/>
      <c r="FW26" s="647"/>
      <c r="FX26" s="647"/>
      <c r="FY26" s="647"/>
      <c r="FZ26" s="647"/>
      <c r="GA26" s="647"/>
      <c r="GB26" s="647"/>
      <c r="GC26" s="647"/>
      <c r="GD26" s="647"/>
      <c r="GE26" s="647"/>
      <c r="GF26" s="647"/>
      <c r="GG26" s="647"/>
      <c r="GH26" s="647"/>
      <c r="GI26" s="647"/>
      <c r="GJ26" s="647"/>
      <c r="GK26" s="647"/>
      <c r="GL26" s="647"/>
      <c r="GM26" s="647"/>
      <c r="GN26" s="647"/>
      <c r="GO26" s="647"/>
      <c r="GP26" s="647"/>
      <c r="GQ26" s="647"/>
      <c r="GR26" s="647"/>
      <c r="GS26" s="647"/>
      <c r="GT26" s="647"/>
      <c r="GU26" s="647"/>
      <c r="GV26" s="647"/>
      <c r="GW26" s="647"/>
      <c r="GX26" s="647"/>
      <c r="GY26" s="647"/>
      <c r="GZ26" s="647"/>
      <c r="HA26" s="647"/>
      <c r="HB26" s="647"/>
      <c r="HC26" s="647"/>
      <c r="HD26" s="647"/>
      <c r="HE26" s="647"/>
      <c r="HF26" s="647"/>
      <c r="HG26" s="647"/>
      <c r="HH26" s="647"/>
      <c r="HI26" s="647"/>
      <c r="HJ26" s="647"/>
      <c r="HK26" s="647"/>
      <c r="HL26" s="647"/>
      <c r="HM26" s="647"/>
      <c r="HN26" s="647"/>
      <c r="HO26" s="647"/>
      <c r="HP26" s="647"/>
      <c r="HQ26" s="647"/>
      <c r="HR26" s="647"/>
      <c r="HS26" s="647"/>
      <c r="HT26" s="647"/>
      <c r="HU26" s="647"/>
      <c r="HV26" s="647"/>
      <c r="HW26" s="647"/>
      <c r="HX26" s="647"/>
      <c r="HY26" s="647"/>
      <c r="HZ26" s="647"/>
      <c r="IA26" s="647"/>
      <c r="IB26" s="647"/>
      <c r="IC26" s="647"/>
      <c r="ID26" s="647"/>
      <c r="IE26" s="647"/>
      <c r="IF26" s="647"/>
      <c r="IG26" s="647"/>
      <c r="IH26" s="647"/>
      <c r="II26" s="647"/>
      <c r="IJ26" s="647"/>
      <c r="IK26" s="647"/>
      <c r="IL26" s="647"/>
      <c r="IM26" s="647"/>
      <c r="IN26" s="647"/>
      <c r="IO26" s="647"/>
      <c r="IP26" s="647"/>
      <c r="IQ26" s="647"/>
      <c r="IR26" s="647"/>
      <c r="IS26" s="647"/>
      <c r="IT26" s="647"/>
      <c r="IU26" s="647"/>
      <c r="IV26" s="647"/>
      <c r="IW26" s="647"/>
      <c r="IX26" s="647"/>
      <c r="IY26" s="647"/>
      <c r="IZ26" s="647"/>
      <c r="JA26" s="647"/>
      <c r="JB26" s="647"/>
      <c r="JC26" s="647"/>
      <c r="JD26" s="647"/>
      <c r="JE26" s="647"/>
      <c r="JF26" s="647"/>
      <c r="JG26" s="647"/>
      <c r="JH26" s="647"/>
      <c r="JI26" s="647"/>
      <c r="JJ26" s="647"/>
      <c r="JK26" s="647"/>
      <c r="JL26" s="647"/>
      <c r="JM26" s="647"/>
      <c r="JN26" s="647"/>
      <c r="JO26" s="647"/>
      <c r="JP26" s="647"/>
      <c r="JQ26" s="647"/>
      <c r="JR26" s="647"/>
      <c r="JS26" s="647"/>
      <c r="JT26" s="647"/>
      <c r="JU26" s="647"/>
      <c r="JV26" s="647"/>
      <c r="JW26" s="647"/>
      <c r="JX26" s="647"/>
      <c r="JY26" s="647"/>
      <c r="JZ26" s="647"/>
      <c r="KA26" s="647"/>
      <c r="KB26" s="647"/>
      <c r="KC26" s="647"/>
      <c r="KD26" s="647"/>
      <c r="KE26" s="647"/>
      <c r="KF26" s="647"/>
      <c r="KG26" s="647"/>
      <c r="KH26" s="647"/>
      <c r="KI26" s="647"/>
      <c r="KJ26" s="647"/>
      <c r="KK26" s="647"/>
      <c r="KL26" s="647"/>
      <c r="KM26" s="647"/>
      <c r="KN26" s="647"/>
      <c r="KO26" s="647"/>
      <c r="KP26" s="647"/>
      <c r="KQ26" s="647"/>
      <c r="KR26" s="647"/>
      <c r="KS26" s="647"/>
      <c r="KT26" s="647"/>
      <c r="KU26" s="647"/>
      <c r="KV26" s="647"/>
      <c r="KW26" s="647"/>
      <c r="KX26" s="647"/>
      <c r="KY26" s="647"/>
      <c r="KZ26" s="647"/>
      <c r="LA26" s="647"/>
      <c r="LB26" s="647"/>
      <c r="LC26" s="647"/>
      <c r="LD26" s="647"/>
      <c r="LE26" s="647"/>
      <c r="LF26" s="647"/>
      <c r="LG26" s="647"/>
      <c r="LH26" s="647"/>
      <c r="LI26" s="647"/>
      <c r="LJ26" s="648"/>
    </row>
    <row r="27" spans="2:322" ht="3.65" customHeight="1">
      <c r="B27" s="646"/>
      <c r="C27" s="647"/>
      <c r="D27" s="647"/>
      <c r="E27" s="647"/>
      <c r="F27" s="647"/>
      <c r="G27" s="647"/>
      <c r="H27" s="647"/>
      <c r="I27" s="647"/>
      <c r="J27" s="647"/>
      <c r="K27" s="647"/>
      <c r="L27" s="647"/>
      <c r="M27" s="647"/>
      <c r="N27" s="647"/>
      <c r="O27" s="647"/>
      <c r="P27" s="647"/>
      <c r="Q27" s="647"/>
      <c r="R27" s="647"/>
      <c r="S27" s="647"/>
      <c r="T27" s="647"/>
      <c r="U27" s="647"/>
      <c r="V27" s="647"/>
      <c r="W27" s="647"/>
      <c r="X27" s="647"/>
      <c r="Y27" s="647"/>
      <c r="Z27" s="647"/>
      <c r="AA27" s="647"/>
      <c r="AB27" s="647"/>
      <c r="AC27" s="647"/>
      <c r="AD27" s="647"/>
      <c r="AE27" s="647"/>
      <c r="AF27" s="647"/>
      <c r="AG27" s="647"/>
      <c r="AH27" s="647"/>
      <c r="AI27" s="647"/>
      <c r="AJ27" s="647"/>
      <c r="AK27" s="647"/>
      <c r="AL27" s="647"/>
      <c r="AM27" s="647"/>
      <c r="AN27" s="647"/>
      <c r="AO27" s="647"/>
      <c r="AP27" s="647"/>
      <c r="AQ27" s="647"/>
      <c r="AR27" s="647"/>
      <c r="AS27" s="647"/>
      <c r="AT27" s="647"/>
      <c r="AU27" s="647"/>
      <c r="AV27" s="647"/>
      <c r="AW27" s="647"/>
      <c r="AX27" s="647"/>
      <c r="AY27" s="647"/>
      <c r="AZ27" s="647"/>
      <c r="BA27" s="647"/>
      <c r="BB27" s="647"/>
      <c r="BC27" s="647"/>
      <c r="BD27" s="647"/>
      <c r="BE27" s="647"/>
      <c r="BF27" s="647"/>
      <c r="BG27" s="647"/>
      <c r="BH27" s="647"/>
      <c r="BI27" s="647"/>
      <c r="BJ27" s="647"/>
      <c r="BK27" s="647"/>
      <c r="BL27" s="647"/>
      <c r="BM27" s="647"/>
      <c r="BN27" s="647"/>
      <c r="BO27" s="647"/>
      <c r="BP27" s="647"/>
      <c r="BQ27" s="647"/>
      <c r="BR27" s="647"/>
      <c r="BS27" s="647"/>
      <c r="BT27" s="647"/>
      <c r="BU27" s="647"/>
      <c r="BV27" s="647"/>
      <c r="BW27" s="647"/>
      <c r="BX27" s="647"/>
      <c r="BY27" s="647"/>
      <c r="BZ27" s="647"/>
      <c r="CA27" s="647"/>
      <c r="CB27" s="647"/>
      <c r="CC27" s="647"/>
      <c r="CD27" s="647"/>
      <c r="CE27" s="647"/>
      <c r="CF27" s="647"/>
      <c r="CG27" s="647"/>
      <c r="CH27" s="647"/>
      <c r="CI27" s="647"/>
      <c r="CJ27" s="647"/>
      <c r="CK27" s="647"/>
      <c r="CL27" s="647"/>
      <c r="CM27" s="647"/>
      <c r="CN27" s="647"/>
      <c r="CO27" s="647"/>
      <c r="CP27" s="647"/>
      <c r="CQ27" s="647"/>
      <c r="CR27" s="647"/>
      <c r="CS27" s="647"/>
      <c r="CT27" s="647"/>
      <c r="CU27" s="647"/>
      <c r="CV27" s="647"/>
      <c r="CW27" s="647"/>
      <c r="CX27" s="647"/>
      <c r="CY27" s="647"/>
      <c r="CZ27" s="647"/>
      <c r="DA27" s="647"/>
      <c r="DB27" s="647"/>
      <c r="DC27" s="647"/>
      <c r="DD27" s="647"/>
      <c r="DE27" s="647"/>
      <c r="DF27" s="647"/>
      <c r="DG27" s="647"/>
      <c r="DH27" s="647"/>
      <c r="DI27" s="647"/>
      <c r="DJ27" s="647"/>
      <c r="DK27" s="647"/>
      <c r="DL27" s="647"/>
      <c r="DM27" s="647"/>
      <c r="DN27" s="647"/>
      <c r="DO27" s="647"/>
      <c r="DP27" s="647"/>
      <c r="DQ27" s="647"/>
      <c r="DR27" s="647"/>
      <c r="DS27" s="647"/>
      <c r="DT27" s="647"/>
      <c r="DU27" s="647"/>
      <c r="DV27" s="647"/>
      <c r="DW27" s="647"/>
      <c r="DX27" s="647"/>
      <c r="DY27" s="647"/>
      <c r="DZ27" s="647"/>
      <c r="EA27" s="647"/>
      <c r="EB27" s="647"/>
      <c r="EC27" s="647"/>
      <c r="ED27" s="647"/>
      <c r="EE27" s="647"/>
      <c r="EF27" s="647"/>
      <c r="EG27" s="647"/>
      <c r="EH27" s="647"/>
      <c r="EI27" s="647"/>
      <c r="EJ27" s="647"/>
      <c r="EK27" s="647"/>
      <c r="EL27" s="647"/>
      <c r="EM27" s="647"/>
      <c r="EN27" s="647"/>
      <c r="EO27" s="647"/>
      <c r="EP27" s="647"/>
      <c r="EQ27" s="647"/>
      <c r="ER27" s="647"/>
      <c r="ES27" s="647"/>
      <c r="ET27" s="647"/>
      <c r="EU27" s="647"/>
      <c r="EV27" s="647"/>
      <c r="EW27" s="647"/>
      <c r="EX27" s="647"/>
      <c r="EY27" s="647"/>
      <c r="EZ27" s="647"/>
      <c r="FA27" s="647"/>
      <c r="FB27" s="647"/>
      <c r="FC27" s="647"/>
      <c r="FD27" s="647"/>
      <c r="FE27" s="647"/>
      <c r="FF27" s="647"/>
      <c r="FG27" s="647"/>
      <c r="FH27" s="647"/>
      <c r="FI27" s="647"/>
      <c r="FJ27" s="647"/>
      <c r="FK27" s="647"/>
      <c r="FL27" s="647"/>
      <c r="FM27" s="647"/>
      <c r="FN27" s="647"/>
      <c r="FO27" s="647"/>
      <c r="FP27" s="647"/>
      <c r="FQ27" s="647"/>
      <c r="FR27" s="647"/>
      <c r="FS27" s="647"/>
      <c r="FT27" s="647"/>
      <c r="FU27" s="647"/>
      <c r="FV27" s="647"/>
      <c r="FW27" s="647"/>
      <c r="FX27" s="647"/>
      <c r="FY27" s="647"/>
      <c r="FZ27" s="647"/>
      <c r="GA27" s="647"/>
      <c r="GB27" s="647"/>
      <c r="GC27" s="647"/>
      <c r="GD27" s="647"/>
      <c r="GE27" s="647"/>
      <c r="GF27" s="647"/>
      <c r="GG27" s="647"/>
      <c r="GH27" s="647"/>
      <c r="GI27" s="647"/>
      <c r="GJ27" s="647"/>
      <c r="GK27" s="647"/>
      <c r="GL27" s="647"/>
      <c r="GM27" s="647"/>
      <c r="GN27" s="647"/>
      <c r="GO27" s="647"/>
      <c r="GP27" s="647"/>
      <c r="GQ27" s="647"/>
      <c r="GR27" s="647"/>
      <c r="GS27" s="647"/>
      <c r="GT27" s="647"/>
      <c r="GU27" s="647"/>
      <c r="GV27" s="647"/>
      <c r="GW27" s="647"/>
      <c r="GX27" s="647"/>
      <c r="GY27" s="647"/>
      <c r="GZ27" s="647"/>
      <c r="HA27" s="647"/>
      <c r="HB27" s="647"/>
      <c r="HC27" s="647"/>
      <c r="HD27" s="647"/>
      <c r="HE27" s="647"/>
      <c r="HF27" s="647"/>
      <c r="HG27" s="647"/>
      <c r="HH27" s="647"/>
      <c r="HI27" s="647"/>
      <c r="HJ27" s="647"/>
      <c r="HK27" s="647"/>
      <c r="HL27" s="647"/>
      <c r="HM27" s="647"/>
      <c r="HN27" s="647"/>
      <c r="HO27" s="647"/>
      <c r="HP27" s="647"/>
      <c r="HQ27" s="647"/>
      <c r="HR27" s="647"/>
      <c r="HS27" s="647"/>
      <c r="HT27" s="647"/>
      <c r="HU27" s="647"/>
      <c r="HV27" s="647"/>
      <c r="HW27" s="647"/>
      <c r="HX27" s="647"/>
      <c r="HY27" s="647"/>
      <c r="HZ27" s="647"/>
      <c r="IA27" s="647"/>
      <c r="IB27" s="647"/>
      <c r="IC27" s="647"/>
      <c r="ID27" s="647"/>
      <c r="IE27" s="647"/>
      <c r="IF27" s="647"/>
      <c r="IG27" s="647"/>
      <c r="IH27" s="647"/>
      <c r="II27" s="647"/>
      <c r="IJ27" s="647"/>
      <c r="IK27" s="647"/>
      <c r="IL27" s="647"/>
      <c r="IM27" s="647"/>
      <c r="IN27" s="647"/>
      <c r="IO27" s="647"/>
      <c r="IP27" s="647"/>
      <c r="IQ27" s="647"/>
      <c r="IR27" s="647"/>
      <c r="IS27" s="647"/>
      <c r="IT27" s="647"/>
      <c r="IU27" s="647"/>
      <c r="IV27" s="647"/>
      <c r="IW27" s="647"/>
      <c r="IX27" s="647"/>
      <c r="IY27" s="647"/>
      <c r="IZ27" s="647"/>
      <c r="JA27" s="647"/>
      <c r="JB27" s="647"/>
      <c r="JC27" s="647"/>
      <c r="JD27" s="647"/>
      <c r="JE27" s="647"/>
      <c r="JF27" s="647"/>
      <c r="JG27" s="647"/>
      <c r="JH27" s="647"/>
      <c r="JI27" s="647"/>
      <c r="JJ27" s="647"/>
      <c r="JK27" s="647"/>
      <c r="JL27" s="647"/>
      <c r="JM27" s="647"/>
      <c r="JN27" s="647"/>
      <c r="JO27" s="647"/>
      <c r="JP27" s="647"/>
      <c r="JQ27" s="647"/>
      <c r="JR27" s="647"/>
      <c r="JS27" s="647"/>
      <c r="JT27" s="647"/>
      <c r="JU27" s="647"/>
      <c r="JV27" s="647"/>
      <c r="JW27" s="647"/>
      <c r="JX27" s="647"/>
      <c r="JY27" s="647"/>
      <c r="JZ27" s="647"/>
      <c r="KA27" s="647"/>
      <c r="KB27" s="647"/>
      <c r="KC27" s="647"/>
      <c r="KD27" s="647"/>
      <c r="KE27" s="647"/>
      <c r="KF27" s="647"/>
      <c r="KG27" s="647"/>
      <c r="KH27" s="647"/>
      <c r="KI27" s="647"/>
      <c r="KJ27" s="647"/>
      <c r="KK27" s="647"/>
      <c r="KL27" s="647"/>
      <c r="KM27" s="647"/>
      <c r="KN27" s="647"/>
      <c r="KO27" s="647"/>
      <c r="KP27" s="647"/>
      <c r="KQ27" s="647"/>
      <c r="KR27" s="647"/>
      <c r="KS27" s="647"/>
      <c r="KT27" s="647"/>
      <c r="KU27" s="647"/>
      <c r="KV27" s="647"/>
      <c r="KW27" s="647"/>
      <c r="KX27" s="647"/>
      <c r="KY27" s="647"/>
      <c r="KZ27" s="647"/>
      <c r="LA27" s="647"/>
      <c r="LB27" s="647"/>
      <c r="LC27" s="647"/>
      <c r="LD27" s="647"/>
      <c r="LE27" s="647"/>
      <c r="LF27" s="647"/>
      <c r="LG27" s="647"/>
      <c r="LH27" s="647"/>
      <c r="LI27" s="647"/>
      <c r="LJ27" s="648"/>
    </row>
    <row r="28" spans="2:322" ht="3.65" customHeight="1">
      <c r="B28" s="646"/>
      <c r="C28" s="647"/>
      <c r="D28" s="647"/>
      <c r="E28" s="647"/>
      <c r="F28" s="647"/>
      <c r="G28" s="647"/>
      <c r="H28" s="647"/>
      <c r="I28" s="647"/>
      <c r="J28" s="647"/>
      <c r="K28" s="647"/>
      <c r="L28" s="647"/>
      <c r="M28" s="647"/>
      <c r="N28" s="647"/>
      <c r="O28" s="647"/>
      <c r="P28" s="647"/>
      <c r="Q28" s="647"/>
      <c r="R28" s="647"/>
      <c r="S28" s="647"/>
      <c r="T28" s="647"/>
      <c r="U28" s="647"/>
      <c r="V28" s="647"/>
      <c r="W28" s="647"/>
      <c r="X28" s="647"/>
      <c r="Y28" s="647"/>
      <c r="Z28" s="647"/>
      <c r="AA28" s="647"/>
      <c r="AB28" s="647"/>
      <c r="AC28" s="647"/>
      <c r="AD28" s="647"/>
      <c r="AE28" s="647"/>
      <c r="AF28" s="647"/>
      <c r="AG28" s="647"/>
      <c r="AH28" s="647"/>
      <c r="AI28" s="647"/>
      <c r="AJ28" s="647"/>
      <c r="AK28" s="647"/>
      <c r="AL28" s="647"/>
      <c r="AM28" s="647"/>
      <c r="AN28" s="647"/>
      <c r="AO28" s="647"/>
      <c r="AP28" s="647"/>
      <c r="AQ28" s="647"/>
      <c r="AR28" s="647"/>
      <c r="AS28" s="647"/>
      <c r="AT28" s="647"/>
      <c r="AU28" s="647"/>
      <c r="AV28" s="647"/>
      <c r="AW28" s="647"/>
      <c r="AX28" s="647"/>
      <c r="AY28" s="647"/>
      <c r="AZ28" s="647"/>
      <c r="BA28" s="647"/>
      <c r="BB28" s="647"/>
      <c r="BC28" s="647"/>
      <c r="BD28" s="647"/>
      <c r="BE28" s="647"/>
      <c r="BF28" s="647"/>
      <c r="BG28" s="647"/>
      <c r="BH28" s="647"/>
      <c r="BI28" s="647"/>
      <c r="BJ28" s="647"/>
      <c r="BK28" s="647"/>
      <c r="BL28" s="647"/>
      <c r="BM28" s="647"/>
      <c r="BN28" s="647"/>
      <c r="BO28" s="647"/>
      <c r="BP28" s="647"/>
      <c r="BQ28" s="647"/>
      <c r="BR28" s="647"/>
      <c r="BS28" s="647"/>
      <c r="BT28" s="647"/>
      <c r="BU28" s="647"/>
      <c r="BV28" s="647"/>
      <c r="BW28" s="647"/>
      <c r="BX28" s="647"/>
      <c r="BY28" s="647"/>
      <c r="BZ28" s="647"/>
      <c r="CA28" s="647"/>
      <c r="CB28" s="647"/>
      <c r="CC28" s="647"/>
      <c r="CD28" s="647"/>
      <c r="CE28" s="647"/>
      <c r="CF28" s="647"/>
      <c r="CG28" s="647"/>
      <c r="CH28" s="647"/>
      <c r="CI28" s="647"/>
      <c r="CJ28" s="647"/>
      <c r="CK28" s="647"/>
      <c r="CL28" s="647"/>
      <c r="CM28" s="647"/>
      <c r="CN28" s="647"/>
      <c r="CO28" s="647"/>
      <c r="CP28" s="647"/>
      <c r="CQ28" s="647"/>
      <c r="CR28" s="647"/>
      <c r="CS28" s="647"/>
      <c r="CT28" s="647"/>
      <c r="CU28" s="647"/>
      <c r="CV28" s="647"/>
      <c r="CW28" s="647"/>
      <c r="CX28" s="647"/>
      <c r="CY28" s="647"/>
      <c r="CZ28" s="647"/>
      <c r="DA28" s="647"/>
      <c r="DB28" s="647"/>
      <c r="DC28" s="647"/>
      <c r="DD28" s="647"/>
      <c r="DE28" s="647"/>
      <c r="DF28" s="647"/>
      <c r="DG28" s="647"/>
      <c r="DH28" s="647"/>
      <c r="DI28" s="647"/>
      <c r="DJ28" s="647"/>
      <c r="DK28" s="647"/>
      <c r="DL28" s="647"/>
      <c r="DM28" s="647"/>
      <c r="DN28" s="647"/>
      <c r="DO28" s="647"/>
      <c r="DP28" s="647"/>
      <c r="DQ28" s="647"/>
      <c r="DR28" s="647"/>
      <c r="DS28" s="647"/>
      <c r="DT28" s="647"/>
      <c r="DU28" s="647"/>
      <c r="DV28" s="647"/>
      <c r="DW28" s="647"/>
      <c r="DX28" s="647"/>
      <c r="DY28" s="647"/>
      <c r="DZ28" s="647"/>
      <c r="EA28" s="647"/>
      <c r="EB28" s="647"/>
      <c r="EC28" s="647"/>
      <c r="ED28" s="647"/>
      <c r="EE28" s="647"/>
      <c r="EF28" s="647"/>
      <c r="EG28" s="647"/>
      <c r="EH28" s="647"/>
      <c r="EI28" s="647"/>
      <c r="EJ28" s="647"/>
      <c r="EK28" s="647"/>
      <c r="EL28" s="647"/>
      <c r="EM28" s="647"/>
      <c r="EN28" s="647"/>
      <c r="EO28" s="647"/>
      <c r="EP28" s="647"/>
      <c r="EQ28" s="647"/>
      <c r="ER28" s="647"/>
      <c r="ES28" s="647"/>
      <c r="ET28" s="647"/>
      <c r="EU28" s="647"/>
      <c r="EV28" s="647"/>
      <c r="EW28" s="647"/>
      <c r="EX28" s="647"/>
      <c r="EY28" s="647"/>
      <c r="EZ28" s="647"/>
      <c r="FA28" s="647"/>
      <c r="FB28" s="647"/>
      <c r="FC28" s="647"/>
      <c r="FD28" s="647"/>
      <c r="FE28" s="647"/>
      <c r="FF28" s="647"/>
      <c r="FG28" s="647"/>
      <c r="FH28" s="647"/>
      <c r="FI28" s="647"/>
      <c r="FJ28" s="647"/>
      <c r="FK28" s="647"/>
      <c r="FL28" s="647"/>
      <c r="FM28" s="647"/>
      <c r="FN28" s="647"/>
      <c r="FO28" s="647"/>
      <c r="FP28" s="647"/>
      <c r="FQ28" s="647"/>
      <c r="FR28" s="647"/>
      <c r="FS28" s="647"/>
      <c r="FT28" s="647"/>
      <c r="FU28" s="647"/>
      <c r="FV28" s="647"/>
      <c r="FW28" s="647"/>
      <c r="FX28" s="647"/>
      <c r="FY28" s="647"/>
      <c r="FZ28" s="647"/>
      <c r="GA28" s="647"/>
      <c r="GB28" s="647"/>
      <c r="GC28" s="647"/>
      <c r="GD28" s="647"/>
      <c r="GE28" s="647"/>
      <c r="GF28" s="647"/>
      <c r="GG28" s="647"/>
      <c r="GH28" s="647"/>
      <c r="GI28" s="647"/>
      <c r="GJ28" s="647"/>
      <c r="GK28" s="647"/>
      <c r="GL28" s="647"/>
      <c r="GM28" s="647"/>
      <c r="GN28" s="647"/>
      <c r="GO28" s="647"/>
      <c r="GP28" s="647"/>
      <c r="GQ28" s="647"/>
      <c r="GR28" s="647"/>
      <c r="GS28" s="647"/>
      <c r="GT28" s="647"/>
      <c r="GU28" s="647"/>
      <c r="GV28" s="647"/>
      <c r="GW28" s="647"/>
      <c r="GX28" s="647"/>
      <c r="GY28" s="647"/>
      <c r="GZ28" s="647"/>
      <c r="HA28" s="647"/>
      <c r="HB28" s="647"/>
      <c r="HC28" s="647"/>
      <c r="HD28" s="647"/>
      <c r="HE28" s="647"/>
      <c r="HF28" s="647"/>
      <c r="HG28" s="647"/>
      <c r="HH28" s="647"/>
      <c r="HI28" s="647"/>
      <c r="HJ28" s="647"/>
      <c r="HK28" s="647"/>
      <c r="HL28" s="647"/>
      <c r="HM28" s="647"/>
      <c r="HN28" s="647"/>
      <c r="HO28" s="647"/>
      <c r="HP28" s="647"/>
      <c r="HQ28" s="647"/>
      <c r="HR28" s="647"/>
      <c r="HS28" s="647"/>
      <c r="HT28" s="647"/>
      <c r="HU28" s="647"/>
      <c r="HV28" s="647"/>
      <c r="HW28" s="647"/>
      <c r="HX28" s="647"/>
      <c r="HY28" s="647"/>
      <c r="HZ28" s="647"/>
      <c r="IA28" s="647"/>
      <c r="IB28" s="647"/>
      <c r="IC28" s="647"/>
      <c r="ID28" s="647"/>
      <c r="IE28" s="647"/>
      <c r="IF28" s="647"/>
      <c r="IG28" s="647"/>
      <c r="IH28" s="647"/>
      <c r="II28" s="647"/>
      <c r="IJ28" s="647"/>
      <c r="IK28" s="647"/>
      <c r="IL28" s="647"/>
      <c r="IM28" s="647"/>
      <c r="IN28" s="647"/>
      <c r="IO28" s="647"/>
      <c r="IP28" s="647"/>
      <c r="IQ28" s="647"/>
      <c r="IR28" s="647"/>
      <c r="IS28" s="647"/>
      <c r="IT28" s="647"/>
      <c r="IU28" s="647"/>
      <c r="IV28" s="647"/>
      <c r="IW28" s="647"/>
      <c r="IX28" s="647"/>
      <c r="IY28" s="647"/>
      <c r="IZ28" s="647"/>
      <c r="JA28" s="647"/>
      <c r="JB28" s="647"/>
      <c r="JC28" s="647"/>
      <c r="JD28" s="647"/>
      <c r="JE28" s="647"/>
      <c r="JF28" s="647"/>
      <c r="JG28" s="647"/>
      <c r="JH28" s="647"/>
      <c r="JI28" s="647"/>
      <c r="JJ28" s="647"/>
      <c r="JK28" s="647"/>
      <c r="JL28" s="647"/>
      <c r="JM28" s="647"/>
      <c r="JN28" s="647"/>
      <c r="JO28" s="647"/>
      <c r="JP28" s="647"/>
      <c r="JQ28" s="647"/>
      <c r="JR28" s="647"/>
      <c r="JS28" s="647"/>
      <c r="JT28" s="647"/>
      <c r="JU28" s="647"/>
      <c r="JV28" s="647"/>
      <c r="JW28" s="647"/>
      <c r="JX28" s="647"/>
      <c r="JY28" s="647"/>
      <c r="JZ28" s="647"/>
      <c r="KA28" s="647"/>
      <c r="KB28" s="647"/>
      <c r="KC28" s="647"/>
      <c r="KD28" s="647"/>
      <c r="KE28" s="647"/>
      <c r="KF28" s="647"/>
      <c r="KG28" s="647"/>
      <c r="KH28" s="647"/>
      <c r="KI28" s="647"/>
      <c r="KJ28" s="647"/>
      <c r="KK28" s="647"/>
      <c r="KL28" s="647"/>
      <c r="KM28" s="647"/>
      <c r="KN28" s="647"/>
      <c r="KO28" s="647"/>
      <c r="KP28" s="647"/>
      <c r="KQ28" s="647"/>
      <c r="KR28" s="647"/>
      <c r="KS28" s="647"/>
      <c r="KT28" s="647"/>
      <c r="KU28" s="647"/>
      <c r="KV28" s="647"/>
      <c r="KW28" s="647"/>
      <c r="KX28" s="647"/>
      <c r="KY28" s="647"/>
      <c r="KZ28" s="647"/>
      <c r="LA28" s="647"/>
      <c r="LB28" s="647"/>
      <c r="LC28" s="647"/>
      <c r="LD28" s="647"/>
      <c r="LE28" s="647"/>
      <c r="LF28" s="647"/>
      <c r="LG28" s="647"/>
      <c r="LH28" s="647"/>
      <c r="LI28" s="647"/>
      <c r="LJ28" s="648"/>
    </row>
    <row r="29" spans="2:322" ht="3.65" customHeight="1">
      <c r="B29" s="646"/>
      <c r="C29" s="647"/>
      <c r="D29" s="647"/>
      <c r="E29" s="647"/>
      <c r="F29" s="647"/>
      <c r="G29" s="647"/>
      <c r="H29" s="647"/>
      <c r="I29" s="647"/>
      <c r="J29" s="647"/>
      <c r="K29" s="647"/>
      <c r="L29" s="647"/>
      <c r="M29" s="647"/>
      <c r="N29" s="647"/>
      <c r="O29" s="647"/>
      <c r="P29" s="647"/>
      <c r="Q29" s="647"/>
      <c r="R29" s="647"/>
      <c r="S29" s="647"/>
      <c r="T29" s="647"/>
      <c r="U29" s="647"/>
      <c r="V29" s="647"/>
      <c r="W29" s="647"/>
      <c r="X29" s="647"/>
      <c r="Y29" s="647"/>
      <c r="Z29" s="647"/>
      <c r="AA29" s="647"/>
      <c r="AB29" s="647"/>
      <c r="AC29" s="647"/>
      <c r="AD29" s="647"/>
      <c r="AE29" s="647"/>
      <c r="AF29" s="647"/>
      <c r="AG29" s="647"/>
      <c r="AH29" s="647"/>
      <c r="AI29" s="647"/>
      <c r="AJ29" s="647"/>
      <c r="AK29" s="647"/>
      <c r="AL29" s="647"/>
      <c r="AM29" s="647"/>
      <c r="AN29" s="647"/>
      <c r="AO29" s="647"/>
      <c r="AP29" s="647"/>
      <c r="AQ29" s="647"/>
      <c r="AR29" s="647"/>
      <c r="AS29" s="647"/>
      <c r="AT29" s="647"/>
      <c r="AU29" s="647"/>
      <c r="AV29" s="647"/>
      <c r="AW29" s="647"/>
      <c r="AX29" s="647"/>
      <c r="AY29" s="647"/>
      <c r="AZ29" s="647"/>
      <c r="BA29" s="647"/>
      <c r="BB29" s="647"/>
      <c r="BC29" s="647"/>
      <c r="BD29" s="647"/>
      <c r="BE29" s="647"/>
      <c r="BF29" s="647"/>
      <c r="BG29" s="647"/>
      <c r="BH29" s="647"/>
      <c r="BI29" s="647"/>
      <c r="BJ29" s="647"/>
      <c r="BK29" s="647"/>
      <c r="BL29" s="647"/>
      <c r="BM29" s="647"/>
      <c r="BN29" s="647"/>
      <c r="BO29" s="647"/>
      <c r="BP29" s="647"/>
      <c r="BQ29" s="647"/>
      <c r="BR29" s="647"/>
      <c r="BS29" s="647"/>
      <c r="BT29" s="647"/>
      <c r="BU29" s="647"/>
      <c r="BV29" s="647"/>
      <c r="BW29" s="647"/>
      <c r="BX29" s="647"/>
      <c r="BY29" s="647"/>
      <c r="BZ29" s="647"/>
      <c r="CA29" s="647"/>
      <c r="CB29" s="647"/>
      <c r="CC29" s="647"/>
      <c r="CD29" s="647"/>
      <c r="CE29" s="647"/>
      <c r="CF29" s="647"/>
      <c r="CG29" s="647"/>
      <c r="CH29" s="647"/>
      <c r="CI29" s="647"/>
      <c r="CJ29" s="647"/>
      <c r="CK29" s="647"/>
      <c r="CL29" s="647"/>
      <c r="CM29" s="647"/>
      <c r="CN29" s="647"/>
      <c r="CO29" s="647"/>
      <c r="CP29" s="647"/>
      <c r="CQ29" s="647"/>
      <c r="CR29" s="647"/>
      <c r="CS29" s="647"/>
      <c r="CT29" s="647"/>
      <c r="CU29" s="647"/>
      <c r="CV29" s="647"/>
      <c r="CW29" s="647"/>
      <c r="CX29" s="647"/>
      <c r="CY29" s="647"/>
      <c r="CZ29" s="647"/>
      <c r="DA29" s="647"/>
      <c r="DB29" s="647"/>
      <c r="DC29" s="647"/>
      <c r="DD29" s="647"/>
      <c r="DE29" s="647"/>
      <c r="DF29" s="647"/>
      <c r="DG29" s="647"/>
      <c r="DH29" s="647"/>
      <c r="DI29" s="647"/>
      <c r="DJ29" s="647"/>
      <c r="DK29" s="647"/>
      <c r="DL29" s="647"/>
      <c r="DM29" s="647"/>
      <c r="DN29" s="647"/>
      <c r="DO29" s="647"/>
      <c r="DP29" s="647"/>
      <c r="DQ29" s="647"/>
      <c r="DR29" s="647"/>
      <c r="DS29" s="647"/>
      <c r="DT29" s="647"/>
      <c r="DU29" s="647"/>
      <c r="DV29" s="647"/>
      <c r="DW29" s="647"/>
      <c r="DX29" s="647"/>
      <c r="DY29" s="647"/>
      <c r="DZ29" s="647"/>
      <c r="EA29" s="647"/>
      <c r="EB29" s="647"/>
      <c r="EC29" s="647"/>
      <c r="ED29" s="647"/>
      <c r="EE29" s="647"/>
      <c r="EF29" s="647"/>
      <c r="EG29" s="647"/>
      <c r="EH29" s="647"/>
      <c r="EI29" s="647"/>
      <c r="EJ29" s="647"/>
      <c r="EK29" s="647"/>
      <c r="EL29" s="647"/>
      <c r="EM29" s="647"/>
      <c r="EN29" s="647"/>
      <c r="EO29" s="647"/>
      <c r="EP29" s="647"/>
      <c r="EQ29" s="647"/>
      <c r="ER29" s="647"/>
      <c r="ES29" s="647"/>
      <c r="ET29" s="647"/>
      <c r="EU29" s="647"/>
      <c r="EV29" s="647"/>
      <c r="EW29" s="647"/>
      <c r="EX29" s="647"/>
      <c r="EY29" s="647"/>
      <c r="EZ29" s="647"/>
      <c r="FA29" s="647"/>
      <c r="FB29" s="647"/>
      <c r="FC29" s="647"/>
      <c r="FD29" s="647"/>
      <c r="FE29" s="647"/>
      <c r="FF29" s="647"/>
      <c r="FG29" s="647"/>
      <c r="FH29" s="647"/>
      <c r="FI29" s="647"/>
      <c r="FJ29" s="647"/>
      <c r="FK29" s="647"/>
      <c r="FL29" s="647"/>
      <c r="FM29" s="647"/>
      <c r="FN29" s="647"/>
      <c r="FO29" s="647"/>
      <c r="FP29" s="647"/>
      <c r="FQ29" s="647"/>
      <c r="FR29" s="647"/>
      <c r="FS29" s="647"/>
      <c r="FT29" s="647"/>
      <c r="FU29" s="647"/>
      <c r="FV29" s="647"/>
      <c r="FW29" s="647"/>
      <c r="FX29" s="647"/>
      <c r="FY29" s="647"/>
      <c r="FZ29" s="647"/>
      <c r="GA29" s="647"/>
      <c r="GB29" s="647"/>
      <c r="GC29" s="647"/>
      <c r="GD29" s="647"/>
      <c r="GE29" s="647"/>
      <c r="GF29" s="647"/>
      <c r="GG29" s="647"/>
      <c r="GH29" s="647"/>
      <c r="GI29" s="647"/>
      <c r="GJ29" s="647"/>
      <c r="GK29" s="647"/>
      <c r="GL29" s="647"/>
      <c r="GM29" s="647"/>
      <c r="GN29" s="647"/>
      <c r="GO29" s="647"/>
      <c r="GP29" s="647"/>
      <c r="GQ29" s="647"/>
      <c r="GR29" s="647"/>
      <c r="GS29" s="647"/>
      <c r="GT29" s="647"/>
      <c r="GU29" s="647"/>
      <c r="GV29" s="647"/>
      <c r="GW29" s="647"/>
      <c r="GX29" s="647"/>
      <c r="GY29" s="647"/>
      <c r="GZ29" s="647"/>
      <c r="HA29" s="647"/>
      <c r="HB29" s="647"/>
      <c r="HC29" s="647"/>
      <c r="HD29" s="647"/>
      <c r="HE29" s="647"/>
      <c r="HF29" s="647"/>
      <c r="HG29" s="647"/>
      <c r="HH29" s="647"/>
      <c r="HI29" s="647"/>
      <c r="HJ29" s="647"/>
      <c r="HK29" s="647"/>
      <c r="HL29" s="647"/>
      <c r="HM29" s="647"/>
      <c r="HN29" s="647"/>
      <c r="HO29" s="647"/>
      <c r="HP29" s="647"/>
      <c r="HQ29" s="647"/>
      <c r="HR29" s="647"/>
      <c r="HS29" s="647"/>
      <c r="HT29" s="647"/>
      <c r="HU29" s="647"/>
      <c r="HV29" s="647"/>
      <c r="HW29" s="647"/>
      <c r="HX29" s="647"/>
      <c r="HY29" s="647"/>
      <c r="HZ29" s="647"/>
      <c r="IA29" s="647"/>
      <c r="IB29" s="647"/>
      <c r="IC29" s="647"/>
      <c r="ID29" s="647"/>
      <c r="IE29" s="647"/>
      <c r="IF29" s="647"/>
      <c r="IG29" s="647"/>
      <c r="IH29" s="647"/>
      <c r="II29" s="647"/>
      <c r="IJ29" s="647"/>
      <c r="IK29" s="647"/>
      <c r="IL29" s="647"/>
      <c r="IM29" s="647"/>
      <c r="IN29" s="647"/>
      <c r="IO29" s="647"/>
      <c r="IP29" s="647"/>
      <c r="IQ29" s="647"/>
      <c r="IR29" s="647"/>
      <c r="IS29" s="647"/>
      <c r="IT29" s="647"/>
      <c r="IU29" s="647"/>
      <c r="IV29" s="647"/>
      <c r="IW29" s="647"/>
      <c r="IX29" s="647"/>
      <c r="IY29" s="647"/>
      <c r="IZ29" s="647"/>
      <c r="JA29" s="647"/>
      <c r="JB29" s="647"/>
      <c r="JC29" s="647"/>
      <c r="JD29" s="647"/>
      <c r="JE29" s="647"/>
      <c r="JF29" s="647"/>
      <c r="JG29" s="647"/>
      <c r="JH29" s="647"/>
      <c r="JI29" s="647"/>
      <c r="JJ29" s="647"/>
      <c r="JK29" s="647"/>
      <c r="JL29" s="647"/>
      <c r="JM29" s="647"/>
      <c r="JN29" s="647"/>
      <c r="JO29" s="647"/>
      <c r="JP29" s="647"/>
      <c r="JQ29" s="647"/>
      <c r="JR29" s="647"/>
      <c r="JS29" s="647"/>
      <c r="JT29" s="647"/>
      <c r="JU29" s="647"/>
      <c r="JV29" s="647"/>
      <c r="JW29" s="647"/>
      <c r="JX29" s="647"/>
      <c r="JY29" s="647"/>
      <c r="JZ29" s="647"/>
      <c r="KA29" s="647"/>
      <c r="KB29" s="647"/>
      <c r="KC29" s="647"/>
      <c r="KD29" s="647"/>
      <c r="KE29" s="647"/>
      <c r="KF29" s="647"/>
      <c r="KG29" s="647"/>
      <c r="KH29" s="647"/>
      <c r="KI29" s="647"/>
      <c r="KJ29" s="647"/>
      <c r="KK29" s="647"/>
      <c r="KL29" s="647"/>
      <c r="KM29" s="647"/>
      <c r="KN29" s="647"/>
      <c r="KO29" s="647"/>
      <c r="KP29" s="647"/>
      <c r="KQ29" s="647"/>
      <c r="KR29" s="647"/>
      <c r="KS29" s="647"/>
      <c r="KT29" s="647"/>
      <c r="KU29" s="647"/>
      <c r="KV29" s="647"/>
      <c r="KW29" s="647"/>
      <c r="KX29" s="647"/>
      <c r="KY29" s="647"/>
      <c r="KZ29" s="647"/>
      <c r="LA29" s="647"/>
      <c r="LB29" s="647"/>
      <c r="LC29" s="647"/>
      <c r="LD29" s="647"/>
      <c r="LE29" s="647"/>
      <c r="LF29" s="647"/>
      <c r="LG29" s="647"/>
      <c r="LH29" s="647"/>
      <c r="LI29" s="647"/>
      <c r="LJ29" s="648"/>
    </row>
    <row r="30" spans="2:322" ht="3.65" customHeight="1">
      <c r="B30" s="646"/>
      <c r="C30" s="647"/>
      <c r="D30" s="647"/>
      <c r="E30" s="647"/>
      <c r="F30" s="647"/>
      <c r="G30" s="647"/>
      <c r="H30" s="647"/>
      <c r="I30" s="647"/>
      <c r="J30" s="647"/>
      <c r="K30" s="647"/>
      <c r="L30" s="647"/>
      <c r="M30" s="647"/>
      <c r="N30" s="647"/>
      <c r="O30" s="647"/>
      <c r="P30" s="647"/>
      <c r="Q30" s="647"/>
      <c r="R30" s="647"/>
      <c r="S30" s="647"/>
      <c r="T30" s="647"/>
      <c r="U30" s="647"/>
      <c r="V30" s="647"/>
      <c r="W30" s="647"/>
      <c r="X30" s="647"/>
      <c r="Y30" s="647"/>
      <c r="Z30" s="647"/>
      <c r="AA30" s="647"/>
      <c r="AB30" s="647"/>
      <c r="AC30" s="647"/>
      <c r="AD30" s="647"/>
      <c r="AE30" s="647"/>
      <c r="AF30" s="647"/>
      <c r="AG30" s="647"/>
      <c r="AH30" s="647"/>
      <c r="AI30" s="647"/>
      <c r="AJ30" s="647"/>
      <c r="AK30" s="647"/>
      <c r="AL30" s="647"/>
      <c r="AM30" s="647"/>
      <c r="AN30" s="647"/>
      <c r="AO30" s="647"/>
      <c r="AP30" s="647"/>
      <c r="AQ30" s="647"/>
      <c r="AR30" s="647"/>
      <c r="AS30" s="647"/>
      <c r="AT30" s="647"/>
      <c r="AU30" s="647"/>
      <c r="AV30" s="647"/>
      <c r="AW30" s="647"/>
      <c r="AX30" s="647"/>
      <c r="AY30" s="647"/>
      <c r="AZ30" s="647"/>
      <c r="BA30" s="647"/>
      <c r="BB30" s="647"/>
      <c r="BC30" s="647"/>
      <c r="BD30" s="647"/>
      <c r="BE30" s="647"/>
      <c r="BF30" s="647"/>
      <c r="BG30" s="647"/>
      <c r="BH30" s="647"/>
      <c r="BI30" s="647"/>
      <c r="BJ30" s="647"/>
      <c r="BK30" s="647"/>
      <c r="BL30" s="647"/>
      <c r="BM30" s="647"/>
      <c r="BN30" s="647"/>
      <c r="BO30" s="647"/>
      <c r="BP30" s="647"/>
      <c r="BQ30" s="647"/>
      <c r="BR30" s="647"/>
      <c r="BS30" s="647"/>
      <c r="BT30" s="647"/>
      <c r="BU30" s="647"/>
      <c r="BV30" s="647"/>
      <c r="BW30" s="647"/>
      <c r="BX30" s="647"/>
      <c r="BY30" s="647"/>
      <c r="BZ30" s="647"/>
      <c r="CA30" s="647"/>
      <c r="CB30" s="647"/>
      <c r="CC30" s="647"/>
      <c r="CD30" s="647"/>
      <c r="CE30" s="647"/>
      <c r="CF30" s="647"/>
      <c r="CG30" s="647"/>
      <c r="CH30" s="647"/>
      <c r="CI30" s="647"/>
      <c r="CJ30" s="647"/>
      <c r="CK30" s="647"/>
      <c r="CL30" s="647"/>
      <c r="CM30" s="647"/>
      <c r="CN30" s="647"/>
      <c r="CO30" s="647"/>
      <c r="CP30" s="647"/>
      <c r="CQ30" s="647"/>
      <c r="CR30" s="647"/>
      <c r="CS30" s="647"/>
      <c r="CT30" s="647"/>
      <c r="CU30" s="647"/>
      <c r="CV30" s="647"/>
      <c r="CW30" s="647"/>
      <c r="CX30" s="647"/>
      <c r="CY30" s="647"/>
      <c r="CZ30" s="647"/>
      <c r="DA30" s="647"/>
      <c r="DB30" s="647"/>
      <c r="DC30" s="647"/>
      <c r="DD30" s="647"/>
      <c r="DE30" s="647"/>
      <c r="DF30" s="647"/>
      <c r="DG30" s="647"/>
      <c r="DH30" s="647"/>
      <c r="DI30" s="647"/>
      <c r="DJ30" s="647"/>
      <c r="DK30" s="647"/>
      <c r="DL30" s="647"/>
      <c r="DM30" s="647"/>
      <c r="DN30" s="647"/>
      <c r="DO30" s="647"/>
      <c r="DP30" s="647"/>
      <c r="DQ30" s="647"/>
      <c r="DR30" s="647"/>
      <c r="DS30" s="647"/>
      <c r="DT30" s="647"/>
      <c r="DU30" s="647"/>
      <c r="DV30" s="647"/>
      <c r="DW30" s="647"/>
      <c r="DX30" s="647"/>
      <c r="DY30" s="647"/>
      <c r="DZ30" s="647"/>
      <c r="EA30" s="647"/>
      <c r="EB30" s="647"/>
      <c r="EC30" s="647"/>
      <c r="ED30" s="647"/>
      <c r="EE30" s="647"/>
      <c r="EF30" s="647"/>
      <c r="EG30" s="647"/>
      <c r="EH30" s="647"/>
      <c r="EI30" s="647"/>
      <c r="EJ30" s="647"/>
      <c r="EK30" s="647"/>
      <c r="EL30" s="647"/>
      <c r="EM30" s="647"/>
      <c r="EN30" s="647"/>
      <c r="EO30" s="647"/>
      <c r="EP30" s="647"/>
      <c r="EQ30" s="647"/>
      <c r="ER30" s="647"/>
      <c r="ES30" s="647"/>
      <c r="ET30" s="647"/>
      <c r="EU30" s="647"/>
      <c r="EV30" s="647"/>
      <c r="EW30" s="647"/>
      <c r="EX30" s="647"/>
      <c r="EY30" s="647"/>
      <c r="EZ30" s="647"/>
      <c r="FA30" s="647"/>
      <c r="FB30" s="647"/>
      <c r="FC30" s="647"/>
      <c r="FD30" s="647"/>
      <c r="FE30" s="647"/>
      <c r="FF30" s="647"/>
      <c r="FG30" s="647"/>
      <c r="FH30" s="647"/>
      <c r="FI30" s="647"/>
      <c r="FJ30" s="647"/>
      <c r="FK30" s="647"/>
      <c r="FL30" s="647"/>
      <c r="FM30" s="647"/>
      <c r="FN30" s="647"/>
      <c r="FO30" s="647"/>
      <c r="FP30" s="647"/>
      <c r="FQ30" s="647"/>
      <c r="FR30" s="647"/>
      <c r="FS30" s="647"/>
      <c r="FT30" s="647"/>
      <c r="FU30" s="647"/>
      <c r="FV30" s="647"/>
      <c r="FW30" s="647"/>
      <c r="FX30" s="647"/>
      <c r="FY30" s="647"/>
      <c r="FZ30" s="647"/>
      <c r="GA30" s="647"/>
      <c r="GB30" s="647"/>
      <c r="GC30" s="647"/>
      <c r="GD30" s="647"/>
      <c r="GE30" s="647"/>
      <c r="GF30" s="647"/>
      <c r="GG30" s="647"/>
      <c r="GH30" s="647"/>
      <c r="GI30" s="647"/>
      <c r="GJ30" s="647"/>
      <c r="GK30" s="647"/>
      <c r="GL30" s="647"/>
      <c r="GM30" s="647"/>
      <c r="GN30" s="647"/>
      <c r="GO30" s="647"/>
      <c r="GP30" s="647"/>
      <c r="GQ30" s="647"/>
      <c r="GR30" s="647"/>
      <c r="GS30" s="647"/>
      <c r="GT30" s="647"/>
      <c r="GU30" s="647"/>
      <c r="GV30" s="647"/>
      <c r="GW30" s="647"/>
      <c r="GX30" s="647"/>
      <c r="GY30" s="647"/>
      <c r="GZ30" s="647"/>
      <c r="HA30" s="647"/>
      <c r="HB30" s="647"/>
      <c r="HC30" s="647"/>
      <c r="HD30" s="647"/>
      <c r="HE30" s="647"/>
      <c r="HF30" s="647"/>
      <c r="HG30" s="647"/>
      <c r="HH30" s="647"/>
      <c r="HI30" s="647"/>
      <c r="HJ30" s="647"/>
      <c r="HK30" s="647"/>
      <c r="HL30" s="647"/>
      <c r="HM30" s="647"/>
      <c r="HN30" s="647"/>
      <c r="HO30" s="647"/>
      <c r="HP30" s="647"/>
      <c r="HQ30" s="647"/>
      <c r="HR30" s="647"/>
      <c r="HS30" s="647"/>
      <c r="HT30" s="647"/>
      <c r="HU30" s="647"/>
      <c r="HV30" s="647"/>
      <c r="HW30" s="647"/>
      <c r="HX30" s="647"/>
      <c r="HY30" s="647"/>
      <c r="HZ30" s="647"/>
      <c r="IA30" s="647"/>
      <c r="IB30" s="647"/>
      <c r="IC30" s="647"/>
      <c r="ID30" s="647"/>
      <c r="IE30" s="647"/>
      <c r="IF30" s="647"/>
      <c r="IG30" s="647"/>
      <c r="IH30" s="647"/>
      <c r="II30" s="647"/>
      <c r="IJ30" s="647"/>
      <c r="IK30" s="647"/>
      <c r="IL30" s="647"/>
      <c r="IM30" s="647"/>
      <c r="IN30" s="647"/>
      <c r="IO30" s="647"/>
      <c r="IP30" s="647"/>
      <c r="IQ30" s="647"/>
      <c r="IR30" s="647"/>
      <c r="IS30" s="647"/>
      <c r="IT30" s="647"/>
      <c r="IU30" s="647"/>
      <c r="IV30" s="647"/>
      <c r="IW30" s="647"/>
      <c r="IX30" s="647"/>
      <c r="IY30" s="647"/>
      <c r="IZ30" s="647"/>
      <c r="JA30" s="647"/>
      <c r="JB30" s="647"/>
      <c r="JC30" s="647"/>
      <c r="JD30" s="647"/>
      <c r="JE30" s="647"/>
      <c r="JF30" s="647"/>
      <c r="JG30" s="647"/>
      <c r="JH30" s="647"/>
      <c r="JI30" s="647"/>
      <c r="JJ30" s="647"/>
      <c r="JK30" s="647"/>
      <c r="JL30" s="647"/>
      <c r="JM30" s="647"/>
      <c r="JN30" s="647"/>
      <c r="JO30" s="647"/>
      <c r="JP30" s="647"/>
      <c r="JQ30" s="647"/>
      <c r="JR30" s="647"/>
      <c r="JS30" s="647"/>
      <c r="JT30" s="647"/>
      <c r="JU30" s="647"/>
      <c r="JV30" s="647"/>
      <c r="JW30" s="647"/>
      <c r="JX30" s="647"/>
      <c r="JY30" s="647"/>
      <c r="JZ30" s="647"/>
      <c r="KA30" s="647"/>
      <c r="KB30" s="647"/>
      <c r="KC30" s="647"/>
      <c r="KD30" s="647"/>
      <c r="KE30" s="647"/>
      <c r="KF30" s="647"/>
      <c r="KG30" s="647"/>
      <c r="KH30" s="647"/>
      <c r="KI30" s="647"/>
      <c r="KJ30" s="647"/>
      <c r="KK30" s="647"/>
      <c r="KL30" s="647"/>
      <c r="KM30" s="647"/>
      <c r="KN30" s="647"/>
      <c r="KO30" s="647"/>
      <c r="KP30" s="647"/>
      <c r="KQ30" s="647"/>
      <c r="KR30" s="647"/>
      <c r="KS30" s="647"/>
      <c r="KT30" s="647"/>
      <c r="KU30" s="647"/>
      <c r="KV30" s="647"/>
      <c r="KW30" s="647"/>
      <c r="KX30" s="647"/>
      <c r="KY30" s="647"/>
      <c r="KZ30" s="647"/>
      <c r="LA30" s="647"/>
      <c r="LB30" s="647"/>
      <c r="LC30" s="647"/>
      <c r="LD30" s="647"/>
      <c r="LE30" s="647"/>
      <c r="LF30" s="647"/>
      <c r="LG30" s="647"/>
      <c r="LH30" s="647"/>
      <c r="LI30" s="647"/>
      <c r="LJ30" s="648"/>
    </row>
    <row r="31" spans="2:322" ht="3.65" customHeight="1">
      <c r="B31" s="646"/>
      <c r="C31" s="647"/>
      <c r="D31" s="647"/>
      <c r="E31" s="647"/>
      <c r="F31" s="647"/>
      <c r="G31" s="647"/>
      <c r="H31" s="647"/>
      <c r="I31" s="647"/>
      <c r="J31" s="647"/>
      <c r="K31" s="647"/>
      <c r="L31" s="647"/>
      <c r="M31" s="647"/>
      <c r="N31" s="647"/>
      <c r="O31" s="647"/>
      <c r="P31" s="647"/>
      <c r="Q31" s="647"/>
      <c r="R31" s="647"/>
      <c r="S31" s="647"/>
      <c r="T31" s="647"/>
      <c r="U31" s="647"/>
      <c r="V31" s="647"/>
      <c r="W31" s="647"/>
      <c r="X31" s="647"/>
      <c r="Y31" s="647"/>
      <c r="Z31" s="647"/>
      <c r="AA31" s="647"/>
      <c r="AB31" s="647"/>
      <c r="AC31" s="647"/>
      <c r="AD31" s="647"/>
      <c r="AE31" s="647"/>
      <c r="AF31" s="647"/>
      <c r="AG31" s="647"/>
      <c r="AH31" s="647"/>
      <c r="AI31" s="647"/>
      <c r="AJ31" s="647"/>
      <c r="AK31" s="647"/>
      <c r="AL31" s="647"/>
      <c r="AM31" s="647"/>
      <c r="AN31" s="647"/>
      <c r="AO31" s="647"/>
      <c r="AP31" s="647"/>
      <c r="AQ31" s="647"/>
      <c r="AR31" s="647"/>
      <c r="AS31" s="647"/>
      <c r="AT31" s="647"/>
      <c r="AU31" s="647"/>
      <c r="AV31" s="647"/>
      <c r="AW31" s="647"/>
      <c r="AX31" s="647"/>
      <c r="AY31" s="647"/>
      <c r="AZ31" s="647"/>
      <c r="BA31" s="647"/>
      <c r="BB31" s="647"/>
      <c r="BC31" s="647"/>
      <c r="BD31" s="647"/>
      <c r="BE31" s="647"/>
      <c r="BF31" s="647"/>
      <c r="BG31" s="647"/>
      <c r="BH31" s="647"/>
      <c r="BI31" s="647"/>
      <c r="BJ31" s="647"/>
      <c r="BK31" s="647"/>
      <c r="BL31" s="647"/>
      <c r="BM31" s="647"/>
      <c r="BN31" s="647"/>
      <c r="BO31" s="647"/>
      <c r="BP31" s="647"/>
      <c r="BQ31" s="647"/>
      <c r="BR31" s="647"/>
      <c r="BS31" s="647"/>
      <c r="BT31" s="647"/>
      <c r="BU31" s="647"/>
      <c r="BV31" s="647"/>
      <c r="BW31" s="647"/>
      <c r="BX31" s="647"/>
      <c r="BY31" s="647"/>
      <c r="BZ31" s="647"/>
      <c r="CA31" s="647"/>
      <c r="CB31" s="647"/>
      <c r="CC31" s="647"/>
      <c r="CD31" s="647"/>
      <c r="CE31" s="647"/>
      <c r="CF31" s="647"/>
      <c r="CG31" s="647"/>
      <c r="CH31" s="647"/>
      <c r="CI31" s="647"/>
      <c r="CJ31" s="647"/>
      <c r="CK31" s="647"/>
      <c r="CL31" s="647"/>
      <c r="CM31" s="647"/>
      <c r="CN31" s="647"/>
      <c r="CO31" s="647"/>
      <c r="CP31" s="647"/>
      <c r="CQ31" s="647"/>
      <c r="CR31" s="647"/>
      <c r="CS31" s="647"/>
      <c r="CT31" s="647"/>
      <c r="CU31" s="647"/>
      <c r="CV31" s="647"/>
      <c r="CW31" s="647"/>
      <c r="CX31" s="647"/>
      <c r="CY31" s="647"/>
      <c r="CZ31" s="647"/>
      <c r="DA31" s="647"/>
      <c r="DB31" s="647"/>
      <c r="DC31" s="647"/>
      <c r="DD31" s="647"/>
      <c r="DE31" s="647"/>
      <c r="DF31" s="647"/>
      <c r="DG31" s="647"/>
      <c r="DH31" s="647"/>
      <c r="DI31" s="647"/>
      <c r="DJ31" s="647"/>
      <c r="DK31" s="647"/>
      <c r="DL31" s="647"/>
      <c r="DM31" s="647"/>
      <c r="DN31" s="647"/>
      <c r="DO31" s="647"/>
      <c r="DP31" s="647"/>
      <c r="DQ31" s="647"/>
      <c r="DR31" s="647"/>
      <c r="DS31" s="647"/>
      <c r="DT31" s="647"/>
      <c r="DU31" s="647"/>
      <c r="DV31" s="647"/>
      <c r="DW31" s="647"/>
      <c r="DX31" s="647"/>
      <c r="DY31" s="647"/>
      <c r="DZ31" s="647"/>
      <c r="EA31" s="647"/>
      <c r="EB31" s="647"/>
      <c r="EC31" s="647"/>
      <c r="ED31" s="647"/>
      <c r="EE31" s="647"/>
      <c r="EF31" s="647"/>
      <c r="EG31" s="647"/>
      <c r="EH31" s="647"/>
      <c r="EI31" s="647"/>
      <c r="EJ31" s="647"/>
      <c r="EK31" s="647"/>
      <c r="EL31" s="647"/>
      <c r="EM31" s="647"/>
      <c r="EN31" s="647"/>
      <c r="EO31" s="647"/>
      <c r="EP31" s="647"/>
      <c r="EQ31" s="647"/>
      <c r="ER31" s="647"/>
      <c r="ES31" s="647"/>
      <c r="ET31" s="647"/>
      <c r="EU31" s="647"/>
      <c r="EV31" s="647"/>
      <c r="EW31" s="647"/>
      <c r="EX31" s="647"/>
      <c r="EY31" s="647"/>
      <c r="EZ31" s="647"/>
      <c r="FA31" s="647"/>
      <c r="FB31" s="647"/>
      <c r="FC31" s="647"/>
      <c r="FD31" s="647"/>
      <c r="FE31" s="647"/>
      <c r="FF31" s="647"/>
      <c r="FG31" s="647"/>
      <c r="FH31" s="647"/>
      <c r="FI31" s="647"/>
      <c r="FJ31" s="647"/>
      <c r="FK31" s="647"/>
      <c r="FL31" s="647"/>
      <c r="FM31" s="647"/>
      <c r="FN31" s="647"/>
      <c r="FO31" s="647"/>
      <c r="FP31" s="647"/>
      <c r="FQ31" s="647"/>
      <c r="FR31" s="647"/>
      <c r="FS31" s="647"/>
      <c r="FT31" s="647"/>
      <c r="FU31" s="647"/>
      <c r="FV31" s="647"/>
      <c r="FW31" s="647"/>
      <c r="FX31" s="647"/>
      <c r="FY31" s="647"/>
      <c r="FZ31" s="647"/>
      <c r="GA31" s="647"/>
      <c r="GB31" s="647"/>
      <c r="GC31" s="647"/>
      <c r="GD31" s="647"/>
      <c r="GE31" s="647"/>
      <c r="GF31" s="647"/>
      <c r="GG31" s="647"/>
      <c r="GH31" s="647"/>
      <c r="GI31" s="647"/>
      <c r="GJ31" s="647"/>
      <c r="GK31" s="647"/>
      <c r="GL31" s="647"/>
      <c r="GM31" s="647"/>
      <c r="GN31" s="647"/>
      <c r="GO31" s="647"/>
      <c r="GP31" s="647"/>
      <c r="GQ31" s="647"/>
      <c r="GR31" s="647"/>
      <c r="GS31" s="647"/>
      <c r="GT31" s="647"/>
      <c r="GU31" s="647"/>
      <c r="GV31" s="647"/>
      <c r="GW31" s="647"/>
      <c r="GX31" s="647"/>
      <c r="GY31" s="647"/>
      <c r="GZ31" s="647"/>
      <c r="HA31" s="647"/>
      <c r="HB31" s="647"/>
      <c r="HC31" s="647"/>
      <c r="HD31" s="647"/>
      <c r="HE31" s="647"/>
      <c r="HF31" s="647"/>
      <c r="HG31" s="647"/>
      <c r="HH31" s="647"/>
      <c r="HI31" s="647"/>
      <c r="HJ31" s="647"/>
      <c r="HK31" s="647"/>
      <c r="HL31" s="647"/>
      <c r="HM31" s="647"/>
      <c r="HN31" s="647"/>
      <c r="HO31" s="647"/>
      <c r="HP31" s="647"/>
      <c r="HQ31" s="647"/>
      <c r="HR31" s="647"/>
      <c r="HS31" s="647"/>
      <c r="HT31" s="647"/>
      <c r="HU31" s="647"/>
      <c r="HV31" s="647"/>
      <c r="HW31" s="647"/>
      <c r="HX31" s="647"/>
      <c r="HY31" s="647"/>
      <c r="HZ31" s="647"/>
      <c r="IA31" s="647"/>
      <c r="IB31" s="647"/>
      <c r="IC31" s="647"/>
      <c r="ID31" s="647"/>
      <c r="IE31" s="647"/>
      <c r="IF31" s="647"/>
      <c r="IG31" s="647"/>
      <c r="IH31" s="647"/>
      <c r="II31" s="647"/>
      <c r="IJ31" s="647"/>
      <c r="IK31" s="647"/>
      <c r="IL31" s="647"/>
      <c r="IM31" s="647"/>
      <c r="IN31" s="647"/>
      <c r="IO31" s="647"/>
      <c r="IP31" s="647"/>
      <c r="IQ31" s="647"/>
      <c r="IR31" s="647"/>
      <c r="IS31" s="647"/>
      <c r="IT31" s="647"/>
      <c r="IU31" s="647"/>
      <c r="IV31" s="647"/>
      <c r="IW31" s="647"/>
      <c r="IX31" s="647"/>
      <c r="IY31" s="647"/>
      <c r="IZ31" s="647"/>
      <c r="JA31" s="647"/>
      <c r="JB31" s="647"/>
      <c r="JC31" s="647"/>
      <c r="JD31" s="647"/>
      <c r="JE31" s="647"/>
      <c r="JF31" s="647"/>
      <c r="JG31" s="647"/>
      <c r="JH31" s="647"/>
      <c r="JI31" s="647"/>
      <c r="JJ31" s="647"/>
      <c r="JK31" s="647"/>
      <c r="JL31" s="647"/>
      <c r="JM31" s="647"/>
      <c r="JN31" s="647"/>
      <c r="JO31" s="647"/>
      <c r="JP31" s="647"/>
      <c r="JQ31" s="647"/>
      <c r="JR31" s="647"/>
      <c r="JS31" s="647"/>
      <c r="JT31" s="647"/>
      <c r="JU31" s="647"/>
      <c r="JV31" s="647"/>
      <c r="JW31" s="647"/>
      <c r="JX31" s="647"/>
      <c r="JY31" s="647"/>
      <c r="JZ31" s="647"/>
      <c r="KA31" s="647"/>
      <c r="KB31" s="647"/>
      <c r="KC31" s="647"/>
      <c r="KD31" s="647"/>
      <c r="KE31" s="647"/>
      <c r="KF31" s="647"/>
      <c r="KG31" s="647"/>
      <c r="KH31" s="647"/>
      <c r="KI31" s="647"/>
      <c r="KJ31" s="647"/>
      <c r="KK31" s="647"/>
      <c r="KL31" s="647"/>
      <c r="KM31" s="647"/>
      <c r="KN31" s="647"/>
      <c r="KO31" s="647"/>
      <c r="KP31" s="647"/>
      <c r="KQ31" s="647"/>
      <c r="KR31" s="647"/>
      <c r="KS31" s="647"/>
      <c r="KT31" s="647"/>
      <c r="KU31" s="647"/>
      <c r="KV31" s="647"/>
      <c r="KW31" s="647"/>
      <c r="KX31" s="647"/>
      <c r="KY31" s="647"/>
      <c r="KZ31" s="647"/>
      <c r="LA31" s="647"/>
      <c r="LB31" s="647"/>
      <c r="LC31" s="647"/>
      <c r="LD31" s="647"/>
      <c r="LE31" s="647"/>
      <c r="LF31" s="647"/>
      <c r="LG31" s="647"/>
      <c r="LH31" s="647"/>
      <c r="LI31" s="647"/>
      <c r="LJ31" s="648"/>
    </row>
    <row r="32" spans="2:322" ht="3.65" customHeight="1">
      <c r="B32" s="646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7"/>
      <c r="P32" s="647"/>
      <c r="Q32" s="647"/>
      <c r="R32" s="647"/>
      <c r="S32" s="647"/>
      <c r="T32" s="647"/>
      <c r="U32" s="647"/>
      <c r="V32" s="647"/>
      <c r="W32" s="647"/>
      <c r="X32" s="647"/>
      <c r="Y32" s="647"/>
      <c r="Z32" s="647"/>
      <c r="AA32" s="647"/>
      <c r="AB32" s="647"/>
      <c r="AC32" s="647"/>
      <c r="AD32" s="647"/>
      <c r="AE32" s="647"/>
      <c r="AF32" s="647"/>
      <c r="AG32" s="647"/>
      <c r="AH32" s="647"/>
      <c r="AI32" s="647"/>
      <c r="AJ32" s="647"/>
      <c r="AK32" s="647"/>
      <c r="AL32" s="647"/>
      <c r="AM32" s="647"/>
      <c r="AN32" s="647"/>
      <c r="AO32" s="647"/>
      <c r="AP32" s="647"/>
      <c r="AQ32" s="647"/>
      <c r="AR32" s="647"/>
      <c r="AS32" s="647"/>
      <c r="AT32" s="647"/>
      <c r="AU32" s="647"/>
      <c r="AV32" s="647"/>
      <c r="AW32" s="647"/>
      <c r="AX32" s="647"/>
      <c r="AY32" s="647"/>
      <c r="AZ32" s="647"/>
      <c r="BA32" s="647"/>
      <c r="BB32" s="647"/>
      <c r="BC32" s="647"/>
      <c r="BD32" s="647"/>
      <c r="BE32" s="647"/>
      <c r="BF32" s="647"/>
      <c r="BG32" s="647"/>
      <c r="BH32" s="647"/>
      <c r="BI32" s="647"/>
      <c r="BJ32" s="647"/>
      <c r="BK32" s="647"/>
      <c r="BL32" s="647"/>
      <c r="BM32" s="647"/>
      <c r="BN32" s="647"/>
      <c r="BO32" s="647"/>
      <c r="BP32" s="647"/>
      <c r="BQ32" s="647"/>
      <c r="BR32" s="647"/>
      <c r="BS32" s="647"/>
      <c r="BT32" s="647"/>
      <c r="BU32" s="647"/>
      <c r="BV32" s="647"/>
      <c r="BW32" s="647"/>
      <c r="BX32" s="647"/>
      <c r="BY32" s="647"/>
      <c r="BZ32" s="647"/>
      <c r="CA32" s="647"/>
      <c r="CB32" s="647"/>
      <c r="CC32" s="647"/>
      <c r="CD32" s="647"/>
      <c r="CE32" s="647"/>
      <c r="CF32" s="647"/>
      <c r="CG32" s="647"/>
      <c r="CH32" s="647"/>
      <c r="CI32" s="647"/>
      <c r="CJ32" s="647"/>
      <c r="CK32" s="647"/>
      <c r="CL32" s="647"/>
      <c r="CM32" s="647"/>
      <c r="CN32" s="647"/>
      <c r="CO32" s="647"/>
      <c r="CP32" s="647"/>
      <c r="CQ32" s="647"/>
      <c r="CR32" s="647"/>
      <c r="CS32" s="647"/>
      <c r="CT32" s="647"/>
      <c r="CU32" s="647"/>
      <c r="CV32" s="647"/>
      <c r="CW32" s="647"/>
      <c r="CX32" s="647"/>
      <c r="CY32" s="647"/>
      <c r="CZ32" s="647"/>
      <c r="DA32" s="647"/>
      <c r="DB32" s="647"/>
      <c r="DC32" s="647"/>
      <c r="DD32" s="647"/>
      <c r="DE32" s="647"/>
      <c r="DF32" s="647"/>
      <c r="DG32" s="647"/>
      <c r="DH32" s="647"/>
      <c r="DI32" s="647"/>
      <c r="DJ32" s="647"/>
      <c r="DK32" s="647"/>
      <c r="DL32" s="647"/>
      <c r="DM32" s="647"/>
      <c r="DN32" s="647"/>
      <c r="DO32" s="647"/>
      <c r="DP32" s="647"/>
      <c r="DQ32" s="647"/>
      <c r="DR32" s="647"/>
      <c r="DS32" s="647"/>
      <c r="DT32" s="647"/>
      <c r="DU32" s="647"/>
      <c r="DV32" s="647"/>
      <c r="DW32" s="647"/>
      <c r="DX32" s="647"/>
      <c r="DY32" s="647"/>
      <c r="DZ32" s="647"/>
      <c r="EA32" s="647"/>
      <c r="EB32" s="647"/>
      <c r="EC32" s="647"/>
      <c r="ED32" s="647"/>
      <c r="EE32" s="647"/>
      <c r="EF32" s="647"/>
      <c r="EG32" s="647"/>
      <c r="EH32" s="647"/>
      <c r="EI32" s="647"/>
      <c r="EJ32" s="647"/>
      <c r="EK32" s="647"/>
      <c r="EL32" s="647"/>
      <c r="EM32" s="647"/>
      <c r="EN32" s="647"/>
      <c r="EO32" s="647"/>
      <c r="EP32" s="647"/>
      <c r="EQ32" s="647"/>
      <c r="ER32" s="647"/>
      <c r="ES32" s="647"/>
      <c r="ET32" s="647"/>
      <c r="EU32" s="647"/>
      <c r="EV32" s="647"/>
      <c r="EW32" s="647"/>
      <c r="EX32" s="647"/>
      <c r="EY32" s="647"/>
      <c r="EZ32" s="647"/>
      <c r="FA32" s="647"/>
      <c r="FB32" s="647"/>
      <c r="FC32" s="647"/>
      <c r="FD32" s="647"/>
      <c r="FE32" s="647"/>
      <c r="FF32" s="647"/>
      <c r="FG32" s="647"/>
      <c r="FH32" s="647"/>
      <c r="FI32" s="647"/>
      <c r="FJ32" s="647"/>
      <c r="FK32" s="647"/>
      <c r="FL32" s="647"/>
      <c r="FM32" s="647"/>
      <c r="FN32" s="647"/>
      <c r="FO32" s="647"/>
      <c r="FP32" s="647"/>
      <c r="FQ32" s="647"/>
      <c r="FR32" s="647"/>
      <c r="FS32" s="647"/>
      <c r="FT32" s="647"/>
      <c r="FU32" s="647"/>
      <c r="FV32" s="647"/>
      <c r="FW32" s="647"/>
      <c r="FX32" s="647"/>
      <c r="FY32" s="647"/>
      <c r="FZ32" s="647"/>
      <c r="GA32" s="647"/>
      <c r="GB32" s="647"/>
      <c r="GC32" s="647"/>
      <c r="GD32" s="647"/>
      <c r="GE32" s="647"/>
      <c r="GF32" s="647"/>
      <c r="GG32" s="647"/>
      <c r="GH32" s="647"/>
      <c r="GI32" s="647"/>
      <c r="GJ32" s="647"/>
      <c r="GK32" s="647"/>
      <c r="GL32" s="647"/>
      <c r="GM32" s="647"/>
      <c r="GN32" s="647"/>
      <c r="GO32" s="647"/>
      <c r="GP32" s="647"/>
      <c r="GQ32" s="647"/>
      <c r="GR32" s="647"/>
      <c r="GS32" s="647"/>
      <c r="GT32" s="647"/>
      <c r="GU32" s="647"/>
      <c r="GV32" s="647"/>
      <c r="GW32" s="647"/>
      <c r="GX32" s="647"/>
      <c r="GY32" s="647"/>
      <c r="GZ32" s="647"/>
      <c r="HA32" s="647"/>
      <c r="HB32" s="647"/>
      <c r="HC32" s="647"/>
      <c r="HD32" s="647"/>
      <c r="HE32" s="647"/>
      <c r="HF32" s="647"/>
      <c r="HG32" s="647"/>
      <c r="HH32" s="647"/>
      <c r="HI32" s="647"/>
      <c r="HJ32" s="647"/>
      <c r="HK32" s="647"/>
      <c r="HL32" s="647"/>
      <c r="HM32" s="647"/>
      <c r="HN32" s="647"/>
      <c r="HO32" s="647"/>
      <c r="HP32" s="647"/>
      <c r="HQ32" s="647"/>
      <c r="HR32" s="647"/>
      <c r="HS32" s="647"/>
      <c r="HT32" s="647"/>
      <c r="HU32" s="647"/>
      <c r="HV32" s="647"/>
      <c r="HW32" s="647"/>
      <c r="HX32" s="647"/>
      <c r="HY32" s="647"/>
      <c r="HZ32" s="647"/>
      <c r="IA32" s="647"/>
      <c r="IB32" s="647"/>
      <c r="IC32" s="647"/>
      <c r="ID32" s="647"/>
      <c r="IE32" s="647"/>
      <c r="IF32" s="647"/>
      <c r="IG32" s="647"/>
      <c r="IH32" s="647"/>
      <c r="II32" s="647"/>
      <c r="IJ32" s="647"/>
      <c r="IK32" s="647"/>
      <c r="IL32" s="647"/>
      <c r="IM32" s="647"/>
      <c r="IN32" s="647"/>
      <c r="IO32" s="647"/>
      <c r="IP32" s="647"/>
      <c r="IQ32" s="647"/>
      <c r="IR32" s="647"/>
      <c r="IS32" s="647"/>
      <c r="IT32" s="647"/>
      <c r="IU32" s="647"/>
      <c r="IV32" s="647"/>
      <c r="IW32" s="647"/>
      <c r="IX32" s="647"/>
      <c r="IY32" s="647"/>
      <c r="IZ32" s="647"/>
      <c r="JA32" s="647"/>
      <c r="JB32" s="647"/>
      <c r="JC32" s="647"/>
      <c r="JD32" s="647"/>
      <c r="JE32" s="647"/>
      <c r="JF32" s="647"/>
      <c r="JG32" s="647"/>
      <c r="JH32" s="647"/>
      <c r="JI32" s="647"/>
      <c r="JJ32" s="647"/>
      <c r="JK32" s="647"/>
      <c r="JL32" s="647"/>
      <c r="JM32" s="647"/>
      <c r="JN32" s="647"/>
      <c r="JO32" s="647"/>
      <c r="JP32" s="647"/>
      <c r="JQ32" s="647"/>
      <c r="JR32" s="647"/>
      <c r="JS32" s="647"/>
      <c r="JT32" s="647"/>
      <c r="JU32" s="647"/>
      <c r="JV32" s="647"/>
      <c r="JW32" s="647"/>
      <c r="JX32" s="647"/>
      <c r="JY32" s="647"/>
      <c r="JZ32" s="647"/>
      <c r="KA32" s="647"/>
      <c r="KB32" s="647"/>
      <c r="KC32" s="647"/>
      <c r="KD32" s="647"/>
      <c r="KE32" s="647"/>
      <c r="KF32" s="647"/>
      <c r="KG32" s="647"/>
      <c r="KH32" s="647"/>
      <c r="KI32" s="647"/>
      <c r="KJ32" s="647"/>
      <c r="KK32" s="647"/>
      <c r="KL32" s="647"/>
      <c r="KM32" s="647"/>
      <c r="KN32" s="647"/>
      <c r="KO32" s="647"/>
      <c r="KP32" s="647"/>
      <c r="KQ32" s="647"/>
      <c r="KR32" s="647"/>
      <c r="KS32" s="647"/>
      <c r="KT32" s="647"/>
      <c r="KU32" s="647"/>
      <c r="KV32" s="647"/>
      <c r="KW32" s="647"/>
      <c r="KX32" s="647"/>
      <c r="KY32" s="647"/>
      <c r="KZ32" s="647"/>
      <c r="LA32" s="647"/>
      <c r="LB32" s="647"/>
      <c r="LC32" s="647"/>
      <c r="LD32" s="647"/>
      <c r="LE32" s="647"/>
      <c r="LF32" s="647"/>
      <c r="LG32" s="647"/>
      <c r="LH32" s="647"/>
      <c r="LI32" s="647"/>
      <c r="LJ32" s="648"/>
    </row>
    <row r="33" spans="2:322" ht="3.65" customHeight="1">
      <c r="B33" s="646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7"/>
      <c r="P33" s="647"/>
      <c r="Q33" s="647"/>
      <c r="R33" s="647"/>
      <c r="S33" s="647"/>
      <c r="T33" s="647"/>
      <c r="U33" s="647"/>
      <c r="V33" s="647"/>
      <c r="W33" s="647"/>
      <c r="X33" s="647"/>
      <c r="Y33" s="647"/>
      <c r="Z33" s="647"/>
      <c r="AA33" s="647"/>
      <c r="AB33" s="647"/>
      <c r="AC33" s="647"/>
      <c r="AD33" s="647"/>
      <c r="AE33" s="647"/>
      <c r="AF33" s="647"/>
      <c r="AG33" s="647"/>
      <c r="AH33" s="647"/>
      <c r="AI33" s="647"/>
      <c r="AJ33" s="647"/>
      <c r="AK33" s="647"/>
      <c r="AL33" s="647"/>
      <c r="AM33" s="647"/>
      <c r="AN33" s="647"/>
      <c r="AO33" s="647"/>
      <c r="AP33" s="647"/>
      <c r="AQ33" s="647"/>
      <c r="AR33" s="647"/>
      <c r="AS33" s="647"/>
      <c r="AT33" s="647"/>
      <c r="AU33" s="647"/>
      <c r="AV33" s="647"/>
      <c r="AW33" s="647"/>
      <c r="AX33" s="647"/>
      <c r="AY33" s="647"/>
      <c r="AZ33" s="647"/>
      <c r="BA33" s="647"/>
      <c r="BB33" s="647"/>
      <c r="BC33" s="647"/>
      <c r="BD33" s="647"/>
      <c r="BE33" s="647"/>
      <c r="BF33" s="647"/>
      <c r="BG33" s="647"/>
      <c r="BH33" s="647"/>
      <c r="BI33" s="647"/>
      <c r="BJ33" s="647"/>
      <c r="BK33" s="647"/>
      <c r="BL33" s="647"/>
      <c r="BM33" s="647"/>
      <c r="BN33" s="647"/>
      <c r="BO33" s="647"/>
      <c r="BP33" s="647"/>
      <c r="BQ33" s="647"/>
      <c r="BR33" s="647"/>
      <c r="BS33" s="647"/>
      <c r="BT33" s="647"/>
      <c r="BU33" s="647"/>
      <c r="BV33" s="647"/>
      <c r="BW33" s="647"/>
      <c r="BX33" s="647"/>
      <c r="BY33" s="647"/>
      <c r="BZ33" s="647"/>
      <c r="CA33" s="647"/>
      <c r="CB33" s="647"/>
      <c r="CC33" s="647"/>
      <c r="CD33" s="647"/>
      <c r="CE33" s="647"/>
      <c r="CF33" s="647"/>
      <c r="CG33" s="647"/>
      <c r="CH33" s="647"/>
      <c r="CI33" s="647"/>
      <c r="CJ33" s="647"/>
      <c r="CK33" s="647"/>
      <c r="CL33" s="647"/>
      <c r="CM33" s="647"/>
      <c r="CN33" s="647"/>
      <c r="CO33" s="647"/>
      <c r="CP33" s="647"/>
      <c r="CQ33" s="647"/>
      <c r="CR33" s="647"/>
      <c r="CS33" s="647"/>
      <c r="CT33" s="647"/>
      <c r="CU33" s="647"/>
      <c r="CV33" s="647"/>
      <c r="CW33" s="647"/>
      <c r="CX33" s="647"/>
      <c r="CY33" s="647"/>
      <c r="CZ33" s="647"/>
      <c r="DA33" s="647"/>
      <c r="DB33" s="647"/>
      <c r="DC33" s="647"/>
      <c r="DD33" s="647"/>
      <c r="DE33" s="647"/>
      <c r="DF33" s="647"/>
      <c r="DG33" s="647"/>
      <c r="DH33" s="647"/>
      <c r="DI33" s="647"/>
      <c r="DJ33" s="647"/>
      <c r="DK33" s="647"/>
      <c r="DL33" s="647"/>
      <c r="DM33" s="647"/>
      <c r="DN33" s="647"/>
      <c r="DO33" s="647"/>
      <c r="DP33" s="647"/>
      <c r="DQ33" s="647"/>
      <c r="DR33" s="647"/>
      <c r="DS33" s="647"/>
      <c r="DT33" s="647"/>
      <c r="DU33" s="647"/>
      <c r="DV33" s="647"/>
      <c r="DW33" s="647"/>
      <c r="DX33" s="647"/>
      <c r="DY33" s="647"/>
      <c r="DZ33" s="647"/>
      <c r="EA33" s="647"/>
      <c r="EB33" s="647"/>
      <c r="EC33" s="647"/>
      <c r="ED33" s="647"/>
      <c r="EE33" s="647"/>
      <c r="EF33" s="647"/>
      <c r="EG33" s="647"/>
      <c r="EH33" s="647"/>
      <c r="EI33" s="647"/>
      <c r="EJ33" s="647"/>
      <c r="EK33" s="647"/>
      <c r="EL33" s="647"/>
      <c r="EM33" s="647"/>
      <c r="EN33" s="647"/>
      <c r="EO33" s="647"/>
      <c r="EP33" s="647"/>
      <c r="EQ33" s="647"/>
      <c r="ER33" s="647"/>
      <c r="ES33" s="647"/>
      <c r="ET33" s="647"/>
      <c r="EU33" s="647"/>
      <c r="EV33" s="647"/>
      <c r="EW33" s="647"/>
      <c r="EX33" s="647"/>
      <c r="EY33" s="647"/>
      <c r="EZ33" s="647"/>
      <c r="FA33" s="647"/>
      <c r="FB33" s="647"/>
      <c r="FC33" s="647"/>
      <c r="FD33" s="647"/>
      <c r="FE33" s="647"/>
      <c r="FF33" s="647"/>
      <c r="FG33" s="647"/>
      <c r="FH33" s="647"/>
      <c r="FI33" s="647"/>
      <c r="FJ33" s="647"/>
      <c r="FK33" s="647"/>
      <c r="FL33" s="647"/>
      <c r="FM33" s="647"/>
      <c r="FN33" s="647"/>
      <c r="FO33" s="647"/>
      <c r="FP33" s="647"/>
      <c r="FQ33" s="647"/>
      <c r="FR33" s="647"/>
      <c r="FS33" s="647"/>
      <c r="FT33" s="647"/>
      <c r="FU33" s="647"/>
      <c r="FV33" s="647"/>
      <c r="FW33" s="647"/>
      <c r="FX33" s="647"/>
      <c r="FY33" s="647"/>
      <c r="FZ33" s="647"/>
      <c r="GA33" s="647"/>
      <c r="GB33" s="647"/>
      <c r="GC33" s="647"/>
      <c r="GD33" s="647"/>
      <c r="GE33" s="647"/>
      <c r="GF33" s="647"/>
      <c r="GG33" s="647"/>
      <c r="GH33" s="647"/>
      <c r="GI33" s="647"/>
      <c r="GJ33" s="647"/>
      <c r="GK33" s="647"/>
      <c r="GL33" s="647"/>
      <c r="GM33" s="647"/>
      <c r="GN33" s="647"/>
      <c r="GO33" s="647"/>
      <c r="GP33" s="647"/>
      <c r="GQ33" s="647"/>
      <c r="GR33" s="647"/>
      <c r="GS33" s="647"/>
      <c r="GT33" s="647"/>
      <c r="GU33" s="647"/>
      <c r="GV33" s="647"/>
      <c r="GW33" s="647"/>
      <c r="GX33" s="647"/>
      <c r="GY33" s="647"/>
      <c r="GZ33" s="647"/>
      <c r="HA33" s="647"/>
      <c r="HB33" s="647"/>
      <c r="HC33" s="647"/>
      <c r="HD33" s="647"/>
      <c r="HE33" s="647"/>
      <c r="HF33" s="647"/>
      <c r="HG33" s="647"/>
      <c r="HH33" s="647"/>
      <c r="HI33" s="647"/>
      <c r="HJ33" s="647"/>
      <c r="HK33" s="647"/>
      <c r="HL33" s="647"/>
      <c r="HM33" s="647"/>
      <c r="HN33" s="647"/>
      <c r="HO33" s="647"/>
      <c r="HP33" s="647"/>
      <c r="HQ33" s="647"/>
      <c r="HR33" s="647"/>
      <c r="HS33" s="647"/>
      <c r="HT33" s="647"/>
      <c r="HU33" s="647"/>
      <c r="HV33" s="647"/>
      <c r="HW33" s="647"/>
      <c r="HX33" s="647"/>
      <c r="HY33" s="647"/>
      <c r="HZ33" s="647"/>
      <c r="IA33" s="647"/>
      <c r="IB33" s="647"/>
      <c r="IC33" s="647"/>
      <c r="ID33" s="647"/>
      <c r="IE33" s="647"/>
      <c r="IF33" s="647"/>
      <c r="IG33" s="647"/>
      <c r="IH33" s="647"/>
      <c r="II33" s="647"/>
      <c r="IJ33" s="647"/>
      <c r="IK33" s="647"/>
      <c r="IL33" s="647"/>
      <c r="IM33" s="647"/>
      <c r="IN33" s="647"/>
      <c r="IO33" s="647"/>
      <c r="IP33" s="647"/>
      <c r="IQ33" s="647"/>
      <c r="IR33" s="647"/>
      <c r="IS33" s="647"/>
      <c r="IT33" s="647"/>
      <c r="IU33" s="647"/>
      <c r="IV33" s="647"/>
      <c r="IW33" s="647"/>
      <c r="IX33" s="647"/>
      <c r="IY33" s="647"/>
      <c r="IZ33" s="647"/>
      <c r="JA33" s="647"/>
      <c r="JB33" s="647"/>
      <c r="JC33" s="647"/>
      <c r="JD33" s="647"/>
      <c r="JE33" s="647"/>
      <c r="JF33" s="647"/>
      <c r="JG33" s="647"/>
      <c r="JH33" s="647"/>
      <c r="JI33" s="647"/>
      <c r="JJ33" s="647"/>
      <c r="JK33" s="647"/>
      <c r="JL33" s="647"/>
      <c r="JM33" s="647"/>
      <c r="JN33" s="647"/>
      <c r="JO33" s="647"/>
      <c r="JP33" s="647"/>
      <c r="JQ33" s="647"/>
      <c r="JR33" s="647"/>
      <c r="JS33" s="647"/>
      <c r="JT33" s="647"/>
      <c r="JU33" s="647"/>
      <c r="JV33" s="647"/>
      <c r="JW33" s="647"/>
      <c r="JX33" s="647"/>
      <c r="JY33" s="647"/>
      <c r="JZ33" s="647"/>
      <c r="KA33" s="647"/>
      <c r="KB33" s="647"/>
      <c r="KC33" s="647"/>
      <c r="KD33" s="647"/>
      <c r="KE33" s="647"/>
      <c r="KF33" s="647"/>
      <c r="KG33" s="647"/>
      <c r="KH33" s="647"/>
      <c r="KI33" s="647"/>
      <c r="KJ33" s="647"/>
      <c r="KK33" s="647"/>
      <c r="KL33" s="647"/>
      <c r="KM33" s="647"/>
      <c r="KN33" s="647"/>
      <c r="KO33" s="647"/>
      <c r="KP33" s="647"/>
      <c r="KQ33" s="647"/>
      <c r="KR33" s="647"/>
      <c r="KS33" s="647"/>
      <c r="KT33" s="647"/>
      <c r="KU33" s="647"/>
      <c r="KV33" s="647"/>
      <c r="KW33" s="647"/>
      <c r="KX33" s="647"/>
      <c r="KY33" s="647"/>
      <c r="KZ33" s="647"/>
      <c r="LA33" s="647"/>
      <c r="LB33" s="647"/>
      <c r="LC33" s="647"/>
      <c r="LD33" s="647"/>
      <c r="LE33" s="647"/>
      <c r="LF33" s="647"/>
      <c r="LG33" s="647"/>
      <c r="LH33" s="647"/>
      <c r="LI33" s="647"/>
      <c r="LJ33" s="648"/>
    </row>
    <row r="34" spans="2:322" ht="3.65" customHeight="1">
      <c r="B34" s="646"/>
      <c r="C34" s="647"/>
      <c r="D34" s="647"/>
      <c r="E34" s="647"/>
      <c r="F34" s="647"/>
      <c r="G34" s="647"/>
      <c r="H34" s="647"/>
      <c r="I34" s="647"/>
      <c r="J34" s="647"/>
      <c r="K34" s="647"/>
      <c r="L34" s="647"/>
      <c r="M34" s="647"/>
      <c r="N34" s="647"/>
      <c r="O34" s="647"/>
      <c r="P34" s="647"/>
      <c r="Q34" s="647"/>
      <c r="R34" s="647"/>
      <c r="S34" s="647"/>
      <c r="T34" s="647"/>
      <c r="U34" s="647"/>
      <c r="V34" s="647"/>
      <c r="W34" s="647"/>
      <c r="X34" s="647"/>
      <c r="Y34" s="647"/>
      <c r="Z34" s="647"/>
      <c r="AA34" s="647"/>
      <c r="AB34" s="647"/>
      <c r="AC34" s="647"/>
      <c r="AD34" s="647"/>
      <c r="AE34" s="647"/>
      <c r="AF34" s="647"/>
      <c r="AG34" s="647"/>
      <c r="AH34" s="647"/>
      <c r="AI34" s="647"/>
      <c r="AJ34" s="647"/>
      <c r="AK34" s="647"/>
      <c r="AL34" s="647"/>
      <c r="AM34" s="647"/>
      <c r="AN34" s="647"/>
      <c r="AO34" s="647"/>
      <c r="AP34" s="647"/>
      <c r="AQ34" s="647"/>
      <c r="AR34" s="647"/>
      <c r="AS34" s="647"/>
      <c r="AT34" s="647"/>
      <c r="AU34" s="647"/>
      <c r="AV34" s="647"/>
      <c r="AW34" s="647"/>
      <c r="AX34" s="647"/>
      <c r="AY34" s="647"/>
      <c r="AZ34" s="647"/>
      <c r="BA34" s="647"/>
      <c r="BB34" s="647"/>
      <c r="BC34" s="647"/>
      <c r="BD34" s="647"/>
      <c r="BE34" s="647"/>
      <c r="BF34" s="647"/>
      <c r="BG34" s="647"/>
      <c r="BH34" s="647"/>
      <c r="BI34" s="647"/>
      <c r="BJ34" s="647"/>
      <c r="BK34" s="647"/>
      <c r="BL34" s="647"/>
      <c r="BM34" s="647"/>
      <c r="BN34" s="647"/>
      <c r="BO34" s="647"/>
      <c r="BP34" s="647"/>
      <c r="BQ34" s="647"/>
      <c r="BR34" s="647"/>
      <c r="BS34" s="647"/>
      <c r="BT34" s="647"/>
      <c r="BU34" s="647"/>
      <c r="BV34" s="647"/>
      <c r="BW34" s="647"/>
      <c r="BX34" s="647"/>
      <c r="BY34" s="647"/>
      <c r="BZ34" s="647"/>
      <c r="CA34" s="647"/>
      <c r="CB34" s="647"/>
      <c r="CC34" s="647"/>
      <c r="CD34" s="647"/>
      <c r="CE34" s="647"/>
      <c r="CF34" s="647"/>
      <c r="CG34" s="647"/>
      <c r="CH34" s="647"/>
      <c r="CI34" s="647"/>
      <c r="CJ34" s="647"/>
      <c r="CK34" s="647"/>
      <c r="CL34" s="647"/>
      <c r="CM34" s="647"/>
      <c r="CN34" s="647"/>
      <c r="CO34" s="647"/>
      <c r="CP34" s="647"/>
      <c r="CQ34" s="647"/>
      <c r="CR34" s="647"/>
      <c r="CS34" s="647"/>
      <c r="CT34" s="647"/>
      <c r="CU34" s="647"/>
      <c r="CV34" s="647"/>
      <c r="CW34" s="647"/>
      <c r="CX34" s="647"/>
      <c r="CY34" s="647"/>
      <c r="CZ34" s="647"/>
      <c r="DA34" s="647"/>
      <c r="DB34" s="647"/>
      <c r="DC34" s="647"/>
      <c r="DD34" s="647"/>
      <c r="DE34" s="647"/>
      <c r="DF34" s="647"/>
      <c r="DG34" s="647"/>
      <c r="DH34" s="647"/>
      <c r="DI34" s="647"/>
      <c r="DJ34" s="647"/>
      <c r="DK34" s="647"/>
      <c r="DL34" s="647"/>
      <c r="DM34" s="647"/>
      <c r="DN34" s="647"/>
      <c r="DO34" s="647"/>
      <c r="DP34" s="647"/>
      <c r="DQ34" s="647"/>
      <c r="DR34" s="647"/>
      <c r="DS34" s="647"/>
      <c r="DT34" s="647"/>
      <c r="DU34" s="647"/>
      <c r="DV34" s="647"/>
      <c r="DW34" s="647"/>
      <c r="DX34" s="647"/>
      <c r="DY34" s="647"/>
      <c r="DZ34" s="647"/>
      <c r="EA34" s="647"/>
      <c r="EB34" s="647"/>
      <c r="EC34" s="647"/>
      <c r="ED34" s="647"/>
      <c r="EE34" s="647"/>
      <c r="EF34" s="647"/>
      <c r="EG34" s="647"/>
      <c r="EH34" s="647"/>
      <c r="EI34" s="647"/>
      <c r="EJ34" s="647"/>
      <c r="EK34" s="647"/>
      <c r="EL34" s="647"/>
      <c r="EM34" s="647"/>
      <c r="EN34" s="647"/>
      <c r="EO34" s="647"/>
      <c r="EP34" s="647"/>
      <c r="EQ34" s="647"/>
      <c r="ER34" s="647"/>
      <c r="ES34" s="647"/>
      <c r="ET34" s="647"/>
      <c r="EU34" s="647"/>
      <c r="EV34" s="647"/>
      <c r="EW34" s="647"/>
      <c r="EX34" s="647"/>
      <c r="EY34" s="647"/>
      <c r="EZ34" s="647"/>
      <c r="FA34" s="647"/>
      <c r="FB34" s="647"/>
      <c r="FC34" s="647"/>
      <c r="FD34" s="647"/>
      <c r="FE34" s="647"/>
      <c r="FF34" s="647"/>
      <c r="FG34" s="647"/>
      <c r="FH34" s="647"/>
      <c r="FI34" s="647"/>
      <c r="FJ34" s="647"/>
      <c r="FK34" s="647"/>
      <c r="FL34" s="647"/>
      <c r="FM34" s="647"/>
      <c r="FN34" s="647"/>
      <c r="FO34" s="647"/>
      <c r="FP34" s="647"/>
      <c r="FQ34" s="647"/>
      <c r="FR34" s="647"/>
      <c r="FS34" s="647"/>
      <c r="FT34" s="647"/>
      <c r="FU34" s="647"/>
      <c r="FV34" s="647"/>
      <c r="FW34" s="647"/>
      <c r="FX34" s="647"/>
      <c r="FY34" s="647"/>
      <c r="FZ34" s="647"/>
      <c r="GA34" s="647"/>
      <c r="GB34" s="647"/>
      <c r="GC34" s="647"/>
      <c r="GD34" s="647"/>
      <c r="GE34" s="647"/>
      <c r="GF34" s="647"/>
      <c r="GG34" s="647"/>
      <c r="GH34" s="647"/>
      <c r="GI34" s="647"/>
      <c r="GJ34" s="647"/>
      <c r="GK34" s="647"/>
      <c r="GL34" s="647"/>
      <c r="GM34" s="647"/>
      <c r="GN34" s="647"/>
      <c r="GO34" s="647"/>
      <c r="GP34" s="647"/>
      <c r="GQ34" s="647"/>
      <c r="GR34" s="647"/>
      <c r="GS34" s="647"/>
      <c r="GT34" s="647"/>
      <c r="GU34" s="647"/>
      <c r="GV34" s="647"/>
      <c r="GW34" s="647"/>
      <c r="GX34" s="647"/>
      <c r="GY34" s="647"/>
      <c r="GZ34" s="647"/>
      <c r="HA34" s="647"/>
      <c r="HB34" s="647"/>
      <c r="HC34" s="647"/>
      <c r="HD34" s="647"/>
      <c r="HE34" s="647"/>
      <c r="HF34" s="647"/>
      <c r="HG34" s="647"/>
      <c r="HH34" s="647"/>
      <c r="HI34" s="647"/>
      <c r="HJ34" s="647"/>
      <c r="HK34" s="647"/>
      <c r="HL34" s="647"/>
      <c r="HM34" s="647"/>
      <c r="HN34" s="647"/>
      <c r="HO34" s="647"/>
      <c r="HP34" s="647"/>
      <c r="HQ34" s="647"/>
      <c r="HR34" s="647"/>
      <c r="HS34" s="647"/>
      <c r="HT34" s="647"/>
      <c r="HU34" s="647"/>
      <c r="HV34" s="647"/>
      <c r="HW34" s="647"/>
      <c r="HX34" s="647"/>
      <c r="HY34" s="647"/>
      <c r="HZ34" s="647"/>
      <c r="IA34" s="647"/>
      <c r="IB34" s="647"/>
      <c r="IC34" s="647"/>
      <c r="ID34" s="647"/>
      <c r="IE34" s="647"/>
      <c r="IF34" s="647"/>
      <c r="IG34" s="647"/>
      <c r="IH34" s="647"/>
      <c r="II34" s="647"/>
      <c r="IJ34" s="647"/>
      <c r="IK34" s="647"/>
      <c r="IL34" s="647"/>
      <c r="IM34" s="647"/>
      <c r="IN34" s="647"/>
      <c r="IO34" s="647"/>
      <c r="IP34" s="647"/>
      <c r="IQ34" s="647"/>
      <c r="IR34" s="647"/>
      <c r="IS34" s="647"/>
      <c r="IT34" s="647"/>
      <c r="IU34" s="647"/>
      <c r="IV34" s="647"/>
      <c r="IW34" s="647"/>
      <c r="IX34" s="647"/>
      <c r="IY34" s="647"/>
      <c r="IZ34" s="647"/>
      <c r="JA34" s="647"/>
      <c r="JB34" s="647"/>
      <c r="JC34" s="647"/>
      <c r="JD34" s="647"/>
      <c r="JE34" s="647"/>
      <c r="JF34" s="647"/>
      <c r="JG34" s="647"/>
      <c r="JH34" s="647"/>
      <c r="JI34" s="647"/>
      <c r="JJ34" s="647"/>
      <c r="JK34" s="647"/>
      <c r="JL34" s="647"/>
      <c r="JM34" s="647"/>
      <c r="JN34" s="647"/>
      <c r="JO34" s="647"/>
      <c r="JP34" s="647"/>
      <c r="JQ34" s="647"/>
      <c r="JR34" s="647"/>
      <c r="JS34" s="647"/>
      <c r="JT34" s="647"/>
      <c r="JU34" s="647"/>
      <c r="JV34" s="647"/>
      <c r="JW34" s="647"/>
      <c r="JX34" s="647"/>
      <c r="JY34" s="647"/>
      <c r="JZ34" s="647"/>
      <c r="KA34" s="647"/>
      <c r="KB34" s="647"/>
      <c r="KC34" s="647"/>
      <c r="KD34" s="647"/>
      <c r="KE34" s="647"/>
      <c r="KF34" s="647"/>
      <c r="KG34" s="647"/>
      <c r="KH34" s="647"/>
      <c r="KI34" s="647"/>
      <c r="KJ34" s="647"/>
      <c r="KK34" s="647"/>
      <c r="KL34" s="647"/>
      <c r="KM34" s="647"/>
      <c r="KN34" s="647"/>
      <c r="KO34" s="647"/>
      <c r="KP34" s="647"/>
      <c r="KQ34" s="647"/>
      <c r="KR34" s="647"/>
      <c r="KS34" s="647"/>
      <c r="KT34" s="647"/>
      <c r="KU34" s="647"/>
      <c r="KV34" s="647"/>
      <c r="KW34" s="647"/>
      <c r="KX34" s="647"/>
      <c r="KY34" s="647"/>
      <c r="KZ34" s="647"/>
      <c r="LA34" s="647"/>
      <c r="LB34" s="647"/>
      <c r="LC34" s="647"/>
      <c r="LD34" s="647"/>
      <c r="LE34" s="647"/>
      <c r="LF34" s="647"/>
      <c r="LG34" s="647"/>
      <c r="LH34" s="647"/>
      <c r="LI34" s="647"/>
      <c r="LJ34" s="648"/>
    </row>
    <row r="35" spans="2:322" ht="3.65" customHeight="1">
      <c r="B35" s="646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47"/>
      <c r="AB35" s="647"/>
      <c r="AC35" s="647"/>
      <c r="AD35" s="647"/>
      <c r="AE35" s="647"/>
      <c r="AF35" s="647"/>
      <c r="AG35" s="647"/>
      <c r="AH35" s="647"/>
      <c r="AI35" s="647"/>
      <c r="AJ35" s="647"/>
      <c r="AK35" s="647"/>
      <c r="AL35" s="647"/>
      <c r="AM35" s="647"/>
      <c r="AN35" s="647"/>
      <c r="AO35" s="647"/>
      <c r="AP35" s="647"/>
      <c r="AQ35" s="647"/>
      <c r="AR35" s="647"/>
      <c r="AS35" s="647"/>
      <c r="AT35" s="647"/>
      <c r="AU35" s="647"/>
      <c r="AV35" s="647"/>
      <c r="AW35" s="647"/>
      <c r="AX35" s="647"/>
      <c r="AY35" s="647"/>
      <c r="AZ35" s="647"/>
      <c r="BA35" s="647"/>
      <c r="BB35" s="647"/>
      <c r="BC35" s="647"/>
      <c r="BD35" s="647"/>
      <c r="BE35" s="647"/>
      <c r="BF35" s="647"/>
      <c r="BG35" s="647"/>
      <c r="BH35" s="647"/>
      <c r="BI35" s="647"/>
      <c r="BJ35" s="647"/>
      <c r="BK35" s="647"/>
      <c r="BL35" s="647"/>
      <c r="BM35" s="647"/>
      <c r="BN35" s="647"/>
      <c r="BO35" s="647"/>
      <c r="BP35" s="647"/>
      <c r="BQ35" s="647"/>
      <c r="BR35" s="647"/>
      <c r="BS35" s="647"/>
      <c r="BT35" s="647"/>
      <c r="BU35" s="647"/>
      <c r="BV35" s="647"/>
      <c r="BW35" s="647"/>
      <c r="BX35" s="647"/>
      <c r="BY35" s="647"/>
      <c r="BZ35" s="647"/>
      <c r="CA35" s="647"/>
      <c r="CB35" s="647"/>
      <c r="CC35" s="647"/>
      <c r="CD35" s="647"/>
      <c r="CE35" s="647"/>
      <c r="CF35" s="647"/>
      <c r="CG35" s="647"/>
      <c r="CH35" s="647"/>
      <c r="CI35" s="647"/>
      <c r="CJ35" s="647"/>
      <c r="CK35" s="647"/>
      <c r="CL35" s="647"/>
      <c r="CM35" s="647"/>
      <c r="CN35" s="647"/>
      <c r="CO35" s="647"/>
      <c r="CP35" s="647"/>
      <c r="CQ35" s="647"/>
      <c r="CR35" s="647"/>
      <c r="CS35" s="647"/>
      <c r="CT35" s="647"/>
      <c r="CU35" s="647"/>
      <c r="CV35" s="647"/>
      <c r="CW35" s="647"/>
      <c r="CX35" s="647"/>
      <c r="CY35" s="647"/>
      <c r="CZ35" s="647"/>
      <c r="DA35" s="647"/>
      <c r="DB35" s="647"/>
      <c r="DC35" s="647"/>
      <c r="DD35" s="647"/>
      <c r="DE35" s="647"/>
      <c r="DF35" s="647"/>
      <c r="DG35" s="647"/>
      <c r="DH35" s="647"/>
      <c r="DI35" s="647"/>
      <c r="DJ35" s="647"/>
      <c r="DK35" s="647"/>
      <c r="DL35" s="647"/>
      <c r="DM35" s="647"/>
      <c r="DN35" s="647"/>
      <c r="DO35" s="647"/>
      <c r="DP35" s="647"/>
      <c r="DQ35" s="647"/>
      <c r="DR35" s="647"/>
      <c r="DS35" s="647"/>
      <c r="DT35" s="647"/>
      <c r="DU35" s="647"/>
      <c r="DV35" s="647"/>
      <c r="DW35" s="647"/>
      <c r="DX35" s="647"/>
      <c r="DY35" s="647"/>
      <c r="DZ35" s="647"/>
      <c r="EA35" s="647"/>
      <c r="EB35" s="647"/>
      <c r="EC35" s="647"/>
      <c r="ED35" s="647"/>
      <c r="EE35" s="647"/>
      <c r="EF35" s="647"/>
      <c r="EG35" s="647"/>
      <c r="EH35" s="647"/>
      <c r="EI35" s="647"/>
      <c r="EJ35" s="647"/>
      <c r="EK35" s="647"/>
      <c r="EL35" s="647"/>
      <c r="EM35" s="647"/>
      <c r="EN35" s="647"/>
      <c r="EO35" s="647"/>
      <c r="EP35" s="647"/>
      <c r="EQ35" s="647"/>
      <c r="ER35" s="647"/>
      <c r="ES35" s="647"/>
      <c r="ET35" s="647"/>
      <c r="EU35" s="647"/>
      <c r="EV35" s="647"/>
      <c r="EW35" s="647"/>
      <c r="EX35" s="647"/>
      <c r="EY35" s="647"/>
      <c r="EZ35" s="647"/>
      <c r="FA35" s="647"/>
      <c r="FB35" s="647"/>
      <c r="FC35" s="647"/>
      <c r="FD35" s="647"/>
      <c r="FE35" s="647"/>
      <c r="FF35" s="647"/>
      <c r="FG35" s="647"/>
      <c r="FH35" s="647"/>
      <c r="FI35" s="647"/>
      <c r="FJ35" s="647"/>
      <c r="FK35" s="647"/>
      <c r="FL35" s="647"/>
      <c r="FM35" s="647"/>
      <c r="FN35" s="647"/>
      <c r="FO35" s="647"/>
      <c r="FP35" s="647"/>
      <c r="FQ35" s="647"/>
      <c r="FR35" s="647"/>
      <c r="FS35" s="647"/>
      <c r="FT35" s="647"/>
      <c r="FU35" s="647"/>
      <c r="FV35" s="647"/>
      <c r="FW35" s="647"/>
      <c r="FX35" s="647"/>
      <c r="FY35" s="647"/>
      <c r="FZ35" s="647"/>
      <c r="GA35" s="647"/>
      <c r="GB35" s="647"/>
      <c r="GC35" s="647"/>
      <c r="GD35" s="647"/>
      <c r="GE35" s="647"/>
      <c r="GF35" s="647"/>
      <c r="GG35" s="647"/>
      <c r="GH35" s="647"/>
      <c r="GI35" s="647"/>
      <c r="GJ35" s="647"/>
      <c r="GK35" s="647"/>
      <c r="GL35" s="647"/>
      <c r="GM35" s="647"/>
      <c r="GN35" s="647"/>
      <c r="GO35" s="647"/>
      <c r="GP35" s="647"/>
      <c r="GQ35" s="647"/>
      <c r="GR35" s="647"/>
      <c r="GS35" s="647"/>
      <c r="GT35" s="647"/>
      <c r="GU35" s="647"/>
      <c r="GV35" s="647"/>
      <c r="GW35" s="647"/>
      <c r="GX35" s="647"/>
      <c r="GY35" s="647"/>
      <c r="GZ35" s="647"/>
      <c r="HA35" s="647"/>
      <c r="HB35" s="647"/>
      <c r="HC35" s="647"/>
      <c r="HD35" s="647"/>
      <c r="HE35" s="647"/>
      <c r="HF35" s="647"/>
      <c r="HG35" s="647"/>
      <c r="HH35" s="647"/>
      <c r="HI35" s="647"/>
      <c r="HJ35" s="647"/>
      <c r="HK35" s="647"/>
      <c r="HL35" s="647"/>
      <c r="HM35" s="647"/>
      <c r="HN35" s="647"/>
      <c r="HO35" s="647"/>
      <c r="HP35" s="647"/>
      <c r="HQ35" s="647"/>
      <c r="HR35" s="647"/>
      <c r="HS35" s="647"/>
      <c r="HT35" s="647"/>
      <c r="HU35" s="647"/>
      <c r="HV35" s="647"/>
      <c r="HW35" s="647"/>
      <c r="HX35" s="647"/>
      <c r="HY35" s="647"/>
      <c r="HZ35" s="647"/>
      <c r="IA35" s="647"/>
      <c r="IB35" s="647"/>
      <c r="IC35" s="647"/>
      <c r="ID35" s="647"/>
      <c r="IE35" s="647"/>
      <c r="IF35" s="647"/>
      <c r="IG35" s="647"/>
      <c r="IH35" s="647"/>
      <c r="II35" s="647"/>
      <c r="IJ35" s="647"/>
      <c r="IK35" s="647"/>
      <c r="IL35" s="647"/>
      <c r="IM35" s="647"/>
      <c r="IN35" s="647"/>
      <c r="IO35" s="647"/>
      <c r="IP35" s="647"/>
      <c r="IQ35" s="647"/>
      <c r="IR35" s="647"/>
      <c r="IS35" s="647"/>
      <c r="IT35" s="647"/>
      <c r="IU35" s="647"/>
      <c r="IV35" s="647"/>
      <c r="IW35" s="647"/>
      <c r="IX35" s="647"/>
      <c r="IY35" s="647"/>
      <c r="IZ35" s="647"/>
      <c r="JA35" s="647"/>
      <c r="JB35" s="647"/>
      <c r="JC35" s="647"/>
      <c r="JD35" s="647"/>
      <c r="JE35" s="647"/>
      <c r="JF35" s="647"/>
      <c r="JG35" s="647"/>
      <c r="JH35" s="647"/>
      <c r="JI35" s="647"/>
      <c r="JJ35" s="647"/>
      <c r="JK35" s="647"/>
      <c r="JL35" s="647"/>
      <c r="JM35" s="647"/>
      <c r="JN35" s="647"/>
      <c r="JO35" s="647"/>
      <c r="JP35" s="647"/>
      <c r="JQ35" s="647"/>
      <c r="JR35" s="647"/>
      <c r="JS35" s="647"/>
      <c r="JT35" s="647"/>
      <c r="JU35" s="647"/>
      <c r="JV35" s="647"/>
      <c r="JW35" s="647"/>
      <c r="JX35" s="647"/>
      <c r="JY35" s="647"/>
      <c r="JZ35" s="647"/>
      <c r="KA35" s="647"/>
      <c r="KB35" s="647"/>
      <c r="KC35" s="647"/>
      <c r="KD35" s="647"/>
      <c r="KE35" s="647"/>
      <c r="KF35" s="647"/>
      <c r="KG35" s="647"/>
      <c r="KH35" s="647"/>
      <c r="KI35" s="647"/>
      <c r="KJ35" s="647"/>
      <c r="KK35" s="647"/>
      <c r="KL35" s="647"/>
      <c r="KM35" s="647"/>
      <c r="KN35" s="647"/>
      <c r="KO35" s="647"/>
      <c r="KP35" s="647"/>
      <c r="KQ35" s="647"/>
      <c r="KR35" s="647"/>
      <c r="KS35" s="647"/>
      <c r="KT35" s="647"/>
      <c r="KU35" s="647"/>
      <c r="KV35" s="647"/>
      <c r="KW35" s="647"/>
      <c r="KX35" s="647"/>
      <c r="KY35" s="647"/>
      <c r="KZ35" s="647"/>
      <c r="LA35" s="647"/>
      <c r="LB35" s="647"/>
      <c r="LC35" s="647"/>
      <c r="LD35" s="647"/>
      <c r="LE35" s="647"/>
      <c r="LF35" s="647"/>
      <c r="LG35" s="647"/>
      <c r="LH35" s="647"/>
      <c r="LI35" s="647"/>
      <c r="LJ35" s="648"/>
    </row>
    <row r="36" spans="2:322" ht="3.65" customHeight="1">
      <c r="B36" s="646"/>
      <c r="C36" s="647"/>
      <c r="D36" s="647"/>
      <c r="E36" s="647"/>
      <c r="F36" s="647"/>
      <c r="G36" s="647"/>
      <c r="H36" s="647"/>
      <c r="I36" s="647"/>
      <c r="J36" s="647"/>
      <c r="K36" s="647"/>
      <c r="L36" s="647"/>
      <c r="M36" s="647"/>
      <c r="N36" s="647"/>
      <c r="O36" s="647"/>
      <c r="P36" s="647"/>
      <c r="Q36" s="647"/>
      <c r="R36" s="647"/>
      <c r="S36" s="647"/>
      <c r="T36" s="647"/>
      <c r="U36" s="647"/>
      <c r="V36" s="647"/>
      <c r="W36" s="647"/>
      <c r="X36" s="647"/>
      <c r="Y36" s="647"/>
      <c r="Z36" s="647"/>
      <c r="AA36" s="647"/>
      <c r="AB36" s="647"/>
      <c r="AC36" s="647"/>
      <c r="AD36" s="647"/>
      <c r="AE36" s="647"/>
      <c r="AF36" s="647"/>
      <c r="AG36" s="647"/>
      <c r="AH36" s="647"/>
      <c r="AI36" s="647"/>
      <c r="AJ36" s="647"/>
      <c r="AK36" s="647"/>
      <c r="AL36" s="647"/>
      <c r="AM36" s="647"/>
      <c r="AN36" s="647"/>
      <c r="AO36" s="647"/>
      <c r="AP36" s="647"/>
      <c r="AQ36" s="647"/>
      <c r="AR36" s="647"/>
      <c r="AS36" s="647"/>
      <c r="AT36" s="647"/>
      <c r="AU36" s="647"/>
      <c r="AV36" s="647"/>
      <c r="AW36" s="647"/>
      <c r="AX36" s="647"/>
      <c r="AY36" s="647"/>
      <c r="AZ36" s="647"/>
      <c r="BA36" s="647"/>
      <c r="BB36" s="647"/>
      <c r="BC36" s="647"/>
      <c r="BD36" s="647"/>
      <c r="BE36" s="647"/>
      <c r="BF36" s="647"/>
      <c r="BG36" s="647"/>
      <c r="BH36" s="647"/>
      <c r="BI36" s="647"/>
      <c r="BJ36" s="647"/>
      <c r="BK36" s="647"/>
      <c r="BL36" s="647"/>
      <c r="BM36" s="647"/>
      <c r="BN36" s="647"/>
      <c r="BO36" s="647"/>
      <c r="BP36" s="647"/>
      <c r="BQ36" s="647"/>
      <c r="BR36" s="647"/>
      <c r="BS36" s="647"/>
      <c r="BT36" s="647"/>
      <c r="BU36" s="647"/>
      <c r="BV36" s="647"/>
      <c r="BW36" s="647"/>
      <c r="BX36" s="647"/>
      <c r="BY36" s="647"/>
      <c r="BZ36" s="647"/>
      <c r="CA36" s="647"/>
      <c r="CB36" s="647"/>
      <c r="CC36" s="647"/>
      <c r="CD36" s="647"/>
      <c r="CE36" s="647"/>
      <c r="CF36" s="647"/>
      <c r="CG36" s="647"/>
      <c r="CH36" s="647"/>
      <c r="CI36" s="647"/>
      <c r="CJ36" s="647"/>
      <c r="CK36" s="647"/>
      <c r="CL36" s="647"/>
      <c r="CM36" s="647"/>
      <c r="CN36" s="647"/>
      <c r="CO36" s="647"/>
      <c r="CP36" s="647"/>
      <c r="CQ36" s="647"/>
      <c r="CR36" s="647"/>
      <c r="CS36" s="647"/>
      <c r="CT36" s="647"/>
      <c r="CU36" s="647"/>
      <c r="CV36" s="647"/>
      <c r="CW36" s="647"/>
      <c r="CX36" s="647"/>
      <c r="CY36" s="647"/>
      <c r="CZ36" s="647"/>
      <c r="DA36" s="647"/>
      <c r="DB36" s="647"/>
      <c r="DC36" s="647"/>
      <c r="DD36" s="647"/>
      <c r="DE36" s="647"/>
      <c r="DF36" s="647"/>
      <c r="DG36" s="647"/>
      <c r="DH36" s="647"/>
      <c r="DI36" s="647"/>
      <c r="DJ36" s="647"/>
      <c r="DK36" s="647"/>
      <c r="DL36" s="647"/>
      <c r="DM36" s="647"/>
      <c r="DN36" s="647"/>
      <c r="DO36" s="647"/>
      <c r="DP36" s="647"/>
      <c r="DQ36" s="647"/>
      <c r="DR36" s="647"/>
      <c r="DS36" s="647"/>
      <c r="DT36" s="647"/>
      <c r="DU36" s="647"/>
      <c r="DV36" s="647"/>
      <c r="DW36" s="647"/>
      <c r="DX36" s="647"/>
      <c r="DY36" s="647"/>
      <c r="DZ36" s="647"/>
      <c r="EA36" s="647"/>
      <c r="EB36" s="647"/>
      <c r="EC36" s="647"/>
      <c r="ED36" s="647"/>
      <c r="EE36" s="647"/>
      <c r="EF36" s="647"/>
      <c r="EG36" s="647"/>
      <c r="EH36" s="647"/>
      <c r="EI36" s="647"/>
      <c r="EJ36" s="647"/>
      <c r="EK36" s="647"/>
      <c r="EL36" s="647"/>
      <c r="EM36" s="647"/>
      <c r="EN36" s="647"/>
      <c r="EO36" s="647"/>
      <c r="EP36" s="647"/>
      <c r="EQ36" s="647"/>
      <c r="ER36" s="647"/>
      <c r="ES36" s="647"/>
      <c r="ET36" s="647"/>
      <c r="EU36" s="647"/>
      <c r="EV36" s="647"/>
      <c r="EW36" s="647"/>
      <c r="EX36" s="647"/>
      <c r="EY36" s="647"/>
      <c r="EZ36" s="647"/>
      <c r="FA36" s="647"/>
      <c r="FB36" s="647"/>
      <c r="FC36" s="647"/>
      <c r="FD36" s="647"/>
      <c r="FE36" s="647"/>
      <c r="FF36" s="647"/>
      <c r="FG36" s="647"/>
      <c r="FH36" s="647"/>
      <c r="FI36" s="647"/>
      <c r="FJ36" s="647"/>
      <c r="FK36" s="647"/>
      <c r="FL36" s="647"/>
      <c r="FM36" s="647"/>
      <c r="FN36" s="647"/>
      <c r="FO36" s="647"/>
      <c r="FP36" s="647"/>
      <c r="FQ36" s="647"/>
      <c r="FR36" s="647"/>
      <c r="FS36" s="647"/>
      <c r="FT36" s="647"/>
      <c r="FU36" s="647"/>
      <c r="FV36" s="647"/>
      <c r="FW36" s="647"/>
      <c r="FX36" s="647"/>
      <c r="FY36" s="647"/>
      <c r="FZ36" s="647"/>
      <c r="GA36" s="647"/>
      <c r="GB36" s="647"/>
      <c r="GC36" s="647"/>
      <c r="GD36" s="647"/>
      <c r="GE36" s="647"/>
      <c r="GF36" s="647"/>
      <c r="GG36" s="647"/>
      <c r="GH36" s="647"/>
      <c r="GI36" s="647"/>
      <c r="GJ36" s="647"/>
      <c r="GK36" s="647"/>
      <c r="GL36" s="647"/>
      <c r="GM36" s="647"/>
      <c r="GN36" s="647"/>
      <c r="GO36" s="647"/>
      <c r="GP36" s="647"/>
      <c r="GQ36" s="647"/>
      <c r="GR36" s="647"/>
      <c r="GS36" s="647"/>
      <c r="GT36" s="647"/>
      <c r="GU36" s="647"/>
      <c r="GV36" s="647"/>
      <c r="GW36" s="647"/>
      <c r="GX36" s="647"/>
      <c r="GY36" s="647"/>
      <c r="GZ36" s="647"/>
      <c r="HA36" s="647"/>
      <c r="HB36" s="647"/>
      <c r="HC36" s="647"/>
      <c r="HD36" s="647"/>
      <c r="HE36" s="647"/>
      <c r="HF36" s="647"/>
      <c r="HG36" s="647"/>
      <c r="HH36" s="647"/>
      <c r="HI36" s="647"/>
      <c r="HJ36" s="647"/>
      <c r="HK36" s="647"/>
      <c r="HL36" s="647"/>
      <c r="HM36" s="647"/>
      <c r="HN36" s="647"/>
      <c r="HO36" s="647"/>
      <c r="HP36" s="647"/>
      <c r="HQ36" s="647"/>
      <c r="HR36" s="647"/>
      <c r="HS36" s="647"/>
      <c r="HT36" s="647"/>
      <c r="HU36" s="647"/>
      <c r="HV36" s="647"/>
      <c r="HW36" s="647"/>
      <c r="HX36" s="647"/>
      <c r="HY36" s="647"/>
      <c r="HZ36" s="647"/>
      <c r="IA36" s="647"/>
      <c r="IB36" s="647"/>
      <c r="IC36" s="647"/>
      <c r="ID36" s="647"/>
      <c r="IE36" s="647"/>
      <c r="IF36" s="647"/>
      <c r="IG36" s="647"/>
      <c r="IH36" s="647"/>
      <c r="II36" s="647"/>
      <c r="IJ36" s="647"/>
      <c r="IK36" s="647"/>
      <c r="IL36" s="647"/>
      <c r="IM36" s="647"/>
      <c r="IN36" s="647"/>
      <c r="IO36" s="647"/>
      <c r="IP36" s="647"/>
      <c r="IQ36" s="647"/>
      <c r="IR36" s="647"/>
      <c r="IS36" s="647"/>
      <c r="IT36" s="647"/>
      <c r="IU36" s="647"/>
      <c r="IV36" s="647"/>
      <c r="IW36" s="647"/>
      <c r="IX36" s="647"/>
      <c r="IY36" s="647"/>
      <c r="IZ36" s="647"/>
      <c r="JA36" s="647"/>
      <c r="JB36" s="647"/>
      <c r="JC36" s="647"/>
      <c r="JD36" s="647"/>
      <c r="JE36" s="647"/>
      <c r="JF36" s="647"/>
      <c r="JG36" s="647"/>
      <c r="JH36" s="647"/>
      <c r="JI36" s="647"/>
      <c r="JJ36" s="647"/>
      <c r="JK36" s="647"/>
      <c r="JL36" s="647"/>
      <c r="JM36" s="647"/>
      <c r="JN36" s="647"/>
      <c r="JO36" s="647"/>
      <c r="JP36" s="647"/>
      <c r="JQ36" s="647"/>
      <c r="JR36" s="647"/>
      <c r="JS36" s="647"/>
      <c r="JT36" s="647"/>
      <c r="JU36" s="647"/>
      <c r="JV36" s="647"/>
      <c r="JW36" s="647"/>
      <c r="JX36" s="647"/>
      <c r="JY36" s="647"/>
      <c r="JZ36" s="647"/>
      <c r="KA36" s="647"/>
      <c r="KB36" s="647"/>
      <c r="KC36" s="647"/>
      <c r="KD36" s="647"/>
      <c r="KE36" s="647"/>
      <c r="KF36" s="647"/>
      <c r="KG36" s="647"/>
      <c r="KH36" s="647"/>
      <c r="KI36" s="647"/>
      <c r="KJ36" s="647"/>
      <c r="KK36" s="647"/>
      <c r="KL36" s="647"/>
      <c r="KM36" s="647"/>
      <c r="KN36" s="647"/>
      <c r="KO36" s="647"/>
      <c r="KP36" s="647"/>
      <c r="KQ36" s="647"/>
      <c r="KR36" s="647"/>
      <c r="KS36" s="647"/>
      <c r="KT36" s="647"/>
      <c r="KU36" s="647"/>
      <c r="KV36" s="647"/>
      <c r="KW36" s="647"/>
      <c r="KX36" s="647"/>
      <c r="KY36" s="647"/>
      <c r="KZ36" s="647"/>
      <c r="LA36" s="647"/>
      <c r="LB36" s="647"/>
      <c r="LC36" s="647"/>
      <c r="LD36" s="647"/>
      <c r="LE36" s="647"/>
      <c r="LF36" s="647"/>
      <c r="LG36" s="647"/>
      <c r="LH36" s="647"/>
      <c r="LI36" s="647"/>
      <c r="LJ36" s="648"/>
    </row>
    <row r="37" spans="2:322" ht="3.65" customHeight="1">
      <c r="B37" s="646"/>
      <c r="C37" s="647"/>
      <c r="D37" s="647"/>
      <c r="E37" s="647"/>
      <c r="F37" s="647"/>
      <c r="G37" s="647"/>
      <c r="H37" s="647"/>
      <c r="I37" s="647"/>
      <c r="J37" s="647"/>
      <c r="K37" s="647"/>
      <c r="L37" s="647"/>
      <c r="M37" s="647"/>
      <c r="N37" s="647"/>
      <c r="O37" s="647"/>
      <c r="P37" s="647"/>
      <c r="Q37" s="647"/>
      <c r="R37" s="647"/>
      <c r="S37" s="647"/>
      <c r="T37" s="647"/>
      <c r="U37" s="647"/>
      <c r="V37" s="647"/>
      <c r="W37" s="647"/>
      <c r="X37" s="647"/>
      <c r="Y37" s="647"/>
      <c r="Z37" s="647"/>
      <c r="AA37" s="647"/>
      <c r="AB37" s="647"/>
      <c r="AC37" s="647"/>
      <c r="AD37" s="647"/>
      <c r="AE37" s="647"/>
      <c r="AF37" s="647"/>
      <c r="AG37" s="647"/>
      <c r="AH37" s="647"/>
      <c r="AI37" s="647"/>
      <c r="AJ37" s="647"/>
      <c r="AK37" s="647"/>
      <c r="AL37" s="647"/>
      <c r="AM37" s="647"/>
      <c r="AN37" s="647"/>
      <c r="AO37" s="647"/>
      <c r="AP37" s="647"/>
      <c r="AQ37" s="647"/>
      <c r="AR37" s="647"/>
      <c r="AS37" s="647"/>
      <c r="AT37" s="647"/>
      <c r="AU37" s="647"/>
      <c r="AV37" s="647"/>
      <c r="AW37" s="647"/>
      <c r="AX37" s="647"/>
      <c r="AY37" s="647"/>
      <c r="AZ37" s="647"/>
      <c r="BA37" s="647"/>
      <c r="BB37" s="647"/>
      <c r="BC37" s="647"/>
      <c r="BD37" s="647"/>
      <c r="BE37" s="647"/>
      <c r="BF37" s="647"/>
      <c r="BG37" s="647"/>
      <c r="BH37" s="647"/>
      <c r="BI37" s="647"/>
      <c r="BJ37" s="647"/>
      <c r="BK37" s="647"/>
      <c r="BL37" s="647"/>
      <c r="BM37" s="647"/>
      <c r="BN37" s="647"/>
      <c r="BO37" s="647"/>
      <c r="BP37" s="647"/>
      <c r="BQ37" s="647"/>
      <c r="BR37" s="647"/>
      <c r="BS37" s="647"/>
      <c r="BT37" s="647"/>
      <c r="BU37" s="647"/>
      <c r="BV37" s="647"/>
      <c r="BW37" s="647"/>
      <c r="BX37" s="647"/>
      <c r="BY37" s="647"/>
      <c r="BZ37" s="647"/>
      <c r="CA37" s="647"/>
      <c r="CB37" s="647"/>
      <c r="CC37" s="647"/>
      <c r="CD37" s="647"/>
      <c r="CE37" s="647"/>
      <c r="CF37" s="647"/>
      <c r="CG37" s="647"/>
      <c r="CH37" s="647"/>
      <c r="CI37" s="647"/>
      <c r="CJ37" s="647"/>
      <c r="CK37" s="647"/>
      <c r="CL37" s="647"/>
      <c r="CM37" s="647"/>
      <c r="CN37" s="647"/>
      <c r="CO37" s="647"/>
      <c r="CP37" s="647"/>
      <c r="CQ37" s="647"/>
      <c r="CR37" s="647"/>
      <c r="CS37" s="647"/>
      <c r="CT37" s="647"/>
      <c r="CU37" s="647"/>
      <c r="CV37" s="647"/>
      <c r="CW37" s="647"/>
      <c r="CX37" s="647"/>
      <c r="CY37" s="647"/>
      <c r="CZ37" s="647"/>
      <c r="DA37" s="647"/>
      <c r="DB37" s="647"/>
      <c r="DC37" s="647"/>
      <c r="DD37" s="647"/>
      <c r="DE37" s="647"/>
      <c r="DF37" s="647"/>
      <c r="DG37" s="647"/>
      <c r="DH37" s="647"/>
      <c r="DI37" s="647"/>
      <c r="DJ37" s="647"/>
      <c r="DK37" s="647"/>
      <c r="DL37" s="647"/>
      <c r="DM37" s="647"/>
      <c r="DN37" s="647"/>
      <c r="DO37" s="647"/>
      <c r="DP37" s="647"/>
      <c r="DQ37" s="647"/>
      <c r="DR37" s="647"/>
      <c r="DS37" s="647"/>
      <c r="DT37" s="647"/>
      <c r="DU37" s="647"/>
      <c r="DV37" s="647"/>
      <c r="DW37" s="647"/>
      <c r="DX37" s="647"/>
      <c r="DY37" s="647"/>
      <c r="DZ37" s="647"/>
      <c r="EA37" s="647"/>
      <c r="EB37" s="647"/>
      <c r="EC37" s="647"/>
      <c r="ED37" s="647"/>
      <c r="EE37" s="647"/>
      <c r="EF37" s="647"/>
      <c r="EG37" s="647"/>
      <c r="EH37" s="647"/>
      <c r="EI37" s="647"/>
      <c r="EJ37" s="647"/>
      <c r="EK37" s="647"/>
      <c r="EL37" s="647"/>
      <c r="EM37" s="647"/>
      <c r="EN37" s="647"/>
      <c r="EO37" s="647"/>
      <c r="EP37" s="647"/>
      <c r="EQ37" s="647"/>
      <c r="ER37" s="647"/>
      <c r="ES37" s="647"/>
      <c r="ET37" s="647"/>
      <c r="EU37" s="647"/>
      <c r="EV37" s="647"/>
      <c r="EW37" s="647"/>
      <c r="EX37" s="647"/>
      <c r="EY37" s="647"/>
      <c r="EZ37" s="647"/>
      <c r="FA37" s="647"/>
      <c r="FB37" s="647"/>
      <c r="FC37" s="647"/>
      <c r="FD37" s="647"/>
      <c r="FE37" s="647"/>
      <c r="FF37" s="647"/>
      <c r="FG37" s="647"/>
      <c r="FH37" s="647"/>
      <c r="FI37" s="647"/>
      <c r="FJ37" s="647"/>
      <c r="FK37" s="647"/>
      <c r="FL37" s="647"/>
      <c r="FM37" s="647"/>
      <c r="FN37" s="647"/>
      <c r="FO37" s="647"/>
      <c r="FP37" s="647"/>
      <c r="FQ37" s="647"/>
      <c r="FR37" s="647"/>
      <c r="FS37" s="647"/>
      <c r="FT37" s="647"/>
      <c r="FU37" s="647"/>
      <c r="FV37" s="647"/>
      <c r="FW37" s="647"/>
      <c r="FX37" s="647"/>
      <c r="FY37" s="647"/>
      <c r="FZ37" s="647"/>
      <c r="GA37" s="647"/>
      <c r="GB37" s="647"/>
      <c r="GC37" s="647"/>
      <c r="GD37" s="647"/>
      <c r="GE37" s="647"/>
      <c r="GF37" s="647"/>
      <c r="GG37" s="647"/>
      <c r="GH37" s="647"/>
      <c r="GI37" s="647"/>
      <c r="GJ37" s="647"/>
      <c r="GK37" s="647"/>
      <c r="GL37" s="647"/>
      <c r="GM37" s="647"/>
      <c r="GN37" s="647"/>
      <c r="GO37" s="647"/>
      <c r="GP37" s="647"/>
      <c r="GQ37" s="647"/>
      <c r="GR37" s="647"/>
      <c r="GS37" s="647"/>
      <c r="GT37" s="647"/>
      <c r="GU37" s="647"/>
      <c r="GV37" s="647"/>
      <c r="GW37" s="647"/>
      <c r="GX37" s="647"/>
      <c r="GY37" s="647"/>
      <c r="GZ37" s="647"/>
      <c r="HA37" s="647"/>
      <c r="HB37" s="647"/>
      <c r="HC37" s="647"/>
      <c r="HD37" s="647"/>
      <c r="HE37" s="647"/>
      <c r="HF37" s="647"/>
      <c r="HG37" s="647"/>
      <c r="HH37" s="647"/>
      <c r="HI37" s="647"/>
      <c r="HJ37" s="647"/>
      <c r="HK37" s="647"/>
      <c r="HL37" s="647"/>
      <c r="HM37" s="647"/>
      <c r="HN37" s="647"/>
      <c r="HO37" s="647"/>
      <c r="HP37" s="647"/>
      <c r="HQ37" s="647"/>
      <c r="HR37" s="647"/>
      <c r="HS37" s="647"/>
      <c r="HT37" s="647"/>
      <c r="HU37" s="647"/>
      <c r="HV37" s="647"/>
      <c r="HW37" s="647"/>
      <c r="HX37" s="647"/>
      <c r="HY37" s="647"/>
      <c r="HZ37" s="647"/>
      <c r="IA37" s="647"/>
      <c r="IB37" s="647"/>
      <c r="IC37" s="647"/>
      <c r="ID37" s="647"/>
      <c r="IE37" s="647"/>
      <c r="IF37" s="647"/>
      <c r="IG37" s="647"/>
      <c r="IH37" s="647"/>
      <c r="II37" s="647"/>
      <c r="IJ37" s="647"/>
      <c r="IK37" s="647"/>
      <c r="IL37" s="647"/>
      <c r="IM37" s="647"/>
      <c r="IN37" s="647"/>
      <c r="IO37" s="647"/>
      <c r="IP37" s="647"/>
      <c r="IQ37" s="647"/>
      <c r="IR37" s="647"/>
      <c r="IS37" s="647"/>
      <c r="IT37" s="647"/>
      <c r="IU37" s="647"/>
      <c r="IV37" s="647"/>
      <c r="IW37" s="647"/>
      <c r="IX37" s="647"/>
      <c r="IY37" s="647"/>
      <c r="IZ37" s="647"/>
      <c r="JA37" s="647"/>
      <c r="JB37" s="647"/>
      <c r="JC37" s="647"/>
      <c r="JD37" s="647"/>
      <c r="JE37" s="647"/>
      <c r="JF37" s="647"/>
      <c r="JG37" s="647"/>
      <c r="JH37" s="647"/>
      <c r="JI37" s="647"/>
      <c r="JJ37" s="647"/>
      <c r="JK37" s="647"/>
      <c r="JL37" s="647"/>
      <c r="JM37" s="647"/>
      <c r="JN37" s="647"/>
      <c r="JO37" s="647"/>
      <c r="JP37" s="647"/>
      <c r="JQ37" s="647"/>
      <c r="JR37" s="647"/>
      <c r="JS37" s="647"/>
      <c r="JT37" s="647"/>
      <c r="JU37" s="647"/>
      <c r="JV37" s="647"/>
      <c r="JW37" s="647"/>
      <c r="JX37" s="647"/>
      <c r="JY37" s="647"/>
      <c r="JZ37" s="647"/>
      <c r="KA37" s="647"/>
      <c r="KB37" s="647"/>
      <c r="KC37" s="647"/>
      <c r="KD37" s="647"/>
      <c r="KE37" s="647"/>
      <c r="KF37" s="647"/>
      <c r="KG37" s="647"/>
      <c r="KH37" s="647"/>
      <c r="KI37" s="647"/>
      <c r="KJ37" s="647"/>
      <c r="KK37" s="647"/>
      <c r="KL37" s="647"/>
      <c r="KM37" s="647"/>
      <c r="KN37" s="647"/>
      <c r="KO37" s="647"/>
      <c r="KP37" s="647"/>
      <c r="KQ37" s="647"/>
      <c r="KR37" s="647"/>
      <c r="KS37" s="647"/>
      <c r="KT37" s="647"/>
      <c r="KU37" s="647"/>
      <c r="KV37" s="647"/>
      <c r="KW37" s="647"/>
      <c r="KX37" s="647"/>
      <c r="KY37" s="647"/>
      <c r="KZ37" s="647"/>
      <c r="LA37" s="647"/>
      <c r="LB37" s="647"/>
      <c r="LC37" s="647"/>
      <c r="LD37" s="647"/>
      <c r="LE37" s="647"/>
      <c r="LF37" s="647"/>
      <c r="LG37" s="647"/>
      <c r="LH37" s="647"/>
      <c r="LI37" s="647"/>
      <c r="LJ37" s="648"/>
    </row>
    <row r="38" spans="2:322" ht="3.65" customHeight="1">
      <c r="B38" s="646"/>
      <c r="C38" s="647"/>
      <c r="D38" s="647"/>
      <c r="E38" s="647"/>
      <c r="F38" s="647"/>
      <c r="G38" s="647"/>
      <c r="H38" s="647"/>
      <c r="I38" s="647"/>
      <c r="J38" s="647"/>
      <c r="K38" s="647"/>
      <c r="L38" s="647"/>
      <c r="M38" s="647"/>
      <c r="N38" s="647"/>
      <c r="O38" s="647"/>
      <c r="P38" s="647"/>
      <c r="Q38" s="647"/>
      <c r="R38" s="647"/>
      <c r="S38" s="647"/>
      <c r="T38" s="647"/>
      <c r="U38" s="647"/>
      <c r="V38" s="647"/>
      <c r="W38" s="647"/>
      <c r="X38" s="647"/>
      <c r="Y38" s="647"/>
      <c r="Z38" s="647"/>
      <c r="AA38" s="647"/>
      <c r="AB38" s="647"/>
      <c r="AC38" s="647"/>
      <c r="AD38" s="647"/>
      <c r="AE38" s="647"/>
      <c r="AF38" s="647"/>
      <c r="AG38" s="647"/>
      <c r="AH38" s="647"/>
      <c r="AI38" s="647"/>
      <c r="AJ38" s="647"/>
      <c r="AK38" s="647"/>
      <c r="AL38" s="647"/>
      <c r="AM38" s="647"/>
      <c r="AN38" s="647"/>
      <c r="AO38" s="647"/>
      <c r="AP38" s="647"/>
      <c r="AQ38" s="647"/>
      <c r="AR38" s="647"/>
      <c r="AS38" s="647"/>
      <c r="AT38" s="647"/>
      <c r="AU38" s="647"/>
      <c r="AV38" s="647"/>
      <c r="AW38" s="647"/>
      <c r="AX38" s="647"/>
      <c r="AY38" s="647"/>
      <c r="AZ38" s="647"/>
      <c r="BA38" s="647"/>
      <c r="BB38" s="647"/>
      <c r="BC38" s="647"/>
      <c r="BD38" s="647"/>
      <c r="BE38" s="647"/>
      <c r="BF38" s="647"/>
      <c r="BG38" s="647"/>
      <c r="BH38" s="647"/>
      <c r="BI38" s="647"/>
      <c r="BJ38" s="647"/>
      <c r="BK38" s="647"/>
      <c r="BL38" s="647"/>
      <c r="BM38" s="647"/>
      <c r="BN38" s="647"/>
      <c r="BO38" s="647"/>
      <c r="BP38" s="647"/>
      <c r="BQ38" s="647"/>
      <c r="BR38" s="647"/>
      <c r="BS38" s="647"/>
      <c r="BT38" s="647"/>
      <c r="BU38" s="647"/>
      <c r="BV38" s="647"/>
      <c r="BW38" s="647"/>
      <c r="BX38" s="647"/>
      <c r="BY38" s="647"/>
      <c r="BZ38" s="647"/>
      <c r="CA38" s="647"/>
      <c r="CB38" s="647"/>
      <c r="CC38" s="647"/>
      <c r="CD38" s="647"/>
      <c r="CE38" s="647"/>
      <c r="CF38" s="647"/>
      <c r="CG38" s="647"/>
      <c r="CH38" s="647"/>
      <c r="CI38" s="647"/>
      <c r="CJ38" s="647"/>
      <c r="CK38" s="647"/>
      <c r="CL38" s="647"/>
      <c r="CM38" s="647"/>
      <c r="CN38" s="647"/>
      <c r="CO38" s="647"/>
      <c r="CP38" s="647"/>
      <c r="CQ38" s="647"/>
      <c r="CR38" s="647"/>
      <c r="CS38" s="647"/>
      <c r="CT38" s="647"/>
      <c r="CU38" s="647"/>
      <c r="CV38" s="647"/>
      <c r="CW38" s="647"/>
      <c r="CX38" s="647"/>
      <c r="CY38" s="647"/>
      <c r="CZ38" s="647"/>
      <c r="DA38" s="647"/>
      <c r="DB38" s="647"/>
      <c r="DC38" s="647"/>
      <c r="DD38" s="647"/>
      <c r="DE38" s="647"/>
      <c r="DF38" s="647"/>
      <c r="DG38" s="647"/>
      <c r="DH38" s="647"/>
      <c r="DI38" s="647"/>
      <c r="DJ38" s="647"/>
      <c r="DK38" s="647"/>
      <c r="DL38" s="647"/>
      <c r="DM38" s="647"/>
      <c r="DN38" s="647"/>
      <c r="DO38" s="647"/>
      <c r="DP38" s="647"/>
      <c r="DQ38" s="647"/>
      <c r="DR38" s="647"/>
      <c r="DS38" s="647"/>
      <c r="DT38" s="647"/>
      <c r="DU38" s="647"/>
      <c r="DV38" s="647"/>
      <c r="DW38" s="647"/>
      <c r="DX38" s="647"/>
      <c r="DY38" s="647"/>
      <c r="DZ38" s="647"/>
      <c r="EA38" s="647"/>
      <c r="EB38" s="647"/>
      <c r="EC38" s="647"/>
      <c r="ED38" s="647"/>
      <c r="EE38" s="647"/>
      <c r="EF38" s="647"/>
      <c r="EG38" s="647"/>
      <c r="EH38" s="647"/>
      <c r="EI38" s="647"/>
      <c r="EJ38" s="647"/>
      <c r="EK38" s="647"/>
      <c r="EL38" s="647"/>
      <c r="EM38" s="647"/>
      <c r="EN38" s="647"/>
      <c r="EO38" s="647"/>
      <c r="EP38" s="647"/>
      <c r="EQ38" s="647"/>
      <c r="ER38" s="647"/>
      <c r="ES38" s="647"/>
      <c r="ET38" s="647"/>
      <c r="EU38" s="647"/>
      <c r="EV38" s="647"/>
      <c r="EW38" s="647"/>
      <c r="EX38" s="647"/>
      <c r="EY38" s="647"/>
      <c r="EZ38" s="647"/>
      <c r="FA38" s="647"/>
      <c r="FB38" s="647"/>
      <c r="FC38" s="647"/>
      <c r="FD38" s="647"/>
      <c r="FE38" s="647"/>
      <c r="FF38" s="647"/>
      <c r="FG38" s="647"/>
      <c r="FH38" s="647"/>
      <c r="FI38" s="647"/>
      <c r="FJ38" s="647"/>
      <c r="FK38" s="647"/>
      <c r="FL38" s="647"/>
      <c r="FM38" s="647"/>
      <c r="FN38" s="647"/>
      <c r="FO38" s="647"/>
      <c r="FP38" s="647"/>
      <c r="FQ38" s="647"/>
      <c r="FR38" s="647"/>
      <c r="FS38" s="647"/>
      <c r="FT38" s="647"/>
      <c r="FU38" s="647"/>
      <c r="FV38" s="647"/>
      <c r="FW38" s="647"/>
      <c r="FX38" s="647"/>
      <c r="FY38" s="647"/>
      <c r="FZ38" s="647"/>
      <c r="GA38" s="647"/>
      <c r="GB38" s="647"/>
      <c r="GC38" s="647"/>
      <c r="GD38" s="647"/>
      <c r="GE38" s="647"/>
      <c r="GF38" s="647"/>
      <c r="GG38" s="647"/>
      <c r="GH38" s="647"/>
      <c r="GI38" s="647"/>
      <c r="GJ38" s="647"/>
      <c r="GK38" s="647"/>
      <c r="GL38" s="647"/>
      <c r="GM38" s="647"/>
      <c r="GN38" s="647"/>
      <c r="GO38" s="647"/>
      <c r="GP38" s="647"/>
      <c r="GQ38" s="647"/>
      <c r="GR38" s="647"/>
      <c r="GS38" s="647"/>
      <c r="GT38" s="647"/>
      <c r="GU38" s="647"/>
      <c r="GV38" s="647"/>
      <c r="GW38" s="647"/>
      <c r="GX38" s="647"/>
      <c r="GY38" s="647"/>
      <c r="GZ38" s="647"/>
      <c r="HA38" s="647"/>
      <c r="HB38" s="647"/>
      <c r="HC38" s="647"/>
      <c r="HD38" s="647"/>
      <c r="HE38" s="647"/>
      <c r="HF38" s="647"/>
      <c r="HG38" s="647"/>
      <c r="HH38" s="647"/>
      <c r="HI38" s="647"/>
      <c r="HJ38" s="647"/>
      <c r="HK38" s="647"/>
      <c r="HL38" s="647"/>
      <c r="HM38" s="647"/>
      <c r="HN38" s="647"/>
      <c r="HO38" s="647"/>
      <c r="HP38" s="647"/>
      <c r="HQ38" s="647"/>
      <c r="HR38" s="647"/>
      <c r="HS38" s="647"/>
      <c r="HT38" s="647"/>
      <c r="HU38" s="647"/>
      <c r="HV38" s="647"/>
      <c r="HW38" s="647"/>
      <c r="HX38" s="647"/>
      <c r="HY38" s="647"/>
      <c r="HZ38" s="647"/>
      <c r="IA38" s="647"/>
      <c r="IB38" s="647"/>
      <c r="IC38" s="647"/>
      <c r="ID38" s="647"/>
      <c r="IE38" s="647"/>
      <c r="IF38" s="647"/>
      <c r="IG38" s="647"/>
      <c r="IH38" s="647"/>
      <c r="II38" s="647"/>
      <c r="IJ38" s="647"/>
      <c r="IK38" s="647"/>
      <c r="IL38" s="647"/>
      <c r="IM38" s="647"/>
      <c r="IN38" s="647"/>
      <c r="IO38" s="647"/>
      <c r="IP38" s="647"/>
      <c r="IQ38" s="647"/>
      <c r="IR38" s="647"/>
      <c r="IS38" s="647"/>
      <c r="IT38" s="647"/>
      <c r="IU38" s="647"/>
      <c r="IV38" s="647"/>
      <c r="IW38" s="647"/>
      <c r="IX38" s="647"/>
      <c r="IY38" s="647"/>
      <c r="IZ38" s="647"/>
      <c r="JA38" s="647"/>
      <c r="JB38" s="647"/>
      <c r="JC38" s="647"/>
      <c r="JD38" s="647"/>
      <c r="JE38" s="647"/>
      <c r="JF38" s="647"/>
      <c r="JG38" s="647"/>
      <c r="JH38" s="647"/>
      <c r="JI38" s="647"/>
      <c r="JJ38" s="647"/>
      <c r="JK38" s="647"/>
      <c r="JL38" s="647"/>
      <c r="JM38" s="647"/>
      <c r="JN38" s="647"/>
      <c r="JO38" s="647"/>
      <c r="JP38" s="647"/>
      <c r="JQ38" s="647"/>
      <c r="JR38" s="647"/>
      <c r="JS38" s="647"/>
      <c r="JT38" s="647"/>
      <c r="JU38" s="647"/>
      <c r="JV38" s="647"/>
      <c r="JW38" s="647"/>
      <c r="JX38" s="647"/>
      <c r="JY38" s="647"/>
      <c r="JZ38" s="647"/>
      <c r="KA38" s="647"/>
      <c r="KB38" s="647"/>
      <c r="KC38" s="647"/>
      <c r="KD38" s="647"/>
      <c r="KE38" s="647"/>
      <c r="KF38" s="647"/>
      <c r="KG38" s="647"/>
      <c r="KH38" s="647"/>
      <c r="KI38" s="647"/>
      <c r="KJ38" s="647"/>
      <c r="KK38" s="647"/>
      <c r="KL38" s="647"/>
      <c r="KM38" s="647"/>
      <c r="KN38" s="647"/>
      <c r="KO38" s="647"/>
      <c r="KP38" s="647"/>
      <c r="KQ38" s="647"/>
      <c r="KR38" s="647"/>
      <c r="KS38" s="647"/>
      <c r="KT38" s="647"/>
      <c r="KU38" s="647"/>
      <c r="KV38" s="647"/>
      <c r="KW38" s="647"/>
      <c r="KX38" s="647"/>
      <c r="KY38" s="647"/>
      <c r="KZ38" s="647"/>
      <c r="LA38" s="647"/>
      <c r="LB38" s="647"/>
      <c r="LC38" s="647"/>
      <c r="LD38" s="647"/>
      <c r="LE38" s="647"/>
      <c r="LF38" s="647"/>
      <c r="LG38" s="647"/>
      <c r="LH38" s="647"/>
      <c r="LI38" s="647"/>
      <c r="LJ38" s="648"/>
    </row>
    <row r="39" spans="2:322" ht="3.65" customHeight="1">
      <c r="B39" s="646"/>
      <c r="C39" s="647"/>
      <c r="D39" s="647"/>
      <c r="E39" s="647"/>
      <c r="F39" s="647"/>
      <c r="G39" s="647"/>
      <c r="H39" s="647"/>
      <c r="I39" s="647"/>
      <c r="J39" s="647"/>
      <c r="K39" s="647"/>
      <c r="L39" s="647"/>
      <c r="M39" s="647"/>
      <c r="N39" s="647"/>
      <c r="O39" s="647"/>
      <c r="P39" s="647"/>
      <c r="Q39" s="647"/>
      <c r="R39" s="647"/>
      <c r="S39" s="647"/>
      <c r="T39" s="647"/>
      <c r="U39" s="647"/>
      <c r="V39" s="647"/>
      <c r="W39" s="647"/>
      <c r="X39" s="647"/>
      <c r="Y39" s="647"/>
      <c r="Z39" s="647"/>
      <c r="AA39" s="647"/>
      <c r="AB39" s="647"/>
      <c r="AC39" s="647"/>
      <c r="AD39" s="647"/>
      <c r="AE39" s="647"/>
      <c r="AF39" s="647"/>
      <c r="AG39" s="647"/>
      <c r="AH39" s="647"/>
      <c r="AI39" s="647"/>
      <c r="AJ39" s="647"/>
      <c r="AK39" s="647"/>
      <c r="AL39" s="647"/>
      <c r="AM39" s="647"/>
      <c r="AN39" s="647"/>
      <c r="AO39" s="647"/>
      <c r="AP39" s="647"/>
      <c r="AQ39" s="647"/>
      <c r="AR39" s="647"/>
      <c r="AS39" s="647"/>
      <c r="AT39" s="647"/>
      <c r="AU39" s="647"/>
      <c r="AV39" s="647"/>
      <c r="AW39" s="647"/>
      <c r="AX39" s="647"/>
      <c r="AY39" s="647"/>
      <c r="AZ39" s="647"/>
      <c r="BA39" s="647"/>
      <c r="BB39" s="647"/>
      <c r="BC39" s="647"/>
      <c r="BD39" s="647"/>
      <c r="BE39" s="647"/>
      <c r="BF39" s="647"/>
      <c r="BG39" s="647"/>
      <c r="BH39" s="647"/>
      <c r="BI39" s="647"/>
      <c r="BJ39" s="647"/>
      <c r="BK39" s="647"/>
      <c r="BL39" s="647"/>
      <c r="BM39" s="647"/>
      <c r="BN39" s="647"/>
      <c r="BO39" s="647"/>
      <c r="BP39" s="647"/>
      <c r="BQ39" s="647"/>
      <c r="BR39" s="647"/>
      <c r="BS39" s="647"/>
      <c r="BT39" s="647"/>
      <c r="BU39" s="647"/>
      <c r="BV39" s="647"/>
      <c r="BW39" s="647"/>
      <c r="BX39" s="647"/>
      <c r="BY39" s="647"/>
      <c r="BZ39" s="647"/>
      <c r="CA39" s="647"/>
      <c r="CB39" s="647"/>
      <c r="CC39" s="647"/>
      <c r="CD39" s="647"/>
      <c r="CE39" s="647"/>
      <c r="CF39" s="647"/>
      <c r="CG39" s="647"/>
      <c r="CH39" s="647"/>
      <c r="CI39" s="647"/>
      <c r="CJ39" s="647"/>
      <c r="CK39" s="647"/>
      <c r="CL39" s="647"/>
      <c r="CM39" s="647"/>
      <c r="CN39" s="647"/>
      <c r="CO39" s="647"/>
      <c r="CP39" s="647"/>
      <c r="CQ39" s="647"/>
      <c r="CR39" s="647"/>
      <c r="CS39" s="647"/>
      <c r="CT39" s="647"/>
      <c r="CU39" s="647"/>
      <c r="CV39" s="647"/>
      <c r="CW39" s="647"/>
      <c r="CX39" s="647"/>
      <c r="CY39" s="647"/>
      <c r="CZ39" s="647"/>
      <c r="DA39" s="647"/>
      <c r="DB39" s="647"/>
      <c r="DC39" s="647"/>
      <c r="DD39" s="647"/>
      <c r="DE39" s="647"/>
      <c r="DF39" s="647"/>
      <c r="DG39" s="647"/>
      <c r="DH39" s="647"/>
      <c r="DI39" s="647"/>
      <c r="DJ39" s="647"/>
      <c r="DK39" s="647"/>
      <c r="DL39" s="647"/>
      <c r="DM39" s="647"/>
      <c r="DN39" s="647"/>
      <c r="DO39" s="647"/>
      <c r="DP39" s="647"/>
      <c r="DQ39" s="647"/>
      <c r="DR39" s="647"/>
      <c r="DS39" s="647"/>
      <c r="DT39" s="647"/>
      <c r="DU39" s="647"/>
      <c r="DV39" s="647"/>
      <c r="DW39" s="647"/>
      <c r="DX39" s="647"/>
      <c r="DY39" s="647"/>
      <c r="DZ39" s="647"/>
      <c r="EA39" s="647"/>
      <c r="EB39" s="647"/>
      <c r="EC39" s="647"/>
      <c r="ED39" s="647"/>
      <c r="EE39" s="647"/>
      <c r="EF39" s="647"/>
      <c r="EG39" s="647"/>
      <c r="EH39" s="647"/>
      <c r="EI39" s="647"/>
      <c r="EJ39" s="647"/>
      <c r="EK39" s="647"/>
      <c r="EL39" s="647"/>
      <c r="EM39" s="647"/>
      <c r="EN39" s="647"/>
      <c r="EO39" s="647"/>
      <c r="EP39" s="647"/>
      <c r="EQ39" s="647"/>
      <c r="ER39" s="647"/>
      <c r="ES39" s="647"/>
      <c r="ET39" s="647"/>
      <c r="EU39" s="647"/>
      <c r="EV39" s="647"/>
      <c r="EW39" s="647"/>
      <c r="EX39" s="647"/>
      <c r="EY39" s="647"/>
      <c r="EZ39" s="647"/>
      <c r="FA39" s="647"/>
      <c r="FB39" s="647"/>
      <c r="FC39" s="647"/>
      <c r="FD39" s="647"/>
      <c r="FE39" s="647"/>
      <c r="FF39" s="647"/>
      <c r="FG39" s="647"/>
      <c r="FH39" s="647"/>
      <c r="FI39" s="647"/>
      <c r="FJ39" s="647"/>
      <c r="FK39" s="647"/>
      <c r="FL39" s="647"/>
      <c r="FM39" s="647"/>
      <c r="FN39" s="647"/>
      <c r="FO39" s="647"/>
      <c r="FP39" s="647"/>
      <c r="FQ39" s="647"/>
      <c r="FR39" s="647"/>
      <c r="FS39" s="647"/>
      <c r="FT39" s="647"/>
      <c r="FU39" s="647"/>
      <c r="FV39" s="647"/>
      <c r="FW39" s="647"/>
      <c r="FX39" s="647"/>
      <c r="FY39" s="647"/>
      <c r="FZ39" s="647"/>
      <c r="GA39" s="647"/>
      <c r="GB39" s="647"/>
      <c r="GC39" s="647"/>
      <c r="GD39" s="647"/>
      <c r="GE39" s="647"/>
      <c r="GF39" s="647"/>
      <c r="GG39" s="647"/>
      <c r="GH39" s="647"/>
      <c r="GI39" s="647"/>
      <c r="GJ39" s="647"/>
      <c r="GK39" s="647"/>
      <c r="GL39" s="647"/>
      <c r="GM39" s="647"/>
      <c r="GN39" s="647"/>
      <c r="GO39" s="647"/>
      <c r="GP39" s="647"/>
      <c r="GQ39" s="647"/>
      <c r="GR39" s="647"/>
      <c r="GS39" s="647"/>
      <c r="GT39" s="647"/>
      <c r="GU39" s="647"/>
      <c r="GV39" s="647"/>
      <c r="GW39" s="647"/>
      <c r="GX39" s="647"/>
      <c r="GY39" s="647"/>
      <c r="GZ39" s="647"/>
      <c r="HA39" s="647"/>
      <c r="HB39" s="647"/>
      <c r="HC39" s="647"/>
      <c r="HD39" s="647"/>
      <c r="HE39" s="647"/>
      <c r="HF39" s="647"/>
      <c r="HG39" s="647"/>
      <c r="HH39" s="647"/>
      <c r="HI39" s="647"/>
      <c r="HJ39" s="647"/>
      <c r="HK39" s="647"/>
      <c r="HL39" s="647"/>
      <c r="HM39" s="647"/>
      <c r="HN39" s="647"/>
      <c r="HO39" s="647"/>
      <c r="HP39" s="647"/>
      <c r="HQ39" s="647"/>
      <c r="HR39" s="647"/>
      <c r="HS39" s="647"/>
      <c r="HT39" s="647"/>
      <c r="HU39" s="647"/>
      <c r="HV39" s="647"/>
      <c r="HW39" s="647"/>
      <c r="HX39" s="647"/>
      <c r="HY39" s="647"/>
      <c r="HZ39" s="647"/>
      <c r="IA39" s="647"/>
      <c r="IB39" s="647"/>
      <c r="IC39" s="647"/>
      <c r="ID39" s="647"/>
      <c r="IE39" s="647"/>
      <c r="IF39" s="647"/>
      <c r="IG39" s="647"/>
      <c r="IH39" s="647"/>
      <c r="II39" s="647"/>
      <c r="IJ39" s="647"/>
      <c r="IK39" s="647"/>
      <c r="IL39" s="647"/>
      <c r="IM39" s="647"/>
      <c r="IN39" s="647"/>
      <c r="IO39" s="647"/>
      <c r="IP39" s="647"/>
      <c r="IQ39" s="647"/>
      <c r="IR39" s="647"/>
      <c r="IS39" s="647"/>
      <c r="IT39" s="647"/>
      <c r="IU39" s="647"/>
      <c r="IV39" s="647"/>
      <c r="IW39" s="647"/>
      <c r="IX39" s="647"/>
      <c r="IY39" s="647"/>
      <c r="IZ39" s="647"/>
      <c r="JA39" s="647"/>
      <c r="JB39" s="647"/>
      <c r="JC39" s="647"/>
      <c r="JD39" s="647"/>
      <c r="JE39" s="647"/>
      <c r="JF39" s="647"/>
      <c r="JG39" s="647"/>
      <c r="JH39" s="647"/>
      <c r="JI39" s="647"/>
      <c r="JJ39" s="647"/>
      <c r="JK39" s="647"/>
      <c r="JL39" s="647"/>
      <c r="JM39" s="647"/>
      <c r="JN39" s="647"/>
      <c r="JO39" s="647"/>
      <c r="JP39" s="647"/>
      <c r="JQ39" s="647"/>
      <c r="JR39" s="647"/>
      <c r="JS39" s="647"/>
      <c r="JT39" s="647"/>
      <c r="JU39" s="647"/>
      <c r="JV39" s="647"/>
      <c r="JW39" s="647"/>
      <c r="JX39" s="647"/>
      <c r="JY39" s="647"/>
      <c r="JZ39" s="647"/>
      <c r="KA39" s="647"/>
      <c r="KB39" s="647"/>
      <c r="KC39" s="647"/>
      <c r="KD39" s="647"/>
      <c r="KE39" s="647"/>
      <c r="KF39" s="647"/>
      <c r="KG39" s="647"/>
      <c r="KH39" s="647"/>
      <c r="KI39" s="647"/>
      <c r="KJ39" s="647"/>
      <c r="KK39" s="647"/>
      <c r="KL39" s="647"/>
      <c r="KM39" s="647"/>
      <c r="KN39" s="647"/>
      <c r="KO39" s="647"/>
      <c r="KP39" s="647"/>
      <c r="KQ39" s="647"/>
      <c r="KR39" s="647"/>
      <c r="KS39" s="647"/>
      <c r="KT39" s="647"/>
      <c r="KU39" s="647"/>
      <c r="KV39" s="647"/>
      <c r="KW39" s="647"/>
      <c r="KX39" s="647"/>
      <c r="KY39" s="647"/>
      <c r="KZ39" s="647"/>
      <c r="LA39" s="647"/>
      <c r="LB39" s="647"/>
      <c r="LC39" s="647"/>
      <c r="LD39" s="647"/>
      <c r="LE39" s="647"/>
      <c r="LF39" s="647"/>
      <c r="LG39" s="647"/>
      <c r="LH39" s="647"/>
      <c r="LI39" s="647"/>
      <c r="LJ39" s="648"/>
    </row>
    <row r="40" spans="2:322" ht="3.65" customHeight="1">
      <c r="B40" s="646"/>
      <c r="C40" s="647"/>
      <c r="D40" s="647"/>
      <c r="E40" s="647"/>
      <c r="F40" s="647"/>
      <c r="G40" s="647"/>
      <c r="H40" s="647"/>
      <c r="I40" s="647"/>
      <c r="J40" s="647"/>
      <c r="K40" s="647"/>
      <c r="L40" s="647"/>
      <c r="M40" s="647"/>
      <c r="N40" s="647"/>
      <c r="O40" s="647"/>
      <c r="P40" s="647"/>
      <c r="Q40" s="647"/>
      <c r="R40" s="647"/>
      <c r="S40" s="647"/>
      <c r="T40" s="647"/>
      <c r="U40" s="647"/>
      <c r="V40" s="647"/>
      <c r="W40" s="647"/>
      <c r="X40" s="647"/>
      <c r="Y40" s="647"/>
      <c r="Z40" s="647"/>
      <c r="AA40" s="647"/>
      <c r="AB40" s="647"/>
      <c r="AC40" s="647"/>
      <c r="AD40" s="647"/>
      <c r="AE40" s="647"/>
      <c r="AF40" s="647"/>
      <c r="AG40" s="647"/>
      <c r="AH40" s="647"/>
      <c r="AI40" s="647"/>
      <c r="AJ40" s="647"/>
      <c r="AK40" s="647"/>
      <c r="AL40" s="647"/>
      <c r="AM40" s="647"/>
      <c r="AN40" s="647"/>
      <c r="AO40" s="647"/>
      <c r="AP40" s="647"/>
      <c r="AQ40" s="647"/>
      <c r="AR40" s="647"/>
      <c r="AS40" s="647"/>
      <c r="AT40" s="647"/>
      <c r="AU40" s="647"/>
      <c r="AV40" s="647"/>
      <c r="AW40" s="647"/>
      <c r="AX40" s="647"/>
      <c r="AY40" s="647"/>
      <c r="AZ40" s="647"/>
      <c r="BA40" s="647"/>
      <c r="BB40" s="647"/>
      <c r="BC40" s="647"/>
      <c r="BD40" s="647"/>
      <c r="BE40" s="647"/>
      <c r="BF40" s="647"/>
      <c r="BG40" s="647"/>
      <c r="BH40" s="647"/>
      <c r="BI40" s="647"/>
      <c r="BJ40" s="647"/>
      <c r="BK40" s="647"/>
      <c r="BL40" s="647"/>
      <c r="BM40" s="647"/>
      <c r="BN40" s="647"/>
      <c r="BO40" s="647"/>
      <c r="BP40" s="647"/>
      <c r="BQ40" s="647"/>
      <c r="BR40" s="647"/>
      <c r="BS40" s="647"/>
      <c r="BT40" s="647"/>
      <c r="BU40" s="647"/>
      <c r="BV40" s="647"/>
      <c r="BW40" s="647"/>
      <c r="BX40" s="647"/>
      <c r="BY40" s="647"/>
      <c r="BZ40" s="647"/>
      <c r="CA40" s="647"/>
      <c r="CB40" s="647"/>
      <c r="CC40" s="647"/>
      <c r="CD40" s="647"/>
      <c r="CE40" s="647"/>
      <c r="CF40" s="647"/>
      <c r="CG40" s="647"/>
      <c r="CH40" s="647"/>
      <c r="CI40" s="647"/>
      <c r="CJ40" s="647"/>
      <c r="CK40" s="647"/>
      <c r="CL40" s="647"/>
      <c r="CM40" s="647"/>
      <c r="CN40" s="647"/>
      <c r="CO40" s="647"/>
      <c r="CP40" s="647"/>
      <c r="CQ40" s="647"/>
      <c r="CR40" s="647"/>
      <c r="CS40" s="647"/>
      <c r="CT40" s="647"/>
      <c r="CU40" s="647"/>
      <c r="CV40" s="647"/>
      <c r="CW40" s="647"/>
      <c r="CX40" s="647"/>
      <c r="CY40" s="647"/>
      <c r="CZ40" s="647"/>
      <c r="DA40" s="647"/>
      <c r="DB40" s="647"/>
      <c r="DC40" s="647"/>
      <c r="DD40" s="647"/>
      <c r="DE40" s="647"/>
      <c r="DF40" s="647"/>
      <c r="DG40" s="647"/>
      <c r="DH40" s="647"/>
      <c r="DI40" s="647"/>
      <c r="DJ40" s="647"/>
      <c r="DK40" s="647"/>
      <c r="DL40" s="647"/>
      <c r="DM40" s="647"/>
      <c r="DN40" s="647"/>
      <c r="DO40" s="647"/>
      <c r="DP40" s="647"/>
      <c r="DQ40" s="647"/>
      <c r="DR40" s="647"/>
      <c r="DS40" s="647"/>
      <c r="DT40" s="647"/>
      <c r="DU40" s="647"/>
      <c r="DV40" s="647"/>
      <c r="DW40" s="647"/>
      <c r="DX40" s="647"/>
      <c r="DY40" s="647"/>
      <c r="DZ40" s="647"/>
      <c r="EA40" s="647"/>
      <c r="EB40" s="647"/>
      <c r="EC40" s="647"/>
      <c r="ED40" s="647"/>
      <c r="EE40" s="647"/>
      <c r="EF40" s="647"/>
      <c r="EG40" s="647"/>
      <c r="EH40" s="647"/>
      <c r="EI40" s="647"/>
      <c r="EJ40" s="647"/>
      <c r="EK40" s="647"/>
      <c r="EL40" s="647"/>
      <c r="EM40" s="647"/>
      <c r="EN40" s="647"/>
      <c r="EO40" s="647"/>
      <c r="EP40" s="647"/>
      <c r="EQ40" s="647"/>
      <c r="ER40" s="647"/>
      <c r="ES40" s="647"/>
      <c r="ET40" s="647"/>
      <c r="EU40" s="647"/>
      <c r="EV40" s="647"/>
      <c r="EW40" s="647"/>
      <c r="EX40" s="647"/>
      <c r="EY40" s="647"/>
      <c r="EZ40" s="647"/>
      <c r="FA40" s="647"/>
      <c r="FB40" s="647"/>
      <c r="FC40" s="647"/>
      <c r="FD40" s="647"/>
      <c r="FE40" s="647"/>
      <c r="FF40" s="647"/>
      <c r="FG40" s="647"/>
      <c r="FH40" s="647"/>
      <c r="FI40" s="647"/>
      <c r="FJ40" s="647"/>
      <c r="FK40" s="647"/>
      <c r="FL40" s="647"/>
      <c r="FM40" s="647"/>
      <c r="FN40" s="647"/>
      <c r="FO40" s="647"/>
      <c r="FP40" s="647"/>
      <c r="FQ40" s="647"/>
      <c r="FR40" s="647"/>
      <c r="FS40" s="647"/>
      <c r="FT40" s="647"/>
      <c r="FU40" s="647"/>
      <c r="FV40" s="647"/>
      <c r="FW40" s="647"/>
      <c r="FX40" s="647"/>
      <c r="FY40" s="647"/>
      <c r="FZ40" s="647"/>
      <c r="GA40" s="647"/>
      <c r="GB40" s="647"/>
      <c r="GC40" s="647"/>
      <c r="GD40" s="647"/>
      <c r="GE40" s="647"/>
      <c r="GF40" s="647"/>
      <c r="GG40" s="647"/>
      <c r="GH40" s="647"/>
      <c r="GI40" s="647"/>
      <c r="GJ40" s="647"/>
      <c r="GK40" s="647"/>
      <c r="GL40" s="647"/>
      <c r="GM40" s="647"/>
      <c r="GN40" s="647"/>
      <c r="GO40" s="647"/>
      <c r="GP40" s="647"/>
      <c r="GQ40" s="647"/>
      <c r="GR40" s="647"/>
      <c r="GS40" s="647"/>
      <c r="GT40" s="647"/>
      <c r="GU40" s="647"/>
      <c r="GV40" s="647"/>
      <c r="GW40" s="647"/>
      <c r="GX40" s="647"/>
      <c r="GY40" s="647"/>
      <c r="GZ40" s="647"/>
      <c r="HA40" s="647"/>
      <c r="HB40" s="647"/>
      <c r="HC40" s="647"/>
      <c r="HD40" s="647"/>
      <c r="HE40" s="647"/>
      <c r="HF40" s="647"/>
      <c r="HG40" s="647"/>
      <c r="HH40" s="647"/>
      <c r="HI40" s="647"/>
      <c r="HJ40" s="647"/>
      <c r="HK40" s="647"/>
      <c r="HL40" s="647"/>
      <c r="HM40" s="647"/>
      <c r="HN40" s="647"/>
      <c r="HO40" s="647"/>
      <c r="HP40" s="647"/>
      <c r="HQ40" s="647"/>
      <c r="HR40" s="647"/>
      <c r="HS40" s="647"/>
      <c r="HT40" s="647"/>
      <c r="HU40" s="647"/>
      <c r="HV40" s="647"/>
      <c r="HW40" s="647"/>
      <c r="HX40" s="647"/>
      <c r="HY40" s="647"/>
      <c r="HZ40" s="647"/>
      <c r="IA40" s="647"/>
      <c r="IB40" s="647"/>
      <c r="IC40" s="647"/>
      <c r="ID40" s="647"/>
      <c r="IE40" s="647"/>
      <c r="IF40" s="647"/>
      <c r="IG40" s="647"/>
      <c r="IH40" s="647"/>
      <c r="II40" s="647"/>
      <c r="IJ40" s="647"/>
      <c r="IK40" s="647"/>
      <c r="IL40" s="647"/>
      <c r="IM40" s="647"/>
      <c r="IN40" s="647"/>
      <c r="IO40" s="647"/>
      <c r="IP40" s="647"/>
      <c r="IQ40" s="647"/>
      <c r="IR40" s="647"/>
      <c r="IS40" s="647"/>
      <c r="IT40" s="647"/>
      <c r="IU40" s="647"/>
      <c r="IV40" s="647"/>
      <c r="IW40" s="647"/>
      <c r="IX40" s="647"/>
      <c r="IY40" s="647"/>
      <c r="IZ40" s="647"/>
      <c r="JA40" s="647"/>
      <c r="JB40" s="647"/>
      <c r="JC40" s="647"/>
      <c r="JD40" s="647"/>
      <c r="JE40" s="647"/>
      <c r="JF40" s="647"/>
      <c r="JG40" s="647"/>
      <c r="JH40" s="647"/>
      <c r="JI40" s="647"/>
      <c r="JJ40" s="647"/>
      <c r="JK40" s="647"/>
      <c r="JL40" s="647"/>
      <c r="JM40" s="647"/>
      <c r="JN40" s="647"/>
      <c r="JO40" s="647"/>
      <c r="JP40" s="647"/>
      <c r="JQ40" s="647"/>
      <c r="JR40" s="647"/>
      <c r="JS40" s="647"/>
      <c r="JT40" s="647"/>
      <c r="JU40" s="647"/>
      <c r="JV40" s="647"/>
      <c r="JW40" s="647"/>
      <c r="JX40" s="647"/>
      <c r="JY40" s="647"/>
      <c r="JZ40" s="647"/>
      <c r="KA40" s="647"/>
      <c r="KB40" s="647"/>
      <c r="KC40" s="647"/>
      <c r="KD40" s="647"/>
      <c r="KE40" s="647"/>
      <c r="KF40" s="647"/>
      <c r="KG40" s="647"/>
      <c r="KH40" s="647"/>
      <c r="KI40" s="647"/>
      <c r="KJ40" s="647"/>
      <c r="KK40" s="647"/>
      <c r="KL40" s="647"/>
      <c r="KM40" s="647"/>
      <c r="KN40" s="647"/>
      <c r="KO40" s="647"/>
      <c r="KP40" s="647"/>
      <c r="KQ40" s="647"/>
      <c r="KR40" s="647"/>
      <c r="KS40" s="647"/>
      <c r="KT40" s="647"/>
      <c r="KU40" s="647"/>
      <c r="KV40" s="647"/>
      <c r="KW40" s="647"/>
      <c r="KX40" s="647"/>
      <c r="KY40" s="647"/>
      <c r="KZ40" s="647"/>
      <c r="LA40" s="647"/>
      <c r="LB40" s="647"/>
      <c r="LC40" s="647"/>
      <c r="LD40" s="647"/>
      <c r="LE40" s="647"/>
      <c r="LF40" s="647"/>
      <c r="LG40" s="647"/>
      <c r="LH40" s="647"/>
      <c r="LI40" s="647"/>
      <c r="LJ40" s="648"/>
    </row>
    <row r="41" spans="2:322" ht="3.65" customHeight="1">
      <c r="B41" s="646"/>
      <c r="C41" s="647"/>
      <c r="D41" s="647"/>
      <c r="E41" s="647"/>
      <c r="F41" s="647"/>
      <c r="G41" s="647"/>
      <c r="H41" s="647"/>
      <c r="I41" s="647"/>
      <c r="J41" s="647"/>
      <c r="K41" s="647"/>
      <c r="L41" s="647"/>
      <c r="M41" s="647"/>
      <c r="N41" s="647"/>
      <c r="O41" s="647"/>
      <c r="P41" s="647"/>
      <c r="Q41" s="647"/>
      <c r="R41" s="647"/>
      <c r="S41" s="647"/>
      <c r="T41" s="647"/>
      <c r="U41" s="647"/>
      <c r="V41" s="647"/>
      <c r="W41" s="647"/>
      <c r="X41" s="647"/>
      <c r="Y41" s="647"/>
      <c r="Z41" s="647"/>
      <c r="AA41" s="647"/>
      <c r="AB41" s="647"/>
      <c r="AC41" s="647"/>
      <c r="AD41" s="647"/>
      <c r="AE41" s="647"/>
      <c r="AF41" s="647"/>
      <c r="AG41" s="647"/>
      <c r="AH41" s="647"/>
      <c r="AI41" s="647"/>
      <c r="AJ41" s="647"/>
      <c r="AK41" s="647"/>
      <c r="AL41" s="647"/>
      <c r="AM41" s="647"/>
      <c r="AN41" s="647"/>
      <c r="AO41" s="647"/>
      <c r="AP41" s="647"/>
      <c r="AQ41" s="647"/>
      <c r="AR41" s="647"/>
      <c r="AS41" s="647"/>
      <c r="AT41" s="647"/>
      <c r="AU41" s="647"/>
      <c r="AV41" s="647"/>
      <c r="AW41" s="647"/>
      <c r="AX41" s="647"/>
      <c r="AY41" s="647"/>
      <c r="AZ41" s="647"/>
      <c r="BA41" s="647"/>
      <c r="BB41" s="647"/>
      <c r="BC41" s="647"/>
      <c r="BD41" s="647"/>
      <c r="BE41" s="647"/>
      <c r="BF41" s="647"/>
      <c r="BG41" s="647"/>
      <c r="BH41" s="647"/>
      <c r="BI41" s="647"/>
      <c r="BJ41" s="647"/>
      <c r="BK41" s="647"/>
      <c r="BL41" s="647"/>
      <c r="BM41" s="647"/>
      <c r="BN41" s="647"/>
      <c r="BO41" s="647"/>
      <c r="BP41" s="647"/>
      <c r="BQ41" s="647"/>
      <c r="BR41" s="647"/>
      <c r="BS41" s="647"/>
      <c r="BT41" s="647"/>
      <c r="BU41" s="647"/>
      <c r="BV41" s="647"/>
      <c r="BW41" s="647"/>
      <c r="BX41" s="647"/>
      <c r="BY41" s="647"/>
      <c r="BZ41" s="647"/>
      <c r="CA41" s="647"/>
      <c r="CB41" s="647"/>
      <c r="CC41" s="647"/>
      <c r="CD41" s="647"/>
      <c r="CE41" s="647"/>
      <c r="CF41" s="647"/>
      <c r="CG41" s="647"/>
      <c r="CH41" s="647"/>
      <c r="CI41" s="647"/>
      <c r="CJ41" s="647"/>
      <c r="CK41" s="647"/>
      <c r="CL41" s="647"/>
      <c r="CM41" s="647"/>
      <c r="CN41" s="647"/>
      <c r="CO41" s="647"/>
      <c r="CP41" s="647"/>
      <c r="CQ41" s="647"/>
      <c r="CR41" s="647"/>
      <c r="CS41" s="647"/>
      <c r="CT41" s="647"/>
      <c r="CU41" s="647"/>
      <c r="CV41" s="647"/>
      <c r="CW41" s="647"/>
      <c r="CX41" s="647"/>
      <c r="CY41" s="647"/>
      <c r="CZ41" s="647"/>
      <c r="DA41" s="647"/>
      <c r="DB41" s="647"/>
      <c r="DC41" s="647"/>
      <c r="DD41" s="647"/>
      <c r="DE41" s="647"/>
      <c r="DF41" s="647"/>
      <c r="DG41" s="647"/>
      <c r="DH41" s="647"/>
      <c r="DI41" s="647"/>
      <c r="DJ41" s="647"/>
      <c r="DK41" s="647"/>
      <c r="DL41" s="647"/>
      <c r="DM41" s="647"/>
      <c r="DN41" s="647"/>
      <c r="DO41" s="647"/>
      <c r="DP41" s="647"/>
      <c r="DQ41" s="647"/>
      <c r="DR41" s="647"/>
      <c r="DS41" s="647"/>
      <c r="DT41" s="647"/>
      <c r="DU41" s="647"/>
      <c r="DV41" s="647"/>
      <c r="DW41" s="647"/>
      <c r="DX41" s="647"/>
      <c r="DY41" s="647"/>
      <c r="DZ41" s="647"/>
      <c r="EA41" s="647"/>
      <c r="EB41" s="647"/>
      <c r="EC41" s="647"/>
      <c r="ED41" s="647"/>
      <c r="EE41" s="647"/>
      <c r="EF41" s="647"/>
      <c r="EG41" s="647"/>
      <c r="EH41" s="647"/>
      <c r="EI41" s="647"/>
      <c r="EJ41" s="647"/>
      <c r="EK41" s="647"/>
      <c r="EL41" s="647"/>
      <c r="EM41" s="647"/>
      <c r="EN41" s="647"/>
      <c r="EO41" s="647"/>
      <c r="EP41" s="647"/>
      <c r="EQ41" s="647"/>
      <c r="ER41" s="647"/>
      <c r="ES41" s="647"/>
      <c r="ET41" s="647"/>
      <c r="EU41" s="647"/>
      <c r="EV41" s="647"/>
      <c r="EW41" s="647"/>
      <c r="EX41" s="647"/>
      <c r="EY41" s="647"/>
      <c r="EZ41" s="647"/>
      <c r="FA41" s="647"/>
      <c r="FB41" s="647"/>
      <c r="FC41" s="647"/>
      <c r="FD41" s="647"/>
      <c r="FE41" s="647"/>
      <c r="FF41" s="647"/>
      <c r="FG41" s="647"/>
      <c r="FH41" s="647"/>
      <c r="FI41" s="647"/>
      <c r="FJ41" s="647"/>
      <c r="FK41" s="647"/>
      <c r="FL41" s="647"/>
      <c r="FM41" s="647"/>
      <c r="FN41" s="647"/>
      <c r="FO41" s="647"/>
      <c r="FP41" s="647"/>
      <c r="FQ41" s="647"/>
      <c r="FR41" s="647"/>
      <c r="FS41" s="647"/>
      <c r="FT41" s="647"/>
      <c r="FU41" s="647"/>
      <c r="FV41" s="647"/>
      <c r="FW41" s="647"/>
      <c r="FX41" s="647"/>
      <c r="FY41" s="647"/>
      <c r="FZ41" s="647"/>
      <c r="GA41" s="647"/>
      <c r="GB41" s="647"/>
      <c r="GC41" s="647"/>
      <c r="GD41" s="647"/>
      <c r="GE41" s="647"/>
      <c r="GF41" s="647"/>
      <c r="GG41" s="647"/>
      <c r="GH41" s="647"/>
      <c r="GI41" s="647"/>
      <c r="GJ41" s="647"/>
      <c r="GK41" s="647"/>
      <c r="GL41" s="647"/>
      <c r="GM41" s="647"/>
      <c r="GN41" s="647"/>
      <c r="GO41" s="647"/>
      <c r="GP41" s="647"/>
      <c r="GQ41" s="647"/>
      <c r="GR41" s="647"/>
      <c r="GS41" s="647"/>
      <c r="GT41" s="647"/>
      <c r="GU41" s="647"/>
      <c r="GV41" s="647"/>
      <c r="GW41" s="647"/>
      <c r="GX41" s="647"/>
      <c r="GY41" s="647"/>
      <c r="GZ41" s="647"/>
      <c r="HA41" s="647"/>
      <c r="HB41" s="647"/>
      <c r="HC41" s="647"/>
      <c r="HD41" s="647"/>
      <c r="HE41" s="647"/>
      <c r="HF41" s="647"/>
      <c r="HG41" s="647"/>
      <c r="HH41" s="647"/>
      <c r="HI41" s="647"/>
      <c r="HJ41" s="647"/>
      <c r="HK41" s="647"/>
      <c r="HL41" s="647"/>
      <c r="HM41" s="647"/>
      <c r="HN41" s="647"/>
      <c r="HO41" s="647"/>
      <c r="HP41" s="647"/>
      <c r="HQ41" s="647"/>
      <c r="HR41" s="647"/>
      <c r="HS41" s="647"/>
      <c r="HT41" s="647"/>
      <c r="HU41" s="647"/>
      <c r="HV41" s="647"/>
      <c r="HW41" s="647"/>
      <c r="HX41" s="647"/>
      <c r="HY41" s="647"/>
      <c r="HZ41" s="647"/>
      <c r="IA41" s="647"/>
      <c r="IB41" s="647"/>
      <c r="IC41" s="647"/>
      <c r="ID41" s="647"/>
      <c r="IE41" s="647"/>
      <c r="IF41" s="647"/>
      <c r="IG41" s="647"/>
      <c r="IH41" s="647"/>
      <c r="II41" s="647"/>
      <c r="IJ41" s="647"/>
      <c r="IK41" s="647"/>
      <c r="IL41" s="647"/>
      <c r="IM41" s="647"/>
      <c r="IN41" s="647"/>
      <c r="IO41" s="647"/>
      <c r="IP41" s="647"/>
      <c r="IQ41" s="647"/>
      <c r="IR41" s="647"/>
      <c r="IS41" s="647"/>
      <c r="IT41" s="647"/>
      <c r="IU41" s="647"/>
      <c r="IV41" s="647"/>
      <c r="IW41" s="647"/>
      <c r="IX41" s="647"/>
      <c r="IY41" s="647"/>
      <c r="IZ41" s="647"/>
      <c r="JA41" s="647"/>
      <c r="JB41" s="647"/>
      <c r="JC41" s="647"/>
      <c r="JD41" s="647"/>
      <c r="JE41" s="647"/>
      <c r="JF41" s="647"/>
      <c r="JG41" s="647"/>
      <c r="JH41" s="647"/>
      <c r="JI41" s="647"/>
      <c r="JJ41" s="647"/>
      <c r="JK41" s="647"/>
      <c r="JL41" s="647"/>
      <c r="JM41" s="647"/>
      <c r="JN41" s="647"/>
      <c r="JO41" s="647"/>
      <c r="JP41" s="647"/>
      <c r="JQ41" s="647"/>
      <c r="JR41" s="647"/>
      <c r="JS41" s="647"/>
      <c r="JT41" s="647"/>
      <c r="JU41" s="647"/>
      <c r="JV41" s="647"/>
      <c r="JW41" s="647"/>
      <c r="JX41" s="647"/>
      <c r="JY41" s="647"/>
      <c r="JZ41" s="647"/>
      <c r="KA41" s="647"/>
      <c r="KB41" s="647"/>
      <c r="KC41" s="647"/>
      <c r="KD41" s="647"/>
      <c r="KE41" s="647"/>
      <c r="KF41" s="647"/>
      <c r="KG41" s="647"/>
      <c r="KH41" s="647"/>
      <c r="KI41" s="647"/>
      <c r="KJ41" s="647"/>
      <c r="KK41" s="647"/>
      <c r="KL41" s="647"/>
      <c r="KM41" s="647"/>
      <c r="KN41" s="647"/>
      <c r="KO41" s="647"/>
      <c r="KP41" s="647"/>
      <c r="KQ41" s="647"/>
      <c r="KR41" s="647"/>
      <c r="KS41" s="647"/>
      <c r="KT41" s="647"/>
      <c r="KU41" s="647"/>
      <c r="KV41" s="647"/>
      <c r="KW41" s="647"/>
      <c r="KX41" s="647"/>
      <c r="KY41" s="647"/>
      <c r="KZ41" s="647"/>
      <c r="LA41" s="647"/>
      <c r="LB41" s="647"/>
      <c r="LC41" s="647"/>
      <c r="LD41" s="647"/>
      <c r="LE41" s="647"/>
      <c r="LF41" s="647"/>
      <c r="LG41" s="647"/>
      <c r="LH41" s="647"/>
      <c r="LI41" s="647"/>
      <c r="LJ41" s="648"/>
    </row>
    <row r="42" spans="2:322" ht="3.65" customHeight="1">
      <c r="B42" s="646"/>
      <c r="C42" s="647"/>
      <c r="D42" s="647"/>
      <c r="E42" s="647"/>
      <c r="F42" s="647"/>
      <c r="G42" s="647"/>
      <c r="H42" s="647"/>
      <c r="I42" s="647"/>
      <c r="J42" s="647"/>
      <c r="K42" s="647"/>
      <c r="L42" s="647"/>
      <c r="M42" s="647"/>
      <c r="N42" s="647"/>
      <c r="O42" s="647"/>
      <c r="P42" s="647"/>
      <c r="Q42" s="647"/>
      <c r="R42" s="647"/>
      <c r="S42" s="647"/>
      <c r="T42" s="647"/>
      <c r="U42" s="647"/>
      <c r="V42" s="647"/>
      <c r="W42" s="647"/>
      <c r="X42" s="647"/>
      <c r="Y42" s="647"/>
      <c r="Z42" s="647"/>
      <c r="AA42" s="647"/>
      <c r="AB42" s="647"/>
      <c r="AC42" s="647"/>
      <c r="AD42" s="647"/>
      <c r="AE42" s="647"/>
      <c r="AF42" s="647"/>
      <c r="AG42" s="647"/>
      <c r="AH42" s="647"/>
      <c r="AI42" s="647"/>
      <c r="AJ42" s="647"/>
      <c r="AK42" s="647"/>
      <c r="AL42" s="647"/>
      <c r="AM42" s="647"/>
      <c r="AN42" s="647"/>
      <c r="AO42" s="647"/>
      <c r="AP42" s="647"/>
      <c r="AQ42" s="647"/>
      <c r="AR42" s="647"/>
      <c r="AS42" s="647"/>
      <c r="AT42" s="647"/>
      <c r="AU42" s="647"/>
      <c r="AV42" s="647"/>
      <c r="AW42" s="647"/>
      <c r="AX42" s="647"/>
      <c r="AY42" s="647"/>
      <c r="AZ42" s="647"/>
      <c r="BA42" s="647"/>
      <c r="BB42" s="647"/>
      <c r="BC42" s="647"/>
      <c r="BD42" s="647"/>
      <c r="BE42" s="647"/>
      <c r="BF42" s="647"/>
      <c r="BG42" s="647"/>
      <c r="BH42" s="647"/>
      <c r="BI42" s="647"/>
      <c r="BJ42" s="647"/>
      <c r="BK42" s="647"/>
      <c r="BL42" s="647"/>
      <c r="BM42" s="647"/>
      <c r="BN42" s="647"/>
      <c r="BO42" s="647"/>
      <c r="BP42" s="647"/>
      <c r="BQ42" s="647"/>
      <c r="BR42" s="647"/>
      <c r="BS42" s="647"/>
      <c r="BT42" s="647"/>
      <c r="BU42" s="647"/>
      <c r="BV42" s="647"/>
      <c r="BW42" s="647"/>
      <c r="BX42" s="647"/>
      <c r="BY42" s="647"/>
      <c r="BZ42" s="647"/>
      <c r="CA42" s="647"/>
      <c r="CB42" s="647"/>
      <c r="CC42" s="647"/>
      <c r="CD42" s="647"/>
      <c r="CE42" s="647"/>
      <c r="CF42" s="647"/>
      <c r="CG42" s="647"/>
      <c r="CH42" s="647"/>
      <c r="CI42" s="647"/>
      <c r="CJ42" s="647"/>
      <c r="CK42" s="647"/>
      <c r="CL42" s="647"/>
      <c r="CM42" s="647"/>
      <c r="CN42" s="647"/>
      <c r="CO42" s="647"/>
      <c r="CP42" s="647"/>
      <c r="CQ42" s="647"/>
      <c r="CR42" s="647"/>
      <c r="CS42" s="647"/>
      <c r="CT42" s="647"/>
      <c r="CU42" s="647"/>
      <c r="CV42" s="647"/>
      <c r="CW42" s="647"/>
      <c r="CX42" s="647"/>
      <c r="CY42" s="647"/>
      <c r="CZ42" s="647"/>
      <c r="DA42" s="647"/>
      <c r="DB42" s="647"/>
      <c r="DC42" s="647"/>
      <c r="DD42" s="647"/>
      <c r="DE42" s="647"/>
      <c r="DF42" s="647"/>
      <c r="DG42" s="647"/>
      <c r="DH42" s="647"/>
      <c r="DI42" s="647"/>
      <c r="DJ42" s="647"/>
      <c r="DK42" s="647"/>
      <c r="DL42" s="647"/>
      <c r="DM42" s="647"/>
      <c r="DN42" s="647"/>
      <c r="DO42" s="647"/>
      <c r="DP42" s="647"/>
      <c r="DQ42" s="647"/>
      <c r="DR42" s="647"/>
      <c r="DS42" s="647"/>
      <c r="DT42" s="647"/>
      <c r="DU42" s="647"/>
      <c r="DV42" s="647"/>
      <c r="DW42" s="647"/>
      <c r="DX42" s="647"/>
      <c r="DY42" s="647"/>
      <c r="DZ42" s="647"/>
      <c r="EA42" s="647"/>
      <c r="EB42" s="647"/>
      <c r="EC42" s="647"/>
      <c r="ED42" s="647"/>
      <c r="EE42" s="647"/>
      <c r="EF42" s="647"/>
      <c r="EG42" s="647"/>
      <c r="EH42" s="647"/>
      <c r="EI42" s="647"/>
      <c r="EJ42" s="647"/>
      <c r="EK42" s="647"/>
      <c r="EL42" s="647"/>
      <c r="EM42" s="647"/>
      <c r="EN42" s="647"/>
      <c r="EO42" s="647"/>
      <c r="EP42" s="647"/>
      <c r="EQ42" s="647"/>
      <c r="ER42" s="647"/>
      <c r="ES42" s="647"/>
      <c r="ET42" s="647"/>
      <c r="EU42" s="647"/>
      <c r="EV42" s="647"/>
      <c r="EW42" s="647"/>
      <c r="EX42" s="647"/>
      <c r="EY42" s="647"/>
      <c r="EZ42" s="647"/>
      <c r="FA42" s="647"/>
      <c r="FB42" s="647"/>
      <c r="FC42" s="647"/>
      <c r="FD42" s="647"/>
      <c r="FE42" s="647"/>
      <c r="FF42" s="647"/>
      <c r="FG42" s="647"/>
      <c r="FH42" s="647"/>
      <c r="FI42" s="647"/>
      <c r="FJ42" s="647"/>
      <c r="FK42" s="647"/>
      <c r="FL42" s="647"/>
      <c r="FM42" s="647"/>
      <c r="FN42" s="647"/>
      <c r="FO42" s="647"/>
      <c r="FP42" s="647"/>
      <c r="FQ42" s="647"/>
      <c r="FR42" s="647"/>
      <c r="FS42" s="647"/>
      <c r="FT42" s="647"/>
      <c r="FU42" s="647"/>
      <c r="FV42" s="647"/>
      <c r="FW42" s="647"/>
      <c r="FX42" s="647"/>
      <c r="FY42" s="647"/>
      <c r="FZ42" s="647"/>
      <c r="GA42" s="647"/>
      <c r="GB42" s="647"/>
      <c r="GC42" s="647"/>
      <c r="GD42" s="647"/>
      <c r="GE42" s="647"/>
      <c r="GF42" s="647"/>
      <c r="GG42" s="647"/>
      <c r="GH42" s="647"/>
      <c r="GI42" s="647"/>
      <c r="GJ42" s="647"/>
      <c r="GK42" s="647"/>
      <c r="GL42" s="647"/>
      <c r="GM42" s="647"/>
      <c r="GN42" s="647"/>
      <c r="GO42" s="647"/>
      <c r="GP42" s="647"/>
      <c r="GQ42" s="647"/>
      <c r="GR42" s="647"/>
      <c r="GS42" s="647"/>
      <c r="GT42" s="647"/>
      <c r="GU42" s="647"/>
      <c r="GV42" s="647"/>
      <c r="GW42" s="647"/>
      <c r="GX42" s="647"/>
      <c r="GY42" s="647"/>
      <c r="GZ42" s="647"/>
      <c r="HA42" s="647"/>
      <c r="HB42" s="647"/>
      <c r="HC42" s="647"/>
      <c r="HD42" s="647"/>
      <c r="HE42" s="647"/>
      <c r="HF42" s="647"/>
      <c r="HG42" s="647"/>
      <c r="HH42" s="647"/>
      <c r="HI42" s="647"/>
      <c r="HJ42" s="647"/>
      <c r="HK42" s="647"/>
      <c r="HL42" s="647"/>
      <c r="HM42" s="647"/>
      <c r="HN42" s="647"/>
      <c r="HO42" s="647"/>
      <c r="HP42" s="647"/>
      <c r="HQ42" s="647"/>
      <c r="HR42" s="647"/>
      <c r="HS42" s="647"/>
      <c r="HT42" s="647"/>
      <c r="HU42" s="647"/>
      <c r="HV42" s="647"/>
      <c r="HW42" s="647"/>
      <c r="HX42" s="647"/>
      <c r="HY42" s="647"/>
      <c r="HZ42" s="647"/>
      <c r="IA42" s="647"/>
      <c r="IB42" s="647"/>
      <c r="IC42" s="647"/>
      <c r="ID42" s="647"/>
      <c r="IE42" s="647"/>
      <c r="IF42" s="647"/>
      <c r="IG42" s="647"/>
      <c r="IH42" s="647"/>
      <c r="II42" s="647"/>
      <c r="IJ42" s="647"/>
      <c r="IK42" s="647"/>
      <c r="IL42" s="647"/>
      <c r="IM42" s="647"/>
      <c r="IN42" s="647"/>
      <c r="IO42" s="647"/>
      <c r="IP42" s="647"/>
      <c r="IQ42" s="647"/>
      <c r="IR42" s="647"/>
      <c r="IS42" s="647"/>
      <c r="IT42" s="647"/>
      <c r="IU42" s="647"/>
      <c r="IV42" s="647"/>
      <c r="IW42" s="647"/>
      <c r="IX42" s="647"/>
      <c r="IY42" s="647"/>
      <c r="IZ42" s="647"/>
      <c r="JA42" s="647"/>
      <c r="JB42" s="647"/>
      <c r="JC42" s="647"/>
      <c r="JD42" s="647"/>
      <c r="JE42" s="647"/>
      <c r="JF42" s="647"/>
      <c r="JG42" s="647"/>
      <c r="JH42" s="647"/>
      <c r="JI42" s="647"/>
      <c r="JJ42" s="647"/>
      <c r="JK42" s="647"/>
      <c r="JL42" s="647"/>
      <c r="JM42" s="647"/>
      <c r="JN42" s="647"/>
      <c r="JO42" s="647"/>
      <c r="JP42" s="647"/>
      <c r="JQ42" s="647"/>
      <c r="JR42" s="647"/>
      <c r="JS42" s="647"/>
      <c r="JT42" s="647"/>
      <c r="JU42" s="647"/>
      <c r="JV42" s="647"/>
      <c r="JW42" s="647"/>
      <c r="JX42" s="647"/>
      <c r="JY42" s="647"/>
      <c r="JZ42" s="647"/>
      <c r="KA42" s="647"/>
      <c r="KB42" s="647"/>
      <c r="KC42" s="647"/>
      <c r="KD42" s="647"/>
      <c r="KE42" s="647"/>
      <c r="KF42" s="647"/>
      <c r="KG42" s="647"/>
      <c r="KH42" s="647"/>
      <c r="KI42" s="647"/>
      <c r="KJ42" s="647"/>
      <c r="KK42" s="647"/>
      <c r="KL42" s="647"/>
      <c r="KM42" s="647"/>
      <c r="KN42" s="647"/>
      <c r="KO42" s="647"/>
      <c r="KP42" s="647"/>
      <c r="KQ42" s="647"/>
      <c r="KR42" s="647"/>
      <c r="KS42" s="647"/>
      <c r="KT42" s="647"/>
      <c r="KU42" s="647"/>
      <c r="KV42" s="647"/>
      <c r="KW42" s="647"/>
      <c r="KX42" s="647"/>
      <c r="KY42" s="647"/>
      <c r="KZ42" s="647"/>
      <c r="LA42" s="647"/>
      <c r="LB42" s="647"/>
      <c r="LC42" s="647"/>
      <c r="LD42" s="647"/>
      <c r="LE42" s="647"/>
      <c r="LF42" s="647"/>
      <c r="LG42" s="647"/>
      <c r="LH42" s="647"/>
      <c r="LI42" s="647"/>
      <c r="LJ42" s="648"/>
    </row>
    <row r="43" spans="2:322" ht="3.65" customHeight="1">
      <c r="B43" s="646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7"/>
      <c r="P43" s="647"/>
      <c r="Q43" s="647"/>
      <c r="R43" s="647"/>
      <c r="S43" s="647"/>
      <c r="T43" s="647"/>
      <c r="U43" s="647"/>
      <c r="V43" s="647"/>
      <c r="W43" s="647"/>
      <c r="X43" s="647"/>
      <c r="Y43" s="647"/>
      <c r="Z43" s="647"/>
      <c r="AA43" s="647"/>
      <c r="AB43" s="647"/>
      <c r="AC43" s="647"/>
      <c r="AD43" s="647"/>
      <c r="AE43" s="647"/>
      <c r="AF43" s="647"/>
      <c r="AG43" s="647"/>
      <c r="AH43" s="647"/>
      <c r="AI43" s="647"/>
      <c r="AJ43" s="647"/>
      <c r="AK43" s="647"/>
      <c r="AL43" s="647"/>
      <c r="AM43" s="647"/>
      <c r="AN43" s="647"/>
      <c r="AO43" s="647"/>
      <c r="AP43" s="647"/>
      <c r="AQ43" s="647"/>
      <c r="AR43" s="647"/>
      <c r="AS43" s="647"/>
      <c r="AT43" s="647"/>
      <c r="AU43" s="647"/>
      <c r="AV43" s="647"/>
      <c r="AW43" s="647"/>
      <c r="AX43" s="647"/>
      <c r="AY43" s="647"/>
      <c r="AZ43" s="647"/>
      <c r="BA43" s="647"/>
      <c r="BB43" s="647"/>
      <c r="BC43" s="647"/>
      <c r="BD43" s="647"/>
      <c r="BE43" s="647"/>
      <c r="BF43" s="647"/>
      <c r="BG43" s="647"/>
      <c r="BH43" s="647"/>
      <c r="BI43" s="647"/>
      <c r="BJ43" s="647"/>
      <c r="BK43" s="647"/>
      <c r="BL43" s="647"/>
      <c r="BM43" s="647"/>
      <c r="BN43" s="647"/>
      <c r="BO43" s="647"/>
      <c r="BP43" s="647"/>
      <c r="BQ43" s="647"/>
      <c r="BR43" s="647"/>
      <c r="BS43" s="647"/>
      <c r="BT43" s="647"/>
      <c r="BU43" s="647"/>
      <c r="BV43" s="647"/>
      <c r="BW43" s="647"/>
      <c r="BX43" s="647"/>
      <c r="BY43" s="647"/>
      <c r="BZ43" s="647"/>
      <c r="CA43" s="647"/>
      <c r="CB43" s="647"/>
      <c r="CC43" s="647"/>
      <c r="CD43" s="647"/>
      <c r="CE43" s="647"/>
      <c r="CF43" s="647"/>
      <c r="CG43" s="647"/>
      <c r="CH43" s="647"/>
      <c r="CI43" s="647"/>
      <c r="CJ43" s="647"/>
      <c r="CK43" s="647"/>
      <c r="CL43" s="647"/>
      <c r="CM43" s="647"/>
      <c r="CN43" s="647"/>
      <c r="CO43" s="647"/>
      <c r="CP43" s="647"/>
      <c r="CQ43" s="647"/>
      <c r="CR43" s="647"/>
      <c r="CS43" s="647"/>
      <c r="CT43" s="647"/>
      <c r="CU43" s="647"/>
      <c r="CV43" s="647"/>
      <c r="CW43" s="647"/>
      <c r="CX43" s="647"/>
      <c r="CY43" s="647"/>
      <c r="CZ43" s="647"/>
      <c r="DA43" s="647"/>
      <c r="DB43" s="647"/>
      <c r="DC43" s="647"/>
      <c r="DD43" s="647"/>
      <c r="DE43" s="647"/>
      <c r="DF43" s="647"/>
      <c r="DG43" s="647"/>
      <c r="DH43" s="647"/>
      <c r="DI43" s="647"/>
      <c r="DJ43" s="647"/>
      <c r="DK43" s="647"/>
      <c r="DL43" s="647"/>
      <c r="DM43" s="647"/>
      <c r="DN43" s="647"/>
      <c r="DO43" s="647"/>
      <c r="DP43" s="647"/>
      <c r="DQ43" s="647"/>
      <c r="DR43" s="647"/>
      <c r="DS43" s="647"/>
      <c r="DT43" s="647"/>
      <c r="DU43" s="647"/>
      <c r="DV43" s="647"/>
      <c r="DW43" s="647"/>
      <c r="DX43" s="647"/>
      <c r="DY43" s="647"/>
      <c r="DZ43" s="647"/>
      <c r="EA43" s="647"/>
      <c r="EB43" s="647"/>
      <c r="EC43" s="647"/>
      <c r="ED43" s="647"/>
      <c r="EE43" s="647"/>
      <c r="EF43" s="647"/>
      <c r="EG43" s="647"/>
      <c r="EH43" s="647"/>
      <c r="EI43" s="647"/>
      <c r="EJ43" s="647"/>
      <c r="EK43" s="647"/>
      <c r="EL43" s="647"/>
      <c r="EM43" s="647"/>
      <c r="EN43" s="647"/>
      <c r="EO43" s="647"/>
      <c r="EP43" s="647"/>
      <c r="EQ43" s="647"/>
      <c r="ER43" s="647"/>
      <c r="ES43" s="647"/>
      <c r="ET43" s="647"/>
      <c r="EU43" s="647"/>
      <c r="EV43" s="647"/>
      <c r="EW43" s="647"/>
      <c r="EX43" s="647"/>
      <c r="EY43" s="647"/>
      <c r="EZ43" s="647"/>
      <c r="FA43" s="647"/>
      <c r="FB43" s="647"/>
      <c r="FC43" s="647"/>
      <c r="FD43" s="647"/>
      <c r="FE43" s="647"/>
      <c r="FF43" s="647"/>
      <c r="FG43" s="647"/>
      <c r="FH43" s="647"/>
      <c r="FI43" s="647"/>
      <c r="FJ43" s="647"/>
      <c r="FK43" s="647"/>
      <c r="FL43" s="647"/>
      <c r="FM43" s="647"/>
      <c r="FN43" s="647"/>
      <c r="FO43" s="647"/>
      <c r="FP43" s="647"/>
      <c r="FQ43" s="647"/>
      <c r="FR43" s="647"/>
      <c r="FS43" s="647"/>
      <c r="FT43" s="647"/>
      <c r="FU43" s="647"/>
      <c r="FV43" s="647"/>
      <c r="FW43" s="647"/>
      <c r="FX43" s="647"/>
      <c r="FY43" s="647"/>
      <c r="FZ43" s="647"/>
      <c r="GA43" s="647"/>
      <c r="GB43" s="647"/>
      <c r="GC43" s="647"/>
      <c r="GD43" s="647"/>
      <c r="GE43" s="647"/>
      <c r="GF43" s="647"/>
      <c r="GG43" s="647"/>
      <c r="GH43" s="647"/>
      <c r="GI43" s="647"/>
      <c r="GJ43" s="647"/>
      <c r="GK43" s="647"/>
      <c r="GL43" s="647"/>
      <c r="GM43" s="647"/>
      <c r="GN43" s="647"/>
      <c r="GO43" s="647"/>
      <c r="GP43" s="647"/>
      <c r="GQ43" s="647"/>
      <c r="GR43" s="647"/>
      <c r="GS43" s="647"/>
      <c r="GT43" s="647"/>
      <c r="GU43" s="647"/>
      <c r="GV43" s="647"/>
      <c r="GW43" s="647"/>
      <c r="GX43" s="647"/>
      <c r="GY43" s="647"/>
      <c r="GZ43" s="647"/>
      <c r="HA43" s="647"/>
      <c r="HB43" s="647"/>
      <c r="HC43" s="647"/>
      <c r="HD43" s="647"/>
      <c r="HE43" s="647"/>
      <c r="HF43" s="647"/>
      <c r="HG43" s="647"/>
      <c r="HH43" s="647"/>
      <c r="HI43" s="647"/>
      <c r="HJ43" s="647"/>
      <c r="HK43" s="647"/>
      <c r="HL43" s="647"/>
      <c r="HM43" s="647"/>
      <c r="HN43" s="647"/>
      <c r="HO43" s="647"/>
      <c r="HP43" s="647"/>
      <c r="HQ43" s="647"/>
      <c r="HR43" s="647"/>
      <c r="HS43" s="647"/>
      <c r="HT43" s="647"/>
      <c r="HU43" s="647"/>
      <c r="HV43" s="647"/>
      <c r="HW43" s="647"/>
      <c r="HX43" s="647"/>
      <c r="HY43" s="647"/>
      <c r="HZ43" s="647"/>
      <c r="IA43" s="647"/>
      <c r="IB43" s="647"/>
      <c r="IC43" s="647"/>
      <c r="ID43" s="647"/>
      <c r="IE43" s="647"/>
      <c r="IF43" s="647"/>
      <c r="IG43" s="647"/>
      <c r="IH43" s="647"/>
      <c r="II43" s="647"/>
      <c r="IJ43" s="647"/>
      <c r="IK43" s="647"/>
      <c r="IL43" s="647"/>
      <c r="IM43" s="647"/>
      <c r="IN43" s="647"/>
      <c r="IO43" s="647"/>
      <c r="IP43" s="647"/>
      <c r="IQ43" s="647"/>
      <c r="IR43" s="647"/>
      <c r="IS43" s="647"/>
      <c r="IT43" s="647"/>
      <c r="IU43" s="647"/>
      <c r="IV43" s="647"/>
      <c r="IW43" s="647"/>
      <c r="IX43" s="647"/>
      <c r="IY43" s="647"/>
      <c r="IZ43" s="647"/>
      <c r="JA43" s="647"/>
      <c r="JB43" s="647"/>
      <c r="JC43" s="647"/>
      <c r="JD43" s="647"/>
      <c r="JE43" s="647"/>
      <c r="JF43" s="647"/>
      <c r="JG43" s="647"/>
      <c r="JH43" s="647"/>
      <c r="JI43" s="647"/>
      <c r="JJ43" s="647"/>
      <c r="JK43" s="647"/>
      <c r="JL43" s="647"/>
      <c r="JM43" s="647"/>
      <c r="JN43" s="647"/>
      <c r="JO43" s="647"/>
      <c r="JP43" s="647"/>
      <c r="JQ43" s="647"/>
      <c r="JR43" s="647"/>
      <c r="JS43" s="647"/>
      <c r="JT43" s="647"/>
      <c r="JU43" s="647"/>
      <c r="JV43" s="647"/>
      <c r="JW43" s="647"/>
      <c r="JX43" s="647"/>
      <c r="JY43" s="647"/>
      <c r="JZ43" s="647"/>
      <c r="KA43" s="647"/>
      <c r="KB43" s="647"/>
      <c r="KC43" s="647"/>
      <c r="KD43" s="647"/>
      <c r="KE43" s="647"/>
      <c r="KF43" s="647"/>
      <c r="KG43" s="647"/>
      <c r="KH43" s="647"/>
      <c r="KI43" s="647"/>
      <c r="KJ43" s="647"/>
      <c r="KK43" s="647"/>
      <c r="KL43" s="647"/>
      <c r="KM43" s="647"/>
      <c r="KN43" s="647"/>
      <c r="KO43" s="647"/>
      <c r="KP43" s="647"/>
      <c r="KQ43" s="647"/>
      <c r="KR43" s="647"/>
      <c r="KS43" s="647"/>
      <c r="KT43" s="647"/>
      <c r="KU43" s="647"/>
      <c r="KV43" s="647"/>
      <c r="KW43" s="647"/>
      <c r="KX43" s="647"/>
      <c r="KY43" s="647"/>
      <c r="KZ43" s="647"/>
      <c r="LA43" s="647"/>
      <c r="LB43" s="647"/>
      <c r="LC43" s="647"/>
      <c r="LD43" s="647"/>
      <c r="LE43" s="647"/>
      <c r="LF43" s="647"/>
      <c r="LG43" s="647"/>
      <c r="LH43" s="647"/>
      <c r="LI43" s="647"/>
      <c r="LJ43" s="648"/>
    </row>
    <row r="44" spans="2:322" ht="3.65" customHeight="1">
      <c r="B44" s="646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7"/>
      <c r="P44" s="647"/>
      <c r="Q44" s="647"/>
      <c r="R44" s="647"/>
      <c r="S44" s="647"/>
      <c r="T44" s="647"/>
      <c r="U44" s="647"/>
      <c r="V44" s="647"/>
      <c r="W44" s="647"/>
      <c r="X44" s="647"/>
      <c r="Y44" s="647"/>
      <c r="Z44" s="647"/>
      <c r="AA44" s="647"/>
      <c r="AB44" s="647"/>
      <c r="AC44" s="647"/>
      <c r="AD44" s="647"/>
      <c r="AE44" s="647"/>
      <c r="AF44" s="647"/>
      <c r="AG44" s="647"/>
      <c r="AH44" s="647"/>
      <c r="AI44" s="647"/>
      <c r="AJ44" s="647"/>
      <c r="AK44" s="647"/>
      <c r="AL44" s="647"/>
      <c r="AM44" s="647"/>
      <c r="AN44" s="647"/>
      <c r="AO44" s="647"/>
      <c r="AP44" s="647"/>
      <c r="AQ44" s="647"/>
      <c r="AR44" s="647"/>
      <c r="AS44" s="647"/>
      <c r="AT44" s="647"/>
      <c r="AU44" s="647"/>
      <c r="AV44" s="647"/>
      <c r="AW44" s="647"/>
      <c r="AX44" s="647"/>
      <c r="AY44" s="647"/>
      <c r="AZ44" s="647"/>
      <c r="BA44" s="647"/>
      <c r="BB44" s="647"/>
      <c r="BC44" s="647"/>
      <c r="BD44" s="647"/>
      <c r="BE44" s="647"/>
      <c r="BF44" s="647"/>
      <c r="BG44" s="647"/>
      <c r="BH44" s="647"/>
      <c r="BI44" s="647"/>
      <c r="BJ44" s="647"/>
      <c r="BK44" s="647"/>
      <c r="BL44" s="647"/>
      <c r="BM44" s="647"/>
      <c r="BN44" s="647"/>
      <c r="BO44" s="647"/>
      <c r="BP44" s="647"/>
      <c r="BQ44" s="647"/>
      <c r="BR44" s="647"/>
      <c r="BS44" s="647"/>
      <c r="BT44" s="647"/>
      <c r="BU44" s="647"/>
      <c r="BV44" s="647"/>
      <c r="BW44" s="647"/>
      <c r="BX44" s="647"/>
      <c r="BY44" s="647"/>
      <c r="BZ44" s="647"/>
      <c r="CA44" s="647"/>
      <c r="CB44" s="647"/>
      <c r="CC44" s="647"/>
      <c r="CD44" s="647"/>
      <c r="CE44" s="647"/>
      <c r="CF44" s="647"/>
      <c r="CG44" s="647"/>
      <c r="CH44" s="647"/>
      <c r="CI44" s="647"/>
      <c r="CJ44" s="647"/>
      <c r="CK44" s="647"/>
      <c r="CL44" s="647"/>
      <c r="CM44" s="647"/>
      <c r="CN44" s="647"/>
      <c r="CO44" s="647"/>
      <c r="CP44" s="647"/>
      <c r="CQ44" s="647"/>
      <c r="CR44" s="647"/>
      <c r="CS44" s="647"/>
      <c r="CT44" s="647"/>
      <c r="CU44" s="647"/>
      <c r="CV44" s="647"/>
      <c r="CW44" s="647"/>
      <c r="CX44" s="647"/>
      <c r="CY44" s="647"/>
      <c r="CZ44" s="647"/>
      <c r="DA44" s="647"/>
      <c r="DB44" s="647"/>
      <c r="DC44" s="647"/>
      <c r="DD44" s="647"/>
      <c r="DE44" s="647"/>
      <c r="DF44" s="647"/>
      <c r="DG44" s="647"/>
      <c r="DH44" s="647"/>
      <c r="DI44" s="647"/>
      <c r="DJ44" s="647"/>
      <c r="DK44" s="647"/>
      <c r="DL44" s="647"/>
      <c r="DM44" s="647"/>
      <c r="DN44" s="647"/>
      <c r="DO44" s="647"/>
      <c r="DP44" s="647"/>
      <c r="DQ44" s="647"/>
      <c r="DR44" s="647"/>
      <c r="DS44" s="647"/>
      <c r="DT44" s="647"/>
      <c r="DU44" s="647"/>
      <c r="DV44" s="647"/>
      <c r="DW44" s="647"/>
      <c r="DX44" s="647"/>
      <c r="DY44" s="647"/>
      <c r="DZ44" s="647"/>
      <c r="EA44" s="647"/>
      <c r="EB44" s="647"/>
      <c r="EC44" s="647"/>
      <c r="ED44" s="647"/>
      <c r="EE44" s="647"/>
      <c r="EF44" s="647"/>
      <c r="EG44" s="647"/>
      <c r="EH44" s="647"/>
      <c r="EI44" s="647"/>
      <c r="EJ44" s="647"/>
      <c r="EK44" s="647"/>
      <c r="EL44" s="647"/>
      <c r="EM44" s="647"/>
      <c r="EN44" s="647"/>
      <c r="EO44" s="647"/>
      <c r="EP44" s="647"/>
      <c r="EQ44" s="647"/>
      <c r="ER44" s="647"/>
      <c r="ES44" s="647"/>
      <c r="ET44" s="647"/>
      <c r="EU44" s="647"/>
      <c r="EV44" s="647"/>
      <c r="EW44" s="647"/>
      <c r="EX44" s="647"/>
      <c r="EY44" s="647"/>
      <c r="EZ44" s="647"/>
      <c r="FA44" s="647"/>
      <c r="FB44" s="647"/>
      <c r="FC44" s="647"/>
      <c r="FD44" s="647"/>
      <c r="FE44" s="647"/>
      <c r="FF44" s="647"/>
      <c r="FG44" s="647"/>
      <c r="FH44" s="647"/>
      <c r="FI44" s="647"/>
      <c r="FJ44" s="647"/>
      <c r="FK44" s="647"/>
      <c r="FL44" s="647"/>
      <c r="FM44" s="647"/>
      <c r="FN44" s="647"/>
      <c r="FO44" s="647"/>
      <c r="FP44" s="647"/>
      <c r="FQ44" s="647"/>
      <c r="FR44" s="647"/>
      <c r="FS44" s="647"/>
      <c r="FT44" s="647"/>
      <c r="FU44" s="647"/>
      <c r="FV44" s="647"/>
      <c r="FW44" s="647"/>
      <c r="FX44" s="647"/>
      <c r="FY44" s="647"/>
      <c r="FZ44" s="647"/>
      <c r="GA44" s="647"/>
      <c r="GB44" s="647"/>
      <c r="GC44" s="647"/>
      <c r="GD44" s="647"/>
      <c r="GE44" s="647"/>
      <c r="GF44" s="647"/>
      <c r="GG44" s="647"/>
      <c r="GH44" s="647"/>
      <c r="GI44" s="647"/>
      <c r="GJ44" s="647"/>
      <c r="GK44" s="647"/>
      <c r="GL44" s="647"/>
      <c r="GM44" s="647"/>
      <c r="GN44" s="647"/>
      <c r="GO44" s="647"/>
      <c r="GP44" s="647"/>
      <c r="GQ44" s="647"/>
      <c r="GR44" s="647"/>
      <c r="GS44" s="647"/>
      <c r="GT44" s="647"/>
      <c r="GU44" s="647"/>
      <c r="GV44" s="647"/>
      <c r="GW44" s="647"/>
      <c r="GX44" s="647"/>
      <c r="GY44" s="647"/>
      <c r="GZ44" s="647"/>
      <c r="HA44" s="647"/>
      <c r="HB44" s="647"/>
      <c r="HC44" s="647"/>
      <c r="HD44" s="647"/>
      <c r="HE44" s="647"/>
      <c r="HF44" s="647"/>
      <c r="HG44" s="647"/>
      <c r="HH44" s="647"/>
      <c r="HI44" s="647"/>
      <c r="HJ44" s="647"/>
      <c r="HK44" s="647"/>
      <c r="HL44" s="647"/>
      <c r="HM44" s="647"/>
      <c r="HN44" s="647"/>
      <c r="HO44" s="647"/>
      <c r="HP44" s="647"/>
      <c r="HQ44" s="647"/>
      <c r="HR44" s="647"/>
      <c r="HS44" s="647"/>
      <c r="HT44" s="647"/>
      <c r="HU44" s="647"/>
      <c r="HV44" s="647"/>
      <c r="HW44" s="647"/>
      <c r="HX44" s="647"/>
      <c r="HY44" s="647"/>
      <c r="HZ44" s="647"/>
      <c r="IA44" s="647"/>
      <c r="IB44" s="647"/>
      <c r="IC44" s="647"/>
      <c r="ID44" s="647"/>
      <c r="IE44" s="647"/>
      <c r="IF44" s="647"/>
      <c r="IG44" s="647"/>
      <c r="IH44" s="647"/>
      <c r="II44" s="647"/>
      <c r="IJ44" s="647"/>
      <c r="IK44" s="647"/>
      <c r="IL44" s="647"/>
      <c r="IM44" s="647"/>
      <c r="IN44" s="647"/>
      <c r="IO44" s="647"/>
      <c r="IP44" s="647"/>
      <c r="IQ44" s="647"/>
      <c r="IR44" s="647"/>
      <c r="IS44" s="647"/>
      <c r="IT44" s="647"/>
      <c r="IU44" s="647"/>
      <c r="IV44" s="647"/>
      <c r="IW44" s="647"/>
      <c r="IX44" s="647"/>
      <c r="IY44" s="647"/>
      <c r="IZ44" s="647"/>
      <c r="JA44" s="647"/>
      <c r="JB44" s="647"/>
      <c r="JC44" s="647"/>
      <c r="JD44" s="647"/>
      <c r="JE44" s="647"/>
      <c r="JF44" s="647"/>
      <c r="JG44" s="647"/>
      <c r="JH44" s="647"/>
      <c r="JI44" s="647"/>
      <c r="JJ44" s="647"/>
      <c r="JK44" s="647"/>
      <c r="JL44" s="647"/>
      <c r="JM44" s="647"/>
      <c r="JN44" s="647"/>
      <c r="JO44" s="647"/>
      <c r="JP44" s="647"/>
      <c r="JQ44" s="647"/>
      <c r="JR44" s="647"/>
      <c r="JS44" s="647"/>
      <c r="JT44" s="647"/>
      <c r="JU44" s="647"/>
      <c r="JV44" s="647"/>
      <c r="JW44" s="647"/>
      <c r="JX44" s="647"/>
      <c r="JY44" s="647"/>
      <c r="JZ44" s="647"/>
      <c r="KA44" s="647"/>
      <c r="KB44" s="647"/>
      <c r="KC44" s="647"/>
      <c r="KD44" s="647"/>
      <c r="KE44" s="647"/>
      <c r="KF44" s="647"/>
      <c r="KG44" s="647"/>
      <c r="KH44" s="647"/>
      <c r="KI44" s="647"/>
      <c r="KJ44" s="647"/>
      <c r="KK44" s="647"/>
      <c r="KL44" s="647"/>
      <c r="KM44" s="647"/>
      <c r="KN44" s="647"/>
      <c r="KO44" s="647"/>
      <c r="KP44" s="647"/>
      <c r="KQ44" s="647"/>
      <c r="KR44" s="647"/>
      <c r="KS44" s="647"/>
      <c r="KT44" s="647"/>
      <c r="KU44" s="647"/>
      <c r="KV44" s="647"/>
      <c r="KW44" s="647"/>
      <c r="KX44" s="647"/>
      <c r="KY44" s="647"/>
      <c r="KZ44" s="647"/>
      <c r="LA44" s="647"/>
      <c r="LB44" s="647"/>
      <c r="LC44" s="647"/>
      <c r="LD44" s="647"/>
      <c r="LE44" s="647"/>
      <c r="LF44" s="647"/>
      <c r="LG44" s="647"/>
      <c r="LH44" s="647"/>
      <c r="LI44" s="647"/>
      <c r="LJ44" s="648"/>
    </row>
    <row r="45" spans="2:322" ht="3.65" customHeight="1">
      <c r="B45" s="646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47"/>
      <c r="AB45" s="647"/>
      <c r="AC45" s="647"/>
      <c r="AD45" s="647"/>
      <c r="AE45" s="647"/>
      <c r="AF45" s="647"/>
      <c r="AG45" s="647"/>
      <c r="AH45" s="647"/>
      <c r="AI45" s="647"/>
      <c r="AJ45" s="647"/>
      <c r="AK45" s="647"/>
      <c r="AL45" s="647"/>
      <c r="AM45" s="647"/>
      <c r="AN45" s="647"/>
      <c r="AO45" s="647"/>
      <c r="AP45" s="647"/>
      <c r="AQ45" s="647"/>
      <c r="AR45" s="647"/>
      <c r="AS45" s="647"/>
      <c r="AT45" s="647"/>
      <c r="AU45" s="647"/>
      <c r="AV45" s="647"/>
      <c r="AW45" s="647"/>
      <c r="AX45" s="647"/>
      <c r="AY45" s="647"/>
      <c r="AZ45" s="647"/>
      <c r="BA45" s="647"/>
      <c r="BB45" s="647"/>
      <c r="BC45" s="647"/>
      <c r="BD45" s="647"/>
      <c r="BE45" s="647"/>
      <c r="BF45" s="647"/>
      <c r="BG45" s="647"/>
      <c r="BH45" s="647"/>
      <c r="BI45" s="647"/>
      <c r="BJ45" s="647"/>
      <c r="BK45" s="647"/>
      <c r="BL45" s="647"/>
      <c r="BM45" s="647"/>
      <c r="BN45" s="647"/>
      <c r="BO45" s="647"/>
      <c r="BP45" s="647"/>
      <c r="BQ45" s="647"/>
      <c r="BR45" s="647"/>
      <c r="BS45" s="647"/>
      <c r="BT45" s="647"/>
      <c r="BU45" s="647"/>
      <c r="BV45" s="647"/>
      <c r="BW45" s="647"/>
      <c r="BX45" s="647"/>
      <c r="BY45" s="647"/>
      <c r="BZ45" s="647"/>
      <c r="CA45" s="647"/>
      <c r="CB45" s="647"/>
      <c r="CC45" s="647"/>
      <c r="CD45" s="647"/>
      <c r="CE45" s="647"/>
      <c r="CF45" s="647"/>
      <c r="CG45" s="647"/>
      <c r="CH45" s="647"/>
      <c r="CI45" s="647"/>
      <c r="CJ45" s="647"/>
      <c r="CK45" s="647"/>
      <c r="CL45" s="647"/>
      <c r="CM45" s="647"/>
      <c r="CN45" s="647"/>
      <c r="CO45" s="647"/>
      <c r="CP45" s="647"/>
      <c r="CQ45" s="647"/>
      <c r="CR45" s="647"/>
      <c r="CS45" s="647"/>
      <c r="CT45" s="647"/>
      <c r="CU45" s="647"/>
      <c r="CV45" s="647"/>
      <c r="CW45" s="647"/>
      <c r="CX45" s="647"/>
      <c r="CY45" s="647"/>
      <c r="CZ45" s="647"/>
      <c r="DA45" s="647"/>
      <c r="DB45" s="647"/>
      <c r="DC45" s="647"/>
      <c r="DD45" s="647"/>
      <c r="DE45" s="647"/>
      <c r="DF45" s="647"/>
      <c r="DG45" s="647"/>
      <c r="DH45" s="647"/>
      <c r="DI45" s="647"/>
      <c r="DJ45" s="647"/>
      <c r="DK45" s="647"/>
      <c r="DL45" s="647"/>
      <c r="DM45" s="647"/>
      <c r="DN45" s="647"/>
      <c r="DO45" s="647"/>
      <c r="DP45" s="647"/>
      <c r="DQ45" s="647"/>
      <c r="DR45" s="647"/>
      <c r="DS45" s="647"/>
      <c r="DT45" s="647"/>
      <c r="DU45" s="647"/>
      <c r="DV45" s="647"/>
      <c r="DW45" s="647"/>
      <c r="DX45" s="647"/>
      <c r="DY45" s="647"/>
      <c r="DZ45" s="647"/>
      <c r="EA45" s="647"/>
      <c r="EB45" s="647"/>
      <c r="EC45" s="647"/>
      <c r="ED45" s="647"/>
      <c r="EE45" s="647"/>
      <c r="EF45" s="647"/>
      <c r="EG45" s="647"/>
      <c r="EH45" s="647"/>
      <c r="EI45" s="647"/>
      <c r="EJ45" s="647"/>
      <c r="EK45" s="647"/>
      <c r="EL45" s="647"/>
      <c r="EM45" s="647"/>
      <c r="EN45" s="647"/>
      <c r="EO45" s="647"/>
      <c r="EP45" s="647"/>
      <c r="EQ45" s="647"/>
      <c r="ER45" s="647"/>
      <c r="ES45" s="647"/>
      <c r="ET45" s="647"/>
      <c r="EU45" s="647"/>
      <c r="EV45" s="647"/>
      <c r="EW45" s="647"/>
      <c r="EX45" s="647"/>
      <c r="EY45" s="647"/>
      <c r="EZ45" s="647"/>
      <c r="FA45" s="647"/>
      <c r="FB45" s="647"/>
      <c r="FC45" s="647"/>
      <c r="FD45" s="647"/>
      <c r="FE45" s="647"/>
      <c r="FF45" s="647"/>
      <c r="FG45" s="647"/>
      <c r="FH45" s="647"/>
      <c r="FI45" s="647"/>
      <c r="FJ45" s="647"/>
      <c r="FK45" s="647"/>
      <c r="FL45" s="647"/>
      <c r="FM45" s="647"/>
      <c r="FN45" s="647"/>
      <c r="FO45" s="647"/>
      <c r="FP45" s="647"/>
      <c r="FQ45" s="647"/>
      <c r="FR45" s="647"/>
      <c r="FS45" s="647"/>
      <c r="FT45" s="647"/>
      <c r="FU45" s="647"/>
      <c r="FV45" s="647"/>
      <c r="FW45" s="647"/>
      <c r="FX45" s="647"/>
      <c r="FY45" s="647"/>
      <c r="FZ45" s="647"/>
      <c r="GA45" s="647"/>
      <c r="GB45" s="647"/>
      <c r="GC45" s="647"/>
      <c r="GD45" s="647"/>
      <c r="GE45" s="647"/>
      <c r="GF45" s="647"/>
      <c r="GG45" s="647"/>
      <c r="GH45" s="647"/>
      <c r="GI45" s="647"/>
      <c r="GJ45" s="647"/>
      <c r="GK45" s="647"/>
      <c r="GL45" s="647"/>
      <c r="GM45" s="647"/>
      <c r="GN45" s="647"/>
      <c r="GO45" s="647"/>
      <c r="GP45" s="647"/>
      <c r="GQ45" s="647"/>
      <c r="GR45" s="647"/>
      <c r="GS45" s="647"/>
      <c r="GT45" s="647"/>
      <c r="GU45" s="647"/>
      <c r="GV45" s="647"/>
      <c r="GW45" s="647"/>
      <c r="GX45" s="647"/>
      <c r="GY45" s="647"/>
      <c r="GZ45" s="647"/>
      <c r="HA45" s="647"/>
      <c r="HB45" s="647"/>
      <c r="HC45" s="647"/>
      <c r="HD45" s="647"/>
      <c r="HE45" s="647"/>
      <c r="HF45" s="647"/>
      <c r="HG45" s="647"/>
      <c r="HH45" s="647"/>
      <c r="HI45" s="647"/>
      <c r="HJ45" s="647"/>
      <c r="HK45" s="647"/>
      <c r="HL45" s="647"/>
      <c r="HM45" s="647"/>
      <c r="HN45" s="647"/>
      <c r="HO45" s="647"/>
      <c r="HP45" s="647"/>
      <c r="HQ45" s="647"/>
      <c r="HR45" s="647"/>
      <c r="HS45" s="647"/>
      <c r="HT45" s="647"/>
      <c r="HU45" s="647"/>
      <c r="HV45" s="647"/>
      <c r="HW45" s="647"/>
      <c r="HX45" s="647"/>
      <c r="HY45" s="647"/>
      <c r="HZ45" s="647"/>
      <c r="IA45" s="647"/>
      <c r="IB45" s="647"/>
      <c r="IC45" s="647"/>
      <c r="ID45" s="647"/>
      <c r="IE45" s="647"/>
      <c r="IF45" s="647"/>
      <c r="IG45" s="647"/>
      <c r="IH45" s="647"/>
      <c r="II45" s="647"/>
      <c r="IJ45" s="647"/>
      <c r="IK45" s="647"/>
      <c r="IL45" s="647"/>
      <c r="IM45" s="647"/>
      <c r="IN45" s="647"/>
      <c r="IO45" s="647"/>
      <c r="IP45" s="647"/>
      <c r="IQ45" s="647"/>
      <c r="IR45" s="647"/>
      <c r="IS45" s="647"/>
      <c r="IT45" s="647"/>
      <c r="IU45" s="647"/>
      <c r="IV45" s="647"/>
      <c r="IW45" s="647"/>
      <c r="IX45" s="647"/>
      <c r="IY45" s="647"/>
      <c r="IZ45" s="647"/>
      <c r="JA45" s="647"/>
      <c r="JB45" s="647"/>
      <c r="JC45" s="647"/>
      <c r="JD45" s="647"/>
      <c r="JE45" s="647"/>
      <c r="JF45" s="647"/>
      <c r="JG45" s="647"/>
      <c r="JH45" s="647"/>
      <c r="JI45" s="647"/>
      <c r="JJ45" s="647"/>
      <c r="JK45" s="647"/>
      <c r="JL45" s="647"/>
      <c r="JM45" s="647"/>
      <c r="JN45" s="647"/>
      <c r="JO45" s="647"/>
      <c r="JP45" s="647"/>
      <c r="JQ45" s="647"/>
      <c r="JR45" s="647"/>
      <c r="JS45" s="647"/>
      <c r="JT45" s="647"/>
      <c r="JU45" s="647"/>
      <c r="JV45" s="647"/>
      <c r="JW45" s="647"/>
      <c r="JX45" s="647"/>
      <c r="JY45" s="647"/>
      <c r="JZ45" s="647"/>
      <c r="KA45" s="647"/>
      <c r="KB45" s="647"/>
      <c r="KC45" s="647"/>
      <c r="KD45" s="647"/>
      <c r="KE45" s="647"/>
      <c r="KF45" s="647"/>
      <c r="KG45" s="647"/>
      <c r="KH45" s="647"/>
      <c r="KI45" s="647"/>
      <c r="KJ45" s="647"/>
      <c r="KK45" s="647"/>
      <c r="KL45" s="647"/>
      <c r="KM45" s="647"/>
      <c r="KN45" s="647"/>
      <c r="KO45" s="647"/>
      <c r="KP45" s="647"/>
      <c r="KQ45" s="647"/>
      <c r="KR45" s="647"/>
      <c r="KS45" s="647"/>
      <c r="KT45" s="647"/>
      <c r="KU45" s="647"/>
      <c r="KV45" s="647"/>
      <c r="KW45" s="647"/>
      <c r="KX45" s="647"/>
      <c r="KY45" s="647"/>
      <c r="KZ45" s="647"/>
      <c r="LA45" s="647"/>
      <c r="LB45" s="647"/>
      <c r="LC45" s="647"/>
      <c r="LD45" s="647"/>
      <c r="LE45" s="647"/>
      <c r="LF45" s="647"/>
      <c r="LG45" s="647"/>
      <c r="LH45" s="647"/>
      <c r="LI45" s="647"/>
      <c r="LJ45" s="648"/>
    </row>
    <row r="46" spans="2:322" ht="3.65" customHeight="1">
      <c r="B46" s="646"/>
      <c r="C46" s="647"/>
      <c r="D46" s="647"/>
      <c r="E46" s="647"/>
      <c r="F46" s="647"/>
      <c r="G46" s="647"/>
      <c r="H46" s="647"/>
      <c r="I46" s="647"/>
      <c r="J46" s="647"/>
      <c r="K46" s="647"/>
      <c r="L46" s="647"/>
      <c r="M46" s="647"/>
      <c r="N46" s="647"/>
      <c r="O46" s="647"/>
      <c r="P46" s="647"/>
      <c r="Q46" s="647"/>
      <c r="R46" s="647"/>
      <c r="S46" s="647"/>
      <c r="T46" s="647"/>
      <c r="U46" s="647"/>
      <c r="V46" s="647"/>
      <c r="W46" s="647"/>
      <c r="X46" s="647"/>
      <c r="Y46" s="647"/>
      <c r="Z46" s="647"/>
      <c r="AA46" s="647"/>
      <c r="AB46" s="647"/>
      <c r="AC46" s="647"/>
      <c r="AD46" s="647"/>
      <c r="AE46" s="647"/>
      <c r="AF46" s="647"/>
      <c r="AG46" s="647"/>
      <c r="AH46" s="647"/>
      <c r="AI46" s="647"/>
      <c r="AJ46" s="647"/>
      <c r="AK46" s="647"/>
      <c r="AL46" s="647"/>
      <c r="AM46" s="647"/>
      <c r="AN46" s="647"/>
      <c r="AO46" s="647"/>
      <c r="AP46" s="647"/>
      <c r="AQ46" s="647"/>
      <c r="AR46" s="647"/>
      <c r="AS46" s="647"/>
      <c r="AT46" s="647"/>
      <c r="AU46" s="647"/>
      <c r="AV46" s="647"/>
      <c r="AW46" s="647"/>
      <c r="AX46" s="647"/>
      <c r="AY46" s="647"/>
      <c r="AZ46" s="647"/>
      <c r="BA46" s="647"/>
      <c r="BB46" s="647"/>
      <c r="BC46" s="647"/>
      <c r="BD46" s="647"/>
      <c r="BE46" s="647"/>
      <c r="BF46" s="647"/>
      <c r="BG46" s="647"/>
      <c r="BH46" s="647"/>
      <c r="BI46" s="647"/>
      <c r="BJ46" s="647"/>
      <c r="BK46" s="647"/>
      <c r="BL46" s="647"/>
      <c r="BM46" s="647"/>
      <c r="BN46" s="647"/>
      <c r="BO46" s="647"/>
      <c r="BP46" s="647"/>
      <c r="BQ46" s="647"/>
      <c r="BR46" s="647"/>
      <c r="BS46" s="647"/>
      <c r="BT46" s="647"/>
      <c r="BU46" s="647"/>
      <c r="BV46" s="647"/>
      <c r="BW46" s="647"/>
      <c r="BX46" s="647"/>
      <c r="BY46" s="647"/>
      <c r="BZ46" s="647"/>
      <c r="CA46" s="647"/>
      <c r="CB46" s="647"/>
      <c r="CC46" s="647"/>
      <c r="CD46" s="647"/>
      <c r="CE46" s="647"/>
      <c r="CF46" s="647"/>
      <c r="CG46" s="647"/>
      <c r="CH46" s="647"/>
      <c r="CI46" s="647"/>
      <c r="CJ46" s="647"/>
      <c r="CK46" s="647"/>
      <c r="CL46" s="647"/>
      <c r="CM46" s="647"/>
      <c r="CN46" s="647"/>
      <c r="CO46" s="647"/>
      <c r="CP46" s="647"/>
      <c r="CQ46" s="647"/>
      <c r="CR46" s="647"/>
      <c r="CS46" s="647"/>
      <c r="CT46" s="647"/>
      <c r="CU46" s="647"/>
      <c r="CV46" s="647"/>
      <c r="CW46" s="647"/>
      <c r="CX46" s="647"/>
      <c r="CY46" s="647"/>
      <c r="CZ46" s="647"/>
      <c r="DA46" s="647"/>
      <c r="DB46" s="647"/>
      <c r="DC46" s="647"/>
      <c r="DD46" s="647"/>
      <c r="DE46" s="647"/>
      <c r="DF46" s="647"/>
      <c r="DG46" s="647"/>
      <c r="DH46" s="647"/>
      <c r="DI46" s="647"/>
      <c r="DJ46" s="647"/>
      <c r="DK46" s="647"/>
      <c r="DL46" s="647"/>
      <c r="DM46" s="647"/>
      <c r="DN46" s="647"/>
      <c r="DO46" s="647"/>
      <c r="DP46" s="647"/>
      <c r="DQ46" s="647"/>
      <c r="DR46" s="647"/>
      <c r="DS46" s="647"/>
      <c r="DT46" s="647"/>
      <c r="DU46" s="647"/>
      <c r="DV46" s="647"/>
      <c r="DW46" s="647"/>
      <c r="DX46" s="647"/>
      <c r="DY46" s="647"/>
      <c r="DZ46" s="647"/>
      <c r="EA46" s="647"/>
      <c r="EB46" s="647"/>
      <c r="EC46" s="647"/>
      <c r="ED46" s="647"/>
      <c r="EE46" s="647"/>
      <c r="EF46" s="647"/>
      <c r="EG46" s="647"/>
      <c r="EH46" s="647"/>
      <c r="EI46" s="647"/>
      <c r="EJ46" s="647"/>
      <c r="EK46" s="647"/>
      <c r="EL46" s="647"/>
      <c r="EM46" s="647"/>
      <c r="EN46" s="647"/>
      <c r="EO46" s="647"/>
      <c r="EP46" s="647"/>
      <c r="EQ46" s="647"/>
      <c r="ER46" s="647"/>
      <c r="ES46" s="647"/>
      <c r="ET46" s="647"/>
      <c r="EU46" s="647"/>
      <c r="EV46" s="647"/>
      <c r="EW46" s="647"/>
      <c r="EX46" s="647"/>
      <c r="EY46" s="647"/>
      <c r="EZ46" s="647"/>
      <c r="FA46" s="647"/>
      <c r="FB46" s="647"/>
      <c r="FC46" s="647"/>
      <c r="FD46" s="647"/>
      <c r="FE46" s="647"/>
      <c r="FF46" s="647"/>
      <c r="FG46" s="647"/>
      <c r="FH46" s="647"/>
      <c r="FI46" s="647"/>
      <c r="FJ46" s="647"/>
      <c r="FK46" s="647"/>
      <c r="FL46" s="647"/>
      <c r="FM46" s="647"/>
      <c r="FN46" s="647"/>
      <c r="FO46" s="647"/>
      <c r="FP46" s="647"/>
      <c r="FQ46" s="647"/>
      <c r="FR46" s="647"/>
      <c r="FS46" s="647"/>
      <c r="FT46" s="647"/>
      <c r="FU46" s="647"/>
      <c r="FV46" s="647"/>
      <c r="FW46" s="647"/>
      <c r="FX46" s="647"/>
      <c r="FY46" s="647"/>
      <c r="FZ46" s="647"/>
      <c r="GA46" s="647"/>
      <c r="GB46" s="647"/>
      <c r="GC46" s="647"/>
      <c r="GD46" s="647"/>
      <c r="GE46" s="647"/>
      <c r="GF46" s="647"/>
      <c r="GG46" s="647"/>
      <c r="GH46" s="647"/>
      <c r="GI46" s="647"/>
      <c r="GJ46" s="647"/>
      <c r="GK46" s="647"/>
      <c r="GL46" s="647"/>
      <c r="GM46" s="647"/>
      <c r="GN46" s="647"/>
      <c r="GO46" s="647"/>
      <c r="GP46" s="647"/>
      <c r="GQ46" s="647"/>
      <c r="GR46" s="647"/>
      <c r="GS46" s="647"/>
      <c r="GT46" s="647"/>
      <c r="GU46" s="647"/>
      <c r="GV46" s="647"/>
      <c r="GW46" s="647"/>
      <c r="GX46" s="647"/>
      <c r="GY46" s="647"/>
      <c r="GZ46" s="647"/>
      <c r="HA46" s="647"/>
      <c r="HB46" s="647"/>
      <c r="HC46" s="647"/>
      <c r="HD46" s="647"/>
      <c r="HE46" s="647"/>
      <c r="HF46" s="647"/>
      <c r="HG46" s="647"/>
      <c r="HH46" s="647"/>
      <c r="HI46" s="647"/>
      <c r="HJ46" s="647"/>
      <c r="HK46" s="647"/>
      <c r="HL46" s="647"/>
      <c r="HM46" s="647"/>
      <c r="HN46" s="647"/>
      <c r="HO46" s="647"/>
      <c r="HP46" s="647"/>
      <c r="HQ46" s="647"/>
      <c r="HR46" s="647"/>
      <c r="HS46" s="647"/>
      <c r="HT46" s="647"/>
      <c r="HU46" s="647"/>
      <c r="HV46" s="647"/>
      <c r="HW46" s="647"/>
      <c r="HX46" s="647"/>
      <c r="HY46" s="647"/>
      <c r="HZ46" s="647"/>
      <c r="IA46" s="647"/>
      <c r="IB46" s="647"/>
      <c r="IC46" s="647"/>
      <c r="ID46" s="647"/>
      <c r="IE46" s="647"/>
      <c r="IF46" s="647"/>
      <c r="IG46" s="647"/>
      <c r="IH46" s="647"/>
      <c r="II46" s="647"/>
      <c r="IJ46" s="647"/>
      <c r="IK46" s="647"/>
      <c r="IL46" s="647"/>
      <c r="IM46" s="647"/>
      <c r="IN46" s="647"/>
      <c r="IO46" s="647"/>
      <c r="IP46" s="647"/>
      <c r="IQ46" s="647"/>
      <c r="IR46" s="647"/>
      <c r="IS46" s="647"/>
      <c r="IT46" s="647"/>
      <c r="IU46" s="647"/>
      <c r="IV46" s="647"/>
      <c r="IW46" s="647"/>
      <c r="IX46" s="647"/>
      <c r="IY46" s="647"/>
      <c r="IZ46" s="647"/>
      <c r="JA46" s="647"/>
      <c r="JB46" s="647"/>
      <c r="JC46" s="647"/>
      <c r="JD46" s="647"/>
      <c r="JE46" s="647"/>
      <c r="JF46" s="647"/>
      <c r="JG46" s="647"/>
      <c r="JH46" s="647"/>
      <c r="JI46" s="647"/>
      <c r="JJ46" s="647"/>
      <c r="JK46" s="647"/>
      <c r="JL46" s="647"/>
      <c r="JM46" s="647"/>
      <c r="JN46" s="647"/>
      <c r="JO46" s="647"/>
      <c r="JP46" s="647"/>
      <c r="JQ46" s="647"/>
      <c r="JR46" s="647"/>
      <c r="JS46" s="647"/>
      <c r="JT46" s="647"/>
      <c r="JU46" s="647"/>
      <c r="JV46" s="647"/>
      <c r="JW46" s="647"/>
      <c r="JX46" s="647"/>
      <c r="JY46" s="647"/>
      <c r="JZ46" s="647"/>
      <c r="KA46" s="647"/>
      <c r="KB46" s="647"/>
      <c r="KC46" s="647"/>
      <c r="KD46" s="647"/>
      <c r="KE46" s="647"/>
      <c r="KF46" s="647"/>
      <c r="KG46" s="647"/>
      <c r="KH46" s="647"/>
      <c r="KI46" s="647"/>
      <c r="KJ46" s="647"/>
      <c r="KK46" s="647"/>
      <c r="KL46" s="647"/>
      <c r="KM46" s="647"/>
      <c r="KN46" s="647"/>
      <c r="KO46" s="647"/>
      <c r="KP46" s="647"/>
      <c r="KQ46" s="647"/>
      <c r="KR46" s="647"/>
      <c r="KS46" s="647"/>
      <c r="KT46" s="647"/>
      <c r="KU46" s="647"/>
      <c r="KV46" s="647"/>
      <c r="KW46" s="647"/>
      <c r="KX46" s="647"/>
      <c r="KY46" s="647"/>
      <c r="KZ46" s="647"/>
      <c r="LA46" s="647"/>
      <c r="LB46" s="647"/>
      <c r="LC46" s="647"/>
      <c r="LD46" s="647"/>
      <c r="LE46" s="647"/>
      <c r="LF46" s="647"/>
      <c r="LG46" s="647"/>
      <c r="LH46" s="647"/>
      <c r="LI46" s="647"/>
      <c r="LJ46" s="648"/>
    </row>
    <row r="47" spans="2:322" ht="3.65" customHeight="1">
      <c r="B47" s="646"/>
      <c r="C47" s="647"/>
      <c r="D47" s="647"/>
      <c r="E47" s="647"/>
      <c r="F47" s="647"/>
      <c r="G47" s="647"/>
      <c r="H47" s="647"/>
      <c r="I47" s="647"/>
      <c r="J47" s="647"/>
      <c r="K47" s="647"/>
      <c r="L47" s="647"/>
      <c r="M47" s="647"/>
      <c r="N47" s="647"/>
      <c r="O47" s="647"/>
      <c r="P47" s="647"/>
      <c r="Q47" s="647"/>
      <c r="R47" s="647"/>
      <c r="S47" s="647"/>
      <c r="T47" s="647"/>
      <c r="U47" s="647"/>
      <c r="V47" s="647"/>
      <c r="W47" s="647"/>
      <c r="X47" s="647"/>
      <c r="Y47" s="647"/>
      <c r="Z47" s="647"/>
      <c r="AA47" s="647"/>
      <c r="AB47" s="647"/>
      <c r="AC47" s="647"/>
      <c r="AD47" s="647"/>
      <c r="AE47" s="647"/>
      <c r="AF47" s="647"/>
      <c r="AG47" s="647"/>
      <c r="AH47" s="647"/>
      <c r="AI47" s="647"/>
      <c r="AJ47" s="647"/>
      <c r="AK47" s="647"/>
      <c r="AL47" s="647"/>
      <c r="AM47" s="647"/>
      <c r="AN47" s="647"/>
      <c r="AO47" s="647"/>
      <c r="AP47" s="647"/>
      <c r="AQ47" s="647"/>
      <c r="AR47" s="647"/>
      <c r="AS47" s="647"/>
      <c r="AT47" s="647"/>
      <c r="AU47" s="647"/>
      <c r="AV47" s="647"/>
      <c r="AW47" s="647"/>
      <c r="AX47" s="647"/>
      <c r="AY47" s="647"/>
      <c r="AZ47" s="647"/>
      <c r="BA47" s="647"/>
      <c r="BB47" s="647"/>
      <c r="BC47" s="647"/>
      <c r="BD47" s="647"/>
      <c r="BE47" s="647"/>
      <c r="BF47" s="647"/>
      <c r="BG47" s="647"/>
      <c r="BH47" s="647"/>
      <c r="BI47" s="647"/>
      <c r="BJ47" s="647"/>
      <c r="BK47" s="647"/>
      <c r="BL47" s="647"/>
      <c r="BM47" s="647"/>
      <c r="BN47" s="647"/>
      <c r="BO47" s="647"/>
      <c r="BP47" s="647"/>
      <c r="BQ47" s="647"/>
      <c r="BR47" s="647"/>
      <c r="BS47" s="647"/>
      <c r="BT47" s="647"/>
      <c r="BU47" s="647"/>
      <c r="BV47" s="647"/>
      <c r="BW47" s="647"/>
      <c r="BX47" s="647"/>
      <c r="BY47" s="647"/>
      <c r="BZ47" s="647"/>
      <c r="CA47" s="647"/>
      <c r="CB47" s="647"/>
      <c r="CC47" s="647"/>
      <c r="CD47" s="647"/>
      <c r="CE47" s="647"/>
      <c r="CF47" s="647"/>
      <c r="CG47" s="647"/>
      <c r="CH47" s="647"/>
      <c r="CI47" s="647"/>
      <c r="CJ47" s="647"/>
      <c r="CK47" s="647"/>
      <c r="CL47" s="647"/>
      <c r="CM47" s="647"/>
      <c r="CN47" s="647"/>
      <c r="CO47" s="647"/>
      <c r="CP47" s="647"/>
      <c r="CQ47" s="647"/>
      <c r="CR47" s="647"/>
      <c r="CS47" s="647"/>
      <c r="CT47" s="647"/>
      <c r="CU47" s="647"/>
      <c r="CV47" s="647"/>
      <c r="CW47" s="647"/>
      <c r="CX47" s="647"/>
      <c r="CY47" s="647"/>
      <c r="CZ47" s="647"/>
      <c r="DA47" s="647"/>
      <c r="DB47" s="647"/>
      <c r="DC47" s="647"/>
      <c r="DD47" s="647"/>
      <c r="DE47" s="647"/>
      <c r="DF47" s="647"/>
      <c r="DG47" s="647"/>
      <c r="DH47" s="647"/>
      <c r="DI47" s="647"/>
      <c r="DJ47" s="647"/>
      <c r="DK47" s="647"/>
      <c r="DL47" s="647"/>
      <c r="DM47" s="647"/>
      <c r="DN47" s="647"/>
      <c r="DO47" s="647"/>
      <c r="DP47" s="647"/>
      <c r="DQ47" s="647"/>
      <c r="DR47" s="647"/>
      <c r="DS47" s="647"/>
      <c r="DT47" s="647"/>
      <c r="DU47" s="647"/>
      <c r="DV47" s="647"/>
      <c r="DW47" s="647"/>
      <c r="DX47" s="647"/>
      <c r="DY47" s="647"/>
      <c r="DZ47" s="647"/>
      <c r="EA47" s="647"/>
      <c r="EB47" s="647"/>
      <c r="EC47" s="647"/>
      <c r="ED47" s="647"/>
      <c r="EE47" s="647"/>
      <c r="EF47" s="647"/>
      <c r="EG47" s="647"/>
      <c r="EH47" s="647"/>
      <c r="EI47" s="647"/>
      <c r="EJ47" s="647"/>
      <c r="EK47" s="647"/>
      <c r="EL47" s="647"/>
      <c r="EM47" s="647"/>
      <c r="EN47" s="647"/>
      <c r="EO47" s="647"/>
      <c r="EP47" s="647"/>
      <c r="EQ47" s="647"/>
      <c r="ER47" s="647"/>
      <c r="ES47" s="647"/>
      <c r="ET47" s="647"/>
      <c r="EU47" s="647"/>
      <c r="EV47" s="647"/>
      <c r="EW47" s="647"/>
      <c r="EX47" s="647"/>
      <c r="EY47" s="647"/>
      <c r="EZ47" s="647"/>
      <c r="FA47" s="647"/>
      <c r="FB47" s="647"/>
      <c r="FC47" s="647"/>
      <c r="FD47" s="647"/>
      <c r="FE47" s="647"/>
      <c r="FF47" s="647"/>
      <c r="FG47" s="647"/>
      <c r="FH47" s="647"/>
      <c r="FI47" s="647"/>
      <c r="FJ47" s="647"/>
      <c r="FK47" s="647"/>
      <c r="FL47" s="647"/>
      <c r="FM47" s="647"/>
      <c r="FN47" s="647"/>
      <c r="FO47" s="647"/>
      <c r="FP47" s="647"/>
      <c r="FQ47" s="647"/>
      <c r="FR47" s="647"/>
      <c r="FS47" s="647"/>
      <c r="FT47" s="647"/>
      <c r="FU47" s="647"/>
      <c r="FV47" s="647"/>
      <c r="FW47" s="647"/>
      <c r="FX47" s="647"/>
      <c r="FY47" s="647"/>
      <c r="FZ47" s="647"/>
      <c r="GA47" s="647"/>
      <c r="GB47" s="647"/>
      <c r="GC47" s="647"/>
      <c r="GD47" s="647"/>
      <c r="GE47" s="647"/>
      <c r="GF47" s="647"/>
      <c r="GG47" s="647"/>
      <c r="GH47" s="647"/>
      <c r="GI47" s="647"/>
      <c r="GJ47" s="647"/>
      <c r="GK47" s="647"/>
      <c r="GL47" s="647"/>
      <c r="GM47" s="647"/>
      <c r="GN47" s="647"/>
      <c r="GO47" s="647"/>
      <c r="GP47" s="647"/>
      <c r="GQ47" s="647"/>
      <c r="GR47" s="647"/>
      <c r="GS47" s="647"/>
      <c r="GT47" s="647"/>
      <c r="GU47" s="647"/>
      <c r="GV47" s="647"/>
      <c r="GW47" s="647"/>
      <c r="GX47" s="647"/>
      <c r="GY47" s="647"/>
      <c r="GZ47" s="647"/>
      <c r="HA47" s="647"/>
      <c r="HB47" s="647"/>
      <c r="HC47" s="647"/>
      <c r="HD47" s="647"/>
      <c r="HE47" s="647"/>
      <c r="HF47" s="647"/>
      <c r="HG47" s="647"/>
      <c r="HH47" s="647"/>
      <c r="HI47" s="647"/>
      <c r="HJ47" s="647"/>
      <c r="HK47" s="647"/>
      <c r="HL47" s="647"/>
      <c r="HM47" s="647"/>
      <c r="HN47" s="647"/>
      <c r="HO47" s="647"/>
      <c r="HP47" s="647"/>
      <c r="HQ47" s="647"/>
      <c r="HR47" s="647"/>
      <c r="HS47" s="647"/>
      <c r="HT47" s="647"/>
      <c r="HU47" s="647"/>
      <c r="HV47" s="647"/>
      <c r="HW47" s="647"/>
      <c r="HX47" s="647"/>
      <c r="HY47" s="647"/>
      <c r="HZ47" s="647"/>
      <c r="IA47" s="647"/>
      <c r="IB47" s="647"/>
      <c r="IC47" s="647"/>
      <c r="ID47" s="647"/>
      <c r="IE47" s="647"/>
      <c r="IF47" s="647"/>
      <c r="IG47" s="647"/>
      <c r="IH47" s="647"/>
      <c r="II47" s="647"/>
      <c r="IJ47" s="647"/>
      <c r="IK47" s="647"/>
      <c r="IL47" s="647"/>
      <c r="IM47" s="647"/>
      <c r="IN47" s="647"/>
      <c r="IO47" s="647"/>
      <c r="IP47" s="647"/>
      <c r="IQ47" s="647"/>
      <c r="IR47" s="647"/>
      <c r="IS47" s="647"/>
      <c r="IT47" s="647"/>
      <c r="IU47" s="647"/>
      <c r="IV47" s="647"/>
      <c r="IW47" s="647"/>
      <c r="IX47" s="647"/>
      <c r="IY47" s="647"/>
      <c r="IZ47" s="647"/>
      <c r="JA47" s="647"/>
      <c r="JB47" s="647"/>
      <c r="JC47" s="647"/>
      <c r="JD47" s="647"/>
      <c r="JE47" s="647"/>
      <c r="JF47" s="647"/>
      <c r="JG47" s="647"/>
      <c r="JH47" s="647"/>
      <c r="JI47" s="647"/>
      <c r="JJ47" s="647"/>
      <c r="JK47" s="647"/>
      <c r="JL47" s="647"/>
      <c r="JM47" s="647"/>
      <c r="JN47" s="647"/>
      <c r="JO47" s="647"/>
      <c r="JP47" s="647"/>
      <c r="JQ47" s="647"/>
      <c r="JR47" s="647"/>
      <c r="JS47" s="647"/>
      <c r="JT47" s="647"/>
      <c r="JU47" s="647"/>
      <c r="JV47" s="647"/>
      <c r="JW47" s="647"/>
      <c r="JX47" s="647"/>
      <c r="JY47" s="647"/>
      <c r="JZ47" s="647"/>
      <c r="KA47" s="647"/>
      <c r="KB47" s="647"/>
      <c r="KC47" s="647"/>
      <c r="KD47" s="647"/>
      <c r="KE47" s="647"/>
      <c r="KF47" s="647"/>
      <c r="KG47" s="647"/>
      <c r="KH47" s="647"/>
      <c r="KI47" s="647"/>
      <c r="KJ47" s="647"/>
      <c r="KK47" s="647"/>
      <c r="KL47" s="647"/>
      <c r="KM47" s="647"/>
      <c r="KN47" s="647"/>
      <c r="KO47" s="647"/>
      <c r="KP47" s="647"/>
      <c r="KQ47" s="647"/>
      <c r="KR47" s="647"/>
      <c r="KS47" s="647"/>
      <c r="KT47" s="647"/>
      <c r="KU47" s="647"/>
      <c r="KV47" s="647"/>
      <c r="KW47" s="647"/>
      <c r="KX47" s="647"/>
      <c r="KY47" s="647"/>
      <c r="KZ47" s="647"/>
      <c r="LA47" s="647"/>
      <c r="LB47" s="647"/>
      <c r="LC47" s="647"/>
      <c r="LD47" s="647"/>
      <c r="LE47" s="647"/>
      <c r="LF47" s="647"/>
      <c r="LG47" s="647"/>
      <c r="LH47" s="647"/>
      <c r="LI47" s="647"/>
      <c r="LJ47" s="648"/>
    </row>
    <row r="48" spans="2:322" ht="3.65" customHeight="1">
      <c r="B48" s="646"/>
      <c r="C48" s="647"/>
      <c r="D48" s="647"/>
      <c r="E48" s="647"/>
      <c r="F48" s="647"/>
      <c r="G48" s="647"/>
      <c r="H48" s="647"/>
      <c r="I48" s="647"/>
      <c r="J48" s="647"/>
      <c r="K48" s="647"/>
      <c r="L48" s="647"/>
      <c r="M48" s="647"/>
      <c r="N48" s="647"/>
      <c r="O48" s="647"/>
      <c r="P48" s="647"/>
      <c r="Q48" s="647"/>
      <c r="R48" s="647"/>
      <c r="S48" s="647"/>
      <c r="T48" s="647"/>
      <c r="U48" s="647"/>
      <c r="V48" s="647"/>
      <c r="W48" s="647"/>
      <c r="X48" s="647"/>
      <c r="Y48" s="647"/>
      <c r="Z48" s="647"/>
      <c r="AA48" s="647"/>
      <c r="AB48" s="647"/>
      <c r="AC48" s="647"/>
      <c r="AD48" s="647"/>
      <c r="AE48" s="647"/>
      <c r="AF48" s="647"/>
      <c r="AG48" s="647"/>
      <c r="AH48" s="647"/>
      <c r="AI48" s="647"/>
      <c r="AJ48" s="647"/>
      <c r="AK48" s="647"/>
      <c r="AL48" s="647"/>
      <c r="AM48" s="647"/>
      <c r="AN48" s="647"/>
      <c r="AO48" s="647"/>
      <c r="AP48" s="647"/>
      <c r="AQ48" s="647"/>
      <c r="AR48" s="647"/>
      <c r="AS48" s="647"/>
      <c r="AT48" s="647"/>
      <c r="AU48" s="647"/>
      <c r="AV48" s="647"/>
      <c r="AW48" s="647"/>
      <c r="AX48" s="647"/>
      <c r="AY48" s="647"/>
      <c r="AZ48" s="647"/>
      <c r="BA48" s="647"/>
      <c r="BB48" s="647"/>
      <c r="BC48" s="647"/>
      <c r="BD48" s="647"/>
      <c r="BE48" s="647"/>
      <c r="BF48" s="647"/>
      <c r="BG48" s="647"/>
      <c r="BH48" s="647"/>
      <c r="BI48" s="647"/>
      <c r="BJ48" s="647"/>
      <c r="BK48" s="647"/>
      <c r="BL48" s="647"/>
      <c r="BM48" s="647"/>
      <c r="BN48" s="647"/>
      <c r="BO48" s="647"/>
      <c r="BP48" s="647"/>
      <c r="BQ48" s="647"/>
      <c r="BR48" s="647"/>
      <c r="BS48" s="647"/>
      <c r="BT48" s="647"/>
      <c r="BU48" s="647"/>
      <c r="BV48" s="647"/>
      <c r="BW48" s="647"/>
      <c r="BX48" s="647"/>
      <c r="BY48" s="647"/>
      <c r="BZ48" s="647"/>
      <c r="CA48" s="647"/>
      <c r="CB48" s="647"/>
      <c r="CC48" s="647"/>
      <c r="CD48" s="647"/>
      <c r="CE48" s="647"/>
      <c r="CF48" s="647"/>
      <c r="CG48" s="647"/>
      <c r="CH48" s="647"/>
      <c r="CI48" s="647"/>
      <c r="CJ48" s="647"/>
      <c r="CK48" s="647"/>
      <c r="CL48" s="647"/>
      <c r="CM48" s="647"/>
      <c r="CN48" s="647"/>
      <c r="CO48" s="647"/>
      <c r="CP48" s="647"/>
      <c r="CQ48" s="647"/>
      <c r="CR48" s="647"/>
      <c r="CS48" s="647"/>
      <c r="CT48" s="647"/>
      <c r="CU48" s="647"/>
      <c r="CV48" s="647"/>
      <c r="CW48" s="647"/>
      <c r="CX48" s="647"/>
      <c r="CY48" s="647"/>
      <c r="CZ48" s="647"/>
      <c r="DA48" s="647"/>
      <c r="DB48" s="647"/>
      <c r="DC48" s="647"/>
      <c r="DD48" s="647"/>
      <c r="DE48" s="647"/>
      <c r="DF48" s="647"/>
      <c r="DG48" s="647"/>
      <c r="DH48" s="647"/>
      <c r="DI48" s="647"/>
      <c r="DJ48" s="647"/>
      <c r="DK48" s="647"/>
      <c r="DL48" s="647"/>
      <c r="DM48" s="647"/>
      <c r="DN48" s="647"/>
      <c r="DO48" s="647"/>
      <c r="DP48" s="647"/>
      <c r="DQ48" s="647"/>
      <c r="DR48" s="647"/>
      <c r="DS48" s="647"/>
      <c r="DT48" s="647"/>
      <c r="DU48" s="647"/>
      <c r="DV48" s="647"/>
      <c r="DW48" s="647"/>
      <c r="DX48" s="647"/>
      <c r="DY48" s="647"/>
      <c r="DZ48" s="647"/>
      <c r="EA48" s="647"/>
      <c r="EB48" s="647"/>
      <c r="EC48" s="647"/>
      <c r="ED48" s="647"/>
      <c r="EE48" s="647"/>
      <c r="EF48" s="647"/>
      <c r="EG48" s="647"/>
      <c r="EH48" s="647"/>
      <c r="EI48" s="647"/>
      <c r="EJ48" s="647"/>
      <c r="EK48" s="647"/>
      <c r="EL48" s="647"/>
      <c r="EM48" s="647"/>
      <c r="EN48" s="647"/>
      <c r="EO48" s="647"/>
      <c r="EP48" s="647"/>
      <c r="EQ48" s="647"/>
      <c r="ER48" s="647"/>
      <c r="ES48" s="647"/>
      <c r="ET48" s="647"/>
      <c r="EU48" s="647"/>
      <c r="EV48" s="647"/>
      <c r="EW48" s="647"/>
      <c r="EX48" s="647"/>
      <c r="EY48" s="647"/>
      <c r="EZ48" s="647"/>
      <c r="FA48" s="647"/>
      <c r="FB48" s="647"/>
      <c r="FC48" s="647"/>
      <c r="FD48" s="647"/>
      <c r="FE48" s="647"/>
      <c r="FF48" s="647"/>
      <c r="FG48" s="647"/>
      <c r="FH48" s="647"/>
      <c r="FI48" s="647"/>
      <c r="FJ48" s="647"/>
      <c r="FK48" s="647"/>
      <c r="FL48" s="647"/>
      <c r="FM48" s="647"/>
      <c r="FN48" s="647"/>
      <c r="FO48" s="647"/>
      <c r="FP48" s="647"/>
      <c r="FQ48" s="647"/>
      <c r="FR48" s="647"/>
      <c r="FS48" s="647"/>
      <c r="FT48" s="647"/>
      <c r="FU48" s="647"/>
      <c r="FV48" s="647"/>
      <c r="FW48" s="647"/>
      <c r="FX48" s="647"/>
      <c r="FY48" s="647"/>
      <c r="FZ48" s="647"/>
      <c r="GA48" s="647"/>
      <c r="GB48" s="647"/>
      <c r="GC48" s="647"/>
      <c r="GD48" s="647"/>
      <c r="GE48" s="647"/>
      <c r="GF48" s="647"/>
      <c r="GG48" s="647"/>
      <c r="GH48" s="647"/>
      <c r="GI48" s="647"/>
      <c r="GJ48" s="647"/>
      <c r="GK48" s="647"/>
      <c r="GL48" s="647"/>
      <c r="GM48" s="647"/>
      <c r="GN48" s="647"/>
      <c r="GO48" s="647"/>
      <c r="GP48" s="647"/>
      <c r="GQ48" s="647"/>
      <c r="GR48" s="647"/>
      <c r="GS48" s="647"/>
      <c r="GT48" s="647"/>
      <c r="GU48" s="647"/>
      <c r="GV48" s="647"/>
      <c r="GW48" s="647"/>
      <c r="GX48" s="647"/>
      <c r="GY48" s="647"/>
      <c r="GZ48" s="647"/>
      <c r="HA48" s="647"/>
      <c r="HB48" s="647"/>
      <c r="HC48" s="647"/>
      <c r="HD48" s="647"/>
      <c r="HE48" s="647"/>
      <c r="HF48" s="647"/>
      <c r="HG48" s="647"/>
      <c r="HH48" s="647"/>
      <c r="HI48" s="647"/>
      <c r="HJ48" s="647"/>
      <c r="HK48" s="647"/>
      <c r="HL48" s="647"/>
      <c r="HM48" s="647"/>
      <c r="HN48" s="647"/>
      <c r="HO48" s="647"/>
      <c r="HP48" s="647"/>
      <c r="HQ48" s="647"/>
      <c r="HR48" s="647"/>
      <c r="HS48" s="647"/>
      <c r="HT48" s="647"/>
      <c r="HU48" s="647"/>
      <c r="HV48" s="647"/>
      <c r="HW48" s="647"/>
      <c r="HX48" s="647"/>
      <c r="HY48" s="647"/>
      <c r="HZ48" s="647"/>
      <c r="IA48" s="647"/>
      <c r="IB48" s="647"/>
      <c r="IC48" s="647"/>
      <c r="ID48" s="647"/>
      <c r="IE48" s="647"/>
      <c r="IF48" s="647"/>
      <c r="IG48" s="647"/>
      <c r="IH48" s="647"/>
      <c r="II48" s="647"/>
      <c r="IJ48" s="647"/>
      <c r="IK48" s="647"/>
      <c r="IL48" s="647"/>
      <c r="IM48" s="647"/>
      <c r="IN48" s="647"/>
      <c r="IO48" s="647"/>
      <c r="IP48" s="647"/>
      <c r="IQ48" s="647"/>
      <c r="IR48" s="647"/>
      <c r="IS48" s="647"/>
      <c r="IT48" s="647"/>
      <c r="IU48" s="647"/>
      <c r="IV48" s="647"/>
      <c r="IW48" s="647"/>
      <c r="IX48" s="647"/>
      <c r="IY48" s="647"/>
      <c r="IZ48" s="647"/>
      <c r="JA48" s="647"/>
      <c r="JB48" s="647"/>
      <c r="JC48" s="647"/>
      <c r="JD48" s="647"/>
      <c r="JE48" s="647"/>
      <c r="JF48" s="647"/>
      <c r="JG48" s="647"/>
      <c r="JH48" s="647"/>
      <c r="JI48" s="647"/>
      <c r="JJ48" s="647"/>
      <c r="JK48" s="647"/>
      <c r="JL48" s="647"/>
      <c r="JM48" s="647"/>
      <c r="JN48" s="647"/>
      <c r="JO48" s="647"/>
      <c r="JP48" s="647"/>
      <c r="JQ48" s="647"/>
      <c r="JR48" s="647"/>
      <c r="JS48" s="647"/>
      <c r="JT48" s="647"/>
      <c r="JU48" s="647"/>
      <c r="JV48" s="647"/>
      <c r="JW48" s="647"/>
      <c r="JX48" s="647"/>
      <c r="JY48" s="647"/>
      <c r="JZ48" s="647"/>
      <c r="KA48" s="647"/>
      <c r="KB48" s="647"/>
      <c r="KC48" s="647"/>
      <c r="KD48" s="647"/>
      <c r="KE48" s="647"/>
      <c r="KF48" s="647"/>
      <c r="KG48" s="647"/>
      <c r="KH48" s="647"/>
      <c r="KI48" s="647"/>
      <c r="KJ48" s="647"/>
      <c r="KK48" s="647"/>
      <c r="KL48" s="647"/>
      <c r="KM48" s="647"/>
      <c r="KN48" s="647"/>
      <c r="KO48" s="647"/>
      <c r="KP48" s="647"/>
      <c r="KQ48" s="647"/>
      <c r="KR48" s="647"/>
      <c r="KS48" s="647"/>
      <c r="KT48" s="647"/>
      <c r="KU48" s="647"/>
      <c r="KV48" s="647"/>
      <c r="KW48" s="647"/>
      <c r="KX48" s="647"/>
      <c r="KY48" s="647"/>
      <c r="KZ48" s="647"/>
      <c r="LA48" s="647"/>
      <c r="LB48" s="647"/>
      <c r="LC48" s="647"/>
      <c r="LD48" s="647"/>
      <c r="LE48" s="647"/>
      <c r="LF48" s="647"/>
      <c r="LG48" s="647"/>
      <c r="LH48" s="647"/>
      <c r="LI48" s="647"/>
      <c r="LJ48" s="648"/>
    </row>
    <row r="49" spans="2:322" ht="3.65" customHeight="1">
      <c r="B49" s="646"/>
      <c r="C49" s="647"/>
      <c r="D49" s="647"/>
      <c r="E49" s="647"/>
      <c r="F49" s="647"/>
      <c r="G49" s="647"/>
      <c r="H49" s="647"/>
      <c r="I49" s="647"/>
      <c r="J49" s="647"/>
      <c r="K49" s="647"/>
      <c r="L49" s="647"/>
      <c r="M49" s="647"/>
      <c r="N49" s="647"/>
      <c r="O49" s="647"/>
      <c r="P49" s="647"/>
      <c r="Q49" s="647"/>
      <c r="R49" s="647"/>
      <c r="S49" s="647"/>
      <c r="T49" s="647"/>
      <c r="U49" s="647"/>
      <c r="V49" s="647"/>
      <c r="W49" s="647"/>
      <c r="X49" s="647"/>
      <c r="Y49" s="647"/>
      <c r="Z49" s="647"/>
      <c r="AA49" s="647"/>
      <c r="AB49" s="647"/>
      <c r="AC49" s="647"/>
      <c r="AD49" s="647"/>
      <c r="AE49" s="647"/>
      <c r="AF49" s="647"/>
      <c r="AG49" s="647"/>
      <c r="AH49" s="647"/>
      <c r="AI49" s="647"/>
      <c r="AJ49" s="647"/>
      <c r="AK49" s="647"/>
      <c r="AL49" s="647"/>
      <c r="AM49" s="647"/>
      <c r="AN49" s="647"/>
      <c r="AO49" s="647"/>
      <c r="AP49" s="647"/>
      <c r="AQ49" s="647"/>
      <c r="AR49" s="647"/>
      <c r="AS49" s="647"/>
      <c r="AT49" s="647"/>
      <c r="AU49" s="647"/>
      <c r="AV49" s="647"/>
      <c r="AW49" s="647"/>
      <c r="AX49" s="647"/>
      <c r="AY49" s="647"/>
      <c r="AZ49" s="647"/>
      <c r="BA49" s="647"/>
      <c r="BB49" s="647"/>
      <c r="BC49" s="647"/>
      <c r="BD49" s="647"/>
      <c r="BE49" s="647"/>
      <c r="BF49" s="647"/>
      <c r="BG49" s="647"/>
      <c r="BH49" s="647"/>
      <c r="BI49" s="647"/>
      <c r="BJ49" s="647"/>
      <c r="BK49" s="647"/>
      <c r="BL49" s="647"/>
      <c r="BM49" s="647"/>
      <c r="BN49" s="647"/>
      <c r="BO49" s="647"/>
      <c r="BP49" s="647"/>
      <c r="BQ49" s="647"/>
      <c r="BR49" s="647"/>
      <c r="BS49" s="647"/>
      <c r="BT49" s="647"/>
      <c r="BU49" s="647"/>
      <c r="BV49" s="647"/>
      <c r="BW49" s="647"/>
      <c r="BX49" s="647"/>
      <c r="BY49" s="647"/>
      <c r="BZ49" s="647"/>
      <c r="CA49" s="647"/>
      <c r="CB49" s="647"/>
      <c r="CC49" s="647"/>
      <c r="CD49" s="647"/>
      <c r="CE49" s="647"/>
      <c r="CF49" s="647"/>
      <c r="CG49" s="647"/>
      <c r="CH49" s="647"/>
      <c r="CI49" s="647"/>
      <c r="CJ49" s="647"/>
      <c r="CK49" s="647"/>
      <c r="CL49" s="647"/>
      <c r="CM49" s="647"/>
      <c r="CN49" s="647"/>
      <c r="CO49" s="647"/>
      <c r="CP49" s="647"/>
      <c r="CQ49" s="647"/>
      <c r="CR49" s="647"/>
      <c r="CS49" s="647"/>
      <c r="CT49" s="647"/>
      <c r="CU49" s="647"/>
      <c r="CV49" s="647"/>
      <c r="CW49" s="647"/>
      <c r="CX49" s="647"/>
      <c r="CY49" s="647"/>
      <c r="CZ49" s="647"/>
      <c r="DA49" s="647"/>
      <c r="DB49" s="647"/>
      <c r="DC49" s="647"/>
      <c r="DD49" s="647"/>
      <c r="DE49" s="647"/>
      <c r="DF49" s="647"/>
      <c r="DG49" s="647"/>
      <c r="DH49" s="647"/>
      <c r="DI49" s="647"/>
      <c r="DJ49" s="647"/>
      <c r="DK49" s="647"/>
      <c r="DL49" s="647"/>
      <c r="DM49" s="647"/>
      <c r="DN49" s="647"/>
      <c r="DO49" s="647"/>
      <c r="DP49" s="647"/>
      <c r="DQ49" s="647"/>
      <c r="DR49" s="647"/>
      <c r="DS49" s="647"/>
      <c r="DT49" s="647"/>
      <c r="DU49" s="647"/>
      <c r="DV49" s="647"/>
      <c r="DW49" s="647"/>
      <c r="DX49" s="647"/>
      <c r="DY49" s="647"/>
      <c r="DZ49" s="647"/>
      <c r="EA49" s="647"/>
      <c r="EB49" s="647"/>
      <c r="EC49" s="647"/>
      <c r="ED49" s="647"/>
      <c r="EE49" s="647"/>
      <c r="EF49" s="647"/>
      <c r="EG49" s="647"/>
      <c r="EH49" s="647"/>
      <c r="EI49" s="647"/>
      <c r="EJ49" s="647"/>
      <c r="EK49" s="647"/>
      <c r="EL49" s="647"/>
      <c r="EM49" s="647"/>
      <c r="EN49" s="647"/>
      <c r="EO49" s="647"/>
      <c r="EP49" s="647"/>
      <c r="EQ49" s="647"/>
      <c r="ER49" s="647"/>
      <c r="ES49" s="647"/>
      <c r="ET49" s="647"/>
      <c r="EU49" s="647"/>
      <c r="EV49" s="647"/>
      <c r="EW49" s="647"/>
      <c r="EX49" s="647"/>
      <c r="EY49" s="647"/>
      <c r="EZ49" s="647"/>
      <c r="FA49" s="647"/>
      <c r="FB49" s="647"/>
      <c r="FC49" s="647"/>
      <c r="FD49" s="647"/>
      <c r="FE49" s="647"/>
      <c r="FF49" s="647"/>
      <c r="FG49" s="647"/>
      <c r="FH49" s="647"/>
      <c r="FI49" s="647"/>
      <c r="FJ49" s="647"/>
      <c r="FK49" s="647"/>
      <c r="FL49" s="647"/>
      <c r="FM49" s="647"/>
      <c r="FN49" s="647"/>
      <c r="FO49" s="647"/>
      <c r="FP49" s="647"/>
      <c r="FQ49" s="647"/>
      <c r="FR49" s="647"/>
      <c r="FS49" s="647"/>
      <c r="FT49" s="647"/>
      <c r="FU49" s="647"/>
      <c r="FV49" s="647"/>
      <c r="FW49" s="647"/>
      <c r="FX49" s="647"/>
      <c r="FY49" s="647"/>
      <c r="FZ49" s="647"/>
      <c r="GA49" s="647"/>
      <c r="GB49" s="647"/>
      <c r="GC49" s="647"/>
      <c r="GD49" s="647"/>
      <c r="GE49" s="647"/>
      <c r="GF49" s="647"/>
      <c r="GG49" s="647"/>
      <c r="GH49" s="647"/>
      <c r="GI49" s="647"/>
      <c r="GJ49" s="647"/>
      <c r="GK49" s="647"/>
      <c r="GL49" s="647"/>
      <c r="GM49" s="647"/>
      <c r="GN49" s="647"/>
      <c r="GO49" s="647"/>
      <c r="GP49" s="647"/>
      <c r="GQ49" s="647"/>
      <c r="GR49" s="647"/>
      <c r="GS49" s="647"/>
      <c r="GT49" s="647"/>
      <c r="GU49" s="647"/>
      <c r="GV49" s="647"/>
      <c r="GW49" s="647"/>
      <c r="GX49" s="647"/>
      <c r="GY49" s="647"/>
      <c r="GZ49" s="647"/>
      <c r="HA49" s="647"/>
      <c r="HB49" s="647"/>
      <c r="HC49" s="647"/>
      <c r="HD49" s="647"/>
      <c r="HE49" s="647"/>
      <c r="HF49" s="647"/>
      <c r="HG49" s="647"/>
      <c r="HH49" s="647"/>
      <c r="HI49" s="647"/>
      <c r="HJ49" s="647"/>
      <c r="HK49" s="647"/>
      <c r="HL49" s="647"/>
      <c r="HM49" s="647"/>
      <c r="HN49" s="647"/>
      <c r="HO49" s="647"/>
      <c r="HP49" s="647"/>
      <c r="HQ49" s="647"/>
      <c r="HR49" s="647"/>
      <c r="HS49" s="647"/>
      <c r="HT49" s="647"/>
      <c r="HU49" s="647"/>
      <c r="HV49" s="647"/>
      <c r="HW49" s="647"/>
      <c r="HX49" s="647"/>
      <c r="HY49" s="647"/>
      <c r="HZ49" s="647"/>
      <c r="IA49" s="647"/>
      <c r="IB49" s="647"/>
      <c r="IC49" s="647"/>
      <c r="ID49" s="647"/>
      <c r="IE49" s="647"/>
      <c r="IF49" s="647"/>
      <c r="IG49" s="647"/>
      <c r="IH49" s="647"/>
      <c r="II49" s="647"/>
      <c r="IJ49" s="647"/>
      <c r="IK49" s="647"/>
      <c r="IL49" s="647"/>
      <c r="IM49" s="647"/>
      <c r="IN49" s="647"/>
      <c r="IO49" s="647"/>
      <c r="IP49" s="647"/>
      <c r="IQ49" s="647"/>
      <c r="IR49" s="647"/>
      <c r="IS49" s="647"/>
      <c r="IT49" s="647"/>
      <c r="IU49" s="647"/>
      <c r="IV49" s="647"/>
      <c r="IW49" s="647"/>
      <c r="IX49" s="647"/>
      <c r="IY49" s="647"/>
      <c r="IZ49" s="647"/>
      <c r="JA49" s="647"/>
      <c r="JB49" s="647"/>
      <c r="JC49" s="647"/>
      <c r="JD49" s="647"/>
      <c r="JE49" s="647"/>
      <c r="JF49" s="647"/>
      <c r="JG49" s="647"/>
      <c r="JH49" s="647"/>
      <c r="JI49" s="647"/>
      <c r="JJ49" s="647"/>
      <c r="JK49" s="647"/>
      <c r="JL49" s="647"/>
      <c r="JM49" s="647"/>
      <c r="JN49" s="647"/>
      <c r="JO49" s="647"/>
      <c r="JP49" s="647"/>
      <c r="JQ49" s="647"/>
      <c r="JR49" s="647"/>
      <c r="JS49" s="647"/>
      <c r="JT49" s="647"/>
      <c r="JU49" s="647"/>
      <c r="JV49" s="647"/>
      <c r="JW49" s="647"/>
      <c r="JX49" s="647"/>
      <c r="JY49" s="647"/>
      <c r="JZ49" s="647"/>
      <c r="KA49" s="647"/>
      <c r="KB49" s="647"/>
      <c r="KC49" s="647"/>
      <c r="KD49" s="647"/>
      <c r="KE49" s="647"/>
      <c r="KF49" s="647"/>
      <c r="KG49" s="647"/>
      <c r="KH49" s="647"/>
      <c r="KI49" s="647"/>
      <c r="KJ49" s="647"/>
      <c r="KK49" s="647"/>
      <c r="KL49" s="647"/>
      <c r="KM49" s="647"/>
      <c r="KN49" s="647"/>
      <c r="KO49" s="647"/>
      <c r="KP49" s="647"/>
      <c r="KQ49" s="647"/>
      <c r="KR49" s="647"/>
      <c r="KS49" s="647"/>
      <c r="KT49" s="647"/>
      <c r="KU49" s="647"/>
      <c r="KV49" s="647"/>
      <c r="KW49" s="647"/>
      <c r="KX49" s="647"/>
      <c r="KY49" s="647"/>
      <c r="KZ49" s="647"/>
      <c r="LA49" s="647"/>
      <c r="LB49" s="647"/>
      <c r="LC49" s="647"/>
      <c r="LD49" s="647"/>
      <c r="LE49" s="647"/>
      <c r="LF49" s="647"/>
      <c r="LG49" s="647"/>
      <c r="LH49" s="647"/>
      <c r="LI49" s="647"/>
      <c r="LJ49" s="648"/>
    </row>
    <row r="50" spans="2:322" ht="3.65" customHeight="1">
      <c r="B50" s="646"/>
      <c r="C50" s="647"/>
      <c r="D50" s="647"/>
      <c r="E50" s="647"/>
      <c r="F50" s="647"/>
      <c r="G50" s="647"/>
      <c r="H50" s="647"/>
      <c r="I50" s="647"/>
      <c r="J50" s="647"/>
      <c r="K50" s="647"/>
      <c r="L50" s="647"/>
      <c r="M50" s="647"/>
      <c r="N50" s="647"/>
      <c r="O50" s="647"/>
      <c r="P50" s="647"/>
      <c r="Q50" s="647"/>
      <c r="R50" s="647"/>
      <c r="S50" s="647"/>
      <c r="T50" s="647"/>
      <c r="U50" s="647"/>
      <c r="V50" s="647"/>
      <c r="W50" s="647"/>
      <c r="X50" s="647"/>
      <c r="Y50" s="647"/>
      <c r="Z50" s="647"/>
      <c r="AA50" s="647"/>
      <c r="AB50" s="647"/>
      <c r="AC50" s="647"/>
      <c r="AD50" s="647"/>
      <c r="AE50" s="647"/>
      <c r="AF50" s="647"/>
      <c r="AG50" s="647"/>
      <c r="AH50" s="647"/>
      <c r="AI50" s="647"/>
      <c r="AJ50" s="647"/>
      <c r="AK50" s="647"/>
      <c r="AL50" s="647"/>
      <c r="AM50" s="647"/>
      <c r="AN50" s="647"/>
      <c r="AO50" s="647"/>
      <c r="AP50" s="647"/>
      <c r="AQ50" s="647"/>
      <c r="AR50" s="647"/>
      <c r="AS50" s="647"/>
      <c r="AT50" s="647"/>
      <c r="AU50" s="647"/>
      <c r="AV50" s="647"/>
      <c r="AW50" s="647"/>
      <c r="AX50" s="647"/>
      <c r="AY50" s="647"/>
      <c r="AZ50" s="647"/>
      <c r="BA50" s="647"/>
      <c r="BB50" s="647"/>
      <c r="BC50" s="647"/>
      <c r="BD50" s="647"/>
      <c r="BE50" s="647"/>
      <c r="BF50" s="647"/>
      <c r="BG50" s="647"/>
      <c r="BH50" s="647"/>
      <c r="BI50" s="647"/>
      <c r="BJ50" s="647"/>
      <c r="BK50" s="647"/>
      <c r="BL50" s="647"/>
      <c r="BM50" s="647"/>
      <c r="BN50" s="647"/>
      <c r="BO50" s="647"/>
      <c r="BP50" s="647"/>
      <c r="BQ50" s="647"/>
      <c r="BR50" s="647"/>
      <c r="BS50" s="647"/>
      <c r="BT50" s="647"/>
      <c r="BU50" s="647"/>
      <c r="BV50" s="647"/>
      <c r="BW50" s="647"/>
      <c r="BX50" s="647"/>
      <c r="BY50" s="647"/>
      <c r="BZ50" s="647"/>
      <c r="CA50" s="647"/>
      <c r="CB50" s="647"/>
      <c r="CC50" s="647"/>
      <c r="CD50" s="647"/>
      <c r="CE50" s="647"/>
      <c r="CF50" s="647"/>
      <c r="CG50" s="647"/>
      <c r="CH50" s="647"/>
      <c r="CI50" s="647"/>
      <c r="CJ50" s="647"/>
      <c r="CK50" s="647"/>
      <c r="CL50" s="647"/>
      <c r="CM50" s="647"/>
      <c r="CN50" s="647"/>
      <c r="CO50" s="647"/>
      <c r="CP50" s="647"/>
      <c r="CQ50" s="647"/>
      <c r="CR50" s="647"/>
      <c r="CS50" s="647"/>
      <c r="CT50" s="647"/>
      <c r="CU50" s="647"/>
      <c r="CV50" s="647"/>
      <c r="CW50" s="647"/>
      <c r="CX50" s="647"/>
      <c r="CY50" s="647"/>
      <c r="CZ50" s="647"/>
      <c r="DA50" s="647"/>
      <c r="DB50" s="647"/>
      <c r="DC50" s="647"/>
      <c r="DD50" s="647"/>
      <c r="DE50" s="647"/>
      <c r="DF50" s="647"/>
      <c r="DG50" s="647"/>
      <c r="DH50" s="647"/>
      <c r="DI50" s="647"/>
      <c r="DJ50" s="647"/>
      <c r="DK50" s="647"/>
      <c r="DL50" s="647"/>
      <c r="DM50" s="647"/>
      <c r="DN50" s="647"/>
      <c r="DO50" s="647"/>
      <c r="DP50" s="647"/>
      <c r="DQ50" s="647"/>
      <c r="DR50" s="647"/>
      <c r="DS50" s="647"/>
      <c r="DT50" s="647"/>
      <c r="DU50" s="647"/>
      <c r="DV50" s="647"/>
      <c r="DW50" s="647"/>
      <c r="DX50" s="647"/>
      <c r="DY50" s="647"/>
      <c r="DZ50" s="647"/>
      <c r="EA50" s="647"/>
      <c r="EB50" s="647"/>
      <c r="EC50" s="647"/>
      <c r="ED50" s="647"/>
      <c r="EE50" s="647"/>
      <c r="EF50" s="647"/>
      <c r="EG50" s="647"/>
      <c r="EH50" s="647"/>
      <c r="EI50" s="647"/>
      <c r="EJ50" s="647"/>
      <c r="EK50" s="647"/>
      <c r="EL50" s="647"/>
      <c r="EM50" s="647"/>
      <c r="EN50" s="647"/>
      <c r="EO50" s="647"/>
      <c r="EP50" s="647"/>
      <c r="EQ50" s="647"/>
      <c r="ER50" s="647"/>
      <c r="ES50" s="647"/>
      <c r="ET50" s="647"/>
      <c r="EU50" s="647"/>
      <c r="EV50" s="647"/>
      <c r="EW50" s="647"/>
      <c r="EX50" s="647"/>
      <c r="EY50" s="647"/>
      <c r="EZ50" s="647"/>
      <c r="FA50" s="647"/>
      <c r="FB50" s="647"/>
      <c r="FC50" s="647"/>
      <c r="FD50" s="647"/>
      <c r="FE50" s="647"/>
      <c r="FF50" s="647"/>
      <c r="FG50" s="647"/>
      <c r="FH50" s="647"/>
      <c r="FI50" s="647"/>
      <c r="FJ50" s="647"/>
      <c r="FK50" s="647"/>
      <c r="FL50" s="647"/>
      <c r="FM50" s="647"/>
      <c r="FN50" s="647"/>
      <c r="FO50" s="647"/>
      <c r="FP50" s="647"/>
      <c r="FQ50" s="647"/>
      <c r="FR50" s="647"/>
      <c r="FS50" s="647"/>
      <c r="FT50" s="647"/>
      <c r="FU50" s="647"/>
      <c r="FV50" s="647"/>
      <c r="FW50" s="647"/>
      <c r="FX50" s="647"/>
      <c r="FY50" s="647"/>
      <c r="FZ50" s="647"/>
      <c r="GA50" s="647"/>
      <c r="GB50" s="647"/>
      <c r="GC50" s="647"/>
      <c r="GD50" s="647"/>
      <c r="GE50" s="647"/>
      <c r="GF50" s="647"/>
      <c r="GG50" s="647"/>
      <c r="GH50" s="647"/>
      <c r="GI50" s="647"/>
      <c r="GJ50" s="647"/>
      <c r="GK50" s="647"/>
      <c r="GL50" s="647"/>
      <c r="GM50" s="647"/>
      <c r="GN50" s="647"/>
      <c r="GO50" s="647"/>
      <c r="GP50" s="647"/>
      <c r="GQ50" s="647"/>
      <c r="GR50" s="647"/>
      <c r="GS50" s="647"/>
      <c r="GT50" s="647"/>
      <c r="GU50" s="647"/>
      <c r="GV50" s="647"/>
      <c r="GW50" s="647"/>
      <c r="GX50" s="647"/>
      <c r="GY50" s="647"/>
      <c r="GZ50" s="647"/>
      <c r="HA50" s="647"/>
      <c r="HB50" s="647"/>
      <c r="HC50" s="647"/>
      <c r="HD50" s="647"/>
      <c r="HE50" s="647"/>
      <c r="HF50" s="647"/>
      <c r="HG50" s="647"/>
      <c r="HH50" s="647"/>
      <c r="HI50" s="647"/>
      <c r="HJ50" s="647"/>
      <c r="HK50" s="647"/>
      <c r="HL50" s="647"/>
      <c r="HM50" s="647"/>
      <c r="HN50" s="647"/>
      <c r="HO50" s="647"/>
      <c r="HP50" s="647"/>
      <c r="HQ50" s="647"/>
      <c r="HR50" s="647"/>
      <c r="HS50" s="647"/>
      <c r="HT50" s="647"/>
      <c r="HU50" s="647"/>
      <c r="HV50" s="647"/>
      <c r="HW50" s="647"/>
      <c r="HX50" s="647"/>
      <c r="HY50" s="647"/>
      <c r="HZ50" s="647"/>
      <c r="IA50" s="647"/>
      <c r="IB50" s="647"/>
      <c r="IC50" s="647"/>
      <c r="ID50" s="647"/>
      <c r="IE50" s="647"/>
      <c r="IF50" s="647"/>
      <c r="IG50" s="647"/>
      <c r="IH50" s="647"/>
      <c r="II50" s="647"/>
      <c r="IJ50" s="647"/>
      <c r="IK50" s="647"/>
      <c r="IL50" s="647"/>
      <c r="IM50" s="647"/>
      <c r="IN50" s="647"/>
      <c r="IO50" s="647"/>
      <c r="IP50" s="647"/>
      <c r="IQ50" s="647"/>
      <c r="IR50" s="647"/>
      <c r="IS50" s="647"/>
      <c r="IT50" s="647"/>
      <c r="IU50" s="647"/>
      <c r="IV50" s="647"/>
      <c r="IW50" s="647"/>
      <c r="IX50" s="647"/>
      <c r="IY50" s="647"/>
      <c r="IZ50" s="647"/>
      <c r="JA50" s="647"/>
      <c r="JB50" s="647"/>
      <c r="JC50" s="647"/>
      <c r="JD50" s="647"/>
      <c r="JE50" s="647"/>
      <c r="JF50" s="647"/>
      <c r="JG50" s="647"/>
      <c r="JH50" s="647"/>
      <c r="JI50" s="647"/>
      <c r="JJ50" s="647"/>
      <c r="JK50" s="647"/>
      <c r="JL50" s="647"/>
      <c r="JM50" s="647"/>
      <c r="JN50" s="647"/>
      <c r="JO50" s="647"/>
      <c r="JP50" s="647"/>
      <c r="JQ50" s="647"/>
      <c r="JR50" s="647"/>
      <c r="JS50" s="647"/>
      <c r="JT50" s="647"/>
      <c r="JU50" s="647"/>
      <c r="JV50" s="647"/>
      <c r="JW50" s="647"/>
      <c r="JX50" s="647"/>
      <c r="JY50" s="647"/>
      <c r="JZ50" s="647"/>
      <c r="KA50" s="647"/>
      <c r="KB50" s="647"/>
      <c r="KC50" s="647"/>
      <c r="KD50" s="647"/>
      <c r="KE50" s="647"/>
      <c r="KF50" s="647"/>
      <c r="KG50" s="647"/>
      <c r="KH50" s="647"/>
      <c r="KI50" s="647"/>
      <c r="KJ50" s="647"/>
      <c r="KK50" s="647"/>
      <c r="KL50" s="647"/>
      <c r="KM50" s="647"/>
      <c r="KN50" s="647"/>
      <c r="KO50" s="647"/>
      <c r="KP50" s="647"/>
      <c r="KQ50" s="647"/>
      <c r="KR50" s="647"/>
      <c r="KS50" s="647"/>
      <c r="KT50" s="647"/>
      <c r="KU50" s="647"/>
      <c r="KV50" s="647"/>
      <c r="KW50" s="647"/>
      <c r="KX50" s="647"/>
      <c r="KY50" s="647"/>
      <c r="KZ50" s="647"/>
      <c r="LA50" s="647"/>
      <c r="LB50" s="647"/>
      <c r="LC50" s="647"/>
      <c r="LD50" s="647"/>
      <c r="LE50" s="647"/>
      <c r="LF50" s="647"/>
      <c r="LG50" s="647"/>
      <c r="LH50" s="647"/>
      <c r="LI50" s="647"/>
      <c r="LJ50" s="648"/>
    </row>
    <row r="51" spans="2:322" ht="3.65" customHeight="1">
      <c r="B51" s="646"/>
      <c r="C51" s="647"/>
      <c r="D51" s="647"/>
      <c r="E51" s="647"/>
      <c r="F51" s="647"/>
      <c r="G51" s="647"/>
      <c r="H51" s="647"/>
      <c r="I51" s="647"/>
      <c r="J51" s="647"/>
      <c r="K51" s="647"/>
      <c r="L51" s="647"/>
      <c r="M51" s="647"/>
      <c r="N51" s="647"/>
      <c r="O51" s="647"/>
      <c r="P51" s="647"/>
      <c r="Q51" s="647"/>
      <c r="R51" s="647"/>
      <c r="S51" s="647"/>
      <c r="T51" s="647"/>
      <c r="U51" s="647"/>
      <c r="V51" s="647"/>
      <c r="W51" s="647"/>
      <c r="X51" s="647"/>
      <c r="Y51" s="647"/>
      <c r="Z51" s="647"/>
      <c r="AA51" s="647"/>
      <c r="AB51" s="647"/>
      <c r="AC51" s="647"/>
      <c r="AD51" s="647"/>
      <c r="AE51" s="647"/>
      <c r="AF51" s="647"/>
      <c r="AG51" s="647"/>
      <c r="AH51" s="647"/>
      <c r="AI51" s="647"/>
      <c r="AJ51" s="647"/>
      <c r="AK51" s="647"/>
      <c r="AL51" s="647"/>
      <c r="AM51" s="647"/>
      <c r="AN51" s="647"/>
      <c r="AO51" s="647"/>
      <c r="AP51" s="647"/>
      <c r="AQ51" s="647"/>
      <c r="AR51" s="647"/>
      <c r="AS51" s="647"/>
      <c r="AT51" s="647"/>
      <c r="AU51" s="647"/>
      <c r="AV51" s="647"/>
      <c r="AW51" s="647"/>
      <c r="AX51" s="647"/>
      <c r="AY51" s="647"/>
      <c r="AZ51" s="647"/>
      <c r="BA51" s="647"/>
      <c r="BB51" s="647"/>
      <c r="BC51" s="647"/>
      <c r="BD51" s="647"/>
      <c r="BE51" s="647"/>
      <c r="BF51" s="647"/>
      <c r="BG51" s="647"/>
      <c r="BH51" s="647"/>
      <c r="BI51" s="647"/>
      <c r="BJ51" s="647"/>
      <c r="BK51" s="647"/>
      <c r="BL51" s="647"/>
      <c r="BM51" s="647"/>
      <c r="BN51" s="647"/>
      <c r="BO51" s="647"/>
      <c r="BP51" s="647"/>
      <c r="BQ51" s="647"/>
      <c r="BR51" s="647"/>
      <c r="BS51" s="647"/>
      <c r="BT51" s="647"/>
      <c r="BU51" s="647"/>
      <c r="BV51" s="647"/>
      <c r="BW51" s="647"/>
      <c r="BX51" s="647"/>
      <c r="BY51" s="647"/>
      <c r="BZ51" s="647"/>
      <c r="CA51" s="647"/>
      <c r="CB51" s="647"/>
      <c r="CC51" s="647"/>
      <c r="CD51" s="647"/>
      <c r="CE51" s="647"/>
      <c r="CF51" s="647"/>
      <c r="CG51" s="647"/>
      <c r="CH51" s="647"/>
      <c r="CI51" s="647"/>
      <c r="CJ51" s="647"/>
      <c r="CK51" s="647"/>
      <c r="CL51" s="647"/>
      <c r="CM51" s="647"/>
      <c r="CN51" s="647"/>
      <c r="CO51" s="647"/>
      <c r="CP51" s="647"/>
      <c r="CQ51" s="647"/>
      <c r="CR51" s="647"/>
      <c r="CS51" s="647"/>
      <c r="CT51" s="647"/>
      <c r="CU51" s="647"/>
      <c r="CV51" s="647"/>
      <c r="CW51" s="647"/>
      <c r="CX51" s="647"/>
      <c r="CY51" s="647"/>
      <c r="CZ51" s="647"/>
      <c r="DA51" s="647"/>
      <c r="DB51" s="647"/>
      <c r="DC51" s="647"/>
      <c r="DD51" s="647"/>
      <c r="DE51" s="647"/>
      <c r="DF51" s="647"/>
      <c r="DG51" s="647"/>
      <c r="DH51" s="647"/>
      <c r="DI51" s="647"/>
      <c r="DJ51" s="647"/>
      <c r="DK51" s="647"/>
      <c r="DL51" s="647"/>
      <c r="DM51" s="647"/>
      <c r="DN51" s="647"/>
      <c r="DO51" s="647"/>
      <c r="DP51" s="647"/>
      <c r="DQ51" s="647"/>
      <c r="DR51" s="647"/>
      <c r="DS51" s="647"/>
      <c r="DT51" s="647"/>
      <c r="DU51" s="647"/>
      <c r="DV51" s="647"/>
      <c r="DW51" s="647"/>
      <c r="DX51" s="647"/>
      <c r="DY51" s="647"/>
      <c r="DZ51" s="647"/>
      <c r="EA51" s="647"/>
      <c r="EB51" s="647"/>
      <c r="EC51" s="647"/>
      <c r="ED51" s="647"/>
      <c r="EE51" s="647"/>
      <c r="EF51" s="647"/>
      <c r="EG51" s="647"/>
      <c r="EH51" s="647"/>
      <c r="EI51" s="647"/>
      <c r="EJ51" s="647"/>
      <c r="EK51" s="647"/>
      <c r="EL51" s="647"/>
      <c r="EM51" s="647"/>
      <c r="EN51" s="647"/>
      <c r="EO51" s="647"/>
      <c r="EP51" s="647"/>
      <c r="EQ51" s="647"/>
      <c r="ER51" s="647"/>
      <c r="ES51" s="647"/>
      <c r="ET51" s="647"/>
      <c r="EU51" s="647"/>
      <c r="EV51" s="647"/>
      <c r="EW51" s="647"/>
      <c r="EX51" s="647"/>
      <c r="EY51" s="647"/>
      <c r="EZ51" s="647"/>
      <c r="FA51" s="647"/>
      <c r="FB51" s="647"/>
      <c r="FC51" s="647"/>
      <c r="FD51" s="647"/>
      <c r="FE51" s="647"/>
      <c r="FF51" s="647"/>
      <c r="FG51" s="647"/>
      <c r="FH51" s="647"/>
      <c r="FI51" s="647"/>
      <c r="FJ51" s="647"/>
      <c r="FK51" s="647"/>
      <c r="FL51" s="647"/>
      <c r="FM51" s="647"/>
      <c r="FN51" s="647"/>
      <c r="FO51" s="647"/>
      <c r="FP51" s="647"/>
      <c r="FQ51" s="647"/>
      <c r="FR51" s="647"/>
      <c r="FS51" s="647"/>
      <c r="FT51" s="647"/>
      <c r="FU51" s="647"/>
      <c r="FV51" s="647"/>
      <c r="FW51" s="647"/>
      <c r="FX51" s="647"/>
      <c r="FY51" s="647"/>
      <c r="FZ51" s="647"/>
      <c r="GA51" s="647"/>
      <c r="GB51" s="647"/>
      <c r="GC51" s="647"/>
      <c r="GD51" s="647"/>
      <c r="GE51" s="647"/>
      <c r="GF51" s="647"/>
      <c r="GG51" s="647"/>
      <c r="GH51" s="647"/>
      <c r="GI51" s="647"/>
      <c r="GJ51" s="647"/>
      <c r="GK51" s="647"/>
      <c r="GL51" s="647"/>
      <c r="GM51" s="647"/>
      <c r="GN51" s="647"/>
      <c r="GO51" s="647"/>
      <c r="GP51" s="647"/>
      <c r="GQ51" s="647"/>
      <c r="GR51" s="647"/>
      <c r="GS51" s="647"/>
      <c r="GT51" s="647"/>
      <c r="GU51" s="647"/>
      <c r="GV51" s="647"/>
      <c r="GW51" s="647"/>
      <c r="GX51" s="647"/>
      <c r="GY51" s="647"/>
      <c r="GZ51" s="647"/>
      <c r="HA51" s="647"/>
      <c r="HB51" s="647"/>
      <c r="HC51" s="647"/>
      <c r="HD51" s="647"/>
      <c r="HE51" s="647"/>
      <c r="HF51" s="647"/>
      <c r="HG51" s="647"/>
      <c r="HH51" s="647"/>
      <c r="HI51" s="647"/>
      <c r="HJ51" s="647"/>
      <c r="HK51" s="647"/>
      <c r="HL51" s="647"/>
      <c r="HM51" s="647"/>
      <c r="HN51" s="647"/>
      <c r="HO51" s="647"/>
      <c r="HP51" s="647"/>
      <c r="HQ51" s="647"/>
      <c r="HR51" s="647"/>
      <c r="HS51" s="647"/>
      <c r="HT51" s="647"/>
      <c r="HU51" s="647"/>
      <c r="HV51" s="647"/>
      <c r="HW51" s="647"/>
      <c r="HX51" s="647"/>
      <c r="HY51" s="647"/>
      <c r="HZ51" s="647"/>
      <c r="IA51" s="647"/>
      <c r="IB51" s="647"/>
      <c r="IC51" s="647"/>
      <c r="ID51" s="647"/>
      <c r="IE51" s="647"/>
      <c r="IF51" s="647"/>
      <c r="IG51" s="647"/>
      <c r="IH51" s="647"/>
      <c r="II51" s="647"/>
      <c r="IJ51" s="647"/>
      <c r="IK51" s="647"/>
      <c r="IL51" s="647"/>
      <c r="IM51" s="647"/>
      <c r="IN51" s="647"/>
      <c r="IO51" s="647"/>
      <c r="IP51" s="647"/>
      <c r="IQ51" s="647"/>
      <c r="IR51" s="647"/>
      <c r="IS51" s="647"/>
      <c r="IT51" s="647"/>
      <c r="IU51" s="647"/>
      <c r="IV51" s="647"/>
      <c r="IW51" s="647"/>
      <c r="IX51" s="647"/>
      <c r="IY51" s="647"/>
      <c r="IZ51" s="647"/>
      <c r="JA51" s="647"/>
      <c r="JB51" s="647"/>
      <c r="JC51" s="647"/>
      <c r="JD51" s="647"/>
      <c r="JE51" s="647"/>
      <c r="JF51" s="647"/>
      <c r="JG51" s="647"/>
      <c r="JH51" s="647"/>
      <c r="JI51" s="647"/>
      <c r="JJ51" s="647"/>
      <c r="JK51" s="647"/>
      <c r="JL51" s="647"/>
      <c r="JM51" s="647"/>
      <c r="JN51" s="647"/>
      <c r="JO51" s="647"/>
      <c r="JP51" s="647"/>
      <c r="JQ51" s="647"/>
      <c r="JR51" s="647"/>
      <c r="JS51" s="647"/>
      <c r="JT51" s="647"/>
      <c r="JU51" s="647"/>
      <c r="JV51" s="647"/>
      <c r="JW51" s="647"/>
      <c r="JX51" s="647"/>
      <c r="JY51" s="647"/>
      <c r="JZ51" s="647"/>
      <c r="KA51" s="647"/>
      <c r="KB51" s="647"/>
      <c r="KC51" s="647"/>
      <c r="KD51" s="647"/>
      <c r="KE51" s="647"/>
      <c r="KF51" s="647"/>
      <c r="KG51" s="647"/>
      <c r="KH51" s="647"/>
      <c r="KI51" s="647"/>
      <c r="KJ51" s="647"/>
      <c r="KK51" s="647"/>
      <c r="KL51" s="647"/>
      <c r="KM51" s="647"/>
      <c r="KN51" s="647"/>
      <c r="KO51" s="647"/>
      <c r="KP51" s="647"/>
      <c r="KQ51" s="647"/>
      <c r="KR51" s="647"/>
      <c r="KS51" s="647"/>
      <c r="KT51" s="647"/>
      <c r="KU51" s="647"/>
      <c r="KV51" s="647"/>
      <c r="KW51" s="647"/>
      <c r="KX51" s="647"/>
      <c r="KY51" s="647"/>
      <c r="KZ51" s="647"/>
      <c r="LA51" s="647"/>
      <c r="LB51" s="647"/>
      <c r="LC51" s="647"/>
      <c r="LD51" s="647"/>
      <c r="LE51" s="647"/>
      <c r="LF51" s="647"/>
      <c r="LG51" s="647"/>
      <c r="LH51" s="647"/>
      <c r="LI51" s="647"/>
      <c r="LJ51" s="648"/>
    </row>
    <row r="52" spans="2:322" ht="3.65" customHeight="1">
      <c r="B52" s="646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7"/>
      <c r="P52" s="647"/>
      <c r="Q52" s="647"/>
      <c r="R52" s="647"/>
      <c r="S52" s="647"/>
      <c r="T52" s="647"/>
      <c r="U52" s="647"/>
      <c r="V52" s="647"/>
      <c r="W52" s="647"/>
      <c r="X52" s="647"/>
      <c r="Y52" s="647"/>
      <c r="Z52" s="647"/>
      <c r="AA52" s="647"/>
      <c r="AB52" s="647"/>
      <c r="AC52" s="647"/>
      <c r="AD52" s="647"/>
      <c r="AE52" s="647"/>
      <c r="AF52" s="647"/>
      <c r="AG52" s="647"/>
      <c r="AH52" s="647"/>
      <c r="AI52" s="647"/>
      <c r="AJ52" s="647"/>
      <c r="AK52" s="647"/>
      <c r="AL52" s="647"/>
      <c r="AM52" s="647"/>
      <c r="AN52" s="647"/>
      <c r="AO52" s="647"/>
      <c r="AP52" s="647"/>
      <c r="AQ52" s="647"/>
      <c r="AR52" s="647"/>
      <c r="AS52" s="647"/>
      <c r="AT52" s="647"/>
      <c r="AU52" s="647"/>
      <c r="AV52" s="647"/>
      <c r="AW52" s="647"/>
      <c r="AX52" s="647"/>
      <c r="AY52" s="647"/>
      <c r="AZ52" s="647"/>
      <c r="BA52" s="647"/>
      <c r="BB52" s="647"/>
      <c r="BC52" s="647"/>
      <c r="BD52" s="647"/>
      <c r="BE52" s="647"/>
      <c r="BF52" s="647"/>
      <c r="BG52" s="647"/>
      <c r="BH52" s="647"/>
      <c r="BI52" s="647"/>
      <c r="BJ52" s="647"/>
      <c r="BK52" s="647"/>
      <c r="BL52" s="647"/>
      <c r="BM52" s="647"/>
      <c r="BN52" s="647"/>
      <c r="BO52" s="647"/>
      <c r="BP52" s="647"/>
      <c r="BQ52" s="647"/>
      <c r="BR52" s="647"/>
      <c r="BS52" s="647"/>
      <c r="BT52" s="647"/>
      <c r="BU52" s="647"/>
      <c r="BV52" s="647"/>
      <c r="BW52" s="647"/>
      <c r="BX52" s="647"/>
      <c r="BY52" s="647"/>
      <c r="BZ52" s="647"/>
      <c r="CA52" s="647"/>
      <c r="CB52" s="647"/>
      <c r="CC52" s="647"/>
      <c r="CD52" s="647"/>
      <c r="CE52" s="647"/>
      <c r="CF52" s="647"/>
      <c r="CG52" s="647"/>
      <c r="CH52" s="647"/>
      <c r="CI52" s="647"/>
      <c r="CJ52" s="647"/>
      <c r="CK52" s="647"/>
      <c r="CL52" s="647"/>
      <c r="CM52" s="647"/>
      <c r="CN52" s="647"/>
      <c r="CO52" s="647"/>
      <c r="CP52" s="647"/>
      <c r="CQ52" s="647"/>
      <c r="CR52" s="647"/>
      <c r="CS52" s="647"/>
      <c r="CT52" s="647"/>
      <c r="CU52" s="647"/>
      <c r="CV52" s="647"/>
      <c r="CW52" s="647"/>
      <c r="CX52" s="647"/>
      <c r="CY52" s="647"/>
      <c r="CZ52" s="647"/>
      <c r="DA52" s="647"/>
      <c r="DB52" s="647"/>
      <c r="DC52" s="647"/>
      <c r="DD52" s="647"/>
      <c r="DE52" s="647"/>
      <c r="DF52" s="647"/>
      <c r="DG52" s="647"/>
      <c r="DH52" s="647"/>
      <c r="DI52" s="647"/>
      <c r="DJ52" s="647"/>
      <c r="DK52" s="647"/>
      <c r="DL52" s="647"/>
      <c r="DM52" s="647"/>
      <c r="DN52" s="647"/>
      <c r="DO52" s="647"/>
      <c r="DP52" s="647"/>
      <c r="DQ52" s="647"/>
      <c r="DR52" s="647"/>
      <c r="DS52" s="647"/>
      <c r="DT52" s="647"/>
      <c r="DU52" s="647"/>
      <c r="DV52" s="647"/>
      <c r="DW52" s="647"/>
      <c r="DX52" s="647"/>
      <c r="DY52" s="647"/>
      <c r="DZ52" s="647"/>
      <c r="EA52" s="647"/>
      <c r="EB52" s="647"/>
      <c r="EC52" s="647"/>
      <c r="ED52" s="647"/>
      <c r="EE52" s="647"/>
      <c r="EF52" s="647"/>
      <c r="EG52" s="647"/>
      <c r="EH52" s="647"/>
      <c r="EI52" s="647"/>
      <c r="EJ52" s="647"/>
      <c r="EK52" s="647"/>
      <c r="EL52" s="647"/>
      <c r="EM52" s="647"/>
      <c r="EN52" s="647"/>
      <c r="EO52" s="647"/>
      <c r="EP52" s="647"/>
      <c r="EQ52" s="647"/>
      <c r="ER52" s="647"/>
      <c r="ES52" s="647"/>
      <c r="ET52" s="647"/>
      <c r="EU52" s="647"/>
      <c r="EV52" s="647"/>
      <c r="EW52" s="647"/>
      <c r="EX52" s="647"/>
      <c r="EY52" s="647"/>
      <c r="EZ52" s="647"/>
      <c r="FA52" s="647"/>
      <c r="FB52" s="647"/>
      <c r="FC52" s="647"/>
      <c r="FD52" s="647"/>
      <c r="FE52" s="647"/>
      <c r="FF52" s="647"/>
      <c r="FG52" s="647"/>
      <c r="FH52" s="647"/>
      <c r="FI52" s="647"/>
      <c r="FJ52" s="647"/>
      <c r="FK52" s="647"/>
      <c r="FL52" s="647"/>
      <c r="FM52" s="647"/>
      <c r="FN52" s="647"/>
      <c r="FO52" s="647"/>
      <c r="FP52" s="647"/>
      <c r="FQ52" s="647"/>
      <c r="FR52" s="647"/>
      <c r="FS52" s="647"/>
      <c r="FT52" s="647"/>
      <c r="FU52" s="647"/>
      <c r="FV52" s="647"/>
      <c r="FW52" s="647"/>
      <c r="FX52" s="647"/>
      <c r="FY52" s="647"/>
      <c r="FZ52" s="647"/>
      <c r="GA52" s="647"/>
      <c r="GB52" s="647"/>
      <c r="GC52" s="647"/>
      <c r="GD52" s="647"/>
      <c r="GE52" s="647"/>
      <c r="GF52" s="647"/>
      <c r="GG52" s="647"/>
      <c r="GH52" s="647"/>
      <c r="GI52" s="647"/>
      <c r="GJ52" s="647"/>
      <c r="GK52" s="647"/>
      <c r="GL52" s="647"/>
      <c r="GM52" s="647"/>
      <c r="GN52" s="647"/>
      <c r="GO52" s="647"/>
      <c r="GP52" s="647"/>
      <c r="GQ52" s="647"/>
      <c r="GR52" s="647"/>
      <c r="GS52" s="647"/>
      <c r="GT52" s="647"/>
      <c r="GU52" s="647"/>
      <c r="GV52" s="647"/>
      <c r="GW52" s="647"/>
      <c r="GX52" s="647"/>
      <c r="GY52" s="647"/>
      <c r="GZ52" s="647"/>
      <c r="HA52" s="647"/>
      <c r="HB52" s="647"/>
      <c r="HC52" s="647"/>
      <c r="HD52" s="647"/>
      <c r="HE52" s="647"/>
      <c r="HF52" s="647"/>
      <c r="HG52" s="647"/>
      <c r="HH52" s="647"/>
      <c r="HI52" s="647"/>
      <c r="HJ52" s="647"/>
      <c r="HK52" s="647"/>
      <c r="HL52" s="647"/>
      <c r="HM52" s="647"/>
      <c r="HN52" s="647"/>
      <c r="HO52" s="647"/>
      <c r="HP52" s="647"/>
      <c r="HQ52" s="647"/>
      <c r="HR52" s="647"/>
      <c r="HS52" s="647"/>
      <c r="HT52" s="647"/>
      <c r="HU52" s="647"/>
      <c r="HV52" s="647"/>
      <c r="HW52" s="647"/>
      <c r="HX52" s="647"/>
      <c r="HY52" s="647"/>
      <c r="HZ52" s="647"/>
      <c r="IA52" s="647"/>
      <c r="IB52" s="647"/>
      <c r="IC52" s="647"/>
      <c r="ID52" s="647"/>
      <c r="IE52" s="647"/>
      <c r="IF52" s="647"/>
      <c r="IG52" s="647"/>
      <c r="IH52" s="647"/>
      <c r="II52" s="647"/>
      <c r="IJ52" s="647"/>
      <c r="IK52" s="647"/>
      <c r="IL52" s="647"/>
      <c r="IM52" s="647"/>
      <c r="IN52" s="647"/>
      <c r="IO52" s="647"/>
      <c r="IP52" s="647"/>
      <c r="IQ52" s="647"/>
      <c r="IR52" s="647"/>
      <c r="IS52" s="647"/>
      <c r="IT52" s="647"/>
      <c r="IU52" s="647"/>
      <c r="IV52" s="647"/>
      <c r="IW52" s="647"/>
      <c r="IX52" s="647"/>
      <c r="IY52" s="647"/>
      <c r="IZ52" s="647"/>
      <c r="JA52" s="647"/>
      <c r="JB52" s="647"/>
      <c r="JC52" s="647"/>
      <c r="JD52" s="647"/>
      <c r="JE52" s="647"/>
      <c r="JF52" s="647"/>
      <c r="JG52" s="647"/>
      <c r="JH52" s="647"/>
      <c r="JI52" s="647"/>
      <c r="JJ52" s="647"/>
      <c r="JK52" s="647"/>
      <c r="JL52" s="647"/>
      <c r="JM52" s="647"/>
      <c r="JN52" s="647"/>
      <c r="JO52" s="647"/>
      <c r="JP52" s="647"/>
      <c r="JQ52" s="647"/>
      <c r="JR52" s="647"/>
      <c r="JS52" s="647"/>
      <c r="JT52" s="647"/>
      <c r="JU52" s="647"/>
      <c r="JV52" s="647"/>
      <c r="JW52" s="647"/>
      <c r="JX52" s="647"/>
      <c r="JY52" s="647"/>
      <c r="JZ52" s="647"/>
      <c r="KA52" s="647"/>
      <c r="KB52" s="647"/>
      <c r="KC52" s="647"/>
      <c r="KD52" s="647"/>
      <c r="KE52" s="647"/>
      <c r="KF52" s="647"/>
      <c r="KG52" s="647"/>
      <c r="KH52" s="647"/>
      <c r="KI52" s="647"/>
      <c r="KJ52" s="647"/>
      <c r="KK52" s="647"/>
      <c r="KL52" s="647"/>
      <c r="KM52" s="647"/>
      <c r="KN52" s="647"/>
      <c r="KO52" s="647"/>
      <c r="KP52" s="647"/>
      <c r="KQ52" s="647"/>
      <c r="KR52" s="647"/>
      <c r="KS52" s="647"/>
      <c r="KT52" s="647"/>
      <c r="KU52" s="647"/>
      <c r="KV52" s="647"/>
      <c r="KW52" s="647"/>
      <c r="KX52" s="647"/>
      <c r="KY52" s="647"/>
      <c r="KZ52" s="647"/>
      <c r="LA52" s="647"/>
      <c r="LB52" s="647"/>
      <c r="LC52" s="647"/>
      <c r="LD52" s="647"/>
      <c r="LE52" s="647"/>
      <c r="LF52" s="647"/>
      <c r="LG52" s="647"/>
      <c r="LH52" s="647"/>
      <c r="LI52" s="647"/>
      <c r="LJ52" s="648"/>
    </row>
    <row r="53" spans="2:322" ht="3.65" customHeight="1">
      <c r="B53" s="646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47"/>
      <c r="AB53" s="647"/>
      <c r="AC53" s="647"/>
      <c r="AD53" s="647"/>
      <c r="AE53" s="647"/>
      <c r="AF53" s="647"/>
      <c r="AG53" s="647"/>
      <c r="AH53" s="647"/>
      <c r="AI53" s="647"/>
      <c r="AJ53" s="647"/>
      <c r="AK53" s="647"/>
      <c r="AL53" s="647"/>
      <c r="AM53" s="647"/>
      <c r="AN53" s="647"/>
      <c r="AO53" s="647"/>
      <c r="AP53" s="647"/>
      <c r="AQ53" s="647"/>
      <c r="AR53" s="647"/>
      <c r="AS53" s="647"/>
      <c r="AT53" s="647"/>
      <c r="AU53" s="647"/>
      <c r="AV53" s="647"/>
      <c r="AW53" s="647"/>
      <c r="AX53" s="647"/>
      <c r="AY53" s="647"/>
      <c r="AZ53" s="647"/>
      <c r="BA53" s="647"/>
      <c r="BB53" s="647"/>
      <c r="BC53" s="647"/>
      <c r="BD53" s="647"/>
      <c r="BE53" s="647"/>
      <c r="BF53" s="647"/>
      <c r="BG53" s="647"/>
      <c r="BH53" s="647"/>
      <c r="BI53" s="647"/>
      <c r="BJ53" s="647"/>
      <c r="BK53" s="647"/>
      <c r="BL53" s="647"/>
      <c r="BM53" s="647"/>
      <c r="BN53" s="647"/>
      <c r="BO53" s="647"/>
      <c r="BP53" s="647"/>
      <c r="BQ53" s="647"/>
      <c r="BR53" s="647"/>
      <c r="BS53" s="647"/>
      <c r="BT53" s="647"/>
      <c r="BU53" s="647"/>
      <c r="BV53" s="647"/>
      <c r="BW53" s="647"/>
      <c r="BX53" s="647"/>
      <c r="BY53" s="647"/>
      <c r="BZ53" s="647"/>
      <c r="CA53" s="647"/>
      <c r="CB53" s="647"/>
      <c r="CC53" s="647"/>
      <c r="CD53" s="647"/>
      <c r="CE53" s="647"/>
      <c r="CF53" s="647"/>
      <c r="CG53" s="647"/>
      <c r="CH53" s="647"/>
      <c r="CI53" s="647"/>
      <c r="CJ53" s="647"/>
      <c r="CK53" s="647"/>
      <c r="CL53" s="647"/>
      <c r="CM53" s="647"/>
      <c r="CN53" s="647"/>
      <c r="CO53" s="647"/>
      <c r="CP53" s="647"/>
      <c r="CQ53" s="647"/>
      <c r="CR53" s="647"/>
      <c r="CS53" s="647"/>
      <c r="CT53" s="647"/>
      <c r="CU53" s="647"/>
      <c r="CV53" s="647"/>
      <c r="CW53" s="647"/>
      <c r="CX53" s="647"/>
      <c r="CY53" s="647"/>
      <c r="CZ53" s="647"/>
      <c r="DA53" s="647"/>
      <c r="DB53" s="647"/>
      <c r="DC53" s="647"/>
      <c r="DD53" s="647"/>
      <c r="DE53" s="647"/>
      <c r="DF53" s="647"/>
      <c r="DG53" s="647"/>
      <c r="DH53" s="647"/>
      <c r="DI53" s="647"/>
      <c r="DJ53" s="647"/>
      <c r="DK53" s="647"/>
      <c r="DL53" s="647"/>
      <c r="DM53" s="647"/>
      <c r="DN53" s="647"/>
      <c r="DO53" s="647"/>
      <c r="DP53" s="647"/>
      <c r="DQ53" s="647"/>
      <c r="DR53" s="647"/>
      <c r="DS53" s="647"/>
      <c r="DT53" s="647"/>
      <c r="DU53" s="647"/>
      <c r="DV53" s="647"/>
      <c r="DW53" s="647"/>
      <c r="DX53" s="647"/>
      <c r="DY53" s="647"/>
      <c r="DZ53" s="647"/>
      <c r="EA53" s="647"/>
      <c r="EB53" s="647"/>
      <c r="EC53" s="647"/>
      <c r="ED53" s="647"/>
      <c r="EE53" s="647"/>
      <c r="EF53" s="647"/>
      <c r="EG53" s="647"/>
      <c r="EH53" s="647"/>
      <c r="EI53" s="647"/>
      <c r="EJ53" s="647"/>
      <c r="EK53" s="647"/>
      <c r="EL53" s="647"/>
      <c r="EM53" s="647"/>
      <c r="EN53" s="647"/>
      <c r="EO53" s="647"/>
      <c r="EP53" s="647"/>
      <c r="EQ53" s="647"/>
      <c r="ER53" s="647"/>
      <c r="ES53" s="647"/>
      <c r="ET53" s="647"/>
      <c r="EU53" s="647"/>
      <c r="EV53" s="647"/>
      <c r="EW53" s="647"/>
      <c r="EX53" s="647"/>
      <c r="EY53" s="647"/>
      <c r="EZ53" s="647"/>
      <c r="FA53" s="647"/>
      <c r="FB53" s="647"/>
      <c r="FC53" s="647"/>
      <c r="FD53" s="647"/>
      <c r="FE53" s="647"/>
      <c r="FF53" s="647"/>
      <c r="FG53" s="647"/>
      <c r="FH53" s="647"/>
      <c r="FI53" s="647"/>
      <c r="FJ53" s="647"/>
      <c r="FK53" s="647"/>
      <c r="FL53" s="647"/>
      <c r="FM53" s="647"/>
      <c r="FN53" s="647"/>
      <c r="FO53" s="647"/>
      <c r="FP53" s="647"/>
      <c r="FQ53" s="647"/>
      <c r="FR53" s="647"/>
      <c r="FS53" s="647"/>
      <c r="FT53" s="647"/>
      <c r="FU53" s="647"/>
      <c r="FV53" s="647"/>
      <c r="FW53" s="647"/>
      <c r="FX53" s="647"/>
      <c r="FY53" s="647"/>
      <c r="FZ53" s="647"/>
      <c r="GA53" s="647"/>
      <c r="GB53" s="647"/>
      <c r="GC53" s="647"/>
      <c r="GD53" s="647"/>
      <c r="GE53" s="647"/>
      <c r="GF53" s="647"/>
      <c r="GG53" s="647"/>
      <c r="GH53" s="647"/>
      <c r="GI53" s="647"/>
      <c r="GJ53" s="647"/>
      <c r="GK53" s="647"/>
      <c r="GL53" s="647"/>
      <c r="GM53" s="647"/>
      <c r="GN53" s="647"/>
      <c r="GO53" s="647"/>
      <c r="GP53" s="647"/>
      <c r="GQ53" s="647"/>
      <c r="GR53" s="647"/>
      <c r="GS53" s="647"/>
      <c r="GT53" s="647"/>
      <c r="GU53" s="647"/>
      <c r="GV53" s="647"/>
      <c r="GW53" s="647"/>
      <c r="GX53" s="647"/>
      <c r="GY53" s="647"/>
      <c r="GZ53" s="647"/>
      <c r="HA53" s="647"/>
      <c r="HB53" s="647"/>
      <c r="HC53" s="647"/>
      <c r="HD53" s="647"/>
      <c r="HE53" s="647"/>
      <c r="HF53" s="647"/>
      <c r="HG53" s="647"/>
      <c r="HH53" s="647"/>
      <c r="HI53" s="647"/>
      <c r="HJ53" s="647"/>
      <c r="HK53" s="647"/>
      <c r="HL53" s="647"/>
      <c r="HM53" s="647"/>
      <c r="HN53" s="647"/>
      <c r="HO53" s="647"/>
      <c r="HP53" s="647"/>
      <c r="HQ53" s="647"/>
      <c r="HR53" s="647"/>
      <c r="HS53" s="647"/>
      <c r="HT53" s="647"/>
      <c r="HU53" s="647"/>
      <c r="HV53" s="647"/>
      <c r="HW53" s="647"/>
      <c r="HX53" s="647"/>
      <c r="HY53" s="647"/>
      <c r="HZ53" s="647"/>
      <c r="IA53" s="647"/>
      <c r="IB53" s="647"/>
      <c r="IC53" s="647"/>
      <c r="ID53" s="647"/>
      <c r="IE53" s="647"/>
      <c r="IF53" s="647"/>
      <c r="IG53" s="647"/>
      <c r="IH53" s="647"/>
      <c r="II53" s="647"/>
      <c r="IJ53" s="647"/>
      <c r="IK53" s="647"/>
      <c r="IL53" s="647"/>
      <c r="IM53" s="647"/>
      <c r="IN53" s="647"/>
      <c r="IO53" s="647"/>
      <c r="IP53" s="647"/>
      <c r="IQ53" s="647"/>
      <c r="IR53" s="647"/>
      <c r="IS53" s="647"/>
      <c r="IT53" s="647"/>
      <c r="IU53" s="647"/>
      <c r="IV53" s="647"/>
      <c r="IW53" s="647"/>
      <c r="IX53" s="647"/>
      <c r="IY53" s="647"/>
      <c r="IZ53" s="647"/>
      <c r="JA53" s="647"/>
      <c r="JB53" s="647"/>
      <c r="JC53" s="647"/>
      <c r="JD53" s="647"/>
      <c r="JE53" s="647"/>
      <c r="JF53" s="647"/>
      <c r="JG53" s="647"/>
      <c r="JH53" s="647"/>
      <c r="JI53" s="647"/>
      <c r="JJ53" s="647"/>
      <c r="JK53" s="647"/>
      <c r="JL53" s="647"/>
      <c r="JM53" s="647"/>
      <c r="JN53" s="647"/>
      <c r="JO53" s="647"/>
      <c r="JP53" s="647"/>
      <c r="JQ53" s="647"/>
      <c r="JR53" s="647"/>
      <c r="JS53" s="647"/>
      <c r="JT53" s="647"/>
      <c r="JU53" s="647"/>
      <c r="JV53" s="647"/>
      <c r="JW53" s="647"/>
      <c r="JX53" s="647"/>
      <c r="JY53" s="647"/>
      <c r="JZ53" s="647"/>
      <c r="KA53" s="647"/>
      <c r="KB53" s="647"/>
      <c r="KC53" s="647"/>
      <c r="KD53" s="647"/>
      <c r="KE53" s="647"/>
      <c r="KF53" s="647"/>
      <c r="KG53" s="647"/>
      <c r="KH53" s="647"/>
      <c r="KI53" s="647"/>
      <c r="KJ53" s="647"/>
      <c r="KK53" s="647"/>
      <c r="KL53" s="647"/>
      <c r="KM53" s="647"/>
      <c r="KN53" s="647"/>
      <c r="KO53" s="647"/>
      <c r="KP53" s="647"/>
      <c r="KQ53" s="647"/>
      <c r="KR53" s="647"/>
      <c r="KS53" s="647"/>
      <c r="KT53" s="647"/>
      <c r="KU53" s="647"/>
      <c r="KV53" s="647"/>
      <c r="KW53" s="647"/>
      <c r="KX53" s="647"/>
      <c r="KY53" s="647"/>
      <c r="KZ53" s="647"/>
      <c r="LA53" s="647"/>
      <c r="LB53" s="647"/>
      <c r="LC53" s="647"/>
      <c r="LD53" s="647"/>
      <c r="LE53" s="647"/>
      <c r="LF53" s="647"/>
      <c r="LG53" s="647"/>
      <c r="LH53" s="647"/>
      <c r="LI53" s="647"/>
      <c r="LJ53" s="648"/>
    </row>
    <row r="54" spans="2:322" ht="3.65" customHeight="1">
      <c r="B54" s="646"/>
      <c r="C54" s="647"/>
      <c r="D54" s="647"/>
      <c r="E54" s="647"/>
      <c r="F54" s="647"/>
      <c r="G54" s="647"/>
      <c r="H54" s="647"/>
      <c r="I54" s="647"/>
      <c r="J54" s="647"/>
      <c r="K54" s="647"/>
      <c r="L54" s="647"/>
      <c r="M54" s="647"/>
      <c r="N54" s="647"/>
      <c r="O54" s="647"/>
      <c r="P54" s="647"/>
      <c r="Q54" s="647"/>
      <c r="R54" s="647"/>
      <c r="S54" s="647"/>
      <c r="T54" s="647"/>
      <c r="U54" s="647"/>
      <c r="V54" s="647"/>
      <c r="W54" s="647"/>
      <c r="X54" s="647"/>
      <c r="Y54" s="647"/>
      <c r="Z54" s="647"/>
      <c r="AA54" s="647"/>
      <c r="AB54" s="647"/>
      <c r="AC54" s="647"/>
      <c r="AD54" s="647"/>
      <c r="AE54" s="647"/>
      <c r="AF54" s="647"/>
      <c r="AG54" s="647"/>
      <c r="AH54" s="647"/>
      <c r="AI54" s="647"/>
      <c r="AJ54" s="647"/>
      <c r="AK54" s="647"/>
      <c r="AL54" s="647"/>
      <c r="AM54" s="647"/>
      <c r="AN54" s="647"/>
      <c r="AO54" s="647"/>
      <c r="AP54" s="647"/>
      <c r="AQ54" s="647"/>
      <c r="AR54" s="647"/>
      <c r="AS54" s="647"/>
      <c r="AT54" s="647"/>
      <c r="AU54" s="647"/>
      <c r="AV54" s="647"/>
      <c r="AW54" s="647"/>
      <c r="AX54" s="647"/>
      <c r="AY54" s="647"/>
      <c r="AZ54" s="647"/>
      <c r="BA54" s="647"/>
      <c r="BB54" s="647"/>
      <c r="BC54" s="647"/>
      <c r="BD54" s="647"/>
      <c r="BE54" s="647"/>
      <c r="BF54" s="647"/>
      <c r="BG54" s="647"/>
      <c r="BH54" s="647"/>
      <c r="BI54" s="647"/>
      <c r="BJ54" s="647"/>
      <c r="BK54" s="647"/>
      <c r="BL54" s="647"/>
      <c r="BM54" s="647"/>
      <c r="BN54" s="647"/>
      <c r="BO54" s="647"/>
      <c r="BP54" s="647"/>
      <c r="BQ54" s="647"/>
      <c r="BR54" s="647"/>
      <c r="BS54" s="647"/>
      <c r="BT54" s="647"/>
      <c r="BU54" s="647"/>
      <c r="BV54" s="647"/>
      <c r="BW54" s="647"/>
      <c r="BX54" s="647"/>
      <c r="BY54" s="647"/>
      <c r="BZ54" s="647"/>
      <c r="CA54" s="647"/>
      <c r="CB54" s="647"/>
      <c r="CC54" s="647"/>
      <c r="CD54" s="647"/>
      <c r="CE54" s="647"/>
      <c r="CF54" s="647"/>
      <c r="CG54" s="647"/>
      <c r="CH54" s="647"/>
      <c r="CI54" s="647"/>
      <c r="CJ54" s="647"/>
      <c r="CK54" s="647"/>
      <c r="CL54" s="647"/>
      <c r="CM54" s="647"/>
      <c r="CN54" s="647"/>
      <c r="CO54" s="647"/>
      <c r="CP54" s="647"/>
      <c r="CQ54" s="647"/>
      <c r="CR54" s="647"/>
      <c r="CS54" s="647"/>
      <c r="CT54" s="647"/>
      <c r="CU54" s="647"/>
      <c r="CV54" s="647"/>
      <c r="CW54" s="647"/>
      <c r="CX54" s="647"/>
      <c r="CY54" s="647"/>
      <c r="CZ54" s="647"/>
      <c r="DA54" s="647"/>
      <c r="DB54" s="647"/>
      <c r="DC54" s="647"/>
      <c r="DD54" s="647"/>
      <c r="DE54" s="647"/>
      <c r="DF54" s="647"/>
      <c r="DG54" s="647"/>
      <c r="DH54" s="647"/>
      <c r="DI54" s="647"/>
      <c r="DJ54" s="647"/>
      <c r="DK54" s="647"/>
      <c r="DL54" s="647"/>
      <c r="DM54" s="647"/>
      <c r="DN54" s="647"/>
      <c r="DO54" s="647"/>
      <c r="DP54" s="647"/>
      <c r="DQ54" s="647"/>
      <c r="DR54" s="647"/>
      <c r="DS54" s="647"/>
      <c r="DT54" s="647"/>
      <c r="DU54" s="647"/>
      <c r="DV54" s="647"/>
      <c r="DW54" s="647"/>
      <c r="DX54" s="647"/>
      <c r="DY54" s="647"/>
      <c r="DZ54" s="647"/>
      <c r="EA54" s="647"/>
      <c r="EB54" s="647"/>
      <c r="EC54" s="647"/>
      <c r="ED54" s="647"/>
      <c r="EE54" s="647"/>
      <c r="EF54" s="647"/>
      <c r="EG54" s="647"/>
      <c r="EH54" s="647"/>
      <c r="EI54" s="647"/>
      <c r="EJ54" s="647"/>
      <c r="EK54" s="647"/>
      <c r="EL54" s="647"/>
      <c r="EM54" s="647"/>
      <c r="EN54" s="647"/>
      <c r="EO54" s="647"/>
      <c r="EP54" s="647"/>
      <c r="EQ54" s="647"/>
      <c r="ER54" s="647"/>
      <c r="ES54" s="647"/>
      <c r="ET54" s="647"/>
      <c r="EU54" s="647"/>
      <c r="EV54" s="647"/>
      <c r="EW54" s="647"/>
      <c r="EX54" s="647"/>
      <c r="EY54" s="647"/>
      <c r="EZ54" s="647"/>
      <c r="FA54" s="647"/>
      <c r="FB54" s="647"/>
      <c r="FC54" s="647"/>
      <c r="FD54" s="647"/>
      <c r="FE54" s="647"/>
      <c r="FF54" s="647"/>
      <c r="FG54" s="647"/>
      <c r="FH54" s="647"/>
      <c r="FI54" s="647"/>
      <c r="FJ54" s="647"/>
      <c r="FK54" s="647"/>
      <c r="FL54" s="647"/>
      <c r="FM54" s="647"/>
      <c r="FN54" s="647"/>
      <c r="FO54" s="647"/>
      <c r="FP54" s="647"/>
      <c r="FQ54" s="647"/>
      <c r="FR54" s="647"/>
      <c r="FS54" s="647"/>
      <c r="FT54" s="647"/>
      <c r="FU54" s="647"/>
      <c r="FV54" s="647"/>
      <c r="FW54" s="647"/>
      <c r="FX54" s="647"/>
      <c r="FY54" s="647"/>
      <c r="FZ54" s="647"/>
      <c r="GA54" s="647"/>
      <c r="GB54" s="647"/>
      <c r="GC54" s="647"/>
      <c r="GD54" s="647"/>
      <c r="GE54" s="647"/>
      <c r="GF54" s="647"/>
      <c r="GG54" s="647"/>
      <c r="GH54" s="647"/>
      <c r="GI54" s="647"/>
      <c r="GJ54" s="647"/>
      <c r="GK54" s="647"/>
      <c r="GL54" s="647"/>
      <c r="GM54" s="647"/>
      <c r="GN54" s="647"/>
      <c r="GO54" s="647"/>
      <c r="GP54" s="647"/>
      <c r="GQ54" s="647"/>
      <c r="GR54" s="647"/>
      <c r="GS54" s="647"/>
      <c r="GT54" s="647"/>
      <c r="GU54" s="647"/>
      <c r="GV54" s="647"/>
      <c r="GW54" s="647"/>
      <c r="GX54" s="647"/>
      <c r="GY54" s="647"/>
      <c r="GZ54" s="647"/>
      <c r="HA54" s="647"/>
      <c r="HB54" s="647"/>
      <c r="HC54" s="647"/>
      <c r="HD54" s="647"/>
      <c r="HE54" s="647"/>
      <c r="HF54" s="647"/>
      <c r="HG54" s="647"/>
      <c r="HH54" s="647"/>
      <c r="HI54" s="647"/>
      <c r="HJ54" s="647"/>
      <c r="HK54" s="647"/>
      <c r="HL54" s="647"/>
      <c r="HM54" s="647"/>
      <c r="HN54" s="647"/>
      <c r="HO54" s="647"/>
      <c r="HP54" s="647"/>
      <c r="HQ54" s="647"/>
      <c r="HR54" s="647"/>
      <c r="HS54" s="647"/>
      <c r="HT54" s="647"/>
      <c r="HU54" s="647"/>
      <c r="HV54" s="647"/>
      <c r="HW54" s="647"/>
      <c r="HX54" s="647"/>
      <c r="HY54" s="647"/>
      <c r="HZ54" s="647"/>
      <c r="IA54" s="647"/>
      <c r="IB54" s="647"/>
      <c r="IC54" s="647"/>
      <c r="ID54" s="647"/>
      <c r="IE54" s="647"/>
      <c r="IF54" s="647"/>
      <c r="IG54" s="647"/>
      <c r="IH54" s="647"/>
      <c r="II54" s="647"/>
      <c r="IJ54" s="647"/>
      <c r="IK54" s="647"/>
      <c r="IL54" s="647"/>
      <c r="IM54" s="647"/>
      <c r="IN54" s="647"/>
      <c r="IO54" s="647"/>
      <c r="IP54" s="647"/>
      <c r="IQ54" s="647"/>
      <c r="IR54" s="647"/>
      <c r="IS54" s="647"/>
      <c r="IT54" s="647"/>
      <c r="IU54" s="647"/>
      <c r="IV54" s="647"/>
      <c r="IW54" s="647"/>
      <c r="IX54" s="647"/>
      <c r="IY54" s="647"/>
      <c r="IZ54" s="647"/>
      <c r="JA54" s="647"/>
      <c r="JB54" s="647"/>
      <c r="JC54" s="647"/>
      <c r="JD54" s="647"/>
      <c r="JE54" s="647"/>
      <c r="JF54" s="647"/>
      <c r="JG54" s="647"/>
      <c r="JH54" s="647"/>
      <c r="JI54" s="647"/>
      <c r="JJ54" s="647"/>
      <c r="JK54" s="647"/>
      <c r="JL54" s="647"/>
      <c r="JM54" s="647"/>
      <c r="JN54" s="647"/>
      <c r="JO54" s="647"/>
      <c r="JP54" s="647"/>
      <c r="JQ54" s="647"/>
      <c r="JR54" s="647"/>
      <c r="JS54" s="647"/>
      <c r="JT54" s="647"/>
      <c r="JU54" s="647"/>
      <c r="JV54" s="647"/>
      <c r="JW54" s="647"/>
      <c r="JX54" s="647"/>
      <c r="JY54" s="647"/>
      <c r="JZ54" s="647"/>
      <c r="KA54" s="647"/>
      <c r="KB54" s="647"/>
      <c r="KC54" s="647"/>
      <c r="KD54" s="647"/>
      <c r="KE54" s="647"/>
      <c r="KF54" s="647"/>
      <c r="KG54" s="647"/>
      <c r="KH54" s="647"/>
      <c r="KI54" s="647"/>
      <c r="KJ54" s="647"/>
      <c r="KK54" s="647"/>
      <c r="KL54" s="647"/>
      <c r="KM54" s="647"/>
      <c r="KN54" s="647"/>
      <c r="KO54" s="647"/>
      <c r="KP54" s="647"/>
      <c r="KQ54" s="647"/>
      <c r="KR54" s="647"/>
      <c r="KS54" s="647"/>
      <c r="KT54" s="647"/>
      <c r="KU54" s="647"/>
      <c r="KV54" s="647"/>
      <c r="KW54" s="647"/>
      <c r="KX54" s="647"/>
      <c r="KY54" s="647"/>
      <c r="KZ54" s="647"/>
      <c r="LA54" s="647"/>
      <c r="LB54" s="647"/>
      <c r="LC54" s="647"/>
      <c r="LD54" s="647"/>
      <c r="LE54" s="647"/>
      <c r="LF54" s="647"/>
      <c r="LG54" s="647"/>
      <c r="LH54" s="647"/>
      <c r="LI54" s="647"/>
      <c r="LJ54" s="648"/>
    </row>
    <row r="55" spans="2:322" ht="3.65" customHeight="1">
      <c r="B55" s="646"/>
      <c r="C55" s="647"/>
      <c r="D55" s="647"/>
      <c r="E55" s="647"/>
      <c r="F55" s="647"/>
      <c r="G55" s="647"/>
      <c r="H55" s="647"/>
      <c r="I55" s="647"/>
      <c r="J55" s="647"/>
      <c r="K55" s="647"/>
      <c r="L55" s="647"/>
      <c r="M55" s="647"/>
      <c r="N55" s="647"/>
      <c r="O55" s="647"/>
      <c r="P55" s="647"/>
      <c r="Q55" s="647"/>
      <c r="R55" s="647"/>
      <c r="S55" s="647"/>
      <c r="T55" s="647"/>
      <c r="U55" s="647"/>
      <c r="V55" s="647"/>
      <c r="W55" s="647"/>
      <c r="X55" s="647"/>
      <c r="Y55" s="647"/>
      <c r="Z55" s="647"/>
      <c r="AA55" s="647"/>
      <c r="AB55" s="647"/>
      <c r="AC55" s="647"/>
      <c r="AD55" s="647"/>
      <c r="AE55" s="647"/>
      <c r="AF55" s="647"/>
      <c r="AG55" s="647"/>
      <c r="AH55" s="647"/>
      <c r="AI55" s="647"/>
      <c r="AJ55" s="647"/>
      <c r="AK55" s="647"/>
      <c r="AL55" s="647"/>
      <c r="AM55" s="647"/>
      <c r="AN55" s="647"/>
      <c r="AO55" s="647"/>
      <c r="AP55" s="647"/>
      <c r="AQ55" s="647"/>
      <c r="AR55" s="647"/>
      <c r="AS55" s="647"/>
      <c r="AT55" s="647"/>
      <c r="AU55" s="647"/>
      <c r="AV55" s="647"/>
      <c r="AW55" s="647"/>
      <c r="AX55" s="647"/>
      <c r="AY55" s="647"/>
      <c r="AZ55" s="647"/>
      <c r="BA55" s="647"/>
      <c r="BB55" s="647"/>
      <c r="BC55" s="647"/>
      <c r="BD55" s="647"/>
      <c r="BE55" s="647"/>
      <c r="BF55" s="647"/>
      <c r="BG55" s="647"/>
      <c r="BH55" s="647"/>
      <c r="BI55" s="647"/>
      <c r="BJ55" s="647"/>
      <c r="BK55" s="647"/>
      <c r="BL55" s="647"/>
      <c r="BM55" s="647"/>
      <c r="BN55" s="647"/>
      <c r="BO55" s="647"/>
      <c r="BP55" s="647"/>
      <c r="BQ55" s="647"/>
      <c r="BR55" s="647"/>
      <c r="BS55" s="647"/>
      <c r="BT55" s="647"/>
      <c r="BU55" s="647"/>
      <c r="BV55" s="647"/>
      <c r="BW55" s="647"/>
      <c r="BX55" s="647"/>
      <c r="BY55" s="647"/>
      <c r="BZ55" s="647"/>
      <c r="CA55" s="647"/>
      <c r="CB55" s="647"/>
      <c r="CC55" s="647"/>
      <c r="CD55" s="647"/>
      <c r="CE55" s="647"/>
      <c r="CF55" s="647"/>
      <c r="CG55" s="647"/>
      <c r="CH55" s="647"/>
      <c r="CI55" s="647"/>
      <c r="CJ55" s="647"/>
      <c r="CK55" s="647"/>
      <c r="CL55" s="647"/>
      <c r="CM55" s="647"/>
      <c r="CN55" s="647"/>
      <c r="CO55" s="647"/>
      <c r="CP55" s="647"/>
      <c r="CQ55" s="647"/>
      <c r="CR55" s="647"/>
      <c r="CS55" s="647"/>
      <c r="CT55" s="647"/>
      <c r="CU55" s="647"/>
      <c r="CV55" s="647"/>
      <c r="CW55" s="647"/>
      <c r="CX55" s="647"/>
      <c r="CY55" s="647"/>
      <c r="CZ55" s="647"/>
      <c r="DA55" s="647"/>
      <c r="DB55" s="647"/>
      <c r="DC55" s="647"/>
      <c r="DD55" s="647"/>
      <c r="DE55" s="647"/>
      <c r="DF55" s="647"/>
      <c r="DG55" s="647"/>
      <c r="DH55" s="647"/>
      <c r="DI55" s="647"/>
      <c r="DJ55" s="647"/>
      <c r="DK55" s="647"/>
      <c r="DL55" s="647"/>
      <c r="DM55" s="647"/>
      <c r="DN55" s="647"/>
      <c r="DO55" s="647"/>
      <c r="DP55" s="647"/>
      <c r="DQ55" s="647"/>
      <c r="DR55" s="647"/>
      <c r="DS55" s="647"/>
      <c r="DT55" s="647"/>
      <c r="DU55" s="647"/>
      <c r="DV55" s="647"/>
      <c r="DW55" s="647"/>
      <c r="DX55" s="647"/>
      <c r="DY55" s="647"/>
      <c r="DZ55" s="647"/>
      <c r="EA55" s="647"/>
      <c r="EB55" s="647"/>
      <c r="EC55" s="647"/>
      <c r="ED55" s="647"/>
      <c r="EE55" s="647"/>
      <c r="EF55" s="647"/>
      <c r="EG55" s="647"/>
      <c r="EH55" s="647"/>
      <c r="EI55" s="647"/>
      <c r="EJ55" s="647"/>
      <c r="EK55" s="647"/>
      <c r="EL55" s="647"/>
      <c r="EM55" s="647"/>
      <c r="EN55" s="647"/>
      <c r="EO55" s="647"/>
      <c r="EP55" s="647"/>
      <c r="EQ55" s="647"/>
      <c r="ER55" s="647"/>
      <c r="ES55" s="647"/>
      <c r="ET55" s="647"/>
      <c r="EU55" s="647"/>
      <c r="EV55" s="647"/>
      <c r="EW55" s="647"/>
      <c r="EX55" s="647"/>
      <c r="EY55" s="647"/>
      <c r="EZ55" s="647"/>
      <c r="FA55" s="647"/>
      <c r="FB55" s="647"/>
      <c r="FC55" s="647"/>
      <c r="FD55" s="647"/>
      <c r="FE55" s="647"/>
      <c r="FF55" s="647"/>
      <c r="FG55" s="647"/>
      <c r="FH55" s="647"/>
      <c r="FI55" s="647"/>
      <c r="FJ55" s="647"/>
      <c r="FK55" s="647"/>
      <c r="FL55" s="647"/>
      <c r="FM55" s="647"/>
      <c r="FN55" s="647"/>
      <c r="FO55" s="647"/>
      <c r="FP55" s="647"/>
      <c r="FQ55" s="647"/>
      <c r="FR55" s="647"/>
      <c r="FS55" s="647"/>
      <c r="FT55" s="647"/>
      <c r="FU55" s="647"/>
      <c r="FV55" s="647"/>
      <c r="FW55" s="647"/>
      <c r="FX55" s="647"/>
      <c r="FY55" s="647"/>
      <c r="FZ55" s="647"/>
      <c r="GA55" s="647"/>
      <c r="GB55" s="647"/>
      <c r="GC55" s="647"/>
      <c r="GD55" s="647"/>
      <c r="GE55" s="647"/>
      <c r="GF55" s="647"/>
      <c r="GG55" s="647"/>
      <c r="GH55" s="647"/>
      <c r="GI55" s="647"/>
      <c r="GJ55" s="647"/>
      <c r="GK55" s="647"/>
      <c r="GL55" s="647"/>
      <c r="GM55" s="647"/>
      <c r="GN55" s="647"/>
      <c r="GO55" s="647"/>
      <c r="GP55" s="647"/>
      <c r="GQ55" s="647"/>
      <c r="GR55" s="647"/>
      <c r="GS55" s="647"/>
      <c r="GT55" s="647"/>
      <c r="GU55" s="647"/>
      <c r="GV55" s="647"/>
      <c r="GW55" s="647"/>
      <c r="GX55" s="647"/>
      <c r="GY55" s="647"/>
      <c r="GZ55" s="647"/>
      <c r="HA55" s="647"/>
      <c r="HB55" s="647"/>
      <c r="HC55" s="647"/>
      <c r="HD55" s="647"/>
      <c r="HE55" s="647"/>
      <c r="HF55" s="647"/>
      <c r="HG55" s="647"/>
      <c r="HH55" s="647"/>
      <c r="HI55" s="647"/>
      <c r="HJ55" s="647"/>
      <c r="HK55" s="647"/>
      <c r="HL55" s="647"/>
      <c r="HM55" s="647"/>
      <c r="HN55" s="647"/>
      <c r="HO55" s="647"/>
      <c r="HP55" s="647"/>
      <c r="HQ55" s="647"/>
      <c r="HR55" s="647"/>
      <c r="HS55" s="647"/>
      <c r="HT55" s="647"/>
      <c r="HU55" s="647"/>
      <c r="HV55" s="647"/>
      <c r="HW55" s="647"/>
      <c r="HX55" s="647"/>
      <c r="HY55" s="647"/>
      <c r="HZ55" s="647"/>
      <c r="IA55" s="647"/>
      <c r="IB55" s="647"/>
      <c r="IC55" s="647"/>
      <c r="ID55" s="647"/>
      <c r="IE55" s="647"/>
      <c r="IF55" s="647"/>
      <c r="IG55" s="647"/>
      <c r="IH55" s="647"/>
      <c r="II55" s="647"/>
      <c r="IJ55" s="647"/>
      <c r="IK55" s="647"/>
      <c r="IL55" s="647"/>
      <c r="IM55" s="647"/>
      <c r="IN55" s="647"/>
      <c r="IO55" s="647"/>
      <c r="IP55" s="647"/>
      <c r="IQ55" s="647"/>
      <c r="IR55" s="647"/>
      <c r="IS55" s="647"/>
      <c r="IT55" s="647"/>
      <c r="IU55" s="647"/>
      <c r="IV55" s="647"/>
      <c r="IW55" s="647"/>
      <c r="IX55" s="647"/>
      <c r="IY55" s="647"/>
      <c r="IZ55" s="647"/>
      <c r="JA55" s="647"/>
      <c r="JB55" s="647"/>
      <c r="JC55" s="647"/>
      <c r="JD55" s="647"/>
      <c r="JE55" s="647"/>
      <c r="JF55" s="647"/>
      <c r="JG55" s="647"/>
      <c r="JH55" s="647"/>
      <c r="JI55" s="647"/>
      <c r="JJ55" s="647"/>
      <c r="JK55" s="647"/>
      <c r="JL55" s="647"/>
      <c r="JM55" s="647"/>
      <c r="JN55" s="647"/>
      <c r="JO55" s="647"/>
      <c r="JP55" s="647"/>
      <c r="JQ55" s="647"/>
      <c r="JR55" s="647"/>
      <c r="JS55" s="647"/>
      <c r="JT55" s="647"/>
      <c r="JU55" s="647"/>
      <c r="JV55" s="647"/>
      <c r="JW55" s="647"/>
      <c r="JX55" s="647"/>
      <c r="JY55" s="647"/>
      <c r="JZ55" s="647"/>
      <c r="KA55" s="647"/>
      <c r="KB55" s="647"/>
      <c r="KC55" s="647"/>
      <c r="KD55" s="647"/>
      <c r="KE55" s="647"/>
      <c r="KF55" s="647"/>
      <c r="KG55" s="647"/>
      <c r="KH55" s="647"/>
      <c r="KI55" s="647"/>
      <c r="KJ55" s="647"/>
      <c r="KK55" s="647"/>
      <c r="KL55" s="647"/>
      <c r="KM55" s="647"/>
      <c r="KN55" s="647"/>
      <c r="KO55" s="647"/>
      <c r="KP55" s="647"/>
      <c r="KQ55" s="647"/>
      <c r="KR55" s="647"/>
      <c r="KS55" s="647"/>
      <c r="KT55" s="647"/>
      <c r="KU55" s="647"/>
      <c r="KV55" s="647"/>
      <c r="KW55" s="647"/>
      <c r="KX55" s="647"/>
      <c r="KY55" s="647"/>
      <c r="KZ55" s="647"/>
      <c r="LA55" s="647"/>
      <c r="LB55" s="647"/>
      <c r="LC55" s="647"/>
      <c r="LD55" s="647"/>
      <c r="LE55" s="647"/>
      <c r="LF55" s="647"/>
      <c r="LG55" s="647"/>
      <c r="LH55" s="647"/>
      <c r="LI55" s="647"/>
      <c r="LJ55" s="648"/>
    </row>
    <row r="56" spans="2:322" ht="3.65" customHeight="1">
      <c r="B56" s="646"/>
      <c r="C56" s="647"/>
      <c r="D56" s="647"/>
      <c r="E56" s="647"/>
      <c r="F56" s="647"/>
      <c r="G56" s="647"/>
      <c r="H56" s="647"/>
      <c r="I56" s="647"/>
      <c r="J56" s="647"/>
      <c r="K56" s="647"/>
      <c r="L56" s="647"/>
      <c r="M56" s="647"/>
      <c r="N56" s="647"/>
      <c r="O56" s="647"/>
      <c r="P56" s="647"/>
      <c r="Q56" s="647"/>
      <c r="R56" s="647"/>
      <c r="S56" s="647"/>
      <c r="T56" s="647"/>
      <c r="U56" s="647"/>
      <c r="V56" s="647"/>
      <c r="W56" s="647"/>
      <c r="X56" s="647"/>
      <c r="Y56" s="647"/>
      <c r="Z56" s="647"/>
      <c r="AA56" s="647"/>
      <c r="AB56" s="647"/>
      <c r="AC56" s="647"/>
      <c r="AD56" s="647"/>
      <c r="AE56" s="647"/>
      <c r="AF56" s="647"/>
      <c r="AG56" s="647"/>
      <c r="AH56" s="647"/>
      <c r="AI56" s="647"/>
      <c r="AJ56" s="647"/>
      <c r="AK56" s="647"/>
      <c r="AL56" s="647"/>
      <c r="AM56" s="647"/>
      <c r="AN56" s="647"/>
      <c r="AO56" s="647"/>
      <c r="AP56" s="647"/>
      <c r="AQ56" s="647"/>
      <c r="AR56" s="647"/>
      <c r="AS56" s="647"/>
      <c r="AT56" s="647"/>
      <c r="AU56" s="647"/>
      <c r="AV56" s="647"/>
      <c r="AW56" s="647"/>
      <c r="AX56" s="647"/>
      <c r="AY56" s="647"/>
      <c r="AZ56" s="647"/>
      <c r="BA56" s="647"/>
      <c r="BB56" s="647"/>
      <c r="BC56" s="647"/>
      <c r="BD56" s="647"/>
      <c r="BE56" s="647"/>
      <c r="BF56" s="647"/>
      <c r="BG56" s="647"/>
      <c r="BH56" s="647"/>
      <c r="BI56" s="647"/>
      <c r="BJ56" s="647"/>
      <c r="BK56" s="647"/>
      <c r="BL56" s="647"/>
      <c r="BM56" s="647"/>
      <c r="BN56" s="647"/>
      <c r="BO56" s="647"/>
      <c r="BP56" s="647"/>
      <c r="BQ56" s="647"/>
      <c r="BR56" s="647"/>
      <c r="BS56" s="647"/>
      <c r="BT56" s="647"/>
      <c r="BU56" s="647"/>
      <c r="BV56" s="647"/>
      <c r="BW56" s="647"/>
      <c r="BX56" s="647"/>
      <c r="BY56" s="647"/>
      <c r="BZ56" s="647"/>
      <c r="CA56" s="647"/>
      <c r="CB56" s="647"/>
      <c r="CC56" s="647"/>
      <c r="CD56" s="647"/>
      <c r="CE56" s="647"/>
      <c r="CF56" s="647"/>
      <c r="CG56" s="647"/>
      <c r="CH56" s="647"/>
      <c r="CI56" s="647"/>
      <c r="CJ56" s="647"/>
      <c r="CK56" s="647"/>
      <c r="CL56" s="647"/>
      <c r="CM56" s="647"/>
      <c r="CN56" s="647"/>
      <c r="CO56" s="647"/>
      <c r="CP56" s="647"/>
      <c r="CQ56" s="647"/>
      <c r="CR56" s="647"/>
      <c r="CS56" s="647"/>
      <c r="CT56" s="647"/>
      <c r="CU56" s="647"/>
      <c r="CV56" s="647"/>
      <c r="CW56" s="647"/>
      <c r="CX56" s="647"/>
      <c r="CY56" s="647"/>
      <c r="CZ56" s="647"/>
      <c r="DA56" s="647"/>
      <c r="DB56" s="647"/>
      <c r="DC56" s="647"/>
      <c r="DD56" s="647"/>
      <c r="DE56" s="647"/>
      <c r="DF56" s="647"/>
      <c r="DG56" s="647"/>
      <c r="DH56" s="647"/>
      <c r="DI56" s="647"/>
      <c r="DJ56" s="647"/>
      <c r="DK56" s="647"/>
      <c r="DL56" s="647"/>
      <c r="DM56" s="647"/>
      <c r="DN56" s="647"/>
      <c r="DO56" s="647"/>
      <c r="DP56" s="647"/>
      <c r="DQ56" s="647"/>
      <c r="DR56" s="647"/>
      <c r="DS56" s="647"/>
      <c r="DT56" s="647"/>
      <c r="DU56" s="647"/>
      <c r="DV56" s="647"/>
      <c r="DW56" s="647"/>
      <c r="DX56" s="647"/>
      <c r="DY56" s="647"/>
      <c r="DZ56" s="647"/>
      <c r="EA56" s="647"/>
      <c r="EB56" s="647"/>
      <c r="EC56" s="647"/>
      <c r="ED56" s="647"/>
      <c r="EE56" s="647"/>
      <c r="EF56" s="647"/>
      <c r="EG56" s="647"/>
      <c r="EH56" s="647"/>
      <c r="EI56" s="647"/>
      <c r="EJ56" s="647"/>
      <c r="EK56" s="647"/>
      <c r="EL56" s="647"/>
      <c r="EM56" s="647"/>
      <c r="EN56" s="647"/>
      <c r="EO56" s="647"/>
      <c r="EP56" s="647"/>
      <c r="EQ56" s="647"/>
      <c r="ER56" s="647"/>
      <c r="ES56" s="647"/>
      <c r="ET56" s="647"/>
      <c r="EU56" s="647"/>
      <c r="EV56" s="647"/>
      <c r="EW56" s="647"/>
      <c r="EX56" s="647"/>
      <c r="EY56" s="647"/>
      <c r="EZ56" s="647"/>
      <c r="FA56" s="647"/>
      <c r="FB56" s="647"/>
      <c r="FC56" s="647"/>
      <c r="FD56" s="647"/>
      <c r="FE56" s="647"/>
      <c r="FF56" s="647"/>
      <c r="FG56" s="647"/>
      <c r="FH56" s="647"/>
      <c r="FI56" s="647"/>
      <c r="FJ56" s="647"/>
      <c r="FK56" s="647"/>
      <c r="FL56" s="647"/>
      <c r="FM56" s="647"/>
      <c r="FN56" s="647"/>
      <c r="FO56" s="647"/>
      <c r="FP56" s="647"/>
      <c r="FQ56" s="647"/>
      <c r="FR56" s="647"/>
      <c r="FS56" s="647"/>
      <c r="FT56" s="647"/>
      <c r="FU56" s="647"/>
      <c r="FV56" s="647"/>
      <c r="FW56" s="647"/>
      <c r="FX56" s="647"/>
      <c r="FY56" s="647"/>
      <c r="FZ56" s="647"/>
      <c r="GA56" s="647"/>
      <c r="GB56" s="647"/>
      <c r="GC56" s="647"/>
      <c r="GD56" s="647"/>
      <c r="GE56" s="647"/>
      <c r="GF56" s="647"/>
      <c r="GG56" s="647"/>
      <c r="GH56" s="647"/>
      <c r="GI56" s="647"/>
      <c r="GJ56" s="647"/>
      <c r="GK56" s="647"/>
      <c r="GL56" s="647"/>
      <c r="GM56" s="647"/>
      <c r="GN56" s="647"/>
      <c r="GO56" s="647"/>
      <c r="GP56" s="647"/>
      <c r="GQ56" s="647"/>
      <c r="GR56" s="647"/>
      <c r="GS56" s="647"/>
      <c r="GT56" s="647"/>
      <c r="GU56" s="647"/>
      <c r="GV56" s="647"/>
      <c r="GW56" s="647"/>
      <c r="GX56" s="647"/>
      <c r="GY56" s="647"/>
      <c r="GZ56" s="647"/>
      <c r="HA56" s="647"/>
      <c r="HB56" s="647"/>
      <c r="HC56" s="647"/>
      <c r="HD56" s="647"/>
      <c r="HE56" s="647"/>
      <c r="HF56" s="647"/>
      <c r="HG56" s="647"/>
      <c r="HH56" s="647"/>
      <c r="HI56" s="647"/>
      <c r="HJ56" s="647"/>
      <c r="HK56" s="647"/>
      <c r="HL56" s="647"/>
      <c r="HM56" s="647"/>
      <c r="HN56" s="647"/>
      <c r="HO56" s="647"/>
      <c r="HP56" s="647"/>
      <c r="HQ56" s="647"/>
      <c r="HR56" s="647"/>
      <c r="HS56" s="647"/>
      <c r="HT56" s="647"/>
      <c r="HU56" s="647"/>
      <c r="HV56" s="647"/>
      <c r="HW56" s="647"/>
      <c r="HX56" s="647"/>
      <c r="HY56" s="647"/>
      <c r="HZ56" s="647"/>
      <c r="IA56" s="647"/>
      <c r="IB56" s="647"/>
      <c r="IC56" s="647"/>
      <c r="ID56" s="647"/>
      <c r="IE56" s="647"/>
      <c r="IF56" s="647"/>
      <c r="IG56" s="647"/>
      <c r="IH56" s="647"/>
      <c r="II56" s="647"/>
      <c r="IJ56" s="647"/>
      <c r="IK56" s="647"/>
      <c r="IL56" s="647"/>
      <c r="IM56" s="647"/>
      <c r="IN56" s="647"/>
      <c r="IO56" s="647"/>
      <c r="IP56" s="647"/>
      <c r="IQ56" s="647"/>
      <c r="IR56" s="647"/>
      <c r="IS56" s="647"/>
      <c r="IT56" s="647"/>
      <c r="IU56" s="647"/>
      <c r="IV56" s="647"/>
      <c r="IW56" s="647"/>
      <c r="IX56" s="647"/>
      <c r="IY56" s="647"/>
      <c r="IZ56" s="647"/>
      <c r="JA56" s="647"/>
      <c r="JB56" s="647"/>
      <c r="JC56" s="647"/>
      <c r="JD56" s="647"/>
      <c r="JE56" s="647"/>
      <c r="JF56" s="647"/>
      <c r="JG56" s="647"/>
      <c r="JH56" s="647"/>
      <c r="JI56" s="647"/>
      <c r="JJ56" s="647"/>
      <c r="JK56" s="647"/>
      <c r="JL56" s="647"/>
      <c r="JM56" s="647"/>
      <c r="JN56" s="647"/>
      <c r="JO56" s="647"/>
      <c r="JP56" s="647"/>
      <c r="JQ56" s="647"/>
      <c r="JR56" s="647"/>
      <c r="JS56" s="647"/>
      <c r="JT56" s="647"/>
      <c r="JU56" s="647"/>
      <c r="JV56" s="647"/>
      <c r="JW56" s="647"/>
      <c r="JX56" s="647"/>
      <c r="JY56" s="647"/>
      <c r="JZ56" s="647"/>
      <c r="KA56" s="647"/>
      <c r="KB56" s="647"/>
      <c r="KC56" s="647"/>
      <c r="KD56" s="647"/>
      <c r="KE56" s="647"/>
      <c r="KF56" s="647"/>
      <c r="KG56" s="647"/>
      <c r="KH56" s="647"/>
      <c r="KI56" s="647"/>
      <c r="KJ56" s="647"/>
      <c r="KK56" s="647"/>
      <c r="KL56" s="647"/>
      <c r="KM56" s="647"/>
      <c r="KN56" s="647"/>
      <c r="KO56" s="647"/>
      <c r="KP56" s="647"/>
      <c r="KQ56" s="647"/>
      <c r="KR56" s="647"/>
      <c r="KS56" s="647"/>
      <c r="KT56" s="647"/>
      <c r="KU56" s="647"/>
      <c r="KV56" s="647"/>
      <c r="KW56" s="647"/>
      <c r="KX56" s="647"/>
      <c r="KY56" s="647"/>
      <c r="KZ56" s="647"/>
      <c r="LA56" s="647"/>
      <c r="LB56" s="647"/>
      <c r="LC56" s="647"/>
      <c r="LD56" s="647"/>
      <c r="LE56" s="647"/>
      <c r="LF56" s="647"/>
      <c r="LG56" s="647"/>
      <c r="LH56" s="647"/>
      <c r="LI56" s="647"/>
      <c r="LJ56" s="648"/>
    </row>
    <row r="57" spans="2:322" ht="3.65" customHeight="1">
      <c r="B57" s="646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7"/>
      <c r="Q57" s="647"/>
      <c r="R57" s="647"/>
      <c r="S57" s="647"/>
      <c r="T57" s="647"/>
      <c r="U57" s="647"/>
      <c r="V57" s="647"/>
      <c r="W57" s="647"/>
      <c r="X57" s="647"/>
      <c r="Y57" s="647"/>
      <c r="Z57" s="647"/>
      <c r="AA57" s="647"/>
      <c r="AB57" s="647"/>
      <c r="AC57" s="647"/>
      <c r="AD57" s="647"/>
      <c r="AE57" s="647"/>
      <c r="AF57" s="647"/>
      <c r="AG57" s="647"/>
      <c r="AH57" s="647"/>
      <c r="AI57" s="647"/>
      <c r="AJ57" s="647"/>
      <c r="AK57" s="647"/>
      <c r="AL57" s="647"/>
      <c r="AM57" s="647"/>
      <c r="AN57" s="647"/>
      <c r="AO57" s="647"/>
      <c r="AP57" s="647"/>
      <c r="AQ57" s="647"/>
      <c r="AR57" s="647"/>
      <c r="AS57" s="647"/>
      <c r="AT57" s="647"/>
      <c r="AU57" s="647"/>
      <c r="AV57" s="647"/>
      <c r="AW57" s="647"/>
      <c r="AX57" s="647"/>
      <c r="AY57" s="647"/>
      <c r="AZ57" s="647"/>
      <c r="BA57" s="647"/>
      <c r="BB57" s="647"/>
      <c r="BC57" s="647"/>
      <c r="BD57" s="647"/>
      <c r="BE57" s="647"/>
      <c r="BF57" s="647"/>
      <c r="BG57" s="647"/>
      <c r="BH57" s="647"/>
      <c r="BI57" s="647"/>
      <c r="BJ57" s="647"/>
      <c r="BK57" s="647"/>
      <c r="BL57" s="647"/>
      <c r="BM57" s="647"/>
      <c r="BN57" s="647"/>
      <c r="BO57" s="647"/>
      <c r="BP57" s="647"/>
      <c r="BQ57" s="647"/>
      <c r="BR57" s="647"/>
      <c r="BS57" s="647"/>
      <c r="BT57" s="647"/>
      <c r="BU57" s="647"/>
      <c r="BV57" s="647"/>
      <c r="BW57" s="647"/>
      <c r="BX57" s="647"/>
      <c r="BY57" s="647"/>
      <c r="BZ57" s="647"/>
      <c r="CA57" s="647"/>
      <c r="CB57" s="647"/>
      <c r="CC57" s="647"/>
      <c r="CD57" s="647"/>
      <c r="CE57" s="647"/>
      <c r="CF57" s="647"/>
      <c r="CG57" s="647"/>
      <c r="CH57" s="647"/>
      <c r="CI57" s="647"/>
      <c r="CJ57" s="647"/>
      <c r="CK57" s="647"/>
      <c r="CL57" s="647"/>
      <c r="CM57" s="647"/>
      <c r="CN57" s="647"/>
      <c r="CO57" s="647"/>
      <c r="CP57" s="647"/>
      <c r="CQ57" s="647"/>
      <c r="CR57" s="647"/>
      <c r="CS57" s="647"/>
      <c r="CT57" s="647"/>
      <c r="CU57" s="647"/>
      <c r="CV57" s="647"/>
      <c r="CW57" s="647"/>
      <c r="CX57" s="647"/>
      <c r="CY57" s="647"/>
      <c r="CZ57" s="647"/>
      <c r="DA57" s="647"/>
      <c r="DB57" s="647"/>
      <c r="DC57" s="647"/>
      <c r="DD57" s="647"/>
      <c r="DE57" s="647"/>
      <c r="DF57" s="647"/>
      <c r="DG57" s="647"/>
      <c r="DH57" s="647"/>
      <c r="DI57" s="647"/>
      <c r="DJ57" s="647"/>
      <c r="DK57" s="647"/>
      <c r="DL57" s="647"/>
      <c r="DM57" s="647"/>
      <c r="DN57" s="647"/>
      <c r="DO57" s="647"/>
      <c r="DP57" s="647"/>
      <c r="DQ57" s="647"/>
      <c r="DR57" s="647"/>
      <c r="DS57" s="647"/>
      <c r="DT57" s="647"/>
      <c r="DU57" s="647"/>
      <c r="DV57" s="647"/>
      <c r="DW57" s="647"/>
      <c r="DX57" s="647"/>
      <c r="DY57" s="647"/>
      <c r="DZ57" s="647"/>
      <c r="EA57" s="647"/>
      <c r="EB57" s="647"/>
      <c r="EC57" s="647"/>
      <c r="ED57" s="647"/>
      <c r="EE57" s="647"/>
      <c r="EF57" s="647"/>
      <c r="EG57" s="647"/>
      <c r="EH57" s="647"/>
      <c r="EI57" s="647"/>
      <c r="EJ57" s="647"/>
      <c r="EK57" s="647"/>
      <c r="EL57" s="647"/>
      <c r="EM57" s="647"/>
      <c r="EN57" s="647"/>
      <c r="EO57" s="647"/>
      <c r="EP57" s="647"/>
      <c r="EQ57" s="647"/>
      <c r="ER57" s="647"/>
      <c r="ES57" s="647"/>
      <c r="ET57" s="647"/>
      <c r="EU57" s="647"/>
      <c r="EV57" s="647"/>
      <c r="EW57" s="647"/>
      <c r="EX57" s="647"/>
      <c r="EY57" s="647"/>
      <c r="EZ57" s="647"/>
      <c r="FA57" s="647"/>
      <c r="FB57" s="647"/>
      <c r="FC57" s="647"/>
      <c r="FD57" s="647"/>
      <c r="FE57" s="647"/>
      <c r="FF57" s="647"/>
      <c r="FG57" s="647"/>
      <c r="FH57" s="647"/>
      <c r="FI57" s="647"/>
      <c r="FJ57" s="647"/>
      <c r="FK57" s="647"/>
      <c r="FL57" s="647"/>
      <c r="FM57" s="647"/>
      <c r="FN57" s="647"/>
      <c r="FO57" s="647"/>
      <c r="FP57" s="647"/>
      <c r="FQ57" s="647"/>
      <c r="FR57" s="647"/>
      <c r="FS57" s="647"/>
      <c r="FT57" s="647"/>
      <c r="FU57" s="647"/>
      <c r="FV57" s="647"/>
      <c r="FW57" s="647"/>
      <c r="FX57" s="647"/>
      <c r="FY57" s="647"/>
      <c r="FZ57" s="647"/>
      <c r="GA57" s="647"/>
      <c r="GB57" s="647"/>
      <c r="GC57" s="647"/>
      <c r="GD57" s="647"/>
      <c r="GE57" s="647"/>
      <c r="GF57" s="647"/>
      <c r="GG57" s="647"/>
      <c r="GH57" s="647"/>
      <c r="GI57" s="647"/>
      <c r="GJ57" s="647"/>
      <c r="GK57" s="647"/>
      <c r="GL57" s="647"/>
      <c r="GM57" s="647"/>
      <c r="GN57" s="647"/>
      <c r="GO57" s="647"/>
      <c r="GP57" s="647"/>
      <c r="GQ57" s="647"/>
      <c r="GR57" s="647"/>
      <c r="GS57" s="647"/>
      <c r="GT57" s="647"/>
      <c r="GU57" s="647"/>
      <c r="GV57" s="647"/>
      <c r="GW57" s="647"/>
      <c r="GX57" s="647"/>
      <c r="GY57" s="647"/>
      <c r="GZ57" s="647"/>
      <c r="HA57" s="647"/>
      <c r="HB57" s="647"/>
      <c r="HC57" s="647"/>
      <c r="HD57" s="647"/>
      <c r="HE57" s="647"/>
      <c r="HF57" s="647"/>
      <c r="HG57" s="647"/>
      <c r="HH57" s="647"/>
      <c r="HI57" s="647"/>
      <c r="HJ57" s="647"/>
      <c r="HK57" s="647"/>
      <c r="HL57" s="647"/>
      <c r="HM57" s="647"/>
      <c r="HN57" s="647"/>
      <c r="HO57" s="647"/>
      <c r="HP57" s="647"/>
      <c r="HQ57" s="647"/>
      <c r="HR57" s="647"/>
      <c r="HS57" s="647"/>
      <c r="HT57" s="647"/>
      <c r="HU57" s="647"/>
      <c r="HV57" s="647"/>
      <c r="HW57" s="647"/>
      <c r="HX57" s="647"/>
      <c r="HY57" s="647"/>
      <c r="HZ57" s="647"/>
      <c r="IA57" s="647"/>
      <c r="IB57" s="647"/>
      <c r="IC57" s="647"/>
      <c r="ID57" s="647"/>
      <c r="IE57" s="647"/>
      <c r="IF57" s="647"/>
      <c r="IG57" s="647"/>
      <c r="IH57" s="647"/>
      <c r="II57" s="647"/>
      <c r="IJ57" s="647"/>
      <c r="IK57" s="647"/>
      <c r="IL57" s="647"/>
      <c r="IM57" s="647"/>
      <c r="IN57" s="647"/>
      <c r="IO57" s="647"/>
      <c r="IP57" s="647"/>
      <c r="IQ57" s="647"/>
      <c r="IR57" s="647"/>
      <c r="IS57" s="647"/>
      <c r="IT57" s="647"/>
      <c r="IU57" s="647"/>
      <c r="IV57" s="647"/>
      <c r="IW57" s="647"/>
      <c r="IX57" s="647"/>
      <c r="IY57" s="647"/>
      <c r="IZ57" s="647"/>
      <c r="JA57" s="647"/>
      <c r="JB57" s="647"/>
      <c r="JC57" s="647"/>
      <c r="JD57" s="647"/>
      <c r="JE57" s="647"/>
      <c r="JF57" s="647"/>
      <c r="JG57" s="647"/>
      <c r="JH57" s="647"/>
      <c r="JI57" s="647"/>
      <c r="JJ57" s="647"/>
      <c r="JK57" s="647"/>
      <c r="JL57" s="647"/>
      <c r="JM57" s="647"/>
      <c r="JN57" s="647"/>
      <c r="JO57" s="647"/>
      <c r="JP57" s="647"/>
      <c r="JQ57" s="647"/>
      <c r="JR57" s="647"/>
      <c r="JS57" s="647"/>
      <c r="JT57" s="647"/>
      <c r="JU57" s="647"/>
      <c r="JV57" s="647"/>
      <c r="JW57" s="647"/>
      <c r="JX57" s="647"/>
      <c r="JY57" s="647"/>
      <c r="JZ57" s="647"/>
      <c r="KA57" s="647"/>
      <c r="KB57" s="647"/>
      <c r="KC57" s="647"/>
      <c r="KD57" s="647"/>
      <c r="KE57" s="647"/>
      <c r="KF57" s="647"/>
      <c r="KG57" s="647"/>
      <c r="KH57" s="647"/>
      <c r="KI57" s="647"/>
      <c r="KJ57" s="647"/>
      <c r="KK57" s="647"/>
      <c r="KL57" s="647"/>
      <c r="KM57" s="647"/>
      <c r="KN57" s="647"/>
      <c r="KO57" s="647"/>
      <c r="KP57" s="647"/>
      <c r="KQ57" s="647"/>
      <c r="KR57" s="647"/>
      <c r="KS57" s="647"/>
      <c r="KT57" s="647"/>
      <c r="KU57" s="647"/>
      <c r="KV57" s="647"/>
      <c r="KW57" s="647"/>
      <c r="KX57" s="647"/>
      <c r="KY57" s="647"/>
      <c r="KZ57" s="647"/>
      <c r="LA57" s="647"/>
      <c r="LB57" s="647"/>
      <c r="LC57" s="647"/>
      <c r="LD57" s="647"/>
      <c r="LE57" s="647"/>
      <c r="LF57" s="647"/>
      <c r="LG57" s="647"/>
      <c r="LH57" s="647"/>
      <c r="LI57" s="647"/>
      <c r="LJ57" s="648"/>
    </row>
    <row r="58" spans="2:322" ht="3.65" customHeight="1">
      <c r="B58" s="646"/>
      <c r="C58" s="647"/>
      <c r="D58" s="647"/>
      <c r="E58" s="647"/>
      <c r="F58" s="647"/>
      <c r="G58" s="647"/>
      <c r="H58" s="647"/>
      <c r="I58" s="647"/>
      <c r="J58" s="647"/>
      <c r="K58" s="647"/>
      <c r="L58" s="647"/>
      <c r="M58" s="647"/>
      <c r="N58" s="647"/>
      <c r="O58" s="647"/>
      <c r="P58" s="647"/>
      <c r="Q58" s="647"/>
      <c r="R58" s="647"/>
      <c r="S58" s="647"/>
      <c r="T58" s="647"/>
      <c r="U58" s="647"/>
      <c r="V58" s="647"/>
      <c r="W58" s="647"/>
      <c r="X58" s="647"/>
      <c r="Y58" s="647"/>
      <c r="Z58" s="647"/>
      <c r="AA58" s="647"/>
      <c r="AB58" s="647"/>
      <c r="AC58" s="647"/>
      <c r="AD58" s="647"/>
      <c r="AE58" s="647"/>
      <c r="AF58" s="647"/>
      <c r="AG58" s="647"/>
      <c r="AH58" s="647"/>
      <c r="AI58" s="647"/>
      <c r="AJ58" s="647"/>
      <c r="AK58" s="647"/>
      <c r="AL58" s="647"/>
      <c r="AM58" s="647"/>
      <c r="AN58" s="647"/>
      <c r="AO58" s="647"/>
      <c r="AP58" s="647"/>
      <c r="AQ58" s="647"/>
      <c r="AR58" s="647"/>
      <c r="AS58" s="647"/>
      <c r="AT58" s="647"/>
      <c r="AU58" s="647"/>
      <c r="AV58" s="647"/>
      <c r="AW58" s="647"/>
      <c r="AX58" s="647"/>
      <c r="AY58" s="647"/>
      <c r="AZ58" s="647"/>
      <c r="BA58" s="647"/>
      <c r="BB58" s="647"/>
      <c r="BC58" s="647"/>
      <c r="BD58" s="647"/>
      <c r="BE58" s="647"/>
      <c r="BF58" s="647"/>
      <c r="BG58" s="647"/>
      <c r="BH58" s="647"/>
      <c r="BI58" s="647"/>
      <c r="BJ58" s="647"/>
      <c r="BK58" s="647"/>
      <c r="BL58" s="647"/>
      <c r="BM58" s="647"/>
      <c r="BN58" s="647"/>
      <c r="BO58" s="647"/>
      <c r="BP58" s="647"/>
      <c r="BQ58" s="647"/>
      <c r="BR58" s="647"/>
      <c r="BS58" s="647"/>
      <c r="BT58" s="647"/>
      <c r="BU58" s="647"/>
      <c r="BV58" s="647"/>
      <c r="BW58" s="647"/>
      <c r="BX58" s="647"/>
      <c r="BY58" s="647"/>
      <c r="BZ58" s="647"/>
      <c r="CA58" s="647"/>
      <c r="CB58" s="647"/>
      <c r="CC58" s="647"/>
      <c r="CD58" s="647"/>
      <c r="CE58" s="647"/>
      <c r="CF58" s="647"/>
      <c r="CG58" s="647"/>
      <c r="CH58" s="647"/>
      <c r="CI58" s="647"/>
      <c r="CJ58" s="647"/>
      <c r="CK58" s="647"/>
      <c r="CL58" s="647"/>
      <c r="CM58" s="647"/>
      <c r="CN58" s="647"/>
      <c r="CO58" s="647"/>
      <c r="CP58" s="647"/>
      <c r="CQ58" s="647"/>
      <c r="CR58" s="647"/>
      <c r="CS58" s="647"/>
      <c r="CT58" s="647"/>
      <c r="CU58" s="647"/>
      <c r="CV58" s="647"/>
      <c r="CW58" s="647"/>
      <c r="CX58" s="647"/>
      <c r="CY58" s="647"/>
      <c r="CZ58" s="647"/>
      <c r="DA58" s="647"/>
      <c r="DB58" s="647"/>
      <c r="DC58" s="647"/>
      <c r="DD58" s="647"/>
      <c r="DE58" s="647"/>
      <c r="DF58" s="647"/>
      <c r="DG58" s="647"/>
      <c r="DH58" s="647"/>
      <c r="DI58" s="647"/>
      <c r="DJ58" s="647"/>
      <c r="DK58" s="647"/>
      <c r="DL58" s="647"/>
      <c r="DM58" s="647"/>
      <c r="DN58" s="647"/>
      <c r="DO58" s="647"/>
      <c r="DP58" s="647"/>
      <c r="DQ58" s="647"/>
      <c r="DR58" s="647"/>
      <c r="DS58" s="647"/>
      <c r="DT58" s="647"/>
      <c r="DU58" s="647"/>
      <c r="DV58" s="647"/>
      <c r="DW58" s="647"/>
      <c r="DX58" s="647"/>
      <c r="DY58" s="647"/>
      <c r="DZ58" s="647"/>
      <c r="EA58" s="647"/>
      <c r="EB58" s="647"/>
      <c r="EC58" s="647"/>
      <c r="ED58" s="647"/>
      <c r="EE58" s="647"/>
      <c r="EF58" s="647"/>
      <c r="EG58" s="647"/>
      <c r="EH58" s="647"/>
      <c r="EI58" s="647"/>
      <c r="EJ58" s="647"/>
      <c r="EK58" s="647"/>
      <c r="EL58" s="647"/>
      <c r="EM58" s="647"/>
      <c r="EN58" s="647"/>
      <c r="EO58" s="647"/>
      <c r="EP58" s="647"/>
      <c r="EQ58" s="647"/>
      <c r="ER58" s="647"/>
      <c r="ES58" s="647"/>
      <c r="ET58" s="647"/>
      <c r="EU58" s="647"/>
      <c r="EV58" s="647"/>
      <c r="EW58" s="647"/>
      <c r="EX58" s="647"/>
      <c r="EY58" s="647"/>
      <c r="EZ58" s="647"/>
      <c r="FA58" s="647"/>
      <c r="FB58" s="647"/>
      <c r="FC58" s="647"/>
      <c r="FD58" s="647"/>
      <c r="FE58" s="647"/>
      <c r="FF58" s="647"/>
      <c r="FG58" s="647"/>
      <c r="FH58" s="647"/>
      <c r="FI58" s="647"/>
      <c r="FJ58" s="647"/>
      <c r="FK58" s="647"/>
      <c r="FL58" s="647"/>
      <c r="FM58" s="647"/>
      <c r="FN58" s="647"/>
      <c r="FO58" s="647"/>
      <c r="FP58" s="647"/>
      <c r="FQ58" s="647"/>
      <c r="FR58" s="647"/>
      <c r="FS58" s="647"/>
      <c r="FT58" s="647"/>
      <c r="FU58" s="647"/>
      <c r="FV58" s="647"/>
      <c r="FW58" s="647"/>
      <c r="FX58" s="647"/>
      <c r="FY58" s="647"/>
      <c r="FZ58" s="647"/>
      <c r="GA58" s="647"/>
      <c r="GB58" s="647"/>
      <c r="GC58" s="647"/>
      <c r="GD58" s="647"/>
      <c r="GE58" s="647"/>
      <c r="GF58" s="647"/>
      <c r="GG58" s="647"/>
      <c r="GH58" s="647"/>
      <c r="GI58" s="647"/>
      <c r="GJ58" s="647"/>
      <c r="GK58" s="647"/>
      <c r="GL58" s="647"/>
      <c r="GM58" s="647"/>
      <c r="GN58" s="647"/>
      <c r="GO58" s="647"/>
      <c r="GP58" s="647"/>
      <c r="GQ58" s="647"/>
      <c r="GR58" s="647"/>
      <c r="GS58" s="647"/>
      <c r="GT58" s="647"/>
      <c r="GU58" s="647"/>
      <c r="GV58" s="647"/>
      <c r="GW58" s="647"/>
      <c r="GX58" s="647"/>
      <c r="GY58" s="647"/>
      <c r="GZ58" s="647"/>
      <c r="HA58" s="647"/>
      <c r="HB58" s="647"/>
      <c r="HC58" s="647"/>
      <c r="HD58" s="647"/>
      <c r="HE58" s="647"/>
      <c r="HF58" s="647"/>
      <c r="HG58" s="647"/>
      <c r="HH58" s="647"/>
      <c r="HI58" s="647"/>
      <c r="HJ58" s="647"/>
      <c r="HK58" s="647"/>
      <c r="HL58" s="647"/>
      <c r="HM58" s="647"/>
      <c r="HN58" s="647"/>
      <c r="HO58" s="647"/>
      <c r="HP58" s="647"/>
      <c r="HQ58" s="647"/>
      <c r="HR58" s="647"/>
      <c r="HS58" s="647"/>
      <c r="HT58" s="647"/>
      <c r="HU58" s="647"/>
      <c r="HV58" s="647"/>
      <c r="HW58" s="647"/>
      <c r="HX58" s="647"/>
      <c r="HY58" s="647"/>
      <c r="HZ58" s="647"/>
      <c r="IA58" s="647"/>
      <c r="IB58" s="647"/>
      <c r="IC58" s="647"/>
      <c r="ID58" s="647"/>
      <c r="IE58" s="647"/>
      <c r="IF58" s="647"/>
      <c r="IG58" s="647"/>
      <c r="IH58" s="647"/>
      <c r="II58" s="647"/>
      <c r="IJ58" s="647"/>
      <c r="IK58" s="647"/>
      <c r="IL58" s="647"/>
      <c r="IM58" s="647"/>
      <c r="IN58" s="647"/>
      <c r="IO58" s="647"/>
      <c r="IP58" s="647"/>
      <c r="IQ58" s="647"/>
      <c r="IR58" s="647"/>
      <c r="IS58" s="647"/>
      <c r="IT58" s="647"/>
      <c r="IU58" s="647"/>
      <c r="IV58" s="647"/>
      <c r="IW58" s="647"/>
      <c r="IX58" s="647"/>
      <c r="IY58" s="647"/>
      <c r="IZ58" s="647"/>
      <c r="JA58" s="647"/>
      <c r="JB58" s="647"/>
      <c r="JC58" s="647"/>
      <c r="JD58" s="647"/>
      <c r="JE58" s="647"/>
      <c r="JF58" s="647"/>
      <c r="JG58" s="647"/>
      <c r="JH58" s="647"/>
      <c r="JI58" s="647"/>
      <c r="JJ58" s="647"/>
      <c r="JK58" s="647"/>
      <c r="JL58" s="647"/>
      <c r="JM58" s="647"/>
      <c r="JN58" s="647"/>
      <c r="JO58" s="647"/>
      <c r="JP58" s="647"/>
      <c r="JQ58" s="647"/>
      <c r="JR58" s="647"/>
      <c r="JS58" s="647"/>
      <c r="JT58" s="647"/>
      <c r="JU58" s="647"/>
      <c r="JV58" s="647"/>
      <c r="JW58" s="647"/>
      <c r="JX58" s="647"/>
      <c r="JY58" s="647"/>
      <c r="JZ58" s="647"/>
      <c r="KA58" s="647"/>
      <c r="KB58" s="647"/>
      <c r="KC58" s="647"/>
      <c r="KD58" s="647"/>
      <c r="KE58" s="647"/>
      <c r="KF58" s="647"/>
      <c r="KG58" s="647"/>
      <c r="KH58" s="647"/>
      <c r="KI58" s="647"/>
      <c r="KJ58" s="647"/>
      <c r="KK58" s="647"/>
      <c r="KL58" s="647"/>
      <c r="KM58" s="647"/>
      <c r="KN58" s="647"/>
      <c r="KO58" s="647"/>
      <c r="KP58" s="647"/>
      <c r="KQ58" s="647"/>
      <c r="KR58" s="647"/>
      <c r="KS58" s="647"/>
      <c r="KT58" s="647"/>
      <c r="KU58" s="647"/>
      <c r="KV58" s="647"/>
      <c r="KW58" s="647"/>
      <c r="KX58" s="647"/>
      <c r="KY58" s="647"/>
      <c r="KZ58" s="647"/>
      <c r="LA58" s="647"/>
      <c r="LB58" s="647"/>
      <c r="LC58" s="647"/>
      <c r="LD58" s="647"/>
      <c r="LE58" s="647"/>
      <c r="LF58" s="647"/>
      <c r="LG58" s="647"/>
      <c r="LH58" s="647"/>
      <c r="LI58" s="647"/>
      <c r="LJ58" s="648"/>
    </row>
    <row r="59" spans="2:322" ht="3.65" customHeight="1">
      <c r="B59" s="646"/>
      <c r="C59" s="647"/>
      <c r="D59" s="647"/>
      <c r="E59" s="647"/>
      <c r="F59" s="647"/>
      <c r="G59" s="647"/>
      <c r="H59" s="647"/>
      <c r="I59" s="647"/>
      <c r="J59" s="647"/>
      <c r="K59" s="647"/>
      <c r="L59" s="647"/>
      <c r="M59" s="647"/>
      <c r="N59" s="647"/>
      <c r="O59" s="647"/>
      <c r="P59" s="647"/>
      <c r="Q59" s="647"/>
      <c r="R59" s="647"/>
      <c r="S59" s="647"/>
      <c r="T59" s="647"/>
      <c r="U59" s="647"/>
      <c r="V59" s="647"/>
      <c r="W59" s="647"/>
      <c r="X59" s="647"/>
      <c r="Y59" s="647"/>
      <c r="Z59" s="647"/>
      <c r="AA59" s="647"/>
      <c r="AB59" s="647"/>
      <c r="AC59" s="647"/>
      <c r="AD59" s="647"/>
      <c r="AE59" s="647"/>
      <c r="AF59" s="647"/>
      <c r="AG59" s="647"/>
      <c r="AH59" s="647"/>
      <c r="AI59" s="647"/>
      <c r="AJ59" s="647"/>
      <c r="AK59" s="647"/>
      <c r="AL59" s="647"/>
      <c r="AM59" s="647"/>
      <c r="AN59" s="647"/>
      <c r="AO59" s="647"/>
      <c r="AP59" s="647"/>
      <c r="AQ59" s="647"/>
      <c r="AR59" s="647"/>
      <c r="AS59" s="647"/>
      <c r="AT59" s="647"/>
      <c r="AU59" s="647"/>
      <c r="AV59" s="647"/>
      <c r="AW59" s="647"/>
      <c r="AX59" s="647"/>
      <c r="AY59" s="647"/>
      <c r="AZ59" s="647"/>
      <c r="BA59" s="647"/>
      <c r="BB59" s="647"/>
      <c r="BC59" s="647"/>
      <c r="BD59" s="647"/>
      <c r="BE59" s="647"/>
      <c r="BF59" s="647"/>
      <c r="BG59" s="647"/>
      <c r="BH59" s="647"/>
      <c r="BI59" s="647"/>
      <c r="BJ59" s="647"/>
      <c r="BK59" s="647"/>
      <c r="BL59" s="647"/>
      <c r="BM59" s="647"/>
      <c r="BN59" s="647"/>
      <c r="BO59" s="647"/>
      <c r="BP59" s="647"/>
      <c r="BQ59" s="647"/>
      <c r="BR59" s="647"/>
      <c r="BS59" s="647"/>
      <c r="BT59" s="647"/>
      <c r="BU59" s="647"/>
      <c r="BV59" s="647"/>
      <c r="BW59" s="647"/>
      <c r="BX59" s="647"/>
      <c r="BY59" s="647"/>
      <c r="BZ59" s="647"/>
      <c r="CA59" s="647"/>
      <c r="CB59" s="647"/>
      <c r="CC59" s="647"/>
      <c r="CD59" s="647"/>
      <c r="CE59" s="647"/>
      <c r="CF59" s="647"/>
      <c r="CG59" s="647"/>
      <c r="CH59" s="647"/>
      <c r="CI59" s="647"/>
      <c r="CJ59" s="647"/>
      <c r="CK59" s="647"/>
      <c r="CL59" s="647"/>
      <c r="CM59" s="647"/>
      <c r="CN59" s="647"/>
      <c r="CO59" s="647"/>
      <c r="CP59" s="647"/>
      <c r="CQ59" s="647"/>
      <c r="CR59" s="647"/>
      <c r="CS59" s="647"/>
      <c r="CT59" s="647"/>
      <c r="CU59" s="647"/>
      <c r="CV59" s="647"/>
      <c r="CW59" s="647"/>
      <c r="CX59" s="647"/>
      <c r="CY59" s="647"/>
      <c r="CZ59" s="647"/>
      <c r="DA59" s="647"/>
      <c r="DB59" s="647"/>
      <c r="DC59" s="647"/>
      <c r="DD59" s="647"/>
      <c r="DE59" s="647"/>
      <c r="DF59" s="647"/>
      <c r="DG59" s="647"/>
      <c r="DH59" s="647"/>
      <c r="DI59" s="647"/>
      <c r="DJ59" s="647"/>
      <c r="DK59" s="647"/>
      <c r="DL59" s="647"/>
      <c r="DM59" s="647"/>
      <c r="DN59" s="647"/>
      <c r="DO59" s="647"/>
      <c r="DP59" s="647"/>
      <c r="DQ59" s="647"/>
      <c r="DR59" s="647"/>
      <c r="DS59" s="647"/>
      <c r="DT59" s="647"/>
      <c r="DU59" s="647"/>
      <c r="DV59" s="647"/>
      <c r="DW59" s="647"/>
      <c r="DX59" s="647"/>
      <c r="DY59" s="647"/>
      <c r="DZ59" s="647"/>
      <c r="EA59" s="647"/>
      <c r="EB59" s="647"/>
      <c r="EC59" s="647"/>
      <c r="ED59" s="647"/>
      <c r="EE59" s="647"/>
      <c r="EF59" s="647"/>
      <c r="EG59" s="647"/>
      <c r="EH59" s="647"/>
      <c r="EI59" s="647"/>
      <c r="EJ59" s="647"/>
      <c r="EK59" s="647"/>
      <c r="EL59" s="647"/>
      <c r="EM59" s="647"/>
      <c r="EN59" s="647"/>
      <c r="EO59" s="647"/>
      <c r="EP59" s="647"/>
      <c r="EQ59" s="647"/>
      <c r="ER59" s="647"/>
      <c r="ES59" s="647"/>
      <c r="ET59" s="647"/>
      <c r="EU59" s="647"/>
      <c r="EV59" s="647"/>
      <c r="EW59" s="647"/>
      <c r="EX59" s="647"/>
      <c r="EY59" s="647"/>
      <c r="EZ59" s="647"/>
      <c r="FA59" s="647"/>
      <c r="FB59" s="647"/>
      <c r="FC59" s="647"/>
      <c r="FD59" s="647"/>
      <c r="FE59" s="647"/>
      <c r="FF59" s="647"/>
      <c r="FG59" s="647"/>
      <c r="FH59" s="647"/>
      <c r="FI59" s="647"/>
      <c r="FJ59" s="647"/>
      <c r="FK59" s="647"/>
      <c r="FL59" s="647"/>
      <c r="FM59" s="647"/>
      <c r="FN59" s="647"/>
      <c r="FO59" s="647"/>
      <c r="FP59" s="647"/>
      <c r="FQ59" s="647"/>
      <c r="FR59" s="647"/>
      <c r="FS59" s="647"/>
      <c r="FT59" s="647"/>
      <c r="FU59" s="647"/>
      <c r="FV59" s="647"/>
      <c r="FW59" s="647"/>
      <c r="FX59" s="647"/>
      <c r="FY59" s="647"/>
      <c r="FZ59" s="647"/>
      <c r="GA59" s="647"/>
      <c r="GB59" s="647"/>
      <c r="GC59" s="647"/>
      <c r="GD59" s="647"/>
      <c r="GE59" s="647"/>
      <c r="GF59" s="647"/>
      <c r="GG59" s="647"/>
      <c r="GH59" s="647"/>
      <c r="GI59" s="647"/>
      <c r="GJ59" s="647"/>
      <c r="GK59" s="647"/>
      <c r="GL59" s="647"/>
      <c r="GM59" s="647"/>
      <c r="GN59" s="647"/>
      <c r="GO59" s="647"/>
      <c r="GP59" s="647"/>
      <c r="GQ59" s="647"/>
      <c r="GR59" s="647"/>
      <c r="GS59" s="647"/>
      <c r="GT59" s="647"/>
      <c r="GU59" s="647"/>
      <c r="GV59" s="647"/>
      <c r="GW59" s="647"/>
      <c r="GX59" s="647"/>
      <c r="GY59" s="647"/>
      <c r="GZ59" s="647"/>
      <c r="HA59" s="647"/>
      <c r="HB59" s="647"/>
      <c r="HC59" s="647"/>
      <c r="HD59" s="647"/>
      <c r="HE59" s="647"/>
      <c r="HF59" s="647"/>
      <c r="HG59" s="647"/>
      <c r="HH59" s="647"/>
      <c r="HI59" s="647"/>
      <c r="HJ59" s="647"/>
      <c r="HK59" s="647"/>
      <c r="HL59" s="647"/>
      <c r="HM59" s="647"/>
      <c r="HN59" s="647"/>
      <c r="HO59" s="647"/>
      <c r="HP59" s="647"/>
      <c r="HQ59" s="647"/>
      <c r="HR59" s="647"/>
      <c r="HS59" s="647"/>
      <c r="HT59" s="647"/>
      <c r="HU59" s="647"/>
      <c r="HV59" s="647"/>
      <c r="HW59" s="647"/>
      <c r="HX59" s="647"/>
      <c r="HY59" s="647"/>
      <c r="HZ59" s="647"/>
      <c r="IA59" s="647"/>
      <c r="IB59" s="647"/>
      <c r="IC59" s="647"/>
      <c r="ID59" s="647"/>
      <c r="IE59" s="647"/>
      <c r="IF59" s="647"/>
      <c r="IG59" s="647"/>
      <c r="IH59" s="647"/>
      <c r="II59" s="647"/>
      <c r="IJ59" s="647"/>
      <c r="IK59" s="647"/>
      <c r="IL59" s="647"/>
      <c r="IM59" s="647"/>
      <c r="IN59" s="647"/>
      <c r="IO59" s="647"/>
      <c r="IP59" s="647"/>
      <c r="IQ59" s="647"/>
      <c r="IR59" s="647"/>
      <c r="IS59" s="647"/>
      <c r="IT59" s="647"/>
      <c r="IU59" s="647"/>
      <c r="IV59" s="647"/>
      <c r="IW59" s="647"/>
      <c r="IX59" s="647"/>
      <c r="IY59" s="647"/>
      <c r="IZ59" s="647"/>
      <c r="JA59" s="647"/>
      <c r="JB59" s="647"/>
      <c r="JC59" s="647"/>
      <c r="JD59" s="647"/>
      <c r="JE59" s="647"/>
      <c r="JF59" s="647"/>
      <c r="JG59" s="647"/>
      <c r="JH59" s="647"/>
      <c r="JI59" s="647"/>
      <c r="JJ59" s="647"/>
      <c r="JK59" s="647"/>
      <c r="JL59" s="647"/>
      <c r="JM59" s="647"/>
      <c r="JN59" s="647"/>
      <c r="JO59" s="647"/>
      <c r="JP59" s="647"/>
      <c r="JQ59" s="647"/>
      <c r="JR59" s="647"/>
      <c r="JS59" s="647"/>
      <c r="JT59" s="647"/>
      <c r="JU59" s="647"/>
      <c r="JV59" s="647"/>
      <c r="JW59" s="647"/>
      <c r="JX59" s="647"/>
      <c r="JY59" s="647"/>
      <c r="JZ59" s="647"/>
      <c r="KA59" s="647"/>
      <c r="KB59" s="647"/>
      <c r="KC59" s="647"/>
      <c r="KD59" s="647"/>
      <c r="KE59" s="647"/>
      <c r="KF59" s="647"/>
      <c r="KG59" s="647"/>
      <c r="KH59" s="647"/>
      <c r="KI59" s="647"/>
      <c r="KJ59" s="647"/>
      <c r="KK59" s="647"/>
      <c r="KL59" s="647"/>
      <c r="KM59" s="647"/>
      <c r="KN59" s="647"/>
      <c r="KO59" s="647"/>
      <c r="KP59" s="647"/>
      <c r="KQ59" s="647"/>
      <c r="KR59" s="647"/>
      <c r="KS59" s="647"/>
      <c r="KT59" s="647"/>
      <c r="KU59" s="647"/>
      <c r="KV59" s="647"/>
      <c r="KW59" s="647"/>
      <c r="KX59" s="647"/>
      <c r="KY59" s="647"/>
      <c r="KZ59" s="647"/>
      <c r="LA59" s="647"/>
      <c r="LB59" s="647"/>
      <c r="LC59" s="647"/>
      <c r="LD59" s="647"/>
      <c r="LE59" s="647"/>
      <c r="LF59" s="647"/>
      <c r="LG59" s="647"/>
      <c r="LH59" s="647"/>
      <c r="LI59" s="647"/>
      <c r="LJ59" s="648"/>
    </row>
    <row r="60" spans="2:322" ht="3.65" customHeight="1">
      <c r="B60" s="646"/>
      <c r="C60" s="647"/>
      <c r="D60" s="647"/>
      <c r="E60" s="647"/>
      <c r="F60" s="647"/>
      <c r="G60" s="647"/>
      <c r="H60" s="647"/>
      <c r="I60" s="647"/>
      <c r="J60" s="647"/>
      <c r="K60" s="647"/>
      <c r="L60" s="647"/>
      <c r="M60" s="647"/>
      <c r="N60" s="647"/>
      <c r="O60" s="647"/>
      <c r="P60" s="647"/>
      <c r="Q60" s="647"/>
      <c r="R60" s="647"/>
      <c r="S60" s="647"/>
      <c r="T60" s="647"/>
      <c r="U60" s="647"/>
      <c r="V60" s="647"/>
      <c r="W60" s="647"/>
      <c r="X60" s="647"/>
      <c r="Y60" s="647"/>
      <c r="Z60" s="647"/>
      <c r="AA60" s="647"/>
      <c r="AB60" s="647"/>
      <c r="AC60" s="647"/>
      <c r="AD60" s="647"/>
      <c r="AE60" s="647"/>
      <c r="AF60" s="647"/>
      <c r="AG60" s="647"/>
      <c r="AH60" s="647"/>
      <c r="AI60" s="647"/>
      <c r="AJ60" s="647"/>
      <c r="AK60" s="647"/>
      <c r="AL60" s="647"/>
      <c r="AM60" s="647"/>
      <c r="AN60" s="647"/>
      <c r="AO60" s="647"/>
      <c r="AP60" s="647"/>
      <c r="AQ60" s="647"/>
      <c r="AR60" s="647"/>
      <c r="AS60" s="647"/>
      <c r="AT60" s="647"/>
      <c r="AU60" s="647"/>
      <c r="AV60" s="647"/>
      <c r="AW60" s="647"/>
      <c r="AX60" s="647"/>
      <c r="AY60" s="647"/>
      <c r="AZ60" s="647"/>
      <c r="BA60" s="647"/>
      <c r="BB60" s="647"/>
      <c r="BC60" s="647"/>
      <c r="BD60" s="647"/>
      <c r="BE60" s="647"/>
      <c r="BF60" s="647"/>
      <c r="BG60" s="647"/>
      <c r="BH60" s="647"/>
      <c r="BI60" s="647"/>
      <c r="BJ60" s="647"/>
      <c r="BK60" s="647"/>
      <c r="BL60" s="647"/>
      <c r="BM60" s="647"/>
      <c r="BN60" s="647"/>
      <c r="BO60" s="647"/>
      <c r="BP60" s="647"/>
      <c r="BQ60" s="647"/>
      <c r="BR60" s="647"/>
      <c r="BS60" s="647"/>
      <c r="BT60" s="647"/>
      <c r="BU60" s="647"/>
      <c r="BV60" s="647"/>
      <c r="BW60" s="647"/>
      <c r="BX60" s="647"/>
      <c r="BY60" s="647"/>
      <c r="BZ60" s="647"/>
      <c r="CA60" s="647"/>
      <c r="CB60" s="647"/>
      <c r="CC60" s="647"/>
      <c r="CD60" s="647"/>
      <c r="CE60" s="647"/>
      <c r="CF60" s="647"/>
      <c r="CG60" s="647"/>
      <c r="CH60" s="647"/>
      <c r="CI60" s="647"/>
      <c r="CJ60" s="647"/>
      <c r="CK60" s="647"/>
      <c r="CL60" s="647"/>
      <c r="CM60" s="647"/>
      <c r="CN60" s="647"/>
      <c r="CO60" s="647"/>
      <c r="CP60" s="647"/>
      <c r="CQ60" s="647"/>
      <c r="CR60" s="647"/>
      <c r="CS60" s="647"/>
      <c r="CT60" s="647"/>
      <c r="CU60" s="647"/>
      <c r="CV60" s="647"/>
      <c r="CW60" s="647"/>
      <c r="CX60" s="647"/>
      <c r="CY60" s="647"/>
      <c r="CZ60" s="647"/>
      <c r="DA60" s="647"/>
      <c r="DB60" s="647"/>
      <c r="DC60" s="647"/>
      <c r="DD60" s="647"/>
      <c r="DE60" s="647"/>
      <c r="DF60" s="647"/>
      <c r="DG60" s="647"/>
      <c r="DH60" s="647"/>
      <c r="DI60" s="647"/>
      <c r="DJ60" s="647"/>
      <c r="DK60" s="647"/>
      <c r="DL60" s="647"/>
      <c r="DM60" s="647"/>
      <c r="DN60" s="647"/>
      <c r="DO60" s="647"/>
      <c r="DP60" s="647"/>
      <c r="DQ60" s="647"/>
      <c r="DR60" s="647"/>
      <c r="DS60" s="647"/>
      <c r="DT60" s="647"/>
      <c r="DU60" s="647"/>
      <c r="DV60" s="647"/>
      <c r="DW60" s="647"/>
      <c r="DX60" s="647"/>
      <c r="DY60" s="647"/>
      <c r="DZ60" s="647"/>
      <c r="EA60" s="647"/>
      <c r="EB60" s="647"/>
      <c r="EC60" s="647"/>
      <c r="ED60" s="647"/>
      <c r="EE60" s="647"/>
      <c r="EF60" s="647"/>
      <c r="EG60" s="647"/>
      <c r="EH60" s="647"/>
      <c r="EI60" s="647"/>
      <c r="EJ60" s="647"/>
      <c r="EK60" s="647"/>
      <c r="EL60" s="647"/>
      <c r="EM60" s="647"/>
      <c r="EN60" s="647"/>
      <c r="EO60" s="647"/>
      <c r="EP60" s="647"/>
      <c r="EQ60" s="647"/>
      <c r="ER60" s="647"/>
      <c r="ES60" s="647"/>
      <c r="ET60" s="647"/>
      <c r="EU60" s="647"/>
      <c r="EV60" s="647"/>
      <c r="EW60" s="647"/>
      <c r="EX60" s="647"/>
      <c r="EY60" s="647"/>
      <c r="EZ60" s="647"/>
      <c r="FA60" s="647"/>
      <c r="FB60" s="647"/>
      <c r="FC60" s="647"/>
      <c r="FD60" s="647"/>
      <c r="FE60" s="647"/>
      <c r="FF60" s="647"/>
      <c r="FG60" s="647"/>
      <c r="FH60" s="647"/>
      <c r="FI60" s="647"/>
      <c r="FJ60" s="647"/>
      <c r="FK60" s="647"/>
      <c r="FL60" s="647"/>
      <c r="FM60" s="647"/>
      <c r="FN60" s="647"/>
      <c r="FO60" s="647"/>
      <c r="FP60" s="647"/>
      <c r="FQ60" s="647"/>
      <c r="FR60" s="647"/>
      <c r="FS60" s="647"/>
      <c r="FT60" s="647"/>
      <c r="FU60" s="647"/>
      <c r="FV60" s="647"/>
      <c r="FW60" s="647"/>
      <c r="FX60" s="647"/>
      <c r="FY60" s="647"/>
      <c r="FZ60" s="647"/>
      <c r="GA60" s="647"/>
      <c r="GB60" s="647"/>
      <c r="GC60" s="647"/>
      <c r="GD60" s="647"/>
      <c r="GE60" s="647"/>
      <c r="GF60" s="647"/>
      <c r="GG60" s="647"/>
      <c r="GH60" s="647"/>
      <c r="GI60" s="647"/>
      <c r="GJ60" s="647"/>
      <c r="GK60" s="647"/>
      <c r="GL60" s="647"/>
      <c r="GM60" s="647"/>
      <c r="GN60" s="647"/>
      <c r="GO60" s="647"/>
      <c r="GP60" s="647"/>
      <c r="GQ60" s="647"/>
      <c r="GR60" s="647"/>
      <c r="GS60" s="647"/>
      <c r="GT60" s="647"/>
      <c r="GU60" s="647"/>
      <c r="GV60" s="647"/>
      <c r="GW60" s="647"/>
      <c r="GX60" s="647"/>
      <c r="GY60" s="647"/>
      <c r="GZ60" s="647"/>
      <c r="HA60" s="647"/>
      <c r="HB60" s="647"/>
      <c r="HC60" s="647"/>
      <c r="HD60" s="647"/>
      <c r="HE60" s="647"/>
      <c r="HF60" s="647"/>
      <c r="HG60" s="647"/>
      <c r="HH60" s="647"/>
      <c r="HI60" s="647"/>
      <c r="HJ60" s="647"/>
      <c r="HK60" s="647"/>
      <c r="HL60" s="647"/>
      <c r="HM60" s="647"/>
      <c r="HN60" s="647"/>
      <c r="HO60" s="647"/>
      <c r="HP60" s="647"/>
      <c r="HQ60" s="647"/>
      <c r="HR60" s="647"/>
      <c r="HS60" s="647"/>
      <c r="HT60" s="647"/>
      <c r="HU60" s="647"/>
      <c r="HV60" s="647"/>
      <c r="HW60" s="647"/>
      <c r="HX60" s="647"/>
      <c r="HY60" s="647"/>
      <c r="HZ60" s="647"/>
      <c r="IA60" s="647"/>
      <c r="IB60" s="647"/>
      <c r="IC60" s="647"/>
      <c r="ID60" s="647"/>
      <c r="IE60" s="647"/>
      <c r="IF60" s="647"/>
      <c r="IG60" s="647"/>
      <c r="IH60" s="647"/>
      <c r="II60" s="647"/>
      <c r="IJ60" s="647"/>
      <c r="IK60" s="647"/>
      <c r="IL60" s="647"/>
      <c r="IM60" s="647"/>
      <c r="IN60" s="647"/>
      <c r="IO60" s="647"/>
      <c r="IP60" s="647"/>
      <c r="IQ60" s="647"/>
      <c r="IR60" s="647"/>
      <c r="IS60" s="647"/>
      <c r="IT60" s="647"/>
      <c r="IU60" s="647"/>
      <c r="IV60" s="647"/>
      <c r="IW60" s="647"/>
      <c r="IX60" s="647"/>
      <c r="IY60" s="647"/>
      <c r="IZ60" s="647"/>
      <c r="JA60" s="647"/>
      <c r="JB60" s="647"/>
      <c r="JC60" s="647"/>
      <c r="JD60" s="647"/>
      <c r="JE60" s="647"/>
      <c r="JF60" s="647"/>
      <c r="JG60" s="647"/>
      <c r="JH60" s="647"/>
      <c r="JI60" s="647"/>
      <c r="JJ60" s="647"/>
      <c r="JK60" s="647"/>
      <c r="JL60" s="647"/>
      <c r="JM60" s="647"/>
      <c r="JN60" s="647"/>
      <c r="JO60" s="647"/>
      <c r="JP60" s="647"/>
      <c r="JQ60" s="647"/>
      <c r="JR60" s="647"/>
      <c r="JS60" s="647"/>
      <c r="JT60" s="647"/>
      <c r="JU60" s="647"/>
      <c r="JV60" s="647"/>
      <c r="JW60" s="647"/>
      <c r="JX60" s="647"/>
      <c r="JY60" s="647"/>
      <c r="JZ60" s="647"/>
      <c r="KA60" s="647"/>
      <c r="KB60" s="647"/>
      <c r="KC60" s="647"/>
      <c r="KD60" s="647"/>
      <c r="KE60" s="647"/>
      <c r="KF60" s="647"/>
      <c r="KG60" s="647"/>
      <c r="KH60" s="647"/>
      <c r="KI60" s="647"/>
      <c r="KJ60" s="647"/>
      <c r="KK60" s="647"/>
      <c r="KL60" s="647"/>
      <c r="KM60" s="647"/>
      <c r="KN60" s="647"/>
      <c r="KO60" s="647"/>
      <c r="KP60" s="647"/>
      <c r="KQ60" s="647"/>
      <c r="KR60" s="647"/>
      <c r="KS60" s="647"/>
      <c r="KT60" s="647"/>
      <c r="KU60" s="647"/>
      <c r="KV60" s="647"/>
      <c r="KW60" s="647"/>
      <c r="KX60" s="647"/>
      <c r="KY60" s="647"/>
      <c r="KZ60" s="647"/>
      <c r="LA60" s="647"/>
      <c r="LB60" s="647"/>
      <c r="LC60" s="647"/>
      <c r="LD60" s="647"/>
      <c r="LE60" s="647"/>
      <c r="LF60" s="647"/>
      <c r="LG60" s="647"/>
      <c r="LH60" s="647"/>
      <c r="LI60" s="647"/>
      <c r="LJ60" s="648"/>
    </row>
    <row r="61" spans="2:322" ht="3.65" customHeight="1">
      <c r="B61" s="646"/>
      <c r="C61" s="647"/>
      <c r="D61" s="647"/>
      <c r="E61" s="647"/>
      <c r="F61" s="647"/>
      <c r="G61" s="647"/>
      <c r="H61" s="647"/>
      <c r="I61" s="647"/>
      <c r="J61" s="647"/>
      <c r="K61" s="647"/>
      <c r="L61" s="647"/>
      <c r="M61" s="647"/>
      <c r="N61" s="647"/>
      <c r="O61" s="647"/>
      <c r="P61" s="647"/>
      <c r="Q61" s="647"/>
      <c r="R61" s="647"/>
      <c r="S61" s="647"/>
      <c r="T61" s="647"/>
      <c r="U61" s="647"/>
      <c r="V61" s="647"/>
      <c r="W61" s="647"/>
      <c r="X61" s="647"/>
      <c r="Y61" s="647"/>
      <c r="Z61" s="647"/>
      <c r="AA61" s="647"/>
      <c r="AB61" s="647"/>
      <c r="AC61" s="647"/>
      <c r="AD61" s="647"/>
      <c r="AE61" s="647"/>
      <c r="AF61" s="647"/>
      <c r="AG61" s="647"/>
      <c r="AH61" s="647"/>
      <c r="AI61" s="647"/>
      <c r="AJ61" s="647"/>
      <c r="AK61" s="647"/>
      <c r="AL61" s="647"/>
      <c r="AM61" s="647"/>
      <c r="AN61" s="647"/>
      <c r="AO61" s="647"/>
      <c r="AP61" s="647"/>
      <c r="AQ61" s="647"/>
      <c r="AR61" s="647"/>
      <c r="AS61" s="647"/>
      <c r="AT61" s="647"/>
      <c r="AU61" s="647"/>
      <c r="AV61" s="647"/>
      <c r="AW61" s="647"/>
      <c r="AX61" s="647"/>
      <c r="AY61" s="647"/>
      <c r="AZ61" s="647"/>
      <c r="BA61" s="647"/>
      <c r="BB61" s="647"/>
      <c r="BC61" s="647"/>
      <c r="BD61" s="647"/>
      <c r="BE61" s="647"/>
      <c r="BF61" s="647"/>
      <c r="BG61" s="647"/>
      <c r="BH61" s="647"/>
      <c r="BI61" s="647"/>
      <c r="BJ61" s="647"/>
      <c r="BK61" s="647"/>
      <c r="BL61" s="647"/>
      <c r="BM61" s="647"/>
      <c r="BN61" s="647"/>
      <c r="BO61" s="647"/>
      <c r="BP61" s="647"/>
      <c r="BQ61" s="647"/>
      <c r="BR61" s="647"/>
      <c r="BS61" s="647"/>
      <c r="BT61" s="647"/>
      <c r="BU61" s="647"/>
      <c r="BV61" s="647"/>
      <c r="BW61" s="647"/>
      <c r="BX61" s="647"/>
      <c r="BY61" s="647"/>
      <c r="BZ61" s="647"/>
      <c r="CA61" s="647"/>
      <c r="CB61" s="647"/>
      <c r="CC61" s="647"/>
      <c r="CD61" s="647"/>
      <c r="CE61" s="647"/>
      <c r="CF61" s="647"/>
      <c r="CG61" s="647"/>
      <c r="CH61" s="647"/>
      <c r="CI61" s="647"/>
      <c r="CJ61" s="647"/>
      <c r="CK61" s="647"/>
      <c r="CL61" s="647"/>
      <c r="CM61" s="647"/>
      <c r="CN61" s="647"/>
      <c r="CO61" s="647"/>
      <c r="CP61" s="647"/>
      <c r="CQ61" s="647"/>
      <c r="CR61" s="647"/>
      <c r="CS61" s="647"/>
      <c r="CT61" s="647"/>
      <c r="CU61" s="647"/>
      <c r="CV61" s="647"/>
      <c r="CW61" s="647"/>
      <c r="CX61" s="647"/>
      <c r="CY61" s="647"/>
      <c r="CZ61" s="647"/>
      <c r="DA61" s="647"/>
      <c r="DB61" s="647"/>
      <c r="DC61" s="647"/>
      <c r="DD61" s="647"/>
      <c r="DE61" s="647"/>
      <c r="DF61" s="647"/>
      <c r="DG61" s="647"/>
      <c r="DH61" s="647"/>
      <c r="DI61" s="647"/>
      <c r="DJ61" s="647"/>
      <c r="DK61" s="647"/>
      <c r="DL61" s="647"/>
      <c r="DM61" s="647"/>
      <c r="DN61" s="647"/>
      <c r="DO61" s="647"/>
      <c r="DP61" s="647"/>
      <c r="DQ61" s="647"/>
      <c r="DR61" s="647"/>
      <c r="DS61" s="647"/>
      <c r="DT61" s="647"/>
      <c r="DU61" s="647"/>
      <c r="DV61" s="647"/>
      <c r="DW61" s="647"/>
      <c r="DX61" s="647"/>
      <c r="DY61" s="647"/>
      <c r="DZ61" s="647"/>
      <c r="EA61" s="647"/>
      <c r="EB61" s="647"/>
      <c r="EC61" s="647"/>
      <c r="ED61" s="647"/>
      <c r="EE61" s="647"/>
      <c r="EF61" s="647"/>
      <c r="EG61" s="647"/>
      <c r="EH61" s="647"/>
      <c r="EI61" s="647"/>
      <c r="EJ61" s="647"/>
      <c r="EK61" s="647"/>
      <c r="EL61" s="647"/>
      <c r="EM61" s="647"/>
      <c r="EN61" s="647"/>
      <c r="EO61" s="647"/>
      <c r="EP61" s="647"/>
      <c r="EQ61" s="647"/>
      <c r="ER61" s="647"/>
      <c r="ES61" s="647"/>
      <c r="ET61" s="647"/>
      <c r="EU61" s="647"/>
      <c r="EV61" s="647"/>
      <c r="EW61" s="647"/>
      <c r="EX61" s="647"/>
      <c r="EY61" s="647"/>
      <c r="EZ61" s="647"/>
      <c r="FA61" s="647"/>
      <c r="FB61" s="647"/>
      <c r="FC61" s="647"/>
      <c r="FD61" s="647"/>
      <c r="FE61" s="647"/>
      <c r="FF61" s="647"/>
      <c r="FG61" s="647"/>
      <c r="FH61" s="647"/>
      <c r="FI61" s="647"/>
      <c r="FJ61" s="647"/>
      <c r="FK61" s="647"/>
      <c r="FL61" s="647"/>
      <c r="FM61" s="647"/>
      <c r="FN61" s="647"/>
      <c r="FO61" s="647"/>
      <c r="FP61" s="647"/>
      <c r="FQ61" s="647"/>
      <c r="FR61" s="647"/>
      <c r="FS61" s="647"/>
      <c r="FT61" s="647"/>
      <c r="FU61" s="647"/>
      <c r="FV61" s="647"/>
      <c r="FW61" s="647"/>
      <c r="FX61" s="647"/>
      <c r="FY61" s="647"/>
      <c r="FZ61" s="647"/>
      <c r="GA61" s="647"/>
      <c r="GB61" s="647"/>
      <c r="GC61" s="647"/>
      <c r="GD61" s="647"/>
      <c r="GE61" s="647"/>
      <c r="GF61" s="647"/>
      <c r="GG61" s="647"/>
      <c r="GH61" s="647"/>
      <c r="GI61" s="647"/>
      <c r="GJ61" s="647"/>
      <c r="GK61" s="647"/>
      <c r="GL61" s="647"/>
      <c r="GM61" s="647"/>
      <c r="GN61" s="647"/>
      <c r="GO61" s="647"/>
      <c r="GP61" s="647"/>
      <c r="GQ61" s="647"/>
      <c r="GR61" s="647"/>
      <c r="GS61" s="647"/>
      <c r="GT61" s="647"/>
      <c r="GU61" s="647"/>
      <c r="GV61" s="647"/>
      <c r="GW61" s="647"/>
      <c r="GX61" s="647"/>
      <c r="GY61" s="647"/>
      <c r="GZ61" s="647"/>
      <c r="HA61" s="647"/>
      <c r="HB61" s="647"/>
      <c r="HC61" s="647"/>
      <c r="HD61" s="647"/>
      <c r="HE61" s="647"/>
      <c r="HF61" s="647"/>
      <c r="HG61" s="647"/>
      <c r="HH61" s="647"/>
      <c r="HI61" s="647"/>
      <c r="HJ61" s="647"/>
      <c r="HK61" s="647"/>
      <c r="HL61" s="647"/>
      <c r="HM61" s="647"/>
      <c r="HN61" s="647"/>
      <c r="HO61" s="647"/>
      <c r="HP61" s="647"/>
      <c r="HQ61" s="647"/>
      <c r="HR61" s="647"/>
      <c r="HS61" s="647"/>
      <c r="HT61" s="647"/>
      <c r="HU61" s="647"/>
      <c r="HV61" s="647"/>
      <c r="HW61" s="647"/>
      <c r="HX61" s="647"/>
      <c r="HY61" s="647"/>
      <c r="HZ61" s="647"/>
      <c r="IA61" s="647"/>
      <c r="IB61" s="647"/>
      <c r="IC61" s="647"/>
      <c r="ID61" s="647"/>
      <c r="IE61" s="647"/>
      <c r="IF61" s="647"/>
      <c r="IG61" s="647"/>
      <c r="IH61" s="647"/>
      <c r="II61" s="647"/>
      <c r="IJ61" s="647"/>
      <c r="IK61" s="647"/>
      <c r="IL61" s="647"/>
      <c r="IM61" s="647"/>
      <c r="IN61" s="647"/>
      <c r="IO61" s="647"/>
      <c r="IP61" s="647"/>
      <c r="IQ61" s="647"/>
      <c r="IR61" s="647"/>
      <c r="IS61" s="647"/>
      <c r="IT61" s="647"/>
      <c r="IU61" s="647"/>
      <c r="IV61" s="647"/>
      <c r="IW61" s="647"/>
      <c r="IX61" s="647"/>
      <c r="IY61" s="647"/>
      <c r="IZ61" s="647"/>
      <c r="JA61" s="647"/>
      <c r="JB61" s="647"/>
      <c r="JC61" s="647"/>
      <c r="JD61" s="647"/>
      <c r="JE61" s="647"/>
      <c r="JF61" s="647"/>
      <c r="JG61" s="647"/>
      <c r="JH61" s="647"/>
      <c r="JI61" s="647"/>
      <c r="JJ61" s="647"/>
      <c r="JK61" s="647"/>
      <c r="JL61" s="647"/>
      <c r="JM61" s="647"/>
      <c r="JN61" s="647"/>
      <c r="JO61" s="647"/>
      <c r="JP61" s="647"/>
      <c r="JQ61" s="647"/>
      <c r="JR61" s="647"/>
      <c r="JS61" s="647"/>
      <c r="JT61" s="647"/>
      <c r="JU61" s="647"/>
      <c r="JV61" s="647"/>
      <c r="JW61" s="647"/>
      <c r="JX61" s="647"/>
      <c r="JY61" s="647"/>
      <c r="JZ61" s="647"/>
      <c r="KA61" s="647"/>
      <c r="KB61" s="647"/>
      <c r="KC61" s="647"/>
      <c r="KD61" s="647"/>
      <c r="KE61" s="647"/>
      <c r="KF61" s="647"/>
      <c r="KG61" s="647"/>
      <c r="KH61" s="647"/>
      <c r="KI61" s="647"/>
      <c r="KJ61" s="647"/>
      <c r="KK61" s="647"/>
      <c r="KL61" s="647"/>
      <c r="KM61" s="647"/>
      <c r="KN61" s="647"/>
      <c r="KO61" s="647"/>
      <c r="KP61" s="647"/>
      <c r="KQ61" s="647"/>
      <c r="KR61" s="647"/>
      <c r="KS61" s="647"/>
      <c r="KT61" s="647"/>
      <c r="KU61" s="647"/>
      <c r="KV61" s="647"/>
      <c r="KW61" s="647"/>
      <c r="KX61" s="647"/>
      <c r="KY61" s="647"/>
      <c r="KZ61" s="647"/>
      <c r="LA61" s="647"/>
      <c r="LB61" s="647"/>
      <c r="LC61" s="647"/>
      <c r="LD61" s="647"/>
      <c r="LE61" s="647"/>
      <c r="LF61" s="647"/>
      <c r="LG61" s="647"/>
      <c r="LH61" s="647"/>
      <c r="LI61" s="647"/>
      <c r="LJ61" s="648"/>
    </row>
    <row r="62" spans="2:322" ht="3.65" customHeight="1">
      <c r="B62" s="646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7"/>
      <c r="P62" s="647"/>
      <c r="Q62" s="647"/>
      <c r="R62" s="647"/>
      <c r="S62" s="647"/>
      <c r="T62" s="647"/>
      <c r="U62" s="647"/>
      <c r="V62" s="647"/>
      <c r="W62" s="647"/>
      <c r="X62" s="647"/>
      <c r="Y62" s="647"/>
      <c r="Z62" s="647"/>
      <c r="AA62" s="647"/>
      <c r="AB62" s="647"/>
      <c r="AC62" s="647"/>
      <c r="AD62" s="647"/>
      <c r="AE62" s="647"/>
      <c r="AF62" s="647"/>
      <c r="AG62" s="647"/>
      <c r="AH62" s="647"/>
      <c r="AI62" s="647"/>
      <c r="AJ62" s="647"/>
      <c r="AK62" s="647"/>
      <c r="AL62" s="647"/>
      <c r="AM62" s="647"/>
      <c r="AN62" s="647"/>
      <c r="AO62" s="647"/>
      <c r="AP62" s="647"/>
      <c r="AQ62" s="647"/>
      <c r="AR62" s="647"/>
      <c r="AS62" s="647"/>
      <c r="AT62" s="647"/>
      <c r="AU62" s="647"/>
      <c r="AV62" s="647"/>
      <c r="AW62" s="647"/>
      <c r="AX62" s="647"/>
      <c r="AY62" s="647"/>
      <c r="AZ62" s="647"/>
      <c r="BA62" s="647"/>
      <c r="BB62" s="647"/>
      <c r="BC62" s="647"/>
      <c r="BD62" s="647"/>
      <c r="BE62" s="647"/>
      <c r="BF62" s="647"/>
      <c r="BG62" s="647"/>
      <c r="BH62" s="647"/>
      <c r="BI62" s="647"/>
      <c r="BJ62" s="647"/>
      <c r="BK62" s="647"/>
      <c r="BL62" s="647"/>
      <c r="BM62" s="647"/>
      <c r="BN62" s="647"/>
      <c r="BO62" s="647"/>
      <c r="BP62" s="647"/>
      <c r="BQ62" s="647"/>
      <c r="BR62" s="647"/>
      <c r="BS62" s="647"/>
      <c r="BT62" s="647"/>
      <c r="BU62" s="647"/>
      <c r="BV62" s="647"/>
      <c r="BW62" s="647"/>
      <c r="BX62" s="647"/>
      <c r="BY62" s="647"/>
      <c r="BZ62" s="647"/>
      <c r="CA62" s="647"/>
      <c r="CB62" s="647"/>
      <c r="CC62" s="647"/>
      <c r="CD62" s="647"/>
      <c r="CE62" s="647"/>
      <c r="CF62" s="647"/>
      <c r="CG62" s="647"/>
      <c r="CH62" s="647"/>
      <c r="CI62" s="647"/>
      <c r="CJ62" s="647"/>
      <c r="CK62" s="647"/>
      <c r="CL62" s="647"/>
      <c r="CM62" s="647"/>
      <c r="CN62" s="647"/>
      <c r="CO62" s="647"/>
      <c r="CP62" s="647"/>
      <c r="CQ62" s="647"/>
      <c r="CR62" s="647"/>
      <c r="CS62" s="647"/>
      <c r="CT62" s="647"/>
      <c r="CU62" s="647"/>
      <c r="CV62" s="647"/>
      <c r="CW62" s="647"/>
      <c r="CX62" s="647"/>
      <c r="CY62" s="647"/>
      <c r="CZ62" s="647"/>
      <c r="DA62" s="647"/>
      <c r="DB62" s="647"/>
      <c r="DC62" s="647"/>
      <c r="DD62" s="647"/>
      <c r="DE62" s="647"/>
      <c r="DF62" s="647"/>
      <c r="DG62" s="647"/>
      <c r="DH62" s="647"/>
      <c r="DI62" s="647"/>
      <c r="DJ62" s="647"/>
      <c r="DK62" s="647"/>
      <c r="DL62" s="647"/>
      <c r="DM62" s="647"/>
      <c r="DN62" s="647"/>
      <c r="DO62" s="647"/>
      <c r="DP62" s="647"/>
      <c r="DQ62" s="647"/>
      <c r="DR62" s="647"/>
      <c r="DS62" s="647"/>
      <c r="DT62" s="647"/>
      <c r="DU62" s="647"/>
      <c r="DV62" s="647"/>
      <c r="DW62" s="647"/>
      <c r="DX62" s="647"/>
      <c r="DY62" s="647"/>
      <c r="DZ62" s="647"/>
      <c r="EA62" s="647"/>
      <c r="EB62" s="647"/>
      <c r="EC62" s="647"/>
      <c r="ED62" s="647"/>
      <c r="EE62" s="647"/>
      <c r="EF62" s="647"/>
      <c r="EG62" s="647"/>
      <c r="EH62" s="647"/>
      <c r="EI62" s="647"/>
      <c r="EJ62" s="647"/>
      <c r="EK62" s="647"/>
      <c r="EL62" s="647"/>
      <c r="EM62" s="647"/>
      <c r="EN62" s="647"/>
      <c r="EO62" s="647"/>
      <c r="EP62" s="647"/>
      <c r="EQ62" s="647"/>
      <c r="ER62" s="647"/>
      <c r="ES62" s="647"/>
      <c r="ET62" s="647"/>
      <c r="EU62" s="647"/>
      <c r="EV62" s="647"/>
      <c r="EW62" s="647"/>
      <c r="EX62" s="647"/>
      <c r="EY62" s="647"/>
      <c r="EZ62" s="647"/>
      <c r="FA62" s="647"/>
      <c r="FB62" s="647"/>
      <c r="FC62" s="647"/>
      <c r="FD62" s="647"/>
      <c r="FE62" s="647"/>
      <c r="FF62" s="647"/>
      <c r="FG62" s="647"/>
      <c r="FH62" s="647"/>
      <c r="FI62" s="647"/>
      <c r="FJ62" s="647"/>
      <c r="FK62" s="647"/>
      <c r="FL62" s="647"/>
      <c r="FM62" s="647"/>
      <c r="FN62" s="647"/>
      <c r="FO62" s="647"/>
      <c r="FP62" s="647"/>
      <c r="FQ62" s="647"/>
      <c r="FR62" s="647"/>
      <c r="FS62" s="647"/>
      <c r="FT62" s="647"/>
      <c r="FU62" s="647"/>
      <c r="FV62" s="647"/>
      <c r="FW62" s="647"/>
      <c r="FX62" s="647"/>
      <c r="FY62" s="647"/>
      <c r="FZ62" s="647"/>
      <c r="GA62" s="647"/>
      <c r="GB62" s="647"/>
      <c r="GC62" s="647"/>
      <c r="GD62" s="647"/>
      <c r="GE62" s="647"/>
      <c r="GF62" s="647"/>
      <c r="GG62" s="647"/>
      <c r="GH62" s="647"/>
      <c r="GI62" s="647"/>
      <c r="GJ62" s="647"/>
      <c r="GK62" s="647"/>
      <c r="GL62" s="647"/>
      <c r="GM62" s="647"/>
      <c r="GN62" s="647"/>
      <c r="GO62" s="647"/>
      <c r="GP62" s="647"/>
      <c r="GQ62" s="647"/>
      <c r="GR62" s="647"/>
      <c r="GS62" s="647"/>
      <c r="GT62" s="647"/>
      <c r="GU62" s="647"/>
      <c r="GV62" s="647"/>
      <c r="GW62" s="647"/>
      <c r="GX62" s="647"/>
      <c r="GY62" s="647"/>
      <c r="GZ62" s="647"/>
      <c r="HA62" s="647"/>
      <c r="HB62" s="647"/>
      <c r="HC62" s="647"/>
      <c r="HD62" s="647"/>
      <c r="HE62" s="647"/>
      <c r="HF62" s="647"/>
      <c r="HG62" s="647"/>
      <c r="HH62" s="647"/>
      <c r="HI62" s="647"/>
      <c r="HJ62" s="647"/>
      <c r="HK62" s="647"/>
      <c r="HL62" s="647"/>
      <c r="HM62" s="647"/>
      <c r="HN62" s="647"/>
      <c r="HO62" s="647"/>
      <c r="HP62" s="647"/>
      <c r="HQ62" s="647"/>
      <c r="HR62" s="647"/>
      <c r="HS62" s="647"/>
      <c r="HT62" s="647"/>
      <c r="HU62" s="647"/>
      <c r="HV62" s="647"/>
      <c r="HW62" s="647"/>
      <c r="HX62" s="647"/>
      <c r="HY62" s="647"/>
      <c r="HZ62" s="647"/>
      <c r="IA62" s="647"/>
      <c r="IB62" s="647"/>
      <c r="IC62" s="647"/>
      <c r="ID62" s="647"/>
      <c r="IE62" s="647"/>
      <c r="IF62" s="647"/>
      <c r="IG62" s="647"/>
      <c r="IH62" s="647"/>
      <c r="II62" s="647"/>
      <c r="IJ62" s="647"/>
      <c r="IK62" s="647"/>
      <c r="IL62" s="647"/>
      <c r="IM62" s="647"/>
      <c r="IN62" s="647"/>
      <c r="IO62" s="647"/>
      <c r="IP62" s="647"/>
      <c r="IQ62" s="647"/>
      <c r="IR62" s="647"/>
      <c r="IS62" s="647"/>
      <c r="IT62" s="647"/>
      <c r="IU62" s="647"/>
      <c r="IV62" s="647"/>
      <c r="IW62" s="647"/>
      <c r="IX62" s="647"/>
      <c r="IY62" s="647"/>
      <c r="IZ62" s="647"/>
      <c r="JA62" s="647"/>
      <c r="JB62" s="647"/>
      <c r="JC62" s="647"/>
      <c r="JD62" s="647"/>
      <c r="JE62" s="647"/>
      <c r="JF62" s="647"/>
      <c r="JG62" s="647"/>
      <c r="JH62" s="647"/>
      <c r="JI62" s="647"/>
      <c r="JJ62" s="647"/>
      <c r="JK62" s="647"/>
      <c r="JL62" s="647"/>
      <c r="JM62" s="647"/>
      <c r="JN62" s="647"/>
      <c r="JO62" s="647"/>
      <c r="JP62" s="647"/>
      <c r="JQ62" s="647"/>
      <c r="JR62" s="647"/>
      <c r="JS62" s="647"/>
      <c r="JT62" s="647"/>
      <c r="JU62" s="647"/>
      <c r="JV62" s="647"/>
      <c r="JW62" s="647"/>
      <c r="JX62" s="647"/>
      <c r="JY62" s="647"/>
      <c r="JZ62" s="647"/>
      <c r="KA62" s="647"/>
      <c r="KB62" s="647"/>
      <c r="KC62" s="647"/>
      <c r="KD62" s="647"/>
      <c r="KE62" s="647"/>
      <c r="KF62" s="647"/>
      <c r="KG62" s="647"/>
      <c r="KH62" s="647"/>
      <c r="KI62" s="647"/>
      <c r="KJ62" s="647"/>
      <c r="KK62" s="647"/>
      <c r="KL62" s="647"/>
      <c r="KM62" s="647"/>
      <c r="KN62" s="647"/>
      <c r="KO62" s="647"/>
      <c r="KP62" s="647"/>
      <c r="KQ62" s="647"/>
      <c r="KR62" s="647"/>
      <c r="KS62" s="647"/>
      <c r="KT62" s="647"/>
      <c r="KU62" s="647"/>
      <c r="KV62" s="647"/>
      <c r="KW62" s="647"/>
      <c r="KX62" s="647"/>
      <c r="KY62" s="647"/>
      <c r="KZ62" s="647"/>
      <c r="LA62" s="647"/>
      <c r="LB62" s="647"/>
      <c r="LC62" s="647"/>
      <c r="LD62" s="647"/>
      <c r="LE62" s="647"/>
      <c r="LF62" s="647"/>
      <c r="LG62" s="647"/>
      <c r="LH62" s="647"/>
      <c r="LI62" s="647"/>
      <c r="LJ62" s="648"/>
    </row>
    <row r="63" spans="2:322" ht="3.65" customHeight="1">
      <c r="B63" s="646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7"/>
      <c r="P63" s="647"/>
      <c r="Q63" s="647"/>
      <c r="R63" s="647"/>
      <c r="S63" s="647"/>
      <c r="T63" s="647"/>
      <c r="U63" s="647"/>
      <c r="V63" s="647"/>
      <c r="W63" s="647"/>
      <c r="X63" s="647"/>
      <c r="Y63" s="647"/>
      <c r="Z63" s="647"/>
      <c r="AA63" s="647"/>
      <c r="AB63" s="647"/>
      <c r="AC63" s="647"/>
      <c r="AD63" s="647"/>
      <c r="AE63" s="647"/>
      <c r="AF63" s="647"/>
      <c r="AG63" s="647"/>
      <c r="AH63" s="647"/>
      <c r="AI63" s="647"/>
      <c r="AJ63" s="647"/>
      <c r="AK63" s="647"/>
      <c r="AL63" s="647"/>
      <c r="AM63" s="647"/>
      <c r="AN63" s="647"/>
      <c r="AO63" s="647"/>
      <c r="AP63" s="647"/>
      <c r="AQ63" s="647"/>
      <c r="AR63" s="647"/>
      <c r="AS63" s="647"/>
      <c r="AT63" s="647"/>
      <c r="AU63" s="647"/>
      <c r="AV63" s="647"/>
      <c r="AW63" s="647"/>
      <c r="AX63" s="647"/>
      <c r="AY63" s="647"/>
      <c r="AZ63" s="647"/>
      <c r="BA63" s="647"/>
      <c r="BB63" s="647"/>
      <c r="BC63" s="647"/>
      <c r="BD63" s="647"/>
      <c r="BE63" s="647"/>
      <c r="BF63" s="647"/>
      <c r="BG63" s="647"/>
      <c r="BH63" s="647"/>
      <c r="BI63" s="647"/>
      <c r="BJ63" s="647"/>
      <c r="BK63" s="647"/>
      <c r="BL63" s="647"/>
      <c r="BM63" s="647"/>
      <c r="BN63" s="647"/>
      <c r="BO63" s="647"/>
      <c r="BP63" s="647"/>
      <c r="BQ63" s="647"/>
      <c r="BR63" s="647"/>
      <c r="BS63" s="647"/>
      <c r="BT63" s="647"/>
      <c r="BU63" s="647"/>
      <c r="BV63" s="647"/>
      <c r="BW63" s="647"/>
      <c r="BX63" s="647"/>
      <c r="BY63" s="647"/>
      <c r="BZ63" s="647"/>
      <c r="CA63" s="647"/>
      <c r="CB63" s="647"/>
      <c r="CC63" s="647"/>
      <c r="CD63" s="647"/>
      <c r="CE63" s="647"/>
      <c r="CF63" s="647"/>
      <c r="CG63" s="647"/>
      <c r="CH63" s="647"/>
      <c r="CI63" s="647"/>
      <c r="CJ63" s="647"/>
      <c r="CK63" s="647"/>
      <c r="CL63" s="647"/>
      <c r="CM63" s="647"/>
      <c r="CN63" s="647"/>
      <c r="CO63" s="647"/>
      <c r="CP63" s="647"/>
      <c r="CQ63" s="647"/>
      <c r="CR63" s="647"/>
      <c r="CS63" s="647"/>
      <c r="CT63" s="647"/>
      <c r="CU63" s="647"/>
      <c r="CV63" s="647"/>
      <c r="CW63" s="647"/>
      <c r="CX63" s="647"/>
      <c r="CY63" s="647"/>
      <c r="CZ63" s="647"/>
      <c r="DA63" s="647"/>
      <c r="DB63" s="647"/>
      <c r="DC63" s="647"/>
      <c r="DD63" s="647"/>
      <c r="DE63" s="647"/>
      <c r="DF63" s="647"/>
      <c r="DG63" s="647"/>
      <c r="DH63" s="647"/>
      <c r="DI63" s="647"/>
      <c r="DJ63" s="647"/>
      <c r="DK63" s="647"/>
      <c r="DL63" s="647"/>
      <c r="DM63" s="647"/>
      <c r="DN63" s="647"/>
      <c r="DO63" s="647"/>
      <c r="DP63" s="647"/>
      <c r="DQ63" s="647"/>
      <c r="DR63" s="647"/>
      <c r="DS63" s="647"/>
      <c r="DT63" s="647"/>
      <c r="DU63" s="647"/>
      <c r="DV63" s="647"/>
      <c r="DW63" s="647"/>
      <c r="DX63" s="647"/>
      <c r="DY63" s="647"/>
      <c r="DZ63" s="647"/>
      <c r="EA63" s="647"/>
      <c r="EB63" s="647"/>
      <c r="EC63" s="647"/>
      <c r="ED63" s="647"/>
      <c r="EE63" s="647"/>
      <c r="EF63" s="647"/>
      <c r="EG63" s="647"/>
      <c r="EH63" s="647"/>
      <c r="EI63" s="647"/>
      <c r="EJ63" s="647"/>
      <c r="EK63" s="647"/>
      <c r="EL63" s="647"/>
      <c r="EM63" s="647"/>
      <c r="EN63" s="647"/>
      <c r="EO63" s="647"/>
      <c r="EP63" s="647"/>
      <c r="EQ63" s="647"/>
      <c r="ER63" s="647"/>
      <c r="ES63" s="647"/>
      <c r="ET63" s="647"/>
      <c r="EU63" s="647"/>
      <c r="EV63" s="647"/>
      <c r="EW63" s="647"/>
      <c r="EX63" s="647"/>
      <c r="EY63" s="647"/>
      <c r="EZ63" s="647"/>
      <c r="FA63" s="647"/>
      <c r="FB63" s="647"/>
      <c r="FC63" s="647"/>
      <c r="FD63" s="647"/>
      <c r="FE63" s="647"/>
      <c r="FF63" s="647"/>
      <c r="FG63" s="647"/>
      <c r="FH63" s="647"/>
      <c r="FI63" s="647"/>
      <c r="FJ63" s="647"/>
      <c r="FK63" s="647"/>
      <c r="FL63" s="647"/>
      <c r="FM63" s="647"/>
      <c r="FN63" s="647"/>
      <c r="FO63" s="647"/>
      <c r="FP63" s="647"/>
      <c r="FQ63" s="647"/>
      <c r="FR63" s="647"/>
      <c r="FS63" s="647"/>
      <c r="FT63" s="647"/>
      <c r="FU63" s="647"/>
      <c r="FV63" s="647"/>
      <c r="FW63" s="647"/>
      <c r="FX63" s="647"/>
      <c r="FY63" s="647"/>
      <c r="FZ63" s="647"/>
      <c r="GA63" s="647"/>
      <c r="GB63" s="647"/>
      <c r="GC63" s="647"/>
      <c r="GD63" s="647"/>
      <c r="GE63" s="647"/>
      <c r="GF63" s="647"/>
      <c r="GG63" s="647"/>
      <c r="GH63" s="647"/>
      <c r="GI63" s="647"/>
      <c r="GJ63" s="647"/>
      <c r="GK63" s="647"/>
      <c r="GL63" s="647"/>
      <c r="GM63" s="647"/>
      <c r="GN63" s="647"/>
      <c r="GO63" s="647"/>
      <c r="GP63" s="647"/>
      <c r="GQ63" s="647"/>
      <c r="GR63" s="647"/>
      <c r="GS63" s="647"/>
      <c r="GT63" s="647"/>
      <c r="GU63" s="647"/>
      <c r="GV63" s="647"/>
      <c r="GW63" s="647"/>
      <c r="GX63" s="647"/>
      <c r="GY63" s="647"/>
      <c r="GZ63" s="647"/>
      <c r="HA63" s="647"/>
      <c r="HB63" s="647"/>
      <c r="HC63" s="647"/>
      <c r="HD63" s="647"/>
      <c r="HE63" s="647"/>
      <c r="HF63" s="647"/>
      <c r="HG63" s="647"/>
      <c r="HH63" s="647"/>
      <c r="HI63" s="647"/>
      <c r="HJ63" s="647"/>
      <c r="HK63" s="647"/>
      <c r="HL63" s="647"/>
      <c r="HM63" s="647"/>
      <c r="HN63" s="647"/>
      <c r="HO63" s="647"/>
      <c r="HP63" s="647"/>
      <c r="HQ63" s="647"/>
      <c r="HR63" s="647"/>
      <c r="HS63" s="647"/>
      <c r="HT63" s="647"/>
      <c r="HU63" s="647"/>
      <c r="HV63" s="647"/>
      <c r="HW63" s="647"/>
      <c r="HX63" s="647"/>
      <c r="HY63" s="647"/>
      <c r="HZ63" s="647"/>
      <c r="IA63" s="647"/>
      <c r="IB63" s="647"/>
      <c r="IC63" s="647"/>
      <c r="ID63" s="647"/>
      <c r="IE63" s="647"/>
      <c r="IF63" s="647"/>
      <c r="IG63" s="647"/>
      <c r="IH63" s="647"/>
      <c r="II63" s="647"/>
      <c r="IJ63" s="647"/>
      <c r="IK63" s="647"/>
      <c r="IL63" s="647"/>
      <c r="IM63" s="647"/>
      <c r="IN63" s="647"/>
      <c r="IO63" s="647"/>
      <c r="IP63" s="647"/>
      <c r="IQ63" s="647"/>
      <c r="IR63" s="647"/>
      <c r="IS63" s="647"/>
      <c r="IT63" s="647"/>
      <c r="IU63" s="647"/>
      <c r="IV63" s="647"/>
      <c r="IW63" s="647"/>
      <c r="IX63" s="647"/>
      <c r="IY63" s="647"/>
      <c r="IZ63" s="647"/>
      <c r="JA63" s="647"/>
      <c r="JB63" s="647"/>
      <c r="JC63" s="647"/>
      <c r="JD63" s="647"/>
      <c r="JE63" s="647"/>
      <c r="JF63" s="647"/>
      <c r="JG63" s="647"/>
      <c r="JH63" s="647"/>
      <c r="JI63" s="647"/>
      <c r="JJ63" s="647"/>
      <c r="JK63" s="647"/>
      <c r="JL63" s="647"/>
      <c r="JM63" s="647"/>
      <c r="JN63" s="647"/>
      <c r="JO63" s="647"/>
      <c r="JP63" s="647"/>
      <c r="JQ63" s="647"/>
      <c r="JR63" s="647"/>
      <c r="JS63" s="647"/>
      <c r="JT63" s="647"/>
      <c r="JU63" s="647"/>
      <c r="JV63" s="647"/>
      <c r="JW63" s="647"/>
      <c r="JX63" s="647"/>
      <c r="JY63" s="647"/>
      <c r="JZ63" s="647"/>
      <c r="KA63" s="647"/>
      <c r="KB63" s="647"/>
      <c r="KC63" s="647"/>
      <c r="KD63" s="647"/>
      <c r="KE63" s="647"/>
      <c r="KF63" s="647"/>
      <c r="KG63" s="647"/>
      <c r="KH63" s="647"/>
      <c r="KI63" s="647"/>
      <c r="KJ63" s="647"/>
      <c r="KK63" s="647"/>
      <c r="KL63" s="647"/>
      <c r="KM63" s="647"/>
      <c r="KN63" s="647"/>
      <c r="KO63" s="647"/>
      <c r="KP63" s="647"/>
      <c r="KQ63" s="647"/>
      <c r="KR63" s="647"/>
      <c r="KS63" s="647"/>
      <c r="KT63" s="647"/>
      <c r="KU63" s="647"/>
      <c r="KV63" s="647"/>
      <c r="KW63" s="647"/>
      <c r="KX63" s="647"/>
      <c r="KY63" s="647"/>
      <c r="KZ63" s="647"/>
      <c r="LA63" s="647"/>
      <c r="LB63" s="647"/>
      <c r="LC63" s="647"/>
      <c r="LD63" s="647"/>
      <c r="LE63" s="647"/>
      <c r="LF63" s="647"/>
      <c r="LG63" s="647"/>
      <c r="LH63" s="647"/>
      <c r="LI63" s="647"/>
      <c r="LJ63" s="648"/>
    </row>
    <row r="64" spans="2:322" ht="3.65" customHeight="1">
      <c r="B64" s="646"/>
      <c r="C64" s="647"/>
      <c r="D64" s="647"/>
      <c r="E64" s="647"/>
      <c r="F64" s="647"/>
      <c r="G64" s="647"/>
      <c r="H64" s="647"/>
      <c r="I64" s="647"/>
      <c r="J64" s="647"/>
      <c r="K64" s="647"/>
      <c r="L64" s="647"/>
      <c r="M64" s="647"/>
      <c r="N64" s="647"/>
      <c r="O64" s="647"/>
      <c r="P64" s="647"/>
      <c r="Q64" s="647"/>
      <c r="R64" s="647"/>
      <c r="S64" s="647"/>
      <c r="T64" s="647"/>
      <c r="U64" s="647"/>
      <c r="V64" s="647"/>
      <c r="W64" s="647"/>
      <c r="X64" s="647"/>
      <c r="Y64" s="647"/>
      <c r="Z64" s="647"/>
      <c r="AA64" s="647"/>
      <c r="AB64" s="647"/>
      <c r="AC64" s="647"/>
      <c r="AD64" s="647"/>
      <c r="AE64" s="647"/>
      <c r="AF64" s="647"/>
      <c r="AG64" s="647"/>
      <c r="AH64" s="647"/>
      <c r="AI64" s="647"/>
      <c r="AJ64" s="647"/>
      <c r="AK64" s="647"/>
      <c r="AL64" s="647"/>
      <c r="AM64" s="647"/>
      <c r="AN64" s="647"/>
      <c r="AO64" s="647"/>
      <c r="AP64" s="647"/>
      <c r="AQ64" s="647"/>
      <c r="AR64" s="647"/>
      <c r="AS64" s="647"/>
      <c r="AT64" s="647"/>
      <c r="AU64" s="647"/>
      <c r="AV64" s="647"/>
      <c r="AW64" s="647"/>
      <c r="AX64" s="647"/>
      <c r="AY64" s="647"/>
      <c r="AZ64" s="647"/>
      <c r="BA64" s="647"/>
      <c r="BB64" s="647"/>
      <c r="BC64" s="647"/>
      <c r="BD64" s="647"/>
      <c r="BE64" s="647"/>
      <c r="BF64" s="647"/>
      <c r="BG64" s="647"/>
      <c r="BH64" s="647"/>
      <c r="BI64" s="647"/>
      <c r="BJ64" s="647"/>
      <c r="BK64" s="647"/>
      <c r="BL64" s="647"/>
      <c r="BM64" s="647"/>
      <c r="BN64" s="647"/>
      <c r="BO64" s="647"/>
      <c r="BP64" s="647"/>
      <c r="BQ64" s="647"/>
      <c r="BR64" s="647"/>
      <c r="BS64" s="647"/>
      <c r="BT64" s="647"/>
      <c r="BU64" s="647"/>
      <c r="BV64" s="647"/>
      <c r="BW64" s="647"/>
      <c r="BX64" s="647"/>
      <c r="BY64" s="647"/>
      <c r="BZ64" s="647"/>
      <c r="CA64" s="647"/>
      <c r="CB64" s="647"/>
      <c r="CC64" s="647"/>
      <c r="CD64" s="647"/>
      <c r="CE64" s="647"/>
      <c r="CF64" s="647"/>
      <c r="CG64" s="647"/>
      <c r="CH64" s="647"/>
      <c r="CI64" s="647"/>
      <c r="CJ64" s="647"/>
      <c r="CK64" s="647"/>
      <c r="CL64" s="647"/>
      <c r="CM64" s="647"/>
      <c r="CN64" s="647"/>
      <c r="CO64" s="647"/>
      <c r="CP64" s="647"/>
      <c r="CQ64" s="647"/>
      <c r="CR64" s="647"/>
      <c r="CS64" s="647"/>
      <c r="CT64" s="647"/>
      <c r="CU64" s="647"/>
      <c r="CV64" s="647"/>
      <c r="CW64" s="647"/>
      <c r="CX64" s="647"/>
      <c r="CY64" s="647"/>
      <c r="CZ64" s="647"/>
      <c r="DA64" s="647"/>
      <c r="DB64" s="647"/>
      <c r="DC64" s="647"/>
      <c r="DD64" s="647"/>
      <c r="DE64" s="647"/>
      <c r="DF64" s="647"/>
      <c r="DG64" s="647"/>
      <c r="DH64" s="647"/>
      <c r="DI64" s="647"/>
      <c r="DJ64" s="647"/>
      <c r="DK64" s="647"/>
      <c r="DL64" s="647"/>
      <c r="DM64" s="647"/>
      <c r="DN64" s="647"/>
      <c r="DO64" s="647"/>
      <c r="DP64" s="647"/>
      <c r="DQ64" s="647"/>
      <c r="DR64" s="647"/>
      <c r="DS64" s="647"/>
      <c r="DT64" s="647"/>
      <c r="DU64" s="647"/>
      <c r="DV64" s="647"/>
      <c r="DW64" s="647"/>
      <c r="DX64" s="647"/>
      <c r="DY64" s="647"/>
      <c r="DZ64" s="647"/>
      <c r="EA64" s="647"/>
      <c r="EB64" s="647"/>
      <c r="EC64" s="647"/>
      <c r="ED64" s="647"/>
      <c r="EE64" s="647"/>
      <c r="EF64" s="647"/>
      <c r="EG64" s="647"/>
      <c r="EH64" s="647"/>
      <c r="EI64" s="647"/>
      <c r="EJ64" s="647"/>
      <c r="EK64" s="647"/>
      <c r="EL64" s="647"/>
      <c r="EM64" s="647"/>
      <c r="EN64" s="647"/>
      <c r="EO64" s="647"/>
      <c r="EP64" s="647"/>
      <c r="EQ64" s="647"/>
      <c r="ER64" s="647"/>
      <c r="ES64" s="647"/>
      <c r="ET64" s="647"/>
      <c r="EU64" s="647"/>
      <c r="EV64" s="647"/>
      <c r="EW64" s="647"/>
      <c r="EX64" s="647"/>
      <c r="EY64" s="647"/>
      <c r="EZ64" s="647"/>
      <c r="FA64" s="647"/>
      <c r="FB64" s="647"/>
      <c r="FC64" s="647"/>
      <c r="FD64" s="647"/>
      <c r="FE64" s="647"/>
      <c r="FF64" s="647"/>
      <c r="FG64" s="647"/>
      <c r="FH64" s="647"/>
      <c r="FI64" s="647"/>
      <c r="FJ64" s="647"/>
      <c r="FK64" s="647"/>
      <c r="FL64" s="647"/>
      <c r="FM64" s="647"/>
      <c r="FN64" s="647"/>
      <c r="FO64" s="647"/>
      <c r="FP64" s="647"/>
      <c r="FQ64" s="647"/>
      <c r="FR64" s="647"/>
      <c r="FS64" s="647"/>
      <c r="FT64" s="647"/>
      <c r="FU64" s="647"/>
      <c r="FV64" s="647"/>
      <c r="FW64" s="647"/>
      <c r="FX64" s="647"/>
      <c r="FY64" s="647"/>
      <c r="FZ64" s="647"/>
      <c r="GA64" s="647"/>
      <c r="GB64" s="647"/>
      <c r="GC64" s="647"/>
      <c r="GD64" s="647"/>
      <c r="GE64" s="647"/>
      <c r="GF64" s="647"/>
      <c r="GG64" s="647"/>
      <c r="GH64" s="647"/>
      <c r="GI64" s="647"/>
      <c r="GJ64" s="647"/>
      <c r="GK64" s="647"/>
      <c r="GL64" s="647"/>
      <c r="GM64" s="647"/>
      <c r="GN64" s="647"/>
      <c r="GO64" s="647"/>
      <c r="GP64" s="647"/>
      <c r="GQ64" s="647"/>
      <c r="GR64" s="647"/>
      <c r="GS64" s="647"/>
      <c r="GT64" s="647"/>
      <c r="GU64" s="647"/>
      <c r="GV64" s="647"/>
      <c r="GW64" s="647"/>
      <c r="GX64" s="647"/>
      <c r="GY64" s="647"/>
      <c r="GZ64" s="647"/>
      <c r="HA64" s="647"/>
      <c r="HB64" s="647"/>
      <c r="HC64" s="647"/>
      <c r="HD64" s="647"/>
      <c r="HE64" s="647"/>
      <c r="HF64" s="647"/>
      <c r="HG64" s="647"/>
      <c r="HH64" s="647"/>
      <c r="HI64" s="647"/>
      <c r="HJ64" s="647"/>
      <c r="HK64" s="647"/>
      <c r="HL64" s="647"/>
      <c r="HM64" s="647"/>
      <c r="HN64" s="647"/>
      <c r="HO64" s="647"/>
      <c r="HP64" s="647"/>
      <c r="HQ64" s="647"/>
      <c r="HR64" s="647"/>
      <c r="HS64" s="647"/>
      <c r="HT64" s="647"/>
      <c r="HU64" s="647"/>
      <c r="HV64" s="647"/>
      <c r="HW64" s="647"/>
      <c r="HX64" s="647"/>
      <c r="HY64" s="647"/>
      <c r="HZ64" s="647"/>
      <c r="IA64" s="647"/>
      <c r="IB64" s="647"/>
      <c r="IC64" s="647"/>
      <c r="ID64" s="647"/>
      <c r="IE64" s="647"/>
      <c r="IF64" s="647"/>
      <c r="IG64" s="647"/>
      <c r="IH64" s="647"/>
      <c r="II64" s="647"/>
      <c r="IJ64" s="647"/>
      <c r="IK64" s="647"/>
      <c r="IL64" s="647"/>
      <c r="IM64" s="647"/>
      <c r="IN64" s="647"/>
      <c r="IO64" s="647"/>
      <c r="IP64" s="647"/>
      <c r="IQ64" s="647"/>
      <c r="IR64" s="647"/>
      <c r="IS64" s="647"/>
      <c r="IT64" s="647"/>
      <c r="IU64" s="647"/>
      <c r="IV64" s="647"/>
      <c r="IW64" s="647"/>
      <c r="IX64" s="647"/>
      <c r="IY64" s="647"/>
      <c r="IZ64" s="647"/>
      <c r="JA64" s="647"/>
      <c r="JB64" s="647"/>
      <c r="JC64" s="647"/>
      <c r="JD64" s="647"/>
      <c r="JE64" s="647"/>
      <c r="JF64" s="647"/>
      <c r="JG64" s="647"/>
      <c r="JH64" s="647"/>
      <c r="JI64" s="647"/>
      <c r="JJ64" s="647"/>
      <c r="JK64" s="647"/>
      <c r="JL64" s="647"/>
      <c r="JM64" s="647"/>
      <c r="JN64" s="647"/>
      <c r="JO64" s="647"/>
      <c r="JP64" s="647"/>
      <c r="JQ64" s="647"/>
      <c r="JR64" s="647"/>
      <c r="JS64" s="647"/>
      <c r="JT64" s="647"/>
      <c r="JU64" s="647"/>
      <c r="JV64" s="647"/>
      <c r="JW64" s="647"/>
      <c r="JX64" s="647"/>
      <c r="JY64" s="647"/>
      <c r="JZ64" s="647"/>
      <c r="KA64" s="647"/>
      <c r="KB64" s="647"/>
      <c r="KC64" s="647"/>
      <c r="KD64" s="647"/>
      <c r="KE64" s="647"/>
      <c r="KF64" s="647"/>
      <c r="KG64" s="647"/>
      <c r="KH64" s="647"/>
      <c r="KI64" s="647"/>
      <c r="KJ64" s="647"/>
      <c r="KK64" s="647"/>
      <c r="KL64" s="647"/>
      <c r="KM64" s="647"/>
      <c r="KN64" s="647"/>
      <c r="KO64" s="647"/>
      <c r="KP64" s="647"/>
      <c r="KQ64" s="647"/>
      <c r="KR64" s="647"/>
      <c r="KS64" s="647"/>
      <c r="KT64" s="647"/>
      <c r="KU64" s="647"/>
      <c r="KV64" s="647"/>
      <c r="KW64" s="647"/>
      <c r="KX64" s="647"/>
      <c r="KY64" s="647"/>
      <c r="KZ64" s="647"/>
      <c r="LA64" s="647"/>
      <c r="LB64" s="647"/>
      <c r="LC64" s="647"/>
      <c r="LD64" s="647"/>
      <c r="LE64" s="647"/>
      <c r="LF64" s="647"/>
      <c r="LG64" s="647"/>
      <c r="LH64" s="647"/>
      <c r="LI64" s="647"/>
      <c r="LJ64" s="648"/>
    </row>
    <row r="65" spans="2:322" ht="3.65" customHeight="1">
      <c r="B65" s="646"/>
      <c r="C65" s="647"/>
      <c r="D65" s="647"/>
      <c r="E65" s="647"/>
      <c r="F65" s="647"/>
      <c r="G65" s="647"/>
      <c r="H65" s="647"/>
      <c r="I65" s="647"/>
      <c r="J65" s="647"/>
      <c r="K65" s="647"/>
      <c r="L65" s="647"/>
      <c r="M65" s="647"/>
      <c r="N65" s="647"/>
      <c r="O65" s="647"/>
      <c r="P65" s="647"/>
      <c r="Q65" s="647"/>
      <c r="R65" s="647"/>
      <c r="S65" s="647"/>
      <c r="T65" s="647"/>
      <c r="U65" s="647"/>
      <c r="V65" s="647"/>
      <c r="W65" s="647"/>
      <c r="X65" s="647"/>
      <c r="Y65" s="647"/>
      <c r="Z65" s="647"/>
      <c r="AA65" s="647"/>
      <c r="AB65" s="647"/>
      <c r="AC65" s="647"/>
      <c r="AD65" s="647"/>
      <c r="AE65" s="647"/>
      <c r="AF65" s="647"/>
      <c r="AG65" s="647"/>
      <c r="AH65" s="647"/>
      <c r="AI65" s="647"/>
      <c r="AJ65" s="647"/>
      <c r="AK65" s="647"/>
      <c r="AL65" s="647"/>
      <c r="AM65" s="647"/>
      <c r="AN65" s="647"/>
      <c r="AO65" s="647"/>
      <c r="AP65" s="647"/>
      <c r="AQ65" s="647"/>
      <c r="AR65" s="647"/>
      <c r="AS65" s="647"/>
      <c r="AT65" s="647"/>
      <c r="AU65" s="647"/>
      <c r="AV65" s="647"/>
      <c r="AW65" s="647"/>
      <c r="AX65" s="647"/>
      <c r="AY65" s="647"/>
      <c r="AZ65" s="647"/>
      <c r="BA65" s="647"/>
      <c r="BB65" s="647"/>
      <c r="BC65" s="647"/>
      <c r="BD65" s="647"/>
      <c r="BE65" s="647"/>
      <c r="BF65" s="647"/>
      <c r="BG65" s="647"/>
      <c r="BH65" s="647"/>
      <c r="BI65" s="647"/>
      <c r="BJ65" s="647"/>
      <c r="BK65" s="647"/>
      <c r="BL65" s="647"/>
      <c r="BM65" s="647"/>
      <c r="BN65" s="647"/>
      <c r="BO65" s="647"/>
      <c r="BP65" s="647"/>
      <c r="BQ65" s="647"/>
      <c r="BR65" s="647"/>
      <c r="BS65" s="647"/>
      <c r="BT65" s="647"/>
      <c r="BU65" s="647"/>
      <c r="BV65" s="647"/>
      <c r="BW65" s="647"/>
      <c r="BX65" s="647"/>
      <c r="BY65" s="647"/>
      <c r="BZ65" s="647"/>
      <c r="CA65" s="647"/>
      <c r="CB65" s="647"/>
      <c r="CC65" s="647"/>
      <c r="CD65" s="647"/>
      <c r="CE65" s="647"/>
      <c r="CF65" s="647"/>
      <c r="CG65" s="647"/>
      <c r="CH65" s="647"/>
      <c r="CI65" s="647"/>
      <c r="CJ65" s="647"/>
      <c r="CK65" s="647"/>
      <c r="CL65" s="647"/>
      <c r="CM65" s="647"/>
      <c r="CN65" s="647"/>
      <c r="CO65" s="647"/>
      <c r="CP65" s="647"/>
      <c r="CQ65" s="647"/>
      <c r="CR65" s="647"/>
      <c r="CS65" s="647"/>
      <c r="CT65" s="647"/>
      <c r="CU65" s="647"/>
      <c r="CV65" s="647"/>
      <c r="CW65" s="647"/>
      <c r="CX65" s="647"/>
      <c r="CY65" s="647"/>
      <c r="CZ65" s="647"/>
      <c r="DA65" s="647"/>
      <c r="DB65" s="647"/>
      <c r="DC65" s="647"/>
      <c r="DD65" s="647"/>
      <c r="DE65" s="647"/>
      <c r="DF65" s="647"/>
      <c r="DG65" s="647"/>
      <c r="DH65" s="647"/>
      <c r="DI65" s="647"/>
      <c r="DJ65" s="647"/>
      <c r="DK65" s="647"/>
      <c r="DL65" s="647"/>
      <c r="DM65" s="647"/>
      <c r="DN65" s="647"/>
      <c r="DO65" s="647"/>
      <c r="DP65" s="647"/>
      <c r="DQ65" s="647"/>
      <c r="DR65" s="647"/>
      <c r="DS65" s="647"/>
      <c r="DT65" s="647"/>
      <c r="DU65" s="647"/>
      <c r="DV65" s="647"/>
      <c r="DW65" s="647"/>
      <c r="DX65" s="647"/>
      <c r="DY65" s="647"/>
      <c r="DZ65" s="647"/>
      <c r="EA65" s="647"/>
      <c r="EB65" s="647"/>
      <c r="EC65" s="647"/>
      <c r="ED65" s="647"/>
      <c r="EE65" s="647"/>
      <c r="EF65" s="647"/>
      <c r="EG65" s="647"/>
      <c r="EH65" s="647"/>
      <c r="EI65" s="647"/>
      <c r="EJ65" s="647"/>
      <c r="EK65" s="647"/>
      <c r="EL65" s="647"/>
      <c r="EM65" s="647"/>
      <c r="EN65" s="647"/>
      <c r="EO65" s="647"/>
      <c r="EP65" s="647"/>
      <c r="EQ65" s="647"/>
      <c r="ER65" s="647"/>
      <c r="ES65" s="647"/>
      <c r="ET65" s="647"/>
      <c r="EU65" s="647"/>
      <c r="EV65" s="647"/>
      <c r="EW65" s="647"/>
      <c r="EX65" s="647"/>
      <c r="EY65" s="647"/>
      <c r="EZ65" s="647"/>
      <c r="FA65" s="647"/>
      <c r="FB65" s="647"/>
      <c r="FC65" s="647"/>
      <c r="FD65" s="647"/>
      <c r="FE65" s="647"/>
      <c r="FF65" s="647"/>
      <c r="FG65" s="647"/>
      <c r="FH65" s="647"/>
      <c r="FI65" s="647"/>
      <c r="FJ65" s="647"/>
      <c r="FK65" s="647"/>
      <c r="FL65" s="647"/>
      <c r="FM65" s="647"/>
      <c r="FN65" s="647"/>
      <c r="FO65" s="647"/>
      <c r="FP65" s="647"/>
      <c r="FQ65" s="647"/>
      <c r="FR65" s="647"/>
      <c r="FS65" s="647"/>
      <c r="FT65" s="647"/>
      <c r="FU65" s="647"/>
      <c r="FV65" s="647"/>
      <c r="FW65" s="647"/>
      <c r="FX65" s="647"/>
      <c r="FY65" s="647"/>
      <c r="FZ65" s="647"/>
      <c r="GA65" s="647"/>
      <c r="GB65" s="647"/>
      <c r="GC65" s="647"/>
      <c r="GD65" s="647"/>
      <c r="GE65" s="647"/>
      <c r="GF65" s="647"/>
      <c r="GG65" s="647"/>
      <c r="GH65" s="647"/>
      <c r="GI65" s="647"/>
      <c r="GJ65" s="647"/>
      <c r="GK65" s="647"/>
      <c r="GL65" s="647"/>
      <c r="GM65" s="647"/>
      <c r="GN65" s="647"/>
      <c r="GO65" s="647"/>
      <c r="GP65" s="647"/>
      <c r="GQ65" s="647"/>
      <c r="GR65" s="647"/>
      <c r="GS65" s="647"/>
      <c r="GT65" s="647"/>
      <c r="GU65" s="647"/>
      <c r="GV65" s="647"/>
      <c r="GW65" s="647"/>
      <c r="GX65" s="647"/>
      <c r="GY65" s="647"/>
      <c r="GZ65" s="647"/>
      <c r="HA65" s="647"/>
      <c r="HB65" s="647"/>
      <c r="HC65" s="647"/>
      <c r="HD65" s="647"/>
      <c r="HE65" s="647"/>
      <c r="HF65" s="647"/>
      <c r="HG65" s="647"/>
      <c r="HH65" s="647"/>
      <c r="HI65" s="647"/>
      <c r="HJ65" s="647"/>
      <c r="HK65" s="647"/>
      <c r="HL65" s="647"/>
      <c r="HM65" s="647"/>
      <c r="HN65" s="647"/>
      <c r="HO65" s="647"/>
      <c r="HP65" s="647"/>
      <c r="HQ65" s="647"/>
      <c r="HR65" s="647"/>
      <c r="HS65" s="647"/>
      <c r="HT65" s="647"/>
      <c r="HU65" s="647"/>
      <c r="HV65" s="647"/>
      <c r="HW65" s="647"/>
      <c r="HX65" s="647"/>
      <c r="HY65" s="647"/>
      <c r="HZ65" s="647"/>
      <c r="IA65" s="647"/>
      <c r="IB65" s="647"/>
      <c r="IC65" s="647"/>
      <c r="ID65" s="647"/>
      <c r="IE65" s="647"/>
      <c r="IF65" s="647"/>
      <c r="IG65" s="647"/>
      <c r="IH65" s="647"/>
      <c r="II65" s="647"/>
      <c r="IJ65" s="647"/>
      <c r="IK65" s="647"/>
      <c r="IL65" s="647"/>
      <c r="IM65" s="647"/>
      <c r="IN65" s="647"/>
      <c r="IO65" s="647"/>
      <c r="IP65" s="647"/>
      <c r="IQ65" s="647"/>
      <c r="IR65" s="647"/>
      <c r="IS65" s="647"/>
      <c r="IT65" s="647"/>
      <c r="IU65" s="647"/>
      <c r="IV65" s="647"/>
      <c r="IW65" s="647"/>
      <c r="IX65" s="647"/>
      <c r="IY65" s="647"/>
      <c r="IZ65" s="647"/>
      <c r="JA65" s="647"/>
      <c r="JB65" s="647"/>
      <c r="JC65" s="647"/>
      <c r="JD65" s="647"/>
      <c r="JE65" s="647"/>
      <c r="JF65" s="647"/>
      <c r="JG65" s="647"/>
      <c r="JH65" s="647"/>
      <c r="JI65" s="647"/>
      <c r="JJ65" s="647"/>
      <c r="JK65" s="647"/>
      <c r="JL65" s="647"/>
      <c r="JM65" s="647"/>
      <c r="JN65" s="647"/>
      <c r="JO65" s="647"/>
      <c r="JP65" s="647"/>
      <c r="JQ65" s="647"/>
      <c r="JR65" s="647"/>
      <c r="JS65" s="647"/>
      <c r="JT65" s="647"/>
      <c r="JU65" s="647"/>
      <c r="JV65" s="647"/>
      <c r="JW65" s="647"/>
      <c r="JX65" s="647"/>
      <c r="JY65" s="647"/>
      <c r="JZ65" s="647"/>
      <c r="KA65" s="647"/>
      <c r="KB65" s="647"/>
      <c r="KC65" s="647"/>
      <c r="KD65" s="647"/>
      <c r="KE65" s="647"/>
      <c r="KF65" s="647"/>
      <c r="KG65" s="647"/>
      <c r="KH65" s="647"/>
      <c r="KI65" s="647"/>
      <c r="KJ65" s="647"/>
      <c r="KK65" s="647"/>
      <c r="KL65" s="647"/>
      <c r="KM65" s="647"/>
      <c r="KN65" s="647"/>
      <c r="KO65" s="647"/>
      <c r="KP65" s="647"/>
      <c r="KQ65" s="647"/>
      <c r="KR65" s="647"/>
      <c r="KS65" s="647"/>
      <c r="KT65" s="647"/>
      <c r="KU65" s="647"/>
      <c r="KV65" s="647"/>
      <c r="KW65" s="647"/>
      <c r="KX65" s="647"/>
      <c r="KY65" s="647"/>
      <c r="KZ65" s="647"/>
      <c r="LA65" s="647"/>
      <c r="LB65" s="647"/>
      <c r="LC65" s="647"/>
      <c r="LD65" s="647"/>
      <c r="LE65" s="647"/>
      <c r="LF65" s="647"/>
      <c r="LG65" s="647"/>
      <c r="LH65" s="647"/>
      <c r="LI65" s="647"/>
      <c r="LJ65" s="648"/>
    </row>
    <row r="66" spans="2:322" ht="3.65" customHeight="1">
      <c r="B66" s="646"/>
      <c r="C66" s="647"/>
      <c r="D66" s="647"/>
      <c r="E66" s="647"/>
      <c r="F66" s="647"/>
      <c r="G66" s="647"/>
      <c r="H66" s="647"/>
      <c r="I66" s="647"/>
      <c r="J66" s="647"/>
      <c r="K66" s="647"/>
      <c r="L66" s="647"/>
      <c r="M66" s="647"/>
      <c r="N66" s="647"/>
      <c r="O66" s="647"/>
      <c r="P66" s="647"/>
      <c r="Q66" s="647"/>
      <c r="R66" s="647"/>
      <c r="S66" s="647"/>
      <c r="T66" s="647"/>
      <c r="U66" s="647"/>
      <c r="V66" s="647"/>
      <c r="W66" s="647"/>
      <c r="X66" s="647"/>
      <c r="Y66" s="647"/>
      <c r="Z66" s="647"/>
      <c r="AA66" s="647"/>
      <c r="AB66" s="647"/>
      <c r="AC66" s="647"/>
      <c r="AD66" s="647"/>
      <c r="AE66" s="647"/>
      <c r="AF66" s="647"/>
      <c r="AG66" s="647"/>
      <c r="AH66" s="647"/>
      <c r="AI66" s="647"/>
      <c r="AJ66" s="647"/>
      <c r="AK66" s="647"/>
      <c r="AL66" s="647"/>
      <c r="AM66" s="647"/>
      <c r="AN66" s="647"/>
      <c r="AO66" s="647"/>
      <c r="AP66" s="647"/>
      <c r="AQ66" s="647"/>
      <c r="AR66" s="647"/>
      <c r="AS66" s="647"/>
      <c r="AT66" s="647"/>
      <c r="AU66" s="647"/>
      <c r="AV66" s="647"/>
      <c r="AW66" s="647"/>
      <c r="AX66" s="647"/>
      <c r="AY66" s="647"/>
      <c r="AZ66" s="647"/>
      <c r="BA66" s="647"/>
      <c r="BB66" s="647"/>
      <c r="BC66" s="647"/>
      <c r="BD66" s="647"/>
      <c r="BE66" s="647"/>
      <c r="BF66" s="647"/>
      <c r="BG66" s="647"/>
      <c r="BH66" s="647"/>
      <c r="BI66" s="647"/>
      <c r="BJ66" s="647"/>
      <c r="BK66" s="647"/>
      <c r="BL66" s="647"/>
      <c r="BM66" s="647"/>
      <c r="BN66" s="647"/>
      <c r="BO66" s="647"/>
      <c r="BP66" s="647"/>
      <c r="BQ66" s="647"/>
      <c r="BR66" s="647"/>
      <c r="BS66" s="647"/>
      <c r="BT66" s="647"/>
      <c r="BU66" s="647"/>
      <c r="BV66" s="647"/>
      <c r="BW66" s="647"/>
      <c r="BX66" s="647"/>
      <c r="BY66" s="647"/>
      <c r="BZ66" s="647"/>
      <c r="CA66" s="647"/>
      <c r="CB66" s="647"/>
      <c r="CC66" s="647"/>
      <c r="CD66" s="647"/>
      <c r="CE66" s="647"/>
      <c r="CF66" s="647"/>
      <c r="CG66" s="647"/>
      <c r="CH66" s="647"/>
      <c r="CI66" s="647"/>
      <c r="CJ66" s="647"/>
      <c r="CK66" s="647"/>
      <c r="CL66" s="647"/>
      <c r="CM66" s="647"/>
      <c r="CN66" s="647"/>
      <c r="CO66" s="647"/>
      <c r="CP66" s="647"/>
      <c r="CQ66" s="647"/>
      <c r="CR66" s="647"/>
      <c r="CS66" s="647"/>
      <c r="CT66" s="647"/>
      <c r="CU66" s="647"/>
      <c r="CV66" s="647"/>
      <c r="CW66" s="647"/>
      <c r="CX66" s="647"/>
      <c r="CY66" s="647"/>
      <c r="CZ66" s="647"/>
      <c r="DA66" s="647"/>
      <c r="DB66" s="647"/>
      <c r="DC66" s="647"/>
      <c r="DD66" s="647"/>
      <c r="DE66" s="647"/>
      <c r="DF66" s="647"/>
      <c r="DG66" s="647"/>
      <c r="DH66" s="647"/>
      <c r="DI66" s="647"/>
      <c r="DJ66" s="647"/>
      <c r="DK66" s="647"/>
      <c r="DL66" s="647"/>
      <c r="DM66" s="647"/>
      <c r="DN66" s="647"/>
      <c r="DO66" s="647"/>
      <c r="DP66" s="647"/>
      <c r="DQ66" s="647"/>
      <c r="DR66" s="647"/>
      <c r="DS66" s="647"/>
      <c r="DT66" s="647"/>
      <c r="DU66" s="647"/>
      <c r="DV66" s="647"/>
      <c r="DW66" s="647"/>
      <c r="DX66" s="647"/>
      <c r="DY66" s="647"/>
      <c r="DZ66" s="647"/>
      <c r="EA66" s="647"/>
      <c r="EB66" s="647"/>
      <c r="EC66" s="647"/>
      <c r="ED66" s="647"/>
      <c r="EE66" s="647"/>
      <c r="EF66" s="647"/>
      <c r="EG66" s="647"/>
      <c r="EH66" s="647"/>
      <c r="EI66" s="647"/>
      <c r="EJ66" s="647"/>
      <c r="EK66" s="647"/>
      <c r="EL66" s="647"/>
      <c r="EM66" s="647"/>
      <c r="EN66" s="647"/>
      <c r="EO66" s="647"/>
      <c r="EP66" s="647"/>
      <c r="EQ66" s="647"/>
      <c r="ER66" s="647"/>
      <c r="ES66" s="647"/>
      <c r="ET66" s="647"/>
      <c r="EU66" s="647"/>
      <c r="EV66" s="647"/>
      <c r="EW66" s="647"/>
      <c r="EX66" s="647"/>
      <c r="EY66" s="647"/>
      <c r="EZ66" s="647"/>
      <c r="FA66" s="647"/>
      <c r="FB66" s="647"/>
      <c r="FC66" s="647"/>
      <c r="FD66" s="647"/>
      <c r="FE66" s="647"/>
      <c r="FF66" s="647"/>
      <c r="FG66" s="647"/>
      <c r="FH66" s="647"/>
      <c r="FI66" s="647"/>
      <c r="FJ66" s="647"/>
      <c r="FK66" s="647"/>
      <c r="FL66" s="647"/>
      <c r="FM66" s="647"/>
      <c r="FN66" s="647"/>
      <c r="FO66" s="647"/>
      <c r="FP66" s="647"/>
      <c r="FQ66" s="647"/>
      <c r="FR66" s="647"/>
      <c r="FS66" s="647"/>
      <c r="FT66" s="647"/>
      <c r="FU66" s="647"/>
      <c r="FV66" s="647"/>
      <c r="FW66" s="647"/>
      <c r="FX66" s="647"/>
      <c r="FY66" s="647"/>
      <c r="FZ66" s="647"/>
      <c r="GA66" s="647"/>
      <c r="GB66" s="647"/>
      <c r="GC66" s="647"/>
      <c r="GD66" s="647"/>
      <c r="GE66" s="647"/>
      <c r="GF66" s="647"/>
      <c r="GG66" s="647"/>
      <c r="GH66" s="647"/>
      <c r="GI66" s="647"/>
      <c r="GJ66" s="647"/>
      <c r="GK66" s="647"/>
      <c r="GL66" s="647"/>
      <c r="GM66" s="647"/>
      <c r="GN66" s="647"/>
      <c r="GO66" s="647"/>
      <c r="GP66" s="647"/>
      <c r="GQ66" s="647"/>
      <c r="GR66" s="647"/>
      <c r="GS66" s="647"/>
      <c r="GT66" s="647"/>
      <c r="GU66" s="647"/>
      <c r="GV66" s="647"/>
      <c r="GW66" s="647"/>
      <c r="GX66" s="647"/>
      <c r="GY66" s="647"/>
      <c r="GZ66" s="647"/>
      <c r="HA66" s="647"/>
      <c r="HB66" s="647"/>
      <c r="HC66" s="647"/>
      <c r="HD66" s="647"/>
      <c r="HE66" s="647"/>
      <c r="HF66" s="647"/>
      <c r="HG66" s="647"/>
      <c r="HH66" s="647"/>
      <c r="HI66" s="647"/>
      <c r="HJ66" s="647"/>
      <c r="HK66" s="647"/>
      <c r="HL66" s="647"/>
      <c r="HM66" s="647"/>
      <c r="HN66" s="647"/>
      <c r="HO66" s="647"/>
      <c r="HP66" s="647"/>
      <c r="HQ66" s="647"/>
      <c r="HR66" s="647"/>
      <c r="HS66" s="647"/>
      <c r="HT66" s="647"/>
      <c r="HU66" s="647"/>
      <c r="HV66" s="647"/>
      <c r="HW66" s="647"/>
      <c r="HX66" s="647"/>
      <c r="HY66" s="647"/>
      <c r="HZ66" s="647"/>
      <c r="IA66" s="647"/>
      <c r="IB66" s="647"/>
      <c r="IC66" s="647"/>
      <c r="ID66" s="647"/>
      <c r="IE66" s="647"/>
      <c r="IF66" s="647"/>
      <c r="IG66" s="647"/>
      <c r="IH66" s="647"/>
      <c r="II66" s="647"/>
      <c r="IJ66" s="647"/>
      <c r="IK66" s="647"/>
      <c r="IL66" s="647"/>
      <c r="IM66" s="647"/>
      <c r="IN66" s="647"/>
      <c r="IO66" s="647"/>
      <c r="IP66" s="647"/>
      <c r="IQ66" s="647"/>
      <c r="IR66" s="647"/>
      <c r="IS66" s="647"/>
      <c r="IT66" s="647"/>
      <c r="IU66" s="647"/>
      <c r="IV66" s="647"/>
      <c r="IW66" s="647"/>
      <c r="IX66" s="647"/>
      <c r="IY66" s="647"/>
      <c r="IZ66" s="647"/>
      <c r="JA66" s="647"/>
      <c r="JB66" s="647"/>
      <c r="JC66" s="647"/>
      <c r="JD66" s="647"/>
      <c r="JE66" s="647"/>
      <c r="JF66" s="647"/>
      <c r="JG66" s="647"/>
      <c r="JH66" s="647"/>
      <c r="JI66" s="647"/>
      <c r="JJ66" s="647"/>
      <c r="JK66" s="647"/>
      <c r="JL66" s="647"/>
      <c r="JM66" s="647"/>
      <c r="JN66" s="647"/>
      <c r="JO66" s="647"/>
      <c r="JP66" s="647"/>
      <c r="JQ66" s="647"/>
      <c r="JR66" s="647"/>
      <c r="JS66" s="647"/>
      <c r="JT66" s="647"/>
      <c r="JU66" s="647"/>
      <c r="JV66" s="647"/>
      <c r="JW66" s="647"/>
      <c r="JX66" s="647"/>
      <c r="JY66" s="647"/>
      <c r="JZ66" s="647"/>
      <c r="KA66" s="647"/>
      <c r="KB66" s="647"/>
      <c r="KC66" s="647"/>
      <c r="KD66" s="647"/>
      <c r="KE66" s="647"/>
      <c r="KF66" s="647"/>
      <c r="KG66" s="647"/>
      <c r="KH66" s="647"/>
      <c r="KI66" s="647"/>
      <c r="KJ66" s="647"/>
      <c r="KK66" s="647"/>
      <c r="KL66" s="647"/>
      <c r="KM66" s="647"/>
      <c r="KN66" s="647"/>
      <c r="KO66" s="647"/>
      <c r="KP66" s="647"/>
      <c r="KQ66" s="647"/>
      <c r="KR66" s="647"/>
      <c r="KS66" s="647"/>
      <c r="KT66" s="647"/>
      <c r="KU66" s="647"/>
      <c r="KV66" s="647"/>
      <c r="KW66" s="647"/>
      <c r="KX66" s="647"/>
      <c r="KY66" s="647"/>
      <c r="KZ66" s="647"/>
      <c r="LA66" s="647"/>
      <c r="LB66" s="647"/>
      <c r="LC66" s="647"/>
      <c r="LD66" s="647"/>
      <c r="LE66" s="647"/>
      <c r="LF66" s="647"/>
      <c r="LG66" s="647"/>
      <c r="LH66" s="647"/>
      <c r="LI66" s="647"/>
      <c r="LJ66" s="648"/>
    </row>
    <row r="67" spans="2:322" ht="3.65" customHeight="1">
      <c r="B67" s="646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7"/>
      <c r="Q67" s="647"/>
      <c r="R67" s="647"/>
      <c r="S67" s="647"/>
      <c r="T67" s="647"/>
      <c r="U67" s="647"/>
      <c r="V67" s="647"/>
      <c r="W67" s="647"/>
      <c r="X67" s="647"/>
      <c r="Y67" s="647"/>
      <c r="Z67" s="647"/>
      <c r="AA67" s="647"/>
      <c r="AB67" s="647"/>
      <c r="AC67" s="647"/>
      <c r="AD67" s="647"/>
      <c r="AE67" s="647"/>
      <c r="AF67" s="647"/>
      <c r="AG67" s="647"/>
      <c r="AH67" s="647"/>
      <c r="AI67" s="647"/>
      <c r="AJ67" s="647"/>
      <c r="AK67" s="647"/>
      <c r="AL67" s="647"/>
      <c r="AM67" s="647"/>
      <c r="AN67" s="647"/>
      <c r="AO67" s="647"/>
      <c r="AP67" s="647"/>
      <c r="AQ67" s="647"/>
      <c r="AR67" s="647"/>
      <c r="AS67" s="647"/>
      <c r="AT67" s="647"/>
      <c r="AU67" s="647"/>
      <c r="AV67" s="647"/>
      <c r="AW67" s="647"/>
      <c r="AX67" s="647"/>
      <c r="AY67" s="647"/>
      <c r="AZ67" s="647"/>
      <c r="BA67" s="647"/>
      <c r="BB67" s="647"/>
      <c r="BC67" s="647"/>
      <c r="BD67" s="647"/>
      <c r="BE67" s="647"/>
      <c r="BF67" s="647"/>
      <c r="BG67" s="647"/>
      <c r="BH67" s="647"/>
      <c r="BI67" s="647"/>
      <c r="BJ67" s="647"/>
      <c r="BK67" s="647"/>
      <c r="BL67" s="647"/>
      <c r="BM67" s="647"/>
      <c r="BN67" s="647"/>
      <c r="BO67" s="647"/>
      <c r="BP67" s="647"/>
      <c r="BQ67" s="647"/>
      <c r="BR67" s="647"/>
      <c r="BS67" s="647"/>
      <c r="BT67" s="647"/>
      <c r="BU67" s="647"/>
      <c r="BV67" s="647"/>
      <c r="BW67" s="647"/>
      <c r="BX67" s="647"/>
      <c r="BY67" s="647"/>
      <c r="BZ67" s="647"/>
      <c r="CA67" s="647"/>
      <c r="CB67" s="647"/>
      <c r="CC67" s="647"/>
      <c r="CD67" s="647"/>
      <c r="CE67" s="647"/>
      <c r="CF67" s="647"/>
      <c r="CG67" s="647"/>
      <c r="CH67" s="647"/>
      <c r="CI67" s="647"/>
      <c r="CJ67" s="647"/>
      <c r="CK67" s="647"/>
      <c r="CL67" s="647"/>
      <c r="CM67" s="647"/>
      <c r="CN67" s="647"/>
      <c r="CO67" s="647"/>
      <c r="CP67" s="647"/>
      <c r="CQ67" s="647"/>
      <c r="CR67" s="647"/>
      <c r="CS67" s="647"/>
      <c r="CT67" s="647"/>
      <c r="CU67" s="647"/>
      <c r="CV67" s="647"/>
      <c r="CW67" s="647"/>
      <c r="CX67" s="647"/>
      <c r="CY67" s="647"/>
      <c r="CZ67" s="647"/>
      <c r="DA67" s="647"/>
      <c r="DB67" s="647"/>
      <c r="DC67" s="647"/>
      <c r="DD67" s="647"/>
      <c r="DE67" s="647"/>
      <c r="DF67" s="647"/>
      <c r="DG67" s="647"/>
      <c r="DH67" s="647"/>
      <c r="DI67" s="647"/>
      <c r="DJ67" s="647"/>
      <c r="DK67" s="647"/>
      <c r="DL67" s="647"/>
      <c r="DM67" s="647"/>
      <c r="DN67" s="647"/>
      <c r="DO67" s="647"/>
      <c r="DP67" s="647"/>
      <c r="DQ67" s="647"/>
      <c r="DR67" s="647"/>
      <c r="DS67" s="647"/>
      <c r="DT67" s="647"/>
      <c r="DU67" s="647"/>
      <c r="DV67" s="647"/>
      <c r="DW67" s="647"/>
      <c r="DX67" s="647"/>
      <c r="DY67" s="647"/>
      <c r="DZ67" s="647"/>
      <c r="EA67" s="647"/>
      <c r="EB67" s="647"/>
      <c r="EC67" s="647"/>
      <c r="ED67" s="647"/>
      <c r="EE67" s="647"/>
      <c r="EF67" s="647"/>
      <c r="EG67" s="647"/>
      <c r="EH67" s="647"/>
      <c r="EI67" s="647"/>
      <c r="EJ67" s="647"/>
      <c r="EK67" s="647"/>
      <c r="EL67" s="647"/>
      <c r="EM67" s="647"/>
      <c r="EN67" s="647"/>
      <c r="EO67" s="647"/>
      <c r="EP67" s="647"/>
      <c r="EQ67" s="647"/>
      <c r="ER67" s="647"/>
      <c r="ES67" s="647"/>
      <c r="ET67" s="647"/>
      <c r="EU67" s="647"/>
      <c r="EV67" s="647"/>
      <c r="EW67" s="647"/>
      <c r="EX67" s="647"/>
      <c r="EY67" s="647"/>
      <c r="EZ67" s="647"/>
      <c r="FA67" s="647"/>
      <c r="FB67" s="647"/>
      <c r="FC67" s="647"/>
      <c r="FD67" s="647"/>
      <c r="FE67" s="647"/>
      <c r="FF67" s="647"/>
      <c r="FG67" s="647"/>
      <c r="FH67" s="647"/>
      <c r="FI67" s="647"/>
      <c r="FJ67" s="647"/>
      <c r="FK67" s="647"/>
      <c r="FL67" s="647"/>
      <c r="FM67" s="647"/>
      <c r="FN67" s="647"/>
      <c r="FO67" s="647"/>
      <c r="FP67" s="647"/>
      <c r="FQ67" s="647"/>
      <c r="FR67" s="647"/>
      <c r="FS67" s="647"/>
      <c r="FT67" s="647"/>
      <c r="FU67" s="647"/>
      <c r="FV67" s="647"/>
      <c r="FW67" s="647"/>
      <c r="FX67" s="647"/>
      <c r="FY67" s="647"/>
      <c r="FZ67" s="647"/>
      <c r="GA67" s="647"/>
      <c r="GB67" s="647"/>
      <c r="GC67" s="647"/>
      <c r="GD67" s="647"/>
      <c r="GE67" s="647"/>
      <c r="GF67" s="647"/>
      <c r="GG67" s="647"/>
      <c r="GH67" s="647"/>
      <c r="GI67" s="647"/>
      <c r="GJ67" s="647"/>
      <c r="GK67" s="647"/>
      <c r="GL67" s="647"/>
      <c r="GM67" s="647"/>
      <c r="GN67" s="647"/>
      <c r="GO67" s="647"/>
      <c r="GP67" s="647"/>
      <c r="GQ67" s="647"/>
      <c r="GR67" s="647"/>
      <c r="GS67" s="647"/>
      <c r="GT67" s="647"/>
      <c r="GU67" s="647"/>
      <c r="GV67" s="647"/>
      <c r="GW67" s="647"/>
      <c r="GX67" s="647"/>
      <c r="GY67" s="647"/>
      <c r="GZ67" s="647"/>
      <c r="HA67" s="647"/>
      <c r="HB67" s="647"/>
      <c r="HC67" s="647"/>
      <c r="HD67" s="647"/>
      <c r="HE67" s="647"/>
      <c r="HF67" s="647"/>
      <c r="HG67" s="647"/>
      <c r="HH67" s="647"/>
      <c r="HI67" s="647"/>
      <c r="HJ67" s="647"/>
      <c r="HK67" s="647"/>
      <c r="HL67" s="647"/>
      <c r="HM67" s="647"/>
      <c r="HN67" s="647"/>
      <c r="HO67" s="647"/>
      <c r="HP67" s="647"/>
      <c r="HQ67" s="647"/>
      <c r="HR67" s="647"/>
      <c r="HS67" s="647"/>
      <c r="HT67" s="647"/>
      <c r="HU67" s="647"/>
      <c r="HV67" s="647"/>
      <c r="HW67" s="647"/>
      <c r="HX67" s="647"/>
      <c r="HY67" s="647"/>
      <c r="HZ67" s="647"/>
      <c r="IA67" s="647"/>
      <c r="IB67" s="647"/>
      <c r="IC67" s="647"/>
      <c r="ID67" s="647"/>
      <c r="IE67" s="647"/>
      <c r="IF67" s="647"/>
      <c r="IG67" s="647"/>
      <c r="IH67" s="647"/>
      <c r="II67" s="647"/>
      <c r="IJ67" s="647"/>
      <c r="IK67" s="647"/>
      <c r="IL67" s="647"/>
      <c r="IM67" s="647"/>
      <c r="IN67" s="647"/>
      <c r="IO67" s="647"/>
      <c r="IP67" s="647"/>
      <c r="IQ67" s="647"/>
      <c r="IR67" s="647"/>
      <c r="IS67" s="647"/>
      <c r="IT67" s="647"/>
      <c r="IU67" s="647"/>
      <c r="IV67" s="647"/>
      <c r="IW67" s="647"/>
      <c r="IX67" s="647"/>
      <c r="IY67" s="647"/>
      <c r="IZ67" s="647"/>
      <c r="JA67" s="647"/>
      <c r="JB67" s="647"/>
      <c r="JC67" s="647"/>
      <c r="JD67" s="647"/>
      <c r="JE67" s="647"/>
      <c r="JF67" s="647"/>
      <c r="JG67" s="647"/>
      <c r="JH67" s="647"/>
      <c r="JI67" s="647"/>
      <c r="JJ67" s="647"/>
      <c r="JK67" s="647"/>
      <c r="JL67" s="647"/>
      <c r="JM67" s="647"/>
      <c r="JN67" s="647"/>
      <c r="JO67" s="647"/>
      <c r="JP67" s="647"/>
      <c r="JQ67" s="647"/>
      <c r="JR67" s="647"/>
      <c r="JS67" s="647"/>
      <c r="JT67" s="647"/>
      <c r="JU67" s="647"/>
      <c r="JV67" s="647"/>
      <c r="JW67" s="647"/>
      <c r="JX67" s="647"/>
      <c r="JY67" s="647"/>
      <c r="JZ67" s="647"/>
      <c r="KA67" s="647"/>
      <c r="KB67" s="647"/>
      <c r="KC67" s="647"/>
      <c r="KD67" s="647"/>
      <c r="KE67" s="647"/>
      <c r="KF67" s="647"/>
      <c r="KG67" s="647"/>
      <c r="KH67" s="647"/>
      <c r="KI67" s="647"/>
      <c r="KJ67" s="647"/>
      <c r="KK67" s="647"/>
      <c r="KL67" s="647"/>
      <c r="KM67" s="647"/>
      <c r="KN67" s="647"/>
      <c r="KO67" s="647"/>
      <c r="KP67" s="647"/>
      <c r="KQ67" s="647"/>
      <c r="KR67" s="647"/>
      <c r="KS67" s="647"/>
      <c r="KT67" s="647"/>
      <c r="KU67" s="647"/>
      <c r="KV67" s="647"/>
      <c r="KW67" s="647"/>
      <c r="KX67" s="647"/>
      <c r="KY67" s="647"/>
      <c r="KZ67" s="647"/>
      <c r="LA67" s="647"/>
      <c r="LB67" s="647"/>
      <c r="LC67" s="647"/>
      <c r="LD67" s="647"/>
      <c r="LE67" s="647"/>
      <c r="LF67" s="647"/>
      <c r="LG67" s="647"/>
      <c r="LH67" s="647"/>
      <c r="LI67" s="647"/>
      <c r="LJ67" s="648"/>
    </row>
    <row r="68" spans="2:322" ht="3.65" customHeight="1">
      <c r="B68" s="646"/>
      <c r="C68" s="647"/>
      <c r="D68" s="647"/>
      <c r="E68" s="647"/>
      <c r="F68" s="647"/>
      <c r="G68" s="647"/>
      <c r="H68" s="647"/>
      <c r="I68" s="647"/>
      <c r="J68" s="647"/>
      <c r="K68" s="647"/>
      <c r="L68" s="647"/>
      <c r="M68" s="647"/>
      <c r="N68" s="647"/>
      <c r="O68" s="647"/>
      <c r="P68" s="647"/>
      <c r="Q68" s="647"/>
      <c r="R68" s="647"/>
      <c r="S68" s="647"/>
      <c r="T68" s="647"/>
      <c r="U68" s="647"/>
      <c r="V68" s="647"/>
      <c r="W68" s="647"/>
      <c r="X68" s="647"/>
      <c r="Y68" s="647"/>
      <c r="Z68" s="647"/>
      <c r="AA68" s="647"/>
      <c r="AB68" s="647"/>
      <c r="AC68" s="647"/>
      <c r="AD68" s="647"/>
      <c r="AE68" s="647"/>
      <c r="AF68" s="647"/>
      <c r="AG68" s="647"/>
      <c r="AH68" s="647"/>
      <c r="AI68" s="647"/>
      <c r="AJ68" s="647"/>
      <c r="AK68" s="647"/>
      <c r="AL68" s="647"/>
      <c r="AM68" s="647"/>
      <c r="AN68" s="647"/>
      <c r="AO68" s="647"/>
      <c r="AP68" s="647"/>
      <c r="AQ68" s="647"/>
      <c r="AR68" s="647"/>
      <c r="AS68" s="647"/>
      <c r="AT68" s="647"/>
      <c r="AU68" s="647"/>
      <c r="AV68" s="647"/>
      <c r="AW68" s="647"/>
      <c r="AX68" s="647"/>
      <c r="AY68" s="647"/>
      <c r="AZ68" s="647"/>
      <c r="BA68" s="647"/>
      <c r="BB68" s="647"/>
      <c r="BC68" s="647"/>
      <c r="BD68" s="647"/>
      <c r="BE68" s="647"/>
      <c r="BF68" s="647"/>
      <c r="BG68" s="647"/>
      <c r="BH68" s="647"/>
      <c r="BI68" s="647"/>
      <c r="BJ68" s="647"/>
      <c r="BK68" s="647"/>
      <c r="BL68" s="647"/>
      <c r="BM68" s="647"/>
      <c r="BN68" s="647"/>
      <c r="BO68" s="647"/>
      <c r="BP68" s="647"/>
      <c r="BQ68" s="647"/>
      <c r="BR68" s="647"/>
      <c r="BS68" s="647"/>
      <c r="BT68" s="647"/>
      <c r="BU68" s="647"/>
      <c r="BV68" s="647"/>
      <c r="BW68" s="647"/>
      <c r="BX68" s="647"/>
      <c r="BY68" s="647"/>
      <c r="BZ68" s="647"/>
      <c r="CA68" s="647"/>
      <c r="CB68" s="647"/>
      <c r="CC68" s="647"/>
      <c r="CD68" s="647"/>
      <c r="CE68" s="647"/>
      <c r="CF68" s="647"/>
      <c r="CG68" s="647"/>
      <c r="CH68" s="647"/>
      <c r="CI68" s="647"/>
      <c r="CJ68" s="647"/>
      <c r="CK68" s="647"/>
      <c r="CL68" s="647"/>
      <c r="CM68" s="647"/>
      <c r="CN68" s="647"/>
      <c r="CO68" s="647"/>
      <c r="CP68" s="647"/>
      <c r="CQ68" s="647"/>
      <c r="CR68" s="647"/>
      <c r="CS68" s="647"/>
      <c r="CT68" s="647"/>
      <c r="CU68" s="647"/>
      <c r="CV68" s="647"/>
      <c r="CW68" s="647"/>
      <c r="CX68" s="647"/>
      <c r="CY68" s="647"/>
      <c r="CZ68" s="647"/>
      <c r="DA68" s="647"/>
      <c r="DB68" s="647"/>
      <c r="DC68" s="647"/>
      <c r="DD68" s="647"/>
      <c r="DE68" s="647"/>
      <c r="DF68" s="647"/>
      <c r="DG68" s="647"/>
      <c r="DH68" s="647"/>
      <c r="DI68" s="647"/>
      <c r="DJ68" s="647"/>
      <c r="DK68" s="647"/>
      <c r="DL68" s="647"/>
      <c r="DM68" s="647"/>
      <c r="DN68" s="647"/>
      <c r="DO68" s="647"/>
      <c r="DP68" s="647"/>
      <c r="DQ68" s="647"/>
      <c r="DR68" s="647"/>
      <c r="DS68" s="647"/>
      <c r="DT68" s="647"/>
      <c r="DU68" s="647"/>
      <c r="DV68" s="647"/>
      <c r="DW68" s="647"/>
      <c r="DX68" s="647"/>
      <c r="DY68" s="647"/>
      <c r="DZ68" s="647"/>
      <c r="EA68" s="647"/>
      <c r="EB68" s="647"/>
      <c r="EC68" s="647"/>
      <c r="ED68" s="647"/>
      <c r="EE68" s="647"/>
      <c r="EF68" s="647"/>
      <c r="EG68" s="647"/>
      <c r="EH68" s="647"/>
      <c r="EI68" s="647"/>
      <c r="EJ68" s="647"/>
      <c r="EK68" s="647"/>
      <c r="EL68" s="647"/>
      <c r="EM68" s="647"/>
      <c r="EN68" s="647"/>
      <c r="EO68" s="647"/>
      <c r="EP68" s="647"/>
      <c r="EQ68" s="647"/>
      <c r="ER68" s="647"/>
      <c r="ES68" s="647"/>
      <c r="ET68" s="647"/>
      <c r="EU68" s="647"/>
      <c r="EV68" s="647"/>
      <c r="EW68" s="647"/>
      <c r="EX68" s="647"/>
      <c r="EY68" s="647"/>
      <c r="EZ68" s="647"/>
      <c r="FA68" s="647"/>
      <c r="FB68" s="647"/>
      <c r="FC68" s="647"/>
      <c r="FD68" s="647"/>
      <c r="FE68" s="647"/>
      <c r="FF68" s="647"/>
      <c r="FG68" s="647"/>
      <c r="FH68" s="647"/>
      <c r="FI68" s="647"/>
      <c r="FJ68" s="647"/>
      <c r="FK68" s="647"/>
      <c r="FL68" s="647"/>
      <c r="FM68" s="647"/>
      <c r="FN68" s="647"/>
      <c r="FO68" s="647"/>
      <c r="FP68" s="647"/>
      <c r="FQ68" s="647"/>
      <c r="FR68" s="647"/>
      <c r="FS68" s="647"/>
      <c r="FT68" s="647"/>
      <c r="FU68" s="647"/>
      <c r="FV68" s="647"/>
      <c r="FW68" s="647"/>
      <c r="FX68" s="647"/>
      <c r="FY68" s="647"/>
      <c r="FZ68" s="647"/>
      <c r="GA68" s="647"/>
      <c r="GB68" s="647"/>
      <c r="GC68" s="647"/>
      <c r="GD68" s="647"/>
      <c r="GE68" s="647"/>
      <c r="GF68" s="647"/>
      <c r="GG68" s="647"/>
      <c r="GH68" s="647"/>
      <c r="GI68" s="647"/>
      <c r="GJ68" s="647"/>
      <c r="GK68" s="647"/>
      <c r="GL68" s="647"/>
      <c r="GM68" s="647"/>
      <c r="GN68" s="647"/>
      <c r="GO68" s="647"/>
      <c r="GP68" s="647"/>
      <c r="GQ68" s="647"/>
      <c r="GR68" s="647"/>
      <c r="GS68" s="647"/>
      <c r="GT68" s="647"/>
      <c r="GU68" s="647"/>
      <c r="GV68" s="647"/>
      <c r="GW68" s="647"/>
      <c r="GX68" s="647"/>
      <c r="GY68" s="647"/>
      <c r="GZ68" s="647"/>
      <c r="HA68" s="647"/>
      <c r="HB68" s="647"/>
      <c r="HC68" s="647"/>
      <c r="HD68" s="647"/>
      <c r="HE68" s="647"/>
      <c r="HF68" s="647"/>
      <c r="HG68" s="647"/>
      <c r="HH68" s="647"/>
      <c r="HI68" s="647"/>
      <c r="HJ68" s="647"/>
      <c r="HK68" s="647"/>
      <c r="HL68" s="647"/>
      <c r="HM68" s="647"/>
      <c r="HN68" s="647"/>
      <c r="HO68" s="647"/>
      <c r="HP68" s="647"/>
      <c r="HQ68" s="647"/>
      <c r="HR68" s="647"/>
      <c r="HS68" s="647"/>
      <c r="HT68" s="647"/>
      <c r="HU68" s="647"/>
      <c r="HV68" s="647"/>
      <c r="HW68" s="647"/>
      <c r="HX68" s="647"/>
      <c r="HY68" s="647"/>
      <c r="HZ68" s="647"/>
      <c r="IA68" s="647"/>
      <c r="IB68" s="647"/>
      <c r="IC68" s="647"/>
      <c r="ID68" s="647"/>
      <c r="IE68" s="647"/>
      <c r="IF68" s="647"/>
      <c r="IG68" s="647"/>
      <c r="IH68" s="647"/>
      <c r="II68" s="647"/>
      <c r="IJ68" s="647"/>
      <c r="IK68" s="647"/>
      <c r="IL68" s="647"/>
      <c r="IM68" s="647"/>
      <c r="IN68" s="647"/>
      <c r="IO68" s="647"/>
      <c r="IP68" s="647"/>
      <c r="IQ68" s="647"/>
      <c r="IR68" s="647"/>
      <c r="IS68" s="647"/>
      <c r="IT68" s="647"/>
      <c r="IU68" s="647"/>
      <c r="IV68" s="647"/>
      <c r="IW68" s="647"/>
      <c r="IX68" s="647"/>
      <c r="IY68" s="647"/>
      <c r="IZ68" s="647"/>
      <c r="JA68" s="647"/>
      <c r="JB68" s="647"/>
      <c r="JC68" s="647"/>
      <c r="JD68" s="647"/>
      <c r="JE68" s="647"/>
      <c r="JF68" s="647"/>
      <c r="JG68" s="647"/>
      <c r="JH68" s="647"/>
      <c r="JI68" s="647"/>
      <c r="JJ68" s="647"/>
      <c r="JK68" s="647"/>
      <c r="JL68" s="647"/>
      <c r="JM68" s="647"/>
      <c r="JN68" s="647"/>
      <c r="JO68" s="647"/>
      <c r="JP68" s="647"/>
      <c r="JQ68" s="647"/>
      <c r="JR68" s="647"/>
      <c r="JS68" s="647"/>
      <c r="JT68" s="647"/>
      <c r="JU68" s="647"/>
      <c r="JV68" s="647"/>
      <c r="JW68" s="647"/>
      <c r="JX68" s="647"/>
      <c r="JY68" s="647"/>
      <c r="JZ68" s="647"/>
      <c r="KA68" s="647"/>
      <c r="KB68" s="647"/>
      <c r="KC68" s="647"/>
      <c r="KD68" s="647"/>
      <c r="KE68" s="647"/>
      <c r="KF68" s="647"/>
      <c r="KG68" s="647"/>
      <c r="KH68" s="647"/>
      <c r="KI68" s="647"/>
      <c r="KJ68" s="647"/>
      <c r="KK68" s="647"/>
      <c r="KL68" s="647"/>
      <c r="KM68" s="647"/>
      <c r="KN68" s="647"/>
      <c r="KO68" s="647"/>
      <c r="KP68" s="647"/>
      <c r="KQ68" s="647"/>
      <c r="KR68" s="647"/>
      <c r="KS68" s="647"/>
      <c r="KT68" s="647"/>
      <c r="KU68" s="647"/>
      <c r="KV68" s="647"/>
      <c r="KW68" s="647"/>
      <c r="KX68" s="647"/>
      <c r="KY68" s="647"/>
      <c r="KZ68" s="647"/>
      <c r="LA68" s="647"/>
      <c r="LB68" s="647"/>
      <c r="LC68" s="647"/>
      <c r="LD68" s="647"/>
      <c r="LE68" s="647"/>
      <c r="LF68" s="647"/>
      <c r="LG68" s="647"/>
      <c r="LH68" s="647"/>
      <c r="LI68" s="647"/>
      <c r="LJ68" s="648"/>
    </row>
    <row r="69" spans="2:322" ht="3.65" customHeight="1">
      <c r="B69" s="646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7"/>
      <c r="Q69" s="647"/>
      <c r="R69" s="647"/>
      <c r="S69" s="647"/>
      <c r="T69" s="647"/>
      <c r="U69" s="647"/>
      <c r="V69" s="647"/>
      <c r="W69" s="647"/>
      <c r="X69" s="647"/>
      <c r="Y69" s="647"/>
      <c r="Z69" s="647"/>
      <c r="AA69" s="647"/>
      <c r="AB69" s="647"/>
      <c r="AC69" s="647"/>
      <c r="AD69" s="647"/>
      <c r="AE69" s="647"/>
      <c r="AF69" s="647"/>
      <c r="AG69" s="647"/>
      <c r="AH69" s="647"/>
      <c r="AI69" s="647"/>
      <c r="AJ69" s="647"/>
      <c r="AK69" s="647"/>
      <c r="AL69" s="647"/>
      <c r="AM69" s="647"/>
      <c r="AN69" s="647"/>
      <c r="AO69" s="647"/>
      <c r="AP69" s="647"/>
      <c r="AQ69" s="647"/>
      <c r="AR69" s="647"/>
      <c r="AS69" s="647"/>
      <c r="AT69" s="647"/>
      <c r="AU69" s="647"/>
      <c r="AV69" s="647"/>
      <c r="AW69" s="647"/>
      <c r="AX69" s="647"/>
      <c r="AY69" s="647"/>
      <c r="AZ69" s="647"/>
      <c r="BA69" s="647"/>
      <c r="BB69" s="647"/>
      <c r="BC69" s="647"/>
      <c r="BD69" s="647"/>
      <c r="BE69" s="647"/>
      <c r="BF69" s="647"/>
      <c r="BG69" s="647"/>
      <c r="BH69" s="647"/>
      <c r="BI69" s="647"/>
      <c r="BJ69" s="647"/>
      <c r="BK69" s="647"/>
      <c r="BL69" s="647"/>
      <c r="BM69" s="647"/>
      <c r="BN69" s="647"/>
      <c r="BO69" s="647"/>
      <c r="BP69" s="647"/>
      <c r="BQ69" s="647"/>
      <c r="BR69" s="647"/>
      <c r="BS69" s="647"/>
      <c r="BT69" s="647"/>
      <c r="BU69" s="647"/>
      <c r="BV69" s="647"/>
      <c r="BW69" s="647"/>
      <c r="BX69" s="647"/>
      <c r="BY69" s="647"/>
      <c r="BZ69" s="647"/>
      <c r="CA69" s="647"/>
      <c r="CB69" s="647"/>
      <c r="CC69" s="647"/>
      <c r="CD69" s="647"/>
      <c r="CE69" s="647"/>
      <c r="CF69" s="647"/>
      <c r="CG69" s="647"/>
      <c r="CH69" s="647"/>
      <c r="CI69" s="647"/>
      <c r="CJ69" s="647"/>
      <c r="CK69" s="647"/>
      <c r="CL69" s="647"/>
      <c r="CM69" s="647"/>
      <c r="CN69" s="647"/>
      <c r="CO69" s="647"/>
      <c r="CP69" s="647"/>
      <c r="CQ69" s="647"/>
      <c r="CR69" s="647"/>
      <c r="CS69" s="647"/>
      <c r="CT69" s="647"/>
      <c r="CU69" s="647"/>
      <c r="CV69" s="647"/>
      <c r="CW69" s="647"/>
      <c r="CX69" s="647"/>
      <c r="CY69" s="647"/>
      <c r="CZ69" s="647"/>
      <c r="DA69" s="647"/>
      <c r="DB69" s="647"/>
      <c r="DC69" s="647"/>
      <c r="DD69" s="647"/>
      <c r="DE69" s="647"/>
      <c r="DF69" s="647"/>
      <c r="DG69" s="647"/>
      <c r="DH69" s="647"/>
      <c r="DI69" s="647"/>
      <c r="DJ69" s="647"/>
      <c r="DK69" s="647"/>
      <c r="DL69" s="647"/>
      <c r="DM69" s="647"/>
      <c r="DN69" s="647"/>
      <c r="DO69" s="647"/>
      <c r="DP69" s="647"/>
      <c r="DQ69" s="647"/>
      <c r="DR69" s="647"/>
      <c r="DS69" s="647"/>
      <c r="DT69" s="647"/>
      <c r="DU69" s="647"/>
      <c r="DV69" s="647"/>
      <c r="DW69" s="647"/>
      <c r="DX69" s="647"/>
      <c r="DY69" s="647"/>
      <c r="DZ69" s="647"/>
      <c r="EA69" s="647"/>
      <c r="EB69" s="647"/>
      <c r="EC69" s="647"/>
      <c r="ED69" s="647"/>
      <c r="EE69" s="647"/>
      <c r="EF69" s="647"/>
      <c r="EG69" s="647"/>
      <c r="EH69" s="647"/>
      <c r="EI69" s="647"/>
      <c r="EJ69" s="647"/>
      <c r="EK69" s="647"/>
      <c r="EL69" s="647"/>
      <c r="EM69" s="647"/>
      <c r="EN69" s="647"/>
      <c r="EO69" s="647"/>
      <c r="EP69" s="647"/>
      <c r="EQ69" s="647"/>
      <c r="ER69" s="647"/>
      <c r="ES69" s="647"/>
      <c r="ET69" s="647"/>
      <c r="EU69" s="647"/>
      <c r="EV69" s="647"/>
      <c r="EW69" s="647"/>
      <c r="EX69" s="647"/>
      <c r="EY69" s="647"/>
      <c r="EZ69" s="647"/>
      <c r="FA69" s="647"/>
      <c r="FB69" s="647"/>
      <c r="FC69" s="647"/>
      <c r="FD69" s="647"/>
      <c r="FE69" s="647"/>
      <c r="FF69" s="647"/>
      <c r="FG69" s="647"/>
      <c r="FH69" s="647"/>
      <c r="FI69" s="647"/>
      <c r="FJ69" s="647"/>
      <c r="FK69" s="647"/>
      <c r="FL69" s="647"/>
      <c r="FM69" s="647"/>
      <c r="FN69" s="647"/>
      <c r="FO69" s="647"/>
      <c r="FP69" s="647"/>
      <c r="FQ69" s="647"/>
      <c r="FR69" s="647"/>
      <c r="FS69" s="647"/>
      <c r="FT69" s="647"/>
      <c r="FU69" s="647"/>
      <c r="FV69" s="647"/>
      <c r="FW69" s="647"/>
      <c r="FX69" s="647"/>
      <c r="FY69" s="647"/>
      <c r="FZ69" s="647"/>
      <c r="GA69" s="647"/>
      <c r="GB69" s="647"/>
      <c r="GC69" s="647"/>
      <c r="GD69" s="647"/>
      <c r="GE69" s="647"/>
      <c r="GF69" s="647"/>
      <c r="GG69" s="647"/>
      <c r="GH69" s="647"/>
      <c r="GI69" s="647"/>
      <c r="GJ69" s="647"/>
      <c r="GK69" s="647"/>
      <c r="GL69" s="647"/>
      <c r="GM69" s="647"/>
      <c r="GN69" s="647"/>
      <c r="GO69" s="647"/>
      <c r="GP69" s="647"/>
      <c r="GQ69" s="647"/>
      <c r="GR69" s="647"/>
      <c r="GS69" s="647"/>
      <c r="GT69" s="647"/>
      <c r="GU69" s="647"/>
      <c r="GV69" s="647"/>
      <c r="GW69" s="647"/>
      <c r="GX69" s="647"/>
      <c r="GY69" s="647"/>
      <c r="GZ69" s="647"/>
      <c r="HA69" s="647"/>
      <c r="HB69" s="647"/>
      <c r="HC69" s="647"/>
      <c r="HD69" s="647"/>
      <c r="HE69" s="647"/>
      <c r="HF69" s="647"/>
      <c r="HG69" s="647"/>
      <c r="HH69" s="647"/>
      <c r="HI69" s="647"/>
      <c r="HJ69" s="647"/>
      <c r="HK69" s="647"/>
      <c r="HL69" s="647"/>
      <c r="HM69" s="647"/>
      <c r="HN69" s="647"/>
      <c r="HO69" s="647"/>
      <c r="HP69" s="647"/>
      <c r="HQ69" s="647"/>
      <c r="HR69" s="647"/>
      <c r="HS69" s="647"/>
      <c r="HT69" s="647"/>
      <c r="HU69" s="647"/>
      <c r="HV69" s="647"/>
      <c r="HW69" s="647"/>
      <c r="HX69" s="647"/>
      <c r="HY69" s="647"/>
      <c r="HZ69" s="647"/>
      <c r="IA69" s="647"/>
      <c r="IB69" s="647"/>
      <c r="IC69" s="647"/>
      <c r="ID69" s="647"/>
      <c r="IE69" s="647"/>
      <c r="IF69" s="647"/>
      <c r="IG69" s="647"/>
      <c r="IH69" s="647"/>
      <c r="II69" s="647"/>
      <c r="IJ69" s="647"/>
      <c r="IK69" s="647"/>
      <c r="IL69" s="647"/>
      <c r="IM69" s="647"/>
      <c r="IN69" s="647"/>
      <c r="IO69" s="647"/>
      <c r="IP69" s="647"/>
      <c r="IQ69" s="647"/>
      <c r="IR69" s="647"/>
      <c r="IS69" s="647"/>
      <c r="IT69" s="647"/>
      <c r="IU69" s="647"/>
      <c r="IV69" s="647"/>
      <c r="IW69" s="647"/>
      <c r="IX69" s="647"/>
      <c r="IY69" s="647"/>
      <c r="IZ69" s="647"/>
      <c r="JA69" s="647"/>
      <c r="JB69" s="647"/>
      <c r="JC69" s="647"/>
      <c r="JD69" s="647"/>
      <c r="JE69" s="647"/>
      <c r="JF69" s="647"/>
      <c r="JG69" s="647"/>
      <c r="JH69" s="647"/>
      <c r="JI69" s="647"/>
      <c r="JJ69" s="647"/>
      <c r="JK69" s="647"/>
      <c r="JL69" s="647"/>
      <c r="JM69" s="647"/>
      <c r="JN69" s="647"/>
      <c r="JO69" s="647"/>
      <c r="JP69" s="647"/>
      <c r="JQ69" s="647"/>
      <c r="JR69" s="647"/>
      <c r="JS69" s="647"/>
      <c r="JT69" s="647"/>
      <c r="JU69" s="647"/>
      <c r="JV69" s="647"/>
      <c r="JW69" s="647"/>
      <c r="JX69" s="647"/>
      <c r="JY69" s="647"/>
      <c r="JZ69" s="647"/>
      <c r="KA69" s="647"/>
      <c r="KB69" s="647"/>
      <c r="KC69" s="647"/>
      <c r="KD69" s="647"/>
      <c r="KE69" s="647"/>
      <c r="KF69" s="647"/>
      <c r="KG69" s="647"/>
      <c r="KH69" s="647"/>
      <c r="KI69" s="647"/>
      <c r="KJ69" s="647"/>
      <c r="KK69" s="647"/>
      <c r="KL69" s="647"/>
      <c r="KM69" s="647"/>
      <c r="KN69" s="647"/>
      <c r="KO69" s="647"/>
      <c r="KP69" s="647"/>
      <c r="KQ69" s="647"/>
      <c r="KR69" s="647"/>
      <c r="KS69" s="647"/>
      <c r="KT69" s="647"/>
      <c r="KU69" s="647"/>
      <c r="KV69" s="647"/>
      <c r="KW69" s="647"/>
      <c r="KX69" s="647"/>
      <c r="KY69" s="647"/>
      <c r="KZ69" s="647"/>
      <c r="LA69" s="647"/>
      <c r="LB69" s="647"/>
      <c r="LC69" s="647"/>
      <c r="LD69" s="647"/>
      <c r="LE69" s="647"/>
      <c r="LF69" s="647"/>
      <c r="LG69" s="647"/>
      <c r="LH69" s="647"/>
      <c r="LI69" s="647"/>
      <c r="LJ69" s="648"/>
    </row>
    <row r="70" spans="2:322" ht="3.65" customHeight="1">
      <c r="B70" s="646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7"/>
      <c r="P70" s="647"/>
      <c r="Q70" s="647"/>
      <c r="R70" s="647"/>
      <c r="S70" s="647"/>
      <c r="T70" s="647"/>
      <c r="U70" s="647"/>
      <c r="V70" s="647"/>
      <c r="W70" s="647"/>
      <c r="X70" s="647"/>
      <c r="Y70" s="647"/>
      <c r="Z70" s="647"/>
      <c r="AA70" s="647"/>
      <c r="AB70" s="647"/>
      <c r="AC70" s="647"/>
      <c r="AD70" s="647"/>
      <c r="AE70" s="647"/>
      <c r="AF70" s="647"/>
      <c r="AG70" s="647"/>
      <c r="AH70" s="647"/>
      <c r="AI70" s="647"/>
      <c r="AJ70" s="647"/>
      <c r="AK70" s="647"/>
      <c r="AL70" s="647"/>
      <c r="AM70" s="647"/>
      <c r="AN70" s="647"/>
      <c r="AO70" s="647"/>
      <c r="AP70" s="647"/>
      <c r="AQ70" s="647"/>
      <c r="AR70" s="647"/>
      <c r="AS70" s="647"/>
      <c r="AT70" s="647"/>
      <c r="AU70" s="647"/>
      <c r="AV70" s="647"/>
      <c r="AW70" s="647"/>
      <c r="AX70" s="647"/>
      <c r="AY70" s="647"/>
      <c r="AZ70" s="647"/>
      <c r="BA70" s="647"/>
      <c r="BB70" s="647"/>
      <c r="BC70" s="647"/>
      <c r="BD70" s="647"/>
      <c r="BE70" s="647"/>
      <c r="BF70" s="647"/>
      <c r="BG70" s="647"/>
      <c r="BH70" s="647"/>
      <c r="BI70" s="647"/>
      <c r="BJ70" s="647"/>
      <c r="BK70" s="647"/>
      <c r="BL70" s="647"/>
      <c r="BM70" s="647"/>
      <c r="BN70" s="647"/>
      <c r="BO70" s="647"/>
      <c r="BP70" s="647"/>
      <c r="BQ70" s="647"/>
      <c r="BR70" s="647"/>
      <c r="BS70" s="647"/>
      <c r="BT70" s="647"/>
      <c r="BU70" s="647"/>
      <c r="BV70" s="647"/>
      <c r="BW70" s="647"/>
      <c r="BX70" s="647"/>
      <c r="BY70" s="647"/>
      <c r="BZ70" s="647"/>
      <c r="CA70" s="647"/>
      <c r="CB70" s="647"/>
      <c r="CC70" s="647"/>
      <c r="CD70" s="647"/>
      <c r="CE70" s="647"/>
      <c r="CF70" s="647"/>
      <c r="CG70" s="647"/>
      <c r="CH70" s="647"/>
      <c r="CI70" s="647"/>
      <c r="CJ70" s="647"/>
      <c r="CK70" s="647"/>
      <c r="CL70" s="647"/>
      <c r="CM70" s="647"/>
      <c r="CN70" s="647"/>
      <c r="CO70" s="647"/>
      <c r="CP70" s="647"/>
      <c r="CQ70" s="647"/>
      <c r="CR70" s="647"/>
      <c r="CS70" s="647"/>
      <c r="CT70" s="647"/>
      <c r="CU70" s="647"/>
      <c r="CV70" s="647"/>
      <c r="CW70" s="647"/>
      <c r="CX70" s="647"/>
      <c r="CY70" s="647"/>
      <c r="CZ70" s="647"/>
      <c r="DA70" s="647"/>
      <c r="DB70" s="647"/>
      <c r="DC70" s="647"/>
      <c r="DD70" s="647"/>
      <c r="DE70" s="647"/>
      <c r="DF70" s="647"/>
      <c r="DG70" s="647"/>
      <c r="DH70" s="647"/>
      <c r="DI70" s="647"/>
      <c r="DJ70" s="647"/>
      <c r="DK70" s="647"/>
      <c r="DL70" s="647"/>
      <c r="DM70" s="647"/>
      <c r="DN70" s="647"/>
      <c r="DO70" s="647"/>
      <c r="DP70" s="647"/>
      <c r="DQ70" s="647"/>
      <c r="DR70" s="647"/>
      <c r="DS70" s="647"/>
      <c r="DT70" s="647"/>
      <c r="DU70" s="647"/>
      <c r="DV70" s="647"/>
      <c r="DW70" s="647"/>
      <c r="DX70" s="647"/>
      <c r="DY70" s="647"/>
      <c r="DZ70" s="647"/>
      <c r="EA70" s="647"/>
      <c r="EB70" s="647"/>
      <c r="EC70" s="647"/>
      <c r="ED70" s="647"/>
      <c r="EE70" s="647"/>
      <c r="EF70" s="647"/>
      <c r="EG70" s="647"/>
      <c r="EH70" s="647"/>
      <c r="EI70" s="647"/>
      <c r="EJ70" s="647"/>
      <c r="EK70" s="647"/>
      <c r="EL70" s="647"/>
      <c r="EM70" s="647"/>
      <c r="EN70" s="647"/>
      <c r="EO70" s="647"/>
      <c r="EP70" s="647"/>
      <c r="EQ70" s="647"/>
      <c r="ER70" s="647"/>
      <c r="ES70" s="647"/>
      <c r="ET70" s="647"/>
      <c r="EU70" s="647"/>
      <c r="EV70" s="647"/>
      <c r="EW70" s="647"/>
      <c r="EX70" s="647"/>
      <c r="EY70" s="647"/>
      <c r="EZ70" s="647"/>
      <c r="FA70" s="647"/>
      <c r="FB70" s="647"/>
      <c r="FC70" s="647"/>
      <c r="FD70" s="647"/>
      <c r="FE70" s="647"/>
      <c r="FF70" s="647"/>
      <c r="FG70" s="647"/>
      <c r="FH70" s="647"/>
      <c r="FI70" s="647"/>
      <c r="FJ70" s="647"/>
      <c r="FK70" s="647"/>
      <c r="FL70" s="647"/>
      <c r="FM70" s="647"/>
      <c r="FN70" s="647"/>
      <c r="FO70" s="647"/>
      <c r="FP70" s="647"/>
      <c r="FQ70" s="647"/>
      <c r="FR70" s="647"/>
      <c r="FS70" s="647"/>
      <c r="FT70" s="647"/>
      <c r="FU70" s="647"/>
      <c r="FV70" s="647"/>
      <c r="FW70" s="647"/>
      <c r="FX70" s="647"/>
      <c r="FY70" s="647"/>
      <c r="FZ70" s="647"/>
      <c r="GA70" s="647"/>
      <c r="GB70" s="647"/>
      <c r="GC70" s="647"/>
      <c r="GD70" s="647"/>
      <c r="GE70" s="647"/>
      <c r="GF70" s="647"/>
      <c r="GG70" s="647"/>
      <c r="GH70" s="647"/>
      <c r="GI70" s="647"/>
      <c r="GJ70" s="647"/>
      <c r="GK70" s="647"/>
      <c r="GL70" s="647"/>
      <c r="GM70" s="647"/>
      <c r="GN70" s="647"/>
      <c r="GO70" s="647"/>
      <c r="GP70" s="647"/>
      <c r="GQ70" s="647"/>
      <c r="GR70" s="647"/>
      <c r="GS70" s="647"/>
      <c r="GT70" s="647"/>
      <c r="GU70" s="647"/>
      <c r="GV70" s="647"/>
      <c r="GW70" s="647"/>
      <c r="GX70" s="647"/>
      <c r="GY70" s="647"/>
      <c r="GZ70" s="647"/>
      <c r="HA70" s="647"/>
      <c r="HB70" s="647"/>
      <c r="HC70" s="647"/>
      <c r="HD70" s="647"/>
      <c r="HE70" s="647"/>
      <c r="HF70" s="647"/>
      <c r="HG70" s="647"/>
      <c r="HH70" s="647"/>
      <c r="HI70" s="647"/>
      <c r="HJ70" s="647"/>
      <c r="HK70" s="647"/>
      <c r="HL70" s="647"/>
      <c r="HM70" s="647"/>
      <c r="HN70" s="647"/>
      <c r="HO70" s="647"/>
      <c r="HP70" s="647"/>
      <c r="HQ70" s="647"/>
      <c r="HR70" s="647"/>
      <c r="HS70" s="647"/>
      <c r="HT70" s="647"/>
      <c r="HU70" s="647"/>
      <c r="HV70" s="647"/>
      <c r="HW70" s="647"/>
      <c r="HX70" s="647"/>
      <c r="HY70" s="647"/>
      <c r="HZ70" s="647"/>
      <c r="IA70" s="647"/>
      <c r="IB70" s="647"/>
      <c r="IC70" s="647"/>
      <c r="ID70" s="647"/>
      <c r="IE70" s="647"/>
      <c r="IF70" s="647"/>
      <c r="IG70" s="647"/>
      <c r="IH70" s="647"/>
      <c r="II70" s="647"/>
      <c r="IJ70" s="647"/>
      <c r="IK70" s="647"/>
      <c r="IL70" s="647"/>
      <c r="IM70" s="647"/>
      <c r="IN70" s="647"/>
      <c r="IO70" s="647"/>
      <c r="IP70" s="647"/>
      <c r="IQ70" s="647"/>
      <c r="IR70" s="647"/>
      <c r="IS70" s="647"/>
      <c r="IT70" s="647"/>
      <c r="IU70" s="647"/>
      <c r="IV70" s="647"/>
      <c r="IW70" s="647"/>
      <c r="IX70" s="647"/>
      <c r="IY70" s="647"/>
      <c r="IZ70" s="647"/>
      <c r="JA70" s="647"/>
      <c r="JB70" s="647"/>
      <c r="JC70" s="647"/>
      <c r="JD70" s="647"/>
      <c r="JE70" s="647"/>
      <c r="JF70" s="647"/>
      <c r="JG70" s="647"/>
      <c r="JH70" s="647"/>
      <c r="JI70" s="647"/>
      <c r="JJ70" s="647"/>
      <c r="JK70" s="647"/>
      <c r="JL70" s="647"/>
      <c r="JM70" s="647"/>
      <c r="JN70" s="647"/>
      <c r="JO70" s="647"/>
      <c r="JP70" s="647"/>
      <c r="JQ70" s="647"/>
      <c r="JR70" s="647"/>
      <c r="JS70" s="647"/>
      <c r="JT70" s="647"/>
      <c r="JU70" s="647"/>
      <c r="JV70" s="647"/>
      <c r="JW70" s="647"/>
      <c r="JX70" s="647"/>
      <c r="JY70" s="647"/>
      <c r="JZ70" s="647"/>
      <c r="KA70" s="647"/>
      <c r="KB70" s="647"/>
      <c r="KC70" s="647"/>
      <c r="KD70" s="647"/>
      <c r="KE70" s="647"/>
      <c r="KF70" s="647"/>
      <c r="KG70" s="647"/>
      <c r="KH70" s="647"/>
      <c r="KI70" s="647"/>
      <c r="KJ70" s="647"/>
      <c r="KK70" s="647"/>
      <c r="KL70" s="647"/>
      <c r="KM70" s="647"/>
      <c r="KN70" s="647"/>
      <c r="KO70" s="647"/>
      <c r="KP70" s="647"/>
      <c r="KQ70" s="647"/>
      <c r="KR70" s="647"/>
      <c r="KS70" s="647"/>
      <c r="KT70" s="647"/>
      <c r="KU70" s="647"/>
      <c r="KV70" s="647"/>
      <c r="KW70" s="647"/>
      <c r="KX70" s="647"/>
      <c r="KY70" s="647"/>
      <c r="KZ70" s="647"/>
      <c r="LA70" s="647"/>
      <c r="LB70" s="647"/>
      <c r="LC70" s="647"/>
      <c r="LD70" s="647"/>
      <c r="LE70" s="647"/>
      <c r="LF70" s="647"/>
      <c r="LG70" s="647"/>
      <c r="LH70" s="647"/>
      <c r="LI70" s="647"/>
      <c r="LJ70" s="648"/>
    </row>
    <row r="71" spans="2:322" ht="3.65" customHeight="1">
      <c r="B71" s="646"/>
      <c r="C71" s="647"/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7"/>
      <c r="Q71" s="647"/>
      <c r="R71" s="647"/>
      <c r="S71" s="647"/>
      <c r="T71" s="647"/>
      <c r="U71" s="647"/>
      <c r="V71" s="647"/>
      <c r="W71" s="647"/>
      <c r="X71" s="647"/>
      <c r="Y71" s="647"/>
      <c r="Z71" s="647"/>
      <c r="AA71" s="647"/>
      <c r="AB71" s="647"/>
      <c r="AC71" s="647"/>
      <c r="AD71" s="647"/>
      <c r="AE71" s="647"/>
      <c r="AF71" s="647"/>
      <c r="AG71" s="647"/>
      <c r="AH71" s="647"/>
      <c r="AI71" s="647"/>
      <c r="AJ71" s="647"/>
      <c r="AK71" s="647"/>
      <c r="AL71" s="647"/>
      <c r="AM71" s="647"/>
      <c r="AN71" s="647"/>
      <c r="AO71" s="647"/>
      <c r="AP71" s="647"/>
      <c r="AQ71" s="647"/>
      <c r="AR71" s="647"/>
      <c r="AS71" s="647"/>
      <c r="AT71" s="647"/>
      <c r="AU71" s="647"/>
      <c r="AV71" s="647"/>
      <c r="AW71" s="647"/>
      <c r="AX71" s="647"/>
      <c r="AY71" s="647"/>
      <c r="AZ71" s="647"/>
      <c r="BA71" s="647"/>
      <c r="BB71" s="647"/>
      <c r="BC71" s="647"/>
      <c r="BD71" s="647"/>
      <c r="BE71" s="647"/>
      <c r="BF71" s="647"/>
      <c r="BG71" s="647"/>
      <c r="BH71" s="647"/>
      <c r="BI71" s="647"/>
      <c r="BJ71" s="647"/>
      <c r="BK71" s="647"/>
      <c r="BL71" s="647"/>
      <c r="BM71" s="647"/>
      <c r="BN71" s="647"/>
      <c r="BO71" s="647"/>
      <c r="BP71" s="647"/>
      <c r="BQ71" s="647"/>
      <c r="BR71" s="647"/>
      <c r="BS71" s="647"/>
      <c r="BT71" s="647"/>
      <c r="BU71" s="647"/>
      <c r="BV71" s="647"/>
      <c r="BW71" s="647"/>
      <c r="BX71" s="647"/>
      <c r="BY71" s="647"/>
      <c r="BZ71" s="647"/>
      <c r="CA71" s="647"/>
      <c r="CB71" s="647"/>
      <c r="CC71" s="647"/>
      <c r="CD71" s="647"/>
      <c r="CE71" s="647"/>
      <c r="CF71" s="647"/>
      <c r="CG71" s="647"/>
      <c r="CH71" s="647"/>
      <c r="CI71" s="647"/>
      <c r="CJ71" s="647"/>
      <c r="CK71" s="647"/>
      <c r="CL71" s="647"/>
      <c r="CM71" s="647"/>
      <c r="CN71" s="647"/>
      <c r="CO71" s="647"/>
      <c r="CP71" s="647"/>
      <c r="CQ71" s="647"/>
      <c r="CR71" s="647"/>
      <c r="CS71" s="647"/>
      <c r="CT71" s="647"/>
      <c r="CU71" s="647"/>
      <c r="CV71" s="647"/>
      <c r="CW71" s="647"/>
      <c r="CX71" s="647"/>
      <c r="CY71" s="647"/>
      <c r="CZ71" s="647"/>
      <c r="DA71" s="647"/>
      <c r="DB71" s="647"/>
      <c r="DC71" s="647"/>
      <c r="DD71" s="647"/>
      <c r="DE71" s="647"/>
      <c r="DF71" s="647"/>
      <c r="DG71" s="647"/>
      <c r="DH71" s="647"/>
      <c r="DI71" s="647"/>
      <c r="DJ71" s="647"/>
      <c r="DK71" s="647"/>
      <c r="DL71" s="647"/>
      <c r="DM71" s="647"/>
      <c r="DN71" s="647"/>
      <c r="DO71" s="647"/>
      <c r="DP71" s="647"/>
      <c r="DQ71" s="647"/>
      <c r="DR71" s="647"/>
      <c r="DS71" s="647"/>
      <c r="DT71" s="647"/>
      <c r="DU71" s="647"/>
      <c r="DV71" s="647"/>
      <c r="DW71" s="647"/>
      <c r="DX71" s="647"/>
      <c r="DY71" s="647"/>
      <c r="DZ71" s="647"/>
      <c r="EA71" s="647"/>
      <c r="EB71" s="647"/>
      <c r="EC71" s="647"/>
      <c r="ED71" s="647"/>
      <c r="EE71" s="647"/>
      <c r="EF71" s="647"/>
      <c r="EG71" s="647"/>
      <c r="EH71" s="647"/>
      <c r="EI71" s="647"/>
      <c r="EJ71" s="647"/>
      <c r="EK71" s="647"/>
      <c r="EL71" s="647"/>
      <c r="EM71" s="647"/>
      <c r="EN71" s="647"/>
      <c r="EO71" s="647"/>
      <c r="EP71" s="647"/>
      <c r="EQ71" s="647"/>
      <c r="ER71" s="647"/>
      <c r="ES71" s="647"/>
      <c r="ET71" s="647"/>
      <c r="EU71" s="647"/>
      <c r="EV71" s="647"/>
      <c r="EW71" s="647"/>
      <c r="EX71" s="647"/>
      <c r="EY71" s="647"/>
      <c r="EZ71" s="647"/>
      <c r="FA71" s="647"/>
      <c r="FB71" s="647"/>
      <c r="FC71" s="647"/>
      <c r="FD71" s="647"/>
      <c r="FE71" s="647"/>
      <c r="FF71" s="647"/>
      <c r="FG71" s="647"/>
      <c r="FH71" s="647"/>
      <c r="FI71" s="647"/>
      <c r="FJ71" s="647"/>
      <c r="FK71" s="647"/>
      <c r="FL71" s="647"/>
      <c r="FM71" s="647"/>
      <c r="FN71" s="647"/>
      <c r="FO71" s="647"/>
      <c r="FP71" s="647"/>
      <c r="FQ71" s="647"/>
      <c r="FR71" s="647"/>
      <c r="FS71" s="647"/>
      <c r="FT71" s="647"/>
      <c r="FU71" s="647"/>
      <c r="FV71" s="647"/>
      <c r="FW71" s="647"/>
      <c r="FX71" s="647"/>
      <c r="FY71" s="647"/>
      <c r="FZ71" s="647"/>
      <c r="GA71" s="647"/>
      <c r="GB71" s="647"/>
      <c r="GC71" s="647"/>
      <c r="GD71" s="647"/>
      <c r="GE71" s="647"/>
      <c r="GF71" s="647"/>
      <c r="GG71" s="647"/>
      <c r="GH71" s="647"/>
      <c r="GI71" s="647"/>
      <c r="GJ71" s="647"/>
      <c r="GK71" s="647"/>
      <c r="GL71" s="647"/>
      <c r="GM71" s="647"/>
      <c r="GN71" s="647"/>
      <c r="GO71" s="647"/>
      <c r="GP71" s="647"/>
      <c r="GQ71" s="647"/>
      <c r="GR71" s="647"/>
      <c r="GS71" s="647"/>
      <c r="GT71" s="647"/>
      <c r="GU71" s="647"/>
      <c r="GV71" s="647"/>
      <c r="GW71" s="647"/>
      <c r="GX71" s="647"/>
      <c r="GY71" s="647"/>
      <c r="GZ71" s="647"/>
      <c r="HA71" s="647"/>
      <c r="HB71" s="647"/>
      <c r="HC71" s="647"/>
      <c r="HD71" s="647"/>
      <c r="HE71" s="647"/>
      <c r="HF71" s="647"/>
      <c r="HG71" s="647"/>
      <c r="HH71" s="647"/>
      <c r="HI71" s="647"/>
      <c r="HJ71" s="647"/>
      <c r="HK71" s="647"/>
      <c r="HL71" s="647"/>
      <c r="HM71" s="647"/>
      <c r="HN71" s="647"/>
      <c r="HO71" s="647"/>
      <c r="HP71" s="647"/>
      <c r="HQ71" s="647"/>
      <c r="HR71" s="647"/>
      <c r="HS71" s="647"/>
      <c r="HT71" s="647"/>
      <c r="HU71" s="647"/>
      <c r="HV71" s="647"/>
      <c r="HW71" s="647"/>
      <c r="HX71" s="647"/>
      <c r="HY71" s="647"/>
      <c r="HZ71" s="647"/>
      <c r="IA71" s="647"/>
      <c r="IB71" s="647"/>
      <c r="IC71" s="647"/>
      <c r="ID71" s="647"/>
      <c r="IE71" s="647"/>
      <c r="IF71" s="647"/>
      <c r="IG71" s="647"/>
      <c r="IH71" s="647"/>
      <c r="II71" s="647"/>
      <c r="IJ71" s="647"/>
      <c r="IK71" s="647"/>
      <c r="IL71" s="647"/>
      <c r="IM71" s="647"/>
      <c r="IN71" s="647"/>
      <c r="IO71" s="647"/>
      <c r="IP71" s="647"/>
      <c r="IQ71" s="647"/>
      <c r="IR71" s="647"/>
      <c r="IS71" s="647"/>
      <c r="IT71" s="647"/>
      <c r="IU71" s="647"/>
      <c r="IV71" s="647"/>
      <c r="IW71" s="647"/>
      <c r="IX71" s="647"/>
      <c r="IY71" s="647"/>
      <c r="IZ71" s="647"/>
      <c r="JA71" s="647"/>
      <c r="JB71" s="647"/>
      <c r="JC71" s="647"/>
      <c r="JD71" s="647"/>
      <c r="JE71" s="647"/>
      <c r="JF71" s="647"/>
      <c r="JG71" s="647"/>
      <c r="JH71" s="647"/>
      <c r="JI71" s="647"/>
      <c r="JJ71" s="647"/>
      <c r="JK71" s="647"/>
      <c r="JL71" s="647"/>
      <c r="JM71" s="647"/>
      <c r="JN71" s="647"/>
      <c r="JO71" s="647"/>
      <c r="JP71" s="647"/>
      <c r="JQ71" s="647"/>
      <c r="JR71" s="647"/>
      <c r="JS71" s="647"/>
      <c r="JT71" s="647"/>
      <c r="JU71" s="647"/>
      <c r="JV71" s="647"/>
      <c r="JW71" s="647"/>
      <c r="JX71" s="647"/>
      <c r="JY71" s="647"/>
      <c r="JZ71" s="647"/>
      <c r="KA71" s="647"/>
      <c r="KB71" s="647"/>
      <c r="KC71" s="647"/>
      <c r="KD71" s="647"/>
      <c r="KE71" s="647"/>
      <c r="KF71" s="647"/>
      <c r="KG71" s="647"/>
      <c r="KH71" s="647"/>
      <c r="KI71" s="647"/>
      <c r="KJ71" s="647"/>
      <c r="KK71" s="647"/>
      <c r="KL71" s="647"/>
      <c r="KM71" s="647"/>
      <c r="KN71" s="647"/>
      <c r="KO71" s="647"/>
      <c r="KP71" s="647"/>
      <c r="KQ71" s="647"/>
      <c r="KR71" s="647"/>
      <c r="KS71" s="647"/>
      <c r="KT71" s="647"/>
      <c r="KU71" s="647"/>
      <c r="KV71" s="647"/>
      <c r="KW71" s="647"/>
      <c r="KX71" s="647"/>
      <c r="KY71" s="647"/>
      <c r="KZ71" s="647"/>
      <c r="LA71" s="647"/>
      <c r="LB71" s="647"/>
      <c r="LC71" s="647"/>
      <c r="LD71" s="647"/>
      <c r="LE71" s="647"/>
      <c r="LF71" s="647"/>
      <c r="LG71" s="647"/>
      <c r="LH71" s="647"/>
      <c r="LI71" s="647"/>
      <c r="LJ71" s="648"/>
    </row>
    <row r="72" spans="2:322" ht="3.65" customHeight="1">
      <c r="B72" s="646"/>
      <c r="C72" s="647"/>
      <c r="D72" s="647"/>
      <c r="E72" s="647"/>
      <c r="F72" s="647"/>
      <c r="G72" s="647"/>
      <c r="H72" s="647"/>
      <c r="I72" s="647"/>
      <c r="J72" s="647"/>
      <c r="K72" s="647"/>
      <c r="L72" s="647"/>
      <c r="M72" s="647"/>
      <c r="N72" s="647"/>
      <c r="O72" s="647"/>
      <c r="P72" s="647"/>
      <c r="Q72" s="647"/>
      <c r="R72" s="647"/>
      <c r="S72" s="647"/>
      <c r="T72" s="647"/>
      <c r="U72" s="647"/>
      <c r="V72" s="647"/>
      <c r="W72" s="647"/>
      <c r="X72" s="647"/>
      <c r="Y72" s="647"/>
      <c r="Z72" s="647"/>
      <c r="AA72" s="647"/>
      <c r="AB72" s="647"/>
      <c r="AC72" s="647"/>
      <c r="AD72" s="647"/>
      <c r="AE72" s="647"/>
      <c r="AF72" s="647"/>
      <c r="AG72" s="647"/>
      <c r="AH72" s="647"/>
      <c r="AI72" s="647"/>
      <c r="AJ72" s="647"/>
      <c r="AK72" s="647"/>
      <c r="AL72" s="647"/>
      <c r="AM72" s="647"/>
      <c r="AN72" s="647"/>
      <c r="AO72" s="647"/>
      <c r="AP72" s="647"/>
      <c r="AQ72" s="647"/>
      <c r="AR72" s="647"/>
      <c r="AS72" s="647"/>
      <c r="AT72" s="647"/>
      <c r="AU72" s="647"/>
      <c r="AV72" s="647"/>
      <c r="AW72" s="647"/>
      <c r="AX72" s="647"/>
      <c r="AY72" s="647"/>
      <c r="AZ72" s="647"/>
      <c r="BA72" s="647"/>
      <c r="BB72" s="647"/>
      <c r="BC72" s="647"/>
      <c r="BD72" s="647"/>
      <c r="BE72" s="647"/>
      <c r="BF72" s="647"/>
      <c r="BG72" s="647"/>
      <c r="BH72" s="647"/>
      <c r="BI72" s="647"/>
      <c r="BJ72" s="647"/>
      <c r="BK72" s="647"/>
      <c r="BL72" s="647"/>
      <c r="BM72" s="647"/>
      <c r="BN72" s="647"/>
      <c r="BO72" s="647"/>
      <c r="BP72" s="647"/>
      <c r="BQ72" s="647"/>
      <c r="BR72" s="647"/>
      <c r="BS72" s="647"/>
      <c r="BT72" s="647"/>
      <c r="BU72" s="647"/>
      <c r="BV72" s="647"/>
      <c r="BW72" s="647"/>
      <c r="BX72" s="647"/>
      <c r="BY72" s="647"/>
      <c r="BZ72" s="647"/>
      <c r="CA72" s="647"/>
      <c r="CB72" s="647"/>
      <c r="CC72" s="647"/>
      <c r="CD72" s="647"/>
      <c r="CE72" s="647"/>
      <c r="CF72" s="647"/>
      <c r="CG72" s="647"/>
      <c r="CH72" s="647"/>
      <c r="CI72" s="647"/>
      <c r="CJ72" s="647"/>
      <c r="CK72" s="647"/>
      <c r="CL72" s="647"/>
      <c r="CM72" s="647"/>
      <c r="CN72" s="647"/>
      <c r="CO72" s="647"/>
      <c r="CP72" s="647"/>
      <c r="CQ72" s="647"/>
      <c r="CR72" s="647"/>
      <c r="CS72" s="647"/>
      <c r="CT72" s="647"/>
      <c r="CU72" s="647"/>
      <c r="CV72" s="647"/>
      <c r="CW72" s="647"/>
      <c r="CX72" s="647"/>
      <c r="CY72" s="647"/>
      <c r="CZ72" s="647"/>
      <c r="DA72" s="647"/>
      <c r="DB72" s="647"/>
      <c r="DC72" s="647"/>
      <c r="DD72" s="647"/>
      <c r="DE72" s="647"/>
      <c r="DF72" s="647"/>
      <c r="DG72" s="647"/>
      <c r="DH72" s="647"/>
      <c r="DI72" s="647"/>
      <c r="DJ72" s="647"/>
      <c r="DK72" s="647"/>
      <c r="DL72" s="647"/>
      <c r="DM72" s="647"/>
      <c r="DN72" s="647"/>
      <c r="DO72" s="647"/>
      <c r="DP72" s="647"/>
      <c r="DQ72" s="647"/>
      <c r="DR72" s="647"/>
      <c r="DS72" s="647"/>
      <c r="DT72" s="647"/>
      <c r="DU72" s="647"/>
      <c r="DV72" s="647"/>
      <c r="DW72" s="647"/>
      <c r="DX72" s="647"/>
      <c r="DY72" s="647"/>
      <c r="DZ72" s="647"/>
      <c r="EA72" s="647"/>
      <c r="EB72" s="647"/>
      <c r="EC72" s="647"/>
      <c r="ED72" s="647"/>
      <c r="EE72" s="647"/>
      <c r="EF72" s="647"/>
      <c r="EG72" s="647"/>
      <c r="EH72" s="647"/>
      <c r="EI72" s="647"/>
      <c r="EJ72" s="647"/>
      <c r="EK72" s="647"/>
      <c r="EL72" s="647"/>
      <c r="EM72" s="647"/>
      <c r="EN72" s="647"/>
      <c r="EO72" s="647"/>
      <c r="EP72" s="647"/>
      <c r="EQ72" s="647"/>
      <c r="ER72" s="647"/>
      <c r="ES72" s="647"/>
      <c r="ET72" s="647"/>
      <c r="EU72" s="647"/>
      <c r="EV72" s="647"/>
      <c r="EW72" s="647"/>
      <c r="EX72" s="647"/>
      <c r="EY72" s="647"/>
      <c r="EZ72" s="647"/>
      <c r="FA72" s="647"/>
      <c r="FB72" s="647"/>
      <c r="FC72" s="647"/>
      <c r="FD72" s="647"/>
      <c r="FE72" s="647"/>
      <c r="FF72" s="647"/>
      <c r="FG72" s="647"/>
      <c r="FH72" s="647"/>
      <c r="FI72" s="647"/>
      <c r="FJ72" s="647"/>
      <c r="FK72" s="647"/>
      <c r="FL72" s="647"/>
      <c r="FM72" s="647"/>
      <c r="FN72" s="647"/>
      <c r="FO72" s="647"/>
      <c r="FP72" s="647"/>
      <c r="FQ72" s="647"/>
      <c r="FR72" s="647"/>
      <c r="FS72" s="647"/>
      <c r="FT72" s="647"/>
      <c r="FU72" s="647"/>
      <c r="FV72" s="647"/>
      <c r="FW72" s="647"/>
      <c r="FX72" s="647"/>
      <c r="FY72" s="647"/>
      <c r="FZ72" s="647"/>
      <c r="GA72" s="647"/>
      <c r="GB72" s="647"/>
      <c r="GC72" s="647"/>
      <c r="GD72" s="647"/>
      <c r="GE72" s="647"/>
      <c r="GF72" s="647"/>
      <c r="GG72" s="647"/>
      <c r="GH72" s="647"/>
      <c r="GI72" s="647"/>
      <c r="GJ72" s="647"/>
      <c r="GK72" s="647"/>
      <c r="GL72" s="647"/>
      <c r="GM72" s="647"/>
      <c r="GN72" s="647"/>
      <c r="GO72" s="647"/>
      <c r="GP72" s="647"/>
      <c r="GQ72" s="647"/>
      <c r="GR72" s="647"/>
      <c r="GS72" s="647"/>
      <c r="GT72" s="647"/>
      <c r="GU72" s="647"/>
      <c r="GV72" s="647"/>
      <c r="GW72" s="647"/>
      <c r="GX72" s="647"/>
      <c r="GY72" s="647"/>
      <c r="GZ72" s="647"/>
      <c r="HA72" s="647"/>
      <c r="HB72" s="647"/>
      <c r="HC72" s="647"/>
      <c r="HD72" s="647"/>
      <c r="HE72" s="647"/>
      <c r="HF72" s="647"/>
      <c r="HG72" s="647"/>
      <c r="HH72" s="647"/>
      <c r="HI72" s="647"/>
      <c r="HJ72" s="647"/>
      <c r="HK72" s="647"/>
      <c r="HL72" s="647"/>
      <c r="HM72" s="647"/>
      <c r="HN72" s="647"/>
      <c r="HO72" s="647"/>
      <c r="HP72" s="647"/>
      <c r="HQ72" s="647"/>
      <c r="HR72" s="647"/>
      <c r="HS72" s="647"/>
      <c r="HT72" s="647"/>
      <c r="HU72" s="647"/>
      <c r="HV72" s="647"/>
      <c r="HW72" s="647"/>
      <c r="HX72" s="647"/>
      <c r="HY72" s="647"/>
      <c r="HZ72" s="647"/>
      <c r="IA72" s="647"/>
      <c r="IB72" s="647"/>
      <c r="IC72" s="647"/>
      <c r="ID72" s="647"/>
      <c r="IE72" s="647"/>
      <c r="IF72" s="647"/>
      <c r="IG72" s="647"/>
      <c r="IH72" s="647"/>
      <c r="II72" s="647"/>
      <c r="IJ72" s="647"/>
      <c r="IK72" s="647"/>
      <c r="IL72" s="647"/>
      <c r="IM72" s="647"/>
      <c r="IN72" s="647"/>
      <c r="IO72" s="647"/>
      <c r="IP72" s="647"/>
      <c r="IQ72" s="647"/>
      <c r="IR72" s="647"/>
      <c r="IS72" s="647"/>
      <c r="IT72" s="647"/>
      <c r="IU72" s="647"/>
      <c r="IV72" s="647"/>
      <c r="IW72" s="647"/>
      <c r="IX72" s="647"/>
      <c r="IY72" s="647"/>
      <c r="IZ72" s="647"/>
      <c r="JA72" s="647"/>
      <c r="JB72" s="647"/>
      <c r="JC72" s="647"/>
      <c r="JD72" s="647"/>
      <c r="JE72" s="647"/>
      <c r="JF72" s="647"/>
      <c r="JG72" s="647"/>
      <c r="JH72" s="647"/>
      <c r="JI72" s="647"/>
      <c r="JJ72" s="647"/>
      <c r="JK72" s="647"/>
      <c r="JL72" s="647"/>
      <c r="JM72" s="647"/>
      <c r="JN72" s="647"/>
      <c r="JO72" s="647"/>
      <c r="JP72" s="647"/>
      <c r="JQ72" s="647"/>
      <c r="JR72" s="647"/>
      <c r="JS72" s="647"/>
      <c r="JT72" s="647"/>
      <c r="JU72" s="647"/>
      <c r="JV72" s="647"/>
      <c r="JW72" s="647"/>
      <c r="JX72" s="647"/>
      <c r="JY72" s="647"/>
      <c r="JZ72" s="647"/>
      <c r="KA72" s="647"/>
      <c r="KB72" s="647"/>
      <c r="KC72" s="647"/>
      <c r="KD72" s="647"/>
      <c r="KE72" s="647"/>
      <c r="KF72" s="647"/>
      <c r="KG72" s="647"/>
      <c r="KH72" s="647"/>
      <c r="KI72" s="647"/>
      <c r="KJ72" s="647"/>
      <c r="KK72" s="647"/>
      <c r="KL72" s="647"/>
      <c r="KM72" s="647"/>
      <c r="KN72" s="647"/>
      <c r="KO72" s="647"/>
      <c r="KP72" s="647"/>
      <c r="KQ72" s="647"/>
      <c r="KR72" s="647"/>
      <c r="KS72" s="647"/>
      <c r="KT72" s="647"/>
      <c r="KU72" s="647"/>
      <c r="KV72" s="647"/>
      <c r="KW72" s="647"/>
      <c r="KX72" s="647"/>
      <c r="KY72" s="647"/>
      <c r="KZ72" s="647"/>
      <c r="LA72" s="647"/>
      <c r="LB72" s="647"/>
      <c r="LC72" s="647"/>
      <c r="LD72" s="647"/>
      <c r="LE72" s="647"/>
      <c r="LF72" s="647"/>
      <c r="LG72" s="647"/>
      <c r="LH72" s="647"/>
      <c r="LI72" s="647"/>
      <c r="LJ72" s="648"/>
    </row>
    <row r="73" spans="2:322" ht="3.65" customHeight="1">
      <c r="B73" s="646"/>
      <c r="C73" s="647"/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7"/>
      <c r="Q73" s="647"/>
      <c r="R73" s="647"/>
      <c r="S73" s="647"/>
      <c r="T73" s="647"/>
      <c r="U73" s="647"/>
      <c r="V73" s="647"/>
      <c r="W73" s="647"/>
      <c r="X73" s="647"/>
      <c r="Y73" s="647"/>
      <c r="Z73" s="647"/>
      <c r="AA73" s="647"/>
      <c r="AB73" s="647"/>
      <c r="AC73" s="647"/>
      <c r="AD73" s="647"/>
      <c r="AE73" s="647"/>
      <c r="AF73" s="647"/>
      <c r="AG73" s="647"/>
      <c r="AH73" s="647"/>
      <c r="AI73" s="647"/>
      <c r="AJ73" s="647"/>
      <c r="AK73" s="647"/>
      <c r="AL73" s="647"/>
      <c r="AM73" s="647"/>
      <c r="AN73" s="647"/>
      <c r="AO73" s="647"/>
      <c r="AP73" s="647"/>
      <c r="AQ73" s="647"/>
      <c r="AR73" s="647"/>
      <c r="AS73" s="647"/>
      <c r="AT73" s="647"/>
      <c r="AU73" s="647"/>
      <c r="AV73" s="647"/>
      <c r="AW73" s="647"/>
      <c r="AX73" s="647"/>
      <c r="AY73" s="647"/>
      <c r="AZ73" s="647"/>
      <c r="BA73" s="647"/>
      <c r="BB73" s="647"/>
      <c r="BC73" s="647"/>
      <c r="BD73" s="647"/>
      <c r="BE73" s="647"/>
      <c r="BF73" s="647"/>
      <c r="BG73" s="647"/>
      <c r="BH73" s="647"/>
      <c r="BI73" s="647"/>
      <c r="BJ73" s="647"/>
      <c r="BK73" s="647"/>
      <c r="BL73" s="647"/>
      <c r="BM73" s="647"/>
      <c r="BN73" s="647"/>
      <c r="BO73" s="647"/>
      <c r="BP73" s="647"/>
      <c r="BQ73" s="647"/>
      <c r="BR73" s="647"/>
      <c r="BS73" s="647"/>
      <c r="BT73" s="647"/>
      <c r="BU73" s="647"/>
      <c r="BV73" s="647"/>
      <c r="BW73" s="647"/>
      <c r="BX73" s="647"/>
      <c r="BY73" s="647"/>
      <c r="BZ73" s="647"/>
      <c r="CA73" s="647"/>
      <c r="CB73" s="647"/>
      <c r="CC73" s="647"/>
      <c r="CD73" s="647"/>
      <c r="CE73" s="647"/>
      <c r="CF73" s="647"/>
      <c r="CG73" s="647"/>
      <c r="CH73" s="647"/>
      <c r="CI73" s="647"/>
      <c r="CJ73" s="647"/>
      <c r="CK73" s="647"/>
      <c r="CL73" s="647"/>
      <c r="CM73" s="647"/>
      <c r="CN73" s="647"/>
      <c r="CO73" s="647"/>
      <c r="CP73" s="647"/>
      <c r="CQ73" s="647"/>
      <c r="CR73" s="647"/>
      <c r="CS73" s="647"/>
      <c r="CT73" s="647"/>
      <c r="CU73" s="647"/>
      <c r="CV73" s="647"/>
      <c r="CW73" s="647"/>
      <c r="CX73" s="647"/>
      <c r="CY73" s="647"/>
      <c r="CZ73" s="647"/>
      <c r="DA73" s="647"/>
      <c r="DB73" s="647"/>
      <c r="DC73" s="647"/>
      <c r="DD73" s="647"/>
      <c r="DE73" s="647"/>
      <c r="DF73" s="647"/>
      <c r="DG73" s="647"/>
      <c r="DH73" s="647"/>
      <c r="DI73" s="647"/>
      <c r="DJ73" s="647"/>
      <c r="DK73" s="647"/>
      <c r="DL73" s="647"/>
      <c r="DM73" s="647"/>
      <c r="DN73" s="647"/>
      <c r="DO73" s="647"/>
      <c r="DP73" s="647"/>
      <c r="DQ73" s="647"/>
      <c r="DR73" s="647"/>
      <c r="DS73" s="647"/>
      <c r="DT73" s="647"/>
      <c r="DU73" s="647"/>
      <c r="DV73" s="647"/>
      <c r="DW73" s="647"/>
      <c r="DX73" s="647"/>
      <c r="DY73" s="647"/>
      <c r="DZ73" s="647"/>
      <c r="EA73" s="647"/>
      <c r="EB73" s="647"/>
      <c r="EC73" s="647"/>
      <c r="ED73" s="647"/>
      <c r="EE73" s="647"/>
      <c r="EF73" s="647"/>
      <c r="EG73" s="647"/>
      <c r="EH73" s="647"/>
      <c r="EI73" s="647"/>
      <c r="EJ73" s="647"/>
      <c r="EK73" s="647"/>
      <c r="EL73" s="647"/>
      <c r="EM73" s="647"/>
      <c r="EN73" s="647"/>
      <c r="EO73" s="647"/>
      <c r="EP73" s="647"/>
      <c r="EQ73" s="647"/>
      <c r="ER73" s="647"/>
      <c r="ES73" s="647"/>
      <c r="ET73" s="647"/>
      <c r="EU73" s="647"/>
      <c r="EV73" s="647"/>
      <c r="EW73" s="647"/>
      <c r="EX73" s="647"/>
      <c r="EY73" s="647"/>
      <c r="EZ73" s="647"/>
      <c r="FA73" s="647"/>
      <c r="FB73" s="647"/>
      <c r="FC73" s="647"/>
      <c r="FD73" s="647"/>
      <c r="FE73" s="647"/>
      <c r="FF73" s="647"/>
      <c r="FG73" s="647"/>
      <c r="FH73" s="647"/>
      <c r="FI73" s="647"/>
      <c r="FJ73" s="647"/>
      <c r="FK73" s="647"/>
      <c r="FL73" s="647"/>
      <c r="FM73" s="647"/>
      <c r="FN73" s="647"/>
      <c r="FO73" s="647"/>
      <c r="FP73" s="647"/>
      <c r="FQ73" s="647"/>
      <c r="FR73" s="647"/>
      <c r="FS73" s="647"/>
      <c r="FT73" s="647"/>
      <c r="FU73" s="647"/>
      <c r="FV73" s="647"/>
      <c r="FW73" s="647"/>
      <c r="FX73" s="647"/>
      <c r="FY73" s="647"/>
      <c r="FZ73" s="647"/>
      <c r="GA73" s="647"/>
      <c r="GB73" s="647"/>
      <c r="GC73" s="647"/>
      <c r="GD73" s="647"/>
      <c r="GE73" s="647"/>
      <c r="GF73" s="647"/>
      <c r="GG73" s="647"/>
      <c r="GH73" s="647"/>
      <c r="GI73" s="647"/>
      <c r="GJ73" s="647"/>
      <c r="GK73" s="647"/>
      <c r="GL73" s="647"/>
      <c r="GM73" s="647"/>
      <c r="GN73" s="647"/>
      <c r="GO73" s="647"/>
      <c r="GP73" s="647"/>
      <c r="GQ73" s="647"/>
      <c r="GR73" s="647"/>
      <c r="GS73" s="647"/>
      <c r="GT73" s="647"/>
      <c r="GU73" s="647"/>
      <c r="GV73" s="647"/>
      <c r="GW73" s="647"/>
      <c r="GX73" s="647"/>
      <c r="GY73" s="647"/>
      <c r="GZ73" s="647"/>
      <c r="HA73" s="647"/>
      <c r="HB73" s="647"/>
      <c r="HC73" s="647"/>
      <c r="HD73" s="647"/>
      <c r="HE73" s="647"/>
      <c r="HF73" s="647"/>
      <c r="HG73" s="647"/>
      <c r="HH73" s="647"/>
      <c r="HI73" s="647"/>
      <c r="HJ73" s="647"/>
      <c r="HK73" s="647"/>
      <c r="HL73" s="647"/>
      <c r="HM73" s="647"/>
      <c r="HN73" s="647"/>
      <c r="HO73" s="647"/>
      <c r="HP73" s="647"/>
      <c r="HQ73" s="647"/>
      <c r="HR73" s="647"/>
      <c r="HS73" s="647"/>
      <c r="HT73" s="647"/>
      <c r="HU73" s="647"/>
      <c r="HV73" s="647"/>
      <c r="HW73" s="647"/>
      <c r="HX73" s="647"/>
      <c r="HY73" s="647"/>
      <c r="HZ73" s="647"/>
      <c r="IA73" s="647"/>
      <c r="IB73" s="647"/>
      <c r="IC73" s="647"/>
      <c r="ID73" s="647"/>
      <c r="IE73" s="647"/>
      <c r="IF73" s="647"/>
      <c r="IG73" s="647"/>
      <c r="IH73" s="647"/>
      <c r="II73" s="647"/>
      <c r="IJ73" s="647"/>
      <c r="IK73" s="647"/>
      <c r="IL73" s="647"/>
      <c r="IM73" s="647"/>
      <c r="IN73" s="647"/>
      <c r="IO73" s="647"/>
      <c r="IP73" s="647"/>
      <c r="IQ73" s="647"/>
      <c r="IR73" s="647"/>
      <c r="IS73" s="647"/>
      <c r="IT73" s="647"/>
      <c r="IU73" s="647"/>
      <c r="IV73" s="647"/>
      <c r="IW73" s="647"/>
      <c r="IX73" s="647"/>
      <c r="IY73" s="647"/>
      <c r="IZ73" s="647"/>
      <c r="JA73" s="647"/>
      <c r="JB73" s="647"/>
      <c r="JC73" s="647"/>
      <c r="JD73" s="647"/>
      <c r="JE73" s="647"/>
      <c r="JF73" s="647"/>
      <c r="JG73" s="647"/>
      <c r="JH73" s="647"/>
      <c r="JI73" s="647"/>
      <c r="JJ73" s="647"/>
      <c r="JK73" s="647"/>
      <c r="JL73" s="647"/>
      <c r="JM73" s="647"/>
      <c r="JN73" s="647"/>
      <c r="JO73" s="647"/>
      <c r="JP73" s="647"/>
      <c r="JQ73" s="647"/>
      <c r="JR73" s="647"/>
      <c r="JS73" s="647"/>
      <c r="JT73" s="647"/>
      <c r="JU73" s="647"/>
      <c r="JV73" s="647"/>
      <c r="JW73" s="647"/>
      <c r="JX73" s="647"/>
      <c r="JY73" s="647"/>
      <c r="JZ73" s="647"/>
      <c r="KA73" s="647"/>
      <c r="KB73" s="647"/>
      <c r="KC73" s="647"/>
      <c r="KD73" s="647"/>
      <c r="KE73" s="647"/>
      <c r="KF73" s="647"/>
      <c r="KG73" s="647"/>
      <c r="KH73" s="647"/>
      <c r="KI73" s="647"/>
      <c r="KJ73" s="647"/>
      <c r="KK73" s="647"/>
      <c r="KL73" s="647"/>
      <c r="KM73" s="647"/>
      <c r="KN73" s="647"/>
      <c r="KO73" s="647"/>
      <c r="KP73" s="647"/>
      <c r="KQ73" s="647"/>
      <c r="KR73" s="647"/>
      <c r="KS73" s="647"/>
      <c r="KT73" s="647"/>
      <c r="KU73" s="647"/>
      <c r="KV73" s="647"/>
      <c r="KW73" s="647"/>
      <c r="KX73" s="647"/>
      <c r="KY73" s="647"/>
      <c r="KZ73" s="647"/>
      <c r="LA73" s="647"/>
      <c r="LB73" s="647"/>
      <c r="LC73" s="647"/>
      <c r="LD73" s="647"/>
      <c r="LE73" s="647"/>
      <c r="LF73" s="647"/>
      <c r="LG73" s="647"/>
      <c r="LH73" s="647"/>
      <c r="LI73" s="647"/>
      <c r="LJ73" s="648"/>
    </row>
    <row r="74" spans="2:322" ht="3.65" customHeight="1">
      <c r="B74" s="646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7"/>
      <c r="P74" s="647"/>
      <c r="Q74" s="647"/>
      <c r="R74" s="647"/>
      <c r="S74" s="647"/>
      <c r="T74" s="647"/>
      <c r="U74" s="647"/>
      <c r="V74" s="647"/>
      <c r="W74" s="647"/>
      <c r="X74" s="647"/>
      <c r="Y74" s="647"/>
      <c r="Z74" s="647"/>
      <c r="AA74" s="647"/>
      <c r="AB74" s="647"/>
      <c r="AC74" s="647"/>
      <c r="AD74" s="647"/>
      <c r="AE74" s="647"/>
      <c r="AF74" s="647"/>
      <c r="AG74" s="647"/>
      <c r="AH74" s="647"/>
      <c r="AI74" s="647"/>
      <c r="AJ74" s="647"/>
      <c r="AK74" s="647"/>
      <c r="AL74" s="647"/>
      <c r="AM74" s="647"/>
      <c r="AN74" s="647"/>
      <c r="AO74" s="647"/>
      <c r="AP74" s="647"/>
      <c r="AQ74" s="647"/>
      <c r="AR74" s="647"/>
      <c r="AS74" s="647"/>
      <c r="AT74" s="647"/>
      <c r="AU74" s="647"/>
      <c r="AV74" s="647"/>
      <c r="AW74" s="647"/>
      <c r="AX74" s="647"/>
      <c r="AY74" s="647"/>
      <c r="AZ74" s="647"/>
      <c r="BA74" s="647"/>
      <c r="BB74" s="647"/>
      <c r="BC74" s="647"/>
      <c r="BD74" s="647"/>
      <c r="BE74" s="647"/>
      <c r="BF74" s="647"/>
      <c r="BG74" s="647"/>
      <c r="BH74" s="647"/>
      <c r="BI74" s="647"/>
      <c r="BJ74" s="647"/>
      <c r="BK74" s="647"/>
      <c r="BL74" s="647"/>
      <c r="BM74" s="647"/>
      <c r="BN74" s="647"/>
      <c r="BO74" s="647"/>
      <c r="BP74" s="647"/>
      <c r="BQ74" s="647"/>
      <c r="BR74" s="647"/>
      <c r="BS74" s="647"/>
      <c r="BT74" s="647"/>
      <c r="BU74" s="647"/>
      <c r="BV74" s="647"/>
      <c r="BW74" s="647"/>
      <c r="BX74" s="647"/>
      <c r="BY74" s="647"/>
      <c r="BZ74" s="647"/>
      <c r="CA74" s="647"/>
      <c r="CB74" s="647"/>
      <c r="CC74" s="647"/>
      <c r="CD74" s="647"/>
      <c r="CE74" s="647"/>
      <c r="CF74" s="647"/>
      <c r="CG74" s="647"/>
      <c r="CH74" s="647"/>
      <c r="CI74" s="647"/>
      <c r="CJ74" s="647"/>
      <c r="CK74" s="647"/>
      <c r="CL74" s="647"/>
      <c r="CM74" s="647"/>
      <c r="CN74" s="647"/>
      <c r="CO74" s="647"/>
      <c r="CP74" s="647"/>
      <c r="CQ74" s="647"/>
      <c r="CR74" s="647"/>
      <c r="CS74" s="647"/>
      <c r="CT74" s="647"/>
      <c r="CU74" s="647"/>
      <c r="CV74" s="647"/>
      <c r="CW74" s="647"/>
      <c r="CX74" s="647"/>
      <c r="CY74" s="647"/>
      <c r="CZ74" s="647"/>
      <c r="DA74" s="647"/>
      <c r="DB74" s="647"/>
      <c r="DC74" s="647"/>
      <c r="DD74" s="647"/>
      <c r="DE74" s="647"/>
      <c r="DF74" s="647"/>
      <c r="DG74" s="647"/>
      <c r="DH74" s="647"/>
      <c r="DI74" s="647"/>
      <c r="DJ74" s="647"/>
      <c r="DK74" s="647"/>
      <c r="DL74" s="647"/>
      <c r="DM74" s="647"/>
      <c r="DN74" s="647"/>
      <c r="DO74" s="647"/>
      <c r="DP74" s="647"/>
      <c r="DQ74" s="647"/>
      <c r="DR74" s="647"/>
      <c r="DS74" s="647"/>
      <c r="DT74" s="647"/>
      <c r="DU74" s="647"/>
      <c r="DV74" s="647"/>
      <c r="DW74" s="647"/>
      <c r="DX74" s="647"/>
      <c r="DY74" s="647"/>
      <c r="DZ74" s="647"/>
      <c r="EA74" s="647"/>
      <c r="EB74" s="647"/>
      <c r="EC74" s="647"/>
      <c r="ED74" s="647"/>
      <c r="EE74" s="647"/>
      <c r="EF74" s="647"/>
      <c r="EG74" s="647"/>
      <c r="EH74" s="647"/>
      <c r="EI74" s="647"/>
      <c r="EJ74" s="647"/>
      <c r="EK74" s="647"/>
      <c r="EL74" s="647"/>
      <c r="EM74" s="647"/>
      <c r="EN74" s="647"/>
      <c r="EO74" s="647"/>
      <c r="EP74" s="647"/>
      <c r="EQ74" s="647"/>
      <c r="ER74" s="647"/>
      <c r="ES74" s="647"/>
      <c r="ET74" s="647"/>
      <c r="EU74" s="647"/>
      <c r="EV74" s="647"/>
      <c r="EW74" s="647"/>
      <c r="EX74" s="647"/>
      <c r="EY74" s="647"/>
      <c r="EZ74" s="647"/>
      <c r="FA74" s="647"/>
      <c r="FB74" s="647"/>
      <c r="FC74" s="647"/>
      <c r="FD74" s="647"/>
      <c r="FE74" s="647"/>
      <c r="FF74" s="647"/>
      <c r="FG74" s="647"/>
      <c r="FH74" s="647"/>
      <c r="FI74" s="647"/>
      <c r="FJ74" s="647"/>
      <c r="FK74" s="647"/>
      <c r="FL74" s="647"/>
      <c r="FM74" s="647"/>
      <c r="FN74" s="647"/>
      <c r="FO74" s="647"/>
      <c r="FP74" s="647"/>
      <c r="FQ74" s="647"/>
      <c r="FR74" s="647"/>
      <c r="FS74" s="647"/>
      <c r="FT74" s="647"/>
      <c r="FU74" s="647"/>
      <c r="FV74" s="647"/>
      <c r="FW74" s="647"/>
      <c r="FX74" s="647"/>
      <c r="FY74" s="647"/>
      <c r="FZ74" s="647"/>
      <c r="GA74" s="647"/>
      <c r="GB74" s="647"/>
      <c r="GC74" s="647"/>
      <c r="GD74" s="647"/>
      <c r="GE74" s="647"/>
      <c r="GF74" s="647"/>
      <c r="GG74" s="647"/>
      <c r="GH74" s="647"/>
      <c r="GI74" s="647"/>
      <c r="GJ74" s="647"/>
      <c r="GK74" s="647"/>
      <c r="GL74" s="647"/>
      <c r="GM74" s="647"/>
      <c r="GN74" s="647"/>
      <c r="GO74" s="647"/>
      <c r="GP74" s="647"/>
      <c r="GQ74" s="647"/>
      <c r="GR74" s="647"/>
      <c r="GS74" s="647"/>
      <c r="GT74" s="647"/>
      <c r="GU74" s="647"/>
      <c r="GV74" s="647"/>
      <c r="GW74" s="647"/>
      <c r="GX74" s="647"/>
      <c r="GY74" s="647"/>
      <c r="GZ74" s="647"/>
      <c r="HA74" s="647"/>
      <c r="HB74" s="647"/>
      <c r="HC74" s="647"/>
      <c r="HD74" s="647"/>
      <c r="HE74" s="647"/>
      <c r="HF74" s="647"/>
      <c r="HG74" s="647"/>
      <c r="HH74" s="647"/>
      <c r="HI74" s="647"/>
      <c r="HJ74" s="647"/>
      <c r="HK74" s="647"/>
      <c r="HL74" s="647"/>
      <c r="HM74" s="647"/>
      <c r="HN74" s="647"/>
      <c r="HO74" s="647"/>
      <c r="HP74" s="647"/>
      <c r="HQ74" s="647"/>
      <c r="HR74" s="647"/>
      <c r="HS74" s="647"/>
      <c r="HT74" s="647"/>
      <c r="HU74" s="647"/>
      <c r="HV74" s="647"/>
      <c r="HW74" s="647"/>
      <c r="HX74" s="647"/>
      <c r="HY74" s="647"/>
      <c r="HZ74" s="647"/>
      <c r="IA74" s="647"/>
      <c r="IB74" s="647"/>
      <c r="IC74" s="647"/>
      <c r="ID74" s="647"/>
      <c r="IE74" s="647"/>
      <c r="IF74" s="647"/>
      <c r="IG74" s="647"/>
      <c r="IH74" s="647"/>
      <c r="II74" s="647"/>
      <c r="IJ74" s="647"/>
      <c r="IK74" s="647"/>
      <c r="IL74" s="647"/>
      <c r="IM74" s="647"/>
      <c r="IN74" s="647"/>
      <c r="IO74" s="647"/>
      <c r="IP74" s="647"/>
      <c r="IQ74" s="647"/>
      <c r="IR74" s="647"/>
      <c r="IS74" s="647"/>
      <c r="IT74" s="647"/>
      <c r="IU74" s="647"/>
      <c r="IV74" s="647"/>
      <c r="IW74" s="647"/>
      <c r="IX74" s="647"/>
      <c r="IY74" s="647"/>
      <c r="IZ74" s="647"/>
      <c r="JA74" s="647"/>
      <c r="JB74" s="647"/>
      <c r="JC74" s="647"/>
      <c r="JD74" s="647"/>
      <c r="JE74" s="647"/>
      <c r="JF74" s="647"/>
      <c r="JG74" s="647"/>
      <c r="JH74" s="647"/>
      <c r="JI74" s="647"/>
      <c r="JJ74" s="647"/>
      <c r="JK74" s="647"/>
      <c r="JL74" s="647"/>
      <c r="JM74" s="647"/>
      <c r="JN74" s="647"/>
      <c r="JO74" s="647"/>
      <c r="JP74" s="647"/>
      <c r="JQ74" s="647"/>
      <c r="JR74" s="647"/>
      <c r="JS74" s="647"/>
      <c r="JT74" s="647"/>
      <c r="JU74" s="647"/>
      <c r="JV74" s="647"/>
      <c r="JW74" s="647"/>
      <c r="JX74" s="647"/>
      <c r="JY74" s="647"/>
      <c r="JZ74" s="647"/>
      <c r="KA74" s="647"/>
      <c r="KB74" s="647"/>
      <c r="KC74" s="647"/>
      <c r="KD74" s="647"/>
      <c r="KE74" s="647"/>
      <c r="KF74" s="647"/>
      <c r="KG74" s="647"/>
      <c r="KH74" s="647"/>
      <c r="KI74" s="647"/>
      <c r="KJ74" s="647"/>
      <c r="KK74" s="647"/>
      <c r="KL74" s="647"/>
      <c r="KM74" s="647"/>
      <c r="KN74" s="647"/>
      <c r="KO74" s="647"/>
      <c r="KP74" s="647"/>
      <c r="KQ74" s="647"/>
      <c r="KR74" s="647"/>
      <c r="KS74" s="647"/>
      <c r="KT74" s="647"/>
      <c r="KU74" s="647"/>
      <c r="KV74" s="647"/>
      <c r="KW74" s="647"/>
      <c r="KX74" s="647"/>
      <c r="KY74" s="647"/>
      <c r="KZ74" s="647"/>
      <c r="LA74" s="647"/>
      <c r="LB74" s="647"/>
      <c r="LC74" s="647"/>
      <c r="LD74" s="647"/>
      <c r="LE74" s="647"/>
      <c r="LF74" s="647"/>
      <c r="LG74" s="647"/>
      <c r="LH74" s="647"/>
      <c r="LI74" s="647"/>
      <c r="LJ74" s="648"/>
    </row>
    <row r="75" spans="2:322" ht="3.65" customHeight="1">
      <c r="B75" s="646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7"/>
      <c r="Q75" s="647"/>
      <c r="R75" s="647"/>
      <c r="S75" s="647"/>
      <c r="T75" s="647"/>
      <c r="U75" s="647"/>
      <c r="V75" s="647"/>
      <c r="W75" s="647"/>
      <c r="X75" s="647"/>
      <c r="Y75" s="647"/>
      <c r="Z75" s="647"/>
      <c r="AA75" s="647"/>
      <c r="AB75" s="647"/>
      <c r="AC75" s="647"/>
      <c r="AD75" s="647"/>
      <c r="AE75" s="647"/>
      <c r="AF75" s="647"/>
      <c r="AG75" s="647"/>
      <c r="AH75" s="647"/>
      <c r="AI75" s="647"/>
      <c r="AJ75" s="647"/>
      <c r="AK75" s="647"/>
      <c r="AL75" s="647"/>
      <c r="AM75" s="647"/>
      <c r="AN75" s="647"/>
      <c r="AO75" s="647"/>
      <c r="AP75" s="647"/>
      <c r="AQ75" s="647"/>
      <c r="AR75" s="647"/>
      <c r="AS75" s="647"/>
      <c r="AT75" s="647"/>
      <c r="AU75" s="647"/>
      <c r="AV75" s="647"/>
      <c r="AW75" s="647"/>
      <c r="AX75" s="647"/>
      <c r="AY75" s="647"/>
      <c r="AZ75" s="647"/>
      <c r="BA75" s="647"/>
      <c r="BB75" s="647"/>
      <c r="BC75" s="647"/>
      <c r="BD75" s="647"/>
      <c r="BE75" s="647"/>
      <c r="BF75" s="647"/>
      <c r="BG75" s="647"/>
      <c r="BH75" s="647"/>
      <c r="BI75" s="647"/>
      <c r="BJ75" s="647"/>
      <c r="BK75" s="647"/>
      <c r="BL75" s="647"/>
      <c r="BM75" s="647"/>
      <c r="BN75" s="647"/>
      <c r="BO75" s="647"/>
      <c r="BP75" s="647"/>
      <c r="BQ75" s="647"/>
      <c r="BR75" s="647"/>
      <c r="BS75" s="647"/>
      <c r="BT75" s="647"/>
      <c r="BU75" s="647"/>
      <c r="BV75" s="647"/>
      <c r="BW75" s="647"/>
      <c r="BX75" s="647"/>
      <c r="BY75" s="647"/>
      <c r="BZ75" s="647"/>
      <c r="CA75" s="647"/>
      <c r="CB75" s="647"/>
      <c r="CC75" s="647"/>
      <c r="CD75" s="647"/>
      <c r="CE75" s="647"/>
      <c r="CF75" s="647"/>
      <c r="CG75" s="647"/>
      <c r="CH75" s="647"/>
      <c r="CI75" s="647"/>
      <c r="CJ75" s="647"/>
      <c r="CK75" s="647"/>
      <c r="CL75" s="647"/>
      <c r="CM75" s="647"/>
      <c r="CN75" s="647"/>
      <c r="CO75" s="647"/>
      <c r="CP75" s="647"/>
      <c r="CQ75" s="647"/>
      <c r="CR75" s="647"/>
      <c r="CS75" s="647"/>
      <c r="CT75" s="647"/>
      <c r="CU75" s="647"/>
      <c r="CV75" s="647"/>
      <c r="CW75" s="647"/>
      <c r="CX75" s="647"/>
      <c r="CY75" s="647"/>
      <c r="CZ75" s="647"/>
      <c r="DA75" s="647"/>
      <c r="DB75" s="647"/>
      <c r="DC75" s="647"/>
      <c r="DD75" s="647"/>
      <c r="DE75" s="647"/>
      <c r="DF75" s="647"/>
      <c r="DG75" s="647"/>
      <c r="DH75" s="647"/>
      <c r="DI75" s="647"/>
      <c r="DJ75" s="647"/>
      <c r="DK75" s="647"/>
      <c r="DL75" s="647"/>
      <c r="DM75" s="647"/>
      <c r="DN75" s="647"/>
      <c r="DO75" s="647"/>
      <c r="DP75" s="647"/>
      <c r="DQ75" s="647"/>
      <c r="DR75" s="647"/>
      <c r="DS75" s="647"/>
      <c r="DT75" s="647"/>
      <c r="DU75" s="647"/>
      <c r="DV75" s="647"/>
      <c r="DW75" s="647"/>
      <c r="DX75" s="647"/>
      <c r="DY75" s="647"/>
      <c r="DZ75" s="647"/>
      <c r="EA75" s="647"/>
      <c r="EB75" s="647"/>
      <c r="EC75" s="647"/>
      <c r="ED75" s="647"/>
      <c r="EE75" s="647"/>
      <c r="EF75" s="647"/>
      <c r="EG75" s="647"/>
      <c r="EH75" s="647"/>
      <c r="EI75" s="647"/>
      <c r="EJ75" s="647"/>
      <c r="EK75" s="647"/>
      <c r="EL75" s="647"/>
      <c r="EM75" s="647"/>
      <c r="EN75" s="647"/>
      <c r="EO75" s="647"/>
      <c r="EP75" s="647"/>
      <c r="EQ75" s="647"/>
      <c r="ER75" s="647"/>
      <c r="ES75" s="647"/>
      <c r="ET75" s="647"/>
      <c r="EU75" s="647"/>
      <c r="EV75" s="647"/>
      <c r="EW75" s="647"/>
      <c r="EX75" s="647"/>
      <c r="EY75" s="647"/>
      <c r="EZ75" s="647"/>
      <c r="FA75" s="647"/>
      <c r="FB75" s="647"/>
      <c r="FC75" s="647"/>
      <c r="FD75" s="647"/>
      <c r="FE75" s="647"/>
      <c r="FF75" s="647"/>
      <c r="FG75" s="647"/>
      <c r="FH75" s="647"/>
      <c r="FI75" s="647"/>
      <c r="FJ75" s="647"/>
      <c r="FK75" s="647"/>
      <c r="FL75" s="647"/>
      <c r="FM75" s="647"/>
      <c r="FN75" s="647"/>
      <c r="FO75" s="647"/>
      <c r="FP75" s="647"/>
      <c r="FQ75" s="647"/>
      <c r="FR75" s="647"/>
      <c r="FS75" s="647"/>
      <c r="FT75" s="647"/>
      <c r="FU75" s="647"/>
      <c r="FV75" s="647"/>
      <c r="FW75" s="647"/>
      <c r="FX75" s="647"/>
      <c r="FY75" s="647"/>
      <c r="FZ75" s="647"/>
      <c r="GA75" s="647"/>
      <c r="GB75" s="647"/>
      <c r="GC75" s="647"/>
      <c r="GD75" s="647"/>
      <c r="GE75" s="647"/>
      <c r="GF75" s="647"/>
      <c r="GG75" s="647"/>
      <c r="GH75" s="647"/>
      <c r="GI75" s="647"/>
      <c r="GJ75" s="647"/>
      <c r="GK75" s="647"/>
      <c r="GL75" s="647"/>
      <c r="GM75" s="647"/>
      <c r="GN75" s="647"/>
      <c r="GO75" s="647"/>
      <c r="GP75" s="647"/>
      <c r="GQ75" s="647"/>
      <c r="GR75" s="647"/>
      <c r="GS75" s="647"/>
      <c r="GT75" s="647"/>
      <c r="GU75" s="647"/>
      <c r="GV75" s="647"/>
      <c r="GW75" s="647"/>
      <c r="GX75" s="647"/>
      <c r="GY75" s="647"/>
      <c r="GZ75" s="647"/>
      <c r="HA75" s="647"/>
      <c r="HB75" s="647"/>
      <c r="HC75" s="647"/>
      <c r="HD75" s="647"/>
      <c r="HE75" s="647"/>
      <c r="HF75" s="647"/>
      <c r="HG75" s="647"/>
      <c r="HH75" s="647"/>
      <c r="HI75" s="647"/>
      <c r="HJ75" s="647"/>
      <c r="HK75" s="647"/>
      <c r="HL75" s="647"/>
      <c r="HM75" s="647"/>
      <c r="HN75" s="647"/>
      <c r="HO75" s="647"/>
      <c r="HP75" s="647"/>
      <c r="HQ75" s="647"/>
      <c r="HR75" s="647"/>
      <c r="HS75" s="647"/>
      <c r="HT75" s="647"/>
      <c r="HU75" s="647"/>
      <c r="HV75" s="647"/>
      <c r="HW75" s="647"/>
      <c r="HX75" s="647"/>
      <c r="HY75" s="647"/>
      <c r="HZ75" s="647"/>
      <c r="IA75" s="647"/>
      <c r="IB75" s="647"/>
      <c r="IC75" s="647"/>
      <c r="ID75" s="647"/>
      <c r="IE75" s="647"/>
      <c r="IF75" s="647"/>
      <c r="IG75" s="647"/>
      <c r="IH75" s="647"/>
      <c r="II75" s="647"/>
      <c r="IJ75" s="647"/>
      <c r="IK75" s="647"/>
      <c r="IL75" s="647"/>
      <c r="IM75" s="647"/>
      <c r="IN75" s="647"/>
      <c r="IO75" s="647"/>
      <c r="IP75" s="647"/>
      <c r="IQ75" s="647"/>
      <c r="IR75" s="647"/>
      <c r="IS75" s="647"/>
      <c r="IT75" s="647"/>
      <c r="IU75" s="647"/>
      <c r="IV75" s="647"/>
      <c r="IW75" s="647"/>
      <c r="IX75" s="647"/>
      <c r="IY75" s="647"/>
      <c r="IZ75" s="647"/>
      <c r="JA75" s="647"/>
      <c r="JB75" s="647"/>
      <c r="JC75" s="647"/>
      <c r="JD75" s="647"/>
      <c r="JE75" s="647"/>
      <c r="JF75" s="647"/>
      <c r="JG75" s="647"/>
      <c r="JH75" s="647"/>
      <c r="JI75" s="647"/>
      <c r="JJ75" s="647"/>
      <c r="JK75" s="647"/>
      <c r="JL75" s="647"/>
      <c r="JM75" s="647"/>
      <c r="JN75" s="647"/>
      <c r="JO75" s="647"/>
      <c r="JP75" s="647"/>
      <c r="JQ75" s="647"/>
      <c r="JR75" s="647"/>
      <c r="JS75" s="647"/>
      <c r="JT75" s="647"/>
      <c r="JU75" s="647"/>
      <c r="JV75" s="647"/>
      <c r="JW75" s="647"/>
      <c r="JX75" s="647"/>
      <c r="JY75" s="647"/>
      <c r="JZ75" s="647"/>
      <c r="KA75" s="647"/>
      <c r="KB75" s="647"/>
      <c r="KC75" s="647"/>
      <c r="KD75" s="647"/>
      <c r="KE75" s="647"/>
      <c r="KF75" s="647"/>
      <c r="KG75" s="647"/>
      <c r="KH75" s="647"/>
      <c r="KI75" s="647"/>
      <c r="KJ75" s="647"/>
      <c r="KK75" s="647"/>
      <c r="KL75" s="647"/>
      <c r="KM75" s="647"/>
      <c r="KN75" s="647"/>
      <c r="KO75" s="647"/>
      <c r="KP75" s="647"/>
      <c r="KQ75" s="647"/>
      <c r="KR75" s="647"/>
      <c r="KS75" s="647"/>
      <c r="KT75" s="647"/>
      <c r="KU75" s="647"/>
      <c r="KV75" s="647"/>
      <c r="KW75" s="647"/>
      <c r="KX75" s="647"/>
      <c r="KY75" s="647"/>
      <c r="KZ75" s="647"/>
      <c r="LA75" s="647"/>
      <c r="LB75" s="647"/>
      <c r="LC75" s="647"/>
      <c r="LD75" s="647"/>
      <c r="LE75" s="647"/>
      <c r="LF75" s="647"/>
      <c r="LG75" s="647"/>
      <c r="LH75" s="647"/>
      <c r="LI75" s="647"/>
      <c r="LJ75" s="648"/>
    </row>
    <row r="76" spans="2:322" ht="3.65" customHeight="1">
      <c r="B76" s="646"/>
      <c r="C76" s="647"/>
      <c r="D76" s="647"/>
      <c r="E76" s="647"/>
      <c r="F76" s="647"/>
      <c r="G76" s="647"/>
      <c r="H76" s="647"/>
      <c r="I76" s="647"/>
      <c r="J76" s="647"/>
      <c r="K76" s="647"/>
      <c r="L76" s="647"/>
      <c r="M76" s="647"/>
      <c r="N76" s="647"/>
      <c r="O76" s="647"/>
      <c r="P76" s="647"/>
      <c r="Q76" s="647"/>
      <c r="R76" s="647"/>
      <c r="S76" s="647"/>
      <c r="T76" s="647"/>
      <c r="U76" s="647"/>
      <c r="V76" s="647"/>
      <c r="W76" s="647"/>
      <c r="X76" s="647"/>
      <c r="Y76" s="647"/>
      <c r="Z76" s="647"/>
      <c r="AA76" s="647"/>
      <c r="AB76" s="647"/>
      <c r="AC76" s="647"/>
      <c r="AD76" s="647"/>
      <c r="AE76" s="647"/>
      <c r="AF76" s="647"/>
      <c r="AG76" s="647"/>
      <c r="AH76" s="647"/>
      <c r="AI76" s="647"/>
      <c r="AJ76" s="647"/>
      <c r="AK76" s="647"/>
      <c r="AL76" s="647"/>
      <c r="AM76" s="647"/>
      <c r="AN76" s="647"/>
      <c r="AO76" s="647"/>
      <c r="AP76" s="647"/>
      <c r="AQ76" s="647"/>
      <c r="AR76" s="647"/>
      <c r="AS76" s="647"/>
      <c r="AT76" s="647"/>
      <c r="AU76" s="647"/>
      <c r="AV76" s="647"/>
      <c r="AW76" s="647"/>
      <c r="AX76" s="647"/>
      <c r="AY76" s="647"/>
      <c r="AZ76" s="647"/>
      <c r="BA76" s="647"/>
      <c r="BB76" s="647"/>
      <c r="BC76" s="647"/>
      <c r="BD76" s="647"/>
      <c r="BE76" s="647"/>
      <c r="BF76" s="647"/>
      <c r="BG76" s="647"/>
      <c r="BH76" s="647"/>
      <c r="BI76" s="647"/>
      <c r="BJ76" s="647"/>
      <c r="BK76" s="647"/>
      <c r="BL76" s="647"/>
      <c r="BM76" s="647"/>
      <c r="BN76" s="647"/>
      <c r="BO76" s="647"/>
      <c r="BP76" s="647"/>
      <c r="BQ76" s="647"/>
      <c r="BR76" s="647"/>
      <c r="BS76" s="647"/>
      <c r="BT76" s="647"/>
      <c r="BU76" s="647"/>
      <c r="BV76" s="647"/>
      <c r="BW76" s="647"/>
      <c r="BX76" s="647"/>
      <c r="BY76" s="647"/>
      <c r="BZ76" s="647"/>
      <c r="CA76" s="647"/>
      <c r="CB76" s="647"/>
      <c r="CC76" s="647"/>
      <c r="CD76" s="647"/>
      <c r="CE76" s="647"/>
      <c r="CF76" s="647"/>
      <c r="CG76" s="647"/>
      <c r="CH76" s="647"/>
      <c r="CI76" s="647"/>
      <c r="CJ76" s="647"/>
      <c r="CK76" s="647"/>
      <c r="CL76" s="647"/>
      <c r="CM76" s="647"/>
      <c r="CN76" s="647"/>
      <c r="CO76" s="647"/>
      <c r="CP76" s="647"/>
      <c r="CQ76" s="647"/>
      <c r="CR76" s="647"/>
      <c r="CS76" s="647"/>
      <c r="CT76" s="647"/>
      <c r="CU76" s="647"/>
      <c r="CV76" s="647"/>
      <c r="CW76" s="647"/>
      <c r="CX76" s="647"/>
      <c r="CY76" s="647"/>
      <c r="CZ76" s="647"/>
      <c r="DA76" s="647"/>
      <c r="DB76" s="647"/>
      <c r="DC76" s="647"/>
      <c r="DD76" s="647"/>
      <c r="DE76" s="647"/>
      <c r="DF76" s="647"/>
      <c r="DG76" s="647"/>
      <c r="DH76" s="647"/>
      <c r="DI76" s="647"/>
      <c r="DJ76" s="647"/>
      <c r="DK76" s="647"/>
      <c r="DL76" s="647"/>
      <c r="DM76" s="647"/>
      <c r="DN76" s="647"/>
      <c r="DO76" s="647"/>
      <c r="DP76" s="647"/>
      <c r="DQ76" s="647"/>
      <c r="DR76" s="647"/>
      <c r="DS76" s="647"/>
      <c r="DT76" s="647"/>
      <c r="DU76" s="647"/>
      <c r="DV76" s="647"/>
      <c r="DW76" s="647"/>
      <c r="DX76" s="647"/>
      <c r="DY76" s="647"/>
      <c r="DZ76" s="647"/>
      <c r="EA76" s="647"/>
      <c r="EB76" s="647"/>
      <c r="EC76" s="647"/>
      <c r="ED76" s="647"/>
      <c r="EE76" s="647"/>
      <c r="EF76" s="647"/>
      <c r="EG76" s="647"/>
      <c r="EH76" s="647"/>
      <c r="EI76" s="647"/>
      <c r="EJ76" s="647"/>
      <c r="EK76" s="647"/>
      <c r="EL76" s="647"/>
      <c r="EM76" s="647"/>
      <c r="EN76" s="647"/>
      <c r="EO76" s="647"/>
      <c r="EP76" s="647"/>
      <c r="EQ76" s="647"/>
      <c r="ER76" s="647"/>
      <c r="ES76" s="647"/>
      <c r="ET76" s="647"/>
      <c r="EU76" s="647"/>
      <c r="EV76" s="647"/>
      <c r="EW76" s="647"/>
      <c r="EX76" s="647"/>
      <c r="EY76" s="647"/>
      <c r="EZ76" s="647"/>
      <c r="FA76" s="647"/>
      <c r="FB76" s="647"/>
      <c r="FC76" s="647"/>
      <c r="FD76" s="647"/>
      <c r="FE76" s="647"/>
      <c r="FF76" s="647"/>
      <c r="FG76" s="647"/>
      <c r="FH76" s="647"/>
      <c r="FI76" s="647"/>
      <c r="FJ76" s="647"/>
      <c r="FK76" s="647"/>
      <c r="FL76" s="647"/>
      <c r="FM76" s="647"/>
      <c r="FN76" s="647"/>
      <c r="FO76" s="647"/>
      <c r="FP76" s="647"/>
      <c r="FQ76" s="647"/>
      <c r="FR76" s="647"/>
      <c r="FS76" s="647"/>
      <c r="FT76" s="647"/>
      <c r="FU76" s="647"/>
      <c r="FV76" s="647"/>
      <c r="FW76" s="647"/>
      <c r="FX76" s="647"/>
      <c r="FY76" s="647"/>
      <c r="FZ76" s="647"/>
      <c r="GA76" s="647"/>
      <c r="GB76" s="647"/>
      <c r="GC76" s="647"/>
      <c r="GD76" s="647"/>
      <c r="GE76" s="647"/>
      <c r="GF76" s="647"/>
      <c r="GG76" s="647"/>
      <c r="GH76" s="647"/>
      <c r="GI76" s="647"/>
      <c r="GJ76" s="647"/>
      <c r="GK76" s="647"/>
      <c r="GL76" s="647"/>
      <c r="GM76" s="647"/>
      <c r="GN76" s="647"/>
      <c r="GO76" s="647"/>
      <c r="GP76" s="647"/>
      <c r="GQ76" s="647"/>
      <c r="GR76" s="647"/>
      <c r="GS76" s="647"/>
      <c r="GT76" s="647"/>
      <c r="GU76" s="647"/>
      <c r="GV76" s="647"/>
      <c r="GW76" s="647"/>
      <c r="GX76" s="647"/>
      <c r="GY76" s="647"/>
      <c r="GZ76" s="647"/>
      <c r="HA76" s="647"/>
      <c r="HB76" s="647"/>
      <c r="HC76" s="647"/>
      <c r="HD76" s="647"/>
      <c r="HE76" s="647"/>
      <c r="HF76" s="647"/>
      <c r="HG76" s="647"/>
      <c r="HH76" s="647"/>
      <c r="HI76" s="647"/>
      <c r="HJ76" s="647"/>
      <c r="HK76" s="647"/>
      <c r="HL76" s="647"/>
      <c r="HM76" s="647"/>
      <c r="HN76" s="647"/>
      <c r="HO76" s="647"/>
      <c r="HP76" s="647"/>
      <c r="HQ76" s="647"/>
      <c r="HR76" s="647"/>
      <c r="HS76" s="647"/>
      <c r="HT76" s="647"/>
      <c r="HU76" s="647"/>
      <c r="HV76" s="647"/>
      <c r="HW76" s="647"/>
      <c r="HX76" s="647"/>
      <c r="HY76" s="647"/>
      <c r="HZ76" s="647"/>
      <c r="IA76" s="647"/>
      <c r="IB76" s="647"/>
      <c r="IC76" s="647"/>
      <c r="ID76" s="647"/>
      <c r="IE76" s="647"/>
      <c r="IF76" s="647"/>
      <c r="IG76" s="647"/>
      <c r="IH76" s="647"/>
      <c r="II76" s="647"/>
      <c r="IJ76" s="647"/>
      <c r="IK76" s="647"/>
      <c r="IL76" s="647"/>
      <c r="IM76" s="647"/>
      <c r="IN76" s="647"/>
      <c r="IO76" s="647"/>
      <c r="IP76" s="647"/>
      <c r="IQ76" s="647"/>
      <c r="IR76" s="647"/>
      <c r="IS76" s="647"/>
      <c r="IT76" s="647"/>
      <c r="IU76" s="647"/>
      <c r="IV76" s="647"/>
      <c r="IW76" s="647"/>
      <c r="IX76" s="647"/>
      <c r="IY76" s="647"/>
      <c r="IZ76" s="647"/>
      <c r="JA76" s="647"/>
      <c r="JB76" s="647"/>
      <c r="JC76" s="647"/>
      <c r="JD76" s="647"/>
      <c r="JE76" s="647"/>
      <c r="JF76" s="647"/>
      <c r="JG76" s="647"/>
      <c r="JH76" s="647"/>
      <c r="JI76" s="647"/>
      <c r="JJ76" s="647"/>
      <c r="JK76" s="647"/>
      <c r="JL76" s="647"/>
      <c r="JM76" s="647"/>
      <c r="JN76" s="647"/>
      <c r="JO76" s="647"/>
      <c r="JP76" s="647"/>
      <c r="JQ76" s="647"/>
      <c r="JR76" s="647"/>
      <c r="JS76" s="647"/>
      <c r="JT76" s="647"/>
      <c r="JU76" s="647"/>
      <c r="JV76" s="647"/>
      <c r="JW76" s="647"/>
      <c r="JX76" s="647"/>
      <c r="JY76" s="647"/>
      <c r="JZ76" s="647"/>
      <c r="KA76" s="647"/>
      <c r="KB76" s="647"/>
      <c r="KC76" s="647"/>
      <c r="KD76" s="647"/>
      <c r="KE76" s="647"/>
      <c r="KF76" s="647"/>
      <c r="KG76" s="647"/>
      <c r="KH76" s="647"/>
      <c r="KI76" s="647"/>
      <c r="KJ76" s="647"/>
      <c r="KK76" s="647"/>
      <c r="KL76" s="647"/>
      <c r="KM76" s="647"/>
      <c r="KN76" s="647"/>
      <c r="KO76" s="647"/>
      <c r="KP76" s="647"/>
      <c r="KQ76" s="647"/>
      <c r="KR76" s="647"/>
      <c r="KS76" s="647"/>
      <c r="KT76" s="647"/>
      <c r="KU76" s="647"/>
      <c r="KV76" s="647"/>
      <c r="KW76" s="647"/>
      <c r="KX76" s="647"/>
      <c r="KY76" s="647"/>
      <c r="KZ76" s="647"/>
      <c r="LA76" s="647"/>
      <c r="LB76" s="647"/>
      <c r="LC76" s="647"/>
      <c r="LD76" s="647"/>
      <c r="LE76" s="647"/>
      <c r="LF76" s="647"/>
      <c r="LG76" s="647"/>
      <c r="LH76" s="647"/>
      <c r="LI76" s="647"/>
      <c r="LJ76" s="648"/>
    </row>
    <row r="77" spans="2:322" ht="3.65" customHeight="1">
      <c r="B77" s="646"/>
      <c r="C77" s="647"/>
      <c r="D77" s="647"/>
      <c r="E77" s="647"/>
      <c r="F77" s="647"/>
      <c r="G77" s="647"/>
      <c r="H77" s="647"/>
      <c r="I77" s="647"/>
      <c r="J77" s="647"/>
      <c r="K77" s="647"/>
      <c r="L77" s="647"/>
      <c r="M77" s="647"/>
      <c r="N77" s="647"/>
      <c r="O77" s="647"/>
      <c r="P77" s="647"/>
      <c r="Q77" s="647"/>
      <c r="R77" s="647"/>
      <c r="S77" s="647"/>
      <c r="T77" s="647"/>
      <c r="U77" s="647"/>
      <c r="V77" s="647"/>
      <c r="W77" s="647"/>
      <c r="X77" s="647"/>
      <c r="Y77" s="647"/>
      <c r="Z77" s="647"/>
      <c r="AA77" s="647"/>
      <c r="AB77" s="647"/>
      <c r="AC77" s="647"/>
      <c r="AD77" s="647"/>
      <c r="AE77" s="647"/>
      <c r="AF77" s="647"/>
      <c r="AG77" s="647"/>
      <c r="AH77" s="647"/>
      <c r="AI77" s="647"/>
      <c r="AJ77" s="647"/>
      <c r="AK77" s="647"/>
      <c r="AL77" s="647"/>
      <c r="AM77" s="647"/>
      <c r="AN77" s="647"/>
      <c r="AO77" s="647"/>
      <c r="AP77" s="647"/>
      <c r="AQ77" s="647"/>
      <c r="AR77" s="647"/>
      <c r="AS77" s="647"/>
      <c r="AT77" s="647"/>
      <c r="AU77" s="647"/>
      <c r="AV77" s="647"/>
      <c r="AW77" s="647"/>
      <c r="AX77" s="647"/>
      <c r="AY77" s="647"/>
      <c r="AZ77" s="647"/>
      <c r="BA77" s="647"/>
      <c r="BB77" s="647"/>
      <c r="BC77" s="647"/>
      <c r="BD77" s="647"/>
      <c r="BE77" s="647"/>
      <c r="BF77" s="647"/>
      <c r="BG77" s="647"/>
      <c r="BH77" s="647"/>
      <c r="BI77" s="647"/>
      <c r="BJ77" s="647"/>
      <c r="BK77" s="647"/>
      <c r="BL77" s="647"/>
      <c r="BM77" s="647"/>
      <c r="BN77" s="647"/>
      <c r="BO77" s="647"/>
      <c r="BP77" s="647"/>
      <c r="BQ77" s="647"/>
      <c r="BR77" s="647"/>
      <c r="BS77" s="647"/>
      <c r="BT77" s="647"/>
      <c r="BU77" s="647"/>
      <c r="BV77" s="647"/>
      <c r="BW77" s="647"/>
      <c r="BX77" s="647"/>
      <c r="BY77" s="647"/>
      <c r="BZ77" s="647"/>
      <c r="CA77" s="647"/>
      <c r="CB77" s="647"/>
      <c r="CC77" s="647"/>
      <c r="CD77" s="647"/>
      <c r="CE77" s="647"/>
      <c r="CF77" s="647"/>
      <c r="CG77" s="647"/>
      <c r="CH77" s="647"/>
      <c r="CI77" s="647"/>
      <c r="CJ77" s="647"/>
      <c r="CK77" s="647"/>
      <c r="CL77" s="647"/>
      <c r="CM77" s="647"/>
      <c r="CN77" s="647"/>
      <c r="CO77" s="647"/>
      <c r="CP77" s="647"/>
      <c r="CQ77" s="647"/>
      <c r="CR77" s="647"/>
      <c r="CS77" s="647"/>
      <c r="CT77" s="647"/>
      <c r="CU77" s="647"/>
      <c r="CV77" s="647"/>
      <c r="CW77" s="647"/>
      <c r="CX77" s="647"/>
      <c r="CY77" s="647"/>
      <c r="CZ77" s="647"/>
      <c r="DA77" s="647"/>
      <c r="DB77" s="647"/>
      <c r="DC77" s="647"/>
      <c r="DD77" s="647"/>
      <c r="DE77" s="647"/>
      <c r="DF77" s="647"/>
      <c r="DG77" s="647"/>
      <c r="DH77" s="647"/>
      <c r="DI77" s="647"/>
      <c r="DJ77" s="647"/>
      <c r="DK77" s="647"/>
      <c r="DL77" s="647"/>
      <c r="DM77" s="647"/>
      <c r="DN77" s="647"/>
      <c r="DO77" s="647"/>
      <c r="DP77" s="647"/>
      <c r="DQ77" s="647"/>
      <c r="DR77" s="647"/>
      <c r="DS77" s="647"/>
      <c r="DT77" s="647"/>
      <c r="DU77" s="647"/>
      <c r="DV77" s="647"/>
      <c r="DW77" s="647"/>
      <c r="DX77" s="647"/>
      <c r="DY77" s="647"/>
      <c r="DZ77" s="647"/>
      <c r="EA77" s="647"/>
      <c r="EB77" s="647"/>
      <c r="EC77" s="647"/>
      <c r="ED77" s="647"/>
      <c r="EE77" s="647"/>
      <c r="EF77" s="647"/>
      <c r="EG77" s="647"/>
      <c r="EH77" s="647"/>
      <c r="EI77" s="647"/>
      <c r="EJ77" s="647"/>
      <c r="EK77" s="647"/>
      <c r="EL77" s="647"/>
      <c r="EM77" s="647"/>
      <c r="EN77" s="647"/>
      <c r="EO77" s="647"/>
      <c r="EP77" s="647"/>
      <c r="EQ77" s="647"/>
      <c r="ER77" s="647"/>
      <c r="ES77" s="647"/>
      <c r="ET77" s="647"/>
      <c r="EU77" s="647"/>
      <c r="EV77" s="647"/>
      <c r="EW77" s="647"/>
      <c r="EX77" s="647"/>
      <c r="EY77" s="647"/>
      <c r="EZ77" s="647"/>
      <c r="FA77" s="647"/>
      <c r="FB77" s="647"/>
      <c r="FC77" s="647"/>
      <c r="FD77" s="647"/>
      <c r="FE77" s="647"/>
      <c r="FF77" s="647"/>
      <c r="FG77" s="647"/>
      <c r="FH77" s="647"/>
      <c r="FI77" s="647"/>
      <c r="FJ77" s="647"/>
      <c r="FK77" s="647"/>
      <c r="FL77" s="647"/>
      <c r="FM77" s="647"/>
      <c r="FN77" s="647"/>
      <c r="FO77" s="647"/>
      <c r="FP77" s="647"/>
      <c r="FQ77" s="647"/>
      <c r="FR77" s="647"/>
      <c r="FS77" s="647"/>
      <c r="FT77" s="647"/>
      <c r="FU77" s="647"/>
      <c r="FV77" s="647"/>
      <c r="FW77" s="647"/>
      <c r="FX77" s="647"/>
      <c r="FY77" s="647"/>
      <c r="FZ77" s="647"/>
      <c r="GA77" s="647"/>
      <c r="GB77" s="647"/>
      <c r="GC77" s="647"/>
      <c r="GD77" s="647"/>
      <c r="GE77" s="647"/>
      <c r="GF77" s="647"/>
      <c r="GG77" s="647"/>
      <c r="GH77" s="647"/>
      <c r="GI77" s="647"/>
      <c r="GJ77" s="647"/>
      <c r="GK77" s="647"/>
      <c r="GL77" s="647"/>
      <c r="GM77" s="647"/>
      <c r="GN77" s="647"/>
      <c r="GO77" s="647"/>
      <c r="GP77" s="647"/>
      <c r="GQ77" s="647"/>
      <c r="GR77" s="647"/>
      <c r="GS77" s="647"/>
      <c r="GT77" s="647"/>
      <c r="GU77" s="647"/>
      <c r="GV77" s="647"/>
      <c r="GW77" s="647"/>
      <c r="GX77" s="647"/>
      <c r="GY77" s="647"/>
      <c r="GZ77" s="647"/>
      <c r="HA77" s="647"/>
      <c r="HB77" s="647"/>
      <c r="HC77" s="647"/>
      <c r="HD77" s="647"/>
      <c r="HE77" s="647"/>
      <c r="HF77" s="647"/>
      <c r="HG77" s="647"/>
      <c r="HH77" s="647"/>
      <c r="HI77" s="647"/>
      <c r="HJ77" s="647"/>
      <c r="HK77" s="647"/>
      <c r="HL77" s="647"/>
      <c r="HM77" s="647"/>
      <c r="HN77" s="647"/>
      <c r="HO77" s="647"/>
      <c r="HP77" s="647"/>
      <c r="HQ77" s="647"/>
      <c r="HR77" s="647"/>
      <c r="HS77" s="647"/>
      <c r="HT77" s="647"/>
      <c r="HU77" s="647"/>
      <c r="HV77" s="647"/>
      <c r="HW77" s="647"/>
      <c r="HX77" s="647"/>
      <c r="HY77" s="647"/>
      <c r="HZ77" s="647"/>
      <c r="IA77" s="647"/>
      <c r="IB77" s="647"/>
      <c r="IC77" s="647"/>
      <c r="ID77" s="647"/>
      <c r="IE77" s="647"/>
      <c r="IF77" s="647"/>
      <c r="IG77" s="647"/>
      <c r="IH77" s="647"/>
      <c r="II77" s="647"/>
      <c r="IJ77" s="647"/>
      <c r="IK77" s="647"/>
      <c r="IL77" s="647"/>
      <c r="IM77" s="647"/>
      <c r="IN77" s="647"/>
      <c r="IO77" s="647"/>
      <c r="IP77" s="647"/>
      <c r="IQ77" s="647"/>
      <c r="IR77" s="647"/>
      <c r="IS77" s="647"/>
      <c r="IT77" s="647"/>
      <c r="IU77" s="647"/>
      <c r="IV77" s="647"/>
      <c r="IW77" s="647"/>
      <c r="IX77" s="647"/>
      <c r="IY77" s="647"/>
      <c r="IZ77" s="647"/>
      <c r="JA77" s="647"/>
      <c r="JB77" s="647"/>
      <c r="JC77" s="647"/>
      <c r="JD77" s="647"/>
      <c r="JE77" s="647"/>
      <c r="JF77" s="647"/>
      <c r="JG77" s="647"/>
      <c r="JH77" s="647"/>
      <c r="JI77" s="647"/>
      <c r="JJ77" s="647"/>
      <c r="JK77" s="647"/>
      <c r="JL77" s="647"/>
      <c r="JM77" s="647"/>
      <c r="JN77" s="647"/>
      <c r="JO77" s="647"/>
      <c r="JP77" s="647"/>
      <c r="JQ77" s="647"/>
      <c r="JR77" s="647"/>
      <c r="JS77" s="647"/>
      <c r="JT77" s="647"/>
      <c r="JU77" s="647"/>
      <c r="JV77" s="647"/>
      <c r="JW77" s="647"/>
      <c r="JX77" s="647"/>
      <c r="JY77" s="647"/>
      <c r="JZ77" s="647"/>
      <c r="KA77" s="647"/>
      <c r="KB77" s="647"/>
      <c r="KC77" s="647"/>
      <c r="KD77" s="647"/>
      <c r="KE77" s="647"/>
      <c r="KF77" s="647"/>
      <c r="KG77" s="647"/>
      <c r="KH77" s="647"/>
      <c r="KI77" s="647"/>
      <c r="KJ77" s="647"/>
      <c r="KK77" s="647"/>
      <c r="KL77" s="647"/>
      <c r="KM77" s="647"/>
      <c r="KN77" s="647"/>
      <c r="KO77" s="647"/>
      <c r="KP77" s="647"/>
      <c r="KQ77" s="647"/>
      <c r="KR77" s="647"/>
      <c r="KS77" s="647"/>
      <c r="KT77" s="647"/>
      <c r="KU77" s="647"/>
      <c r="KV77" s="647"/>
      <c r="KW77" s="647"/>
      <c r="KX77" s="647"/>
      <c r="KY77" s="647"/>
      <c r="KZ77" s="647"/>
      <c r="LA77" s="647"/>
      <c r="LB77" s="647"/>
      <c r="LC77" s="647"/>
      <c r="LD77" s="647"/>
      <c r="LE77" s="647"/>
      <c r="LF77" s="647"/>
      <c r="LG77" s="647"/>
      <c r="LH77" s="647"/>
      <c r="LI77" s="647"/>
      <c r="LJ77" s="648"/>
    </row>
    <row r="78" spans="2:322" ht="3.65" customHeight="1">
      <c r="B78" s="646"/>
      <c r="C78" s="647"/>
      <c r="D78" s="647"/>
      <c r="E78" s="647"/>
      <c r="F78" s="647"/>
      <c r="G78" s="647"/>
      <c r="H78" s="647"/>
      <c r="I78" s="647"/>
      <c r="J78" s="647"/>
      <c r="K78" s="647"/>
      <c r="L78" s="647"/>
      <c r="M78" s="647"/>
      <c r="N78" s="647"/>
      <c r="O78" s="647"/>
      <c r="P78" s="647"/>
      <c r="Q78" s="647"/>
      <c r="R78" s="647"/>
      <c r="S78" s="647"/>
      <c r="T78" s="647"/>
      <c r="U78" s="647"/>
      <c r="V78" s="647"/>
      <c r="W78" s="647"/>
      <c r="X78" s="647"/>
      <c r="Y78" s="647"/>
      <c r="Z78" s="647"/>
      <c r="AA78" s="647"/>
      <c r="AB78" s="647"/>
      <c r="AC78" s="647"/>
      <c r="AD78" s="647"/>
      <c r="AE78" s="647"/>
      <c r="AF78" s="647"/>
      <c r="AG78" s="647"/>
      <c r="AH78" s="647"/>
      <c r="AI78" s="647"/>
      <c r="AJ78" s="647"/>
      <c r="AK78" s="647"/>
      <c r="AL78" s="647"/>
      <c r="AM78" s="647"/>
      <c r="AN78" s="647"/>
      <c r="AO78" s="647"/>
      <c r="AP78" s="647"/>
      <c r="AQ78" s="647"/>
      <c r="AR78" s="647"/>
      <c r="AS78" s="647"/>
      <c r="AT78" s="647"/>
      <c r="AU78" s="647"/>
      <c r="AV78" s="647"/>
      <c r="AW78" s="647"/>
      <c r="AX78" s="647"/>
      <c r="AY78" s="647"/>
      <c r="AZ78" s="647"/>
      <c r="BA78" s="647"/>
      <c r="BB78" s="647"/>
      <c r="BC78" s="647"/>
      <c r="BD78" s="647"/>
      <c r="BE78" s="647"/>
      <c r="BF78" s="647"/>
      <c r="BG78" s="647"/>
      <c r="BH78" s="647"/>
      <c r="BI78" s="647"/>
      <c r="BJ78" s="647"/>
      <c r="BK78" s="647"/>
      <c r="BL78" s="647"/>
      <c r="BM78" s="647"/>
      <c r="BN78" s="647"/>
      <c r="BO78" s="647"/>
      <c r="BP78" s="647"/>
      <c r="BQ78" s="647"/>
      <c r="BR78" s="647"/>
      <c r="BS78" s="647"/>
      <c r="BT78" s="647"/>
      <c r="BU78" s="647"/>
      <c r="BV78" s="647"/>
      <c r="BW78" s="647"/>
      <c r="BX78" s="647"/>
      <c r="BY78" s="647"/>
      <c r="BZ78" s="647"/>
      <c r="CA78" s="647"/>
      <c r="CB78" s="647"/>
      <c r="CC78" s="647"/>
      <c r="CD78" s="647"/>
      <c r="CE78" s="647"/>
      <c r="CF78" s="647"/>
      <c r="CG78" s="647"/>
      <c r="CH78" s="647"/>
      <c r="CI78" s="647"/>
      <c r="CJ78" s="647"/>
      <c r="CK78" s="647"/>
      <c r="CL78" s="647"/>
      <c r="CM78" s="647"/>
      <c r="CN78" s="647"/>
      <c r="CO78" s="647"/>
      <c r="CP78" s="647"/>
      <c r="CQ78" s="647"/>
      <c r="CR78" s="647"/>
      <c r="CS78" s="647"/>
      <c r="CT78" s="647"/>
      <c r="CU78" s="647"/>
      <c r="CV78" s="647"/>
      <c r="CW78" s="647"/>
      <c r="CX78" s="647"/>
      <c r="CY78" s="647"/>
      <c r="CZ78" s="647"/>
      <c r="DA78" s="647"/>
      <c r="DB78" s="647"/>
      <c r="DC78" s="647"/>
      <c r="DD78" s="647"/>
      <c r="DE78" s="647"/>
      <c r="DF78" s="647"/>
      <c r="DG78" s="647"/>
      <c r="DH78" s="647"/>
      <c r="DI78" s="647"/>
      <c r="DJ78" s="647"/>
      <c r="DK78" s="647"/>
      <c r="DL78" s="647"/>
      <c r="DM78" s="647"/>
      <c r="DN78" s="647"/>
      <c r="DO78" s="647"/>
      <c r="DP78" s="647"/>
      <c r="DQ78" s="647"/>
      <c r="DR78" s="647"/>
      <c r="DS78" s="647"/>
      <c r="DT78" s="647"/>
      <c r="DU78" s="647"/>
      <c r="DV78" s="647"/>
      <c r="DW78" s="647"/>
      <c r="DX78" s="647"/>
      <c r="DY78" s="647"/>
      <c r="DZ78" s="647"/>
      <c r="EA78" s="647"/>
      <c r="EB78" s="647"/>
      <c r="EC78" s="647"/>
      <c r="ED78" s="647"/>
      <c r="EE78" s="647"/>
      <c r="EF78" s="647"/>
      <c r="EG78" s="647"/>
      <c r="EH78" s="647"/>
      <c r="EI78" s="647"/>
      <c r="EJ78" s="647"/>
      <c r="EK78" s="647"/>
      <c r="EL78" s="647"/>
      <c r="EM78" s="647"/>
      <c r="EN78" s="647"/>
      <c r="EO78" s="647"/>
      <c r="EP78" s="647"/>
      <c r="EQ78" s="647"/>
      <c r="ER78" s="647"/>
      <c r="ES78" s="647"/>
      <c r="ET78" s="647"/>
      <c r="EU78" s="647"/>
      <c r="EV78" s="647"/>
      <c r="EW78" s="647"/>
      <c r="EX78" s="647"/>
      <c r="EY78" s="647"/>
      <c r="EZ78" s="647"/>
      <c r="FA78" s="647"/>
      <c r="FB78" s="647"/>
      <c r="FC78" s="647"/>
      <c r="FD78" s="647"/>
      <c r="FE78" s="647"/>
      <c r="FF78" s="647"/>
      <c r="FG78" s="647"/>
      <c r="FH78" s="647"/>
      <c r="FI78" s="647"/>
      <c r="FJ78" s="647"/>
      <c r="FK78" s="647"/>
      <c r="FL78" s="647"/>
      <c r="FM78" s="647"/>
      <c r="FN78" s="647"/>
      <c r="FO78" s="647"/>
      <c r="FP78" s="647"/>
      <c r="FQ78" s="647"/>
      <c r="FR78" s="647"/>
      <c r="FS78" s="647"/>
      <c r="FT78" s="647"/>
      <c r="FU78" s="647"/>
      <c r="FV78" s="647"/>
      <c r="FW78" s="647"/>
      <c r="FX78" s="647"/>
      <c r="FY78" s="647"/>
      <c r="FZ78" s="647"/>
      <c r="GA78" s="647"/>
      <c r="GB78" s="647"/>
      <c r="GC78" s="647"/>
      <c r="GD78" s="647"/>
      <c r="GE78" s="647"/>
      <c r="GF78" s="647"/>
      <c r="GG78" s="647"/>
      <c r="GH78" s="647"/>
      <c r="GI78" s="647"/>
      <c r="GJ78" s="647"/>
      <c r="GK78" s="647"/>
      <c r="GL78" s="647"/>
      <c r="GM78" s="647"/>
      <c r="GN78" s="647"/>
      <c r="GO78" s="647"/>
      <c r="GP78" s="647"/>
      <c r="GQ78" s="647"/>
      <c r="GR78" s="647"/>
      <c r="GS78" s="647"/>
      <c r="GT78" s="647"/>
      <c r="GU78" s="647"/>
      <c r="GV78" s="647"/>
      <c r="GW78" s="647"/>
      <c r="GX78" s="647"/>
      <c r="GY78" s="647"/>
      <c r="GZ78" s="647"/>
      <c r="HA78" s="647"/>
      <c r="HB78" s="647"/>
      <c r="HC78" s="647"/>
      <c r="HD78" s="647"/>
      <c r="HE78" s="647"/>
      <c r="HF78" s="647"/>
      <c r="HG78" s="647"/>
      <c r="HH78" s="647"/>
      <c r="HI78" s="647"/>
      <c r="HJ78" s="647"/>
      <c r="HK78" s="647"/>
      <c r="HL78" s="647"/>
      <c r="HM78" s="647"/>
      <c r="HN78" s="647"/>
      <c r="HO78" s="647"/>
      <c r="HP78" s="647"/>
      <c r="HQ78" s="647"/>
      <c r="HR78" s="647"/>
      <c r="HS78" s="647"/>
      <c r="HT78" s="647"/>
      <c r="HU78" s="647"/>
      <c r="HV78" s="647"/>
      <c r="HW78" s="647"/>
      <c r="HX78" s="647"/>
      <c r="HY78" s="647"/>
      <c r="HZ78" s="647"/>
      <c r="IA78" s="647"/>
      <c r="IB78" s="647"/>
      <c r="IC78" s="647"/>
      <c r="ID78" s="647"/>
      <c r="IE78" s="647"/>
      <c r="IF78" s="647"/>
      <c r="IG78" s="647"/>
      <c r="IH78" s="647"/>
      <c r="II78" s="647"/>
      <c r="IJ78" s="647"/>
      <c r="IK78" s="647"/>
      <c r="IL78" s="647"/>
      <c r="IM78" s="647"/>
      <c r="IN78" s="647"/>
      <c r="IO78" s="647"/>
      <c r="IP78" s="647"/>
      <c r="IQ78" s="647"/>
      <c r="IR78" s="647"/>
      <c r="IS78" s="647"/>
      <c r="IT78" s="647"/>
      <c r="IU78" s="647"/>
      <c r="IV78" s="647"/>
      <c r="IW78" s="647"/>
      <c r="IX78" s="647"/>
      <c r="IY78" s="647"/>
      <c r="IZ78" s="647"/>
      <c r="JA78" s="647"/>
      <c r="JB78" s="647"/>
      <c r="JC78" s="647"/>
      <c r="JD78" s="647"/>
      <c r="JE78" s="647"/>
      <c r="JF78" s="647"/>
      <c r="JG78" s="647"/>
      <c r="JH78" s="647"/>
      <c r="JI78" s="647"/>
      <c r="JJ78" s="647"/>
      <c r="JK78" s="647"/>
      <c r="JL78" s="647"/>
      <c r="JM78" s="647"/>
      <c r="JN78" s="647"/>
      <c r="JO78" s="647"/>
      <c r="JP78" s="647"/>
      <c r="JQ78" s="647"/>
      <c r="JR78" s="647"/>
      <c r="JS78" s="647"/>
      <c r="JT78" s="647"/>
      <c r="JU78" s="647"/>
      <c r="JV78" s="647"/>
      <c r="JW78" s="647"/>
      <c r="JX78" s="647"/>
      <c r="JY78" s="647"/>
      <c r="JZ78" s="647"/>
      <c r="KA78" s="647"/>
      <c r="KB78" s="647"/>
      <c r="KC78" s="647"/>
      <c r="KD78" s="647"/>
      <c r="KE78" s="647"/>
      <c r="KF78" s="647"/>
      <c r="KG78" s="647"/>
      <c r="KH78" s="647"/>
      <c r="KI78" s="647"/>
      <c r="KJ78" s="647"/>
      <c r="KK78" s="647"/>
      <c r="KL78" s="647"/>
      <c r="KM78" s="647"/>
      <c r="KN78" s="647"/>
      <c r="KO78" s="647"/>
      <c r="KP78" s="647"/>
      <c r="KQ78" s="647"/>
      <c r="KR78" s="647"/>
      <c r="KS78" s="647"/>
      <c r="KT78" s="647"/>
      <c r="KU78" s="647"/>
      <c r="KV78" s="647"/>
      <c r="KW78" s="647"/>
      <c r="KX78" s="647"/>
      <c r="KY78" s="647"/>
      <c r="KZ78" s="647"/>
      <c r="LA78" s="647"/>
      <c r="LB78" s="647"/>
      <c r="LC78" s="647"/>
      <c r="LD78" s="647"/>
      <c r="LE78" s="647"/>
      <c r="LF78" s="647"/>
      <c r="LG78" s="647"/>
      <c r="LH78" s="647"/>
      <c r="LI78" s="647"/>
      <c r="LJ78" s="648"/>
    </row>
    <row r="79" spans="2:322" ht="3.65" customHeight="1">
      <c r="B79" s="646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7"/>
      <c r="P79" s="647"/>
      <c r="Q79" s="647"/>
      <c r="R79" s="647"/>
      <c r="S79" s="647"/>
      <c r="T79" s="647"/>
      <c r="U79" s="647"/>
      <c r="V79" s="647"/>
      <c r="W79" s="647"/>
      <c r="X79" s="647"/>
      <c r="Y79" s="647"/>
      <c r="Z79" s="647"/>
      <c r="AA79" s="647"/>
      <c r="AB79" s="647"/>
      <c r="AC79" s="647"/>
      <c r="AD79" s="647"/>
      <c r="AE79" s="647"/>
      <c r="AF79" s="647"/>
      <c r="AG79" s="647"/>
      <c r="AH79" s="647"/>
      <c r="AI79" s="647"/>
      <c r="AJ79" s="647"/>
      <c r="AK79" s="647"/>
      <c r="AL79" s="647"/>
      <c r="AM79" s="647"/>
      <c r="AN79" s="647"/>
      <c r="AO79" s="647"/>
      <c r="AP79" s="647"/>
      <c r="AQ79" s="647"/>
      <c r="AR79" s="647"/>
      <c r="AS79" s="647"/>
      <c r="AT79" s="647"/>
      <c r="AU79" s="647"/>
      <c r="AV79" s="647"/>
      <c r="AW79" s="647"/>
      <c r="AX79" s="647"/>
      <c r="AY79" s="647"/>
      <c r="AZ79" s="647"/>
      <c r="BA79" s="647"/>
      <c r="BB79" s="647"/>
      <c r="BC79" s="647"/>
      <c r="BD79" s="647"/>
      <c r="BE79" s="647"/>
      <c r="BF79" s="647"/>
      <c r="BG79" s="647"/>
      <c r="BH79" s="647"/>
      <c r="BI79" s="647"/>
      <c r="BJ79" s="647"/>
      <c r="BK79" s="647"/>
      <c r="BL79" s="647"/>
      <c r="BM79" s="647"/>
      <c r="BN79" s="647"/>
      <c r="BO79" s="647"/>
      <c r="BP79" s="647"/>
      <c r="BQ79" s="647"/>
      <c r="BR79" s="647"/>
      <c r="BS79" s="647"/>
      <c r="BT79" s="647"/>
      <c r="BU79" s="647"/>
      <c r="BV79" s="647"/>
      <c r="BW79" s="647"/>
      <c r="BX79" s="647"/>
      <c r="BY79" s="647"/>
      <c r="BZ79" s="647"/>
      <c r="CA79" s="647"/>
      <c r="CB79" s="647"/>
      <c r="CC79" s="647"/>
      <c r="CD79" s="647"/>
      <c r="CE79" s="647"/>
      <c r="CF79" s="647"/>
      <c r="CG79" s="647"/>
      <c r="CH79" s="647"/>
      <c r="CI79" s="647"/>
      <c r="CJ79" s="647"/>
      <c r="CK79" s="647"/>
      <c r="CL79" s="647"/>
      <c r="CM79" s="647"/>
      <c r="CN79" s="647"/>
      <c r="CO79" s="647"/>
      <c r="CP79" s="647"/>
      <c r="CQ79" s="647"/>
      <c r="CR79" s="647"/>
      <c r="CS79" s="647"/>
      <c r="CT79" s="647"/>
      <c r="CU79" s="647"/>
      <c r="CV79" s="647"/>
      <c r="CW79" s="647"/>
      <c r="CX79" s="647"/>
      <c r="CY79" s="647"/>
      <c r="CZ79" s="647"/>
      <c r="DA79" s="647"/>
      <c r="DB79" s="647"/>
      <c r="DC79" s="647"/>
      <c r="DD79" s="647"/>
      <c r="DE79" s="647"/>
      <c r="DF79" s="647"/>
      <c r="DG79" s="647"/>
      <c r="DH79" s="647"/>
      <c r="DI79" s="647"/>
      <c r="DJ79" s="647"/>
      <c r="DK79" s="647"/>
      <c r="DL79" s="647"/>
      <c r="DM79" s="647"/>
      <c r="DN79" s="647"/>
      <c r="DO79" s="647"/>
      <c r="DP79" s="647"/>
      <c r="DQ79" s="647"/>
      <c r="DR79" s="647"/>
      <c r="DS79" s="647"/>
      <c r="DT79" s="647"/>
      <c r="DU79" s="647"/>
      <c r="DV79" s="647"/>
      <c r="DW79" s="647"/>
      <c r="DX79" s="647"/>
      <c r="DY79" s="647"/>
      <c r="DZ79" s="647"/>
      <c r="EA79" s="647"/>
      <c r="EB79" s="647"/>
      <c r="EC79" s="647"/>
      <c r="ED79" s="647"/>
      <c r="EE79" s="647"/>
      <c r="EF79" s="647"/>
      <c r="EG79" s="647"/>
      <c r="EH79" s="647"/>
      <c r="EI79" s="647"/>
      <c r="EJ79" s="647"/>
      <c r="EK79" s="647"/>
      <c r="EL79" s="647"/>
      <c r="EM79" s="647"/>
      <c r="EN79" s="647"/>
      <c r="EO79" s="647"/>
      <c r="EP79" s="647"/>
      <c r="EQ79" s="647"/>
      <c r="ER79" s="647"/>
      <c r="ES79" s="647"/>
      <c r="ET79" s="647"/>
      <c r="EU79" s="647"/>
      <c r="EV79" s="647"/>
      <c r="EW79" s="647"/>
      <c r="EX79" s="647"/>
      <c r="EY79" s="647"/>
      <c r="EZ79" s="647"/>
      <c r="FA79" s="647"/>
      <c r="FB79" s="647"/>
      <c r="FC79" s="647"/>
      <c r="FD79" s="647"/>
      <c r="FE79" s="647"/>
      <c r="FF79" s="647"/>
      <c r="FG79" s="647"/>
      <c r="FH79" s="647"/>
      <c r="FI79" s="647"/>
      <c r="FJ79" s="647"/>
      <c r="FK79" s="647"/>
      <c r="FL79" s="647"/>
      <c r="FM79" s="647"/>
      <c r="FN79" s="647"/>
      <c r="FO79" s="647"/>
      <c r="FP79" s="647"/>
      <c r="FQ79" s="647"/>
      <c r="FR79" s="647"/>
      <c r="FS79" s="647"/>
      <c r="FT79" s="647"/>
      <c r="FU79" s="647"/>
      <c r="FV79" s="647"/>
      <c r="FW79" s="647"/>
      <c r="FX79" s="647"/>
      <c r="FY79" s="647"/>
      <c r="FZ79" s="647"/>
      <c r="GA79" s="647"/>
      <c r="GB79" s="647"/>
      <c r="GC79" s="647"/>
      <c r="GD79" s="647"/>
      <c r="GE79" s="647"/>
      <c r="GF79" s="647"/>
      <c r="GG79" s="647"/>
      <c r="GH79" s="647"/>
      <c r="GI79" s="647"/>
      <c r="GJ79" s="647"/>
      <c r="GK79" s="647"/>
      <c r="GL79" s="647"/>
      <c r="GM79" s="647"/>
      <c r="GN79" s="647"/>
      <c r="GO79" s="647"/>
      <c r="GP79" s="647"/>
      <c r="GQ79" s="647"/>
      <c r="GR79" s="647"/>
      <c r="GS79" s="647"/>
      <c r="GT79" s="647"/>
      <c r="GU79" s="647"/>
      <c r="GV79" s="647"/>
      <c r="GW79" s="647"/>
      <c r="GX79" s="647"/>
      <c r="GY79" s="647"/>
      <c r="GZ79" s="647"/>
      <c r="HA79" s="647"/>
      <c r="HB79" s="647"/>
      <c r="HC79" s="647"/>
      <c r="HD79" s="647"/>
      <c r="HE79" s="647"/>
      <c r="HF79" s="647"/>
      <c r="HG79" s="647"/>
      <c r="HH79" s="647"/>
      <c r="HI79" s="647"/>
      <c r="HJ79" s="647"/>
      <c r="HK79" s="647"/>
      <c r="HL79" s="647"/>
      <c r="HM79" s="647"/>
      <c r="HN79" s="647"/>
      <c r="HO79" s="647"/>
      <c r="HP79" s="647"/>
      <c r="HQ79" s="647"/>
      <c r="HR79" s="647"/>
      <c r="HS79" s="647"/>
      <c r="HT79" s="647"/>
      <c r="HU79" s="647"/>
      <c r="HV79" s="647"/>
      <c r="HW79" s="647"/>
      <c r="HX79" s="647"/>
      <c r="HY79" s="647"/>
      <c r="HZ79" s="647"/>
      <c r="IA79" s="647"/>
      <c r="IB79" s="647"/>
      <c r="IC79" s="647"/>
      <c r="ID79" s="647"/>
      <c r="IE79" s="647"/>
      <c r="IF79" s="647"/>
      <c r="IG79" s="647"/>
      <c r="IH79" s="647"/>
      <c r="II79" s="647"/>
      <c r="IJ79" s="647"/>
      <c r="IK79" s="647"/>
      <c r="IL79" s="647"/>
      <c r="IM79" s="647"/>
      <c r="IN79" s="647"/>
      <c r="IO79" s="647"/>
      <c r="IP79" s="647"/>
      <c r="IQ79" s="647"/>
      <c r="IR79" s="647"/>
      <c r="IS79" s="647"/>
      <c r="IT79" s="647"/>
      <c r="IU79" s="647"/>
      <c r="IV79" s="647"/>
      <c r="IW79" s="647"/>
      <c r="IX79" s="647"/>
      <c r="IY79" s="647"/>
      <c r="IZ79" s="647"/>
      <c r="JA79" s="647"/>
      <c r="JB79" s="647"/>
      <c r="JC79" s="647"/>
      <c r="JD79" s="647"/>
      <c r="JE79" s="647"/>
      <c r="JF79" s="647"/>
      <c r="JG79" s="647"/>
      <c r="JH79" s="647"/>
      <c r="JI79" s="647"/>
      <c r="JJ79" s="647"/>
      <c r="JK79" s="647"/>
      <c r="JL79" s="647"/>
      <c r="JM79" s="647"/>
      <c r="JN79" s="647"/>
      <c r="JO79" s="647"/>
      <c r="JP79" s="647"/>
      <c r="JQ79" s="647"/>
      <c r="JR79" s="647"/>
      <c r="JS79" s="647"/>
      <c r="JT79" s="647"/>
      <c r="JU79" s="647"/>
      <c r="JV79" s="647"/>
      <c r="JW79" s="647"/>
      <c r="JX79" s="647"/>
      <c r="JY79" s="647"/>
      <c r="JZ79" s="647"/>
      <c r="KA79" s="647"/>
      <c r="KB79" s="647"/>
      <c r="KC79" s="647"/>
      <c r="KD79" s="647"/>
      <c r="KE79" s="647"/>
      <c r="KF79" s="647"/>
      <c r="KG79" s="647"/>
      <c r="KH79" s="647"/>
      <c r="KI79" s="647"/>
      <c r="KJ79" s="647"/>
      <c r="KK79" s="647"/>
      <c r="KL79" s="647"/>
      <c r="KM79" s="647"/>
      <c r="KN79" s="647"/>
      <c r="KO79" s="647"/>
      <c r="KP79" s="647"/>
      <c r="KQ79" s="647"/>
      <c r="KR79" s="647"/>
      <c r="KS79" s="647"/>
      <c r="KT79" s="647"/>
      <c r="KU79" s="647"/>
      <c r="KV79" s="647"/>
      <c r="KW79" s="647"/>
      <c r="KX79" s="647"/>
      <c r="KY79" s="647"/>
      <c r="KZ79" s="647"/>
      <c r="LA79" s="647"/>
      <c r="LB79" s="647"/>
      <c r="LC79" s="647"/>
      <c r="LD79" s="647"/>
      <c r="LE79" s="647"/>
      <c r="LF79" s="647"/>
      <c r="LG79" s="647"/>
      <c r="LH79" s="647"/>
      <c r="LI79" s="647"/>
      <c r="LJ79" s="648"/>
    </row>
    <row r="80" spans="2:322" ht="3.65" customHeight="1">
      <c r="B80" s="646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7"/>
      <c r="P80" s="647"/>
      <c r="Q80" s="647"/>
      <c r="R80" s="647"/>
      <c r="S80" s="647"/>
      <c r="T80" s="647"/>
      <c r="U80" s="647"/>
      <c r="V80" s="647"/>
      <c r="W80" s="647"/>
      <c r="X80" s="647"/>
      <c r="Y80" s="647"/>
      <c r="Z80" s="647"/>
      <c r="AA80" s="647"/>
      <c r="AB80" s="647"/>
      <c r="AC80" s="647"/>
      <c r="AD80" s="647"/>
      <c r="AE80" s="647"/>
      <c r="AF80" s="647"/>
      <c r="AG80" s="647"/>
      <c r="AH80" s="647"/>
      <c r="AI80" s="647"/>
      <c r="AJ80" s="647"/>
      <c r="AK80" s="647"/>
      <c r="AL80" s="647"/>
      <c r="AM80" s="647"/>
      <c r="AN80" s="647"/>
      <c r="AO80" s="647"/>
      <c r="AP80" s="647"/>
      <c r="AQ80" s="647"/>
      <c r="AR80" s="647"/>
      <c r="AS80" s="647"/>
      <c r="AT80" s="647"/>
      <c r="AU80" s="647"/>
      <c r="AV80" s="647"/>
      <c r="AW80" s="647"/>
      <c r="AX80" s="647"/>
      <c r="AY80" s="647"/>
      <c r="AZ80" s="647"/>
      <c r="BA80" s="647"/>
      <c r="BB80" s="647"/>
      <c r="BC80" s="647"/>
      <c r="BD80" s="647"/>
      <c r="BE80" s="647"/>
      <c r="BF80" s="647"/>
      <c r="BG80" s="647"/>
      <c r="BH80" s="647"/>
      <c r="BI80" s="647"/>
      <c r="BJ80" s="647"/>
      <c r="BK80" s="647"/>
      <c r="BL80" s="647"/>
      <c r="BM80" s="647"/>
      <c r="BN80" s="647"/>
      <c r="BO80" s="647"/>
      <c r="BP80" s="647"/>
      <c r="BQ80" s="647"/>
      <c r="BR80" s="647"/>
      <c r="BS80" s="647"/>
      <c r="BT80" s="647"/>
      <c r="BU80" s="647"/>
      <c r="BV80" s="647"/>
      <c r="BW80" s="647"/>
      <c r="BX80" s="647"/>
      <c r="BY80" s="647"/>
      <c r="BZ80" s="647"/>
      <c r="CA80" s="647"/>
      <c r="CB80" s="647"/>
      <c r="CC80" s="647"/>
      <c r="CD80" s="647"/>
      <c r="CE80" s="647"/>
      <c r="CF80" s="647"/>
      <c r="CG80" s="647"/>
      <c r="CH80" s="647"/>
      <c r="CI80" s="647"/>
      <c r="CJ80" s="647"/>
      <c r="CK80" s="647"/>
      <c r="CL80" s="647"/>
      <c r="CM80" s="647"/>
      <c r="CN80" s="647"/>
      <c r="CO80" s="647"/>
      <c r="CP80" s="647"/>
      <c r="CQ80" s="647"/>
      <c r="CR80" s="647"/>
      <c r="CS80" s="647"/>
      <c r="CT80" s="647"/>
      <c r="CU80" s="647"/>
      <c r="CV80" s="647"/>
      <c r="CW80" s="647"/>
      <c r="CX80" s="647"/>
      <c r="CY80" s="647"/>
      <c r="CZ80" s="647"/>
      <c r="DA80" s="647"/>
      <c r="DB80" s="647"/>
      <c r="DC80" s="647"/>
      <c r="DD80" s="647"/>
      <c r="DE80" s="647"/>
      <c r="DF80" s="647"/>
      <c r="DG80" s="647"/>
      <c r="DH80" s="647"/>
      <c r="DI80" s="647"/>
      <c r="DJ80" s="647"/>
      <c r="DK80" s="647"/>
      <c r="DL80" s="647"/>
      <c r="DM80" s="647"/>
      <c r="DN80" s="647"/>
      <c r="DO80" s="647"/>
      <c r="DP80" s="647"/>
      <c r="DQ80" s="647"/>
      <c r="DR80" s="647"/>
      <c r="DS80" s="647"/>
      <c r="DT80" s="647"/>
      <c r="DU80" s="647"/>
      <c r="DV80" s="647"/>
      <c r="DW80" s="647"/>
      <c r="DX80" s="647"/>
      <c r="DY80" s="647"/>
      <c r="DZ80" s="647"/>
      <c r="EA80" s="647"/>
      <c r="EB80" s="647"/>
      <c r="EC80" s="647"/>
      <c r="ED80" s="647"/>
      <c r="EE80" s="647"/>
      <c r="EF80" s="647"/>
      <c r="EG80" s="647"/>
      <c r="EH80" s="647"/>
      <c r="EI80" s="647"/>
      <c r="EJ80" s="647"/>
      <c r="EK80" s="647"/>
      <c r="EL80" s="647"/>
      <c r="EM80" s="647"/>
      <c r="EN80" s="647"/>
      <c r="EO80" s="647"/>
      <c r="EP80" s="647"/>
      <c r="EQ80" s="647"/>
      <c r="ER80" s="647"/>
      <c r="ES80" s="647"/>
      <c r="ET80" s="647"/>
      <c r="EU80" s="647"/>
      <c r="EV80" s="647"/>
      <c r="EW80" s="647"/>
      <c r="EX80" s="647"/>
      <c r="EY80" s="647"/>
      <c r="EZ80" s="647"/>
      <c r="FA80" s="647"/>
      <c r="FB80" s="647"/>
      <c r="FC80" s="647"/>
      <c r="FD80" s="647"/>
      <c r="FE80" s="647"/>
      <c r="FF80" s="647"/>
      <c r="FG80" s="647"/>
      <c r="FH80" s="647"/>
      <c r="FI80" s="647"/>
      <c r="FJ80" s="647"/>
      <c r="FK80" s="647"/>
      <c r="FL80" s="647"/>
      <c r="FM80" s="647"/>
      <c r="FN80" s="647"/>
      <c r="FO80" s="647"/>
      <c r="FP80" s="647"/>
      <c r="FQ80" s="647"/>
      <c r="FR80" s="647"/>
      <c r="FS80" s="647"/>
      <c r="FT80" s="647"/>
      <c r="FU80" s="647"/>
      <c r="FV80" s="647"/>
      <c r="FW80" s="647"/>
      <c r="FX80" s="647"/>
      <c r="FY80" s="647"/>
      <c r="FZ80" s="647"/>
      <c r="GA80" s="647"/>
      <c r="GB80" s="647"/>
      <c r="GC80" s="647"/>
      <c r="GD80" s="647"/>
      <c r="GE80" s="647"/>
      <c r="GF80" s="647"/>
      <c r="GG80" s="647"/>
      <c r="GH80" s="647"/>
      <c r="GI80" s="647"/>
      <c r="GJ80" s="647"/>
      <c r="GK80" s="647"/>
      <c r="GL80" s="647"/>
      <c r="GM80" s="647"/>
      <c r="GN80" s="647"/>
      <c r="GO80" s="647"/>
      <c r="GP80" s="647"/>
      <c r="GQ80" s="647"/>
      <c r="GR80" s="647"/>
      <c r="GS80" s="647"/>
      <c r="GT80" s="647"/>
      <c r="GU80" s="647"/>
      <c r="GV80" s="647"/>
      <c r="GW80" s="647"/>
      <c r="GX80" s="647"/>
      <c r="GY80" s="647"/>
      <c r="GZ80" s="647"/>
      <c r="HA80" s="647"/>
      <c r="HB80" s="647"/>
      <c r="HC80" s="647"/>
      <c r="HD80" s="647"/>
      <c r="HE80" s="647"/>
      <c r="HF80" s="647"/>
      <c r="HG80" s="647"/>
      <c r="HH80" s="647"/>
      <c r="HI80" s="647"/>
      <c r="HJ80" s="647"/>
      <c r="HK80" s="647"/>
      <c r="HL80" s="647"/>
      <c r="HM80" s="647"/>
      <c r="HN80" s="647"/>
      <c r="HO80" s="647"/>
      <c r="HP80" s="647"/>
      <c r="HQ80" s="647"/>
      <c r="HR80" s="647"/>
      <c r="HS80" s="647"/>
      <c r="HT80" s="647"/>
      <c r="HU80" s="647"/>
      <c r="HV80" s="647"/>
      <c r="HW80" s="647"/>
      <c r="HX80" s="647"/>
      <c r="HY80" s="647"/>
      <c r="HZ80" s="647"/>
      <c r="IA80" s="647"/>
      <c r="IB80" s="647"/>
      <c r="IC80" s="647"/>
      <c r="ID80" s="647"/>
      <c r="IE80" s="647"/>
      <c r="IF80" s="647"/>
      <c r="IG80" s="647"/>
      <c r="IH80" s="647"/>
      <c r="II80" s="647"/>
      <c r="IJ80" s="647"/>
      <c r="IK80" s="647"/>
      <c r="IL80" s="647"/>
      <c r="IM80" s="647"/>
      <c r="IN80" s="647"/>
      <c r="IO80" s="647"/>
      <c r="IP80" s="647"/>
      <c r="IQ80" s="647"/>
      <c r="IR80" s="647"/>
      <c r="IS80" s="647"/>
      <c r="IT80" s="647"/>
      <c r="IU80" s="647"/>
      <c r="IV80" s="647"/>
      <c r="IW80" s="647"/>
      <c r="IX80" s="647"/>
      <c r="IY80" s="647"/>
      <c r="IZ80" s="647"/>
      <c r="JA80" s="647"/>
      <c r="JB80" s="647"/>
      <c r="JC80" s="647"/>
      <c r="JD80" s="647"/>
      <c r="JE80" s="647"/>
      <c r="JF80" s="647"/>
      <c r="JG80" s="647"/>
      <c r="JH80" s="647"/>
      <c r="JI80" s="647"/>
      <c r="JJ80" s="647"/>
      <c r="JK80" s="647"/>
      <c r="JL80" s="647"/>
      <c r="JM80" s="647"/>
      <c r="JN80" s="647"/>
      <c r="JO80" s="647"/>
      <c r="JP80" s="647"/>
      <c r="JQ80" s="647"/>
      <c r="JR80" s="647"/>
      <c r="JS80" s="647"/>
      <c r="JT80" s="647"/>
      <c r="JU80" s="647"/>
      <c r="JV80" s="647"/>
      <c r="JW80" s="647"/>
      <c r="JX80" s="647"/>
      <c r="JY80" s="647"/>
      <c r="JZ80" s="647"/>
      <c r="KA80" s="647"/>
      <c r="KB80" s="647"/>
      <c r="KC80" s="647"/>
      <c r="KD80" s="647"/>
      <c r="KE80" s="647"/>
      <c r="KF80" s="647"/>
      <c r="KG80" s="647"/>
      <c r="KH80" s="647"/>
      <c r="KI80" s="647"/>
      <c r="KJ80" s="647"/>
      <c r="KK80" s="647"/>
      <c r="KL80" s="647"/>
      <c r="KM80" s="647"/>
      <c r="KN80" s="647"/>
      <c r="KO80" s="647"/>
      <c r="KP80" s="647"/>
      <c r="KQ80" s="647"/>
      <c r="KR80" s="647"/>
      <c r="KS80" s="647"/>
      <c r="KT80" s="647"/>
      <c r="KU80" s="647"/>
      <c r="KV80" s="647"/>
      <c r="KW80" s="647"/>
      <c r="KX80" s="647"/>
      <c r="KY80" s="647"/>
      <c r="KZ80" s="647"/>
      <c r="LA80" s="647"/>
      <c r="LB80" s="647"/>
      <c r="LC80" s="647"/>
      <c r="LD80" s="647"/>
      <c r="LE80" s="647"/>
      <c r="LF80" s="647"/>
      <c r="LG80" s="647"/>
      <c r="LH80" s="647"/>
      <c r="LI80" s="647"/>
      <c r="LJ80" s="648"/>
    </row>
    <row r="81" spans="2:322" ht="3.65" customHeight="1">
      <c r="B81" s="646"/>
      <c r="C81" s="647"/>
      <c r="D81" s="647"/>
      <c r="E81" s="647"/>
      <c r="F81" s="647"/>
      <c r="G81" s="647"/>
      <c r="H81" s="647"/>
      <c r="I81" s="647"/>
      <c r="J81" s="647"/>
      <c r="K81" s="647"/>
      <c r="L81" s="647"/>
      <c r="M81" s="647"/>
      <c r="N81" s="647"/>
      <c r="O81" s="647"/>
      <c r="P81" s="647"/>
      <c r="Q81" s="647"/>
      <c r="R81" s="647"/>
      <c r="S81" s="647"/>
      <c r="T81" s="647"/>
      <c r="U81" s="647"/>
      <c r="V81" s="647"/>
      <c r="W81" s="647"/>
      <c r="X81" s="647"/>
      <c r="Y81" s="647"/>
      <c r="Z81" s="647"/>
      <c r="AA81" s="647"/>
      <c r="AB81" s="647"/>
      <c r="AC81" s="647"/>
      <c r="AD81" s="647"/>
      <c r="AE81" s="647"/>
      <c r="AF81" s="647"/>
      <c r="AG81" s="647"/>
      <c r="AH81" s="647"/>
      <c r="AI81" s="647"/>
      <c r="AJ81" s="647"/>
      <c r="AK81" s="647"/>
      <c r="AL81" s="647"/>
      <c r="AM81" s="647"/>
      <c r="AN81" s="647"/>
      <c r="AO81" s="647"/>
      <c r="AP81" s="647"/>
      <c r="AQ81" s="647"/>
      <c r="AR81" s="647"/>
      <c r="AS81" s="647"/>
      <c r="AT81" s="647"/>
      <c r="AU81" s="647"/>
      <c r="AV81" s="647"/>
      <c r="AW81" s="647"/>
      <c r="AX81" s="647"/>
      <c r="AY81" s="647"/>
      <c r="AZ81" s="647"/>
      <c r="BA81" s="647"/>
      <c r="BB81" s="647"/>
      <c r="BC81" s="647"/>
      <c r="BD81" s="647"/>
      <c r="BE81" s="647"/>
      <c r="BF81" s="647"/>
      <c r="BG81" s="647"/>
      <c r="BH81" s="647"/>
      <c r="BI81" s="647"/>
      <c r="BJ81" s="647"/>
      <c r="BK81" s="647"/>
      <c r="BL81" s="647"/>
      <c r="BM81" s="647"/>
      <c r="BN81" s="647"/>
      <c r="BO81" s="647"/>
      <c r="BP81" s="647"/>
      <c r="BQ81" s="647"/>
      <c r="BR81" s="647"/>
      <c r="BS81" s="647"/>
      <c r="BT81" s="647"/>
      <c r="BU81" s="647"/>
      <c r="BV81" s="647"/>
      <c r="BW81" s="647"/>
      <c r="BX81" s="647"/>
      <c r="BY81" s="647"/>
      <c r="BZ81" s="647"/>
      <c r="CA81" s="647"/>
      <c r="CB81" s="647"/>
      <c r="CC81" s="647"/>
      <c r="CD81" s="647"/>
      <c r="CE81" s="647"/>
      <c r="CF81" s="647"/>
      <c r="CG81" s="647"/>
      <c r="CH81" s="647"/>
      <c r="CI81" s="647"/>
      <c r="CJ81" s="647"/>
      <c r="CK81" s="647"/>
      <c r="CL81" s="647"/>
      <c r="CM81" s="647"/>
      <c r="CN81" s="647"/>
      <c r="CO81" s="647"/>
      <c r="CP81" s="647"/>
      <c r="CQ81" s="647"/>
      <c r="CR81" s="647"/>
      <c r="CS81" s="647"/>
      <c r="CT81" s="647"/>
      <c r="CU81" s="647"/>
      <c r="CV81" s="647"/>
      <c r="CW81" s="647"/>
      <c r="CX81" s="647"/>
      <c r="CY81" s="647"/>
      <c r="CZ81" s="647"/>
      <c r="DA81" s="647"/>
      <c r="DB81" s="647"/>
      <c r="DC81" s="647"/>
      <c r="DD81" s="647"/>
      <c r="DE81" s="647"/>
      <c r="DF81" s="647"/>
      <c r="DG81" s="647"/>
      <c r="DH81" s="647"/>
      <c r="DI81" s="647"/>
      <c r="DJ81" s="647"/>
      <c r="DK81" s="647"/>
      <c r="DL81" s="647"/>
      <c r="DM81" s="647"/>
      <c r="DN81" s="647"/>
      <c r="DO81" s="647"/>
      <c r="DP81" s="647"/>
      <c r="DQ81" s="647"/>
      <c r="DR81" s="647"/>
      <c r="DS81" s="647"/>
      <c r="DT81" s="647"/>
      <c r="DU81" s="647"/>
      <c r="DV81" s="647"/>
      <c r="DW81" s="647"/>
      <c r="DX81" s="647"/>
      <c r="DY81" s="647"/>
      <c r="DZ81" s="647"/>
      <c r="EA81" s="647"/>
      <c r="EB81" s="647"/>
      <c r="EC81" s="647"/>
      <c r="ED81" s="647"/>
      <c r="EE81" s="647"/>
      <c r="EF81" s="647"/>
      <c r="EG81" s="647"/>
      <c r="EH81" s="647"/>
      <c r="EI81" s="647"/>
      <c r="EJ81" s="647"/>
      <c r="EK81" s="647"/>
      <c r="EL81" s="647"/>
      <c r="EM81" s="647"/>
      <c r="EN81" s="647"/>
      <c r="EO81" s="647"/>
      <c r="EP81" s="647"/>
      <c r="EQ81" s="647"/>
      <c r="ER81" s="647"/>
      <c r="ES81" s="647"/>
      <c r="ET81" s="647"/>
      <c r="EU81" s="647"/>
      <c r="EV81" s="647"/>
      <c r="EW81" s="647"/>
      <c r="EX81" s="647"/>
      <c r="EY81" s="647"/>
      <c r="EZ81" s="647"/>
      <c r="FA81" s="647"/>
      <c r="FB81" s="647"/>
      <c r="FC81" s="647"/>
      <c r="FD81" s="647"/>
      <c r="FE81" s="647"/>
      <c r="FF81" s="647"/>
      <c r="FG81" s="647"/>
      <c r="FH81" s="647"/>
      <c r="FI81" s="647"/>
      <c r="FJ81" s="647"/>
      <c r="FK81" s="647"/>
      <c r="FL81" s="647"/>
      <c r="FM81" s="647"/>
      <c r="FN81" s="647"/>
      <c r="FO81" s="647"/>
      <c r="FP81" s="647"/>
      <c r="FQ81" s="647"/>
      <c r="FR81" s="647"/>
      <c r="FS81" s="647"/>
      <c r="FT81" s="647"/>
      <c r="FU81" s="647"/>
      <c r="FV81" s="647"/>
      <c r="FW81" s="647"/>
      <c r="FX81" s="647"/>
      <c r="FY81" s="647"/>
      <c r="FZ81" s="647"/>
      <c r="GA81" s="647"/>
      <c r="GB81" s="647"/>
      <c r="GC81" s="647"/>
      <c r="GD81" s="647"/>
      <c r="GE81" s="647"/>
      <c r="GF81" s="647"/>
      <c r="GG81" s="647"/>
      <c r="GH81" s="647"/>
      <c r="GI81" s="647"/>
      <c r="GJ81" s="647"/>
      <c r="GK81" s="647"/>
      <c r="GL81" s="647"/>
      <c r="GM81" s="647"/>
      <c r="GN81" s="647"/>
      <c r="GO81" s="647"/>
      <c r="GP81" s="647"/>
      <c r="GQ81" s="647"/>
      <c r="GR81" s="647"/>
      <c r="GS81" s="647"/>
      <c r="GT81" s="647"/>
      <c r="GU81" s="647"/>
      <c r="GV81" s="647"/>
      <c r="GW81" s="647"/>
      <c r="GX81" s="647"/>
      <c r="GY81" s="647"/>
      <c r="GZ81" s="647"/>
      <c r="HA81" s="647"/>
      <c r="HB81" s="647"/>
      <c r="HC81" s="647"/>
      <c r="HD81" s="647"/>
      <c r="HE81" s="647"/>
      <c r="HF81" s="647"/>
      <c r="HG81" s="647"/>
      <c r="HH81" s="647"/>
      <c r="HI81" s="647"/>
      <c r="HJ81" s="647"/>
      <c r="HK81" s="647"/>
      <c r="HL81" s="647"/>
      <c r="HM81" s="647"/>
      <c r="HN81" s="647"/>
      <c r="HO81" s="647"/>
      <c r="HP81" s="647"/>
      <c r="HQ81" s="647"/>
      <c r="HR81" s="647"/>
      <c r="HS81" s="647"/>
      <c r="HT81" s="647"/>
      <c r="HU81" s="647"/>
      <c r="HV81" s="647"/>
      <c r="HW81" s="647"/>
      <c r="HX81" s="647"/>
      <c r="HY81" s="647"/>
      <c r="HZ81" s="647"/>
      <c r="IA81" s="647"/>
      <c r="IB81" s="647"/>
      <c r="IC81" s="647"/>
      <c r="ID81" s="647"/>
      <c r="IE81" s="647"/>
      <c r="IF81" s="647"/>
      <c r="IG81" s="647"/>
      <c r="IH81" s="647"/>
      <c r="II81" s="647"/>
      <c r="IJ81" s="647"/>
      <c r="IK81" s="647"/>
      <c r="IL81" s="647"/>
      <c r="IM81" s="647"/>
      <c r="IN81" s="647"/>
      <c r="IO81" s="647"/>
      <c r="IP81" s="647"/>
      <c r="IQ81" s="647"/>
      <c r="IR81" s="647"/>
      <c r="IS81" s="647"/>
      <c r="IT81" s="647"/>
      <c r="IU81" s="647"/>
      <c r="IV81" s="647"/>
      <c r="IW81" s="647"/>
      <c r="IX81" s="647"/>
      <c r="IY81" s="647"/>
      <c r="IZ81" s="647"/>
      <c r="JA81" s="647"/>
      <c r="JB81" s="647"/>
      <c r="JC81" s="647"/>
      <c r="JD81" s="647"/>
      <c r="JE81" s="647"/>
      <c r="JF81" s="647"/>
      <c r="JG81" s="647"/>
      <c r="JH81" s="647"/>
      <c r="JI81" s="647"/>
      <c r="JJ81" s="647"/>
      <c r="JK81" s="647"/>
      <c r="JL81" s="647"/>
      <c r="JM81" s="647"/>
      <c r="JN81" s="647"/>
      <c r="JO81" s="647"/>
      <c r="JP81" s="647"/>
      <c r="JQ81" s="647"/>
      <c r="JR81" s="647"/>
      <c r="JS81" s="647"/>
      <c r="JT81" s="647"/>
      <c r="JU81" s="647"/>
      <c r="JV81" s="647"/>
      <c r="JW81" s="647"/>
      <c r="JX81" s="647"/>
      <c r="JY81" s="647"/>
      <c r="JZ81" s="647"/>
      <c r="KA81" s="647"/>
      <c r="KB81" s="647"/>
      <c r="KC81" s="647"/>
      <c r="KD81" s="647"/>
      <c r="KE81" s="647"/>
      <c r="KF81" s="647"/>
      <c r="KG81" s="647"/>
      <c r="KH81" s="647"/>
      <c r="KI81" s="647"/>
      <c r="KJ81" s="647"/>
      <c r="KK81" s="647"/>
      <c r="KL81" s="647"/>
      <c r="KM81" s="647"/>
      <c r="KN81" s="647"/>
      <c r="KO81" s="647"/>
      <c r="KP81" s="647"/>
      <c r="KQ81" s="647"/>
      <c r="KR81" s="647"/>
      <c r="KS81" s="647"/>
      <c r="KT81" s="647"/>
      <c r="KU81" s="647"/>
      <c r="KV81" s="647"/>
      <c r="KW81" s="647"/>
      <c r="KX81" s="647"/>
      <c r="KY81" s="647"/>
      <c r="KZ81" s="647"/>
      <c r="LA81" s="647"/>
      <c r="LB81" s="647"/>
      <c r="LC81" s="647"/>
      <c r="LD81" s="647"/>
      <c r="LE81" s="647"/>
      <c r="LF81" s="647"/>
      <c r="LG81" s="647"/>
      <c r="LH81" s="647"/>
      <c r="LI81" s="647"/>
      <c r="LJ81" s="648"/>
    </row>
    <row r="82" spans="2:322" ht="3.65" customHeight="1">
      <c r="B82" s="646"/>
      <c r="C82" s="647"/>
      <c r="D82" s="647"/>
      <c r="E82" s="647"/>
      <c r="F82" s="647"/>
      <c r="G82" s="647"/>
      <c r="H82" s="647"/>
      <c r="I82" s="647"/>
      <c r="J82" s="647"/>
      <c r="K82" s="647"/>
      <c r="L82" s="647"/>
      <c r="M82" s="647"/>
      <c r="N82" s="647"/>
      <c r="O82" s="647"/>
      <c r="P82" s="647"/>
      <c r="Q82" s="647"/>
      <c r="R82" s="647"/>
      <c r="S82" s="647"/>
      <c r="T82" s="647"/>
      <c r="U82" s="647"/>
      <c r="V82" s="647"/>
      <c r="W82" s="647"/>
      <c r="X82" s="647"/>
      <c r="Y82" s="647"/>
      <c r="Z82" s="647"/>
      <c r="AA82" s="647"/>
      <c r="AB82" s="647"/>
      <c r="AC82" s="647"/>
      <c r="AD82" s="647"/>
      <c r="AE82" s="647"/>
      <c r="AF82" s="647"/>
      <c r="AG82" s="647"/>
      <c r="AH82" s="647"/>
      <c r="AI82" s="647"/>
      <c r="AJ82" s="647"/>
      <c r="AK82" s="647"/>
      <c r="AL82" s="647"/>
      <c r="AM82" s="647"/>
      <c r="AN82" s="647"/>
      <c r="AO82" s="647"/>
      <c r="AP82" s="647"/>
      <c r="AQ82" s="647"/>
      <c r="AR82" s="647"/>
      <c r="AS82" s="647"/>
      <c r="AT82" s="647"/>
      <c r="AU82" s="647"/>
      <c r="AV82" s="647"/>
      <c r="AW82" s="647"/>
      <c r="AX82" s="647"/>
      <c r="AY82" s="647"/>
      <c r="AZ82" s="647"/>
      <c r="BA82" s="647"/>
      <c r="BB82" s="647"/>
      <c r="BC82" s="647"/>
      <c r="BD82" s="647"/>
      <c r="BE82" s="647"/>
      <c r="BF82" s="647"/>
      <c r="BG82" s="647"/>
      <c r="BH82" s="647"/>
      <c r="BI82" s="647"/>
      <c r="BJ82" s="647"/>
      <c r="BK82" s="647"/>
      <c r="BL82" s="647"/>
      <c r="BM82" s="647"/>
      <c r="BN82" s="647"/>
      <c r="BO82" s="647"/>
      <c r="BP82" s="647"/>
      <c r="BQ82" s="647"/>
      <c r="BR82" s="647"/>
      <c r="BS82" s="647"/>
      <c r="BT82" s="647"/>
      <c r="BU82" s="647"/>
      <c r="BV82" s="647"/>
      <c r="BW82" s="647"/>
      <c r="BX82" s="647"/>
      <c r="BY82" s="647"/>
      <c r="BZ82" s="647"/>
      <c r="CA82" s="647"/>
      <c r="CB82" s="647"/>
      <c r="CC82" s="647"/>
      <c r="CD82" s="647"/>
      <c r="CE82" s="647"/>
      <c r="CF82" s="647"/>
      <c r="CG82" s="647"/>
      <c r="CH82" s="647"/>
      <c r="CI82" s="647"/>
      <c r="CJ82" s="647"/>
      <c r="CK82" s="647"/>
      <c r="CL82" s="647"/>
      <c r="CM82" s="647"/>
      <c r="CN82" s="647"/>
      <c r="CO82" s="647"/>
      <c r="CP82" s="647"/>
      <c r="CQ82" s="647"/>
      <c r="CR82" s="647"/>
      <c r="CS82" s="647"/>
      <c r="CT82" s="647"/>
      <c r="CU82" s="647"/>
      <c r="CV82" s="647"/>
      <c r="CW82" s="647"/>
      <c r="CX82" s="647"/>
      <c r="CY82" s="647"/>
      <c r="CZ82" s="647"/>
      <c r="DA82" s="647"/>
      <c r="DB82" s="647"/>
      <c r="DC82" s="647"/>
      <c r="DD82" s="647"/>
      <c r="DE82" s="647"/>
      <c r="DF82" s="647"/>
      <c r="DG82" s="647"/>
      <c r="DH82" s="647"/>
      <c r="DI82" s="647"/>
      <c r="DJ82" s="647"/>
      <c r="DK82" s="647"/>
      <c r="DL82" s="647"/>
      <c r="DM82" s="647"/>
      <c r="DN82" s="647"/>
      <c r="DO82" s="647"/>
      <c r="DP82" s="647"/>
      <c r="DQ82" s="647"/>
      <c r="DR82" s="647"/>
      <c r="DS82" s="647"/>
      <c r="DT82" s="647"/>
      <c r="DU82" s="647"/>
      <c r="DV82" s="647"/>
      <c r="DW82" s="647"/>
      <c r="DX82" s="647"/>
      <c r="DY82" s="647"/>
      <c r="DZ82" s="647"/>
      <c r="EA82" s="647"/>
      <c r="EB82" s="647"/>
      <c r="EC82" s="647"/>
      <c r="ED82" s="647"/>
      <c r="EE82" s="647"/>
      <c r="EF82" s="647"/>
      <c r="EG82" s="647"/>
      <c r="EH82" s="647"/>
      <c r="EI82" s="647"/>
      <c r="EJ82" s="647"/>
      <c r="EK82" s="647"/>
      <c r="EL82" s="647"/>
      <c r="EM82" s="647"/>
      <c r="EN82" s="647"/>
      <c r="EO82" s="647"/>
      <c r="EP82" s="647"/>
      <c r="EQ82" s="647"/>
      <c r="ER82" s="647"/>
      <c r="ES82" s="647"/>
      <c r="ET82" s="647"/>
      <c r="EU82" s="647"/>
      <c r="EV82" s="647"/>
      <c r="EW82" s="647"/>
      <c r="EX82" s="647"/>
      <c r="EY82" s="647"/>
      <c r="EZ82" s="647"/>
      <c r="FA82" s="647"/>
      <c r="FB82" s="647"/>
      <c r="FC82" s="647"/>
      <c r="FD82" s="647"/>
      <c r="FE82" s="647"/>
      <c r="FF82" s="647"/>
      <c r="FG82" s="647"/>
      <c r="FH82" s="647"/>
      <c r="FI82" s="647"/>
      <c r="FJ82" s="647"/>
      <c r="FK82" s="647"/>
      <c r="FL82" s="647"/>
      <c r="FM82" s="647"/>
      <c r="FN82" s="647"/>
      <c r="FO82" s="647"/>
      <c r="FP82" s="647"/>
      <c r="FQ82" s="647"/>
      <c r="FR82" s="647"/>
      <c r="FS82" s="647"/>
      <c r="FT82" s="647"/>
      <c r="FU82" s="647"/>
      <c r="FV82" s="647"/>
      <c r="FW82" s="647"/>
      <c r="FX82" s="647"/>
      <c r="FY82" s="647"/>
      <c r="FZ82" s="647"/>
      <c r="GA82" s="647"/>
      <c r="GB82" s="647"/>
      <c r="GC82" s="647"/>
      <c r="GD82" s="647"/>
      <c r="GE82" s="647"/>
      <c r="GF82" s="647"/>
      <c r="GG82" s="647"/>
      <c r="GH82" s="647"/>
      <c r="GI82" s="647"/>
      <c r="GJ82" s="647"/>
      <c r="GK82" s="647"/>
      <c r="GL82" s="647"/>
      <c r="GM82" s="647"/>
      <c r="GN82" s="647"/>
      <c r="GO82" s="647"/>
      <c r="GP82" s="647"/>
      <c r="GQ82" s="647"/>
      <c r="GR82" s="647"/>
      <c r="GS82" s="647"/>
      <c r="GT82" s="647"/>
      <c r="GU82" s="647"/>
      <c r="GV82" s="647"/>
      <c r="GW82" s="647"/>
      <c r="GX82" s="647"/>
      <c r="GY82" s="647"/>
      <c r="GZ82" s="647"/>
      <c r="HA82" s="647"/>
      <c r="HB82" s="647"/>
      <c r="HC82" s="647"/>
      <c r="HD82" s="647"/>
      <c r="HE82" s="647"/>
      <c r="HF82" s="647"/>
      <c r="HG82" s="647"/>
      <c r="HH82" s="647"/>
      <c r="HI82" s="647"/>
      <c r="HJ82" s="647"/>
      <c r="HK82" s="647"/>
      <c r="HL82" s="647"/>
      <c r="HM82" s="647"/>
      <c r="HN82" s="647"/>
      <c r="HO82" s="647"/>
      <c r="HP82" s="647"/>
      <c r="HQ82" s="647"/>
      <c r="HR82" s="647"/>
      <c r="HS82" s="647"/>
      <c r="HT82" s="647"/>
      <c r="HU82" s="647"/>
      <c r="HV82" s="647"/>
      <c r="HW82" s="647"/>
      <c r="HX82" s="647"/>
      <c r="HY82" s="647"/>
      <c r="HZ82" s="647"/>
      <c r="IA82" s="647"/>
      <c r="IB82" s="647"/>
      <c r="IC82" s="647"/>
      <c r="ID82" s="647"/>
      <c r="IE82" s="647"/>
      <c r="IF82" s="647"/>
      <c r="IG82" s="647"/>
      <c r="IH82" s="647"/>
      <c r="II82" s="647"/>
      <c r="IJ82" s="647"/>
      <c r="IK82" s="647"/>
      <c r="IL82" s="647"/>
      <c r="IM82" s="647"/>
      <c r="IN82" s="647"/>
      <c r="IO82" s="647"/>
      <c r="IP82" s="647"/>
      <c r="IQ82" s="647"/>
      <c r="IR82" s="647"/>
      <c r="IS82" s="647"/>
      <c r="IT82" s="647"/>
      <c r="IU82" s="647"/>
      <c r="IV82" s="647"/>
      <c r="IW82" s="647"/>
      <c r="IX82" s="647"/>
      <c r="IY82" s="647"/>
      <c r="IZ82" s="647"/>
      <c r="JA82" s="647"/>
      <c r="JB82" s="647"/>
      <c r="JC82" s="647"/>
      <c r="JD82" s="647"/>
      <c r="JE82" s="647"/>
      <c r="JF82" s="647"/>
      <c r="JG82" s="647"/>
      <c r="JH82" s="647"/>
      <c r="JI82" s="647"/>
      <c r="JJ82" s="647"/>
      <c r="JK82" s="647"/>
      <c r="JL82" s="647"/>
      <c r="JM82" s="647"/>
      <c r="JN82" s="647"/>
      <c r="JO82" s="647"/>
      <c r="JP82" s="647"/>
      <c r="JQ82" s="647"/>
      <c r="JR82" s="647"/>
      <c r="JS82" s="647"/>
      <c r="JT82" s="647"/>
      <c r="JU82" s="647"/>
      <c r="JV82" s="647"/>
      <c r="JW82" s="647"/>
      <c r="JX82" s="647"/>
      <c r="JY82" s="647"/>
      <c r="JZ82" s="647"/>
      <c r="KA82" s="647"/>
      <c r="KB82" s="647"/>
      <c r="KC82" s="647"/>
      <c r="KD82" s="647"/>
      <c r="KE82" s="647"/>
      <c r="KF82" s="647"/>
      <c r="KG82" s="647"/>
      <c r="KH82" s="647"/>
      <c r="KI82" s="647"/>
      <c r="KJ82" s="647"/>
      <c r="KK82" s="647"/>
      <c r="KL82" s="647"/>
      <c r="KM82" s="647"/>
      <c r="KN82" s="647"/>
      <c r="KO82" s="647"/>
      <c r="KP82" s="647"/>
      <c r="KQ82" s="647"/>
      <c r="KR82" s="647"/>
      <c r="KS82" s="647"/>
      <c r="KT82" s="647"/>
      <c r="KU82" s="647"/>
      <c r="KV82" s="647"/>
      <c r="KW82" s="647"/>
      <c r="KX82" s="647"/>
      <c r="KY82" s="647"/>
      <c r="KZ82" s="647"/>
      <c r="LA82" s="647"/>
      <c r="LB82" s="647"/>
      <c r="LC82" s="647"/>
      <c r="LD82" s="647"/>
      <c r="LE82" s="647"/>
      <c r="LF82" s="647"/>
      <c r="LG82" s="647"/>
      <c r="LH82" s="647"/>
      <c r="LI82" s="647"/>
      <c r="LJ82" s="648"/>
    </row>
    <row r="83" spans="2:322" ht="3.65" customHeight="1">
      <c r="B83" s="646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47"/>
      <c r="AB83" s="647"/>
      <c r="AC83" s="647"/>
      <c r="AD83" s="647"/>
      <c r="AE83" s="647"/>
      <c r="AF83" s="647"/>
      <c r="AG83" s="647"/>
      <c r="AH83" s="647"/>
      <c r="AI83" s="647"/>
      <c r="AJ83" s="647"/>
      <c r="AK83" s="647"/>
      <c r="AL83" s="647"/>
      <c r="AM83" s="647"/>
      <c r="AN83" s="647"/>
      <c r="AO83" s="647"/>
      <c r="AP83" s="647"/>
      <c r="AQ83" s="647"/>
      <c r="AR83" s="647"/>
      <c r="AS83" s="647"/>
      <c r="AT83" s="647"/>
      <c r="AU83" s="647"/>
      <c r="AV83" s="647"/>
      <c r="AW83" s="647"/>
      <c r="AX83" s="647"/>
      <c r="AY83" s="647"/>
      <c r="AZ83" s="647"/>
      <c r="BA83" s="647"/>
      <c r="BB83" s="647"/>
      <c r="BC83" s="647"/>
      <c r="BD83" s="647"/>
      <c r="BE83" s="647"/>
      <c r="BF83" s="647"/>
      <c r="BG83" s="647"/>
      <c r="BH83" s="647"/>
      <c r="BI83" s="647"/>
      <c r="BJ83" s="647"/>
      <c r="BK83" s="647"/>
      <c r="BL83" s="647"/>
      <c r="BM83" s="647"/>
      <c r="BN83" s="647"/>
      <c r="BO83" s="647"/>
      <c r="BP83" s="647"/>
      <c r="BQ83" s="647"/>
      <c r="BR83" s="647"/>
      <c r="BS83" s="647"/>
      <c r="BT83" s="647"/>
      <c r="BU83" s="647"/>
      <c r="BV83" s="647"/>
      <c r="BW83" s="647"/>
      <c r="BX83" s="647"/>
      <c r="BY83" s="647"/>
      <c r="BZ83" s="647"/>
      <c r="CA83" s="647"/>
      <c r="CB83" s="647"/>
      <c r="CC83" s="647"/>
      <c r="CD83" s="647"/>
      <c r="CE83" s="647"/>
      <c r="CF83" s="647"/>
      <c r="CG83" s="647"/>
      <c r="CH83" s="647"/>
      <c r="CI83" s="647"/>
      <c r="CJ83" s="647"/>
      <c r="CK83" s="647"/>
      <c r="CL83" s="647"/>
      <c r="CM83" s="647"/>
      <c r="CN83" s="647"/>
      <c r="CO83" s="647"/>
      <c r="CP83" s="647"/>
      <c r="CQ83" s="647"/>
      <c r="CR83" s="647"/>
      <c r="CS83" s="647"/>
      <c r="CT83" s="647"/>
      <c r="CU83" s="647"/>
      <c r="CV83" s="647"/>
      <c r="CW83" s="647"/>
      <c r="CX83" s="647"/>
      <c r="CY83" s="647"/>
      <c r="CZ83" s="647"/>
      <c r="DA83" s="647"/>
      <c r="DB83" s="647"/>
      <c r="DC83" s="647"/>
      <c r="DD83" s="647"/>
      <c r="DE83" s="647"/>
      <c r="DF83" s="647"/>
      <c r="DG83" s="647"/>
      <c r="DH83" s="647"/>
      <c r="DI83" s="647"/>
      <c r="DJ83" s="647"/>
      <c r="DK83" s="647"/>
      <c r="DL83" s="647"/>
      <c r="DM83" s="647"/>
      <c r="DN83" s="647"/>
      <c r="DO83" s="647"/>
      <c r="DP83" s="647"/>
      <c r="DQ83" s="647"/>
      <c r="DR83" s="647"/>
      <c r="DS83" s="647"/>
      <c r="DT83" s="647"/>
      <c r="DU83" s="647"/>
      <c r="DV83" s="647"/>
      <c r="DW83" s="647"/>
      <c r="DX83" s="647"/>
      <c r="DY83" s="647"/>
      <c r="DZ83" s="647"/>
      <c r="EA83" s="647"/>
      <c r="EB83" s="647"/>
      <c r="EC83" s="647"/>
      <c r="ED83" s="647"/>
      <c r="EE83" s="647"/>
      <c r="EF83" s="647"/>
      <c r="EG83" s="647"/>
      <c r="EH83" s="647"/>
      <c r="EI83" s="647"/>
      <c r="EJ83" s="647"/>
      <c r="EK83" s="647"/>
      <c r="EL83" s="647"/>
      <c r="EM83" s="647"/>
      <c r="EN83" s="647"/>
      <c r="EO83" s="647"/>
      <c r="EP83" s="647"/>
      <c r="EQ83" s="647"/>
      <c r="ER83" s="647"/>
      <c r="ES83" s="647"/>
      <c r="ET83" s="647"/>
      <c r="EU83" s="647"/>
      <c r="EV83" s="647"/>
      <c r="EW83" s="647"/>
      <c r="EX83" s="647"/>
      <c r="EY83" s="647"/>
      <c r="EZ83" s="647"/>
      <c r="FA83" s="647"/>
      <c r="FB83" s="647"/>
      <c r="FC83" s="647"/>
      <c r="FD83" s="647"/>
      <c r="FE83" s="647"/>
      <c r="FF83" s="647"/>
      <c r="FG83" s="647"/>
      <c r="FH83" s="647"/>
      <c r="FI83" s="647"/>
      <c r="FJ83" s="647"/>
      <c r="FK83" s="647"/>
      <c r="FL83" s="647"/>
      <c r="FM83" s="647"/>
      <c r="FN83" s="647"/>
      <c r="FO83" s="647"/>
      <c r="FP83" s="647"/>
      <c r="FQ83" s="647"/>
      <c r="FR83" s="647"/>
      <c r="FS83" s="647"/>
      <c r="FT83" s="647"/>
      <c r="FU83" s="647"/>
      <c r="FV83" s="647"/>
      <c r="FW83" s="647"/>
      <c r="FX83" s="647"/>
      <c r="FY83" s="647"/>
      <c r="FZ83" s="647"/>
      <c r="GA83" s="647"/>
      <c r="GB83" s="647"/>
      <c r="GC83" s="647"/>
      <c r="GD83" s="647"/>
      <c r="GE83" s="647"/>
      <c r="GF83" s="647"/>
      <c r="GG83" s="647"/>
      <c r="GH83" s="647"/>
      <c r="GI83" s="647"/>
      <c r="GJ83" s="647"/>
      <c r="GK83" s="647"/>
      <c r="GL83" s="647"/>
      <c r="GM83" s="647"/>
      <c r="GN83" s="647"/>
      <c r="GO83" s="647"/>
      <c r="GP83" s="647"/>
      <c r="GQ83" s="647"/>
      <c r="GR83" s="647"/>
      <c r="GS83" s="647"/>
      <c r="GT83" s="647"/>
      <c r="GU83" s="647"/>
      <c r="GV83" s="647"/>
      <c r="GW83" s="647"/>
      <c r="GX83" s="647"/>
      <c r="GY83" s="647"/>
      <c r="GZ83" s="647"/>
      <c r="HA83" s="647"/>
      <c r="HB83" s="647"/>
      <c r="HC83" s="647"/>
      <c r="HD83" s="647"/>
      <c r="HE83" s="647"/>
      <c r="HF83" s="647"/>
      <c r="HG83" s="647"/>
      <c r="HH83" s="647"/>
      <c r="HI83" s="647"/>
      <c r="HJ83" s="647"/>
      <c r="HK83" s="647"/>
      <c r="HL83" s="647"/>
      <c r="HM83" s="647"/>
      <c r="HN83" s="647"/>
      <c r="HO83" s="647"/>
      <c r="HP83" s="647"/>
      <c r="HQ83" s="647"/>
      <c r="HR83" s="647"/>
      <c r="HS83" s="647"/>
      <c r="HT83" s="647"/>
      <c r="HU83" s="647"/>
      <c r="HV83" s="647"/>
      <c r="HW83" s="647"/>
      <c r="HX83" s="647"/>
      <c r="HY83" s="647"/>
      <c r="HZ83" s="647"/>
      <c r="IA83" s="647"/>
      <c r="IB83" s="647"/>
      <c r="IC83" s="647"/>
      <c r="ID83" s="647"/>
      <c r="IE83" s="647"/>
      <c r="IF83" s="647"/>
      <c r="IG83" s="647"/>
      <c r="IH83" s="647"/>
      <c r="II83" s="647"/>
      <c r="IJ83" s="647"/>
      <c r="IK83" s="647"/>
      <c r="IL83" s="647"/>
      <c r="IM83" s="647"/>
      <c r="IN83" s="647"/>
      <c r="IO83" s="647"/>
      <c r="IP83" s="647"/>
      <c r="IQ83" s="647"/>
      <c r="IR83" s="647"/>
      <c r="IS83" s="647"/>
      <c r="IT83" s="647"/>
      <c r="IU83" s="647"/>
      <c r="IV83" s="647"/>
      <c r="IW83" s="647"/>
      <c r="IX83" s="647"/>
      <c r="IY83" s="647"/>
      <c r="IZ83" s="647"/>
      <c r="JA83" s="647"/>
      <c r="JB83" s="647"/>
      <c r="JC83" s="647"/>
      <c r="JD83" s="647"/>
      <c r="JE83" s="647"/>
      <c r="JF83" s="647"/>
      <c r="JG83" s="647"/>
      <c r="JH83" s="647"/>
      <c r="JI83" s="647"/>
      <c r="JJ83" s="647"/>
      <c r="JK83" s="647"/>
      <c r="JL83" s="647"/>
      <c r="JM83" s="647"/>
      <c r="JN83" s="647"/>
      <c r="JO83" s="647"/>
      <c r="JP83" s="647"/>
      <c r="JQ83" s="647"/>
      <c r="JR83" s="647"/>
      <c r="JS83" s="647"/>
      <c r="JT83" s="647"/>
      <c r="JU83" s="647"/>
      <c r="JV83" s="647"/>
      <c r="JW83" s="647"/>
      <c r="JX83" s="647"/>
      <c r="JY83" s="647"/>
      <c r="JZ83" s="647"/>
      <c r="KA83" s="647"/>
      <c r="KB83" s="647"/>
      <c r="KC83" s="647"/>
      <c r="KD83" s="647"/>
      <c r="KE83" s="647"/>
      <c r="KF83" s="647"/>
      <c r="KG83" s="647"/>
      <c r="KH83" s="647"/>
      <c r="KI83" s="647"/>
      <c r="KJ83" s="647"/>
      <c r="KK83" s="647"/>
      <c r="KL83" s="647"/>
      <c r="KM83" s="647"/>
      <c r="KN83" s="647"/>
      <c r="KO83" s="647"/>
      <c r="KP83" s="647"/>
      <c r="KQ83" s="647"/>
      <c r="KR83" s="647"/>
      <c r="KS83" s="647"/>
      <c r="KT83" s="647"/>
      <c r="KU83" s="647"/>
      <c r="KV83" s="647"/>
      <c r="KW83" s="647"/>
      <c r="KX83" s="647"/>
      <c r="KY83" s="647"/>
      <c r="KZ83" s="647"/>
      <c r="LA83" s="647"/>
      <c r="LB83" s="647"/>
      <c r="LC83" s="647"/>
      <c r="LD83" s="647"/>
      <c r="LE83" s="647"/>
      <c r="LF83" s="647"/>
      <c r="LG83" s="647"/>
      <c r="LH83" s="647"/>
      <c r="LI83" s="647"/>
      <c r="LJ83" s="648"/>
    </row>
    <row r="84" spans="2:322" ht="3.65" customHeight="1">
      <c r="B84" s="646"/>
      <c r="C84" s="647"/>
      <c r="D84" s="647"/>
      <c r="E84" s="647"/>
      <c r="F84" s="647"/>
      <c r="G84" s="647"/>
      <c r="H84" s="647"/>
      <c r="I84" s="647"/>
      <c r="J84" s="647"/>
      <c r="K84" s="647"/>
      <c r="L84" s="647"/>
      <c r="M84" s="647"/>
      <c r="N84" s="647"/>
      <c r="O84" s="647"/>
      <c r="P84" s="647"/>
      <c r="Q84" s="647"/>
      <c r="R84" s="647"/>
      <c r="S84" s="647"/>
      <c r="T84" s="647"/>
      <c r="U84" s="647"/>
      <c r="V84" s="647"/>
      <c r="W84" s="647"/>
      <c r="X84" s="647"/>
      <c r="Y84" s="647"/>
      <c r="Z84" s="647"/>
      <c r="AA84" s="647"/>
      <c r="AB84" s="647"/>
      <c r="AC84" s="647"/>
      <c r="AD84" s="647"/>
      <c r="AE84" s="647"/>
      <c r="AF84" s="647"/>
      <c r="AG84" s="647"/>
      <c r="AH84" s="647"/>
      <c r="AI84" s="647"/>
      <c r="AJ84" s="647"/>
      <c r="AK84" s="647"/>
      <c r="AL84" s="647"/>
      <c r="AM84" s="647"/>
      <c r="AN84" s="647"/>
      <c r="AO84" s="647"/>
      <c r="AP84" s="647"/>
      <c r="AQ84" s="647"/>
      <c r="AR84" s="647"/>
      <c r="AS84" s="647"/>
      <c r="AT84" s="647"/>
      <c r="AU84" s="647"/>
      <c r="AV84" s="647"/>
      <c r="AW84" s="647"/>
      <c r="AX84" s="647"/>
      <c r="AY84" s="647"/>
      <c r="AZ84" s="647"/>
      <c r="BA84" s="647"/>
      <c r="BB84" s="647"/>
      <c r="BC84" s="647"/>
      <c r="BD84" s="647"/>
      <c r="BE84" s="647"/>
      <c r="BF84" s="647"/>
      <c r="BG84" s="647"/>
      <c r="BH84" s="647"/>
      <c r="BI84" s="647"/>
      <c r="BJ84" s="647"/>
      <c r="BK84" s="647"/>
      <c r="BL84" s="647"/>
      <c r="BM84" s="647"/>
      <c r="BN84" s="647"/>
      <c r="BO84" s="647"/>
      <c r="BP84" s="647"/>
      <c r="BQ84" s="647"/>
      <c r="BR84" s="647"/>
      <c r="BS84" s="647"/>
      <c r="BT84" s="647"/>
      <c r="BU84" s="647"/>
      <c r="BV84" s="647"/>
      <c r="BW84" s="647"/>
      <c r="BX84" s="647"/>
      <c r="BY84" s="647"/>
      <c r="BZ84" s="647"/>
      <c r="CA84" s="647"/>
      <c r="CB84" s="647"/>
      <c r="CC84" s="647"/>
      <c r="CD84" s="647"/>
      <c r="CE84" s="647"/>
      <c r="CF84" s="647"/>
      <c r="CG84" s="647"/>
      <c r="CH84" s="647"/>
      <c r="CI84" s="647"/>
      <c r="CJ84" s="647"/>
      <c r="CK84" s="647"/>
      <c r="CL84" s="647"/>
      <c r="CM84" s="647"/>
      <c r="CN84" s="647"/>
      <c r="CO84" s="647"/>
      <c r="CP84" s="647"/>
      <c r="CQ84" s="647"/>
      <c r="CR84" s="647"/>
      <c r="CS84" s="647"/>
      <c r="CT84" s="647"/>
      <c r="CU84" s="647"/>
      <c r="CV84" s="647"/>
      <c r="CW84" s="647"/>
      <c r="CX84" s="647"/>
      <c r="CY84" s="647"/>
      <c r="CZ84" s="647"/>
      <c r="DA84" s="647"/>
      <c r="DB84" s="647"/>
      <c r="DC84" s="647"/>
      <c r="DD84" s="647"/>
      <c r="DE84" s="647"/>
      <c r="DF84" s="647"/>
      <c r="DG84" s="647"/>
      <c r="DH84" s="647"/>
      <c r="DI84" s="647"/>
      <c r="DJ84" s="647"/>
      <c r="DK84" s="647"/>
      <c r="DL84" s="647"/>
      <c r="DM84" s="647"/>
      <c r="DN84" s="647"/>
      <c r="DO84" s="647"/>
      <c r="DP84" s="647"/>
      <c r="DQ84" s="647"/>
      <c r="DR84" s="647"/>
      <c r="DS84" s="647"/>
      <c r="DT84" s="647"/>
      <c r="DU84" s="647"/>
      <c r="DV84" s="647"/>
      <c r="DW84" s="647"/>
      <c r="DX84" s="647"/>
      <c r="DY84" s="647"/>
      <c r="DZ84" s="647"/>
      <c r="EA84" s="647"/>
      <c r="EB84" s="647"/>
      <c r="EC84" s="647"/>
      <c r="ED84" s="647"/>
      <c r="EE84" s="647"/>
      <c r="EF84" s="647"/>
      <c r="EG84" s="647"/>
      <c r="EH84" s="647"/>
      <c r="EI84" s="647"/>
      <c r="EJ84" s="647"/>
      <c r="EK84" s="647"/>
      <c r="EL84" s="647"/>
      <c r="EM84" s="647"/>
      <c r="EN84" s="647"/>
      <c r="EO84" s="647"/>
      <c r="EP84" s="647"/>
      <c r="EQ84" s="647"/>
      <c r="ER84" s="647"/>
      <c r="ES84" s="647"/>
      <c r="ET84" s="647"/>
      <c r="EU84" s="647"/>
      <c r="EV84" s="647"/>
      <c r="EW84" s="647"/>
      <c r="EX84" s="647"/>
      <c r="EY84" s="647"/>
      <c r="EZ84" s="647"/>
      <c r="FA84" s="647"/>
      <c r="FB84" s="647"/>
      <c r="FC84" s="647"/>
      <c r="FD84" s="647"/>
      <c r="FE84" s="647"/>
      <c r="FF84" s="647"/>
      <c r="FG84" s="647"/>
      <c r="FH84" s="647"/>
      <c r="FI84" s="647"/>
      <c r="FJ84" s="647"/>
      <c r="FK84" s="647"/>
      <c r="FL84" s="647"/>
      <c r="FM84" s="647"/>
      <c r="FN84" s="647"/>
      <c r="FO84" s="647"/>
      <c r="FP84" s="647"/>
      <c r="FQ84" s="647"/>
      <c r="FR84" s="647"/>
      <c r="FS84" s="647"/>
      <c r="FT84" s="647"/>
      <c r="FU84" s="647"/>
      <c r="FV84" s="647"/>
      <c r="FW84" s="647"/>
      <c r="FX84" s="647"/>
      <c r="FY84" s="647"/>
      <c r="FZ84" s="647"/>
      <c r="GA84" s="647"/>
      <c r="GB84" s="647"/>
      <c r="GC84" s="647"/>
      <c r="GD84" s="647"/>
      <c r="GE84" s="647"/>
      <c r="GF84" s="647"/>
      <c r="GG84" s="647"/>
      <c r="GH84" s="647"/>
      <c r="GI84" s="647"/>
      <c r="GJ84" s="647"/>
      <c r="GK84" s="647"/>
      <c r="GL84" s="647"/>
      <c r="GM84" s="647"/>
      <c r="GN84" s="647"/>
      <c r="GO84" s="647"/>
      <c r="GP84" s="647"/>
      <c r="GQ84" s="647"/>
      <c r="GR84" s="647"/>
      <c r="GS84" s="647"/>
      <c r="GT84" s="647"/>
      <c r="GU84" s="647"/>
      <c r="GV84" s="647"/>
      <c r="GW84" s="647"/>
      <c r="GX84" s="647"/>
      <c r="GY84" s="647"/>
      <c r="GZ84" s="647"/>
      <c r="HA84" s="647"/>
      <c r="HB84" s="647"/>
      <c r="HC84" s="647"/>
      <c r="HD84" s="647"/>
      <c r="HE84" s="647"/>
      <c r="HF84" s="647"/>
      <c r="HG84" s="647"/>
      <c r="HH84" s="647"/>
      <c r="HI84" s="647"/>
      <c r="HJ84" s="647"/>
      <c r="HK84" s="647"/>
      <c r="HL84" s="647"/>
      <c r="HM84" s="647"/>
      <c r="HN84" s="647"/>
      <c r="HO84" s="647"/>
      <c r="HP84" s="647"/>
      <c r="HQ84" s="647"/>
      <c r="HR84" s="647"/>
      <c r="HS84" s="647"/>
      <c r="HT84" s="647"/>
      <c r="HU84" s="647"/>
      <c r="HV84" s="647"/>
      <c r="HW84" s="647"/>
      <c r="HX84" s="647"/>
      <c r="HY84" s="647"/>
      <c r="HZ84" s="647"/>
      <c r="IA84" s="647"/>
      <c r="IB84" s="647"/>
      <c r="IC84" s="647"/>
      <c r="ID84" s="647"/>
      <c r="IE84" s="647"/>
      <c r="IF84" s="647"/>
      <c r="IG84" s="647"/>
      <c r="IH84" s="647"/>
      <c r="II84" s="647"/>
      <c r="IJ84" s="647"/>
      <c r="IK84" s="647"/>
      <c r="IL84" s="647"/>
      <c r="IM84" s="647"/>
      <c r="IN84" s="647"/>
      <c r="IO84" s="647"/>
      <c r="IP84" s="647"/>
      <c r="IQ84" s="647"/>
      <c r="IR84" s="647"/>
      <c r="IS84" s="647"/>
      <c r="IT84" s="647"/>
      <c r="IU84" s="647"/>
      <c r="IV84" s="647"/>
      <c r="IW84" s="647"/>
      <c r="IX84" s="647"/>
      <c r="IY84" s="647"/>
      <c r="IZ84" s="647"/>
      <c r="JA84" s="647"/>
      <c r="JB84" s="647"/>
      <c r="JC84" s="647"/>
      <c r="JD84" s="647"/>
      <c r="JE84" s="647"/>
      <c r="JF84" s="647"/>
      <c r="JG84" s="647"/>
      <c r="JH84" s="647"/>
      <c r="JI84" s="647"/>
      <c r="JJ84" s="647"/>
      <c r="JK84" s="647"/>
      <c r="JL84" s="647"/>
      <c r="JM84" s="647"/>
      <c r="JN84" s="647"/>
      <c r="JO84" s="647"/>
      <c r="JP84" s="647"/>
      <c r="JQ84" s="647"/>
      <c r="JR84" s="647"/>
      <c r="JS84" s="647"/>
      <c r="JT84" s="647"/>
      <c r="JU84" s="647"/>
      <c r="JV84" s="647"/>
      <c r="JW84" s="647"/>
      <c r="JX84" s="647"/>
      <c r="JY84" s="647"/>
      <c r="JZ84" s="647"/>
      <c r="KA84" s="647"/>
      <c r="KB84" s="647"/>
      <c r="KC84" s="647"/>
      <c r="KD84" s="647"/>
      <c r="KE84" s="647"/>
      <c r="KF84" s="647"/>
      <c r="KG84" s="647"/>
      <c r="KH84" s="647"/>
      <c r="KI84" s="647"/>
      <c r="KJ84" s="647"/>
      <c r="KK84" s="647"/>
      <c r="KL84" s="647"/>
      <c r="KM84" s="647"/>
      <c r="KN84" s="647"/>
      <c r="KO84" s="647"/>
      <c r="KP84" s="647"/>
      <c r="KQ84" s="647"/>
      <c r="KR84" s="647"/>
      <c r="KS84" s="647"/>
      <c r="KT84" s="647"/>
      <c r="KU84" s="647"/>
      <c r="KV84" s="647"/>
      <c r="KW84" s="647"/>
      <c r="KX84" s="647"/>
      <c r="KY84" s="647"/>
      <c r="KZ84" s="647"/>
      <c r="LA84" s="647"/>
      <c r="LB84" s="647"/>
      <c r="LC84" s="647"/>
      <c r="LD84" s="647"/>
      <c r="LE84" s="647"/>
      <c r="LF84" s="647"/>
      <c r="LG84" s="647"/>
      <c r="LH84" s="647"/>
      <c r="LI84" s="647"/>
      <c r="LJ84" s="648"/>
    </row>
    <row r="85" spans="2:322" ht="3.65" customHeight="1">
      <c r="B85" s="646"/>
      <c r="C85" s="647"/>
      <c r="D85" s="647"/>
      <c r="E85" s="647"/>
      <c r="F85" s="647"/>
      <c r="G85" s="647"/>
      <c r="H85" s="647"/>
      <c r="I85" s="647"/>
      <c r="J85" s="647"/>
      <c r="K85" s="647"/>
      <c r="L85" s="647"/>
      <c r="M85" s="647"/>
      <c r="N85" s="647"/>
      <c r="O85" s="647"/>
      <c r="P85" s="647"/>
      <c r="Q85" s="647"/>
      <c r="R85" s="647"/>
      <c r="S85" s="647"/>
      <c r="T85" s="647"/>
      <c r="U85" s="647"/>
      <c r="V85" s="647"/>
      <c r="W85" s="647"/>
      <c r="X85" s="647"/>
      <c r="Y85" s="647"/>
      <c r="Z85" s="647"/>
      <c r="AA85" s="647"/>
      <c r="AB85" s="647"/>
      <c r="AC85" s="647"/>
      <c r="AD85" s="647"/>
      <c r="AE85" s="647"/>
      <c r="AF85" s="647"/>
      <c r="AG85" s="647"/>
      <c r="AH85" s="647"/>
      <c r="AI85" s="647"/>
      <c r="AJ85" s="647"/>
      <c r="AK85" s="647"/>
      <c r="AL85" s="647"/>
      <c r="AM85" s="647"/>
      <c r="AN85" s="647"/>
      <c r="AO85" s="647"/>
      <c r="AP85" s="647"/>
      <c r="AQ85" s="647"/>
      <c r="AR85" s="647"/>
      <c r="AS85" s="647"/>
      <c r="AT85" s="647"/>
      <c r="AU85" s="647"/>
      <c r="AV85" s="647"/>
      <c r="AW85" s="647"/>
      <c r="AX85" s="647"/>
      <c r="AY85" s="647"/>
      <c r="AZ85" s="647"/>
      <c r="BA85" s="647"/>
      <c r="BB85" s="647"/>
      <c r="BC85" s="647"/>
      <c r="BD85" s="647"/>
      <c r="BE85" s="647"/>
      <c r="BF85" s="647"/>
      <c r="BG85" s="647"/>
      <c r="BH85" s="647"/>
      <c r="BI85" s="647"/>
      <c r="BJ85" s="647"/>
      <c r="BK85" s="647"/>
      <c r="BL85" s="647"/>
      <c r="BM85" s="647"/>
      <c r="BN85" s="647"/>
      <c r="BO85" s="647"/>
      <c r="BP85" s="647"/>
      <c r="BQ85" s="647"/>
      <c r="BR85" s="647"/>
      <c r="BS85" s="647"/>
      <c r="BT85" s="647"/>
      <c r="BU85" s="647"/>
      <c r="BV85" s="647"/>
      <c r="BW85" s="647"/>
      <c r="BX85" s="647"/>
      <c r="BY85" s="647"/>
      <c r="BZ85" s="647"/>
      <c r="CA85" s="647"/>
      <c r="CB85" s="647"/>
      <c r="CC85" s="647"/>
      <c r="CD85" s="647"/>
      <c r="CE85" s="647"/>
      <c r="CF85" s="647"/>
      <c r="CG85" s="647"/>
      <c r="CH85" s="647"/>
      <c r="CI85" s="647"/>
      <c r="CJ85" s="647"/>
      <c r="CK85" s="647"/>
      <c r="CL85" s="647"/>
      <c r="CM85" s="647"/>
      <c r="CN85" s="647"/>
      <c r="CO85" s="647"/>
      <c r="CP85" s="647"/>
      <c r="CQ85" s="647"/>
      <c r="CR85" s="647"/>
      <c r="CS85" s="647"/>
      <c r="CT85" s="647"/>
      <c r="CU85" s="647"/>
      <c r="CV85" s="647"/>
      <c r="CW85" s="647"/>
      <c r="CX85" s="647"/>
      <c r="CY85" s="647"/>
      <c r="CZ85" s="647"/>
      <c r="DA85" s="647"/>
      <c r="DB85" s="647"/>
      <c r="DC85" s="647"/>
      <c r="DD85" s="647"/>
      <c r="DE85" s="647"/>
      <c r="DF85" s="647"/>
      <c r="DG85" s="647"/>
      <c r="DH85" s="647"/>
      <c r="DI85" s="647"/>
      <c r="DJ85" s="647"/>
      <c r="DK85" s="647"/>
      <c r="DL85" s="647"/>
      <c r="DM85" s="647"/>
      <c r="DN85" s="647"/>
      <c r="DO85" s="647"/>
      <c r="DP85" s="647"/>
      <c r="DQ85" s="647"/>
      <c r="DR85" s="647"/>
      <c r="DS85" s="647"/>
      <c r="DT85" s="647"/>
      <c r="DU85" s="647"/>
      <c r="DV85" s="647"/>
      <c r="DW85" s="647"/>
      <c r="DX85" s="647"/>
      <c r="DY85" s="647"/>
      <c r="DZ85" s="647"/>
      <c r="EA85" s="647"/>
      <c r="EB85" s="647"/>
      <c r="EC85" s="647"/>
      <c r="ED85" s="647"/>
      <c r="EE85" s="647"/>
      <c r="EF85" s="647"/>
      <c r="EG85" s="647"/>
      <c r="EH85" s="647"/>
      <c r="EI85" s="647"/>
      <c r="EJ85" s="647"/>
      <c r="EK85" s="647"/>
      <c r="EL85" s="647"/>
      <c r="EM85" s="647"/>
      <c r="EN85" s="647"/>
      <c r="EO85" s="647"/>
      <c r="EP85" s="647"/>
      <c r="EQ85" s="647"/>
      <c r="ER85" s="647"/>
      <c r="ES85" s="647"/>
      <c r="ET85" s="647"/>
      <c r="EU85" s="647"/>
      <c r="EV85" s="647"/>
      <c r="EW85" s="647"/>
      <c r="EX85" s="647"/>
      <c r="EY85" s="647"/>
      <c r="EZ85" s="647"/>
      <c r="FA85" s="647"/>
      <c r="FB85" s="647"/>
      <c r="FC85" s="647"/>
      <c r="FD85" s="647"/>
      <c r="FE85" s="647"/>
      <c r="FF85" s="647"/>
      <c r="FG85" s="647"/>
      <c r="FH85" s="647"/>
      <c r="FI85" s="647"/>
      <c r="FJ85" s="647"/>
      <c r="FK85" s="647"/>
      <c r="FL85" s="647"/>
      <c r="FM85" s="647"/>
      <c r="FN85" s="647"/>
      <c r="FO85" s="647"/>
      <c r="FP85" s="647"/>
      <c r="FQ85" s="647"/>
      <c r="FR85" s="647"/>
      <c r="FS85" s="647"/>
      <c r="FT85" s="647"/>
      <c r="FU85" s="647"/>
      <c r="FV85" s="647"/>
      <c r="FW85" s="647"/>
      <c r="FX85" s="647"/>
      <c r="FY85" s="647"/>
      <c r="FZ85" s="647"/>
      <c r="GA85" s="647"/>
      <c r="GB85" s="647"/>
      <c r="GC85" s="647"/>
      <c r="GD85" s="647"/>
      <c r="GE85" s="647"/>
      <c r="GF85" s="647"/>
      <c r="GG85" s="647"/>
      <c r="GH85" s="647"/>
      <c r="GI85" s="647"/>
      <c r="GJ85" s="647"/>
      <c r="GK85" s="647"/>
      <c r="GL85" s="647"/>
      <c r="GM85" s="647"/>
      <c r="GN85" s="647"/>
      <c r="GO85" s="647"/>
      <c r="GP85" s="647"/>
      <c r="GQ85" s="647"/>
      <c r="GR85" s="647"/>
      <c r="GS85" s="647"/>
      <c r="GT85" s="647"/>
      <c r="GU85" s="647"/>
      <c r="GV85" s="647"/>
      <c r="GW85" s="647"/>
      <c r="GX85" s="647"/>
      <c r="GY85" s="647"/>
      <c r="GZ85" s="647"/>
      <c r="HA85" s="647"/>
      <c r="HB85" s="647"/>
      <c r="HC85" s="647"/>
      <c r="HD85" s="647"/>
      <c r="HE85" s="647"/>
      <c r="HF85" s="647"/>
      <c r="HG85" s="647"/>
      <c r="HH85" s="647"/>
      <c r="HI85" s="647"/>
      <c r="HJ85" s="647"/>
      <c r="HK85" s="647"/>
      <c r="HL85" s="647"/>
      <c r="HM85" s="647"/>
      <c r="HN85" s="647"/>
      <c r="HO85" s="647"/>
      <c r="HP85" s="647"/>
      <c r="HQ85" s="647"/>
      <c r="HR85" s="647"/>
      <c r="HS85" s="647"/>
      <c r="HT85" s="647"/>
      <c r="HU85" s="647"/>
      <c r="HV85" s="647"/>
      <c r="HW85" s="647"/>
      <c r="HX85" s="647"/>
      <c r="HY85" s="647"/>
      <c r="HZ85" s="647"/>
      <c r="IA85" s="647"/>
      <c r="IB85" s="647"/>
      <c r="IC85" s="647"/>
      <c r="ID85" s="647"/>
      <c r="IE85" s="647"/>
      <c r="IF85" s="647"/>
      <c r="IG85" s="647"/>
      <c r="IH85" s="647"/>
      <c r="II85" s="647"/>
      <c r="IJ85" s="647"/>
      <c r="IK85" s="647"/>
      <c r="IL85" s="647"/>
      <c r="IM85" s="647"/>
      <c r="IN85" s="647"/>
      <c r="IO85" s="647"/>
      <c r="IP85" s="647"/>
      <c r="IQ85" s="647"/>
      <c r="IR85" s="647"/>
      <c r="IS85" s="647"/>
      <c r="IT85" s="647"/>
      <c r="IU85" s="647"/>
      <c r="IV85" s="647"/>
      <c r="IW85" s="647"/>
      <c r="IX85" s="647"/>
      <c r="IY85" s="647"/>
      <c r="IZ85" s="647"/>
      <c r="JA85" s="647"/>
      <c r="JB85" s="647"/>
      <c r="JC85" s="647"/>
      <c r="JD85" s="647"/>
      <c r="JE85" s="647"/>
      <c r="JF85" s="647"/>
      <c r="JG85" s="647"/>
      <c r="JH85" s="647"/>
      <c r="JI85" s="647"/>
      <c r="JJ85" s="647"/>
      <c r="JK85" s="647"/>
      <c r="JL85" s="647"/>
      <c r="JM85" s="647"/>
      <c r="JN85" s="647"/>
      <c r="JO85" s="647"/>
      <c r="JP85" s="647"/>
      <c r="JQ85" s="647"/>
      <c r="JR85" s="647"/>
      <c r="JS85" s="647"/>
      <c r="JT85" s="647"/>
      <c r="JU85" s="647"/>
      <c r="JV85" s="647"/>
      <c r="JW85" s="647"/>
      <c r="JX85" s="647"/>
      <c r="JY85" s="647"/>
      <c r="JZ85" s="647"/>
      <c r="KA85" s="647"/>
      <c r="KB85" s="647"/>
      <c r="KC85" s="647"/>
      <c r="KD85" s="647"/>
      <c r="KE85" s="647"/>
      <c r="KF85" s="647"/>
      <c r="KG85" s="647"/>
      <c r="KH85" s="647"/>
      <c r="KI85" s="647"/>
      <c r="KJ85" s="647"/>
      <c r="KK85" s="647"/>
      <c r="KL85" s="647"/>
      <c r="KM85" s="647"/>
      <c r="KN85" s="647"/>
      <c r="KO85" s="647"/>
      <c r="KP85" s="647"/>
      <c r="KQ85" s="647"/>
      <c r="KR85" s="647"/>
      <c r="KS85" s="647"/>
      <c r="KT85" s="647"/>
      <c r="KU85" s="647"/>
      <c r="KV85" s="647"/>
      <c r="KW85" s="647"/>
      <c r="KX85" s="647"/>
      <c r="KY85" s="647"/>
      <c r="KZ85" s="647"/>
      <c r="LA85" s="647"/>
      <c r="LB85" s="647"/>
      <c r="LC85" s="647"/>
      <c r="LD85" s="647"/>
      <c r="LE85" s="647"/>
      <c r="LF85" s="647"/>
      <c r="LG85" s="647"/>
      <c r="LH85" s="647"/>
      <c r="LI85" s="647"/>
      <c r="LJ85" s="648"/>
    </row>
    <row r="86" spans="2:322" ht="3.65" customHeight="1">
      <c r="B86" s="646"/>
      <c r="C86" s="647"/>
      <c r="D86" s="647"/>
      <c r="E86" s="647"/>
      <c r="F86" s="647"/>
      <c r="G86" s="647"/>
      <c r="H86" s="647"/>
      <c r="I86" s="647"/>
      <c r="J86" s="647"/>
      <c r="K86" s="647"/>
      <c r="L86" s="647"/>
      <c r="M86" s="647"/>
      <c r="N86" s="647"/>
      <c r="O86" s="647"/>
      <c r="P86" s="647"/>
      <c r="Q86" s="647"/>
      <c r="R86" s="647"/>
      <c r="S86" s="647"/>
      <c r="T86" s="647"/>
      <c r="U86" s="647"/>
      <c r="V86" s="647"/>
      <c r="W86" s="647"/>
      <c r="X86" s="647"/>
      <c r="Y86" s="647"/>
      <c r="Z86" s="647"/>
      <c r="AA86" s="647"/>
      <c r="AB86" s="647"/>
      <c r="AC86" s="647"/>
      <c r="AD86" s="647"/>
      <c r="AE86" s="647"/>
      <c r="AF86" s="647"/>
      <c r="AG86" s="647"/>
      <c r="AH86" s="647"/>
      <c r="AI86" s="647"/>
      <c r="AJ86" s="647"/>
      <c r="AK86" s="647"/>
      <c r="AL86" s="647"/>
      <c r="AM86" s="647"/>
      <c r="AN86" s="647"/>
      <c r="AO86" s="647"/>
      <c r="AP86" s="647"/>
      <c r="AQ86" s="647"/>
      <c r="AR86" s="647"/>
      <c r="AS86" s="647"/>
      <c r="AT86" s="647"/>
      <c r="AU86" s="647"/>
      <c r="AV86" s="647"/>
      <c r="AW86" s="647"/>
      <c r="AX86" s="647"/>
      <c r="AY86" s="647"/>
      <c r="AZ86" s="647"/>
      <c r="BA86" s="647"/>
      <c r="BB86" s="647"/>
      <c r="BC86" s="647"/>
      <c r="BD86" s="647"/>
      <c r="BE86" s="647"/>
      <c r="BF86" s="647"/>
      <c r="BG86" s="647"/>
      <c r="BH86" s="647"/>
      <c r="BI86" s="647"/>
      <c r="BJ86" s="647"/>
      <c r="BK86" s="647"/>
      <c r="BL86" s="647"/>
      <c r="BM86" s="647"/>
      <c r="BN86" s="647"/>
      <c r="BO86" s="647"/>
      <c r="BP86" s="647"/>
      <c r="BQ86" s="647"/>
      <c r="BR86" s="647"/>
      <c r="BS86" s="647"/>
      <c r="BT86" s="647"/>
      <c r="BU86" s="647"/>
      <c r="BV86" s="647"/>
      <c r="BW86" s="647"/>
      <c r="BX86" s="647"/>
      <c r="BY86" s="647"/>
      <c r="BZ86" s="647"/>
      <c r="CA86" s="647"/>
      <c r="CB86" s="647"/>
      <c r="CC86" s="647"/>
      <c r="CD86" s="647"/>
      <c r="CE86" s="647"/>
      <c r="CF86" s="647"/>
      <c r="CG86" s="647"/>
      <c r="CH86" s="647"/>
      <c r="CI86" s="647"/>
      <c r="CJ86" s="647"/>
      <c r="CK86" s="647"/>
      <c r="CL86" s="647"/>
      <c r="CM86" s="647"/>
      <c r="CN86" s="647"/>
      <c r="CO86" s="647"/>
      <c r="CP86" s="647"/>
      <c r="CQ86" s="647"/>
      <c r="CR86" s="647"/>
      <c r="CS86" s="647"/>
      <c r="CT86" s="647"/>
      <c r="CU86" s="647"/>
      <c r="CV86" s="647"/>
      <c r="CW86" s="647"/>
      <c r="CX86" s="647"/>
      <c r="CY86" s="647"/>
      <c r="CZ86" s="647"/>
      <c r="DA86" s="647"/>
      <c r="DB86" s="647"/>
      <c r="DC86" s="647"/>
      <c r="DD86" s="647"/>
      <c r="DE86" s="647"/>
      <c r="DF86" s="647"/>
      <c r="DG86" s="647"/>
      <c r="DH86" s="647"/>
      <c r="DI86" s="647"/>
      <c r="DJ86" s="647"/>
      <c r="DK86" s="647"/>
      <c r="DL86" s="647"/>
      <c r="DM86" s="647"/>
      <c r="DN86" s="647"/>
      <c r="DO86" s="647"/>
      <c r="DP86" s="647"/>
      <c r="DQ86" s="647"/>
      <c r="DR86" s="647"/>
      <c r="DS86" s="647"/>
      <c r="DT86" s="647"/>
      <c r="DU86" s="647"/>
      <c r="DV86" s="647"/>
      <c r="DW86" s="647"/>
      <c r="DX86" s="647"/>
      <c r="DY86" s="647"/>
      <c r="DZ86" s="647"/>
      <c r="EA86" s="647"/>
      <c r="EB86" s="647"/>
      <c r="EC86" s="647"/>
      <c r="ED86" s="647"/>
      <c r="EE86" s="647"/>
      <c r="EF86" s="647"/>
      <c r="EG86" s="647"/>
      <c r="EH86" s="647"/>
      <c r="EI86" s="647"/>
      <c r="EJ86" s="647"/>
      <c r="EK86" s="647"/>
      <c r="EL86" s="647"/>
      <c r="EM86" s="647"/>
      <c r="EN86" s="647"/>
      <c r="EO86" s="647"/>
      <c r="EP86" s="647"/>
      <c r="EQ86" s="647"/>
      <c r="ER86" s="647"/>
      <c r="ES86" s="647"/>
      <c r="ET86" s="647"/>
      <c r="EU86" s="647"/>
      <c r="EV86" s="647"/>
      <c r="EW86" s="647"/>
      <c r="EX86" s="647"/>
      <c r="EY86" s="647"/>
      <c r="EZ86" s="647"/>
      <c r="FA86" s="647"/>
      <c r="FB86" s="647"/>
      <c r="FC86" s="647"/>
      <c r="FD86" s="647"/>
      <c r="FE86" s="647"/>
      <c r="FF86" s="647"/>
      <c r="FG86" s="647"/>
      <c r="FH86" s="647"/>
      <c r="FI86" s="647"/>
      <c r="FJ86" s="647"/>
      <c r="FK86" s="647"/>
      <c r="FL86" s="647"/>
      <c r="FM86" s="647"/>
      <c r="FN86" s="647"/>
      <c r="FO86" s="647"/>
      <c r="FP86" s="647"/>
      <c r="FQ86" s="647"/>
      <c r="FR86" s="647"/>
      <c r="FS86" s="647"/>
      <c r="FT86" s="647"/>
      <c r="FU86" s="647"/>
      <c r="FV86" s="647"/>
      <c r="FW86" s="647"/>
      <c r="FX86" s="647"/>
      <c r="FY86" s="647"/>
      <c r="FZ86" s="647"/>
      <c r="GA86" s="647"/>
      <c r="GB86" s="647"/>
      <c r="GC86" s="647"/>
      <c r="GD86" s="647"/>
      <c r="GE86" s="647"/>
      <c r="GF86" s="647"/>
      <c r="GG86" s="647"/>
      <c r="GH86" s="647"/>
      <c r="GI86" s="647"/>
      <c r="GJ86" s="647"/>
      <c r="GK86" s="647"/>
      <c r="GL86" s="647"/>
      <c r="GM86" s="647"/>
      <c r="GN86" s="647"/>
      <c r="GO86" s="647"/>
      <c r="GP86" s="647"/>
      <c r="GQ86" s="647"/>
      <c r="GR86" s="647"/>
      <c r="GS86" s="647"/>
      <c r="GT86" s="647"/>
      <c r="GU86" s="647"/>
      <c r="GV86" s="647"/>
      <c r="GW86" s="647"/>
      <c r="GX86" s="647"/>
      <c r="GY86" s="647"/>
      <c r="GZ86" s="647"/>
      <c r="HA86" s="647"/>
      <c r="HB86" s="647"/>
      <c r="HC86" s="647"/>
      <c r="HD86" s="647"/>
      <c r="HE86" s="647"/>
      <c r="HF86" s="647"/>
      <c r="HG86" s="647"/>
      <c r="HH86" s="647"/>
      <c r="HI86" s="647"/>
      <c r="HJ86" s="647"/>
      <c r="HK86" s="647"/>
      <c r="HL86" s="647"/>
      <c r="HM86" s="647"/>
      <c r="HN86" s="647"/>
      <c r="HO86" s="647"/>
      <c r="HP86" s="647"/>
      <c r="HQ86" s="647"/>
      <c r="HR86" s="647"/>
      <c r="HS86" s="647"/>
      <c r="HT86" s="647"/>
      <c r="HU86" s="647"/>
      <c r="HV86" s="647"/>
      <c r="HW86" s="647"/>
      <c r="HX86" s="647"/>
      <c r="HY86" s="647"/>
      <c r="HZ86" s="647"/>
      <c r="IA86" s="647"/>
      <c r="IB86" s="647"/>
      <c r="IC86" s="647"/>
      <c r="ID86" s="647"/>
      <c r="IE86" s="647"/>
      <c r="IF86" s="647"/>
      <c r="IG86" s="647"/>
      <c r="IH86" s="647"/>
      <c r="II86" s="647"/>
      <c r="IJ86" s="647"/>
      <c r="IK86" s="647"/>
      <c r="IL86" s="647"/>
      <c r="IM86" s="647"/>
      <c r="IN86" s="647"/>
      <c r="IO86" s="647"/>
      <c r="IP86" s="647"/>
      <c r="IQ86" s="647"/>
      <c r="IR86" s="647"/>
      <c r="IS86" s="647"/>
      <c r="IT86" s="647"/>
      <c r="IU86" s="647"/>
      <c r="IV86" s="647"/>
      <c r="IW86" s="647"/>
      <c r="IX86" s="647"/>
      <c r="IY86" s="647"/>
      <c r="IZ86" s="647"/>
      <c r="JA86" s="647"/>
      <c r="JB86" s="647"/>
      <c r="JC86" s="647"/>
      <c r="JD86" s="647"/>
      <c r="JE86" s="647"/>
      <c r="JF86" s="647"/>
      <c r="JG86" s="647"/>
      <c r="JH86" s="647"/>
      <c r="JI86" s="647"/>
      <c r="JJ86" s="647"/>
      <c r="JK86" s="647"/>
      <c r="JL86" s="647"/>
      <c r="JM86" s="647"/>
      <c r="JN86" s="647"/>
      <c r="JO86" s="647"/>
      <c r="JP86" s="647"/>
      <c r="JQ86" s="647"/>
      <c r="JR86" s="647"/>
      <c r="JS86" s="647"/>
      <c r="JT86" s="647"/>
      <c r="JU86" s="647"/>
      <c r="JV86" s="647"/>
      <c r="JW86" s="647"/>
      <c r="JX86" s="647"/>
      <c r="JY86" s="647"/>
      <c r="JZ86" s="647"/>
      <c r="KA86" s="647"/>
      <c r="KB86" s="647"/>
      <c r="KC86" s="647"/>
      <c r="KD86" s="647"/>
      <c r="KE86" s="647"/>
      <c r="KF86" s="647"/>
      <c r="KG86" s="647"/>
      <c r="KH86" s="647"/>
      <c r="KI86" s="647"/>
      <c r="KJ86" s="647"/>
      <c r="KK86" s="647"/>
      <c r="KL86" s="647"/>
      <c r="KM86" s="647"/>
      <c r="KN86" s="647"/>
      <c r="KO86" s="647"/>
      <c r="KP86" s="647"/>
      <c r="KQ86" s="647"/>
      <c r="KR86" s="647"/>
      <c r="KS86" s="647"/>
      <c r="KT86" s="647"/>
      <c r="KU86" s="647"/>
      <c r="KV86" s="647"/>
      <c r="KW86" s="647"/>
      <c r="KX86" s="647"/>
      <c r="KY86" s="647"/>
      <c r="KZ86" s="647"/>
      <c r="LA86" s="647"/>
      <c r="LB86" s="647"/>
      <c r="LC86" s="647"/>
      <c r="LD86" s="647"/>
      <c r="LE86" s="647"/>
      <c r="LF86" s="647"/>
      <c r="LG86" s="647"/>
      <c r="LH86" s="647"/>
      <c r="LI86" s="647"/>
      <c r="LJ86" s="648"/>
    </row>
    <row r="87" spans="2:322" ht="3.65" customHeight="1">
      <c r="B87" s="646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7"/>
      <c r="P87" s="647"/>
      <c r="Q87" s="647"/>
      <c r="R87" s="647"/>
      <c r="S87" s="647"/>
      <c r="T87" s="647"/>
      <c r="U87" s="647"/>
      <c r="V87" s="647"/>
      <c r="W87" s="647"/>
      <c r="X87" s="647"/>
      <c r="Y87" s="647"/>
      <c r="Z87" s="647"/>
      <c r="AA87" s="647"/>
      <c r="AB87" s="647"/>
      <c r="AC87" s="647"/>
      <c r="AD87" s="647"/>
      <c r="AE87" s="647"/>
      <c r="AF87" s="647"/>
      <c r="AG87" s="647"/>
      <c r="AH87" s="647"/>
      <c r="AI87" s="647"/>
      <c r="AJ87" s="647"/>
      <c r="AK87" s="647"/>
      <c r="AL87" s="647"/>
      <c r="AM87" s="647"/>
      <c r="AN87" s="647"/>
      <c r="AO87" s="647"/>
      <c r="AP87" s="647"/>
      <c r="AQ87" s="647"/>
      <c r="AR87" s="647"/>
      <c r="AS87" s="647"/>
      <c r="AT87" s="647"/>
      <c r="AU87" s="647"/>
      <c r="AV87" s="647"/>
      <c r="AW87" s="647"/>
      <c r="AX87" s="647"/>
      <c r="AY87" s="647"/>
      <c r="AZ87" s="647"/>
      <c r="BA87" s="647"/>
      <c r="BB87" s="647"/>
      <c r="BC87" s="647"/>
      <c r="BD87" s="647"/>
      <c r="BE87" s="647"/>
      <c r="BF87" s="647"/>
      <c r="BG87" s="647"/>
      <c r="BH87" s="647"/>
      <c r="BI87" s="647"/>
      <c r="BJ87" s="647"/>
      <c r="BK87" s="647"/>
      <c r="BL87" s="647"/>
      <c r="BM87" s="647"/>
      <c r="BN87" s="647"/>
      <c r="BO87" s="647"/>
      <c r="BP87" s="647"/>
      <c r="BQ87" s="647"/>
      <c r="BR87" s="647"/>
      <c r="BS87" s="647"/>
      <c r="BT87" s="647"/>
      <c r="BU87" s="647"/>
      <c r="BV87" s="647"/>
      <c r="BW87" s="647"/>
      <c r="BX87" s="647"/>
      <c r="BY87" s="647"/>
      <c r="BZ87" s="647"/>
      <c r="CA87" s="647"/>
      <c r="CB87" s="647"/>
      <c r="CC87" s="647"/>
      <c r="CD87" s="647"/>
      <c r="CE87" s="647"/>
      <c r="CF87" s="647"/>
      <c r="CG87" s="647"/>
      <c r="CH87" s="647"/>
      <c r="CI87" s="647"/>
      <c r="CJ87" s="647"/>
      <c r="CK87" s="647"/>
      <c r="CL87" s="647"/>
      <c r="CM87" s="647"/>
      <c r="CN87" s="647"/>
      <c r="CO87" s="647"/>
      <c r="CP87" s="647"/>
      <c r="CQ87" s="647"/>
      <c r="CR87" s="647"/>
      <c r="CS87" s="647"/>
      <c r="CT87" s="647"/>
      <c r="CU87" s="647"/>
      <c r="CV87" s="647"/>
      <c r="CW87" s="647"/>
      <c r="CX87" s="647"/>
      <c r="CY87" s="647"/>
      <c r="CZ87" s="647"/>
      <c r="DA87" s="647"/>
      <c r="DB87" s="647"/>
      <c r="DC87" s="647"/>
      <c r="DD87" s="647"/>
      <c r="DE87" s="647"/>
      <c r="DF87" s="647"/>
      <c r="DG87" s="647"/>
      <c r="DH87" s="647"/>
      <c r="DI87" s="647"/>
      <c r="DJ87" s="647"/>
      <c r="DK87" s="647"/>
      <c r="DL87" s="647"/>
      <c r="DM87" s="647"/>
      <c r="DN87" s="647"/>
      <c r="DO87" s="647"/>
      <c r="DP87" s="647"/>
      <c r="DQ87" s="647"/>
      <c r="DR87" s="647"/>
      <c r="DS87" s="647"/>
      <c r="DT87" s="647"/>
      <c r="DU87" s="647"/>
      <c r="DV87" s="647"/>
      <c r="DW87" s="647"/>
      <c r="DX87" s="647"/>
      <c r="DY87" s="647"/>
      <c r="DZ87" s="647"/>
      <c r="EA87" s="647"/>
      <c r="EB87" s="647"/>
      <c r="EC87" s="647"/>
      <c r="ED87" s="647"/>
      <c r="EE87" s="647"/>
      <c r="EF87" s="647"/>
      <c r="EG87" s="647"/>
      <c r="EH87" s="647"/>
      <c r="EI87" s="647"/>
      <c r="EJ87" s="647"/>
      <c r="EK87" s="647"/>
      <c r="EL87" s="647"/>
      <c r="EM87" s="647"/>
      <c r="EN87" s="647"/>
      <c r="EO87" s="647"/>
      <c r="EP87" s="647"/>
      <c r="EQ87" s="647"/>
      <c r="ER87" s="647"/>
      <c r="ES87" s="647"/>
      <c r="ET87" s="647"/>
      <c r="EU87" s="647"/>
      <c r="EV87" s="647"/>
      <c r="EW87" s="647"/>
      <c r="EX87" s="647"/>
      <c r="EY87" s="647"/>
      <c r="EZ87" s="647"/>
      <c r="FA87" s="647"/>
      <c r="FB87" s="647"/>
      <c r="FC87" s="647"/>
      <c r="FD87" s="647"/>
      <c r="FE87" s="647"/>
      <c r="FF87" s="647"/>
      <c r="FG87" s="647"/>
      <c r="FH87" s="647"/>
      <c r="FI87" s="647"/>
      <c r="FJ87" s="647"/>
      <c r="FK87" s="647"/>
      <c r="FL87" s="647"/>
      <c r="FM87" s="647"/>
      <c r="FN87" s="647"/>
      <c r="FO87" s="647"/>
      <c r="FP87" s="647"/>
      <c r="FQ87" s="647"/>
      <c r="FR87" s="647"/>
      <c r="FS87" s="647"/>
      <c r="FT87" s="647"/>
      <c r="FU87" s="647"/>
      <c r="FV87" s="647"/>
      <c r="FW87" s="647"/>
      <c r="FX87" s="647"/>
      <c r="FY87" s="647"/>
      <c r="FZ87" s="647"/>
      <c r="GA87" s="647"/>
      <c r="GB87" s="647"/>
      <c r="GC87" s="647"/>
      <c r="GD87" s="647"/>
      <c r="GE87" s="647"/>
      <c r="GF87" s="647"/>
      <c r="GG87" s="647"/>
      <c r="GH87" s="647"/>
      <c r="GI87" s="647"/>
      <c r="GJ87" s="647"/>
      <c r="GK87" s="647"/>
      <c r="GL87" s="647"/>
      <c r="GM87" s="647"/>
      <c r="GN87" s="647"/>
      <c r="GO87" s="647"/>
      <c r="GP87" s="647"/>
      <c r="GQ87" s="647"/>
      <c r="GR87" s="647"/>
      <c r="GS87" s="647"/>
      <c r="GT87" s="647"/>
      <c r="GU87" s="647"/>
      <c r="GV87" s="647"/>
      <c r="GW87" s="647"/>
      <c r="GX87" s="647"/>
      <c r="GY87" s="647"/>
      <c r="GZ87" s="647"/>
      <c r="HA87" s="647"/>
      <c r="HB87" s="647"/>
      <c r="HC87" s="647"/>
      <c r="HD87" s="647"/>
      <c r="HE87" s="647"/>
      <c r="HF87" s="647"/>
      <c r="HG87" s="647"/>
      <c r="HH87" s="647"/>
      <c r="HI87" s="647"/>
      <c r="HJ87" s="647"/>
      <c r="HK87" s="647"/>
      <c r="HL87" s="647"/>
      <c r="HM87" s="647"/>
      <c r="HN87" s="647"/>
      <c r="HO87" s="647"/>
      <c r="HP87" s="647"/>
      <c r="HQ87" s="647"/>
      <c r="HR87" s="647"/>
      <c r="HS87" s="647"/>
      <c r="HT87" s="647"/>
      <c r="HU87" s="647"/>
      <c r="HV87" s="647"/>
      <c r="HW87" s="647"/>
      <c r="HX87" s="647"/>
      <c r="HY87" s="647"/>
      <c r="HZ87" s="647"/>
      <c r="IA87" s="647"/>
      <c r="IB87" s="647"/>
      <c r="IC87" s="647"/>
      <c r="ID87" s="647"/>
      <c r="IE87" s="647"/>
      <c r="IF87" s="647"/>
      <c r="IG87" s="647"/>
      <c r="IH87" s="647"/>
      <c r="II87" s="647"/>
      <c r="IJ87" s="647"/>
      <c r="IK87" s="647"/>
      <c r="IL87" s="647"/>
      <c r="IM87" s="647"/>
      <c r="IN87" s="647"/>
      <c r="IO87" s="647"/>
      <c r="IP87" s="647"/>
      <c r="IQ87" s="647"/>
      <c r="IR87" s="647"/>
      <c r="IS87" s="647"/>
      <c r="IT87" s="647"/>
      <c r="IU87" s="647"/>
      <c r="IV87" s="647"/>
      <c r="IW87" s="647"/>
      <c r="IX87" s="647"/>
      <c r="IY87" s="647"/>
      <c r="IZ87" s="647"/>
      <c r="JA87" s="647"/>
      <c r="JB87" s="647"/>
      <c r="JC87" s="647"/>
      <c r="JD87" s="647"/>
      <c r="JE87" s="647"/>
      <c r="JF87" s="647"/>
      <c r="JG87" s="647"/>
      <c r="JH87" s="647"/>
      <c r="JI87" s="647"/>
      <c r="JJ87" s="647"/>
      <c r="JK87" s="647"/>
      <c r="JL87" s="647"/>
      <c r="JM87" s="647"/>
      <c r="JN87" s="647"/>
      <c r="JO87" s="647"/>
      <c r="JP87" s="647"/>
      <c r="JQ87" s="647"/>
      <c r="JR87" s="647"/>
      <c r="JS87" s="647"/>
      <c r="JT87" s="647"/>
      <c r="JU87" s="647"/>
      <c r="JV87" s="647"/>
      <c r="JW87" s="647"/>
      <c r="JX87" s="647"/>
      <c r="JY87" s="647"/>
      <c r="JZ87" s="647"/>
      <c r="KA87" s="647"/>
      <c r="KB87" s="647"/>
      <c r="KC87" s="647"/>
      <c r="KD87" s="647"/>
      <c r="KE87" s="647"/>
      <c r="KF87" s="647"/>
      <c r="KG87" s="647"/>
      <c r="KH87" s="647"/>
      <c r="KI87" s="647"/>
      <c r="KJ87" s="647"/>
      <c r="KK87" s="647"/>
      <c r="KL87" s="647"/>
      <c r="KM87" s="647"/>
      <c r="KN87" s="647"/>
      <c r="KO87" s="647"/>
      <c r="KP87" s="647"/>
      <c r="KQ87" s="647"/>
      <c r="KR87" s="647"/>
      <c r="KS87" s="647"/>
      <c r="KT87" s="647"/>
      <c r="KU87" s="647"/>
      <c r="KV87" s="647"/>
      <c r="KW87" s="647"/>
      <c r="KX87" s="647"/>
      <c r="KY87" s="647"/>
      <c r="KZ87" s="647"/>
      <c r="LA87" s="647"/>
      <c r="LB87" s="647"/>
      <c r="LC87" s="647"/>
      <c r="LD87" s="647"/>
      <c r="LE87" s="647"/>
      <c r="LF87" s="647"/>
      <c r="LG87" s="647"/>
      <c r="LH87" s="647"/>
      <c r="LI87" s="647"/>
      <c r="LJ87" s="648"/>
    </row>
    <row r="88" spans="2:322" ht="3.65" customHeight="1">
      <c r="B88" s="646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7"/>
      <c r="P88" s="647"/>
      <c r="Q88" s="647"/>
      <c r="R88" s="647"/>
      <c r="S88" s="647"/>
      <c r="T88" s="647"/>
      <c r="U88" s="647"/>
      <c r="V88" s="647"/>
      <c r="W88" s="647"/>
      <c r="X88" s="647"/>
      <c r="Y88" s="647"/>
      <c r="Z88" s="647"/>
      <c r="AA88" s="647"/>
      <c r="AB88" s="647"/>
      <c r="AC88" s="647"/>
      <c r="AD88" s="647"/>
      <c r="AE88" s="647"/>
      <c r="AF88" s="647"/>
      <c r="AG88" s="647"/>
      <c r="AH88" s="647"/>
      <c r="AI88" s="647"/>
      <c r="AJ88" s="647"/>
      <c r="AK88" s="647"/>
      <c r="AL88" s="647"/>
      <c r="AM88" s="647"/>
      <c r="AN88" s="647"/>
      <c r="AO88" s="647"/>
      <c r="AP88" s="647"/>
      <c r="AQ88" s="647"/>
      <c r="AR88" s="647"/>
      <c r="AS88" s="647"/>
      <c r="AT88" s="647"/>
      <c r="AU88" s="647"/>
      <c r="AV88" s="647"/>
      <c r="AW88" s="647"/>
      <c r="AX88" s="647"/>
      <c r="AY88" s="647"/>
      <c r="AZ88" s="647"/>
      <c r="BA88" s="647"/>
      <c r="BB88" s="647"/>
      <c r="BC88" s="647"/>
      <c r="BD88" s="647"/>
      <c r="BE88" s="647"/>
      <c r="BF88" s="647"/>
      <c r="BG88" s="647"/>
      <c r="BH88" s="647"/>
      <c r="BI88" s="647"/>
      <c r="BJ88" s="647"/>
      <c r="BK88" s="647"/>
      <c r="BL88" s="647"/>
      <c r="BM88" s="647"/>
      <c r="BN88" s="647"/>
      <c r="BO88" s="647"/>
      <c r="BP88" s="647"/>
      <c r="BQ88" s="647"/>
      <c r="BR88" s="647"/>
      <c r="BS88" s="647"/>
      <c r="BT88" s="647"/>
      <c r="BU88" s="647"/>
      <c r="BV88" s="647"/>
      <c r="BW88" s="647"/>
      <c r="BX88" s="647"/>
      <c r="BY88" s="647"/>
      <c r="BZ88" s="647"/>
      <c r="CA88" s="647"/>
      <c r="CB88" s="647"/>
      <c r="CC88" s="647"/>
      <c r="CD88" s="647"/>
      <c r="CE88" s="647"/>
      <c r="CF88" s="647"/>
      <c r="CG88" s="647"/>
      <c r="CH88" s="647"/>
      <c r="CI88" s="647"/>
      <c r="CJ88" s="647"/>
      <c r="CK88" s="647"/>
      <c r="CL88" s="647"/>
      <c r="CM88" s="647"/>
      <c r="CN88" s="647"/>
      <c r="CO88" s="647"/>
      <c r="CP88" s="647"/>
      <c r="CQ88" s="647"/>
      <c r="CR88" s="647"/>
      <c r="CS88" s="647"/>
      <c r="CT88" s="647"/>
      <c r="CU88" s="647"/>
      <c r="CV88" s="647"/>
      <c r="CW88" s="647"/>
      <c r="CX88" s="647"/>
      <c r="CY88" s="647"/>
      <c r="CZ88" s="647"/>
      <c r="DA88" s="647"/>
      <c r="DB88" s="647"/>
      <c r="DC88" s="647"/>
      <c r="DD88" s="647"/>
      <c r="DE88" s="647"/>
      <c r="DF88" s="647"/>
      <c r="DG88" s="647"/>
      <c r="DH88" s="647"/>
      <c r="DI88" s="647"/>
      <c r="DJ88" s="647"/>
      <c r="DK88" s="647"/>
      <c r="DL88" s="647"/>
      <c r="DM88" s="647"/>
      <c r="DN88" s="647"/>
      <c r="DO88" s="647"/>
      <c r="DP88" s="647"/>
      <c r="DQ88" s="647"/>
      <c r="DR88" s="647"/>
      <c r="DS88" s="647"/>
      <c r="DT88" s="647"/>
      <c r="DU88" s="647"/>
      <c r="DV88" s="647"/>
      <c r="DW88" s="647"/>
      <c r="DX88" s="647"/>
      <c r="DY88" s="647"/>
      <c r="DZ88" s="647"/>
      <c r="EA88" s="647"/>
      <c r="EB88" s="647"/>
      <c r="EC88" s="647"/>
      <c r="ED88" s="647"/>
      <c r="EE88" s="647"/>
      <c r="EF88" s="647"/>
      <c r="EG88" s="647"/>
      <c r="EH88" s="647"/>
      <c r="EI88" s="647"/>
      <c r="EJ88" s="647"/>
      <c r="EK88" s="647"/>
      <c r="EL88" s="647"/>
      <c r="EM88" s="647"/>
      <c r="EN88" s="647"/>
      <c r="EO88" s="647"/>
      <c r="EP88" s="647"/>
      <c r="EQ88" s="647"/>
      <c r="ER88" s="647"/>
      <c r="ES88" s="647"/>
      <c r="ET88" s="647"/>
      <c r="EU88" s="647"/>
      <c r="EV88" s="647"/>
      <c r="EW88" s="647"/>
      <c r="EX88" s="647"/>
      <c r="EY88" s="647"/>
      <c r="EZ88" s="647"/>
      <c r="FA88" s="647"/>
      <c r="FB88" s="647"/>
      <c r="FC88" s="647"/>
      <c r="FD88" s="647"/>
      <c r="FE88" s="647"/>
      <c r="FF88" s="647"/>
      <c r="FG88" s="647"/>
      <c r="FH88" s="647"/>
      <c r="FI88" s="647"/>
      <c r="FJ88" s="647"/>
      <c r="FK88" s="647"/>
      <c r="FL88" s="647"/>
      <c r="FM88" s="647"/>
      <c r="FN88" s="647"/>
      <c r="FO88" s="647"/>
      <c r="FP88" s="647"/>
      <c r="FQ88" s="647"/>
      <c r="FR88" s="647"/>
      <c r="FS88" s="647"/>
      <c r="FT88" s="647"/>
      <c r="FU88" s="647"/>
      <c r="FV88" s="647"/>
      <c r="FW88" s="647"/>
      <c r="FX88" s="647"/>
      <c r="FY88" s="647"/>
      <c r="FZ88" s="647"/>
      <c r="GA88" s="647"/>
      <c r="GB88" s="647"/>
      <c r="GC88" s="647"/>
      <c r="GD88" s="647"/>
      <c r="GE88" s="647"/>
      <c r="GF88" s="647"/>
      <c r="GG88" s="647"/>
      <c r="GH88" s="647"/>
      <c r="GI88" s="647"/>
      <c r="GJ88" s="647"/>
      <c r="GK88" s="647"/>
      <c r="GL88" s="647"/>
      <c r="GM88" s="647"/>
      <c r="GN88" s="647"/>
      <c r="GO88" s="647"/>
      <c r="GP88" s="647"/>
      <c r="GQ88" s="647"/>
      <c r="GR88" s="647"/>
      <c r="GS88" s="647"/>
      <c r="GT88" s="647"/>
      <c r="GU88" s="647"/>
      <c r="GV88" s="647"/>
      <c r="GW88" s="647"/>
      <c r="GX88" s="647"/>
      <c r="GY88" s="647"/>
      <c r="GZ88" s="647"/>
      <c r="HA88" s="647"/>
      <c r="HB88" s="647"/>
      <c r="HC88" s="647"/>
      <c r="HD88" s="647"/>
      <c r="HE88" s="647"/>
      <c r="HF88" s="647"/>
      <c r="HG88" s="647"/>
      <c r="HH88" s="647"/>
      <c r="HI88" s="647"/>
      <c r="HJ88" s="647"/>
      <c r="HK88" s="647"/>
      <c r="HL88" s="647"/>
      <c r="HM88" s="647"/>
      <c r="HN88" s="647"/>
      <c r="HO88" s="647"/>
      <c r="HP88" s="647"/>
      <c r="HQ88" s="647"/>
      <c r="HR88" s="647"/>
      <c r="HS88" s="647"/>
      <c r="HT88" s="647"/>
      <c r="HU88" s="647"/>
      <c r="HV88" s="647"/>
      <c r="HW88" s="647"/>
      <c r="HX88" s="647"/>
      <c r="HY88" s="647"/>
      <c r="HZ88" s="647"/>
      <c r="IA88" s="647"/>
      <c r="IB88" s="647"/>
      <c r="IC88" s="647"/>
      <c r="ID88" s="647"/>
      <c r="IE88" s="647"/>
      <c r="IF88" s="647"/>
      <c r="IG88" s="647"/>
      <c r="IH88" s="647"/>
      <c r="II88" s="647"/>
      <c r="IJ88" s="647"/>
      <c r="IK88" s="647"/>
      <c r="IL88" s="647"/>
      <c r="IM88" s="647"/>
      <c r="IN88" s="647"/>
      <c r="IO88" s="647"/>
      <c r="IP88" s="647"/>
      <c r="IQ88" s="647"/>
      <c r="IR88" s="647"/>
      <c r="IS88" s="647"/>
      <c r="IT88" s="647"/>
      <c r="IU88" s="647"/>
      <c r="IV88" s="647"/>
      <c r="IW88" s="647"/>
      <c r="IX88" s="647"/>
      <c r="IY88" s="647"/>
      <c r="IZ88" s="647"/>
      <c r="JA88" s="647"/>
      <c r="JB88" s="647"/>
      <c r="JC88" s="647"/>
      <c r="JD88" s="647"/>
      <c r="JE88" s="647"/>
      <c r="JF88" s="647"/>
      <c r="JG88" s="647"/>
      <c r="JH88" s="647"/>
      <c r="JI88" s="647"/>
      <c r="JJ88" s="647"/>
      <c r="JK88" s="647"/>
      <c r="JL88" s="647"/>
      <c r="JM88" s="647"/>
      <c r="JN88" s="647"/>
      <c r="JO88" s="647"/>
      <c r="JP88" s="647"/>
      <c r="JQ88" s="647"/>
      <c r="JR88" s="647"/>
      <c r="JS88" s="647"/>
      <c r="JT88" s="647"/>
      <c r="JU88" s="647"/>
      <c r="JV88" s="647"/>
      <c r="JW88" s="647"/>
      <c r="JX88" s="647"/>
      <c r="JY88" s="647"/>
      <c r="JZ88" s="647"/>
      <c r="KA88" s="647"/>
      <c r="KB88" s="647"/>
      <c r="KC88" s="647"/>
      <c r="KD88" s="647"/>
      <c r="KE88" s="647"/>
      <c r="KF88" s="647"/>
      <c r="KG88" s="647"/>
      <c r="KH88" s="647"/>
      <c r="KI88" s="647"/>
      <c r="KJ88" s="647"/>
      <c r="KK88" s="647"/>
      <c r="KL88" s="647"/>
      <c r="KM88" s="647"/>
      <c r="KN88" s="647"/>
      <c r="KO88" s="647"/>
      <c r="KP88" s="647"/>
      <c r="KQ88" s="647"/>
      <c r="KR88" s="647"/>
      <c r="KS88" s="647"/>
      <c r="KT88" s="647"/>
      <c r="KU88" s="647"/>
      <c r="KV88" s="647"/>
      <c r="KW88" s="647"/>
      <c r="KX88" s="647"/>
      <c r="KY88" s="647"/>
      <c r="KZ88" s="647"/>
      <c r="LA88" s="647"/>
      <c r="LB88" s="647"/>
      <c r="LC88" s="647"/>
      <c r="LD88" s="647"/>
      <c r="LE88" s="647"/>
      <c r="LF88" s="647"/>
      <c r="LG88" s="647"/>
      <c r="LH88" s="647"/>
      <c r="LI88" s="647"/>
      <c r="LJ88" s="648"/>
    </row>
    <row r="89" spans="2:322" ht="3.65" customHeight="1">
      <c r="B89" s="646"/>
      <c r="C89" s="647"/>
      <c r="D89" s="647"/>
      <c r="E89" s="647"/>
      <c r="F89" s="647"/>
      <c r="G89" s="647"/>
      <c r="H89" s="647"/>
      <c r="I89" s="647"/>
      <c r="J89" s="647"/>
      <c r="K89" s="647"/>
      <c r="L89" s="647"/>
      <c r="M89" s="647"/>
      <c r="N89" s="647"/>
      <c r="O89" s="647"/>
      <c r="P89" s="647"/>
      <c r="Q89" s="647"/>
      <c r="R89" s="647"/>
      <c r="S89" s="647"/>
      <c r="T89" s="647"/>
      <c r="U89" s="647"/>
      <c r="V89" s="647"/>
      <c r="W89" s="647"/>
      <c r="X89" s="647"/>
      <c r="Y89" s="647"/>
      <c r="Z89" s="647"/>
      <c r="AA89" s="647"/>
      <c r="AB89" s="647"/>
      <c r="AC89" s="647"/>
      <c r="AD89" s="647"/>
      <c r="AE89" s="647"/>
      <c r="AF89" s="647"/>
      <c r="AG89" s="647"/>
      <c r="AH89" s="647"/>
      <c r="AI89" s="647"/>
      <c r="AJ89" s="647"/>
      <c r="AK89" s="647"/>
      <c r="AL89" s="647"/>
      <c r="AM89" s="647"/>
      <c r="AN89" s="647"/>
      <c r="AO89" s="647"/>
      <c r="AP89" s="647"/>
      <c r="AQ89" s="647"/>
      <c r="AR89" s="647"/>
      <c r="AS89" s="647"/>
      <c r="AT89" s="647"/>
      <c r="AU89" s="647"/>
      <c r="AV89" s="647"/>
      <c r="AW89" s="647"/>
      <c r="AX89" s="647"/>
      <c r="AY89" s="647"/>
      <c r="AZ89" s="647"/>
      <c r="BA89" s="647"/>
      <c r="BB89" s="647"/>
      <c r="BC89" s="647"/>
      <c r="BD89" s="647"/>
      <c r="BE89" s="647"/>
      <c r="BF89" s="647"/>
      <c r="BG89" s="647"/>
      <c r="BH89" s="647"/>
      <c r="BI89" s="647"/>
      <c r="BJ89" s="647"/>
      <c r="BK89" s="647"/>
      <c r="BL89" s="647"/>
      <c r="BM89" s="647"/>
      <c r="BN89" s="647"/>
      <c r="BO89" s="647"/>
      <c r="BP89" s="647"/>
      <c r="BQ89" s="647"/>
      <c r="BR89" s="647"/>
      <c r="BS89" s="647"/>
      <c r="BT89" s="647"/>
      <c r="BU89" s="647"/>
      <c r="BV89" s="647"/>
      <c r="BW89" s="647"/>
      <c r="BX89" s="647"/>
      <c r="BY89" s="647"/>
      <c r="BZ89" s="647"/>
      <c r="CA89" s="647"/>
      <c r="CB89" s="647"/>
      <c r="CC89" s="647"/>
      <c r="CD89" s="647"/>
      <c r="CE89" s="647"/>
      <c r="CF89" s="647"/>
      <c r="CG89" s="647"/>
      <c r="CH89" s="647"/>
      <c r="CI89" s="647"/>
      <c r="CJ89" s="647"/>
      <c r="CK89" s="647"/>
      <c r="CL89" s="647"/>
      <c r="CM89" s="647"/>
      <c r="CN89" s="647"/>
      <c r="CO89" s="647"/>
      <c r="CP89" s="647"/>
      <c r="CQ89" s="647"/>
      <c r="CR89" s="647"/>
      <c r="CS89" s="647"/>
      <c r="CT89" s="647"/>
      <c r="CU89" s="647"/>
      <c r="CV89" s="647"/>
      <c r="CW89" s="647"/>
      <c r="CX89" s="647"/>
      <c r="CY89" s="647"/>
      <c r="CZ89" s="647"/>
      <c r="DA89" s="647"/>
      <c r="DB89" s="647"/>
      <c r="DC89" s="647"/>
      <c r="DD89" s="647"/>
      <c r="DE89" s="647"/>
      <c r="DF89" s="647"/>
      <c r="DG89" s="647"/>
      <c r="DH89" s="647"/>
      <c r="DI89" s="647"/>
      <c r="DJ89" s="647"/>
      <c r="DK89" s="647"/>
      <c r="DL89" s="647"/>
      <c r="DM89" s="647"/>
      <c r="DN89" s="647"/>
      <c r="DO89" s="647"/>
      <c r="DP89" s="647"/>
      <c r="DQ89" s="647"/>
      <c r="DR89" s="647"/>
      <c r="DS89" s="647"/>
      <c r="DT89" s="647"/>
      <c r="DU89" s="647"/>
      <c r="DV89" s="647"/>
      <c r="DW89" s="647"/>
      <c r="DX89" s="647"/>
      <c r="DY89" s="647"/>
      <c r="DZ89" s="647"/>
      <c r="EA89" s="647"/>
      <c r="EB89" s="647"/>
      <c r="EC89" s="647"/>
      <c r="ED89" s="647"/>
      <c r="EE89" s="647"/>
      <c r="EF89" s="647"/>
      <c r="EG89" s="647"/>
      <c r="EH89" s="647"/>
      <c r="EI89" s="647"/>
      <c r="EJ89" s="647"/>
      <c r="EK89" s="647"/>
      <c r="EL89" s="647"/>
      <c r="EM89" s="647"/>
      <c r="EN89" s="647"/>
      <c r="EO89" s="647"/>
      <c r="EP89" s="647"/>
      <c r="EQ89" s="647"/>
      <c r="ER89" s="647"/>
      <c r="ES89" s="647"/>
      <c r="ET89" s="647"/>
      <c r="EU89" s="647"/>
      <c r="EV89" s="647"/>
      <c r="EW89" s="647"/>
      <c r="EX89" s="647"/>
      <c r="EY89" s="647"/>
      <c r="EZ89" s="647"/>
      <c r="FA89" s="647"/>
      <c r="FB89" s="647"/>
      <c r="FC89" s="647"/>
      <c r="FD89" s="647"/>
      <c r="FE89" s="647"/>
      <c r="FF89" s="647"/>
      <c r="FG89" s="647"/>
      <c r="FH89" s="647"/>
      <c r="FI89" s="647"/>
      <c r="FJ89" s="647"/>
      <c r="FK89" s="647"/>
      <c r="FL89" s="647"/>
      <c r="FM89" s="647"/>
      <c r="FN89" s="647"/>
      <c r="FO89" s="647"/>
      <c r="FP89" s="647"/>
      <c r="FQ89" s="647"/>
      <c r="FR89" s="647"/>
      <c r="FS89" s="647"/>
      <c r="FT89" s="647"/>
      <c r="FU89" s="647"/>
      <c r="FV89" s="647"/>
      <c r="FW89" s="647"/>
      <c r="FX89" s="647"/>
      <c r="FY89" s="647"/>
      <c r="FZ89" s="647"/>
      <c r="GA89" s="647"/>
      <c r="GB89" s="647"/>
      <c r="GC89" s="647"/>
      <c r="GD89" s="647"/>
      <c r="GE89" s="647"/>
      <c r="GF89" s="647"/>
      <c r="GG89" s="647"/>
      <c r="GH89" s="647"/>
      <c r="GI89" s="647"/>
      <c r="GJ89" s="647"/>
      <c r="GK89" s="647"/>
      <c r="GL89" s="647"/>
      <c r="GM89" s="647"/>
      <c r="GN89" s="647"/>
      <c r="GO89" s="647"/>
      <c r="GP89" s="647"/>
      <c r="GQ89" s="647"/>
      <c r="GR89" s="647"/>
      <c r="GS89" s="647"/>
      <c r="GT89" s="647"/>
      <c r="GU89" s="647"/>
      <c r="GV89" s="647"/>
      <c r="GW89" s="647"/>
      <c r="GX89" s="647"/>
      <c r="GY89" s="647"/>
      <c r="GZ89" s="647"/>
      <c r="HA89" s="647"/>
      <c r="HB89" s="647"/>
      <c r="HC89" s="647"/>
      <c r="HD89" s="647"/>
      <c r="HE89" s="647"/>
      <c r="HF89" s="647"/>
      <c r="HG89" s="647"/>
      <c r="HH89" s="647"/>
      <c r="HI89" s="647"/>
      <c r="HJ89" s="647"/>
      <c r="HK89" s="647"/>
      <c r="HL89" s="647"/>
      <c r="HM89" s="647"/>
      <c r="HN89" s="647"/>
      <c r="HO89" s="647"/>
      <c r="HP89" s="647"/>
      <c r="HQ89" s="647"/>
      <c r="HR89" s="647"/>
      <c r="HS89" s="647"/>
      <c r="HT89" s="647"/>
      <c r="HU89" s="647"/>
      <c r="HV89" s="647"/>
      <c r="HW89" s="647"/>
      <c r="HX89" s="647"/>
      <c r="HY89" s="647"/>
      <c r="HZ89" s="647"/>
      <c r="IA89" s="647"/>
      <c r="IB89" s="647"/>
      <c r="IC89" s="647"/>
      <c r="ID89" s="647"/>
      <c r="IE89" s="647"/>
      <c r="IF89" s="647"/>
      <c r="IG89" s="647"/>
      <c r="IH89" s="647"/>
      <c r="II89" s="647"/>
      <c r="IJ89" s="647"/>
      <c r="IK89" s="647"/>
      <c r="IL89" s="647"/>
      <c r="IM89" s="647"/>
      <c r="IN89" s="647"/>
      <c r="IO89" s="647"/>
      <c r="IP89" s="647"/>
      <c r="IQ89" s="647"/>
      <c r="IR89" s="647"/>
      <c r="IS89" s="647"/>
      <c r="IT89" s="647"/>
      <c r="IU89" s="647"/>
      <c r="IV89" s="647"/>
      <c r="IW89" s="647"/>
      <c r="IX89" s="647"/>
      <c r="IY89" s="647"/>
      <c r="IZ89" s="647"/>
      <c r="JA89" s="647"/>
      <c r="JB89" s="647"/>
      <c r="JC89" s="647"/>
      <c r="JD89" s="647"/>
      <c r="JE89" s="647"/>
      <c r="JF89" s="647"/>
      <c r="JG89" s="647"/>
      <c r="JH89" s="647"/>
      <c r="JI89" s="647"/>
      <c r="JJ89" s="647"/>
      <c r="JK89" s="647"/>
      <c r="JL89" s="647"/>
      <c r="JM89" s="647"/>
      <c r="JN89" s="647"/>
      <c r="JO89" s="647"/>
      <c r="JP89" s="647"/>
      <c r="JQ89" s="647"/>
      <c r="JR89" s="647"/>
      <c r="JS89" s="647"/>
      <c r="JT89" s="647"/>
      <c r="JU89" s="647"/>
      <c r="JV89" s="647"/>
      <c r="JW89" s="647"/>
      <c r="JX89" s="647"/>
      <c r="JY89" s="647"/>
      <c r="JZ89" s="647"/>
      <c r="KA89" s="647"/>
      <c r="KB89" s="647"/>
      <c r="KC89" s="647"/>
      <c r="KD89" s="647"/>
      <c r="KE89" s="647"/>
      <c r="KF89" s="647"/>
      <c r="KG89" s="647"/>
      <c r="KH89" s="647"/>
      <c r="KI89" s="647"/>
      <c r="KJ89" s="647"/>
      <c r="KK89" s="647"/>
      <c r="KL89" s="647"/>
      <c r="KM89" s="647"/>
      <c r="KN89" s="647"/>
      <c r="KO89" s="647"/>
      <c r="KP89" s="647"/>
      <c r="KQ89" s="647"/>
      <c r="KR89" s="647"/>
      <c r="KS89" s="647"/>
      <c r="KT89" s="647"/>
      <c r="KU89" s="647"/>
      <c r="KV89" s="647"/>
      <c r="KW89" s="647"/>
      <c r="KX89" s="647"/>
      <c r="KY89" s="647"/>
      <c r="KZ89" s="647"/>
      <c r="LA89" s="647"/>
      <c r="LB89" s="647"/>
      <c r="LC89" s="647"/>
      <c r="LD89" s="647"/>
      <c r="LE89" s="647"/>
      <c r="LF89" s="647"/>
      <c r="LG89" s="647"/>
      <c r="LH89" s="647"/>
      <c r="LI89" s="647"/>
      <c r="LJ89" s="648"/>
    </row>
    <row r="90" spans="2:322" ht="3.65" customHeight="1">
      <c r="B90" s="646"/>
      <c r="C90" s="647"/>
      <c r="D90" s="647"/>
      <c r="E90" s="647"/>
      <c r="F90" s="647"/>
      <c r="G90" s="647"/>
      <c r="H90" s="647"/>
      <c r="I90" s="647"/>
      <c r="J90" s="647"/>
      <c r="K90" s="647"/>
      <c r="L90" s="647"/>
      <c r="M90" s="647"/>
      <c r="N90" s="647"/>
      <c r="O90" s="647"/>
      <c r="P90" s="647"/>
      <c r="Q90" s="647"/>
      <c r="R90" s="647"/>
      <c r="S90" s="647"/>
      <c r="T90" s="647"/>
      <c r="U90" s="647"/>
      <c r="V90" s="647"/>
      <c r="W90" s="647"/>
      <c r="X90" s="647"/>
      <c r="Y90" s="647"/>
      <c r="Z90" s="647"/>
      <c r="AA90" s="647"/>
      <c r="AB90" s="647"/>
      <c r="AC90" s="647"/>
      <c r="AD90" s="647"/>
      <c r="AE90" s="647"/>
      <c r="AF90" s="647"/>
      <c r="AG90" s="647"/>
      <c r="AH90" s="647"/>
      <c r="AI90" s="647"/>
      <c r="AJ90" s="647"/>
      <c r="AK90" s="647"/>
      <c r="AL90" s="647"/>
      <c r="AM90" s="647"/>
      <c r="AN90" s="647"/>
      <c r="AO90" s="647"/>
      <c r="AP90" s="647"/>
      <c r="AQ90" s="647"/>
      <c r="AR90" s="647"/>
      <c r="AS90" s="647"/>
      <c r="AT90" s="647"/>
      <c r="AU90" s="647"/>
      <c r="AV90" s="647"/>
      <c r="AW90" s="647"/>
      <c r="AX90" s="647"/>
      <c r="AY90" s="647"/>
      <c r="AZ90" s="647"/>
      <c r="BA90" s="647"/>
      <c r="BB90" s="647"/>
      <c r="BC90" s="647"/>
      <c r="BD90" s="647"/>
      <c r="BE90" s="647"/>
      <c r="BF90" s="647"/>
      <c r="BG90" s="647"/>
      <c r="BH90" s="647"/>
      <c r="BI90" s="647"/>
      <c r="BJ90" s="647"/>
      <c r="BK90" s="647"/>
      <c r="BL90" s="647"/>
      <c r="BM90" s="647"/>
      <c r="BN90" s="647"/>
      <c r="BO90" s="647"/>
      <c r="BP90" s="647"/>
      <c r="BQ90" s="647"/>
      <c r="BR90" s="647"/>
      <c r="BS90" s="647"/>
      <c r="BT90" s="647"/>
      <c r="BU90" s="647"/>
      <c r="BV90" s="647"/>
      <c r="BW90" s="647"/>
      <c r="BX90" s="647"/>
      <c r="BY90" s="647"/>
      <c r="BZ90" s="647"/>
      <c r="CA90" s="647"/>
      <c r="CB90" s="647"/>
      <c r="CC90" s="647"/>
      <c r="CD90" s="647"/>
      <c r="CE90" s="647"/>
      <c r="CF90" s="647"/>
      <c r="CG90" s="647"/>
      <c r="CH90" s="647"/>
      <c r="CI90" s="647"/>
      <c r="CJ90" s="647"/>
      <c r="CK90" s="647"/>
      <c r="CL90" s="647"/>
      <c r="CM90" s="647"/>
      <c r="CN90" s="647"/>
      <c r="CO90" s="647"/>
      <c r="CP90" s="647"/>
      <c r="CQ90" s="647"/>
      <c r="CR90" s="647"/>
      <c r="CS90" s="647"/>
      <c r="CT90" s="647"/>
      <c r="CU90" s="647"/>
      <c r="CV90" s="647"/>
      <c r="CW90" s="647"/>
      <c r="CX90" s="647"/>
      <c r="CY90" s="647"/>
      <c r="CZ90" s="647"/>
      <c r="DA90" s="647"/>
      <c r="DB90" s="647"/>
      <c r="DC90" s="647"/>
      <c r="DD90" s="647"/>
      <c r="DE90" s="647"/>
      <c r="DF90" s="647"/>
      <c r="DG90" s="647"/>
      <c r="DH90" s="647"/>
      <c r="DI90" s="647"/>
      <c r="DJ90" s="647"/>
      <c r="DK90" s="647"/>
      <c r="DL90" s="647"/>
      <c r="DM90" s="647"/>
      <c r="DN90" s="647"/>
      <c r="DO90" s="647"/>
      <c r="DP90" s="647"/>
      <c r="DQ90" s="647"/>
      <c r="DR90" s="647"/>
      <c r="DS90" s="647"/>
      <c r="DT90" s="647"/>
      <c r="DU90" s="647"/>
      <c r="DV90" s="647"/>
      <c r="DW90" s="647"/>
      <c r="DX90" s="647"/>
      <c r="DY90" s="647"/>
      <c r="DZ90" s="647"/>
      <c r="EA90" s="647"/>
      <c r="EB90" s="647"/>
      <c r="EC90" s="647"/>
      <c r="ED90" s="647"/>
      <c r="EE90" s="647"/>
      <c r="EF90" s="647"/>
      <c r="EG90" s="647"/>
      <c r="EH90" s="647"/>
      <c r="EI90" s="647"/>
      <c r="EJ90" s="647"/>
      <c r="EK90" s="647"/>
      <c r="EL90" s="647"/>
      <c r="EM90" s="647"/>
      <c r="EN90" s="647"/>
      <c r="EO90" s="647"/>
      <c r="EP90" s="647"/>
      <c r="EQ90" s="647"/>
      <c r="ER90" s="647"/>
      <c r="ES90" s="647"/>
      <c r="ET90" s="647"/>
      <c r="EU90" s="647"/>
      <c r="EV90" s="647"/>
      <c r="EW90" s="647"/>
      <c r="EX90" s="647"/>
      <c r="EY90" s="647"/>
      <c r="EZ90" s="647"/>
      <c r="FA90" s="647"/>
      <c r="FB90" s="647"/>
      <c r="FC90" s="647"/>
      <c r="FD90" s="647"/>
      <c r="FE90" s="647"/>
      <c r="FF90" s="647"/>
      <c r="FG90" s="647"/>
      <c r="FH90" s="647"/>
      <c r="FI90" s="647"/>
      <c r="FJ90" s="647"/>
      <c r="FK90" s="647"/>
      <c r="FL90" s="647"/>
      <c r="FM90" s="647"/>
      <c r="FN90" s="647"/>
      <c r="FO90" s="647"/>
      <c r="FP90" s="647"/>
      <c r="FQ90" s="647"/>
      <c r="FR90" s="647"/>
      <c r="FS90" s="647"/>
      <c r="FT90" s="647"/>
      <c r="FU90" s="647"/>
      <c r="FV90" s="647"/>
      <c r="FW90" s="647"/>
      <c r="FX90" s="647"/>
      <c r="FY90" s="647"/>
      <c r="FZ90" s="647"/>
      <c r="GA90" s="647"/>
      <c r="GB90" s="647"/>
      <c r="GC90" s="647"/>
      <c r="GD90" s="647"/>
      <c r="GE90" s="647"/>
      <c r="GF90" s="647"/>
      <c r="GG90" s="647"/>
      <c r="GH90" s="647"/>
      <c r="GI90" s="647"/>
      <c r="GJ90" s="647"/>
      <c r="GK90" s="647"/>
      <c r="GL90" s="647"/>
      <c r="GM90" s="647"/>
      <c r="GN90" s="647"/>
      <c r="GO90" s="647"/>
      <c r="GP90" s="647"/>
      <c r="GQ90" s="647"/>
      <c r="GR90" s="647"/>
      <c r="GS90" s="647"/>
      <c r="GT90" s="647"/>
      <c r="GU90" s="647"/>
      <c r="GV90" s="647"/>
      <c r="GW90" s="647"/>
      <c r="GX90" s="647"/>
      <c r="GY90" s="647"/>
      <c r="GZ90" s="647"/>
      <c r="HA90" s="647"/>
      <c r="HB90" s="647"/>
      <c r="HC90" s="647"/>
      <c r="HD90" s="647"/>
      <c r="HE90" s="647"/>
      <c r="HF90" s="647"/>
      <c r="HG90" s="647"/>
      <c r="HH90" s="647"/>
      <c r="HI90" s="647"/>
      <c r="HJ90" s="647"/>
      <c r="HK90" s="647"/>
      <c r="HL90" s="647"/>
      <c r="HM90" s="647"/>
      <c r="HN90" s="647"/>
      <c r="HO90" s="647"/>
      <c r="HP90" s="647"/>
      <c r="HQ90" s="647"/>
      <c r="HR90" s="647"/>
      <c r="HS90" s="647"/>
      <c r="HT90" s="647"/>
      <c r="HU90" s="647"/>
      <c r="HV90" s="647"/>
      <c r="HW90" s="647"/>
      <c r="HX90" s="647"/>
      <c r="HY90" s="647"/>
      <c r="HZ90" s="647"/>
      <c r="IA90" s="647"/>
      <c r="IB90" s="647"/>
      <c r="IC90" s="647"/>
      <c r="ID90" s="647"/>
      <c r="IE90" s="647"/>
      <c r="IF90" s="647"/>
      <c r="IG90" s="647"/>
      <c r="IH90" s="647"/>
      <c r="II90" s="647"/>
      <c r="IJ90" s="647"/>
      <c r="IK90" s="647"/>
      <c r="IL90" s="647"/>
      <c r="IM90" s="647"/>
      <c r="IN90" s="647"/>
      <c r="IO90" s="647"/>
      <c r="IP90" s="647"/>
      <c r="IQ90" s="647"/>
      <c r="IR90" s="647"/>
      <c r="IS90" s="647"/>
      <c r="IT90" s="647"/>
      <c r="IU90" s="647"/>
      <c r="IV90" s="647"/>
      <c r="IW90" s="647"/>
      <c r="IX90" s="647"/>
      <c r="IY90" s="647"/>
      <c r="IZ90" s="647"/>
      <c r="JA90" s="647"/>
      <c r="JB90" s="647"/>
      <c r="JC90" s="647"/>
      <c r="JD90" s="647"/>
      <c r="JE90" s="647"/>
      <c r="JF90" s="647"/>
      <c r="JG90" s="647"/>
      <c r="JH90" s="647"/>
      <c r="JI90" s="647"/>
      <c r="JJ90" s="647"/>
      <c r="JK90" s="647"/>
      <c r="JL90" s="647"/>
      <c r="JM90" s="647"/>
      <c r="JN90" s="647"/>
      <c r="JO90" s="647"/>
      <c r="JP90" s="647"/>
      <c r="JQ90" s="647"/>
      <c r="JR90" s="647"/>
      <c r="JS90" s="647"/>
      <c r="JT90" s="647"/>
      <c r="JU90" s="647"/>
      <c r="JV90" s="647"/>
      <c r="JW90" s="647"/>
      <c r="JX90" s="647"/>
      <c r="JY90" s="647"/>
      <c r="JZ90" s="647"/>
      <c r="KA90" s="647"/>
      <c r="KB90" s="647"/>
      <c r="KC90" s="647"/>
      <c r="KD90" s="647"/>
      <c r="KE90" s="647"/>
      <c r="KF90" s="647"/>
      <c r="KG90" s="647"/>
      <c r="KH90" s="647"/>
      <c r="KI90" s="647"/>
      <c r="KJ90" s="647"/>
      <c r="KK90" s="647"/>
      <c r="KL90" s="647"/>
      <c r="KM90" s="647"/>
      <c r="KN90" s="647"/>
      <c r="KO90" s="647"/>
      <c r="KP90" s="647"/>
      <c r="KQ90" s="647"/>
      <c r="KR90" s="647"/>
      <c r="KS90" s="647"/>
      <c r="KT90" s="647"/>
      <c r="KU90" s="647"/>
      <c r="KV90" s="647"/>
      <c r="KW90" s="647"/>
      <c r="KX90" s="647"/>
      <c r="KY90" s="647"/>
      <c r="KZ90" s="647"/>
      <c r="LA90" s="647"/>
      <c r="LB90" s="647"/>
      <c r="LC90" s="647"/>
      <c r="LD90" s="647"/>
      <c r="LE90" s="647"/>
      <c r="LF90" s="647"/>
      <c r="LG90" s="647"/>
      <c r="LH90" s="647"/>
      <c r="LI90" s="647"/>
      <c r="LJ90" s="648"/>
    </row>
    <row r="91" spans="2:322" ht="3.65" customHeight="1">
      <c r="B91" s="646"/>
      <c r="C91" s="647"/>
      <c r="D91" s="647"/>
      <c r="E91" s="647"/>
      <c r="F91" s="647"/>
      <c r="G91" s="647"/>
      <c r="H91" s="647"/>
      <c r="I91" s="647"/>
      <c r="J91" s="647"/>
      <c r="K91" s="647"/>
      <c r="L91" s="647"/>
      <c r="M91" s="647"/>
      <c r="N91" s="647"/>
      <c r="O91" s="647"/>
      <c r="P91" s="647"/>
      <c r="Q91" s="647"/>
      <c r="R91" s="647"/>
      <c r="S91" s="647"/>
      <c r="T91" s="647"/>
      <c r="U91" s="647"/>
      <c r="V91" s="647"/>
      <c r="W91" s="647"/>
      <c r="X91" s="647"/>
      <c r="Y91" s="647"/>
      <c r="Z91" s="647"/>
      <c r="AA91" s="647"/>
      <c r="AB91" s="647"/>
      <c r="AC91" s="647"/>
      <c r="AD91" s="647"/>
      <c r="AE91" s="647"/>
      <c r="AF91" s="647"/>
      <c r="AG91" s="647"/>
      <c r="AH91" s="647"/>
      <c r="AI91" s="647"/>
      <c r="AJ91" s="647"/>
      <c r="AK91" s="647"/>
      <c r="AL91" s="647"/>
      <c r="AM91" s="647"/>
      <c r="AN91" s="647"/>
      <c r="AO91" s="647"/>
      <c r="AP91" s="647"/>
      <c r="AQ91" s="647"/>
      <c r="AR91" s="647"/>
      <c r="AS91" s="647"/>
      <c r="AT91" s="647"/>
      <c r="AU91" s="647"/>
      <c r="AV91" s="647"/>
      <c r="AW91" s="647"/>
      <c r="AX91" s="647"/>
      <c r="AY91" s="647"/>
      <c r="AZ91" s="647"/>
      <c r="BA91" s="647"/>
      <c r="BB91" s="647"/>
      <c r="BC91" s="647"/>
      <c r="BD91" s="647"/>
      <c r="BE91" s="647"/>
      <c r="BF91" s="647"/>
      <c r="BG91" s="647"/>
      <c r="BH91" s="647"/>
      <c r="BI91" s="647"/>
      <c r="BJ91" s="647"/>
      <c r="BK91" s="647"/>
      <c r="BL91" s="647"/>
      <c r="BM91" s="647"/>
      <c r="BN91" s="647"/>
      <c r="BO91" s="647"/>
      <c r="BP91" s="647"/>
      <c r="BQ91" s="647"/>
      <c r="BR91" s="647"/>
      <c r="BS91" s="647"/>
      <c r="BT91" s="647"/>
      <c r="BU91" s="647"/>
      <c r="BV91" s="647"/>
      <c r="BW91" s="647"/>
      <c r="BX91" s="647"/>
      <c r="BY91" s="647"/>
      <c r="BZ91" s="647"/>
      <c r="CA91" s="647"/>
      <c r="CB91" s="647"/>
      <c r="CC91" s="647"/>
      <c r="CD91" s="647"/>
      <c r="CE91" s="647"/>
      <c r="CF91" s="647"/>
      <c r="CG91" s="647"/>
      <c r="CH91" s="647"/>
      <c r="CI91" s="647"/>
      <c r="CJ91" s="647"/>
      <c r="CK91" s="647"/>
      <c r="CL91" s="647"/>
      <c r="CM91" s="647"/>
      <c r="CN91" s="647"/>
      <c r="CO91" s="647"/>
      <c r="CP91" s="647"/>
      <c r="CQ91" s="647"/>
      <c r="CR91" s="647"/>
      <c r="CS91" s="647"/>
      <c r="CT91" s="647"/>
      <c r="CU91" s="647"/>
      <c r="CV91" s="647"/>
      <c r="CW91" s="647"/>
      <c r="CX91" s="647"/>
      <c r="CY91" s="647"/>
      <c r="CZ91" s="647"/>
      <c r="DA91" s="647"/>
      <c r="DB91" s="647"/>
      <c r="DC91" s="647"/>
      <c r="DD91" s="647"/>
      <c r="DE91" s="647"/>
      <c r="DF91" s="647"/>
      <c r="DG91" s="647"/>
      <c r="DH91" s="647"/>
      <c r="DI91" s="647"/>
      <c r="DJ91" s="647"/>
      <c r="DK91" s="647"/>
      <c r="DL91" s="647"/>
      <c r="DM91" s="647"/>
      <c r="DN91" s="647"/>
      <c r="DO91" s="647"/>
      <c r="DP91" s="647"/>
      <c r="DQ91" s="647"/>
      <c r="DR91" s="647"/>
      <c r="DS91" s="647"/>
      <c r="DT91" s="647"/>
      <c r="DU91" s="647"/>
      <c r="DV91" s="647"/>
      <c r="DW91" s="647"/>
      <c r="DX91" s="647"/>
      <c r="DY91" s="647"/>
      <c r="DZ91" s="647"/>
      <c r="EA91" s="647"/>
      <c r="EB91" s="647"/>
      <c r="EC91" s="647"/>
      <c r="ED91" s="647"/>
      <c r="EE91" s="647"/>
      <c r="EF91" s="647"/>
      <c r="EG91" s="647"/>
      <c r="EH91" s="647"/>
      <c r="EI91" s="647"/>
      <c r="EJ91" s="647"/>
      <c r="EK91" s="647"/>
      <c r="EL91" s="647"/>
      <c r="EM91" s="647"/>
      <c r="EN91" s="647"/>
      <c r="EO91" s="647"/>
      <c r="EP91" s="647"/>
      <c r="EQ91" s="647"/>
      <c r="ER91" s="647"/>
      <c r="ES91" s="647"/>
      <c r="ET91" s="647"/>
      <c r="EU91" s="647"/>
      <c r="EV91" s="647"/>
      <c r="EW91" s="647"/>
      <c r="EX91" s="647"/>
      <c r="EY91" s="647"/>
      <c r="EZ91" s="647"/>
      <c r="FA91" s="647"/>
      <c r="FB91" s="647"/>
      <c r="FC91" s="647"/>
      <c r="FD91" s="647"/>
      <c r="FE91" s="647"/>
      <c r="FF91" s="647"/>
      <c r="FG91" s="647"/>
      <c r="FH91" s="647"/>
      <c r="FI91" s="647"/>
      <c r="FJ91" s="647"/>
      <c r="FK91" s="647"/>
      <c r="FL91" s="647"/>
      <c r="FM91" s="647"/>
      <c r="FN91" s="647"/>
      <c r="FO91" s="647"/>
      <c r="FP91" s="647"/>
      <c r="FQ91" s="647"/>
      <c r="FR91" s="647"/>
      <c r="FS91" s="647"/>
      <c r="FT91" s="647"/>
      <c r="FU91" s="647"/>
      <c r="FV91" s="647"/>
      <c r="FW91" s="647"/>
      <c r="FX91" s="647"/>
      <c r="FY91" s="647"/>
      <c r="FZ91" s="647"/>
      <c r="GA91" s="647"/>
      <c r="GB91" s="647"/>
      <c r="GC91" s="647"/>
      <c r="GD91" s="647"/>
      <c r="GE91" s="647"/>
      <c r="GF91" s="647"/>
      <c r="GG91" s="647"/>
      <c r="GH91" s="647"/>
      <c r="GI91" s="647"/>
      <c r="GJ91" s="647"/>
      <c r="GK91" s="647"/>
      <c r="GL91" s="647"/>
      <c r="GM91" s="647"/>
      <c r="GN91" s="647"/>
      <c r="GO91" s="647"/>
      <c r="GP91" s="647"/>
      <c r="GQ91" s="647"/>
      <c r="GR91" s="647"/>
      <c r="GS91" s="647"/>
      <c r="GT91" s="647"/>
      <c r="GU91" s="647"/>
      <c r="GV91" s="647"/>
      <c r="GW91" s="647"/>
      <c r="GX91" s="647"/>
      <c r="GY91" s="647"/>
      <c r="GZ91" s="647"/>
      <c r="HA91" s="647"/>
      <c r="HB91" s="647"/>
      <c r="HC91" s="647"/>
      <c r="HD91" s="647"/>
      <c r="HE91" s="647"/>
      <c r="HF91" s="647"/>
      <c r="HG91" s="647"/>
      <c r="HH91" s="647"/>
      <c r="HI91" s="647"/>
      <c r="HJ91" s="647"/>
      <c r="HK91" s="647"/>
      <c r="HL91" s="647"/>
      <c r="HM91" s="647"/>
      <c r="HN91" s="647"/>
      <c r="HO91" s="647"/>
      <c r="HP91" s="647"/>
      <c r="HQ91" s="647"/>
      <c r="HR91" s="647"/>
      <c r="HS91" s="647"/>
      <c r="HT91" s="647"/>
      <c r="HU91" s="647"/>
      <c r="HV91" s="647"/>
      <c r="HW91" s="647"/>
      <c r="HX91" s="647"/>
      <c r="HY91" s="647"/>
      <c r="HZ91" s="647"/>
      <c r="IA91" s="647"/>
      <c r="IB91" s="647"/>
      <c r="IC91" s="647"/>
      <c r="ID91" s="647"/>
      <c r="IE91" s="647"/>
      <c r="IF91" s="647"/>
      <c r="IG91" s="647"/>
      <c r="IH91" s="647"/>
      <c r="II91" s="647"/>
      <c r="IJ91" s="647"/>
      <c r="IK91" s="647"/>
      <c r="IL91" s="647"/>
      <c r="IM91" s="647"/>
      <c r="IN91" s="647"/>
      <c r="IO91" s="647"/>
      <c r="IP91" s="647"/>
      <c r="IQ91" s="647"/>
      <c r="IR91" s="647"/>
      <c r="IS91" s="647"/>
      <c r="IT91" s="647"/>
      <c r="IU91" s="647"/>
      <c r="IV91" s="647"/>
      <c r="IW91" s="647"/>
      <c r="IX91" s="647"/>
      <c r="IY91" s="647"/>
      <c r="IZ91" s="647"/>
      <c r="JA91" s="647"/>
      <c r="JB91" s="647"/>
      <c r="JC91" s="647"/>
      <c r="JD91" s="647"/>
      <c r="JE91" s="647"/>
      <c r="JF91" s="647"/>
      <c r="JG91" s="647"/>
      <c r="JH91" s="647"/>
      <c r="JI91" s="647"/>
      <c r="JJ91" s="647"/>
      <c r="JK91" s="647"/>
      <c r="JL91" s="647"/>
      <c r="JM91" s="647"/>
      <c r="JN91" s="647"/>
      <c r="JO91" s="647"/>
      <c r="JP91" s="647"/>
      <c r="JQ91" s="647"/>
      <c r="JR91" s="647"/>
      <c r="JS91" s="647"/>
      <c r="JT91" s="647"/>
      <c r="JU91" s="647"/>
      <c r="JV91" s="647"/>
      <c r="JW91" s="647"/>
      <c r="JX91" s="647"/>
      <c r="JY91" s="647"/>
      <c r="JZ91" s="647"/>
      <c r="KA91" s="647"/>
      <c r="KB91" s="647"/>
      <c r="KC91" s="647"/>
      <c r="KD91" s="647"/>
      <c r="KE91" s="647"/>
      <c r="KF91" s="647"/>
      <c r="KG91" s="647"/>
      <c r="KH91" s="647"/>
      <c r="KI91" s="647"/>
      <c r="KJ91" s="647"/>
      <c r="KK91" s="647"/>
      <c r="KL91" s="647"/>
      <c r="KM91" s="647"/>
      <c r="KN91" s="647"/>
      <c r="KO91" s="647"/>
      <c r="KP91" s="647"/>
      <c r="KQ91" s="647"/>
      <c r="KR91" s="647"/>
      <c r="KS91" s="647"/>
      <c r="KT91" s="647"/>
      <c r="KU91" s="647"/>
      <c r="KV91" s="647"/>
      <c r="KW91" s="647"/>
      <c r="KX91" s="647"/>
      <c r="KY91" s="647"/>
      <c r="KZ91" s="647"/>
      <c r="LA91" s="647"/>
      <c r="LB91" s="647"/>
      <c r="LC91" s="647"/>
      <c r="LD91" s="647"/>
      <c r="LE91" s="647"/>
      <c r="LF91" s="647"/>
      <c r="LG91" s="647"/>
      <c r="LH91" s="647"/>
      <c r="LI91" s="647"/>
      <c r="LJ91" s="648"/>
    </row>
    <row r="92" spans="2:322" ht="3.65" customHeight="1">
      <c r="B92" s="646"/>
      <c r="C92" s="647"/>
      <c r="D92" s="647"/>
      <c r="E92" s="647"/>
      <c r="F92" s="647"/>
      <c r="G92" s="647"/>
      <c r="H92" s="647"/>
      <c r="I92" s="647"/>
      <c r="J92" s="647"/>
      <c r="K92" s="647"/>
      <c r="L92" s="647"/>
      <c r="M92" s="647"/>
      <c r="N92" s="647"/>
      <c r="O92" s="647"/>
      <c r="P92" s="647"/>
      <c r="Q92" s="647"/>
      <c r="R92" s="647"/>
      <c r="S92" s="647"/>
      <c r="T92" s="647"/>
      <c r="U92" s="647"/>
      <c r="V92" s="647"/>
      <c r="W92" s="647"/>
      <c r="X92" s="647"/>
      <c r="Y92" s="647"/>
      <c r="Z92" s="647"/>
      <c r="AA92" s="647"/>
      <c r="AB92" s="647"/>
      <c r="AC92" s="647"/>
      <c r="AD92" s="647"/>
      <c r="AE92" s="647"/>
      <c r="AF92" s="647"/>
      <c r="AG92" s="647"/>
      <c r="AH92" s="647"/>
      <c r="AI92" s="647"/>
      <c r="AJ92" s="647"/>
      <c r="AK92" s="647"/>
      <c r="AL92" s="647"/>
      <c r="AM92" s="647"/>
      <c r="AN92" s="647"/>
      <c r="AO92" s="647"/>
      <c r="AP92" s="647"/>
      <c r="AQ92" s="647"/>
      <c r="AR92" s="647"/>
      <c r="AS92" s="647"/>
      <c r="AT92" s="647"/>
      <c r="AU92" s="647"/>
      <c r="AV92" s="647"/>
      <c r="AW92" s="647"/>
      <c r="AX92" s="647"/>
      <c r="AY92" s="647"/>
      <c r="AZ92" s="647"/>
      <c r="BA92" s="647"/>
      <c r="BB92" s="647"/>
      <c r="BC92" s="647"/>
      <c r="BD92" s="647"/>
      <c r="BE92" s="647"/>
      <c r="BF92" s="647"/>
      <c r="BG92" s="647"/>
      <c r="BH92" s="647"/>
      <c r="BI92" s="647"/>
      <c r="BJ92" s="647"/>
      <c r="BK92" s="647"/>
      <c r="BL92" s="647"/>
      <c r="BM92" s="647"/>
      <c r="BN92" s="647"/>
      <c r="BO92" s="647"/>
      <c r="BP92" s="647"/>
      <c r="BQ92" s="647"/>
      <c r="BR92" s="647"/>
      <c r="BS92" s="647"/>
      <c r="BT92" s="647"/>
      <c r="BU92" s="647"/>
      <c r="BV92" s="647"/>
      <c r="BW92" s="647"/>
      <c r="BX92" s="647"/>
      <c r="BY92" s="647"/>
      <c r="BZ92" s="647"/>
      <c r="CA92" s="647"/>
      <c r="CB92" s="647"/>
      <c r="CC92" s="647"/>
      <c r="CD92" s="647"/>
      <c r="CE92" s="647"/>
      <c r="CF92" s="647"/>
      <c r="CG92" s="647"/>
      <c r="CH92" s="647"/>
      <c r="CI92" s="647"/>
      <c r="CJ92" s="647"/>
      <c r="CK92" s="647"/>
      <c r="CL92" s="647"/>
      <c r="CM92" s="647"/>
      <c r="CN92" s="647"/>
      <c r="CO92" s="647"/>
      <c r="CP92" s="647"/>
      <c r="CQ92" s="647"/>
      <c r="CR92" s="647"/>
      <c r="CS92" s="647"/>
      <c r="CT92" s="647"/>
      <c r="CU92" s="647"/>
      <c r="CV92" s="647"/>
      <c r="CW92" s="647"/>
      <c r="CX92" s="647"/>
      <c r="CY92" s="647"/>
      <c r="CZ92" s="647"/>
      <c r="DA92" s="647"/>
      <c r="DB92" s="647"/>
      <c r="DC92" s="647"/>
      <c r="DD92" s="647"/>
      <c r="DE92" s="647"/>
      <c r="DF92" s="647"/>
      <c r="DG92" s="647"/>
      <c r="DH92" s="647"/>
      <c r="DI92" s="647"/>
      <c r="DJ92" s="647"/>
      <c r="DK92" s="647"/>
      <c r="DL92" s="647"/>
      <c r="DM92" s="647"/>
      <c r="DN92" s="647"/>
      <c r="DO92" s="647"/>
      <c r="DP92" s="647"/>
      <c r="DQ92" s="647"/>
      <c r="DR92" s="647"/>
      <c r="DS92" s="647"/>
      <c r="DT92" s="647"/>
      <c r="DU92" s="647"/>
      <c r="DV92" s="647"/>
      <c r="DW92" s="647"/>
      <c r="DX92" s="647"/>
      <c r="DY92" s="647"/>
      <c r="DZ92" s="647"/>
      <c r="EA92" s="647"/>
      <c r="EB92" s="647"/>
      <c r="EC92" s="647"/>
      <c r="ED92" s="647"/>
      <c r="EE92" s="647"/>
      <c r="EF92" s="647"/>
      <c r="EG92" s="647"/>
      <c r="EH92" s="647"/>
      <c r="EI92" s="647"/>
      <c r="EJ92" s="647"/>
      <c r="EK92" s="647"/>
      <c r="EL92" s="647"/>
      <c r="EM92" s="647"/>
      <c r="EN92" s="647"/>
      <c r="EO92" s="647"/>
      <c r="EP92" s="647"/>
      <c r="EQ92" s="647"/>
      <c r="ER92" s="647"/>
      <c r="ES92" s="647"/>
      <c r="ET92" s="647"/>
      <c r="EU92" s="647"/>
      <c r="EV92" s="647"/>
      <c r="EW92" s="647"/>
      <c r="EX92" s="647"/>
      <c r="EY92" s="647"/>
      <c r="EZ92" s="647"/>
      <c r="FA92" s="647"/>
      <c r="FB92" s="647"/>
      <c r="FC92" s="647"/>
      <c r="FD92" s="647"/>
      <c r="FE92" s="647"/>
      <c r="FF92" s="647"/>
      <c r="FG92" s="647"/>
      <c r="FH92" s="647"/>
      <c r="FI92" s="647"/>
      <c r="FJ92" s="647"/>
      <c r="FK92" s="647"/>
      <c r="FL92" s="647"/>
      <c r="FM92" s="647"/>
      <c r="FN92" s="647"/>
      <c r="FO92" s="647"/>
      <c r="FP92" s="647"/>
      <c r="FQ92" s="647"/>
      <c r="FR92" s="647"/>
      <c r="FS92" s="647"/>
      <c r="FT92" s="647"/>
      <c r="FU92" s="647"/>
      <c r="FV92" s="647"/>
      <c r="FW92" s="647"/>
      <c r="FX92" s="647"/>
      <c r="FY92" s="647"/>
      <c r="FZ92" s="647"/>
      <c r="GA92" s="647"/>
      <c r="GB92" s="647"/>
      <c r="GC92" s="647"/>
      <c r="GD92" s="647"/>
      <c r="GE92" s="647"/>
      <c r="GF92" s="647"/>
      <c r="GG92" s="647"/>
      <c r="GH92" s="647"/>
      <c r="GI92" s="647"/>
      <c r="GJ92" s="647"/>
      <c r="GK92" s="647"/>
      <c r="GL92" s="647"/>
      <c r="GM92" s="647"/>
      <c r="GN92" s="647"/>
      <c r="GO92" s="647"/>
      <c r="GP92" s="647"/>
      <c r="GQ92" s="647"/>
      <c r="GR92" s="647"/>
      <c r="GS92" s="647"/>
      <c r="GT92" s="647"/>
      <c r="GU92" s="647"/>
      <c r="GV92" s="647"/>
      <c r="GW92" s="647"/>
      <c r="GX92" s="647"/>
      <c r="GY92" s="647"/>
      <c r="GZ92" s="647"/>
      <c r="HA92" s="647"/>
      <c r="HB92" s="647"/>
      <c r="HC92" s="647"/>
      <c r="HD92" s="647"/>
      <c r="HE92" s="647"/>
      <c r="HF92" s="647"/>
      <c r="HG92" s="647"/>
      <c r="HH92" s="647"/>
      <c r="HI92" s="647"/>
      <c r="HJ92" s="647"/>
      <c r="HK92" s="647"/>
      <c r="HL92" s="647"/>
      <c r="HM92" s="647"/>
      <c r="HN92" s="647"/>
      <c r="HO92" s="647"/>
      <c r="HP92" s="647"/>
      <c r="HQ92" s="647"/>
      <c r="HR92" s="647"/>
      <c r="HS92" s="647"/>
      <c r="HT92" s="647"/>
      <c r="HU92" s="647"/>
      <c r="HV92" s="647"/>
      <c r="HW92" s="647"/>
      <c r="HX92" s="647"/>
      <c r="HY92" s="647"/>
      <c r="HZ92" s="647"/>
      <c r="IA92" s="647"/>
      <c r="IB92" s="647"/>
      <c r="IC92" s="647"/>
      <c r="ID92" s="647"/>
      <c r="IE92" s="647"/>
      <c r="IF92" s="647"/>
      <c r="IG92" s="647"/>
      <c r="IH92" s="647"/>
      <c r="II92" s="647"/>
      <c r="IJ92" s="647"/>
      <c r="IK92" s="647"/>
      <c r="IL92" s="647"/>
      <c r="IM92" s="647"/>
      <c r="IN92" s="647"/>
      <c r="IO92" s="647"/>
      <c r="IP92" s="647"/>
      <c r="IQ92" s="647"/>
      <c r="IR92" s="647"/>
      <c r="IS92" s="647"/>
      <c r="IT92" s="647"/>
      <c r="IU92" s="647"/>
      <c r="IV92" s="647"/>
      <c r="IW92" s="647"/>
      <c r="IX92" s="647"/>
      <c r="IY92" s="647"/>
      <c r="IZ92" s="647"/>
      <c r="JA92" s="647"/>
      <c r="JB92" s="647"/>
      <c r="JC92" s="647"/>
      <c r="JD92" s="647"/>
      <c r="JE92" s="647"/>
      <c r="JF92" s="647"/>
      <c r="JG92" s="647"/>
      <c r="JH92" s="647"/>
      <c r="JI92" s="647"/>
      <c r="JJ92" s="647"/>
      <c r="JK92" s="647"/>
      <c r="JL92" s="647"/>
      <c r="JM92" s="647"/>
      <c r="JN92" s="647"/>
      <c r="JO92" s="647"/>
      <c r="JP92" s="647"/>
      <c r="JQ92" s="647"/>
      <c r="JR92" s="647"/>
      <c r="JS92" s="647"/>
      <c r="JT92" s="647"/>
      <c r="JU92" s="647"/>
      <c r="JV92" s="647"/>
      <c r="JW92" s="647"/>
      <c r="JX92" s="647"/>
      <c r="JY92" s="647"/>
      <c r="JZ92" s="647"/>
      <c r="KA92" s="647"/>
      <c r="KB92" s="647"/>
      <c r="KC92" s="647"/>
      <c r="KD92" s="647"/>
      <c r="KE92" s="647"/>
      <c r="KF92" s="647"/>
      <c r="KG92" s="647"/>
      <c r="KH92" s="647"/>
      <c r="KI92" s="647"/>
      <c r="KJ92" s="647"/>
      <c r="KK92" s="647"/>
      <c r="KL92" s="647"/>
      <c r="KM92" s="647"/>
      <c r="KN92" s="647"/>
      <c r="KO92" s="647"/>
      <c r="KP92" s="647"/>
      <c r="KQ92" s="647"/>
      <c r="KR92" s="647"/>
      <c r="KS92" s="647"/>
      <c r="KT92" s="647"/>
      <c r="KU92" s="647"/>
      <c r="KV92" s="647"/>
      <c r="KW92" s="647"/>
      <c r="KX92" s="647"/>
      <c r="KY92" s="647"/>
      <c r="KZ92" s="647"/>
      <c r="LA92" s="647"/>
      <c r="LB92" s="647"/>
      <c r="LC92" s="647"/>
      <c r="LD92" s="647"/>
      <c r="LE92" s="647"/>
      <c r="LF92" s="647"/>
      <c r="LG92" s="647"/>
      <c r="LH92" s="647"/>
      <c r="LI92" s="647"/>
      <c r="LJ92" s="648"/>
    </row>
    <row r="93" spans="2:322" ht="3.65" customHeight="1">
      <c r="B93" s="646"/>
      <c r="C93" s="647"/>
      <c r="D93" s="647"/>
      <c r="E93" s="647"/>
      <c r="F93" s="647"/>
      <c r="G93" s="647"/>
      <c r="H93" s="647"/>
      <c r="I93" s="647"/>
      <c r="J93" s="647"/>
      <c r="K93" s="647"/>
      <c r="L93" s="647"/>
      <c r="M93" s="647"/>
      <c r="N93" s="647"/>
      <c r="O93" s="647"/>
      <c r="P93" s="647"/>
      <c r="Q93" s="647"/>
      <c r="R93" s="647"/>
      <c r="S93" s="647"/>
      <c r="T93" s="647"/>
      <c r="U93" s="647"/>
      <c r="V93" s="647"/>
      <c r="W93" s="647"/>
      <c r="X93" s="647"/>
      <c r="Y93" s="647"/>
      <c r="Z93" s="647"/>
      <c r="AA93" s="647"/>
      <c r="AB93" s="647"/>
      <c r="AC93" s="647"/>
      <c r="AD93" s="647"/>
      <c r="AE93" s="647"/>
      <c r="AF93" s="647"/>
      <c r="AG93" s="647"/>
      <c r="AH93" s="647"/>
      <c r="AI93" s="647"/>
      <c r="AJ93" s="647"/>
      <c r="AK93" s="647"/>
      <c r="AL93" s="647"/>
      <c r="AM93" s="647"/>
      <c r="AN93" s="647"/>
      <c r="AO93" s="647"/>
      <c r="AP93" s="647"/>
      <c r="AQ93" s="647"/>
      <c r="AR93" s="647"/>
      <c r="AS93" s="647"/>
      <c r="AT93" s="647"/>
      <c r="AU93" s="647"/>
      <c r="AV93" s="647"/>
      <c r="AW93" s="647"/>
      <c r="AX93" s="647"/>
      <c r="AY93" s="647"/>
      <c r="AZ93" s="647"/>
      <c r="BA93" s="647"/>
      <c r="BB93" s="647"/>
      <c r="BC93" s="647"/>
      <c r="BD93" s="647"/>
      <c r="BE93" s="647"/>
      <c r="BF93" s="647"/>
      <c r="BG93" s="647"/>
      <c r="BH93" s="647"/>
      <c r="BI93" s="647"/>
      <c r="BJ93" s="647"/>
      <c r="BK93" s="647"/>
      <c r="BL93" s="647"/>
      <c r="BM93" s="647"/>
      <c r="BN93" s="647"/>
      <c r="BO93" s="647"/>
      <c r="BP93" s="647"/>
      <c r="BQ93" s="647"/>
      <c r="BR93" s="647"/>
      <c r="BS93" s="647"/>
      <c r="BT93" s="647"/>
      <c r="BU93" s="647"/>
      <c r="BV93" s="647"/>
      <c r="BW93" s="647"/>
      <c r="BX93" s="647"/>
      <c r="BY93" s="647"/>
      <c r="BZ93" s="647"/>
      <c r="CA93" s="647"/>
      <c r="CB93" s="647"/>
      <c r="CC93" s="647"/>
      <c r="CD93" s="647"/>
      <c r="CE93" s="647"/>
      <c r="CF93" s="647"/>
      <c r="CG93" s="647"/>
      <c r="CH93" s="647"/>
      <c r="CI93" s="647"/>
      <c r="CJ93" s="647"/>
      <c r="CK93" s="647"/>
      <c r="CL93" s="647"/>
      <c r="CM93" s="647"/>
      <c r="CN93" s="647"/>
      <c r="CO93" s="647"/>
      <c r="CP93" s="647"/>
      <c r="CQ93" s="647"/>
      <c r="CR93" s="647"/>
      <c r="CS93" s="647"/>
      <c r="CT93" s="647"/>
      <c r="CU93" s="647"/>
      <c r="CV93" s="647"/>
      <c r="CW93" s="647"/>
      <c r="CX93" s="647"/>
      <c r="CY93" s="647"/>
      <c r="CZ93" s="647"/>
      <c r="DA93" s="647"/>
      <c r="DB93" s="647"/>
      <c r="DC93" s="647"/>
      <c r="DD93" s="647"/>
      <c r="DE93" s="647"/>
      <c r="DF93" s="647"/>
      <c r="DG93" s="647"/>
      <c r="DH93" s="647"/>
      <c r="DI93" s="647"/>
      <c r="DJ93" s="647"/>
      <c r="DK93" s="647"/>
      <c r="DL93" s="647"/>
      <c r="DM93" s="647"/>
      <c r="DN93" s="647"/>
      <c r="DO93" s="647"/>
      <c r="DP93" s="647"/>
      <c r="DQ93" s="647"/>
      <c r="DR93" s="647"/>
      <c r="DS93" s="647"/>
      <c r="DT93" s="647"/>
      <c r="DU93" s="647"/>
      <c r="DV93" s="647"/>
      <c r="DW93" s="647"/>
      <c r="DX93" s="647"/>
      <c r="DY93" s="647"/>
      <c r="DZ93" s="647"/>
      <c r="EA93" s="647"/>
      <c r="EB93" s="647"/>
      <c r="EC93" s="647"/>
      <c r="ED93" s="647"/>
      <c r="EE93" s="647"/>
      <c r="EF93" s="647"/>
      <c r="EG93" s="647"/>
      <c r="EH93" s="647"/>
      <c r="EI93" s="647"/>
      <c r="EJ93" s="647"/>
      <c r="EK93" s="647"/>
      <c r="EL93" s="647"/>
      <c r="EM93" s="647"/>
      <c r="EN93" s="647"/>
      <c r="EO93" s="647"/>
      <c r="EP93" s="647"/>
      <c r="EQ93" s="647"/>
      <c r="ER93" s="647"/>
      <c r="ES93" s="647"/>
      <c r="ET93" s="647"/>
      <c r="EU93" s="647"/>
      <c r="EV93" s="647"/>
      <c r="EW93" s="647"/>
      <c r="EX93" s="647"/>
      <c r="EY93" s="647"/>
      <c r="EZ93" s="647"/>
      <c r="FA93" s="647"/>
      <c r="FB93" s="647"/>
      <c r="FC93" s="647"/>
      <c r="FD93" s="647"/>
      <c r="FE93" s="647"/>
      <c r="FF93" s="647"/>
      <c r="FG93" s="647"/>
      <c r="FH93" s="647"/>
      <c r="FI93" s="647"/>
      <c r="FJ93" s="647"/>
      <c r="FK93" s="647"/>
      <c r="FL93" s="647"/>
      <c r="FM93" s="647"/>
      <c r="FN93" s="647"/>
      <c r="FO93" s="647"/>
      <c r="FP93" s="647"/>
      <c r="FQ93" s="647"/>
      <c r="FR93" s="647"/>
      <c r="FS93" s="647"/>
      <c r="FT93" s="647"/>
      <c r="FU93" s="647"/>
      <c r="FV93" s="647"/>
      <c r="FW93" s="647"/>
      <c r="FX93" s="647"/>
      <c r="FY93" s="647"/>
      <c r="FZ93" s="647"/>
      <c r="GA93" s="647"/>
      <c r="GB93" s="647"/>
      <c r="GC93" s="647"/>
      <c r="GD93" s="647"/>
      <c r="GE93" s="647"/>
      <c r="GF93" s="647"/>
      <c r="GG93" s="647"/>
      <c r="GH93" s="647"/>
      <c r="GI93" s="647"/>
      <c r="GJ93" s="647"/>
      <c r="GK93" s="647"/>
      <c r="GL93" s="647"/>
      <c r="GM93" s="647"/>
      <c r="GN93" s="647"/>
      <c r="GO93" s="647"/>
      <c r="GP93" s="647"/>
      <c r="GQ93" s="647"/>
      <c r="GR93" s="647"/>
      <c r="GS93" s="647"/>
      <c r="GT93" s="647"/>
      <c r="GU93" s="647"/>
      <c r="GV93" s="647"/>
      <c r="GW93" s="647"/>
      <c r="GX93" s="647"/>
      <c r="GY93" s="647"/>
      <c r="GZ93" s="647"/>
      <c r="HA93" s="647"/>
      <c r="HB93" s="647"/>
      <c r="HC93" s="647"/>
      <c r="HD93" s="647"/>
      <c r="HE93" s="647"/>
      <c r="HF93" s="647"/>
      <c r="HG93" s="647"/>
      <c r="HH93" s="647"/>
      <c r="HI93" s="647"/>
      <c r="HJ93" s="647"/>
      <c r="HK93" s="647"/>
      <c r="HL93" s="647"/>
      <c r="HM93" s="647"/>
      <c r="HN93" s="647"/>
      <c r="HO93" s="647"/>
      <c r="HP93" s="647"/>
      <c r="HQ93" s="647"/>
      <c r="HR93" s="647"/>
      <c r="HS93" s="647"/>
      <c r="HT93" s="647"/>
      <c r="HU93" s="647"/>
      <c r="HV93" s="647"/>
      <c r="HW93" s="647"/>
      <c r="HX93" s="647"/>
      <c r="HY93" s="647"/>
      <c r="HZ93" s="647"/>
      <c r="IA93" s="647"/>
      <c r="IB93" s="647"/>
      <c r="IC93" s="647"/>
      <c r="ID93" s="647"/>
      <c r="IE93" s="647"/>
      <c r="IF93" s="647"/>
      <c r="IG93" s="647"/>
      <c r="IH93" s="647"/>
      <c r="II93" s="647"/>
      <c r="IJ93" s="647"/>
      <c r="IK93" s="647"/>
      <c r="IL93" s="647"/>
      <c r="IM93" s="647"/>
      <c r="IN93" s="647"/>
      <c r="IO93" s="647"/>
      <c r="IP93" s="647"/>
      <c r="IQ93" s="647"/>
      <c r="IR93" s="647"/>
      <c r="IS93" s="647"/>
      <c r="IT93" s="647"/>
      <c r="IU93" s="647"/>
      <c r="IV93" s="647"/>
      <c r="IW93" s="647"/>
      <c r="IX93" s="647"/>
      <c r="IY93" s="647"/>
      <c r="IZ93" s="647"/>
      <c r="JA93" s="647"/>
      <c r="JB93" s="647"/>
      <c r="JC93" s="647"/>
      <c r="JD93" s="647"/>
      <c r="JE93" s="647"/>
      <c r="JF93" s="647"/>
      <c r="JG93" s="647"/>
      <c r="JH93" s="647"/>
      <c r="JI93" s="647"/>
      <c r="JJ93" s="647"/>
      <c r="JK93" s="647"/>
      <c r="JL93" s="647"/>
      <c r="JM93" s="647"/>
      <c r="JN93" s="647"/>
      <c r="JO93" s="647"/>
      <c r="JP93" s="647"/>
      <c r="JQ93" s="647"/>
      <c r="JR93" s="647"/>
      <c r="JS93" s="647"/>
      <c r="JT93" s="647"/>
      <c r="JU93" s="647"/>
      <c r="JV93" s="647"/>
      <c r="JW93" s="647"/>
      <c r="JX93" s="647"/>
      <c r="JY93" s="647"/>
      <c r="JZ93" s="647"/>
      <c r="KA93" s="647"/>
      <c r="KB93" s="647"/>
      <c r="KC93" s="647"/>
      <c r="KD93" s="647"/>
      <c r="KE93" s="647"/>
      <c r="KF93" s="647"/>
      <c r="KG93" s="647"/>
      <c r="KH93" s="647"/>
      <c r="KI93" s="647"/>
      <c r="KJ93" s="647"/>
      <c r="KK93" s="647"/>
      <c r="KL93" s="647"/>
      <c r="KM93" s="647"/>
      <c r="KN93" s="647"/>
      <c r="KO93" s="647"/>
      <c r="KP93" s="647"/>
      <c r="KQ93" s="647"/>
      <c r="KR93" s="647"/>
      <c r="KS93" s="647"/>
      <c r="KT93" s="647"/>
      <c r="KU93" s="647"/>
      <c r="KV93" s="647"/>
      <c r="KW93" s="647"/>
      <c r="KX93" s="647"/>
      <c r="KY93" s="647"/>
      <c r="KZ93" s="647"/>
      <c r="LA93" s="647"/>
      <c r="LB93" s="647"/>
      <c r="LC93" s="647"/>
      <c r="LD93" s="647"/>
      <c r="LE93" s="647"/>
      <c r="LF93" s="647"/>
      <c r="LG93" s="647"/>
      <c r="LH93" s="647"/>
      <c r="LI93" s="647"/>
      <c r="LJ93" s="648"/>
    </row>
    <row r="94" spans="2:322" ht="3.65" customHeight="1">
      <c r="B94" s="646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7"/>
      <c r="P94" s="647"/>
      <c r="Q94" s="647"/>
      <c r="R94" s="647"/>
      <c r="S94" s="647"/>
      <c r="T94" s="647"/>
      <c r="U94" s="647"/>
      <c r="V94" s="647"/>
      <c r="W94" s="647"/>
      <c r="X94" s="647"/>
      <c r="Y94" s="647"/>
      <c r="Z94" s="647"/>
      <c r="AA94" s="647"/>
      <c r="AB94" s="647"/>
      <c r="AC94" s="647"/>
      <c r="AD94" s="647"/>
      <c r="AE94" s="647"/>
      <c r="AF94" s="647"/>
      <c r="AG94" s="647"/>
      <c r="AH94" s="647"/>
      <c r="AI94" s="647"/>
      <c r="AJ94" s="647"/>
      <c r="AK94" s="647"/>
      <c r="AL94" s="647"/>
      <c r="AM94" s="647"/>
      <c r="AN94" s="647"/>
      <c r="AO94" s="647"/>
      <c r="AP94" s="647"/>
      <c r="AQ94" s="647"/>
      <c r="AR94" s="647"/>
      <c r="AS94" s="647"/>
      <c r="AT94" s="647"/>
      <c r="AU94" s="647"/>
      <c r="AV94" s="647"/>
      <c r="AW94" s="647"/>
      <c r="AX94" s="647"/>
      <c r="AY94" s="647"/>
      <c r="AZ94" s="647"/>
      <c r="BA94" s="647"/>
      <c r="BB94" s="647"/>
      <c r="BC94" s="647"/>
      <c r="BD94" s="647"/>
      <c r="BE94" s="647"/>
      <c r="BF94" s="647"/>
      <c r="BG94" s="647"/>
      <c r="BH94" s="647"/>
      <c r="BI94" s="647"/>
      <c r="BJ94" s="647"/>
      <c r="BK94" s="647"/>
      <c r="BL94" s="647"/>
      <c r="BM94" s="647"/>
      <c r="BN94" s="647"/>
      <c r="BO94" s="647"/>
      <c r="BP94" s="647"/>
      <c r="BQ94" s="647"/>
      <c r="BR94" s="647"/>
      <c r="BS94" s="647"/>
      <c r="BT94" s="647"/>
      <c r="BU94" s="647"/>
      <c r="BV94" s="647"/>
      <c r="BW94" s="647"/>
      <c r="BX94" s="647"/>
      <c r="BY94" s="647"/>
      <c r="BZ94" s="647"/>
      <c r="CA94" s="647"/>
      <c r="CB94" s="647"/>
      <c r="CC94" s="647"/>
      <c r="CD94" s="647"/>
      <c r="CE94" s="647"/>
      <c r="CF94" s="647"/>
      <c r="CG94" s="647"/>
      <c r="CH94" s="647"/>
      <c r="CI94" s="647"/>
      <c r="CJ94" s="647"/>
      <c r="CK94" s="647"/>
      <c r="CL94" s="647"/>
      <c r="CM94" s="647"/>
      <c r="CN94" s="647"/>
      <c r="CO94" s="647"/>
      <c r="CP94" s="647"/>
      <c r="CQ94" s="647"/>
      <c r="CR94" s="647"/>
      <c r="CS94" s="647"/>
      <c r="CT94" s="647"/>
      <c r="CU94" s="647"/>
      <c r="CV94" s="647"/>
      <c r="CW94" s="647"/>
      <c r="CX94" s="647"/>
      <c r="CY94" s="647"/>
      <c r="CZ94" s="647"/>
      <c r="DA94" s="647"/>
      <c r="DB94" s="647"/>
      <c r="DC94" s="647"/>
      <c r="DD94" s="647"/>
      <c r="DE94" s="647"/>
      <c r="DF94" s="647"/>
      <c r="DG94" s="647"/>
      <c r="DH94" s="647"/>
      <c r="DI94" s="647"/>
      <c r="DJ94" s="647"/>
      <c r="DK94" s="647"/>
      <c r="DL94" s="647"/>
      <c r="DM94" s="647"/>
      <c r="DN94" s="647"/>
      <c r="DO94" s="647"/>
      <c r="DP94" s="647"/>
      <c r="DQ94" s="647"/>
      <c r="DR94" s="647"/>
      <c r="DS94" s="647"/>
      <c r="DT94" s="647"/>
      <c r="DU94" s="647"/>
      <c r="DV94" s="647"/>
      <c r="DW94" s="647"/>
      <c r="DX94" s="647"/>
      <c r="DY94" s="647"/>
      <c r="DZ94" s="647"/>
      <c r="EA94" s="647"/>
      <c r="EB94" s="647"/>
      <c r="EC94" s="647"/>
      <c r="ED94" s="647"/>
      <c r="EE94" s="647"/>
      <c r="EF94" s="647"/>
      <c r="EG94" s="647"/>
      <c r="EH94" s="647"/>
      <c r="EI94" s="647"/>
      <c r="EJ94" s="647"/>
      <c r="EK94" s="647"/>
      <c r="EL94" s="647"/>
      <c r="EM94" s="647"/>
      <c r="EN94" s="647"/>
      <c r="EO94" s="647"/>
      <c r="EP94" s="647"/>
      <c r="EQ94" s="647"/>
      <c r="ER94" s="647"/>
      <c r="ES94" s="647"/>
      <c r="ET94" s="647"/>
      <c r="EU94" s="647"/>
      <c r="EV94" s="647"/>
      <c r="EW94" s="647"/>
      <c r="EX94" s="647"/>
      <c r="EY94" s="647"/>
      <c r="EZ94" s="647"/>
      <c r="FA94" s="647"/>
      <c r="FB94" s="647"/>
      <c r="FC94" s="647"/>
      <c r="FD94" s="647"/>
      <c r="FE94" s="647"/>
      <c r="FF94" s="647"/>
      <c r="FG94" s="647"/>
      <c r="FH94" s="647"/>
      <c r="FI94" s="647"/>
      <c r="FJ94" s="647"/>
      <c r="FK94" s="647"/>
      <c r="FL94" s="647"/>
      <c r="FM94" s="647"/>
      <c r="FN94" s="647"/>
      <c r="FO94" s="647"/>
      <c r="FP94" s="647"/>
      <c r="FQ94" s="647"/>
      <c r="FR94" s="647"/>
      <c r="FS94" s="647"/>
      <c r="FT94" s="647"/>
      <c r="FU94" s="647"/>
      <c r="FV94" s="647"/>
      <c r="FW94" s="647"/>
      <c r="FX94" s="647"/>
      <c r="FY94" s="647"/>
      <c r="FZ94" s="647"/>
      <c r="GA94" s="647"/>
      <c r="GB94" s="647"/>
      <c r="GC94" s="647"/>
      <c r="GD94" s="647"/>
      <c r="GE94" s="647"/>
      <c r="GF94" s="647"/>
      <c r="GG94" s="647"/>
      <c r="GH94" s="647"/>
      <c r="GI94" s="647"/>
      <c r="GJ94" s="647"/>
      <c r="GK94" s="647"/>
      <c r="GL94" s="647"/>
      <c r="GM94" s="647"/>
      <c r="GN94" s="647"/>
      <c r="GO94" s="647"/>
      <c r="GP94" s="647"/>
      <c r="GQ94" s="647"/>
      <c r="GR94" s="647"/>
      <c r="GS94" s="647"/>
      <c r="GT94" s="647"/>
      <c r="GU94" s="647"/>
      <c r="GV94" s="647"/>
      <c r="GW94" s="647"/>
      <c r="GX94" s="647"/>
      <c r="GY94" s="647"/>
      <c r="GZ94" s="647"/>
      <c r="HA94" s="647"/>
      <c r="HB94" s="647"/>
      <c r="HC94" s="647"/>
      <c r="HD94" s="647"/>
      <c r="HE94" s="647"/>
      <c r="HF94" s="647"/>
      <c r="HG94" s="647"/>
      <c r="HH94" s="647"/>
      <c r="HI94" s="647"/>
      <c r="HJ94" s="647"/>
      <c r="HK94" s="647"/>
      <c r="HL94" s="647"/>
      <c r="HM94" s="647"/>
      <c r="HN94" s="647"/>
      <c r="HO94" s="647"/>
      <c r="HP94" s="647"/>
      <c r="HQ94" s="647"/>
      <c r="HR94" s="647"/>
      <c r="HS94" s="647"/>
      <c r="HT94" s="647"/>
      <c r="HU94" s="647"/>
      <c r="HV94" s="647"/>
      <c r="HW94" s="647"/>
      <c r="HX94" s="647"/>
      <c r="HY94" s="647"/>
      <c r="HZ94" s="647"/>
      <c r="IA94" s="647"/>
      <c r="IB94" s="647"/>
      <c r="IC94" s="647"/>
      <c r="ID94" s="647"/>
      <c r="IE94" s="647"/>
      <c r="IF94" s="647"/>
      <c r="IG94" s="647"/>
      <c r="IH94" s="647"/>
      <c r="II94" s="647"/>
      <c r="IJ94" s="647"/>
      <c r="IK94" s="647"/>
      <c r="IL94" s="647"/>
      <c r="IM94" s="647"/>
      <c r="IN94" s="647"/>
      <c r="IO94" s="647"/>
      <c r="IP94" s="647"/>
      <c r="IQ94" s="647"/>
      <c r="IR94" s="647"/>
      <c r="IS94" s="647"/>
      <c r="IT94" s="647"/>
      <c r="IU94" s="647"/>
      <c r="IV94" s="647"/>
      <c r="IW94" s="647"/>
      <c r="IX94" s="647"/>
      <c r="IY94" s="647"/>
      <c r="IZ94" s="647"/>
      <c r="JA94" s="647"/>
      <c r="JB94" s="647"/>
      <c r="JC94" s="647"/>
      <c r="JD94" s="647"/>
      <c r="JE94" s="647"/>
      <c r="JF94" s="647"/>
      <c r="JG94" s="647"/>
      <c r="JH94" s="647"/>
      <c r="JI94" s="647"/>
      <c r="JJ94" s="647"/>
      <c r="JK94" s="647"/>
      <c r="JL94" s="647"/>
      <c r="JM94" s="647"/>
      <c r="JN94" s="647"/>
      <c r="JO94" s="647"/>
      <c r="JP94" s="647"/>
      <c r="JQ94" s="647"/>
      <c r="JR94" s="647"/>
      <c r="JS94" s="647"/>
      <c r="JT94" s="647"/>
      <c r="JU94" s="647"/>
      <c r="JV94" s="647"/>
      <c r="JW94" s="647"/>
      <c r="JX94" s="647"/>
      <c r="JY94" s="647"/>
      <c r="JZ94" s="647"/>
      <c r="KA94" s="647"/>
      <c r="KB94" s="647"/>
      <c r="KC94" s="647"/>
      <c r="KD94" s="647"/>
      <c r="KE94" s="647"/>
      <c r="KF94" s="647"/>
      <c r="KG94" s="647"/>
      <c r="KH94" s="647"/>
      <c r="KI94" s="647"/>
      <c r="KJ94" s="647"/>
      <c r="KK94" s="647"/>
      <c r="KL94" s="647"/>
      <c r="KM94" s="647"/>
      <c r="KN94" s="647"/>
      <c r="KO94" s="647"/>
      <c r="KP94" s="647"/>
      <c r="KQ94" s="647"/>
      <c r="KR94" s="647"/>
      <c r="KS94" s="647"/>
      <c r="KT94" s="647"/>
      <c r="KU94" s="647"/>
      <c r="KV94" s="647"/>
      <c r="KW94" s="647"/>
      <c r="KX94" s="647"/>
      <c r="KY94" s="647"/>
      <c r="KZ94" s="647"/>
      <c r="LA94" s="647"/>
      <c r="LB94" s="647"/>
      <c r="LC94" s="647"/>
      <c r="LD94" s="647"/>
      <c r="LE94" s="647"/>
      <c r="LF94" s="647"/>
      <c r="LG94" s="647"/>
      <c r="LH94" s="647"/>
      <c r="LI94" s="647"/>
      <c r="LJ94" s="648"/>
    </row>
    <row r="95" spans="2:322" ht="3.65" customHeight="1">
      <c r="B95" s="646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7"/>
      <c r="P95" s="647"/>
      <c r="Q95" s="647"/>
      <c r="R95" s="647"/>
      <c r="S95" s="647"/>
      <c r="T95" s="647"/>
      <c r="U95" s="647"/>
      <c r="V95" s="647"/>
      <c r="W95" s="647"/>
      <c r="X95" s="647"/>
      <c r="Y95" s="647"/>
      <c r="Z95" s="647"/>
      <c r="AA95" s="647"/>
      <c r="AB95" s="647"/>
      <c r="AC95" s="647"/>
      <c r="AD95" s="647"/>
      <c r="AE95" s="647"/>
      <c r="AF95" s="647"/>
      <c r="AG95" s="647"/>
      <c r="AH95" s="647"/>
      <c r="AI95" s="647"/>
      <c r="AJ95" s="647"/>
      <c r="AK95" s="647"/>
      <c r="AL95" s="647"/>
      <c r="AM95" s="647"/>
      <c r="AN95" s="647"/>
      <c r="AO95" s="647"/>
      <c r="AP95" s="647"/>
      <c r="AQ95" s="647"/>
      <c r="AR95" s="647"/>
      <c r="AS95" s="647"/>
      <c r="AT95" s="647"/>
      <c r="AU95" s="647"/>
      <c r="AV95" s="647"/>
      <c r="AW95" s="647"/>
      <c r="AX95" s="647"/>
      <c r="AY95" s="647"/>
      <c r="AZ95" s="647"/>
      <c r="BA95" s="647"/>
      <c r="BB95" s="647"/>
      <c r="BC95" s="647"/>
      <c r="BD95" s="647"/>
      <c r="BE95" s="647"/>
      <c r="BF95" s="647"/>
      <c r="BG95" s="647"/>
      <c r="BH95" s="647"/>
      <c r="BI95" s="647"/>
      <c r="BJ95" s="647"/>
      <c r="BK95" s="647"/>
      <c r="BL95" s="647"/>
      <c r="BM95" s="647"/>
      <c r="BN95" s="647"/>
      <c r="BO95" s="647"/>
      <c r="BP95" s="647"/>
      <c r="BQ95" s="647"/>
      <c r="BR95" s="647"/>
      <c r="BS95" s="647"/>
      <c r="BT95" s="647"/>
      <c r="BU95" s="647"/>
      <c r="BV95" s="647"/>
      <c r="BW95" s="647"/>
      <c r="BX95" s="647"/>
      <c r="BY95" s="647"/>
      <c r="BZ95" s="647"/>
      <c r="CA95" s="647"/>
      <c r="CB95" s="647"/>
      <c r="CC95" s="647"/>
      <c r="CD95" s="647"/>
      <c r="CE95" s="647"/>
      <c r="CF95" s="647"/>
      <c r="CG95" s="647"/>
      <c r="CH95" s="647"/>
      <c r="CI95" s="647"/>
      <c r="CJ95" s="647"/>
      <c r="CK95" s="647"/>
      <c r="CL95" s="647"/>
      <c r="CM95" s="647"/>
      <c r="CN95" s="647"/>
      <c r="CO95" s="647"/>
      <c r="CP95" s="647"/>
      <c r="CQ95" s="647"/>
      <c r="CR95" s="647"/>
      <c r="CS95" s="647"/>
      <c r="CT95" s="647"/>
      <c r="CU95" s="647"/>
      <c r="CV95" s="647"/>
      <c r="CW95" s="647"/>
      <c r="CX95" s="647"/>
      <c r="CY95" s="647"/>
      <c r="CZ95" s="647"/>
      <c r="DA95" s="647"/>
      <c r="DB95" s="647"/>
      <c r="DC95" s="647"/>
      <c r="DD95" s="647"/>
      <c r="DE95" s="647"/>
      <c r="DF95" s="647"/>
      <c r="DG95" s="647"/>
      <c r="DH95" s="647"/>
      <c r="DI95" s="647"/>
      <c r="DJ95" s="647"/>
      <c r="DK95" s="647"/>
      <c r="DL95" s="647"/>
      <c r="DM95" s="647"/>
      <c r="DN95" s="647"/>
      <c r="DO95" s="647"/>
      <c r="DP95" s="647"/>
      <c r="DQ95" s="647"/>
      <c r="DR95" s="647"/>
      <c r="DS95" s="647"/>
      <c r="DT95" s="647"/>
      <c r="DU95" s="647"/>
      <c r="DV95" s="647"/>
      <c r="DW95" s="647"/>
      <c r="DX95" s="647"/>
      <c r="DY95" s="647"/>
      <c r="DZ95" s="647"/>
      <c r="EA95" s="647"/>
      <c r="EB95" s="647"/>
      <c r="EC95" s="647"/>
      <c r="ED95" s="647"/>
      <c r="EE95" s="647"/>
      <c r="EF95" s="647"/>
      <c r="EG95" s="647"/>
      <c r="EH95" s="647"/>
      <c r="EI95" s="647"/>
      <c r="EJ95" s="647"/>
      <c r="EK95" s="647"/>
      <c r="EL95" s="647"/>
      <c r="EM95" s="647"/>
      <c r="EN95" s="647"/>
      <c r="EO95" s="647"/>
      <c r="EP95" s="647"/>
      <c r="EQ95" s="647"/>
      <c r="ER95" s="647"/>
      <c r="ES95" s="647"/>
      <c r="ET95" s="647"/>
      <c r="EU95" s="647"/>
      <c r="EV95" s="647"/>
      <c r="EW95" s="647"/>
      <c r="EX95" s="647"/>
      <c r="EY95" s="647"/>
      <c r="EZ95" s="647"/>
      <c r="FA95" s="647"/>
      <c r="FB95" s="647"/>
      <c r="FC95" s="647"/>
      <c r="FD95" s="647"/>
      <c r="FE95" s="647"/>
      <c r="FF95" s="647"/>
      <c r="FG95" s="647"/>
      <c r="FH95" s="647"/>
      <c r="FI95" s="647"/>
      <c r="FJ95" s="647"/>
      <c r="FK95" s="647"/>
      <c r="FL95" s="647"/>
      <c r="FM95" s="647"/>
      <c r="FN95" s="647"/>
      <c r="FO95" s="647"/>
      <c r="FP95" s="647"/>
      <c r="FQ95" s="647"/>
      <c r="FR95" s="647"/>
      <c r="FS95" s="647"/>
      <c r="FT95" s="647"/>
      <c r="FU95" s="647"/>
      <c r="FV95" s="647"/>
      <c r="FW95" s="647"/>
      <c r="FX95" s="647"/>
      <c r="FY95" s="647"/>
      <c r="FZ95" s="647"/>
      <c r="GA95" s="647"/>
      <c r="GB95" s="647"/>
      <c r="GC95" s="647"/>
      <c r="GD95" s="647"/>
      <c r="GE95" s="647"/>
      <c r="GF95" s="647"/>
      <c r="GG95" s="647"/>
      <c r="GH95" s="647"/>
      <c r="GI95" s="647"/>
      <c r="GJ95" s="647"/>
      <c r="GK95" s="647"/>
      <c r="GL95" s="647"/>
      <c r="GM95" s="647"/>
      <c r="GN95" s="647"/>
      <c r="GO95" s="647"/>
      <c r="GP95" s="647"/>
      <c r="GQ95" s="647"/>
      <c r="GR95" s="647"/>
      <c r="GS95" s="647"/>
      <c r="GT95" s="647"/>
      <c r="GU95" s="647"/>
      <c r="GV95" s="647"/>
      <c r="GW95" s="647"/>
      <c r="GX95" s="647"/>
      <c r="GY95" s="647"/>
      <c r="GZ95" s="647"/>
      <c r="HA95" s="647"/>
      <c r="HB95" s="647"/>
      <c r="HC95" s="647"/>
      <c r="HD95" s="647"/>
      <c r="HE95" s="647"/>
      <c r="HF95" s="647"/>
      <c r="HG95" s="647"/>
      <c r="HH95" s="647"/>
      <c r="HI95" s="647"/>
      <c r="HJ95" s="647"/>
      <c r="HK95" s="647"/>
      <c r="HL95" s="647"/>
      <c r="HM95" s="647"/>
      <c r="HN95" s="647"/>
      <c r="HO95" s="647"/>
      <c r="HP95" s="647"/>
      <c r="HQ95" s="647"/>
      <c r="HR95" s="647"/>
      <c r="HS95" s="647"/>
      <c r="HT95" s="647"/>
      <c r="HU95" s="647"/>
      <c r="HV95" s="647"/>
      <c r="HW95" s="647"/>
      <c r="HX95" s="647"/>
      <c r="HY95" s="647"/>
      <c r="HZ95" s="647"/>
      <c r="IA95" s="647"/>
      <c r="IB95" s="647"/>
      <c r="IC95" s="647"/>
      <c r="ID95" s="647"/>
      <c r="IE95" s="647"/>
      <c r="IF95" s="647"/>
      <c r="IG95" s="647"/>
      <c r="IH95" s="647"/>
      <c r="II95" s="647"/>
      <c r="IJ95" s="647"/>
      <c r="IK95" s="647"/>
      <c r="IL95" s="647"/>
      <c r="IM95" s="647"/>
      <c r="IN95" s="647"/>
      <c r="IO95" s="647"/>
      <c r="IP95" s="647"/>
      <c r="IQ95" s="647"/>
      <c r="IR95" s="647"/>
      <c r="IS95" s="647"/>
      <c r="IT95" s="647"/>
      <c r="IU95" s="647"/>
      <c r="IV95" s="647"/>
      <c r="IW95" s="647"/>
      <c r="IX95" s="647"/>
      <c r="IY95" s="647"/>
      <c r="IZ95" s="647"/>
      <c r="JA95" s="647"/>
      <c r="JB95" s="647"/>
      <c r="JC95" s="647"/>
      <c r="JD95" s="647"/>
      <c r="JE95" s="647"/>
      <c r="JF95" s="647"/>
      <c r="JG95" s="647"/>
      <c r="JH95" s="647"/>
      <c r="JI95" s="647"/>
      <c r="JJ95" s="647"/>
      <c r="JK95" s="647"/>
      <c r="JL95" s="647"/>
      <c r="JM95" s="647"/>
      <c r="JN95" s="647"/>
      <c r="JO95" s="647"/>
      <c r="JP95" s="647"/>
      <c r="JQ95" s="647"/>
      <c r="JR95" s="647"/>
      <c r="JS95" s="647"/>
      <c r="JT95" s="647"/>
      <c r="JU95" s="647"/>
      <c r="JV95" s="647"/>
      <c r="JW95" s="647"/>
      <c r="JX95" s="647"/>
      <c r="JY95" s="647"/>
      <c r="JZ95" s="647"/>
      <c r="KA95" s="647"/>
      <c r="KB95" s="647"/>
      <c r="KC95" s="647"/>
      <c r="KD95" s="647"/>
      <c r="KE95" s="647"/>
      <c r="KF95" s="647"/>
      <c r="KG95" s="647"/>
      <c r="KH95" s="647"/>
      <c r="KI95" s="647"/>
      <c r="KJ95" s="647"/>
      <c r="KK95" s="647"/>
      <c r="KL95" s="647"/>
      <c r="KM95" s="647"/>
      <c r="KN95" s="647"/>
      <c r="KO95" s="647"/>
      <c r="KP95" s="647"/>
      <c r="KQ95" s="647"/>
      <c r="KR95" s="647"/>
      <c r="KS95" s="647"/>
      <c r="KT95" s="647"/>
      <c r="KU95" s="647"/>
      <c r="KV95" s="647"/>
      <c r="KW95" s="647"/>
      <c r="KX95" s="647"/>
      <c r="KY95" s="647"/>
      <c r="KZ95" s="647"/>
      <c r="LA95" s="647"/>
      <c r="LB95" s="647"/>
      <c r="LC95" s="647"/>
      <c r="LD95" s="647"/>
      <c r="LE95" s="647"/>
      <c r="LF95" s="647"/>
      <c r="LG95" s="647"/>
      <c r="LH95" s="647"/>
      <c r="LI95" s="647"/>
      <c r="LJ95" s="648"/>
    </row>
    <row r="96" spans="2:322" ht="3.65" customHeight="1">
      <c r="B96" s="646"/>
      <c r="C96" s="647"/>
      <c r="D96" s="647"/>
      <c r="E96" s="647"/>
      <c r="F96" s="647"/>
      <c r="G96" s="647"/>
      <c r="H96" s="647"/>
      <c r="I96" s="647"/>
      <c r="J96" s="647"/>
      <c r="K96" s="647"/>
      <c r="L96" s="647"/>
      <c r="M96" s="647"/>
      <c r="N96" s="647"/>
      <c r="O96" s="647"/>
      <c r="P96" s="647"/>
      <c r="Q96" s="647"/>
      <c r="R96" s="647"/>
      <c r="S96" s="647"/>
      <c r="T96" s="647"/>
      <c r="U96" s="647"/>
      <c r="V96" s="647"/>
      <c r="W96" s="647"/>
      <c r="X96" s="647"/>
      <c r="Y96" s="647"/>
      <c r="Z96" s="647"/>
      <c r="AA96" s="647"/>
      <c r="AB96" s="647"/>
      <c r="AC96" s="647"/>
      <c r="AD96" s="647"/>
      <c r="AE96" s="647"/>
      <c r="AF96" s="647"/>
      <c r="AG96" s="647"/>
      <c r="AH96" s="647"/>
      <c r="AI96" s="647"/>
      <c r="AJ96" s="647"/>
      <c r="AK96" s="647"/>
      <c r="AL96" s="647"/>
      <c r="AM96" s="647"/>
      <c r="AN96" s="647"/>
      <c r="AO96" s="647"/>
      <c r="AP96" s="647"/>
      <c r="AQ96" s="647"/>
      <c r="AR96" s="647"/>
      <c r="AS96" s="647"/>
      <c r="AT96" s="647"/>
      <c r="AU96" s="647"/>
      <c r="AV96" s="647"/>
      <c r="AW96" s="647"/>
      <c r="AX96" s="647"/>
      <c r="AY96" s="647"/>
      <c r="AZ96" s="647"/>
      <c r="BA96" s="647"/>
      <c r="BB96" s="647"/>
      <c r="BC96" s="647"/>
      <c r="BD96" s="647"/>
      <c r="BE96" s="647"/>
      <c r="BF96" s="647"/>
      <c r="BG96" s="647"/>
      <c r="BH96" s="647"/>
      <c r="BI96" s="647"/>
      <c r="BJ96" s="647"/>
      <c r="BK96" s="647"/>
      <c r="BL96" s="647"/>
      <c r="BM96" s="647"/>
      <c r="BN96" s="647"/>
      <c r="BO96" s="647"/>
      <c r="BP96" s="647"/>
      <c r="BQ96" s="647"/>
      <c r="BR96" s="647"/>
      <c r="BS96" s="647"/>
      <c r="BT96" s="647"/>
      <c r="BU96" s="647"/>
      <c r="BV96" s="647"/>
      <c r="BW96" s="647"/>
      <c r="BX96" s="647"/>
      <c r="BY96" s="647"/>
      <c r="BZ96" s="647"/>
      <c r="CA96" s="647"/>
      <c r="CB96" s="647"/>
      <c r="CC96" s="647"/>
      <c r="CD96" s="647"/>
      <c r="CE96" s="647"/>
      <c r="CF96" s="647"/>
      <c r="CG96" s="647"/>
      <c r="CH96" s="647"/>
      <c r="CI96" s="647"/>
      <c r="CJ96" s="647"/>
      <c r="CK96" s="647"/>
      <c r="CL96" s="647"/>
      <c r="CM96" s="647"/>
      <c r="CN96" s="647"/>
      <c r="CO96" s="647"/>
      <c r="CP96" s="647"/>
      <c r="CQ96" s="647"/>
      <c r="CR96" s="647"/>
      <c r="CS96" s="647"/>
      <c r="CT96" s="647"/>
      <c r="CU96" s="647"/>
      <c r="CV96" s="647"/>
      <c r="CW96" s="647"/>
      <c r="CX96" s="647"/>
      <c r="CY96" s="647"/>
      <c r="CZ96" s="647"/>
      <c r="DA96" s="647"/>
      <c r="DB96" s="647"/>
      <c r="DC96" s="647"/>
      <c r="DD96" s="647"/>
      <c r="DE96" s="647"/>
      <c r="DF96" s="647"/>
      <c r="DG96" s="647"/>
      <c r="DH96" s="647"/>
      <c r="DI96" s="647"/>
      <c r="DJ96" s="647"/>
      <c r="DK96" s="647"/>
      <c r="DL96" s="647"/>
      <c r="DM96" s="647"/>
      <c r="DN96" s="647"/>
      <c r="DO96" s="647"/>
      <c r="DP96" s="647"/>
      <c r="DQ96" s="647"/>
      <c r="DR96" s="647"/>
      <c r="DS96" s="647"/>
      <c r="DT96" s="647"/>
      <c r="DU96" s="647"/>
      <c r="DV96" s="647"/>
      <c r="DW96" s="647"/>
      <c r="DX96" s="647"/>
      <c r="DY96" s="647"/>
      <c r="DZ96" s="647"/>
      <c r="EA96" s="647"/>
      <c r="EB96" s="647"/>
      <c r="EC96" s="647"/>
      <c r="ED96" s="647"/>
      <c r="EE96" s="647"/>
      <c r="EF96" s="647"/>
      <c r="EG96" s="647"/>
      <c r="EH96" s="647"/>
      <c r="EI96" s="647"/>
      <c r="EJ96" s="647"/>
      <c r="EK96" s="647"/>
      <c r="EL96" s="647"/>
      <c r="EM96" s="647"/>
      <c r="EN96" s="647"/>
      <c r="EO96" s="647"/>
      <c r="EP96" s="647"/>
      <c r="EQ96" s="647"/>
      <c r="ER96" s="647"/>
      <c r="ES96" s="647"/>
      <c r="ET96" s="647"/>
      <c r="EU96" s="647"/>
      <c r="EV96" s="647"/>
      <c r="EW96" s="647"/>
      <c r="EX96" s="647"/>
      <c r="EY96" s="647"/>
      <c r="EZ96" s="647"/>
      <c r="FA96" s="647"/>
      <c r="FB96" s="647"/>
      <c r="FC96" s="647"/>
      <c r="FD96" s="647"/>
      <c r="FE96" s="647"/>
      <c r="FF96" s="647"/>
      <c r="FG96" s="647"/>
      <c r="FH96" s="647"/>
      <c r="FI96" s="647"/>
      <c r="FJ96" s="647"/>
      <c r="FK96" s="647"/>
      <c r="FL96" s="647"/>
      <c r="FM96" s="647"/>
      <c r="FN96" s="647"/>
      <c r="FO96" s="647"/>
      <c r="FP96" s="647"/>
      <c r="FQ96" s="647"/>
      <c r="FR96" s="647"/>
      <c r="FS96" s="647"/>
      <c r="FT96" s="647"/>
      <c r="FU96" s="647"/>
      <c r="FV96" s="647"/>
      <c r="FW96" s="647"/>
      <c r="FX96" s="647"/>
      <c r="FY96" s="647"/>
      <c r="FZ96" s="647"/>
      <c r="GA96" s="647"/>
      <c r="GB96" s="647"/>
      <c r="GC96" s="647"/>
      <c r="GD96" s="647"/>
      <c r="GE96" s="647"/>
      <c r="GF96" s="647"/>
      <c r="GG96" s="647"/>
      <c r="GH96" s="647"/>
      <c r="GI96" s="647"/>
      <c r="GJ96" s="647"/>
      <c r="GK96" s="647"/>
      <c r="GL96" s="647"/>
      <c r="GM96" s="647"/>
      <c r="GN96" s="647"/>
      <c r="GO96" s="647"/>
      <c r="GP96" s="647"/>
      <c r="GQ96" s="647"/>
      <c r="GR96" s="647"/>
      <c r="GS96" s="647"/>
      <c r="GT96" s="647"/>
      <c r="GU96" s="647"/>
      <c r="GV96" s="647"/>
      <c r="GW96" s="647"/>
      <c r="GX96" s="647"/>
      <c r="GY96" s="647"/>
      <c r="GZ96" s="647"/>
      <c r="HA96" s="647"/>
      <c r="HB96" s="647"/>
      <c r="HC96" s="647"/>
      <c r="HD96" s="647"/>
      <c r="HE96" s="647"/>
      <c r="HF96" s="647"/>
      <c r="HG96" s="647"/>
      <c r="HH96" s="647"/>
      <c r="HI96" s="647"/>
      <c r="HJ96" s="647"/>
      <c r="HK96" s="647"/>
      <c r="HL96" s="647"/>
      <c r="HM96" s="647"/>
      <c r="HN96" s="647"/>
      <c r="HO96" s="647"/>
      <c r="HP96" s="647"/>
      <c r="HQ96" s="647"/>
      <c r="HR96" s="647"/>
      <c r="HS96" s="647"/>
      <c r="HT96" s="647"/>
      <c r="HU96" s="647"/>
      <c r="HV96" s="647"/>
      <c r="HW96" s="647"/>
      <c r="HX96" s="647"/>
      <c r="HY96" s="647"/>
      <c r="HZ96" s="647"/>
      <c r="IA96" s="647"/>
      <c r="IB96" s="647"/>
      <c r="IC96" s="647"/>
      <c r="ID96" s="647"/>
      <c r="IE96" s="647"/>
      <c r="IF96" s="647"/>
      <c r="IG96" s="647"/>
      <c r="IH96" s="647"/>
      <c r="II96" s="647"/>
      <c r="IJ96" s="647"/>
      <c r="IK96" s="647"/>
      <c r="IL96" s="647"/>
      <c r="IM96" s="647"/>
      <c r="IN96" s="647"/>
      <c r="IO96" s="647"/>
      <c r="IP96" s="647"/>
      <c r="IQ96" s="647"/>
      <c r="IR96" s="647"/>
      <c r="IS96" s="647"/>
      <c r="IT96" s="647"/>
      <c r="IU96" s="647"/>
      <c r="IV96" s="647"/>
      <c r="IW96" s="647"/>
      <c r="IX96" s="647"/>
      <c r="IY96" s="647"/>
      <c r="IZ96" s="647"/>
      <c r="JA96" s="647"/>
      <c r="JB96" s="647"/>
      <c r="JC96" s="647"/>
      <c r="JD96" s="647"/>
      <c r="JE96" s="647"/>
      <c r="JF96" s="647"/>
      <c r="JG96" s="647"/>
      <c r="JH96" s="647"/>
      <c r="JI96" s="647"/>
      <c r="JJ96" s="647"/>
      <c r="JK96" s="647"/>
      <c r="JL96" s="647"/>
      <c r="JM96" s="647"/>
      <c r="JN96" s="647"/>
      <c r="JO96" s="647"/>
      <c r="JP96" s="647"/>
      <c r="JQ96" s="647"/>
      <c r="JR96" s="647"/>
      <c r="JS96" s="647"/>
      <c r="JT96" s="647"/>
      <c r="JU96" s="647"/>
      <c r="JV96" s="647"/>
      <c r="JW96" s="647"/>
      <c r="JX96" s="647"/>
      <c r="JY96" s="647"/>
      <c r="JZ96" s="647"/>
      <c r="KA96" s="647"/>
      <c r="KB96" s="647"/>
      <c r="KC96" s="647"/>
      <c r="KD96" s="647"/>
      <c r="KE96" s="647"/>
      <c r="KF96" s="647"/>
      <c r="KG96" s="647"/>
      <c r="KH96" s="647"/>
      <c r="KI96" s="647"/>
      <c r="KJ96" s="647"/>
      <c r="KK96" s="647"/>
      <c r="KL96" s="647"/>
      <c r="KM96" s="647"/>
      <c r="KN96" s="647"/>
      <c r="KO96" s="647"/>
      <c r="KP96" s="647"/>
      <c r="KQ96" s="647"/>
      <c r="KR96" s="647"/>
      <c r="KS96" s="647"/>
      <c r="KT96" s="647"/>
      <c r="KU96" s="647"/>
      <c r="KV96" s="647"/>
      <c r="KW96" s="647"/>
      <c r="KX96" s="647"/>
      <c r="KY96" s="647"/>
      <c r="KZ96" s="647"/>
      <c r="LA96" s="647"/>
      <c r="LB96" s="647"/>
      <c r="LC96" s="647"/>
      <c r="LD96" s="647"/>
      <c r="LE96" s="647"/>
      <c r="LF96" s="647"/>
      <c r="LG96" s="647"/>
      <c r="LH96" s="647"/>
      <c r="LI96" s="647"/>
      <c r="LJ96" s="648"/>
    </row>
    <row r="97" spans="2:322" ht="3.65" customHeight="1">
      <c r="B97" s="646"/>
      <c r="C97" s="647"/>
      <c r="D97" s="647"/>
      <c r="E97" s="647"/>
      <c r="F97" s="647"/>
      <c r="G97" s="647"/>
      <c r="H97" s="647"/>
      <c r="I97" s="647"/>
      <c r="J97" s="647"/>
      <c r="K97" s="647"/>
      <c r="L97" s="647"/>
      <c r="M97" s="647"/>
      <c r="N97" s="647"/>
      <c r="O97" s="647"/>
      <c r="P97" s="647"/>
      <c r="Q97" s="647"/>
      <c r="R97" s="647"/>
      <c r="S97" s="647"/>
      <c r="T97" s="647"/>
      <c r="U97" s="647"/>
      <c r="V97" s="647"/>
      <c r="W97" s="647"/>
      <c r="X97" s="647"/>
      <c r="Y97" s="647"/>
      <c r="Z97" s="647"/>
      <c r="AA97" s="647"/>
      <c r="AB97" s="647"/>
      <c r="AC97" s="647"/>
      <c r="AD97" s="647"/>
      <c r="AE97" s="647"/>
      <c r="AF97" s="647"/>
      <c r="AG97" s="647"/>
      <c r="AH97" s="647"/>
      <c r="AI97" s="647"/>
      <c r="AJ97" s="647"/>
      <c r="AK97" s="647"/>
      <c r="AL97" s="647"/>
      <c r="AM97" s="647"/>
      <c r="AN97" s="647"/>
      <c r="AO97" s="647"/>
      <c r="AP97" s="647"/>
      <c r="AQ97" s="647"/>
      <c r="AR97" s="647"/>
      <c r="AS97" s="647"/>
      <c r="AT97" s="647"/>
      <c r="AU97" s="647"/>
      <c r="AV97" s="647"/>
      <c r="AW97" s="647"/>
      <c r="AX97" s="647"/>
      <c r="AY97" s="647"/>
      <c r="AZ97" s="647"/>
      <c r="BA97" s="647"/>
      <c r="BB97" s="647"/>
      <c r="BC97" s="647"/>
      <c r="BD97" s="647"/>
      <c r="BE97" s="647"/>
      <c r="BF97" s="647"/>
      <c r="BG97" s="647"/>
      <c r="BH97" s="647"/>
      <c r="BI97" s="647"/>
      <c r="BJ97" s="647"/>
      <c r="BK97" s="647"/>
      <c r="BL97" s="647"/>
      <c r="BM97" s="647"/>
      <c r="BN97" s="647"/>
      <c r="BO97" s="647"/>
      <c r="BP97" s="647"/>
      <c r="BQ97" s="647"/>
      <c r="BR97" s="647"/>
      <c r="BS97" s="647"/>
      <c r="BT97" s="647"/>
      <c r="BU97" s="647"/>
      <c r="BV97" s="647"/>
      <c r="BW97" s="647"/>
      <c r="BX97" s="647"/>
      <c r="BY97" s="647"/>
      <c r="BZ97" s="647"/>
      <c r="CA97" s="647"/>
      <c r="CB97" s="647"/>
      <c r="CC97" s="647"/>
      <c r="CD97" s="647"/>
      <c r="CE97" s="647"/>
      <c r="CF97" s="647"/>
      <c r="CG97" s="647"/>
      <c r="CH97" s="647"/>
      <c r="CI97" s="647"/>
      <c r="CJ97" s="647"/>
      <c r="CK97" s="647"/>
      <c r="CL97" s="647"/>
      <c r="CM97" s="647"/>
      <c r="CN97" s="647"/>
      <c r="CO97" s="647"/>
      <c r="CP97" s="647"/>
      <c r="CQ97" s="647"/>
      <c r="CR97" s="647"/>
      <c r="CS97" s="647"/>
      <c r="CT97" s="647"/>
      <c r="CU97" s="647"/>
      <c r="CV97" s="647"/>
      <c r="CW97" s="647"/>
      <c r="CX97" s="647"/>
      <c r="CY97" s="647"/>
      <c r="CZ97" s="647"/>
      <c r="DA97" s="647"/>
      <c r="DB97" s="647"/>
      <c r="DC97" s="647"/>
      <c r="DD97" s="647"/>
      <c r="DE97" s="647"/>
      <c r="DF97" s="647"/>
      <c r="DG97" s="647"/>
      <c r="DH97" s="647"/>
      <c r="DI97" s="647"/>
      <c r="DJ97" s="647"/>
      <c r="DK97" s="647"/>
      <c r="DL97" s="647"/>
      <c r="DM97" s="647"/>
      <c r="DN97" s="647"/>
      <c r="DO97" s="647"/>
      <c r="DP97" s="647"/>
      <c r="DQ97" s="647"/>
      <c r="DR97" s="647"/>
      <c r="DS97" s="647"/>
      <c r="DT97" s="647"/>
      <c r="DU97" s="647"/>
      <c r="DV97" s="647"/>
      <c r="DW97" s="647"/>
      <c r="DX97" s="647"/>
      <c r="DY97" s="647"/>
      <c r="DZ97" s="647"/>
      <c r="EA97" s="647"/>
      <c r="EB97" s="647"/>
      <c r="EC97" s="647"/>
      <c r="ED97" s="647"/>
      <c r="EE97" s="647"/>
      <c r="EF97" s="647"/>
      <c r="EG97" s="647"/>
      <c r="EH97" s="647"/>
      <c r="EI97" s="647"/>
      <c r="EJ97" s="647"/>
      <c r="EK97" s="647"/>
      <c r="EL97" s="647"/>
      <c r="EM97" s="647"/>
      <c r="EN97" s="647"/>
      <c r="EO97" s="647"/>
      <c r="EP97" s="647"/>
      <c r="EQ97" s="647"/>
      <c r="ER97" s="647"/>
      <c r="ES97" s="647"/>
      <c r="ET97" s="647"/>
      <c r="EU97" s="647"/>
      <c r="EV97" s="647"/>
      <c r="EW97" s="647"/>
      <c r="EX97" s="647"/>
      <c r="EY97" s="647"/>
      <c r="EZ97" s="647"/>
      <c r="FA97" s="647"/>
      <c r="FB97" s="647"/>
      <c r="FC97" s="647"/>
      <c r="FD97" s="647"/>
      <c r="FE97" s="647"/>
      <c r="FF97" s="647"/>
      <c r="FG97" s="647"/>
      <c r="FH97" s="647"/>
      <c r="FI97" s="647"/>
      <c r="FJ97" s="647"/>
      <c r="FK97" s="647"/>
      <c r="FL97" s="647"/>
      <c r="FM97" s="647"/>
      <c r="FN97" s="647"/>
      <c r="FO97" s="647"/>
      <c r="FP97" s="647"/>
      <c r="FQ97" s="647"/>
      <c r="FR97" s="647"/>
      <c r="FS97" s="647"/>
      <c r="FT97" s="647"/>
      <c r="FU97" s="647"/>
      <c r="FV97" s="647"/>
      <c r="FW97" s="647"/>
      <c r="FX97" s="647"/>
      <c r="FY97" s="647"/>
      <c r="FZ97" s="647"/>
      <c r="GA97" s="647"/>
      <c r="GB97" s="647"/>
      <c r="GC97" s="647"/>
      <c r="GD97" s="647"/>
      <c r="GE97" s="647"/>
      <c r="GF97" s="647"/>
      <c r="GG97" s="647"/>
      <c r="GH97" s="647"/>
      <c r="GI97" s="647"/>
      <c r="GJ97" s="647"/>
      <c r="GK97" s="647"/>
      <c r="GL97" s="647"/>
      <c r="GM97" s="647"/>
      <c r="GN97" s="647"/>
      <c r="GO97" s="647"/>
      <c r="GP97" s="647"/>
      <c r="GQ97" s="647"/>
      <c r="GR97" s="647"/>
      <c r="GS97" s="647"/>
      <c r="GT97" s="647"/>
      <c r="GU97" s="647"/>
      <c r="GV97" s="647"/>
      <c r="GW97" s="647"/>
      <c r="GX97" s="647"/>
      <c r="GY97" s="647"/>
      <c r="GZ97" s="647"/>
      <c r="HA97" s="647"/>
      <c r="HB97" s="647"/>
      <c r="HC97" s="647"/>
      <c r="HD97" s="647"/>
      <c r="HE97" s="647"/>
      <c r="HF97" s="647"/>
      <c r="HG97" s="647"/>
      <c r="HH97" s="647"/>
      <c r="HI97" s="647"/>
      <c r="HJ97" s="647"/>
      <c r="HK97" s="647"/>
      <c r="HL97" s="647"/>
      <c r="HM97" s="647"/>
      <c r="HN97" s="647"/>
      <c r="HO97" s="647"/>
      <c r="HP97" s="647"/>
      <c r="HQ97" s="647"/>
      <c r="HR97" s="647"/>
      <c r="HS97" s="647"/>
      <c r="HT97" s="647"/>
      <c r="HU97" s="647"/>
      <c r="HV97" s="647"/>
      <c r="HW97" s="647"/>
      <c r="HX97" s="647"/>
      <c r="HY97" s="647"/>
      <c r="HZ97" s="647"/>
      <c r="IA97" s="647"/>
      <c r="IB97" s="647"/>
      <c r="IC97" s="647"/>
      <c r="ID97" s="647"/>
      <c r="IE97" s="647"/>
      <c r="IF97" s="647"/>
      <c r="IG97" s="647"/>
      <c r="IH97" s="647"/>
      <c r="II97" s="647"/>
      <c r="IJ97" s="647"/>
      <c r="IK97" s="647"/>
      <c r="IL97" s="647"/>
      <c r="IM97" s="647"/>
      <c r="IN97" s="647"/>
      <c r="IO97" s="647"/>
      <c r="IP97" s="647"/>
      <c r="IQ97" s="647"/>
      <c r="IR97" s="647"/>
      <c r="IS97" s="647"/>
      <c r="IT97" s="647"/>
      <c r="IU97" s="647"/>
      <c r="IV97" s="647"/>
      <c r="IW97" s="647"/>
      <c r="IX97" s="647"/>
      <c r="IY97" s="647"/>
      <c r="IZ97" s="647"/>
      <c r="JA97" s="647"/>
      <c r="JB97" s="647"/>
      <c r="JC97" s="647"/>
      <c r="JD97" s="647"/>
      <c r="JE97" s="647"/>
      <c r="JF97" s="647"/>
      <c r="JG97" s="647"/>
      <c r="JH97" s="647"/>
      <c r="JI97" s="647"/>
      <c r="JJ97" s="647"/>
      <c r="JK97" s="647"/>
      <c r="JL97" s="647"/>
      <c r="JM97" s="647"/>
      <c r="JN97" s="647"/>
      <c r="JO97" s="647"/>
      <c r="JP97" s="647"/>
      <c r="JQ97" s="647"/>
      <c r="JR97" s="647"/>
      <c r="JS97" s="647"/>
      <c r="JT97" s="647"/>
      <c r="JU97" s="647"/>
      <c r="JV97" s="647"/>
      <c r="JW97" s="647"/>
      <c r="JX97" s="647"/>
      <c r="JY97" s="647"/>
      <c r="JZ97" s="647"/>
      <c r="KA97" s="647"/>
      <c r="KB97" s="647"/>
      <c r="KC97" s="647"/>
      <c r="KD97" s="647"/>
      <c r="KE97" s="647"/>
      <c r="KF97" s="647"/>
      <c r="KG97" s="647"/>
      <c r="KH97" s="647"/>
      <c r="KI97" s="647"/>
      <c r="KJ97" s="647"/>
      <c r="KK97" s="647"/>
      <c r="KL97" s="647"/>
      <c r="KM97" s="647"/>
      <c r="KN97" s="647"/>
      <c r="KO97" s="647"/>
      <c r="KP97" s="647"/>
      <c r="KQ97" s="647"/>
      <c r="KR97" s="647"/>
      <c r="KS97" s="647"/>
      <c r="KT97" s="647"/>
      <c r="KU97" s="647"/>
      <c r="KV97" s="647"/>
      <c r="KW97" s="647"/>
      <c r="KX97" s="647"/>
      <c r="KY97" s="647"/>
      <c r="KZ97" s="647"/>
      <c r="LA97" s="647"/>
      <c r="LB97" s="647"/>
      <c r="LC97" s="647"/>
      <c r="LD97" s="647"/>
      <c r="LE97" s="647"/>
      <c r="LF97" s="647"/>
      <c r="LG97" s="647"/>
      <c r="LH97" s="647"/>
      <c r="LI97" s="647"/>
      <c r="LJ97" s="648"/>
    </row>
    <row r="98" spans="2:322" ht="3.65" customHeight="1">
      <c r="B98" s="646"/>
      <c r="C98" s="647"/>
      <c r="D98" s="647"/>
      <c r="E98" s="647"/>
      <c r="F98" s="647"/>
      <c r="G98" s="647"/>
      <c r="H98" s="647"/>
      <c r="I98" s="647"/>
      <c r="J98" s="647"/>
      <c r="K98" s="647"/>
      <c r="L98" s="647"/>
      <c r="M98" s="647"/>
      <c r="N98" s="647"/>
      <c r="O98" s="647"/>
      <c r="P98" s="647"/>
      <c r="Q98" s="647"/>
      <c r="R98" s="647"/>
      <c r="S98" s="647"/>
      <c r="T98" s="647"/>
      <c r="U98" s="647"/>
      <c r="V98" s="647"/>
      <c r="W98" s="647"/>
      <c r="X98" s="647"/>
      <c r="Y98" s="647"/>
      <c r="Z98" s="647"/>
      <c r="AA98" s="647"/>
      <c r="AB98" s="647"/>
      <c r="AC98" s="647"/>
      <c r="AD98" s="647"/>
      <c r="AE98" s="647"/>
      <c r="AF98" s="647"/>
      <c r="AG98" s="647"/>
      <c r="AH98" s="647"/>
      <c r="AI98" s="647"/>
      <c r="AJ98" s="647"/>
      <c r="AK98" s="647"/>
      <c r="AL98" s="647"/>
      <c r="AM98" s="647"/>
      <c r="AN98" s="647"/>
      <c r="AO98" s="647"/>
      <c r="AP98" s="647"/>
      <c r="AQ98" s="647"/>
      <c r="AR98" s="647"/>
      <c r="AS98" s="647"/>
      <c r="AT98" s="647"/>
      <c r="AU98" s="647"/>
      <c r="AV98" s="647"/>
      <c r="AW98" s="647"/>
      <c r="AX98" s="647"/>
      <c r="AY98" s="647"/>
      <c r="AZ98" s="647"/>
      <c r="BA98" s="647"/>
      <c r="BB98" s="647"/>
      <c r="BC98" s="647"/>
      <c r="BD98" s="647"/>
      <c r="BE98" s="647"/>
      <c r="BF98" s="647"/>
      <c r="BG98" s="647"/>
      <c r="BH98" s="647"/>
      <c r="BI98" s="647"/>
      <c r="BJ98" s="647"/>
      <c r="BK98" s="647"/>
      <c r="BL98" s="647"/>
      <c r="BM98" s="647"/>
      <c r="BN98" s="647"/>
      <c r="BO98" s="647"/>
      <c r="BP98" s="647"/>
      <c r="BQ98" s="647"/>
      <c r="BR98" s="647"/>
      <c r="BS98" s="647"/>
      <c r="BT98" s="647"/>
      <c r="BU98" s="647"/>
      <c r="BV98" s="647"/>
      <c r="BW98" s="647"/>
      <c r="BX98" s="647"/>
      <c r="BY98" s="647"/>
      <c r="BZ98" s="647"/>
      <c r="CA98" s="647"/>
      <c r="CB98" s="647"/>
      <c r="CC98" s="647"/>
      <c r="CD98" s="647"/>
      <c r="CE98" s="647"/>
      <c r="CF98" s="647"/>
      <c r="CG98" s="647"/>
      <c r="CH98" s="647"/>
      <c r="CI98" s="647"/>
      <c r="CJ98" s="647"/>
      <c r="CK98" s="647"/>
      <c r="CL98" s="647"/>
      <c r="CM98" s="647"/>
      <c r="CN98" s="647"/>
      <c r="CO98" s="647"/>
      <c r="CP98" s="647"/>
      <c r="CQ98" s="647"/>
      <c r="CR98" s="647"/>
      <c r="CS98" s="647"/>
      <c r="CT98" s="647"/>
      <c r="CU98" s="647"/>
      <c r="CV98" s="647"/>
      <c r="CW98" s="647"/>
      <c r="CX98" s="647"/>
      <c r="CY98" s="647"/>
      <c r="CZ98" s="647"/>
      <c r="DA98" s="647"/>
      <c r="DB98" s="647"/>
      <c r="DC98" s="647"/>
      <c r="DD98" s="647"/>
      <c r="DE98" s="647"/>
      <c r="DF98" s="647"/>
      <c r="DG98" s="647"/>
      <c r="DH98" s="647"/>
      <c r="DI98" s="647"/>
      <c r="DJ98" s="647"/>
      <c r="DK98" s="647"/>
      <c r="DL98" s="647"/>
      <c r="DM98" s="647"/>
      <c r="DN98" s="647"/>
      <c r="DO98" s="647"/>
      <c r="DP98" s="647"/>
      <c r="DQ98" s="647"/>
      <c r="DR98" s="647"/>
      <c r="DS98" s="647"/>
      <c r="DT98" s="647"/>
      <c r="DU98" s="647"/>
      <c r="DV98" s="647"/>
      <c r="DW98" s="647"/>
      <c r="DX98" s="647"/>
      <c r="DY98" s="647"/>
      <c r="DZ98" s="647"/>
      <c r="EA98" s="647"/>
      <c r="EB98" s="647"/>
      <c r="EC98" s="647"/>
      <c r="ED98" s="647"/>
      <c r="EE98" s="647"/>
      <c r="EF98" s="647"/>
      <c r="EG98" s="647"/>
      <c r="EH98" s="647"/>
      <c r="EI98" s="647"/>
      <c r="EJ98" s="647"/>
      <c r="EK98" s="647"/>
      <c r="EL98" s="647"/>
      <c r="EM98" s="647"/>
      <c r="EN98" s="647"/>
      <c r="EO98" s="647"/>
      <c r="EP98" s="647"/>
      <c r="EQ98" s="647"/>
      <c r="ER98" s="647"/>
      <c r="ES98" s="647"/>
      <c r="ET98" s="647"/>
      <c r="EU98" s="647"/>
      <c r="EV98" s="647"/>
      <c r="EW98" s="647"/>
      <c r="EX98" s="647"/>
      <c r="EY98" s="647"/>
      <c r="EZ98" s="647"/>
      <c r="FA98" s="647"/>
      <c r="FB98" s="647"/>
      <c r="FC98" s="647"/>
      <c r="FD98" s="647"/>
      <c r="FE98" s="647"/>
      <c r="FF98" s="647"/>
      <c r="FG98" s="647"/>
      <c r="FH98" s="647"/>
      <c r="FI98" s="647"/>
      <c r="FJ98" s="647"/>
      <c r="FK98" s="647"/>
      <c r="FL98" s="647"/>
      <c r="FM98" s="647"/>
      <c r="FN98" s="647"/>
      <c r="FO98" s="647"/>
      <c r="FP98" s="647"/>
      <c r="FQ98" s="647"/>
      <c r="FR98" s="647"/>
      <c r="FS98" s="647"/>
      <c r="FT98" s="647"/>
      <c r="FU98" s="647"/>
      <c r="FV98" s="647"/>
      <c r="FW98" s="647"/>
      <c r="FX98" s="647"/>
      <c r="FY98" s="647"/>
      <c r="FZ98" s="647"/>
      <c r="GA98" s="647"/>
      <c r="GB98" s="647"/>
      <c r="GC98" s="647"/>
      <c r="GD98" s="647"/>
      <c r="GE98" s="647"/>
      <c r="GF98" s="647"/>
      <c r="GG98" s="647"/>
      <c r="GH98" s="647"/>
      <c r="GI98" s="647"/>
      <c r="GJ98" s="647"/>
      <c r="GK98" s="647"/>
      <c r="GL98" s="647"/>
      <c r="GM98" s="647"/>
      <c r="GN98" s="647"/>
      <c r="GO98" s="647"/>
      <c r="GP98" s="647"/>
      <c r="GQ98" s="647"/>
      <c r="GR98" s="647"/>
      <c r="GS98" s="647"/>
      <c r="GT98" s="647"/>
      <c r="GU98" s="647"/>
      <c r="GV98" s="647"/>
      <c r="GW98" s="647"/>
      <c r="GX98" s="647"/>
      <c r="GY98" s="647"/>
      <c r="GZ98" s="647"/>
      <c r="HA98" s="647"/>
      <c r="HB98" s="647"/>
      <c r="HC98" s="647"/>
      <c r="HD98" s="647"/>
      <c r="HE98" s="647"/>
      <c r="HF98" s="647"/>
      <c r="HG98" s="647"/>
      <c r="HH98" s="647"/>
      <c r="HI98" s="647"/>
      <c r="HJ98" s="647"/>
      <c r="HK98" s="647"/>
      <c r="HL98" s="647"/>
      <c r="HM98" s="647"/>
      <c r="HN98" s="647"/>
      <c r="HO98" s="647"/>
      <c r="HP98" s="647"/>
      <c r="HQ98" s="647"/>
      <c r="HR98" s="647"/>
      <c r="HS98" s="647"/>
      <c r="HT98" s="647"/>
      <c r="HU98" s="647"/>
      <c r="HV98" s="647"/>
      <c r="HW98" s="647"/>
      <c r="HX98" s="647"/>
      <c r="HY98" s="647"/>
      <c r="HZ98" s="647"/>
      <c r="IA98" s="647"/>
      <c r="IB98" s="647"/>
      <c r="IC98" s="647"/>
      <c r="ID98" s="647"/>
      <c r="IE98" s="647"/>
      <c r="IF98" s="647"/>
      <c r="IG98" s="647"/>
      <c r="IH98" s="647"/>
      <c r="II98" s="647"/>
      <c r="IJ98" s="647"/>
      <c r="IK98" s="647"/>
      <c r="IL98" s="647"/>
      <c r="IM98" s="647"/>
      <c r="IN98" s="647"/>
      <c r="IO98" s="647"/>
      <c r="IP98" s="647"/>
      <c r="IQ98" s="647"/>
      <c r="IR98" s="647"/>
      <c r="IS98" s="647"/>
      <c r="IT98" s="647"/>
      <c r="IU98" s="647"/>
      <c r="IV98" s="647"/>
      <c r="IW98" s="647"/>
      <c r="IX98" s="647"/>
      <c r="IY98" s="647"/>
      <c r="IZ98" s="647"/>
      <c r="JA98" s="647"/>
      <c r="JB98" s="647"/>
      <c r="JC98" s="647"/>
      <c r="JD98" s="647"/>
      <c r="JE98" s="647"/>
      <c r="JF98" s="647"/>
      <c r="JG98" s="647"/>
      <c r="JH98" s="647"/>
      <c r="JI98" s="647"/>
      <c r="JJ98" s="647"/>
      <c r="JK98" s="647"/>
      <c r="JL98" s="647"/>
      <c r="JM98" s="647"/>
      <c r="JN98" s="647"/>
      <c r="JO98" s="647"/>
      <c r="JP98" s="647"/>
      <c r="JQ98" s="647"/>
      <c r="JR98" s="647"/>
      <c r="JS98" s="647"/>
      <c r="JT98" s="647"/>
      <c r="JU98" s="647"/>
      <c r="JV98" s="647"/>
      <c r="JW98" s="647"/>
      <c r="JX98" s="647"/>
      <c r="JY98" s="647"/>
      <c r="JZ98" s="647"/>
      <c r="KA98" s="647"/>
      <c r="KB98" s="647"/>
      <c r="KC98" s="647"/>
      <c r="KD98" s="647"/>
      <c r="KE98" s="647"/>
      <c r="KF98" s="647"/>
      <c r="KG98" s="647"/>
      <c r="KH98" s="647"/>
      <c r="KI98" s="647"/>
      <c r="KJ98" s="647"/>
      <c r="KK98" s="647"/>
      <c r="KL98" s="647"/>
      <c r="KM98" s="647"/>
      <c r="KN98" s="647"/>
      <c r="KO98" s="647"/>
      <c r="KP98" s="647"/>
      <c r="KQ98" s="647"/>
      <c r="KR98" s="647"/>
      <c r="KS98" s="647"/>
      <c r="KT98" s="647"/>
      <c r="KU98" s="647"/>
      <c r="KV98" s="647"/>
      <c r="KW98" s="647"/>
      <c r="KX98" s="647"/>
      <c r="KY98" s="647"/>
      <c r="KZ98" s="647"/>
      <c r="LA98" s="647"/>
      <c r="LB98" s="647"/>
      <c r="LC98" s="647"/>
      <c r="LD98" s="647"/>
      <c r="LE98" s="647"/>
      <c r="LF98" s="647"/>
      <c r="LG98" s="647"/>
      <c r="LH98" s="647"/>
      <c r="LI98" s="647"/>
      <c r="LJ98" s="648"/>
    </row>
    <row r="99" spans="2:322" ht="3.65" customHeight="1">
      <c r="B99" s="646"/>
      <c r="C99" s="647"/>
      <c r="D99" s="647"/>
      <c r="E99" s="647"/>
      <c r="F99" s="647"/>
      <c r="G99" s="647"/>
      <c r="H99" s="647"/>
      <c r="I99" s="647"/>
      <c r="J99" s="647"/>
      <c r="K99" s="647"/>
      <c r="L99" s="647"/>
      <c r="M99" s="647"/>
      <c r="N99" s="647"/>
      <c r="O99" s="647"/>
      <c r="P99" s="647"/>
      <c r="Q99" s="647"/>
      <c r="R99" s="647"/>
      <c r="S99" s="647"/>
      <c r="T99" s="647"/>
      <c r="U99" s="647"/>
      <c r="V99" s="647"/>
      <c r="W99" s="647"/>
      <c r="X99" s="647"/>
      <c r="Y99" s="647"/>
      <c r="Z99" s="647"/>
      <c r="AA99" s="647"/>
      <c r="AB99" s="647"/>
      <c r="AC99" s="647"/>
      <c r="AD99" s="647"/>
      <c r="AE99" s="647"/>
      <c r="AF99" s="647"/>
      <c r="AG99" s="647"/>
      <c r="AH99" s="647"/>
      <c r="AI99" s="647"/>
      <c r="AJ99" s="647"/>
      <c r="AK99" s="647"/>
      <c r="AL99" s="647"/>
      <c r="AM99" s="647"/>
      <c r="AN99" s="647"/>
      <c r="AO99" s="647"/>
      <c r="AP99" s="647"/>
      <c r="AQ99" s="647"/>
      <c r="AR99" s="647"/>
      <c r="AS99" s="647"/>
      <c r="AT99" s="647"/>
      <c r="AU99" s="647"/>
      <c r="AV99" s="647"/>
      <c r="AW99" s="647"/>
      <c r="AX99" s="647"/>
      <c r="AY99" s="647"/>
      <c r="AZ99" s="647"/>
      <c r="BA99" s="647"/>
      <c r="BB99" s="647"/>
      <c r="BC99" s="647"/>
      <c r="BD99" s="647"/>
      <c r="BE99" s="647"/>
      <c r="BF99" s="647"/>
      <c r="BG99" s="647"/>
      <c r="BH99" s="647"/>
      <c r="BI99" s="647"/>
      <c r="BJ99" s="647"/>
      <c r="BK99" s="647"/>
      <c r="BL99" s="647"/>
      <c r="BM99" s="647"/>
      <c r="BN99" s="647"/>
      <c r="BO99" s="647"/>
      <c r="BP99" s="647"/>
      <c r="BQ99" s="647"/>
      <c r="BR99" s="647"/>
      <c r="BS99" s="647"/>
      <c r="BT99" s="647"/>
      <c r="BU99" s="647"/>
      <c r="BV99" s="647"/>
      <c r="BW99" s="647"/>
      <c r="BX99" s="647"/>
      <c r="BY99" s="647"/>
      <c r="BZ99" s="647"/>
      <c r="CA99" s="647"/>
      <c r="CB99" s="647"/>
      <c r="CC99" s="647"/>
      <c r="CD99" s="647"/>
      <c r="CE99" s="647"/>
      <c r="CF99" s="647"/>
      <c r="CG99" s="647"/>
      <c r="CH99" s="647"/>
      <c r="CI99" s="647"/>
      <c r="CJ99" s="647"/>
      <c r="CK99" s="647"/>
      <c r="CL99" s="647"/>
      <c r="CM99" s="647"/>
      <c r="CN99" s="647"/>
      <c r="CO99" s="647"/>
      <c r="CP99" s="647"/>
      <c r="CQ99" s="647"/>
      <c r="CR99" s="647"/>
      <c r="CS99" s="647"/>
      <c r="CT99" s="647"/>
      <c r="CU99" s="647"/>
      <c r="CV99" s="647"/>
      <c r="CW99" s="647"/>
      <c r="CX99" s="647"/>
      <c r="CY99" s="647"/>
      <c r="CZ99" s="647"/>
      <c r="DA99" s="647"/>
      <c r="DB99" s="647"/>
      <c r="DC99" s="647"/>
      <c r="DD99" s="647"/>
      <c r="DE99" s="647"/>
      <c r="DF99" s="647"/>
      <c r="DG99" s="647"/>
      <c r="DH99" s="647"/>
      <c r="DI99" s="647"/>
      <c r="DJ99" s="647"/>
      <c r="DK99" s="647"/>
      <c r="DL99" s="647"/>
      <c r="DM99" s="647"/>
      <c r="DN99" s="647"/>
      <c r="DO99" s="647"/>
      <c r="DP99" s="647"/>
      <c r="DQ99" s="647"/>
      <c r="DR99" s="647"/>
      <c r="DS99" s="647"/>
      <c r="DT99" s="647"/>
      <c r="DU99" s="647"/>
      <c r="DV99" s="647"/>
      <c r="DW99" s="647"/>
      <c r="DX99" s="647"/>
      <c r="DY99" s="647"/>
      <c r="DZ99" s="647"/>
      <c r="EA99" s="647"/>
      <c r="EB99" s="647"/>
      <c r="EC99" s="647"/>
      <c r="ED99" s="647"/>
      <c r="EE99" s="647"/>
      <c r="EF99" s="647"/>
      <c r="EG99" s="647"/>
      <c r="EH99" s="647"/>
      <c r="EI99" s="647"/>
      <c r="EJ99" s="647"/>
      <c r="EK99" s="647"/>
      <c r="EL99" s="647"/>
      <c r="EM99" s="647"/>
      <c r="EN99" s="647"/>
      <c r="EO99" s="647"/>
      <c r="EP99" s="647"/>
      <c r="EQ99" s="647"/>
      <c r="ER99" s="647"/>
      <c r="ES99" s="647"/>
      <c r="ET99" s="647"/>
      <c r="EU99" s="647"/>
      <c r="EV99" s="647"/>
      <c r="EW99" s="647"/>
      <c r="EX99" s="647"/>
      <c r="EY99" s="647"/>
      <c r="EZ99" s="647"/>
      <c r="FA99" s="647"/>
      <c r="FB99" s="647"/>
      <c r="FC99" s="647"/>
      <c r="FD99" s="647"/>
      <c r="FE99" s="647"/>
      <c r="FF99" s="647"/>
      <c r="FG99" s="647"/>
      <c r="FH99" s="647"/>
      <c r="FI99" s="647"/>
      <c r="FJ99" s="647"/>
      <c r="FK99" s="647"/>
      <c r="FL99" s="647"/>
      <c r="FM99" s="647"/>
      <c r="FN99" s="647"/>
      <c r="FO99" s="647"/>
      <c r="FP99" s="647"/>
      <c r="FQ99" s="647"/>
      <c r="FR99" s="647"/>
      <c r="FS99" s="647"/>
      <c r="FT99" s="647"/>
      <c r="FU99" s="647"/>
      <c r="FV99" s="647"/>
      <c r="FW99" s="647"/>
      <c r="FX99" s="647"/>
      <c r="FY99" s="647"/>
      <c r="FZ99" s="647"/>
      <c r="GA99" s="647"/>
      <c r="GB99" s="647"/>
      <c r="GC99" s="647"/>
      <c r="GD99" s="647"/>
      <c r="GE99" s="647"/>
      <c r="GF99" s="647"/>
      <c r="GG99" s="647"/>
      <c r="GH99" s="647"/>
      <c r="GI99" s="647"/>
      <c r="GJ99" s="647"/>
      <c r="GK99" s="647"/>
      <c r="GL99" s="647"/>
      <c r="GM99" s="647"/>
      <c r="GN99" s="647"/>
      <c r="GO99" s="647"/>
      <c r="GP99" s="647"/>
      <c r="GQ99" s="647"/>
      <c r="GR99" s="647"/>
      <c r="GS99" s="647"/>
      <c r="GT99" s="647"/>
      <c r="GU99" s="647"/>
      <c r="GV99" s="647"/>
      <c r="GW99" s="647"/>
      <c r="GX99" s="647"/>
      <c r="GY99" s="647"/>
      <c r="GZ99" s="647"/>
      <c r="HA99" s="647"/>
      <c r="HB99" s="647"/>
      <c r="HC99" s="647"/>
      <c r="HD99" s="647"/>
      <c r="HE99" s="647"/>
      <c r="HF99" s="647"/>
      <c r="HG99" s="647"/>
      <c r="HH99" s="647"/>
      <c r="HI99" s="647"/>
      <c r="HJ99" s="647"/>
      <c r="HK99" s="647"/>
      <c r="HL99" s="647"/>
      <c r="HM99" s="647"/>
      <c r="HN99" s="647"/>
      <c r="HO99" s="647"/>
      <c r="HP99" s="647"/>
      <c r="HQ99" s="647"/>
      <c r="HR99" s="647"/>
      <c r="HS99" s="647"/>
      <c r="HT99" s="647"/>
      <c r="HU99" s="647"/>
      <c r="HV99" s="647"/>
      <c r="HW99" s="647"/>
      <c r="HX99" s="647"/>
      <c r="HY99" s="647"/>
      <c r="HZ99" s="647"/>
      <c r="IA99" s="647"/>
      <c r="IB99" s="647"/>
      <c r="IC99" s="647"/>
      <c r="ID99" s="647"/>
      <c r="IE99" s="647"/>
      <c r="IF99" s="647"/>
      <c r="IG99" s="647"/>
      <c r="IH99" s="647"/>
      <c r="II99" s="647"/>
      <c r="IJ99" s="647"/>
      <c r="IK99" s="647"/>
      <c r="IL99" s="647"/>
      <c r="IM99" s="647"/>
      <c r="IN99" s="647"/>
      <c r="IO99" s="647"/>
      <c r="IP99" s="647"/>
      <c r="IQ99" s="647"/>
      <c r="IR99" s="647"/>
      <c r="IS99" s="647"/>
      <c r="IT99" s="647"/>
      <c r="IU99" s="647"/>
      <c r="IV99" s="647"/>
      <c r="IW99" s="647"/>
      <c r="IX99" s="647"/>
      <c r="IY99" s="647"/>
      <c r="IZ99" s="647"/>
      <c r="JA99" s="647"/>
      <c r="JB99" s="647"/>
      <c r="JC99" s="647"/>
      <c r="JD99" s="647"/>
      <c r="JE99" s="647"/>
      <c r="JF99" s="647"/>
      <c r="JG99" s="647"/>
      <c r="JH99" s="647"/>
      <c r="JI99" s="647"/>
      <c r="JJ99" s="647"/>
      <c r="JK99" s="647"/>
      <c r="JL99" s="647"/>
      <c r="JM99" s="647"/>
      <c r="JN99" s="647"/>
      <c r="JO99" s="647"/>
      <c r="JP99" s="647"/>
      <c r="JQ99" s="647"/>
      <c r="JR99" s="647"/>
      <c r="JS99" s="647"/>
      <c r="JT99" s="647"/>
      <c r="JU99" s="647"/>
      <c r="JV99" s="647"/>
      <c r="JW99" s="647"/>
      <c r="JX99" s="647"/>
      <c r="JY99" s="647"/>
      <c r="JZ99" s="647"/>
      <c r="KA99" s="647"/>
      <c r="KB99" s="647"/>
      <c r="KC99" s="647"/>
      <c r="KD99" s="647"/>
      <c r="KE99" s="647"/>
      <c r="KF99" s="647"/>
      <c r="KG99" s="647"/>
      <c r="KH99" s="647"/>
      <c r="KI99" s="647"/>
      <c r="KJ99" s="647"/>
      <c r="KK99" s="647"/>
      <c r="KL99" s="647"/>
      <c r="KM99" s="647"/>
      <c r="KN99" s="647"/>
      <c r="KO99" s="647"/>
      <c r="KP99" s="647"/>
      <c r="KQ99" s="647"/>
      <c r="KR99" s="647"/>
      <c r="KS99" s="647"/>
      <c r="KT99" s="647"/>
      <c r="KU99" s="647"/>
      <c r="KV99" s="647"/>
      <c r="KW99" s="647"/>
      <c r="KX99" s="647"/>
      <c r="KY99" s="647"/>
      <c r="KZ99" s="647"/>
      <c r="LA99" s="647"/>
      <c r="LB99" s="647"/>
      <c r="LC99" s="647"/>
      <c r="LD99" s="647"/>
      <c r="LE99" s="647"/>
      <c r="LF99" s="647"/>
      <c r="LG99" s="647"/>
      <c r="LH99" s="647"/>
      <c r="LI99" s="647"/>
      <c r="LJ99" s="648"/>
    </row>
    <row r="100" spans="2:322" ht="3.65" customHeight="1">
      <c r="B100" s="646"/>
      <c r="C100" s="647"/>
      <c r="D100" s="647"/>
      <c r="E100" s="647"/>
      <c r="F100" s="647"/>
      <c r="G100" s="647"/>
      <c r="H100" s="647"/>
      <c r="I100" s="647"/>
      <c r="J100" s="647"/>
      <c r="K100" s="647"/>
      <c r="L100" s="647"/>
      <c r="M100" s="647"/>
      <c r="N100" s="647"/>
      <c r="O100" s="647"/>
      <c r="P100" s="647"/>
      <c r="Q100" s="647"/>
      <c r="R100" s="647"/>
      <c r="S100" s="647"/>
      <c r="T100" s="647"/>
      <c r="U100" s="647"/>
      <c r="V100" s="647"/>
      <c r="W100" s="647"/>
      <c r="X100" s="647"/>
      <c r="Y100" s="647"/>
      <c r="Z100" s="647"/>
      <c r="AA100" s="647"/>
      <c r="AB100" s="647"/>
      <c r="AC100" s="647"/>
      <c r="AD100" s="647"/>
      <c r="AE100" s="647"/>
      <c r="AF100" s="647"/>
      <c r="AG100" s="647"/>
      <c r="AH100" s="647"/>
      <c r="AI100" s="647"/>
      <c r="AJ100" s="647"/>
      <c r="AK100" s="647"/>
      <c r="AL100" s="647"/>
      <c r="AM100" s="647"/>
      <c r="AN100" s="647"/>
      <c r="AO100" s="647"/>
      <c r="AP100" s="647"/>
      <c r="AQ100" s="647"/>
      <c r="AR100" s="647"/>
      <c r="AS100" s="647"/>
      <c r="AT100" s="647"/>
      <c r="AU100" s="647"/>
      <c r="AV100" s="647"/>
      <c r="AW100" s="647"/>
      <c r="AX100" s="647"/>
      <c r="AY100" s="647"/>
      <c r="AZ100" s="647"/>
      <c r="BA100" s="647"/>
      <c r="BB100" s="647"/>
      <c r="BC100" s="647"/>
      <c r="BD100" s="647"/>
      <c r="BE100" s="647"/>
      <c r="BF100" s="647"/>
      <c r="BG100" s="647"/>
      <c r="BH100" s="647"/>
      <c r="BI100" s="647"/>
      <c r="BJ100" s="647"/>
      <c r="BK100" s="647"/>
      <c r="BL100" s="647"/>
      <c r="BM100" s="647"/>
      <c r="BN100" s="647"/>
      <c r="BO100" s="647"/>
      <c r="BP100" s="647"/>
      <c r="BQ100" s="647"/>
      <c r="BR100" s="647"/>
      <c r="BS100" s="647"/>
      <c r="BT100" s="647"/>
      <c r="BU100" s="647"/>
      <c r="BV100" s="647"/>
      <c r="BW100" s="647"/>
      <c r="BX100" s="647"/>
      <c r="BY100" s="647"/>
      <c r="BZ100" s="647"/>
      <c r="CA100" s="647"/>
      <c r="CB100" s="647"/>
      <c r="CC100" s="647"/>
      <c r="CD100" s="647"/>
      <c r="CE100" s="647"/>
      <c r="CF100" s="647"/>
      <c r="CG100" s="647"/>
      <c r="CH100" s="647"/>
      <c r="CI100" s="647"/>
      <c r="CJ100" s="647"/>
      <c r="CK100" s="647"/>
      <c r="CL100" s="647"/>
      <c r="CM100" s="647"/>
      <c r="CN100" s="647"/>
      <c r="CO100" s="647"/>
      <c r="CP100" s="647"/>
      <c r="CQ100" s="647"/>
      <c r="CR100" s="647"/>
      <c r="CS100" s="647"/>
      <c r="CT100" s="647"/>
      <c r="CU100" s="647"/>
      <c r="CV100" s="647"/>
      <c r="CW100" s="647"/>
      <c r="CX100" s="647"/>
      <c r="CY100" s="647"/>
      <c r="CZ100" s="647"/>
      <c r="DA100" s="647"/>
      <c r="DB100" s="647"/>
      <c r="DC100" s="647"/>
      <c r="DD100" s="647"/>
      <c r="DE100" s="647"/>
      <c r="DF100" s="647"/>
      <c r="DG100" s="647"/>
      <c r="DH100" s="647"/>
      <c r="DI100" s="647"/>
      <c r="DJ100" s="647"/>
      <c r="DK100" s="647"/>
      <c r="DL100" s="647"/>
      <c r="DM100" s="647"/>
      <c r="DN100" s="647"/>
      <c r="DO100" s="647"/>
      <c r="DP100" s="647"/>
      <c r="DQ100" s="647"/>
      <c r="DR100" s="647"/>
      <c r="DS100" s="647"/>
      <c r="DT100" s="647"/>
      <c r="DU100" s="647"/>
      <c r="DV100" s="647"/>
      <c r="DW100" s="647"/>
      <c r="DX100" s="647"/>
      <c r="DY100" s="647"/>
      <c r="DZ100" s="647"/>
      <c r="EA100" s="647"/>
      <c r="EB100" s="647"/>
      <c r="EC100" s="647"/>
      <c r="ED100" s="647"/>
      <c r="EE100" s="647"/>
      <c r="EF100" s="647"/>
      <c r="EG100" s="647"/>
      <c r="EH100" s="647"/>
      <c r="EI100" s="647"/>
      <c r="EJ100" s="647"/>
      <c r="EK100" s="647"/>
      <c r="EL100" s="647"/>
      <c r="EM100" s="647"/>
      <c r="EN100" s="647"/>
      <c r="EO100" s="647"/>
      <c r="EP100" s="647"/>
      <c r="EQ100" s="647"/>
      <c r="ER100" s="647"/>
      <c r="ES100" s="647"/>
      <c r="ET100" s="647"/>
      <c r="EU100" s="647"/>
      <c r="EV100" s="647"/>
      <c r="EW100" s="647"/>
      <c r="EX100" s="647"/>
      <c r="EY100" s="647"/>
      <c r="EZ100" s="647"/>
      <c r="FA100" s="647"/>
      <c r="FB100" s="647"/>
      <c r="FC100" s="647"/>
      <c r="FD100" s="647"/>
      <c r="FE100" s="647"/>
      <c r="FF100" s="647"/>
      <c r="FG100" s="647"/>
      <c r="FH100" s="647"/>
      <c r="FI100" s="647"/>
      <c r="FJ100" s="647"/>
      <c r="FK100" s="647"/>
      <c r="FL100" s="647"/>
      <c r="FM100" s="647"/>
      <c r="FN100" s="647"/>
      <c r="FO100" s="647"/>
      <c r="FP100" s="647"/>
      <c r="FQ100" s="647"/>
      <c r="FR100" s="647"/>
      <c r="FS100" s="647"/>
      <c r="FT100" s="647"/>
      <c r="FU100" s="647"/>
      <c r="FV100" s="647"/>
      <c r="FW100" s="647"/>
      <c r="FX100" s="647"/>
      <c r="FY100" s="647"/>
      <c r="FZ100" s="647"/>
      <c r="GA100" s="647"/>
      <c r="GB100" s="647"/>
      <c r="GC100" s="647"/>
      <c r="GD100" s="647"/>
      <c r="GE100" s="647"/>
      <c r="GF100" s="647"/>
      <c r="GG100" s="647"/>
      <c r="GH100" s="647"/>
      <c r="GI100" s="647"/>
      <c r="GJ100" s="647"/>
      <c r="GK100" s="647"/>
      <c r="GL100" s="647"/>
      <c r="GM100" s="647"/>
      <c r="GN100" s="647"/>
      <c r="GO100" s="647"/>
      <c r="GP100" s="647"/>
      <c r="GQ100" s="647"/>
      <c r="GR100" s="647"/>
      <c r="GS100" s="647"/>
      <c r="GT100" s="647"/>
      <c r="GU100" s="647"/>
      <c r="GV100" s="647"/>
      <c r="GW100" s="647"/>
      <c r="GX100" s="647"/>
      <c r="GY100" s="647"/>
      <c r="GZ100" s="647"/>
      <c r="HA100" s="647"/>
      <c r="HB100" s="647"/>
      <c r="HC100" s="647"/>
      <c r="HD100" s="647"/>
      <c r="HE100" s="647"/>
      <c r="HF100" s="647"/>
      <c r="HG100" s="647"/>
      <c r="HH100" s="647"/>
      <c r="HI100" s="647"/>
      <c r="HJ100" s="647"/>
      <c r="HK100" s="647"/>
      <c r="HL100" s="647"/>
      <c r="HM100" s="647"/>
      <c r="HN100" s="647"/>
      <c r="HO100" s="647"/>
      <c r="HP100" s="647"/>
      <c r="HQ100" s="647"/>
      <c r="HR100" s="647"/>
      <c r="HS100" s="647"/>
      <c r="HT100" s="647"/>
      <c r="HU100" s="647"/>
      <c r="HV100" s="647"/>
      <c r="HW100" s="647"/>
      <c r="HX100" s="647"/>
      <c r="HY100" s="647"/>
      <c r="HZ100" s="647"/>
      <c r="IA100" s="647"/>
      <c r="IB100" s="647"/>
      <c r="IC100" s="647"/>
      <c r="ID100" s="647"/>
      <c r="IE100" s="647"/>
      <c r="IF100" s="647"/>
      <c r="IG100" s="647"/>
      <c r="IH100" s="647"/>
      <c r="II100" s="647"/>
      <c r="IJ100" s="647"/>
      <c r="IK100" s="647"/>
      <c r="IL100" s="647"/>
      <c r="IM100" s="647"/>
      <c r="IN100" s="647"/>
      <c r="IO100" s="647"/>
      <c r="IP100" s="647"/>
      <c r="IQ100" s="647"/>
      <c r="IR100" s="647"/>
      <c r="IS100" s="647"/>
      <c r="IT100" s="647"/>
      <c r="IU100" s="647"/>
      <c r="IV100" s="647"/>
      <c r="IW100" s="647"/>
      <c r="IX100" s="647"/>
      <c r="IY100" s="647"/>
      <c r="IZ100" s="647"/>
      <c r="JA100" s="647"/>
      <c r="JB100" s="647"/>
      <c r="JC100" s="647"/>
      <c r="JD100" s="647"/>
      <c r="JE100" s="647"/>
      <c r="JF100" s="647"/>
      <c r="JG100" s="647"/>
      <c r="JH100" s="647"/>
      <c r="JI100" s="647"/>
      <c r="JJ100" s="647"/>
      <c r="JK100" s="647"/>
      <c r="JL100" s="647"/>
      <c r="JM100" s="647"/>
      <c r="JN100" s="647"/>
      <c r="JO100" s="647"/>
      <c r="JP100" s="647"/>
      <c r="JQ100" s="647"/>
      <c r="JR100" s="647"/>
      <c r="JS100" s="647"/>
      <c r="JT100" s="647"/>
      <c r="JU100" s="647"/>
      <c r="JV100" s="647"/>
      <c r="JW100" s="647"/>
      <c r="JX100" s="647"/>
      <c r="JY100" s="647"/>
      <c r="JZ100" s="647"/>
      <c r="KA100" s="647"/>
      <c r="KB100" s="647"/>
      <c r="KC100" s="647"/>
      <c r="KD100" s="647"/>
      <c r="KE100" s="647"/>
      <c r="KF100" s="647"/>
      <c r="KG100" s="647"/>
      <c r="KH100" s="647"/>
      <c r="KI100" s="647"/>
      <c r="KJ100" s="647"/>
      <c r="KK100" s="647"/>
      <c r="KL100" s="647"/>
      <c r="KM100" s="647"/>
      <c r="KN100" s="647"/>
      <c r="KO100" s="647"/>
      <c r="KP100" s="647"/>
      <c r="KQ100" s="647"/>
      <c r="KR100" s="647"/>
      <c r="KS100" s="647"/>
      <c r="KT100" s="647"/>
      <c r="KU100" s="647"/>
      <c r="KV100" s="647"/>
      <c r="KW100" s="647"/>
      <c r="KX100" s="647"/>
      <c r="KY100" s="647"/>
      <c r="KZ100" s="647"/>
      <c r="LA100" s="647"/>
      <c r="LB100" s="647"/>
      <c r="LC100" s="647"/>
      <c r="LD100" s="647"/>
      <c r="LE100" s="647"/>
      <c r="LF100" s="647"/>
      <c r="LG100" s="647"/>
      <c r="LH100" s="647"/>
      <c r="LI100" s="647"/>
      <c r="LJ100" s="648"/>
    </row>
    <row r="101" spans="2:322" ht="3.65" customHeight="1">
      <c r="B101" s="646"/>
      <c r="C101" s="647"/>
      <c r="D101" s="647"/>
      <c r="E101" s="647"/>
      <c r="F101" s="647"/>
      <c r="G101" s="647"/>
      <c r="H101" s="647"/>
      <c r="I101" s="647"/>
      <c r="J101" s="647"/>
      <c r="K101" s="647"/>
      <c r="L101" s="647"/>
      <c r="M101" s="647"/>
      <c r="N101" s="647"/>
      <c r="O101" s="647"/>
      <c r="P101" s="647"/>
      <c r="Q101" s="647"/>
      <c r="R101" s="647"/>
      <c r="S101" s="647"/>
      <c r="T101" s="647"/>
      <c r="U101" s="647"/>
      <c r="V101" s="647"/>
      <c r="W101" s="647"/>
      <c r="X101" s="647"/>
      <c r="Y101" s="647"/>
      <c r="Z101" s="647"/>
      <c r="AA101" s="647"/>
      <c r="AB101" s="647"/>
      <c r="AC101" s="647"/>
      <c r="AD101" s="647"/>
      <c r="AE101" s="647"/>
      <c r="AF101" s="647"/>
      <c r="AG101" s="647"/>
      <c r="AH101" s="647"/>
      <c r="AI101" s="647"/>
      <c r="AJ101" s="647"/>
      <c r="AK101" s="647"/>
      <c r="AL101" s="647"/>
      <c r="AM101" s="647"/>
      <c r="AN101" s="647"/>
      <c r="AO101" s="647"/>
      <c r="AP101" s="647"/>
      <c r="AQ101" s="647"/>
      <c r="AR101" s="647"/>
      <c r="AS101" s="647"/>
      <c r="AT101" s="647"/>
      <c r="AU101" s="647"/>
      <c r="AV101" s="647"/>
      <c r="AW101" s="647"/>
      <c r="AX101" s="647"/>
      <c r="AY101" s="647"/>
      <c r="AZ101" s="647"/>
      <c r="BA101" s="647"/>
      <c r="BB101" s="647"/>
      <c r="BC101" s="647"/>
      <c r="BD101" s="647"/>
      <c r="BE101" s="647"/>
      <c r="BF101" s="647"/>
      <c r="BG101" s="647"/>
      <c r="BH101" s="647"/>
      <c r="BI101" s="647"/>
      <c r="BJ101" s="647"/>
      <c r="BK101" s="647"/>
      <c r="BL101" s="647"/>
      <c r="BM101" s="647"/>
      <c r="BN101" s="647"/>
      <c r="BO101" s="647"/>
      <c r="BP101" s="647"/>
      <c r="BQ101" s="647"/>
      <c r="BR101" s="647"/>
      <c r="BS101" s="647"/>
      <c r="BT101" s="647"/>
      <c r="BU101" s="647"/>
      <c r="BV101" s="647"/>
      <c r="BW101" s="647"/>
      <c r="BX101" s="647"/>
      <c r="BY101" s="647"/>
      <c r="BZ101" s="647"/>
      <c r="CA101" s="647"/>
      <c r="CB101" s="647"/>
      <c r="CC101" s="647"/>
      <c r="CD101" s="647"/>
      <c r="CE101" s="647"/>
      <c r="CF101" s="647"/>
      <c r="CG101" s="647"/>
      <c r="CH101" s="647"/>
      <c r="CI101" s="647"/>
      <c r="CJ101" s="647"/>
      <c r="CK101" s="647"/>
      <c r="CL101" s="647"/>
      <c r="CM101" s="647"/>
      <c r="CN101" s="647"/>
      <c r="CO101" s="647"/>
      <c r="CP101" s="647"/>
      <c r="CQ101" s="647"/>
      <c r="CR101" s="647"/>
      <c r="CS101" s="647"/>
      <c r="CT101" s="647"/>
      <c r="CU101" s="647"/>
      <c r="CV101" s="647"/>
      <c r="CW101" s="647"/>
      <c r="CX101" s="647"/>
      <c r="CY101" s="647"/>
      <c r="CZ101" s="647"/>
      <c r="DA101" s="647"/>
      <c r="DB101" s="647"/>
      <c r="DC101" s="647"/>
      <c r="DD101" s="647"/>
      <c r="DE101" s="647"/>
      <c r="DF101" s="647"/>
      <c r="DG101" s="647"/>
      <c r="DH101" s="647"/>
      <c r="DI101" s="647"/>
      <c r="DJ101" s="647"/>
      <c r="DK101" s="647"/>
      <c r="DL101" s="647"/>
      <c r="DM101" s="647"/>
      <c r="DN101" s="647"/>
      <c r="DO101" s="647"/>
      <c r="DP101" s="647"/>
      <c r="DQ101" s="647"/>
      <c r="DR101" s="647"/>
      <c r="DS101" s="647"/>
      <c r="DT101" s="647"/>
      <c r="DU101" s="647"/>
      <c r="DV101" s="647"/>
      <c r="DW101" s="647"/>
      <c r="DX101" s="647"/>
      <c r="DY101" s="647"/>
      <c r="DZ101" s="647"/>
      <c r="EA101" s="647"/>
      <c r="EB101" s="647"/>
      <c r="EC101" s="647"/>
      <c r="ED101" s="647"/>
      <c r="EE101" s="647"/>
      <c r="EF101" s="647"/>
      <c r="EG101" s="647"/>
      <c r="EH101" s="647"/>
      <c r="EI101" s="647"/>
      <c r="EJ101" s="647"/>
      <c r="EK101" s="647"/>
      <c r="EL101" s="647"/>
      <c r="EM101" s="647"/>
      <c r="EN101" s="647"/>
      <c r="EO101" s="647"/>
      <c r="EP101" s="647"/>
      <c r="EQ101" s="647"/>
      <c r="ER101" s="647"/>
      <c r="ES101" s="647"/>
      <c r="ET101" s="647"/>
      <c r="EU101" s="647"/>
      <c r="EV101" s="647"/>
      <c r="EW101" s="647"/>
      <c r="EX101" s="647"/>
      <c r="EY101" s="647"/>
      <c r="EZ101" s="647"/>
      <c r="FA101" s="647"/>
      <c r="FB101" s="647"/>
      <c r="FC101" s="647"/>
      <c r="FD101" s="647"/>
      <c r="FE101" s="647"/>
      <c r="FF101" s="647"/>
      <c r="FG101" s="647"/>
      <c r="FH101" s="647"/>
      <c r="FI101" s="647"/>
      <c r="FJ101" s="647"/>
      <c r="FK101" s="647"/>
      <c r="FL101" s="647"/>
      <c r="FM101" s="647"/>
      <c r="FN101" s="647"/>
      <c r="FO101" s="647"/>
      <c r="FP101" s="647"/>
      <c r="FQ101" s="647"/>
      <c r="FR101" s="647"/>
      <c r="FS101" s="647"/>
      <c r="FT101" s="647"/>
      <c r="FU101" s="647"/>
      <c r="FV101" s="647"/>
      <c r="FW101" s="647"/>
      <c r="FX101" s="647"/>
      <c r="FY101" s="647"/>
      <c r="FZ101" s="647"/>
      <c r="GA101" s="647"/>
      <c r="GB101" s="647"/>
      <c r="GC101" s="647"/>
      <c r="GD101" s="647"/>
      <c r="GE101" s="647"/>
      <c r="GF101" s="647"/>
      <c r="GG101" s="647"/>
      <c r="GH101" s="647"/>
      <c r="GI101" s="647"/>
      <c r="GJ101" s="647"/>
      <c r="GK101" s="647"/>
      <c r="GL101" s="647"/>
      <c r="GM101" s="647"/>
      <c r="GN101" s="647"/>
      <c r="GO101" s="647"/>
      <c r="GP101" s="647"/>
      <c r="GQ101" s="647"/>
      <c r="GR101" s="647"/>
      <c r="GS101" s="647"/>
      <c r="GT101" s="647"/>
      <c r="GU101" s="647"/>
      <c r="GV101" s="647"/>
      <c r="GW101" s="647"/>
      <c r="GX101" s="647"/>
      <c r="GY101" s="647"/>
      <c r="GZ101" s="647"/>
      <c r="HA101" s="647"/>
      <c r="HB101" s="647"/>
      <c r="HC101" s="647"/>
      <c r="HD101" s="647"/>
      <c r="HE101" s="647"/>
      <c r="HF101" s="647"/>
      <c r="HG101" s="647"/>
      <c r="HH101" s="647"/>
      <c r="HI101" s="647"/>
      <c r="HJ101" s="647"/>
      <c r="HK101" s="647"/>
      <c r="HL101" s="647"/>
      <c r="HM101" s="647"/>
      <c r="HN101" s="647"/>
      <c r="HO101" s="647"/>
      <c r="HP101" s="647"/>
      <c r="HQ101" s="647"/>
      <c r="HR101" s="647"/>
      <c r="HS101" s="647"/>
      <c r="HT101" s="647"/>
      <c r="HU101" s="647"/>
      <c r="HV101" s="647"/>
      <c r="HW101" s="647"/>
      <c r="HX101" s="647"/>
      <c r="HY101" s="647"/>
      <c r="HZ101" s="647"/>
      <c r="IA101" s="647"/>
      <c r="IB101" s="647"/>
      <c r="IC101" s="647"/>
      <c r="ID101" s="647"/>
      <c r="IE101" s="647"/>
      <c r="IF101" s="647"/>
      <c r="IG101" s="647"/>
      <c r="IH101" s="647"/>
      <c r="II101" s="647"/>
      <c r="IJ101" s="647"/>
      <c r="IK101" s="647"/>
      <c r="IL101" s="647"/>
      <c r="IM101" s="647"/>
      <c r="IN101" s="647"/>
      <c r="IO101" s="647"/>
      <c r="IP101" s="647"/>
      <c r="IQ101" s="647"/>
      <c r="IR101" s="647"/>
      <c r="IS101" s="647"/>
      <c r="IT101" s="647"/>
      <c r="IU101" s="647"/>
      <c r="IV101" s="647"/>
      <c r="IW101" s="647"/>
      <c r="IX101" s="647"/>
      <c r="IY101" s="647"/>
      <c r="IZ101" s="647"/>
      <c r="JA101" s="647"/>
      <c r="JB101" s="647"/>
      <c r="JC101" s="647"/>
      <c r="JD101" s="647"/>
      <c r="JE101" s="647"/>
      <c r="JF101" s="647"/>
      <c r="JG101" s="647"/>
      <c r="JH101" s="647"/>
      <c r="JI101" s="647"/>
      <c r="JJ101" s="647"/>
      <c r="JK101" s="647"/>
      <c r="JL101" s="647"/>
      <c r="JM101" s="647"/>
      <c r="JN101" s="647"/>
      <c r="JO101" s="647"/>
      <c r="JP101" s="647"/>
      <c r="JQ101" s="647"/>
      <c r="JR101" s="647"/>
      <c r="JS101" s="647"/>
      <c r="JT101" s="647"/>
      <c r="JU101" s="647"/>
      <c r="JV101" s="647"/>
      <c r="JW101" s="647"/>
      <c r="JX101" s="647"/>
      <c r="JY101" s="647"/>
      <c r="JZ101" s="647"/>
      <c r="KA101" s="647"/>
      <c r="KB101" s="647"/>
      <c r="KC101" s="647"/>
      <c r="KD101" s="647"/>
      <c r="KE101" s="647"/>
      <c r="KF101" s="647"/>
      <c r="KG101" s="647"/>
      <c r="KH101" s="647"/>
      <c r="KI101" s="647"/>
      <c r="KJ101" s="647"/>
      <c r="KK101" s="647"/>
      <c r="KL101" s="647"/>
      <c r="KM101" s="647"/>
      <c r="KN101" s="647"/>
      <c r="KO101" s="647"/>
      <c r="KP101" s="647"/>
      <c r="KQ101" s="647"/>
      <c r="KR101" s="647"/>
      <c r="KS101" s="647"/>
      <c r="KT101" s="647"/>
      <c r="KU101" s="647"/>
      <c r="KV101" s="647"/>
      <c r="KW101" s="647"/>
      <c r="KX101" s="647"/>
      <c r="KY101" s="647"/>
      <c r="KZ101" s="647"/>
      <c r="LA101" s="647"/>
      <c r="LB101" s="647"/>
      <c r="LC101" s="647"/>
      <c r="LD101" s="647"/>
      <c r="LE101" s="647"/>
      <c r="LF101" s="647"/>
      <c r="LG101" s="647"/>
      <c r="LH101" s="647"/>
      <c r="LI101" s="647"/>
      <c r="LJ101" s="648"/>
    </row>
    <row r="102" spans="2:322" ht="3.65" customHeight="1">
      <c r="B102" s="646"/>
      <c r="C102" s="647"/>
      <c r="D102" s="647"/>
      <c r="E102" s="647"/>
      <c r="F102" s="647"/>
      <c r="G102" s="647"/>
      <c r="H102" s="647"/>
      <c r="I102" s="647"/>
      <c r="J102" s="647"/>
      <c r="K102" s="647"/>
      <c r="L102" s="647"/>
      <c r="M102" s="647"/>
      <c r="N102" s="647"/>
      <c r="O102" s="647"/>
      <c r="P102" s="647"/>
      <c r="Q102" s="647"/>
      <c r="R102" s="647"/>
      <c r="S102" s="647"/>
      <c r="T102" s="647"/>
      <c r="U102" s="647"/>
      <c r="V102" s="647"/>
      <c r="W102" s="647"/>
      <c r="X102" s="647"/>
      <c r="Y102" s="647"/>
      <c r="Z102" s="647"/>
      <c r="AA102" s="647"/>
      <c r="AB102" s="647"/>
      <c r="AC102" s="647"/>
      <c r="AD102" s="647"/>
      <c r="AE102" s="647"/>
      <c r="AF102" s="647"/>
      <c r="AG102" s="647"/>
      <c r="AH102" s="647"/>
      <c r="AI102" s="647"/>
      <c r="AJ102" s="647"/>
      <c r="AK102" s="647"/>
      <c r="AL102" s="647"/>
      <c r="AM102" s="647"/>
      <c r="AN102" s="647"/>
      <c r="AO102" s="647"/>
      <c r="AP102" s="647"/>
      <c r="AQ102" s="647"/>
      <c r="AR102" s="647"/>
      <c r="AS102" s="647"/>
      <c r="AT102" s="647"/>
      <c r="AU102" s="647"/>
      <c r="AV102" s="647"/>
      <c r="AW102" s="647"/>
      <c r="AX102" s="647"/>
      <c r="AY102" s="647"/>
      <c r="AZ102" s="647"/>
      <c r="BA102" s="647"/>
      <c r="BB102" s="647"/>
      <c r="BC102" s="647"/>
      <c r="BD102" s="647"/>
      <c r="BE102" s="647"/>
      <c r="BF102" s="647"/>
      <c r="BG102" s="647"/>
      <c r="BH102" s="647"/>
      <c r="BI102" s="647"/>
      <c r="BJ102" s="647"/>
      <c r="BK102" s="647"/>
      <c r="BL102" s="647"/>
      <c r="BM102" s="647"/>
      <c r="BN102" s="647"/>
      <c r="BO102" s="647"/>
      <c r="BP102" s="647"/>
      <c r="BQ102" s="647"/>
      <c r="BR102" s="647"/>
      <c r="BS102" s="647"/>
      <c r="BT102" s="647"/>
      <c r="BU102" s="647"/>
      <c r="BV102" s="647"/>
      <c r="BW102" s="647"/>
      <c r="BX102" s="647"/>
      <c r="BY102" s="647"/>
      <c r="BZ102" s="647"/>
      <c r="CA102" s="647"/>
      <c r="CB102" s="647"/>
      <c r="CC102" s="647"/>
      <c r="CD102" s="647"/>
      <c r="CE102" s="647"/>
      <c r="CF102" s="647"/>
      <c r="CG102" s="647"/>
      <c r="CH102" s="647"/>
      <c r="CI102" s="647"/>
      <c r="CJ102" s="647"/>
      <c r="CK102" s="647"/>
      <c r="CL102" s="647"/>
      <c r="CM102" s="647"/>
      <c r="CN102" s="647"/>
      <c r="CO102" s="647"/>
      <c r="CP102" s="647"/>
      <c r="CQ102" s="647"/>
      <c r="CR102" s="647"/>
      <c r="CS102" s="647"/>
      <c r="CT102" s="647"/>
      <c r="CU102" s="647"/>
      <c r="CV102" s="647"/>
      <c r="CW102" s="647"/>
      <c r="CX102" s="647"/>
      <c r="CY102" s="647"/>
      <c r="CZ102" s="647"/>
      <c r="DA102" s="647"/>
      <c r="DB102" s="647"/>
      <c r="DC102" s="647"/>
      <c r="DD102" s="647"/>
      <c r="DE102" s="647"/>
      <c r="DF102" s="647"/>
      <c r="DG102" s="647"/>
      <c r="DH102" s="647"/>
      <c r="DI102" s="647"/>
      <c r="DJ102" s="647"/>
      <c r="DK102" s="647"/>
      <c r="DL102" s="647"/>
      <c r="DM102" s="647"/>
      <c r="DN102" s="647"/>
      <c r="DO102" s="647"/>
      <c r="DP102" s="647"/>
      <c r="DQ102" s="647"/>
      <c r="DR102" s="647"/>
      <c r="DS102" s="647"/>
      <c r="DT102" s="647"/>
      <c r="DU102" s="647"/>
      <c r="DV102" s="647"/>
      <c r="DW102" s="647"/>
      <c r="DX102" s="647"/>
      <c r="DY102" s="647"/>
      <c r="DZ102" s="647"/>
      <c r="EA102" s="647"/>
      <c r="EB102" s="647"/>
      <c r="EC102" s="647"/>
      <c r="ED102" s="647"/>
      <c r="EE102" s="647"/>
      <c r="EF102" s="647"/>
      <c r="EG102" s="647"/>
      <c r="EH102" s="647"/>
      <c r="EI102" s="647"/>
      <c r="EJ102" s="647"/>
      <c r="EK102" s="647"/>
      <c r="EL102" s="647"/>
      <c r="EM102" s="647"/>
      <c r="EN102" s="647"/>
      <c r="EO102" s="647"/>
      <c r="EP102" s="647"/>
      <c r="EQ102" s="647"/>
      <c r="ER102" s="647"/>
      <c r="ES102" s="647"/>
      <c r="ET102" s="647"/>
      <c r="EU102" s="647"/>
      <c r="EV102" s="647"/>
      <c r="EW102" s="647"/>
      <c r="EX102" s="647"/>
      <c r="EY102" s="647"/>
      <c r="EZ102" s="647"/>
      <c r="FA102" s="647"/>
      <c r="FB102" s="647"/>
      <c r="FC102" s="647"/>
      <c r="FD102" s="647"/>
      <c r="FE102" s="647"/>
      <c r="FF102" s="647"/>
      <c r="FG102" s="647"/>
      <c r="FH102" s="647"/>
      <c r="FI102" s="647"/>
      <c r="FJ102" s="647"/>
      <c r="FK102" s="647"/>
      <c r="FL102" s="647"/>
      <c r="FM102" s="647"/>
      <c r="FN102" s="647"/>
      <c r="FO102" s="647"/>
      <c r="FP102" s="647"/>
      <c r="FQ102" s="647"/>
      <c r="FR102" s="647"/>
      <c r="FS102" s="647"/>
      <c r="FT102" s="647"/>
      <c r="FU102" s="647"/>
      <c r="FV102" s="647"/>
      <c r="FW102" s="647"/>
      <c r="FX102" s="647"/>
      <c r="FY102" s="647"/>
      <c r="FZ102" s="647"/>
      <c r="GA102" s="647"/>
      <c r="GB102" s="647"/>
      <c r="GC102" s="647"/>
      <c r="GD102" s="647"/>
      <c r="GE102" s="647"/>
      <c r="GF102" s="647"/>
      <c r="GG102" s="647"/>
      <c r="GH102" s="647"/>
      <c r="GI102" s="647"/>
      <c r="GJ102" s="647"/>
      <c r="GK102" s="647"/>
      <c r="GL102" s="647"/>
      <c r="GM102" s="647"/>
      <c r="GN102" s="647"/>
      <c r="GO102" s="647"/>
      <c r="GP102" s="647"/>
      <c r="GQ102" s="647"/>
      <c r="GR102" s="647"/>
      <c r="GS102" s="647"/>
      <c r="GT102" s="647"/>
      <c r="GU102" s="647"/>
      <c r="GV102" s="647"/>
      <c r="GW102" s="647"/>
      <c r="GX102" s="647"/>
      <c r="GY102" s="647"/>
      <c r="GZ102" s="647"/>
      <c r="HA102" s="647"/>
      <c r="HB102" s="647"/>
      <c r="HC102" s="647"/>
      <c r="HD102" s="647"/>
      <c r="HE102" s="647"/>
      <c r="HF102" s="647"/>
      <c r="HG102" s="647"/>
      <c r="HH102" s="647"/>
      <c r="HI102" s="647"/>
      <c r="HJ102" s="647"/>
      <c r="HK102" s="647"/>
      <c r="HL102" s="647"/>
      <c r="HM102" s="647"/>
      <c r="HN102" s="647"/>
      <c r="HO102" s="647"/>
      <c r="HP102" s="647"/>
      <c r="HQ102" s="647"/>
      <c r="HR102" s="647"/>
      <c r="HS102" s="647"/>
      <c r="HT102" s="647"/>
      <c r="HU102" s="647"/>
      <c r="HV102" s="647"/>
      <c r="HW102" s="647"/>
      <c r="HX102" s="647"/>
      <c r="HY102" s="647"/>
      <c r="HZ102" s="647"/>
      <c r="IA102" s="647"/>
      <c r="IB102" s="647"/>
      <c r="IC102" s="647"/>
      <c r="ID102" s="647"/>
      <c r="IE102" s="647"/>
      <c r="IF102" s="647"/>
      <c r="IG102" s="647"/>
      <c r="IH102" s="647"/>
      <c r="II102" s="647"/>
      <c r="IJ102" s="647"/>
      <c r="IK102" s="647"/>
      <c r="IL102" s="647"/>
      <c r="IM102" s="647"/>
      <c r="IN102" s="647"/>
      <c r="IO102" s="647"/>
      <c r="IP102" s="647"/>
      <c r="IQ102" s="647"/>
      <c r="IR102" s="647"/>
      <c r="IS102" s="647"/>
      <c r="IT102" s="647"/>
      <c r="IU102" s="647"/>
      <c r="IV102" s="647"/>
      <c r="IW102" s="647"/>
      <c r="IX102" s="647"/>
      <c r="IY102" s="647"/>
      <c r="IZ102" s="647"/>
      <c r="JA102" s="647"/>
      <c r="JB102" s="647"/>
      <c r="JC102" s="647"/>
      <c r="JD102" s="647"/>
      <c r="JE102" s="647"/>
      <c r="JF102" s="647"/>
      <c r="JG102" s="647"/>
      <c r="JH102" s="647"/>
      <c r="JI102" s="647"/>
      <c r="JJ102" s="647"/>
      <c r="JK102" s="647"/>
      <c r="JL102" s="647"/>
      <c r="JM102" s="647"/>
      <c r="JN102" s="647"/>
      <c r="JO102" s="647"/>
      <c r="JP102" s="647"/>
      <c r="JQ102" s="647"/>
      <c r="JR102" s="647"/>
      <c r="JS102" s="647"/>
      <c r="JT102" s="647"/>
      <c r="JU102" s="647"/>
      <c r="JV102" s="647"/>
      <c r="JW102" s="647"/>
      <c r="JX102" s="647"/>
      <c r="JY102" s="647"/>
      <c r="JZ102" s="647"/>
      <c r="KA102" s="647"/>
      <c r="KB102" s="647"/>
      <c r="KC102" s="647"/>
      <c r="KD102" s="647"/>
      <c r="KE102" s="647"/>
      <c r="KF102" s="647"/>
      <c r="KG102" s="647"/>
      <c r="KH102" s="647"/>
      <c r="KI102" s="647"/>
      <c r="KJ102" s="647"/>
      <c r="KK102" s="647"/>
      <c r="KL102" s="647"/>
      <c r="KM102" s="647"/>
      <c r="KN102" s="647"/>
      <c r="KO102" s="647"/>
      <c r="KP102" s="647"/>
      <c r="KQ102" s="647"/>
      <c r="KR102" s="647"/>
      <c r="KS102" s="647"/>
      <c r="KT102" s="647"/>
      <c r="KU102" s="647"/>
      <c r="KV102" s="647"/>
      <c r="KW102" s="647"/>
      <c r="KX102" s="647"/>
      <c r="KY102" s="647"/>
      <c r="KZ102" s="647"/>
      <c r="LA102" s="647"/>
      <c r="LB102" s="647"/>
      <c r="LC102" s="647"/>
      <c r="LD102" s="647"/>
      <c r="LE102" s="647"/>
      <c r="LF102" s="647"/>
      <c r="LG102" s="647"/>
      <c r="LH102" s="647"/>
      <c r="LI102" s="647"/>
      <c r="LJ102" s="648"/>
    </row>
    <row r="103" spans="2:322" ht="3.65" customHeight="1">
      <c r="B103" s="646"/>
      <c r="C103" s="647"/>
      <c r="D103" s="647"/>
      <c r="E103" s="647"/>
      <c r="F103" s="647"/>
      <c r="G103" s="647"/>
      <c r="H103" s="647"/>
      <c r="I103" s="647"/>
      <c r="J103" s="647"/>
      <c r="K103" s="647"/>
      <c r="L103" s="647"/>
      <c r="M103" s="647"/>
      <c r="N103" s="647"/>
      <c r="O103" s="647"/>
      <c r="P103" s="647"/>
      <c r="Q103" s="647"/>
      <c r="R103" s="647"/>
      <c r="S103" s="647"/>
      <c r="T103" s="647"/>
      <c r="U103" s="647"/>
      <c r="V103" s="647"/>
      <c r="W103" s="647"/>
      <c r="X103" s="647"/>
      <c r="Y103" s="647"/>
      <c r="Z103" s="647"/>
      <c r="AA103" s="647"/>
      <c r="AB103" s="647"/>
      <c r="AC103" s="647"/>
      <c r="AD103" s="647"/>
      <c r="AE103" s="647"/>
      <c r="AF103" s="647"/>
      <c r="AG103" s="647"/>
      <c r="AH103" s="647"/>
      <c r="AI103" s="647"/>
      <c r="AJ103" s="647"/>
      <c r="AK103" s="647"/>
      <c r="AL103" s="647"/>
      <c r="AM103" s="647"/>
      <c r="AN103" s="647"/>
      <c r="AO103" s="647"/>
      <c r="AP103" s="647"/>
      <c r="AQ103" s="647"/>
      <c r="AR103" s="647"/>
      <c r="AS103" s="647"/>
      <c r="AT103" s="647"/>
      <c r="AU103" s="647"/>
      <c r="AV103" s="647"/>
      <c r="AW103" s="647"/>
      <c r="AX103" s="647"/>
      <c r="AY103" s="647"/>
      <c r="AZ103" s="647"/>
      <c r="BA103" s="647"/>
      <c r="BB103" s="647"/>
      <c r="BC103" s="647"/>
      <c r="BD103" s="647"/>
      <c r="BE103" s="647"/>
      <c r="BF103" s="647"/>
      <c r="BG103" s="647"/>
      <c r="BH103" s="647"/>
      <c r="BI103" s="647"/>
      <c r="BJ103" s="647"/>
      <c r="BK103" s="647"/>
      <c r="BL103" s="647"/>
      <c r="BM103" s="647"/>
      <c r="BN103" s="647"/>
      <c r="BO103" s="647"/>
      <c r="BP103" s="647"/>
      <c r="BQ103" s="647"/>
      <c r="BR103" s="647"/>
      <c r="BS103" s="647"/>
      <c r="BT103" s="647"/>
      <c r="BU103" s="647"/>
      <c r="BV103" s="647"/>
      <c r="BW103" s="647"/>
      <c r="BX103" s="647"/>
      <c r="BY103" s="647"/>
      <c r="BZ103" s="647"/>
      <c r="CA103" s="647"/>
      <c r="CB103" s="647"/>
      <c r="CC103" s="647"/>
      <c r="CD103" s="647"/>
      <c r="CE103" s="647"/>
      <c r="CF103" s="647"/>
      <c r="CG103" s="647"/>
      <c r="CH103" s="647"/>
      <c r="CI103" s="647"/>
      <c r="CJ103" s="647"/>
      <c r="CK103" s="647"/>
      <c r="CL103" s="647"/>
      <c r="CM103" s="647"/>
      <c r="CN103" s="647"/>
      <c r="CO103" s="647"/>
      <c r="CP103" s="647"/>
      <c r="CQ103" s="647"/>
      <c r="CR103" s="647"/>
      <c r="CS103" s="647"/>
      <c r="CT103" s="647"/>
      <c r="CU103" s="647"/>
      <c r="CV103" s="647"/>
      <c r="CW103" s="647"/>
      <c r="CX103" s="647"/>
      <c r="CY103" s="647"/>
      <c r="CZ103" s="647"/>
      <c r="DA103" s="647"/>
      <c r="DB103" s="647"/>
      <c r="DC103" s="647"/>
      <c r="DD103" s="647"/>
      <c r="DE103" s="647"/>
      <c r="DF103" s="647"/>
      <c r="DG103" s="647"/>
      <c r="DH103" s="647"/>
      <c r="DI103" s="647"/>
      <c r="DJ103" s="647"/>
      <c r="DK103" s="647"/>
      <c r="DL103" s="647"/>
      <c r="DM103" s="647"/>
      <c r="DN103" s="647"/>
      <c r="DO103" s="647"/>
      <c r="DP103" s="647"/>
      <c r="DQ103" s="647"/>
      <c r="DR103" s="647"/>
      <c r="DS103" s="647"/>
      <c r="DT103" s="647"/>
      <c r="DU103" s="647"/>
      <c r="DV103" s="647"/>
      <c r="DW103" s="647"/>
      <c r="DX103" s="647"/>
      <c r="DY103" s="647"/>
      <c r="DZ103" s="647"/>
      <c r="EA103" s="647"/>
      <c r="EB103" s="647"/>
      <c r="EC103" s="647"/>
      <c r="ED103" s="647"/>
      <c r="EE103" s="647"/>
      <c r="EF103" s="647"/>
      <c r="EG103" s="647"/>
      <c r="EH103" s="647"/>
      <c r="EI103" s="647"/>
      <c r="EJ103" s="647"/>
      <c r="EK103" s="647"/>
      <c r="EL103" s="647"/>
      <c r="EM103" s="647"/>
      <c r="EN103" s="647"/>
      <c r="EO103" s="647"/>
      <c r="EP103" s="647"/>
      <c r="EQ103" s="647"/>
      <c r="ER103" s="647"/>
      <c r="ES103" s="647"/>
      <c r="ET103" s="647"/>
      <c r="EU103" s="647"/>
      <c r="EV103" s="647"/>
      <c r="EW103" s="647"/>
      <c r="EX103" s="647"/>
      <c r="EY103" s="647"/>
      <c r="EZ103" s="647"/>
      <c r="FA103" s="647"/>
      <c r="FB103" s="647"/>
      <c r="FC103" s="647"/>
      <c r="FD103" s="647"/>
      <c r="FE103" s="647"/>
      <c r="FF103" s="647"/>
      <c r="FG103" s="647"/>
      <c r="FH103" s="647"/>
      <c r="FI103" s="647"/>
      <c r="FJ103" s="647"/>
      <c r="FK103" s="647"/>
      <c r="FL103" s="647"/>
      <c r="FM103" s="647"/>
      <c r="FN103" s="647"/>
      <c r="FO103" s="647"/>
      <c r="FP103" s="647"/>
      <c r="FQ103" s="647"/>
      <c r="FR103" s="647"/>
      <c r="FS103" s="647"/>
      <c r="FT103" s="647"/>
      <c r="FU103" s="647"/>
      <c r="FV103" s="647"/>
      <c r="FW103" s="647"/>
      <c r="FX103" s="647"/>
      <c r="FY103" s="647"/>
      <c r="FZ103" s="647"/>
      <c r="GA103" s="647"/>
      <c r="GB103" s="647"/>
      <c r="GC103" s="647"/>
      <c r="GD103" s="647"/>
      <c r="GE103" s="647"/>
      <c r="GF103" s="647"/>
      <c r="GG103" s="647"/>
      <c r="GH103" s="647"/>
      <c r="GI103" s="647"/>
      <c r="GJ103" s="647"/>
      <c r="GK103" s="647"/>
      <c r="GL103" s="647"/>
      <c r="GM103" s="647"/>
      <c r="GN103" s="647"/>
      <c r="GO103" s="647"/>
      <c r="GP103" s="647"/>
      <c r="GQ103" s="647"/>
      <c r="GR103" s="647"/>
      <c r="GS103" s="647"/>
      <c r="GT103" s="647"/>
      <c r="GU103" s="647"/>
      <c r="GV103" s="647"/>
      <c r="GW103" s="647"/>
      <c r="GX103" s="647"/>
      <c r="GY103" s="647"/>
      <c r="GZ103" s="647"/>
      <c r="HA103" s="647"/>
      <c r="HB103" s="647"/>
      <c r="HC103" s="647"/>
      <c r="HD103" s="647"/>
      <c r="HE103" s="647"/>
      <c r="HF103" s="647"/>
      <c r="HG103" s="647"/>
      <c r="HH103" s="647"/>
      <c r="HI103" s="647"/>
      <c r="HJ103" s="647"/>
      <c r="HK103" s="647"/>
      <c r="HL103" s="647"/>
      <c r="HM103" s="647"/>
      <c r="HN103" s="647"/>
      <c r="HO103" s="647"/>
      <c r="HP103" s="647"/>
      <c r="HQ103" s="647"/>
      <c r="HR103" s="647"/>
      <c r="HS103" s="647"/>
      <c r="HT103" s="647"/>
      <c r="HU103" s="647"/>
      <c r="HV103" s="647"/>
      <c r="HW103" s="647"/>
      <c r="HX103" s="647"/>
      <c r="HY103" s="647"/>
      <c r="HZ103" s="647"/>
      <c r="IA103" s="647"/>
      <c r="IB103" s="647"/>
      <c r="IC103" s="647"/>
      <c r="ID103" s="647"/>
      <c r="IE103" s="647"/>
      <c r="IF103" s="647"/>
      <c r="IG103" s="647"/>
      <c r="IH103" s="647"/>
      <c r="II103" s="647"/>
      <c r="IJ103" s="647"/>
      <c r="IK103" s="647"/>
      <c r="IL103" s="647"/>
      <c r="IM103" s="647"/>
      <c r="IN103" s="647"/>
      <c r="IO103" s="647"/>
      <c r="IP103" s="647"/>
      <c r="IQ103" s="647"/>
      <c r="IR103" s="647"/>
      <c r="IS103" s="647"/>
      <c r="IT103" s="647"/>
      <c r="IU103" s="647"/>
      <c r="IV103" s="647"/>
      <c r="IW103" s="647"/>
      <c r="IX103" s="647"/>
      <c r="IY103" s="647"/>
      <c r="IZ103" s="647"/>
      <c r="JA103" s="647"/>
      <c r="JB103" s="647"/>
      <c r="JC103" s="647"/>
      <c r="JD103" s="647"/>
      <c r="JE103" s="647"/>
      <c r="JF103" s="647"/>
      <c r="JG103" s="647"/>
      <c r="JH103" s="647"/>
      <c r="JI103" s="647"/>
      <c r="JJ103" s="647"/>
      <c r="JK103" s="647"/>
      <c r="JL103" s="647"/>
      <c r="JM103" s="647"/>
      <c r="JN103" s="647"/>
      <c r="JO103" s="647"/>
      <c r="JP103" s="647"/>
      <c r="JQ103" s="647"/>
      <c r="JR103" s="647"/>
      <c r="JS103" s="647"/>
      <c r="JT103" s="647"/>
      <c r="JU103" s="647"/>
      <c r="JV103" s="647"/>
      <c r="JW103" s="647"/>
      <c r="JX103" s="647"/>
      <c r="JY103" s="647"/>
      <c r="JZ103" s="647"/>
      <c r="KA103" s="647"/>
      <c r="KB103" s="647"/>
      <c r="KC103" s="647"/>
      <c r="KD103" s="647"/>
      <c r="KE103" s="647"/>
      <c r="KF103" s="647"/>
      <c r="KG103" s="647"/>
      <c r="KH103" s="647"/>
      <c r="KI103" s="647"/>
      <c r="KJ103" s="647"/>
      <c r="KK103" s="647"/>
      <c r="KL103" s="647"/>
      <c r="KM103" s="647"/>
      <c r="KN103" s="647"/>
      <c r="KO103" s="647"/>
      <c r="KP103" s="647"/>
      <c r="KQ103" s="647"/>
      <c r="KR103" s="647"/>
      <c r="KS103" s="647"/>
      <c r="KT103" s="647"/>
      <c r="KU103" s="647"/>
      <c r="KV103" s="647"/>
      <c r="KW103" s="647"/>
      <c r="KX103" s="647"/>
      <c r="KY103" s="647"/>
      <c r="KZ103" s="647"/>
      <c r="LA103" s="647"/>
      <c r="LB103" s="647"/>
      <c r="LC103" s="647"/>
      <c r="LD103" s="647"/>
      <c r="LE103" s="647"/>
      <c r="LF103" s="647"/>
      <c r="LG103" s="647"/>
      <c r="LH103" s="647"/>
      <c r="LI103" s="647"/>
      <c r="LJ103" s="648"/>
    </row>
    <row r="104" spans="2:322" ht="3.65" customHeight="1">
      <c r="B104" s="646"/>
      <c r="C104" s="647"/>
      <c r="D104" s="647"/>
      <c r="E104" s="647"/>
      <c r="F104" s="647"/>
      <c r="G104" s="647"/>
      <c r="H104" s="647"/>
      <c r="I104" s="647"/>
      <c r="J104" s="647"/>
      <c r="K104" s="647"/>
      <c r="L104" s="647"/>
      <c r="M104" s="647"/>
      <c r="N104" s="647"/>
      <c r="O104" s="647"/>
      <c r="P104" s="647"/>
      <c r="Q104" s="647"/>
      <c r="R104" s="647"/>
      <c r="S104" s="647"/>
      <c r="T104" s="647"/>
      <c r="U104" s="647"/>
      <c r="V104" s="647"/>
      <c r="W104" s="647"/>
      <c r="X104" s="647"/>
      <c r="Y104" s="647"/>
      <c r="Z104" s="647"/>
      <c r="AA104" s="647"/>
      <c r="AB104" s="647"/>
      <c r="AC104" s="647"/>
      <c r="AD104" s="647"/>
      <c r="AE104" s="647"/>
      <c r="AF104" s="647"/>
      <c r="AG104" s="647"/>
      <c r="AH104" s="647"/>
      <c r="AI104" s="647"/>
      <c r="AJ104" s="647"/>
      <c r="AK104" s="647"/>
      <c r="AL104" s="647"/>
      <c r="AM104" s="647"/>
      <c r="AN104" s="647"/>
      <c r="AO104" s="647"/>
      <c r="AP104" s="647"/>
      <c r="AQ104" s="647"/>
      <c r="AR104" s="647"/>
      <c r="AS104" s="647"/>
      <c r="AT104" s="647"/>
      <c r="AU104" s="647"/>
      <c r="AV104" s="647"/>
      <c r="AW104" s="647"/>
      <c r="AX104" s="647"/>
      <c r="AY104" s="647"/>
      <c r="AZ104" s="647"/>
      <c r="BA104" s="647"/>
      <c r="BB104" s="647"/>
      <c r="BC104" s="647"/>
      <c r="BD104" s="647"/>
      <c r="BE104" s="647"/>
      <c r="BF104" s="647"/>
      <c r="BG104" s="647"/>
      <c r="BH104" s="647"/>
      <c r="BI104" s="647"/>
      <c r="BJ104" s="647"/>
      <c r="BK104" s="647"/>
      <c r="BL104" s="647"/>
      <c r="BM104" s="647"/>
      <c r="BN104" s="647"/>
      <c r="BO104" s="647"/>
      <c r="BP104" s="647"/>
      <c r="BQ104" s="647"/>
      <c r="BR104" s="647"/>
      <c r="BS104" s="647"/>
      <c r="BT104" s="647"/>
      <c r="BU104" s="647"/>
      <c r="BV104" s="647"/>
      <c r="BW104" s="647"/>
      <c r="BX104" s="647"/>
      <c r="BY104" s="647"/>
      <c r="BZ104" s="647"/>
      <c r="CA104" s="647"/>
      <c r="CB104" s="647"/>
      <c r="CC104" s="647"/>
      <c r="CD104" s="647"/>
      <c r="CE104" s="647"/>
      <c r="CF104" s="647"/>
      <c r="CG104" s="647"/>
      <c r="CH104" s="647"/>
      <c r="CI104" s="647"/>
      <c r="CJ104" s="647"/>
      <c r="CK104" s="647"/>
      <c r="CL104" s="647"/>
      <c r="CM104" s="647"/>
      <c r="CN104" s="647"/>
      <c r="CO104" s="647"/>
      <c r="CP104" s="647"/>
      <c r="CQ104" s="647"/>
      <c r="CR104" s="647"/>
      <c r="CS104" s="647"/>
      <c r="CT104" s="647"/>
      <c r="CU104" s="647"/>
      <c r="CV104" s="647"/>
      <c r="CW104" s="647"/>
      <c r="CX104" s="647"/>
      <c r="CY104" s="647"/>
      <c r="CZ104" s="647"/>
      <c r="DA104" s="647"/>
      <c r="DB104" s="647"/>
      <c r="DC104" s="647"/>
      <c r="DD104" s="647"/>
      <c r="DE104" s="647"/>
      <c r="DF104" s="647"/>
      <c r="DG104" s="647"/>
      <c r="DH104" s="647"/>
      <c r="DI104" s="647"/>
      <c r="DJ104" s="647"/>
      <c r="DK104" s="647"/>
      <c r="DL104" s="647"/>
      <c r="DM104" s="647"/>
      <c r="DN104" s="647"/>
      <c r="DO104" s="647"/>
      <c r="DP104" s="647"/>
      <c r="DQ104" s="647"/>
      <c r="DR104" s="647"/>
      <c r="DS104" s="647"/>
      <c r="DT104" s="647"/>
      <c r="DU104" s="647"/>
      <c r="DV104" s="647"/>
      <c r="DW104" s="647"/>
      <c r="DX104" s="647"/>
      <c r="DY104" s="647"/>
      <c r="DZ104" s="647"/>
      <c r="EA104" s="647"/>
      <c r="EB104" s="647"/>
      <c r="EC104" s="647"/>
      <c r="ED104" s="647"/>
      <c r="EE104" s="647"/>
      <c r="EF104" s="647"/>
      <c r="EG104" s="647"/>
      <c r="EH104" s="647"/>
      <c r="EI104" s="647"/>
      <c r="EJ104" s="647"/>
      <c r="EK104" s="647"/>
      <c r="EL104" s="647"/>
      <c r="EM104" s="647"/>
      <c r="EN104" s="647"/>
      <c r="EO104" s="647"/>
      <c r="EP104" s="647"/>
      <c r="EQ104" s="647"/>
      <c r="ER104" s="647"/>
      <c r="ES104" s="647"/>
      <c r="ET104" s="647"/>
      <c r="EU104" s="647"/>
      <c r="EV104" s="647"/>
      <c r="EW104" s="647"/>
      <c r="EX104" s="647"/>
      <c r="EY104" s="647"/>
      <c r="EZ104" s="647"/>
      <c r="FA104" s="647"/>
      <c r="FB104" s="647"/>
      <c r="FC104" s="647"/>
      <c r="FD104" s="647"/>
      <c r="FE104" s="647"/>
      <c r="FF104" s="647"/>
      <c r="FG104" s="647"/>
      <c r="FH104" s="647"/>
      <c r="FI104" s="647"/>
      <c r="FJ104" s="647"/>
      <c r="FK104" s="647"/>
      <c r="FL104" s="647"/>
      <c r="FM104" s="647"/>
      <c r="FN104" s="647"/>
      <c r="FO104" s="647"/>
      <c r="FP104" s="647"/>
      <c r="FQ104" s="647"/>
      <c r="FR104" s="647"/>
      <c r="FS104" s="647"/>
      <c r="FT104" s="647"/>
      <c r="FU104" s="647"/>
      <c r="FV104" s="647"/>
      <c r="FW104" s="647"/>
      <c r="FX104" s="647"/>
      <c r="FY104" s="647"/>
      <c r="FZ104" s="647"/>
      <c r="GA104" s="647"/>
      <c r="GB104" s="647"/>
      <c r="GC104" s="647"/>
      <c r="GD104" s="647"/>
      <c r="GE104" s="647"/>
      <c r="GF104" s="647"/>
      <c r="GG104" s="647"/>
      <c r="GH104" s="647"/>
      <c r="GI104" s="647"/>
      <c r="GJ104" s="647"/>
      <c r="GK104" s="647"/>
      <c r="GL104" s="647"/>
      <c r="GM104" s="647"/>
      <c r="GN104" s="647"/>
      <c r="GO104" s="647"/>
      <c r="GP104" s="647"/>
      <c r="GQ104" s="647"/>
      <c r="GR104" s="647"/>
      <c r="GS104" s="647"/>
      <c r="GT104" s="647"/>
      <c r="GU104" s="647"/>
      <c r="GV104" s="647"/>
      <c r="GW104" s="647"/>
      <c r="GX104" s="647"/>
      <c r="GY104" s="647"/>
      <c r="GZ104" s="647"/>
      <c r="HA104" s="647"/>
      <c r="HB104" s="647"/>
      <c r="HC104" s="647"/>
      <c r="HD104" s="647"/>
      <c r="HE104" s="647"/>
      <c r="HF104" s="647"/>
      <c r="HG104" s="647"/>
      <c r="HH104" s="647"/>
      <c r="HI104" s="647"/>
      <c r="HJ104" s="647"/>
      <c r="HK104" s="647"/>
      <c r="HL104" s="647"/>
      <c r="HM104" s="647"/>
      <c r="HN104" s="647"/>
      <c r="HO104" s="647"/>
      <c r="HP104" s="647"/>
      <c r="HQ104" s="647"/>
      <c r="HR104" s="647"/>
      <c r="HS104" s="647"/>
      <c r="HT104" s="647"/>
      <c r="HU104" s="647"/>
      <c r="HV104" s="647"/>
      <c r="HW104" s="647"/>
      <c r="HX104" s="647"/>
      <c r="HY104" s="647"/>
      <c r="HZ104" s="647"/>
      <c r="IA104" s="647"/>
      <c r="IB104" s="647"/>
      <c r="IC104" s="647"/>
      <c r="ID104" s="647"/>
      <c r="IE104" s="647"/>
      <c r="IF104" s="647"/>
      <c r="IG104" s="647"/>
      <c r="IH104" s="647"/>
      <c r="II104" s="647"/>
      <c r="IJ104" s="647"/>
      <c r="IK104" s="647"/>
      <c r="IL104" s="647"/>
      <c r="IM104" s="647"/>
      <c r="IN104" s="647"/>
      <c r="IO104" s="647"/>
      <c r="IP104" s="647"/>
      <c r="IQ104" s="647"/>
      <c r="IR104" s="647"/>
      <c r="IS104" s="647"/>
      <c r="IT104" s="647"/>
      <c r="IU104" s="647"/>
      <c r="IV104" s="647"/>
      <c r="IW104" s="647"/>
      <c r="IX104" s="647"/>
      <c r="IY104" s="647"/>
      <c r="IZ104" s="647"/>
      <c r="JA104" s="647"/>
      <c r="JB104" s="647"/>
      <c r="JC104" s="647"/>
      <c r="JD104" s="647"/>
      <c r="JE104" s="647"/>
      <c r="JF104" s="647"/>
      <c r="JG104" s="647"/>
      <c r="JH104" s="647"/>
      <c r="JI104" s="647"/>
      <c r="JJ104" s="647"/>
      <c r="JK104" s="647"/>
      <c r="JL104" s="647"/>
      <c r="JM104" s="647"/>
      <c r="JN104" s="647"/>
      <c r="JO104" s="647"/>
      <c r="JP104" s="647"/>
      <c r="JQ104" s="647"/>
      <c r="JR104" s="647"/>
      <c r="JS104" s="647"/>
      <c r="JT104" s="647"/>
      <c r="JU104" s="647"/>
      <c r="JV104" s="647"/>
      <c r="JW104" s="647"/>
      <c r="JX104" s="647"/>
      <c r="JY104" s="647"/>
      <c r="JZ104" s="647"/>
      <c r="KA104" s="647"/>
      <c r="KB104" s="647"/>
      <c r="KC104" s="647"/>
      <c r="KD104" s="647"/>
      <c r="KE104" s="647"/>
      <c r="KF104" s="647"/>
      <c r="KG104" s="647"/>
      <c r="KH104" s="647"/>
      <c r="KI104" s="647"/>
      <c r="KJ104" s="647"/>
      <c r="KK104" s="647"/>
      <c r="KL104" s="647"/>
      <c r="KM104" s="647"/>
      <c r="KN104" s="647"/>
      <c r="KO104" s="647"/>
      <c r="KP104" s="647"/>
      <c r="KQ104" s="647"/>
      <c r="KR104" s="647"/>
      <c r="KS104" s="647"/>
      <c r="KT104" s="647"/>
      <c r="KU104" s="647"/>
      <c r="KV104" s="647"/>
      <c r="KW104" s="647"/>
      <c r="KX104" s="647"/>
      <c r="KY104" s="647"/>
      <c r="KZ104" s="647"/>
      <c r="LA104" s="647"/>
      <c r="LB104" s="647"/>
      <c r="LC104" s="647"/>
      <c r="LD104" s="647"/>
      <c r="LE104" s="647"/>
      <c r="LF104" s="647"/>
      <c r="LG104" s="647"/>
      <c r="LH104" s="647"/>
      <c r="LI104" s="647"/>
      <c r="LJ104" s="648"/>
    </row>
    <row r="105" spans="2:322" ht="3.65" customHeight="1">
      <c r="B105" s="646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7"/>
      <c r="P105" s="647"/>
      <c r="Q105" s="647"/>
      <c r="R105" s="647"/>
      <c r="S105" s="647"/>
      <c r="T105" s="647"/>
      <c r="U105" s="647"/>
      <c r="V105" s="647"/>
      <c r="W105" s="647"/>
      <c r="X105" s="647"/>
      <c r="Y105" s="647"/>
      <c r="Z105" s="647"/>
      <c r="AA105" s="647"/>
      <c r="AB105" s="647"/>
      <c r="AC105" s="647"/>
      <c r="AD105" s="647"/>
      <c r="AE105" s="647"/>
      <c r="AF105" s="647"/>
      <c r="AG105" s="647"/>
      <c r="AH105" s="647"/>
      <c r="AI105" s="647"/>
      <c r="AJ105" s="647"/>
      <c r="AK105" s="647"/>
      <c r="AL105" s="647"/>
      <c r="AM105" s="647"/>
      <c r="AN105" s="647"/>
      <c r="AO105" s="647"/>
      <c r="AP105" s="647"/>
      <c r="AQ105" s="647"/>
      <c r="AR105" s="647"/>
      <c r="AS105" s="647"/>
      <c r="AT105" s="647"/>
      <c r="AU105" s="647"/>
      <c r="AV105" s="647"/>
      <c r="AW105" s="647"/>
      <c r="AX105" s="647"/>
      <c r="AY105" s="647"/>
      <c r="AZ105" s="647"/>
      <c r="BA105" s="647"/>
      <c r="BB105" s="647"/>
      <c r="BC105" s="647"/>
      <c r="BD105" s="647"/>
      <c r="BE105" s="647"/>
      <c r="BF105" s="647"/>
      <c r="BG105" s="647"/>
      <c r="BH105" s="647"/>
      <c r="BI105" s="647"/>
      <c r="BJ105" s="647"/>
      <c r="BK105" s="647"/>
      <c r="BL105" s="647"/>
      <c r="BM105" s="647"/>
      <c r="BN105" s="647"/>
      <c r="BO105" s="647"/>
      <c r="BP105" s="647"/>
      <c r="BQ105" s="647"/>
      <c r="BR105" s="647"/>
      <c r="BS105" s="647"/>
      <c r="BT105" s="647"/>
      <c r="BU105" s="647"/>
      <c r="BV105" s="647"/>
      <c r="BW105" s="647"/>
      <c r="BX105" s="647"/>
      <c r="BY105" s="647"/>
      <c r="BZ105" s="647"/>
      <c r="CA105" s="647"/>
      <c r="CB105" s="647"/>
      <c r="CC105" s="647"/>
      <c r="CD105" s="647"/>
      <c r="CE105" s="647"/>
      <c r="CF105" s="647"/>
      <c r="CG105" s="647"/>
      <c r="CH105" s="647"/>
      <c r="CI105" s="647"/>
      <c r="CJ105" s="647"/>
      <c r="CK105" s="647"/>
      <c r="CL105" s="647"/>
      <c r="CM105" s="647"/>
      <c r="CN105" s="647"/>
      <c r="CO105" s="647"/>
      <c r="CP105" s="647"/>
      <c r="CQ105" s="647"/>
      <c r="CR105" s="647"/>
      <c r="CS105" s="647"/>
      <c r="CT105" s="647"/>
      <c r="CU105" s="647"/>
      <c r="CV105" s="647"/>
      <c r="CW105" s="647"/>
      <c r="CX105" s="647"/>
      <c r="CY105" s="647"/>
      <c r="CZ105" s="647"/>
      <c r="DA105" s="647"/>
      <c r="DB105" s="647"/>
      <c r="DC105" s="647"/>
      <c r="DD105" s="647"/>
      <c r="DE105" s="647"/>
      <c r="DF105" s="647"/>
      <c r="DG105" s="647"/>
      <c r="DH105" s="647"/>
      <c r="DI105" s="647"/>
      <c r="DJ105" s="647"/>
      <c r="DK105" s="647"/>
      <c r="DL105" s="647"/>
      <c r="DM105" s="647"/>
      <c r="DN105" s="647"/>
      <c r="DO105" s="647"/>
      <c r="DP105" s="647"/>
      <c r="DQ105" s="647"/>
      <c r="DR105" s="647"/>
      <c r="DS105" s="647"/>
      <c r="DT105" s="647"/>
      <c r="DU105" s="647"/>
      <c r="DV105" s="647"/>
      <c r="DW105" s="647"/>
      <c r="DX105" s="647"/>
      <c r="DY105" s="647"/>
      <c r="DZ105" s="647"/>
      <c r="EA105" s="647"/>
      <c r="EB105" s="647"/>
      <c r="EC105" s="647"/>
      <c r="ED105" s="647"/>
      <c r="EE105" s="647"/>
      <c r="EF105" s="647"/>
      <c r="EG105" s="647"/>
      <c r="EH105" s="647"/>
      <c r="EI105" s="647"/>
      <c r="EJ105" s="647"/>
      <c r="EK105" s="647"/>
      <c r="EL105" s="647"/>
      <c r="EM105" s="647"/>
      <c r="EN105" s="647"/>
      <c r="EO105" s="647"/>
      <c r="EP105" s="647"/>
      <c r="EQ105" s="647"/>
      <c r="ER105" s="647"/>
      <c r="ES105" s="647"/>
      <c r="ET105" s="647"/>
      <c r="EU105" s="647"/>
      <c r="EV105" s="647"/>
      <c r="EW105" s="647"/>
      <c r="EX105" s="647"/>
      <c r="EY105" s="647"/>
      <c r="EZ105" s="647"/>
      <c r="FA105" s="647"/>
      <c r="FB105" s="647"/>
      <c r="FC105" s="647"/>
      <c r="FD105" s="647"/>
      <c r="FE105" s="647"/>
      <c r="FF105" s="647"/>
      <c r="FG105" s="647"/>
      <c r="FH105" s="647"/>
      <c r="FI105" s="647"/>
      <c r="FJ105" s="647"/>
      <c r="FK105" s="647"/>
      <c r="FL105" s="647"/>
      <c r="FM105" s="647"/>
      <c r="FN105" s="647"/>
      <c r="FO105" s="647"/>
      <c r="FP105" s="647"/>
      <c r="FQ105" s="647"/>
      <c r="FR105" s="647"/>
      <c r="FS105" s="647"/>
      <c r="FT105" s="647"/>
      <c r="FU105" s="647"/>
      <c r="FV105" s="647"/>
      <c r="FW105" s="647"/>
      <c r="FX105" s="647"/>
      <c r="FY105" s="647"/>
      <c r="FZ105" s="647"/>
      <c r="GA105" s="647"/>
      <c r="GB105" s="647"/>
      <c r="GC105" s="647"/>
      <c r="GD105" s="647"/>
      <c r="GE105" s="647"/>
      <c r="GF105" s="647"/>
      <c r="GG105" s="647"/>
      <c r="GH105" s="647"/>
      <c r="GI105" s="647"/>
      <c r="GJ105" s="647"/>
      <c r="GK105" s="647"/>
      <c r="GL105" s="647"/>
      <c r="GM105" s="647"/>
      <c r="GN105" s="647"/>
      <c r="GO105" s="647"/>
      <c r="GP105" s="647"/>
      <c r="GQ105" s="647"/>
      <c r="GR105" s="647"/>
      <c r="GS105" s="647"/>
      <c r="GT105" s="647"/>
      <c r="GU105" s="647"/>
      <c r="GV105" s="647"/>
      <c r="GW105" s="647"/>
      <c r="GX105" s="647"/>
      <c r="GY105" s="647"/>
      <c r="GZ105" s="647"/>
      <c r="HA105" s="647"/>
      <c r="HB105" s="647"/>
      <c r="HC105" s="647"/>
      <c r="HD105" s="647"/>
      <c r="HE105" s="647"/>
      <c r="HF105" s="647"/>
      <c r="HG105" s="647"/>
      <c r="HH105" s="647"/>
      <c r="HI105" s="647"/>
      <c r="HJ105" s="647"/>
      <c r="HK105" s="647"/>
      <c r="HL105" s="647"/>
      <c r="HM105" s="647"/>
      <c r="HN105" s="647"/>
      <c r="HO105" s="647"/>
      <c r="HP105" s="647"/>
      <c r="HQ105" s="647"/>
      <c r="HR105" s="647"/>
      <c r="HS105" s="647"/>
      <c r="HT105" s="647"/>
      <c r="HU105" s="647"/>
      <c r="HV105" s="647"/>
      <c r="HW105" s="647"/>
      <c r="HX105" s="647"/>
      <c r="HY105" s="647"/>
      <c r="HZ105" s="647"/>
      <c r="IA105" s="647"/>
      <c r="IB105" s="647"/>
      <c r="IC105" s="647"/>
      <c r="ID105" s="647"/>
      <c r="IE105" s="647"/>
      <c r="IF105" s="647"/>
      <c r="IG105" s="647"/>
      <c r="IH105" s="647"/>
      <c r="II105" s="647"/>
      <c r="IJ105" s="647"/>
      <c r="IK105" s="647"/>
      <c r="IL105" s="647"/>
      <c r="IM105" s="647"/>
      <c r="IN105" s="647"/>
      <c r="IO105" s="647"/>
      <c r="IP105" s="647"/>
      <c r="IQ105" s="647"/>
      <c r="IR105" s="647"/>
      <c r="IS105" s="647"/>
      <c r="IT105" s="647"/>
      <c r="IU105" s="647"/>
      <c r="IV105" s="647"/>
      <c r="IW105" s="647"/>
      <c r="IX105" s="647"/>
      <c r="IY105" s="647"/>
      <c r="IZ105" s="647"/>
      <c r="JA105" s="647"/>
      <c r="JB105" s="647"/>
      <c r="JC105" s="647"/>
      <c r="JD105" s="647"/>
      <c r="JE105" s="647"/>
      <c r="JF105" s="647"/>
      <c r="JG105" s="647"/>
      <c r="JH105" s="647"/>
      <c r="JI105" s="647"/>
      <c r="JJ105" s="647"/>
      <c r="JK105" s="647"/>
      <c r="JL105" s="647"/>
      <c r="JM105" s="647"/>
      <c r="JN105" s="647"/>
      <c r="JO105" s="647"/>
      <c r="JP105" s="647"/>
      <c r="JQ105" s="647"/>
      <c r="JR105" s="647"/>
      <c r="JS105" s="647"/>
      <c r="JT105" s="647"/>
      <c r="JU105" s="647"/>
      <c r="JV105" s="647"/>
      <c r="JW105" s="647"/>
      <c r="JX105" s="647"/>
      <c r="JY105" s="647"/>
      <c r="JZ105" s="647"/>
      <c r="KA105" s="647"/>
      <c r="KB105" s="647"/>
      <c r="KC105" s="647"/>
      <c r="KD105" s="647"/>
      <c r="KE105" s="647"/>
      <c r="KF105" s="647"/>
      <c r="KG105" s="647"/>
      <c r="KH105" s="647"/>
      <c r="KI105" s="647"/>
      <c r="KJ105" s="647"/>
      <c r="KK105" s="647"/>
      <c r="KL105" s="647"/>
      <c r="KM105" s="647"/>
      <c r="KN105" s="647"/>
      <c r="KO105" s="647"/>
      <c r="KP105" s="647"/>
      <c r="KQ105" s="647"/>
      <c r="KR105" s="647"/>
      <c r="KS105" s="647"/>
      <c r="KT105" s="647"/>
      <c r="KU105" s="647"/>
      <c r="KV105" s="647"/>
      <c r="KW105" s="647"/>
      <c r="KX105" s="647"/>
      <c r="KY105" s="647"/>
      <c r="KZ105" s="647"/>
      <c r="LA105" s="647"/>
      <c r="LB105" s="647"/>
      <c r="LC105" s="647"/>
      <c r="LD105" s="647"/>
      <c r="LE105" s="647"/>
      <c r="LF105" s="647"/>
      <c r="LG105" s="647"/>
      <c r="LH105" s="647"/>
      <c r="LI105" s="647"/>
      <c r="LJ105" s="648"/>
    </row>
    <row r="106" spans="2:322" ht="3.65" customHeight="1">
      <c r="B106" s="646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7"/>
      <c r="P106" s="647"/>
      <c r="Q106" s="647"/>
      <c r="R106" s="647"/>
      <c r="S106" s="647"/>
      <c r="T106" s="647"/>
      <c r="U106" s="647"/>
      <c r="V106" s="647"/>
      <c r="W106" s="647"/>
      <c r="X106" s="647"/>
      <c r="Y106" s="647"/>
      <c r="Z106" s="647"/>
      <c r="AA106" s="647"/>
      <c r="AB106" s="647"/>
      <c r="AC106" s="647"/>
      <c r="AD106" s="647"/>
      <c r="AE106" s="647"/>
      <c r="AF106" s="647"/>
      <c r="AG106" s="647"/>
      <c r="AH106" s="647"/>
      <c r="AI106" s="647"/>
      <c r="AJ106" s="647"/>
      <c r="AK106" s="647"/>
      <c r="AL106" s="647"/>
      <c r="AM106" s="647"/>
      <c r="AN106" s="647"/>
      <c r="AO106" s="647"/>
      <c r="AP106" s="647"/>
      <c r="AQ106" s="647"/>
      <c r="AR106" s="647"/>
      <c r="AS106" s="647"/>
      <c r="AT106" s="647"/>
      <c r="AU106" s="647"/>
      <c r="AV106" s="647"/>
      <c r="AW106" s="647"/>
      <c r="AX106" s="647"/>
      <c r="AY106" s="647"/>
      <c r="AZ106" s="647"/>
      <c r="BA106" s="647"/>
      <c r="BB106" s="647"/>
      <c r="BC106" s="647"/>
      <c r="BD106" s="647"/>
      <c r="BE106" s="647"/>
      <c r="BF106" s="647"/>
      <c r="BG106" s="647"/>
      <c r="BH106" s="647"/>
      <c r="BI106" s="647"/>
      <c r="BJ106" s="647"/>
      <c r="BK106" s="647"/>
      <c r="BL106" s="647"/>
      <c r="BM106" s="647"/>
      <c r="BN106" s="647"/>
      <c r="BO106" s="647"/>
      <c r="BP106" s="647"/>
      <c r="BQ106" s="647"/>
      <c r="BR106" s="647"/>
      <c r="BS106" s="647"/>
      <c r="BT106" s="647"/>
      <c r="BU106" s="647"/>
      <c r="BV106" s="647"/>
      <c r="BW106" s="647"/>
      <c r="BX106" s="647"/>
      <c r="BY106" s="647"/>
      <c r="BZ106" s="647"/>
      <c r="CA106" s="647"/>
      <c r="CB106" s="647"/>
      <c r="CC106" s="647"/>
      <c r="CD106" s="647"/>
      <c r="CE106" s="647"/>
      <c r="CF106" s="647"/>
      <c r="CG106" s="647"/>
      <c r="CH106" s="647"/>
      <c r="CI106" s="647"/>
      <c r="CJ106" s="647"/>
      <c r="CK106" s="647"/>
      <c r="CL106" s="647"/>
      <c r="CM106" s="647"/>
      <c r="CN106" s="647"/>
      <c r="CO106" s="647"/>
      <c r="CP106" s="647"/>
      <c r="CQ106" s="647"/>
      <c r="CR106" s="647"/>
      <c r="CS106" s="647"/>
      <c r="CT106" s="647"/>
      <c r="CU106" s="647"/>
      <c r="CV106" s="647"/>
      <c r="CW106" s="647"/>
      <c r="CX106" s="647"/>
      <c r="CY106" s="647"/>
      <c r="CZ106" s="647"/>
      <c r="DA106" s="647"/>
      <c r="DB106" s="647"/>
      <c r="DC106" s="647"/>
      <c r="DD106" s="647"/>
      <c r="DE106" s="647"/>
      <c r="DF106" s="647"/>
      <c r="DG106" s="647"/>
      <c r="DH106" s="647"/>
      <c r="DI106" s="647"/>
      <c r="DJ106" s="647"/>
      <c r="DK106" s="647"/>
      <c r="DL106" s="647"/>
      <c r="DM106" s="647"/>
      <c r="DN106" s="647"/>
      <c r="DO106" s="647"/>
      <c r="DP106" s="647"/>
      <c r="DQ106" s="647"/>
      <c r="DR106" s="647"/>
      <c r="DS106" s="647"/>
      <c r="DT106" s="647"/>
      <c r="DU106" s="647"/>
      <c r="DV106" s="647"/>
      <c r="DW106" s="647"/>
      <c r="DX106" s="647"/>
      <c r="DY106" s="647"/>
      <c r="DZ106" s="647"/>
      <c r="EA106" s="647"/>
      <c r="EB106" s="647"/>
      <c r="EC106" s="647"/>
      <c r="ED106" s="647"/>
      <c r="EE106" s="647"/>
      <c r="EF106" s="647"/>
      <c r="EG106" s="647"/>
      <c r="EH106" s="647"/>
      <c r="EI106" s="647"/>
      <c r="EJ106" s="647"/>
      <c r="EK106" s="647"/>
      <c r="EL106" s="647"/>
      <c r="EM106" s="647"/>
      <c r="EN106" s="647"/>
      <c r="EO106" s="647"/>
      <c r="EP106" s="647"/>
      <c r="EQ106" s="647"/>
      <c r="ER106" s="647"/>
      <c r="ES106" s="647"/>
      <c r="ET106" s="647"/>
      <c r="EU106" s="647"/>
      <c r="EV106" s="647"/>
      <c r="EW106" s="647"/>
      <c r="EX106" s="647"/>
      <c r="EY106" s="647"/>
      <c r="EZ106" s="647"/>
      <c r="FA106" s="647"/>
      <c r="FB106" s="647"/>
      <c r="FC106" s="647"/>
      <c r="FD106" s="647"/>
      <c r="FE106" s="647"/>
      <c r="FF106" s="647"/>
      <c r="FG106" s="647"/>
      <c r="FH106" s="647"/>
      <c r="FI106" s="647"/>
      <c r="FJ106" s="647"/>
      <c r="FK106" s="647"/>
      <c r="FL106" s="647"/>
      <c r="FM106" s="647"/>
      <c r="FN106" s="647"/>
      <c r="FO106" s="647"/>
      <c r="FP106" s="647"/>
      <c r="FQ106" s="647"/>
      <c r="FR106" s="647"/>
      <c r="FS106" s="647"/>
      <c r="FT106" s="647"/>
      <c r="FU106" s="647"/>
      <c r="FV106" s="647"/>
      <c r="FW106" s="647"/>
      <c r="FX106" s="647"/>
      <c r="FY106" s="647"/>
      <c r="FZ106" s="647"/>
      <c r="GA106" s="647"/>
      <c r="GB106" s="647"/>
      <c r="GC106" s="647"/>
      <c r="GD106" s="647"/>
      <c r="GE106" s="647"/>
      <c r="GF106" s="647"/>
      <c r="GG106" s="647"/>
      <c r="GH106" s="647"/>
      <c r="GI106" s="647"/>
      <c r="GJ106" s="647"/>
      <c r="GK106" s="647"/>
      <c r="GL106" s="647"/>
      <c r="GM106" s="647"/>
      <c r="GN106" s="647"/>
      <c r="GO106" s="647"/>
      <c r="GP106" s="647"/>
      <c r="GQ106" s="647"/>
      <c r="GR106" s="647"/>
      <c r="GS106" s="647"/>
      <c r="GT106" s="647"/>
      <c r="GU106" s="647"/>
      <c r="GV106" s="647"/>
      <c r="GW106" s="647"/>
      <c r="GX106" s="647"/>
      <c r="GY106" s="647"/>
      <c r="GZ106" s="647"/>
      <c r="HA106" s="647"/>
      <c r="HB106" s="647"/>
      <c r="HC106" s="647"/>
      <c r="HD106" s="647"/>
      <c r="HE106" s="647"/>
      <c r="HF106" s="647"/>
      <c r="HG106" s="647"/>
      <c r="HH106" s="647"/>
      <c r="HI106" s="647"/>
      <c r="HJ106" s="647"/>
      <c r="HK106" s="647"/>
      <c r="HL106" s="647"/>
      <c r="HM106" s="647"/>
      <c r="HN106" s="647"/>
      <c r="HO106" s="647"/>
      <c r="HP106" s="647"/>
      <c r="HQ106" s="647"/>
      <c r="HR106" s="647"/>
      <c r="HS106" s="647"/>
      <c r="HT106" s="647"/>
      <c r="HU106" s="647"/>
      <c r="HV106" s="647"/>
      <c r="HW106" s="647"/>
      <c r="HX106" s="647"/>
      <c r="HY106" s="647"/>
      <c r="HZ106" s="647"/>
      <c r="IA106" s="647"/>
      <c r="IB106" s="647"/>
      <c r="IC106" s="647"/>
      <c r="ID106" s="647"/>
      <c r="IE106" s="647"/>
      <c r="IF106" s="647"/>
      <c r="IG106" s="647"/>
      <c r="IH106" s="647"/>
      <c r="II106" s="647"/>
      <c r="IJ106" s="647"/>
      <c r="IK106" s="647"/>
      <c r="IL106" s="647"/>
      <c r="IM106" s="647"/>
      <c r="IN106" s="647"/>
      <c r="IO106" s="647"/>
      <c r="IP106" s="647"/>
      <c r="IQ106" s="647"/>
      <c r="IR106" s="647"/>
      <c r="IS106" s="647"/>
      <c r="IT106" s="647"/>
      <c r="IU106" s="647"/>
      <c r="IV106" s="647"/>
      <c r="IW106" s="647"/>
      <c r="IX106" s="647"/>
      <c r="IY106" s="647"/>
      <c r="IZ106" s="647"/>
      <c r="JA106" s="647"/>
      <c r="JB106" s="647"/>
      <c r="JC106" s="647"/>
      <c r="JD106" s="647"/>
      <c r="JE106" s="647"/>
      <c r="JF106" s="647"/>
      <c r="JG106" s="647"/>
      <c r="JH106" s="647"/>
      <c r="JI106" s="647"/>
      <c r="JJ106" s="647"/>
      <c r="JK106" s="647"/>
      <c r="JL106" s="647"/>
      <c r="JM106" s="647"/>
      <c r="JN106" s="647"/>
      <c r="JO106" s="647"/>
      <c r="JP106" s="647"/>
      <c r="JQ106" s="647"/>
      <c r="JR106" s="647"/>
      <c r="JS106" s="647"/>
      <c r="JT106" s="647"/>
      <c r="JU106" s="647"/>
      <c r="JV106" s="647"/>
      <c r="JW106" s="647"/>
      <c r="JX106" s="647"/>
      <c r="JY106" s="647"/>
      <c r="JZ106" s="647"/>
      <c r="KA106" s="647"/>
      <c r="KB106" s="647"/>
      <c r="KC106" s="647"/>
      <c r="KD106" s="647"/>
      <c r="KE106" s="647"/>
      <c r="KF106" s="647"/>
      <c r="KG106" s="647"/>
      <c r="KH106" s="647"/>
      <c r="KI106" s="647"/>
      <c r="KJ106" s="647"/>
      <c r="KK106" s="647"/>
      <c r="KL106" s="647"/>
      <c r="KM106" s="647"/>
      <c r="KN106" s="647"/>
      <c r="KO106" s="647"/>
      <c r="KP106" s="647"/>
      <c r="KQ106" s="647"/>
      <c r="KR106" s="647"/>
      <c r="KS106" s="647"/>
      <c r="KT106" s="647"/>
      <c r="KU106" s="647"/>
      <c r="KV106" s="647"/>
      <c r="KW106" s="647"/>
      <c r="KX106" s="647"/>
      <c r="KY106" s="647"/>
      <c r="KZ106" s="647"/>
      <c r="LA106" s="647"/>
      <c r="LB106" s="647"/>
      <c r="LC106" s="647"/>
      <c r="LD106" s="647"/>
      <c r="LE106" s="647"/>
      <c r="LF106" s="647"/>
      <c r="LG106" s="647"/>
      <c r="LH106" s="647"/>
      <c r="LI106" s="647"/>
      <c r="LJ106" s="648"/>
    </row>
    <row r="107" spans="2:322" ht="3.65" customHeight="1">
      <c r="B107" s="646"/>
      <c r="C107" s="647"/>
      <c r="D107" s="647"/>
      <c r="E107" s="647"/>
      <c r="F107" s="647"/>
      <c r="G107" s="647"/>
      <c r="H107" s="647"/>
      <c r="I107" s="647"/>
      <c r="J107" s="647"/>
      <c r="K107" s="647"/>
      <c r="L107" s="647"/>
      <c r="M107" s="647"/>
      <c r="N107" s="647"/>
      <c r="O107" s="647"/>
      <c r="P107" s="647"/>
      <c r="Q107" s="647"/>
      <c r="R107" s="647"/>
      <c r="S107" s="647"/>
      <c r="T107" s="647"/>
      <c r="U107" s="647"/>
      <c r="V107" s="647"/>
      <c r="W107" s="647"/>
      <c r="X107" s="647"/>
      <c r="Y107" s="647"/>
      <c r="Z107" s="647"/>
      <c r="AA107" s="647"/>
      <c r="AB107" s="647"/>
      <c r="AC107" s="647"/>
      <c r="AD107" s="647"/>
      <c r="AE107" s="647"/>
      <c r="AF107" s="647"/>
      <c r="AG107" s="647"/>
      <c r="AH107" s="647"/>
      <c r="AI107" s="647"/>
      <c r="AJ107" s="647"/>
      <c r="AK107" s="647"/>
      <c r="AL107" s="647"/>
      <c r="AM107" s="647"/>
      <c r="AN107" s="647"/>
      <c r="AO107" s="647"/>
      <c r="AP107" s="647"/>
      <c r="AQ107" s="647"/>
      <c r="AR107" s="647"/>
      <c r="AS107" s="647"/>
      <c r="AT107" s="647"/>
      <c r="AU107" s="647"/>
      <c r="AV107" s="647"/>
      <c r="AW107" s="647"/>
      <c r="AX107" s="647"/>
      <c r="AY107" s="647"/>
      <c r="AZ107" s="647"/>
      <c r="BA107" s="647"/>
      <c r="BB107" s="647"/>
      <c r="BC107" s="647"/>
      <c r="BD107" s="647"/>
      <c r="BE107" s="647"/>
      <c r="BF107" s="647"/>
      <c r="BG107" s="647"/>
      <c r="BH107" s="647"/>
      <c r="BI107" s="647"/>
      <c r="BJ107" s="647"/>
      <c r="BK107" s="647"/>
      <c r="BL107" s="647"/>
      <c r="BM107" s="647"/>
      <c r="BN107" s="647"/>
      <c r="BO107" s="647"/>
      <c r="BP107" s="647"/>
      <c r="BQ107" s="647"/>
      <c r="BR107" s="647"/>
      <c r="BS107" s="647"/>
      <c r="BT107" s="647"/>
      <c r="BU107" s="647"/>
      <c r="BV107" s="647"/>
      <c r="BW107" s="647"/>
      <c r="BX107" s="647"/>
      <c r="BY107" s="647"/>
      <c r="BZ107" s="647"/>
      <c r="CA107" s="647"/>
      <c r="CB107" s="647"/>
      <c r="CC107" s="647"/>
      <c r="CD107" s="647"/>
      <c r="CE107" s="647"/>
      <c r="CF107" s="647"/>
      <c r="CG107" s="647"/>
      <c r="CH107" s="647"/>
      <c r="CI107" s="647"/>
      <c r="CJ107" s="647"/>
      <c r="CK107" s="647"/>
      <c r="CL107" s="647"/>
      <c r="CM107" s="647"/>
      <c r="CN107" s="647"/>
      <c r="CO107" s="647"/>
      <c r="CP107" s="647"/>
      <c r="CQ107" s="647"/>
      <c r="CR107" s="647"/>
      <c r="CS107" s="647"/>
      <c r="CT107" s="647"/>
      <c r="CU107" s="647"/>
      <c r="CV107" s="647"/>
      <c r="CW107" s="647"/>
      <c r="CX107" s="647"/>
      <c r="CY107" s="647"/>
      <c r="CZ107" s="647"/>
      <c r="DA107" s="647"/>
      <c r="DB107" s="647"/>
      <c r="DC107" s="647"/>
      <c r="DD107" s="647"/>
      <c r="DE107" s="647"/>
      <c r="DF107" s="647"/>
      <c r="DG107" s="647"/>
      <c r="DH107" s="647"/>
      <c r="DI107" s="647"/>
      <c r="DJ107" s="647"/>
      <c r="DK107" s="647"/>
      <c r="DL107" s="647"/>
      <c r="DM107" s="647"/>
      <c r="DN107" s="647"/>
      <c r="DO107" s="647"/>
      <c r="DP107" s="647"/>
      <c r="DQ107" s="647"/>
      <c r="DR107" s="647"/>
      <c r="DS107" s="647"/>
      <c r="DT107" s="647"/>
      <c r="DU107" s="647"/>
      <c r="DV107" s="647"/>
      <c r="DW107" s="647"/>
      <c r="DX107" s="647"/>
      <c r="DY107" s="647"/>
      <c r="DZ107" s="647"/>
      <c r="EA107" s="647"/>
      <c r="EB107" s="647"/>
      <c r="EC107" s="647"/>
      <c r="ED107" s="647"/>
      <c r="EE107" s="647"/>
      <c r="EF107" s="647"/>
      <c r="EG107" s="647"/>
      <c r="EH107" s="647"/>
      <c r="EI107" s="647"/>
      <c r="EJ107" s="647"/>
      <c r="EK107" s="647"/>
      <c r="EL107" s="647"/>
      <c r="EM107" s="647"/>
      <c r="EN107" s="647"/>
      <c r="EO107" s="647"/>
      <c r="EP107" s="647"/>
      <c r="EQ107" s="647"/>
      <c r="ER107" s="647"/>
      <c r="ES107" s="647"/>
      <c r="ET107" s="647"/>
      <c r="EU107" s="647"/>
      <c r="EV107" s="647"/>
      <c r="EW107" s="647"/>
      <c r="EX107" s="647"/>
      <c r="EY107" s="647"/>
      <c r="EZ107" s="647"/>
      <c r="FA107" s="647"/>
      <c r="FB107" s="647"/>
      <c r="FC107" s="647"/>
      <c r="FD107" s="647"/>
      <c r="FE107" s="647"/>
      <c r="FF107" s="647"/>
      <c r="FG107" s="647"/>
      <c r="FH107" s="647"/>
      <c r="FI107" s="647"/>
      <c r="FJ107" s="647"/>
      <c r="FK107" s="647"/>
      <c r="FL107" s="647"/>
      <c r="FM107" s="647"/>
      <c r="FN107" s="647"/>
      <c r="FO107" s="647"/>
      <c r="FP107" s="647"/>
      <c r="FQ107" s="647"/>
      <c r="FR107" s="647"/>
      <c r="FS107" s="647"/>
      <c r="FT107" s="647"/>
      <c r="FU107" s="647"/>
      <c r="FV107" s="647"/>
      <c r="FW107" s="647"/>
      <c r="FX107" s="647"/>
      <c r="FY107" s="647"/>
      <c r="FZ107" s="647"/>
      <c r="GA107" s="647"/>
      <c r="GB107" s="647"/>
      <c r="GC107" s="647"/>
      <c r="GD107" s="647"/>
      <c r="GE107" s="647"/>
      <c r="GF107" s="647"/>
      <c r="GG107" s="647"/>
      <c r="GH107" s="647"/>
      <c r="GI107" s="647"/>
      <c r="GJ107" s="647"/>
      <c r="GK107" s="647"/>
      <c r="GL107" s="647"/>
      <c r="GM107" s="647"/>
      <c r="GN107" s="647"/>
      <c r="GO107" s="647"/>
      <c r="GP107" s="647"/>
      <c r="GQ107" s="647"/>
      <c r="GR107" s="647"/>
      <c r="GS107" s="647"/>
      <c r="GT107" s="647"/>
      <c r="GU107" s="647"/>
      <c r="GV107" s="647"/>
      <c r="GW107" s="647"/>
      <c r="GX107" s="647"/>
      <c r="GY107" s="647"/>
      <c r="GZ107" s="647"/>
      <c r="HA107" s="647"/>
      <c r="HB107" s="647"/>
      <c r="HC107" s="647"/>
      <c r="HD107" s="647"/>
      <c r="HE107" s="647"/>
      <c r="HF107" s="647"/>
      <c r="HG107" s="647"/>
      <c r="HH107" s="647"/>
      <c r="HI107" s="647"/>
      <c r="HJ107" s="647"/>
      <c r="HK107" s="647"/>
      <c r="HL107" s="647"/>
      <c r="HM107" s="647"/>
      <c r="HN107" s="647"/>
      <c r="HO107" s="647"/>
      <c r="HP107" s="647"/>
      <c r="HQ107" s="647"/>
      <c r="HR107" s="647"/>
      <c r="HS107" s="647"/>
      <c r="HT107" s="647"/>
      <c r="HU107" s="647"/>
      <c r="HV107" s="647"/>
      <c r="HW107" s="647"/>
      <c r="HX107" s="647"/>
      <c r="HY107" s="647"/>
      <c r="HZ107" s="647"/>
      <c r="IA107" s="647"/>
      <c r="IB107" s="647"/>
      <c r="IC107" s="647"/>
      <c r="ID107" s="647"/>
      <c r="IE107" s="647"/>
      <c r="IF107" s="647"/>
      <c r="IG107" s="647"/>
      <c r="IH107" s="647"/>
      <c r="II107" s="647"/>
      <c r="IJ107" s="647"/>
      <c r="IK107" s="647"/>
      <c r="IL107" s="647"/>
      <c r="IM107" s="647"/>
      <c r="IN107" s="647"/>
      <c r="IO107" s="647"/>
      <c r="IP107" s="647"/>
      <c r="IQ107" s="647"/>
      <c r="IR107" s="647"/>
      <c r="IS107" s="647"/>
      <c r="IT107" s="647"/>
      <c r="IU107" s="647"/>
      <c r="IV107" s="647"/>
      <c r="IW107" s="647"/>
      <c r="IX107" s="647"/>
      <c r="IY107" s="647"/>
      <c r="IZ107" s="647"/>
      <c r="JA107" s="647"/>
      <c r="JB107" s="647"/>
      <c r="JC107" s="647"/>
      <c r="JD107" s="647"/>
      <c r="JE107" s="647"/>
      <c r="JF107" s="647"/>
      <c r="JG107" s="647"/>
      <c r="JH107" s="647"/>
      <c r="JI107" s="647"/>
      <c r="JJ107" s="647"/>
      <c r="JK107" s="647"/>
      <c r="JL107" s="647"/>
      <c r="JM107" s="647"/>
      <c r="JN107" s="647"/>
      <c r="JO107" s="647"/>
      <c r="JP107" s="647"/>
      <c r="JQ107" s="647"/>
      <c r="JR107" s="647"/>
      <c r="JS107" s="647"/>
      <c r="JT107" s="647"/>
      <c r="JU107" s="647"/>
      <c r="JV107" s="647"/>
      <c r="JW107" s="647"/>
      <c r="JX107" s="647"/>
      <c r="JY107" s="647"/>
      <c r="JZ107" s="647"/>
      <c r="KA107" s="647"/>
      <c r="KB107" s="647"/>
      <c r="KC107" s="647"/>
      <c r="KD107" s="647"/>
      <c r="KE107" s="647"/>
      <c r="KF107" s="647"/>
      <c r="KG107" s="647"/>
      <c r="KH107" s="647"/>
      <c r="KI107" s="647"/>
      <c r="KJ107" s="647"/>
      <c r="KK107" s="647"/>
      <c r="KL107" s="647"/>
      <c r="KM107" s="647"/>
      <c r="KN107" s="647"/>
      <c r="KO107" s="647"/>
      <c r="KP107" s="647"/>
      <c r="KQ107" s="647"/>
      <c r="KR107" s="647"/>
      <c r="KS107" s="647"/>
      <c r="KT107" s="647"/>
      <c r="KU107" s="647"/>
      <c r="KV107" s="647"/>
      <c r="KW107" s="647"/>
      <c r="KX107" s="647"/>
      <c r="KY107" s="647"/>
      <c r="KZ107" s="647"/>
      <c r="LA107" s="647"/>
      <c r="LB107" s="647"/>
      <c r="LC107" s="647"/>
      <c r="LD107" s="647"/>
      <c r="LE107" s="647"/>
      <c r="LF107" s="647"/>
      <c r="LG107" s="647"/>
      <c r="LH107" s="647"/>
      <c r="LI107" s="647"/>
      <c r="LJ107" s="648"/>
    </row>
    <row r="108" spans="2:322" ht="3.65" customHeight="1">
      <c r="B108" s="646"/>
      <c r="C108" s="647"/>
      <c r="D108" s="647"/>
      <c r="E108" s="647"/>
      <c r="F108" s="647"/>
      <c r="G108" s="647"/>
      <c r="H108" s="647"/>
      <c r="I108" s="647"/>
      <c r="J108" s="647"/>
      <c r="K108" s="647"/>
      <c r="L108" s="647"/>
      <c r="M108" s="647"/>
      <c r="N108" s="647"/>
      <c r="O108" s="647"/>
      <c r="P108" s="647"/>
      <c r="Q108" s="647"/>
      <c r="R108" s="647"/>
      <c r="S108" s="647"/>
      <c r="T108" s="647"/>
      <c r="U108" s="647"/>
      <c r="V108" s="647"/>
      <c r="W108" s="647"/>
      <c r="X108" s="647"/>
      <c r="Y108" s="647"/>
      <c r="Z108" s="647"/>
      <c r="AA108" s="647"/>
      <c r="AB108" s="647"/>
      <c r="AC108" s="647"/>
      <c r="AD108" s="647"/>
      <c r="AE108" s="647"/>
      <c r="AF108" s="647"/>
      <c r="AG108" s="647"/>
      <c r="AH108" s="647"/>
      <c r="AI108" s="647"/>
      <c r="AJ108" s="647"/>
      <c r="AK108" s="647"/>
      <c r="AL108" s="647"/>
      <c r="AM108" s="647"/>
      <c r="AN108" s="647"/>
      <c r="AO108" s="647"/>
      <c r="AP108" s="647"/>
      <c r="AQ108" s="647"/>
      <c r="AR108" s="647"/>
      <c r="AS108" s="647"/>
      <c r="AT108" s="647"/>
      <c r="AU108" s="647"/>
      <c r="AV108" s="647"/>
      <c r="AW108" s="647"/>
      <c r="AX108" s="647"/>
      <c r="AY108" s="647"/>
      <c r="AZ108" s="647"/>
      <c r="BA108" s="647"/>
      <c r="BB108" s="647"/>
      <c r="BC108" s="647"/>
      <c r="BD108" s="647"/>
      <c r="BE108" s="647"/>
      <c r="BF108" s="647"/>
      <c r="BG108" s="647"/>
      <c r="BH108" s="647"/>
      <c r="BI108" s="647"/>
      <c r="BJ108" s="647"/>
      <c r="BK108" s="647"/>
      <c r="BL108" s="647"/>
      <c r="BM108" s="647"/>
      <c r="BN108" s="647"/>
      <c r="BO108" s="647"/>
      <c r="BP108" s="647"/>
      <c r="BQ108" s="647"/>
      <c r="BR108" s="647"/>
      <c r="BS108" s="647"/>
      <c r="BT108" s="647"/>
      <c r="BU108" s="647"/>
      <c r="BV108" s="647"/>
      <c r="BW108" s="647"/>
      <c r="BX108" s="647"/>
      <c r="BY108" s="647"/>
      <c r="BZ108" s="647"/>
      <c r="CA108" s="647"/>
      <c r="CB108" s="647"/>
      <c r="CC108" s="647"/>
      <c r="CD108" s="647"/>
      <c r="CE108" s="647"/>
      <c r="CF108" s="647"/>
      <c r="CG108" s="647"/>
      <c r="CH108" s="647"/>
      <c r="CI108" s="647"/>
      <c r="CJ108" s="647"/>
      <c r="CK108" s="647"/>
      <c r="CL108" s="647"/>
      <c r="CM108" s="647"/>
      <c r="CN108" s="647"/>
      <c r="CO108" s="647"/>
      <c r="CP108" s="647"/>
      <c r="CQ108" s="647"/>
      <c r="CR108" s="647"/>
      <c r="CS108" s="647"/>
      <c r="CT108" s="647"/>
      <c r="CU108" s="647"/>
      <c r="CV108" s="647"/>
      <c r="CW108" s="647"/>
      <c r="CX108" s="647"/>
      <c r="CY108" s="647"/>
      <c r="CZ108" s="647"/>
      <c r="DA108" s="647"/>
      <c r="DB108" s="647"/>
      <c r="DC108" s="647"/>
      <c r="DD108" s="647"/>
      <c r="DE108" s="647"/>
      <c r="DF108" s="647"/>
      <c r="DG108" s="647"/>
      <c r="DH108" s="647"/>
      <c r="DI108" s="647"/>
      <c r="DJ108" s="647"/>
      <c r="DK108" s="647"/>
      <c r="DL108" s="647"/>
      <c r="DM108" s="647"/>
      <c r="DN108" s="647"/>
      <c r="DO108" s="647"/>
      <c r="DP108" s="647"/>
      <c r="DQ108" s="647"/>
      <c r="DR108" s="647"/>
      <c r="DS108" s="647"/>
      <c r="DT108" s="647"/>
      <c r="DU108" s="647"/>
      <c r="DV108" s="647"/>
      <c r="DW108" s="647"/>
      <c r="DX108" s="647"/>
      <c r="DY108" s="647"/>
      <c r="DZ108" s="647"/>
      <c r="EA108" s="647"/>
      <c r="EB108" s="647"/>
      <c r="EC108" s="647"/>
      <c r="ED108" s="647"/>
      <c r="EE108" s="647"/>
      <c r="EF108" s="647"/>
      <c r="EG108" s="647"/>
      <c r="EH108" s="647"/>
      <c r="EI108" s="647"/>
      <c r="EJ108" s="647"/>
      <c r="EK108" s="647"/>
      <c r="EL108" s="647"/>
      <c r="EM108" s="647"/>
      <c r="EN108" s="647"/>
      <c r="EO108" s="647"/>
      <c r="EP108" s="647"/>
      <c r="EQ108" s="647"/>
      <c r="ER108" s="647"/>
      <c r="ES108" s="647"/>
      <c r="ET108" s="647"/>
      <c r="EU108" s="647"/>
      <c r="EV108" s="647"/>
      <c r="EW108" s="647"/>
      <c r="EX108" s="647"/>
      <c r="EY108" s="647"/>
      <c r="EZ108" s="647"/>
      <c r="FA108" s="647"/>
      <c r="FB108" s="647"/>
      <c r="FC108" s="647"/>
      <c r="FD108" s="647"/>
      <c r="FE108" s="647"/>
      <c r="FF108" s="647"/>
      <c r="FG108" s="647"/>
      <c r="FH108" s="647"/>
      <c r="FI108" s="647"/>
      <c r="FJ108" s="647"/>
      <c r="FK108" s="647"/>
      <c r="FL108" s="647"/>
      <c r="FM108" s="647"/>
      <c r="FN108" s="647"/>
      <c r="FO108" s="647"/>
      <c r="FP108" s="647"/>
      <c r="FQ108" s="647"/>
      <c r="FR108" s="647"/>
      <c r="FS108" s="647"/>
      <c r="FT108" s="647"/>
      <c r="FU108" s="647"/>
      <c r="FV108" s="647"/>
      <c r="FW108" s="647"/>
      <c r="FX108" s="647"/>
      <c r="FY108" s="647"/>
      <c r="FZ108" s="647"/>
      <c r="GA108" s="647"/>
      <c r="GB108" s="647"/>
      <c r="GC108" s="647"/>
      <c r="GD108" s="647"/>
      <c r="GE108" s="647"/>
      <c r="GF108" s="647"/>
      <c r="GG108" s="647"/>
      <c r="GH108" s="647"/>
      <c r="GI108" s="647"/>
      <c r="GJ108" s="647"/>
      <c r="GK108" s="647"/>
      <c r="GL108" s="647"/>
      <c r="GM108" s="647"/>
      <c r="GN108" s="647"/>
      <c r="GO108" s="647"/>
      <c r="GP108" s="647"/>
      <c r="GQ108" s="647"/>
      <c r="GR108" s="647"/>
      <c r="GS108" s="647"/>
      <c r="GT108" s="647"/>
      <c r="GU108" s="647"/>
      <c r="GV108" s="647"/>
      <c r="GW108" s="647"/>
      <c r="GX108" s="647"/>
      <c r="GY108" s="647"/>
      <c r="GZ108" s="647"/>
      <c r="HA108" s="647"/>
      <c r="HB108" s="647"/>
      <c r="HC108" s="647"/>
      <c r="HD108" s="647"/>
      <c r="HE108" s="647"/>
      <c r="HF108" s="647"/>
      <c r="HG108" s="647"/>
      <c r="HH108" s="647"/>
      <c r="HI108" s="647"/>
      <c r="HJ108" s="647"/>
      <c r="HK108" s="647"/>
      <c r="HL108" s="647"/>
      <c r="HM108" s="647"/>
      <c r="HN108" s="647"/>
      <c r="HO108" s="647"/>
      <c r="HP108" s="647"/>
      <c r="HQ108" s="647"/>
      <c r="HR108" s="647"/>
      <c r="HS108" s="647"/>
      <c r="HT108" s="647"/>
      <c r="HU108" s="647"/>
      <c r="HV108" s="647"/>
      <c r="HW108" s="647"/>
      <c r="HX108" s="647"/>
      <c r="HY108" s="647"/>
      <c r="HZ108" s="647"/>
      <c r="IA108" s="647"/>
      <c r="IB108" s="647"/>
      <c r="IC108" s="647"/>
      <c r="ID108" s="647"/>
      <c r="IE108" s="647"/>
      <c r="IF108" s="647"/>
      <c r="IG108" s="647"/>
      <c r="IH108" s="647"/>
      <c r="II108" s="647"/>
      <c r="IJ108" s="647"/>
      <c r="IK108" s="647"/>
      <c r="IL108" s="647"/>
      <c r="IM108" s="647"/>
      <c r="IN108" s="647"/>
      <c r="IO108" s="647"/>
      <c r="IP108" s="647"/>
      <c r="IQ108" s="647"/>
      <c r="IR108" s="647"/>
      <c r="IS108" s="647"/>
      <c r="IT108" s="647"/>
      <c r="IU108" s="647"/>
      <c r="IV108" s="647"/>
      <c r="IW108" s="647"/>
      <c r="IX108" s="647"/>
      <c r="IY108" s="647"/>
      <c r="IZ108" s="647"/>
      <c r="JA108" s="647"/>
      <c r="JB108" s="647"/>
      <c r="JC108" s="647"/>
      <c r="JD108" s="647"/>
      <c r="JE108" s="647"/>
      <c r="JF108" s="647"/>
      <c r="JG108" s="647"/>
      <c r="JH108" s="647"/>
      <c r="JI108" s="647"/>
      <c r="JJ108" s="647"/>
      <c r="JK108" s="647"/>
      <c r="JL108" s="647"/>
      <c r="JM108" s="647"/>
      <c r="JN108" s="647"/>
      <c r="JO108" s="647"/>
      <c r="JP108" s="647"/>
      <c r="JQ108" s="647"/>
      <c r="JR108" s="647"/>
      <c r="JS108" s="647"/>
      <c r="JT108" s="647"/>
      <c r="JU108" s="647"/>
      <c r="JV108" s="647"/>
      <c r="JW108" s="647"/>
      <c r="JX108" s="647"/>
      <c r="JY108" s="647"/>
      <c r="JZ108" s="647"/>
      <c r="KA108" s="647"/>
      <c r="KB108" s="647"/>
      <c r="KC108" s="647"/>
      <c r="KD108" s="647"/>
      <c r="KE108" s="647"/>
      <c r="KF108" s="647"/>
      <c r="KG108" s="647"/>
      <c r="KH108" s="647"/>
      <c r="KI108" s="647"/>
      <c r="KJ108" s="647"/>
      <c r="KK108" s="647"/>
      <c r="KL108" s="647"/>
      <c r="KM108" s="647"/>
      <c r="KN108" s="647"/>
      <c r="KO108" s="647"/>
      <c r="KP108" s="647"/>
      <c r="KQ108" s="647"/>
      <c r="KR108" s="647"/>
      <c r="KS108" s="647"/>
      <c r="KT108" s="647"/>
      <c r="KU108" s="647"/>
      <c r="KV108" s="647"/>
      <c r="KW108" s="647"/>
      <c r="KX108" s="647"/>
      <c r="KY108" s="647"/>
      <c r="KZ108" s="647"/>
      <c r="LA108" s="647"/>
      <c r="LB108" s="647"/>
      <c r="LC108" s="647"/>
      <c r="LD108" s="647"/>
      <c r="LE108" s="647"/>
      <c r="LF108" s="647"/>
      <c r="LG108" s="647"/>
      <c r="LH108" s="647"/>
      <c r="LI108" s="647"/>
      <c r="LJ108" s="648"/>
    </row>
    <row r="109" spans="2:322" ht="3.65" customHeight="1">
      <c r="B109" s="646"/>
      <c r="C109" s="647"/>
      <c r="D109" s="647"/>
      <c r="E109" s="647"/>
      <c r="F109" s="647"/>
      <c r="G109" s="647"/>
      <c r="H109" s="647"/>
      <c r="I109" s="647"/>
      <c r="J109" s="647"/>
      <c r="K109" s="647"/>
      <c r="L109" s="647"/>
      <c r="M109" s="647"/>
      <c r="N109" s="647"/>
      <c r="O109" s="647"/>
      <c r="P109" s="647"/>
      <c r="Q109" s="647"/>
      <c r="R109" s="647"/>
      <c r="S109" s="647"/>
      <c r="T109" s="647"/>
      <c r="U109" s="647"/>
      <c r="V109" s="647"/>
      <c r="W109" s="647"/>
      <c r="X109" s="647"/>
      <c r="Y109" s="647"/>
      <c r="Z109" s="647"/>
      <c r="AA109" s="647"/>
      <c r="AB109" s="647"/>
      <c r="AC109" s="647"/>
      <c r="AD109" s="647"/>
      <c r="AE109" s="647"/>
      <c r="AF109" s="647"/>
      <c r="AG109" s="647"/>
      <c r="AH109" s="647"/>
      <c r="AI109" s="647"/>
      <c r="AJ109" s="647"/>
      <c r="AK109" s="647"/>
      <c r="AL109" s="647"/>
      <c r="AM109" s="647"/>
      <c r="AN109" s="647"/>
      <c r="AO109" s="647"/>
      <c r="AP109" s="647"/>
      <c r="AQ109" s="647"/>
      <c r="AR109" s="647"/>
      <c r="AS109" s="647"/>
      <c r="AT109" s="647"/>
      <c r="AU109" s="647"/>
      <c r="AV109" s="647"/>
      <c r="AW109" s="647"/>
      <c r="AX109" s="647"/>
      <c r="AY109" s="647"/>
      <c r="AZ109" s="647"/>
      <c r="BA109" s="647"/>
      <c r="BB109" s="647"/>
      <c r="BC109" s="647"/>
      <c r="BD109" s="647"/>
      <c r="BE109" s="647"/>
      <c r="BF109" s="647"/>
      <c r="BG109" s="647"/>
      <c r="BH109" s="647"/>
      <c r="BI109" s="647"/>
      <c r="BJ109" s="647"/>
      <c r="BK109" s="647"/>
      <c r="BL109" s="647"/>
      <c r="BM109" s="647"/>
      <c r="BN109" s="647"/>
      <c r="BO109" s="647"/>
      <c r="BP109" s="647"/>
      <c r="BQ109" s="647"/>
      <c r="BR109" s="647"/>
      <c r="BS109" s="647"/>
      <c r="BT109" s="647"/>
      <c r="BU109" s="647"/>
      <c r="BV109" s="647"/>
      <c r="BW109" s="647"/>
      <c r="BX109" s="647"/>
      <c r="BY109" s="647"/>
      <c r="BZ109" s="647"/>
      <c r="CA109" s="647"/>
      <c r="CB109" s="647"/>
      <c r="CC109" s="647"/>
      <c r="CD109" s="647"/>
      <c r="CE109" s="647"/>
      <c r="CF109" s="647"/>
      <c r="CG109" s="647"/>
      <c r="CH109" s="647"/>
      <c r="CI109" s="647"/>
      <c r="CJ109" s="647"/>
      <c r="CK109" s="647"/>
      <c r="CL109" s="647"/>
      <c r="CM109" s="647"/>
      <c r="CN109" s="647"/>
      <c r="CO109" s="647"/>
      <c r="CP109" s="647"/>
      <c r="CQ109" s="647"/>
      <c r="CR109" s="647"/>
      <c r="CS109" s="647"/>
      <c r="CT109" s="647"/>
      <c r="CU109" s="647"/>
      <c r="CV109" s="647"/>
      <c r="CW109" s="647"/>
      <c r="CX109" s="647"/>
      <c r="CY109" s="647"/>
      <c r="CZ109" s="647"/>
      <c r="DA109" s="647"/>
      <c r="DB109" s="647"/>
      <c r="DC109" s="647"/>
      <c r="DD109" s="647"/>
      <c r="DE109" s="647"/>
      <c r="DF109" s="647"/>
      <c r="DG109" s="647"/>
      <c r="DH109" s="647"/>
      <c r="DI109" s="647"/>
      <c r="DJ109" s="647"/>
      <c r="DK109" s="647"/>
      <c r="DL109" s="647"/>
      <c r="DM109" s="647"/>
      <c r="DN109" s="647"/>
      <c r="DO109" s="647"/>
      <c r="DP109" s="647"/>
      <c r="DQ109" s="647"/>
      <c r="DR109" s="647"/>
      <c r="DS109" s="647"/>
      <c r="DT109" s="647"/>
      <c r="DU109" s="647"/>
      <c r="DV109" s="647"/>
      <c r="DW109" s="647"/>
      <c r="DX109" s="647"/>
      <c r="DY109" s="647"/>
      <c r="DZ109" s="647"/>
      <c r="EA109" s="647"/>
      <c r="EB109" s="647"/>
      <c r="EC109" s="647"/>
      <c r="ED109" s="647"/>
      <c r="EE109" s="647"/>
      <c r="EF109" s="647"/>
      <c r="EG109" s="647"/>
      <c r="EH109" s="647"/>
      <c r="EI109" s="647"/>
      <c r="EJ109" s="647"/>
      <c r="EK109" s="647"/>
      <c r="EL109" s="647"/>
      <c r="EM109" s="647"/>
      <c r="EN109" s="647"/>
      <c r="EO109" s="647"/>
      <c r="EP109" s="647"/>
      <c r="EQ109" s="647"/>
      <c r="ER109" s="647"/>
      <c r="ES109" s="647"/>
      <c r="ET109" s="647"/>
      <c r="EU109" s="647"/>
      <c r="EV109" s="647"/>
      <c r="EW109" s="647"/>
      <c r="EX109" s="647"/>
      <c r="EY109" s="647"/>
      <c r="EZ109" s="647"/>
      <c r="FA109" s="647"/>
      <c r="FB109" s="647"/>
      <c r="FC109" s="647"/>
      <c r="FD109" s="647"/>
      <c r="FE109" s="647"/>
      <c r="FF109" s="647"/>
      <c r="FG109" s="647"/>
      <c r="FH109" s="647"/>
      <c r="FI109" s="647"/>
      <c r="FJ109" s="647"/>
      <c r="FK109" s="647"/>
      <c r="FL109" s="647"/>
      <c r="FM109" s="647"/>
      <c r="FN109" s="647"/>
      <c r="FO109" s="647"/>
      <c r="FP109" s="647"/>
      <c r="FQ109" s="647"/>
      <c r="FR109" s="647"/>
      <c r="FS109" s="647"/>
      <c r="FT109" s="647"/>
      <c r="FU109" s="647"/>
      <c r="FV109" s="647"/>
      <c r="FW109" s="647"/>
      <c r="FX109" s="647"/>
      <c r="FY109" s="647"/>
      <c r="FZ109" s="647"/>
      <c r="GA109" s="647"/>
      <c r="GB109" s="647"/>
      <c r="GC109" s="647"/>
      <c r="GD109" s="647"/>
      <c r="GE109" s="647"/>
      <c r="GF109" s="647"/>
      <c r="GG109" s="647"/>
      <c r="GH109" s="647"/>
      <c r="GI109" s="647"/>
      <c r="GJ109" s="647"/>
      <c r="GK109" s="647"/>
      <c r="GL109" s="647"/>
      <c r="GM109" s="647"/>
      <c r="GN109" s="647"/>
      <c r="GO109" s="647"/>
      <c r="GP109" s="647"/>
      <c r="GQ109" s="647"/>
      <c r="GR109" s="647"/>
      <c r="GS109" s="647"/>
      <c r="GT109" s="647"/>
      <c r="GU109" s="647"/>
      <c r="GV109" s="647"/>
      <c r="GW109" s="647"/>
      <c r="GX109" s="647"/>
      <c r="GY109" s="647"/>
      <c r="GZ109" s="647"/>
      <c r="HA109" s="647"/>
      <c r="HB109" s="647"/>
      <c r="HC109" s="647"/>
      <c r="HD109" s="647"/>
      <c r="HE109" s="647"/>
      <c r="HF109" s="647"/>
      <c r="HG109" s="647"/>
      <c r="HH109" s="647"/>
      <c r="HI109" s="647"/>
      <c r="HJ109" s="647"/>
      <c r="HK109" s="647"/>
      <c r="HL109" s="647"/>
      <c r="HM109" s="647"/>
      <c r="HN109" s="647"/>
      <c r="HO109" s="647"/>
      <c r="HP109" s="647"/>
      <c r="HQ109" s="647"/>
      <c r="HR109" s="647"/>
      <c r="HS109" s="647"/>
      <c r="HT109" s="647"/>
      <c r="HU109" s="647"/>
      <c r="HV109" s="647"/>
      <c r="HW109" s="647"/>
      <c r="HX109" s="647"/>
      <c r="HY109" s="647"/>
      <c r="HZ109" s="647"/>
      <c r="IA109" s="647"/>
      <c r="IB109" s="647"/>
      <c r="IC109" s="647"/>
      <c r="ID109" s="647"/>
      <c r="IE109" s="647"/>
      <c r="IF109" s="647"/>
      <c r="IG109" s="647"/>
      <c r="IH109" s="647"/>
      <c r="II109" s="647"/>
      <c r="IJ109" s="647"/>
      <c r="IK109" s="647"/>
      <c r="IL109" s="647"/>
      <c r="IM109" s="647"/>
      <c r="IN109" s="647"/>
      <c r="IO109" s="647"/>
      <c r="IP109" s="647"/>
      <c r="IQ109" s="647"/>
      <c r="IR109" s="647"/>
      <c r="IS109" s="647"/>
      <c r="IT109" s="647"/>
      <c r="IU109" s="647"/>
      <c r="IV109" s="647"/>
      <c r="IW109" s="647"/>
      <c r="IX109" s="647"/>
      <c r="IY109" s="647"/>
      <c r="IZ109" s="647"/>
      <c r="JA109" s="647"/>
      <c r="JB109" s="647"/>
      <c r="JC109" s="647"/>
      <c r="JD109" s="647"/>
      <c r="JE109" s="647"/>
      <c r="JF109" s="647"/>
      <c r="JG109" s="647"/>
      <c r="JH109" s="647"/>
      <c r="JI109" s="647"/>
      <c r="JJ109" s="647"/>
      <c r="JK109" s="647"/>
      <c r="JL109" s="647"/>
      <c r="JM109" s="647"/>
      <c r="JN109" s="647"/>
      <c r="JO109" s="647"/>
      <c r="JP109" s="647"/>
      <c r="JQ109" s="647"/>
      <c r="JR109" s="647"/>
      <c r="JS109" s="647"/>
      <c r="JT109" s="647"/>
      <c r="JU109" s="647"/>
      <c r="JV109" s="647"/>
      <c r="JW109" s="647"/>
      <c r="JX109" s="647"/>
      <c r="JY109" s="647"/>
      <c r="JZ109" s="647"/>
      <c r="KA109" s="647"/>
      <c r="KB109" s="647"/>
      <c r="KC109" s="647"/>
      <c r="KD109" s="647"/>
      <c r="KE109" s="647"/>
      <c r="KF109" s="647"/>
      <c r="KG109" s="647"/>
      <c r="KH109" s="647"/>
      <c r="KI109" s="647"/>
      <c r="KJ109" s="647"/>
      <c r="KK109" s="647"/>
      <c r="KL109" s="647"/>
      <c r="KM109" s="647"/>
      <c r="KN109" s="647"/>
      <c r="KO109" s="647"/>
      <c r="KP109" s="647"/>
      <c r="KQ109" s="647"/>
      <c r="KR109" s="647"/>
      <c r="KS109" s="647"/>
      <c r="KT109" s="647"/>
      <c r="KU109" s="647"/>
      <c r="KV109" s="647"/>
      <c r="KW109" s="647"/>
      <c r="KX109" s="647"/>
      <c r="KY109" s="647"/>
      <c r="KZ109" s="647"/>
      <c r="LA109" s="647"/>
      <c r="LB109" s="647"/>
      <c r="LC109" s="647"/>
      <c r="LD109" s="647"/>
      <c r="LE109" s="647"/>
      <c r="LF109" s="647"/>
      <c r="LG109" s="647"/>
      <c r="LH109" s="647"/>
      <c r="LI109" s="647"/>
      <c r="LJ109" s="648"/>
    </row>
    <row r="110" spans="2:322" ht="3.65" customHeight="1">
      <c r="B110" s="646"/>
      <c r="C110" s="647"/>
      <c r="D110" s="647"/>
      <c r="E110" s="647"/>
      <c r="F110" s="647"/>
      <c r="G110" s="647"/>
      <c r="H110" s="647"/>
      <c r="I110" s="647"/>
      <c r="J110" s="647"/>
      <c r="K110" s="647"/>
      <c r="L110" s="647"/>
      <c r="M110" s="647"/>
      <c r="N110" s="647"/>
      <c r="O110" s="647"/>
      <c r="P110" s="647"/>
      <c r="Q110" s="647"/>
      <c r="R110" s="647"/>
      <c r="S110" s="647"/>
      <c r="T110" s="647"/>
      <c r="U110" s="647"/>
      <c r="V110" s="647"/>
      <c r="W110" s="647"/>
      <c r="X110" s="647"/>
      <c r="Y110" s="647"/>
      <c r="Z110" s="647"/>
      <c r="AA110" s="647"/>
      <c r="AB110" s="647"/>
      <c r="AC110" s="647"/>
      <c r="AD110" s="647"/>
      <c r="AE110" s="647"/>
      <c r="AF110" s="647"/>
      <c r="AG110" s="647"/>
      <c r="AH110" s="647"/>
      <c r="AI110" s="647"/>
      <c r="AJ110" s="647"/>
      <c r="AK110" s="647"/>
      <c r="AL110" s="647"/>
      <c r="AM110" s="647"/>
      <c r="AN110" s="647"/>
      <c r="AO110" s="647"/>
      <c r="AP110" s="647"/>
      <c r="AQ110" s="647"/>
      <c r="AR110" s="647"/>
      <c r="AS110" s="647"/>
      <c r="AT110" s="647"/>
      <c r="AU110" s="647"/>
      <c r="AV110" s="647"/>
      <c r="AW110" s="647"/>
      <c r="AX110" s="647"/>
      <c r="AY110" s="647"/>
      <c r="AZ110" s="647"/>
      <c r="BA110" s="647"/>
      <c r="BB110" s="647"/>
      <c r="BC110" s="647"/>
      <c r="BD110" s="647"/>
      <c r="BE110" s="647"/>
      <c r="BF110" s="647"/>
      <c r="BG110" s="647"/>
      <c r="BH110" s="647"/>
      <c r="BI110" s="647"/>
      <c r="BJ110" s="647"/>
      <c r="BK110" s="647"/>
      <c r="BL110" s="647"/>
      <c r="BM110" s="647"/>
      <c r="BN110" s="647"/>
      <c r="BO110" s="647"/>
      <c r="BP110" s="647"/>
      <c r="BQ110" s="647"/>
      <c r="BR110" s="647"/>
      <c r="BS110" s="647"/>
      <c r="BT110" s="647"/>
      <c r="BU110" s="647"/>
      <c r="BV110" s="647"/>
      <c r="BW110" s="647"/>
      <c r="BX110" s="647"/>
      <c r="BY110" s="647"/>
      <c r="BZ110" s="647"/>
      <c r="CA110" s="647"/>
      <c r="CB110" s="647"/>
      <c r="CC110" s="647"/>
      <c r="CD110" s="647"/>
      <c r="CE110" s="647"/>
      <c r="CF110" s="647"/>
      <c r="CG110" s="647"/>
      <c r="CH110" s="647"/>
      <c r="CI110" s="647"/>
      <c r="CJ110" s="647"/>
      <c r="CK110" s="647"/>
      <c r="CL110" s="647"/>
      <c r="CM110" s="647"/>
      <c r="CN110" s="647"/>
      <c r="CO110" s="647"/>
      <c r="CP110" s="647"/>
      <c r="CQ110" s="647"/>
      <c r="CR110" s="647"/>
      <c r="CS110" s="647"/>
      <c r="CT110" s="647"/>
      <c r="CU110" s="647"/>
      <c r="CV110" s="647"/>
      <c r="CW110" s="647"/>
      <c r="CX110" s="647"/>
      <c r="CY110" s="647"/>
      <c r="CZ110" s="647"/>
      <c r="DA110" s="647"/>
      <c r="DB110" s="647"/>
      <c r="DC110" s="647"/>
      <c r="DD110" s="647"/>
      <c r="DE110" s="647"/>
      <c r="DF110" s="647"/>
      <c r="DG110" s="647"/>
      <c r="DH110" s="647"/>
      <c r="DI110" s="647"/>
      <c r="DJ110" s="647"/>
      <c r="DK110" s="647"/>
      <c r="DL110" s="647"/>
      <c r="DM110" s="647"/>
      <c r="DN110" s="647"/>
      <c r="DO110" s="647"/>
      <c r="DP110" s="647"/>
      <c r="DQ110" s="647"/>
      <c r="DR110" s="647"/>
      <c r="DS110" s="647"/>
      <c r="DT110" s="647"/>
      <c r="DU110" s="647"/>
      <c r="DV110" s="647"/>
      <c r="DW110" s="647"/>
      <c r="DX110" s="647"/>
      <c r="DY110" s="647"/>
      <c r="DZ110" s="647"/>
      <c r="EA110" s="647"/>
      <c r="EB110" s="647"/>
      <c r="EC110" s="647"/>
      <c r="ED110" s="647"/>
      <c r="EE110" s="647"/>
      <c r="EF110" s="647"/>
      <c r="EG110" s="647"/>
      <c r="EH110" s="647"/>
      <c r="EI110" s="647"/>
      <c r="EJ110" s="647"/>
      <c r="EK110" s="647"/>
      <c r="EL110" s="647"/>
      <c r="EM110" s="647"/>
      <c r="EN110" s="647"/>
      <c r="EO110" s="647"/>
      <c r="EP110" s="647"/>
      <c r="EQ110" s="647"/>
      <c r="ER110" s="647"/>
      <c r="ES110" s="647"/>
      <c r="ET110" s="647"/>
      <c r="EU110" s="647"/>
      <c r="EV110" s="647"/>
      <c r="EW110" s="647"/>
      <c r="EX110" s="647"/>
      <c r="EY110" s="647"/>
      <c r="EZ110" s="647"/>
      <c r="FA110" s="647"/>
      <c r="FB110" s="647"/>
      <c r="FC110" s="647"/>
      <c r="FD110" s="647"/>
      <c r="FE110" s="647"/>
      <c r="FF110" s="647"/>
      <c r="FG110" s="647"/>
      <c r="FH110" s="647"/>
      <c r="FI110" s="647"/>
      <c r="FJ110" s="647"/>
      <c r="FK110" s="647"/>
      <c r="FL110" s="647"/>
      <c r="FM110" s="647"/>
      <c r="FN110" s="647"/>
      <c r="FO110" s="647"/>
      <c r="FP110" s="647"/>
      <c r="FQ110" s="647"/>
      <c r="FR110" s="647"/>
      <c r="FS110" s="647"/>
      <c r="FT110" s="647"/>
      <c r="FU110" s="647"/>
      <c r="FV110" s="647"/>
      <c r="FW110" s="647"/>
      <c r="FX110" s="647"/>
      <c r="FY110" s="647"/>
      <c r="FZ110" s="647"/>
      <c r="GA110" s="647"/>
      <c r="GB110" s="647"/>
      <c r="GC110" s="647"/>
      <c r="GD110" s="647"/>
      <c r="GE110" s="647"/>
      <c r="GF110" s="647"/>
      <c r="GG110" s="647"/>
      <c r="GH110" s="647"/>
      <c r="GI110" s="647"/>
      <c r="GJ110" s="647"/>
      <c r="GK110" s="647"/>
      <c r="GL110" s="647"/>
      <c r="GM110" s="647"/>
      <c r="GN110" s="647"/>
      <c r="GO110" s="647"/>
      <c r="GP110" s="647"/>
      <c r="GQ110" s="647"/>
      <c r="GR110" s="647"/>
      <c r="GS110" s="647"/>
      <c r="GT110" s="647"/>
      <c r="GU110" s="647"/>
      <c r="GV110" s="647"/>
      <c r="GW110" s="647"/>
      <c r="GX110" s="647"/>
      <c r="GY110" s="647"/>
      <c r="GZ110" s="647"/>
      <c r="HA110" s="647"/>
      <c r="HB110" s="647"/>
      <c r="HC110" s="647"/>
      <c r="HD110" s="647"/>
      <c r="HE110" s="647"/>
      <c r="HF110" s="647"/>
      <c r="HG110" s="647"/>
      <c r="HH110" s="647"/>
      <c r="HI110" s="647"/>
      <c r="HJ110" s="647"/>
      <c r="HK110" s="647"/>
      <c r="HL110" s="647"/>
      <c r="HM110" s="647"/>
      <c r="HN110" s="647"/>
      <c r="HO110" s="647"/>
      <c r="HP110" s="647"/>
      <c r="HQ110" s="647"/>
      <c r="HR110" s="647"/>
      <c r="HS110" s="647"/>
      <c r="HT110" s="647"/>
      <c r="HU110" s="647"/>
      <c r="HV110" s="647"/>
      <c r="HW110" s="647"/>
      <c r="HX110" s="647"/>
      <c r="HY110" s="647"/>
      <c r="HZ110" s="647"/>
      <c r="IA110" s="647"/>
      <c r="IB110" s="647"/>
      <c r="IC110" s="647"/>
      <c r="ID110" s="647"/>
      <c r="IE110" s="647"/>
      <c r="IF110" s="647"/>
      <c r="IG110" s="647"/>
      <c r="IH110" s="647"/>
      <c r="II110" s="647"/>
      <c r="IJ110" s="647"/>
      <c r="IK110" s="647"/>
      <c r="IL110" s="647"/>
      <c r="IM110" s="647"/>
      <c r="IN110" s="647"/>
      <c r="IO110" s="647"/>
      <c r="IP110" s="647"/>
      <c r="IQ110" s="647"/>
      <c r="IR110" s="647"/>
      <c r="IS110" s="647"/>
      <c r="IT110" s="647"/>
      <c r="IU110" s="647"/>
      <c r="IV110" s="647"/>
      <c r="IW110" s="647"/>
      <c r="IX110" s="647"/>
      <c r="IY110" s="647"/>
      <c r="IZ110" s="647"/>
      <c r="JA110" s="647"/>
      <c r="JB110" s="647"/>
      <c r="JC110" s="647"/>
      <c r="JD110" s="647"/>
      <c r="JE110" s="647"/>
      <c r="JF110" s="647"/>
      <c r="JG110" s="647"/>
      <c r="JH110" s="647"/>
      <c r="JI110" s="647"/>
      <c r="JJ110" s="647"/>
      <c r="JK110" s="647"/>
      <c r="JL110" s="647"/>
      <c r="JM110" s="647"/>
      <c r="JN110" s="647"/>
      <c r="JO110" s="647"/>
      <c r="JP110" s="647"/>
      <c r="JQ110" s="647"/>
      <c r="JR110" s="647"/>
      <c r="JS110" s="647"/>
      <c r="JT110" s="647"/>
      <c r="JU110" s="647"/>
      <c r="JV110" s="647"/>
      <c r="JW110" s="647"/>
      <c r="JX110" s="647"/>
      <c r="JY110" s="647"/>
      <c r="JZ110" s="647"/>
      <c r="KA110" s="647"/>
      <c r="KB110" s="647"/>
      <c r="KC110" s="647"/>
      <c r="KD110" s="647"/>
      <c r="KE110" s="647"/>
      <c r="KF110" s="647"/>
      <c r="KG110" s="647"/>
      <c r="KH110" s="647"/>
      <c r="KI110" s="647"/>
      <c r="KJ110" s="647"/>
      <c r="KK110" s="647"/>
      <c r="KL110" s="647"/>
      <c r="KM110" s="647"/>
      <c r="KN110" s="647"/>
      <c r="KO110" s="647"/>
      <c r="KP110" s="647"/>
      <c r="KQ110" s="647"/>
      <c r="KR110" s="647"/>
      <c r="KS110" s="647"/>
      <c r="KT110" s="647"/>
      <c r="KU110" s="647"/>
      <c r="KV110" s="647"/>
      <c r="KW110" s="647"/>
      <c r="KX110" s="647"/>
      <c r="KY110" s="647"/>
      <c r="KZ110" s="647"/>
      <c r="LA110" s="647"/>
      <c r="LB110" s="647"/>
      <c r="LC110" s="647"/>
      <c r="LD110" s="647"/>
      <c r="LE110" s="647"/>
      <c r="LF110" s="647"/>
      <c r="LG110" s="647"/>
      <c r="LH110" s="647"/>
      <c r="LI110" s="647"/>
      <c r="LJ110" s="648"/>
    </row>
    <row r="111" spans="2:322" ht="3.65" customHeight="1">
      <c r="B111" s="646"/>
      <c r="C111" s="647"/>
      <c r="D111" s="647"/>
      <c r="E111" s="647"/>
      <c r="F111" s="647"/>
      <c r="G111" s="647"/>
      <c r="H111" s="647"/>
      <c r="I111" s="647"/>
      <c r="J111" s="647"/>
      <c r="K111" s="647"/>
      <c r="L111" s="647"/>
      <c r="M111" s="647"/>
      <c r="N111" s="647"/>
      <c r="O111" s="647"/>
      <c r="P111" s="647"/>
      <c r="Q111" s="647"/>
      <c r="R111" s="647"/>
      <c r="S111" s="647"/>
      <c r="T111" s="647"/>
      <c r="U111" s="647"/>
      <c r="V111" s="647"/>
      <c r="W111" s="647"/>
      <c r="X111" s="647"/>
      <c r="Y111" s="647"/>
      <c r="Z111" s="647"/>
      <c r="AA111" s="647"/>
      <c r="AB111" s="647"/>
      <c r="AC111" s="647"/>
      <c r="AD111" s="647"/>
      <c r="AE111" s="647"/>
      <c r="AF111" s="647"/>
      <c r="AG111" s="647"/>
      <c r="AH111" s="647"/>
      <c r="AI111" s="647"/>
      <c r="AJ111" s="647"/>
      <c r="AK111" s="647"/>
      <c r="AL111" s="647"/>
      <c r="AM111" s="647"/>
      <c r="AN111" s="647"/>
      <c r="AO111" s="647"/>
      <c r="AP111" s="647"/>
      <c r="AQ111" s="647"/>
      <c r="AR111" s="647"/>
      <c r="AS111" s="647"/>
      <c r="AT111" s="647"/>
      <c r="AU111" s="647"/>
      <c r="AV111" s="647"/>
      <c r="AW111" s="647"/>
      <c r="AX111" s="647"/>
      <c r="AY111" s="647"/>
      <c r="AZ111" s="647"/>
      <c r="BA111" s="647"/>
      <c r="BB111" s="647"/>
      <c r="BC111" s="647"/>
      <c r="BD111" s="647"/>
      <c r="BE111" s="647"/>
      <c r="BF111" s="647"/>
      <c r="BG111" s="647"/>
      <c r="BH111" s="647"/>
      <c r="BI111" s="647"/>
      <c r="BJ111" s="647"/>
      <c r="BK111" s="647"/>
      <c r="BL111" s="647"/>
      <c r="BM111" s="647"/>
      <c r="BN111" s="647"/>
      <c r="BO111" s="647"/>
      <c r="BP111" s="647"/>
      <c r="BQ111" s="647"/>
      <c r="BR111" s="647"/>
      <c r="BS111" s="647"/>
      <c r="BT111" s="647"/>
      <c r="BU111" s="647"/>
      <c r="BV111" s="647"/>
      <c r="BW111" s="647"/>
      <c r="BX111" s="647"/>
      <c r="BY111" s="647"/>
      <c r="BZ111" s="647"/>
      <c r="CA111" s="647"/>
      <c r="CB111" s="647"/>
      <c r="CC111" s="647"/>
      <c r="CD111" s="647"/>
      <c r="CE111" s="647"/>
      <c r="CF111" s="647"/>
      <c r="CG111" s="647"/>
      <c r="CH111" s="647"/>
      <c r="CI111" s="647"/>
      <c r="CJ111" s="647"/>
      <c r="CK111" s="647"/>
      <c r="CL111" s="647"/>
      <c r="CM111" s="647"/>
      <c r="CN111" s="647"/>
      <c r="CO111" s="647"/>
      <c r="CP111" s="647"/>
      <c r="CQ111" s="647"/>
      <c r="CR111" s="647"/>
      <c r="CS111" s="647"/>
      <c r="CT111" s="647"/>
      <c r="CU111" s="647"/>
      <c r="CV111" s="647"/>
      <c r="CW111" s="647"/>
      <c r="CX111" s="647"/>
      <c r="CY111" s="647"/>
      <c r="CZ111" s="647"/>
      <c r="DA111" s="647"/>
      <c r="DB111" s="647"/>
      <c r="DC111" s="647"/>
      <c r="DD111" s="647"/>
      <c r="DE111" s="647"/>
      <c r="DF111" s="647"/>
      <c r="DG111" s="647"/>
      <c r="DH111" s="647"/>
      <c r="DI111" s="647"/>
      <c r="DJ111" s="647"/>
      <c r="DK111" s="647"/>
      <c r="DL111" s="647"/>
      <c r="DM111" s="647"/>
      <c r="DN111" s="647"/>
      <c r="DO111" s="647"/>
      <c r="DP111" s="647"/>
      <c r="DQ111" s="647"/>
      <c r="DR111" s="647"/>
      <c r="DS111" s="647"/>
      <c r="DT111" s="647"/>
      <c r="DU111" s="647"/>
      <c r="DV111" s="647"/>
      <c r="DW111" s="647"/>
      <c r="DX111" s="647"/>
      <c r="DY111" s="647"/>
      <c r="DZ111" s="647"/>
      <c r="EA111" s="647"/>
      <c r="EB111" s="647"/>
      <c r="EC111" s="647"/>
      <c r="ED111" s="647"/>
      <c r="EE111" s="647"/>
      <c r="EF111" s="647"/>
      <c r="EG111" s="647"/>
      <c r="EH111" s="647"/>
      <c r="EI111" s="647"/>
      <c r="EJ111" s="647"/>
      <c r="EK111" s="647"/>
      <c r="EL111" s="647"/>
      <c r="EM111" s="647"/>
      <c r="EN111" s="647"/>
      <c r="EO111" s="647"/>
      <c r="EP111" s="647"/>
      <c r="EQ111" s="647"/>
      <c r="ER111" s="647"/>
      <c r="ES111" s="647"/>
      <c r="ET111" s="647"/>
      <c r="EU111" s="647"/>
      <c r="EV111" s="647"/>
      <c r="EW111" s="647"/>
      <c r="EX111" s="647"/>
      <c r="EY111" s="647"/>
      <c r="EZ111" s="647"/>
      <c r="FA111" s="647"/>
      <c r="FB111" s="647"/>
      <c r="FC111" s="647"/>
      <c r="FD111" s="647"/>
      <c r="FE111" s="647"/>
      <c r="FF111" s="647"/>
      <c r="FG111" s="647"/>
      <c r="FH111" s="647"/>
      <c r="FI111" s="647"/>
      <c r="FJ111" s="647"/>
      <c r="FK111" s="647"/>
      <c r="FL111" s="647"/>
      <c r="FM111" s="647"/>
      <c r="FN111" s="647"/>
      <c r="FO111" s="647"/>
      <c r="FP111" s="647"/>
      <c r="FQ111" s="647"/>
      <c r="FR111" s="647"/>
      <c r="FS111" s="647"/>
      <c r="FT111" s="647"/>
      <c r="FU111" s="647"/>
      <c r="FV111" s="647"/>
      <c r="FW111" s="647"/>
      <c r="FX111" s="647"/>
      <c r="FY111" s="647"/>
      <c r="FZ111" s="647"/>
      <c r="GA111" s="647"/>
      <c r="GB111" s="647"/>
      <c r="GC111" s="647"/>
      <c r="GD111" s="647"/>
      <c r="GE111" s="647"/>
      <c r="GF111" s="647"/>
      <c r="GG111" s="647"/>
      <c r="GH111" s="647"/>
      <c r="GI111" s="647"/>
      <c r="GJ111" s="647"/>
      <c r="GK111" s="647"/>
      <c r="GL111" s="647"/>
      <c r="GM111" s="647"/>
      <c r="GN111" s="647"/>
      <c r="GO111" s="647"/>
      <c r="GP111" s="647"/>
      <c r="GQ111" s="647"/>
      <c r="GR111" s="647"/>
      <c r="GS111" s="647"/>
      <c r="GT111" s="647"/>
      <c r="GU111" s="647"/>
      <c r="GV111" s="647"/>
      <c r="GW111" s="647"/>
      <c r="GX111" s="647"/>
      <c r="GY111" s="647"/>
      <c r="GZ111" s="647"/>
      <c r="HA111" s="647"/>
      <c r="HB111" s="647"/>
      <c r="HC111" s="647"/>
      <c r="HD111" s="647"/>
      <c r="HE111" s="647"/>
      <c r="HF111" s="647"/>
      <c r="HG111" s="647"/>
      <c r="HH111" s="647"/>
      <c r="HI111" s="647"/>
      <c r="HJ111" s="647"/>
      <c r="HK111" s="647"/>
      <c r="HL111" s="647"/>
      <c r="HM111" s="647"/>
      <c r="HN111" s="647"/>
      <c r="HO111" s="647"/>
      <c r="HP111" s="647"/>
      <c r="HQ111" s="647"/>
      <c r="HR111" s="647"/>
      <c r="HS111" s="647"/>
      <c r="HT111" s="647"/>
      <c r="HU111" s="647"/>
      <c r="HV111" s="647"/>
      <c r="HW111" s="647"/>
      <c r="HX111" s="647"/>
      <c r="HY111" s="647"/>
      <c r="HZ111" s="647"/>
      <c r="IA111" s="647"/>
      <c r="IB111" s="647"/>
      <c r="IC111" s="647"/>
      <c r="ID111" s="647"/>
      <c r="IE111" s="647"/>
      <c r="IF111" s="647"/>
      <c r="IG111" s="647"/>
      <c r="IH111" s="647"/>
      <c r="II111" s="647"/>
      <c r="IJ111" s="647"/>
      <c r="IK111" s="647"/>
      <c r="IL111" s="647"/>
      <c r="IM111" s="647"/>
      <c r="IN111" s="647"/>
      <c r="IO111" s="647"/>
      <c r="IP111" s="647"/>
      <c r="IQ111" s="647"/>
      <c r="IR111" s="647"/>
      <c r="IS111" s="647"/>
      <c r="IT111" s="647"/>
      <c r="IU111" s="647"/>
      <c r="IV111" s="647"/>
      <c r="IW111" s="647"/>
      <c r="IX111" s="647"/>
      <c r="IY111" s="647"/>
      <c r="IZ111" s="647"/>
      <c r="JA111" s="647"/>
      <c r="JB111" s="647"/>
      <c r="JC111" s="647"/>
      <c r="JD111" s="647"/>
      <c r="JE111" s="647"/>
      <c r="JF111" s="647"/>
      <c r="JG111" s="647"/>
      <c r="JH111" s="647"/>
      <c r="JI111" s="647"/>
      <c r="JJ111" s="647"/>
      <c r="JK111" s="647"/>
      <c r="JL111" s="647"/>
      <c r="JM111" s="647"/>
      <c r="JN111" s="647"/>
      <c r="JO111" s="647"/>
      <c r="JP111" s="647"/>
      <c r="JQ111" s="647"/>
      <c r="JR111" s="647"/>
      <c r="JS111" s="647"/>
      <c r="JT111" s="647"/>
      <c r="JU111" s="647"/>
      <c r="JV111" s="647"/>
      <c r="JW111" s="647"/>
      <c r="JX111" s="647"/>
      <c r="JY111" s="647"/>
      <c r="JZ111" s="647"/>
      <c r="KA111" s="647"/>
      <c r="KB111" s="647"/>
      <c r="KC111" s="647"/>
      <c r="KD111" s="647"/>
      <c r="KE111" s="647"/>
      <c r="KF111" s="647"/>
      <c r="KG111" s="647"/>
      <c r="KH111" s="647"/>
      <c r="KI111" s="647"/>
      <c r="KJ111" s="647"/>
      <c r="KK111" s="647"/>
      <c r="KL111" s="647"/>
      <c r="KM111" s="647"/>
      <c r="KN111" s="647"/>
      <c r="KO111" s="647"/>
      <c r="KP111" s="647"/>
      <c r="KQ111" s="647"/>
      <c r="KR111" s="647"/>
      <c r="KS111" s="647"/>
      <c r="KT111" s="647"/>
      <c r="KU111" s="647"/>
      <c r="KV111" s="647"/>
      <c r="KW111" s="647"/>
      <c r="KX111" s="647"/>
      <c r="KY111" s="647"/>
      <c r="KZ111" s="647"/>
      <c r="LA111" s="647"/>
      <c r="LB111" s="647"/>
      <c r="LC111" s="647"/>
      <c r="LD111" s="647"/>
      <c r="LE111" s="647"/>
      <c r="LF111" s="647"/>
      <c r="LG111" s="647"/>
      <c r="LH111" s="647"/>
      <c r="LI111" s="647"/>
      <c r="LJ111" s="648"/>
    </row>
    <row r="112" spans="2:322" ht="3.65" customHeight="1">
      <c r="B112" s="646"/>
      <c r="C112" s="647"/>
      <c r="D112" s="647"/>
      <c r="E112" s="647"/>
      <c r="F112" s="647"/>
      <c r="G112" s="647"/>
      <c r="H112" s="647"/>
      <c r="I112" s="647"/>
      <c r="J112" s="647"/>
      <c r="K112" s="647"/>
      <c r="L112" s="647"/>
      <c r="M112" s="647"/>
      <c r="N112" s="647"/>
      <c r="O112" s="647"/>
      <c r="P112" s="647"/>
      <c r="Q112" s="647"/>
      <c r="R112" s="647"/>
      <c r="S112" s="647"/>
      <c r="T112" s="647"/>
      <c r="U112" s="647"/>
      <c r="V112" s="647"/>
      <c r="W112" s="647"/>
      <c r="X112" s="647"/>
      <c r="Y112" s="647"/>
      <c r="Z112" s="647"/>
      <c r="AA112" s="647"/>
      <c r="AB112" s="647"/>
      <c r="AC112" s="647"/>
      <c r="AD112" s="647"/>
      <c r="AE112" s="647"/>
      <c r="AF112" s="647"/>
      <c r="AG112" s="647"/>
      <c r="AH112" s="647"/>
      <c r="AI112" s="647"/>
      <c r="AJ112" s="647"/>
      <c r="AK112" s="647"/>
      <c r="AL112" s="647"/>
      <c r="AM112" s="647"/>
      <c r="AN112" s="647"/>
      <c r="AO112" s="647"/>
      <c r="AP112" s="647"/>
      <c r="AQ112" s="647"/>
      <c r="AR112" s="647"/>
      <c r="AS112" s="647"/>
      <c r="AT112" s="647"/>
      <c r="AU112" s="647"/>
      <c r="AV112" s="647"/>
      <c r="AW112" s="647"/>
      <c r="AX112" s="647"/>
      <c r="AY112" s="647"/>
      <c r="AZ112" s="647"/>
      <c r="BA112" s="647"/>
      <c r="BB112" s="647"/>
      <c r="BC112" s="647"/>
      <c r="BD112" s="647"/>
      <c r="BE112" s="647"/>
      <c r="BF112" s="647"/>
      <c r="BG112" s="647"/>
      <c r="BH112" s="647"/>
      <c r="BI112" s="647"/>
      <c r="BJ112" s="647"/>
      <c r="BK112" s="647"/>
      <c r="BL112" s="647"/>
      <c r="BM112" s="647"/>
      <c r="BN112" s="647"/>
      <c r="BO112" s="647"/>
      <c r="BP112" s="647"/>
      <c r="BQ112" s="647"/>
      <c r="BR112" s="647"/>
      <c r="BS112" s="647"/>
      <c r="BT112" s="647"/>
      <c r="BU112" s="647"/>
      <c r="BV112" s="647"/>
      <c r="BW112" s="647"/>
      <c r="BX112" s="647"/>
      <c r="BY112" s="647"/>
      <c r="BZ112" s="647"/>
      <c r="CA112" s="647"/>
      <c r="CB112" s="647"/>
      <c r="CC112" s="647"/>
      <c r="CD112" s="647"/>
      <c r="CE112" s="647"/>
      <c r="CF112" s="647"/>
      <c r="CG112" s="647"/>
      <c r="CH112" s="647"/>
      <c r="CI112" s="647"/>
      <c r="CJ112" s="647"/>
      <c r="CK112" s="647"/>
      <c r="CL112" s="647"/>
      <c r="CM112" s="647"/>
      <c r="CN112" s="647"/>
      <c r="CO112" s="647"/>
      <c r="CP112" s="647"/>
      <c r="CQ112" s="647"/>
      <c r="CR112" s="647"/>
      <c r="CS112" s="647"/>
      <c r="CT112" s="647"/>
      <c r="CU112" s="647"/>
      <c r="CV112" s="647"/>
      <c r="CW112" s="647"/>
      <c r="CX112" s="647"/>
      <c r="CY112" s="647"/>
      <c r="CZ112" s="647"/>
      <c r="DA112" s="647"/>
      <c r="DB112" s="647"/>
      <c r="DC112" s="647"/>
      <c r="DD112" s="647"/>
      <c r="DE112" s="647"/>
      <c r="DF112" s="647"/>
      <c r="DG112" s="647"/>
      <c r="DH112" s="647"/>
      <c r="DI112" s="647"/>
      <c r="DJ112" s="647"/>
      <c r="DK112" s="647"/>
      <c r="DL112" s="647"/>
      <c r="DM112" s="647"/>
      <c r="DN112" s="647"/>
      <c r="DO112" s="647"/>
      <c r="DP112" s="647"/>
      <c r="DQ112" s="647"/>
      <c r="DR112" s="647"/>
      <c r="DS112" s="647"/>
      <c r="DT112" s="647"/>
      <c r="DU112" s="647"/>
      <c r="DV112" s="647"/>
      <c r="DW112" s="647"/>
      <c r="DX112" s="647"/>
      <c r="DY112" s="647"/>
      <c r="DZ112" s="647"/>
      <c r="EA112" s="647"/>
      <c r="EB112" s="647"/>
      <c r="EC112" s="647"/>
      <c r="ED112" s="647"/>
      <c r="EE112" s="647"/>
      <c r="EF112" s="647"/>
      <c r="EG112" s="647"/>
      <c r="EH112" s="647"/>
      <c r="EI112" s="647"/>
      <c r="EJ112" s="647"/>
      <c r="EK112" s="647"/>
      <c r="EL112" s="647"/>
      <c r="EM112" s="647"/>
      <c r="EN112" s="647"/>
      <c r="EO112" s="647"/>
      <c r="EP112" s="647"/>
      <c r="EQ112" s="647"/>
      <c r="ER112" s="647"/>
      <c r="ES112" s="647"/>
      <c r="ET112" s="647"/>
      <c r="EU112" s="647"/>
      <c r="EV112" s="647"/>
      <c r="EW112" s="647"/>
      <c r="EX112" s="647"/>
      <c r="EY112" s="647"/>
      <c r="EZ112" s="647"/>
      <c r="FA112" s="647"/>
      <c r="FB112" s="647"/>
      <c r="FC112" s="647"/>
      <c r="FD112" s="647"/>
      <c r="FE112" s="647"/>
      <c r="FF112" s="647"/>
      <c r="FG112" s="647"/>
      <c r="FH112" s="647"/>
      <c r="FI112" s="647"/>
      <c r="FJ112" s="647"/>
      <c r="FK112" s="647"/>
      <c r="FL112" s="647"/>
      <c r="FM112" s="647"/>
      <c r="FN112" s="647"/>
      <c r="FO112" s="647"/>
      <c r="FP112" s="647"/>
      <c r="FQ112" s="647"/>
      <c r="FR112" s="647"/>
      <c r="FS112" s="647"/>
      <c r="FT112" s="647"/>
      <c r="FU112" s="647"/>
      <c r="FV112" s="647"/>
      <c r="FW112" s="647"/>
      <c r="FX112" s="647"/>
      <c r="FY112" s="647"/>
      <c r="FZ112" s="647"/>
      <c r="GA112" s="647"/>
      <c r="GB112" s="647"/>
      <c r="GC112" s="647"/>
      <c r="GD112" s="647"/>
      <c r="GE112" s="647"/>
      <c r="GF112" s="647"/>
      <c r="GG112" s="647"/>
      <c r="GH112" s="647"/>
      <c r="GI112" s="647"/>
      <c r="GJ112" s="647"/>
      <c r="GK112" s="647"/>
      <c r="GL112" s="647"/>
      <c r="GM112" s="647"/>
      <c r="GN112" s="647"/>
      <c r="GO112" s="647"/>
      <c r="GP112" s="647"/>
      <c r="GQ112" s="647"/>
      <c r="GR112" s="647"/>
      <c r="GS112" s="647"/>
      <c r="GT112" s="647"/>
      <c r="GU112" s="647"/>
      <c r="GV112" s="647"/>
      <c r="GW112" s="647"/>
      <c r="GX112" s="647"/>
      <c r="GY112" s="647"/>
      <c r="GZ112" s="647"/>
      <c r="HA112" s="647"/>
      <c r="HB112" s="647"/>
      <c r="HC112" s="647"/>
      <c r="HD112" s="647"/>
      <c r="HE112" s="647"/>
      <c r="HF112" s="647"/>
      <c r="HG112" s="647"/>
      <c r="HH112" s="647"/>
      <c r="HI112" s="647"/>
      <c r="HJ112" s="647"/>
      <c r="HK112" s="647"/>
      <c r="HL112" s="647"/>
      <c r="HM112" s="647"/>
      <c r="HN112" s="647"/>
      <c r="HO112" s="647"/>
      <c r="HP112" s="647"/>
      <c r="HQ112" s="647"/>
      <c r="HR112" s="647"/>
      <c r="HS112" s="647"/>
      <c r="HT112" s="647"/>
      <c r="HU112" s="647"/>
      <c r="HV112" s="647"/>
      <c r="HW112" s="647"/>
      <c r="HX112" s="647"/>
      <c r="HY112" s="647"/>
      <c r="HZ112" s="647"/>
      <c r="IA112" s="647"/>
      <c r="IB112" s="647"/>
      <c r="IC112" s="647"/>
      <c r="ID112" s="647"/>
      <c r="IE112" s="647"/>
      <c r="IF112" s="647"/>
      <c r="IG112" s="647"/>
      <c r="IH112" s="647"/>
      <c r="II112" s="647"/>
      <c r="IJ112" s="647"/>
      <c r="IK112" s="647"/>
      <c r="IL112" s="647"/>
      <c r="IM112" s="647"/>
      <c r="IN112" s="647"/>
      <c r="IO112" s="647"/>
      <c r="IP112" s="647"/>
      <c r="IQ112" s="647"/>
      <c r="IR112" s="647"/>
      <c r="IS112" s="647"/>
      <c r="IT112" s="647"/>
      <c r="IU112" s="647"/>
      <c r="IV112" s="647"/>
      <c r="IW112" s="647"/>
      <c r="IX112" s="647"/>
      <c r="IY112" s="647"/>
      <c r="IZ112" s="647"/>
      <c r="JA112" s="647"/>
      <c r="JB112" s="647"/>
      <c r="JC112" s="647"/>
      <c r="JD112" s="647"/>
      <c r="JE112" s="647"/>
      <c r="JF112" s="647"/>
      <c r="JG112" s="647"/>
      <c r="JH112" s="647"/>
      <c r="JI112" s="647"/>
      <c r="JJ112" s="647"/>
      <c r="JK112" s="647"/>
      <c r="JL112" s="647"/>
      <c r="JM112" s="647"/>
      <c r="JN112" s="647"/>
      <c r="JO112" s="647"/>
      <c r="JP112" s="647"/>
      <c r="JQ112" s="647"/>
      <c r="JR112" s="647"/>
      <c r="JS112" s="647"/>
      <c r="JT112" s="647"/>
      <c r="JU112" s="647"/>
      <c r="JV112" s="647"/>
      <c r="JW112" s="647"/>
      <c r="JX112" s="647"/>
      <c r="JY112" s="647"/>
      <c r="JZ112" s="647"/>
      <c r="KA112" s="647"/>
      <c r="KB112" s="647"/>
      <c r="KC112" s="647"/>
      <c r="KD112" s="647"/>
      <c r="KE112" s="647"/>
      <c r="KF112" s="647"/>
      <c r="KG112" s="647"/>
      <c r="KH112" s="647"/>
      <c r="KI112" s="647"/>
      <c r="KJ112" s="647"/>
      <c r="KK112" s="647"/>
      <c r="KL112" s="647"/>
      <c r="KM112" s="647"/>
      <c r="KN112" s="647"/>
      <c r="KO112" s="647"/>
      <c r="KP112" s="647"/>
      <c r="KQ112" s="647"/>
      <c r="KR112" s="647"/>
      <c r="KS112" s="647"/>
      <c r="KT112" s="647"/>
      <c r="KU112" s="647"/>
      <c r="KV112" s="647"/>
      <c r="KW112" s="647"/>
      <c r="KX112" s="647"/>
      <c r="KY112" s="647"/>
      <c r="KZ112" s="647"/>
      <c r="LA112" s="647"/>
      <c r="LB112" s="647"/>
      <c r="LC112" s="647"/>
      <c r="LD112" s="647"/>
      <c r="LE112" s="647"/>
      <c r="LF112" s="647"/>
      <c r="LG112" s="647"/>
      <c r="LH112" s="647"/>
      <c r="LI112" s="647"/>
      <c r="LJ112" s="648"/>
    </row>
    <row r="113" spans="2:322" ht="3.65" customHeight="1">
      <c r="B113" s="646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7"/>
      <c r="P113" s="647"/>
      <c r="Q113" s="647"/>
      <c r="R113" s="647"/>
      <c r="S113" s="647"/>
      <c r="T113" s="647"/>
      <c r="U113" s="647"/>
      <c r="V113" s="647"/>
      <c r="W113" s="647"/>
      <c r="X113" s="647"/>
      <c r="Y113" s="647"/>
      <c r="Z113" s="647"/>
      <c r="AA113" s="647"/>
      <c r="AB113" s="647"/>
      <c r="AC113" s="647"/>
      <c r="AD113" s="647"/>
      <c r="AE113" s="647"/>
      <c r="AF113" s="647"/>
      <c r="AG113" s="647"/>
      <c r="AH113" s="647"/>
      <c r="AI113" s="647"/>
      <c r="AJ113" s="647"/>
      <c r="AK113" s="647"/>
      <c r="AL113" s="647"/>
      <c r="AM113" s="647"/>
      <c r="AN113" s="647"/>
      <c r="AO113" s="647"/>
      <c r="AP113" s="647"/>
      <c r="AQ113" s="647"/>
      <c r="AR113" s="647"/>
      <c r="AS113" s="647"/>
      <c r="AT113" s="647"/>
      <c r="AU113" s="647"/>
      <c r="AV113" s="647"/>
      <c r="AW113" s="647"/>
      <c r="AX113" s="647"/>
      <c r="AY113" s="647"/>
      <c r="AZ113" s="647"/>
      <c r="BA113" s="647"/>
      <c r="BB113" s="647"/>
      <c r="BC113" s="647"/>
      <c r="BD113" s="647"/>
      <c r="BE113" s="647"/>
      <c r="BF113" s="647"/>
      <c r="BG113" s="647"/>
      <c r="BH113" s="647"/>
      <c r="BI113" s="647"/>
      <c r="BJ113" s="647"/>
      <c r="BK113" s="647"/>
      <c r="BL113" s="647"/>
      <c r="BM113" s="647"/>
      <c r="BN113" s="647"/>
      <c r="BO113" s="647"/>
      <c r="BP113" s="647"/>
      <c r="BQ113" s="647"/>
      <c r="BR113" s="647"/>
      <c r="BS113" s="647"/>
      <c r="BT113" s="647"/>
      <c r="BU113" s="647"/>
      <c r="BV113" s="647"/>
      <c r="BW113" s="647"/>
      <c r="BX113" s="647"/>
      <c r="BY113" s="647"/>
      <c r="BZ113" s="647"/>
      <c r="CA113" s="647"/>
      <c r="CB113" s="647"/>
      <c r="CC113" s="647"/>
      <c r="CD113" s="647"/>
      <c r="CE113" s="647"/>
      <c r="CF113" s="647"/>
      <c r="CG113" s="647"/>
      <c r="CH113" s="647"/>
      <c r="CI113" s="647"/>
      <c r="CJ113" s="647"/>
      <c r="CK113" s="647"/>
      <c r="CL113" s="647"/>
      <c r="CM113" s="647"/>
      <c r="CN113" s="647"/>
      <c r="CO113" s="647"/>
      <c r="CP113" s="647"/>
      <c r="CQ113" s="647"/>
      <c r="CR113" s="647"/>
      <c r="CS113" s="647"/>
      <c r="CT113" s="647"/>
      <c r="CU113" s="647"/>
      <c r="CV113" s="647"/>
      <c r="CW113" s="647"/>
      <c r="CX113" s="647"/>
      <c r="CY113" s="647"/>
      <c r="CZ113" s="647"/>
      <c r="DA113" s="647"/>
      <c r="DB113" s="647"/>
      <c r="DC113" s="647"/>
      <c r="DD113" s="647"/>
      <c r="DE113" s="647"/>
      <c r="DF113" s="647"/>
      <c r="DG113" s="647"/>
      <c r="DH113" s="647"/>
      <c r="DI113" s="647"/>
      <c r="DJ113" s="647"/>
      <c r="DK113" s="647"/>
      <c r="DL113" s="647"/>
      <c r="DM113" s="647"/>
      <c r="DN113" s="647"/>
      <c r="DO113" s="647"/>
      <c r="DP113" s="647"/>
      <c r="DQ113" s="647"/>
      <c r="DR113" s="647"/>
      <c r="DS113" s="647"/>
      <c r="DT113" s="647"/>
      <c r="DU113" s="647"/>
      <c r="DV113" s="647"/>
      <c r="DW113" s="647"/>
      <c r="DX113" s="647"/>
      <c r="DY113" s="647"/>
      <c r="DZ113" s="647"/>
      <c r="EA113" s="647"/>
      <c r="EB113" s="647"/>
      <c r="EC113" s="647"/>
      <c r="ED113" s="647"/>
      <c r="EE113" s="647"/>
      <c r="EF113" s="647"/>
      <c r="EG113" s="647"/>
      <c r="EH113" s="647"/>
      <c r="EI113" s="647"/>
      <c r="EJ113" s="647"/>
      <c r="EK113" s="647"/>
      <c r="EL113" s="647"/>
      <c r="EM113" s="647"/>
      <c r="EN113" s="647"/>
      <c r="EO113" s="647"/>
      <c r="EP113" s="647"/>
      <c r="EQ113" s="647"/>
      <c r="ER113" s="647"/>
      <c r="ES113" s="647"/>
      <c r="ET113" s="647"/>
      <c r="EU113" s="647"/>
      <c r="EV113" s="647"/>
      <c r="EW113" s="647"/>
      <c r="EX113" s="647"/>
      <c r="EY113" s="647"/>
      <c r="EZ113" s="647"/>
      <c r="FA113" s="647"/>
      <c r="FB113" s="647"/>
      <c r="FC113" s="647"/>
      <c r="FD113" s="647"/>
      <c r="FE113" s="647"/>
      <c r="FF113" s="647"/>
      <c r="FG113" s="647"/>
      <c r="FH113" s="647"/>
      <c r="FI113" s="647"/>
      <c r="FJ113" s="647"/>
      <c r="FK113" s="647"/>
      <c r="FL113" s="647"/>
      <c r="FM113" s="647"/>
      <c r="FN113" s="647"/>
      <c r="FO113" s="647"/>
      <c r="FP113" s="647"/>
      <c r="FQ113" s="647"/>
      <c r="FR113" s="647"/>
      <c r="FS113" s="647"/>
      <c r="FT113" s="647"/>
      <c r="FU113" s="647"/>
      <c r="FV113" s="647"/>
      <c r="FW113" s="647"/>
      <c r="FX113" s="647"/>
      <c r="FY113" s="647"/>
      <c r="FZ113" s="647"/>
      <c r="GA113" s="647"/>
      <c r="GB113" s="647"/>
      <c r="GC113" s="647"/>
      <c r="GD113" s="647"/>
      <c r="GE113" s="647"/>
      <c r="GF113" s="647"/>
      <c r="GG113" s="647"/>
      <c r="GH113" s="647"/>
      <c r="GI113" s="647"/>
      <c r="GJ113" s="647"/>
      <c r="GK113" s="647"/>
      <c r="GL113" s="647"/>
      <c r="GM113" s="647"/>
      <c r="GN113" s="647"/>
      <c r="GO113" s="647"/>
      <c r="GP113" s="647"/>
      <c r="GQ113" s="647"/>
      <c r="GR113" s="647"/>
      <c r="GS113" s="647"/>
      <c r="GT113" s="647"/>
      <c r="GU113" s="647"/>
      <c r="GV113" s="647"/>
      <c r="GW113" s="647"/>
      <c r="GX113" s="647"/>
      <c r="GY113" s="647"/>
      <c r="GZ113" s="647"/>
      <c r="HA113" s="647"/>
      <c r="HB113" s="647"/>
      <c r="HC113" s="647"/>
      <c r="HD113" s="647"/>
      <c r="HE113" s="647"/>
      <c r="HF113" s="647"/>
      <c r="HG113" s="647"/>
      <c r="HH113" s="647"/>
      <c r="HI113" s="647"/>
      <c r="HJ113" s="647"/>
      <c r="HK113" s="647"/>
      <c r="HL113" s="647"/>
      <c r="HM113" s="647"/>
      <c r="HN113" s="647"/>
      <c r="HO113" s="647"/>
      <c r="HP113" s="647"/>
      <c r="HQ113" s="647"/>
      <c r="HR113" s="647"/>
      <c r="HS113" s="647"/>
      <c r="HT113" s="647"/>
      <c r="HU113" s="647"/>
      <c r="HV113" s="647"/>
      <c r="HW113" s="647"/>
      <c r="HX113" s="647"/>
      <c r="HY113" s="647"/>
      <c r="HZ113" s="647"/>
      <c r="IA113" s="647"/>
      <c r="IB113" s="647"/>
      <c r="IC113" s="647"/>
      <c r="ID113" s="647"/>
      <c r="IE113" s="647"/>
      <c r="IF113" s="647"/>
      <c r="IG113" s="647"/>
      <c r="IH113" s="647"/>
      <c r="II113" s="647"/>
      <c r="IJ113" s="647"/>
      <c r="IK113" s="647"/>
      <c r="IL113" s="647"/>
      <c r="IM113" s="647"/>
      <c r="IN113" s="647"/>
      <c r="IO113" s="647"/>
      <c r="IP113" s="647"/>
      <c r="IQ113" s="647"/>
      <c r="IR113" s="647"/>
      <c r="IS113" s="647"/>
      <c r="IT113" s="647"/>
      <c r="IU113" s="647"/>
      <c r="IV113" s="647"/>
      <c r="IW113" s="647"/>
      <c r="IX113" s="647"/>
      <c r="IY113" s="647"/>
      <c r="IZ113" s="647"/>
      <c r="JA113" s="647"/>
      <c r="JB113" s="647"/>
      <c r="JC113" s="647"/>
      <c r="JD113" s="647"/>
      <c r="JE113" s="647"/>
      <c r="JF113" s="647"/>
      <c r="JG113" s="647"/>
      <c r="JH113" s="647"/>
      <c r="JI113" s="647"/>
      <c r="JJ113" s="647"/>
      <c r="JK113" s="647"/>
      <c r="JL113" s="647"/>
      <c r="JM113" s="647"/>
      <c r="JN113" s="647"/>
      <c r="JO113" s="647"/>
      <c r="JP113" s="647"/>
      <c r="JQ113" s="647"/>
      <c r="JR113" s="647"/>
      <c r="JS113" s="647"/>
      <c r="JT113" s="647"/>
      <c r="JU113" s="647"/>
      <c r="JV113" s="647"/>
      <c r="JW113" s="647"/>
      <c r="JX113" s="647"/>
      <c r="JY113" s="647"/>
      <c r="JZ113" s="647"/>
      <c r="KA113" s="647"/>
      <c r="KB113" s="647"/>
      <c r="KC113" s="647"/>
      <c r="KD113" s="647"/>
      <c r="KE113" s="647"/>
      <c r="KF113" s="647"/>
      <c r="KG113" s="647"/>
      <c r="KH113" s="647"/>
      <c r="KI113" s="647"/>
      <c r="KJ113" s="647"/>
      <c r="KK113" s="647"/>
      <c r="KL113" s="647"/>
      <c r="KM113" s="647"/>
      <c r="KN113" s="647"/>
      <c r="KO113" s="647"/>
      <c r="KP113" s="647"/>
      <c r="KQ113" s="647"/>
      <c r="KR113" s="647"/>
      <c r="KS113" s="647"/>
      <c r="KT113" s="647"/>
      <c r="KU113" s="647"/>
      <c r="KV113" s="647"/>
      <c r="KW113" s="647"/>
      <c r="KX113" s="647"/>
      <c r="KY113" s="647"/>
      <c r="KZ113" s="647"/>
      <c r="LA113" s="647"/>
      <c r="LB113" s="647"/>
      <c r="LC113" s="647"/>
      <c r="LD113" s="647"/>
      <c r="LE113" s="647"/>
      <c r="LF113" s="647"/>
      <c r="LG113" s="647"/>
      <c r="LH113" s="647"/>
      <c r="LI113" s="647"/>
      <c r="LJ113" s="648"/>
    </row>
    <row r="114" spans="2:322" ht="3.65" customHeight="1">
      <c r="B114" s="646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7"/>
      <c r="P114" s="647"/>
      <c r="Q114" s="647"/>
      <c r="R114" s="647"/>
      <c r="S114" s="647"/>
      <c r="T114" s="647"/>
      <c r="U114" s="647"/>
      <c r="V114" s="647"/>
      <c r="W114" s="647"/>
      <c r="X114" s="647"/>
      <c r="Y114" s="647"/>
      <c r="Z114" s="647"/>
      <c r="AA114" s="647"/>
      <c r="AB114" s="647"/>
      <c r="AC114" s="647"/>
      <c r="AD114" s="647"/>
      <c r="AE114" s="647"/>
      <c r="AF114" s="647"/>
      <c r="AG114" s="647"/>
      <c r="AH114" s="647"/>
      <c r="AI114" s="647"/>
      <c r="AJ114" s="647"/>
      <c r="AK114" s="647"/>
      <c r="AL114" s="647"/>
      <c r="AM114" s="647"/>
      <c r="AN114" s="647"/>
      <c r="AO114" s="647"/>
      <c r="AP114" s="647"/>
      <c r="AQ114" s="647"/>
      <c r="AR114" s="647"/>
      <c r="AS114" s="647"/>
      <c r="AT114" s="647"/>
      <c r="AU114" s="647"/>
      <c r="AV114" s="647"/>
      <c r="AW114" s="647"/>
      <c r="AX114" s="647"/>
      <c r="AY114" s="647"/>
      <c r="AZ114" s="647"/>
      <c r="BA114" s="647"/>
      <c r="BB114" s="647"/>
      <c r="BC114" s="647"/>
      <c r="BD114" s="647"/>
      <c r="BE114" s="647"/>
      <c r="BF114" s="647"/>
      <c r="BG114" s="647"/>
      <c r="BH114" s="647"/>
      <c r="BI114" s="647"/>
      <c r="BJ114" s="647"/>
      <c r="BK114" s="647"/>
      <c r="BL114" s="647"/>
      <c r="BM114" s="647"/>
      <c r="BN114" s="647"/>
      <c r="BO114" s="647"/>
      <c r="BP114" s="647"/>
      <c r="BQ114" s="647"/>
      <c r="BR114" s="647"/>
      <c r="BS114" s="647"/>
      <c r="BT114" s="647"/>
      <c r="BU114" s="647"/>
      <c r="BV114" s="647"/>
      <c r="BW114" s="647"/>
      <c r="BX114" s="647"/>
      <c r="BY114" s="647"/>
      <c r="BZ114" s="647"/>
      <c r="CA114" s="647"/>
      <c r="CB114" s="647"/>
      <c r="CC114" s="647"/>
      <c r="CD114" s="647"/>
      <c r="CE114" s="647"/>
      <c r="CF114" s="647"/>
      <c r="CG114" s="647"/>
      <c r="CH114" s="647"/>
      <c r="CI114" s="647"/>
      <c r="CJ114" s="647"/>
      <c r="CK114" s="647"/>
      <c r="CL114" s="647"/>
      <c r="CM114" s="647"/>
      <c r="CN114" s="647"/>
      <c r="CO114" s="647"/>
      <c r="CP114" s="647"/>
      <c r="CQ114" s="647"/>
      <c r="CR114" s="647"/>
      <c r="CS114" s="647"/>
      <c r="CT114" s="647"/>
      <c r="CU114" s="647"/>
      <c r="CV114" s="647"/>
      <c r="CW114" s="647"/>
      <c r="CX114" s="647"/>
      <c r="CY114" s="647"/>
      <c r="CZ114" s="647"/>
      <c r="DA114" s="647"/>
      <c r="DB114" s="647"/>
      <c r="DC114" s="647"/>
      <c r="DD114" s="647"/>
      <c r="DE114" s="647"/>
      <c r="DF114" s="647"/>
      <c r="DG114" s="647"/>
      <c r="DH114" s="647"/>
      <c r="DI114" s="647"/>
      <c r="DJ114" s="647"/>
      <c r="DK114" s="647"/>
      <c r="DL114" s="647"/>
      <c r="DM114" s="647"/>
      <c r="DN114" s="647"/>
      <c r="DO114" s="647"/>
      <c r="DP114" s="647"/>
      <c r="DQ114" s="647"/>
      <c r="DR114" s="647"/>
      <c r="DS114" s="647"/>
      <c r="DT114" s="647"/>
      <c r="DU114" s="647"/>
      <c r="DV114" s="647"/>
      <c r="DW114" s="647"/>
      <c r="DX114" s="647"/>
      <c r="DY114" s="647"/>
      <c r="DZ114" s="647"/>
      <c r="EA114" s="647"/>
      <c r="EB114" s="647"/>
      <c r="EC114" s="647"/>
      <c r="ED114" s="647"/>
      <c r="EE114" s="647"/>
      <c r="EF114" s="647"/>
      <c r="EG114" s="647"/>
      <c r="EH114" s="647"/>
      <c r="EI114" s="647"/>
      <c r="EJ114" s="647"/>
      <c r="EK114" s="647"/>
      <c r="EL114" s="647"/>
      <c r="EM114" s="647"/>
      <c r="EN114" s="647"/>
      <c r="EO114" s="647"/>
      <c r="EP114" s="647"/>
      <c r="EQ114" s="647"/>
      <c r="ER114" s="647"/>
      <c r="ES114" s="647"/>
      <c r="ET114" s="647"/>
      <c r="EU114" s="647"/>
      <c r="EV114" s="647"/>
      <c r="EW114" s="647"/>
      <c r="EX114" s="647"/>
      <c r="EY114" s="647"/>
      <c r="EZ114" s="647"/>
      <c r="FA114" s="647"/>
      <c r="FB114" s="647"/>
      <c r="FC114" s="647"/>
      <c r="FD114" s="647"/>
      <c r="FE114" s="647"/>
      <c r="FF114" s="647"/>
      <c r="FG114" s="647"/>
      <c r="FH114" s="647"/>
      <c r="FI114" s="647"/>
      <c r="FJ114" s="647"/>
      <c r="FK114" s="647"/>
      <c r="FL114" s="647"/>
      <c r="FM114" s="647"/>
      <c r="FN114" s="647"/>
      <c r="FO114" s="647"/>
      <c r="FP114" s="647"/>
      <c r="FQ114" s="647"/>
      <c r="FR114" s="647"/>
      <c r="FS114" s="647"/>
      <c r="FT114" s="647"/>
      <c r="FU114" s="647"/>
      <c r="FV114" s="647"/>
      <c r="FW114" s="647"/>
      <c r="FX114" s="647"/>
      <c r="FY114" s="647"/>
      <c r="FZ114" s="647"/>
      <c r="GA114" s="647"/>
      <c r="GB114" s="647"/>
      <c r="GC114" s="647"/>
      <c r="GD114" s="647"/>
      <c r="GE114" s="647"/>
      <c r="GF114" s="647"/>
      <c r="GG114" s="647"/>
      <c r="GH114" s="647"/>
      <c r="GI114" s="647"/>
      <c r="GJ114" s="647"/>
      <c r="GK114" s="647"/>
      <c r="GL114" s="647"/>
      <c r="GM114" s="647"/>
      <c r="GN114" s="647"/>
      <c r="GO114" s="647"/>
      <c r="GP114" s="647"/>
      <c r="GQ114" s="647"/>
      <c r="GR114" s="647"/>
      <c r="GS114" s="647"/>
      <c r="GT114" s="647"/>
      <c r="GU114" s="647"/>
      <c r="GV114" s="647"/>
      <c r="GW114" s="647"/>
      <c r="GX114" s="647"/>
      <c r="GY114" s="647"/>
      <c r="GZ114" s="647"/>
      <c r="HA114" s="647"/>
      <c r="HB114" s="647"/>
      <c r="HC114" s="647"/>
      <c r="HD114" s="647"/>
      <c r="HE114" s="647"/>
      <c r="HF114" s="647"/>
      <c r="HG114" s="647"/>
      <c r="HH114" s="647"/>
      <c r="HI114" s="647"/>
      <c r="HJ114" s="647"/>
      <c r="HK114" s="647"/>
      <c r="HL114" s="647"/>
      <c r="HM114" s="647"/>
      <c r="HN114" s="647"/>
      <c r="HO114" s="647"/>
      <c r="HP114" s="647"/>
      <c r="HQ114" s="647"/>
      <c r="HR114" s="647"/>
      <c r="HS114" s="647"/>
      <c r="HT114" s="647"/>
      <c r="HU114" s="647"/>
      <c r="HV114" s="647"/>
      <c r="HW114" s="647"/>
      <c r="HX114" s="647"/>
      <c r="HY114" s="647"/>
      <c r="HZ114" s="647"/>
      <c r="IA114" s="647"/>
      <c r="IB114" s="647"/>
      <c r="IC114" s="647"/>
      <c r="ID114" s="647"/>
      <c r="IE114" s="647"/>
      <c r="IF114" s="647"/>
      <c r="IG114" s="647"/>
      <c r="IH114" s="647"/>
      <c r="II114" s="647"/>
      <c r="IJ114" s="647"/>
      <c r="IK114" s="647"/>
      <c r="IL114" s="647"/>
      <c r="IM114" s="647"/>
      <c r="IN114" s="647"/>
      <c r="IO114" s="647"/>
      <c r="IP114" s="647"/>
      <c r="IQ114" s="647"/>
      <c r="IR114" s="647"/>
      <c r="IS114" s="647"/>
      <c r="IT114" s="647"/>
      <c r="IU114" s="647"/>
      <c r="IV114" s="647"/>
      <c r="IW114" s="647"/>
      <c r="IX114" s="647"/>
      <c r="IY114" s="647"/>
      <c r="IZ114" s="647"/>
      <c r="JA114" s="647"/>
      <c r="JB114" s="647"/>
      <c r="JC114" s="647"/>
      <c r="JD114" s="647"/>
      <c r="JE114" s="647"/>
      <c r="JF114" s="647"/>
      <c r="JG114" s="647"/>
      <c r="JH114" s="647"/>
      <c r="JI114" s="647"/>
      <c r="JJ114" s="647"/>
      <c r="JK114" s="647"/>
      <c r="JL114" s="647"/>
      <c r="JM114" s="647"/>
      <c r="JN114" s="647"/>
      <c r="JO114" s="647"/>
      <c r="JP114" s="647"/>
      <c r="JQ114" s="647"/>
      <c r="JR114" s="647"/>
      <c r="JS114" s="647"/>
      <c r="JT114" s="647"/>
      <c r="JU114" s="647"/>
      <c r="JV114" s="647"/>
      <c r="JW114" s="647"/>
      <c r="JX114" s="647"/>
      <c r="JY114" s="647"/>
      <c r="JZ114" s="647"/>
      <c r="KA114" s="647"/>
      <c r="KB114" s="647"/>
      <c r="KC114" s="647"/>
      <c r="KD114" s="647"/>
      <c r="KE114" s="647"/>
      <c r="KF114" s="647"/>
      <c r="KG114" s="647"/>
      <c r="KH114" s="647"/>
      <c r="KI114" s="647"/>
      <c r="KJ114" s="647"/>
      <c r="KK114" s="647"/>
      <c r="KL114" s="647"/>
      <c r="KM114" s="647"/>
      <c r="KN114" s="647"/>
      <c r="KO114" s="647"/>
      <c r="KP114" s="647"/>
      <c r="KQ114" s="647"/>
      <c r="KR114" s="647"/>
      <c r="KS114" s="647"/>
      <c r="KT114" s="647"/>
      <c r="KU114" s="647"/>
      <c r="KV114" s="647"/>
      <c r="KW114" s="647"/>
      <c r="KX114" s="647"/>
      <c r="KY114" s="647"/>
      <c r="KZ114" s="647"/>
      <c r="LA114" s="647"/>
      <c r="LB114" s="647"/>
      <c r="LC114" s="647"/>
      <c r="LD114" s="647"/>
      <c r="LE114" s="647"/>
      <c r="LF114" s="647"/>
      <c r="LG114" s="647"/>
      <c r="LH114" s="647"/>
      <c r="LI114" s="647"/>
      <c r="LJ114" s="648"/>
    </row>
    <row r="115" spans="2:322" ht="3.65" customHeight="1">
      <c r="B115" s="646"/>
      <c r="C115" s="647"/>
      <c r="D115" s="647"/>
      <c r="E115" s="647"/>
      <c r="F115" s="647"/>
      <c r="G115" s="647"/>
      <c r="H115" s="647"/>
      <c r="I115" s="647"/>
      <c r="J115" s="647"/>
      <c r="K115" s="647"/>
      <c r="L115" s="647"/>
      <c r="M115" s="647"/>
      <c r="N115" s="647"/>
      <c r="O115" s="647"/>
      <c r="P115" s="647"/>
      <c r="Q115" s="647"/>
      <c r="R115" s="647"/>
      <c r="S115" s="647"/>
      <c r="T115" s="647"/>
      <c r="U115" s="647"/>
      <c r="V115" s="647"/>
      <c r="W115" s="647"/>
      <c r="X115" s="647"/>
      <c r="Y115" s="647"/>
      <c r="Z115" s="647"/>
      <c r="AA115" s="647"/>
      <c r="AB115" s="647"/>
      <c r="AC115" s="647"/>
      <c r="AD115" s="647"/>
      <c r="AE115" s="647"/>
      <c r="AF115" s="647"/>
      <c r="AG115" s="647"/>
      <c r="AH115" s="647"/>
      <c r="AI115" s="647"/>
      <c r="AJ115" s="647"/>
      <c r="AK115" s="647"/>
      <c r="AL115" s="647"/>
      <c r="AM115" s="647"/>
      <c r="AN115" s="647"/>
      <c r="AO115" s="647"/>
      <c r="AP115" s="647"/>
      <c r="AQ115" s="647"/>
      <c r="AR115" s="647"/>
      <c r="AS115" s="647"/>
      <c r="AT115" s="647"/>
      <c r="AU115" s="647"/>
      <c r="AV115" s="647"/>
      <c r="AW115" s="647"/>
      <c r="AX115" s="647"/>
      <c r="AY115" s="647"/>
      <c r="AZ115" s="647"/>
      <c r="BA115" s="647"/>
      <c r="BB115" s="647"/>
      <c r="BC115" s="647"/>
      <c r="BD115" s="647"/>
      <c r="BE115" s="647"/>
      <c r="BF115" s="647"/>
      <c r="BG115" s="647"/>
      <c r="BH115" s="647"/>
      <c r="BI115" s="647"/>
      <c r="BJ115" s="647"/>
      <c r="BK115" s="647"/>
      <c r="BL115" s="647"/>
      <c r="BM115" s="647"/>
      <c r="BN115" s="647"/>
      <c r="BO115" s="647"/>
      <c r="BP115" s="647"/>
      <c r="BQ115" s="647"/>
      <c r="BR115" s="647"/>
      <c r="BS115" s="647"/>
      <c r="BT115" s="647"/>
      <c r="BU115" s="647"/>
      <c r="BV115" s="647"/>
      <c r="BW115" s="647"/>
      <c r="BX115" s="647"/>
      <c r="BY115" s="647"/>
      <c r="BZ115" s="647"/>
      <c r="CA115" s="647"/>
      <c r="CB115" s="647"/>
      <c r="CC115" s="647"/>
      <c r="CD115" s="647"/>
      <c r="CE115" s="647"/>
      <c r="CF115" s="647"/>
      <c r="CG115" s="647"/>
      <c r="CH115" s="647"/>
      <c r="CI115" s="647"/>
      <c r="CJ115" s="647"/>
      <c r="CK115" s="647"/>
      <c r="CL115" s="647"/>
      <c r="CM115" s="647"/>
      <c r="CN115" s="647"/>
      <c r="CO115" s="647"/>
      <c r="CP115" s="647"/>
      <c r="CQ115" s="647"/>
      <c r="CR115" s="647"/>
      <c r="CS115" s="647"/>
      <c r="CT115" s="647"/>
      <c r="CU115" s="647"/>
      <c r="CV115" s="647"/>
      <c r="CW115" s="647"/>
      <c r="CX115" s="647"/>
      <c r="CY115" s="647"/>
      <c r="CZ115" s="647"/>
      <c r="DA115" s="647"/>
      <c r="DB115" s="647"/>
      <c r="DC115" s="647"/>
      <c r="DD115" s="647"/>
      <c r="DE115" s="647"/>
      <c r="DF115" s="647"/>
      <c r="DG115" s="647"/>
      <c r="DH115" s="647"/>
      <c r="DI115" s="647"/>
      <c r="DJ115" s="647"/>
      <c r="DK115" s="647"/>
      <c r="DL115" s="647"/>
      <c r="DM115" s="647"/>
      <c r="DN115" s="647"/>
      <c r="DO115" s="647"/>
      <c r="DP115" s="647"/>
      <c r="DQ115" s="647"/>
      <c r="DR115" s="647"/>
      <c r="DS115" s="647"/>
      <c r="DT115" s="647"/>
      <c r="DU115" s="647"/>
      <c r="DV115" s="647"/>
      <c r="DW115" s="647"/>
      <c r="DX115" s="647"/>
      <c r="DY115" s="647"/>
      <c r="DZ115" s="647"/>
      <c r="EA115" s="647"/>
      <c r="EB115" s="647"/>
      <c r="EC115" s="647"/>
      <c r="ED115" s="647"/>
      <c r="EE115" s="647"/>
      <c r="EF115" s="647"/>
      <c r="EG115" s="647"/>
      <c r="EH115" s="647"/>
      <c r="EI115" s="647"/>
      <c r="EJ115" s="647"/>
      <c r="EK115" s="647"/>
      <c r="EL115" s="647"/>
      <c r="EM115" s="647"/>
      <c r="EN115" s="647"/>
      <c r="EO115" s="647"/>
      <c r="EP115" s="647"/>
      <c r="EQ115" s="647"/>
      <c r="ER115" s="647"/>
      <c r="ES115" s="647"/>
      <c r="ET115" s="647"/>
      <c r="EU115" s="647"/>
      <c r="EV115" s="647"/>
      <c r="EW115" s="647"/>
      <c r="EX115" s="647"/>
      <c r="EY115" s="647"/>
      <c r="EZ115" s="647"/>
      <c r="FA115" s="647"/>
      <c r="FB115" s="647"/>
      <c r="FC115" s="647"/>
      <c r="FD115" s="647"/>
      <c r="FE115" s="647"/>
      <c r="FF115" s="647"/>
      <c r="FG115" s="647"/>
      <c r="FH115" s="647"/>
      <c r="FI115" s="647"/>
      <c r="FJ115" s="647"/>
      <c r="FK115" s="647"/>
      <c r="FL115" s="647"/>
      <c r="FM115" s="647"/>
      <c r="FN115" s="647"/>
      <c r="FO115" s="647"/>
      <c r="FP115" s="647"/>
      <c r="FQ115" s="647"/>
      <c r="FR115" s="647"/>
      <c r="FS115" s="647"/>
      <c r="FT115" s="647"/>
      <c r="FU115" s="647"/>
      <c r="FV115" s="647"/>
      <c r="FW115" s="647"/>
      <c r="FX115" s="647"/>
      <c r="FY115" s="647"/>
      <c r="FZ115" s="647"/>
      <c r="GA115" s="647"/>
      <c r="GB115" s="647"/>
      <c r="GC115" s="647"/>
      <c r="GD115" s="647"/>
      <c r="GE115" s="647"/>
      <c r="GF115" s="647"/>
      <c r="GG115" s="647"/>
      <c r="GH115" s="647"/>
      <c r="GI115" s="647"/>
      <c r="GJ115" s="647"/>
      <c r="GK115" s="647"/>
      <c r="GL115" s="647"/>
      <c r="GM115" s="647"/>
      <c r="GN115" s="647"/>
      <c r="GO115" s="647"/>
      <c r="GP115" s="647"/>
      <c r="GQ115" s="647"/>
      <c r="GR115" s="647"/>
      <c r="GS115" s="647"/>
      <c r="GT115" s="647"/>
      <c r="GU115" s="647"/>
      <c r="GV115" s="647"/>
      <c r="GW115" s="647"/>
      <c r="GX115" s="647"/>
      <c r="GY115" s="647"/>
      <c r="GZ115" s="647"/>
      <c r="HA115" s="647"/>
      <c r="HB115" s="647"/>
      <c r="HC115" s="647"/>
      <c r="HD115" s="647"/>
      <c r="HE115" s="647"/>
      <c r="HF115" s="647"/>
      <c r="HG115" s="647"/>
      <c r="HH115" s="647"/>
      <c r="HI115" s="647"/>
      <c r="HJ115" s="647"/>
      <c r="HK115" s="647"/>
      <c r="HL115" s="647"/>
      <c r="HM115" s="647"/>
      <c r="HN115" s="647"/>
      <c r="HO115" s="647"/>
      <c r="HP115" s="647"/>
      <c r="HQ115" s="647"/>
      <c r="HR115" s="647"/>
      <c r="HS115" s="647"/>
      <c r="HT115" s="647"/>
      <c r="HU115" s="647"/>
      <c r="HV115" s="647"/>
      <c r="HW115" s="647"/>
      <c r="HX115" s="647"/>
      <c r="HY115" s="647"/>
      <c r="HZ115" s="647"/>
      <c r="IA115" s="647"/>
      <c r="IB115" s="647"/>
      <c r="IC115" s="647"/>
      <c r="ID115" s="647"/>
      <c r="IE115" s="647"/>
      <c r="IF115" s="647"/>
      <c r="IG115" s="647"/>
      <c r="IH115" s="647"/>
      <c r="II115" s="647"/>
      <c r="IJ115" s="647"/>
      <c r="IK115" s="647"/>
      <c r="IL115" s="647"/>
      <c r="IM115" s="647"/>
      <c r="IN115" s="647"/>
      <c r="IO115" s="647"/>
      <c r="IP115" s="647"/>
      <c r="IQ115" s="647"/>
      <c r="IR115" s="647"/>
      <c r="IS115" s="647"/>
      <c r="IT115" s="647"/>
      <c r="IU115" s="647"/>
      <c r="IV115" s="647"/>
      <c r="IW115" s="647"/>
      <c r="IX115" s="647"/>
      <c r="IY115" s="647"/>
      <c r="IZ115" s="647"/>
      <c r="JA115" s="647"/>
      <c r="JB115" s="647"/>
      <c r="JC115" s="647"/>
      <c r="JD115" s="647"/>
      <c r="JE115" s="647"/>
      <c r="JF115" s="647"/>
      <c r="JG115" s="647"/>
      <c r="JH115" s="647"/>
      <c r="JI115" s="647"/>
      <c r="JJ115" s="647"/>
      <c r="JK115" s="647"/>
      <c r="JL115" s="647"/>
      <c r="JM115" s="647"/>
      <c r="JN115" s="647"/>
      <c r="JO115" s="647"/>
      <c r="JP115" s="647"/>
      <c r="JQ115" s="647"/>
      <c r="JR115" s="647"/>
      <c r="JS115" s="647"/>
      <c r="JT115" s="647"/>
      <c r="JU115" s="647"/>
      <c r="JV115" s="647"/>
      <c r="JW115" s="647"/>
      <c r="JX115" s="647"/>
      <c r="JY115" s="647"/>
      <c r="JZ115" s="647"/>
      <c r="KA115" s="647"/>
      <c r="KB115" s="647"/>
      <c r="KC115" s="647"/>
      <c r="KD115" s="647"/>
      <c r="KE115" s="647"/>
      <c r="KF115" s="647"/>
      <c r="KG115" s="647"/>
      <c r="KH115" s="647"/>
      <c r="KI115" s="647"/>
      <c r="KJ115" s="647"/>
      <c r="KK115" s="647"/>
      <c r="KL115" s="647"/>
      <c r="KM115" s="647"/>
      <c r="KN115" s="647"/>
      <c r="KO115" s="647"/>
      <c r="KP115" s="647"/>
      <c r="KQ115" s="647"/>
      <c r="KR115" s="647"/>
      <c r="KS115" s="647"/>
      <c r="KT115" s="647"/>
      <c r="KU115" s="647"/>
      <c r="KV115" s="647"/>
      <c r="KW115" s="647"/>
      <c r="KX115" s="647"/>
      <c r="KY115" s="647"/>
      <c r="KZ115" s="647"/>
      <c r="LA115" s="647"/>
      <c r="LB115" s="647"/>
      <c r="LC115" s="647"/>
      <c r="LD115" s="647"/>
      <c r="LE115" s="647"/>
      <c r="LF115" s="647"/>
      <c r="LG115" s="647"/>
      <c r="LH115" s="647"/>
      <c r="LI115" s="647"/>
      <c r="LJ115" s="648"/>
    </row>
    <row r="116" spans="2:322" ht="3.65" customHeight="1">
      <c r="B116" s="646"/>
      <c r="C116" s="647"/>
      <c r="D116" s="647"/>
      <c r="E116" s="647"/>
      <c r="F116" s="647"/>
      <c r="G116" s="647"/>
      <c r="H116" s="647"/>
      <c r="I116" s="647"/>
      <c r="J116" s="647"/>
      <c r="K116" s="647"/>
      <c r="L116" s="647"/>
      <c r="M116" s="647"/>
      <c r="N116" s="647"/>
      <c r="O116" s="647"/>
      <c r="P116" s="647"/>
      <c r="Q116" s="647"/>
      <c r="R116" s="647"/>
      <c r="S116" s="647"/>
      <c r="T116" s="647"/>
      <c r="U116" s="647"/>
      <c r="V116" s="647"/>
      <c r="W116" s="647"/>
      <c r="X116" s="647"/>
      <c r="Y116" s="647"/>
      <c r="Z116" s="647"/>
      <c r="AA116" s="647"/>
      <c r="AB116" s="647"/>
      <c r="AC116" s="647"/>
      <c r="AD116" s="647"/>
      <c r="AE116" s="647"/>
      <c r="AF116" s="647"/>
      <c r="AG116" s="647"/>
      <c r="AH116" s="647"/>
      <c r="AI116" s="647"/>
      <c r="AJ116" s="647"/>
      <c r="AK116" s="647"/>
      <c r="AL116" s="647"/>
      <c r="AM116" s="647"/>
      <c r="AN116" s="647"/>
      <c r="AO116" s="647"/>
      <c r="AP116" s="647"/>
      <c r="AQ116" s="647"/>
      <c r="AR116" s="647"/>
      <c r="AS116" s="647"/>
      <c r="AT116" s="647"/>
      <c r="AU116" s="647"/>
      <c r="AV116" s="647"/>
      <c r="AW116" s="647"/>
      <c r="AX116" s="647"/>
      <c r="AY116" s="647"/>
      <c r="AZ116" s="647"/>
      <c r="BA116" s="647"/>
      <c r="BB116" s="647"/>
      <c r="BC116" s="647"/>
      <c r="BD116" s="647"/>
      <c r="BE116" s="647"/>
      <c r="BF116" s="647"/>
      <c r="BG116" s="647"/>
      <c r="BH116" s="647"/>
      <c r="BI116" s="647"/>
      <c r="BJ116" s="647"/>
      <c r="BK116" s="647"/>
      <c r="BL116" s="647"/>
      <c r="BM116" s="647"/>
      <c r="BN116" s="647"/>
      <c r="BO116" s="647"/>
      <c r="BP116" s="647"/>
      <c r="BQ116" s="647"/>
      <c r="BR116" s="647"/>
      <c r="BS116" s="647"/>
      <c r="BT116" s="647"/>
      <c r="BU116" s="647"/>
      <c r="BV116" s="647"/>
      <c r="BW116" s="647"/>
      <c r="BX116" s="647"/>
      <c r="BY116" s="647"/>
      <c r="BZ116" s="647"/>
      <c r="CA116" s="647"/>
      <c r="CB116" s="647"/>
      <c r="CC116" s="647"/>
      <c r="CD116" s="647"/>
      <c r="CE116" s="647"/>
      <c r="CF116" s="647"/>
      <c r="CG116" s="647"/>
      <c r="CH116" s="647"/>
      <c r="CI116" s="647"/>
      <c r="CJ116" s="647"/>
      <c r="CK116" s="647"/>
      <c r="CL116" s="647"/>
      <c r="CM116" s="647"/>
      <c r="CN116" s="647"/>
      <c r="CO116" s="647"/>
      <c r="CP116" s="647"/>
      <c r="CQ116" s="647"/>
      <c r="CR116" s="647"/>
      <c r="CS116" s="647"/>
      <c r="CT116" s="647"/>
      <c r="CU116" s="647"/>
      <c r="CV116" s="647"/>
      <c r="CW116" s="647"/>
      <c r="CX116" s="647"/>
      <c r="CY116" s="647"/>
      <c r="CZ116" s="647"/>
      <c r="DA116" s="647"/>
      <c r="DB116" s="647"/>
      <c r="DC116" s="647"/>
      <c r="DD116" s="647"/>
      <c r="DE116" s="647"/>
      <c r="DF116" s="647"/>
      <c r="DG116" s="647"/>
      <c r="DH116" s="647"/>
      <c r="DI116" s="647"/>
      <c r="DJ116" s="647"/>
      <c r="DK116" s="647"/>
      <c r="DL116" s="647"/>
      <c r="DM116" s="647"/>
      <c r="DN116" s="647"/>
      <c r="DO116" s="647"/>
      <c r="DP116" s="647"/>
      <c r="DQ116" s="647"/>
      <c r="DR116" s="647"/>
      <c r="DS116" s="647"/>
      <c r="DT116" s="647"/>
      <c r="DU116" s="647"/>
      <c r="DV116" s="647"/>
      <c r="DW116" s="647"/>
      <c r="DX116" s="647"/>
      <c r="DY116" s="647"/>
      <c r="DZ116" s="647"/>
      <c r="EA116" s="647"/>
      <c r="EB116" s="647"/>
      <c r="EC116" s="647"/>
      <c r="ED116" s="647"/>
      <c r="EE116" s="647"/>
      <c r="EF116" s="647"/>
      <c r="EG116" s="647"/>
      <c r="EH116" s="647"/>
      <c r="EI116" s="647"/>
      <c r="EJ116" s="647"/>
      <c r="EK116" s="647"/>
      <c r="EL116" s="647"/>
      <c r="EM116" s="647"/>
      <c r="EN116" s="647"/>
      <c r="EO116" s="647"/>
      <c r="EP116" s="647"/>
      <c r="EQ116" s="647"/>
      <c r="ER116" s="647"/>
      <c r="ES116" s="647"/>
      <c r="ET116" s="647"/>
      <c r="EU116" s="647"/>
      <c r="EV116" s="647"/>
      <c r="EW116" s="647"/>
      <c r="EX116" s="647"/>
      <c r="EY116" s="647"/>
      <c r="EZ116" s="647"/>
      <c r="FA116" s="647"/>
      <c r="FB116" s="647"/>
      <c r="FC116" s="647"/>
      <c r="FD116" s="647"/>
      <c r="FE116" s="647"/>
      <c r="FF116" s="647"/>
      <c r="FG116" s="647"/>
      <c r="FH116" s="647"/>
      <c r="FI116" s="647"/>
      <c r="FJ116" s="647"/>
      <c r="FK116" s="647"/>
      <c r="FL116" s="647"/>
      <c r="FM116" s="647"/>
      <c r="FN116" s="647"/>
      <c r="FO116" s="647"/>
      <c r="FP116" s="647"/>
      <c r="FQ116" s="647"/>
      <c r="FR116" s="647"/>
      <c r="FS116" s="647"/>
      <c r="FT116" s="647"/>
      <c r="FU116" s="647"/>
      <c r="FV116" s="647"/>
      <c r="FW116" s="647"/>
      <c r="FX116" s="647"/>
      <c r="FY116" s="647"/>
      <c r="FZ116" s="647"/>
      <c r="GA116" s="647"/>
      <c r="GB116" s="647"/>
      <c r="GC116" s="647"/>
      <c r="GD116" s="647"/>
      <c r="GE116" s="647"/>
      <c r="GF116" s="647"/>
      <c r="GG116" s="647"/>
      <c r="GH116" s="647"/>
      <c r="GI116" s="647"/>
      <c r="GJ116" s="647"/>
      <c r="GK116" s="647"/>
      <c r="GL116" s="647"/>
      <c r="GM116" s="647"/>
      <c r="GN116" s="647"/>
      <c r="GO116" s="647"/>
      <c r="GP116" s="647"/>
      <c r="GQ116" s="647"/>
      <c r="GR116" s="647"/>
      <c r="GS116" s="647"/>
      <c r="GT116" s="647"/>
      <c r="GU116" s="647"/>
      <c r="GV116" s="647"/>
      <c r="GW116" s="647"/>
      <c r="GX116" s="647"/>
      <c r="GY116" s="647"/>
      <c r="GZ116" s="647"/>
      <c r="HA116" s="647"/>
      <c r="HB116" s="647"/>
      <c r="HC116" s="647"/>
      <c r="HD116" s="647"/>
      <c r="HE116" s="647"/>
      <c r="HF116" s="647"/>
      <c r="HG116" s="647"/>
      <c r="HH116" s="647"/>
      <c r="HI116" s="647"/>
      <c r="HJ116" s="647"/>
      <c r="HK116" s="647"/>
      <c r="HL116" s="647"/>
      <c r="HM116" s="647"/>
      <c r="HN116" s="647"/>
      <c r="HO116" s="647"/>
      <c r="HP116" s="647"/>
      <c r="HQ116" s="647"/>
      <c r="HR116" s="647"/>
      <c r="HS116" s="647"/>
      <c r="HT116" s="647"/>
      <c r="HU116" s="647"/>
      <c r="HV116" s="647"/>
      <c r="HW116" s="647"/>
      <c r="HX116" s="647"/>
      <c r="HY116" s="647"/>
      <c r="HZ116" s="647"/>
      <c r="IA116" s="647"/>
      <c r="IB116" s="647"/>
      <c r="IC116" s="647"/>
      <c r="ID116" s="647"/>
      <c r="IE116" s="647"/>
      <c r="IF116" s="647"/>
      <c r="IG116" s="647"/>
      <c r="IH116" s="647"/>
      <c r="II116" s="647"/>
      <c r="IJ116" s="647"/>
      <c r="IK116" s="647"/>
      <c r="IL116" s="647"/>
      <c r="IM116" s="647"/>
      <c r="IN116" s="647"/>
      <c r="IO116" s="647"/>
      <c r="IP116" s="647"/>
      <c r="IQ116" s="647"/>
      <c r="IR116" s="647"/>
      <c r="IS116" s="647"/>
      <c r="IT116" s="647"/>
      <c r="IU116" s="647"/>
      <c r="IV116" s="647"/>
      <c r="IW116" s="647"/>
      <c r="IX116" s="647"/>
      <c r="IY116" s="647"/>
      <c r="IZ116" s="647"/>
      <c r="JA116" s="647"/>
      <c r="JB116" s="647"/>
      <c r="JC116" s="647"/>
      <c r="JD116" s="647"/>
      <c r="JE116" s="647"/>
      <c r="JF116" s="647"/>
      <c r="JG116" s="647"/>
      <c r="JH116" s="647"/>
      <c r="JI116" s="647"/>
      <c r="JJ116" s="647"/>
      <c r="JK116" s="647"/>
      <c r="JL116" s="647"/>
      <c r="JM116" s="647"/>
      <c r="JN116" s="647"/>
      <c r="JO116" s="647"/>
      <c r="JP116" s="647"/>
      <c r="JQ116" s="647"/>
      <c r="JR116" s="647"/>
      <c r="JS116" s="647"/>
      <c r="JT116" s="647"/>
      <c r="JU116" s="647"/>
      <c r="JV116" s="647"/>
      <c r="JW116" s="647"/>
      <c r="JX116" s="647"/>
      <c r="JY116" s="647"/>
      <c r="JZ116" s="647"/>
      <c r="KA116" s="647"/>
      <c r="KB116" s="647"/>
      <c r="KC116" s="647"/>
      <c r="KD116" s="647"/>
      <c r="KE116" s="647"/>
      <c r="KF116" s="647"/>
      <c r="KG116" s="647"/>
      <c r="KH116" s="647"/>
      <c r="KI116" s="647"/>
      <c r="KJ116" s="647"/>
      <c r="KK116" s="647"/>
      <c r="KL116" s="647"/>
      <c r="KM116" s="647"/>
      <c r="KN116" s="647"/>
      <c r="KO116" s="647"/>
      <c r="KP116" s="647"/>
      <c r="KQ116" s="647"/>
      <c r="KR116" s="647"/>
      <c r="KS116" s="647"/>
      <c r="KT116" s="647"/>
      <c r="KU116" s="647"/>
      <c r="KV116" s="647"/>
      <c r="KW116" s="647"/>
      <c r="KX116" s="647"/>
      <c r="KY116" s="647"/>
      <c r="KZ116" s="647"/>
      <c r="LA116" s="647"/>
      <c r="LB116" s="647"/>
      <c r="LC116" s="647"/>
      <c r="LD116" s="647"/>
      <c r="LE116" s="647"/>
      <c r="LF116" s="647"/>
      <c r="LG116" s="647"/>
      <c r="LH116" s="647"/>
      <c r="LI116" s="647"/>
      <c r="LJ116" s="648"/>
    </row>
    <row r="117" spans="2:322" ht="3.65" customHeight="1">
      <c r="B117" s="646"/>
      <c r="C117" s="647"/>
      <c r="D117" s="647"/>
      <c r="E117" s="647"/>
      <c r="F117" s="647"/>
      <c r="G117" s="647"/>
      <c r="H117" s="647"/>
      <c r="I117" s="647"/>
      <c r="J117" s="647"/>
      <c r="K117" s="647"/>
      <c r="L117" s="647"/>
      <c r="M117" s="647"/>
      <c r="N117" s="647"/>
      <c r="O117" s="647"/>
      <c r="P117" s="647"/>
      <c r="Q117" s="647"/>
      <c r="R117" s="647"/>
      <c r="S117" s="647"/>
      <c r="T117" s="647"/>
      <c r="U117" s="647"/>
      <c r="V117" s="647"/>
      <c r="W117" s="647"/>
      <c r="X117" s="647"/>
      <c r="Y117" s="647"/>
      <c r="Z117" s="647"/>
      <c r="AA117" s="647"/>
      <c r="AB117" s="647"/>
      <c r="AC117" s="647"/>
      <c r="AD117" s="647"/>
      <c r="AE117" s="647"/>
      <c r="AF117" s="647"/>
      <c r="AG117" s="647"/>
      <c r="AH117" s="647"/>
      <c r="AI117" s="647"/>
      <c r="AJ117" s="647"/>
      <c r="AK117" s="647"/>
      <c r="AL117" s="647"/>
      <c r="AM117" s="647"/>
      <c r="AN117" s="647"/>
      <c r="AO117" s="647"/>
      <c r="AP117" s="647"/>
      <c r="AQ117" s="647"/>
      <c r="AR117" s="647"/>
      <c r="AS117" s="647"/>
      <c r="AT117" s="647"/>
      <c r="AU117" s="647"/>
      <c r="AV117" s="647"/>
      <c r="AW117" s="647"/>
      <c r="AX117" s="647"/>
      <c r="AY117" s="647"/>
      <c r="AZ117" s="647"/>
      <c r="BA117" s="647"/>
      <c r="BB117" s="647"/>
      <c r="BC117" s="647"/>
      <c r="BD117" s="647"/>
      <c r="BE117" s="647"/>
      <c r="BF117" s="647"/>
      <c r="BG117" s="647"/>
      <c r="BH117" s="647"/>
      <c r="BI117" s="647"/>
      <c r="BJ117" s="647"/>
      <c r="BK117" s="647"/>
      <c r="BL117" s="647"/>
      <c r="BM117" s="647"/>
      <c r="BN117" s="647"/>
      <c r="BO117" s="647"/>
      <c r="BP117" s="647"/>
      <c r="BQ117" s="647"/>
      <c r="BR117" s="647"/>
      <c r="BS117" s="647"/>
      <c r="BT117" s="647"/>
      <c r="BU117" s="647"/>
      <c r="BV117" s="647"/>
      <c r="BW117" s="647"/>
      <c r="BX117" s="647"/>
      <c r="BY117" s="647"/>
      <c r="BZ117" s="647"/>
      <c r="CA117" s="647"/>
      <c r="CB117" s="647"/>
      <c r="CC117" s="647"/>
      <c r="CD117" s="647"/>
      <c r="CE117" s="647"/>
      <c r="CF117" s="647"/>
      <c r="CG117" s="647"/>
      <c r="CH117" s="647"/>
      <c r="CI117" s="647"/>
      <c r="CJ117" s="647"/>
      <c r="CK117" s="647"/>
      <c r="CL117" s="647"/>
      <c r="CM117" s="647"/>
      <c r="CN117" s="647"/>
      <c r="CO117" s="647"/>
      <c r="CP117" s="647"/>
      <c r="CQ117" s="647"/>
      <c r="CR117" s="647"/>
      <c r="CS117" s="647"/>
      <c r="CT117" s="647"/>
      <c r="CU117" s="647"/>
      <c r="CV117" s="647"/>
      <c r="CW117" s="647"/>
      <c r="CX117" s="647"/>
      <c r="CY117" s="647"/>
      <c r="CZ117" s="647"/>
      <c r="DA117" s="647"/>
      <c r="DB117" s="647"/>
      <c r="DC117" s="647"/>
      <c r="DD117" s="647"/>
      <c r="DE117" s="647"/>
      <c r="DF117" s="647"/>
      <c r="DG117" s="647"/>
      <c r="DH117" s="647"/>
      <c r="DI117" s="647"/>
      <c r="DJ117" s="647"/>
      <c r="DK117" s="647"/>
      <c r="DL117" s="647"/>
      <c r="DM117" s="647"/>
      <c r="DN117" s="647"/>
      <c r="DO117" s="647"/>
      <c r="DP117" s="647"/>
      <c r="DQ117" s="647"/>
      <c r="DR117" s="647"/>
      <c r="DS117" s="647"/>
      <c r="DT117" s="647"/>
      <c r="DU117" s="647"/>
      <c r="DV117" s="647"/>
      <c r="DW117" s="647"/>
      <c r="DX117" s="647"/>
      <c r="DY117" s="647"/>
      <c r="DZ117" s="647"/>
      <c r="EA117" s="647"/>
      <c r="EB117" s="647"/>
      <c r="EC117" s="647"/>
      <c r="ED117" s="647"/>
      <c r="EE117" s="647"/>
      <c r="EF117" s="647"/>
      <c r="EG117" s="647"/>
      <c r="EH117" s="647"/>
      <c r="EI117" s="647"/>
      <c r="EJ117" s="647"/>
      <c r="EK117" s="647"/>
      <c r="EL117" s="647"/>
      <c r="EM117" s="647"/>
      <c r="EN117" s="647"/>
      <c r="EO117" s="647"/>
      <c r="EP117" s="647"/>
      <c r="EQ117" s="647"/>
      <c r="ER117" s="647"/>
      <c r="ES117" s="647"/>
      <c r="ET117" s="647"/>
      <c r="EU117" s="647"/>
      <c r="EV117" s="647"/>
      <c r="EW117" s="647"/>
      <c r="EX117" s="647"/>
      <c r="EY117" s="647"/>
      <c r="EZ117" s="647"/>
      <c r="FA117" s="647"/>
      <c r="FB117" s="647"/>
      <c r="FC117" s="647"/>
      <c r="FD117" s="647"/>
      <c r="FE117" s="647"/>
      <c r="FF117" s="647"/>
      <c r="FG117" s="647"/>
      <c r="FH117" s="647"/>
      <c r="FI117" s="647"/>
      <c r="FJ117" s="647"/>
      <c r="FK117" s="647"/>
      <c r="FL117" s="647"/>
      <c r="FM117" s="647"/>
      <c r="FN117" s="647"/>
      <c r="FO117" s="647"/>
      <c r="FP117" s="647"/>
      <c r="FQ117" s="647"/>
      <c r="FR117" s="647"/>
      <c r="FS117" s="647"/>
      <c r="FT117" s="647"/>
      <c r="FU117" s="647"/>
      <c r="FV117" s="647"/>
      <c r="FW117" s="647"/>
      <c r="FX117" s="647"/>
      <c r="FY117" s="647"/>
      <c r="FZ117" s="647"/>
      <c r="GA117" s="647"/>
      <c r="GB117" s="647"/>
      <c r="GC117" s="647"/>
      <c r="GD117" s="647"/>
      <c r="GE117" s="647"/>
      <c r="GF117" s="647"/>
      <c r="GG117" s="647"/>
      <c r="GH117" s="647"/>
      <c r="GI117" s="647"/>
      <c r="GJ117" s="647"/>
      <c r="GK117" s="647"/>
      <c r="GL117" s="647"/>
      <c r="GM117" s="647"/>
      <c r="GN117" s="647"/>
      <c r="GO117" s="647"/>
      <c r="GP117" s="647"/>
      <c r="GQ117" s="647"/>
      <c r="GR117" s="647"/>
      <c r="GS117" s="647"/>
      <c r="GT117" s="647"/>
      <c r="GU117" s="647"/>
      <c r="GV117" s="647"/>
      <c r="GW117" s="647"/>
      <c r="GX117" s="647"/>
      <c r="GY117" s="647"/>
      <c r="GZ117" s="647"/>
      <c r="HA117" s="647"/>
      <c r="HB117" s="647"/>
      <c r="HC117" s="647"/>
      <c r="HD117" s="647"/>
      <c r="HE117" s="647"/>
      <c r="HF117" s="647"/>
      <c r="HG117" s="647"/>
      <c r="HH117" s="647"/>
      <c r="HI117" s="647"/>
      <c r="HJ117" s="647"/>
      <c r="HK117" s="647"/>
      <c r="HL117" s="647"/>
      <c r="HM117" s="647"/>
      <c r="HN117" s="647"/>
      <c r="HO117" s="647"/>
      <c r="HP117" s="647"/>
      <c r="HQ117" s="647"/>
      <c r="HR117" s="647"/>
      <c r="HS117" s="647"/>
      <c r="HT117" s="647"/>
      <c r="HU117" s="647"/>
      <c r="HV117" s="647"/>
      <c r="HW117" s="647"/>
      <c r="HX117" s="647"/>
      <c r="HY117" s="647"/>
      <c r="HZ117" s="647"/>
      <c r="IA117" s="647"/>
      <c r="IB117" s="647"/>
      <c r="IC117" s="647"/>
      <c r="ID117" s="647"/>
      <c r="IE117" s="647"/>
      <c r="IF117" s="647"/>
      <c r="IG117" s="647"/>
      <c r="IH117" s="647"/>
      <c r="II117" s="647"/>
      <c r="IJ117" s="647"/>
      <c r="IK117" s="647"/>
      <c r="IL117" s="647"/>
      <c r="IM117" s="647"/>
      <c r="IN117" s="647"/>
      <c r="IO117" s="647"/>
      <c r="IP117" s="647"/>
      <c r="IQ117" s="647"/>
      <c r="IR117" s="647"/>
      <c r="IS117" s="647"/>
      <c r="IT117" s="647"/>
      <c r="IU117" s="647"/>
      <c r="IV117" s="647"/>
      <c r="IW117" s="647"/>
      <c r="IX117" s="647"/>
      <c r="IY117" s="647"/>
      <c r="IZ117" s="647"/>
      <c r="JA117" s="647"/>
      <c r="JB117" s="647"/>
      <c r="JC117" s="647"/>
      <c r="JD117" s="647"/>
      <c r="JE117" s="647"/>
      <c r="JF117" s="647"/>
      <c r="JG117" s="647"/>
      <c r="JH117" s="647"/>
      <c r="JI117" s="647"/>
      <c r="JJ117" s="647"/>
      <c r="JK117" s="647"/>
      <c r="JL117" s="647"/>
      <c r="JM117" s="647"/>
      <c r="JN117" s="647"/>
      <c r="JO117" s="647"/>
      <c r="JP117" s="647"/>
      <c r="JQ117" s="647"/>
      <c r="JR117" s="647"/>
      <c r="JS117" s="647"/>
      <c r="JT117" s="647"/>
      <c r="JU117" s="647"/>
      <c r="JV117" s="647"/>
      <c r="JW117" s="647"/>
      <c r="JX117" s="647"/>
      <c r="JY117" s="647"/>
      <c r="JZ117" s="647"/>
      <c r="KA117" s="647"/>
      <c r="KB117" s="647"/>
      <c r="KC117" s="647"/>
      <c r="KD117" s="647"/>
      <c r="KE117" s="647"/>
      <c r="KF117" s="647"/>
      <c r="KG117" s="647"/>
      <c r="KH117" s="647"/>
      <c r="KI117" s="647"/>
      <c r="KJ117" s="647"/>
      <c r="KK117" s="647"/>
      <c r="KL117" s="647"/>
      <c r="KM117" s="647"/>
      <c r="KN117" s="647"/>
      <c r="KO117" s="647"/>
      <c r="KP117" s="647"/>
      <c r="KQ117" s="647"/>
      <c r="KR117" s="647"/>
      <c r="KS117" s="647"/>
      <c r="KT117" s="647"/>
      <c r="KU117" s="647"/>
      <c r="KV117" s="647"/>
      <c r="KW117" s="647"/>
      <c r="KX117" s="647"/>
      <c r="KY117" s="647"/>
      <c r="KZ117" s="647"/>
      <c r="LA117" s="647"/>
      <c r="LB117" s="647"/>
      <c r="LC117" s="647"/>
      <c r="LD117" s="647"/>
      <c r="LE117" s="647"/>
      <c r="LF117" s="647"/>
      <c r="LG117" s="647"/>
      <c r="LH117" s="647"/>
      <c r="LI117" s="647"/>
      <c r="LJ117" s="648"/>
    </row>
    <row r="118" spans="2:322" ht="3.65" customHeight="1">
      <c r="B118" s="646"/>
      <c r="C118" s="647"/>
      <c r="D118" s="647"/>
      <c r="E118" s="647"/>
      <c r="F118" s="647"/>
      <c r="G118" s="647"/>
      <c r="H118" s="647"/>
      <c r="I118" s="647"/>
      <c r="J118" s="647"/>
      <c r="K118" s="647"/>
      <c r="L118" s="647"/>
      <c r="M118" s="647"/>
      <c r="N118" s="647"/>
      <c r="O118" s="647"/>
      <c r="P118" s="647"/>
      <c r="Q118" s="647"/>
      <c r="R118" s="647"/>
      <c r="S118" s="647"/>
      <c r="T118" s="647"/>
      <c r="U118" s="647"/>
      <c r="V118" s="647"/>
      <c r="W118" s="647"/>
      <c r="X118" s="647"/>
      <c r="Y118" s="647"/>
      <c r="Z118" s="647"/>
      <c r="AA118" s="647"/>
      <c r="AB118" s="647"/>
      <c r="AC118" s="647"/>
      <c r="AD118" s="647"/>
      <c r="AE118" s="647"/>
      <c r="AF118" s="647"/>
      <c r="AG118" s="647"/>
      <c r="AH118" s="647"/>
      <c r="AI118" s="647"/>
      <c r="AJ118" s="647"/>
      <c r="AK118" s="647"/>
      <c r="AL118" s="647"/>
      <c r="AM118" s="647"/>
      <c r="AN118" s="647"/>
      <c r="AO118" s="647"/>
      <c r="AP118" s="647"/>
      <c r="AQ118" s="647"/>
      <c r="AR118" s="647"/>
      <c r="AS118" s="647"/>
      <c r="AT118" s="647"/>
      <c r="AU118" s="647"/>
      <c r="AV118" s="647"/>
      <c r="AW118" s="647"/>
      <c r="AX118" s="647"/>
      <c r="AY118" s="647"/>
      <c r="AZ118" s="647"/>
      <c r="BA118" s="647"/>
      <c r="BB118" s="647"/>
      <c r="BC118" s="647"/>
      <c r="BD118" s="647"/>
      <c r="BE118" s="647"/>
      <c r="BF118" s="647"/>
      <c r="BG118" s="647"/>
      <c r="BH118" s="647"/>
      <c r="BI118" s="647"/>
      <c r="BJ118" s="647"/>
      <c r="BK118" s="647"/>
      <c r="BL118" s="647"/>
      <c r="BM118" s="647"/>
      <c r="BN118" s="647"/>
      <c r="BO118" s="647"/>
      <c r="BP118" s="647"/>
      <c r="BQ118" s="647"/>
      <c r="BR118" s="647"/>
      <c r="BS118" s="647"/>
      <c r="BT118" s="647"/>
      <c r="BU118" s="647"/>
      <c r="BV118" s="647"/>
      <c r="BW118" s="647"/>
      <c r="BX118" s="647"/>
      <c r="BY118" s="647"/>
      <c r="BZ118" s="647"/>
      <c r="CA118" s="647"/>
      <c r="CB118" s="647"/>
      <c r="CC118" s="647"/>
      <c r="CD118" s="647"/>
      <c r="CE118" s="647"/>
      <c r="CF118" s="647"/>
      <c r="CG118" s="647"/>
      <c r="CH118" s="647"/>
      <c r="CI118" s="647"/>
      <c r="CJ118" s="647"/>
      <c r="CK118" s="647"/>
      <c r="CL118" s="647"/>
      <c r="CM118" s="647"/>
      <c r="CN118" s="647"/>
      <c r="CO118" s="647"/>
      <c r="CP118" s="647"/>
      <c r="CQ118" s="647"/>
      <c r="CR118" s="647"/>
      <c r="CS118" s="647"/>
      <c r="CT118" s="647"/>
      <c r="CU118" s="647"/>
      <c r="CV118" s="647"/>
      <c r="CW118" s="647"/>
      <c r="CX118" s="647"/>
      <c r="CY118" s="647"/>
      <c r="CZ118" s="647"/>
      <c r="DA118" s="647"/>
      <c r="DB118" s="647"/>
      <c r="DC118" s="647"/>
      <c r="DD118" s="647"/>
      <c r="DE118" s="647"/>
      <c r="DF118" s="647"/>
      <c r="DG118" s="647"/>
      <c r="DH118" s="647"/>
      <c r="DI118" s="647"/>
      <c r="DJ118" s="647"/>
      <c r="DK118" s="647"/>
      <c r="DL118" s="647"/>
      <c r="DM118" s="647"/>
      <c r="DN118" s="647"/>
      <c r="DO118" s="647"/>
      <c r="DP118" s="647"/>
      <c r="DQ118" s="647"/>
      <c r="DR118" s="647"/>
      <c r="DS118" s="647"/>
      <c r="DT118" s="647"/>
      <c r="DU118" s="647"/>
      <c r="DV118" s="647"/>
      <c r="DW118" s="647"/>
      <c r="DX118" s="647"/>
      <c r="DY118" s="647"/>
      <c r="DZ118" s="647"/>
      <c r="EA118" s="647"/>
      <c r="EB118" s="647"/>
      <c r="EC118" s="647"/>
      <c r="ED118" s="647"/>
      <c r="EE118" s="647"/>
      <c r="EF118" s="647"/>
      <c r="EG118" s="647"/>
      <c r="EH118" s="647"/>
      <c r="EI118" s="647"/>
      <c r="EJ118" s="647"/>
      <c r="EK118" s="647"/>
      <c r="EL118" s="647"/>
      <c r="EM118" s="647"/>
      <c r="EN118" s="647"/>
      <c r="EO118" s="647"/>
      <c r="EP118" s="647"/>
      <c r="EQ118" s="647"/>
      <c r="ER118" s="647"/>
      <c r="ES118" s="647"/>
      <c r="ET118" s="647"/>
      <c r="EU118" s="647"/>
      <c r="EV118" s="647"/>
      <c r="EW118" s="647"/>
      <c r="EX118" s="647"/>
      <c r="EY118" s="647"/>
      <c r="EZ118" s="647"/>
      <c r="FA118" s="647"/>
      <c r="FB118" s="647"/>
      <c r="FC118" s="647"/>
      <c r="FD118" s="647"/>
      <c r="FE118" s="647"/>
      <c r="FF118" s="647"/>
      <c r="FG118" s="647"/>
      <c r="FH118" s="647"/>
      <c r="FI118" s="647"/>
      <c r="FJ118" s="647"/>
      <c r="FK118" s="647"/>
      <c r="FL118" s="647"/>
      <c r="FM118" s="647"/>
      <c r="FN118" s="647"/>
      <c r="FO118" s="647"/>
      <c r="FP118" s="647"/>
      <c r="FQ118" s="647"/>
      <c r="FR118" s="647"/>
      <c r="FS118" s="647"/>
      <c r="FT118" s="647"/>
      <c r="FU118" s="647"/>
      <c r="FV118" s="647"/>
      <c r="FW118" s="647"/>
      <c r="FX118" s="647"/>
      <c r="FY118" s="647"/>
      <c r="FZ118" s="647"/>
      <c r="GA118" s="647"/>
      <c r="GB118" s="647"/>
      <c r="GC118" s="647"/>
      <c r="GD118" s="647"/>
      <c r="GE118" s="647"/>
      <c r="GF118" s="647"/>
      <c r="GG118" s="647"/>
      <c r="GH118" s="647"/>
      <c r="GI118" s="647"/>
      <c r="GJ118" s="647"/>
      <c r="GK118" s="647"/>
      <c r="GL118" s="647"/>
      <c r="GM118" s="647"/>
      <c r="GN118" s="647"/>
      <c r="GO118" s="647"/>
      <c r="GP118" s="647"/>
      <c r="GQ118" s="647"/>
      <c r="GR118" s="647"/>
      <c r="GS118" s="647"/>
      <c r="GT118" s="647"/>
      <c r="GU118" s="647"/>
      <c r="GV118" s="647"/>
      <c r="GW118" s="647"/>
      <c r="GX118" s="647"/>
      <c r="GY118" s="647"/>
      <c r="GZ118" s="647"/>
      <c r="HA118" s="647"/>
      <c r="HB118" s="647"/>
      <c r="HC118" s="647"/>
      <c r="HD118" s="647"/>
      <c r="HE118" s="647"/>
      <c r="HF118" s="647"/>
      <c r="HG118" s="647"/>
      <c r="HH118" s="647"/>
      <c r="HI118" s="647"/>
      <c r="HJ118" s="647"/>
      <c r="HK118" s="647"/>
      <c r="HL118" s="647"/>
      <c r="HM118" s="647"/>
      <c r="HN118" s="647"/>
      <c r="HO118" s="647"/>
      <c r="HP118" s="647"/>
      <c r="HQ118" s="647"/>
      <c r="HR118" s="647"/>
      <c r="HS118" s="647"/>
      <c r="HT118" s="647"/>
      <c r="HU118" s="647"/>
      <c r="HV118" s="647"/>
      <c r="HW118" s="647"/>
      <c r="HX118" s="647"/>
      <c r="HY118" s="647"/>
      <c r="HZ118" s="647"/>
      <c r="IA118" s="647"/>
      <c r="IB118" s="647"/>
      <c r="IC118" s="647"/>
      <c r="ID118" s="647"/>
      <c r="IE118" s="647"/>
      <c r="IF118" s="647"/>
      <c r="IG118" s="647"/>
      <c r="IH118" s="647"/>
      <c r="II118" s="647"/>
      <c r="IJ118" s="647"/>
      <c r="IK118" s="647"/>
      <c r="IL118" s="647"/>
      <c r="IM118" s="647"/>
      <c r="IN118" s="647"/>
      <c r="IO118" s="647"/>
      <c r="IP118" s="647"/>
      <c r="IQ118" s="647"/>
      <c r="IR118" s="647"/>
      <c r="IS118" s="647"/>
      <c r="IT118" s="647"/>
      <c r="IU118" s="647"/>
      <c r="IV118" s="647"/>
      <c r="IW118" s="647"/>
      <c r="IX118" s="647"/>
      <c r="IY118" s="647"/>
      <c r="IZ118" s="647"/>
      <c r="JA118" s="647"/>
      <c r="JB118" s="647"/>
      <c r="JC118" s="647"/>
      <c r="JD118" s="647"/>
      <c r="JE118" s="647"/>
      <c r="JF118" s="647"/>
      <c r="JG118" s="647"/>
      <c r="JH118" s="647"/>
      <c r="JI118" s="647"/>
      <c r="JJ118" s="647"/>
      <c r="JK118" s="647"/>
      <c r="JL118" s="647"/>
      <c r="JM118" s="647"/>
      <c r="JN118" s="647"/>
      <c r="JO118" s="647"/>
      <c r="JP118" s="647"/>
      <c r="JQ118" s="647"/>
      <c r="JR118" s="647"/>
      <c r="JS118" s="647"/>
      <c r="JT118" s="647"/>
      <c r="JU118" s="647"/>
      <c r="JV118" s="647"/>
      <c r="JW118" s="647"/>
      <c r="JX118" s="647"/>
      <c r="JY118" s="647"/>
      <c r="JZ118" s="647"/>
      <c r="KA118" s="647"/>
      <c r="KB118" s="647"/>
      <c r="KC118" s="647"/>
      <c r="KD118" s="647"/>
      <c r="KE118" s="647"/>
      <c r="KF118" s="647"/>
      <c r="KG118" s="647"/>
      <c r="KH118" s="647"/>
      <c r="KI118" s="647"/>
      <c r="KJ118" s="647"/>
      <c r="KK118" s="647"/>
      <c r="KL118" s="647"/>
      <c r="KM118" s="647"/>
      <c r="KN118" s="647"/>
      <c r="KO118" s="647"/>
      <c r="KP118" s="647"/>
      <c r="KQ118" s="647"/>
      <c r="KR118" s="647"/>
      <c r="KS118" s="647"/>
      <c r="KT118" s="647"/>
      <c r="KU118" s="647"/>
      <c r="KV118" s="647"/>
      <c r="KW118" s="647"/>
      <c r="KX118" s="647"/>
      <c r="KY118" s="647"/>
      <c r="KZ118" s="647"/>
      <c r="LA118" s="647"/>
      <c r="LB118" s="647"/>
      <c r="LC118" s="647"/>
      <c r="LD118" s="647"/>
      <c r="LE118" s="647"/>
      <c r="LF118" s="647"/>
      <c r="LG118" s="647"/>
      <c r="LH118" s="647"/>
      <c r="LI118" s="647"/>
      <c r="LJ118" s="648"/>
    </row>
    <row r="119" spans="2:322" ht="3.65" customHeight="1">
      <c r="B119" s="646"/>
      <c r="C119" s="647"/>
      <c r="D119" s="647"/>
      <c r="E119" s="647"/>
      <c r="F119" s="647"/>
      <c r="G119" s="647"/>
      <c r="H119" s="647"/>
      <c r="I119" s="647"/>
      <c r="J119" s="647"/>
      <c r="K119" s="647"/>
      <c r="L119" s="647"/>
      <c r="M119" s="647"/>
      <c r="N119" s="647"/>
      <c r="O119" s="647"/>
      <c r="P119" s="647"/>
      <c r="Q119" s="647"/>
      <c r="R119" s="647"/>
      <c r="S119" s="647"/>
      <c r="T119" s="647"/>
      <c r="U119" s="647"/>
      <c r="V119" s="647"/>
      <c r="W119" s="647"/>
      <c r="X119" s="647"/>
      <c r="Y119" s="647"/>
      <c r="Z119" s="647"/>
      <c r="AA119" s="647"/>
      <c r="AB119" s="647"/>
      <c r="AC119" s="647"/>
      <c r="AD119" s="647"/>
      <c r="AE119" s="647"/>
      <c r="AF119" s="647"/>
      <c r="AG119" s="647"/>
      <c r="AH119" s="647"/>
      <c r="AI119" s="647"/>
      <c r="AJ119" s="647"/>
      <c r="AK119" s="647"/>
      <c r="AL119" s="647"/>
      <c r="AM119" s="647"/>
      <c r="AN119" s="647"/>
      <c r="AO119" s="647"/>
      <c r="AP119" s="647"/>
      <c r="AQ119" s="647"/>
      <c r="AR119" s="647"/>
      <c r="AS119" s="647"/>
      <c r="AT119" s="647"/>
      <c r="AU119" s="647"/>
      <c r="AV119" s="647"/>
      <c r="AW119" s="647"/>
      <c r="AX119" s="647"/>
      <c r="AY119" s="647"/>
      <c r="AZ119" s="647"/>
      <c r="BA119" s="647"/>
      <c r="BB119" s="647"/>
      <c r="BC119" s="647"/>
      <c r="BD119" s="647"/>
      <c r="BE119" s="647"/>
      <c r="BF119" s="647"/>
      <c r="BG119" s="647"/>
      <c r="BH119" s="647"/>
      <c r="BI119" s="647"/>
      <c r="BJ119" s="647"/>
      <c r="BK119" s="647"/>
      <c r="BL119" s="647"/>
      <c r="BM119" s="647"/>
      <c r="BN119" s="647"/>
      <c r="BO119" s="647"/>
      <c r="BP119" s="647"/>
      <c r="BQ119" s="647"/>
      <c r="BR119" s="647"/>
      <c r="BS119" s="647"/>
      <c r="BT119" s="647"/>
      <c r="BU119" s="647"/>
      <c r="BV119" s="647"/>
      <c r="BW119" s="647"/>
      <c r="BX119" s="647"/>
      <c r="BY119" s="647"/>
      <c r="BZ119" s="647"/>
      <c r="CA119" s="647"/>
      <c r="CB119" s="647"/>
      <c r="CC119" s="647"/>
      <c r="CD119" s="647"/>
      <c r="CE119" s="647"/>
      <c r="CF119" s="647"/>
      <c r="CG119" s="647"/>
      <c r="CH119" s="647"/>
      <c r="CI119" s="647"/>
      <c r="CJ119" s="647"/>
      <c r="CK119" s="647"/>
      <c r="CL119" s="647"/>
      <c r="CM119" s="647"/>
      <c r="CN119" s="647"/>
      <c r="CO119" s="647"/>
      <c r="CP119" s="647"/>
      <c r="CQ119" s="647"/>
      <c r="CR119" s="647"/>
      <c r="CS119" s="647"/>
      <c r="CT119" s="647"/>
      <c r="CU119" s="647"/>
      <c r="CV119" s="647"/>
      <c r="CW119" s="647"/>
      <c r="CX119" s="647"/>
      <c r="CY119" s="647"/>
      <c r="CZ119" s="647"/>
      <c r="DA119" s="647"/>
      <c r="DB119" s="647"/>
      <c r="DC119" s="647"/>
      <c r="DD119" s="647"/>
      <c r="DE119" s="647"/>
      <c r="DF119" s="647"/>
      <c r="DG119" s="647"/>
      <c r="DH119" s="647"/>
      <c r="DI119" s="647"/>
      <c r="DJ119" s="647"/>
      <c r="DK119" s="647"/>
      <c r="DL119" s="647"/>
      <c r="DM119" s="647"/>
      <c r="DN119" s="647"/>
      <c r="DO119" s="647"/>
      <c r="DP119" s="647"/>
      <c r="DQ119" s="647"/>
      <c r="DR119" s="647"/>
      <c r="DS119" s="647"/>
      <c r="DT119" s="647"/>
      <c r="DU119" s="647"/>
      <c r="DV119" s="647"/>
      <c r="DW119" s="647"/>
      <c r="DX119" s="647"/>
      <c r="DY119" s="647"/>
      <c r="DZ119" s="647"/>
      <c r="EA119" s="647"/>
      <c r="EB119" s="647"/>
      <c r="EC119" s="647"/>
      <c r="ED119" s="647"/>
      <c r="EE119" s="647"/>
      <c r="EF119" s="647"/>
      <c r="EG119" s="647"/>
      <c r="EH119" s="647"/>
      <c r="EI119" s="647"/>
      <c r="EJ119" s="647"/>
      <c r="EK119" s="647"/>
      <c r="EL119" s="647"/>
      <c r="EM119" s="647"/>
      <c r="EN119" s="647"/>
      <c r="EO119" s="647"/>
      <c r="EP119" s="647"/>
      <c r="EQ119" s="647"/>
      <c r="ER119" s="647"/>
      <c r="ES119" s="647"/>
      <c r="ET119" s="647"/>
      <c r="EU119" s="647"/>
      <c r="EV119" s="647"/>
      <c r="EW119" s="647"/>
      <c r="EX119" s="647"/>
      <c r="EY119" s="647"/>
      <c r="EZ119" s="647"/>
      <c r="FA119" s="647"/>
      <c r="FB119" s="647"/>
      <c r="FC119" s="647"/>
      <c r="FD119" s="647"/>
      <c r="FE119" s="647"/>
      <c r="FF119" s="647"/>
      <c r="FG119" s="647"/>
      <c r="FH119" s="647"/>
      <c r="FI119" s="647"/>
      <c r="FJ119" s="647"/>
      <c r="FK119" s="647"/>
      <c r="FL119" s="647"/>
      <c r="FM119" s="647"/>
      <c r="FN119" s="647"/>
      <c r="FO119" s="647"/>
      <c r="FP119" s="647"/>
      <c r="FQ119" s="647"/>
      <c r="FR119" s="647"/>
      <c r="FS119" s="647"/>
      <c r="FT119" s="647"/>
      <c r="FU119" s="647"/>
      <c r="FV119" s="647"/>
      <c r="FW119" s="647"/>
      <c r="FX119" s="647"/>
      <c r="FY119" s="647"/>
      <c r="FZ119" s="647"/>
      <c r="GA119" s="647"/>
      <c r="GB119" s="647"/>
      <c r="GC119" s="647"/>
      <c r="GD119" s="647"/>
      <c r="GE119" s="647"/>
      <c r="GF119" s="647"/>
      <c r="GG119" s="647"/>
      <c r="GH119" s="647"/>
      <c r="GI119" s="647"/>
      <c r="GJ119" s="647"/>
      <c r="GK119" s="647"/>
      <c r="GL119" s="647"/>
      <c r="GM119" s="647"/>
      <c r="GN119" s="647"/>
      <c r="GO119" s="647"/>
      <c r="GP119" s="647"/>
      <c r="GQ119" s="647"/>
      <c r="GR119" s="647"/>
      <c r="GS119" s="647"/>
      <c r="GT119" s="647"/>
      <c r="GU119" s="647"/>
      <c r="GV119" s="647"/>
      <c r="GW119" s="647"/>
      <c r="GX119" s="647"/>
      <c r="GY119" s="647"/>
      <c r="GZ119" s="647"/>
      <c r="HA119" s="647"/>
      <c r="HB119" s="647"/>
      <c r="HC119" s="647"/>
      <c r="HD119" s="647"/>
      <c r="HE119" s="647"/>
      <c r="HF119" s="647"/>
      <c r="HG119" s="647"/>
      <c r="HH119" s="647"/>
      <c r="HI119" s="647"/>
      <c r="HJ119" s="647"/>
      <c r="HK119" s="647"/>
      <c r="HL119" s="647"/>
      <c r="HM119" s="647"/>
      <c r="HN119" s="647"/>
      <c r="HO119" s="647"/>
      <c r="HP119" s="647"/>
      <c r="HQ119" s="647"/>
      <c r="HR119" s="647"/>
      <c r="HS119" s="647"/>
      <c r="HT119" s="647"/>
      <c r="HU119" s="647"/>
      <c r="HV119" s="647"/>
      <c r="HW119" s="647"/>
      <c r="HX119" s="647"/>
      <c r="HY119" s="647"/>
      <c r="HZ119" s="647"/>
      <c r="IA119" s="647"/>
      <c r="IB119" s="647"/>
      <c r="IC119" s="647"/>
      <c r="ID119" s="647"/>
      <c r="IE119" s="647"/>
      <c r="IF119" s="647"/>
      <c r="IG119" s="647"/>
      <c r="IH119" s="647"/>
      <c r="II119" s="647"/>
      <c r="IJ119" s="647"/>
      <c r="IK119" s="647"/>
      <c r="IL119" s="647"/>
      <c r="IM119" s="647"/>
      <c r="IN119" s="647"/>
      <c r="IO119" s="647"/>
      <c r="IP119" s="647"/>
      <c r="IQ119" s="647"/>
      <c r="IR119" s="647"/>
      <c r="IS119" s="647"/>
      <c r="IT119" s="647"/>
      <c r="IU119" s="647"/>
      <c r="IV119" s="647"/>
      <c r="IW119" s="647"/>
      <c r="IX119" s="647"/>
      <c r="IY119" s="647"/>
      <c r="IZ119" s="647"/>
      <c r="JA119" s="647"/>
      <c r="JB119" s="647"/>
      <c r="JC119" s="647"/>
      <c r="JD119" s="647"/>
      <c r="JE119" s="647"/>
      <c r="JF119" s="647"/>
      <c r="JG119" s="647"/>
      <c r="JH119" s="647"/>
      <c r="JI119" s="647"/>
      <c r="JJ119" s="647"/>
      <c r="JK119" s="647"/>
      <c r="JL119" s="647"/>
      <c r="JM119" s="647"/>
      <c r="JN119" s="647"/>
      <c r="JO119" s="647"/>
      <c r="JP119" s="647"/>
      <c r="JQ119" s="647"/>
      <c r="JR119" s="647"/>
      <c r="JS119" s="647"/>
      <c r="JT119" s="647"/>
      <c r="JU119" s="647"/>
      <c r="JV119" s="647"/>
      <c r="JW119" s="647"/>
      <c r="JX119" s="647"/>
      <c r="JY119" s="647"/>
      <c r="JZ119" s="647"/>
      <c r="KA119" s="647"/>
      <c r="KB119" s="647"/>
      <c r="KC119" s="647"/>
      <c r="KD119" s="647"/>
      <c r="KE119" s="647"/>
      <c r="KF119" s="647"/>
      <c r="KG119" s="647"/>
      <c r="KH119" s="647"/>
      <c r="KI119" s="647"/>
      <c r="KJ119" s="647"/>
      <c r="KK119" s="647"/>
      <c r="KL119" s="647"/>
      <c r="KM119" s="647"/>
      <c r="KN119" s="647"/>
      <c r="KO119" s="647"/>
      <c r="KP119" s="647"/>
      <c r="KQ119" s="647"/>
      <c r="KR119" s="647"/>
      <c r="KS119" s="647"/>
      <c r="KT119" s="647"/>
      <c r="KU119" s="647"/>
      <c r="KV119" s="647"/>
      <c r="KW119" s="647"/>
      <c r="KX119" s="647"/>
      <c r="KY119" s="647"/>
      <c r="KZ119" s="647"/>
      <c r="LA119" s="647"/>
      <c r="LB119" s="647"/>
      <c r="LC119" s="647"/>
      <c r="LD119" s="647"/>
      <c r="LE119" s="647"/>
      <c r="LF119" s="647"/>
      <c r="LG119" s="647"/>
      <c r="LH119" s="647"/>
      <c r="LI119" s="647"/>
      <c r="LJ119" s="648"/>
    </row>
    <row r="120" spans="2:322" ht="3.65" customHeight="1">
      <c r="B120" s="646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7"/>
      <c r="P120" s="647"/>
      <c r="Q120" s="647"/>
      <c r="R120" s="647"/>
      <c r="S120" s="647"/>
      <c r="T120" s="647"/>
      <c r="U120" s="647"/>
      <c r="V120" s="647"/>
      <c r="W120" s="647"/>
      <c r="X120" s="647"/>
      <c r="Y120" s="647"/>
      <c r="Z120" s="647"/>
      <c r="AA120" s="647"/>
      <c r="AB120" s="647"/>
      <c r="AC120" s="647"/>
      <c r="AD120" s="647"/>
      <c r="AE120" s="647"/>
      <c r="AF120" s="647"/>
      <c r="AG120" s="647"/>
      <c r="AH120" s="647"/>
      <c r="AI120" s="647"/>
      <c r="AJ120" s="647"/>
      <c r="AK120" s="647"/>
      <c r="AL120" s="647"/>
      <c r="AM120" s="647"/>
      <c r="AN120" s="647"/>
      <c r="AO120" s="647"/>
      <c r="AP120" s="647"/>
      <c r="AQ120" s="647"/>
      <c r="AR120" s="647"/>
      <c r="AS120" s="647"/>
      <c r="AT120" s="647"/>
      <c r="AU120" s="647"/>
      <c r="AV120" s="647"/>
      <c r="AW120" s="647"/>
      <c r="AX120" s="647"/>
      <c r="AY120" s="647"/>
      <c r="AZ120" s="647"/>
      <c r="BA120" s="647"/>
      <c r="BB120" s="647"/>
      <c r="BC120" s="647"/>
      <c r="BD120" s="647"/>
      <c r="BE120" s="647"/>
      <c r="BF120" s="647"/>
      <c r="BG120" s="647"/>
      <c r="BH120" s="647"/>
      <c r="BI120" s="647"/>
      <c r="BJ120" s="647"/>
      <c r="BK120" s="647"/>
      <c r="BL120" s="647"/>
      <c r="BM120" s="647"/>
      <c r="BN120" s="647"/>
      <c r="BO120" s="647"/>
      <c r="BP120" s="647"/>
      <c r="BQ120" s="647"/>
      <c r="BR120" s="647"/>
      <c r="BS120" s="647"/>
      <c r="BT120" s="647"/>
      <c r="BU120" s="647"/>
      <c r="BV120" s="647"/>
      <c r="BW120" s="647"/>
      <c r="BX120" s="647"/>
      <c r="BY120" s="647"/>
      <c r="BZ120" s="647"/>
      <c r="CA120" s="647"/>
      <c r="CB120" s="647"/>
      <c r="CC120" s="647"/>
      <c r="CD120" s="647"/>
      <c r="CE120" s="647"/>
      <c r="CF120" s="647"/>
      <c r="CG120" s="647"/>
      <c r="CH120" s="647"/>
      <c r="CI120" s="647"/>
      <c r="CJ120" s="647"/>
      <c r="CK120" s="647"/>
      <c r="CL120" s="647"/>
      <c r="CM120" s="647"/>
      <c r="CN120" s="647"/>
      <c r="CO120" s="647"/>
      <c r="CP120" s="647"/>
      <c r="CQ120" s="647"/>
      <c r="CR120" s="647"/>
      <c r="CS120" s="647"/>
      <c r="CT120" s="647"/>
      <c r="CU120" s="647"/>
      <c r="CV120" s="647"/>
      <c r="CW120" s="647"/>
      <c r="CX120" s="647"/>
      <c r="CY120" s="647"/>
      <c r="CZ120" s="647"/>
      <c r="DA120" s="647"/>
      <c r="DB120" s="647"/>
      <c r="DC120" s="647"/>
      <c r="DD120" s="647"/>
      <c r="DE120" s="647"/>
      <c r="DF120" s="647"/>
      <c r="DG120" s="647"/>
      <c r="DH120" s="647"/>
      <c r="DI120" s="647"/>
      <c r="DJ120" s="647"/>
      <c r="DK120" s="647"/>
      <c r="DL120" s="647"/>
      <c r="DM120" s="647"/>
      <c r="DN120" s="647"/>
      <c r="DO120" s="647"/>
      <c r="DP120" s="647"/>
      <c r="DQ120" s="647"/>
      <c r="DR120" s="647"/>
      <c r="DS120" s="647"/>
      <c r="DT120" s="647"/>
      <c r="DU120" s="647"/>
      <c r="DV120" s="647"/>
      <c r="DW120" s="647"/>
      <c r="DX120" s="647"/>
      <c r="DY120" s="647"/>
      <c r="DZ120" s="647"/>
      <c r="EA120" s="647"/>
      <c r="EB120" s="647"/>
      <c r="EC120" s="647"/>
      <c r="ED120" s="647"/>
      <c r="EE120" s="647"/>
      <c r="EF120" s="647"/>
      <c r="EG120" s="647"/>
      <c r="EH120" s="647"/>
      <c r="EI120" s="647"/>
      <c r="EJ120" s="647"/>
      <c r="EK120" s="647"/>
      <c r="EL120" s="647"/>
      <c r="EM120" s="647"/>
      <c r="EN120" s="647"/>
      <c r="EO120" s="647"/>
      <c r="EP120" s="647"/>
      <c r="EQ120" s="647"/>
      <c r="ER120" s="647"/>
      <c r="ES120" s="647"/>
      <c r="ET120" s="647"/>
      <c r="EU120" s="647"/>
      <c r="EV120" s="647"/>
      <c r="EW120" s="647"/>
      <c r="EX120" s="647"/>
      <c r="EY120" s="647"/>
      <c r="EZ120" s="647"/>
      <c r="FA120" s="647"/>
      <c r="FB120" s="647"/>
      <c r="FC120" s="647"/>
      <c r="FD120" s="647"/>
      <c r="FE120" s="647"/>
      <c r="FF120" s="647"/>
      <c r="FG120" s="647"/>
      <c r="FH120" s="647"/>
      <c r="FI120" s="647"/>
      <c r="FJ120" s="647"/>
      <c r="FK120" s="647"/>
      <c r="FL120" s="647"/>
      <c r="FM120" s="647"/>
      <c r="FN120" s="647"/>
      <c r="FO120" s="647"/>
      <c r="FP120" s="647"/>
      <c r="FQ120" s="647"/>
      <c r="FR120" s="647"/>
      <c r="FS120" s="647"/>
      <c r="FT120" s="647"/>
      <c r="FU120" s="647"/>
      <c r="FV120" s="647"/>
      <c r="FW120" s="647"/>
      <c r="FX120" s="647"/>
      <c r="FY120" s="647"/>
      <c r="FZ120" s="647"/>
      <c r="GA120" s="647"/>
      <c r="GB120" s="647"/>
      <c r="GC120" s="647"/>
      <c r="GD120" s="647"/>
      <c r="GE120" s="647"/>
      <c r="GF120" s="647"/>
      <c r="GG120" s="647"/>
      <c r="GH120" s="647"/>
      <c r="GI120" s="647"/>
      <c r="GJ120" s="647"/>
      <c r="GK120" s="647"/>
      <c r="GL120" s="647"/>
      <c r="GM120" s="647"/>
      <c r="GN120" s="647"/>
      <c r="GO120" s="647"/>
      <c r="GP120" s="647"/>
      <c r="GQ120" s="647"/>
      <c r="GR120" s="647"/>
      <c r="GS120" s="647"/>
      <c r="GT120" s="647"/>
      <c r="GU120" s="647"/>
      <c r="GV120" s="647"/>
      <c r="GW120" s="647"/>
      <c r="GX120" s="647"/>
      <c r="GY120" s="647"/>
      <c r="GZ120" s="647"/>
      <c r="HA120" s="647"/>
      <c r="HB120" s="647"/>
      <c r="HC120" s="647"/>
      <c r="HD120" s="647"/>
      <c r="HE120" s="647"/>
      <c r="HF120" s="647"/>
      <c r="HG120" s="647"/>
      <c r="HH120" s="647"/>
      <c r="HI120" s="647"/>
      <c r="HJ120" s="647"/>
      <c r="HK120" s="647"/>
      <c r="HL120" s="647"/>
      <c r="HM120" s="647"/>
      <c r="HN120" s="647"/>
      <c r="HO120" s="647"/>
      <c r="HP120" s="647"/>
      <c r="HQ120" s="647"/>
      <c r="HR120" s="647"/>
      <c r="HS120" s="647"/>
      <c r="HT120" s="647"/>
      <c r="HU120" s="647"/>
      <c r="HV120" s="647"/>
      <c r="HW120" s="647"/>
      <c r="HX120" s="647"/>
      <c r="HY120" s="647"/>
      <c r="HZ120" s="647"/>
      <c r="IA120" s="647"/>
      <c r="IB120" s="647"/>
      <c r="IC120" s="647"/>
      <c r="ID120" s="647"/>
      <c r="IE120" s="647"/>
      <c r="IF120" s="647"/>
      <c r="IG120" s="647"/>
      <c r="IH120" s="647"/>
      <c r="II120" s="647"/>
      <c r="IJ120" s="647"/>
      <c r="IK120" s="647"/>
      <c r="IL120" s="647"/>
      <c r="IM120" s="647"/>
      <c r="IN120" s="647"/>
      <c r="IO120" s="647"/>
      <c r="IP120" s="647"/>
      <c r="IQ120" s="647"/>
      <c r="IR120" s="647"/>
      <c r="IS120" s="647"/>
      <c r="IT120" s="647"/>
      <c r="IU120" s="647"/>
      <c r="IV120" s="647"/>
      <c r="IW120" s="647"/>
      <c r="IX120" s="647"/>
      <c r="IY120" s="647"/>
      <c r="IZ120" s="647"/>
      <c r="JA120" s="647"/>
      <c r="JB120" s="647"/>
      <c r="JC120" s="647"/>
      <c r="JD120" s="647"/>
      <c r="JE120" s="647"/>
      <c r="JF120" s="647"/>
      <c r="JG120" s="647"/>
      <c r="JH120" s="647"/>
      <c r="JI120" s="647"/>
      <c r="JJ120" s="647"/>
      <c r="JK120" s="647"/>
      <c r="JL120" s="647"/>
      <c r="JM120" s="647"/>
      <c r="JN120" s="647"/>
      <c r="JO120" s="647"/>
      <c r="JP120" s="647"/>
      <c r="JQ120" s="647"/>
      <c r="JR120" s="647"/>
      <c r="JS120" s="647"/>
      <c r="JT120" s="647"/>
      <c r="JU120" s="647"/>
      <c r="JV120" s="647"/>
      <c r="JW120" s="647"/>
      <c r="JX120" s="647"/>
      <c r="JY120" s="647"/>
      <c r="JZ120" s="647"/>
      <c r="KA120" s="647"/>
      <c r="KB120" s="647"/>
      <c r="KC120" s="647"/>
      <c r="KD120" s="647"/>
      <c r="KE120" s="647"/>
      <c r="KF120" s="647"/>
      <c r="KG120" s="647"/>
      <c r="KH120" s="647"/>
      <c r="KI120" s="647"/>
      <c r="KJ120" s="647"/>
      <c r="KK120" s="647"/>
      <c r="KL120" s="647"/>
      <c r="KM120" s="647"/>
      <c r="KN120" s="647"/>
      <c r="KO120" s="647"/>
      <c r="KP120" s="647"/>
      <c r="KQ120" s="647"/>
      <c r="KR120" s="647"/>
      <c r="KS120" s="647"/>
      <c r="KT120" s="647"/>
      <c r="KU120" s="647"/>
      <c r="KV120" s="647"/>
      <c r="KW120" s="647"/>
      <c r="KX120" s="647"/>
      <c r="KY120" s="647"/>
      <c r="KZ120" s="647"/>
      <c r="LA120" s="647"/>
      <c r="LB120" s="647"/>
      <c r="LC120" s="647"/>
      <c r="LD120" s="647"/>
      <c r="LE120" s="647"/>
      <c r="LF120" s="647"/>
      <c r="LG120" s="647"/>
      <c r="LH120" s="647"/>
      <c r="LI120" s="647"/>
      <c r="LJ120" s="648"/>
    </row>
    <row r="121" spans="2:322" ht="3.65" customHeight="1">
      <c r="B121" s="646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7"/>
      <c r="P121" s="647"/>
      <c r="Q121" s="647"/>
      <c r="R121" s="647"/>
      <c r="S121" s="647"/>
      <c r="T121" s="647"/>
      <c r="U121" s="647"/>
      <c r="V121" s="647"/>
      <c r="W121" s="647"/>
      <c r="X121" s="647"/>
      <c r="Y121" s="647"/>
      <c r="Z121" s="647"/>
      <c r="AA121" s="647"/>
      <c r="AB121" s="647"/>
      <c r="AC121" s="647"/>
      <c r="AD121" s="647"/>
      <c r="AE121" s="647"/>
      <c r="AF121" s="647"/>
      <c r="AG121" s="647"/>
      <c r="AH121" s="647"/>
      <c r="AI121" s="647"/>
      <c r="AJ121" s="647"/>
      <c r="AK121" s="647"/>
      <c r="AL121" s="647"/>
      <c r="AM121" s="647"/>
      <c r="AN121" s="647"/>
      <c r="AO121" s="647"/>
      <c r="AP121" s="647"/>
      <c r="AQ121" s="647"/>
      <c r="AR121" s="647"/>
      <c r="AS121" s="647"/>
      <c r="AT121" s="647"/>
      <c r="AU121" s="647"/>
      <c r="AV121" s="647"/>
      <c r="AW121" s="647"/>
      <c r="AX121" s="647"/>
      <c r="AY121" s="647"/>
      <c r="AZ121" s="647"/>
      <c r="BA121" s="647"/>
      <c r="BB121" s="647"/>
      <c r="BC121" s="647"/>
      <c r="BD121" s="647"/>
      <c r="BE121" s="647"/>
      <c r="BF121" s="647"/>
      <c r="BG121" s="647"/>
      <c r="BH121" s="647"/>
      <c r="BI121" s="647"/>
      <c r="BJ121" s="647"/>
      <c r="BK121" s="647"/>
      <c r="BL121" s="647"/>
      <c r="BM121" s="647"/>
      <c r="BN121" s="647"/>
      <c r="BO121" s="647"/>
      <c r="BP121" s="647"/>
      <c r="BQ121" s="647"/>
      <c r="BR121" s="647"/>
      <c r="BS121" s="647"/>
      <c r="BT121" s="647"/>
      <c r="BU121" s="647"/>
      <c r="BV121" s="647"/>
      <c r="BW121" s="647"/>
      <c r="BX121" s="647"/>
      <c r="BY121" s="647"/>
      <c r="BZ121" s="647"/>
      <c r="CA121" s="647"/>
      <c r="CB121" s="647"/>
      <c r="CC121" s="647"/>
      <c r="CD121" s="647"/>
      <c r="CE121" s="647"/>
      <c r="CF121" s="647"/>
      <c r="CG121" s="647"/>
      <c r="CH121" s="647"/>
      <c r="CI121" s="647"/>
      <c r="CJ121" s="647"/>
      <c r="CK121" s="647"/>
      <c r="CL121" s="647"/>
      <c r="CM121" s="647"/>
      <c r="CN121" s="647"/>
      <c r="CO121" s="647"/>
      <c r="CP121" s="647"/>
      <c r="CQ121" s="647"/>
      <c r="CR121" s="647"/>
      <c r="CS121" s="647"/>
      <c r="CT121" s="647"/>
      <c r="CU121" s="647"/>
      <c r="CV121" s="647"/>
      <c r="CW121" s="647"/>
      <c r="CX121" s="647"/>
      <c r="CY121" s="647"/>
      <c r="CZ121" s="647"/>
      <c r="DA121" s="647"/>
      <c r="DB121" s="647"/>
      <c r="DC121" s="647"/>
      <c r="DD121" s="647"/>
      <c r="DE121" s="647"/>
      <c r="DF121" s="647"/>
      <c r="DG121" s="647"/>
      <c r="DH121" s="647"/>
      <c r="DI121" s="647"/>
      <c r="DJ121" s="647"/>
      <c r="DK121" s="647"/>
      <c r="DL121" s="647"/>
      <c r="DM121" s="647"/>
      <c r="DN121" s="647"/>
      <c r="DO121" s="647"/>
      <c r="DP121" s="647"/>
      <c r="DQ121" s="647"/>
      <c r="DR121" s="647"/>
      <c r="DS121" s="647"/>
      <c r="DT121" s="647"/>
      <c r="DU121" s="647"/>
      <c r="DV121" s="647"/>
      <c r="DW121" s="647"/>
      <c r="DX121" s="647"/>
      <c r="DY121" s="647"/>
      <c r="DZ121" s="647"/>
      <c r="EA121" s="647"/>
      <c r="EB121" s="647"/>
      <c r="EC121" s="647"/>
      <c r="ED121" s="647"/>
      <c r="EE121" s="647"/>
      <c r="EF121" s="647"/>
      <c r="EG121" s="647"/>
      <c r="EH121" s="647"/>
      <c r="EI121" s="647"/>
      <c r="EJ121" s="647"/>
      <c r="EK121" s="647"/>
      <c r="EL121" s="647"/>
      <c r="EM121" s="647"/>
      <c r="EN121" s="647"/>
      <c r="EO121" s="647"/>
      <c r="EP121" s="647"/>
      <c r="EQ121" s="647"/>
      <c r="ER121" s="647"/>
      <c r="ES121" s="647"/>
      <c r="ET121" s="647"/>
      <c r="EU121" s="647"/>
      <c r="EV121" s="647"/>
      <c r="EW121" s="647"/>
      <c r="EX121" s="647"/>
      <c r="EY121" s="647"/>
      <c r="EZ121" s="647"/>
      <c r="FA121" s="647"/>
      <c r="FB121" s="647"/>
      <c r="FC121" s="647"/>
      <c r="FD121" s="647"/>
      <c r="FE121" s="647"/>
      <c r="FF121" s="647"/>
      <c r="FG121" s="647"/>
      <c r="FH121" s="647"/>
      <c r="FI121" s="647"/>
      <c r="FJ121" s="647"/>
      <c r="FK121" s="647"/>
      <c r="FL121" s="647"/>
      <c r="FM121" s="647"/>
      <c r="FN121" s="647"/>
      <c r="FO121" s="647"/>
      <c r="FP121" s="647"/>
      <c r="FQ121" s="647"/>
      <c r="FR121" s="647"/>
      <c r="FS121" s="647"/>
      <c r="FT121" s="647"/>
      <c r="FU121" s="647"/>
      <c r="FV121" s="647"/>
      <c r="FW121" s="647"/>
      <c r="FX121" s="647"/>
      <c r="FY121" s="647"/>
      <c r="FZ121" s="647"/>
      <c r="GA121" s="647"/>
      <c r="GB121" s="647"/>
      <c r="GC121" s="647"/>
      <c r="GD121" s="647"/>
      <c r="GE121" s="647"/>
      <c r="GF121" s="647"/>
      <c r="GG121" s="647"/>
      <c r="GH121" s="647"/>
      <c r="GI121" s="647"/>
      <c r="GJ121" s="647"/>
      <c r="GK121" s="647"/>
      <c r="GL121" s="647"/>
      <c r="GM121" s="647"/>
      <c r="GN121" s="647"/>
      <c r="GO121" s="647"/>
      <c r="GP121" s="647"/>
      <c r="GQ121" s="647"/>
      <c r="GR121" s="647"/>
      <c r="GS121" s="647"/>
      <c r="GT121" s="647"/>
      <c r="GU121" s="647"/>
      <c r="GV121" s="647"/>
      <c r="GW121" s="647"/>
      <c r="GX121" s="647"/>
      <c r="GY121" s="647"/>
      <c r="GZ121" s="647"/>
      <c r="HA121" s="647"/>
      <c r="HB121" s="647"/>
      <c r="HC121" s="647"/>
      <c r="HD121" s="647"/>
      <c r="HE121" s="647"/>
      <c r="HF121" s="647"/>
      <c r="HG121" s="647"/>
      <c r="HH121" s="647"/>
      <c r="HI121" s="647"/>
      <c r="HJ121" s="647"/>
      <c r="HK121" s="647"/>
      <c r="HL121" s="647"/>
      <c r="HM121" s="647"/>
      <c r="HN121" s="647"/>
      <c r="HO121" s="647"/>
      <c r="HP121" s="647"/>
      <c r="HQ121" s="647"/>
      <c r="HR121" s="647"/>
      <c r="HS121" s="647"/>
      <c r="HT121" s="647"/>
      <c r="HU121" s="647"/>
      <c r="HV121" s="647"/>
      <c r="HW121" s="647"/>
      <c r="HX121" s="647"/>
      <c r="HY121" s="647"/>
      <c r="HZ121" s="647"/>
      <c r="IA121" s="647"/>
      <c r="IB121" s="647"/>
      <c r="IC121" s="647"/>
      <c r="ID121" s="647"/>
      <c r="IE121" s="647"/>
      <c r="IF121" s="647"/>
      <c r="IG121" s="647"/>
      <c r="IH121" s="647"/>
      <c r="II121" s="647"/>
      <c r="IJ121" s="647"/>
      <c r="IK121" s="647"/>
      <c r="IL121" s="647"/>
      <c r="IM121" s="647"/>
      <c r="IN121" s="647"/>
      <c r="IO121" s="647"/>
      <c r="IP121" s="647"/>
      <c r="IQ121" s="647"/>
      <c r="IR121" s="647"/>
      <c r="IS121" s="647"/>
      <c r="IT121" s="647"/>
      <c r="IU121" s="647"/>
      <c r="IV121" s="647"/>
      <c r="IW121" s="647"/>
      <c r="IX121" s="647"/>
      <c r="IY121" s="647"/>
      <c r="IZ121" s="647"/>
      <c r="JA121" s="647"/>
      <c r="JB121" s="647"/>
      <c r="JC121" s="647"/>
      <c r="JD121" s="647"/>
      <c r="JE121" s="647"/>
      <c r="JF121" s="647"/>
      <c r="JG121" s="647"/>
      <c r="JH121" s="647"/>
      <c r="JI121" s="647"/>
      <c r="JJ121" s="647"/>
      <c r="JK121" s="647"/>
      <c r="JL121" s="647"/>
      <c r="JM121" s="647"/>
      <c r="JN121" s="647"/>
      <c r="JO121" s="647"/>
      <c r="JP121" s="647"/>
      <c r="JQ121" s="647"/>
      <c r="JR121" s="647"/>
      <c r="JS121" s="647"/>
      <c r="JT121" s="647"/>
      <c r="JU121" s="647"/>
      <c r="JV121" s="647"/>
      <c r="JW121" s="647"/>
      <c r="JX121" s="647"/>
      <c r="JY121" s="647"/>
      <c r="JZ121" s="647"/>
      <c r="KA121" s="647"/>
      <c r="KB121" s="647"/>
      <c r="KC121" s="647"/>
      <c r="KD121" s="647"/>
      <c r="KE121" s="647"/>
      <c r="KF121" s="647"/>
      <c r="KG121" s="647"/>
      <c r="KH121" s="647"/>
      <c r="KI121" s="647"/>
      <c r="KJ121" s="647"/>
      <c r="KK121" s="647"/>
      <c r="KL121" s="647"/>
      <c r="KM121" s="647"/>
      <c r="KN121" s="647"/>
      <c r="KO121" s="647"/>
      <c r="KP121" s="647"/>
      <c r="KQ121" s="647"/>
      <c r="KR121" s="647"/>
      <c r="KS121" s="647"/>
      <c r="KT121" s="647"/>
      <c r="KU121" s="647"/>
      <c r="KV121" s="647"/>
      <c r="KW121" s="647"/>
      <c r="KX121" s="647"/>
      <c r="KY121" s="647"/>
      <c r="KZ121" s="647"/>
      <c r="LA121" s="647"/>
      <c r="LB121" s="647"/>
      <c r="LC121" s="647"/>
      <c r="LD121" s="647"/>
      <c r="LE121" s="647"/>
      <c r="LF121" s="647"/>
      <c r="LG121" s="647"/>
      <c r="LH121" s="647"/>
      <c r="LI121" s="647"/>
      <c r="LJ121" s="648"/>
    </row>
    <row r="122" spans="2:322" ht="3.65" customHeight="1">
      <c r="B122" s="646"/>
      <c r="C122" s="647"/>
      <c r="D122" s="647"/>
      <c r="E122" s="647"/>
      <c r="F122" s="647"/>
      <c r="G122" s="647"/>
      <c r="H122" s="647"/>
      <c r="I122" s="647"/>
      <c r="J122" s="647"/>
      <c r="K122" s="647"/>
      <c r="L122" s="647"/>
      <c r="M122" s="647"/>
      <c r="N122" s="647"/>
      <c r="O122" s="647"/>
      <c r="P122" s="647"/>
      <c r="Q122" s="647"/>
      <c r="R122" s="647"/>
      <c r="S122" s="647"/>
      <c r="T122" s="647"/>
      <c r="U122" s="647"/>
      <c r="V122" s="647"/>
      <c r="W122" s="647"/>
      <c r="X122" s="647"/>
      <c r="Y122" s="647"/>
      <c r="Z122" s="647"/>
      <c r="AA122" s="647"/>
      <c r="AB122" s="647"/>
      <c r="AC122" s="647"/>
      <c r="AD122" s="647"/>
      <c r="AE122" s="647"/>
      <c r="AF122" s="647"/>
      <c r="AG122" s="647"/>
      <c r="AH122" s="647"/>
      <c r="AI122" s="647"/>
      <c r="AJ122" s="647"/>
      <c r="AK122" s="647"/>
      <c r="AL122" s="647"/>
      <c r="AM122" s="647"/>
      <c r="AN122" s="647"/>
      <c r="AO122" s="647"/>
      <c r="AP122" s="647"/>
      <c r="AQ122" s="647"/>
      <c r="AR122" s="647"/>
      <c r="AS122" s="647"/>
      <c r="AT122" s="647"/>
      <c r="AU122" s="647"/>
      <c r="AV122" s="647"/>
      <c r="AW122" s="647"/>
      <c r="AX122" s="647"/>
      <c r="AY122" s="647"/>
      <c r="AZ122" s="647"/>
      <c r="BA122" s="647"/>
      <c r="BB122" s="647"/>
      <c r="BC122" s="647"/>
      <c r="BD122" s="647"/>
      <c r="BE122" s="647"/>
      <c r="BF122" s="647"/>
      <c r="BG122" s="647"/>
      <c r="BH122" s="647"/>
      <c r="BI122" s="647"/>
      <c r="BJ122" s="647"/>
      <c r="BK122" s="647"/>
      <c r="BL122" s="647"/>
      <c r="BM122" s="647"/>
      <c r="BN122" s="647"/>
      <c r="BO122" s="647"/>
      <c r="BP122" s="647"/>
      <c r="BQ122" s="647"/>
      <c r="BR122" s="647"/>
      <c r="BS122" s="647"/>
      <c r="BT122" s="647"/>
      <c r="BU122" s="647"/>
      <c r="BV122" s="647"/>
      <c r="BW122" s="647"/>
      <c r="BX122" s="647"/>
      <c r="BY122" s="647"/>
      <c r="BZ122" s="647"/>
      <c r="CA122" s="647"/>
      <c r="CB122" s="647"/>
      <c r="CC122" s="647"/>
      <c r="CD122" s="647"/>
      <c r="CE122" s="647"/>
      <c r="CF122" s="647"/>
      <c r="CG122" s="647"/>
      <c r="CH122" s="647"/>
      <c r="CI122" s="647"/>
      <c r="CJ122" s="647"/>
      <c r="CK122" s="647"/>
      <c r="CL122" s="647"/>
      <c r="CM122" s="647"/>
      <c r="CN122" s="647"/>
      <c r="CO122" s="647"/>
      <c r="CP122" s="647"/>
      <c r="CQ122" s="647"/>
      <c r="CR122" s="647"/>
      <c r="CS122" s="647"/>
      <c r="CT122" s="647"/>
      <c r="CU122" s="647"/>
      <c r="CV122" s="647"/>
      <c r="CW122" s="647"/>
      <c r="CX122" s="647"/>
      <c r="CY122" s="647"/>
      <c r="CZ122" s="647"/>
      <c r="DA122" s="647"/>
      <c r="DB122" s="647"/>
      <c r="DC122" s="647"/>
      <c r="DD122" s="647"/>
      <c r="DE122" s="647"/>
      <c r="DF122" s="647"/>
      <c r="DG122" s="647"/>
      <c r="DH122" s="647"/>
      <c r="DI122" s="647"/>
      <c r="DJ122" s="647"/>
      <c r="DK122" s="647"/>
      <c r="DL122" s="647"/>
      <c r="DM122" s="647"/>
      <c r="DN122" s="647"/>
      <c r="DO122" s="647"/>
      <c r="DP122" s="647"/>
      <c r="DQ122" s="647"/>
      <c r="DR122" s="647"/>
      <c r="DS122" s="647"/>
      <c r="DT122" s="647"/>
      <c r="DU122" s="647"/>
      <c r="DV122" s="647"/>
      <c r="DW122" s="647"/>
      <c r="DX122" s="647"/>
      <c r="DY122" s="647"/>
      <c r="DZ122" s="647"/>
      <c r="EA122" s="647"/>
      <c r="EB122" s="647"/>
      <c r="EC122" s="647"/>
      <c r="ED122" s="647"/>
      <c r="EE122" s="647"/>
      <c r="EF122" s="647"/>
      <c r="EG122" s="647"/>
      <c r="EH122" s="647"/>
      <c r="EI122" s="647"/>
      <c r="EJ122" s="647"/>
      <c r="EK122" s="647"/>
      <c r="EL122" s="647"/>
      <c r="EM122" s="647"/>
      <c r="EN122" s="647"/>
      <c r="EO122" s="647"/>
      <c r="EP122" s="647"/>
      <c r="EQ122" s="647"/>
      <c r="ER122" s="647"/>
      <c r="ES122" s="647"/>
      <c r="ET122" s="647"/>
      <c r="EU122" s="647"/>
      <c r="EV122" s="647"/>
      <c r="EW122" s="647"/>
      <c r="EX122" s="647"/>
      <c r="EY122" s="647"/>
      <c r="EZ122" s="647"/>
      <c r="FA122" s="647"/>
      <c r="FB122" s="647"/>
      <c r="FC122" s="647"/>
      <c r="FD122" s="647"/>
      <c r="FE122" s="647"/>
      <c r="FF122" s="647"/>
      <c r="FG122" s="647"/>
      <c r="FH122" s="647"/>
      <c r="FI122" s="647"/>
      <c r="FJ122" s="647"/>
      <c r="FK122" s="647"/>
      <c r="FL122" s="647"/>
      <c r="FM122" s="647"/>
      <c r="FN122" s="647"/>
      <c r="FO122" s="647"/>
      <c r="FP122" s="647"/>
      <c r="FQ122" s="647"/>
      <c r="FR122" s="647"/>
      <c r="FS122" s="647"/>
      <c r="FT122" s="647"/>
      <c r="FU122" s="647"/>
      <c r="FV122" s="647"/>
      <c r="FW122" s="647"/>
      <c r="FX122" s="647"/>
      <c r="FY122" s="647"/>
      <c r="FZ122" s="647"/>
      <c r="GA122" s="647"/>
      <c r="GB122" s="647"/>
      <c r="GC122" s="647"/>
      <c r="GD122" s="647"/>
      <c r="GE122" s="647"/>
      <c r="GF122" s="647"/>
      <c r="GG122" s="647"/>
      <c r="GH122" s="647"/>
      <c r="GI122" s="647"/>
      <c r="GJ122" s="647"/>
      <c r="GK122" s="647"/>
      <c r="GL122" s="647"/>
      <c r="GM122" s="647"/>
      <c r="GN122" s="647"/>
      <c r="GO122" s="647"/>
      <c r="GP122" s="647"/>
      <c r="GQ122" s="647"/>
      <c r="GR122" s="647"/>
      <c r="GS122" s="647"/>
      <c r="GT122" s="647"/>
      <c r="GU122" s="647"/>
      <c r="GV122" s="647"/>
      <c r="GW122" s="647"/>
      <c r="GX122" s="647"/>
      <c r="GY122" s="647"/>
      <c r="GZ122" s="647"/>
      <c r="HA122" s="647"/>
      <c r="HB122" s="647"/>
      <c r="HC122" s="647"/>
      <c r="HD122" s="647"/>
      <c r="HE122" s="647"/>
      <c r="HF122" s="647"/>
      <c r="HG122" s="647"/>
      <c r="HH122" s="647"/>
      <c r="HI122" s="647"/>
      <c r="HJ122" s="647"/>
      <c r="HK122" s="647"/>
      <c r="HL122" s="647"/>
      <c r="HM122" s="647"/>
      <c r="HN122" s="647"/>
      <c r="HO122" s="647"/>
      <c r="HP122" s="647"/>
      <c r="HQ122" s="647"/>
      <c r="HR122" s="647"/>
      <c r="HS122" s="647"/>
      <c r="HT122" s="647"/>
      <c r="HU122" s="647"/>
      <c r="HV122" s="647"/>
      <c r="HW122" s="647"/>
      <c r="HX122" s="647"/>
      <c r="HY122" s="647"/>
      <c r="HZ122" s="647"/>
      <c r="IA122" s="647"/>
      <c r="IB122" s="647"/>
      <c r="IC122" s="647"/>
      <c r="ID122" s="647"/>
      <c r="IE122" s="647"/>
      <c r="IF122" s="647"/>
      <c r="IG122" s="647"/>
      <c r="IH122" s="647"/>
      <c r="II122" s="647"/>
      <c r="IJ122" s="647"/>
      <c r="IK122" s="647"/>
      <c r="IL122" s="647"/>
      <c r="IM122" s="647"/>
      <c r="IN122" s="647"/>
      <c r="IO122" s="647"/>
      <c r="IP122" s="647"/>
      <c r="IQ122" s="647"/>
      <c r="IR122" s="647"/>
      <c r="IS122" s="647"/>
      <c r="IT122" s="647"/>
      <c r="IU122" s="647"/>
      <c r="IV122" s="647"/>
      <c r="IW122" s="647"/>
      <c r="IX122" s="647"/>
      <c r="IY122" s="647"/>
      <c r="IZ122" s="647"/>
      <c r="JA122" s="647"/>
      <c r="JB122" s="647"/>
      <c r="JC122" s="647"/>
      <c r="JD122" s="647"/>
      <c r="JE122" s="647"/>
      <c r="JF122" s="647"/>
      <c r="JG122" s="647"/>
      <c r="JH122" s="647"/>
      <c r="JI122" s="647"/>
      <c r="JJ122" s="647"/>
      <c r="JK122" s="647"/>
      <c r="JL122" s="647"/>
      <c r="JM122" s="647"/>
      <c r="JN122" s="647"/>
      <c r="JO122" s="647"/>
      <c r="JP122" s="647"/>
      <c r="JQ122" s="647"/>
      <c r="JR122" s="647"/>
      <c r="JS122" s="647"/>
      <c r="JT122" s="647"/>
      <c r="JU122" s="647"/>
      <c r="JV122" s="647"/>
      <c r="JW122" s="647"/>
      <c r="JX122" s="647"/>
      <c r="JY122" s="647"/>
      <c r="JZ122" s="647"/>
      <c r="KA122" s="647"/>
      <c r="KB122" s="647"/>
      <c r="KC122" s="647"/>
      <c r="KD122" s="647"/>
      <c r="KE122" s="647"/>
      <c r="KF122" s="647"/>
      <c r="KG122" s="647"/>
      <c r="KH122" s="647"/>
      <c r="KI122" s="647"/>
      <c r="KJ122" s="647"/>
      <c r="KK122" s="647"/>
      <c r="KL122" s="647"/>
      <c r="KM122" s="647"/>
      <c r="KN122" s="647"/>
      <c r="KO122" s="647"/>
      <c r="KP122" s="647"/>
      <c r="KQ122" s="647"/>
      <c r="KR122" s="647"/>
      <c r="KS122" s="647"/>
      <c r="KT122" s="647"/>
      <c r="KU122" s="647"/>
      <c r="KV122" s="647"/>
      <c r="KW122" s="647"/>
      <c r="KX122" s="647"/>
      <c r="KY122" s="647"/>
      <c r="KZ122" s="647"/>
      <c r="LA122" s="647"/>
      <c r="LB122" s="647"/>
      <c r="LC122" s="647"/>
      <c r="LD122" s="647"/>
      <c r="LE122" s="647"/>
      <c r="LF122" s="647"/>
      <c r="LG122" s="647"/>
      <c r="LH122" s="647"/>
      <c r="LI122" s="647"/>
      <c r="LJ122" s="648"/>
    </row>
    <row r="123" spans="2:322" ht="3.65" customHeight="1">
      <c r="B123" s="646"/>
      <c r="C123" s="647"/>
      <c r="D123" s="647"/>
      <c r="E123" s="647"/>
      <c r="F123" s="647"/>
      <c r="G123" s="647"/>
      <c r="H123" s="647"/>
      <c r="I123" s="647"/>
      <c r="J123" s="647"/>
      <c r="K123" s="647"/>
      <c r="L123" s="647"/>
      <c r="M123" s="647"/>
      <c r="N123" s="647"/>
      <c r="O123" s="647"/>
      <c r="P123" s="647"/>
      <c r="Q123" s="647"/>
      <c r="R123" s="647"/>
      <c r="S123" s="647"/>
      <c r="T123" s="647"/>
      <c r="U123" s="647"/>
      <c r="V123" s="647"/>
      <c r="W123" s="647"/>
      <c r="X123" s="647"/>
      <c r="Y123" s="647"/>
      <c r="Z123" s="647"/>
      <c r="AA123" s="647"/>
      <c r="AB123" s="647"/>
      <c r="AC123" s="647"/>
      <c r="AD123" s="647"/>
      <c r="AE123" s="647"/>
      <c r="AF123" s="647"/>
      <c r="AG123" s="647"/>
      <c r="AH123" s="647"/>
      <c r="AI123" s="647"/>
      <c r="AJ123" s="647"/>
      <c r="AK123" s="647"/>
      <c r="AL123" s="647"/>
      <c r="AM123" s="647"/>
      <c r="AN123" s="647"/>
      <c r="AO123" s="647"/>
      <c r="AP123" s="647"/>
      <c r="AQ123" s="647"/>
      <c r="AR123" s="647"/>
      <c r="AS123" s="647"/>
      <c r="AT123" s="647"/>
      <c r="AU123" s="647"/>
      <c r="AV123" s="647"/>
      <c r="AW123" s="647"/>
      <c r="AX123" s="647"/>
      <c r="AY123" s="647"/>
      <c r="AZ123" s="647"/>
      <c r="BA123" s="647"/>
      <c r="BB123" s="647"/>
      <c r="BC123" s="647"/>
      <c r="BD123" s="647"/>
      <c r="BE123" s="647"/>
      <c r="BF123" s="647"/>
      <c r="BG123" s="647"/>
      <c r="BH123" s="647"/>
      <c r="BI123" s="647"/>
      <c r="BJ123" s="647"/>
      <c r="BK123" s="647"/>
      <c r="BL123" s="647"/>
      <c r="BM123" s="647"/>
      <c r="BN123" s="647"/>
      <c r="BO123" s="647"/>
      <c r="BP123" s="647"/>
      <c r="BQ123" s="647"/>
      <c r="BR123" s="647"/>
      <c r="BS123" s="647"/>
      <c r="BT123" s="647"/>
      <c r="BU123" s="647"/>
      <c r="BV123" s="647"/>
      <c r="BW123" s="647"/>
      <c r="BX123" s="647"/>
      <c r="BY123" s="647"/>
      <c r="BZ123" s="647"/>
      <c r="CA123" s="647"/>
      <c r="CB123" s="647"/>
      <c r="CC123" s="647"/>
      <c r="CD123" s="647"/>
      <c r="CE123" s="647"/>
      <c r="CF123" s="647"/>
      <c r="CG123" s="647"/>
      <c r="CH123" s="647"/>
      <c r="CI123" s="647"/>
      <c r="CJ123" s="647"/>
      <c r="CK123" s="647"/>
      <c r="CL123" s="647"/>
      <c r="CM123" s="647"/>
      <c r="CN123" s="647"/>
      <c r="CO123" s="647"/>
      <c r="CP123" s="647"/>
      <c r="CQ123" s="647"/>
      <c r="CR123" s="647"/>
      <c r="CS123" s="647"/>
      <c r="CT123" s="647"/>
      <c r="CU123" s="647"/>
      <c r="CV123" s="647"/>
      <c r="CW123" s="647"/>
      <c r="CX123" s="647"/>
      <c r="CY123" s="647"/>
      <c r="CZ123" s="647"/>
      <c r="DA123" s="647"/>
      <c r="DB123" s="647"/>
      <c r="DC123" s="647"/>
      <c r="DD123" s="647"/>
      <c r="DE123" s="647"/>
      <c r="DF123" s="647"/>
      <c r="DG123" s="647"/>
      <c r="DH123" s="647"/>
      <c r="DI123" s="647"/>
      <c r="DJ123" s="647"/>
      <c r="DK123" s="647"/>
      <c r="DL123" s="647"/>
      <c r="DM123" s="647"/>
      <c r="DN123" s="647"/>
      <c r="DO123" s="647"/>
      <c r="DP123" s="647"/>
      <c r="DQ123" s="647"/>
      <c r="DR123" s="647"/>
      <c r="DS123" s="647"/>
      <c r="DT123" s="647"/>
      <c r="DU123" s="647"/>
      <c r="DV123" s="647"/>
      <c r="DW123" s="647"/>
      <c r="DX123" s="647"/>
      <c r="DY123" s="647"/>
      <c r="DZ123" s="647"/>
      <c r="EA123" s="647"/>
      <c r="EB123" s="647"/>
      <c r="EC123" s="647"/>
      <c r="ED123" s="647"/>
      <c r="EE123" s="647"/>
      <c r="EF123" s="647"/>
      <c r="EG123" s="647"/>
      <c r="EH123" s="647"/>
      <c r="EI123" s="647"/>
      <c r="EJ123" s="647"/>
      <c r="EK123" s="647"/>
      <c r="EL123" s="647"/>
      <c r="EM123" s="647"/>
      <c r="EN123" s="647"/>
      <c r="EO123" s="647"/>
      <c r="EP123" s="647"/>
      <c r="EQ123" s="647"/>
      <c r="ER123" s="647"/>
      <c r="ES123" s="647"/>
      <c r="ET123" s="647"/>
      <c r="EU123" s="647"/>
      <c r="EV123" s="647"/>
      <c r="EW123" s="647"/>
      <c r="EX123" s="647"/>
      <c r="EY123" s="647"/>
      <c r="EZ123" s="647"/>
      <c r="FA123" s="647"/>
      <c r="FB123" s="647"/>
      <c r="FC123" s="647"/>
      <c r="FD123" s="647"/>
      <c r="FE123" s="647"/>
      <c r="FF123" s="647"/>
      <c r="FG123" s="647"/>
      <c r="FH123" s="647"/>
      <c r="FI123" s="647"/>
      <c r="FJ123" s="647"/>
      <c r="FK123" s="647"/>
      <c r="FL123" s="647"/>
      <c r="FM123" s="647"/>
      <c r="FN123" s="647"/>
      <c r="FO123" s="647"/>
      <c r="FP123" s="647"/>
      <c r="FQ123" s="647"/>
      <c r="FR123" s="647"/>
      <c r="FS123" s="647"/>
      <c r="FT123" s="647"/>
      <c r="FU123" s="647"/>
      <c r="FV123" s="647"/>
      <c r="FW123" s="647"/>
      <c r="FX123" s="647"/>
      <c r="FY123" s="647"/>
      <c r="FZ123" s="647"/>
      <c r="GA123" s="647"/>
      <c r="GB123" s="647"/>
      <c r="GC123" s="647"/>
      <c r="GD123" s="647"/>
      <c r="GE123" s="647"/>
      <c r="GF123" s="647"/>
      <c r="GG123" s="647"/>
      <c r="GH123" s="647"/>
      <c r="GI123" s="647"/>
      <c r="GJ123" s="647"/>
      <c r="GK123" s="647"/>
      <c r="GL123" s="647"/>
      <c r="GM123" s="647"/>
      <c r="GN123" s="647"/>
      <c r="GO123" s="647"/>
      <c r="GP123" s="647"/>
      <c r="GQ123" s="647"/>
      <c r="GR123" s="647"/>
      <c r="GS123" s="647"/>
      <c r="GT123" s="647"/>
      <c r="GU123" s="647"/>
      <c r="GV123" s="647"/>
      <c r="GW123" s="647"/>
      <c r="GX123" s="647"/>
      <c r="GY123" s="647"/>
      <c r="GZ123" s="647"/>
      <c r="HA123" s="647"/>
      <c r="HB123" s="647"/>
      <c r="HC123" s="647"/>
      <c r="HD123" s="647"/>
      <c r="HE123" s="647"/>
      <c r="HF123" s="647"/>
      <c r="HG123" s="647"/>
      <c r="HH123" s="647"/>
      <c r="HI123" s="647"/>
      <c r="HJ123" s="647"/>
      <c r="HK123" s="647"/>
      <c r="HL123" s="647"/>
      <c r="HM123" s="647"/>
      <c r="HN123" s="647"/>
      <c r="HO123" s="647"/>
      <c r="HP123" s="647"/>
      <c r="HQ123" s="647"/>
      <c r="HR123" s="647"/>
      <c r="HS123" s="647"/>
      <c r="HT123" s="647"/>
      <c r="HU123" s="647"/>
      <c r="HV123" s="647"/>
      <c r="HW123" s="647"/>
      <c r="HX123" s="647"/>
      <c r="HY123" s="647"/>
      <c r="HZ123" s="647"/>
      <c r="IA123" s="647"/>
      <c r="IB123" s="647"/>
      <c r="IC123" s="647"/>
      <c r="ID123" s="647"/>
      <c r="IE123" s="647"/>
      <c r="IF123" s="647"/>
      <c r="IG123" s="647"/>
      <c r="IH123" s="647"/>
      <c r="II123" s="647"/>
      <c r="IJ123" s="647"/>
      <c r="IK123" s="647"/>
      <c r="IL123" s="647"/>
      <c r="IM123" s="647"/>
      <c r="IN123" s="647"/>
      <c r="IO123" s="647"/>
      <c r="IP123" s="647"/>
      <c r="IQ123" s="647"/>
      <c r="IR123" s="647"/>
      <c r="IS123" s="647"/>
      <c r="IT123" s="647"/>
      <c r="IU123" s="647"/>
      <c r="IV123" s="647"/>
      <c r="IW123" s="647"/>
      <c r="IX123" s="647"/>
      <c r="IY123" s="647"/>
      <c r="IZ123" s="647"/>
      <c r="JA123" s="647"/>
      <c r="JB123" s="647"/>
      <c r="JC123" s="647"/>
      <c r="JD123" s="647"/>
      <c r="JE123" s="647"/>
      <c r="JF123" s="647"/>
      <c r="JG123" s="647"/>
      <c r="JH123" s="647"/>
      <c r="JI123" s="647"/>
      <c r="JJ123" s="647"/>
      <c r="JK123" s="647"/>
      <c r="JL123" s="647"/>
      <c r="JM123" s="647"/>
      <c r="JN123" s="647"/>
      <c r="JO123" s="647"/>
      <c r="JP123" s="647"/>
      <c r="JQ123" s="647"/>
      <c r="JR123" s="647"/>
      <c r="JS123" s="647"/>
      <c r="JT123" s="647"/>
      <c r="JU123" s="647"/>
      <c r="JV123" s="647"/>
      <c r="JW123" s="647"/>
      <c r="JX123" s="647"/>
      <c r="JY123" s="647"/>
      <c r="JZ123" s="647"/>
      <c r="KA123" s="647"/>
      <c r="KB123" s="647"/>
      <c r="KC123" s="647"/>
      <c r="KD123" s="647"/>
      <c r="KE123" s="647"/>
      <c r="KF123" s="647"/>
      <c r="KG123" s="647"/>
      <c r="KH123" s="647"/>
      <c r="KI123" s="647"/>
      <c r="KJ123" s="647"/>
      <c r="KK123" s="647"/>
      <c r="KL123" s="647"/>
      <c r="KM123" s="647"/>
      <c r="KN123" s="647"/>
      <c r="KO123" s="647"/>
      <c r="KP123" s="647"/>
      <c r="KQ123" s="647"/>
      <c r="KR123" s="647"/>
      <c r="KS123" s="647"/>
      <c r="KT123" s="647"/>
      <c r="KU123" s="647"/>
      <c r="KV123" s="647"/>
      <c r="KW123" s="647"/>
      <c r="KX123" s="647"/>
      <c r="KY123" s="647"/>
      <c r="KZ123" s="647"/>
      <c r="LA123" s="647"/>
      <c r="LB123" s="647"/>
      <c r="LC123" s="647"/>
      <c r="LD123" s="647"/>
      <c r="LE123" s="647"/>
      <c r="LF123" s="647"/>
      <c r="LG123" s="647"/>
      <c r="LH123" s="647"/>
      <c r="LI123" s="647"/>
      <c r="LJ123" s="648"/>
    </row>
    <row r="124" spans="2:322" ht="3.65" customHeight="1">
      <c r="B124" s="646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7"/>
      <c r="P124" s="647"/>
      <c r="Q124" s="647"/>
      <c r="R124" s="647"/>
      <c r="S124" s="647"/>
      <c r="T124" s="647"/>
      <c r="U124" s="647"/>
      <c r="V124" s="647"/>
      <c r="W124" s="647"/>
      <c r="X124" s="647"/>
      <c r="Y124" s="647"/>
      <c r="Z124" s="647"/>
      <c r="AA124" s="647"/>
      <c r="AB124" s="647"/>
      <c r="AC124" s="647"/>
      <c r="AD124" s="647"/>
      <c r="AE124" s="647"/>
      <c r="AF124" s="647"/>
      <c r="AG124" s="647"/>
      <c r="AH124" s="647"/>
      <c r="AI124" s="647"/>
      <c r="AJ124" s="647"/>
      <c r="AK124" s="647"/>
      <c r="AL124" s="647"/>
      <c r="AM124" s="647"/>
      <c r="AN124" s="647"/>
      <c r="AO124" s="647"/>
      <c r="AP124" s="647"/>
      <c r="AQ124" s="647"/>
      <c r="AR124" s="647"/>
      <c r="AS124" s="647"/>
      <c r="AT124" s="647"/>
      <c r="AU124" s="647"/>
      <c r="AV124" s="647"/>
      <c r="AW124" s="647"/>
      <c r="AX124" s="647"/>
      <c r="AY124" s="647"/>
      <c r="AZ124" s="647"/>
      <c r="BA124" s="647"/>
      <c r="BB124" s="647"/>
      <c r="BC124" s="647"/>
      <c r="BD124" s="647"/>
      <c r="BE124" s="647"/>
      <c r="BF124" s="647"/>
      <c r="BG124" s="647"/>
      <c r="BH124" s="647"/>
      <c r="BI124" s="647"/>
      <c r="BJ124" s="647"/>
      <c r="BK124" s="647"/>
      <c r="BL124" s="647"/>
      <c r="BM124" s="647"/>
      <c r="BN124" s="647"/>
      <c r="BO124" s="647"/>
      <c r="BP124" s="647"/>
      <c r="BQ124" s="647"/>
      <c r="BR124" s="647"/>
      <c r="BS124" s="647"/>
      <c r="BT124" s="647"/>
      <c r="BU124" s="647"/>
      <c r="BV124" s="647"/>
      <c r="BW124" s="647"/>
      <c r="BX124" s="647"/>
      <c r="BY124" s="647"/>
      <c r="BZ124" s="647"/>
      <c r="CA124" s="647"/>
      <c r="CB124" s="647"/>
      <c r="CC124" s="647"/>
      <c r="CD124" s="647"/>
      <c r="CE124" s="647"/>
      <c r="CF124" s="647"/>
      <c r="CG124" s="647"/>
      <c r="CH124" s="647"/>
      <c r="CI124" s="647"/>
      <c r="CJ124" s="647"/>
      <c r="CK124" s="647"/>
      <c r="CL124" s="647"/>
      <c r="CM124" s="647"/>
      <c r="CN124" s="647"/>
      <c r="CO124" s="647"/>
      <c r="CP124" s="647"/>
      <c r="CQ124" s="647"/>
      <c r="CR124" s="647"/>
      <c r="CS124" s="647"/>
      <c r="CT124" s="647"/>
      <c r="CU124" s="647"/>
      <c r="CV124" s="647"/>
      <c r="CW124" s="647"/>
      <c r="CX124" s="647"/>
      <c r="CY124" s="647"/>
      <c r="CZ124" s="647"/>
      <c r="DA124" s="647"/>
      <c r="DB124" s="647"/>
      <c r="DC124" s="647"/>
      <c r="DD124" s="647"/>
      <c r="DE124" s="647"/>
      <c r="DF124" s="647"/>
      <c r="DG124" s="647"/>
      <c r="DH124" s="647"/>
      <c r="DI124" s="647"/>
      <c r="DJ124" s="647"/>
      <c r="DK124" s="647"/>
      <c r="DL124" s="647"/>
      <c r="DM124" s="647"/>
      <c r="DN124" s="647"/>
      <c r="DO124" s="647"/>
      <c r="DP124" s="647"/>
      <c r="DQ124" s="647"/>
      <c r="DR124" s="647"/>
      <c r="DS124" s="647"/>
      <c r="DT124" s="647"/>
      <c r="DU124" s="647"/>
      <c r="DV124" s="647"/>
      <c r="DW124" s="647"/>
      <c r="DX124" s="647"/>
      <c r="DY124" s="647"/>
      <c r="DZ124" s="647"/>
      <c r="EA124" s="647"/>
      <c r="EB124" s="647"/>
      <c r="EC124" s="647"/>
      <c r="ED124" s="647"/>
      <c r="EE124" s="647"/>
      <c r="EF124" s="647"/>
      <c r="EG124" s="647"/>
      <c r="EH124" s="647"/>
      <c r="EI124" s="647"/>
      <c r="EJ124" s="647"/>
      <c r="EK124" s="647"/>
      <c r="EL124" s="647"/>
      <c r="EM124" s="647"/>
      <c r="EN124" s="647"/>
      <c r="EO124" s="647"/>
      <c r="EP124" s="647"/>
      <c r="EQ124" s="647"/>
      <c r="ER124" s="647"/>
      <c r="ES124" s="647"/>
      <c r="ET124" s="647"/>
      <c r="EU124" s="647"/>
      <c r="EV124" s="647"/>
      <c r="EW124" s="647"/>
      <c r="EX124" s="647"/>
      <c r="EY124" s="647"/>
      <c r="EZ124" s="647"/>
      <c r="FA124" s="647"/>
      <c r="FB124" s="647"/>
      <c r="FC124" s="647"/>
      <c r="FD124" s="647"/>
      <c r="FE124" s="647"/>
      <c r="FF124" s="647"/>
      <c r="FG124" s="647"/>
      <c r="FH124" s="647"/>
      <c r="FI124" s="647"/>
      <c r="FJ124" s="647"/>
      <c r="FK124" s="647"/>
      <c r="FL124" s="647"/>
      <c r="FM124" s="647"/>
      <c r="FN124" s="647"/>
      <c r="FO124" s="647"/>
      <c r="FP124" s="647"/>
      <c r="FQ124" s="647"/>
      <c r="FR124" s="647"/>
      <c r="FS124" s="647"/>
      <c r="FT124" s="647"/>
      <c r="FU124" s="647"/>
      <c r="FV124" s="647"/>
      <c r="FW124" s="647"/>
      <c r="FX124" s="647"/>
      <c r="FY124" s="647"/>
      <c r="FZ124" s="647"/>
      <c r="GA124" s="647"/>
      <c r="GB124" s="647"/>
      <c r="GC124" s="647"/>
      <c r="GD124" s="647"/>
      <c r="GE124" s="647"/>
      <c r="GF124" s="647"/>
      <c r="GG124" s="647"/>
      <c r="GH124" s="647"/>
      <c r="GI124" s="647"/>
      <c r="GJ124" s="647"/>
      <c r="GK124" s="647"/>
      <c r="GL124" s="647"/>
      <c r="GM124" s="647"/>
      <c r="GN124" s="647"/>
      <c r="GO124" s="647"/>
      <c r="GP124" s="647"/>
      <c r="GQ124" s="647"/>
      <c r="GR124" s="647"/>
      <c r="GS124" s="647"/>
      <c r="GT124" s="647"/>
      <c r="GU124" s="647"/>
      <c r="GV124" s="647"/>
      <c r="GW124" s="647"/>
      <c r="GX124" s="647"/>
      <c r="GY124" s="647"/>
      <c r="GZ124" s="647"/>
      <c r="HA124" s="647"/>
      <c r="HB124" s="647"/>
      <c r="HC124" s="647"/>
      <c r="HD124" s="647"/>
      <c r="HE124" s="647"/>
      <c r="HF124" s="647"/>
      <c r="HG124" s="647"/>
      <c r="HH124" s="647"/>
      <c r="HI124" s="647"/>
      <c r="HJ124" s="647"/>
      <c r="HK124" s="647"/>
      <c r="HL124" s="647"/>
      <c r="HM124" s="647"/>
      <c r="HN124" s="647"/>
      <c r="HO124" s="647"/>
      <c r="HP124" s="647"/>
      <c r="HQ124" s="647"/>
      <c r="HR124" s="647"/>
      <c r="HS124" s="647"/>
      <c r="HT124" s="647"/>
      <c r="HU124" s="647"/>
      <c r="HV124" s="647"/>
      <c r="HW124" s="647"/>
      <c r="HX124" s="647"/>
      <c r="HY124" s="647"/>
      <c r="HZ124" s="647"/>
      <c r="IA124" s="647"/>
      <c r="IB124" s="647"/>
      <c r="IC124" s="647"/>
      <c r="ID124" s="647"/>
      <c r="IE124" s="647"/>
      <c r="IF124" s="647"/>
      <c r="IG124" s="647"/>
      <c r="IH124" s="647"/>
      <c r="II124" s="647"/>
      <c r="IJ124" s="647"/>
      <c r="IK124" s="647"/>
      <c r="IL124" s="647"/>
      <c r="IM124" s="647"/>
      <c r="IN124" s="647"/>
      <c r="IO124" s="647"/>
      <c r="IP124" s="647"/>
      <c r="IQ124" s="647"/>
      <c r="IR124" s="647"/>
      <c r="IS124" s="647"/>
      <c r="IT124" s="647"/>
      <c r="IU124" s="647"/>
      <c r="IV124" s="647"/>
      <c r="IW124" s="647"/>
      <c r="IX124" s="647"/>
      <c r="IY124" s="647"/>
      <c r="IZ124" s="647"/>
      <c r="JA124" s="647"/>
      <c r="JB124" s="647"/>
      <c r="JC124" s="647"/>
      <c r="JD124" s="647"/>
      <c r="JE124" s="647"/>
      <c r="JF124" s="647"/>
      <c r="JG124" s="647"/>
      <c r="JH124" s="647"/>
      <c r="JI124" s="647"/>
      <c r="JJ124" s="647"/>
      <c r="JK124" s="647"/>
      <c r="JL124" s="647"/>
      <c r="JM124" s="647"/>
      <c r="JN124" s="647"/>
      <c r="JO124" s="647"/>
      <c r="JP124" s="647"/>
      <c r="JQ124" s="647"/>
      <c r="JR124" s="647"/>
      <c r="JS124" s="647"/>
      <c r="JT124" s="647"/>
      <c r="JU124" s="647"/>
      <c r="JV124" s="647"/>
      <c r="JW124" s="647"/>
      <c r="JX124" s="647"/>
      <c r="JY124" s="647"/>
      <c r="JZ124" s="647"/>
      <c r="KA124" s="647"/>
      <c r="KB124" s="647"/>
      <c r="KC124" s="647"/>
      <c r="KD124" s="647"/>
      <c r="KE124" s="647"/>
      <c r="KF124" s="647"/>
      <c r="KG124" s="647"/>
      <c r="KH124" s="647"/>
      <c r="KI124" s="647"/>
      <c r="KJ124" s="647"/>
      <c r="KK124" s="647"/>
      <c r="KL124" s="647"/>
      <c r="KM124" s="647"/>
      <c r="KN124" s="647"/>
      <c r="KO124" s="647"/>
      <c r="KP124" s="647"/>
      <c r="KQ124" s="647"/>
      <c r="KR124" s="647"/>
      <c r="KS124" s="647"/>
      <c r="KT124" s="647"/>
      <c r="KU124" s="647"/>
      <c r="KV124" s="647"/>
      <c r="KW124" s="647"/>
      <c r="KX124" s="647"/>
      <c r="KY124" s="647"/>
      <c r="KZ124" s="647"/>
      <c r="LA124" s="647"/>
      <c r="LB124" s="647"/>
      <c r="LC124" s="647"/>
      <c r="LD124" s="647"/>
      <c r="LE124" s="647"/>
      <c r="LF124" s="647"/>
      <c r="LG124" s="647"/>
      <c r="LH124" s="647"/>
      <c r="LI124" s="647"/>
      <c r="LJ124" s="648"/>
    </row>
    <row r="125" spans="2:322" ht="3.65" customHeight="1">
      <c r="B125" s="646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7"/>
      <c r="P125" s="647"/>
      <c r="Q125" s="647"/>
      <c r="R125" s="647"/>
      <c r="S125" s="647"/>
      <c r="T125" s="647"/>
      <c r="U125" s="647"/>
      <c r="V125" s="647"/>
      <c r="W125" s="647"/>
      <c r="X125" s="647"/>
      <c r="Y125" s="647"/>
      <c r="Z125" s="647"/>
      <c r="AA125" s="647"/>
      <c r="AB125" s="647"/>
      <c r="AC125" s="647"/>
      <c r="AD125" s="647"/>
      <c r="AE125" s="647"/>
      <c r="AF125" s="647"/>
      <c r="AG125" s="647"/>
      <c r="AH125" s="647"/>
      <c r="AI125" s="647"/>
      <c r="AJ125" s="647"/>
      <c r="AK125" s="647"/>
      <c r="AL125" s="647"/>
      <c r="AM125" s="647"/>
      <c r="AN125" s="647"/>
      <c r="AO125" s="647"/>
      <c r="AP125" s="647"/>
      <c r="AQ125" s="647"/>
      <c r="AR125" s="647"/>
      <c r="AS125" s="647"/>
      <c r="AT125" s="647"/>
      <c r="AU125" s="647"/>
      <c r="AV125" s="647"/>
      <c r="AW125" s="647"/>
      <c r="AX125" s="647"/>
      <c r="AY125" s="647"/>
      <c r="AZ125" s="647"/>
      <c r="BA125" s="647"/>
      <c r="BB125" s="647"/>
      <c r="BC125" s="647"/>
      <c r="BD125" s="647"/>
      <c r="BE125" s="647"/>
      <c r="BF125" s="647"/>
      <c r="BG125" s="647"/>
      <c r="BH125" s="647"/>
      <c r="BI125" s="647"/>
      <c r="BJ125" s="647"/>
      <c r="BK125" s="647"/>
      <c r="BL125" s="647"/>
      <c r="BM125" s="647"/>
      <c r="BN125" s="647"/>
      <c r="BO125" s="647"/>
      <c r="BP125" s="647"/>
      <c r="BQ125" s="647"/>
      <c r="BR125" s="647"/>
      <c r="BS125" s="647"/>
      <c r="BT125" s="647"/>
      <c r="BU125" s="647"/>
      <c r="BV125" s="647"/>
      <c r="BW125" s="647"/>
      <c r="BX125" s="647"/>
      <c r="BY125" s="647"/>
      <c r="BZ125" s="647"/>
      <c r="CA125" s="647"/>
      <c r="CB125" s="647"/>
      <c r="CC125" s="647"/>
      <c r="CD125" s="647"/>
      <c r="CE125" s="647"/>
      <c r="CF125" s="647"/>
      <c r="CG125" s="647"/>
      <c r="CH125" s="647"/>
      <c r="CI125" s="647"/>
      <c r="CJ125" s="647"/>
      <c r="CK125" s="647"/>
      <c r="CL125" s="647"/>
      <c r="CM125" s="647"/>
      <c r="CN125" s="647"/>
      <c r="CO125" s="647"/>
      <c r="CP125" s="647"/>
      <c r="CQ125" s="647"/>
      <c r="CR125" s="647"/>
      <c r="CS125" s="647"/>
      <c r="CT125" s="647"/>
      <c r="CU125" s="647"/>
      <c r="CV125" s="647"/>
      <c r="CW125" s="647"/>
      <c r="CX125" s="647"/>
      <c r="CY125" s="647"/>
      <c r="CZ125" s="647"/>
      <c r="DA125" s="647"/>
      <c r="DB125" s="647"/>
      <c r="DC125" s="647"/>
      <c r="DD125" s="647"/>
      <c r="DE125" s="647"/>
      <c r="DF125" s="647"/>
      <c r="DG125" s="647"/>
      <c r="DH125" s="647"/>
      <c r="DI125" s="647"/>
      <c r="DJ125" s="647"/>
      <c r="DK125" s="647"/>
      <c r="DL125" s="647"/>
      <c r="DM125" s="647"/>
      <c r="DN125" s="647"/>
      <c r="DO125" s="647"/>
      <c r="DP125" s="647"/>
      <c r="DQ125" s="647"/>
      <c r="DR125" s="647"/>
      <c r="DS125" s="647"/>
      <c r="DT125" s="647"/>
      <c r="DU125" s="647"/>
      <c r="DV125" s="647"/>
      <c r="DW125" s="647"/>
      <c r="DX125" s="647"/>
      <c r="DY125" s="647"/>
      <c r="DZ125" s="647"/>
      <c r="EA125" s="647"/>
      <c r="EB125" s="647"/>
      <c r="EC125" s="647"/>
      <c r="ED125" s="647"/>
      <c r="EE125" s="647"/>
      <c r="EF125" s="647"/>
      <c r="EG125" s="647"/>
      <c r="EH125" s="647"/>
      <c r="EI125" s="647"/>
      <c r="EJ125" s="647"/>
      <c r="EK125" s="647"/>
      <c r="EL125" s="647"/>
      <c r="EM125" s="647"/>
      <c r="EN125" s="647"/>
      <c r="EO125" s="647"/>
      <c r="EP125" s="647"/>
      <c r="EQ125" s="647"/>
      <c r="ER125" s="647"/>
      <c r="ES125" s="647"/>
      <c r="ET125" s="647"/>
      <c r="EU125" s="647"/>
      <c r="EV125" s="647"/>
      <c r="EW125" s="647"/>
      <c r="EX125" s="647"/>
      <c r="EY125" s="647"/>
      <c r="EZ125" s="647"/>
      <c r="FA125" s="647"/>
      <c r="FB125" s="647"/>
      <c r="FC125" s="647"/>
      <c r="FD125" s="647"/>
      <c r="FE125" s="647"/>
      <c r="FF125" s="647"/>
      <c r="FG125" s="647"/>
      <c r="FH125" s="647"/>
      <c r="FI125" s="647"/>
      <c r="FJ125" s="647"/>
      <c r="FK125" s="647"/>
      <c r="FL125" s="647"/>
      <c r="FM125" s="647"/>
      <c r="FN125" s="647"/>
      <c r="FO125" s="647"/>
      <c r="FP125" s="647"/>
      <c r="FQ125" s="647"/>
      <c r="FR125" s="647"/>
      <c r="FS125" s="647"/>
      <c r="FT125" s="647"/>
      <c r="FU125" s="647"/>
      <c r="FV125" s="647"/>
      <c r="FW125" s="647"/>
      <c r="FX125" s="647"/>
      <c r="FY125" s="647"/>
      <c r="FZ125" s="647"/>
      <c r="GA125" s="647"/>
      <c r="GB125" s="647"/>
      <c r="GC125" s="647"/>
      <c r="GD125" s="647"/>
      <c r="GE125" s="647"/>
      <c r="GF125" s="647"/>
      <c r="GG125" s="647"/>
      <c r="GH125" s="647"/>
      <c r="GI125" s="647"/>
      <c r="GJ125" s="647"/>
      <c r="GK125" s="647"/>
      <c r="GL125" s="647"/>
      <c r="GM125" s="647"/>
      <c r="GN125" s="647"/>
      <c r="GO125" s="647"/>
      <c r="GP125" s="647"/>
      <c r="GQ125" s="647"/>
      <c r="GR125" s="647"/>
      <c r="GS125" s="647"/>
      <c r="GT125" s="647"/>
      <c r="GU125" s="647"/>
      <c r="GV125" s="647"/>
      <c r="GW125" s="647"/>
      <c r="GX125" s="647"/>
      <c r="GY125" s="647"/>
      <c r="GZ125" s="647"/>
      <c r="HA125" s="647"/>
      <c r="HB125" s="647"/>
      <c r="HC125" s="647"/>
      <c r="HD125" s="647"/>
      <c r="HE125" s="647"/>
      <c r="HF125" s="647"/>
      <c r="HG125" s="647"/>
      <c r="HH125" s="647"/>
      <c r="HI125" s="647"/>
      <c r="HJ125" s="647"/>
      <c r="HK125" s="647"/>
      <c r="HL125" s="647"/>
      <c r="HM125" s="647"/>
      <c r="HN125" s="647"/>
      <c r="HO125" s="647"/>
      <c r="HP125" s="647"/>
      <c r="HQ125" s="647"/>
      <c r="HR125" s="647"/>
      <c r="HS125" s="647"/>
      <c r="HT125" s="647"/>
      <c r="HU125" s="647"/>
      <c r="HV125" s="647"/>
      <c r="HW125" s="647"/>
      <c r="HX125" s="647"/>
      <c r="HY125" s="647"/>
      <c r="HZ125" s="647"/>
      <c r="IA125" s="647"/>
      <c r="IB125" s="647"/>
      <c r="IC125" s="647"/>
      <c r="ID125" s="647"/>
      <c r="IE125" s="647"/>
      <c r="IF125" s="647"/>
      <c r="IG125" s="647"/>
      <c r="IH125" s="647"/>
      <c r="II125" s="647"/>
      <c r="IJ125" s="647"/>
      <c r="IK125" s="647"/>
      <c r="IL125" s="647"/>
      <c r="IM125" s="647"/>
      <c r="IN125" s="647"/>
      <c r="IO125" s="647"/>
      <c r="IP125" s="647"/>
      <c r="IQ125" s="647"/>
      <c r="IR125" s="647"/>
      <c r="IS125" s="647"/>
      <c r="IT125" s="647"/>
      <c r="IU125" s="647"/>
      <c r="IV125" s="647"/>
      <c r="IW125" s="647"/>
      <c r="IX125" s="647"/>
      <c r="IY125" s="647"/>
      <c r="IZ125" s="647"/>
      <c r="JA125" s="647"/>
      <c r="JB125" s="647"/>
      <c r="JC125" s="647"/>
      <c r="JD125" s="647"/>
      <c r="JE125" s="647"/>
      <c r="JF125" s="647"/>
      <c r="JG125" s="647"/>
      <c r="JH125" s="647"/>
      <c r="JI125" s="647"/>
      <c r="JJ125" s="647"/>
      <c r="JK125" s="647"/>
      <c r="JL125" s="647"/>
      <c r="JM125" s="647"/>
      <c r="JN125" s="647"/>
      <c r="JO125" s="647"/>
      <c r="JP125" s="647"/>
      <c r="JQ125" s="647"/>
      <c r="JR125" s="647"/>
      <c r="JS125" s="647"/>
      <c r="JT125" s="647"/>
      <c r="JU125" s="647"/>
      <c r="JV125" s="647"/>
      <c r="JW125" s="647"/>
      <c r="JX125" s="647"/>
      <c r="JY125" s="647"/>
      <c r="JZ125" s="647"/>
      <c r="KA125" s="647"/>
      <c r="KB125" s="647"/>
      <c r="KC125" s="647"/>
      <c r="KD125" s="647"/>
      <c r="KE125" s="647"/>
      <c r="KF125" s="647"/>
      <c r="KG125" s="647"/>
      <c r="KH125" s="647"/>
      <c r="KI125" s="647"/>
      <c r="KJ125" s="647"/>
      <c r="KK125" s="647"/>
      <c r="KL125" s="647"/>
      <c r="KM125" s="647"/>
      <c r="KN125" s="647"/>
      <c r="KO125" s="647"/>
      <c r="KP125" s="647"/>
      <c r="KQ125" s="647"/>
      <c r="KR125" s="647"/>
      <c r="KS125" s="647"/>
      <c r="KT125" s="647"/>
      <c r="KU125" s="647"/>
      <c r="KV125" s="647"/>
      <c r="KW125" s="647"/>
      <c r="KX125" s="647"/>
      <c r="KY125" s="647"/>
      <c r="KZ125" s="647"/>
      <c r="LA125" s="647"/>
      <c r="LB125" s="647"/>
      <c r="LC125" s="647"/>
      <c r="LD125" s="647"/>
      <c r="LE125" s="647"/>
      <c r="LF125" s="647"/>
      <c r="LG125" s="647"/>
      <c r="LH125" s="647"/>
      <c r="LI125" s="647"/>
      <c r="LJ125" s="648"/>
    </row>
    <row r="126" spans="2:322" ht="3.65" customHeight="1">
      <c r="B126" s="646"/>
      <c r="C126" s="647"/>
      <c r="D126" s="647"/>
      <c r="E126" s="647"/>
      <c r="F126" s="647"/>
      <c r="G126" s="647"/>
      <c r="H126" s="647"/>
      <c r="I126" s="647"/>
      <c r="J126" s="647"/>
      <c r="K126" s="647"/>
      <c r="L126" s="647"/>
      <c r="M126" s="647"/>
      <c r="N126" s="647"/>
      <c r="O126" s="647"/>
      <c r="P126" s="647"/>
      <c r="Q126" s="647"/>
      <c r="R126" s="647"/>
      <c r="S126" s="647"/>
      <c r="T126" s="647"/>
      <c r="U126" s="647"/>
      <c r="V126" s="647"/>
      <c r="W126" s="647"/>
      <c r="X126" s="647"/>
      <c r="Y126" s="647"/>
      <c r="Z126" s="647"/>
      <c r="AA126" s="647"/>
      <c r="AB126" s="647"/>
      <c r="AC126" s="647"/>
      <c r="AD126" s="647"/>
      <c r="AE126" s="647"/>
      <c r="AF126" s="647"/>
      <c r="AG126" s="647"/>
      <c r="AH126" s="647"/>
      <c r="AI126" s="647"/>
      <c r="AJ126" s="647"/>
      <c r="AK126" s="647"/>
      <c r="AL126" s="647"/>
      <c r="AM126" s="647"/>
      <c r="AN126" s="647"/>
      <c r="AO126" s="647"/>
      <c r="AP126" s="647"/>
      <c r="AQ126" s="647"/>
      <c r="AR126" s="647"/>
      <c r="AS126" s="647"/>
      <c r="AT126" s="647"/>
      <c r="AU126" s="647"/>
      <c r="AV126" s="647"/>
      <c r="AW126" s="647"/>
      <c r="AX126" s="647"/>
      <c r="AY126" s="647"/>
      <c r="AZ126" s="647"/>
      <c r="BA126" s="647"/>
      <c r="BB126" s="647"/>
      <c r="BC126" s="647"/>
      <c r="BD126" s="647"/>
      <c r="BE126" s="647"/>
      <c r="BF126" s="647"/>
      <c r="BG126" s="647"/>
      <c r="BH126" s="647"/>
      <c r="BI126" s="647"/>
      <c r="BJ126" s="647"/>
      <c r="BK126" s="647"/>
      <c r="BL126" s="647"/>
      <c r="BM126" s="647"/>
      <c r="BN126" s="647"/>
      <c r="BO126" s="647"/>
      <c r="BP126" s="647"/>
      <c r="BQ126" s="647"/>
      <c r="BR126" s="647"/>
      <c r="BS126" s="647"/>
      <c r="BT126" s="647"/>
      <c r="BU126" s="647"/>
      <c r="BV126" s="647"/>
      <c r="BW126" s="647"/>
      <c r="BX126" s="647"/>
      <c r="BY126" s="647"/>
      <c r="BZ126" s="647"/>
      <c r="CA126" s="647"/>
      <c r="CB126" s="647"/>
      <c r="CC126" s="647"/>
      <c r="CD126" s="647"/>
      <c r="CE126" s="647"/>
      <c r="CF126" s="647"/>
      <c r="CG126" s="647"/>
      <c r="CH126" s="647"/>
      <c r="CI126" s="647"/>
      <c r="CJ126" s="647"/>
      <c r="CK126" s="647"/>
      <c r="CL126" s="647"/>
      <c r="CM126" s="647"/>
      <c r="CN126" s="647"/>
      <c r="CO126" s="647"/>
      <c r="CP126" s="647"/>
      <c r="CQ126" s="647"/>
      <c r="CR126" s="647"/>
      <c r="CS126" s="647"/>
      <c r="CT126" s="647"/>
      <c r="CU126" s="647"/>
      <c r="CV126" s="647"/>
      <c r="CW126" s="647"/>
      <c r="CX126" s="647"/>
      <c r="CY126" s="647"/>
      <c r="CZ126" s="647"/>
      <c r="DA126" s="647"/>
      <c r="DB126" s="647"/>
      <c r="DC126" s="647"/>
      <c r="DD126" s="647"/>
      <c r="DE126" s="647"/>
      <c r="DF126" s="647"/>
      <c r="DG126" s="647"/>
      <c r="DH126" s="647"/>
      <c r="DI126" s="647"/>
      <c r="DJ126" s="647"/>
      <c r="DK126" s="647"/>
      <c r="DL126" s="647"/>
      <c r="DM126" s="647"/>
      <c r="DN126" s="647"/>
      <c r="DO126" s="647"/>
      <c r="DP126" s="647"/>
      <c r="DQ126" s="647"/>
      <c r="DR126" s="647"/>
      <c r="DS126" s="647"/>
      <c r="DT126" s="647"/>
      <c r="DU126" s="647"/>
      <c r="DV126" s="647"/>
      <c r="DW126" s="647"/>
      <c r="DX126" s="647"/>
      <c r="DY126" s="647"/>
      <c r="DZ126" s="647"/>
      <c r="EA126" s="647"/>
      <c r="EB126" s="647"/>
      <c r="EC126" s="647"/>
      <c r="ED126" s="647"/>
      <c r="EE126" s="647"/>
      <c r="EF126" s="647"/>
      <c r="EG126" s="647"/>
      <c r="EH126" s="647"/>
      <c r="EI126" s="647"/>
      <c r="EJ126" s="647"/>
      <c r="EK126" s="647"/>
      <c r="EL126" s="647"/>
      <c r="EM126" s="647"/>
      <c r="EN126" s="647"/>
      <c r="EO126" s="647"/>
      <c r="EP126" s="647"/>
      <c r="EQ126" s="647"/>
      <c r="ER126" s="647"/>
      <c r="ES126" s="647"/>
      <c r="ET126" s="647"/>
      <c r="EU126" s="647"/>
      <c r="EV126" s="647"/>
      <c r="EW126" s="647"/>
      <c r="EX126" s="647"/>
      <c r="EY126" s="647"/>
      <c r="EZ126" s="647"/>
      <c r="FA126" s="647"/>
      <c r="FB126" s="647"/>
      <c r="FC126" s="647"/>
      <c r="FD126" s="647"/>
      <c r="FE126" s="647"/>
      <c r="FF126" s="647"/>
      <c r="FG126" s="647"/>
      <c r="FH126" s="647"/>
      <c r="FI126" s="647"/>
      <c r="FJ126" s="647"/>
      <c r="FK126" s="647"/>
      <c r="FL126" s="647"/>
      <c r="FM126" s="647"/>
      <c r="FN126" s="647"/>
      <c r="FO126" s="647"/>
      <c r="FP126" s="647"/>
      <c r="FQ126" s="647"/>
      <c r="FR126" s="647"/>
      <c r="FS126" s="647"/>
      <c r="FT126" s="647"/>
      <c r="FU126" s="647"/>
      <c r="FV126" s="647"/>
      <c r="FW126" s="647"/>
      <c r="FX126" s="647"/>
      <c r="FY126" s="647"/>
      <c r="FZ126" s="647"/>
      <c r="GA126" s="647"/>
      <c r="GB126" s="647"/>
      <c r="GC126" s="647"/>
      <c r="GD126" s="647"/>
      <c r="GE126" s="647"/>
      <c r="GF126" s="647"/>
      <c r="GG126" s="647"/>
      <c r="GH126" s="647"/>
      <c r="GI126" s="647"/>
      <c r="GJ126" s="647"/>
      <c r="GK126" s="647"/>
      <c r="GL126" s="647"/>
      <c r="GM126" s="647"/>
      <c r="GN126" s="647"/>
      <c r="GO126" s="647"/>
      <c r="GP126" s="647"/>
      <c r="GQ126" s="647"/>
      <c r="GR126" s="647"/>
      <c r="GS126" s="647"/>
      <c r="GT126" s="647"/>
      <c r="GU126" s="647"/>
      <c r="GV126" s="647"/>
      <c r="GW126" s="647"/>
      <c r="GX126" s="647"/>
      <c r="GY126" s="647"/>
      <c r="GZ126" s="647"/>
      <c r="HA126" s="647"/>
      <c r="HB126" s="647"/>
      <c r="HC126" s="647"/>
      <c r="HD126" s="647"/>
      <c r="HE126" s="647"/>
      <c r="HF126" s="647"/>
      <c r="HG126" s="647"/>
      <c r="HH126" s="647"/>
      <c r="HI126" s="647"/>
      <c r="HJ126" s="647"/>
      <c r="HK126" s="647"/>
      <c r="HL126" s="647"/>
      <c r="HM126" s="647"/>
      <c r="HN126" s="647"/>
      <c r="HO126" s="647"/>
      <c r="HP126" s="647"/>
      <c r="HQ126" s="647"/>
      <c r="HR126" s="647"/>
      <c r="HS126" s="647"/>
      <c r="HT126" s="647"/>
      <c r="HU126" s="647"/>
      <c r="HV126" s="647"/>
      <c r="HW126" s="647"/>
      <c r="HX126" s="647"/>
      <c r="HY126" s="647"/>
      <c r="HZ126" s="647"/>
      <c r="IA126" s="647"/>
      <c r="IB126" s="647"/>
      <c r="IC126" s="647"/>
      <c r="ID126" s="647"/>
      <c r="IE126" s="647"/>
      <c r="IF126" s="647"/>
      <c r="IG126" s="647"/>
      <c r="IH126" s="647"/>
      <c r="II126" s="647"/>
      <c r="IJ126" s="647"/>
      <c r="IK126" s="647"/>
      <c r="IL126" s="647"/>
      <c r="IM126" s="647"/>
      <c r="IN126" s="647"/>
      <c r="IO126" s="647"/>
      <c r="IP126" s="647"/>
      <c r="IQ126" s="647"/>
      <c r="IR126" s="647"/>
      <c r="IS126" s="647"/>
      <c r="IT126" s="647"/>
      <c r="IU126" s="647"/>
      <c r="IV126" s="647"/>
      <c r="IW126" s="647"/>
      <c r="IX126" s="647"/>
      <c r="IY126" s="647"/>
      <c r="IZ126" s="647"/>
      <c r="JA126" s="647"/>
      <c r="JB126" s="647"/>
      <c r="JC126" s="647"/>
      <c r="JD126" s="647"/>
      <c r="JE126" s="647"/>
      <c r="JF126" s="647"/>
      <c r="JG126" s="647"/>
      <c r="JH126" s="647"/>
      <c r="JI126" s="647"/>
      <c r="JJ126" s="647"/>
      <c r="JK126" s="647"/>
      <c r="JL126" s="647"/>
      <c r="JM126" s="647"/>
      <c r="JN126" s="647"/>
      <c r="JO126" s="647"/>
      <c r="JP126" s="647"/>
      <c r="JQ126" s="647"/>
      <c r="JR126" s="647"/>
      <c r="JS126" s="647"/>
      <c r="JT126" s="647"/>
      <c r="JU126" s="647"/>
      <c r="JV126" s="647"/>
      <c r="JW126" s="647"/>
      <c r="JX126" s="647"/>
      <c r="JY126" s="647"/>
      <c r="JZ126" s="647"/>
      <c r="KA126" s="647"/>
      <c r="KB126" s="647"/>
      <c r="KC126" s="647"/>
      <c r="KD126" s="647"/>
      <c r="KE126" s="647"/>
      <c r="KF126" s="647"/>
      <c r="KG126" s="647"/>
      <c r="KH126" s="647"/>
      <c r="KI126" s="647"/>
      <c r="KJ126" s="647"/>
      <c r="KK126" s="647"/>
      <c r="KL126" s="647"/>
      <c r="KM126" s="647"/>
      <c r="KN126" s="647"/>
      <c r="KO126" s="647"/>
      <c r="KP126" s="647"/>
      <c r="KQ126" s="647"/>
      <c r="KR126" s="647"/>
      <c r="KS126" s="647"/>
      <c r="KT126" s="647"/>
      <c r="KU126" s="647"/>
      <c r="KV126" s="647"/>
      <c r="KW126" s="647"/>
      <c r="KX126" s="647"/>
      <c r="KY126" s="647"/>
      <c r="KZ126" s="647"/>
      <c r="LA126" s="647"/>
      <c r="LB126" s="647"/>
      <c r="LC126" s="647"/>
      <c r="LD126" s="647"/>
      <c r="LE126" s="647"/>
      <c r="LF126" s="647"/>
      <c r="LG126" s="647"/>
      <c r="LH126" s="647"/>
      <c r="LI126" s="647"/>
      <c r="LJ126" s="648"/>
    </row>
    <row r="127" spans="2:322" ht="3.65" customHeight="1">
      <c r="B127" s="646"/>
      <c r="C127" s="647"/>
      <c r="D127" s="647"/>
      <c r="E127" s="647"/>
      <c r="F127" s="647"/>
      <c r="G127" s="647"/>
      <c r="H127" s="647"/>
      <c r="I127" s="647"/>
      <c r="J127" s="647"/>
      <c r="K127" s="647"/>
      <c r="L127" s="647"/>
      <c r="M127" s="647"/>
      <c r="N127" s="647"/>
      <c r="O127" s="647"/>
      <c r="P127" s="647"/>
      <c r="Q127" s="647"/>
      <c r="R127" s="647"/>
      <c r="S127" s="647"/>
      <c r="T127" s="647"/>
      <c r="U127" s="647"/>
      <c r="V127" s="647"/>
      <c r="W127" s="647"/>
      <c r="X127" s="647"/>
      <c r="Y127" s="647"/>
      <c r="Z127" s="647"/>
      <c r="AA127" s="647"/>
      <c r="AB127" s="647"/>
      <c r="AC127" s="647"/>
      <c r="AD127" s="647"/>
      <c r="AE127" s="647"/>
      <c r="AF127" s="647"/>
      <c r="AG127" s="647"/>
      <c r="AH127" s="647"/>
      <c r="AI127" s="647"/>
      <c r="AJ127" s="647"/>
      <c r="AK127" s="647"/>
      <c r="AL127" s="647"/>
      <c r="AM127" s="647"/>
      <c r="AN127" s="647"/>
      <c r="AO127" s="647"/>
      <c r="AP127" s="647"/>
      <c r="AQ127" s="647"/>
      <c r="AR127" s="647"/>
      <c r="AS127" s="647"/>
      <c r="AT127" s="647"/>
      <c r="AU127" s="647"/>
      <c r="AV127" s="647"/>
      <c r="AW127" s="647"/>
      <c r="AX127" s="647"/>
      <c r="AY127" s="647"/>
      <c r="AZ127" s="647"/>
      <c r="BA127" s="647"/>
      <c r="BB127" s="647"/>
      <c r="BC127" s="647"/>
      <c r="BD127" s="647"/>
      <c r="BE127" s="647"/>
      <c r="BF127" s="647"/>
      <c r="BG127" s="647"/>
      <c r="BH127" s="647"/>
      <c r="BI127" s="647"/>
      <c r="BJ127" s="647"/>
      <c r="BK127" s="647"/>
      <c r="BL127" s="647"/>
      <c r="BM127" s="647"/>
      <c r="BN127" s="647"/>
      <c r="BO127" s="647"/>
      <c r="BP127" s="647"/>
      <c r="BQ127" s="647"/>
      <c r="BR127" s="647"/>
      <c r="BS127" s="647"/>
      <c r="BT127" s="647"/>
      <c r="BU127" s="647"/>
      <c r="BV127" s="647"/>
      <c r="BW127" s="647"/>
      <c r="BX127" s="647"/>
      <c r="BY127" s="647"/>
      <c r="BZ127" s="647"/>
      <c r="CA127" s="647"/>
      <c r="CB127" s="647"/>
      <c r="CC127" s="647"/>
      <c r="CD127" s="647"/>
      <c r="CE127" s="647"/>
      <c r="CF127" s="647"/>
      <c r="CG127" s="647"/>
      <c r="CH127" s="647"/>
      <c r="CI127" s="647"/>
      <c r="CJ127" s="647"/>
      <c r="CK127" s="647"/>
      <c r="CL127" s="647"/>
      <c r="CM127" s="647"/>
      <c r="CN127" s="647"/>
      <c r="CO127" s="647"/>
      <c r="CP127" s="647"/>
      <c r="CQ127" s="647"/>
      <c r="CR127" s="647"/>
      <c r="CS127" s="647"/>
      <c r="CT127" s="647"/>
      <c r="CU127" s="647"/>
      <c r="CV127" s="647"/>
      <c r="CW127" s="647"/>
      <c r="CX127" s="647"/>
      <c r="CY127" s="647"/>
      <c r="CZ127" s="647"/>
      <c r="DA127" s="647"/>
      <c r="DB127" s="647"/>
      <c r="DC127" s="647"/>
      <c r="DD127" s="647"/>
      <c r="DE127" s="647"/>
      <c r="DF127" s="647"/>
      <c r="DG127" s="647"/>
      <c r="DH127" s="647"/>
      <c r="DI127" s="647"/>
      <c r="DJ127" s="647"/>
      <c r="DK127" s="647"/>
      <c r="DL127" s="647"/>
      <c r="DM127" s="647"/>
      <c r="DN127" s="647"/>
      <c r="DO127" s="647"/>
      <c r="DP127" s="647"/>
      <c r="DQ127" s="647"/>
      <c r="DR127" s="647"/>
      <c r="DS127" s="647"/>
      <c r="DT127" s="647"/>
      <c r="DU127" s="647"/>
      <c r="DV127" s="647"/>
      <c r="DW127" s="647"/>
      <c r="DX127" s="647"/>
      <c r="DY127" s="647"/>
      <c r="DZ127" s="647"/>
      <c r="EA127" s="647"/>
      <c r="EB127" s="647"/>
      <c r="EC127" s="647"/>
      <c r="ED127" s="647"/>
      <c r="EE127" s="647"/>
      <c r="EF127" s="647"/>
      <c r="EG127" s="647"/>
      <c r="EH127" s="647"/>
      <c r="EI127" s="647"/>
      <c r="EJ127" s="647"/>
      <c r="EK127" s="647"/>
      <c r="EL127" s="647"/>
      <c r="EM127" s="647"/>
      <c r="EN127" s="647"/>
      <c r="EO127" s="647"/>
      <c r="EP127" s="647"/>
      <c r="EQ127" s="647"/>
      <c r="ER127" s="647"/>
      <c r="ES127" s="647"/>
      <c r="ET127" s="647"/>
      <c r="EU127" s="647"/>
      <c r="EV127" s="647"/>
      <c r="EW127" s="647"/>
      <c r="EX127" s="647"/>
      <c r="EY127" s="647"/>
      <c r="EZ127" s="647"/>
      <c r="FA127" s="647"/>
      <c r="FB127" s="647"/>
      <c r="FC127" s="647"/>
      <c r="FD127" s="647"/>
      <c r="FE127" s="647"/>
      <c r="FF127" s="647"/>
      <c r="FG127" s="647"/>
      <c r="FH127" s="647"/>
      <c r="FI127" s="647"/>
      <c r="FJ127" s="647"/>
      <c r="FK127" s="647"/>
      <c r="FL127" s="647"/>
      <c r="FM127" s="647"/>
      <c r="FN127" s="647"/>
      <c r="FO127" s="647"/>
      <c r="FP127" s="647"/>
      <c r="FQ127" s="647"/>
      <c r="FR127" s="647"/>
      <c r="FS127" s="647"/>
      <c r="FT127" s="647"/>
      <c r="FU127" s="647"/>
      <c r="FV127" s="647"/>
      <c r="FW127" s="647"/>
      <c r="FX127" s="647"/>
      <c r="FY127" s="647"/>
      <c r="FZ127" s="647"/>
      <c r="GA127" s="647"/>
      <c r="GB127" s="647"/>
      <c r="GC127" s="647"/>
      <c r="GD127" s="647"/>
      <c r="GE127" s="647"/>
      <c r="GF127" s="647"/>
      <c r="GG127" s="647"/>
      <c r="GH127" s="647"/>
      <c r="GI127" s="647"/>
      <c r="GJ127" s="647"/>
      <c r="GK127" s="647"/>
      <c r="GL127" s="647"/>
      <c r="GM127" s="647"/>
      <c r="GN127" s="647"/>
      <c r="GO127" s="647"/>
      <c r="GP127" s="647"/>
      <c r="GQ127" s="647"/>
      <c r="GR127" s="647"/>
      <c r="GS127" s="647"/>
      <c r="GT127" s="647"/>
      <c r="GU127" s="647"/>
      <c r="GV127" s="647"/>
      <c r="GW127" s="647"/>
      <c r="GX127" s="647"/>
      <c r="GY127" s="647"/>
      <c r="GZ127" s="647"/>
      <c r="HA127" s="647"/>
      <c r="HB127" s="647"/>
      <c r="HC127" s="647"/>
      <c r="HD127" s="647"/>
      <c r="HE127" s="647"/>
      <c r="HF127" s="647"/>
      <c r="HG127" s="647"/>
      <c r="HH127" s="647"/>
      <c r="HI127" s="647"/>
      <c r="HJ127" s="647"/>
      <c r="HK127" s="647"/>
      <c r="HL127" s="647"/>
      <c r="HM127" s="647"/>
      <c r="HN127" s="647"/>
      <c r="HO127" s="647"/>
      <c r="HP127" s="647"/>
      <c r="HQ127" s="647"/>
      <c r="HR127" s="647"/>
      <c r="HS127" s="647"/>
      <c r="HT127" s="647"/>
      <c r="HU127" s="647"/>
      <c r="HV127" s="647"/>
      <c r="HW127" s="647"/>
      <c r="HX127" s="647"/>
      <c r="HY127" s="647"/>
      <c r="HZ127" s="647"/>
      <c r="IA127" s="647"/>
      <c r="IB127" s="647"/>
      <c r="IC127" s="647"/>
      <c r="ID127" s="647"/>
      <c r="IE127" s="647"/>
      <c r="IF127" s="647"/>
      <c r="IG127" s="647"/>
      <c r="IH127" s="647"/>
      <c r="II127" s="647"/>
      <c r="IJ127" s="647"/>
      <c r="IK127" s="647"/>
      <c r="IL127" s="647"/>
      <c r="IM127" s="647"/>
      <c r="IN127" s="647"/>
      <c r="IO127" s="647"/>
      <c r="IP127" s="647"/>
      <c r="IQ127" s="647"/>
      <c r="IR127" s="647"/>
      <c r="IS127" s="647"/>
      <c r="IT127" s="647"/>
      <c r="IU127" s="647"/>
      <c r="IV127" s="647"/>
      <c r="IW127" s="647"/>
      <c r="IX127" s="647"/>
      <c r="IY127" s="647"/>
      <c r="IZ127" s="647"/>
      <c r="JA127" s="647"/>
      <c r="JB127" s="647"/>
      <c r="JC127" s="647"/>
      <c r="JD127" s="647"/>
      <c r="JE127" s="647"/>
      <c r="JF127" s="647"/>
      <c r="JG127" s="647"/>
      <c r="JH127" s="647"/>
      <c r="JI127" s="647"/>
      <c r="JJ127" s="647"/>
      <c r="JK127" s="647"/>
      <c r="JL127" s="647"/>
      <c r="JM127" s="647"/>
      <c r="JN127" s="647"/>
      <c r="JO127" s="647"/>
      <c r="JP127" s="647"/>
      <c r="JQ127" s="647"/>
      <c r="JR127" s="647"/>
      <c r="JS127" s="647"/>
      <c r="JT127" s="647"/>
      <c r="JU127" s="647"/>
      <c r="JV127" s="647"/>
      <c r="JW127" s="647"/>
      <c r="JX127" s="647"/>
      <c r="JY127" s="647"/>
      <c r="JZ127" s="647"/>
      <c r="KA127" s="647"/>
      <c r="KB127" s="647"/>
      <c r="KC127" s="647"/>
      <c r="KD127" s="647"/>
      <c r="KE127" s="647"/>
      <c r="KF127" s="647"/>
      <c r="KG127" s="647"/>
      <c r="KH127" s="647"/>
      <c r="KI127" s="647"/>
      <c r="KJ127" s="647"/>
      <c r="KK127" s="647"/>
      <c r="KL127" s="647"/>
      <c r="KM127" s="647"/>
      <c r="KN127" s="647"/>
      <c r="KO127" s="647"/>
      <c r="KP127" s="647"/>
      <c r="KQ127" s="647"/>
      <c r="KR127" s="647"/>
      <c r="KS127" s="647"/>
      <c r="KT127" s="647"/>
      <c r="KU127" s="647"/>
      <c r="KV127" s="647"/>
      <c r="KW127" s="647"/>
      <c r="KX127" s="647"/>
      <c r="KY127" s="647"/>
      <c r="KZ127" s="647"/>
      <c r="LA127" s="647"/>
      <c r="LB127" s="647"/>
      <c r="LC127" s="647"/>
      <c r="LD127" s="647"/>
      <c r="LE127" s="647"/>
      <c r="LF127" s="647"/>
      <c r="LG127" s="647"/>
      <c r="LH127" s="647"/>
      <c r="LI127" s="647"/>
      <c r="LJ127" s="648"/>
    </row>
    <row r="128" spans="2:322" ht="3.65" customHeight="1">
      <c r="B128" s="646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47"/>
      <c r="P128" s="647"/>
      <c r="Q128" s="647"/>
      <c r="R128" s="647"/>
      <c r="S128" s="647"/>
      <c r="T128" s="647"/>
      <c r="U128" s="647"/>
      <c r="V128" s="647"/>
      <c r="W128" s="647"/>
      <c r="X128" s="647"/>
      <c r="Y128" s="647"/>
      <c r="Z128" s="647"/>
      <c r="AA128" s="647"/>
      <c r="AB128" s="647"/>
      <c r="AC128" s="647"/>
      <c r="AD128" s="647"/>
      <c r="AE128" s="647"/>
      <c r="AF128" s="647"/>
      <c r="AG128" s="647"/>
      <c r="AH128" s="647"/>
      <c r="AI128" s="647"/>
      <c r="AJ128" s="647"/>
      <c r="AK128" s="647"/>
      <c r="AL128" s="647"/>
      <c r="AM128" s="647"/>
      <c r="AN128" s="647"/>
      <c r="AO128" s="647"/>
      <c r="AP128" s="647"/>
      <c r="AQ128" s="647"/>
      <c r="AR128" s="647"/>
      <c r="AS128" s="647"/>
      <c r="AT128" s="647"/>
      <c r="AU128" s="647"/>
      <c r="AV128" s="647"/>
      <c r="AW128" s="647"/>
      <c r="AX128" s="647"/>
      <c r="AY128" s="647"/>
      <c r="AZ128" s="647"/>
      <c r="BA128" s="647"/>
      <c r="BB128" s="647"/>
      <c r="BC128" s="647"/>
      <c r="BD128" s="647"/>
      <c r="BE128" s="647"/>
      <c r="BF128" s="647"/>
      <c r="BG128" s="647"/>
      <c r="BH128" s="647"/>
      <c r="BI128" s="647"/>
      <c r="BJ128" s="647"/>
      <c r="BK128" s="647"/>
      <c r="BL128" s="647"/>
      <c r="BM128" s="647"/>
      <c r="BN128" s="647"/>
      <c r="BO128" s="647"/>
      <c r="BP128" s="647"/>
      <c r="BQ128" s="647"/>
      <c r="BR128" s="647"/>
      <c r="BS128" s="647"/>
      <c r="BT128" s="647"/>
      <c r="BU128" s="647"/>
      <c r="BV128" s="647"/>
      <c r="BW128" s="647"/>
      <c r="BX128" s="647"/>
      <c r="BY128" s="647"/>
      <c r="BZ128" s="647"/>
      <c r="CA128" s="647"/>
      <c r="CB128" s="647"/>
      <c r="CC128" s="647"/>
      <c r="CD128" s="647"/>
      <c r="CE128" s="647"/>
      <c r="CF128" s="647"/>
      <c r="CG128" s="647"/>
      <c r="CH128" s="647"/>
      <c r="CI128" s="647"/>
      <c r="CJ128" s="647"/>
      <c r="CK128" s="647"/>
      <c r="CL128" s="647"/>
      <c r="CM128" s="647"/>
      <c r="CN128" s="647"/>
      <c r="CO128" s="647"/>
      <c r="CP128" s="647"/>
      <c r="CQ128" s="647"/>
      <c r="CR128" s="647"/>
      <c r="CS128" s="647"/>
      <c r="CT128" s="647"/>
      <c r="CU128" s="647"/>
      <c r="CV128" s="647"/>
      <c r="CW128" s="647"/>
      <c r="CX128" s="647"/>
      <c r="CY128" s="647"/>
      <c r="CZ128" s="647"/>
      <c r="DA128" s="647"/>
      <c r="DB128" s="647"/>
      <c r="DC128" s="647"/>
      <c r="DD128" s="647"/>
      <c r="DE128" s="647"/>
      <c r="DF128" s="647"/>
      <c r="DG128" s="647"/>
      <c r="DH128" s="647"/>
      <c r="DI128" s="647"/>
      <c r="DJ128" s="647"/>
      <c r="DK128" s="647"/>
      <c r="DL128" s="647"/>
      <c r="DM128" s="647"/>
      <c r="DN128" s="647"/>
      <c r="DO128" s="647"/>
      <c r="DP128" s="647"/>
      <c r="DQ128" s="647"/>
      <c r="DR128" s="647"/>
      <c r="DS128" s="647"/>
      <c r="DT128" s="647"/>
      <c r="DU128" s="647"/>
      <c r="DV128" s="647"/>
      <c r="DW128" s="647"/>
      <c r="DX128" s="647"/>
      <c r="DY128" s="647"/>
      <c r="DZ128" s="647"/>
      <c r="EA128" s="647"/>
      <c r="EB128" s="647"/>
      <c r="EC128" s="647"/>
      <c r="ED128" s="647"/>
      <c r="EE128" s="647"/>
      <c r="EF128" s="647"/>
      <c r="EG128" s="647"/>
      <c r="EH128" s="647"/>
      <c r="EI128" s="647"/>
      <c r="EJ128" s="647"/>
      <c r="EK128" s="647"/>
      <c r="EL128" s="647"/>
      <c r="EM128" s="647"/>
      <c r="EN128" s="647"/>
      <c r="EO128" s="647"/>
      <c r="EP128" s="647"/>
      <c r="EQ128" s="647"/>
      <c r="ER128" s="647"/>
      <c r="ES128" s="647"/>
      <c r="ET128" s="647"/>
      <c r="EU128" s="647"/>
      <c r="EV128" s="647"/>
      <c r="EW128" s="647"/>
      <c r="EX128" s="647"/>
      <c r="EY128" s="647"/>
      <c r="EZ128" s="647"/>
      <c r="FA128" s="647"/>
      <c r="FB128" s="647"/>
      <c r="FC128" s="647"/>
      <c r="FD128" s="647"/>
      <c r="FE128" s="647"/>
      <c r="FF128" s="647"/>
      <c r="FG128" s="647"/>
      <c r="FH128" s="647"/>
      <c r="FI128" s="647"/>
      <c r="FJ128" s="647"/>
      <c r="FK128" s="647"/>
      <c r="FL128" s="647"/>
      <c r="FM128" s="647"/>
      <c r="FN128" s="647"/>
      <c r="FO128" s="647"/>
      <c r="FP128" s="647"/>
      <c r="FQ128" s="647"/>
      <c r="FR128" s="647"/>
      <c r="FS128" s="647"/>
      <c r="FT128" s="647"/>
      <c r="FU128" s="647"/>
      <c r="FV128" s="647"/>
      <c r="FW128" s="647"/>
      <c r="FX128" s="647"/>
      <c r="FY128" s="647"/>
      <c r="FZ128" s="647"/>
      <c r="GA128" s="647"/>
      <c r="GB128" s="647"/>
      <c r="GC128" s="647"/>
      <c r="GD128" s="647"/>
      <c r="GE128" s="647"/>
      <c r="GF128" s="647"/>
      <c r="GG128" s="647"/>
      <c r="GH128" s="647"/>
      <c r="GI128" s="647"/>
      <c r="GJ128" s="647"/>
      <c r="GK128" s="647"/>
      <c r="GL128" s="647"/>
      <c r="GM128" s="647"/>
      <c r="GN128" s="647"/>
      <c r="GO128" s="647"/>
      <c r="GP128" s="647"/>
      <c r="GQ128" s="647"/>
      <c r="GR128" s="647"/>
      <c r="GS128" s="647"/>
      <c r="GT128" s="647"/>
      <c r="GU128" s="647"/>
      <c r="GV128" s="647"/>
      <c r="GW128" s="647"/>
      <c r="GX128" s="647"/>
      <c r="GY128" s="647"/>
      <c r="GZ128" s="647"/>
      <c r="HA128" s="647"/>
      <c r="HB128" s="647"/>
      <c r="HC128" s="647"/>
      <c r="HD128" s="647"/>
      <c r="HE128" s="647"/>
      <c r="HF128" s="647"/>
      <c r="HG128" s="647"/>
      <c r="HH128" s="647"/>
      <c r="HI128" s="647"/>
      <c r="HJ128" s="647"/>
      <c r="HK128" s="647"/>
      <c r="HL128" s="647"/>
      <c r="HM128" s="647"/>
      <c r="HN128" s="647"/>
      <c r="HO128" s="647"/>
      <c r="HP128" s="647"/>
      <c r="HQ128" s="647"/>
      <c r="HR128" s="647"/>
      <c r="HS128" s="647"/>
      <c r="HT128" s="647"/>
      <c r="HU128" s="647"/>
      <c r="HV128" s="647"/>
      <c r="HW128" s="647"/>
      <c r="HX128" s="647"/>
      <c r="HY128" s="647"/>
      <c r="HZ128" s="647"/>
      <c r="IA128" s="647"/>
      <c r="IB128" s="647"/>
      <c r="IC128" s="647"/>
      <c r="ID128" s="647"/>
      <c r="IE128" s="647"/>
      <c r="IF128" s="647"/>
      <c r="IG128" s="647"/>
      <c r="IH128" s="647"/>
      <c r="II128" s="647"/>
      <c r="IJ128" s="647"/>
      <c r="IK128" s="647"/>
      <c r="IL128" s="647"/>
      <c r="IM128" s="647"/>
      <c r="IN128" s="647"/>
      <c r="IO128" s="647"/>
      <c r="IP128" s="647"/>
      <c r="IQ128" s="647"/>
      <c r="IR128" s="647"/>
      <c r="IS128" s="647"/>
      <c r="IT128" s="647"/>
      <c r="IU128" s="647"/>
      <c r="IV128" s="647"/>
      <c r="IW128" s="647"/>
      <c r="IX128" s="647"/>
      <c r="IY128" s="647"/>
      <c r="IZ128" s="647"/>
      <c r="JA128" s="647"/>
      <c r="JB128" s="647"/>
      <c r="JC128" s="647"/>
      <c r="JD128" s="647"/>
      <c r="JE128" s="647"/>
      <c r="JF128" s="647"/>
      <c r="JG128" s="647"/>
      <c r="JH128" s="647"/>
      <c r="JI128" s="647"/>
      <c r="JJ128" s="647"/>
      <c r="JK128" s="647"/>
      <c r="JL128" s="647"/>
      <c r="JM128" s="647"/>
      <c r="JN128" s="647"/>
      <c r="JO128" s="647"/>
      <c r="JP128" s="647"/>
      <c r="JQ128" s="647"/>
      <c r="JR128" s="647"/>
      <c r="JS128" s="647"/>
      <c r="JT128" s="647"/>
      <c r="JU128" s="647"/>
      <c r="JV128" s="647"/>
      <c r="JW128" s="647"/>
      <c r="JX128" s="647"/>
      <c r="JY128" s="647"/>
      <c r="JZ128" s="647"/>
      <c r="KA128" s="647"/>
      <c r="KB128" s="647"/>
      <c r="KC128" s="647"/>
      <c r="KD128" s="647"/>
      <c r="KE128" s="647"/>
      <c r="KF128" s="647"/>
      <c r="KG128" s="647"/>
      <c r="KH128" s="647"/>
      <c r="KI128" s="647"/>
      <c r="KJ128" s="647"/>
      <c r="KK128" s="647"/>
      <c r="KL128" s="647"/>
      <c r="KM128" s="647"/>
      <c r="KN128" s="647"/>
      <c r="KO128" s="647"/>
      <c r="KP128" s="647"/>
      <c r="KQ128" s="647"/>
      <c r="KR128" s="647"/>
      <c r="KS128" s="647"/>
      <c r="KT128" s="647"/>
      <c r="KU128" s="647"/>
      <c r="KV128" s="647"/>
      <c r="KW128" s="647"/>
      <c r="KX128" s="647"/>
      <c r="KY128" s="647"/>
      <c r="KZ128" s="647"/>
      <c r="LA128" s="647"/>
      <c r="LB128" s="647"/>
      <c r="LC128" s="647"/>
      <c r="LD128" s="647"/>
      <c r="LE128" s="647"/>
      <c r="LF128" s="647"/>
      <c r="LG128" s="647"/>
      <c r="LH128" s="647"/>
      <c r="LI128" s="647"/>
      <c r="LJ128" s="648"/>
    </row>
    <row r="129" spans="2:322" ht="3.65" customHeight="1">
      <c r="B129" s="646"/>
      <c r="C129" s="647"/>
      <c r="D129" s="647"/>
      <c r="E129" s="647"/>
      <c r="F129" s="647"/>
      <c r="G129" s="647"/>
      <c r="H129" s="647"/>
      <c r="I129" s="647"/>
      <c r="J129" s="647"/>
      <c r="K129" s="647"/>
      <c r="L129" s="647"/>
      <c r="M129" s="647"/>
      <c r="N129" s="647"/>
      <c r="O129" s="647"/>
      <c r="P129" s="647"/>
      <c r="Q129" s="647"/>
      <c r="R129" s="647"/>
      <c r="S129" s="647"/>
      <c r="T129" s="647"/>
      <c r="U129" s="647"/>
      <c r="V129" s="647"/>
      <c r="W129" s="647"/>
      <c r="X129" s="647"/>
      <c r="Y129" s="647"/>
      <c r="Z129" s="647"/>
      <c r="AA129" s="647"/>
      <c r="AB129" s="647"/>
      <c r="AC129" s="647"/>
      <c r="AD129" s="647"/>
      <c r="AE129" s="647"/>
      <c r="AF129" s="647"/>
      <c r="AG129" s="647"/>
      <c r="AH129" s="647"/>
      <c r="AI129" s="647"/>
      <c r="AJ129" s="647"/>
      <c r="AK129" s="647"/>
      <c r="AL129" s="647"/>
      <c r="AM129" s="647"/>
      <c r="AN129" s="647"/>
      <c r="AO129" s="647"/>
      <c r="AP129" s="647"/>
      <c r="AQ129" s="647"/>
      <c r="AR129" s="647"/>
      <c r="AS129" s="647"/>
      <c r="AT129" s="647"/>
      <c r="AU129" s="647"/>
      <c r="AV129" s="647"/>
      <c r="AW129" s="647"/>
      <c r="AX129" s="647"/>
      <c r="AY129" s="647"/>
      <c r="AZ129" s="647"/>
      <c r="BA129" s="647"/>
      <c r="BB129" s="647"/>
      <c r="BC129" s="647"/>
      <c r="BD129" s="647"/>
      <c r="BE129" s="647"/>
      <c r="BF129" s="647"/>
      <c r="BG129" s="647"/>
      <c r="BH129" s="647"/>
      <c r="BI129" s="647"/>
      <c r="BJ129" s="647"/>
      <c r="BK129" s="647"/>
      <c r="BL129" s="647"/>
      <c r="BM129" s="647"/>
      <c r="BN129" s="647"/>
      <c r="BO129" s="647"/>
      <c r="BP129" s="647"/>
      <c r="BQ129" s="647"/>
      <c r="BR129" s="647"/>
      <c r="BS129" s="647"/>
      <c r="BT129" s="647"/>
      <c r="BU129" s="647"/>
      <c r="BV129" s="647"/>
      <c r="BW129" s="647"/>
      <c r="BX129" s="647"/>
      <c r="BY129" s="647"/>
      <c r="BZ129" s="647"/>
      <c r="CA129" s="647"/>
      <c r="CB129" s="647"/>
      <c r="CC129" s="647"/>
      <c r="CD129" s="647"/>
      <c r="CE129" s="647"/>
      <c r="CF129" s="647"/>
      <c r="CG129" s="647"/>
      <c r="CH129" s="647"/>
      <c r="CI129" s="647"/>
      <c r="CJ129" s="647"/>
      <c r="CK129" s="647"/>
      <c r="CL129" s="647"/>
      <c r="CM129" s="647"/>
      <c r="CN129" s="647"/>
      <c r="CO129" s="647"/>
      <c r="CP129" s="647"/>
      <c r="CQ129" s="647"/>
      <c r="CR129" s="647"/>
      <c r="CS129" s="647"/>
      <c r="CT129" s="647"/>
      <c r="CU129" s="647"/>
      <c r="CV129" s="647"/>
      <c r="CW129" s="647"/>
      <c r="CX129" s="647"/>
      <c r="CY129" s="647"/>
      <c r="CZ129" s="647"/>
      <c r="DA129" s="647"/>
      <c r="DB129" s="647"/>
      <c r="DC129" s="647"/>
      <c r="DD129" s="647"/>
      <c r="DE129" s="647"/>
      <c r="DF129" s="647"/>
      <c r="DG129" s="647"/>
      <c r="DH129" s="647"/>
      <c r="DI129" s="647"/>
      <c r="DJ129" s="647"/>
      <c r="DK129" s="647"/>
      <c r="DL129" s="647"/>
      <c r="DM129" s="647"/>
      <c r="DN129" s="647"/>
      <c r="DO129" s="647"/>
      <c r="DP129" s="647"/>
      <c r="DQ129" s="647"/>
      <c r="DR129" s="647"/>
      <c r="DS129" s="647"/>
      <c r="DT129" s="647"/>
      <c r="DU129" s="647"/>
      <c r="DV129" s="647"/>
      <c r="DW129" s="647"/>
      <c r="DX129" s="647"/>
      <c r="DY129" s="647"/>
      <c r="DZ129" s="647"/>
      <c r="EA129" s="647"/>
      <c r="EB129" s="647"/>
      <c r="EC129" s="647"/>
      <c r="ED129" s="647"/>
      <c r="EE129" s="647"/>
      <c r="EF129" s="647"/>
      <c r="EG129" s="647"/>
      <c r="EH129" s="647"/>
      <c r="EI129" s="647"/>
      <c r="EJ129" s="647"/>
      <c r="EK129" s="647"/>
      <c r="EL129" s="647"/>
      <c r="EM129" s="647"/>
      <c r="EN129" s="647"/>
      <c r="EO129" s="647"/>
      <c r="EP129" s="647"/>
      <c r="EQ129" s="647"/>
      <c r="ER129" s="647"/>
      <c r="ES129" s="647"/>
      <c r="ET129" s="647"/>
      <c r="EU129" s="647"/>
      <c r="EV129" s="647"/>
      <c r="EW129" s="647"/>
      <c r="EX129" s="647"/>
      <c r="EY129" s="647"/>
      <c r="EZ129" s="647"/>
      <c r="FA129" s="647"/>
      <c r="FB129" s="647"/>
      <c r="FC129" s="647"/>
      <c r="FD129" s="647"/>
      <c r="FE129" s="647"/>
      <c r="FF129" s="647"/>
      <c r="FG129" s="647"/>
      <c r="FH129" s="647"/>
      <c r="FI129" s="647"/>
      <c r="FJ129" s="647"/>
      <c r="FK129" s="647"/>
      <c r="FL129" s="647"/>
      <c r="FM129" s="647"/>
      <c r="FN129" s="647"/>
      <c r="FO129" s="647"/>
      <c r="FP129" s="647"/>
      <c r="FQ129" s="647"/>
      <c r="FR129" s="647"/>
      <c r="FS129" s="647"/>
      <c r="FT129" s="647"/>
      <c r="FU129" s="647"/>
      <c r="FV129" s="647"/>
      <c r="FW129" s="647"/>
      <c r="FX129" s="647"/>
      <c r="FY129" s="647"/>
      <c r="FZ129" s="647"/>
      <c r="GA129" s="647"/>
      <c r="GB129" s="647"/>
      <c r="GC129" s="647"/>
      <c r="GD129" s="647"/>
      <c r="GE129" s="647"/>
      <c r="GF129" s="647"/>
      <c r="GG129" s="647"/>
      <c r="GH129" s="647"/>
      <c r="GI129" s="647"/>
      <c r="GJ129" s="647"/>
      <c r="GK129" s="647"/>
      <c r="GL129" s="647"/>
      <c r="GM129" s="647"/>
      <c r="GN129" s="647"/>
      <c r="GO129" s="647"/>
      <c r="GP129" s="647"/>
      <c r="GQ129" s="647"/>
      <c r="GR129" s="647"/>
      <c r="GS129" s="647"/>
      <c r="GT129" s="647"/>
      <c r="GU129" s="647"/>
      <c r="GV129" s="647"/>
      <c r="GW129" s="647"/>
      <c r="GX129" s="647"/>
      <c r="GY129" s="647"/>
      <c r="GZ129" s="647"/>
      <c r="HA129" s="647"/>
      <c r="HB129" s="647"/>
      <c r="HC129" s="647"/>
      <c r="HD129" s="647"/>
      <c r="HE129" s="647"/>
      <c r="HF129" s="647"/>
      <c r="HG129" s="647"/>
      <c r="HH129" s="647"/>
      <c r="HI129" s="647"/>
      <c r="HJ129" s="647"/>
      <c r="HK129" s="647"/>
      <c r="HL129" s="647"/>
      <c r="HM129" s="647"/>
      <c r="HN129" s="647"/>
      <c r="HO129" s="647"/>
      <c r="HP129" s="647"/>
      <c r="HQ129" s="647"/>
      <c r="HR129" s="647"/>
      <c r="HS129" s="647"/>
      <c r="HT129" s="647"/>
      <c r="HU129" s="647"/>
      <c r="HV129" s="647"/>
      <c r="HW129" s="647"/>
      <c r="HX129" s="647"/>
      <c r="HY129" s="647"/>
      <c r="HZ129" s="647"/>
      <c r="IA129" s="647"/>
      <c r="IB129" s="647"/>
      <c r="IC129" s="647"/>
      <c r="ID129" s="647"/>
      <c r="IE129" s="647"/>
      <c r="IF129" s="647"/>
      <c r="IG129" s="647"/>
      <c r="IH129" s="647"/>
      <c r="II129" s="647"/>
      <c r="IJ129" s="647"/>
      <c r="IK129" s="647"/>
      <c r="IL129" s="647"/>
      <c r="IM129" s="647"/>
      <c r="IN129" s="647"/>
      <c r="IO129" s="647"/>
      <c r="IP129" s="647"/>
      <c r="IQ129" s="647"/>
      <c r="IR129" s="647"/>
      <c r="IS129" s="647"/>
      <c r="IT129" s="647"/>
      <c r="IU129" s="647"/>
      <c r="IV129" s="647"/>
      <c r="IW129" s="647"/>
      <c r="IX129" s="647"/>
      <c r="IY129" s="647"/>
      <c r="IZ129" s="647"/>
      <c r="JA129" s="647"/>
      <c r="JB129" s="647"/>
      <c r="JC129" s="647"/>
      <c r="JD129" s="647"/>
      <c r="JE129" s="647"/>
      <c r="JF129" s="647"/>
      <c r="JG129" s="647"/>
      <c r="JH129" s="647"/>
      <c r="JI129" s="647"/>
      <c r="JJ129" s="647"/>
      <c r="JK129" s="647"/>
      <c r="JL129" s="647"/>
      <c r="JM129" s="647"/>
      <c r="JN129" s="647"/>
      <c r="JO129" s="647"/>
      <c r="JP129" s="647"/>
      <c r="JQ129" s="647"/>
      <c r="JR129" s="647"/>
      <c r="JS129" s="647"/>
      <c r="JT129" s="647"/>
      <c r="JU129" s="647"/>
      <c r="JV129" s="647"/>
      <c r="JW129" s="647"/>
      <c r="JX129" s="647"/>
      <c r="JY129" s="647"/>
      <c r="JZ129" s="647"/>
      <c r="KA129" s="647"/>
      <c r="KB129" s="647"/>
      <c r="KC129" s="647"/>
      <c r="KD129" s="647"/>
      <c r="KE129" s="647"/>
      <c r="KF129" s="647"/>
      <c r="KG129" s="647"/>
      <c r="KH129" s="647"/>
      <c r="KI129" s="647"/>
      <c r="KJ129" s="647"/>
      <c r="KK129" s="647"/>
      <c r="KL129" s="647"/>
      <c r="KM129" s="647"/>
      <c r="KN129" s="647"/>
      <c r="KO129" s="647"/>
      <c r="KP129" s="647"/>
      <c r="KQ129" s="647"/>
      <c r="KR129" s="647"/>
      <c r="KS129" s="647"/>
      <c r="KT129" s="647"/>
      <c r="KU129" s="647"/>
      <c r="KV129" s="647"/>
      <c r="KW129" s="647"/>
      <c r="KX129" s="647"/>
      <c r="KY129" s="647"/>
      <c r="KZ129" s="647"/>
      <c r="LA129" s="647"/>
      <c r="LB129" s="647"/>
      <c r="LC129" s="647"/>
      <c r="LD129" s="647"/>
      <c r="LE129" s="647"/>
      <c r="LF129" s="647"/>
      <c r="LG129" s="647"/>
      <c r="LH129" s="647"/>
      <c r="LI129" s="647"/>
      <c r="LJ129" s="648"/>
    </row>
    <row r="130" spans="2:322" ht="3.65" customHeight="1">
      <c r="B130" s="646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47"/>
      <c r="AB130" s="647"/>
      <c r="AC130" s="647"/>
      <c r="AD130" s="647"/>
      <c r="AE130" s="647"/>
      <c r="AF130" s="647"/>
      <c r="AG130" s="647"/>
      <c r="AH130" s="647"/>
      <c r="AI130" s="647"/>
      <c r="AJ130" s="647"/>
      <c r="AK130" s="647"/>
      <c r="AL130" s="647"/>
      <c r="AM130" s="647"/>
      <c r="AN130" s="647"/>
      <c r="AO130" s="647"/>
      <c r="AP130" s="647"/>
      <c r="AQ130" s="647"/>
      <c r="AR130" s="647"/>
      <c r="AS130" s="647"/>
      <c r="AT130" s="647"/>
      <c r="AU130" s="647"/>
      <c r="AV130" s="647"/>
      <c r="AW130" s="647"/>
      <c r="AX130" s="647"/>
      <c r="AY130" s="647"/>
      <c r="AZ130" s="647"/>
      <c r="BA130" s="647"/>
      <c r="BB130" s="647"/>
      <c r="BC130" s="647"/>
      <c r="BD130" s="647"/>
      <c r="BE130" s="647"/>
      <c r="BF130" s="647"/>
      <c r="BG130" s="647"/>
      <c r="BH130" s="647"/>
      <c r="BI130" s="647"/>
      <c r="BJ130" s="647"/>
      <c r="BK130" s="647"/>
      <c r="BL130" s="647"/>
      <c r="BM130" s="647"/>
      <c r="BN130" s="647"/>
      <c r="BO130" s="647"/>
      <c r="BP130" s="647"/>
      <c r="BQ130" s="647"/>
      <c r="BR130" s="647"/>
      <c r="BS130" s="647"/>
      <c r="BT130" s="647"/>
      <c r="BU130" s="647"/>
      <c r="BV130" s="647"/>
      <c r="BW130" s="647"/>
      <c r="BX130" s="647"/>
      <c r="BY130" s="647"/>
      <c r="BZ130" s="647"/>
      <c r="CA130" s="647"/>
      <c r="CB130" s="647"/>
      <c r="CC130" s="647"/>
      <c r="CD130" s="647"/>
      <c r="CE130" s="647"/>
      <c r="CF130" s="647"/>
      <c r="CG130" s="647"/>
      <c r="CH130" s="647"/>
      <c r="CI130" s="647"/>
      <c r="CJ130" s="647"/>
      <c r="CK130" s="647"/>
      <c r="CL130" s="647"/>
      <c r="CM130" s="647"/>
      <c r="CN130" s="647"/>
      <c r="CO130" s="647"/>
      <c r="CP130" s="647"/>
      <c r="CQ130" s="647"/>
      <c r="CR130" s="647"/>
      <c r="CS130" s="647"/>
      <c r="CT130" s="647"/>
      <c r="CU130" s="647"/>
      <c r="CV130" s="647"/>
      <c r="CW130" s="647"/>
      <c r="CX130" s="647"/>
      <c r="CY130" s="647"/>
      <c r="CZ130" s="647"/>
      <c r="DA130" s="647"/>
      <c r="DB130" s="647"/>
      <c r="DC130" s="647"/>
      <c r="DD130" s="647"/>
      <c r="DE130" s="647"/>
      <c r="DF130" s="647"/>
      <c r="DG130" s="647"/>
      <c r="DH130" s="647"/>
      <c r="DI130" s="647"/>
      <c r="DJ130" s="647"/>
      <c r="DK130" s="647"/>
      <c r="DL130" s="647"/>
      <c r="DM130" s="647"/>
      <c r="DN130" s="647"/>
      <c r="DO130" s="647"/>
      <c r="DP130" s="647"/>
      <c r="DQ130" s="647"/>
      <c r="DR130" s="647"/>
      <c r="DS130" s="647"/>
      <c r="DT130" s="647"/>
      <c r="DU130" s="647"/>
      <c r="DV130" s="647"/>
      <c r="DW130" s="647"/>
      <c r="DX130" s="647"/>
      <c r="DY130" s="647"/>
      <c r="DZ130" s="647"/>
      <c r="EA130" s="647"/>
      <c r="EB130" s="647"/>
      <c r="EC130" s="647"/>
      <c r="ED130" s="647"/>
      <c r="EE130" s="647"/>
      <c r="EF130" s="647"/>
      <c r="EG130" s="647"/>
      <c r="EH130" s="647"/>
      <c r="EI130" s="647"/>
      <c r="EJ130" s="647"/>
      <c r="EK130" s="647"/>
      <c r="EL130" s="647"/>
      <c r="EM130" s="647"/>
      <c r="EN130" s="647"/>
      <c r="EO130" s="647"/>
      <c r="EP130" s="647"/>
      <c r="EQ130" s="647"/>
      <c r="ER130" s="647"/>
      <c r="ES130" s="647"/>
      <c r="ET130" s="647"/>
      <c r="EU130" s="647"/>
      <c r="EV130" s="647"/>
      <c r="EW130" s="647"/>
      <c r="EX130" s="647"/>
      <c r="EY130" s="647"/>
      <c r="EZ130" s="647"/>
      <c r="FA130" s="647"/>
      <c r="FB130" s="647"/>
      <c r="FC130" s="647"/>
      <c r="FD130" s="647"/>
      <c r="FE130" s="647"/>
      <c r="FF130" s="647"/>
      <c r="FG130" s="647"/>
      <c r="FH130" s="647"/>
      <c r="FI130" s="647"/>
      <c r="FJ130" s="647"/>
      <c r="FK130" s="647"/>
      <c r="FL130" s="647"/>
      <c r="FM130" s="647"/>
      <c r="FN130" s="647"/>
      <c r="FO130" s="647"/>
      <c r="FP130" s="647"/>
      <c r="FQ130" s="647"/>
      <c r="FR130" s="647"/>
      <c r="FS130" s="647"/>
      <c r="FT130" s="647"/>
      <c r="FU130" s="647"/>
      <c r="FV130" s="647"/>
      <c r="FW130" s="647"/>
      <c r="FX130" s="647"/>
      <c r="FY130" s="647"/>
      <c r="FZ130" s="647"/>
      <c r="GA130" s="647"/>
      <c r="GB130" s="647"/>
      <c r="GC130" s="647"/>
      <c r="GD130" s="647"/>
      <c r="GE130" s="647"/>
      <c r="GF130" s="647"/>
      <c r="GG130" s="647"/>
      <c r="GH130" s="647"/>
      <c r="GI130" s="647"/>
      <c r="GJ130" s="647"/>
      <c r="GK130" s="647"/>
      <c r="GL130" s="647"/>
      <c r="GM130" s="647"/>
      <c r="GN130" s="647"/>
      <c r="GO130" s="647"/>
      <c r="GP130" s="647"/>
      <c r="GQ130" s="647"/>
      <c r="GR130" s="647"/>
      <c r="GS130" s="647"/>
      <c r="GT130" s="647"/>
      <c r="GU130" s="647"/>
      <c r="GV130" s="647"/>
      <c r="GW130" s="647"/>
      <c r="GX130" s="647"/>
      <c r="GY130" s="647"/>
      <c r="GZ130" s="647"/>
      <c r="HA130" s="647"/>
      <c r="HB130" s="647"/>
      <c r="HC130" s="647"/>
      <c r="HD130" s="647"/>
      <c r="HE130" s="647"/>
      <c r="HF130" s="647"/>
      <c r="HG130" s="647"/>
      <c r="HH130" s="647"/>
      <c r="HI130" s="647"/>
      <c r="HJ130" s="647"/>
      <c r="HK130" s="647"/>
      <c r="HL130" s="647"/>
      <c r="HM130" s="647"/>
      <c r="HN130" s="647"/>
      <c r="HO130" s="647"/>
      <c r="HP130" s="647"/>
      <c r="HQ130" s="647"/>
      <c r="HR130" s="647"/>
      <c r="HS130" s="647"/>
      <c r="HT130" s="647"/>
      <c r="HU130" s="647"/>
      <c r="HV130" s="647"/>
      <c r="HW130" s="647"/>
      <c r="HX130" s="647"/>
      <c r="HY130" s="647"/>
      <c r="HZ130" s="647"/>
      <c r="IA130" s="647"/>
      <c r="IB130" s="647"/>
      <c r="IC130" s="647"/>
      <c r="ID130" s="647"/>
      <c r="IE130" s="647"/>
      <c r="IF130" s="647"/>
      <c r="IG130" s="647"/>
      <c r="IH130" s="647"/>
      <c r="II130" s="647"/>
      <c r="IJ130" s="647"/>
      <c r="IK130" s="647"/>
      <c r="IL130" s="647"/>
      <c r="IM130" s="647"/>
      <c r="IN130" s="647"/>
      <c r="IO130" s="647"/>
      <c r="IP130" s="647"/>
      <c r="IQ130" s="647"/>
      <c r="IR130" s="647"/>
      <c r="IS130" s="647"/>
      <c r="IT130" s="647"/>
      <c r="IU130" s="647"/>
      <c r="IV130" s="647"/>
      <c r="IW130" s="647"/>
      <c r="IX130" s="647"/>
      <c r="IY130" s="647"/>
      <c r="IZ130" s="647"/>
      <c r="JA130" s="647"/>
      <c r="JB130" s="647"/>
      <c r="JC130" s="647"/>
      <c r="JD130" s="647"/>
      <c r="JE130" s="647"/>
      <c r="JF130" s="647"/>
      <c r="JG130" s="647"/>
      <c r="JH130" s="647"/>
      <c r="JI130" s="647"/>
      <c r="JJ130" s="647"/>
      <c r="JK130" s="647"/>
      <c r="JL130" s="647"/>
      <c r="JM130" s="647"/>
      <c r="JN130" s="647"/>
      <c r="JO130" s="647"/>
      <c r="JP130" s="647"/>
      <c r="JQ130" s="647"/>
      <c r="JR130" s="647"/>
      <c r="JS130" s="647"/>
      <c r="JT130" s="647"/>
      <c r="JU130" s="647"/>
      <c r="JV130" s="647"/>
      <c r="JW130" s="647"/>
      <c r="JX130" s="647"/>
      <c r="JY130" s="647"/>
      <c r="JZ130" s="647"/>
      <c r="KA130" s="647"/>
      <c r="KB130" s="647"/>
      <c r="KC130" s="647"/>
      <c r="KD130" s="647"/>
      <c r="KE130" s="647"/>
      <c r="KF130" s="647"/>
      <c r="KG130" s="647"/>
      <c r="KH130" s="647"/>
      <c r="KI130" s="647"/>
      <c r="KJ130" s="647"/>
      <c r="KK130" s="647"/>
      <c r="KL130" s="647"/>
      <c r="KM130" s="647"/>
      <c r="KN130" s="647"/>
      <c r="KO130" s="647"/>
      <c r="KP130" s="647"/>
      <c r="KQ130" s="647"/>
      <c r="KR130" s="647"/>
      <c r="KS130" s="647"/>
      <c r="KT130" s="647"/>
      <c r="KU130" s="647"/>
      <c r="KV130" s="647"/>
      <c r="KW130" s="647"/>
      <c r="KX130" s="647"/>
      <c r="KY130" s="647"/>
      <c r="KZ130" s="647"/>
      <c r="LA130" s="647"/>
      <c r="LB130" s="647"/>
      <c r="LC130" s="647"/>
      <c r="LD130" s="647"/>
      <c r="LE130" s="647"/>
      <c r="LF130" s="647"/>
      <c r="LG130" s="647"/>
      <c r="LH130" s="647"/>
      <c r="LI130" s="647"/>
      <c r="LJ130" s="648"/>
    </row>
    <row r="131" spans="2:322" ht="3.65" customHeight="1">
      <c r="B131" s="646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7"/>
      <c r="P131" s="647"/>
      <c r="Q131" s="647"/>
      <c r="R131" s="647"/>
      <c r="S131" s="647"/>
      <c r="T131" s="647"/>
      <c r="U131" s="647"/>
      <c r="V131" s="647"/>
      <c r="W131" s="647"/>
      <c r="X131" s="647"/>
      <c r="Y131" s="647"/>
      <c r="Z131" s="647"/>
      <c r="AA131" s="647"/>
      <c r="AB131" s="647"/>
      <c r="AC131" s="647"/>
      <c r="AD131" s="647"/>
      <c r="AE131" s="647"/>
      <c r="AF131" s="647"/>
      <c r="AG131" s="647"/>
      <c r="AH131" s="647"/>
      <c r="AI131" s="647"/>
      <c r="AJ131" s="647"/>
      <c r="AK131" s="647"/>
      <c r="AL131" s="647"/>
      <c r="AM131" s="647"/>
      <c r="AN131" s="647"/>
      <c r="AO131" s="647"/>
      <c r="AP131" s="647"/>
      <c r="AQ131" s="647"/>
      <c r="AR131" s="647"/>
      <c r="AS131" s="647"/>
      <c r="AT131" s="647"/>
      <c r="AU131" s="647"/>
      <c r="AV131" s="647"/>
      <c r="AW131" s="647"/>
      <c r="AX131" s="647"/>
      <c r="AY131" s="647"/>
      <c r="AZ131" s="647"/>
      <c r="BA131" s="647"/>
      <c r="BB131" s="647"/>
      <c r="BC131" s="647"/>
      <c r="BD131" s="647"/>
      <c r="BE131" s="647"/>
      <c r="BF131" s="647"/>
      <c r="BG131" s="647"/>
      <c r="BH131" s="647"/>
      <c r="BI131" s="647"/>
      <c r="BJ131" s="647"/>
      <c r="BK131" s="647"/>
      <c r="BL131" s="647"/>
      <c r="BM131" s="647"/>
      <c r="BN131" s="647"/>
      <c r="BO131" s="647"/>
      <c r="BP131" s="647"/>
      <c r="BQ131" s="647"/>
      <c r="BR131" s="647"/>
      <c r="BS131" s="647"/>
      <c r="BT131" s="647"/>
      <c r="BU131" s="647"/>
      <c r="BV131" s="647"/>
      <c r="BW131" s="647"/>
      <c r="BX131" s="647"/>
      <c r="BY131" s="647"/>
      <c r="BZ131" s="647"/>
      <c r="CA131" s="647"/>
      <c r="CB131" s="647"/>
      <c r="CC131" s="647"/>
      <c r="CD131" s="647"/>
      <c r="CE131" s="647"/>
      <c r="CF131" s="647"/>
      <c r="CG131" s="647"/>
      <c r="CH131" s="647"/>
      <c r="CI131" s="647"/>
      <c r="CJ131" s="647"/>
      <c r="CK131" s="647"/>
      <c r="CL131" s="647"/>
      <c r="CM131" s="647"/>
      <c r="CN131" s="647"/>
      <c r="CO131" s="647"/>
      <c r="CP131" s="647"/>
      <c r="CQ131" s="647"/>
      <c r="CR131" s="647"/>
      <c r="CS131" s="647"/>
      <c r="CT131" s="647"/>
      <c r="CU131" s="647"/>
      <c r="CV131" s="647"/>
      <c r="CW131" s="647"/>
      <c r="CX131" s="647"/>
      <c r="CY131" s="647"/>
      <c r="CZ131" s="647"/>
      <c r="DA131" s="647"/>
      <c r="DB131" s="647"/>
      <c r="DC131" s="647"/>
      <c r="DD131" s="647"/>
      <c r="DE131" s="647"/>
      <c r="DF131" s="647"/>
      <c r="DG131" s="647"/>
      <c r="DH131" s="647"/>
      <c r="DI131" s="647"/>
      <c r="DJ131" s="647"/>
      <c r="DK131" s="647"/>
      <c r="DL131" s="647"/>
      <c r="DM131" s="647"/>
      <c r="DN131" s="647"/>
      <c r="DO131" s="647"/>
      <c r="DP131" s="647"/>
      <c r="DQ131" s="647"/>
      <c r="DR131" s="647"/>
      <c r="DS131" s="647"/>
      <c r="DT131" s="647"/>
      <c r="DU131" s="647"/>
      <c r="DV131" s="647"/>
      <c r="DW131" s="647"/>
      <c r="DX131" s="647"/>
      <c r="DY131" s="647"/>
      <c r="DZ131" s="647"/>
      <c r="EA131" s="647"/>
      <c r="EB131" s="647"/>
      <c r="EC131" s="647"/>
      <c r="ED131" s="647"/>
      <c r="EE131" s="647"/>
      <c r="EF131" s="647"/>
      <c r="EG131" s="647"/>
      <c r="EH131" s="647"/>
      <c r="EI131" s="647"/>
      <c r="EJ131" s="647"/>
      <c r="EK131" s="647"/>
      <c r="EL131" s="647"/>
      <c r="EM131" s="647"/>
      <c r="EN131" s="647"/>
      <c r="EO131" s="647"/>
      <c r="EP131" s="647"/>
      <c r="EQ131" s="647"/>
      <c r="ER131" s="647"/>
      <c r="ES131" s="647"/>
      <c r="ET131" s="647"/>
      <c r="EU131" s="647"/>
      <c r="EV131" s="647"/>
      <c r="EW131" s="647"/>
      <c r="EX131" s="647"/>
      <c r="EY131" s="647"/>
      <c r="EZ131" s="647"/>
      <c r="FA131" s="647"/>
      <c r="FB131" s="647"/>
      <c r="FC131" s="647"/>
      <c r="FD131" s="647"/>
      <c r="FE131" s="647"/>
      <c r="FF131" s="647"/>
      <c r="FG131" s="647"/>
      <c r="FH131" s="647"/>
      <c r="FI131" s="647"/>
      <c r="FJ131" s="647"/>
      <c r="FK131" s="647"/>
      <c r="FL131" s="647"/>
      <c r="FM131" s="647"/>
      <c r="FN131" s="647"/>
      <c r="FO131" s="647"/>
      <c r="FP131" s="647"/>
      <c r="FQ131" s="647"/>
      <c r="FR131" s="647"/>
      <c r="FS131" s="647"/>
      <c r="FT131" s="647"/>
      <c r="FU131" s="647"/>
      <c r="FV131" s="647"/>
      <c r="FW131" s="647"/>
      <c r="FX131" s="647"/>
      <c r="FY131" s="647"/>
      <c r="FZ131" s="647"/>
      <c r="GA131" s="647"/>
      <c r="GB131" s="647"/>
      <c r="GC131" s="647"/>
      <c r="GD131" s="647"/>
      <c r="GE131" s="647"/>
      <c r="GF131" s="647"/>
      <c r="GG131" s="647"/>
      <c r="GH131" s="647"/>
      <c r="GI131" s="647"/>
      <c r="GJ131" s="647"/>
      <c r="GK131" s="647"/>
      <c r="GL131" s="647"/>
      <c r="GM131" s="647"/>
      <c r="GN131" s="647"/>
      <c r="GO131" s="647"/>
      <c r="GP131" s="647"/>
      <c r="GQ131" s="647"/>
      <c r="GR131" s="647"/>
      <c r="GS131" s="647"/>
      <c r="GT131" s="647"/>
      <c r="GU131" s="647"/>
      <c r="GV131" s="647"/>
      <c r="GW131" s="647"/>
      <c r="GX131" s="647"/>
      <c r="GY131" s="647"/>
      <c r="GZ131" s="647"/>
      <c r="HA131" s="647"/>
      <c r="HB131" s="647"/>
      <c r="HC131" s="647"/>
      <c r="HD131" s="647"/>
      <c r="HE131" s="647"/>
      <c r="HF131" s="647"/>
      <c r="HG131" s="647"/>
      <c r="HH131" s="647"/>
      <c r="HI131" s="647"/>
      <c r="HJ131" s="647"/>
      <c r="HK131" s="647"/>
      <c r="HL131" s="647"/>
      <c r="HM131" s="647"/>
      <c r="HN131" s="647"/>
      <c r="HO131" s="647"/>
      <c r="HP131" s="647"/>
      <c r="HQ131" s="647"/>
      <c r="HR131" s="647"/>
      <c r="HS131" s="647"/>
      <c r="HT131" s="647"/>
      <c r="HU131" s="647"/>
      <c r="HV131" s="647"/>
      <c r="HW131" s="647"/>
      <c r="HX131" s="647"/>
      <c r="HY131" s="647"/>
      <c r="HZ131" s="647"/>
      <c r="IA131" s="647"/>
      <c r="IB131" s="647"/>
      <c r="IC131" s="647"/>
      <c r="ID131" s="647"/>
      <c r="IE131" s="647"/>
      <c r="IF131" s="647"/>
      <c r="IG131" s="647"/>
      <c r="IH131" s="647"/>
      <c r="II131" s="647"/>
      <c r="IJ131" s="647"/>
      <c r="IK131" s="647"/>
      <c r="IL131" s="647"/>
      <c r="IM131" s="647"/>
      <c r="IN131" s="647"/>
      <c r="IO131" s="647"/>
      <c r="IP131" s="647"/>
      <c r="IQ131" s="647"/>
      <c r="IR131" s="647"/>
      <c r="IS131" s="647"/>
      <c r="IT131" s="647"/>
      <c r="IU131" s="647"/>
      <c r="IV131" s="647"/>
      <c r="IW131" s="647"/>
      <c r="IX131" s="647"/>
      <c r="IY131" s="647"/>
      <c r="IZ131" s="647"/>
      <c r="JA131" s="647"/>
      <c r="JB131" s="647"/>
      <c r="JC131" s="647"/>
      <c r="JD131" s="647"/>
      <c r="JE131" s="647"/>
      <c r="JF131" s="647"/>
      <c r="JG131" s="647"/>
      <c r="JH131" s="647"/>
      <c r="JI131" s="647"/>
      <c r="JJ131" s="647"/>
      <c r="JK131" s="647"/>
      <c r="JL131" s="647"/>
      <c r="JM131" s="647"/>
      <c r="JN131" s="647"/>
      <c r="JO131" s="647"/>
      <c r="JP131" s="647"/>
      <c r="JQ131" s="647"/>
      <c r="JR131" s="647"/>
      <c r="JS131" s="647"/>
      <c r="JT131" s="647"/>
      <c r="JU131" s="647"/>
      <c r="JV131" s="647"/>
      <c r="JW131" s="647"/>
      <c r="JX131" s="647"/>
      <c r="JY131" s="647"/>
      <c r="JZ131" s="647"/>
      <c r="KA131" s="647"/>
      <c r="KB131" s="647"/>
      <c r="KC131" s="647"/>
      <c r="KD131" s="647"/>
      <c r="KE131" s="647"/>
      <c r="KF131" s="647"/>
      <c r="KG131" s="647"/>
      <c r="KH131" s="647"/>
      <c r="KI131" s="647"/>
      <c r="KJ131" s="647"/>
      <c r="KK131" s="647"/>
      <c r="KL131" s="647"/>
      <c r="KM131" s="647"/>
      <c r="KN131" s="647"/>
      <c r="KO131" s="647"/>
      <c r="KP131" s="647"/>
      <c r="KQ131" s="647"/>
      <c r="KR131" s="647"/>
      <c r="KS131" s="647"/>
      <c r="KT131" s="647"/>
      <c r="KU131" s="647"/>
      <c r="KV131" s="647"/>
      <c r="KW131" s="647"/>
      <c r="KX131" s="647"/>
      <c r="KY131" s="647"/>
      <c r="KZ131" s="647"/>
      <c r="LA131" s="647"/>
      <c r="LB131" s="647"/>
      <c r="LC131" s="647"/>
      <c r="LD131" s="647"/>
      <c r="LE131" s="647"/>
      <c r="LF131" s="647"/>
      <c r="LG131" s="647"/>
      <c r="LH131" s="647"/>
      <c r="LI131" s="647"/>
      <c r="LJ131" s="648"/>
    </row>
    <row r="132" spans="2:322" ht="3.65" customHeight="1">
      <c r="B132" s="646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7"/>
      <c r="P132" s="647"/>
      <c r="Q132" s="647"/>
      <c r="R132" s="647"/>
      <c r="S132" s="647"/>
      <c r="T132" s="647"/>
      <c r="U132" s="647"/>
      <c r="V132" s="647"/>
      <c r="W132" s="647"/>
      <c r="X132" s="647"/>
      <c r="Y132" s="647"/>
      <c r="Z132" s="647"/>
      <c r="AA132" s="647"/>
      <c r="AB132" s="647"/>
      <c r="AC132" s="647"/>
      <c r="AD132" s="647"/>
      <c r="AE132" s="647"/>
      <c r="AF132" s="647"/>
      <c r="AG132" s="647"/>
      <c r="AH132" s="647"/>
      <c r="AI132" s="647"/>
      <c r="AJ132" s="647"/>
      <c r="AK132" s="647"/>
      <c r="AL132" s="647"/>
      <c r="AM132" s="647"/>
      <c r="AN132" s="647"/>
      <c r="AO132" s="647"/>
      <c r="AP132" s="647"/>
      <c r="AQ132" s="647"/>
      <c r="AR132" s="647"/>
      <c r="AS132" s="647"/>
      <c r="AT132" s="647"/>
      <c r="AU132" s="647"/>
      <c r="AV132" s="647"/>
      <c r="AW132" s="647"/>
      <c r="AX132" s="647"/>
      <c r="AY132" s="647"/>
      <c r="AZ132" s="647"/>
      <c r="BA132" s="647"/>
      <c r="BB132" s="647"/>
      <c r="BC132" s="647"/>
      <c r="BD132" s="647"/>
      <c r="BE132" s="647"/>
      <c r="BF132" s="647"/>
      <c r="BG132" s="647"/>
      <c r="BH132" s="647"/>
      <c r="BI132" s="647"/>
      <c r="BJ132" s="647"/>
      <c r="BK132" s="647"/>
      <c r="BL132" s="647"/>
      <c r="BM132" s="647"/>
      <c r="BN132" s="647"/>
      <c r="BO132" s="647"/>
      <c r="BP132" s="647"/>
      <c r="BQ132" s="647"/>
      <c r="BR132" s="647"/>
      <c r="BS132" s="647"/>
      <c r="BT132" s="647"/>
      <c r="BU132" s="647"/>
      <c r="BV132" s="647"/>
      <c r="BW132" s="647"/>
      <c r="BX132" s="647"/>
      <c r="BY132" s="647"/>
      <c r="BZ132" s="647"/>
      <c r="CA132" s="647"/>
      <c r="CB132" s="647"/>
      <c r="CC132" s="647"/>
      <c r="CD132" s="647"/>
      <c r="CE132" s="647"/>
      <c r="CF132" s="647"/>
      <c r="CG132" s="647"/>
      <c r="CH132" s="647"/>
      <c r="CI132" s="647"/>
      <c r="CJ132" s="647"/>
      <c r="CK132" s="647"/>
      <c r="CL132" s="647"/>
      <c r="CM132" s="647"/>
      <c r="CN132" s="647"/>
      <c r="CO132" s="647"/>
      <c r="CP132" s="647"/>
      <c r="CQ132" s="647"/>
      <c r="CR132" s="647"/>
      <c r="CS132" s="647"/>
      <c r="CT132" s="647"/>
      <c r="CU132" s="647"/>
      <c r="CV132" s="647"/>
      <c r="CW132" s="647"/>
      <c r="CX132" s="647"/>
      <c r="CY132" s="647"/>
      <c r="CZ132" s="647"/>
      <c r="DA132" s="647"/>
      <c r="DB132" s="647"/>
      <c r="DC132" s="647"/>
      <c r="DD132" s="647"/>
      <c r="DE132" s="647"/>
      <c r="DF132" s="647"/>
      <c r="DG132" s="647"/>
      <c r="DH132" s="647"/>
      <c r="DI132" s="647"/>
      <c r="DJ132" s="647"/>
      <c r="DK132" s="647"/>
      <c r="DL132" s="647"/>
      <c r="DM132" s="647"/>
      <c r="DN132" s="647"/>
      <c r="DO132" s="647"/>
      <c r="DP132" s="647"/>
      <c r="DQ132" s="647"/>
      <c r="DR132" s="647"/>
      <c r="DS132" s="647"/>
      <c r="DT132" s="647"/>
      <c r="DU132" s="647"/>
      <c r="DV132" s="647"/>
      <c r="DW132" s="647"/>
      <c r="DX132" s="647"/>
      <c r="DY132" s="647"/>
      <c r="DZ132" s="647"/>
      <c r="EA132" s="647"/>
      <c r="EB132" s="647"/>
      <c r="EC132" s="647"/>
      <c r="ED132" s="647"/>
      <c r="EE132" s="647"/>
      <c r="EF132" s="647"/>
      <c r="EG132" s="647"/>
      <c r="EH132" s="647"/>
      <c r="EI132" s="647"/>
      <c r="EJ132" s="647"/>
      <c r="EK132" s="647"/>
      <c r="EL132" s="647"/>
      <c r="EM132" s="647"/>
      <c r="EN132" s="647"/>
      <c r="EO132" s="647"/>
      <c r="EP132" s="647"/>
      <c r="EQ132" s="647"/>
      <c r="ER132" s="647"/>
      <c r="ES132" s="647"/>
      <c r="ET132" s="647"/>
      <c r="EU132" s="647"/>
      <c r="EV132" s="647"/>
      <c r="EW132" s="647"/>
      <c r="EX132" s="647"/>
      <c r="EY132" s="647"/>
      <c r="EZ132" s="647"/>
      <c r="FA132" s="647"/>
      <c r="FB132" s="647"/>
      <c r="FC132" s="647"/>
      <c r="FD132" s="647"/>
      <c r="FE132" s="647"/>
      <c r="FF132" s="647"/>
      <c r="FG132" s="647"/>
      <c r="FH132" s="647"/>
      <c r="FI132" s="647"/>
      <c r="FJ132" s="647"/>
      <c r="FK132" s="647"/>
      <c r="FL132" s="647"/>
      <c r="FM132" s="647"/>
      <c r="FN132" s="647"/>
      <c r="FO132" s="647"/>
      <c r="FP132" s="647"/>
      <c r="FQ132" s="647"/>
      <c r="FR132" s="647"/>
      <c r="FS132" s="647"/>
      <c r="FT132" s="647"/>
      <c r="FU132" s="647"/>
      <c r="FV132" s="647"/>
      <c r="FW132" s="647"/>
      <c r="FX132" s="647"/>
      <c r="FY132" s="647"/>
      <c r="FZ132" s="647"/>
      <c r="GA132" s="647"/>
      <c r="GB132" s="647"/>
      <c r="GC132" s="647"/>
      <c r="GD132" s="647"/>
      <c r="GE132" s="647"/>
      <c r="GF132" s="647"/>
      <c r="GG132" s="647"/>
      <c r="GH132" s="647"/>
      <c r="GI132" s="647"/>
      <c r="GJ132" s="647"/>
      <c r="GK132" s="647"/>
      <c r="GL132" s="647"/>
      <c r="GM132" s="647"/>
      <c r="GN132" s="647"/>
      <c r="GO132" s="647"/>
      <c r="GP132" s="647"/>
      <c r="GQ132" s="647"/>
      <c r="GR132" s="647"/>
      <c r="GS132" s="647"/>
      <c r="GT132" s="647"/>
      <c r="GU132" s="647"/>
      <c r="GV132" s="647"/>
      <c r="GW132" s="647"/>
      <c r="GX132" s="647"/>
      <c r="GY132" s="647"/>
      <c r="GZ132" s="647"/>
      <c r="HA132" s="647"/>
      <c r="HB132" s="647"/>
      <c r="HC132" s="647"/>
      <c r="HD132" s="647"/>
      <c r="HE132" s="647"/>
      <c r="HF132" s="647"/>
      <c r="HG132" s="647"/>
      <c r="HH132" s="647"/>
      <c r="HI132" s="647"/>
      <c r="HJ132" s="647"/>
      <c r="HK132" s="647"/>
      <c r="HL132" s="647"/>
      <c r="HM132" s="647"/>
      <c r="HN132" s="647"/>
      <c r="HO132" s="647"/>
      <c r="HP132" s="647"/>
      <c r="HQ132" s="647"/>
      <c r="HR132" s="647"/>
      <c r="HS132" s="647"/>
      <c r="HT132" s="647"/>
      <c r="HU132" s="647"/>
      <c r="HV132" s="647"/>
      <c r="HW132" s="647"/>
      <c r="HX132" s="647"/>
      <c r="HY132" s="647"/>
      <c r="HZ132" s="647"/>
      <c r="IA132" s="647"/>
      <c r="IB132" s="647"/>
      <c r="IC132" s="647"/>
      <c r="ID132" s="647"/>
      <c r="IE132" s="647"/>
      <c r="IF132" s="647"/>
      <c r="IG132" s="647"/>
      <c r="IH132" s="647"/>
      <c r="II132" s="647"/>
      <c r="IJ132" s="647"/>
      <c r="IK132" s="647"/>
      <c r="IL132" s="647"/>
      <c r="IM132" s="647"/>
      <c r="IN132" s="647"/>
      <c r="IO132" s="647"/>
      <c r="IP132" s="647"/>
      <c r="IQ132" s="647"/>
      <c r="IR132" s="647"/>
      <c r="IS132" s="647"/>
      <c r="IT132" s="647"/>
      <c r="IU132" s="647"/>
      <c r="IV132" s="647"/>
      <c r="IW132" s="647"/>
      <c r="IX132" s="647"/>
      <c r="IY132" s="647"/>
      <c r="IZ132" s="647"/>
      <c r="JA132" s="647"/>
      <c r="JB132" s="647"/>
      <c r="JC132" s="647"/>
      <c r="JD132" s="647"/>
      <c r="JE132" s="647"/>
      <c r="JF132" s="647"/>
      <c r="JG132" s="647"/>
      <c r="JH132" s="647"/>
      <c r="JI132" s="647"/>
      <c r="JJ132" s="647"/>
      <c r="JK132" s="647"/>
      <c r="JL132" s="647"/>
      <c r="JM132" s="647"/>
      <c r="JN132" s="647"/>
      <c r="JO132" s="647"/>
      <c r="JP132" s="647"/>
      <c r="JQ132" s="647"/>
      <c r="JR132" s="647"/>
      <c r="JS132" s="647"/>
      <c r="JT132" s="647"/>
      <c r="JU132" s="647"/>
      <c r="JV132" s="647"/>
      <c r="JW132" s="647"/>
      <c r="JX132" s="647"/>
      <c r="JY132" s="647"/>
      <c r="JZ132" s="647"/>
      <c r="KA132" s="647"/>
      <c r="KB132" s="647"/>
      <c r="KC132" s="647"/>
      <c r="KD132" s="647"/>
      <c r="KE132" s="647"/>
      <c r="KF132" s="647"/>
      <c r="KG132" s="647"/>
      <c r="KH132" s="647"/>
      <c r="KI132" s="647"/>
      <c r="KJ132" s="647"/>
      <c r="KK132" s="647"/>
      <c r="KL132" s="647"/>
      <c r="KM132" s="647"/>
      <c r="KN132" s="647"/>
      <c r="KO132" s="647"/>
      <c r="KP132" s="647"/>
      <c r="KQ132" s="647"/>
      <c r="KR132" s="647"/>
      <c r="KS132" s="647"/>
      <c r="KT132" s="647"/>
      <c r="KU132" s="647"/>
      <c r="KV132" s="647"/>
      <c r="KW132" s="647"/>
      <c r="KX132" s="647"/>
      <c r="KY132" s="647"/>
      <c r="KZ132" s="647"/>
      <c r="LA132" s="647"/>
      <c r="LB132" s="647"/>
      <c r="LC132" s="647"/>
      <c r="LD132" s="647"/>
      <c r="LE132" s="647"/>
      <c r="LF132" s="647"/>
      <c r="LG132" s="647"/>
      <c r="LH132" s="647"/>
      <c r="LI132" s="647"/>
      <c r="LJ132" s="648"/>
    </row>
    <row r="133" spans="2:322" ht="3.65" customHeight="1">
      <c r="B133" s="646"/>
      <c r="C133" s="647"/>
      <c r="D133" s="647"/>
      <c r="E133" s="647"/>
      <c r="F133" s="647"/>
      <c r="G133" s="647"/>
      <c r="H133" s="647"/>
      <c r="I133" s="647"/>
      <c r="J133" s="647"/>
      <c r="K133" s="647"/>
      <c r="L133" s="647"/>
      <c r="M133" s="647"/>
      <c r="N133" s="647"/>
      <c r="O133" s="647"/>
      <c r="P133" s="647"/>
      <c r="Q133" s="647"/>
      <c r="R133" s="647"/>
      <c r="S133" s="647"/>
      <c r="T133" s="647"/>
      <c r="U133" s="647"/>
      <c r="V133" s="647"/>
      <c r="W133" s="647"/>
      <c r="X133" s="647"/>
      <c r="Y133" s="647"/>
      <c r="Z133" s="647"/>
      <c r="AA133" s="647"/>
      <c r="AB133" s="647"/>
      <c r="AC133" s="647"/>
      <c r="AD133" s="647"/>
      <c r="AE133" s="647"/>
      <c r="AF133" s="647"/>
      <c r="AG133" s="647"/>
      <c r="AH133" s="647"/>
      <c r="AI133" s="647"/>
      <c r="AJ133" s="647"/>
      <c r="AK133" s="647"/>
      <c r="AL133" s="647"/>
      <c r="AM133" s="647"/>
      <c r="AN133" s="647"/>
      <c r="AO133" s="647"/>
      <c r="AP133" s="647"/>
      <c r="AQ133" s="647"/>
      <c r="AR133" s="647"/>
      <c r="AS133" s="647"/>
      <c r="AT133" s="647"/>
      <c r="AU133" s="647"/>
      <c r="AV133" s="647"/>
      <c r="AW133" s="647"/>
      <c r="AX133" s="647"/>
      <c r="AY133" s="647"/>
      <c r="AZ133" s="647"/>
      <c r="BA133" s="647"/>
      <c r="BB133" s="647"/>
      <c r="BC133" s="647"/>
      <c r="BD133" s="647"/>
      <c r="BE133" s="647"/>
      <c r="BF133" s="647"/>
      <c r="BG133" s="647"/>
      <c r="BH133" s="647"/>
      <c r="BI133" s="647"/>
      <c r="BJ133" s="647"/>
      <c r="BK133" s="647"/>
      <c r="BL133" s="647"/>
      <c r="BM133" s="647"/>
      <c r="BN133" s="647"/>
      <c r="BO133" s="647"/>
      <c r="BP133" s="647"/>
      <c r="BQ133" s="647"/>
      <c r="BR133" s="647"/>
      <c r="BS133" s="647"/>
      <c r="BT133" s="647"/>
      <c r="BU133" s="647"/>
      <c r="BV133" s="647"/>
      <c r="BW133" s="647"/>
      <c r="BX133" s="647"/>
      <c r="BY133" s="647"/>
      <c r="BZ133" s="647"/>
      <c r="CA133" s="647"/>
      <c r="CB133" s="647"/>
      <c r="CC133" s="647"/>
      <c r="CD133" s="647"/>
      <c r="CE133" s="647"/>
      <c r="CF133" s="647"/>
      <c r="CG133" s="647"/>
      <c r="CH133" s="647"/>
      <c r="CI133" s="647"/>
      <c r="CJ133" s="647"/>
      <c r="CK133" s="647"/>
      <c r="CL133" s="647"/>
      <c r="CM133" s="647"/>
      <c r="CN133" s="647"/>
      <c r="CO133" s="647"/>
      <c r="CP133" s="647"/>
      <c r="CQ133" s="647"/>
      <c r="CR133" s="647"/>
      <c r="CS133" s="647"/>
      <c r="CT133" s="647"/>
      <c r="CU133" s="647"/>
      <c r="CV133" s="647"/>
      <c r="CW133" s="647"/>
      <c r="CX133" s="647"/>
      <c r="CY133" s="647"/>
      <c r="CZ133" s="647"/>
      <c r="DA133" s="647"/>
      <c r="DB133" s="647"/>
      <c r="DC133" s="647"/>
      <c r="DD133" s="647"/>
      <c r="DE133" s="647"/>
      <c r="DF133" s="647"/>
      <c r="DG133" s="647"/>
      <c r="DH133" s="647"/>
      <c r="DI133" s="647"/>
      <c r="DJ133" s="647"/>
      <c r="DK133" s="647"/>
      <c r="DL133" s="647"/>
      <c r="DM133" s="647"/>
      <c r="DN133" s="647"/>
      <c r="DO133" s="647"/>
      <c r="DP133" s="647"/>
      <c r="DQ133" s="647"/>
      <c r="DR133" s="647"/>
      <c r="DS133" s="647"/>
      <c r="DT133" s="647"/>
      <c r="DU133" s="647"/>
      <c r="DV133" s="647"/>
      <c r="DW133" s="647"/>
      <c r="DX133" s="647"/>
      <c r="DY133" s="647"/>
      <c r="DZ133" s="647"/>
      <c r="EA133" s="647"/>
      <c r="EB133" s="647"/>
      <c r="EC133" s="647"/>
      <c r="ED133" s="647"/>
      <c r="EE133" s="647"/>
      <c r="EF133" s="647"/>
      <c r="EG133" s="647"/>
      <c r="EH133" s="647"/>
      <c r="EI133" s="647"/>
      <c r="EJ133" s="647"/>
      <c r="EK133" s="647"/>
      <c r="EL133" s="647"/>
      <c r="EM133" s="647"/>
      <c r="EN133" s="647"/>
      <c r="EO133" s="647"/>
      <c r="EP133" s="647"/>
      <c r="EQ133" s="647"/>
      <c r="ER133" s="647"/>
      <c r="ES133" s="647"/>
      <c r="ET133" s="647"/>
      <c r="EU133" s="647"/>
      <c r="EV133" s="647"/>
      <c r="EW133" s="647"/>
      <c r="EX133" s="647"/>
      <c r="EY133" s="647"/>
      <c r="EZ133" s="647"/>
      <c r="FA133" s="647"/>
      <c r="FB133" s="647"/>
      <c r="FC133" s="647"/>
      <c r="FD133" s="647"/>
      <c r="FE133" s="647"/>
      <c r="FF133" s="647"/>
      <c r="FG133" s="647"/>
      <c r="FH133" s="647"/>
      <c r="FI133" s="647"/>
      <c r="FJ133" s="647"/>
      <c r="FK133" s="647"/>
      <c r="FL133" s="647"/>
      <c r="FM133" s="647"/>
      <c r="FN133" s="647"/>
      <c r="FO133" s="647"/>
      <c r="FP133" s="647"/>
      <c r="FQ133" s="647"/>
      <c r="FR133" s="647"/>
      <c r="FS133" s="647"/>
      <c r="FT133" s="647"/>
      <c r="FU133" s="647"/>
      <c r="FV133" s="647"/>
      <c r="FW133" s="647"/>
      <c r="FX133" s="647"/>
      <c r="FY133" s="647"/>
      <c r="FZ133" s="647"/>
      <c r="GA133" s="647"/>
      <c r="GB133" s="647"/>
      <c r="GC133" s="647"/>
      <c r="GD133" s="647"/>
      <c r="GE133" s="647"/>
      <c r="GF133" s="647"/>
      <c r="GG133" s="647"/>
      <c r="GH133" s="647"/>
      <c r="GI133" s="647"/>
      <c r="GJ133" s="647"/>
      <c r="GK133" s="647"/>
      <c r="GL133" s="647"/>
      <c r="GM133" s="647"/>
      <c r="GN133" s="647"/>
      <c r="GO133" s="647"/>
      <c r="GP133" s="647"/>
      <c r="GQ133" s="647"/>
      <c r="GR133" s="647"/>
      <c r="GS133" s="647"/>
      <c r="GT133" s="647"/>
      <c r="GU133" s="647"/>
      <c r="GV133" s="647"/>
      <c r="GW133" s="647"/>
      <c r="GX133" s="647"/>
      <c r="GY133" s="647"/>
      <c r="GZ133" s="647"/>
      <c r="HA133" s="647"/>
      <c r="HB133" s="647"/>
      <c r="HC133" s="647"/>
      <c r="HD133" s="647"/>
      <c r="HE133" s="647"/>
      <c r="HF133" s="647"/>
      <c r="HG133" s="647"/>
      <c r="HH133" s="647"/>
      <c r="HI133" s="647"/>
      <c r="HJ133" s="647"/>
      <c r="HK133" s="647"/>
      <c r="HL133" s="647"/>
      <c r="HM133" s="647"/>
      <c r="HN133" s="647"/>
      <c r="HO133" s="647"/>
      <c r="HP133" s="647"/>
      <c r="HQ133" s="647"/>
      <c r="HR133" s="647"/>
      <c r="HS133" s="647"/>
      <c r="HT133" s="647"/>
      <c r="HU133" s="647"/>
      <c r="HV133" s="647"/>
      <c r="HW133" s="647"/>
      <c r="HX133" s="647"/>
      <c r="HY133" s="647"/>
      <c r="HZ133" s="647"/>
      <c r="IA133" s="647"/>
      <c r="IB133" s="647"/>
      <c r="IC133" s="647"/>
      <c r="ID133" s="647"/>
      <c r="IE133" s="647"/>
      <c r="IF133" s="647"/>
      <c r="IG133" s="647"/>
      <c r="IH133" s="647"/>
      <c r="II133" s="647"/>
      <c r="IJ133" s="647"/>
      <c r="IK133" s="647"/>
      <c r="IL133" s="647"/>
      <c r="IM133" s="647"/>
      <c r="IN133" s="647"/>
      <c r="IO133" s="647"/>
      <c r="IP133" s="647"/>
      <c r="IQ133" s="647"/>
      <c r="IR133" s="647"/>
      <c r="IS133" s="647"/>
      <c r="IT133" s="647"/>
      <c r="IU133" s="647"/>
      <c r="IV133" s="647"/>
      <c r="IW133" s="647"/>
      <c r="IX133" s="647"/>
      <c r="IY133" s="647"/>
      <c r="IZ133" s="647"/>
      <c r="JA133" s="647"/>
      <c r="JB133" s="647"/>
      <c r="JC133" s="647"/>
      <c r="JD133" s="647"/>
      <c r="JE133" s="647"/>
      <c r="JF133" s="647"/>
      <c r="JG133" s="647"/>
      <c r="JH133" s="647"/>
      <c r="JI133" s="647"/>
      <c r="JJ133" s="647"/>
      <c r="JK133" s="647"/>
      <c r="JL133" s="647"/>
      <c r="JM133" s="647"/>
      <c r="JN133" s="647"/>
      <c r="JO133" s="647"/>
      <c r="JP133" s="647"/>
      <c r="JQ133" s="647"/>
      <c r="JR133" s="647"/>
      <c r="JS133" s="647"/>
      <c r="JT133" s="647"/>
      <c r="JU133" s="647"/>
      <c r="JV133" s="647"/>
      <c r="JW133" s="647"/>
      <c r="JX133" s="647"/>
      <c r="JY133" s="647"/>
      <c r="JZ133" s="647"/>
      <c r="KA133" s="647"/>
      <c r="KB133" s="647"/>
      <c r="KC133" s="647"/>
      <c r="KD133" s="647"/>
      <c r="KE133" s="647"/>
      <c r="KF133" s="647"/>
      <c r="KG133" s="647"/>
      <c r="KH133" s="647"/>
      <c r="KI133" s="647"/>
      <c r="KJ133" s="647"/>
      <c r="KK133" s="647"/>
      <c r="KL133" s="647"/>
      <c r="KM133" s="647"/>
      <c r="KN133" s="647"/>
      <c r="KO133" s="647"/>
      <c r="KP133" s="647"/>
      <c r="KQ133" s="647"/>
      <c r="KR133" s="647"/>
      <c r="KS133" s="647"/>
      <c r="KT133" s="647"/>
      <c r="KU133" s="647"/>
      <c r="KV133" s="647"/>
      <c r="KW133" s="647"/>
      <c r="KX133" s="647"/>
      <c r="KY133" s="647"/>
      <c r="KZ133" s="647"/>
      <c r="LA133" s="647"/>
      <c r="LB133" s="647"/>
      <c r="LC133" s="647"/>
      <c r="LD133" s="647"/>
      <c r="LE133" s="647"/>
      <c r="LF133" s="647"/>
      <c r="LG133" s="647"/>
      <c r="LH133" s="647"/>
      <c r="LI133" s="647"/>
      <c r="LJ133" s="648"/>
    </row>
    <row r="134" spans="2:322" ht="3.65" customHeight="1">
      <c r="B134" s="646"/>
      <c r="C134" s="647"/>
      <c r="D134" s="647"/>
      <c r="E134" s="647"/>
      <c r="F134" s="647"/>
      <c r="G134" s="647"/>
      <c r="H134" s="647"/>
      <c r="I134" s="647"/>
      <c r="J134" s="647"/>
      <c r="K134" s="647"/>
      <c r="L134" s="647"/>
      <c r="M134" s="647"/>
      <c r="N134" s="647"/>
      <c r="O134" s="647"/>
      <c r="P134" s="647"/>
      <c r="Q134" s="647"/>
      <c r="R134" s="647"/>
      <c r="S134" s="647"/>
      <c r="T134" s="647"/>
      <c r="U134" s="647"/>
      <c r="V134" s="647"/>
      <c r="W134" s="647"/>
      <c r="X134" s="647"/>
      <c r="Y134" s="647"/>
      <c r="Z134" s="647"/>
      <c r="AA134" s="647"/>
      <c r="AB134" s="647"/>
      <c r="AC134" s="647"/>
      <c r="AD134" s="647"/>
      <c r="AE134" s="647"/>
      <c r="AF134" s="647"/>
      <c r="AG134" s="647"/>
      <c r="AH134" s="647"/>
      <c r="AI134" s="647"/>
      <c r="AJ134" s="647"/>
      <c r="AK134" s="647"/>
      <c r="AL134" s="647"/>
      <c r="AM134" s="647"/>
      <c r="AN134" s="647"/>
      <c r="AO134" s="647"/>
      <c r="AP134" s="647"/>
      <c r="AQ134" s="647"/>
      <c r="AR134" s="647"/>
      <c r="AS134" s="647"/>
      <c r="AT134" s="647"/>
      <c r="AU134" s="647"/>
      <c r="AV134" s="647"/>
      <c r="AW134" s="647"/>
      <c r="AX134" s="647"/>
      <c r="AY134" s="647"/>
      <c r="AZ134" s="647"/>
      <c r="BA134" s="647"/>
      <c r="BB134" s="647"/>
      <c r="BC134" s="647"/>
      <c r="BD134" s="647"/>
      <c r="BE134" s="647"/>
      <c r="BF134" s="647"/>
      <c r="BG134" s="647"/>
      <c r="BH134" s="647"/>
      <c r="BI134" s="647"/>
      <c r="BJ134" s="647"/>
      <c r="BK134" s="647"/>
      <c r="BL134" s="647"/>
      <c r="BM134" s="647"/>
      <c r="BN134" s="647"/>
      <c r="BO134" s="647"/>
      <c r="BP134" s="647"/>
      <c r="BQ134" s="647"/>
      <c r="BR134" s="647"/>
      <c r="BS134" s="647"/>
      <c r="BT134" s="647"/>
      <c r="BU134" s="647"/>
      <c r="BV134" s="647"/>
      <c r="BW134" s="647"/>
      <c r="BX134" s="647"/>
      <c r="BY134" s="647"/>
      <c r="BZ134" s="647"/>
      <c r="CA134" s="647"/>
      <c r="CB134" s="647"/>
      <c r="CC134" s="647"/>
      <c r="CD134" s="647"/>
      <c r="CE134" s="647"/>
      <c r="CF134" s="647"/>
      <c r="CG134" s="647"/>
      <c r="CH134" s="647"/>
      <c r="CI134" s="647"/>
      <c r="CJ134" s="647"/>
      <c r="CK134" s="647"/>
      <c r="CL134" s="647"/>
      <c r="CM134" s="647"/>
      <c r="CN134" s="647"/>
      <c r="CO134" s="647"/>
      <c r="CP134" s="647"/>
      <c r="CQ134" s="647"/>
      <c r="CR134" s="647"/>
      <c r="CS134" s="647"/>
      <c r="CT134" s="647"/>
      <c r="CU134" s="647"/>
      <c r="CV134" s="647"/>
      <c r="CW134" s="647"/>
      <c r="CX134" s="647"/>
      <c r="CY134" s="647"/>
      <c r="CZ134" s="647"/>
      <c r="DA134" s="647"/>
      <c r="DB134" s="647"/>
      <c r="DC134" s="647"/>
      <c r="DD134" s="647"/>
      <c r="DE134" s="647"/>
      <c r="DF134" s="647"/>
      <c r="DG134" s="647"/>
      <c r="DH134" s="647"/>
      <c r="DI134" s="647"/>
      <c r="DJ134" s="647"/>
      <c r="DK134" s="647"/>
      <c r="DL134" s="647"/>
      <c r="DM134" s="647"/>
      <c r="DN134" s="647"/>
      <c r="DO134" s="647"/>
      <c r="DP134" s="647"/>
      <c r="DQ134" s="647"/>
      <c r="DR134" s="647"/>
      <c r="DS134" s="647"/>
      <c r="DT134" s="647"/>
      <c r="DU134" s="647"/>
      <c r="DV134" s="647"/>
      <c r="DW134" s="647"/>
      <c r="DX134" s="647"/>
      <c r="DY134" s="647"/>
      <c r="DZ134" s="647"/>
      <c r="EA134" s="647"/>
      <c r="EB134" s="647"/>
      <c r="EC134" s="647"/>
      <c r="ED134" s="647"/>
      <c r="EE134" s="647"/>
      <c r="EF134" s="647"/>
      <c r="EG134" s="647"/>
      <c r="EH134" s="647"/>
      <c r="EI134" s="647"/>
      <c r="EJ134" s="647"/>
      <c r="EK134" s="647"/>
      <c r="EL134" s="647"/>
      <c r="EM134" s="647"/>
      <c r="EN134" s="647"/>
      <c r="EO134" s="647"/>
      <c r="EP134" s="647"/>
      <c r="EQ134" s="647"/>
      <c r="ER134" s="647"/>
      <c r="ES134" s="647"/>
      <c r="ET134" s="647"/>
      <c r="EU134" s="647"/>
      <c r="EV134" s="647"/>
      <c r="EW134" s="647"/>
      <c r="EX134" s="647"/>
      <c r="EY134" s="647"/>
      <c r="EZ134" s="647"/>
      <c r="FA134" s="647"/>
      <c r="FB134" s="647"/>
      <c r="FC134" s="647"/>
      <c r="FD134" s="647"/>
      <c r="FE134" s="647"/>
      <c r="FF134" s="647"/>
      <c r="FG134" s="647"/>
      <c r="FH134" s="647"/>
      <c r="FI134" s="647"/>
      <c r="FJ134" s="647"/>
      <c r="FK134" s="647"/>
      <c r="FL134" s="647"/>
      <c r="FM134" s="647"/>
      <c r="FN134" s="647"/>
      <c r="FO134" s="647"/>
      <c r="FP134" s="647"/>
      <c r="FQ134" s="647"/>
      <c r="FR134" s="647"/>
      <c r="FS134" s="647"/>
      <c r="FT134" s="647"/>
      <c r="FU134" s="647"/>
      <c r="FV134" s="647"/>
      <c r="FW134" s="647"/>
      <c r="FX134" s="647"/>
      <c r="FY134" s="647"/>
      <c r="FZ134" s="647"/>
      <c r="GA134" s="647"/>
      <c r="GB134" s="647"/>
      <c r="GC134" s="647"/>
      <c r="GD134" s="647"/>
      <c r="GE134" s="647"/>
      <c r="GF134" s="647"/>
      <c r="GG134" s="647"/>
      <c r="GH134" s="647"/>
      <c r="GI134" s="647"/>
      <c r="GJ134" s="647"/>
      <c r="GK134" s="647"/>
      <c r="GL134" s="647"/>
      <c r="GM134" s="647"/>
      <c r="GN134" s="647"/>
      <c r="GO134" s="647"/>
      <c r="GP134" s="647"/>
      <c r="GQ134" s="647"/>
      <c r="GR134" s="647"/>
      <c r="GS134" s="647"/>
      <c r="GT134" s="647"/>
      <c r="GU134" s="647"/>
      <c r="GV134" s="647"/>
      <c r="GW134" s="647"/>
      <c r="GX134" s="647"/>
      <c r="GY134" s="647"/>
      <c r="GZ134" s="647"/>
      <c r="HA134" s="647"/>
      <c r="HB134" s="647"/>
      <c r="HC134" s="647"/>
      <c r="HD134" s="647"/>
      <c r="HE134" s="647"/>
      <c r="HF134" s="647"/>
      <c r="HG134" s="647"/>
      <c r="HH134" s="647"/>
      <c r="HI134" s="647"/>
      <c r="HJ134" s="647"/>
      <c r="HK134" s="647"/>
      <c r="HL134" s="647"/>
      <c r="HM134" s="647"/>
      <c r="HN134" s="647"/>
      <c r="HO134" s="647"/>
      <c r="HP134" s="647"/>
      <c r="HQ134" s="647"/>
      <c r="HR134" s="647"/>
      <c r="HS134" s="647"/>
      <c r="HT134" s="647"/>
      <c r="HU134" s="647"/>
      <c r="HV134" s="647"/>
      <c r="HW134" s="647"/>
      <c r="HX134" s="647"/>
      <c r="HY134" s="647"/>
      <c r="HZ134" s="647"/>
      <c r="IA134" s="647"/>
      <c r="IB134" s="647"/>
      <c r="IC134" s="647"/>
      <c r="ID134" s="647"/>
      <c r="IE134" s="647"/>
      <c r="IF134" s="647"/>
      <c r="IG134" s="647"/>
      <c r="IH134" s="647"/>
      <c r="II134" s="647"/>
      <c r="IJ134" s="647"/>
      <c r="IK134" s="647"/>
      <c r="IL134" s="647"/>
      <c r="IM134" s="647"/>
      <c r="IN134" s="647"/>
      <c r="IO134" s="647"/>
      <c r="IP134" s="647"/>
      <c r="IQ134" s="647"/>
      <c r="IR134" s="647"/>
      <c r="IS134" s="647"/>
      <c r="IT134" s="647"/>
      <c r="IU134" s="647"/>
      <c r="IV134" s="647"/>
      <c r="IW134" s="647"/>
      <c r="IX134" s="647"/>
      <c r="IY134" s="647"/>
      <c r="IZ134" s="647"/>
      <c r="JA134" s="647"/>
      <c r="JB134" s="647"/>
      <c r="JC134" s="647"/>
      <c r="JD134" s="647"/>
      <c r="JE134" s="647"/>
      <c r="JF134" s="647"/>
      <c r="JG134" s="647"/>
      <c r="JH134" s="647"/>
      <c r="JI134" s="647"/>
      <c r="JJ134" s="647"/>
      <c r="JK134" s="647"/>
      <c r="JL134" s="647"/>
      <c r="JM134" s="647"/>
      <c r="JN134" s="647"/>
      <c r="JO134" s="647"/>
      <c r="JP134" s="647"/>
      <c r="JQ134" s="647"/>
      <c r="JR134" s="647"/>
      <c r="JS134" s="647"/>
      <c r="JT134" s="647"/>
      <c r="JU134" s="647"/>
      <c r="JV134" s="647"/>
      <c r="JW134" s="647"/>
      <c r="JX134" s="647"/>
      <c r="JY134" s="647"/>
      <c r="JZ134" s="647"/>
      <c r="KA134" s="647"/>
      <c r="KB134" s="647"/>
      <c r="KC134" s="647"/>
      <c r="KD134" s="647"/>
      <c r="KE134" s="647"/>
      <c r="KF134" s="647"/>
      <c r="KG134" s="647"/>
      <c r="KH134" s="647"/>
      <c r="KI134" s="647"/>
      <c r="KJ134" s="647"/>
      <c r="KK134" s="647"/>
      <c r="KL134" s="647"/>
      <c r="KM134" s="647"/>
      <c r="KN134" s="647"/>
      <c r="KO134" s="647"/>
      <c r="KP134" s="647"/>
      <c r="KQ134" s="647"/>
      <c r="KR134" s="647"/>
      <c r="KS134" s="647"/>
      <c r="KT134" s="647"/>
      <c r="KU134" s="647"/>
      <c r="KV134" s="647"/>
      <c r="KW134" s="647"/>
      <c r="KX134" s="647"/>
      <c r="KY134" s="647"/>
      <c r="KZ134" s="647"/>
      <c r="LA134" s="647"/>
      <c r="LB134" s="647"/>
      <c r="LC134" s="647"/>
      <c r="LD134" s="647"/>
      <c r="LE134" s="647"/>
      <c r="LF134" s="647"/>
      <c r="LG134" s="647"/>
      <c r="LH134" s="647"/>
      <c r="LI134" s="647"/>
      <c r="LJ134" s="648"/>
    </row>
    <row r="135" spans="2:322" ht="3.65" customHeight="1">
      <c r="B135" s="646"/>
      <c r="C135" s="647"/>
      <c r="D135" s="647"/>
      <c r="E135" s="647"/>
      <c r="F135" s="647"/>
      <c r="G135" s="647"/>
      <c r="H135" s="647"/>
      <c r="I135" s="647"/>
      <c r="J135" s="647"/>
      <c r="K135" s="647"/>
      <c r="L135" s="647"/>
      <c r="M135" s="647"/>
      <c r="N135" s="647"/>
      <c r="O135" s="647"/>
      <c r="P135" s="647"/>
      <c r="Q135" s="647"/>
      <c r="R135" s="647"/>
      <c r="S135" s="647"/>
      <c r="T135" s="647"/>
      <c r="U135" s="647"/>
      <c r="V135" s="647"/>
      <c r="W135" s="647"/>
      <c r="X135" s="647"/>
      <c r="Y135" s="647"/>
      <c r="Z135" s="647"/>
      <c r="AA135" s="647"/>
      <c r="AB135" s="647"/>
      <c r="AC135" s="647"/>
      <c r="AD135" s="647"/>
      <c r="AE135" s="647"/>
      <c r="AF135" s="647"/>
      <c r="AG135" s="647"/>
      <c r="AH135" s="647"/>
      <c r="AI135" s="647"/>
      <c r="AJ135" s="647"/>
      <c r="AK135" s="647"/>
      <c r="AL135" s="647"/>
      <c r="AM135" s="647"/>
      <c r="AN135" s="647"/>
      <c r="AO135" s="647"/>
      <c r="AP135" s="647"/>
      <c r="AQ135" s="647"/>
      <c r="AR135" s="647"/>
      <c r="AS135" s="647"/>
      <c r="AT135" s="647"/>
      <c r="AU135" s="647"/>
      <c r="AV135" s="647"/>
      <c r="AW135" s="647"/>
      <c r="AX135" s="647"/>
      <c r="AY135" s="647"/>
      <c r="AZ135" s="647"/>
      <c r="BA135" s="647"/>
      <c r="BB135" s="647"/>
      <c r="BC135" s="647"/>
      <c r="BD135" s="647"/>
      <c r="BE135" s="647"/>
      <c r="BF135" s="647"/>
      <c r="BG135" s="647"/>
      <c r="BH135" s="647"/>
      <c r="BI135" s="647"/>
      <c r="BJ135" s="647"/>
      <c r="BK135" s="647"/>
      <c r="BL135" s="647"/>
      <c r="BM135" s="647"/>
      <c r="BN135" s="647"/>
      <c r="BO135" s="647"/>
      <c r="BP135" s="647"/>
      <c r="BQ135" s="647"/>
      <c r="BR135" s="647"/>
      <c r="BS135" s="647"/>
      <c r="BT135" s="647"/>
      <c r="BU135" s="647"/>
      <c r="BV135" s="647"/>
      <c r="BW135" s="647"/>
      <c r="BX135" s="647"/>
      <c r="BY135" s="647"/>
      <c r="BZ135" s="647"/>
      <c r="CA135" s="647"/>
      <c r="CB135" s="647"/>
      <c r="CC135" s="647"/>
      <c r="CD135" s="647"/>
      <c r="CE135" s="647"/>
      <c r="CF135" s="647"/>
      <c r="CG135" s="647"/>
      <c r="CH135" s="647"/>
      <c r="CI135" s="647"/>
      <c r="CJ135" s="647"/>
      <c r="CK135" s="647"/>
      <c r="CL135" s="647"/>
      <c r="CM135" s="647"/>
      <c r="CN135" s="647"/>
      <c r="CO135" s="647"/>
      <c r="CP135" s="647"/>
      <c r="CQ135" s="647"/>
      <c r="CR135" s="647"/>
      <c r="CS135" s="647"/>
      <c r="CT135" s="647"/>
      <c r="CU135" s="647"/>
      <c r="CV135" s="647"/>
      <c r="CW135" s="647"/>
      <c r="CX135" s="647"/>
      <c r="CY135" s="647"/>
      <c r="CZ135" s="647"/>
      <c r="DA135" s="647"/>
      <c r="DB135" s="647"/>
      <c r="DC135" s="647"/>
      <c r="DD135" s="647"/>
      <c r="DE135" s="647"/>
      <c r="DF135" s="647"/>
      <c r="DG135" s="647"/>
      <c r="DH135" s="647"/>
      <c r="DI135" s="647"/>
      <c r="DJ135" s="647"/>
      <c r="DK135" s="647"/>
      <c r="DL135" s="647"/>
      <c r="DM135" s="647"/>
      <c r="DN135" s="647"/>
      <c r="DO135" s="647"/>
      <c r="DP135" s="647"/>
      <c r="DQ135" s="647"/>
      <c r="DR135" s="647"/>
      <c r="DS135" s="647"/>
      <c r="DT135" s="647"/>
      <c r="DU135" s="647"/>
      <c r="DV135" s="647"/>
      <c r="DW135" s="647"/>
      <c r="DX135" s="647"/>
      <c r="DY135" s="647"/>
      <c r="DZ135" s="647"/>
      <c r="EA135" s="647"/>
      <c r="EB135" s="647"/>
      <c r="EC135" s="647"/>
      <c r="ED135" s="647"/>
      <c r="EE135" s="647"/>
      <c r="EF135" s="647"/>
      <c r="EG135" s="647"/>
      <c r="EH135" s="647"/>
      <c r="EI135" s="647"/>
      <c r="EJ135" s="647"/>
      <c r="EK135" s="647"/>
      <c r="EL135" s="647"/>
      <c r="EM135" s="647"/>
      <c r="EN135" s="647"/>
      <c r="EO135" s="647"/>
      <c r="EP135" s="647"/>
      <c r="EQ135" s="647"/>
      <c r="ER135" s="647"/>
      <c r="ES135" s="647"/>
      <c r="ET135" s="647"/>
      <c r="EU135" s="647"/>
      <c r="EV135" s="647"/>
      <c r="EW135" s="647"/>
      <c r="EX135" s="647"/>
      <c r="EY135" s="647"/>
      <c r="EZ135" s="647"/>
      <c r="FA135" s="647"/>
      <c r="FB135" s="647"/>
      <c r="FC135" s="647"/>
      <c r="FD135" s="647"/>
      <c r="FE135" s="647"/>
      <c r="FF135" s="647"/>
      <c r="FG135" s="647"/>
      <c r="FH135" s="647"/>
      <c r="FI135" s="647"/>
      <c r="FJ135" s="647"/>
      <c r="FK135" s="647"/>
      <c r="FL135" s="647"/>
      <c r="FM135" s="647"/>
      <c r="FN135" s="647"/>
      <c r="FO135" s="647"/>
      <c r="FP135" s="647"/>
      <c r="FQ135" s="647"/>
      <c r="FR135" s="647"/>
      <c r="FS135" s="647"/>
      <c r="FT135" s="647"/>
      <c r="FU135" s="647"/>
      <c r="FV135" s="647"/>
      <c r="FW135" s="647"/>
      <c r="FX135" s="647"/>
      <c r="FY135" s="647"/>
      <c r="FZ135" s="647"/>
      <c r="GA135" s="647"/>
      <c r="GB135" s="647"/>
      <c r="GC135" s="647"/>
      <c r="GD135" s="647"/>
      <c r="GE135" s="647"/>
      <c r="GF135" s="647"/>
      <c r="GG135" s="647"/>
      <c r="GH135" s="647"/>
      <c r="GI135" s="647"/>
      <c r="GJ135" s="647"/>
      <c r="GK135" s="647"/>
      <c r="GL135" s="647"/>
      <c r="GM135" s="647"/>
      <c r="GN135" s="647"/>
      <c r="GO135" s="647"/>
      <c r="GP135" s="647"/>
      <c r="GQ135" s="647"/>
      <c r="GR135" s="647"/>
      <c r="GS135" s="647"/>
      <c r="GT135" s="647"/>
      <c r="GU135" s="647"/>
      <c r="GV135" s="647"/>
      <c r="GW135" s="647"/>
      <c r="GX135" s="647"/>
      <c r="GY135" s="647"/>
      <c r="GZ135" s="647"/>
      <c r="HA135" s="647"/>
      <c r="HB135" s="647"/>
      <c r="HC135" s="647"/>
      <c r="HD135" s="647"/>
      <c r="HE135" s="647"/>
      <c r="HF135" s="647"/>
      <c r="HG135" s="647"/>
      <c r="HH135" s="647"/>
      <c r="HI135" s="647"/>
      <c r="HJ135" s="647"/>
      <c r="HK135" s="647"/>
      <c r="HL135" s="647"/>
      <c r="HM135" s="647"/>
      <c r="HN135" s="647"/>
      <c r="HO135" s="647"/>
      <c r="HP135" s="647"/>
      <c r="HQ135" s="647"/>
      <c r="HR135" s="647"/>
      <c r="HS135" s="647"/>
      <c r="HT135" s="647"/>
      <c r="HU135" s="647"/>
      <c r="HV135" s="647"/>
      <c r="HW135" s="647"/>
      <c r="HX135" s="647"/>
      <c r="HY135" s="647"/>
      <c r="HZ135" s="647"/>
      <c r="IA135" s="647"/>
      <c r="IB135" s="647"/>
      <c r="IC135" s="647"/>
      <c r="ID135" s="647"/>
      <c r="IE135" s="647"/>
      <c r="IF135" s="647"/>
      <c r="IG135" s="647"/>
      <c r="IH135" s="647"/>
      <c r="II135" s="647"/>
      <c r="IJ135" s="647"/>
      <c r="IK135" s="647"/>
      <c r="IL135" s="647"/>
      <c r="IM135" s="647"/>
      <c r="IN135" s="647"/>
      <c r="IO135" s="647"/>
      <c r="IP135" s="647"/>
      <c r="IQ135" s="647"/>
      <c r="IR135" s="647"/>
      <c r="IS135" s="647"/>
      <c r="IT135" s="647"/>
      <c r="IU135" s="647"/>
      <c r="IV135" s="647"/>
      <c r="IW135" s="647"/>
      <c r="IX135" s="647"/>
      <c r="IY135" s="647"/>
      <c r="IZ135" s="647"/>
      <c r="JA135" s="647"/>
      <c r="JB135" s="647"/>
      <c r="JC135" s="647"/>
      <c r="JD135" s="647"/>
      <c r="JE135" s="647"/>
      <c r="JF135" s="647"/>
      <c r="JG135" s="647"/>
      <c r="JH135" s="647"/>
      <c r="JI135" s="647"/>
      <c r="JJ135" s="647"/>
      <c r="JK135" s="647"/>
      <c r="JL135" s="647"/>
      <c r="JM135" s="647"/>
      <c r="JN135" s="647"/>
      <c r="JO135" s="647"/>
      <c r="JP135" s="647"/>
      <c r="JQ135" s="647"/>
      <c r="JR135" s="647"/>
      <c r="JS135" s="647"/>
      <c r="JT135" s="647"/>
      <c r="JU135" s="647"/>
      <c r="JV135" s="647"/>
      <c r="JW135" s="647"/>
      <c r="JX135" s="647"/>
      <c r="JY135" s="647"/>
      <c r="JZ135" s="647"/>
      <c r="KA135" s="647"/>
      <c r="KB135" s="647"/>
      <c r="KC135" s="647"/>
      <c r="KD135" s="647"/>
      <c r="KE135" s="647"/>
      <c r="KF135" s="647"/>
      <c r="KG135" s="647"/>
      <c r="KH135" s="647"/>
      <c r="KI135" s="647"/>
      <c r="KJ135" s="647"/>
      <c r="KK135" s="647"/>
      <c r="KL135" s="647"/>
      <c r="KM135" s="647"/>
      <c r="KN135" s="647"/>
      <c r="KO135" s="647"/>
      <c r="KP135" s="647"/>
      <c r="KQ135" s="647"/>
      <c r="KR135" s="647"/>
      <c r="KS135" s="647"/>
      <c r="KT135" s="647"/>
      <c r="KU135" s="647"/>
      <c r="KV135" s="647"/>
      <c r="KW135" s="647"/>
      <c r="KX135" s="647"/>
      <c r="KY135" s="647"/>
      <c r="KZ135" s="647"/>
      <c r="LA135" s="647"/>
      <c r="LB135" s="647"/>
      <c r="LC135" s="647"/>
      <c r="LD135" s="647"/>
      <c r="LE135" s="647"/>
      <c r="LF135" s="647"/>
      <c r="LG135" s="647"/>
      <c r="LH135" s="647"/>
      <c r="LI135" s="647"/>
      <c r="LJ135" s="648"/>
    </row>
    <row r="136" spans="2:322" ht="3.65" customHeight="1">
      <c r="B136" s="646"/>
      <c r="C136" s="647"/>
      <c r="D136" s="647"/>
      <c r="E136" s="647"/>
      <c r="F136" s="647"/>
      <c r="G136" s="647"/>
      <c r="H136" s="647"/>
      <c r="I136" s="647"/>
      <c r="J136" s="647"/>
      <c r="K136" s="647"/>
      <c r="L136" s="647"/>
      <c r="M136" s="647"/>
      <c r="N136" s="647"/>
      <c r="O136" s="647"/>
      <c r="P136" s="647"/>
      <c r="Q136" s="647"/>
      <c r="R136" s="647"/>
      <c r="S136" s="647"/>
      <c r="T136" s="647"/>
      <c r="U136" s="647"/>
      <c r="V136" s="647"/>
      <c r="W136" s="647"/>
      <c r="X136" s="647"/>
      <c r="Y136" s="647"/>
      <c r="Z136" s="647"/>
      <c r="AA136" s="647"/>
      <c r="AB136" s="647"/>
      <c r="AC136" s="647"/>
      <c r="AD136" s="647"/>
      <c r="AE136" s="647"/>
      <c r="AF136" s="647"/>
      <c r="AG136" s="647"/>
      <c r="AH136" s="647"/>
      <c r="AI136" s="647"/>
      <c r="AJ136" s="647"/>
      <c r="AK136" s="647"/>
      <c r="AL136" s="647"/>
      <c r="AM136" s="647"/>
      <c r="AN136" s="647"/>
      <c r="AO136" s="647"/>
      <c r="AP136" s="647"/>
      <c r="AQ136" s="647"/>
      <c r="AR136" s="647"/>
      <c r="AS136" s="647"/>
      <c r="AT136" s="647"/>
      <c r="AU136" s="647"/>
      <c r="AV136" s="647"/>
      <c r="AW136" s="647"/>
      <c r="AX136" s="647"/>
      <c r="AY136" s="647"/>
      <c r="AZ136" s="647"/>
      <c r="BA136" s="647"/>
      <c r="BB136" s="647"/>
      <c r="BC136" s="647"/>
      <c r="BD136" s="647"/>
      <c r="BE136" s="647"/>
      <c r="BF136" s="647"/>
      <c r="BG136" s="647"/>
      <c r="BH136" s="647"/>
      <c r="BI136" s="647"/>
      <c r="BJ136" s="647"/>
      <c r="BK136" s="647"/>
      <c r="BL136" s="647"/>
      <c r="BM136" s="647"/>
      <c r="BN136" s="647"/>
      <c r="BO136" s="647"/>
      <c r="BP136" s="647"/>
      <c r="BQ136" s="647"/>
      <c r="BR136" s="647"/>
      <c r="BS136" s="647"/>
      <c r="BT136" s="647"/>
      <c r="BU136" s="647"/>
      <c r="BV136" s="647"/>
      <c r="BW136" s="647"/>
      <c r="BX136" s="647"/>
      <c r="BY136" s="647"/>
      <c r="BZ136" s="647"/>
      <c r="CA136" s="647"/>
      <c r="CB136" s="647"/>
      <c r="CC136" s="647"/>
      <c r="CD136" s="647"/>
      <c r="CE136" s="647"/>
      <c r="CF136" s="647"/>
      <c r="CG136" s="647"/>
      <c r="CH136" s="647"/>
      <c r="CI136" s="647"/>
      <c r="CJ136" s="647"/>
      <c r="CK136" s="647"/>
      <c r="CL136" s="647"/>
      <c r="CM136" s="647"/>
      <c r="CN136" s="647"/>
      <c r="CO136" s="647"/>
      <c r="CP136" s="647"/>
      <c r="CQ136" s="647"/>
      <c r="CR136" s="647"/>
      <c r="CS136" s="647"/>
      <c r="CT136" s="647"/>
      <c r="CU136" s="647"/>
      <c r="CV136" s="647"/>
      <c r="CW136" s="647"/>
      <c r="CX136" s="647"/>
      <c r="CY136" s="647"/>
      <c r="CZ136" s="647"/>
      <c r="DA136" s="647"/>
      <c r="DB136" s="647"/>
      <c r="DC136" s="647"/>
      <c r="DD136" s="647"/>
      <c r="DE136" s="647"/>
      <c r="DF136" s="647"/>
      <c r="DG136" s="647"/>
      <c r="DH136" s="647"/>
      <c r="DI136" s="647"/>
      <c r="DJ136" s="647"/>
      <c r="DK136" s="647"/>
      <c r="DL136" s="647"/>
      <c r="DM136" s="647"/>
      <c r="DN136" s="647"/>
      <c r="DO136" s="647"/>
      <c r="DP136" s="647"/>
      <c r="DQ136" s="647"/>
      <c r="DR136" s="647"/>
      <c r="DS136" s="647"/>
      <c r="DT136" s="647"/>
      <c r="DU136" s="647"/>
      <c r="DV136" s="647"/>
      <c r="DW136" s="647"/>
      <c r="DX136" s="647"/>
      <c r="DY136" s="647"/>
      <c r="DZ136" s="647"/>
      <c r="EA136" s="647"/>
      <c r="EB136" s="647"/>
      <c r="EC136" s="647"/>
      <c r="ED136" s="647"/>
      <c r="EE136" s="647"/>
      <c r="EF136" s="647"/>
      <c r="EG136" s="647"/>
      <c r="EH136" s="647"/>
      <c r="EI136" s="647"/>
      <c r="EJ136" s="647"/>
      <c r="EK136" s="647"/>
      <c r="EL136" s="647"/>
      <c r="EM136" s="647"/>
      <c r="EN136" s="647"/>
      <c r="EO136" s="647"/>
      <c r="EP136" s="647"/>
      <c r="EQ136" s="647"/>
      <c r="ER136" s="647"/>
      <c r="ES136" s="647"/>
      <c r="ET136" s="647"/>
      <c r="EU136" s="647"/>
      <c r="EV136" s="647"/>
      <c r="EW136" s="647"/>
      <c r="EX136" s="647"/>
      <c r="EY136" s="647"/>
      <c r="EZ136" s="647"/>
      <c r="FA136" s="647"/>
      <c r="FB136" s="647"/>
      <c r="FC136" s="647"/>
      <c r="FD136" s="647"/>
      <c r="FE136" s="647"/>
      <c r="FF136" s="647"/>
      <c r="FG136" s="647"/>
      <c r="FH136" s="647"/>
      <c r="FI136" s="647"/>
      <c r="FJ136" s="647"/>
      <c r="FK136" s="647"/>
      <c r="FL136" s="647"/>
      <c r="FM136" s="647"/>
      <c r="FN136" s="647"/>
      <c r="FO136" s="647"/>
      <c r="FP136" s="647"/>
      <c r="FQ136" s="647"/>
      <c r="FR136" s="647"/>
      <c r="FS136" s="647"/>
      <c r="FT136" s="647"/>
      <c r="FU136" s="647"/>
      <c r="FV136" s="647"/>
      <c r="FW136" s="647"/>
      <c r="FX136" s="647"/>
      <c r="FY136" s="647"/>
      <c r="FZ136" s="647"/>
      <c r="GA136" s="647"/>
      <c r="GB136" s="647"/>
      <c r="GC136" s="647"/>
      <c r="GD136" s="647"/>
      <c r="GE136" s="647"/>
      <c r="GF136" s="647"/>
      <c r="GG136" s="647"/>
      <c r="GH136" s="647"/>
      <c r="GI136" s="647"/>
      <c r="GJ136" s="647"/>
      <c r="GK136" s="647"/>
      <c r="GL136" s="647"/>
      <c r="GM136" s="647"/>
      <c r="GN136" s="647"/>
      <c r="GO136" s="647"/>
      <c r="GP136" s="647"/>
      <c r="GQ136" s="647"/>
      <c r="GR136" s="647"/>
      <c r="GS136" s="647"/>
      <c r="GT136" s="647"/>
      <c r="GU136" s="647"/>
      <c r="GV136" s="647"/>
      <c r="GW136" s="647"/>
      <c r="GX136" s="647"/>
      <c r="GY136" s="647"/>
      <c r="GZ136" s="647"/>
      <c r="HA136" s="647"/>
      <c r="HB136" s="647"/>
      <c r="HC136" s="647"/>
      <c r="HD136" s="647"/>
      <c r="HE136" s="647"/>
      <c r="HF136" s="647"/>
      <c r="HG136" s="647"/>
      <c r="HH136" s="647"/>
      <c r="HI136" s="647"/>
      <c r="HJ136" s="647"/>
      <c r="HK136" s="647"/>
      <c r="HL136" s="647"/>
      <c r="HM136" s="647"/>
      <c r="HN136" s="647"/>
      <c r="HO136" s="647"/>
      <c r="HP136" s="647"/>
      <c r="HQ136" s="647"/>
      <c r="HR136" s="647"/>
      <c r="HS136" s="647"/>
      <c r="HT136" s="647"/>
      <c r="HU136" s="647"/>
      <c r="HV136" s="647"/>
      <c r="HW136" s="647"/>
      <c r="HX136" s="647"/>
      <c r="HY136" s="647"/>
      <c r="HZ136" s="647"/>
      <c r="IA136" s="647"/>
      <c r="IB136" s="647"/>
      <c r="IC136" s="647"/>
      <c r="ID136" s="647"/>
      <c r="IE136" s="647"/>
      <c r="IF136" s="647"/>
      <c r="IG136" s="647"/>
      <c r="IH136" s="647"/>
      <c r="II136" s="647"/>
      <c r="IJ136" s="647"/>
      <c r="IK136" s="647"/>
      <c r="IL136" s="647"/>
      <c r="IM136" s="647"/>
      <c r="IN136" s="647"/>
      <c r="IO136" s="647"/>
      <c r="IP136" s="647"/>
      <c r="IQ136" s="647"/>
      <c r="IR136" s="647"/>
      <c r="IS136" s="647"/>
      <c r="IT136" s="647"/>
      <c r="IU136" s="647"/>
      <c r="IV136" s="647"/>
      <c r="IW136" s="647"/>
      <c r="IX136" s="647"/>
      <c r="IY136" s="647"/>
      <c r="IZ136" s="647"/>
      <c r="JA136" s="647"/>
      <c r="JB136" s="647"/>
      <c r="JC136" s="647"/>
      <c r="JD136" s="647"/>
      <c r="JE136" s="647"/>
      <c r="JF136" s="647"/>
      <c r="JG136" s="647"/>
      <c r="JH136" s="647"/>
      <c r="JI136" s="647"/>
      <c r="JJ136" s="647"/>
      <c r="JK136" s="647"/>
      <c r="JL136" s="647"/>
      <c r="JM136" s="647"/>
      <c r="JN136" s="647"/>
      <c r="JO136" s="647"/>
      <c r="JP136" s="647"/>
      <c r="JQ136" s="647"/>
      <c r="JR136" s="647"/>
      <c r="JS136" s="647"/>
      <c r="JT136" s="647"/>
      <c r="JU136" s="647"/>
      <c r="JV136" s="647"/>
      <c r="JW136" s="647"/>
      <c r="JX136" s="647"/>
      <c r="JY136" s="647"/>
      <c r="JZ136" s="647"/>
      <c r="KA136" s="647"/>
      <c r="KB136" s="647"/>
      <c r="KC136" s="647"/>
      <c r="KD136" s="647"/>
      <c r="KE136" s="647"/>
      <c r="KF136" s="647"/>
      <c r="KG136" s="647"/>
      <c r="KH136" s="647"/>
      <c r="KI136" s="647"/>
      <c r="KJ136" s="647"/>
      <c r="KK136" s="647"/>
      <c r="KL136" s="647"/>
      <c r="KM136" s="647"/>
      <c r="KN136" s="647"/>
      <c r="KO136" s="647"/>
      <c r="KP136" s="647"/>
      <c r="KQ136" s="647"/>
      <c r="KR136" s="647"/>
      <c r="KS136" s="647"/>
      <c r="KT136" s="647"/>
      <c r="KU136" s="647"/>
      <c r="KV136" s="647"/>
      <c r="KW136" s="647"/>
      <c r="KX136" s="647"/>
      <c r="KY136" s="647"/>
      <c r="KZ136" s="647"/>
      <c r="LA136" s="647"/>
      <c r="LB136" s="647"/>
      <c r="LC136" s="647"/>
      <c r="LD136" s="647"/>
      <c r="LE136" s="647"/>
      <c r="LF136" s="647"/>
      <c r="LG136" s="647"/>
      <c r="LH136" s="647"/>
      <c r="LI136" s="647"/>
      <c r="LJ136" s="648"/>
    </row>
    <row r="137" spans="2:322" ht="3.65" customHeight="1">
      <c r="B137" s="646"/>
      <c r="C137" s="647"/>
      <c r="D137" s="647"/>
      <c r="E137" s="647"/>
      <c r="F137" s="647"/>
      <c r="G137" s="647"/>
      <c r="H137" s="647"/>
      <c r="I137" s="647"/>
      <c r="J137" s="647"/>
      <c r="K137" s="647"/>
      <c r="L137" s="647"/>
      <c r="M137" s="647"/>
      <c r="N137" s="647"/>
      <c r="O137" s="647"/>
      <c r="P137" s="647"/>
      <c r="Q137" s="647"/>
      <c r="R137" s="647"/>
      <c r="S137" s="647"/>
      <c r="T137" s="647"/>
      <c r="U137" s="647"/>
      <c r="V137" s="647"/>
      <c r="W137" s="647"/>
      <c r="X137" s="647"/>
      <c r="Y137" s="647"/>
      <c r="Z137" s="647"/>
      <c r="AA137" s="647"/>
      <c r="AB137" s="647"/>
      <c r="AC137" s="647"/>
      <c r="AD137" s="647"/>
      <c r="AE137" s="647"/>
      <c r="AF137" s="647"/>
      <c r="AG137" s="647"/>
      <c r="AH137" s="647"/>
      <c r="AI137" s="647"/>
      <c r="AJ137" s="647"/>
      <c r="AK137" s="647"/>
      <c r="AL137" s="647"/>
      <c r="AM137" s="647"/>
      <c r="AN137" s="647"/>
      <c r="AO137" s="647"/>
      <c r="AP137" s="647"/>
      <c r="AQ137" s="647"/>
      <c r="AR137" s="647"/>
      <c r="AS137" s="647"/>
      <c r="AT137" s="647"/>
      <c r="AU137" s="647"/>
      <c r="AV137" s="647"/>
      <c r="AW137" s="647"/>
      <c r="AX137" s="647"/>
      <c r="AY137" s="647"/>
      <c r="AZ137" s="647"/>
      <c r="BA137" s="647"/>
      <c r="BB137" s="647"/>
      <c r="BC137" s="647"/>
      <c r="BD137" s="647"/>
      <c r="BE137" s="647"/>
      <c r="BF137" s="647"/>
      <c r="BG137" s="647"/>
      <c r="BH137" s="647"/>
      <c r="BI137" s="647"/>
      <c r="BJ137" s="647"/>
      <c r="BK137" s="647"/>
      <c r="BL137" s="647"/>
      <c r="BM137" s="647"/>
      <c r="BN137" s="647"/>
      <c r="BO137" s="647"/>
      <c r="BP137" s="647"/>
      <c r="BQ137" s="647"/>
      <c r="BR137" s="647"/>
      <c r="BS137" s="647"/>
      <c r="BT137" s="647"/>
      <c r="BU137" s="647"/>
      <c r="BV137" s="647"/>
      <c r="BW137" s="647"/>
      <c r="BX137" s="647"/>
      <c r="BY137" s="647"/>
      <c r="BZ137" s="647"/>
      <c r="CA137" s="647"/>
      <c r="CB137" s="647"/>
      <c r="CC137" s="647"/>
      <c r="CD137" s="647"/>
      <c r="CE137" s="647"/>
      <c r="CF137" s="647"/>
      <c r="CG137" s="647"/>
      <c r="CH137" s="647"/>
      <c r="CI137" s="647"/>
      <c r="CJ137" s="647"/>
      <c r="CK137" s="647"/>
      <c r="CL137" s="647"/>
      <c r="CM137" s="647"/>
      <c r="CN137" s="647"/>
      <c r="CO137" s="647"/>
      <c r="CP137" s="647"/>
      <c r="CQ137" s="647"/>
      <c r="CR137" s="647"/>
      <c r="CS137" s="647"/>
      <c r="CT137" s="647"/>
      <c r="CU137" s="647"/>
      <c r="CV137" s="647"/>
      <c r="CW137" s="647"/>
      <c r="CX137" s="647"/>
      <c r="CY137" s="647"/>
      <c r="CZ137" s="647"/>
      <c r="DA137" s="647"/>
      <c r="DB137" s="647"/>
      <c r="DC137" s="647"/>
      <c r="DD137" s="647"/>
      <c r="DE137" s="647"/>
      <c r="DF137" s="647"/>
      <c r="DG137" s="647"/>
      <c r="DH137" s="647"/>
      <c r="DI137" s="647"/>
      <c r="DJ137" s="647"/>
      <c r="DK137" s="647"/>
      <c r="DL137" s="647"/>
      <c r="DM137" s="647"/>
      <c r="DN137" s="647"/>
      <c r="DO137" s="647"/>
      <c r="DP137" s="647"/>
      <c r="DQ137" s="647"/>
      <c r="DR137" s="647"/>
      <c r="DS137" s="647"/>
      <c r="DT137" s="647"/>
      <c r="DU137" s="647"/>
      <c r="DV137" s="647"/>
      <c r="DW137" s="647"/>
      <c r="DX137" s="647"/>
      <c r="DY137" s="647"/>
      <c r="DZ137" s="647"/>
      <c r="EA137" s="647"/>
      <c r="EB137" s="647"/>
      <c r="EC137" s="647"/>
      <c r="ED137" s="647"/>
      <c r="EE137" s="647"/>
      <c r="EF137" s="647"/>
      <c r="EG137" s="647"/>
      <c r="EH137" s="647"/>
      <c r="EI137" s="647"/>
      <c r="EJ137" s="647"/>
      <c r="EK137" s="647"/>
      <c r="EL137" s="647"/>
      <c r="EM137" s="647"/>
      <c r="EN137" s="647"/>
      <c r="EO137" s="647"/>
      <c r="EP137" s="647"/>
      <c r="EQ137" s="647"/>
      <c r="ER137" s="647"/>
      <c r="ES137" s="647"/>
      <c r="ET137" s="647"/>
      <c r="EU137" s="647"/>
      <c r="EV137" s="647"/>
      <c r="EW137" s="647"/>
      <c r="EX137" s="647"/>
      <c r="EY137" s="647"/>
      <c r="EZ137" s="647"/>
      <c r="FA137" s="647"/>
      <c r="FB137" s="647"/>
      <c r="FC137" s="647"/>
      <c r="FD137" s="647"/>
      <c r="FE137" s="647"/>
      <c r="FF137" s="647"/>
      <c r="FG137" s="647"/>
      <c r="FH137" s="647"/>
      <c r="FI137" s="647"/>
      <c r="FJ137" s="647"/>
      <c r="FK137" s="647"/>
      <c r="FL137" s="647"/>
      <c r="FM137" s="647"/>
      <c r="FN137" s="647"/>
      <c r="FO137" s="647"/>
      <c r="FP137" s="647"/>
      <c r="FQ137" s="647"/>
      <c r="FR137" s="647"/>
      <c r="FS137" s="647"/>
      <c r="FT137" s="647"/>
      <c r="FU137" s="647"/>
      <c r="FV137" s="647"/>
      <c r="FW137" s="647"/>
      <c r="FX137" s="647"/>
      <c r="FY137" s="647"/>
      <c r="FZ137" s="647"/>
      <c r="GA137" s="647"/>
      <c r="GB137" s="647"/>
      <c r="GC137" s="647"/>
      <c r="GD137" s="647"/>
      <c r="GE137" s="647"/>
      <c r="GF137" s="647"/>
      <c r="GG137" s="647"/>
      <c r="GH137" s="647"/>
      <c r="GI137" s="647"/>
      <c r="GJ137" s="647"/>
      <c r="GK137" s="647"/>
      <c r="GL137" s="647"/>
      <c r="GM137" s="647"/>
      <c r="GN137" s="647"/>
      <c r="GO137" s="647"/>
      <c r="GP137" s="647"/>
      <c r="GQ137" s="647"/>
      <c r="GR137" s="647"/>
      <c r="GS137" s="647"/>
      <c r="GT137" s="647"/>
      <c r="GU137" s="647"/>
      <c r="GV137" s="647"/>
      <c r="GW137" s="647"/>
      <c r="GX137" s="647"/>
      <c r="GY137" s="647"/>
      <c r="GZ137" s="647"/>
      <c r="HA137" s="647"/>
      <c r="HB137" s="647"/>
      <c r="HC137" s="647"/>
      <c r="HD137" s="647"/>
      <c r="HE137" s="647"/>
      <c r="HF137" s="647"/>
      <c r="HG137" s="647"/>
      <c r="HH137" s="647"/>
      <c r="HI137" s="647"/>
      <c r="HJ137" s="647"/>
      <c r="HK137" s="647"/>
      <c r="HL137" s="647"/>
      <c r="HM137" s="647"/>
      <c r="HN137" s="647"/>
      <c r="HO137" s="647"/>
      <c r="HP137" s="647"/>
      <c r="HQ137" s="647"/>
      <c r="HR137" s="647"/>
      <c r="HS137" s="647"/>
      <c r="HT137" s="647"/>
      <c r="HU137" s="647"/>
      <c r="HV137" s="647"/>
      <c r="HW137" s="647"/>
      <c r="HX137" s="647"/>
      <c r="HY137" s="647"/>
      <c r="HZ137" s="647"/>
      <c r="IA137" s="647"/>
      <c r="IB137" s="647"/>
      <c r="IC137" s="647"/>
      <c r="ID137" s="647"/>
      <c r="IE137" s="647"/>
      <c r="IF137" s="647"/>
      <c r="IG137" s="647"/>
      <c r="IH137" s="647"/>
      <c r="II137" s="647"/>
      <c r="IJ137" s="647"/>
      <c r="IK137" s="647"/>
      <c r="IL137" s="647"/>
      <c r="IM137" s="647"/>
      <c r="IN137" s="647"/>
      <c r="IO137" s="647"/>
      <c r="IP137" s="647"/>
      <c r="IQ137" s="647"/>
      <c r="IR137" s="647"/>
      <c r="IS137" s="647"/>
      <c r="IT137" s="647"/>
      <c r="IU137" s="647"/>
      <c r="IV137" s="647"/>
      <c r="IW137" s="647"/>
      <c r="IX137" s="647"/>
      <c r="IY137" s="647"/>
      <c r="IZ137" s="647"/>
      <c r="JA137" s="647"/>
      <c r="JB137" s="647"/>
      <c r="JC137" s="647"/>
      <c r="JD137" s="647"/>
      <c r="JE137" s="647"/>
      <c r="JF137" s="647"/>
      <c r="JG137" s="647"/>
      <c r="JH137" s="647"/>
      <c r="JI137" s="647"/>
      <c r="JJ137" s="647"/>
      <c r="JK137" s="647"/>
      <c r="JL137" s="647"/>
      <c r="JM137" s="647"/>
      <c r="JN137" s="647"/>
      <c r="JO137" s="647"/>
      <c r="JP137" s="647"/>
      <c r="JQ137" s="647"/>
      <c r="JR137" s="647"/>
      <c r="JS137" s="647"/>
      <c r="JT137" s="647"/>
      <c r="JU137" s="647"/>
      <c r="JV137" s="647"/>
      <c r="JW137" s="647"/>
      <c r="JX137" s="647"/>
      <c r="JY137" s="647"/>
      <c r="JZ137" s="647"/>
      <c r="KA137" s="647"/>
      <c r="KB137" s="647"/>
      <c r="KC137" s="647"/>
      <c r="KD137" s="647"/>
      <c r="KE137" s="647"/>
      <c r="KF137" s="647"/>
      <c r="KG137" s="647"/>
      <c r="KH137" s="647"/>
      <c r="KI137" s="647"/>
      <c r="KJ137" s="647"/>
      <c r="KK137" s="647"/>
      <c r="KL137" s="647"/>
      <c r="KM137" s="647"/>
      <c r="KN137" s="647"/>
      <c r="KO137" s="647"/>
      <c r="KP137" s="647"/>
      <c r="KQ137" s="647"/>
      <c r="KR137" s="647"/>
      <c r="KS137" s="647"/>
      <c r="KT137" s="647"/>
      <c r="KU137" s="647"/>
      <c r="KV137" s="647"/>
      <c r="KW137" s="647"/>
      <c r="KX137" s="647"/>
      <c r="KY137" s="647"/>
      <c r="KZ137" s="647"/>
      <c r="LA137" s="647"/>
      <c r="LB137" s="647"/>
      <c r="LC137" s="647"/>
      <c r="LD137" s="647"/>
      <c r="LE137" s="647"/>
      <c r="LF137" s="647"/>
      <c r="LG137" s="647"/>
      <c r="LH137" s="647"/>
      <c r="LI137" s="647"/>
      <c r="LJ137" s="648"/>
    </row>
    <row r="138" spans="2:322" ht="3.65" customHeight="1">
      <c r="B138" s="646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7"/>
      <c r="P138" s="647"/>
      <c r="Q138" s="647"/>
      <c r="R138" s="647"/>
      <c r="S138" s="647"/>
      <c r="T138" s="647"/>
      <c r="U138" s="647"/>
      <c r="V138" s="647"/>
      <c r="W138" s="647"/>
      <c r="X138" s="647"/>
      <c r="Y138" s="647"/>
      <c r="Z138" s="647"/>
      <c r="AA138" s="647"/>
      <c r="AB138" s="647"/>
      <c r="AC138" s="647"/>
      <c r="AD138" s="647"/>
      <c r="AE138" s="647"/>
      <c r="AF138" s="647"/>
      <c r="AG138" s="647"/>
      <c r="AH138" s="647"/>
      <c r="AI138" s="647"/>
      <c r="AJ138" s="647"/>
      <c r="AK138" s="647"/>
      <c r="AL138" s="647"/>
      <c r="AM138" s="647"/>
      <c r="AN138" s="647"/>
      <c r="AO138" s="647"/>
      <c r="AP138" s="647"/>
      <c r="AQ138" s="647"/>
      <c r="AR138" s="647"/>
      <c r="AS138" s="647"/>
      <c r="AT138" s="647"/>
      <c r="AU138" s="647"/>
      <c r="AV138" s="647"/>
      <c r="AW138" s="647"/>
      <c r="AX138" s="647"/>
      <c r="AY138" s="647"/>
      <c r="AZ138" s="647"/>
      <c r="BA138" s="647"/>
      <c r="BB138" s="647"/>
      <c r="BC138" s="647"/>
      <c r="BD138" s="647"/>
      <c r="BE138" s="647"/>
      <c r="BF138" s="647"/>
      <c r="BG138" s="647"/>
      <c r="BH138" s="647"/>
      <c r="BI138" s="647"/>
      <c r="BJ138" s="647"/>
      <c r="BK138" s="647"/>
      <c r="BL138" s="647"/>
      <c r="BM138" s="647"/>
      <c r="BN138" s="647"/>
      <c r="BO138" s="647"/>
      <c r="BP138" s="647"/>
      <c r="BQ138" s="647"/>
      <c r="BR138" s="647"/>
      <c r="BS138" s="647"/>
      <c r="BT138" s="647"/>
      <c r="BU138" s="647"/>
      <c r="BV138" s="647"/>
      <c r="BW138" s="647"/>
      <c r="BX138" s="647"/>
      <c r="BY138" s="647"/>
      <c r="BZ138" s="647"/>
      <c r="CA138" s="647"/>
      <c r="CB138" s="647"/>
      <c r="CC138" s="647"/>
      <c r="CD138" s="647"/>
      <c r="CE138" s="647"/>
      <c r="CF138" s="647"/>
      <c r="CG138" s="647"/>
      <c r="CH138" s="647"/>
      <c r="CI138" s="647"/>
      <c r="CJ138" s="647"/>
      <c r="CK138" s="647"/>
      <c r="CL138" s="647"/>
      <c r="CM138" s="647"/>
      <c r="CN138" s="647"/>
      <c r="CO138" s="647"/>
      <c r="CP138" s="647"/>
      <c r="CQ138" s="647"/>
      <c r="CR138" s="647"/>
      <c r="CS138" s="647"/>
      <c r="CT138" s="647"/>
      <c r="CU138" s="647"/>
      <c r="CV138" s="647"/>
      <c r="CW138" s="647"/>
      <c r="CX138" s="647"/>
      <c r="CY138" s="647"/>
      <c r="CZ138" s="647"/>
      <c r="DA138" s="647"/>
      <c r="DB138" s="647"/>
      <c r="DC138" s="647"/>
      <c r="DD138" s="647"/>
      <c r="DE138" s="647"/>
      <c r="DF138" s="647"/>
      <c r="DG138" s="647"/>
      <c r="DH138" s="647"/>
      <c r="DI138" s="647"/>
      <c r="DJ138" s="647"/>
      <c r="DK138" s="647"/>
      <c r="DL138" s="647"/>
      <c r="DM138" s="647"/>
      <c r="DN138" s="647"/>
      <c r="DO138" s="647"/>
      <c r="DP138" s="647"/>
      <c r="DQ138" s="647"/>
      <c r="DR138" s="647"/>
      <c r="DS138" s="647"/>
      <c r="DT138" s="647"/>
      <c r="DU138" s="647"/>
      <c r="DV138" s="647"/>
      <c r="DW138" s="647"/>
      <c r="DX138" s="647"/>
      <c r="DY138" s="647"/>
      <c r="DZ138" s="647"/>
      <c r="EA138" s="647"/>
      <c r="EB138" s="647"/>
      <c r="EC138" s="647"/>
      <c r="ED138" s="647"/>
      <c r="EE138" s="647"/>
      <c r="EF138" s="647"/>
      <c r="EG138" s="647"/>
      <c r="EH138" s="647"/>
      <c r="EI138" s="647"/>
      <c r="EJ138" s="647"/>
      <c r="EK138" s="647"/>
      <c r="EL138" s="647"/>
      <c r="EM138" s="647"/>
      <c r="EN138" s="647"/>
      <c r="EO138" s="647"/>
      <c r="EP138" s="647"/>
      <c r="EQ138" s="647"/>
      <c r="ER138" s="647"/>
      <c r="ES138" s="647"/>
      <c r="ET138" s="647"/>
      <c r="EU138" s="647"/>
      <c r="EV138" s="647"/>
      <c r="EW138" s="647"/>
      <c r="EX138" s="647"/>
      <c r="EY138" s="647"/>
      <c r="EZ138" s="647"/>
      <c r="FA138" s="647"/>
      <c r="FB138" s="647"/>
      <c r="FC138" s="647"/>
      <c r="FD138" s="647"/>
      <c r="FE138" s="647"/>
      <c r="FF138" s="647"/>
      <c r="FG138" s="647"/>
      <c r="FH138" s="647"/>
      <c r="FI138" s="647"/>
      <c r="FJ138" s="647"/>
      <c r="FK138" s="647"/>
      <c r="FL138" s="647"/>
      <c r="FM138" s="647"/>
      <c r="FN138" s="647"/>
      <c r="FO138" s="647"/>
      <c r="FP138" s="647"/>
      <c r="FQ138" s="647"/>
      <c r="FR138" s="647"/>
      <c r="FS138" s="647"/>
      <c r="FT138" s="647"/>
      <c r="FU138" s="647"/>
      <c r="FV138" s="647"/>
      <c r="FW138" s="647"/>
      <c r="FX138" s="647"/>
      <c r="FY138" s="647"/>
      <c r="FZ138" s="647"/>
      <c r="GA138" s="647"/>
      <c r="GB138" s="647"/>
      <c r="GC138" s="647"/>
      <c r="GD138" s="647"/>
      <c r="GE138" s="647"/>
      <c r="GF138" s="647"/>
      <c r="GG138" s="647"/>
      <c r="GH138" s="647"/>
      <c r="GI138" s="647"/>
      <c r="GJ138" s="647"/>
      <c r="GK138" s="647"/>
      <c r="GL138" s="647"/>
      <c r="GM138" s="647"/>
      <c r="GN138" s="647"/>
      <c r="GO138" s="647"/>
      <c r="GP138" s="647"/>
      <c r="GQ138" s="647"/>
      <c r="GR138" s="647"/>
      <c r="GS138" s="647"/>
      <c r="GT138" s="647"/>
      <c r="GU138" s="647"/>
      <c r="GV138" s="647"/>
      <c r="GW138" s="647"/>
      <c r="GX138" s="647"/>
      <c r="GY138" s="647"/>
      <c r="GZ138" s="647"/>
      <c r="HA138" s="647"/>
      <c r="HB138" s="647"/>
      <c r="HC138" s="647"/>
      <c r="HD138" s="647"/>
      <c r="HE138" s="647"/>
      <c r="HF138" s="647"/>
      <c r="HG138" s="647"/>
      <c r="HH138" s="647"/>
      <c r="HI138" s="647"/>
      <c r="HJ138" s="647"/>
      <c r="HK138" s="647"/>
      <c r="HL138" s="647"/>
      <c r="HM138" s="647"/>
      <c r="HN138" s="647"/>
      <c r="HO138" s="647"/>
      <c r="HP138" s="647"/>
      <c r="HQ138" s="647"/>
      <c r="HR138" s="647"/>
      <c r="HS138" s="647"/>
      <c r="HT138" s="647"/>
      <c r="HU138" s="647"/>
      <c r="HV138" s="647"/>
      <c r="HW138" s="647"/>
      <c r="HX138" s="647"/>
      <c r="HY138" s="647"/>
      <c r="HZ138" s="647"/>
      <c r="IA138" s="647"/>
      <c r="IB138" s="647"/>
      <c r="IC138" s="647"/>
      <c r="ID138" s="647"/>
      <c r="IE138" s="647"/>
      <c r="IF138" s="647"/>
      <c r="IG138" s="647"/>
      <c r="IH138" s="647"/>
      <c r="II138" s="647"/>
      <c r="IJ138" s="647"/>
      <c r="IK138" s="647"/>
      <c r="IL138" s="647"/>
      <c r="IM138" s="647"/>
      <c r="IN138" s="647"/>
      <c r="IO138" s="647"/>
      <c r="IP138" s="647"/>
      <c r="IQ138" s="647"/>
      <c r="IR138" s="647"/>
      <c r="IS138" s="647"/>
      <c r="IT138" s="647"/>
      <c r="IU138" s="647"/>
      <c r="IV138" s="647"/>
      <c r="IW138" s="647"/>
      <c r="IX138" s="647"/>
      <c r="IY138" s="647"/>
      <c r="IZ138" s="647"/>
      <c r="JA138" s="647"/>
      <c r="JB138" s="647"/>
      <c r="JC138" s="647"/>
      <c r="JD138" s="647"/>
      <c r="JE138" s="647"/>
      <c r="JF138" s="647"/>
      <c r="JG138" s="647"/>
      <c r="JH138" s="647"/>
      <c r="JI138" s="647"/>
      <c r="JJ138" s="647"/>
      <c r="JK138" s="647"/>
      <c r="JL138" s="647"/>
      <c r="JM138" s="647"/>
      <c r="JN138" s="647"/>
      <c r="JO138" s="647"/>
      <c r="JP138" s="647"/>
      <c r="JQ138" s="647"/>
      <c r="JR138" s="647"/>
      <c r="JS138" s="647"/>
      <c r="JT138" s="647"/>
      <c r="JU138" s="647"/>
      <c r="JV138" s="647"/>
      <c r="JW138" s="647"/>
      <c r="JX138" s="647"/>
      <c r="JY138" s="647"/>
      <c r="JZ138" s="647"/>
      <c r="KA138" s="647"/>
      <c r="KB138" s="647"/>
      <c r="KC138" s="647"/>
      <c r="KD138" s="647"/>
      <c r="KE138" s="647"/>
      <c r="KF138" s="647"/>
      <c r="KG138" s="647"/>
      <c r="KH138" s="647"/>
      <c r="KI138" s="647"/>
      <c r="KJ138" s="647"/>
      <c r="KK138" s="647"/>
      <c r="KL138" s="647"/>
      <c r="KM138" s="647"/>
      <c r="KN138" s="647"/>
      <c r="KO138" s="647"/>
      <c r="KP138" s="647"/>
      <c r="KQ138" s="647"/>
      <c r="KR138" s="647"/>
      <c r="KS138" s="647"/>
      <c r="KT138" s="647"/>
      <c r="KU138" s="647"/>
      <c r="KV138" s="647"/>
      <c r="KW138" s="647"/>
      <c r="KX138" s="647"/>
      <c r="KY138" s="647"/>
      <c r="KZ138" s="647"/>
      <c r="LA138" s="647"/>
      <c r="LB138" s="647"/>
      <c r="LC138" s="647"/>
      <c r="LD138" s="647"/>
      <c r="LE138" s="647"/>
      <c r="LF138" s="647"/>
      <c r="LG138" s="647"/>
      <c r="LH138" s="647"/>
      <c r="LI138" s="647"/>
      <c r="LJ138" s="648"/>
    </row>
    <row r="139" spans="2:322" ht="3.65" customHeight="1">
      <c r="B139" s="646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7"/>
      <c r="P139" s="647"/>
      <c r="Q139" s="647"/>
      <c r="R139" s="647"/>
      <c r="S139" s="647"/>
      <c r="T139" s="647"/>
      <c r="U139" s="647"/>
      <c r="V139" s="647"/>
      <c r="W139" s="647"/>
      <c r="X139" s="647"/>
      <c r="Y139" s="647"/>
      <c r="Z139" s="647"/>
      <c r="AA139" s="647"/>
      <c r="AB139" s="647"/>
      <c r="AC139" s="647"/>
      <c r="AD139" s="647"/>
      <c r="AE139" s="647"/>
      <c r="AF139" s="647"/>
      <c r="AG139" s="647"/>
      <c r="AH139" s="647"/>
      <c r="AI139" s="647"/>
      <c r="AJ139" s="647"/>
      <c r="AK139" s="647"/>
      <c r="AL139" s="647"/>
      <c r="AM139" s="647"/>
      <c r="AN139" s="647"/>
      <c r="AO139" s="647"/>
      <c r="AP139" s="647"/>
      <c r="AQ139" s="647"/>
      <c r="AR139" s="647"/>
      <c r="AS139" s="647"/>
      <c r="AT139" s="647"/>
      <c r="AU139" s="647"/>
      <c r="AV139" s="647"/>
      <c r="AW139" s="647"/>
      <c r="AX139" s="647"/>
      <c r="AY139" s="647"/>
      <c r="AZ139" s="647"/>
      <c r="BA139" s="647"/>
      <c r="BB139" s="647"/>
      <c r="BC139" s="647"/>
      <c r="BD139" s="647"/>
      <c r="BE139" s="647"/>
      <c r="BF139" s="647"/>
      <c r="BG139" s="647"/>
      <c r="BH139" s="647"/>
      <c r="BI139" s="647"/>
      <c r="BJ139" s="647"/>
      <c r="BK139" s="647"/>
      <c r="BL139" s="647"/>
      <c r="BM139" s="647"/>
      <c r="BN139" s="647"/>
      <c r="BO139" s="647"/>
      <c r="BP139" s="647"/>
      <c r="BQ139" s="647"/>
      <c r="BR139" s="647"/>
      <c r="BS139" s="647"/>
      <c r="BT139" s="647"/>
      <c r="BU139" s="647"/>
      <c r="BV139" s="647"/>
      <c r="BW139" s="647"/>
      <c r="BX139" s="647"/>
      <c r="BY139" s="647"/>
      <c r="BZ139" s="647"/>
      <c r="CA139" s="647"/>
      <c r="CB139" s="647"/>
      <c r="CC139" s="647"/>
      <c r="CD139" s="647"/>
      <c r="CE139" s="647"/>
      <c r="CF139" s="647"/>
      <c r="CG139" s="647"/>
      <c r="CH139" s="647"/>
      <c r="CI139" s="647"/>
      <c r="CJ139" s="647"/>
      <c r="CK139" s="647"/>
      <c r="CL139" s="647"/>
      <c r="CM139" s="647"/>
      <c r="CN139" s="647"/>
      <c r="CO139" s="647"/>
      <c r="CP139" s="647"/>
      <c r="CQ139" s="647"/>
      <c r="CR139" s="647"/>
      <c r="CS139" s="647"/>
      <c r="CT139" s="647"/>
      <c r="CU139" s="647"/>
      <c r="CV139" s="647"/>
      <c r="CW139" s="647"/>
      <c r="CX139" s="647"/>
      <c r="CY139" s="647"/>
      <c r="CZ139" s="647"/>
      <c r="DA139" s="647"/>
      <c r="DB139" s="647"/>
      <c r="DC139" s="647"/>
      <c r="DD139" s="647"/>
      <c r="DE139" s="647"/>
      <c r="DF139" s="647"/>
      <c r="DG139" s="647"/>
      <c r="DH139" s="647"/>
      <c r="DI139" s="647"/>
      <c r="DJ139" s="647"/>
      <c r="DK139" s="647"/>
      <c r="DL139" s="647"/>
      <c r="DM139" s="647"/>
      <c r="DN139" s="647"/>
      <c r="DO139" s="647"/>
      <c r="DP139" s="647"/>
      <c r="DQ139" s="647"/>
      <c r="DR139" s="647"/>
      <c r="DS139" s="647"/>
      <c r="DT139" s="647"/>
      <c r="DU139" s="647"/>
      <c r="DV139" s="647"/>
      <c r="DW139" s="647"/>
      <c r="DX139" s="647"/>
      <c r="DY139" s="647"/>
      <c r="DZ139" s="647"/>
      <c r="EA139" s="647"/>
      <c r="EB139" s="647"/>
      <c r="EC139" s="647"/>
      <c r="ED139" s="647"/>
      <c r="EE139" s="647"/>
      <c r="EF139" s="647"/>
      <c r="EG139" s="647"/>
      <c r="EH139" s="647"/>
      <c r="EI139" s="647"/>
      <c r="EJ139" s="647"/>
      <c r="EK139" s="647"/>
      <c r="EL139" s="647"/>
      <c r="EM139" s="647"/>
      <c r="EN139" s="647"/>
      <c r="EO139" s="647"/>
      <c r="EP139" s="647"/>
      <c r="EQ139" s="647"/>
      <c r="ER139" s="647"/>
      <c r="ES139" s="647"/>
      <c r="ET139" s="647"/>
      <c r="EU139" s="647"/>
      <c r="EV139" s="647"/>
      <c r="EW139" s="647"/>
      <c r="EX139" s="647"/>
      <c r="EY139" s="647"/>
      <c r="EZ139" s="647"/>
      <c r="FA139" s="647"/>
      <c r="FB139" s="647"/>
      <c r="FC139" s="647"/>
      <c r="FD139" s="647"/>
      <c r="FE139" s="647"/>
      <c r="FF139" s="647"/>
      <c r="FG139" s="647"/>
      <c r="FH139" s="647"/>
      <c r="FI139" s="647"/>
      <c r="FJ139" s="647"/>
      <c r="FK139" s="647"/>
      <c r="FL139" s="647"/>
      <c r="FM139" s="647"/>
      <c r="FN139" s="647"/>
      <c r="FO139" s="647"/>
      <c r="FP139" s="647"/>
      <c r="FQ139" s="647"/>
      <c r="FR139" s="647"/>
      <c r="FS139" s="647"/>
      <c r="FT139" s="647"/>
      <c r="FU139" s="647"/>
      <c r="FV139" s="647"/>
      <c r="FW139" s="647"/>
      <c r="FX139" s="647"/>
      <c r="FY139" s="647"/>
      <c r="FZ139" s="647"/>
      <c r="GA139" s="647"/>
      <c r="GB139" s="647"/>
      <c r="GC139" s="647"/>
      <c r="GD139" s="647"/>
      <c r="GE139" s="647"/>
      <c r="GF139" s="647"/>
      <c r="GG139" s="647"/>
      <c r="GH139" s="647"/>
      <c r="GI139" s="647"/>
      <c r="GJ139" s="647"/>
      <c r="GK139" s="647"/>
      <c r="GL139" s="647"/>
      <c r="GM139" s="647"/>
      <c r="GN139" s="647"/>
      <c r="GO139" s="647"/>
      <c r="GP139" s="647"/>
      <c r="GQ139" s="647"/>
      <c r="GR139" s="647"/>
      <c r="GS139" s="647"/>
      <c r="GT139" s="647"/>
      <c r="GU139" s="647"/>
      <c r="GV139" s="647"/>
      <c r="GW139" s="647"/>
      <c r="GX139" s="647"/>
      <c r="GY139" s="647"/>
      <c r="GZ139" s="647"/>
      <c r="HA139" s="647"/>
      <c r="HB139" s="647"/>
      <c r="HC139" s="647"/>
      <c r="HD139" s="647"/>
      <c r="HE139" s="647"/>
      <c r="HF139" s="647"/>
      <c r="HG139" s="647"/>
      <c r="HH139" s="647"/>
      <c r="HI139" s="647"/>
      <c r="HJ139" s="647"/>
      <c r="HK139" s="647"/>
      <c r="HL139" s="647"/>
      <c r="HM139" s="647"/>
      <c r="HN139" s="647"/>
      <c r="HO139" s="647"/>
      <c r="HP139" s="647"/>
      <c r="HQ139" s="647"/>
      <c r="HR139" s="647"/>
      <c r="HS139" s="647"/>
      <c r="HT139" s="647"/>
      <c r="HU139" s="647"/>
      <c r="HV139" s="647"/>
      <c r="HW139" s="647"/>
      <c r="HX139" s="647"/>
      <c r="HY139" s="647"/>
      <c r="HZ139" s="647"/>
      <c r="IA139" s="647"/>
      <c r="IB139" s="647"/>
      <c r="IC139" s="647"/>
      <c r="ID139" s="647"/>
      <c r="IE139" s="647"/>
      <c r="IF139" s="647"/>
      <c r="IG139" s="647"/>
      <c r="IH139" s="647"/>
      <c r="II139" s="647"/>
      <c r="IJ139" s="647"/>
      <c r="IK139" s="647"/>
      <c r="IL139" s="647"/>
      <c r="IM139" s="647"/>
      <c r="IN139" s="647"/>
      <c r="IO139" s="647"/>
      <c r="IP139" s="647"/>
      <c r="IQ139" s="647"/>
      <c r="IR139" s="647"/>
      <c r="IS139" s="647"/>
      <c r="IT139" s="647"/>
      <c r="IU139" s="647"/>
      <c r="IV139" s="647"/>
      <c r="IW139" s="647"/>
      <c r="IX139" s="647"/>
      <c r="IY139" s="647"/>
      <c r="IZ139" s="647"/>
      <c r="JA139" s="647"/>
      <c r="JB139" s="647"/>
      <c r="JC139" s="647"/>
      <c r="JD139" s="647"/>
      <c r="JE139" s="647"/>
      <c r="JF139" s="647"/>
      <c r="JG139" s="647"/>
      <c r="JH139" s="647"/>
      <c r="JI139" s="647"/>
      <c r="JJ139" s="647"/>
      <c r="JK139" s="647"/>
      <c r="JL139" s="647"/>
      <c r="JM139" s="647"/>
      <c r="JN139" s="647"/>
      <c r="JO139" s="647"/>
      <c r="JP139" s="647"/>
      <c r="JQ139" s="647"/>
      <c r="JR139" s="647"/>
      <c r="JS139" s="647"/>
      <c r="JT139" s="647"/>
      <c r="JU139" s="647"/>
      <c r="JV139" s="647"/>
      <c r="JW139" s="647"/>
      <c r="JX139" s="647"/>
      <c r="JY139" s="647"/>
      <c r="JZ139" s="647"/>
      <c r="KA139" s="647"/>
      <c r="KB139" s="647"/>
      <c r="KC139" s="647"/>
      <c r="KD139" s="647"/>
      <c r="KE139" s="647"/>
      <c r="KF139" s="647"/>
      <c r="KG139" s="647"/>
      <c r="KH139" s="647"/>
      <c r="KI139" s="647"/>
      <c r="KJ139" s="647"/>
      <c r="KK139" s="647"/>
      <c r="KL139" s="647"/>
      <c r="KM139" s="647"/>
      <c r="KN139" s="647"/>
      <c r="KO139" s="647"/>
      <c r="KP139" s="647"/>
      <c r="KQ139" s="647"/>
      <c r="KR139" s="647"/>
      <c r="KS139" s="647"/>
      <c r="KT139" s="647"/>
      <c r="KU139" s="647"/>
      <c r="KV139" s="647"/>
      <c r="KW139" s="647"/>
      <c r="KX139" s="647"/>
      <c r="KY139" s="647"/>
      <c r="KZ139" s="647"/>
      <c r="LA139" s="647"/>
      <c r="LB139" s="647"/>
      <c r="LC139" s="647"/>
      <c r="LD139" s="647"/>
      <c r="LE139" s="647"/>
      <c r="LF139" s="647"/>
      <c r="LG139" s="647"/>
      <c r="LH139" s="647"/>
      <c r="LI139" s="647"/>
      <c r="LJ139" s="648"/>
    </row>
    <row r="140" spans="2:322" ht="3.65" customHeight="1">
      <c r="B140" s="646"/>
      <c r="C140" s="647"/>
      <c r="D140" s="647"/>
      <c r="E140" s="647"/>
      <c r="F140" s="647"/>
      <c r="G140" s="647"/>
      <c r="H140" s="647"/>
      <c r="I140" s="647"/>
      <c r="J140" s="647"/>
      <c r="K140" s="647"/>
      <c r="L140" s="647"/>
      <c r="M140" s="647"/>
      <c r="N140" s="647"/>
      <c r="O140" s="647"/>
      <c r="P140" s="647"/>
      <c r="Q140" s="647"/>
      <c r="R140" s="647"/>
      <c r="S140" s="647"/>
      <c r="T140" s="647"/>
      <c r="U140" s="647"/>
      <c r="V140" s="647"/>
      <c r="W140" s="647"/>
      <c r="X140" s="647"/>
      <c r="Y140" s="647"/>
      <c r="Z140" s="647"/>
      <c r="AA140" s="647"/>
      <c r="AB140" s="647"/>
      <c r="AC140" s="647"/>
      <c r="AD140" s="647"/>
      <c r="AE140" s="647"/>
      <c r="AF140" s="647"/>
      <c r="AG140" s="647"/>
      <c r="AH140" s="647"/>
      <c r="AI140" s="647"/>
      <c r="AJ140" s="647"/>
      <c r="AK140" s="647"/>
      <c r="AL140" s="647"/>
      <c r="AM140" s="647"/>
      <c r="AN140" s="647"/>
      <c r="AO140" s="647"/>
      <c r="AP140" s="647"/>
      <c r="AQ140" s="647"/>
      <c r="AR140" s="647"/>
      <c r="AS140" s="647"/>
      <c r="AT140" s="647"/>
      <c r="AU140" s="647"/>
      <c r="AV140" s="647"/>
      <c r="AW140" s="647"/>
      <c r="AX140" s="647"/>
      <c r="AY140" s="647"/>
      <c r="AZ140" s="647"/>
      <c r="BA140" s="647"/>
      <c r="BB140" s="647"/>
      <c r="BC140" s="647"/>
      <c r="BD140" s="647"/>
      <c r="BE140" s="647"/>
      <c r="BF140" s="647"/>
      <c r="BG140" s="647"/>
      <c r="BH140" s="647"/>
      <c r="BI140" s="647"/>
      <c r="BJ140" s="647"/>
      <c r="BK140" s="647"/>
      <c r="BL140" s="647"/>
      <c r="BM140" s="647"/>
      <c r="BN140" s="647"/>
      <c r="BO140" s="647"/>
      <c r="BP140" s="647"/>
      <c r="BQ140" s="647"/>
      <c r="BR140" s="647"/>
      <c r="BS140" s="647"/>
      <c r="BT140" s="647"/>
      <c r="BU140" s="647"/>
      <c r="BV140" s="647"/>
      <c r="BW140" s="647"/>
      <c r="BX140" s="647"/>
      <c r="BY140" s="647"/>
      <c r="BZ140" s="647"/>
      <c r="CA140" s="647"/>
      <c r="CB140" s="647"/>
      <c r="CC140" s="647"/>
      <c r="CD140" s="647"/>
      <c r="CE140" s="647"/>
      <c r="CF140" s="647"/>
      <c r="CG140" s="647"/>
      <c r="CH140" s="647"/>
      <c r="CI140" s="647"/>
      <c r="CJ140" s="647"/>
      <c r="CK140" s="647"/>
      <c r="CL140" s="647"/>
      <c r="CM140" s="647"/>
      <c r="CN140" s="647"/>
      <c r="CO140" s="647"/>
      <c r="CP140" s="647"/>
      <c r="CQ140" s="647"/>
      <c r="CR140" s="647"/>
      <c r="CS140" s="647"/>
      <c r="CT140" s="647"/>
      <c r="CU140" s="647"/>
      <c r="CV140" s="647"/>
      <c r="CW140" s="647"/>
      <c r="CX140" s="647"/>
      <c r="CY140" s="647"/>
      <c r="CZ140" s="647"/>
      <c r="DA140" s="647"/>
      <c r="DB140" s="647"/>
      <c r="DC140" s="647"/>
      <c r="DD140" s="647"/>
      <c r="DE140" s="647"/>
      <c r="DF140" s="647"/>
      <c r="DG140" s="647"/>
      <c r="DH140" s="647"/>
      <c r="DI140" s="647"/>
      <c r="DJ140" s="647"/>
      <c r="DK140" s="647"/>
      <c r="DL140" s="647"/>
      <c r="DM140" s="647"/>
      <c r="DN140" s="647"/>
      <c r="DO140" s="647"/>
      <c r="DP140" s="647"/>
      <c r="DQ140" s="647"/>
      <c r="DR140" s="647"/>
      <c r="DS140" s="647"/>
      <c r="DT140" s="647"/>
      <c r="DU140" s="647"/>
      <c r="DV140" s="647"/>
      <c r="DW140" s="647"/>
      <c r="DX140" s="647"/>
      <c r="DY140" s="647"/>
      <c r="DZ140" s="647"/>
      <c r="EA140" s="647"/>
      <c r="EB140" s="647"/>
      <c r="EC140" s="647"/>
      <c r="ED140" s="647"/>
      <c r="EE140" s="647"/>
      <c r="EF140" s="647"/>
      <c r="EG140" s="647"/>
      <c r="EH140" s="647"/>
      <c r="EI140" s="647"/>
      <c r="EJ140" s="647"/>
      <c r="EK140" s="647"/>
      <c r="EL140" s="647"/>
      <c r="EM140" s="647"/>
      <c r="EN140" s="647"/>
      <c r="EO140" s="647"/>
      <c r="EP140" s="647"/>
      <c r="EQ140" s="647"/>
      <c r="ER140" s="647"/>
      <c r="ES140" s="647"/>
      <c r="ET140" s="647"/>
      <c r="EU140" s="647"/>
      <c r="EV140" s="647"/>
      <c r="EW140" s="647"/>
      <c r="EX140" s="647"/>
      <c r="EY140" s="647"/>
      <c r="EZ140" s="647"/>
      <c r="FA140" s="647"/>
      <c r="FB140" s="647"/>
      <c r="FC140" s="647"/>
      <c r="FD140" s="647"/>
      <c r="FE140" s="647"/>
      <c r="FF140" s="647"/>
      <c r="FG140" s="647"/>
      <c r="FH140" s="647"/>
      <c r="FI140" s="647"/>
      <c r="FJ140" s="647"/>
      <c r="FK140" s="647"/>
      <c r="FL140" s="647"/>
      <c r="FM140" s="647"/>
      <c r="FN140" s="647"/>
      <c r="FO140" s="647"/>
      <c r="FP140" s="647"/>
      <c r="FQ140" s="647"/>
      <c r="FR140" s="647"/>
      <c r="FS140" s="647"/>
      <c r="FT140" s="647"/>
      <c r="FU140" s="647"/>
      <c r="FV140" s="647"/>
      <c r="FW140" s="647"/>
      <c r="FX140" s="647"/>
      <c r="FY140" s="647"/>
      <c r="FZ140" s="647"/>
      <c r="GA140" s="647"/>
      <c r="GB140" s="647"/>
      <c r="GC140" s="647"/>
      <c r="GD140" s="647"/>
      <c r="GE140" s="647"/>
      <c r="GF140" s="647"/>
      <c r="GG140" s="647"/>
      <c r="GH140" s="647"/>
      <c r="GI140" s="647"/>
      <c r="GJ140" s="647"/>
      <c r="GK140" s="647"/>
      <c r="GL140" s="647"/>
      <c r="GM140" s="647"/>
      <c r="GN140" s="647"/>
      <c r="GO140" s="647"/>
      <c r="GP140" s="647"/>
      <c r="GQ140" s="647"/>
      <c r="GR140" s="647"/>
      <c r="GS140" s="647"/>
      <c r="GT140" s="647"/>
      <c r="GU140" s="647"/>
      <c r="GV140" s="647"/>
      <c r="GW140" s="647"/>
      <c r="GX140" s="647"/>
      <c r="GY140" s="647"/>
      <c r="GZ140" s="647"/>
      <c r="HA140" s="647"/>
      <c r="HB140" s="647"/>
      <c r="HC140" s="647"/>
      <c r="HD140" s="647"/>
      <c r="HE140" s="647"/>
      <c r="HF140" s="647"/>
      <c r="HG140" s="647"/>
      <c r="HH140" s="647"/>
      <c r="HI140" s="647"/>
      <c r="HJ140" s="647"/>
      <c r="HK140" s="647"/>
      <c r="HL140" s="647"/>
      <c r="HM140" s="647"/>
      <c r="HN140" s="647"/>
      <c r="HO140" s="647"/>
      <c r="HP140" s="647"/>
      <c r="HQ140" s="647"/>
      <c r="HR140" s="647"/>
      <c r="HS140" s="647"/>
      <c r="HT140" s="647"/>
      <c r="HU140" s="647"/>
      <c r="HV140" s="647"/>
      <c r="HW140" s="647"/>
      <c r="HX140" s="647"/>
      <c r="HY140" s="647"/>
      <c r="HZ140" s="647"/>
      <c r="IA140" s="647"/>
      <c r="IB140" s="647"/>
      <c r="IC140" s="647"/>
      <c r="ID140" s="647"/>
      <c r="IE140" s="647"/>
      <c r="IF140" s="647"/>
      <c r="IG140" s="647"/>
      <c r="IH140" s="647"/>
      <c r="II140" s="647"/>
      <c r="IJ140" s="647"/>
      <c r="IK140" s="647"/>
      <c r="IL140" s="647"/>
      <c r="IM140" s="647"/>
      <c r="IN140" s="647"/>
      <c r="IO140" s="647"/>
      <c r="IP140" s="647"/>
      <c r="IQ140" s="647"/>
      <c r="IR140" s="647"/>
      <c r="IS140" s="647"/>
      <c r="IT140" s="647"/>
      <c r="IU140" s="647"/>
      <c r="IV140" s="647"/>
      <c r="IW140" s="647"/>
      <c r="IX140" s="647"/>
      <c r="IY140" s="647"/>
      <c r="IZ140" s="647"/>
      <c r="JA140" s="647"/>
      <c r="JB140" s="647"/>
      <c r="JC140" s="647"/>
      <c r="JD140" s="647"/>
      <c r="JE140" s="647"/>
      <c r="JF140" s="647"/>
      <c r="JG140" s="647"/>
      <c r="JH140" s="647"/>
      <c r="JI140" s="647"/>
      <c r="JJ140" s="647"/>
      <c r="JK140" s="647"/>
      <c r="JL140" s="647"/>
      <c r="JM140" s="647"/>
      <c r="JN140" s="647"/>
      <c r="JO140" s="647"/>
      <c r="JP140" s="647"/>
      <c r="JQ140" s="647"/>
      <c r="JR140" s="647"/>
      <c r="JS140" s="647"/>
      <c r="JT140" s="647"/>
      <c r="JU140" s="647"/>
      <c r="JV140" s="647"/>
      <c r="JW140" s="647"/>
      <c r="JX140" s="647"/>
      <c r="JY140" s="647"/>
      <c r="JZ140" s="647"/>
      <c r="KA140" s="647"/>
      <c r="KB140" s="647"/>
      <c r="KC140" s="647"/>
      <c r="KD140" s="647"/>
      <c r="KE140" s="647"/>
      <c r="KF140" s="647"/>
      <c r="KG140" s="647"/>
      <c r="KH140" s="647"/>
      <c r="KI140" s="647"/>
      <c r="KJ140" s="647"/>
      <c r="KK140" s="647"/>
      <c r="KL140" s="647"/>
      <c r="KM140" s="647"/>
      <c r="KN140" s="647"/>
      <c r="KO140" s="647"/>
      <c r="KP140" s="647"/>
      <c r="KQ140" s="647"/>
      <c r="KR140" s="647"/>
      <c r="KS140" s="647"/>
      <c r="KT140" s="647"/>
      <c r="KU140" s="647"/>
      <c r="KV140" s="647"/>
      <c r="KW140" s="647"/>
      <c r="KX140" s="647"/>
      <c r="KY140" s="647"/>
      <c r="KZ140" s="647"/>
      <c r="LA140" s="647"/>
      <c r="LB140" s="647"/>
      <c r="LC140" s="647"/>
      <c r="LD140" s="647"/>
      <c r="LE140" s="647"/>
      <c r="LF140" s="647"/>
      <c r="LG140" s="647"/>
      <c r="LH140" s="647"/>
      <c r="LI140" s="647"/>
      <c r="LJ140" s="648"/>
    </row>
    <row r="141" spans="2:322" ht="3.65" customHeight="1">
      <c r="B141" s="646"/>
      <c r="C141" s="647"/>
      <c r="D141" s="647"/>
      <c r="E141" s="647"/>
      <c r="F141" s="647"/>
      <c r="G141" s="647"/>
      <c r="H141" s="647"/>
      <c r="I141" s="647"/>
      <c r="J141" s="647"/>
      <c r="K141" s="647"/>
      <c r="L141" s="647"/>
      <c r="M141" s="647"/>
      <c r="N141" s="647"/>
      <c r="O141" s="647"/>
      <c r="P141" s="647"/>
      <c r="Q141" s="647"/>
      <c r="R141" s="647"/>
      <c r="S141" s="647"/>
      <c r="T141" s="647"/>
      <c r="U141" s="647"/>
      <c r="V141" s="647"/>
      <c r="W141" s="647"/>
      <c r="X141" s="647"/>
      <c r="Y141" s="647"/>
      <c r="Z141" s="647"/>
      <c r="AA141" s="647"/>
      <c r="AB141" s="647"/>
      <c r="AC141" s="647"/>
      <c r="AD141" s="647"/>
      <c r="AE141" s="647"/>
      <c r="AF141" s="647"/>
      <c r="AG141" s="647"/>
      <c r="AH141" s="647"/>
      <c r="AI141" s="647"/>
      <c r="AJ141" s="647"/>
      <c r="AK141" s="647"/>
      <c r="AL141" s="647"/>
      <c r="AM141" s="647"/>
      <c r="AN141" s="647"/>
      <c r="AO141" s="647"/>
      <c r="AP141" s="647"/>
      <c r="AQ141" s="647"/>
      <c r="AR141" s="647"/>
      <c r="AS141" s="647"/>
      <c r="AT141" s="647"/>
      <c r="AU141" s="647"/>
      <c r="AV141" s="647"/>
      <c r="AW141" s="647"/>
      <c r="AX141" s="647"/>
      <c r="AY141" s="647"/>
      <c r="AZ141" s="647"/>
      <c r="BA141" s="647"/>
      <c r="BB141" s="647"/>
      <c r="BC141" s="647"/>
      <c r="BD141" s="647"/>
      <c r="BE141" s="647"/>
      <c r="BF141" s="647"/>
      <c r="BG141" s="647"/>
      <c r="BH141" s="647"/>
      <c r="BI141" s="647"/>
      <c r="BJ141" s="647"/>
      <c r="BK141" s="647"/>
      <c r="BL141" s="647"/>
      <c r="BM141" s="647"/>
      <c r="BN141" s="647"/>
      <c r="BO141" s="647"/>
      <c r="BP141" s="647"/>
      <c r="BQ141" s="647"/>
      <c r="BR141" s="647"/>
      <c r="BS141" s="647"/>
      <c r="BT141" s="647"/>
      <c r="BU141" s="647"/>
      <c r="BV141" s="647"/>
      <c r="BW141" s="647"/>
      <c r="BX141" s="647"/>
      <c r="BY141" s="647"/>
      <c r="BZ141" s="647"/>
      <c r="CA141" s="647"/>
      <c r="CB141" s="647"/>
      <c r="CC141" s="647"/>
      <c r="CD141" s="647"/>
      <c r="CE141" s="647"/>
      <c r="CF141" s="647"/>
      <c r="CG141" s="647"/>
      <c r="CH141" s="647"/>
      <c r="CI141" s="647"/>
      <c r="CJ141" s="647"/>
      <c r="CK141" s="647"/>
      <c r="CL141" s="647"/>
      <c r="CM141" s="647"/>
      <c r="CN141" s="647"/>
      <c r="CO141" s="647"/>
      <c r="CP141" s="647"/>
      <c r="CQ141" s="647"/>
      <c r="CR141" s="647"/>
      <c r="CS141" s="647"/>
      <c r="CT141" s="647"/>
      <c r="CU141" s="647"/>
      <c r="CV141" s="647"/>
      <c r="CW141" s="647"/>
      <c r="CX141" s="647"/>
      <c r="CY141" s="647"/>
      <c r="CZ141" s="647"/>
      <c r="DA141" s="647"/>
      <c r="DB141" s="647"/>
      <c r="DC141" s="647"/>
      <c r="DD141" s="647"/>
      <c r="DE141" s="647"/>
      <c r="DF141" s="647"/>
      <c r="DG141" s="647"/>
      <c r="DH141" s="647"/>
      <c r="DI141" s="647"/>
      <c r="DJ141" s="647"/>
      <c r="DK141" s="647"/>
      <c r="DL141" s="647"/>
      <c r="DM141" s="647"/>
      <c r="DN141" s="647"/>
      <c r="DO141" s="647"/>
      <c r="DP141" s="647"/>
      <c r="DQ141" s="647"/>
      <c r="DR141" s="647"/>
      <c r="DS141" s="647"/>
      <c r="DT141" s="647"/>
      <c r="DU141" s="647"/>
      <c r="DV141" s="647"/>
      <c r="DW141" s="647"/>
      <c r="DX141" s="647"/>
      <c r="DY141" s="647"/>
      <c r="DZ141" s="647"/>
      <c r="EA141" s="647"/>
      <c r="EB141" s="647"/>
      <c r="EC141" s="647"/>
      <c r="ED141" s="647"/>
      <c r="EE141" s="647"/>
      <c r="EF141" s="647"/>
      <c r="EG141" s="647"/>
      <c r="EH141" s="647"/>
      <c r="EI141" s="647"/>
      <c r="EJ141" s="647"/>
      <c r="EK141" s="647"/>
      <c r="EL141" s="647"/>
      <c r="EM141" s="647"/>
      <c r="EN141" s="647"/>
      <c r="EO141" s="647"/>
      <c r="EP141" s="647"/>
      <c r="EQ141" s="647"/>
      <c r="ER141" s="647"/>
      <c r="ES141" s="647"/>
      <c r="ET141" s="647"/>
      <c r="EU141" s="647"/>
      <c r="EV141" s="647"/>
      <c r="EW141" s="647"/>
      <c r="EX141" s="647"/>
      <c r="EY141" s="647"/>
      <c r="EZ141" s="647"/>
      <c r="FA141" s="647"/>
      <c r="FB141" s="647"/>
      <c r="FC141" s="647"/>
      <c r="FD141" s="647"/>
      <c r="FE141" s="647"/>
      <c r="FF141" s="647"/>
      <c r="FG141" s="647"/>
      <c r="FH141" s="647"/>
      <c r="FI141" s="647"/>
      <c r="FJ141" s="647"/>
      <c r="FK141" s="647"/>
      <c r="FL141" s="647"/>
      <c r="FM141" s="647"/>
      <c r="FN141" s="647"/>
      <c r="FO141" s="647"/>
      <c r="FP141" s="647"/>
      <c r="FQ141" s="647"/>
      <c r="FR141" s="647"/>
      <c r="FS141" s="647"/>
      <c r="FT141" s="647"/>
      <c r="FU141" s="647"/>
      <c r="FV141" s="647"/>
      <c r="FW141" s="647"/>
      <c r="FX141" s="647"/>
      <c r="FY141" s="647"/>
      <c r="FZ141" s="647"/>
      <c r="GA141" s="647"/>
      <c r="GB141" s="647"/>
      <c r="GC141" s="647"/>
      <c r="GD141" s="647"/>
      <c r="GE141" s="647"/>
      <c r="GF141" s="647"/>
      <c r="GG141" s="647"/>
      <c r="GH141" s="647"/>
      <c r="GI141" s="647"/>
      <c r="GJ141" s="647"/>
      <c r="GK141" s="647"/>
      <c r="GL141" s="647"/>
      <c r="GM141" s="647"/>
      <c r="GN141" s="647"/>
      <c r="GO141" s="647"/>
      <c r="GP141" s="647"/>
      <c r="GQ141" s="647"/>
      <c r="GR141" s="647"/>
      <c r="GS141" s="647"/>
      <c r="GT141" s="647"/>
      <c r="GU141" s="647"/>
      <c r="GV141" s="647"/>
      <c r="GW141" s="647"/>
      <c r="GX141" s="647"/>
      <c r="GY141" s="647"/>
      <c r="GZ141" s="647"/>
      <c r="HA141" s="647"/>
      <c r="HB141" s="647"/>
      <c r="HC141" s="647"/>
      <c r="HD141" s="647"/>
      <c r="HE141" s="647"/>
      <c r="HF141" s="647"/>
      <c r="HG141" s="647"/>
      <c r="HH141" s="647"/>
      <c r="HI141" s="647"/>
      <c r="HJ141" s="647"/>
      <c r="HK141" s="647"/>
      <c r="HL141" s="647"/>
      <c r="HM141" s="647"/>
      <c r="HN141" s="647"/>
      <c r="HO141" s="647"/>
      <c r="HP141" s="647"/>
      <c r="HQ141" s="647"/>
      <c r="HR141" s="647"/>
      <c r="HS141" s="647"/>
      <c r="HT141" s="647"/>
      <c r="HU141" s="647"/>
      <c r="HV141" s="647"/>
      <c r="HW141" s="647"/>
      <c r="HX141" s="647"/>
      <c r="HY141" s="647"/>
      <c r="HZ141" s="647"/>
      <c r="IA141" s="647"/>
      <c r="IB141" s="647"/>
      <c r="IC141" s="647"/>
      <c r="ID141" s="647"/>
      <c r="IE141" s="647"/>
      <c r="IF141" s="647"/>
      <c r="IG141" s="647"/>
      <c r="IH141" s="647"/>
      <c r="II141" s="647"/>
      <c r="IJ141" s="647"/>
      <c r="IK141" s="647"/>
      <c r="IL141" s="647"/>
      <c r="IM141" s="647"/>
      <c r="IN141" s="647"/>
      <c r="IO141" s="647"/>
      <c r="IP141" s="647"/>
      <c r="IQ141" s="647"/>
      <c r="IR141" s="647"/>
      <c r="IS141" s="647"/>
      <c r="IT141" s="647"/>
      <c r="IU141" s="647"/>
      <c r="IV141" s="647"/>
      <c r="IW141" s="647"/>
      <c r="IX141" s="647"/>
      <c r="IY141" s="647"/>
      <c r="IZ141" s="647"/>
      <c r="JA141" s="647"/>
      <c r="JB141" s="647"/>
      <c r="JC141" s="647"/>
      <c r="JD141" s="647"/>
      <c r="JE141" s="647"/>
      <c r="JF141" s="647"/>
      <c r="JG141" s="647"/>
      <c r="JH141" s="647"/>
      <c r="JI141" s="647"/>
      <c r="JJ141" s="647"/>
      <c r="JK141" s="647"/>
      <c r="JL141" s="647"/>
      <c r="JM141" s="647"/>
      <c r="JN141" s="647"/>
      <c r="JO141" s="647"/>
      <c r="JP141" s="647"/>
      <c r="JQ141" s="647"/>
      <c r="JR141" s="647"/>
      <c r="JS141" s="647"/>
      <c r="JT141" s="647"/>
      <c r="JU141" s="647"/>
      <c r="JV141" s="647"/>
      <c r="JW141" s="647"/>
      <c r="JX141" s="647"/>
      <c r="JY141" s="647"/>
      <c r="JZ141" s="647"/>
      <c r="KA141" s="647"/>
      <c r="KB141" s="647"/>
      <c r="KC141" s="647"/>
      <c r="KD141" s="647"/>
      <c r="KE141" s="647"/>
      <c r="KF141" s="647"/>
      <c r="KG141" s="647"/>
      <c r="KH141" s="647"/>
      <c r="KI141" s="647"/>
      <c r="KJ141" s="647"/>
      <c r="KK141" s="647"/>
      <c r="KL141" s="647"/>
      <c r="KM141" s="647"/>
      <c r="KN141" s="647"/>
      <c r="KO141" s="647"/>
      <c r="KP141" s="647"/>
      <c r="KQ141" s="647"/>
      <c r="KR141" s="647"/>
      <c r="KS141" s="647"/>
      <c r="KT141" s="647"/>
      <c r="KU141" s="647"/>
      <c r="KV141" s="647"/>
      <c r="KW141" s="647"/>
      <c r="KX141" s="647"/>
      <c r="KY141" s="647"/>
      <c r="KZ141" s="647"/>
      <c r="LA141" s="647"/>
      <c r="LB141" s="647"/>
      <c r="LC141" s="647"/>
      <c r="LD141" s="647"/>
      <c r="LE141" s="647"/>
      <c r="LF141" s="647"/>
      <c r="LG141" s="647"/>
      <c r="LH141" s="647"/>
      <c r="LI141" s="647"/>
      <c r="LJ141" s="648"/>
    </row>
    <row r="142" spans="2:322" ht="3.65" customHeight="1">
      <c r="B142" s="646"/>
      <c r="C142" s="647"/>
      <c r="D142" s="647"/>
      <c r="E142" s="647"/>
      <c r="F142" s="647"/>
      <c r="G142" s="647"/>
      <c r="H142" s="647"/>
      <c r="I142" s="647"/>
      <c r="J142" s="647"/>
      <c r="K142" s="647"/>
      <c r="L142" s="647"/>
      <c r="M142" s="647"/>
      <c r="N142" s="647"/>
      <c r="O142" s="647"/>
      <c r="P142" s="647"/>
      <c r="Q142" s="647"/>
      <c r="R142" s="647"/>
      <c r="S142" s="647"/>
      <c r="T142" s="647"/>
      <c r="U142" s="647"/>
      <c r="V142" s="647"/>
      <c r="W142" s="647"/>
      <c r="X142" s="647"/>
      <c r="Y142" s="647"/>
      <c r="Z142" s="647"/>
      <c r="AA142" s="647"/>
      <c r="AB142" s="647"/>
      <c r="AC142" s="647"/>
      <c r="AD142" s="647"/>
      <c r="AE142" s="647"/>
      <c r="AF142" s="647"/>
      <c r="AG142" s="647"/>
      <c r="AH142" s="647"/>
      <c r="AI142" s="647"/>
      <c r="AJ142" s="647"/>
      <c r="AK142" s="647"/>
      <c r="AL142" s="647"/>
      <c r="AM142" s="647"/>
      <c r="AN142" s="647"/>
      <c r="AO142" s="647"/>
      <c r="AP142" s="647"/>
      <c r="AQ142" s="647"/>
      <c r="AR142" s="647"/>
      <c r="AS142" s="647"/>
      <c r="AT142" s="647"/>
      <c r="AU142" s="647"/>
      <c r="AV142" s="647"/>
      <c r="AW142" s="647"/>
      <c r="AX142" s="647"/>
      <c r="AY142" s="647"/>
      <c r="AZ142" s="647"/>
      <c r="BA142" s="647"/>
      <c r="BB142" s="647"/>
      <c r="BC142" s="647"/>
      <c r="BD142" s="647"/>
      <c r="BE142" s="647"/>
      <c r="BF142" s="647"/>
      <c r="BG142" s="647"/>
      <c r="BH142" s="647"/>
      <c r="BI142" s="647"/>
      <c r="BJ142" s="647"/>
      <c r="BK142" s="647"/>
      <c r="BL142" s="647"/>
      <c r="BM142" s="647"/>
      <c r="BN142" s="647"/>
      <c r="BO142" s="647"/>
      <c r="BP142" s="647"/>
      <c r="BQ142" s="647"/>
      <c r="BR142" s="647"/>
      <c r="BS142" s="647"/>
      <c r="BT142" s="647"/>
      <c r="BU142" s="647"/>
      <c r="BV142" s="647"/>
      <c r="BW142" s="647"/>
      <c r="BX142" s="647"/>
      <c r="BY142" s="647"/>
      <c r="BZ142" s="647"/>
      <c r="CA142" s="647"/>
      <c r="CB142" s="647"/>
      <c r="CC142" s="647"/>
      <c r="CD142" s="647"/>
      <c r="CE142" s="647"/>
      <c r="CF142" s="647"/>
      <c r="CG142" s="647"/>
      <c r="CH142" s="647"/>
      <c r="CI142" s="647"/>
      <c r="CJ142" s="647"/>
      <c r="CK142" s="647"/>
      <c r="CL142" s="647"/>
      <c r="CM142" s="647"/>
      <c r="CN142" s="647"/>
      <c r="CO142" s="647"/>
      <c r="CP142" s="647"/>
      <c r="CQ142" s="647"/>
      <c r="CR142" s="647"/>
      <c r="CS142" s="647"/>
      <c r="CT142" s="647"/>
      <c r="CU142" s="647"/>
      <c r="CV142" s="647"/>
      <c r="CW142" s="647"/>
      <c r="CX142" s="647"/>
      <c r="CY142" s="647"/>
      <c r="CZ142" s="647"/>
      <c r="DA142" s="647"/>
      <c r="DB142" s="647"/>
      <c r="DC142" s="647"/>
      <c r="DD142" s="647"/>
      <c r="DE142" s="647"/>
      <c r="DF142" s="647"/>
      <c r="DG142" s="647"/>
      <c r="DH142" s="647"/>
      <c r="DI142" s="647"/>
      <c r="DJ142" s="647"/>
      <c r="DK142" s="647"/>
      <c r="DL142" s="647"/>
      <c r="DM142" s="647"/>
      <c r="DN142" s="647"/>
      <c r="DO142" s="647"/>
      <c r="DP142" s="647"/>
      <c r="DQ142" s="647"/>
      <c r="DR142" s="647"/>
      <c r="DS142" s="647"/>
      <c r="DT142" s="647"/>
      <c r="DU142" s="647"/>
      <c r="DV142" s="647"/>
      <c r="DW142" s="647"/>
      <c r="DX142" s="647"/>
      <c r="DY142" s="647"/>
      <c r="DZ142" s="647"/>
      <c r="EA142" s="647"/>
      <c r="EB142" s="647"/>
      <c r="EC142" s="647"/>
      <c r="ED142" s="647"/>
      <c r="EE142" s="647"/>
      <c r="EF142" s="647"/>
      <c r="EG142" s="647"/>
      <c r="EH142" s="647"/>
      <c r="EI142" s="647"/>
      <c r="EJ142" s="647"/>
      <c r="EK142" s="647"/>
      <c r="EL142" s="647"/>
      <c r="EM142" s="647"/>
      <c r="EN142" s="647"/>
      <c r="EO142" s="647"/>
      <c r="EP142" s="647"/>
      <c r="EQ142" s="647"/>
      <c r="ER142" s="647"/>
      <c r="ES142" s="647"/>
      <c r="ET142" s="647"/>
      <c r="EU142" s="647"/>
      <c r="EV142" s="647"/>
      <c r="EW142" s="647"/>
      <c r="EX142" s="647"/>
      <c r="EY142" s="647"/>
      <c r="EZ142" s="647"/>
      <c r="FA142" s="647"/>
      <c r="FB142" s="647"/>
      <c r="FC142" s="647"/>
      <c r="FD142" s="647"/>
      <c r="FE142" s="647"/>
      <c r="FF142" s="647"/>
      <c r="FG142" s="647"/>
      <c r="FH142" s="647"/>
      <c r="FI142" s="647"/>
      <c r="FJ142" s="647"/>
      <c r="FK142" s="647"/>
      <c r="FL142" s="647"/>
      <c r="FM142" s="647"/>
      <c r="FN142" s="647"/>
      <c r="FO142" s="647"/>
      <c r="FP142" s="647"/>
      <c r="FQ142" s="647"/>
      <c r="FR142" s="647"/>
      <c r="FS142" s="647"/>
      <c r="FT142" s="647"/>
      <c r="FU142" s="647"/>
      <c r="FV142" s="647"/>
      <c r="FW142" s="647"/>
      <c r="FX142" s="647"/>
      <c r="FY142" s="647"/>
      <c r="FZ142" s="647"/>
      <c r="GA142" s="647"/>
      <c r="GB142" s="647"/>
      <c r="GC142" s="647"/>
      <c r="GD142" s="647"/>
      <c r="GE142" s="647"/>
      <c r="GF142" s="647"/>
      <c r="GG142" s="647"/>
      <c r="GH142" s="647"/>
      <c r="GI142" s="647"/>
      <c r="GJ142" s="647"/>
      <c r="GK142" s="647"/>
      <c r="GL142" s="647"/>
      <c r="GM142" s="647"/>
      <c r="GN142" s="647"/>
      <c r="GO142" s="647"/>
      <c r="GP142" s="647"/>
      <c r="GQ142" s="647"/>
      <c r="GR142" s="647"/>
      <c r="GS142" s="647"/>
      <c r="GT142" s="647"/>
      <c r="GU142" s="647"/>
      <c r="GV142" s="647"/>
      <c r="GW142" s="647"/>
      <c r="GX142" s="647"/>
      <c r="GY142" s="647"/>
      <c r="GZ142" s="647"/>
      <c r="HA142" s="647"/>
      <c r="HB142" s="647"/>
      <c r="HC142" s="647"/>
      <c r="HD142" s="647"/>
      <c r="HE142" s="647"/>
      <c r="HF142" s="647"/>
      <c r="HG142" s="647"/>
      <c r="HH142" s="647"/>
      <c r="HI142" s="647"/>
      <c r="HJ142" s="647"/>
      <c r="HK142" s="647"/>
      <c r="HL142" s="647"/>
      <c r="HM142" s="647"/>
      <c r="HN142" s="647"/>
      <c r="HO142" s="647"/>
      <c r="HP142" s="647"/>
      <c r="HQ142" s="647"/>
      <c r="HR142" s="647"/>
      <c r="HS142" s="647"/>
      <c r="HT142" s="647"/>
      <c r="HU142" s="647"/>
      <c r="HV142" s="647"/>
      <c r="HW142" s="647"/>
      <c r="HX142" s="647"/>
      <c r="HY142" s="647"/>
      <c r="HZ142" s="647"/>
      <c r="IA142" s="647"/>
      <c r="IB142" s="647"/>
      <c r="IC142" s="647"/>
      <c r="ID142" s="647"/>
      <c r="IE142" s="647"/>
      <c r="IF142" s="647"/>
      <c r="IG142" s="647"/>
      <c r="IH142" s="647"/>
      <c r="II142" s="647"/>
      <c r="IJ142" s="647"/>
      <c r="IK142" s="647"/>
      <c r="IL142" s="647"/>
      <c r="IM142" s="647"/>
      <c r="IN142" s="647"/>
      <c r="IO142" s="647"/>
      <c r="IP142" s="647"/>
      <c r="IQ142" s="647"/>
      <c r="IR142" s="647"/>
      <c r="IS142" s="647"/>
      <c r="IT142" s="647"/>
      <c r="IU142" s="647"/>
      <c r="IV142" s="647"/>
      <c r="IW142" s="647"/>
      <c r="IX142" s="647"/>
      <c r="IY142" s="647"/>
      <c r="IZ142" s="647"/>
      <c r="JA142" s="647"/>
      <c r="JB142" s="647"/>
      <c r="JC142" s="647"/>
      <c r="JD142" s="647"/>
      <c r="JE142" s="647"/>
      <c r="JF142" s="647"/>
      <c r="JG142" s="647"/>
      <c r="JH142" s="647"/>
      <c r="JI142" s="647"/>
      <c r="JJ142" s="647"/>
      <c r="JK142" s="647"/>
      <c r="JL142" s="647"/>
      <c r="JM142" s="647"/>
      <c r="JN142" s="647"/>
      <c r="JO142" s="647"/>
      <c r="JP142" s="647"/>
      <c r="JQ142" s="647"/>
      <c r="JR142" s="647"/>
      <c r="JS142" s="647"/>
      <c r="JT142" s="647"/>
      <c r="JU142" s="647"/>
      <c r="JV142" s="647"/>
      <c r="JW142" s="647"/>
      <c r="JX142" s="647"/>
      <c r="JY142" s="647"/>
      <c r="JZ142" s="647"/>
      <c r="KA142" s="647"/>
      <c r="KB142" s="647"/>
      <c r="KC142" s="647"/>
      <c r="KD142" s="647"/>
      <c r="KE142" s="647"/>
      <c r="KF142" s="647"/>
      <c r="KG142" s="647"/>
      <c r="KH142" s="647"/>
      <c r="KI142" s="647"/>
      <c r="KJ142" s="647"/>
      <c r="KK142" s="647"/>
      <c r="KL142" s="647"/>
      <c r="KM142" s="647"/>
      <c r="KN142" s="647"/>
      <c r="KO142" s="647"/>
      <c r="KP142" s="647"/>
      <c r="KQ142" s="647"/>
      <c r="KR142" s="647"/>
      <c r="KS142" s="647"/>
      <c r="KT142" s="647"/>
      <c r="KU142" s="647"/>
      <c r="KV142" s="647"/>
      <c r="KW142" s="647"/>
      <c r="KX142" s="647"/>
      <c r="KY142" s="647"/>
      <c r="KZ142" s="647"/>
      <c r="LA142" s="647"/>
      <c r="LB142" s="647"/>
      <c r="LC142" s="647"/>
      <c r="LD142" s="647"/>
      <c r="LE142" s="647"/>
      <c r="LF142" s="647"/>
      <c r="LG142" s="647"/>
      <c r="LH142" s="647"/>
      <c r="LI142" s="647"/>
      <c r="LJ142" s="648"/>
    </row>
    <row r="143" spans="2:322" ht="3.65" customHeight="1">
      <c r="B143" s="646"/>
      <c r="C143" s="647"/>
      <c r="D143" s="647"/>
      <c r="E143" s="647"/>
      <c r="F143" s="647"/>
      <c r="G143" s="647"/>
      <c r="H143" s="647"/>
      <c r="I143" s="647"/>
      <c r="J143" s="647"/>
      <c r="K143" s="647"/>
      <c r="L143" s="647"/>
      <c r="M143" s="647"/>
      <c r="N143" s="647"/>
      <c r="O143" s="647"/>
      <c r="P143" s="647"/>
      <c r="Q143" s="647"/>
      <c r="R143" s="647"/>
      <c r="S143" s="647"/>
      <c r="T143" s="647"/>
      <c r="U143" s="647"/>
      <c r="V143" s="647"/>
      <c r="W143" s="647"/>
      <c r="X143" s="647"/>
      <c r="Y143" s="647"/>
      <c r="Z143" s="647"/>
      <c r="AA143" s="647"/>
      <c r="AB143" s="647"/>
      <c r="AC143" s="647"/>
      <c r="AD143" s="647"/>
      <c r="AE143" s="647"/>
      <c r="AF143" s="647"/>
      <c r="AG143" s="647"/>
      <c r="AH143" s="647"/>
      <c r="AI143" s="647"/>
      <c r="AJ143" s="647"/>
      <c r="AK143" s="647"/>
      <c r="AL143" s="647"/>
      <c r="AM143" s="647"/>
      <c r="AN143" s="647"/>
      <c r="AO143" s="647"/>
      <c r="AP143" s="647"/>
      <c r="AQ143" s="647"/>
      <c r="AR143" s="647"/>
      <c r="AS143" s="647"/>
      <c r="AT143" s="647"/>
      <c r="AU143" s="647"/>
      <c r="AV143" s="647"/>
      <c r="AW143" s="647"/>
      <c r="AX143" s="647"/>
      <c r="AY143" s="647"/>
      <c r="AZ143" s="647"/>
      <c r="BA143" s="647"/>
      <c r="BB143" s="647"/>
      <c r="BC143" s="647"/>
      <c r="BD143" s="647"/>
      <c r="BE143" s="647"/>
      <c r="BF143" s="647"/>
      <c r="BG143" s="647"/>
      <c r="BH143" s="647"/>
      <c r="BI143" s="647"/>
      <c r="BJ143" s="647"/>
      <c r="BK143" s="647"/>
      <c r="BL143" s="647"/>
      <c r="BM143" s="647"/>
      <c r="BN143" s="647"/>
      <c r="BO143" s="647"/>
      <c r="BP143" s="647"/>
      <c r="BQ143" s="647"/>
      <c r="BR143" s="647"/>
      <c r="BS143" s="647"/>
      <c r="BT143" s="647"/>
      <c r="BU143" s="647"/>
      <c r="BV143" s="647"/>
      <c r="BW143" s="647"/>
      <c r="BX143" s="647"/>
      <c r="BY143" s="647"/>
      <c r="BZ143" s="647"/>
      <c r="CA143" s="647"/>
      <c r="CB143" s="647"/>
      <c r="CC143" s="647"/>
      <c r="CD143" s="647"/>
      <c r="CE143" s="647"/>
      <c r="CF143" s="647"/>
      <c r="CG143" s="647"/>
      <c r="CH143" s="647"/>
      <c r="CI143" s="647"/>
      <c r="CJ143" s="647"/>
      <c r="CK143" s="647"/>
      <c r="CL143" s="647"/>
      <c r="CM143" s="647"/>
      <c r="CN143" s="647"/>
      <c r="CO143" s="647"/>
      <c r="CP143" s="647"/>
      <c r="CQ143" s="647"/>
      <c r="CR143" s="647"/>
      <c r="CS143" s="647"/>
      <c r="CT143" s="647"/>
      <c r="CU143" s="647"/>
      <c r="CV143" s="647"/>
      <c r="CW143" s="647"/>
      <c r="CX143" s="647"/>
      <c r="CY143" s="647"/>
      <c r="CZ143" s="647"/>
      <c r="DA143" s="647"/>
      <c r="DB143" s="647"/>
      <c r="DC143" s="647"/>
      <c r="DD143" s="647"/>
      <c r="DE143" s="647"/>
      <c r="DF143" s="647"/>
      <c r="DG143" s="647"/>
      <c r="DH143" s="647"/>
      <c r="DI143" s="647"/>
      <c r="DJ143" s="647"/>
      <c r="DK143" s="647"/>
      <c r="DL143" s="647"/>
      <c r="DM143" s="647"/>
      <c r="DN143" s="647"/>
      <c r="DO143" s="647"/>
      <c r="DP143" s="647"/>
      <c r="DQ143" s="647"/>
      <c r="DR143" s="647"/>
      <c r="DS143" s="647"/>
      <c r="DT143" s="647"/>
      <c r="DU143" s="647"/>
      <c r="DV143" s="647"/>
      <c r="DW143" s="647"/>
      <c r="DX143" s="647"/>
      <c r="DY143" s="647"/>
      <c r="DZ143" s="647"/>
      <c r="EA143" s="647"/>
      <c r="EB143" s="647"/>
      <c r="EC143" s="647"/>
      <c r="ED143" s="647"/>
      <c r="EE143" s="647"/>
      <c r="EF143" s="647"/>
      <c r="EG143" s="647"/>
      <c r="EH143" s="647"/>
      <c r="EI143" s="647"/>
      <c r="EJ143" s="647"/>
      <c r="EK143" s="647"/>
      <c r="EL143" s="647"/>
      <c r="EM143" s="647"/>
      <c r="EN143" s="647"/>
      <c r="EO143" s="647"/>
      <c r="EP143" s="647"/>
      <c r="EQ143" s="647"/>
      <c r="ER143" s="647"/>
      <c r="ES143" s="647"/>
      <c r="ET143" s="647"/>
      <c r="EU143" s="647"/>
      <c r="EV143" s="647"/>
      <c r="EW143" s="647"/>
      <c r="EX143" s="647"/>
      <c r="EY143" s="647"/>
      <c r="EZ143" s="647"/>
      <c r="FA143" s="647"/>
      <c r="FB143" s="647"/>
      <c r="FC143" s="647"/>
      <c r="FD143" s="647"/>
      <c r="FE143" s="647"/>
      <c r="FF143" s="647"/>
      <c r="FG143" s="647"/>
      <c r="FH143" s="647"/>
      <c r="FI143" s="647"/>
      <c r="FJ143" s="647"/>
      <c r="FK143" s="647"/>
      <c r="FL143" s="647"/>
      <c r="FM143" s="647"/>
      <c r="FN143" s="647"/>
      <c r="FO143" s="647"/>
      <c r="FP143" s="647"/>
      <c r="FQ143" s="647"/>
      <c r="FR143" s="647"/>
      <c r="FS143" s="647"/>
      <c r="FT143" s="647"/>
      <c r="FU143" s="647"/>
      <c r="FV143" s="647"/>
      <c r="FW143" s="647"/>
      <c r="FX143" s="647"/>
      <c r="FY143" s="647"/>
      <c r="FZ143" s="647"/>
      <c r="GA143" s="647"/>
      <c r="GB143" s="647"/>
      <c r="GC143" s="647"/>
      <c r="GD143" s="647"/>
      <c r="GE143" s="647"/>
      <c r="GF143" s="647"/>
      <c r="GG143" s="647"/>
      <c r="GH143" s="647"/>
      <c r="GI143" s="647"/>
      <c r="GJ143" s="647"/>
      <c r="GK143" s="647"/>
      <c r="GL143" s="647"/>
      <c r="GM143" s="647"/>
      <c r="GN143" s="647"/>
      <c r="GO143" s="647"/>
      <c r="GP143" s="647"/>
      <c r="GQ143" s="647"/>
      <c r="GR143" s="647"/>
      <c r="GS143" s="647"/>
      <c r="GT143" s="647"/>
      <c r="GU143" s="647"/>
      <c r="GV143" s="647"/>
      <c r="GW143" s="647"/>
      <c r="GX143" s="647"/>
      <c r="GY143" s="647"/>
      <c r="GZ143" s="647"/>
      <c r="HA143" s="647"/>
      <c r="HB143" s="647"/>
      <c r="HC143" s="647"/>
      <c r="HD143" s="647"/>
      <c r="HE143" s="647"/>
      <c r="HF143" s="647"/>
      <c r="HG143" s="647"/>
      <c r="HH143" s="647"/>
      <c r="HI143" s="647"/>
      <c r="HJ143" s="647"/>
      <c r="HK143" s="647"/>
      <c r="HL143" s="647"/>
      <c r="HM143" s="647"/>
      <c r="HN143" s="647"/>
      <c r="HO143" s="647"/>
      <c r="HP143" s="647"/>
      <c r="HQ143" s="647"/>
      <c r="HR143" s="647"/>
      <c r="HS143" s="647"/>
      <c r="HT143" s="647"/>
      <c r="HU143" s="647"/>
      <c r="HV143" s="647"/>
      <c r="HW143" s="647"/>
      <c r="HX143" s="647"/>
      <c r="HY143" s="647"/>
      <c r="HZ143" s="647"/>
      <c r="IA143" s="647"/>
      <c r="IB143" s="647"/>
      <c r="IC143" s="647"/>
      <c r="ID143" s="647"/>
      <c r="IE143" s="647"/>
      <c r="IF143" s="647"/>
      <c r="IG143" s="647"/>
      <c r="IH143" s="647"/>
      <c r="II143" s="647"/>
      <c r="IJ143" s="647"/>
      <c r="IK143" s="647"/>
      <c r="IL143" s="647"/>
      <c r="IM143" s="647"/>
      <c r="IN143" s="647"/>
      <c r="IO143" s="647"/>
      <c r="IP143" s="647"/>
      <c r="IQ143" s="647"/>
      <c r="IR143" s="647"/>
      <c r="IS143" s="647"/>
      <c r="IT143" s="647"/>
      <c r="IU143" s="647"/>
      <c r="IV143" s="647"/>
      <c r="IW143" s="647"/>
      <c r="IX143" s="647"/>
      <c r="IY143" s="647"/>
      <c r="IZ143" s="647"/>
      <c r="JA143" s="647"/>
      <c r="JB143" s="647"/>
      <c r="JC143" s="647"/>
      <c r="JD143" s="647"/>
      <c r="JE143" s="647"/>
      <c r="JF143" s="647"/>
      <c r="JG143" s="647"/>
      <c r="JH143" s="647"/>
      <c r="JI143" s="647"/>
      <c r="JJ143" s="647"/>
      <c r="JK143" s="647"/>
      <c r="JL143" s="647"/>
      <c r="JM143" s="647"/>
      <c r="JN143" s="647"/>
      <c r="JO143" s="647"/>
      <c r="JP143" s="647"/>
      <c r="JQ143" s="647"/>
      <c r="JR143" s="647"/>
      <c r="JS143" s="647"/>
      <c r="JT143" s="647"/>
      <c r="JU143" s="647"/>
      <c r="JV143" s="647"/>
      <c r="JW143" s="647"/>
      <c r="JX143" s="647"/>
      <c r="JY143" s="647"/>
      <c r="JZ143" s="647"/>
      <c r="KA143" s="647"/>
      <c r="KB143" s="647"/>
      <c r="KC143" s="647"/>
      <c r="KD143" s="647"/>
      <c r="KE143" s="647"/>
      <c r="KF143" s="647"/>
      <c r="KG143" s="647"/>
      <c r="KH143" s="647"/>
      <c r="KI143" s="647"/>
      <c r="KJ143" s="647"/>
      <c r="KK143" s="647"/>
      <c r="KL143" s="647"/>
      <c r="KM143" s="647"/>
      <c r="KN143" s="647"/>
      <c r="KO143" s="647"/>
      <c r="KP143" s="647"/>
      <c r="KQ143" s="647"/>
      <c r="KR143" s="647"/>
      <c r="KS143" s="647"/>
      <c r="KT143" s="647"/>
      <c r="KU143" s="647"/>
      <c r="KV143" s="647"/>
      <c r="KW143" s="647"/>
      <c r="KX143" s="647"/>
      <c r="KY143" s="647"/>
      <c r="KZ143" s="647"/>
      <c r="LA143" s="647"/>
      <c r="LB143" s="647"/>
      <c r="LC143" s="647"/>
      <c r="LD143" s="647"/>
      <c r="LE143" s="647"/>
      <c r="LF143" s="647"/>
      <c r="LG143" s="647"/>
      <c r="LH143" s="647"/>
      <c r="LI143" s="647"/>
      <c r="LJ143" s="648"/>
    </row>
    <row r="144" spans="2:322" ht="3.65" customHeight="1">
      <c r="B144" s="646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7"/>
      <c r="P144" s="647"/>
      <c r="Q144" s="647"/>
      <c r="R144" s="647"/>
      <c r="S144" s="647"/>
      <c r="T144" s="647"/>
      <c r="U144" s="647"/>
      <c r="V144" s="647"/>
      <c r="W144" s="647"/>
      <c r="X144" s="647"/>
      <c r="Y144" s="647"/>
      <c r="Z144" s="647"/>
      <c r="AA144" s="647"/>
      <c r="AB144" s="647"/>
      <c r="AC144" s="647"/>
      <c r="AD144" s="647"/>
      <c r="AE144" s="647"/>
      <c r="AF144" s="647"/>
      <c r="AG144" s="647"/>
      <c r="AH144" s="647"/>
      <c r="AI144" s="647"/>
      <c r="AJ144" s="647"/>
      <c r="AK144" s="647"/>
      <c r="AL144" s="647"/>
      <c r="AM144" s="647"/>
      <c r="AN144" s="647"/>
      <c r="AO144" s="647"/>
      <c r="AP144" s="647"/>
      <c r="AQ144" s="647"/>
      <c r="AR144" s="647"/>
      <c r="AS144" s="647"/>
      <c r="AT144" s="647"/>
      <c r="AU144" s="647"/>
      <c r="AV144" s="647"/>
      <c r="AW144" s="647"/>
      <c r="AX144" s="647"/>
      <c r="AY144" s="647"/>
      <c r="AZ144" s="647"/>
      <c r="BA144" s="647"/>
      <c r="BB144" s="647"/>
      <c r="BC144" s="647"/>
      <c r="BD144" s="647"/>
      <c r="BE144" s="647"/>
      <c r="BF144" s="647"/>
      <c r="BG144" s="647"/>
      <c r="BH144" s="647"/>
      <c r="BI144" s="647"/>
      <c r="BJ144" s="647"/>
      <c r="BK144" s="647"/>
      <c r="BL144" s="647"/>
      <c r="BM144" s="647"/>
      <c r="BN144" s="647"/>
      <c r="BO144" s="647"/>
      <c r="BP144" s="647"/>
      <c r="BQ144" s="647"/>
      <c r="BR144" s="647"/>
      <c r="BS144" s="647"/>
      <c r="BT144" s="647"/>
      <c r="BU144" s="647"/>
      <c r="BV144" s="647"/>
      <c r="BW144" s="647"/>
      <c r="BX144" s="647"/>
      <c r="BY144" s="647"/>
      <c r="BZ144" s="647"/>
      <c r="CA144" s="647"/>
      <c r="CB144" s="647"/>
      <c r="CC144" s="647"/>
      <c r="CD144" s="647"/>
      <c r="CE144" s="647"/>
      <c r="CF144" s="647"/>
      <c r="CG144" s="647"/>
      <c r="CH144" s="647"/>
      <c r="CI144" s="647"/>
      <c r="CJ144" s="647"/>
      <c r="CK144" s="647"/>
      <c r="CL144" s="647"/>
      <c r="CM144" s="647"/>
      <c r="CN144" s="647"/>
      <c r="CO144" s="647"/>
      <c r="CP144" s="647"/>
      <c r="CQ144" s="647"/>
      <c r="CR144" s="647"/>
      <c r="CS144" s="647"/>
      <c r="CT144" s="647"/>
      <c r="CU144" s="647"/>
      <c r="CV144" s="647"/>
      <c r="CW144" s="647"/>
      <c r="CX144" s="647"/>
      <c r="CY144" s="647"/>
      <c r="CZ144" s="647"/>
      <c r="DA144" s="647"/>
      <c r="DB144" s="647"/>
      <c r="DC144" s="647"/>
      <c r="DD144" s="647"/>
      <c r="DE144" s="647"/>
      <c r="DF144" s="647"/>
      <c r="DG144" s="647"/>
      <c r="DH144" s="647"/>
      <c r="DI144" s="647"/>
      <c r="DJ144" s="647"/>
      <c r="DK144" s="647"/>
      <c r="DL144" s="647"/>
      <c r="DM144" s="647"/>
      <c r="DN144" s="647"/>
      <c r="DO144" s="647"/>
      <c r="DP144" s="647"/>
      <c r="DQ144" s="647"/>
      <c r="DR144" s="647"/>
      <c r="DS144" s="647"/>
      <c r="DT144" s="647"/>
      <c r="DU144" s="647"/>
      <c r="DV144" s="647"/>
      <c r="DW144" s="647"/>
      <c r="DX144" s="647"/>
      <c r="DY144" s="647"/>
      <c r="DZ144" s="647"/>
      <c r="EA144" s="647"/>
      <c r="EB144" s="647"/>
      <c r="EC144" s="647"/>
      <c r="ED144" s="647"/>
      <c r="EE144" s="647"/>
      <c r="EF144" s="647"/>
      <c r="EG144" s="647"/>
      <c r="EH144" s="647"/>
      <c r="EI144" s="647"/>
      <c r="EJ144" s="647"/>
      <c r="EK144" s="647"/>
      <c r="EL144" s="647"/>
      <c r="EM144" s="647"/>
      <c r="EN144" s="647"/>
      <c r="EO144" s="647"/>
      <c r="EP144" s="647"/>
      <c r="EQ144" s="647"/>
      <c r="ER144" s="647"/>
      <c r="ES144" s="647"/>
      <c r="ET144" s="647"/>
      <c r="EU144" s="647"/>
      <c r="EV144" s="647"/>
      <c r="EW144" s="647"/>
      <c r="EX144" s="647"/>
      <c r="EY144" s="647"/>
      <c r="EZ144" s="647"/>
      <c r="FA144" s="647"/>
      <c r="FB144" s="647"/>
      <c r="FC144" s="647"/>
      <c r="FD144" s="647"/>
      <c r="FE144" s="647"/>
      <c r="FF144" s="647"/>
      <c r="FG144" s="647"/>
      <c r="FH144" s="647"/>
      <c r="FI144" s="647"/>
      <c r="FJ144" s="647"/>
      <c r="FK144" s="647"/>
      <c r="FL144" s="647"/>
      <c r="FM144" s="647"/>
      <c r="FN144" s="647"/>
      <c r="FO144" s="647"/>
      <c r="FP144" s="647"/>
      <c r="FQ144" s="647"/>
      <c r="FR144" s="647"/>
      <c r="FS144" s="647"/>
      <c r="FT144" s="647"/>
      <c r="FU144" s="647"/>
      <c r="FV144" s="647"/>
      <c r="FW144" s="647"/>
      <c r="FX144" s="647"/>
      <c r="FY144" s="647"/>
      <c r="FZ144" s="647"/>
      <c r="GA144" s="647"/>
      <c r="GB144" s="647"/>
      <c r="GC144" s="647"/>
      <c r="GD144" s="647"/>
      <c r="GE144" s="647"/>
      <c r="GF144" s="647"/>
      <c r="GG144" s="647"/>
      <c r="GH144" s="647"/>
      <c r="GI144" s="647"/>
      <c r="GJ144" s="647"/>
      <c r="GK144" s="647"/>
      <c r="GL144" s="647"/>
      <c r="GM144" s="647"/>
      <c r="GN144" s="647"/>
      <c r="GO144" s="647"/>
      <c r="GP144" s="647"/>
      <c r="GQ144" s="647"/>
      <c r="GR144" s="647"/>
      <c r="GS144" s="647"/>
      <c r="GT144" s="647"/>
      <c r="GU144" s="647"/>
      <c r="GV144" s="647"/>
      <c r="GW144" s="647"/>
      <c r="GX144" s="647"/>
      <c r="GY144" s="647"/>
      <c r="GZ144" s="647"/>
      <c r="HA144" s="647"/>
      <c r="HB144" s="647"/>
      <c r="HC144" s="647"/>
      <c r="HD144" s="647"/>
      <c r="HE144" s="647"/>
      <c r="HF144" s="647"/>
      <c r="HG144" s="647"/>
      <c r="HH144" s="647"/>
      <c r="HI144" s="647"/>
      <c r="HJ144" s="647"/>
      <c r="HK144" s="647"/>
      <c r="HL144" s="647"/>
      <c r="HM144" s="647"/>
      <c r="HN144" s="647"/>
      <c r="HO144" s="647"/>
      <c r="HP144" s="647"/>
      <c r="HQ144" s="647"/>
      <c r="HR144" s="647"/>
      <c r="HS144" s="647"/>
      <c r="HT144" s="647"/>
      <c r="HU144" s="647"/>
      <c r="HV144" s="647"/>
      <c r="HW144" s="647"/>
      <c r="HX144" s="647"/>
      <c r="HY144" s="647"/>
      <c r="HZ144" s="647"/>
      <c r="IA144" s="647"/>
      <c r="IB144" s="647"/>
      <c r="IC144" s="647"/>
      <c r="ID144" s="647"/>
      <c r="IE144" s="647"/>
      <c r="IF144" s="647"/>
      <c r="IG144" s="647"/>
      <c r="IH144" s="647"/>
      <c r="II144" s="647"/>
      <c r="IJ144" s="647"/>
      <c r="IK144" s="647"/>
      <c r="IL144" s="647"/>
      <c r="IM144" s="647"/>
      <c r="IN144" s="647"/>
      <c r="IO144" s="647"/>
      <c r="IP144" s="647"/>
      <c r="IQ144" s="647"/>
      <c r="IR144" s="647"/>
      <c r="IS144" s="647"/>
      <c r="IT144" s="647"/>
      <c r="IU144" s="647"/>
      <c r="IV144" s="647"/>
      <c r="IW144" s="647"/>
      <c r="IX144" s="647"/>
      <c r="IY144" s="647"/>
      <c r="IZ144" s="647"/>
      <c r="JA144" s="647"/>
      <c r="JB144" s="647"/>
      <c r="JC144" s="647"/>
      <c r="JD144" s="647"/>
      <c r="JE144" s="647"/>
      <c r="JF144" s="647"/>
      <c r="JG144" s="647"/>
      <c r="JH144" s="647"/>
      <c r="JI144" s="647"/>
      <c r="JJ144" s="647"/>
      <c r="JK144" s="647"/>
      <c r="JL144" s="647"/>
      <c r="JM144" s="647"/>
      <c r="JN144" s="647"/>
      <c r="JO144" s="647"/>
      <c r="JP144" s="647"/>
      <c r="JQ144" s="647"/>
      <c r="JR144" s="647"/>
      <c r="JS144" s="647"/>
      <c r="JT144" s="647"/>
      <c r="JU144" s="647"/>
      <c r="JV144" s="647"/>
      <c r="JW144" s="647"/>
      <c r="JX144" s="647"/>
      <c r="JY144" s="647"/>
      <c r="JZ144" s="647"/>
      <c r="KA144" s="647"/>
      <c r="KB144" s="647"/>
      <c r="KC144" s="647"/>
      <c r="KD144" s="647"/>
      <c r="KE144" s="647"/>
      <c r="KF144" s="647"/>
      <c r="KG144" s="647"/>
      <c r="KH144" s="647"/>
      <c r="KI144" s="647"/>
      <c r="KJ144" s="647"/>
      <c r="KK144" s="647"/>
      <c r="KL144" s="647"/>
      <c r="KM144" s="647"/>
      <c r="KN144" s="647"/>
      <c r="KO144" s="647"/>
      <c r="KP144" s="647"/>
      <c r="KQ144" s="647"/>
      <c r="KR144" s="647"/>
      <c r="KS144" s="647"/>
      <c r="KT144" s="647"/>
      <c r="KU144" s="647"/>
      <c r="KV144" s="647"/>
      <c r="KW144" s="647"/>
      <c r="KX144" s="647"/>
      <c r="KY144" s="647"/>
      <c r="KZ144" s="647"/>
      <c r="LA144" s="647"/>
      <c r="LB144" s="647"/>
      <c r="LC144" s="647"/>
      <c r="LD144" s="647"/>
      <c r="LE144" s="647"/>
      <c r="LF144" s="647"/>
      <c r="LG144" s="647"/>
      <c r="LH144" s="647"/>
      <c r="LI144" s="647"/>
      <c r="LJ144" s="648"/>
    </row>
    <row r="145" spans="2:322" ht="3.65" customHeight="1">
      <c r="B145" s="646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7"/>
      <c r="P145" s="647"/>
      <c r="Q145" s="647"/>
      <c r="R145" s="647"/>
      <c r="S145" s="647"/>
      <c r="T145" s="647"/>
      <c r="U145" s="647"/>
      <c r="V145" s="647"/>
      <c r="W145" s="647"/>
      <c r="X145" s="647"/>
      <c r="Y145" s="647"/>
      <c r="Z145" s="647"/>
      <c r="AA145" s="647"/>
      <c r="AB145" s="647"/>
      <c r="AC145" s="647"/>
      <c r="AD145" s="647"/>
      <c r="AE145" s="647"/>
      <c r="AF145" s="647"/>
      <c r="AG145" s="647"/>
      <c r="AH145" s="647"/>
      <c r="AI145" s="647"/>
      <c r="AJ145" s="647"/>
      <c r="AK145" s="647"/>
      <c r="AL145" s="647"/>
      <c r="AM145" s="647"/>
      <c r="AN145" s="647"/>
      <c r="AO145" s="647"/>
      <c r="AP145" s="647"/>
      <c r="AQ145" s="647"/>
      <c r="AR145" s="647"/>
      <c r="AS145" s="647"/>
      <c r="AT145" s="647"/>
      <c r="AU145" s="647"/>
      <c r="AV145" s="647"/>
      <c r="AW145" s="647"/>
      <c r="AX145" s="647"/>
      <c r="AY145" s="647"/>
      <c r="AZ145" s="647"/>
      <c r="BA145" s="647"/>
      <c r="BB145" s="647"/>
      <c r="BC145" s="647"/>
      <c r="BD145" s="647"/>
      <c r="BE145" s="647"/>
      <c r="BF145" s="647"/>
      <c r="BG145" s="647"/>
      <c r="BH145" s="647"/>
      <c r="BI145" s="647"/>
      <c r="BJ145" s="647"/>
      <c r="BK145" s="647"/>
      <c r="BL145" s="647"/>
      <c r="BM145" s="647"/>
      <c r="BN145" s="647"/>
      <c r="BO145" s="647"/>
      <c r="BP145" s="647"/>
      <c r="BQ145" s="647"/>
      <c r="BR145" s="647"/>
      <c r="BS145" s="647"/>
      <c r="BT145" s="647"/>
      <c r="BU145" s="647"/>
      <c r="BV145" s="647"/>
      <c r="BW145" s="647"/>
      <c r="BX145" s="647"/>
      <c r="BY145" s="647"/>
      <c r="BZ145" s="647"/>
      <c r="CA145" s="647"/>
      <c r="CB145" s="647"/>
      <c r="CC145" s="647"/>
      <c r="CD145" s="647"/>
      <c r="CE145" s="647"/>
      <c r="CF145" s="647"/>
      <c r="CG145" s="647"/>
      <c r="CH145" s="647"/>
      <c r="CI145" s="647"/>
      <c r="CJ145" s="647"/>
      <c r="CK145" s="647"/>
      <c r="CL145" s="647"/>
      <c r="CM145" s="647"/>
      <c r="CN145" s="647"/>
      <c r="CO145" s="647"/>
      <c r="CP145" s="647"/>
      <c r="CQ145" s="647"/>
      <c r="CR145" s="647"/>
      <c r="CS145" s="647"/>
      <c r="CT145" s="647"/>
      <c r="CU145" s="647"/>
      <c r="CV145" s="647"/>
      <c r="CW145" s="647"/>
      <c r="CX145" s="647"/>
      <c r="CY145" s="647"/>
      <c r="CZ145" s="647"/>
      <c r="DA145" s="647"/>
      <c r="DB145" s="647"/>
      <c r="DC145" s="647"/>
      <c r="DD145" s="647"/>
      <c r="DE145" s="647"/>
      <c r="DF145" s="647"/>
      <c r="DG145" s="647"/>
      <c r="DH145" s="647"/>
      <c r="DI145" s="647"/>
      <c r="DJ145" s="647"/>
      <c r="DK145" s="647"/>
      <c r="DL145" s="647"/>
      <c r="DM145" s="647"/>
      <c r="DN145" s="647"/>
      <c r="DO145" s="647"/>
      <c r="DP145" s="647"/>
      <c r="DQ145" s="647"/>
      <c r="DR145" s="647"/>
      <c r="DS145" s="647"/>
      <c r="DT145" s="647"/>
      <c r="DU145" s="647"/>
      <c r="DV145" s="647"/>
      <c r="DW145" s="647"/>
      <c r="DX145" s="647"/>
      <c r="DY145" s="647"/>
      <c r="DZ145" s="647"/>
      <c r="EA145" s="647"/>
      <c r="EB145" s="647"/>
      <c r="EC145" s="647"/>
      <c r="ED145" s="647"/>
      <c r="EE145" s="647"/>
      <c r="EF145" s="647"/>
      <c r="EG145" s="647"/>
      <c r="EH145" s="647"/>
      <c r="EI145" s="647"/>
      <c r="EJ145" s="647"/>
      <c r="EK145" s="647"/>
      <c r="EL145" s="647"/>
      <c r="EM145" s="647"/>
      <c r="EN145" s="647"/>
      <c r="EO145" s="647"/>
      <c r="EP145" s="647"/>
      <c r="EQ145" s="647"/>
      <c r="ER145" s="647"/>
      <c r="ES145" s="647"/>
      <c r="ET145" s="647"/>
      <c r="EU145" s="647"/>
      <c r="EV145" s="647"/>
      <c r="EW145" s="647"/>
      <c r="EX145" s="647"/>
      <c r="EY145" s="647"/>
      <c r="EZ145" s="647"/>
      <c r="FA145" s="647"/>
      <c r="FB145" s="647"/>
      <c r="FC145" s="647"/>
      <c r="FD145" s="647"/>
      <c r="FE145" s="647"/>
      <c r="FF145" s="647"/>
      <c r="FG145" s="647"/>
      <c r="FH145" s="647"/>
      <c r="FI145" s="647"/>
      <c r="FJ145" s="647"/>
      <c r="FK145" s="647"/>
      <c r="FL145" s="647"/>
      <c r="FM145" s="647"/>
      <c r="FN145" s="647"/>
      <c r="FO145" s="647"/>
      <c r="FP145" s="647"/>
      <c r="FQ145" s="647"/>
      <c r="FR145" s="647"/>
      <c r="FS145" s="647"/>
      <c r="FT145" s="647"/>
      <c r="FU145" s="647"/>
      <c r="FV145" s="647"/>
      <c r="FW145" s="647"/>
      <c r="FX145" s="647"/>
      <c r="FY145" s="647"/>
      <c r="FZ145" s="647"/>
      <c r="GA145" s="647"/>
      <c r="GB145" s="647"/>
      <c r="GC145" s="647"/>
      <c r="GD145" s="647"/>
      <c r="GE145" s="647"/>
      <c r="GF145" s="647"/>
      <c r="GG145" s="647"/>
      <c r="GH145" s="647"/>
      <c r="GI145" s="647"/>
      <c r="GJ145" s="647"/>
      <c r="GK145" s="647"/>
      <c r="GL145" s="647"/>
      <c r="GM145" s="647"/>
      <c r="GN145" s="647"/>
      <c r="GO145" s="647"/>
      <c r="GP145" s="647"/>
      <c r="GQ145" s="647"/>
      <c r="GR145" s="647"/>
      <c r="GS145" s="647"/>
      <c r="GT145" s="647"/>
      <c r="GU145" s="647"/>
      <c r="GV145" s="647"/>
      <c r="GW145" s="647"/>
      <c r="GX145" s="647"/>
      <c r="GY145" s="647"/>
      <c r="GZ145" s="647"/>
      <c r="HA145" s="647"/>
      <c r="HB145" s="647"/>
      <c r="HC145" s="647"/>
      <c r="HD145" s="647"/>
      <c r="HE145" s="647"/>
      <c r="HF145" s="647"/>
      <c r="HG145" s="647"/>
      <c r="HH145" s="647"/>
      <c r="HI145" s="647"/>
      <c r="HJ145" s="647"/>
      <c r="HK145" s="647"/>
      <c r="HL145" s="647"/>
      <c r="HM145" s="647"/>
      <c r="HN145" s="647"/>
      <c r="HO145" s="647"/>
      <c r="HP145" s="647"/>
      <c r="HQ145" s="647"/>
      <c r="HR145" s="647"/>
      <c r="HS145" s="647"/>
      <c r="HT145" s="647"/>
      <c r="HU145" s="647"/>
      <c r="HV145" s="647"/>
      <c r="HW145" s="647"/>
      <c r="HX145" s="647"/>
      <c r="HY145" s="647"/>
      <c r="HZ145" s="647"/>
      <c r="IA145" s="647"/>
      <c r="IB145" s="647"/>
      <c r="IC145" s="647"/>
      <c r="ID145" s="647"/>
      <c r="IE145" s="647"/>
      <c r="IF145" s="647"/>
      <c r="IG145" s="647"/>
      <c r="IH145" s="647"/>
      <c r="II145" s="647"/>
      <c r="IJ145" s="647"/>
      <c r="IK145" s="647"/>
      <c r="IL145" s="647"/>
      <c r="IM145" s="647"/>
      <c r="IN145" s="647"/>
      <c r="IO145" s="647"/>
      <c r="IP145" s="647"/>
      <c r="IQ145" s="647"/>
      <c r="IR145" s="647"/>
      <c r="IS145" s="647"/>
      <c r="IT145" s="647"/>
      <c r="IU145" s="647"/>
      <c r="IV145" s="647"/>
      <c r="IW145" s="647"/>
      <c r="IX145" s="647"/>
      <c r="IY145" s="647"/>
      <c r="IZ145" s="647"/>
      <c r="JA145" s="647"/>
      <c r="JB145" s="647"/>
      <c r="JC145" s="647"/>
      <c r="JD145" s="647"/>
      <c r="JE145" s="647"/>
      <c r="JF145" s="647"/>
      <c r="JG145" s="647"/>
      <c r="JH145" s="647"/>
      <c r="JI145" s="647"/>
      <c r="JJ145" s="647"/>
      <c r="JK145" s="647"/>
      <c r="JL145" s="647"/>
      <c r="JM145" s="647"/>
      <c r="JN145" s="647"/>
      <c r="JO145" s="647"/>
      <c r="JP145" s="647"/>
      <c r="JQ145" s="647"/>
      <c r="JR145" s="647"/>
      <c r="JS145" s="647"/>
      <c r="JT145" s="647"/>
      <c r="JU145" s="647"/>
      <c r="JV145" s="647"/>
      <c r="JW145" s="647"/>
      <c r="JX145" s="647"/>
      <c r="JY145" s="647"/>
      <c r="JZ145" s="647"/>
      <c r="KA145" s="647"/>
      <c r="KB145" s="647"/>
      <c r="KC145" s="647"/>
      <c r="KD145" s="647"/>
      <c r="KE145" s="647"/>
      <c r="KF145" s="647"/>
      <c r="KG145" s="647"/>
      <c r="KH145" s="647"/>
      <c r="KI145" s="647"/>
      <c r="KJ145" s="647"/>
      <c r="KK145" s="647"/>
      <c r="KL145" s="647"/>
      <c r="KM145" s="647"/>
      <c r="KN145" s="647"/>
      <c r="KO145" s="647"/>
      <c r="KP145" s="647"/>
      <c r="KQ145" s="647"/>
      <c r="KR145" s="647"/>
      <c r="KS145" s="647"/>
      <c r="KT145" s="647"/>
      <c r="KU145" s="647"/>
      <c r="KV145" s="647"/>
      <c r="KW145" s="647"/>
      <c r="KX145" s="647"/>
      <c r="KY145" s="647"/>
      <c r="KZ145" s="647"/>
      <c r="LA145" s="647"/>
      <c r="LB145" s="647"/>
      <c r="LC145" s="647"/>
      <c r="LD145" s="647"/>
      <c r="LE145" s="647"/>
      <c r="LF145" s="647"/>
      <c r="LG145" s="647"/>
      <c r="LH145" s="647"/>
      <c r="LI145" s="647"/>
      <c r="LJ145" s="648"/>
    </row>
    <row r="146" spans="2:322" ht="3.65" customHeight="1">
      <c r="B146" s="646"/>
      <c r="C146" s="647"/>
      <c r="D146" s="647"/>
      <c r="E146" s="647"/>
      <c r="F146" s="647"/>
      <c r="G146" s="647"/>
      <c r="H146" s="647"/>
      <c r="I146" s="647"/>
      <c r="J146" s="647"/>
      <c r="K146" s="647"/>
      <c r="L146" s="647"/>
      <c r="M146" s="647"/>
      <c r="N146" s="647"/>
      <c r="O146" s="647"/>
      <c r="P146" s="647"/>
      <c r="Q146" s="647"/>
      <c r="R146" s="647"/>
      <c r="S146" s="647"/>
      <c r="T146" s="647"/>
      <c r="U146" s="647"/>
      <c r="V146" s="647"/>
      <c r="W146" s="647"/>
      <c r="X146" s="647"/>
      <c r="Y146" s="647"/>
      <c r="Z146" s="647"/>
      <c r="AA146" s="647"/>
      <c r="AB146" s="647"/>
      <c r="AC146" s="647"/>
      <c r="AD146" s="647"/>
      <c r="AE146" s="647"/>
      <c r="AF146" s="647"/>
      <c r="AG146" s="647"/>
      <c r="AH146" s="647"/>
      <c r="AI146" s="647"/>
      <c r="AJ146" s="647"/>
      <c r="AK146" s="647"/>
      <c r="AL146" s="647"/>
      <c r="AM146" s="647"/>
      <c r="AN146" s="647"/>
      <c r="AO146" s="647"/>
      <c r="AP146" s="647"/>
      <c r="AQ146" s="647"/>
      <c r="AR146" s="647"/>
      <c r="AS146" s="647"/>
      <c r="AT146" s="647"/>
      <c r="AU146" s="647"/>
      <c r="AV146" s="647"/>
      <c r="AW146" s="647"/>
      <c r="AX146" s="647"/>
      <c r="AY146" s="647"/>
      <c r="AZ146" s="647"/>
      <c r="BA146" s="647"/>
      <c r="BB146" s="647"/>
      <c r="BC146" s="647"/>
      <c r="BD146" s="647"/>
      <c r="BE146" s="647"/>
      <c r="BF146" s="647"/>
      <c r="BG146" s="647"/>
      <c r="BH146" s="647"/>
      <c r="BI146" s="647"/>
      <c r="BJ146" s="647"/>
      <c r="BK146" s="647"/>
      <c r="BL146" s="647"/>
      <c r="BM146" s="647"/>
      <c r="BN146" s="647"/>
      <c r="BO146" s="647"/>
      <c r="BP146" s="647"/>
      <c r="BQ146" s="647"/>
      <c r="BR146" s="647"/>
      <c r="BS146" s="647"/>
      <c r="BT146" s="647"/>
      <c r="BU146" s="647"/>
      <c r="BV146" s="647"/>
      <c r="BW146" s="647"/>
      <c r="BX146" s="647"/>
      <c r="BY146" s="647"/>
      <c r="BZ146" s="647"/>
      <c r="CA146" s="647"/>
      <c r="CB146" s="647"/>
      <c r="CC146" s="647"/>
      <c r="CD146" s="647"/>
      <c r="CE146" s="647"/>
      <c r="CF146" s="647"/>
      <c r="CG146" s="647"/>
      <c r="CH146" s="647"/>
      <c r="CI146" s="647"/>
      <c r="CJ146" s="647"/>
      <c r="CK146" s="647"/>
      <c r="CL146" s="647"/>
      <c r="CM146" s="647"/>
      <c r="CN146" s="647"/>
      <c r="CO146" s="647"/>
      <c r="CP146" s="647"/>
      <c r="CQ146" s="647"/>
      <c r="CR146" s="647"/>
      <c r="CS146" s="647"/>
      <c r="CT146" s="647"/>
      <c r="CU146" s="647"/>
      <c r="CV146" s="647"/>
      <c r="CW146" s="647"/>
      <c r="CX146" s="647"/>
      <c r="CY146" s="647"/>
      <c r="CZ146" s="647"/>
      <c r="DA146" s="647"/>
      <c r="DB146" s="647"/>
      <c r="DC146" s="647"/>
      <c r="DD146" s="647"/>
      <c r="DE146" s="647"/>
      <c r="DF146" s="647"/>
      <c r="DG146" s="647"/>
      <c r="DH146" s="647"/>
      <c r="DI146" s="647"/>
      <c r="DJ146" s="647"/>
      <c r="DK146" s="647"/>
      <c r="DL146" s="647"/>
      <c r="DM146" s="647"/>
      <c r="DN146" s="647"/>
      <c r="DO146" s="647"/>
      <c r="DP146" s="647"/>
      <c r="DQ146" s="647"/>
      <c r="DR146" s="647"/>
      <c r="DS146" s="647"/>
      <c r="DT146" s="647"/>
      <c r="DU146" s="647"/>
      <c r="DV146" s="647"/>
      <c r="DW146" s="647"/>
      <c r="DX146" s="647"/>
      <c r="DY146" s="647"/>
      <c r="DZ146" s="647"/>
      <c r="EA146" s="647"/>
      <c r="EB146" s="647"/>
      <c r="EC146" s="647"/>
      <c r="ED146" s="647"/>
      <c r="EE146" s="647"/>
      <c r="EF146" s="647"/>
      <c r="EG146" s="647"/>
      <c r="EH146" s="647"/>
      <c r="EI146" s="647"/>
      <c r="EJ146" s="647"/>
      <c r="EK146" s="647"/>
      <c r="EL146" s="647"/>
      <c r="EM146" s="647"/>
      <c r="EN146" s="647"/>
      <c r="EO146" s="647"/>
      <c r="EP146" s="647"/>
      <c r="EQ146" s="647"/>
      <c r="ER146" s="647"/>
      <c r="ES146" s="647"/>
      <c r="ET146" s="647"/>
      <c r="EU146" s="647"/>
      <c r="EV146" s="647"/>
      <c r="EW146" s="647"/>
      <c r="EX146" s="647"/>
      <c r="EY146" s="647"/>
      <c r="EZ146" s="647"/>
      <c r="FA146" s="647"/>
      <c r="FB146" s="647"/>
      <c r="FC146" s="647"/>
      <c r="FD146" s="647"/>
      <c r="FE146" s="647"/>
      <c r="FF146" s="647"/>
      <c r="FG146" s="647"/>
      <c r="FH146" s="647"/>
      <c r="FI146" s="647"/>
      <c r="FJ146" s="647"/>
      <c r="FK146" s="647"/>
      <c r="FL146" s="647"/>
      <c r="FM146" s="647"/>
      <c r="FN146" s="647"/>
      <c r="FO146" s="647"/>
      <c r="FP146" s="647"/>
      <c r="FQ146" s="647"/>
      <c r="FR146" s="647"/>
      <c r="FS146" s="647"/>
      <c r="FT146" s="647"/>
      <c r="FU146" s="647"/>
      <c r="FV146" s="647"/>
      <c r="FW146" s="647"/>
      <c r="FX146" s="647"/>
      <c r="FY146" s="647"/>
      <c r="FZ146" s="647"/>
      <c r="GA146" s="647"/>
      <c r="GB146" s="647"/>
      <c r="GC146" s="647"/>
      <c r="GD146" s="647"/>
      <c r="GE146" s="647"/>
      <c r="GF146" s="647"/>
      <c r="GG146" s="647"/>
      <c r="GH146" s="647"/>
      <c r="GI146" s="647"/>
      <c r="GJ146" s="647"/>
      <c r="GK146" s="647"/>
      <c r="GL146" s="647"/>
      <c r="GM146" s="647"/>
      <c r="GN146" s="647"/>
      <c r="GO146" s="647"/>
      <c r="GP146" s="647"/>
      <c r="GQ146" s="647"/>
      <c r="GR146" s="647"/>
      <c r="GS146" s="647"/>
      <c r="GT146" s="647"/>
      <c r="GU146" s="647"/>
      <c r="GV146" s="647"/>
      <c r="GW146" s="647"/>
      <c r="GX146" s="647"/>
      <c r="GY146" s="647"/>
      <c r="GZ146" s="647"/>
      <c r="HA146" s="647"/>
      <c r="HB146" s="647"/>
      <c r="HC146" s="647"/>
      <c r="HD146" s="647"/>
      <c r="HE146" s="647"/>
      <c r="HF146" s="647"/>
      <c r="HG146" s="647"/>
      <c r="HH146" s="647"/>
      <c r="HI146" s="647"/>
      <c r="HJ146" s="647"/>
      <c r="HK146" s="647"/>
      <c r="HL146" s="647"/>
      <c r="HM146" s="647"/>
      <c r="HN146" s="647"/>
      <c r="HO146" s="647"/>
      <c r="HP146" s="647"/>
      <c r="HQ146" s="647"/>
      <c r="HR146" s="647"/>
      <c r="HS146" s="647"/>
      <c r="HT146" s="647"/>
      <c r="HU146" s="647"/>
      <c r="HV146" s="647"/>
      <c r="HW146" s="647"/>
      <c r="HX146" s="647"/>
      <c r="HY146" s="647"/>
      <c r="HZ146" s="647"/>
      <c r="IA146" s="647"/>
      <c r="IB146" s="647"/>
      <c r="IC146" s="647"/>
      <c r="ID146" s="647"/>
      <c r="IE146" s="647"/>
      <c r="IF146" s="647"/>
      <c r="IG146" s="647"/>
      <c r="IH146" s="647"/>
      <c r="II146" s="647"/>
      <c r="IJ146" s="647"/>
      <c r="IK146" s="647"/>
      <c r="IL146" s="647"/>
      <c r="IM146" s="647"/>
      <c r="IN146" s="647"/>
      <c r="IO146" s="647"/>
      <c r="IP146" s="647"/>
      <c r="IQ146" s="647"/>
      <c r="IR146" s="647"/>
      <c r="IS146" s="647"/>
      <c r="IT146" s="647"/>
      <c r="IU146" s="647"/>
      <c r="IV146" s="647"/>
      <c r="IW146" s="647"/>
      <c r="IX146" s="647"/>
      <c r="IY146" s="647"/>
      <c r="IZ146" s="647"/>
      <c r="JA146" s="647"/>
      <c r="JB146" s="647"/>
      <c r="JC146" s="647"/>
      <c r="JD146" s="647"/>
      <c r="JE146" s="647"/>
      <c r="JF146" s="647"/>
      <c r="JG146" s="647"/>
      <c r="JH146" s="647"/>
      <c r="JI146" s="647"/>
      <c r="JJ146" s="647"/>
      <c r="JK146" s="647"/>
      <c r="JL146" s="647"/>
      <c r="JM146" s="647"/>
      <c r="JN146" s="647"/>
      <c r="JO146" s="647"/>
      <c r="JP146" s="647"/>
      <c r="JQ146" s="647"/>
      <c r="JR146" s="647"/>
      <c r="JS146" s="647"/>
      <c r="JT146" s="647"/>
      <c r="JU146" s="647"/>
      <c r="JV146" s="647"/>
      <c r="JW146" s="647"/>
      <c r="JX146" s="647"/>
      <c r="JY146" s="647"/>
      <c r="JZ146" s="647"/>
      <c r="KA146" s="647"/>
      <c r="KB146" s="647"/>
      <c r="KC146" s="647"/>
      <c r="KD146" s="647"/>
      <c r="KE146" s="647"/>
      <c r="KF146" s="647"/>
      <c r="KG146" s="647"/>
      <c r="KH146" s="647"/>
      <c r="KI146" s="647"/>
      <c r="KJ146" s="647"/>
      <c r="KK146" s="647"/>
      <c r="KL146" s="647"/>
      <c r="KM146" s="647"/>
      <c r="KN146" s="647"/>
      <c r="KO146" s="647"/>
      <c r="KP146" s="647"/>
      <c r="KQ146" s="647"/>
      <c r="KR146" s="647"/>
      <c r="KS146" s="647"/>
      <c r="KT146" s="647"/>
      <c r="KU146" s="647"/>
      <c r="KV146" s="647"/>
      <c r="KW146" s="647"/>
      <c r="KX146" s="647"/>
      <c r="KY146" s="647"/>
      <c r="KZ146" s="647"/>
      <c r="LA146" s="647"/>
      <c r="LB146" s="647"/>
      <c r="LC146" s="647"/>
      <c r="LD146" s="647"/>
      <c r="LE146" s="647"/>
      <c r="LF146" s="647"/>
      <c r="LG146" s="647"/>
      <c r="LH146" s="647"/>
      <c r="LI146" s="647"/>
      <c r="LJ146" s="648"/>
    </row>
    <row r="147" spans="2:322" ht="3.65" customHeight="1">
      <c r="B147" s="646"/>
      <c r="C147" s="647"/>
      <c r="D147" s="647"/>
      <c r="E147" s="647"/>
      <c r="F147" s="647"/>
      <c r="G147" s="647"/>
      <c r="H147" s="647"/>
      <c r="I147" s="647"/>
      <c r="J147" s="647"/>
      <c r="K147" s="647"/>
      <c r="L147" s="647"/>
      <c r="M147" s="647"/>
      <c r="N147" s="647"/>
      <c r="O147" s="647"/>
      <c r="P147" s="647"/>
      <c r="Q147" s="647"/>
      <c r="R147" s="647"/>
      <c r="S147" s="647"/>
      <c r="T147" s="647"/>
      <c r="U147" s="647"/>
      <c r="V147" s="647"/>
      <c r="W147" s="647"/>
      <c r="X147" s="647"/>
      <c r="Y147" s="647"/>
      <c r="Z147" s="647"/>
      <c r="AA147" s="647"/>
      <c r="AB147" s="647"/>
      <c r="AC147" s="647"/>
      <c r="AD147" s="647"/>
      <c r="AE147" s="647"/>
      <c r="AF147" s="647"/>
      <c r="AG147" s="647"/>
      <c r="AH147" s="647"/>
      <c r="AI147" s="647"/>
      <c r="AJ147" s="647"/>
      <c r="AK147" s="647"/>
      <c r="AL147" s="647"/>
      <c r="AM147" s="647"/>
      <c r="AN147" s="647"/>
      <c r="AO147" s="647"/>
      <c r="AP147" s="647"/>
      <c r="AQ147" s="647"/>
      <c r="AR147" s="647"/>
      <c r="AS147" s="647"/>
      <c r="AT147" s="647"/>
      <c r="AU147" s="647"/>
      <c r="AV147" s="647"/>
      <c r="AW147" s="647"/>
      <c r="AX147" s="647"/>
      <c r="AY147" s="647"/>
      <c r="AZ147" s="647"/>
      <c r="BA147" s="647"/>
      <c r="BB147" s="647"/>
      <c r="BC147" s="647"/>
      <c r="BD147" s="647"/>
      <c r="BE147" s="647"/>
      <c r="BF147" s="647"/>
      <c r="BG147" s="647"/>
      <c r="BH147" s="647"/>
      <c r="BI147" s="647"/>
      <c r="BJ147" s="647"/>
      <c r="BK147" s="647"/>
      <c r="BL147" s="647"/>
      <c r="BM147" s="647"/>
      <c r="BN147" s="647"/>
      <c r="BO147" s="647"/>
      <c r="BP147" s="647"/>
      <c r="BQ147" s="647"/>
      <c r="BR147" s="647"/>
      <c r="BS147" s="647"/>
      <c r="BT147" s="647"/>
      <c r="BU147" s="647"/>
      <c r="BV147" s="647"/>
      <c r="BW147" s="647"/>
      <c r="BX147" s="647"/>
      <c r="BY147" s="647"/>
      <c r="BZ147" s="647"/>
      <c r="CA147" s="647"/>
      <c r="CB147" s="647"/>
      <c r="CC147" s="647"/>
      <c r="CD147" s="647"/>
      <c r="CE147" s="647"/>
      <c r="CF147" s="647"/>
      <c r="CG147" s="647"/>
      <c r="CH147" s="647"/>
      <c r="CI147" s="647"/>
      <c r="CJ147" s="647"/>
      <c r="CK147" s="647"/>
      <c r="CL147" s="647"/>
      <c r="CM147" s="647"/>
      <c r="CN147" s="647"/>
      <c r="CO147" s="647"/>
      <c r="CP147" s="647"/>
      <c r="CQ147" s="647"/>
      <c r="CR147" s="647"/>
      <c r="CS147" s="647"/>
      <c r="CT147" s="647"/>
      <c r="CU147" s="647"/>
      <c r="CV147" s="647"/>
      <c r="CW147" s="647"/>
      <c r="CX147" s="647"/>
      <c r="CY147" s="647"/>
      <c r="CZ147" s="647"/>
      <c r="DA147" s="647"/>
      <c r="DB147" s="647"/>
      <c r="DC147" s="647"/>
      <c r="DD147" s="647"/>
      <c r="DE147" s="647"/>
      <c r="DF147" s="647"/>
      <c r="DG147" s="647"/>
      <c r="DH147" s="647"/>
      <c r="DI147" s="647"/>
      <c r="DJ147" s="647"/>
      <c r="DK147" s="647"/>
      <c r="DL147" s="647"/>
      <c r="DM147" s="647"/>
      <c r="DN147" s="647"/>
      <c r="DO147" s="647"/>
      <c r="DP147" s="647"/>
      <c r="DQ147" s="647"/>
      <c r="DR147" s="647"/>
      <c r="DS147" s="647"/>
      <c r="DT147" s="647"/>
      <c r="DU147" s="647"/>
      <c r="DV147" s="647"/>
      <c r="DW147" s="647"/>
      <c r="DX147" s="647"/>
      <c r="DY147" s="647"/>
      <c r="DZ147" s="647"/>
      <c r="EA147" s="647"/>
      <c r="EB147" s="647"/>
      <c r="EC147" s="647"/>
      <c r="ED147" s="647"/>
      <c r="EE147" s="647"/>
      <c r="EF147" s="647"/>
      <c r="EG147" s="647"/>
      <c r="EH147" s="647"/>
      <c r="EI147" s="647"/>
      <c r="EJ147" s="647"/>
      <c r="EK147" s="647"/>
      <c r="EL147" s="647"/>
      <c r="EM147" s="647"/>
      <c r="EN147" s="647"/>
      <c r="EO147" s="647"/>
      <c r="EP147" s="647"/>
      <c r="EQ147" s="647"/>
      <c r="ER147" s="647"/>
      <c r="ES147" s="647"/>
      <c r="ET147" s="647"/>
      <c r="EU147" s="647"/>
      <c r="EV147" s="647"/>
      <c r="EW147" s="647"/>
      <c r="EX147" s="647"/>
      <c r="EY147" s="647"/>
      <c r="EZ147" s="647"/>
      <c r="FA147" s="647"/>
      <c r="FB147" s="647"/>
      <c r="FC147" s="647"/>
      <c r="FD147" s="647"/>
      <c r="FE147" s="647"/>
      <c r="FF147" s="647"/>
      <c r="FG147" s="647"/>
      <c r="FH147" s="647"/>
      <c r="FI147" s="647"/>
      <c r="FJ147" s="647"/>
      <c r="FK147" s="647"/>
      <c r="FL147" s="647"/>
      <c r="FM147" s="647"/>
      <c r="FN147" s="647"/>
      <c r="FO147" s="647"/>
      <c r="FP147" s="647"/>
      <c r="FQ147" s="647"/>
      <c r="FR147" s="647"/>
      <c r="FS147" s="647"/>
      <c r="FT147" s="647"/>
      <c r="FU147" s="647"/>
      <c r="FV147" s="647"/>
      <c r="FW147" s="647"/>
      <c r="FX147" s="647"/>
      <c r="FY147" s="647"/>
      <c r="FZ147" s="647"/>
      <c r="GA147" s="647"/>
      <c r="GB147" s="647"/>
      <c r="GC147" s="647"/>
      <c r="GD147" s="647"/>
      <c r="GE147" s="647"/>
      <c r="GF147" s="647"/>
      <c r="GG147" s="647"/>
      <c r="GH147" s="647"/>
      <c r="GI147" s="647"/>
      <c r="GJ147" s="647"/>
      <c r="GK147" s="647"/>
      <c r="GL147" s="647"/>
      <c r="GM147" s="647"/>
      <c r="GN147" s="647"/>
      <c r="GO147" s="647"/>
      <c r="GP147" s="647"/>
      <c r="GQ147" s="647"/>
      <c r="GR147" s="647"/>
      <c r="GS147" s="647"/>
      <c r="GT147" s="647"/>
      <c r="GU147" s="647"/>
      <c r="GV147" s="647"/>
      <c r="GW147" s="647"/>
      <c r="GX147" s="647"/>
      <c r="GY147" s="647"/>
      <c r="GZ147" s="647"/>
      <c r="HA147" s="647"/>
      <c r="HB147" s="647"/>
      <c r="HC147" s="647"/>
      <c r="HD147" s="647"/>
      <c r="HE147" s="647"/>
      <c r="HF147" s="647"/>
      <c r="HG147" s="647"/>
      <c r="HH147" s="647"/>
      <c r="HI147" s="647"/>
      <c r="HJ147" s="647"/>
      <c r="HK147" s="647"/>
      <c r="HL147" s="647"/>
      <c r="HM147" s="647"/>
      <c r="HN147" s="647"/>
      <c r="HO147" s="647"/>
      <c r="HP147" s="647"/>
      <c r="HQ147" s="647"/>
      <c r="HR147" s="647"/>
      <c r="HS147" s="647"/>
      <c r="HT147" s="647"/>
      <c r="HU147" s="647"/>
      <c r="HV147" s="647"/>
      <c r="HW147" s="647"/>
      <c r="HX147" s="647"/>
      <c r="HY147" s="647"/>
      <c r="HZ147" s="647"/>
      <c r="IA147" s="647"/>
      <c r="IB147" s="647"/>
      <c r="IC147" s="647"/>
      <c r="ID147" s="647"/>
      <c r="IE147" s="647"/>
      <c r="IF147" s="647"/>
      <c r="IG147" s="647"/>
      <c r="IH147" s="647"/>
      <c r="II147" s="647"/>
      <c r="IJ147" s="647"/>
      <c r="IK147" s="647"/>
      <c r="IL147" s="647"/>
      <c r="IM147" s="647"/>
      <c r="IN147" s="647"/>
      <c r="IO147" s="647"/>
      <c r="IP147" s="647"/>
      <c r="IQ147" s="647"/>
      <c r="IR147" s="647"/>
      <c r="IS147" s="647"/>
      <c r="IT147" s="647"/>
      <c r="IU147" s="647"/>
      <c r="IV147" s="647"/>
      <c r="IW147" s="647"/>
      <c r="IX147" s="647"/>
      <c r="IY147" s="647"/>
      <c r="IZ147" s="647"/>
      <c r="JA147" s="647"/>
      <c r="JB147" s="647"/>
      <c r="JC147" s="647"/>
      <c r="JD147" s="647"/>
      <c r="JE147" s="647"/>
      <c r="JF147" s="647"/>
      <c r="JG147" s="647"/>
      <c r="JH147" s="647"/>
      <c r="JI147" s="647"/>
      <c r="JJ147" s="647"/>
      <c r="JK147" s="647"/>
      <c r="JL147" s="647"/>
      <c r="JM147" s="647"/>
      <c r="JN147" s="647"/>
      <c r="JO147" s="647"/>
      <c r="JP147" s="647"/>
      <c r="JQ147" s="647"/>
      <c r="JR147" s="647"/>
      <c r="JS147" s="647"/>
      <c r="JT147" s="647"/>
      <c r="JU147" s="647"/>
      <c r="JV147" s="647"/>
      <c r="JW147" s="647"/>
      <c r="JX147" s="647"/>
      <c r="JY147" s="647"/>
      <c r="JZ147" s="647"/>
      <c r="KA147" s="647"/>
      <c r="KB147" s="647"/>
      <c r="KC147" s="647"/>
      <c r="KD147" s="647"/>
      <c r="KE147" s="647"/>
      <c r="KF147" s="647"/>
      <c r="KG147" s="647"/>
      <c r="KH147" s="647"/>
      <c r="KI147" s="647"/>
      <c r="KJ147" s="647"/>
      <c r="KK147" s="647"/>
      <c r="KL147" s="647"/>
      <c r="KM147" s="647"/>
      <c r="KN147" s="647"/>
      <c r="KO147" s="647"/>
      <c r="KP147" s="647"/>
      <c r="KQ147" s="647"/>
      <c r="KR147" s="647"/>
      <c r="KS147" s="647"/>
      <c r="KT147" s="647"/>
      <c r="KU147" s="647"/>
      <c r="KV147" s="647"/>
      <c r="KW147" s="647"/>
      <c r="KX147" s="647"/>
      <c r="KY147" s="647"/>
      <c r="KZ147" s="647"/>
      <c r="LA147" s="647"/>
      <c r="LB147" s="647"/>
      <c r="LC147" s="647"/>
      <c r="LD147" s="647"/>
      <c r="LE147" s="647"/>
      <c r="LF147" s="647"/>
      <c r="LG147" s="647"/>
      <c r="LH147" s="647"/>
      <c r="LI147" s="647"/>
      <c r="LJ147" s="648"/>
    </row>
    <row r="148" spans="2:322" ht="3.65" customHeight="1">
      <c r="B148" s="646"/>
      <c r="C148" s="647"/>
      <c r="D148" s="647"/>
      <c r="E148" s="647"/>
      <c r="F148" s="647"/>
      <c r="G148" s="647"/>
      <c r="H148" s="647"/>
      <c r="I148" s="647"/>
      <c r="J148" s="647"/>
      <c r="K148" s="647"/>
      <c r="L148" s="647"/>
      <c r="M148" s="647"/>
      <c r="N148" s="647"/>
      <c r="O148" s="647"/>
      <c r="P148" s="647"/>
      <c r="Q148" s="647"/>
      <c r="R148" s="647"/>
      <c r="S148" s="647"/>
      <c r="T148" s="647"/>
      <c r="U148" s="647"/>
      <c r="V148" s="647"/>
      <c r="W148" s="647"/>
      <c r="X148" s="647"/>
      <c r="Y148" s="647"/>
      <c r="Z148" s="647"/>
      <c r="AA148" s="647"/>
      <c r="AB148" s="647"/>
      <c r="AC148" s="647"/>
      <c r="AD148" s="647"/>
      <c r="AE148" s="647"/>
      <c r="AF148" s="647"/>
      <c r="AG148" s="647"/>
      <c r="AH148" s="647"/>
      <c r="AI148" s="647"/>
      <c r="AJ148" s="647"/>
      <c r="AK148" s="647"/>
      <c r="AL148" s="647"/>
      <c r="AM148" s="647"/>
      <c r="AN148" s="647"/>
      <c r="AO148" s="647"/>
      <c r="AP148" s="647"/>
      <c r="AQ148" s="647"/>
      <c r="AR148" s="647"/>
      <c r="AS148" s="647"/>
      <c r="AT148" s="647"/>
      <c r="AU148" s="647"/>
      <c r="AV148" s="647"/>
      <c r="AW148" s="647"/>
      <c r="AX148" s="647"/>
      <c r="AY148" s="647"/>
      <c r="AZ148" s="647"/>
      <c r="BA148" s="647"/>
      <c r="BB148" s="647"/>
      <c r="BC148" s="647"/>
      <c r="BD148" s="647"/>
      <c r="BE148" s="647"/>
      <c r="BF148" s="647"/>
      <c r="BG148" s="647"/>
      <c r="BH148" s="647"/>
      <c r="BI148" s="647"/>
      <c r="BJ148" s="647"/>
      <c r="BK148" s="647"/>
      <c r="BL148" s="647"/>
      <c r="BM148" s="647"/>
      <c r="BN148" s="647"/>
      <c r="BO148" s="647"/>
      <c r="BP148" s="647"/>
      <c r="BQ148" s="647"/>
      <c r="BR148" s="647"/>
      <c r="BS148" s="647"/>
      <c r="BT148" s="647"/>
      <c r="BU148" s="647"/>
      <c r="BV148" s="647"/>
      <c r="BW148" s="647"/>
      <c r="BX148" s="647"/>
      <c r="BY148" s="647"/>
      <c r="BZ148" s="647"/>
      <c r="CA148" s="647"/>
      <c r="CB148" s="647"/>
      <c r="CC148" s="647"/>
      <c r="CD148" s="647"/>
      <c r="CE148" s="647"/>
      <c r="CF148" s="647"/>
      <c r="CG148" s="647"/>
      <c r="CH148" s="647"/>
      <c r="CI148" s="647"/>
      <c r="CJ148" s="647"/>
      <c r="CK148" s="647"/>
      <c r="CL148" s="647"/>
      <c r="CM148" s="647"/>
      <c r="CN148" s="647"/>
      <c r="CO148" s="647"/>
      <c r="CP148" s="647"/>
      <c r="CQ148" s="647"/>
      <c r="CR148" s="647"/>
      <c r="CS148" s="647"/>
      <c r="CT148" s="647"/>
      <c r="CU148" s="647"/>
      <c r="CV148" s="647"/>
      <c r="CW148" s="647"/>
      <c r="CX148" s="647"/>
      <c r="CY148" s="647"/>
      <c r="CZ148" s="647"/>
      <c r="DA148" s="647"/>
      <c r="DB148" s="647"/>
      <c r="DC148" s="647"/>
      <c r="DD148" s="647"/>
      <c r="DE148" s="647"/>
      <c r="DF148" s="647"/>
      <c r="DG148" s="647"/>
      <c r="DH148" s="647"/>
      <c r="DI148" s="647"/>
      <c r="DJ148" s="647"/>
      <c r="DK148" s="647"/>
      <c r="DL148" s="647"/>
      <c r="DM148" s="647"/>
      <c r="DN148" s="647"/>
      <c r="DO148" s="647"/>
      <c r="DP148" s="647"/>
      <c r="DQ148" s="647"/>
      <c r="DR148" s="647"/>
      <c r="DS148" s="647"/>
      <c r="DT148" s="647"/>
      <c r="DU148" s="647"/>
      <c r="DV148" s="647"/>
      <c r="DW148" s="647"/>
      <c r="DX148" s="647"/>
      <c r="DY148" s="647"/>
      <c r="DZ148" s="647"/>
      <c r="EA148" s="647"/>
      <c r="EB148" s="647"/>
      <c r="EC148" s="647"/>
      <c r="ED148" s="647"/>
      <c r="EE148" s="647"/>
      <c r="EF148" s="647"/>
      <c r="EG148" s="647"/>
      <c r="EH148" s="647"/>
      <c r="EI148" s="647"/>
      <c r="EJ148" s="647"/>
      <c r="EK148" s="647"/>
      <c r="EL148" s="647"/>
      <c r="EM148" s="647"/>
      <c r="EN148" s="647"/>
      <c r="EO148" s="647"/>
      <c r="EP148" s="647"/>
      <c r="EQ148" s="647"/>
      <c r="ER148" s="647"/>
      <c r="ES148" s="647"/>
      <c r="ET148" s="647"/>
      <c r="EU148" s="647"/>
      <c r="EV148" s="647"/>
      <c r="EW148" s="647"/>
      <c r="EX148" s="647"/>
      <c r="EY148" s="647"/>
      <c r="EZ148" s="647"/>
      <c r="FA148" s="647"/>
      <c r="FB148" s="647"/>
      <c r="FC148" s="647"/>
      <c r="FD148" s="647"/>
      <c r="FE148" s="647"/>
      <c r="FF148" s="647"/>
      <c r="FG148" s="647"/>
      <c r="FH148" s="647"/>
      <c r="FI148" s="647"/>
      <c r="FJ148" s="647"/>
      <c r="FK148" s="647"/>
      <c r="FL148" s="647"/>
      <c r="FM148" s="647"/>
      <c r="FN148" s="647"/>
      <c r="FO148" s="647"/>
      <c r="FP148" s="647"/>
      <c r="FQ148" s="647"/>
      <c r="FR148" s="647"/>
      <c r="FS148" s="647"/>
      <c r="FT148" s="647"/>
      <c r="FU148" s="647"/>
      <c r="FV148" s="647"/>
      <c r="FW148" s="647"/>
      <c r="FX148" s="647"/>
      <c r="FY148" s="647"/>
      <c r="FZ148" s="647"/>
      <c r="GA148" s="647"/>
      <c r="GB148" s="647"/>
      <c r="GC148" s="647"/>
      <c r="GD148" s="647"/>
      <c r="GE148" s="647"/>
      <c r="GF148" s="647"/>
      <c r="GG148" s="647"/>
      <c r="GH148" s="647"/>
      <c r="GI148" s="647"/>
      <c r="GJ148" s="647"/>
      <c r="GK148" s="647"/>
      <c r="GL148" s="647"/>
      <c r="GM148" s="647"/>
      <c r="GN148" s="647"/>
      <c r="GO148" s="647"/>
      <c r="GP148" s="647"/>
      <c r="GQ148" s="647"/>
      <c r="GR148" s="647"/>
      <c r="GS148" s="647"/>
      <c r="GT148" s="647"/>
      <c r="GU148" s="647"/>
      <c r="GV148" s="647"/>
      <c r="GW148" s="647"/>
      <c r="GX148" s="647"/>
      <c r="GY148" s="647"/>
      <c r="GZ148" s="647"/>
      <c r="HA148" s="647"/>
      <c r="HB148" s="647"/>
      <c r="HC148" s="647"/>
      <c r="HD148" s="647"/>
      <c r="HE148" s="647"/>
      <c r="HF148" s="647"/>
      <c r="HG148" s="647"/>
      <c r="HH148" s="647"/>
      <c r="HI148" s="647"/>
      <c r="HJ148" s="647"/>
      <c r="HK148" s="647"/>
      <c r="HL148" s="647"/>
      <c r="HM148" s="647"/>
      <c r="HN148" s="647"/>
      <c r="HO148" s="647"/>
      <c r="HP148" s="647"/>
      <c r="HQ148" s="647"/>
      <c r="HR148" s="647"/>
      <c r="HS148" s="647"/>
      <c r="HT148" s="647"/>
      <c r="HU148" s="647"/>
      <c r="HV148" s="647"/>
      <c r="HW148" s="647"/>
      <c r="HX148" s="647"/>
      <c r="HY148" s="647"/>
      <c r="HZ148" s="647"/>
      <c r="IA148" s="647"/>
      <c r="IB148" s="647"/>
      <c r="IC148" s="647"/>
      <c r="ID148" s="647"/>
      <c r="IE148" s="647"/>
      <c r="IF148" s="647"/>
      <c r="IG148" s="647"/>
      <c r="IH148" s="647"/>
      <c r="II148" s="647"/>
      <c r="IJ148" s="647"/>
      <c r="IK148" s="647"/>
      <c r="IL148" s="647"/>
      <c r="IM148" s="647"/>
      <c r="IN148" s="647"/>
      <c r="IO148" s="647"/>
      <c r="IP148" s="647"/>
      <c r="IQ148" s="647"/>
      <c r="IR148" s="647"/>
      <c r="IS148" s="647"/>
      <c r="IT148" s="647"/>
      <c r="IU148" s="647"/>
      <c r="IV148" s="647"/>
      <c r="IW148" s="647"/>
      <c r="IX148" s="647"/>
      <c r="IY148" s="647"/>
      <c r="IZ148" s="647"/>
      <c r="JA148" s="647"/>
      <c r="JB148" s="647"/>
      <c r="JC148" s="647"/>
      <c r="JD148" s="647"/>
      <c r="JE148" s="647"/>
      <c r="JF148" s="647"/>
      <c r="JG148" s="647"/>
      <c r="JH148" s="647"/>
      <c r="JI148" s="647"/>
      <c r="JJ148" s="647"/>
      <c r="JK148" s="647"/>
      <c r="JL148" s="647"/>
      <c r="JM148" s="647"/>
      <c r="JN148" s="647"/>
      <c r="JO148" s="647"/>
      <c r="JP148" s="647"/>
      <c r="JQ148" s="647"/>
      <c r="JR148" s="647"/>
      <c r="JS148" s="647"/>
      <c r="JT148" s="647"/>
      <c r="JU148" s="647"/>
      <c r="JV148" s="647"/>
      <c r="JW148" s="647"/>
      <c r="JX148" s="647"/>
      <c r="JY148" s="647"/>
      <c r="JZ148" s="647"/>
      <c r="KA148" s="647"/>
      <c r="KB148" s="647"/>
      <c r="KC148" s="647"/>
      <c r="KD148" s="647"/>
      <c r="KE148" s="647"/>
      <c r="KF148" s="647"/>
      <c r="KG148" s="647"/>
      <c r="KH148" s="647"/>
      <c r="KI148" s="647"/>
      <c r="KJ148" s="647"/>
      <c r="KK148" s="647"/>
      <c r="KL148" s="647"/>
      <c r="KM148" s="647"/>
      <c r="KN148" s="647"/>
      <c r="KO148" s="647"/>
      <c r="KP148" s="647"/>
      <c r="KQ148" s="647"/>
      <c r="KR148" s="647"/>
      <c r="KS148" s="647"/>
      <c r="KT148" s="647"/>
      <c r="KU148" s="647"/>
      <c r="KV148" s="647"/>
      <c r="KW148" s="647"/>
      <c r="KX148" s="647"/>
      <c r="KY148" s="647"/>
      <c r="KZ148" s="647"/>
      <c r="LA148" s="647"/>
      <c r="LB148" s="647"/>
      <c r="LC148" s="647"/>
      <c r="LD148" s="647"/>
      <c r="LE148" s="647"/>
      <c r="LF148" s="647"/>
      <c r="LG148" s="647"/>
      <c r="LH148" s="647"/>
      <c r="LI148" s="647"/>
      <c r="LJ148" s="648"/>
    </row>
    <row r="149" spans="2:322" ht="3.65" customHeight="1">
      <c r="B149" s="646"/>
      <c r="C149" s="647"/>
      <c r="D149" s="647"/>
      <c r="E149" s="647"/>
      <c r="F149" s="647"/>
      <c r="G149" s="647"/>
      <c r="H149" s="647"/>
      <c r="I149" s="647"/>
      <c r="J149" s="647"/>
      <c r="K149" s="647"/>
      <c r="L149" s="647"/>
      <c r="M149" s="647"/>
      <c r="N149" s="647"/>
      <c r="O149" s="647"/>
      <c r="P149" s="647"/>
      <c r="Q149" s="647"/>
      <c r="R149" s="647"/>
      <c r="S149" s="647"/>
      <c r="T149" s="647"/>
      <c r="U149" s="647"/>
      <c r="V149" s="647"/>
      <c r="W149" s="647"/>
      <c r="X149" s="647"/>
      <c r="Y149" s="647"/>
      <c r="Z149" s="647"/>
      <c r="AA149" s="647"/>
      <c r="AB149" s="647"/>
      <c r="AC149" s="647"/>
      <c r="AD149" s="647"/>
      <c r="AE149" s="647"/>
      <c r="AF149" s="647"/>
      <c r="AG149" s="647"/>
      <c r="AH149" s="647"/>
      <c r="AI149" s="647"/>
      <c r="AJ149" s="647"/>
      <c r="AK149" s="647"/>
      <c r="AL149" s="647"/>
      <c r="AM149" s="647"/>
      <c r="AN149" s="647"/>
      <c r="AO149" s="647"/>
      <c r="AP149" s="647"/>
      <c r="AQ149" s="647"/>
      <c r="AR149" s="647"/>
      <c r="AS149" s="647"/>
      <c r="AT149" s="647"/>
      <c r="AU149" s="647"/>
      <c r="AV149" s="647"/>
      <c r="AW149" s="647"/>
      <c r="AX149" s="647"/>
      <c r="AY149" s="647"/>
      <c r="AZ149" s="647"/>
      <c r="BA149" s="647"/>
      <c r="BB149" s="647"/>
      <c r="BC149" s="647"/>
      <c r="BD149" s="647"/>
      <c r="BE149" s="647"/>
      <c r="BF149" s="647"/>
      <c r="BG149" s="647"/>
      <c r="BH149" s="647"/>
      <c r="BI149" s="647"/>
      <c r="BJ149" s="647"/>
      <c r="BK149" s="647"/>
      <c r="BL149" s="647"/>
      <c r="BM149" s="647"/>
      <c r="BN149" s="647"/>
      <c r="BO149" s="647"/>
      <c r="BP149" s="647"/>
      <c r="BQ149" s="647"/>
      <c r="BR149" s="647"/>
      <c r="BS149" s="647"/>
      <c r="BT149" s="647"/>
      <c r="BU149" s="647"/>
      <c r="BV149" s="647"/>
      <c r="BW149" s="647"/>
      <c r="BX149" s="647"/>
      <c r="BY149" s="647"/>
      <c r="BZ149" s="647"/>
      <c r="CA149" s="647"/>
      <c r="CB149" s="647"/>
      <c r="CC149" s="647"/>
      <c r="CD149" s="647"/>
      <c r="CE149" s="647"/>
      <c r="CF149" s="647"/>
      <c r="CG149" s="647"/>
      <c r="CH149" s="647"/>
      <c r="CI149" s="647"/>
      <c r="CJ149" s="647"/>
      <c r="CK149" s="647"/>
      <c r="CL149" s="647"/>
      <c r="CM149" s="647"/>
      <c r="CN149" s="647"/>
      <c r="CO149" s="647"/>
      <c r="CP149" s="647"/>
      <c r="CQ149" s="647"/>
      <c r="CR149" s="647"/>
      <c r="CS149" s="647"/>
      <c r="CT149" s="647"/>
      <c r="CU149" s="647"/>
      <c r="CV149" s="647"/>
      <c r="CW149" s="647"/>
      <c r="CX149" s="647"/>
      <c r="CY149" s="647"/>
      <c r="CZ149" s="647"/>
      <c r="DA149" s="647"/>
      <c r="DB149" s="647"/>
      <c r="DC149" s="647"/>
      <c r="DD149" s="647"/>
      <c r="DE149" s="647"/>
      <c r="DF149" s="647"/>
      <c r="DG149" s="647"/>
      <c r="DH149" s="647"/>
      <c r="DI149" s="647"/>
      <c r="DJ149" s="647"/>
      <c r="DK149" s="647"/>
      <c r="DL149" s="647"/>
      <c r="DM149" s="647"/>
      <c r="DN149" s="647"/>
      <c r="DO149" s="647"/>
      <c r="DP149" s="647"/>
      <c r="DQ149" s="647"/>
      <c r="DR149" s="647"/>
      <c r="DS149" s="647"/>
      <c r="DT149" s="647"/>
      <c r="DU149" s="647"/>
      <c r="DV149" s="647"/>
      <c r="DW149" s="647"/>
      <c r="DX149" s="647"/>
      <c r="DY149" s="647"/>
      <c r="DZ149" s="647"/>
      <c r="EA149" s="647"/>
      <c r="EB149" s="647"/>
      <c r="EC149" s="647"/>
      <c r="ED149" s="647"/>
      <c r="EE149" s="647"/>
      <c r="EF149" s="647"/>
      <c r="EG149" s="647"/>
      <c r="EH149" s="647"/>
      <c r="EI149" s="647"/>
      <c r="EJ149" s="647"/>
      <c r="EK149" s="647"/>
      <c r="EL149" s="647"/>
      <c r="EM149" s="647"/>
      <c r="EN149" s="647"/>
      <c r="EO149" s="647"/>
      <c r="EP149" s="647"/>
      <c r="EQ149" s="647"/>
      <c r="ER149" s="647"/>
      <c r="ES149" s="647"/>
      <c r="ET149" s="647"/>
      <c r="EU149" s="647"/>
      <c r="EV149" s="647"/>
      <c r="EW149" s="647"/>
      <c r="EX149" s="647"/>
      <c r="EY149" s="647"/>
      <c r="EZ149" s="647"/>
      <c r="FA149" s="647"/>
      <c r="FB149" s="647"/>
      <c r="FC149" s="647"/>
      <c r="FD149" s="647"/>
      <c r="FE149" s="647"/>
      <c r="FF149" s="647"/>
      <c r="FG149" s="647"/>
      <c r="FH149" s="647"/>
      <c r="FI149" s="647"/>
      <c r="FJ149" s="647"/>
      <c r="FK149" s="647"/>
      <c r="FL149" s="647"/>
      <c r="FM149" s="647"/>
      <c r="FN149" s="647"/>
      <c r="FO149" s="647"/>
      <c r="FP149" s="647"/>
      <c r="FQ149" s="647"/>
      <c r="FR149" s="647"/>
      <c r="FS149" s="647"/>
      <c r="FT149" s="647"/>
      <c r="FU149" s="647"/>
      <c r="FV149" s="647"/>
      <c r="FW149" s="647"/>
      <c r="FX149" s="647"/>
      <c r="FY149" s="647"/>
      <c r="FZ149" s="647"/>
      <c r="GA149" s="647"/>
      <c r="GB149" s="647"/>
      <c r="GC149" s="647"/>
      <c r="GD149" s="647"/>
      <c r="GE149" s="647"/>
      <c r="GF149" s="647"/>
      <c r="GG149" s="647"/>
      <c r="GH149" s="647"/>
      <c r="GI149" s="647"/>
      <c r="GJ149" s="647"/>
      <c r="GK149" s="647"/>
      <c r="GL149" s="647"/>
      <c r="GM149" s="647"/>
      <c r="GN149" s="647"/>
      <c r="GO149" s="647"/>
      <c r="GP149" s="647"/>
      <c r="GQ149" s="647"/>
      <c r="GR149" s="647"/>
      <c r="GS149" s="647"/>
      <c r="GT149" s="647"/>
      <c r="GU149" s="647"/>
      <c r="GV149" s="647"/>
      <c r="GW149" s="647"/>
      <c r="GX149" s="647"/>
      <c r="GY149" s="647"/>
      <c r="GZ149" s="647"/>
      <c r="HA149" s="647"/>
      <c r="HB149" s="647"/>
      <c r="HC149" s="647"/>
      <c r="HD149" s="647"/>
      <c r="HE149" s="647"/>
      <c r="HF149" s="647"/>
      <c r="HG149" s="647"/>
      <c r="HH149" s="647"/>
      <c r="HI149" s="647"/>
      <c r="HJ149" s="647"/>
      <c r="HK149" s="647"/>
      <c r="HL149" s="647"/>
      <c r="HM149" s="647"/>
      <c r="HN149" s="647"/>
      <c r="HO149" s="647"/>
      <c r="HP149" s="647"/>
      <c r="HQ149" s="647"/>
      <c r="HR149" s="647"/>
      <c r="HS149" s="647"/>
      <c r="HT149" s="647"/>
      <c r="HU149" s="647"/>
      <c r="HV149" s="647"/>
      <c r="HW149" s="647"/>
      <c r="HX149" s="647"/>
      <c r="HY149" s="647"/>
      <c r="HZ149" s="647"/>
      <c r="IA149" s="647"/>
      <c r="IB149" s="647"/>
      <c r="IC149" s="647"/>
      <c r="ID149" s="647"/>
      <c r="IE149" s="647"/>
      <c r="IF149" s="647"/>
      <c r="IG149" s="647"/>
      <c r="IH149" s="647"/>
      <c r="II149" s="647"/>
      <c r="IJ149" s="647"/>
      <c r="IK149" s="647"/>
      <c r="IL149" s="647"/>
      <c r="IM149" s="647"/>
      <c r="IN149" s="647"/>
      <c r="IO149" s="647"/>
      <c r="IP149" s="647"/>
      <c r="IQ149" s="647"/>
      <c r="IR149" s="647"/>
      <c r="IS149" s="647"/>
      <c r="IT149" s="647"/>
      <c r="IU149" s="647"/>
      <c r="IV149" s="647"/>
      <c r="IW149" s="647"/>
      <c r="IX149" s="647"/>
      <c r="IY149" s="647"/>
      <c r="IZ149" s="647"/>
      <c r="JA149" s="647"/>
      <c r="JB149" s="647"/>
      <c r="JC149" s="647"/>
      <c r="JD149" s="647"/>
      <c r="JE149" s="647"/>
      <c r="JF149" s="647"/>
      <c r="JG149" s="647"/>
      <c r="JH149" s="647"/>
      <c r="JI149" s="647"/>
      <c r="JJ149" s="647"/>
      <c r="JK149" s="647"/>
      <c r="JL149" s="647"/>
      <c r="JM149" s="647"/>
      <c r="JN149" s="647"/>
      <c r="JO149" s="647"/>
      <c r="JP149" s="647"/>
      <c r="JQ149" s="647"/>
      <c r="JR149" s="647"/>
      <c r="JS149" s="647"/>
      <c r="JT149" s="647"/>
      <c r="JU149" s="647"/>
      <c r="JV149" s="647"/>
      <c r="JW149" s="647"/>
      <c r="JX149" s="647"/>
      <c r="JY149" s="647"/>
      <c r="JZ149" s="647"/>
      <c r="KA149" s="647"/>
      <c r="KB149" s="647"/>
      <c r="KC149" s="647"/>
      <c r="KD149" s="647"/>
      <c r="KE149" s="647"/>
      <c r="KF149" s="647"/>
      <c r="KG149" s="647"/>
      <c r="KH149" s="647"/>
      <c r="KI149" s="647"/>
      <c r="KJ149" s="647"/>
      <c r="KK149" s="647"/>
      <c r="KL149" s="647"/>
      <c r="KM149" s="647"/>
      <c r="KN149" s="647"/>
      <c r="KO149" s="647"/>
      <c r="KP149" s="647"/>
      <c r="KQ149" s="647"/>
      <c r="KR149" s="647"/>
      <c r="KS149" s="647"/>
      <c r="KT149" s="647"/>
      <c r="KU149" s="647"/>
      <c r="KV149" s="647"/>
      <c r="KW149" s="647"/>
      <c r="KX149" s="647"/>
      <c r="KY149" s="647"/>
      <c r="KZ149" s="647"/>
      <c r="LA149" s="647"/>
      <c r="LB149" s="647"/>
      <c r="LC149" s="647"/>
      <c r="LD149" s="647"/>
      <c r="LE149" s="647"/>
      <c r="LF149" s="647"/>
      <c r="LG149" s="647"/>
      <c r="LH149" s="647"/>
      <c r="LI149" s="647"/>
      <c r="LJ149" s="648"/>
    </row>
    <row r="150" spans="2:322" ht="3.65" customHeight="1">
      <c r="B150" s="646"/>
      <c r="C150" s="647"/>
      <c r="D150" s="647"/>
      <c r="E150" s="647"/>
      <c r="F150" s="647"/>
      <c r="G150" s="647"/>
      <c r="H150" s="647"/>
      <c r="I150" s="647"/>
      <c r="J150" s="647"/>
      <c r="K150" s="647"/>
      <c r="L150" s="647"/>
      <c r="M150" s="647"/>
      <c r="N150" s="647"/>
      <c r="O150" s="647"/>
      <c r="P150" s="647"/>
      <c r="Q150" s="647"/>
      <c r="R150" s="647"/>
      <c r="S150" s="647"/>
      <c r="T150" s="647"/>
      <c r="U150" s="647"/>
      <c r="V150" s="647"/>
      <c r="W150" s="647"/>
      <c r="X150" s="647"/>
      <c r="Y150" s="647"/>
      <c r="Z150" s="647"/>
      <c r="AA150" s="647"/>
      <c r="AB150" s="647"/>
      <c r="AC150" s="647"/>
      <c r="AD150" s="647"/>
      <c r="AE150" s="647"/>
      <c r="AF150" s="647"/>
      <c r="AG150" s="647"/>
      <c r="AH150" s="647"/>
      <c r="AI150" s="647"/>
      <c r="AJ150" s="647"/>
      <c r="AK150" s="647"/>
      <c r="AL150" s="647"/>
      <c r="AM150" s="647"/>
      <c r="AN150" s="647"/>
      <c r="AO150" s="647"/>
      <c r="AP150" s="647"/>
      <c r="AQ150" s="647"/>
      <c r="AR150" s="647"/>
      <c r="AS150" s="647"/>
      <c r="AT150" s="647"/>
      <c r="AU150" s="647"/>
      <c r="AV150" s="647"/>
      <c r="AW150" s="647"/>
      <c r="AX150" s="647"/>
      <c r="AY150" s="647"/>
      <c r="AZ150" s="647"/>
      <c r="BA150" s="647"/>
      <c r="BB150" s="647"/>
      <c r="BC150" s="647"/>
      <c r="BD150" s="647"/>
      <c r="BE150" s="647"/>
      <c r="BF150" s="647"/>
      <c r="BG150" s="647"/>
      <c r="BH150" s="647"/>
      <c r="BI150" s="647"/>
      <c r="BJ150" s="647"/>
      <c r="BK150" s="647"/>
      <c r="BL150" s="647"/>
      <c r="BM150" s="647"/>
      <c r="BN150" s="647"/>
      <c r="BO150" s="647"/>
      <c r="BP150" s="647"/>
      <c r="BQ150" s="647"/>
      <c r="BR150" s="647"/>
      <c r="BS150" s="647"/>
      <c r="BT150" s="647"/>
      <c r="BU150" s="647"/>
      <c r="BV150" s="647"/>
      <c r="BW150" s="647"/>
      <c r="BX150" s="647"/>
      <c r="BY150" s="647"/>
      <c r="BZ150" s="647"/>
      <c r="CA150" s="647"/>
      <c r="CB150" s="647"/>
      <c r="CC150" s="647"/>
      <c r="CD150" s="647"/>
      <c r="CE150" s="647"/>
      <c r="CF150" s="647"/>
      <c r="CG150" s="647"/>
      <c r="CH150" s="647"/>
      <c r="CI150" s="647"/>
      <c r="CJ150" s="647"/>
      <c r="CK150" s="647"/>
      <c r="CL150" s="647"/>
      <c r="CM150" s="647"/>
      <c r="CN150" s="647"/>
      <c r="CO150" s="647"/>
      <c r="CP150" s="647"/>
      <c r="CQ150" s="647"/>
      <c r="CR150" s="647"/>
      <c r="CS150" s="647"/>
      <c r="CT150" s="647"/>
      <c r="CU150" s="647"/>
      <c r="CV150" s="647"/>
      <c r="CW150" s="647"/>
      <c r="CX150" s="647"/>
      <c r="CY150" s="647"/>
      <c r="CZ150" s="647"/>
      <c r="DA150" s="647"/>
      <c r="DB150" s="647"/>
      <c r="DC150" s="647"/>
      <c r="DD150" s="647"/>
      <c r="DE150" s="647"/>
      <c r="DF150" s="647"/>
      <c r="DG150" s="647"/>
      <c r="DH150" s="647"/>
      <c r="DI150" s="647"/>
      <c r="DJ150" s="647"/>
      <c r="DK150" s="647"/>
      <c r="DL150" s="647"/>
      <c r="DM150" s="647"/>
      <c r="DN150" s="647"/>
      <c r="DO150" s="647"/>
      <c r="DP150" s="647"/>
      <c r="DQ150" s="647"/>
      <c r="DR150" s="647"/>
      <c r="DS150" s="647"/>
      <c r="DT150" s="647"/>
      <c r="DU150" s="647"/>
      <c r="DV150" s="647"/>
      <c r="DW150" s="647"/>
      <c r="DX150" s="647"/>
      <c r="DY150" s="647"/>
      <c r="DZ150" s="647"/>
      <c r="EA150" s="647"/>
      <c r="EB150" s="647"/>
      <c r="EC150" s="647"/>
      <c r="ED150" s="647"/>
      <c r="EE150" s="647"/>
      <c r="EF150" s="647"/>
      <c r="EG150" s="647"/>
      <c r="EH150" s="647"/>
      <c r="EI150" s="647"/>
      <c r="EJ150" s="647"/>
      <c r="EK150" s="647"/>
      <c r="EL150" s="647"/>
      <c r="EM150" s="647"/>
      <c r="EN150" s="647"/>
      <c r="EO150" s="647"/>
      <c r="EP150" s="647"/>
      <c r="EQ150" s="647"/>
      <c r="ER150" s="647"/>
      <c r="ES150" s="647"/>
      <c r="ET150" s="647"/>
      <c r="EU150" s="647"/>
      <c r="EV150" s="647"/>
      <c r="EW150" s="647"/>
      <c r="EX150" s="647"/>
      <c r="EY150" s="647"/>
      <c r="EZ150" s="647"/>
      <c r="FA150" s="647"/>
      <c r="FB150" s="647"/>
      <c r="FC150" s="647"/>
      <c r="FD150" s="647"/>
      <c r="FE150" s="647"/>
      <c r="FF150" s="647"/>
      <c r="FG150" s="647"/>
      <c r="FH150" s="647"/>
      <c r="FI150" s="647"/>
      <c r="FJ150" s="647"/>
      <c r="FK150" s="647"/>
      <c r="FL150" s="647"/>
      <c r="FM150" s="647"/>
      <c r="FN150" s="647"/>
      <c r="FO150" s="647"/>
      <c r="FP150" s="647"/>
      <c r="FQ150" s="647"/>
      <c r="FR150" s="647"/>
      <c r="FS150" s="647"/>
      <c r="FT150" s="647"/>
      <c r="FU150" s="647"/>
      <c r="FV150" s="647"/>
      <c r="FW150" s="647"/>
      <c r="FX150" s="647"/>
      <c r="FY150" s="647"/>
      <c r="FZ150" s="647"/>
      <c r="GA150" s="647"/>
      <c r="GB150" s="647"/>
      <c r="GC150" s="647"/>
      <c r="GD150" s="647"/>
      <c r="GE150" s="647"/>
      <c r="GF150" s="647"/>
      <c r="GG150" s="647"/>
      <c r="GH150" s="647"/>
      <c r="GI150" s="647"/>
      <c r="GJ150" s="647"/>
      <c r="GK150" s="647"/>
      <c r="GL150" s="647"/>
      <c r="GM150" s="647"/>
      <c r="GN150" s="647"/>
      <c r="GO150" s="647"/>
      <c r="GP150" s="647"/>
      <c r="GQ150" s="647"/>
      <c r="GR150" s="647"/>
      <c r="GS150" s="647"/>
      <c r="GT150" s="647"/>
      <c r="GU150" s="647"/>
      <c r="GV150" s="647"/>
      <c r="GW150" s="647"/>
      <c r="GX150" s="647"/>
      <c r="GY150" s="647"/>
      <c r="GZ150" s="647"/>
      <c r="HA150" s="647"/>
      <c r="HB150" s="647"/>
      <c r="HC150" s="647"/>
      <c r="HD150" s="647"/>
      <c r="HE150" s="647"/>
      <c r="HF150" s="647"/>
      <c r="HG150" s="647"/>
      <c r="HH150" s="647"/>
      <c r="HI150" s="647"/>
      <c r="HJ150" s="647"/>
      <c r="HK150" s="647"/>
      <c r="HL150" s="647"/>
      <c r="HM150" s="647"/>
      <c r="HN150" s="647"/>
      <c r="HO150" s="647"/>
      <c r="HP150" s="647"/>
      <c r="HQ150" s="647"/>
      <c r="HR150" s="647"/>
      <c r="HS150" s="647"/>
      <c r="HT150" s="647"/>
      <c r="HU150" s="647"/>
      <c r="HV150" s="647"/>
      <c r="HW150" s="647"/>
      <c r="HX150" s="647"/>
      <c r="HY150" s="647"/>
      <c r="HZ150" s="647"/>
      <c r="IA150" s="647"/>
      <c r="IB150" s="647"/>
      <c r="IC150" s="647"/>
      <c r="ID150" s="647"/>
      <c r="IE150" s="647"/>
      <c r="IF150" s="647"/>
      <c r="IG150" s="647"/>
      <c r="IH150" s="647"/>
      <c r="II150" s="647"/>
      <c r="IJ150" s="647"/>
      <c r="IK150" s="647"/>
      <c r="IL150" s="647"/>
      <c r="IM150" s="647"/>
      <c r="IN150" s="647"/>
      <c r="IO150" s="647"/>
      <c r="IP150" s="647"/>
      <c r="IQ150" s="647"/>
      <c r="IR150" s="647"/>
      <c r="IS150" s="647"/>
      <c r="IT150" s="647"/>
      <c r="IU150" s="647"/>
      <c r="IV150" s="647"/>
      <c r="IW150" s="647"/>
      <c r="IX150" s="647"/>
      <c r="IY150" s="647"/>
      <c r="IZ150" s="647"/>
      <c r="JA150" s="647"/>
      <c r="JB150" s="647"/>
      <c r="JC150" s="647"/>
      <c r="JD150" s="647"/>
      <c r="JE150" s="647"/>
      <c r="JF150" s="647"/>
      <c r="JG150" s="647"/>
      <c r="JH150" s="647"/>
      <c r="JI150" s="647"/>
      <c r="JJ150" s="647"/>
      <c r="JK150" s="647"/>
      <c r="JL150" s="647"/>
      <c r="JM150" s="647"/>
      <c r="JN150" s="647"/>
      <c r="JO150" s="647"/>
      <c r="JP150" s="647"/>
      <c r="JQ150" s="647"/>
      <c r="JR150" s="647"/>
      <c r="JS150" s="647"/>
      <c r="JT150" s="647"/>
      <c r="JU150" s="647"/>
      <c r="JV150" s="647"/>
      <c r="JW150" s="647"/>
      <c r="JX150" s="647"/>
      <c r="JY150" s="647"/>
      <c r="JZ150" s="647"/>
      <c r="KA150" s="647"/>
      <c r="KB150" s="647"/>
      <c r="KC150" s="647"/>
      <c r="KD150" s="647"/>
      <c r="KE150" s="647"/>
      <c r="KF150" s="647"/>
      <c r="KG150" s="647"/>
      <c r="KH150" s="647"/>
      <c r="KI150" s="647"/>
      <c r="KJ150" s="647"/>
      <c r="KK150" s="647"/>
      <c r="KL150" s="647"/>
      <c r="KM150" s="647"/>
      <c r="KN150" s="647"/>
      <c r="KO150" s="647"/>
      <c r="KP150" s="647"/>
      <c r="KQ150" s="647"/>
      <c r="KR150" s="647"/>
      <c r="KS150" s="647"/>
      <c r="KT150" s="647"/>
      <c r="KU150" s="647"/>
      <c r="KV150" s="647"/>
      <c r="KW150" s="647"/>
      <c r="KX150" s="647"/>
      <c r="KY150" s="647"/>
      <c r="KZ150" s="647"/>
      <c r="LA150" s="647"/>
      <c r="LB150" s="647"/>
      <c r="LC150" s="647"/>
      <c r="LD150" s="647"/>
      <c r="LE150" s="647"/>
      <c r="LF150" s="647"/>
      <c r="LG150" s="647"/>
      <c r="LH150" s="647"/>
      <c r="LI150" s="647"/>
      <c r="LJ150" s="648"/>
    </row>
    <row r="151" spans="2:322" ht="3.65" customHeight="1">
      <c r="B151" s="646"/>
      <c r="C151" s="647"/>
      <c r="D151" s="647"/>
      <c r="E151" s="647"/>
      <c r="F151" s="647"/>
      <c r="G151" s="647"/>
      <c r="H151" s="647"/>
      <c r="I151" s="647"/>
      <c r="J151" s="647"/>
      <c r="K151" s="647"/>
      <c r="L151" s="647"/>
      <c r="M151" s="647"/>
      <c r="N151" s="647"/>
      <c r="O151" s="647"/>
      <c r="P151" s="647"/>
      <c r="Q151" s="647"/>
      <c r="R151" s="647"/>
      <c r="S151" s="647"/>
      <c r="T151" s="647"/>
      <c r="U151" s="647"/>
      <c r="V151" s="647"/>
      <c r="W151" s="647"/>
      <c r="X151" s="647"/>
      <c r="Y151" s="647"/>
      <c r="Z151" s="647"/>
      <c r="AA151" s="647"/>
      <c r="AB151" s="647"/>
      <c r="AC151" s="647"/>
      <c r="AD151" s="647"/>
      <c r="AE151" s="647"/>
      <c r="AF151" s="647"/>
      <c r="AG151" s="647"/>
      <c r="AH151" s="647"/>
      <c r="AI151" s="647"/>
      <c r="AJ151" s="647"/>
      <c r="AK151" s="647"/>
      <c r="AL151" s="647"/>
      <c r="AM151" s="647"/>
      <c r="AN151" s="647"/>
      <c r="AO151" s="647"/>
      <c r="AP151" s="647"/>
      <c r="AQ151" s="647"/>
      <c r="AR151" s="647"/>
      <c r="AS151" s="647"/>
      <c r="AT151" s="647"/>
      <c r="AU151" s="647"/>
      <c r="AV151" s="647"/>
      <c r="AW151" s="647"/>
      <c r="AX151" s="647"/>
      <c r="AY151" s="647"/>
      <c r="AZ151" s="647"/>
      <c r="BA151" s="647"/>
      <c r="BB151" s="647"/>
      <c r="BC151" s="647"/>
      <c r="BD151" s="647"/>
      <c r="BE151" s="647"/>
      <c r="BF151" s="647"/>
      <c r="BG151" s="647"/>
      <c r="BH151" s="647"/>
      <c r="BI151" s="647"/>
      <c r="BJ151" s="647"/>
      <c r="BK151" s="647"/>
      <c r="BL151" s="647"/>
      <c r="BM151" s="647"/>
      <c r="BN151" s="647"/>
      <c r="BO151" s="647"/>
      <c r="BP151" s="647"/>
      <c r="BQ151" s="647"/>
      <c r="BR151" s="647"/>
      <c r="BS151" s="647"/>
      <c r="BT151" s="647"/>
      <c r="BU151" s="647"/>
      <c r="BV151" s="647"/>
      <c r="BW151" s="647"/>
      <c r="BX151" s="647"/>
      <c r="BY151" s="647"/>
      <c r="BZ151" s="647"/>
      <c r="CA151" s="647"/>
      <c r="CB151" s="647"/>
      <c r="CC151" s="647"/>
      <c r="CD151" s="647"/>
      <c r="CE151" s="647"/>
      <c r="CF151" s="647"/>
      <c r="CG151" s="647"/>
      <c r="CH151" s="647"/>
      <c r="CI151" s="647"/>
      <c r="CJ151" s="647"/>
      <c r="CK151" s="647"/>
      <c r="CL151" s="647"/>
      <c r="CM151" s="647"/>
      <c r="CN151" s="647"/>
      <c r="CO151" s="647"/>
      <c r="CP151" s="647"/>
      <c r="CQ151" s="647"/>
      <c r="CR151" s="647"/>
      <c r="CS151" s="647"/>
      <c r="CT151" s="647"/>
      <c r="CU151" s="647"/>
      <c r="CV151" s="647"/>
      <c r="CW151" s="647"/>
      <c r="CX151" s="647"/>
      <c r="CY151" s="647"/>
      <c r="CZ151" s="647"/>
      <c r="DA151" s="647"/>
      <c r="DB151" s="647"/>
      <c r="DC151" s="647"/>
      <c r="DD151" s="647"/>
      <c r="DE151" s="647"/>
      <c r="DF151" s="647"/>
      <c r="DG151" s="647"/>
      <c r="DH151" s="647"/>
      <c r="DI151" s="647"/>
      <c r="DJ151" s="647"/>
      <c r="DK151" s="647"/>
      <c r="DL151" s="647"/>
      <c r="DM151" s="647"/>
      <c r="DN151" s="647"/>
      <c r="DO151" s="647"/>
      <c r="DP151" s="647"/>
      <c r="DQ151" s="647"/>
      <c r="DR151" s="647"/>
      <c r="DS151" s="647"/>
      <c r="DT151" s="647"/>
      <c r="DU151" s="647"/>
      <c r="DV151" s="647"/>
      <c r="DW151" s="647"/>
      <c r="DX151" s="647"/>
      <c r="DY151" s="647"/>
      <c r="DZ151" s="647"/>
      <c r="EA151" s="647"/>
      <c r="EB151" s="647"/>
      <c r="EC151" s="647"/>
      <c r="ED151" s="647"/>
      <c r="EE151" s="647"/>
      <c r="EF151" s="647"/>
      <c r="EG151" s="647"/>
      <c r="EH151" s="647"/>
      <c r="EI151" s="647"/>
      <c r="EJ151" s="647"/>
      <c r="EK151" s="647"/>
      <c r="EL151" s="647"/>
      <c r="EM151" s="647"/>
      <c r="EN151" s="647"/>
      <c r="EO151" s="647"/>
      <c r="EP151" s="647"/>
      <c r="EQ151" s="647"/>
      <c r="ER151" s="647"/>
      <c r="ES151" s="647"/>
      <c r="ET151" s="647"/>
      <c r="EU151" s="647"/>
      <c r="EV151" s="647"/>
      <c r="EW151" s="647"/>
      <c r="EX151" s="647"/>
      <c r="EY151" s="647"/>
      <c r="EZ151" s="647"/>
      <c r="FA151" s="647"/>
      <c r="FB151" s="647"/>
      <c r="FC151" s="647"/>
      <c r="FD151" s="647"/>
      <c r="FE151" s="647"/>
      <c r="FF151" s="647"/>
      <c r="FG151" s="647"/>
      <c r="FH151" s="647"/>
      <c r="FI151" s="647"/>
      <c r="FJ151" s="647"/>
      <c r="FK151" s="647"/>
      <c r="FL151" s="647"/>
      <c r="FM151" s="647"/>
      <c r="FN151" s="647"/>
      <c r="FO151" s="647"/>
      <c r="FP151" s="647"/>
      <c r="FQ151" s="647"/>
      <c r="FR151" s="647"/>
      <c r="FS151" s="647"/>
      <c r="FT151" s="647"/>
      <c r="FU151" s="647"/>
      <c r="FV151" s="647"/>
      <c r="FW151" s="647"/>
      <c r="FX151" s="647"/>
      <c r="FY151" s="647"/>
      <c r="FZ151" s="647"/>
      <c r="GA151" s="647"/>
      <c r="GB151" s="647"/>
      <c r="GC151" s="647"/>
      <c r="GD151" s="647"/>
      <c r="GE151" s="647"/>
      <c r="GF151" s="647"/>
      <c r="GG151" s="647"/>
      <c r="GH151" s="647"/>
      <c r="GI151" s="647"/>
      <c r="GJ151" s="647"/>
      <c r="GK151" s="647"/>
      <c r="GL151" s="647"/>
      <c r="GM151" s="647"/>
      <c r="GN151" s="647"/>
      <c r="GO151" s="647"/>
      <c r="GP151" s="647"/>
      <c r="GQ151" s="647"/>
      <c r="GR151" s="647"/>
      <c r="GS151" s="647"/>
      <c r="GT151" s="647"/>
      <c r="GU151" s="647"/>
      <c r="GV151" s="647"/>
      <c r="GW151" s="647"/>
      <c r="GX151" s="647"/>
      <c r="GY151" s="647"/>
      <c r="GZ151" s="647"/>
      <c r="HA151" s="647"/>
      <c r="HB151" s="647"/>
      <c r="HC151" s="647"/>
      <c r="HD151" s="647"/>
      <c r="HE151" s="647"/>
      <c r="HF151" s="647"/>
      <c r="HG151" s="647"/>
      <c r="HH151" s="647"/>
      <c r="HI151" s="647"/>
      <c r="HJ151" s="647"/>
      <c r="HK151" s="647"/>
      <c r="HL151" s="647"/>
      <c r="HM151" s="647"/>
      <c r="HN151" s="647"/>
      <c r="HO151" s="647"/>
      <c r="HP151" s="647"/>
      <c r="HQ151" s="647"/>
      <c r="HR151" s="647"/>
      <c r="HS151" s="647"/>
      <c r="HT151" s="647"/>
      <c r="HU151" s="647"/>
      <c r="HV151" s="647"/>
      <c r="HW151" s="647"/>
      <c r="HX151" s="647"/>
      <c r="HY151" s="647"/>
      <c r="HZ151" s="647"/>
      <c r="IA151" s="647"/>
      <c r="IB151" s="647"/>
      <c r="IC151" s="647"/>
      <c r="ID151" s="647"/>
      <c r="IE151" s="647"/>
      <c r="IF151" s="647"/>
      <c r="IG151" s="647"/>
      <c r="IH151" s="647"/>
      <c r="II151" s="647"/>
      <c r="IJ151" s="647"/>
      <c r="IK151" s="647"/>
      <c r="IL151" s="647"/>
      <c r="IM151" s="647"/>
      <c r="IN151" s="647"/>
      <c r="IO151" s="647"/>
      <c r="IP151" s="647"/>
      <c r="IQ151" s="647"/>
      <c r="IR151" s="647"/>
      <c r="IS151" s="647"/>
      <c r="IT151" s="647"/>
      <c r="IU151" s="647"/>
      <c r="IV151" s="647"/>
      <c r="IW151" s="647"/>
      <c r="IX151" s="647"/>
      <c r="IY151" s="647"/>
      <c r="IZ151" s="647"/>
      <c r="JA151" s="647"/>
      <c r="JB151" s="647"/>
      <c r="JC151" s="647"/>
      <c r="JD151" s="647"/>
      <c r="JE151" s="647"/>
      <c r="JF151" s="647"/>
      <c r="JG151" s="647"/>
      <c r="JH151" s="647"/>
      <c r="JI151" s="647"/>
      <c r="JJ151" s="647"/>
      <c r="JK151" s="647"/>
      <c r="JL151" s="647"/>
      <c r="JM151" s="647"/>
      <c r="JN151" s="647"/>
      <c r="JO151" s="647"/>
      <c r="JP151" s="647"/>
      <c r="JQ151" s="647"/>
      <c r="JR151" s="647"/>
      <c r="JS151" s="647"/>
      <c r="JT151" s="647"/>
      <c r="JU151" s="647"/>
      <c r="JV151" s="647"/>
      <c r="JW151" s="647"/>
      <c r="JX151" s="647"/>
      <c r="JY151" s="647"/>
      <c r="JZ151" s="647"/>
      <c r="KA151" s="647"/>
      <c r="KB151" s="647"/>
      <c r="KC151" s="647"/>
      <c r="KD151" s="647"/>
      <c r="KE151" s="647"/>
      <c r="KF151" s="647"/>
      <c r="KG151" s="647"/>
      <c r="KH151" s="647"/>
      <c r="KI151" s="647"/>
      <c r="KJ151" s="647"/>
      <c r="KK151" s="647"/>
      <c r="KL151" s="647"/>
      <c r="KM151" s="647"/>
      <c r="KN151" s="647"/>
      <c r="KO151" s="647"/>
      <c r="KP151" s="647"/>
      <c r="KQ151" s="647"/>
      <c r="KR151" s="647"/>
      <c r="KS151" s="647"/>
      <c r="KT151" s="647"/>
      <c r="KU151" s="647"/>
      <c r="KV151" s="647"/>
      <c r="KW151" s="647"/>
      <c r="KX151" s="647"/>
      <c r="KY151" s="647"/>
      <c r="KZ151" s="647"/>
      <c r="LA151" s="647"/>
      <c r="LB151" s="647"/>
      <c r="LC151" s="647"/>
      <c r="LD151" s="647"/>
      <c r="LE151" s="647"/>
      <c r="LF151" s="647"/>
      <c r="LG151" s="647"/>
      <c r="LH151" s="647"/>
      <c r="LI151" s="647"/>
      <c r="LJ151" s="648"/>
    </row>
    <row r="152" spans="2:322" ht="3.65" customHeight="1">
      <c r="B152" s="646"/>
      <c r="C152" s="647"/>
      <c r="D152" s="647"/>
      <c r="E152" s="647"/>
      <c r="F152" s="647"/>
      <c r="G152" s="647"/>
      <c r="H152" s="647"/>
      <c r="I152" s="647"/>
      <c r="J152" s="647"/>
      <c r="K152" s="647"/>
      <c r="L152" s="647"/>
      <c r="M152" s="647"/>
      <c r="N152" s="647"/>
      <c r="O152" s="647"/>
      <c r="P152" s="647"/>
      <c r="Q152" s="647"/>
      <c r="R152" s="647"/>
      <c r="S152" s="647"/>
      <c r="T152" s="647"/>
      <c r="U152" s="647"/>
      <c r="V152" s="647"/>
      <c r="W152" s="647"/>
      <c r="X152" s="647"/>
      <c r="Y152" s="647"/>
      <c r="Z152" s="647"/>
      <c r="AA152" s="647"/>
      <c r="AB152" s="647"/>
      <c r="AC152" s="647"/>
      <c r="AD152" s="647"/>
      <c r="AE152" s="647"/>
      <c r="AF152" s="647"/>
      <c r="AG152" s="647"/>
      <c r="AH152" s="647"/>
      <c r="AI152" s="647"/>
      <c r="AJ152" s="647"/>
      <c r="AK152" s="647"/>
      <c r="AL152" s="647"/>
      <c r="AM152" s="647"/>
      <c r="AN152" s="647"/>
      <c r="AO152" s="647"/>
      <c r="AP152" s="647"/>
      <c r="AQ152" s="647"/>
      <c r="AR152" s="647"/>
      <c r="AS152" s="647"/>
      <c r="AT152" s="647"/>
      <c r="AU152" s="647"/>
      <c r="AV152" s="647"/>
      <c r="AW152" s="647"/>
      <c r="AX152" s="647"/>
      <c r="AY152" s="647"/>
      <c r="AZ152" s="647"/>
      <c r="BA152" s="647"/>
      <c r="BB152" s="647"/>
      <c r="BC152" s="647"/>
      <c r="BD152" s="647"/>
      <c r="BE152" s="647"/>
      <c r="BF152" s="647"/>
      <c r="BG152" s="647"/>
      <c r="BH152" s="647"/>
      <c r="BI152" s="647"/>
      <c r="BJ152" s="647"/>
      <c r="BK152" s="647"/>
      <c r="BL152" s="647"/>
      <c r="BM152" s="647"/>
      <c r="BN152" s="647"/>
      <c r="BO152" s="647"/>
      <c r="BP152" s="647"/>
      <c r="BQ152" s="647"/>
      <c r="BR152" s="647"/>
      <c r="BS152" s="647"/>
      <c r="BT152" s="647"/>
      <c r="BU152" s="647"/>
      <c r="BV152" s="647"/>
      <c r="BW152" s="647"/>
      <c r="BX152" s="647"/>
      <c r="BY152" s="647"/>
      <c r="BZ152" s="647"/>
      <c r="CA152" s="647"/>
      <c r="CB152" s="647"/>
      <c r="CC152" s="647"/>
      <c r="CD152" s="647"/>
      <c r="CE152" s="647"/>
      <c r="CF152" s="647"/>
      <c r="CG152" s="647"/>
      <c r="CH152" s="647"/>
      <c r="CI152" s="647"/>
      <c r="CJ152" s="647"/>
      <c r="CK152" s="647"/>
      <c r="CL152" s="647"/>
      <c r="CM152" s="647"/>
      <c r="CN152" s="647"/>
      <c r="CO152" s="647"/>
      <c r="CP152" s="647"/>
      <c r="CQ152" s="647"/>
      <c r="CR152" s="647"/>
      <c r="CS152" s="647"/>
      <c r="CT152" s="647"/>
      <c r="CU152" s="647"/>
      <c r="CV152" s="647"/>
      <c r="CW152" s="647"/>
      <c r="CX152" s="647"/>
      <c r="CY152" s="647"/>
      <c r="CZ152" s="647"/>
      <c r="DA152" s="647"/>
      <c r="DB152" s="647"/>
      <c r="DC152" s="647"/>
      <c r="DD152" s="647"/>
      <c r="DE152" s="647"/>
      <c r="DF152" s="647"/>
      <c r="DG152" s="647"/>
      <c r="DH152" s="647"/>
      <c r="DI152" s="647"/>
      <c r="DJ152" s="647"/>
      <c r="DK152" s="647"/>
      <c r="DL152" s="647"/>
      <c r="DM152" s="647"/>
      <c r="DN152" s="647"/>
      <c r="DO152" s="647"/>
      <c r="DP152" s="647"/>
      <c r="DQ152" s="647"/>
      <c r="DR152" s="647"/>
      <c r="DS152" s="647"/>
      <c r="DT152" s="647"/>
      <c r="DU152" s="647"/>
      <c r="DV152" s="647"/>
      <c r="DW152" s="647"/>
      <c r="DX152" s="647"/>
      <c r="DY152" s="647"/>
      <c r="DZ152" s="647"/>
      <c r="EA152" s="647"/>
      <c r="EB152" s="647"/>
      <c r="EC152" s="647"/>
      <c r="ED152" s="647"/>
      <c r="EE152" s="647"/>
      <c r="EF152" s="647"/>
      <c r="EG152" s="647"/>
      <c r="EH152" s="647"/>
      <c r="EI152" s="647"/>
      <c r="EJ152" s="647"/>
      <c r="EK152" s="647"/>
      <c r="EL152" s="647"/>
      <c r="EM152" s="647"/>
      <c r="EN152" s="647"/>
      <c r="EO152" s="647"/>
      <c r="EP152" s="647"/>
      <c r="EQ152" s="647"/>
      <c r="ER152" s="647"/>
      <c r="ES152" s="647"/>
      <c r="ET152" s="647"/>
      <c r="EU152" s="647"/>
      <c r="EV152" s="647"/>
      <c r="EW152" s="647"/>
      <c r="EX152" s="647"/>
      <c r="EY152" s="647"/>
      <c r="EZ152" s="647"/>
      <c r="FA152" s="647"/>
      <c r="FB152" s="647"/>
      <c r="FC152" s="647"/>
      <c r="FD152" s="647"/>
      <c r="FE152" s="647"/>
      <c r="FF152" s="647"/>
      <c r="FG152" s="647"/>
      <c r="FH152" s="647"/>
      <c r="FI152" s="647"/>
      <c r="FJ152" s="647"/>
      <c r="FK152" s="647"/>
      <c r="FL152" s="647"/>
      <c r="FM152" s="647"/>
      <c r="FN152" s="647"/>
      <c r="FO152" s="647"/>
      <c r="FP152" s="647"/>
      <c r="FQ152" s="647"/>
      <c r="FR152" s="647"/>
      <c r="FS152" s="647"/>
      <c r="FT152" s="647"/>
      <c r="FU152" s="647"/>
      <c r="FV152" s="647"/>
      <c r="FW152" s="647"/>
      <c r="FX152" s="647"/>
      <c r="FY152" s="647"/>
      <c r="FZ152" s="647"/>
      <c r="GA152" s="647"/>
      <c r="GB152" s="647"/>
      <c r="GC152" s="647"/>
      <c r="GD152" s="647"/>
      <c r="GE152" s="647"/>
      <c r="GF152" s="647"/>
      <c r="GG152" s="647"/>
      <c r="GH152" s="647"/>
      <c r="GI152" s="647"/>
      <c r="GJ152" s="647"/>
      <c r="GK152" s="647"/>
      <c r="GL152" s="647"/>
      <c r="GM152" s="647"/>
      <c r="GN152" s="647"/>
      <c r="GO152" s="647"/>
      <c r="GP152" s="647"/>
      <c r="GQ152" s="647"/>
      <c r="GR152" s="647"/>
      <c r="GS152" s="647"/>
      <c r="GT152" s="647"/>
      <c r="GU152" s="647"/>
      <c r="GV152" s="647"/>
      <c r="GW152" s="647"/>
      <c r="GX152" s="647"/>
      <c r="GY152" s="647"/>
      <c r="GZ152" s="647"/>
      <c r="HA152" s="647"/>
      <c r="HB152" s="647"/>
      <c r="HC152" s="647"/>
      <c r="HD152" s="647"/>
      <c r="HE152" s="647"/>
      <c r="HF152" s="647"/>
      <c r="HG152" s="647"/>
      <c r="HH152" s="647"/>
      <c r="HI152" s="647"/>
      <c r="HJ152" s="647"/>
      <c r="HK152" s="647"/>
      <c r="HL152" s="647"/>
      <c r="HM152" s="647"/>
      <c r="HN152" s="647"/>
      <c r="HO152" s="647"/>
      <c r="HP152" s="647"/>
      <c r="HQ152" s="647"/>
      <c r="HR152" s="647"/>
      <c r="HS152" s="647"/>
      <c r="HT152" s="647"/>
      <c r="HU152" s="647"/>
      <c r="HV152" s="647"/>
      <c r="HW152" s="647"/>
      <c r="HX152" s="647"/>
      <c r="HY152" s="647"/>
      <c r="HZ152" s="647"/>
      <c r="IA152" s="647"/>
      <c r="IB152" s="647"/>
      <c r="IC152" s="647"/>
      <c r="ID152" s="647"/>
      <c r="IE152" s="647"/>
      <c r="IF152" s="647"/>
      <c r="IG152" s="647"/>
      <c r="IH152" s="647"/>
      <c r="II152" s="647"/>
      <c r="IJ152" s="647"/>
      <c r="IK152" s="647"/>
      <c r="IL152" s="647"/>
      <c r="IM152" s="647"/>
      <c r="IN152" s="647"/>
      <c r="IO152" s="647"/>
      <c r="IP152" s="647"/>
      <c r="IQ152" s="647"/>
      <c r="IR152" s="647"/>
      <c r="IS152" s="647"/>
      <c r="IT152" s="647"/>
      <c r="IU152" s="647"/>
      <c r="IV152" s="647"/>
      <c r="IW152" s="647"/>
      <c r="IX152" s="647"/>
      <c r="IY152" s="647"/>
      <c r="IZ152" s="647"/>
      <c r="JA152" s="647"/>
      <c r="JB152" s="647"/>
      <c r="JC152" s="647"/>
      <c r="JD152" s="647"/>
      <c r="JE152" s="647"/>
      <c r="JF152" s="647"/>
      <c r="JG152" s="647"/>
      <c r="JH152" s="647"/>
      <c r="JI152" s="647"/>
      <c r="JJ152" s="647"/>
      <c r="JK152" s="647"/>
      <c r="JL152" s="647"/>
      <c r="JM152" s="647"/>
      <c r="JN152" s="647"/>
      <c r="JO152" s="647"/>
      <c r="JP152" s="647"/>
      <c r="JQ152" s="647"/>
      <c r="JR152" s="647"/>
      <c r="JS152" s="647"/>
      <c r="JT152" s="647"/>
      <c r="JU152" s="647"/>
      <c r="JV152" s="647"/>
      <c r="JW152" s="647"/>
      <c r="JX152" s="647"/>
      <c r="JY152" s="647"/>
      <c r="JZ152" s="647"/>
      <c r="KA152" s="647"/>
      <c r="KB152" s="647"/>
      <c r="KC152" s="647"/>
      <c r="KD152" s="647"/>
      <c r="KE152" s="647"/>
      <c r="KF152" s="647"/>
      <c r="KG152" s="647"/>
      <c r="KH152" s="647"/>
      <c r="KI152" s="647"/>
      <c r="KJ152" s="647"/>
      <c r="KK152" s="647"/>
      <c r="KL152" s="647"/>
      <c r="KM152" s="647"/>
      <c r="KN152" s="647"/>
      <c r="KO152" s="647"/>
      <c r="KP152" s="647"/>
      <c r="KQ152" s="647"/>
      <c r="KR152" s="647"/>
      <c r="KS152" s="647"/>
      <c r="KT152" s="647"/>
      <c r="KU152" s="647"/>
      <c r="KV152" s="647"/>
      <c r="KW152" s="647"/>
      <c r="KX152" s="647"/>
      <c r="KY152" s="647"/>
      <c r="KZ152" s="647"/>
      <c r="LA152" s="647"/>
      <c r="LB152" s="647"/>
      <c r="LC152" s="647"/>
      <c r="LD152" s="647"/>
      <c r="LE152" s="647"/>
      <c r="LF152" s="647"/>
      <c r="LG152" s="647"/>
      <c r="LH152" s="647"/>
      <c r="LI152" s="647"/>
      <c r="LJ152" s="648"/>
    </row>
    <row r="153" spans="2:322" ht="3.65" customHeight="1">
      <c r="B153" s="646"/>
      <c r="C153" s="647"/>
      <c r="D153" s="647"/>
      <c r="E153" s="647"/>
      <c r="F153" s="647"/>
      <c r="G153" s="647"/>
      <c r="H153" s="647"/>
      <c r="I153" s="647"/>
      <c r="J153" s="647"/>
      <c r="K153" s="647"/>
      <c r="L153" s="647"/>
      <c r="M153" s="647"/>
      <c r="N153" s="647"/>
      <c r="O153" s="647"/>
      <c r="P153" s="647"/>
      <c r="Q153" s="647"/>
      <c r="R153" s="647"/>
      <c r="S153" s="647"/>
      <c r="T153" s="647"/>
      <c r="U153" s="647"/>
      <c r="V153" s="647"/>
      <c r="W153" s="647"/>
      <c r="X153" s="647"/>
      <c r="Y153" s="647"/>
      <c r="Z153" s="647"/>
      <c r="AA153" s="647"/>
      <c r="AB153" s="647"/>
      <c r="AC153" s="647"/>
      <c r="AD153" s="647"/>
      <c r="AE153" s="647"/>
      <c r="AF153" s="647"/>
      <c r="AG153" s="647"/>
      <c r="AH153" s="647"/>
      <c r="AI153" s="647"/>
      <c r="AJ153" s="647"/>
      <c r="AK153" s="647"/>
      <c r="AL153" s="647"/>
      <c r="AM153" s="647"/>
      <c r="AN153" s="647"/>
      <c r="AO153" s="647"/>
      <c r="AP153" s="647"/>
      <c r="AQ153" s="647"/>
      <c r="AR153" s="647"/>
      <c r="AS153" s="647"/>
      <c r="AT153" s="647"/>
      <c r="AU153" s="647"/>
      <c r="AV153" s="647"/>
      <c r="AW153" s="647"/>
      <c r="AX153" s="647"/>
      <c r="AY153" s="647"/>
      <c r="AZ153" s="647"/>
      <c r="BA153" s="647"/>
      <c r="BB153" s="647"/>
      <c r="BC153" s="647"/>
      <c r="BD153" s="647"/>
      <c r="BE153" s="647"/>
      <c r="BF153" s="647"/>
      <c r="BG153" s="647"/>
      <c r="BH153" s="647"/>
      <c r="BI153" s="647"/>
      <c r="BJ153" s="647"/>
      <c r="BK153" s="647"/>
      <c r="BL153" s="647"/>
      <c r="BM153" s="647"/>
      <c r="BN153" s="647"/>
      <c r="BO153" s="647"/>
      <c r="BP153" s="647"/>
      <c r="BQ153" s="647"/>
      <c r="BR153" s="647"/>
      <c r="BS153" s="647"/>
      <c r="BT153" s="647"/>
      <c r="BU153" s="647"/>
      <c r="BV153" s="647"/>
      <c r="BW153" s="647"/>
      <c r="BX153" s="647"/>
      <c r="BY153" s="647"/>
      <c r="BZ153" s="647"/>
      <c r="CA153" s="647"/>
      <c r="CB153" s="647"/>
      <c r="CC153" s="647"/>
      <c r="CD153" s="647"/>
      <c r="CE153" s="647"/>
      <c r="CF153" s="647"/>
      <c r="CG153" s="647"/>
      <c r="CH153" s="647"/>
      <c r="CI153" s="647"/>
      <c r="CJ153" s="647"/>
      <c r="CK153" s="647"/>
      <c r="CL153" s="647"/>
      <c r="CM153" s="647"/>
      <c r="CN153" s="647"/>
      <c r="CO153" s="647"/>
      <c r="CP153" s="647"/>
      <c r="CQ153" s="647"/>
      <c r="CR153" s="647"/>
      <c r="CS153" s="647"/>
      <c r="CT153" s="647"/>
      <c r="CU153" s="647"/>
      <c r="CV153" s="647"/>
      <c r="CW153" s="647"/>
      <c r="CX153" s="647"/>
      <c r="CY153" s="647"/>
      <c r="CZ153" s="647"/>
      <c r="DA153" s="647"/>
      <c r="DB153" s="647"/>
      <c r="DC153" s="647"/>
      <c r="DD153" s="647"/>
      <c r="DE153" s="647"/>
      <c r="DF153" s="647"/>
      <c r="DG153" s="647"/>
      <c r="DH153" s="647"/>
      <c r="DI153" s="647"/>
      <c r="DJ153" s="647"/>
      <c r="DK153" s="647"/>
      <c r="DL153" s="647"/>
      <c r="DM153" s="647"/>
      <c r="DN153" s="647"/>
      <c r="DO153" s="647"/>
      <c r="DP153" s="647"/>
      <c r="DQ153" s="647"/>
      <c r="DR153" s="647"/>
      <c r="DS153" s="647"/>
      <c r="DT153" s="647"/>
      <c r="DU153" s="647"/>
      <c r="DV153" s="647"/>
      <c r="DW153" s="647"/>
      <c r="DX153" s="647"/>
      <c r="DY153" s="647"/>
      <c r="DZ153" s="647"/>
      <c r="EA153" s="647"/>
      <c r="EB153" s="647"/>
      <c r="EC153" s="647"/>
      <c r="ED153" s="647"/>
      <c r="EE153" s="647"/>
      <c r="EF153" s="647"/>
      <c r="EG153" s="647"/>
      <c r="EH153" s="647"/>
      <c r="EI153" s="647"/>
      <c r="EJ153" s="647"/>
      <c r="EK153" s="647"/>
      <c r="EL153" s="647"/>
      <c r="EM153" s="647"/>
      <c r="EN153" s="647"/>
      <c r="EO153" s="647"/>
      <c r="EP153" s="647"/>
      <c r="EQ153" s="647"/>
      <c r="ER153" s="647"/>
      <c r="ES153" s="647"/>
      <c r="ET153" s="647"/>
      <c r="EU153" s="647"/>
      <c r="EV153" s="647"/>
      <c r="EW153" s="647"/>
      <c r="EX153" s="647"/>
      <c r="EY153" s="647"/>
      <c r="EZ153" s="647"/>
      <c r="FA153" s="647"/>
      <c r="FB153" s="647"/>
      <c r="FC153" s="647"/>
      <c r="FD153" s="647"/>
      <c r="FE153" s="647"/>
      <c r="FF153" s="647"/>
      <c r="FG153" s="647"/>
      <c r="FH153" s="647"/>
      <c r="FI153" s="647"/>
      <c r="FJ153" s="647"/>
      <c r="FK153" s="647"/>
      <c r="FL153" s="647"/>
      <c r="FM153" s="647"/>
      <c r="FN153" s="647"/>
      <c r="FO153" s="647"/>
      <c r="FP153" s="647"/>
      <c r="FQ153" s="647"/>
      <c r="FR153" s="647"/>
      <c r="FS153" s="647"/>
      <c r="FT153" s="647"/>
      <c r="FU153" s="647"/>
      <c r="FV153" s="647"/>
      <c r="FW153" s="647"/>
      <c r="FX153" s="647"/>
      <c r="FY153" s="647"/>
      <c r="FZ153" s="647"/>
      <c r="GA153" s="647"/>
      <c r="GB153" s="647"/>
      <c r="GC153" s="647"/>
      <c r="GD153" s="647"/>
      <c r="GE153" s="647"/>
      <c r="GF153" s="647"/>
      <c r="GG153" s="647"/>
      <c r="GH153" s="647"/>
      <c r="GI153" s="647"/>
      <c r="GJ153" s="647"/>
      <c r="GK153" s="647"/>
      <c r="GL153" s="647"/>
      <c r="GM153" s="647"/>
      <c r="GN153" s="647"/>
      <c r="GO153" s="647"/>
      <c r="GP153" s="647"/>
      <c r="GQ153" s="647"/>
      <c r="GR153" s="647"/>
      <c r="GS153" s="647"/>
      <c r="GT153" s="647"/>
      <c r="GU153" s="647"/>
      <c r="GV153" s="647"/>
      <c r="GW153" s="647"/>
      <c r="GX153" s="647"/>
      <c r="GY153" s="647"/>
      <c r="GZ153" s="647"/>
      <c r="HA153" s="647"/>
      <c r="HB153" s="647"/>
      <c r="HC153" s="647"/>
      <c r="HD153" s="647"/>
      <c r="HE153" s="647"/>
      <c r="HF153" s="647"/>
      <c r="HG153" s="647"/>
      <c r="HH153" s="647"/>
      <c r="HI153" s="647"/>
      <c r="HJ153" s="647"/>
      <c r="HK153" s="647"/>
      <c r="HL153" s="647"/>
      <c r="HM153" s="647"/>
      <c r="HN153" s="647"/>
      <c r="HO153" s="647"/>
      <c r="HP153" s="647"/>
      <c r="HQ153" s="647"/>
      <c r="HR153" s="647"/>
      <c r="HS153" s="647"/>
      <c r="HT153" s="647"/>
      <c r="HU153" s="647"/>
      <c r="HV153" s="647"/>
      <c r="HW153" s="647"/>
      <c r="HX153" s="647"/>
      <c r="HY153" s="647"/>
      <c r="HZ153" s="647"/>
      <c r="IA153" s="647"/>
      <c r="IB153" s="647"/>
      <c r="IC153" s="647"/>
      <c r="ID153" s="647"/>
      <c r="IE153" s="647"/>
      <c r="IF153" s="647"/>
      <c r="IG153" s="647"/>
      <c r="IH153" s="647"/>
      <c r="II153" s="647"/>
      <c r="IJ153" s="647"/>
      <c r="IK153" s="647"/>
      <c r="IL153" s="647"/>
      <c r="IM153" s="647"/>
      <c r="IN153" s="647"/>
      <c r="IO153" s="647"/>
      <c r="IP153" s="647"/>
      <c r="IQ153" s="647"/>
      <c r="IR153" s="647"/>
      <c r="IS153" s="647"/>
      <c r="IT153" s="647"/>
      <c r="IU153" s="647"/>
      <c r="IV153" s="647"/>
      <c r="IW153" s="647"/>
      <c r="IX153" s="647"/>
      <c r="IY153" s="647"/>
      <c r="IZ153" s="647"/>
      <c r="JA153" s="647"/>
      <c r="JB153" s="647"/>
      <c r="JC153" s="647"/>
      <c r="JD153" s="647"/>
      <c r="JE153" s="647"/>
      <c r="JF153" s="647"/>
      <c r="JG153" s="647"/>
      <c r="JH153" s="647"/>
      <c r="JI153" s="647"/>
      <c r="JJ153" s="647"/>
      <c r="JK153" s="647"/>
      <c r="JL153" s="647"/>
      <c r="JM153" s="647"/>
      <c r="JN153" s="647"/>
      <c r="JO153" s="647"/>
      <c r="JP153" s="647"/>
      <c r="JQ153" s="647"/>
      <c r="JR153" s="647"/>
      <c r="JS153" s="647"/>
      <c r="JT153" s="647"/>
      <c r="JU153" s="647"/>
      <c r="JV153" s="647"/>
      <c r="JW153" s="647"/>
      <c r="JX153" s="647"/>
      <c r="JY153" s="647"/>
      <c r="JZ153" s="647"/>
      <c r="KA153" s="647"/>
      <c r="KB153" s="647"/>
      <c r="KC153" s="647"/>
      <c r="KD153" s="647"/>
      <c r="KE153" s="647"/>
      <c r="KF153" s="647"/>
      <c r="KG153" s="647"/>
      <c r="KH153" s="647"/>
      <c r="KI153" s="647"/>
      <c r="KJ153" s="647"/>
      <c r="KK153" s="647"/>
      <c r="KL153" s="647"/>
      <c r="KM153" s="647"/>
      <c r="KN153" s="647"/>
      <c r="KO153" s="647"/>
      <c r="KP153" s="647"/>
      <c r="KQ153" s="647"/>
      <c r="KR153" s="647"/>
      <c r="KS153" s="647"/>
      <c r="KT153" s="647"/>
      <c r="KU153" s="647"/>
      <c r="KV153" s="647"/>
      <c r="KW153" s="647"/>
      <c r="KX153" s="647"/>
      <c r="KY153" s="647"/>
      <c r="KZ153" s="647"/>
      <c r="LA153" s="647"/>
      <c r="LB153" s="647"/>
      <c r="LC153" s="647"/>
      <c r="LD153" s="647"/>
      <c r="LE153" s="647"/>
      <c r="LF153" s="647"/>
      <c r="LG153" s="647"/>
      <c r="LH153" s="647"/>
      <c r="LI153" s="647"/>
      <c r="LJ153" s="648"/>
    </row>
    <row r="154" spans="2:322" ht="3.65" customHeight="1">
      <c r="B154" s="646"/>
      <c r="C154" s="647"/>
      <c r="D154" s="647"/>
      <c r="E154" s="647"/>
      <c r="F154" s="647"/>
      <c r="G154" s="647"/>
      <c r="H154" s="647"/>
      <c r="I154" s="647"/>
      <c r="J154" s="647"/>
      <c r="K154" s="647"/>
      <c r="L154" s="647"/>
      <c r="M154" s="647"/>
      <c r="N154" s="647"/>
      <c r="O154" s="647"/>
      <c r="P154" s="647"/>
      <c r="Q154" s="647"/>
      <c r="R154" s="647"/>
      <c r="S154" s="647"/>
      <c r="T154" s="647"/>
      <c r="U154" s="647"/>
      <c r="V154" s="647"/>
      <c r="W154" s="647"/>
      <c r="X154" s="647"/>
      <c r="Y154" s="647"/>
      <c r="Z154" s="647"/>
      <c r="AA154" s="647"/>
      <c r="AB154" s="647"/>
      <c r="AC154" s="647"/>
      <c r="AD154" s="647"/>
      <c r="AE154" s="647"/>
      <c r="AF154" s="647"/>
      <c r="AG154" s="647"/>
      <c r="AH154" s="647"/>
      <c r="AI154" s="647"/>
      <c r="AJ154" s="647"/>
      <c r="AK154" s="647"/>
      <c r="AL154" s="647"/>
      <c r="AM154" s="647"/>
      <c r="AN154" s="647"/>
      <c r="AO154" s="647"/>
      <c r="AP154" s="647"/>
      <c r="AQ154" s="647"/>
      <c r="AR154" s="647"/>
      <c r="AS154" s="647"/>
      <c r="AT154" s="647"/>
      <c r="AU154" s="647"/>
      <c r="AV154" s="647"/>
      <c r="AW154" s="647"/>
      <c r="AX154" s="647"/>
      <c r="AY154" s="647"/>
      <c r="AZ154" s="647"/>
      <c r="BA154" s="647"/>
      <c r="BB154" s="647"/>
      <c r="BC154" s="647"/>
      <c r="BD154" s="647"/>
      <c r="BE154" s="647"/>
      <c r="BF154" s="647"/>
      <c r="BG154" s="647"/>
      <c r="BH154" s="647"/>
      <c r="BI154" s="647"/>
      <c r="BJ154" s="647"/>
      <c r="BK154" s="647"/>
      <c r="BL154" s="647"/>
      <c r="BM154" s="647"/>
      <c r="BN154" s="647"/>
      <c r="BO154" s="647"/>
      <c r="BP154" s="647"/>
      <c r="BQ154" s="647"/>
      <c r="BR154" s="647"/>
      <c r="BS154" s="647"/>
      <c r="BT154" s="647"/>
      <c r="BU154" s="647"/>
      <c r="BV154" s="647"/>
      <c r="BW154" s="647"/>
      <c r="BX154" s="647"/>
      <c r="BY154" s="647"/>
      <c r="BZ154" s="647"/>
      <c r="CA154" s="647"/>
      <c r="CB154" s="647"/>
      <c r="CC154" s="647"/>
      <c r="CD154" s="647"/>
      <c r="CE154" s="647"/>
      <c r="CF154" s="647"/>
      <c r="CG154" s="647"/>
      <c r="CH154" s="647"/>
      <c r="CI154" s="647"/>
      <c r="CJ154" s="647"/>
      <c r="CK154" s="647"/>
      <c r="CL154" s="647"/>
      <c r="CM154" s="647"/>
      <c r="CN154" s="647"/>
      <c r="CO154" s="647"/>
      <c r="CP154" s="647"/>
      <c r="CQ154" s="647"/>
      <c r="CR154" s="647"/>
      <c r="CS154" s="647"/>
      <c r="CT154" s="647"/>
      <c r="CU154" s="647"/>
      <c r="CV154" s="647"/>
      <c r="CW154" s="647"/>
      <c r="CX154" s="647"/>
      <c r="CY154" s="647"/>
      <c r="CZ154" s="647"/>
      <c r="DA154" s="647"/>
      <c r="DB154" s="647"/>
      <c r="DC154" s="647"/>
      <c r="DD154" s="647"/>
      <c r="DE154" s="647"/>
      <c r="DF154" s="647"/>
      <c r="DG154" s="647"/>
      <c r="DH154" s="647"/>
      <c r="DI154" s="647"/>
      <c r="DJ154" s="647"/>
      <c r="DK154" s="647"/>
      <c r="DL154" s="647"/>
      <c r="DM154" s="647"/>
      <c r="DN154" s="647"/>
      <c r="DO154" s="647"/>
      <c r="DP154" s="647"/>
      <c r="DQ154" s="647"/>
      <c r="DR154" s="647"/>
      <c r="DS154" s="647"/>
      <c r="DT154" s="647"/>
      <c r="DU154" s="647"/>
      <c r="DV154" s="647"/>
      <c r="DW154" s="647"/>
      <c r="DX154" s="647"/>
      <c r="DY154" s="647"/>
      <c r="DZ154" s="647"/>
      <c r="EA154" s="647"/>
      <c r="EB154" s="647"/>
      <c r="EC154" s="647"/>
      <c r="ED154" s="647"/>
      <c r="EE154" s="647"/>
      <c r="EF154" s="647"/>
      <c r="EG154" s="647"/>
      <c r="EH154" s="647"/>
      <c r="EI154" s="647"/>
      <c r="EJ154" s="647"/>
      <c r="EK154" s="647"/>
      <c r="EL154" s="647"/>
      <c r="EM154" s="647"/>
      <c r="EN154" s="647"/>
      <c r="EO154" s="647"/>
      <c r="EP154" s="647"/>
      <c r="EQ154" s="647"/>
      <c r="ER154" s="647"/>
      <c r="ES154" s="647"/>
      <c r="ET154" s="647"/>
      <c r="EU154" s="647"/>
      <c r="EV154" s="647"/>
      <c r="EW154" s="647"/>
      <c r="EX154" s="647"/>
      <c r="EY154" s="647"/>
      <c r="EZ154" s="647"/>
      <c r="FA154" s="647"/>
      <c r="FB154" s="647"/>
      <c r="FC154" s="647"/>
      <c r="FD154" s="647"/>
      <c r="FE154" s="647"/>
      <c r="FF154" s="647"/>
      <c r="FG154" s="647"/>
      <c r="FH154" s="647"/>
      <c r="FI154" s="647"/>
      <c r="FJ154" s="647"/>
      <c r="FK154" s="647"/>
      <c r="FL154" s="647"/>
      <c r="FM154" s="647"/>
      <c r="FN154" s="647"/>
      <c r="FO154" s="647"/>
      <c r="FP154" s="647"/>
      <c r="FQ154" s="647"/>
      <c r="FR154" s="647"/>
      <c r="FS154" s="647"/>
      <c r="FT154" s="647"/>
      <c r="FU154" s="647"/>
      <c r="FV154" s="647"/>
      <c r="FW154" s="647"/>
      <c r="FX154" s="647"/>
      <c r="FY154" s="647"/>
      <c r="FZ154" s="647"/>
      <c r="GA154" s="647"/>
      <c r="GB154" s="647"/>
      <c r="GC154" s="647"/>
      <c r="GD154" s="647"/>
      <c r="GE154" s="647"/>
      <c r="GF154" s="647"/>
      <c r="GG154" s="647"/>
      <c r="GH154" s="647"/>
      <c r="GI154" s="647"/>
      <c r="GJ154" s="647"/>
      <c r="GK154" s="647"/>
      <c r="GL154" s="647"/>
      <c r="GM154" s="647"/>
      <c r="GN154" s="647"/>
      <c r="GO154" s="647"/>
      <c r="GP154" s="647"/>
      <c r="GQ154" s="647"/>
      <c r="GR154" s="647"/>
      <c r="GS154" s="647"/>
      <c r="GT154" s="647"/>
      <c r="GU154" s="647"/>
      <c r="GV154" s="647"/>
      <c r="GW154" s="647"/>
      <c r="GX154" s="647"/>
      <c r="GY154" s="647"/>
      <c r="GZ154" s="647"/>
      <c r="HA154" s="647"/>
      <c r="HB154" s="647"/>
      <c r="HC154" s="647"/>
      <c r="HD154" s="647"/>
      <c r="HE154" s="647"/>
      <c r="HF154" s="647"/>
      <c r="HG154" s="647"/>
      <c r="HH154" s="647"/>
      <c r="HI154" s="647"/>
      <c r="HJ154" s="647"/>
      <c r="HK154" s="647"/>
      <c r="HL154" s="647"/>
      <c r="HM154" s="647"/>
      <c r="HN154" s="647"/>
      <c r="HO154" s="647"/>
      <c r="HP154" s="647"/>
      <c r="HQ154" s="647"/>
      <c r="HR154" s="647"/>
      <c r="HS154" s="647"/>
      <c r="HT154" s="647"/>
      <c r="HU154" s="647"/>
      <c r="HV154" s="647"/>
      <c r="HW154" s="647"/>
      <c r="HX154" s="647"/>
      <c r="HY154" s="647"/>
      <c r="HZ154" s="647"/>
      <c r="IA154" s="647"/>
      <c r="IB154" s="647"/>
      <c r="IC154" s="647"/>
      <c r="ID154" s="647"/>
      <c r="IE154" s="647"/>
      <c r="IF154" s="647"/>
      <c r="IG154" s="647"/>
      <c r="IH154" s="647"/>
      <c r="II154" s="647"/>
      <c r="IJ154" s="647"/>
      <c r="IK154" s="647"/>
      <c r="IL154" s="647"/>
      <c r="IM154" s="647"/>
      <c r="IN154" s="647"/>
      <c r="IO154" s="647"/>
      <c r="IP154" s="647"/>
      <c r="IQ154" s="647"/>
      <c r="IR154" s="647"/>
      <c r="IS154" s="647"/>
      <c r="IT154" s="647"/>
      <c r="IU154" s="647"/>
      <c r="IV154" s="647"/>
      <c r="IW154" s="647"/>
      <c r="IX154" s="647"/>
      <c r="IY154" s="647"/>
      <c r="IZ154" s="647"/>
      <c r="JA154" s="647"/>
      <c r="JB154" s="647"/>
      <c r="JC154" s="647"/>
      <c r="JD154" s="647"/>
      <c r="JE154" s="647"/>
      <c r="JF154" s="647"/>
      <c r="JG154" s="647"/>
      <c r="JH154" s="647"/>
      <c r="JI154" s="647"/>
      <c r="JJ154" s="647"/>
      <c r="JK154" s="647"/>
      <c r="JL154" s="647"/>
      <c r="JM154" s="647"/>
      <c r="JN154" s="647"/>
      <c r="JO154" s="647"/>
      <c r="JP154" s="647"/>
      <c r="JQ154" s="647"/>
      <c r="JR154" s="647"/>
      <c r="JS154" s="647"/>
      <c r="JT154" s="647"/>
      <c r="JU154" s="647"/>
      <c r="JV154" s="647"/>
      <c r="JW154" s="647"/>
      <c r="JX154" s="647"/>
      <c r="JY154" s="647"/>
      <c r="JZ154" s="647"/>
      <c r="KA154" s="647"/>
      <c r="KB154" s="647"/>
      <c r="KC154" s="647"/>
      <c r="KD154" s="647"/>
      <c r="KE154" s="647"/>
      <c r="KF154" s="647"/>
      <c r="KG154" s="647"/>
      <c r="KH154" s="647"/>
      <c r="KI154" s="647"/>
      <c r="KJ154" s="647"/>
      <c r="KK154" s="647"/>
      <c r="KL154" s="647"/>
      <c r="KM154" s="647"/>
      <c r="KN154" s="647"/>
      <c r="KO154" s="647"/>
      <c r="KP154" s="647"/>
      <c r="KQ154" s="647"/>
      <c r="KR154" s="647"/>
      <c r="KS154" s="647"/>
      <c r="KT154" s="647"/>
      <c r="KU154" s="647"/>
      <c r="KV154" s="647"/>
      <c r="KW154" s="647"/>
      <c r="KX154" s="647"/>
      <c r="KY154" s="647"/>
      <c r="KZ154" s="647"/>
      <c r="LA154" s="647"/>
      <c r="LB154" s="647"/>
      <c r="LC154" s="647"/>
      <c r="LD154" s="647"/>
      <c r="LE154" s="647"/>
      <c r="LF154" s="647"/>
      <c r="LG154" s="647"/>
      <c r="LH154" s="647"/>
      <c r="LI154" s="647"/>
      <c r="LJ154" s="648"/>
    </row>
    <row r="155" spans="2:322" ht="3.65" customHeight="1">
      <c r="B155" s="646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7"/>
      <c r="P155" s="647"/>
      <c r="Q155" s="647"/>
      <c r="R155" s="647"/>
      <c r="S155" s="647"/>
      <c r="T155" s="647"/>
      <c r="U155" s="647"/>
      <c r="V155" s="647"/>
      <c r="W155" s="647"/>
      <c r="X155" s="647"/>
      <c r="Y155" s="647"/>
      <c r="Z155" s="647"/>
      <c r="AA155" s="647"/>
      <c r="AB155" s="647"/>
      <c r="AC155" s="647"/>
      <c r="AD155" s="647"/>
      <c r="AE155" s="647"/>
      <c r="AF155" s="647"/>
      <c r="AG155" s="647"/>
      <c r="AH155" s="647"/>
      <c r="AI155" s="647"/>
      <c r="AJ155" s="647"/>
      <c r="AK155" s="647"/>
      <c r="AL155" s="647"/>
      <c r="AM155" s="647"/>
      <c r="AN155" s="647"/>
      <c r="AO155" s="647"/>
      <c r="AP155" s="647"/>
      <c r="AQ155" s="647"/>
      <c r="AR155" s="647"/>
      <c r="AS155" s="647"/>
      <c r="AT155" s="647"/>
      <c r="AU155" s="647"/>
      <c r="AV155" s="647"/>
      <c r="AW155" s="647"/>
      <c r="AX155" s="647"/>
      <c r="AY155" s="647"/>
      <c r="AZ155" s="647"/>
      <c r="BA155" s="647"/>
      <c r="BB155" s="647"/>
      <c r="BC155" s="647"/>
      <c r="BD155" s="647"/>
      <c r="BE155" s="647"/>
      <c r="BF155" s="647"/>
      <c r="BG155" s="647"/>
      <c r="BH155" s="647"/>
      <c r="BI155" s="647"/>
      <c r="BJ155" s="647"/>
      <c r="BK155" s="647"/>
      <c r="BL155" s="647"/>
      <c r="BM155" s="647"/>
      <c r="BN155" s="647"/>
      <c r="BO155" s="647"/>
      <c r="BP155" s="647"/>
      <c r="BQ155" s="647"/>
      <c r="BR155" s="647"/>
      <c r="BS155" s="647"/>
      <c r="BT155" s="647"/>
      <c r="BU155" s="647"/>
      <c r="BV155" s="647"/>
      <c r="BW155" s="647"/>
      <c r="BX155" s="647"/>
      <c r="BY155" s="647"/>
      <c r="BZ155" s="647"/>
      <c r="CA155" s="647"/>
      <c r="CB155" s="647"/>
      <c r="CC155" s="647"/>
      <c r="CD155" s="647"/>
      <c r="CE155" s="647"/>
      <c r="CF155" s="647"/>
      <c r="CG155" s="647"/>
      <c r="CH155" s="647"/>
      <c r="CI155" s="647"/>
      <c r="CJ155" s="647"/>
      <c r="CK155" s="647"/>
      <c r="CL155" s="647"/>
      <c r="CM155" s="647"/>
      <c r="CN155" s="647"/>
      <c r="CO155" s="647"/>
      <c r="CP155" s="647"/>
      <c r="CQ155" s="647"/>
      <c r="CR155" s="647"/>
      <c r="CS155" s="647"/>
      <c r="CT155" s="647"/>
      <c r="CU155" s="647"/>
      <c r="CV155" s="647"/>
      <c r="CW155" s="647"/>
      <c r="CX155" s="647"/>
      <c r="CY155" s="647"/>
      <c r="CZ155" s="647"/>
      <c r="DA155" s="647"/>
      <c r="DB155" s="647"/>
      <c r="DC155" s="647"/>
      <c r="DD155" s="647"/>
      <c r="DE155" s="647"/>
      <c r="DF155" s="647"/>
      <c r="DG155" s="647"/>
      <c r="DH155" s="647"/>
      <c r="DI155" s="647"/>
      <c r="DJ155" s="647"/>
      <c r="DK155" s="647"/>
      <c r="DL155" s="647"/>
      <c r="DM155" s="647"/>
      <c r="DN155" s="647"/>
      <c r="DO155" s="647"/>
      <c r="DP155" s="647"/>
      <c r="DQ155" s="647"/>
      <c r="DR155" s="647"/>
      <c r="DS155" s="647"/>
      <c r="DT155" s="647"/>
      <c r="DU155" s="647"/>
      <c r="DV155" s="647"/>
      <c r="DW155" s="647"/>
      <c r="DX155" s="647"/>
      <c r="DY155" s="647"/>
      <c r="DZ155" s="647"/>
      <c r="EA155" s="647"/>
      <c r="EB155" s="647"/>
      <c r="EC155" s="647"/>
      <c r="ED155" s="647"/>
      <c r="EE155" s="647"/>
      <c r="EF155" s="647"/>
      <c r="EG155" s="647"/>
      <c r="EH155" s="647"/>
      <c r="EI155" s="647"/>
      <c r="EJ155" s="647"/>
      <c r="EK155" s="647"/>
      <c r="EL155" s="647"/>
      <c r="EM155" s="647"/>
      <c r="EN155" s="647"/>
      <c r="EO155" s="647"/>
      <c r="EP155" s="647"/>
      <c r="EQ155" s="647"/>
      <c r="ER155" s="647"/>
      <c r="ES155" s="647"/>
      <c r="ET155" s="647"/>
      <c r="EU155" s="647"/>
      <c r="EV155" s="647"/>
      <c r="EW155" s="647"/>
      <c r="EX155" s="647"/>
      <c r="EY155" s="647"/>
      <c r="EZ155" s="647"/>
      <c r="FA155" s="647"/>
      <c r="FB155" s="647"/>
      <c r="FC155" s="647"/>
      <c r="FD155" s="647"/>
      <c r="FE155" s="647"/>
      <c r="FF155" s="647"/>
      <c r="FG155" s="647"/>
      <c r="FH155" s="647"/>
      <c r="FI155" s="647"/>
      <c r="FJ155" s="647"/>
      <c r="FK155" s="647"/>
      <c r="FL155" s="647"/>
      <c r="FM155" s="647"/>
      <c r="FN155" s="647"/>
      <c r="FO155" s="647"/>
      <c r="FP155" s="647"/>
      <c r="FQ155" s="647"/>
      <c r="FR155" s="647"/>
      <c r="FS155" s="647"/>
      <c r="FT155" s="647"/>
      <c r="FU155" s="647"/>
      <c r="FV155" s="647"/>
      <c r="FW155" s="647"/>
      <c r="FX155" s="647"/>
      <c r="FY155" s="647"/>
      <c r="FZ155" s="647"/>
      <c r="GA155" s="647"/>
      <c r="GB155" s="647"/>
      <c r="GC155" s="647"/>
      <c r="GD155" s="647"/>
      <c r="GE155" s="647"/>
      <c r="GF155" s="647"/>
      <c r="GG155" s="647"/>
      <c r="GH155" s="647"/>
      <c r="GI155" s="647"/>
      <c r="GJ155" s="647"/>
      <c r="GK155" s="647"/>
      <c r="GL155" s="647"/>
      <c r="GM155" s="647"/>
      <c r="GN155" s="647"/>
      <c r="GO155" s="647"/>
      <c r="GP155" s="647"/>
      <c r="GQ155" s="647"/>
      <c r="GR155" s="647"/>
      <c r="GS155" s="647"/>
      <c r="GT155" s="647"/>
      <c r="GU155" s="647"/>
      <c r="GV155" s="647"/>
      <c r="GW155" s="647"/>
      <c r="GX155" s="647"/>
      <c r="GY155" s="647"/>
      <c r="GZ155" s="647"/>
      <c r="HA155" s="647"/>
      <c r="HB155" s="647"/>
      <c r="HC155" s="647"/>
      <c r="HD155" s="647"/>
      <c r="HE155" s="647"/>
      <c r="HF155" s="647"/>
      <c r="HG155" s="647"/>
      <c r="HH155" s="647"/>
      <c r="HI155" s="647"/>
      <c r="HJ155" s="647"/>
      <c r="HK155" s="647"/>
      <c r="HL155" s="647"/>
      <c r="HM155" s="647"/>
      <c r="HN155" s="647"/>
      <c r="HO155" s="647"/>
      <c r="HP155" s="647"/>
      <c r="HQ155" s="647"/>
      <c r="HR155" s="647"/>
      <c r="HS155" s="647"/>
      <c r="HT155" s="647"/>
      <c r="HU155" s="647"/>
      <c r="HV155" s="647"/>
      <c r="HW155" s="647"/>
      <c r="HX155" s="647"/>
      <c r="HY155" s="647"/>
      <c r="HZ155" s="647"/>
      <c r="IA155" s="647"/>
      <c r="IB155" s="647"/>
      <c r="IC155" s="647"/>
      <c r="ID155" s="647"/>
      <c r="IE155" s="647"/>
      <c r="IF155" s="647"/>
      <c r="IG155" s="647"/>
      <c r="IH155" s="647"/>
      <c r="II155" s="647"/>
      <c r="IJ155" s="647"/>
      <c r="IK155" s="647"/>
      <c r="IL155" s="647"/>
      <c r="IM155" s="647"/>
      <c r="IN155" s="647"/>
      <c r="IO155" s="647"/>
      <c r="IP155" s="647"/>
      <c r="IQ155" s="647"/>
      <c r="IR155" s="647"/>
      <c r="IS155" s="647"/>
      <c r="IT155" s="647"/>
      <c r="IU155" s="647"/>
      <c r="IV155" s="647"/>
      <c r="IW155" s="647"/>
      <c r="IX155" s="647"/>
      <c r="IY155" s="647"/>
      <c r="IZ155" s="647"/>
      <c r="JA155" s="647"/>
      <c r="JB155" s="647"/>
      <c r="JC155" s="647"/>
      <c r="JD155" s="647"/>
      <c r="JE155" s="647"/>
      <c r="JF155" s="647"/>
      <c r="JG155" s="647"/>
      <c r="JH155" s="647"/>
      <c r="JI155" s="647"/>
      <c r="JJ155" s="647"/>
      <c r="JK155" s="647"/>
      <c r="JL155" s="647"/>
      <c r="JM155" s="647"/>
      <c r="JN155" s="647"/>
      <c r="JO155" s="647"/>
      <c r="JP155" s="647"/>
      <c r="JQ155" s="647"/>
      <c r="JR155" s="647"/>
      <c r="JS155" s="647"/>
      <c r="JT155" s="647"/>
      <c r="JU155" s="647"/>
      <c r="JV155" s="647"/>
      <c r="JW155" s="647"/>
      <c r="JX155" s="647"/>
      <c r="JY155" s="647"/>
      <c r="JZ155" s="647"/>
      <c r="KA155" s="647"/>
      <c r="KB155" s="647"/>
      <c r="KC155" s="647"/>
      <c r="KD155" s="647"/>
      <c r="KE155" s="647"/>
      <c r="KF155" s="647"/>
      <c r="KG155" s="647"/>
      <c r="KH155" s="647"/>
      <c r="KI155" s="647"/>
      <c r="KJ155" s="647"/>
      <c r="KK155" s="647"/>
      <c r="KL155" s="647"/>
      <c r="KM155" s="647"/>
      <c r="KN155" s="647"/>
      <c r="KO155" s="647"/>
      <c r="KP155" s="647"/>
      <c r="KQ155" s="647"/>
      <c r="KR155" s="647"/>
      <c r="KS155" s="647"/>
      <c r="KT155" s="647"/>
      <c r="KU155" s="647"/>
      <c r="KV155" s="647"/>
      <c r="KW155" s="647"/>
      <c r="KX155" s="647"/>
      <c r="KY155" s="647"/>
      <c r="KZ155" s="647"/>
      <c r="LA155" s="647"/>
      <c r="LB155" s="647"/>
      <c r="LC155" s="647"/>
      <c r="LD155" s="647"/>
      <c r="LE155" s="647"/>
      <c r="LF155" s="647"/>
      <c r="LG155" s="647"/>
      <c r="LH155" s="647"/>
      <c r="LI155" s="647"/>
      <c r="LJ155" s="648"/>
    </row>
    <row r="156" spans="2:322" ht="3.65" customHeight="1">
      <c r="B156" s="646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7"/>
      <c r="P156" s="647"/>
      <c r="Q156" s="647"/>
      <c r="R156" s="647"/>
      <c r="S156" s="647"/>
      <c r="T156" s="647"/>
      <c r="U156" s="647"/>
      <c r="V156" s="647"/>
      <c r="W156" s="647"/>
      <c r="X156" s="647"/>
      <c r="Y156" s="647"/>
      <c r="Z156" s="647"/>
      <c r="AA156" s="647"/>
      <c r="AB156" s="647"/>
      <c r="AC156" s="647"/>
      <c r="AD156" s="647"/>
      <c r="AE156" s="647"/>
      <c r="AF156" s="647"/>
      <c r="AG156" s="647"/>
      <c r="AH156" s="647"/>
      <c r="AI156" s="647"/>
      <c r="AJ156" s="647"/>
      <c r="AK156" s="647"/>
      <c r="AL156" s="647"/>
      <c r="AM156" s="647"/>
      <c r="AN156" s="647"/>
      <c r="AO156" s="647"/>
      <c r="AP156" s="647"/>
      <c r="AQ156" s="647"/>
      <c r="AR156" s="647"/>
      <c r="AS156" s="647"/>
      <c r="AT156" s="647"/>
      <c r="AU156" s="647"/>
      <c r="AV156" s="647"/>
      <c r="AW156" s="647"/>
      <c r="AX156" s="647"/>
      <c r="AY156" s="647"/>
      <c r="AZ156" s="647"/>
      <c r="BA156" s="647"/>
      <c r="BB156" s="647"/>
      <c r="BC156" s="647"/>
      <c r="BD156" s="647"/>
      <c r="BE156" s="647"/>
      <c r="BF156" s="647"/>
      <c r="BG156" s="647"/>
      <c r="BH156" s="647"/>
      <c r="BI156" s="647"/>
      <c r="BJ156" s="647"/>
      <c r="BK156" s="647"/>
      <c r="BL156" s="647"/>
      <c r="BM156" s="647"/>
      <c r="BN156" s="647"/>
      <c r="BO156" s="647"/>
      <c r="BP156" s="647"/>
      <c r="BQ156" s="647"/>
      <c r="BR156" s="647"/>
      <c r="BS156" s="647"/>
      <c r="BT156" s="647"/>
      <c r="BU156" s="647"/>
      <c r="BV156" s="647"/>
      <c r="BW156" s="647"/>
      <c r="BX156" s="647"/>
      <c r="BY156" s="647"/>
      <c r="BZ156" s="647"/>
      <c r="CA156" s="647"/>
      <c r="CB156" s="647"/>
      <c r="CC156" s="647"/>
      <c r="CD156" s="647"/>
      <c r="CE156" s="647"/>
      <c r="CF156" s="647"/>
      <c r="CG156" s="647"/>
      <c r="CH156" s="647"/>
      <c r="CI156" s="647"/>
      <c r="CJ156" s="647"/>
      <c r="CK156" s="647"/>
      <c r="CL156" s="647"/>
      <c r="CM156" s="647"/>
      <c r="CN156" s="647"/>
      <c r="CO156" s="647"/>
      <c r="CP156" s="647"/>
      <c r="CQ156" s="647"/>
      <c r="CR156" s="647"/>
      <c r="CS156" s="647"/>
      <c r="CT156" s="647"/>
      <c r="CU156" s="647"/>
      <c r="CV156" s="647"/>
      <c r="CW156" s="647"/>
      <c r="CX156" s="647"/>
      <c r="CY156" s="647"/>
      <c r="CZ156" s="647"/>
      <c r="DA156" s="647"/>
      <c r="DB156" s="647"/>
      <c r="DC156" s="647"/>
      <c r="DD156" s="647"/>
      <c r="DE156" s="647"/>
      <c r="DF156" s="647"/>
      <c r="DG156" s="647"/>
      <c r="DH156" s="647"/>
      <c r="DI156" s="647"/>
      <c r="DJ156" s="647"/>
      <c r="DK156" s="647"/>
      <c r="DL156" s="647"/>
      <c r="DM156" s="647"/>
      <c r="DN156" s="647"/>
      <c r="DO156" s="647"/>
      <c r="DP156" s="647"/>
      <c r="DQ156" s="647"/>
      <c r="DR156" s="647"/>
      <c r="DS156" s="647"/>
      <c r="DT156" s="647"/>
      <c r="DU156" s="647"/>
      <c r="DV156" s="647"/>
      <c r="DW156" s="647"/>
      <c r="DX156" s="647"/>
      <c r="DY156" s="647"/>
      <c r="DZ156" s="647"/>
      <c r="EA156" s="647"/>
      <c r="EB156" s="647"/>
      <c r="EC156" s="647"/>
      <c r="ED156" s="647"/>
      <c r="EE156" s="647"/>
      <c r="EF156" s="647"/>
      <c r="EG156" s="647"/>
      <c r="EH156" s="647"/>
      <c r="EI156" s="647"/>
      <c r="EJ156" s="647"/>
      <c r="EK156" s="647"/>
      <c r="EL156" s="647"/>
      <c r="EM156" s="647"/>
      <c r="EN156" s="647"/>
      <c r="EO156" s="647"/>
      <c r="EP156" s="647"/>
      <c r="EQ156" s="647"/>
      <c r="ER156" s="647"/>
      <c r="ES156" s="647"/>
      <c r="ET156" s="647"/>
      <c r="EU156" s="647"/>
      <c r="EV156" s="647"/>
      <c r="EW156" s="647"/>
      <c r="EX156" s="647"/>
      <c r="EY156" s="647"/>
      <c r="EZ156" s="647"/>
      <c r="FA156" s="647"/>
      <c r="FB156" s="647"/>
      <c r="FC156" s="647"/>
      <c r="FD156" s="647"/>
      <c r="FE156" s="647"/>
      <c r="FF156" s="647"/>
      <c r="FG156" s="647"/>
      <c r="FH156" s="647"/>
      <c r="FI156" s="647"/>
      <c r="FJ156" s="647"/>
      <c r="FK156" s="647"/>
      <c r="FL156" s="647"/>
      <c r="FM156" s="647"/>
      <c r="FN156" s="647"/>
      <c r="FO156" s="647"/>
      <c r="FP156" s="647"/>
      <c r="FQ156" s="647"/>
      <c r="FR156" s="647"/>
      <c r="FS156" s="647"/>
      <c r="FT156" s="647"/>
      <c r="FU156" s="647"/>
      <c r="FV156" s="647"/>
      <c r="FW156" s="647"/>
      <c r="FX156" s="647"/>
      <c r="FY156" s="647"/>
      <c r="FZ156" s="647"/>
      <c r="GA156" s="647"/>
      <c r="GB156" s="647"/>
      <c r="GC156" s="647"/>
      <c r="GD156" s="647"/>
      <c r="GE156" s="647"/>
      <c r="GF156" s="647"/>
      <c r="GG156" s="647"/>
      <c r="GH156" s="647"/>
      <c r="GI156" s="647"/>
      <c r="GJ156" s="647"/>
      <c r="GK156" s="647"/>
      <c r="GL156" s="647"/>
      <c r="GM156" s="647"/>
      <c r="GN156" s="647"/>
      <c r="GO156" s="647"/>
      <c r="GP156" s="647"/>
      <c r="GQ156" s="647"/>
      <c r="GR156" s="647"/>
      <c r="GS156" s="647"/>
      <c r="GT156" s="647"/>
      <c r="GU156" s="647"/>
      <c r="GV156" s="647"/>
      <c r="GW156" s="647"/>
      <c r="GX156" s="647"/>
      <c r="GY156" s="647"/>
      <c r="GZ156" s="647"/>
      <c r="HA156" s="647"/>
      <c r="HB156" s="647"/>
      <c r="HC156" s="647"/>
      <c r="HD156" s="647"/>
      <c r="HE156" s="647"/>
      <c r="HF156" s="647"/>
      <c r="HG156" s="647"/>
      <c r="HH156" s="647"/>
      <c r="HI156" s="647"/>
      <c r="HJ156" s="647"/>
      <c r="HK156" s="647"/>
      <c r="HL156" s="647"/>
      <c r="HM156" s="647"/>
      <c r="HN156" s="647"/>
      <c r="HO156" s="647"/>
      <c r="HP156" s="647"/>
      <c r="HQ156" s="647"/>
      <c r="HR156" s="647"/>
      <c r="HS156" s="647"/>
      <c r="HT156" s="647"/>
      <c r="HU156" s="647"/>
      <c r="HV156" s="647"/>
      <c r="HW156" s="647"/>
      <c r="HX156" s="647"/>
      <c r="HY156" s="647"/>
      <c r="HZ156" s="647"/>
      <c r="IA156" s="647"/>
      <c r="IB156" s="647"/>
      <c r="IC156" s="647"/>
      <c r="ID156" s="647"/>
      <c r="IE156" s="647"/>
      <c r="IF156" s="647"/>
      <c r="IG156" s="647"/>
      <c r="IH156" s="647"/>
      <c r="II156" s="647"/>
      <c r="IJ156" s="647"/>
      <c r="IK156" s="647"/>
      <c r="IL156" s="647"/>
      <c r="IM156" s="647"/>
      <c r="IN156" s="647"/>
      <c r="IO156" s="647"/>
      <c r="IP156" s="647"/>
      <c r="IQ156" s="647"/>
      <c r="IR156" s="647"/>
      <c r="IS156" s="647"/>
      <c r="IT156" s="647"/>
      <c r="IU156" s="647"/>
      <c r="IV156" s="647"/>
      <c r="IW156" s="647"/>
      <c r="IX156" s="647"/>
      <c r="IY156" s="647"/>
      <c r="IZ156" s="647"/>
      <c r="JA156" s="647"/>
      <c r="JB156" s="647"/>
      <c r="JC156" s="647"/>
      <c r="JD156" s="647"/>
      <c r="JE156" s="647"/>
      <c r="JF156" s="647"/>
      <c r="JG156" s="647"/>
      <c r="JH156" s="647"/>
      <c r="JI156" s="647"/>
      <c r="JJ156" s="647"/>
      <c r="JK156" s="647"/>
      <c r="JL156" s="647"/>
      <c r="JM156" s="647"/>
      <c r="JN156" s="647"/>
      <c r="JO156" s="647"/>
      <c r="JP156" s="647"/>
      <c r="JQ156" s="647"/>
      <c r="JR156" s="647"/>
      <c r="JS156" s="647"/>
      <c r="JT156" s="647"/>
      <c r="JU156" s="647"/>
      <c r="JV156" s="647"/>
      <c r="JW156" s="647"/>
      <c r="JX156" s="647"/>
      <c r="JY156" s="647"/>
      <c r="JZ156" s="647"/>
      <c r="KA156" s="647"/>
      <c r="KB156" s="647"/>
      <c r="KC156" s="647"/>
      <c r="KD156" s="647"/>
      <c r="KE156" s="647"/>
      <c r="KF156" s="647"/>
      <c r="KG156" s="647"/>
      <c r="KH156" s="647"/>
      <c r="KI156" s="647"/>
      <c r="KJ156" s="647"/>
      <c r="KK156" s="647"/>
      <c r="KL156" s="647"/>
      <c r="KM156" s="647"/>
      <c r="KN156" s="647"/>
      <c r="KO156" s="647"/>
      <c r="KP156" s="647"/>
      <c r="KQ156" s="647"/>
      <c r="KR156" s="647"/>
      <c r="KS156" s="647"/>
      <c r="KT156" s="647"/>
      <c r="KU156" s="647"/>
      <c r="KV156" s="647"/>
      <c r="KW156" s="647"/>
      <c r="KX156" s="647"/>
      <c r="KY156" s="647"/>
      <c r="KZ156" s="647"/>
      <c r="LA156" s="647"/>
      <c r="LB156" s="647"/>
      <c r="LC156" s="647"/>
      <c r="LD156" s="647"/>
      <c r="LE156" s="647"/>
      <c r="LF156" s="647"/>
      <c r="LG156" s="647"/>
      <c r="LH156" s="647"/>
      <c r="LI156" s="647"/>
      <c r="LJ156" s="648"/>
    </row>
    <row r="157" spans="2:322" ht="3.65" customHeight="1">
      <c r="B157" s="646"/>
      <c r="C157" s="647"/>
      <c r="D157" s="647"/>
      <c r="E157" s="647"/>
      <c r="F157" s="647"/>
      <c r="G157" s="647"/>
      <c r="H157" s="647"/>
      <c r="I157" s="647"/>
      <c r="J157" s="647"/>
      <c r="K157" s="647"/>
      <c r="L157" s="647"/>
      <c r="M157" s="647"/>
      <c r="N157" s="647"/>
      <c r="O157" s="647"/>
      <c r="P157" s="647"/>
      <c r="Q157" s="647"/>
      <c r="R157" s="647"/>
      <c r="S157" s="647"/>
      <c r="T157" s="647"/>
      <c r="U157" s="647"/>
      <c r="V157" s="647"/>
      <c r="W157" s="647"/>
      <c r="X157" s="647"/>
      <c r="Y157" s="647"/>
      <c r="Z157" s="647"/>
      <c r="AA157" s="647"/>
      <c r="AB157" s="647"/>
      <c r="AC157" s="647"/>
      <c r="AD157" s="647"/>
      <c r="AE157" s="647"/>
      <c r="AF157" s="647"/>
      <c r="AG157" s="647"/>
      <c r="AH157" s="647"/>
      <c r="AI157" s="647"/>
      <c r="AJ157" s="647"/>
      <c r="AK157" s="647"/>
      <c r="AL157" s="647"/>
      <c r="AM157" s="647"/>
      <c r="AN157" s="647"/>
      <c r="AO157" s="647"/>
      <c r="AP157" s="647"/>
      <c r="AQ157" s="647"/>
      <c r="AR157" s="647"/>
      <c r="AS157" s="647"/>
      <c r="AT157" s="647"/>
      <c r="AU157" s="647"/>
      <c r="AV157" s="647"/>
      <c r="AW157" s="647"/>
      <c r="AX157" s="647"/>
      <c r="AY157" s="647"/>
      <c r="AZ157" s="647"/>
      <c r="BA157" s="647"/>
      <c r="BB157" s="647"/>
      <c r="BC157" s="647"/>
      <c r="BD157" s="647"/>
      <c r="BE157" s="647"/>
      <c r="BF157" s="647"/>
      <c r="BG157" s="647"/>
      <c r="BH157" s="647"/>
      <c r="BI157" s="647"/>
      <c r="BJ157" s="647"/>
      <c r="BK157" s="647"/>
      <c r="BL157" s="647"/>
      <c r="BM157" s="647"/>
      <c r="BN157" s="647"/>
      <c r="BO157" s="647"/>
      <c r="BP157" s="647"/>
      <c r="BQ157" s="647"/>
      <c r="BR157" s="647"/>
      <c r="BS157" s="647"/>
      <c r="BT157" s="647"/>
      <c r="BU157" s="647"/>
      <c r="BV157" s="647"/>
      <c r="BW157" s="647"/>
      <c r="BX157" s="647"/>
      <c r="BY157" s="647"/>
      <c r="BZ157" s="647"/>
      <c r="CA157" s="647"/>
      <c r="CB157" s="647"/>
      <c r="CC157" s="647"/>
      <c r="CD157" s="647"/>
      <c r="CE157" s="647"/>
      <c r="CF157" s="647"/>
      <c r="CG157" s="647"/>
      <c r="CH157" s="647"/>
      <c r="CI157" s="647"/>
      <c r="CJ157" s="647"/>
      <c r="CK157" s="647"/>
      <c r="CL157" s="647"/>
      <c r="CM157" s="647"/>
      <c r="CN157" s="647"/>
      <c r="CO157" s="647"/>
      <c r="CP157" s="647"/>
      <c r="CQ157" s="647"/>
      <c r="CR157" s="647"/>
      <c r="CS157" s="647"/>
      <c r="CT157" s="647"/>
      <c r="CU157" s="647"/>
      <c r="CV157" s="647"/>
      <c r="CW157" s="647"/>
      <c r="CX157" s="647"/>
      <c r="CY157" s="647"/>
      <c r="CZ157" s="647"/>
      <c r="DA157" s="647"/>
      <c r="DB157" s="647"/>
      <c r="DC157" s="647"/>
      <c r="DD157" s="647"/>
      <c r="DE157" s="647"/>
      <c r="DF157" s="647"/>
      <c r="DG157" s="647"/>
      <c r="DH157" s="647"/>
      <c r="DI157" s="647"/>
      <c r="DJ157" s="647"/>
      <c r="DK157" s="647"/>
      <c r="DL157" s="647"/>
      <c r="DM157" s="647"/>
      <c r="DN157" s="647"/>
      <c r="DO157" s="647"/>
      <c r="DP157" s="647"/>
      <c r="DQ157" s="647"/>
      <c r="DR157" s="647"/>
      <c r="DS157" s="647"/>
      <c r="DT157" s="647"/>
      <c r="DU157" s="647"/>
      <c r="DV157" s="647"/>
      <c r="DW157" s="647"/>
      <c r="DX157" s="647"/>
      <c r="DY157" s="647"/>
      <c r="DZ157" s="647"/>
      <c r="EA157" s="647"/>
      <c r="EB157" s="647"/>
      <c r="EC157" s="647"/>
      <c r="ED157" s="647"/>
      <c r="EE157" s="647"/>
      <c r="EF157" s="647"/>
      <c r="EG157" s="647"/>
      <c r="EH157" s="647"/>
      <c r="EI157" s="647"/>
      <c r="EJ157" s="647"/>
      <c r="EK157" s="647"/>
      <c r="EL157" s="647"/>
      <c r="EM157" s="647"/>
      <c r="EN157" s="647"/>
      <c r="EO157" s="647"/>
      <c r="EP157" s="647"/>
      <c r="EQ157" s="647"/>
      <c r="ER157" s="647"/>
      <c r="ES157" s="647"/>
      <c r="ET157" s="647"/>
      <c r="EU157" s="647"/>
      <c r="EV157" s="647"/>
      <c r="EW157" s="647"/>
      <c r="EX157" s="647"/>
      <c r="EY157" s="647"/>
      <c r="EZ157" s="647"/>
      <c r="FA157" s="647"/>
      <c r="FB157" s="647"/>
      <c r="FC157" s="647"/>
      <c r="FD157" s="647"/>
      <c r="FE157" s="647"/>
      <c r="FF157" s="647"/>
      <c r="FG157" s="647"/>
      <c r="FH157" s="647"/>
      <c r="FI157" s="647"/>
      <c r="FJ157" s="647"/>
      <c r="FK157" s="647"/>
      <c r="FL157" s="647"/>
      <c r="FM157" s="647"/>
      <c r="FN157" s="647"/>
      <c r="FO157" s="647"/>
      <c r="FP157" s="647"/>
      <c r="FQ157" s="647"/>
      <c r="FR157" s="647"/>
      <c r="FS157" s="647"/>
      <c r="FT157" s="647"/>
      <c r="FU157" s="647"/>
      <c r="FV157" s="647"/>
      <c r="FW157" s="647"/>
      <c r="FX157" s="647"/>
      <c r="FY157" s="647"/>
      <c r="FZ157" s="647"/>
      <c r="GA157" s="647"/>
      <c r="GB157" s="647"/>
      <c r="GC157" s="647"/>
      <c r="GD157" s="647"/>
      <c r="GE157" s="647"/>
      <c r="GF157" s="647"/>
      <c r="GG157" s="647"/>
      <c r="GH157" s="647"/>
      <c r="GI157" s="647"/>
      <c r="GJ157" s="647"/>
      <c r="GK157" s="647"/>
      <c r="GL157" s="647"/>
      <c r="GM157" s="647"/>
      <c r="GN157" s="647"/>
      <c r="GO157" s="647"/>
      <c r="GP157" s="647"/>
      <c r="GQ157" s="647"/>
      <c r="GR157" s="647"/>
      <c r="GS157" s="647"/>
      <c r="GT157" s="647"/>
      <c r="GU157" s="647"/>
      <c r="GV157" s="647"/>
      <c r="GW157" s="647"/>
      <c r="GX157" s="647"/>
      <c r="GY157" s="647"/>
      <c r="GZ157" s="647"/>
      <c r="HA157" s="647"/>
      <c r="HB157" s="647"/>
      <c r="HC157" s="647"/>
      <c r="HD157" s="647"/>
      <c r="HE157" s="647"/>
      <c r="HF157" s="647"/>
      <c r="HG157" s="647"/>
      <c r="HH157" s="647"/>
      <c r="HI157" s="647"/>
      <c r="HJ157" s="647"/>
      <c r="HK157" s="647"/>
      <c r="HL157" s="647"/>
      <c r="HM157" s="647"/>
      <c r="HN157" s="647"/>
      <c r="HO157" s="647"/>
      <c r="HP157" s="647"/>
      <c r="HQ157" s="647"/>
      <c r="HR157" s="647"/>
      <c r="HS157" s="647"/>
      <c r="HT157" s="647"/>
      <c r="HU157" s="647"/>
      <c r="HV157" s="647"/>
      <c r="HW157" s="647"/>
      <c r="HX157" s="647"/>
      <c r="HY157" s="647"/>
      <c r="HZ157" s="647"/>
      <c r="IA157" s="647"/>
      <c r="IB157" s="647"/>
      <c r="IC157" s="647"/>
      <c r="ID157" s="647"/>
      <c r="IE157" s="647"/>
      <c r="IF157" s="647"/>
      <c r="IG157" s="647"/>
      <c r="IH157" s="647"/>
      <c r="II157" s="647"/>
      <c r="IJ157" s="647"/>
      <c r="IK157" s="647"/>
      <c r="IL157" s="647"/>
      <c r="IM157" s="647"/>
      <c r="IN157" s="647"/>
      <c r="IO157" s="647"/>
      <c r="IP157" s="647"/>
      <c r="IQ157" s="647"/>
      <c r="IR157" s="647"/>
      <c r="IS157" s="647"/>
      <c r="IT157" s="647"/>
      <c r="IU157" s="647"/>
      <c r="IV157" s="647"/>
      <c r="IW157" s="647"/>
      <c r="IX157" s="647"/>
      <c r="IY157" s="647"/>
      <c r="IZ157" s="647"/>
      <c r="JA157" s="647"/>
      <c r="JB157" s="647"/>
      <c r="JC157" s="647"/>
      <c r="JD157" s="647"/>
      <c r="JE157" s="647"/>
      <c r="JF157" s="647"/>
      <c r="JG157" s="647"/>
      <c r="JH157" s="647"/>
      <c r="JI157" s="647"/>
      <c r="JJ157" s="647"/>
      <c r="JK157" s="647"/>
      <c r="JL157" s="647"/>
      <c r="JM157" s="647"/>
      <c r="JN157" s="647"/>
      <c r="JO157" s="647"/>
      <c r="JP157" s="647"/>
      <c r="JQ157" s="647"/>
      <c r="JR157" s="647"/>
      <c r="JS157" s="647"/>
      <c r="JT157" s="647"/>
      <c r="JU157" s="647"/>
      <c r="JV157" s="647"/>
      <c r="JW157" s="647"/>
      <c r="JX157" s="647"/>
      <c r="JY157" s="647"/>
      <c r="JZ157" s="647"/>
      <c r="KA157" s="647"/>
      <c r="KB157" s="647"/>
      <c r="KC157" s="647"/>
      <c r="KD157" s="647"/>
      <c r="KE157" s="647"/>
      <c r="KF157" s="647"/>
      <c r="KG157" s="647"/>
      <c r="KH157" s="647"/>
      <c r="KI157" s="647"/>
      <c r="KJ157" s="647"/>
      <c r="KK157" s="647"/>
      <c r="KL157" s="647"/>
      <c r="KM157" s="647"/>
      <c r="KN157" s="647"/>
      <c r="KO157" s="647"/>
      <c r="KP157" s="647"/>
      <c r="KQ157" s="647"/>
      <c r="KR157" s="647"/>
      <c r="KS157" s="647"/>
      <c r="KT157" s="647"/>
      <c r="KU157" s="647"/>
      <c r="KV157" s="647"/>
      <c r="KW157" s="647"/>
      <c r="KX157" s="647"/>
      <c r="KY157" s="647"/>
      <c r="KZ157" s="647"/>
      <c r="LA157" s="647"/>
      <c r="LB157" s="647"/>
      <c r="LC157" s="647"/>
      <c r="LD157" s="647"/>
      <c r="LE157" s="647"/>
      <c r="LF157" s="647"/>
      <c r="LG157" s="647"/>
      <c r="LH157" s="647"/>
      <c r="LI157" s="647"/>
      <c r="LJ157" s="648"/>
    </row>
    <row r="158" spans="2:322" ht="3.65" customHeight="1">
      <c r="B158" s="646"/>
      <c r="C158" s="647"/>
      <c r="D158" s="647"/>
      <c r="E158" s="647"/>
      <c r="F158" s="647"/>
      <c r="G158" s="647"/>
      <c r="H158" s="647"/>
      <c r="I158" s="647"/>
      <c r="J158" s="647"/>
      <c r="K158" s="647"/>
      <c r="L158" s="647"/>
      <c r="M158" s="647"/>
      <c r="N158" s="647"/>
      <c r="O158" s="647"/>
      <c r="P158" s="647"/>
      <c r="Q158" s="647"/>
      <c r="R158" s="647"/>
      <c r="S158" s="647"/>
      <c r="T158" s="647"/>
      <c r="U158" s="647"/>
      <c r="V158" s="647"/>
      <c r="W158" s="647"/>
      <c r="X158" s="647"/>
      <c r="Y158" s="647"/>
      <c r="Z158" s="647"/>
      <c r="AA158" s="647"/>
      <c r="AB158" s="647"/>
      <c r="AC158" s="647"/>
      <c r="AD158" s="647"/>
      <c r="AE158" s="647"/>
      <c r="AF158" s="647"/>
      <c r="AG158" s="647"/>
      <c r="AH158" s="647"/>
      <c r="AI158" s="647"/>
      <c r="AJ158" s="647"/>
      <c r="AK158" s="647"/>
      <c r="AL158" s="647"/>
      <c r="AM158" s="647"/>
      <c r="AN158" s="647"/>
      <c r="AO158" s="647"/>
      <c r="AP158" s="647"/>
      <c r="AQ158" s="647"/>
      <c r="AR158" s="647"/>
      <c r="AS158" s="647"/>
      <c r="AT158" s="647"/>
      <c r="AU158" s="647"/>
      <c r="AV158" s="647"/>
      <c r="AW158" s="647"/>
      <c r="AX158" s="647"/>
      <c r="AY158" s="647"/>
      <c r="AZ158" s="647"/>
      <c r="BA158" s="647"/>
      <c r="BB158" s="647"/>
      <c r="BC158" s="647"/>
      <c r="BD158" s="647"/>
      <c r="BE158" s="647"/>
      <c r="BF158" s="647"/>
      <c r="BG158" s="647"/>
      <c r="BH158" s="647"/>
      <c r="BI158" s="647"/>
      <c r="BJ158" s="647"/>
      <c r="BK158" s="647"/>
      <c r="BL158" s="647"/>
      <c r="BM158" s="647"/>
      <c r="BN158" s="647"/>
      <c r="BO158" s="647"/>
      <c r="BP158" s="647"/>
      <c r="BQ158" s="647"/>
      <c r="BR158" s="647"/>
      <c r="BS158" s="647"/>
      <c r="BT158" s="647"/>
      <c r="BU158" s="647"/>
      <c r="BV158" s="647"/>
      <c r="BW158" s="647"/>
      <c r="BX158" s="647"/>
      <c r="BY158" s="647"/>
      <c r="BZ158" s="647"/>
      <c r="CA158" s="647"/>
      <c r="CB158" s="647"/>
      <c r="CC158" s="647"/>
      <c r="CD158" s="647"/>
      <c r="CE158" s="647"/>
      <c r="CF158" s="647"/>
      <c r="CG158" s="647"/>
      <c r="CH158" s="647"/>
      <c r="CI158" s="647"/>
      <c r="CJ158" s="647"/>
      <c r="CK158" s="647"/>
      <c r="CL158" s="647"/>
      <c r="CM158" s="647"/>
      <c r="CN158" s="647"/>
      <c r="CO158" s="647"/>
      <c r="CP158" s="647"/>
      <c r="CQ158" s="647"/>
      <c r="CR158" s="647"/>
      <c r="CS158" s="647"/>
      <c r="CT158" s="647"/>
      <c r="CU158" s="647"/>
      <c r="CV158" s="647"/>
      <c r="CW158" s="647"/>
      <c r="CX158" s="647"/>
      <c r="CY158" s="647"/>
      <c r="CZ158" s="647"/>
      <c r="DA158" s="647"/>
      <c r="DB158" s="647"/>
      <c r="DC158" s="647"/>
      <c r="DD158" s="647"/>
      <c r="DE158" s="647"/>
      <c r="DF158" s="647"/>
      <c r="DG158" s="647"/>
      <c r="DH158" s="647"/>
      <c r="DI158" s="647"/>
      <c r="DJ158" s="647"/>
      <c r="DK158" s="647"/>
      <c r="DL158" s="647"/>
      <c r="DM158" s="647"/>
      <c r="DN158" s="647"/>
      <c r="DO158" s="647"/>
      <c r="DP158" s="647"/>
      <c r="DQ158" s="647"/>
      <c r="DR158" s="647"/>
      <c r="DS158" s="647"/>
      <c r="DT158" s="647"/>
      <c r="DU158" s="647"/>
      <c r="DV158" s="647"/>
      <c r="DW158" s="647"/>
      <c r="DX158" s="647"/>
      <c r="DY158" s="647"/>
      <c r="DZ158" s="647"/>
      <c r="EA158" s="647"/>
      <c r="EB158" s="647"/>
      <c r="EC158" s="647"/>
      <c r="ED158" s="647"/>
      <c r="EE158" s="647"/>
      <c r="EF158" s="647"/>
      <c r="EG158" s="647"/>
      <c r="EH158" s="647"/>
      <c r="EI158" s="647"/>
      <c r="EJ158" s="647"/>
      <c r="EK158" s="647"/>
      <c r="EL158" s="647"/>
      <c r="EM158" s="647"/>
      <c r="EN158" s="647"/>
      <c r="EO158" s="647"/>
      <c r="EP158" s="647"/>
      <c r="EQ158" s="647"/>
      <c r="ER158" s="647"/>
      <c r="ES158" s="647"/>
      <c r="ET158" s="647"/>
      <c r="EU158" s="647"/>
      <c r="EV158" s="647"/>
      <c r="EW158" s="647"/>
      <c r="EX158" s="647"/>
      <c r="EY158" s="647"/>
      <c r="EZ158" s="647"/>
      <c r="FA158" s="647"/>
      <c r="FB158" s="647"/>
      <c r="FC158" s="647"/>
      <c r="FD158" s="647"/>
      <c r="FE158" s="647"/>
      <c r="FF158" s="647"/>
      <c r="FG158" s="647"/>
      <c r="FH158" s="647"/>
      <c r="FI158" s="647"/>
      <c r="FJ158" s="647"/>
      <c r="FK158" s="647"/>
      <c r="FL158" s="647"/>
      <c r="FM158" s="647"/>
      <c r="FN158" s="647"/>
      <c r="FO158" s="647"/>
      <c r="FP158" s="647"/>
      <c r="FQ158" s="647"/>
      <c r="FR158" s="647"/>
      <c r="FS158" s="647"/>
      <c r="FT158" s="647"/>
      <c r="FU158" s="647"/>
      <c r="FV158" s="647"/>
      <c r="FW158" s="647"/>
      <c r="FX158" s="647"/>
      <c r="FY158" s="647"/>
      <c r="FZ158" s="647"/>
      <c r="GA158" s="647"/>
      <c r="GB158" s="647"/>
      <c r="GC158" s="647"/>
      <c r="GD158" s="647"/>
      <c r="GE158" s="647"/>
      <c r="GF158" s="647"/>
      <c r="GG158" s="647"/>
      <c r="GH158" s="647"/>
      <c r="GI158" s="647"/>
      <c r="GJ158" s="647"/>
      <c r="GK158" s="647"/>
      <c r="GL158" s="647"/>
      <c r="GM158" s="647"/>
      <c r="GN158" s="647"/>
      <c r="GO158" s="647"/>
      <c r="GP158" s="647"/>
      <c r="GQ158" s="647"/>
      <c r="GR158" s="647"/>
      <c r="GS158" s="647"/>
      <c r="GT158" s="647"/>
      <c r="GU158" s="647"/>
      <c r="GV158" s="647"/>
      <c r="GW158" s="647"/>
      <c r="GX158" s="647"/>
      <c r="GY158" s="647"/>
      <c r="GZ158" s="647"/>
      <c r="HA158" s="647"/>
      <c r="HB158" s="647"/>
      <c r="HC158" s="647"/>
      <c r="HD158" s="647"/>
      <c r="HE158" s="647"/>
      <c r="HF158" s="647"/>
      <c r="HG158" s="647"/>
      <c r="HH158" s="647"/>
      <c r="HI158" s="647"/>
      <c r="HJ158" s="647"/>
      <c r="HK158" s="647"/>
      <c r="HL158" s="647"/>
      <c r="HM158" s="647"/>
      <c r="HN158" s="647"/>
      <c r="HO158" s="647"/>
      <c r="HP158" s="647"/>
      <c r="HQ158" s="647"/>
      <c r="HR158" s="647"/>
      <c r="HS158" s="647"/>
      <c r="HT158" s="647"/>
      <c r="HU158" s="647"/>
      <c r="HV158" s="647"/>
      <c r="HW158" s="647"/>
      <c r="HX158" s="647"/>
      <c r="HY158" s="647"/>
      <c r="HZ158" s="647"/>
      <c r="IA158" s="647"/>
      <c r="IB158" s="647"/>
      <c r="IC158" s="647"/>
      <c r="ID158" s="647"/>
      <c r="IE158" s="647"/>
      <c r="IF158" s="647"/>
      <c r="IG158" s="647"/>
      <c r="IH158" s="647"/>
      <c r="II158" s="647"/>
      <c r="IJ158" s="647"/>
      <c r="IK158" s="647"/>
      <c r="IL158" s="647"/>
      <c r="IM158" s="647"/>
      <c r="IN158" s="647"/>
      <c r="IO158" s="647"/>
      <c r="IP158" s="647"/>
      <c r="IQ158" s="647"/>
      <c r="IR158" s="647"/>
      <c r="IS158" s="647"/>
      <c r="IT158" s="647"/>
      <c r="IU158" s="647"/>
      <c r="IV158" s="647"/>
      <c r="IW158" s="647"/>
      <c r="IX158" s="647"/>
      <c r="IY158" s="647"/>
      <c r="IZ158" s="647"/>
      <c r="JA158" s="647"/>
      <c r="JB158" s="647"/>
      <c r="JC158" s="647"/>
      <c r="JD158" s="647"/>
      <c r="JE158" s="647"/>
      <c r="JF158" s="647"/>
      <c r="JG158" s="647"/>
      <c r="JH158" s="647"/>
      <c r="JI158" s="647"/>
      <c r="JJ158" s="647"/>
      <c r="JK158" s="647"/>
      <c r="JL158" s="647"/>
      <c r="JM158" s="647"/>
      <c r="JN158" s="647"/>
      <c r="JO158" s="647"/>
      <c r="JP158" s="647"/>
      <c r="JQ158" s="647"/>
      <c r="JR158" s="647"/>
      <c r="JS158" s="647"/>
      <c r="JT158" s="647"/>
      <c r="JU158" s="647"/>
      <c r="JV158" s="647"/>
      <c r="JW158" s="647"/>
      <c r="JX158" s="647"/>
      <c r="JY158" s="647"/>
      <c r="JZ158" s="647"/>
      <c r="KA158" s="647"/>
      <c r="KB158" s="647"/>
      <c r="KC158" s="647"/>
      <c r="KD158" s="647"/>
      <c r="KE158" s="647"/>
      <c r="KF158" s="647"/>
      <c r="KG158" s="647"/>
      <c r="KH158" s="647"/>
      <c r="KI158" s="647"/>
      <c r="KJ158" s="647"/>
      <c r="KK158" s="647"/>
      <c r="KL158" s="647"/>
      <c r="KM158" s="647"/>
      <c r="KN158" s="647"/>
      <c r="KO158" s="647"/>
      <c r="KP158" s="647"/>
      <c r="KQ158" s="647"/>
      <c r="KR158" s="647"/>
      <c r="KS158" s="647"/>
      <c r="KT158" s="647"/>
      <c r="KU158" s="647"/>
      <c r="KV158" s="647"/>
      <c r="KW158" s="647"/>
      <c r="KX158" s="647"/>
      <c r="KY158" s="647"/>
      <c r="KZ158" s="647"/>
      <c r="LA158" s="647"/>
      <c r="LB158" s="647"/>
      <c r="LC158" s="647"/>
      <c r="LD158" s="647"/>
      <c r="LE158" s="647"/>
      <c r="LF158" s="647"/>
      <c r="LG158" s="647"/>
      <c r="LH158" s="647"/>
      <c r="LI158" s="647"/>
      <c r="LJ158" s="648"/>
    </row>
    <row r="159" spans="2:322" ht="3.65" customHeight="1">
      <c r="B159" s="646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7"/>
      <c r="P159" s="647"/>
      <c r="Q159" s="647"/>
      <c r="R159" s="647"/>
      <c r="S159" s="647"/>
      <c r="T159" s="647"/>
      <c r="U159" s="647"/>
      <c r="V159" s="647"/>
      <c r="W159" s="647"/>
      <c r="X159" s="647"/>
      <c r="Y159" s="647"/>
      <c r="Z159" s="647"/>
      <c r="AA159" s="647"/>
      <c r="AB159" s="647"/>
      <c r="AC159" s="647"/>
      <c r="AD159" s="647"/>
      <c r="AE159" s="647"/>
      <c r="AF159" s="647"/>
      <c r="AG159" s="647"/>
      <c r="AH159" s="647"/>
      <c r="AI159" s="647"/>
      <c r="AJ159" s="647"/>
      <c r="AK159" s="647"/>
      <c r="AL159" s="647"/>
      <c r="AM159" s="647"/>
      <c r="AN159" s="647"/>
      <c r="AO159" s="647"/>
      <c r="AP159" s="647"/>
      <c r="AQ159" s="647"/>
      <c r="AR159" s="647"/>
      <c r="AS159" s="647"/>
      <c r="AT159" s="647"/>
      <c r="AU159" s="647"/>
      <c r="AV159" s="647"/>
      <c r="AW159" s="647"/>
      <c r="AX159" s="647"/>
      <c r="AY159" s="647"/>
      <c r="AZ159" s="647"/>
      <c r="BA159" s="647"/>
      <c r="BB159" s="647"/>
      <c r="BC159" s="647"/>
      <c r="BD159" s="647"/>
      <c r="BE159" s="647"/>
      <c r="BF159" s="647"/>
      <c r="BG159" s="647"/>
      <c r="BH159" s="647"/>
      <c r="BI159" s="647"/>
      <c r="BJ159" s="647"/>
      <c r="BK159" s="647"/>
      <c r="BL159" s="647"/>
      <c r="BM159" s="647"/>
      <c r="BN159" s="647"/>
      <c r="BO159" s="647"/>
      <c r="BP159" s="647"/>
      <c r="BQ159" s="647"/>
      <c r="BR159" s="647"/>
      <c r="BS159" s="647"/>
      <c r="BT159" s="647"/>
      <c r="BU159" s="647"/>
      <c r="BV159" s="647"/>
      <c r="BW159" s="647"/>
      <c r="BX159" s="647"/>
      <c r="BY159" s="647"/>
      <c r="BZ159" s="647"/>
      <c r="CA159" s="647"/>
      <c r="CB159" s="647"/>
      <c r="CC159" s="647"/>
      <c r="CD159" s="647"/>
      <c r="CE159" s="647"/>
      <c r="CF159" s="647"/>
      <c r="CG159" s="647"/>
      <c r="CH159" s="647"/>
      <c r="CI159" s="647"/>
      <c r="CJ159" s="647"/>
      <c r="CK159" s="647"/>
      <c r="CL159" s="647"/>
      <c r="CM159" s="647"/>
      <c r="CN159" s="647"/>
      <c r="CO159" s="647"/>
      <c r="CP159" s="647"/>
      <c r="CQ159" s="647"/>
      <c r="CR159" s="647"/>
      <c r="CS159" s="647"/>
      <c r="CT159" s="647"/>
      <c r="CU159" s="647"/>
      <c r="CV159" s="647"/>
      <c r="CW159" s="647"/>
      <c r="CX159" s="647"/>
      <c r="CY159" s="647"/>
      <c r="CZ159" s="647"/>
      <c r="DA159" s="647"/>
      <c r="DB159" s="647"/>
      <c r="DC159" s="647"/>
      <c r="DD159" s="647"/>
      <c r="DE159" s="647"/>
      <c r="DF159" s="647"/>
      <c r="DG159" s="647"/>
      <c r="DH159" s="647"/>
      <c r="DI159" s="647"/>
      <c r="DJ159" s="647"/>
      <c r="DK159" s="647"/>
      <c r="DL159" s="647"/>
      <c r="DM159" s="647"/>
      <c r="DN159" s="647"/>
      <c r="DO159" s="647"/>
      <c r="DP159" s="647"/>
      <c r="DQ159" s="647"/>
      <c r="DR159" s="647"/>
      <c r="DS159" s="647"/>
      <c r="DT159" s="647"/>
      <c r="DU159" s="647"/>
      <c r="DV159" s="647"/>
      <c r="DW159" s="647"/>
      <c r="DX159" s="647"/>
      <c r="DY159" s="647"/>
      <c r="DZ159" s="647"/>
      <c r="EA159" s="647"/>
      <c r="EB159" s="647"/>
      <c r="EC159" s="647"/>
      <c r="ED159" s="647"/>
      <c r="EE159" s="647"/>
      <c r="EF159" s="647"/>
      <c r="EG159" s="647"/>
      <c r="EH159" s="647"/>
      <c r="EI159" s="647"/>
      <c r="EJ159" s="647"/>
      <c r="EK159" s="647"/>
      <c r="EL159" s="647"/>
      <c r="EM159" s="647"/>
      <c r="EN159" s="647"/>
      <c r="EO159" s="647"/>
      <c r="EP159" s="647"/>
      <c r="EQ159" s="647"/>
      <c r="ER159" s="647"/>
      <c r="ES159" s="647"/>
      <c r="ET159" s="647"/>
      <c r="EU159" s="647"/>
      <c r="EV159" s="647"/>
      <c r="EW159" s="647"/>
      <c r="EX159" s="647"/>
      <c r="EY159" s="647"/>
      <c r="EZ159" s="647"/>
      <c r="FA159" s="647"/>
      <c r="FB159" s="647"/>
      <c r="FC159" s="647"/>
      <c r="FD159" s="647"/>
      <c r="FE159" s="647"/>
      <c r="FF159" s="647"/>
      <c r="FG159" s="647"/>
      <c r="FH159" s="647"/>
      <c r="FI159" s="647"/>
      <c r="FJ159" s="647"/>
      <c r="FK159" s="647"/>
      <c r="FL159" s="647"/>
      <c r="FM159" s="647"/>
      <c r="FN159" s="647"/>
      <c r="FO159" s="647"/>
      <c r="FP159" s="647"/>
      <c r="FQ159" s="647"/>
      <c r="FR159" s="647"/>
      <c r="FS159" s="647"/>
      <c r="FT159" s="647"/>
      <c r="FU159" s="647"/>
      <c r="FV159" s="647"/>
      <c r="FW159" s="647"/>
      <c r="FX159" s="647"/>
      <c r="FY159" s="647"/>
      <c r="FZ159" s="647"/>
      <c r="GA159" s="647"/>
      <c r="GB159" s="647"/>
      <c r="GC159" s="647"/>
      <c r="GD159" s="647"/>
      <c r="GE159" s="647"/>
      <c r="GF159" s="647"/>
      <c r="GG159" s="647"/>
      <c r="GH159" s="647"/>
      <c r="GI159" s="647"/>
      <c r="GJ159" s="647"/>
      <c r="GK159" s="647"/>
      <c r="GL159" s="647"/>
      <c r="GM159" s="647"/>
      <c r="GN159" s="647"/>
      <c r="GO159" s="647"/>
      <c r="GP159" s="647"/>
      <c r="GQ159" s="647"/>
      <c r="GR159" s="647"/>
      <c r="GS159" s="647"/>
      <c r="GT159" s="647"/>
      <c r="GU159" s="647"/>
      <c r="GV159" s="647"/>
      <c r="GW159" s="647"/>
      <c r="GX159" s="647"/>
      <c r="GY159" s="647"/>
      <c r="GZ159" s="647"/>
      <c r="HA159" s="647"/>
      <c r="HB159" s="647"/>
      <c r="HC159" s="647"/>
      <c r="HD159" s="647"/>
      <c r="HE159" s="647"/>
      <c r="HF159" s="647"/>
      <c r="HG159" s="647"/>
      <c r="HH159" s="647"/>
      <c r="HI159" s="647"/>
      <c r="HJ159" s="647"/>
      <c r="HK159" s="647"/>
      <c r="HL159" s="647"/>
      <c r="HM159" s="647"/>
      <c r="HN159" s="647"/>
      <c r="HO159" s="647"/>
      <c r="HP159" s="647"/>
      <c r="HQ159" s="647"/>
      <c r="HR159" s="647"/>
      <c r="HS159" s="647"/>
      <c r="HT159" s="647"/>
      <c r="HU159" s="647"/>
      <c r="HV159" s="647"/>
      <c r="HW159" s="647"/>
      <c r="HX159" s="647"/>
      <c r="HY159" s="647"/>
      <c r="HZ159" s="647"/>
      <c r="IA159" s="647"/>
      <c r="IB159" s="647"/>
      <c r="IC159" s="647"/>
      <c r="ID159" s="647"/>
      <c r="IE159" s="647"/>
      <c r="IF159" s="647"/>
      <c r="IG159" s="647"/>
      <c r="IH159" s="647"/>
      <c r="II159" s="647"/>
      <c r="IJ159" s="647"/>
      <c r="IK159" s="647"/>
      <c r="IL159" s="647"/>
      <c r="IM159" s="647"/>
      <c r="IN159" s="647"/>
      <c r="IO159" s="647"/>
      <c r="IP159" s="647"/>
      <c r="IQ159" s="647"/>
      <c r="IR159" s="647"/>
      <c r="IS159" s="647"/>
      <c r="IT159" s="647"/>
      <c r="IU159" s="647"/>
      <c r="IV159" s="647"/>
      <c r="IW159" s="647"/>
      <c r="IX159" s="647"/>
      <c r="IY159" s="647"/>
      <c r="IZ159" s="647"/>
      <c r="JA159" s="647"/>
      <c r="JB159" s="647"/>
      <c r="JC159" s="647"/>
      <c r="JD159" s="647"/>
      <c r="JE159" s="647"/>
      <c r="JF159" s="647"/>
      <c r="JG159" s="647"/>
      <c r="JH159" s="647"/>
      <c r="JI159" s="647"/>
      <c r="JJ159" s="647"/>
      <c r="JK159" s="647"/>
      <c r="JL159" s="647"/>
      <c r="JM159" s="647"/>
      <c r="JN159" s="647"/>
      <c r="JO159" s="647"/>
      <c r="JP159" s="647"/>
      <c r="JQ159" s="647"/>
      <c r="JR159" s="647"/>
      <c r="JS159" s="647"/>
      <c r="JT159" s="647"/>
      <c r="JU159" s="647"/>
      <c r="JV159" s="647"/>
      <c r="JW159" s="647"/>
      <c r="JX159" s="647"/>
      <c r="JY159" s="647"/>
      <c r="JZ159" s="647"/>
      <c r="KA159" s="647"/>
      <c r="KB159" s="647"/>
      <c r="KC159" s="647"/>
      <c r="KD159" s="647"/>
      <c r="KE159" s="647"/>
      <c r="KF159" s="647"/>
      <c r="KG159" s="647"/>
      <c r="KH159" s="647"/>
      <c r="KI159" s="647"/>
      <c r="KJ159" s="647"/>
      <c r="KK159" s="647"/>
      <c r="KL159" s="647"/>
      <c r="KM159" s="647"/>
      <c r="KN159" s="647"/>
      <c r="KO159" s="647"/>
      <c r="KP159" s="647"/>
      <c r="KQ159" s="647"/>
      <c r="KR159" s="647"/>
      <c r="KS159" s="647"/>
      <c r="KT159" s="647"/>
      <c r="KU159" s="647"/>
      <c r="KV159" s="647"/>
      <c r="KW159" s="647"/>
      <c r="KX159" s="647"/>
      <c r="KY159" s="647"/>
      <c r="KZ159" s="647"/>
      <c r="LA159" s="647"/>
      <c r="LB159" s="647"/>
      <c r="LC159" s="647"/>
      <c r="LD159" s="647"/>
      <c r="LE159" s="647"/>
      <c r="LF159" s="647"/>
      <c r="LG159" s="647"/>
      <c r="LH159" s="647"/>
      <c r="LI159" s="647"/>
      <c r="LJ159" s="648"/>
    </row>
    <row r="160" spans="2:322" ht="3.65" customHeight="1">
      <c r="B160" s="646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7"/>
      <c r="P160" s="647"/>
      <c r="Q160" s="647"/>
      <c r="R160" s="647"/>
      <c r="S160" s="647"/>
      <c r="T160" s="647"/>
      <c r="U160" s="647"/>
      <c r="V160" s="647"/>
      <c r="W160" s="647"/>
      <c r="X160" s="647"/>
      <c r="Y160" s="647"/>
      <c r="Z160" s="647"/>
      <c r="AA160" s="647"/>
      <c r="AB160" s="647"/>
      <c r="AC160" s="647"/>
      <c r="AD160" s="647"/>
      <c r="AE160" s="647"/>
      <c r="AF160" s="647"/>
      <c r="AG160" s="647"/>
      <c r="AH160" s="647"/>
      <c r="AI160" s="647"/>
      <c r="AJ160" s="647"/>
      <c r="AK160" s="647"/>
      <c r="AL160" s="647"/>
      <c r="AM160" s="647"/>
      <c r="AN160" s="647"/>
      <c r="AO160" s="647"/>
      <c r="AP160" s="647"/>
      <c r="AQ160" s="647"/>
      <c r="AR160" s="647"/>
      <c r="AS160" s="647"/>
      <c r="AT160" s="647"/>
      <c r="AU160" s="647"/>
      <c r="AV160" s="647"/>
      <c r="AW160" s="647"/>
      <c r="AX160" s="647"/>
      <c r="AY160" s="647"/>
      <c r="AZ160" s="647"/>
      <c r="BA160" s="647"/>
      <c r="BB160" s="647"/>
      <c r="BC160" s="647"/>
      <c r="BD160" s="647"/>
      <c r="BE160" s="647"/>
      <c r="BF160" s="647"/>
      <c r="BG160" s="647"/>
      <c r="BH160" s="647"/>
      <c r="BI160" s="647"/>
      <c r="BJ160" s="647"/>
      <c r="BK160" s="647"/>
      <c r="BL160" s="647"/>
      <c r="BM160" s="647"/>
      <c r="BN160" s="647"/>
      <c r="BO160" s="647"/>
      <c r="BP160" s="647"/>
      <c r="BQ160" s="647"/>
      <c r="BR160" s="647"/>
      <c r="BS160" s="647"/>
      <c r="BT160" s="647"/>
      <c r="BU160" s="647"/>
      <c r="BV160" s="647"/>
      <c r="BW160" s="647"/>
      <c r="BX160" s="647"/>
      <c r="BY160" s="647"/>
      <c r="BZ160" s="647"/>
      <c r="CA160" s="647"/>
      <c r="CB160" s="647"/>
      <c r="CC160" s="647"/>
      <c r="CD160" s="647"/>
      <c r="CE160" s="647"/>
      <c r="CF160" s="647"/>
      <c r="CG160" s="647"/>
      <c r="CH160" s="647"/>
      <c r="CI160" s="647"/>
      <c r="CJ160" s="647"/>
      <c r="CK160" s="647"/>
      <c r="CL160" s="647"/>
      <c r="CM160" s="647"/>
      <c r="CN160" s="647"/>
      <c r="CO160" s="647"/>
      <c r="CP160" s="647"/>
      <c r="CQ160" s="647"/>
      <c r="CR160" s="647"/>
      <c r="CS160" s="647"/>
      <c r="CT160" s="647"/>
      <c r="CU160" s="647"/>
      <c r="CV160" s="647"/>
      <c r="CW160" s="647"/>
      <c r="CX160" s="647"/>
      <c r="CY160" s="647"/>
      <c r="CZ160" s="647"/>
      <c r="DA160" s="647"/>
      <c r="DB160" s="647"/>
      <c r="DC160" s="647"/>
      <c r="DD160" s="647"/>
      <c r="DE160" s="647"/>
      <c r="DF160" s="647"/>
      <c r="DG160" s="647"/>
      <c r="DH160" s="647"/>
      <c r="DI160" s="647"/>
      <c r="DJ160" s="647"/>
      <c r="DK160" s="647"/>
      <c r="DL160" s="647"/>
      <c r="DM160" s="647"/>
      <c r="DN160" s="647"/>
      <c r="DO160" s="647"/>
      <c r="DP160" s="647"/>
      <c r="DQ160" s="647"/>
      <c r="DR160" s="647"/>
      <c r="DS160" s="647"/>
      <c r="DT160" s="647"/>
      <c r="DU160" s="647"/>
      <c r="DV160" s="647"/>
      <c r="DW160" s="647"/>
      <c r="DX160" s="647"/>
      <c r="DY160" s="647"/>
      <c r="DZ160" s="647"/>
      <c r="EA160" s="647"/>
      <c r="EB160" s="647"/>
      <c r="EC160" s="647"/>
      <c r="ED160" s="647"/>
      <c r="EE160" s="647"/>
      <c r="EF160" s="647"/>
      <c r="EG160" s="647"/>
      <c r="EH160" s="647"/>
      <c r="EI160" s="647"/>
      <c r="EJ160" s="647"/>
      <c r="EK160" s="647"/>
      <c r="EL160" s="647"/>
      <c r="EM160" s="647"/>
      <c r="EN160" s="647"/>
      <c r="EO160" s="647"/>
      <c r="EP160" s="647"/>
      <c r="EQ160" s="647"/>
      <c r="ER160" s="647"/>
      <c r="ES160" s="647"/>
      <c r="ET160" s="647"/>
      <c r="EU160" s="647"/>
      <c r="EV160" s="647"/>
      <c r="EW160" s="647"/>
      <c r="EX160" s="647"/>
      <c r="EY160" s="647"/>
      <c r="EZ160" s="647"/>
      <c r="FA160" s="647"/>
      <c r="FB160" s="647"/>
      <c r="FC160" s="647"/>
      <c r="FD160" s="647"/>
      <c r="FE160" s="647"/>
      <c r="FF160" s="647"/>
      <c r="FG160" s="647"/>
      <c r="FH160" s="647"/>
      <c r="FI160" s="647"/>
      <c r="FJ160" s="647"/>
      <c r="FK160" s="647"/>
      <c r="FL160" s="647"/>
      <c r="FM160" s="647"/>
      <c r="FN160" s="647"/>
      <c r="FO160" s="647"/>
      <c r="FP160" s="647"/>
      <c r="FQ160" s="647"/>
      <c r="FR160" s="647"/>
      <c r="FS160" s="647"/>
      <c r="FT160" s="647"/>
      <c r="FU160" s="647"/>
      <c r="FV160" s="647"/>
      <c r="FW160" s="647"/>
      <c r="FX160" s="647"/>
      <c r="FY160" s="647"/>
      <c r="FZ160" s="647"/>
      <c r="GA160" s="647"/>
      <c r="GB160" s="647"/>
      <c r="GC160" s="647"/>
      <c r="GD160" s="647"/>
      <c r="GE160" s="647"/>
      <c r="GF160" s="647"/>
      <c r="GG160" s="647"/>
      <c r="GH160" s="647"/>
      <c r="GI160" s="647"/>
      <c r="GJ160" s="647"/>
      <c r="GK160" s="647"/>
      <c r="GL160" s="647"/>
      <c r="GM160" s="647"/>
      <c r="GN160" s="647"/>
      <c r="GO160" s="647"/>
      <c r="GP160" s="647"/>
      <c r="GQ160" s="647"/>
      <c r="GR160" s="647"/>
      <c r="GS160" s="647"/>
      <c r="GT160" s="647"/>
      <c r="GU160" s="647"/>
      <c r="GV160" s="647"/>
      <c r="GW160" s="647"/>
      <c r="GX160" s="647"/>
      <c r="GY160" s="647"/>
      <c r="GZ160" s="647"/>
      <c r="HA160" s="647"/>
      <c r="HB160" s="647"/>
      <c r="HC160" s="647"/>
      <c r="HD160" s="647"/>
      <c r="HE160" s="647"/>
      <c r="HF160" s="647"/>
      <c r="HG160" s="647"/>
      <c r="HH160" s="647"/>
      <c r="HI160" s="647"/>
      <c r="HJ160" s="647"/>
      <c r="HK160" s="647"/>
      <c r="HL160" s="647"/>
      <c r="HM160" s="647"/>
      <c r="HN160" s="647"/>
      <c r="HO160" s="647"/>
      <c r="HP160" s="647"/>
      <c r="HQ160" s="647"/>
      <c r="HR160" s="647"/>
      <c r="HS160" s="647"/>
      <c r="HT160" s="647"/>
      <c r="HU160" s="647"/>
      <c r="HV160" s="647"/>
      <c r="HW160" s="647"/>
      <c r="HX160" s="647"/>
      <c r="HY160" s="647"/>
      <c r="HZ160" s="647"/>
      <c r="IA160" s="647"/>
      <c r="IB160" s="647"/>
      <c r="IC160" s="647"/>
      <c r="ID160" s="647"/>
      <c r="IE160" s="647"/>
      <c r="IF160" s="647"/>
      <c r="IG160" s="647"/>
      <c r="IH160" s="647"/>
      <c r="II160" s="647"/>
      <c r="IJ160" s="647"/>
      <c r="IK160" s="647"/>
      <c r="IL160" s="647"/>
      <c r="IM160" s="647"/>
      <c r="IN160" s="647"/>
      <c r="IO160" s="647"/>
      <c r="IP160" s="647"/>
      <c r="IQ160" s="647"/>
      <c r="IR160" s="647"/>
      <c r="IS160" s="647"/>
      <c r="IT160" s="647"/>
      <c r="IU160" s="647"/>
      <c r="IV160" s="647"/>
      <c r="IW160" s="647"/>
      <c r="IX160" s="647"/>
      <c r="IY160" s="647"/>
      <c r="IZ160" s="647"/>
      <c r="JA160" s="647"/>
      <c r="JB160" s="647"/>
      <c r="JC160" s="647"/>
      <c r="JD160" s="647"/>
      <c r="JE160" s="647"/>
      <c r="JF160" s="647"/>
      <c r="JG160" s="647"/>
      <c r="JH160" s="647"/>
      <c r="JI160" s="647"/>
      <c r="JJ160" s="647"/>
      <c r="JK160" s="647"/>
      <c r="JL160" s="647"/>
      <c r="JM160" s="647"/>
      <c r="JN160" s="647"/>
      <c r="JO160" s="647"/>
      <c r="JP160" s="647"/>
      <c r="JQ160" s="647"/>
      <c r="JR160" s="647"/>
      <c r="JS160" s="647"/>
      <c r="JT160" s="647"/>
      <c r="JU160" s="647"/>
      <c r="JV160" s="647"/>
      <c r="JW160" s="647"/>
      <c r="JX160" s="647"/>
      <c r="JY160" s="647"/>
      <c r="JZ160" s="647"/>
      <c r="KA160" s="647"/>
      <c r="KB160" s="647"/>
      <c r="KC160" s="647"/>
      <c r="KD160" s="647"/>
      <c r="KE160" s="647"/>
      <c r="KF160" s="647"/>
      <c r="KG160" s="647"/>
      <c r="KH160" s="647"/>
      <c r="KI160" s="647"/>
      <c r="KJ160" s="647"/>
      <c r="KK160" s="647"/>
      <c r="KL160" s="647"/>
      <c r="KM160" s="647"/>
      <c r="KN160" s="647"/>
      <c r="KO160" s="647"/>
      <c r="KP160" s="647"/>
      <c r="KQ160" s="647"/>
      <c r="KR160" s="647"/>
      <c r="KS160" s="647"/>
      <c r="KT160" s="647"/>
      <c r="KU160" s="647"/>
      <c r="KV160" s="647"/>
      <c r="KW160" s="647"/>
      <c r="KX160" s="647"/>
      <c r="KY160" s="647"/>
      <c r="KZ160" s="647"/>
      <c r="LA160" s="647"/>
      <c r="LB160" s="647"/>
      <c r="LC160" s="647"/>
      <c r="LD160" s="647"/>
      <c r="LE160" s="647"/>
      <c r="LF160" s="647"/>
      <c r="LG160" s="647"/>
      <c r="LH160" s="647"/>
      <c r="LI160" s="647"/>
      <c r="LJ160" s="648"/>
    </row>
    <row r="161" spans="2:322" ht="3.65" customHeight="1">
      <c r="B161" s="646"/>
      <c r="C161" s="647"/>
      <c r="D161" s="647"/>
      <c r="E161" s="647"/>
      <c r="F161" s="647"/>
      <c r="G161" s="647"/>
      <c r="H161" s="647"/>
      <c r="I161" s="647"/>
      <c r="J161" s="647"/>
      <c r="K161" s="647"/>
      <c r="L161" s="647"/>
      <c r="M161" s="647"/>
      <c r="N161" s="647"/>
      <c r="O161" s="647"/>
      <c r="P161" s="647"/>
      <c r="Q161" s="647"/>
      <c r="R161" s="647"/>
      <c r="S161" s="647"/>
      <c r="T161" s="647"/>
      <c r="U161" s="647"/>
      <c r="V161" s="647"/>
      <c r="W161" s="647"/>
      <c r="X161" s="647"/>
      <c r="Y161" s="647"/>
      <c r="Z161" s="647"/>
      <c r="AA161" s="647"/>
      <c r="AB161" s="647"/>
      <c r="AC161" s="647"/>
      <c r="AD161" s="647"/>
      <c r="AE161" s="647"/>
      <c r="AF161" s="647"/>
      <c r="AG161" s="647"/>
      <c r="AH161" s="647"/>
      <c r="AI161" s="647"/>
      <c r="AJ161" s="647"/>
      <c r="AK161" s="647"/>
      <c r="AL161" s="647"/>
      <c r="AM161" s="647"/>
      <c r="AN161" s="647"/>
      <c r="AO161" s="647"/>
      <c r="AP161" s="647"/>
      <c r="AQ161" s="647"/>
      <c r="AR161" s="647"/>
      <c r="AS161" s="647"/>
      <c r="AT161" s="647"/>
      <c r="AU161" s="647"/>
      <c r="AV161" s="647"/>
      <c r="AW161" s="647"/>
      <c r="AX161" s="647"/>
      <c r="AY161" s="647"/>
      <c r="AZ161" s="647"/>
      <c r="BA161" s="647"/>
      <c r="BB161" s="647"/>
      <c r="BC161" s="647"/>
      <c r="BD161" s="647"/>
      <c r="BE161" s="647"/>
      <c r="BF161" s="647"/>
      <c r="BG161" s="647"/>
      <c r="BH161" s="647"/>
      <c r="BI161" s="647"/>
      <c r="BJ161" s="647"/>
      <c r="BK161" s="647"/>
      <c r="BL161" s="647"/>
      <c r="BM161" s="647"/>
      <c r="BN161" s="647"/>
      <c r="BO161" s="647"/>
      <c r="BP161" s="647"/>
      <c r="BQ161" s="647"/>
      <c r="BR161" s="647"/>
      <c r="BS161" s="647"/>
      <c r="BT161" s="647"/>
      <c r="BU161" s="647"/>
      <c r="BV161" s="647"/>
      <c r="BW161" s="647"/>
      <c r="BX161" s="647"/>
      <c r="BY161" s="647"/>
      <c r="BZ161" s="647"/>
      <c r="CA161" s="647"/>
      <c r="CB161" s="647"/>
      <c r="CC161" s="647"/>
      <c r="CD161" s="647"/>
      <c r="CE161" s="647"/>
      <c r="CF161" s="647"/>
      <c r="CG161" s="647"/>
      <c r="CH161" s="647"/>
      <c r="CI161" s="647"/>
      <c r="CJ161" s="647"/>
      <c r="CK161" s="647"/>
      <c r="CL161" s="647"/>
      <c r="CM161" s="647"/>
      <c r="CN161" s="647"/>
      <c r="CO161" s="647"/>
      <c r="CP161" s="647"/>
      <c r="CQ161" s="647"/>
      <c r="CR161" s="647"/>
      <c r="CS161" s="647"/>
      <c r="CT161" s="647"/>
      <c r="CU161" s="647"/>
      <c r="CV161" s="647"/>
      <c r="CW161" s="647"/>
      <c r="CX161" s="647"/>
      <c r="CY161" s="647"/>
      <c r="CZ161" s="647"/>
      <c r="DA161" s="647"/>
      <c r="DB161" s="647"/>
      <c r="DC161" s="647"/>
      <c r="DD161" s="647"/>
      <c r="DE161" s="647"/>
      <c r="DF161" s="647"/>
      <c r="DG161" s="647"/>
      <c r="DH161" s="647"/>
      <c r="DI161" s="647"/>
      <c r="DJ161" s="647"/>
      <c r="DK161" s="647"/>
      <c r="DL161" s="647"/>
      <c r="DM161" s="647"/>
      <c r="DN161" s="647"/>
      <c r="DO161" s="647"/>
      <c r="DP161" s="647"/>
      <c r="DQ161" s="647"/>
      <c r="DR161" s="647"/>
      <c r="DS161" s="647"/>
      <c r="DT161" s="647"/>
      <c r="DU161" s="647"/>
      <c r="DV161" s="647"/>
      <c r="DW161" s="647"/>
      <c r="DX161" s="647"/>
      <c r="DY161" s="647"/>
      <c r="DZ161" s="647"/>
      <c r="EA161" s="647"/>
      <c r="EB161" s="647"/>
      <c r="EC161" s="647"/>
      <c r="ED161" s="647"/>
      <c r="EE161" s="647"/>
      <c r="EF161" s="647"/>
      <c r="EG161" s="647"/>
      <c r="EH161" s="647"/>
      <c r="EI161" s="647"/>
      <c r="EJ161" s="647"/>
      <c r="EK161" s="647"/>
      <c r="EL161" s="647"/>
      <c r="EM161" s="647"/>
      <c r="EN161" s="647"/>
      <c r="EO161" s="647"/>
      <c r="EP161" s="647"/>
      <c r="EQ161" s="647"/>
      <c r="ER161" s="647"/>
      <c r="ES161" s="647"/>
      <c r="ET161" s="647"/>
      <c r="EU161" s="647"/>
      <c r="EV161" s="647"/>
      <c r="EW161" s="647"/>
      <c r="EX161" s="647"/>
      <c r="EY161" s="647"/>
      <c r="EZ161" s="647"/>
      <c r="FA161" s="647"/>
      <c r="FB161" s="647"/>
      <c r="FC161" s="647"/>
      <c r="FD161" s="647"/>
      <c r="FE161" s="647"/>
      <c r="FF161" s="647"/>
      <c r="FG161" s="647"/>
      <c r="FH161" s="647"/>
      <c r="FI161" s="647"/>
      <c r="FJ161" s="647"/>
      <c r="FK161" s="647"/>
      <c r="FL161" s="647"/>
      <c r="FM161" s="647"/>
      <c r="FN161" s="647"/>
      <c r="FO161" s="647"/>
      <c r="FP161" s="647"/>
      <c r="FQ161" s="647"/>
      <c r="FR161" s="647"/>
      <c r="FS161" s="647"/>
      <c r="FT161" s="647"/>
      <c r="FU161" s="647"/>
      <c r="FV161" s="647"/>
      <c r="FW161" s="647"/>
      <c r="FX161" s="647"/>
      <c r="FY161" s="647"/>
      <c r="FZ161" s="647"/>
      <c r="GA161" s="647"/>
      <c r="GB161" s="647"/>
      <c r="GC161" s="647"/>
      <c r="GD161" s="647"/>
      <c r="GE161" s="647"/>
      <c r="GF161" s="647"/>
      <c r="GG161" s="647"/>
      <c r="GH161" s="647"/>
      <c r="GI161" s="647"/>
      <c r="GJ161" s="647"/>
      <c r="GK161" s="647"/>
      <c r="GL161" s="647"/>
      <c r="GM161" s="647"/>
      <c r="GN161" s="647"/>
      <c r="GO161" s="647"/>
      <c r="GP161" s="647"/>
      <c r="GQ161" s="647"/>
      <c r="GR161" s="647"/>
      <c r="GS161" s="647"/>
      <c r="GT161" s="647"/>
      <c r="GU161" s="647"/>
      <c r="GV161" s="647"/>
      <c r="GW161" s="647"/>
      <c r="GX161" s="647"/>
      <c r="GY161" s="647"/>
      <c r="GZ161" s="647"/>
      <c r="HA161" s="647"/>
      <c r="HB161" s="647"/>
      <c r="HC161" s="647"/>
      <c r="HD161" s="647"/>
      <c r="HE161" s="647"/>
      <c r="HF161" s="647"/>
      <c r="HG161" s="647"/>
      <c r="HH161" s="647"/>
      <c r="HI161" s="647"/>
      <c r="HJ161" s="647"/>
      <c r="HK161" s="647"/>
      <c r="HL161" s="647"/>
      <c r="HM161" s="647"/>
      <c r="HN161" s="647"/>
      <c r="HO161" s="647"/>
      <c r="HP161" s="647"/>
      <c r="HQ161" s="647"/>
      <c r="HR161" s="647"/>
      <c r="HS161" s="647"/>
      <c r="HT161" s="647"/>
      <c r="HU161" s="647"/>
      <c r="HV161" s="647"/>
      <c r="HW161" s="647"/>
      <c r="HX161" s="647"/>
      <c r="HY161" s="647"/>
      <c r="HZ161" s="647"/>
      <c r="IA161" s="647"/>
      <c r="IB161" s="647"/>
      <c r="IC161" s="647"/>
      <c r="ID161" s="647"/>
      <c r="IE161" s="647"/>
      <c r="IF161" s="647"/>
      <c r="IG161" s="647"/>
      <c r="IH161" s="647"/>
      <c r="II161" s="647"/>
      <c r="IJ161" s="647"/>
      <c r="IK161" s="647"/>
      <c r="IL161" s="647"/>
      <c r="IM161" s="647"/>
      <c r="IN161" s="647"/>
      <c r="IO161" s="647"/>
      <c r="IP161" s="647"/>
      <c r="IQ161" s="647"/>
      <c r="IR161" s="647"/>
      <c r="IS161" s="647"/>
      <c r="IT161" s="647"/>
      <c r="IU161" s="647"/>
      <c r="IV161" s="647"/>
      <c r="IW161" s="647"/>
      <c r="IX161" s="647"/>
      <c r="IY161" s="647"/>
      <c r="IZ161" s="647"/>
      <c r="JA161" s="647"/>
      <c r="JB161" s="647"/>
      <c r="JC161" s="647"/>
      <c r="JD161" s="647"/>
      <c r="JE161" s="647"/>
      <c r="JF161" s="647"/>
      <c r="JG161" s="647"/>
      <c r="JH161" s="647"/>
      <c r="JI161" s="647"/>
      <c r="JJ161" s="647"/>
      <c r="JK161" s="647"/>
      <c r="JL161" s="647"/>
      <c r="JM161" s="647"/>
      <c r="JN161" s="647"/>
      <c r="JO161" s="647"/>
      <c r="JP161" s="647"/>
      <c r="JQ161" s="647"/>
      <c r="JR161" s="647"/>
      <c r="JS161" s="647"/>
      <c r="JT161" s="647"/>
      <c r="JU161" s="647"/>
      <c r="JV161" s="647"/>
      <c r="JW161" s="647"/>
      <c r="JX161" s="647"/>
      <c r="JY161" s="647"/>
      <c r="JZ161" s="647"/>
      <c r="KA161" s="647"/>
      <c r="KB161" s="647"/>
      <c r="KC161" s="647"/>
      <c r="KD161" s="647"/>
      <c r="KE161" s="647"/>
      <c r="KF161" s="647"/>
      <c r="KG161" s="647"/>
      <c r="KH161" s="647"/>
      <c r="KI161" s="647"/>
      <c r="KJ161" s="647"/>
      <c r="KK161" s="647"/>
      <c r="KL161" s="647"/>
      <c r="KM161" s="647"/>
      <c r="KN161" s="647"/>
      <c r="KO161" s="647"/>
      <c r="KP161" s="647"/>
      <c r="KQ161" s="647"/>
      <c r="KR161" s="647"/>
      <c r="KS161" s="647"/>
      <c r="KT161" s="647"/>
      <c r="KU161" s="647"/>
      <c r="KV161" s="647"/>
      <c r="KW161" s="647"/>
      <c r="KX161" s="647"/>
      <c r="KY161" s="647"/>
      <c r="KZ161" s="647"/>
      <c r="LA161" s="647"/>
      <c r="LB161" s="647"/>
      <c r="LC161" s="647"/>
      <c r="LD161" s="647"/>
      <c r="LE161" s="647"/>
      <c r="LF161" s="647"/>
      <c r="LG161" s="647"/>
      <c r="LH161" s="647"/>
      <c r="LI161" s="647"/>
      <c r="LJ161" s="648"/>
    </row>
    <row r="162" spans="2:322" ht="3.65" customHeight="1">
      <c r="B162" s="646"/>
      <c r="C162" s="647"/>
      <c r="D162" s="647"/>
      <c r="E162" s="647"/>
      <c r="F162" s="647"/>
      <c r="G162" s="647"/>
      <c r="H162" s="647"/>
      <c r="I162" s="647"/>
      <c r="J162" s="647"/>
      <c r="K162" s="647"/>
      <c r="L162" s="647"/>
      <c r="M162" s="647"/>
      <c r="N162" s="647"/>
      <c r="O162" s="647"/>
      <c r="P162" s="647"/>
      <c r="Q162" s="647"/>
      <c r="R162" s="647"/>
      <c r="S162" s="647"/>
      <c r="T162" s="647"/>
      <c r="U162" s="647"/>
      <c r="V162" s="647"/>
      <c r="W162" s="647"/>
      <c r="X162" s="647"/>
      <c r="Y162" s="647"/>
      <c r="Z162" s="647"/>
      <c r="AA162" s="647"/>
      <c r="AB162" s="647"/>
      <c r="AC162" s="647"/>
      <c r="AD162" s="647"/>
      <c r="AE162" s="647"/>
      <c r="AF162" s="647"/>
      <c r="AG162" s="647"/>
      <c r="AH162" s="647"/>
      <c r="AI162" s="647"/>
      <c r="AJ162" s="647"/>
      <c r="AK162" s="647"/>
      <c r="AL162" s="647"/>
      <c r="AM162" s="647"/>
      <c r="AN162" s="647"/>
      <c r="AO162" s="647"/>
      <c r="AP162" s="647"/>
      <c r="AQ162" s="647"/>
      <c r="AR162" s="647"/>
      <c r="AS162" s="647"/>
      <c r="AT162" s="647"/>
      <c r="AU162" s="647"/>
      <c r="AV162" s="647"/>
      <c r="AW162" s="647"/>
      <c r="AX162" s="647"/>
      <c r="AY162" s="647"/>
      <c r="AZ162" s="647"/>
      <c r="BA162" s="647"/>
      <c r="BB162" s="647"/>
      <c r="BC162" s="647"/>
      <c r="BD162" s="647"/>
      <c r="BE162" s="647"/>
      <c r="BF162" s="647"/>
      <c r="BG162" s="647"/>
      <c r="BH162" s="647"/>
      <c r="BI162" s="647"/>
      <c r="BJ162" s="647"/>
      <c r="BK162" s="647"/>
      <c r="BL162" s="647"/>
      <c r="BM162" s="647"/>
      <c r="BN162" s="647"/>
      <c r="BO162" s="647"/>
      <c r="BP162" s="647"/>
      <c r="BQ162" s="647"/>
      <c r="BR162" s="647"/>
      <c r="BS162" s="647"/>
      <c r="BT162" s="647"/>
      <c r="BU162" s="647"/>
      <c r="BV162" s="647"/>
      <c r="BW162" s="647"/>
      <c r="BX162" s="647"/>
      <c r="BY162" s="647"/>
      <c r="BZ162" s="647"/>
      <c r="CA162" s="647"/>
      <c r="CB162" s="647"/>
      <c r="CC162" s="647"/>
      <c r="CD162" s="647"/>
      <c r="CE162" s="647"/>
      <c r="CF162" s="647"/>
      <c r="CG162" s="647"/>
      <c r="CH162" s="647"/>
      <c r="CI162" s="647"/>
      <c r="CJ162" s="647"/>
      <c r="CK162" s="647"/>
      <c r="CL162" s="647"/>
      <c r="CM162" s="647"/>
      <c r="CN162" s="647"/>
      <c r="CO162" s="647"/>
      <c r="CP162" s="647"/>
      <c r="CQ162" s="647"/>
      <c r="CR162" s="647"/>
      <c r="CS162" s="647"/>
      <c r="CT162" s="647"/>
      <c r="CU162" s="647"/>
      <c r="CV162" s="647"/>
      <c r="CW162" s="647"/>
      <c r="CX162" s="647"/>
      <c r="CY162" s="647"/>
      <c r="CZ162" s="647"/>
      <c r="DA162" s="647"/>
      <c r="DB162" s="647"/>
      <c r="DC162" s="647"/>
      <c r="DD162" s="647"/>
      <c r="DE162" s="647"/>
      <c r="DF162" s="647"/>
      <c r="DG162" s="647"/>
      <c r="DH162" s="647"/>
      <c r="DI162" s="647"/>
      <c r="DJ162" s="647"/>
      <c r="DK162" s="647"/>
      <c r="DL162" s="647"/>
      <c r="DM162" s="647"/>
      <c r="DN162" s="647"/>
      <c r="DO162" s="647"/>
      <c r="DP162" s="647"/>
      <c r="DQ162" s="647"/>
      <c r="DR162" s="647"/>
      <c r="DS162" s="647"/>
      <c r="DT162" s="647"/>
      <c r="DU162" s="647"/>
      <c r="DV162" s="647"/>
      <c r="DW162" s="647"/>
      <c r="DX162" s="647"/>
      <c r="DY162" s="647"/>
      <c r="DZ162" s="647"/>
      <c r="EA162" s="647"/>
      <c r="EB162" s="647"/>
      <c r="EC162" s="647"/>
      <c r="ED162" s="647"/>
      <c r="EE162" s="647"/>
      <c r="EF162" s="647"/>
      <c r="EG162" s="647"/>
      <c r="EH162" s="647"/>
      <c r="EI162" s="647"/>
      <c r="EJ162" s="647"/>
      <c r="EK162" s="647"/>
      <c r="EL162" s="647"/>
      <c r="EM162" s="647"/>
      <c r="EN162" s="647"/>
      <c r="EO162" s="647"/>
      <c r="EP162" s="647"/>
      <c r="EQ162" s="647"/>
      <c r="ER162" s="647"/>
      <c r="ES162" s="647"/>
      <c r="ET162" s="647"/>
      <c r="EU162" s="647"/>
      <c r="EV162" s="647"/>
      <c r="EW162" s="647"/>
      <c r="EX162" s="647"/>
      <c r="EY162" s="647"/>
      <c r="EZ162" s="647"/>
      <c r="FA162" s="647"/>
      <c r="FB162" s="647"/>
      <c r="FC162" s="647"/>
      <c r="FD162" s="647"/>
      <c r="FE162" s="647"/>
      <c r="FF162" s="647"/>
      <c r="FG162" s="647"/>
      <c r="FH162" s="647"/>
      <c r="FI162" s="647"/>
      <c r="FJ162" s="647"/>
      <c r="FK162" s="647"/>
      <c r="FL162" s="647"/>
      <c r="FM162" s="647"/>
      <c r="FN162" s="647"/>
      <c r="FO162" s="647"/>
      <c r="FP162" s="647"/>
      <c r="FQ162" s="647"/>
      <c r="FR162" s="647"/>
      <c r="FS162" s="647"/>
      <c r="FT162" s="647"/>
      <c r="FU162" s="647"/>
      <c r="FV162" s="647"/>
      <c r="FW162" s="647"/>
      <c r="FX162" s="647"/>
      <c r="FY162" s="647"/>
      <c r="FZ162" s="647"/>
      <c r="GA162" s="647"/>
      <c r="GB162" s="647"/>
      <c r="GC162" s="647"/>
      <c r="GD162" s="647"/>
      <c r="GE162" s="647"/>
      <c r="GF162" s="647"/>
      <c r="GG162" s="647"/>
      <c r="GH162" s="647"/>
      <c r="GI162" s="647"/>
      <c r="GJ162" s="647"/>
      <c r="GK162" s="647"/>
      <c r="GL162" s="647"/>
      <c r="GM162" s="647"/>
      <c r="GN162" s="647"/>
      <c r="GO162" s="647"/>
      <c r="GP162" s="647"/>
      <c r="GQ162" s="647"/>
      <c r="GR162" s="647"/>
      <c r="GS162" s="647"/>
      <c r="GT162" s="647"/>
      <c r="GU162" s="647"/>
      <c r="GV162" s="647"/>
      <c r="GW162" s="647"/>
      <c r="GX162" s="647"/>
      <c r="GY162" s="647"/>
      <c r="GZ162" s="647"/>
      <c r="HA162" s="647"/>
      <c r="HB162" s="647"/>
      <c r="HC162" s="647"/>
      <c r="HD162" s="647"/>
      <c r="HE162" s="647"/>
      <c r="HF162" s="647"/>
      <c r="HG162" s="647"/>
      <c r="HH162" s="647"/>
      <c r="HI162" s="647"/>
      <c r="HJ162" s="647"/>
      <c r="HK162" s="647"/>
      <c r="HL162" s="647"/>
      <c r="HM162" s="647"/>
      <c r="HN162" s="647"/>
      <c r="HO162" s="647"/>
      <c r="HP162" s="647"/>
      <c r="HQ162" s="647"/>
      <c r="HR162" s="647"/>
      <c r="HS162" s="647"/>
      <c r="HT162" s="647"/>
      <c r="HU162" s="647"/>
      <c r="HV162" s="647"/>
      <c r="HW162" s="647"/>
      <c r="HX162" s="647"/>
      <c r="HY162" s="647"/>
      <c r="HZ162" s="647"/>
      <c r="IA162" s="647"/>
      <c r="IB162" s="647"/>
      <c r="IC162" s="647"/>
      <c r="ID162" s="647"/>
      <c r="IE162" s="647"/>
      <c r="IF162" s="647"/>
      <c r="IG162" s="647"/>
      <c r="IH162" s="647"/>
      <c r="II162" s="647"/>
      <c r="IJ162" s="647"/>
      <c r="IK162" s="647"/>
      <c r="IL162" s="647"/>
      <c r="IM162" s="647"/>
      <c r="IN162" s="647"/>
      <c r="IO162" s="647"/>
      <c r="IP162" s="647"/>
      <c r="IQ162" s="647"/>
      <c r="IR162" s="647"/>
      <c r="IS162" s="647"/>
      <c r="IT162" s="647"/>
      <c r="IU162" s="647"/>
      <c r="IV162" s="647"/>
      <c r="IW162" s="647"/>
      <c r="IX162" s="647"/>
      <c r="IY162" s="647"/>
      <c r="IZ162" s="647"/>
      <c r="JA162" s="647"/>
      <c r="JB162" s="647"/>
      <c r="JC162" s="647"/>
      <c r="JD162" s="647"/>
      <c r="JE162" s="647"/>
      <c r="JF162" s="647"/>
      <c r="JG162" s="647"/>
      <c r="JH162" s="647"/>
      <c r="JI162" s="647"/>
      <c r="JJ162" s="647"/>
      <c r="JK162" s="647"/>
      <c r="JL162" s="647"/>
      <c r="JM162" s="647"/>
      <c r="JN162" s="647"/>
      <c r="JO162" s="647"/>
      <c r="JP162" s="647"/>
      <c r="JQ162" s="647"/>
      <c r="JR162" s="647"/>
      <c r="JS162" s="647"/>
      <c r="JT162" s="647"/>
      <c r="JU162" s="647"/>
      <c r="JV162" s="647"/>
      <c r="JW162" s="647"/>
      <c r="JX162" s="647"/>
      <c r="JY162" s="647"/>
      <c r="JZ162" s="647"/>
      <c r="KA162" s="647"/>
      <c r="KB162" s="647"/>
      <c r="KC162" s="647"/>
      <c r="KD162" s="647"/>
      <c r="KE162" s="647"/>
      <c r="KF162" s="647"/>
      <c r="KG162" s="647"/>
      <c r="KH162" s="647"/>
      <c r="KI162" s="647"/>
      <c r="KJ162" s="647"/>
      <c r="KK162" s="647"/>
      <c r="KL162" s="647"/>
      <c r="KM162" s="647"/>
      <c r="KN162" s="647"/>
      <c r="KO162" s="647"/>
      <c r="KP162" s="647"/>
      <c r="KQ162" s="647"/>
      <c r="KR162" s="647"/>
      <c r="KS162" s="647"/>
      <c r="KT162" s="647"/>
      <c r="KU162" s="647"/>
      <c r="KV162" s="647"/>
      <c r="KW162" s="647"/>
      <c r="KX162" s="647"/>
      <c r="KY162" s="647"/>
      <c r="KZ162" s="647"/>
      <c r="LA162" s="647"/>
      <c r="LB162" s="647"/>
      <c r="LC162" s="647"/>
      <c r="LD162" s="647"/>
      <c r="LE162" s="647"/>
      <c r="LF162" s="647"/>
      <c r="LG162" s="647"/>
      <c r="LH162" s="647"/>
      <c r="LI162" s="647"/>
      <c r="LJ162" s="648"/>
    </row>
    <row r="163" spans="2:322" ht="3.65" customHeight="1">
      <c r="B163" s="646"/>
      <c r="C163" s="647"/>
      <c r="D163" s="647"/>
      <c r="E163" s="647"/>
      <c r="F163" s="647"/>
      <c r="G163" s="647"/>
      <c r="H163" s="647"/>
      <c r="I163" s="647"/>
      <c r="J163" s="647"/>
      <c r="K163" s="647"/>
      <c r="L163" s="647"/>
      <c r="M163" s="647"/>
      <c r="N163" s="647"/>
      <c r="O163" s="647"/>
      <c r="P163" s="647"/>
      <c r="Q163" s="647"/>
      <c r="R163" s="647"/>
      <c r="S163" s="647"/>
      <c r="T163" s="647"/>
      <c r="U163" s="647"/>
      <c r="V163" s="647"/>
      <c r="W163" s="647"/>
      <c r="X163" s="647"/>
      <c r="Y163" s="647"/>
      <c r="Z163" s="647"/>
      <c r="AA163" s="647"/>
      <c r="AB163" s="647"/>
      <c r="AC163" s="647"/>
      <c r="AD163" s="647"/>
      <c r="AE163" s="647"/>
      <c r="AF163" s="647"/>
      <c r="AG163" s="647"/>
      <c r="AH163" s="647"/>
      <c r="AI163" s="647"/>
      <c r="AJ163" s="647"/>
      <c r="AK163" s="647"/>
      <c r="AL163" s="647"/>
      <c r="AM163" s="647"/>
      <c r="AN163" s="647"/>
      <c r="AO163" s="647"/>
      <c r="AP163" s="647"/>
      <c r="AQ163" s="647"/>
      <c r="AR163" s="647"/>
      <c r="AS163" s="647"/>
      <c r="AT163" s="647"/>
      <c r="AU163" s="647"/>
      <c r="AV163" s="647"/>
      <c r="AW163" s="647"/>
      <c r="AX163" s="647"/>
      <c r="AY163" s="647"/>
      <c r="AZ163" s="647"/>
      <c r="BA163" s="647"/>
      <c r="BB163" s="647"/>
      <c r="BC163" s="647"/>
      <c r="BD163" s="647"/>
      <c r="BE163" s="647"/>
      <c r="BF163" s="647"/>
      <c r="BG163" s="647"/>
      <c r="BH163" s="647"/>
      <c r="BI163" s="647"/>
      <c r="BJ163" s="647"/>
      <c r="BK163" s="647"/>
      <c r="BL163" s="647"/>
      <c r="BM163" s="647"/>
      <c r="BN163" s="647"/>
      <c r="BO163" s="647"/>
      <c r="BP163" s="647"/>
      <c r="BQ163" s="647"/>
      <c r="BR163" s="647"/>
      <c r="BS163" s="647"/>
      <c r="BT163" s="647"/>
      <c r="BU163" s="647"/>
      <c r="BV163" s="647"/>
      <c r="BW163" s="647"/>
      <c r="BX163" s="647"/>
      <c r="BY163" s="647"/>
      <c r="BZ163" s="647"/>
      <c r="CA163" s="647"/>
      <c r="CB163" s="647"/>
      <c r="CC163" s="647"/>
      <c r="CD163" s="647"/>
      <c r="CE163" s="647"/>
      <c r="CF163" s="647"/>
      <c r="CG163" s="647"/>
      <c r="CH163" s="647"/>
      <c r="CI163" s="647"/>
      <c r="CJ163" s="647"/>
      <c r="CK163" s="647"/>
      <c r="CL163" s="647"/>
      <c r="CM163" s="647"/>
      <c r="CN163" s="647"/>
      <c r="CO163" s="647"/>
      <c r="CP163" s="647"/>
      <c r="CQ163" s="647"/>
      <c r="CR163" s="647"/>
      <c r="CS163" s="647"/>
      <c r="CT163" s="647"/>
      <c r="CU163" s="647"/>
      <c r="CV163" s="647"/>
      <c r="CW163" s="647"/>
      <c r="CX163" s="647"/>
      <c r="CY163" s="647"/>
      <c r="CZ163" s="647"/>
      <c r="DA163" s="647"/>
      <c r="DB163" s="647"/>
      <c r="DC163" s="647"/>
      <c r="DD163" s="647"/>
      <c r="DE163" s="647"/>
      <c r="DF163" s="647"/>
      <c r="DG163" s="647"/>
      <c r="DH163" s="647"/>
      <c r="DI163" s="647"/>
      <c r="DJ163" s="647"/>
      <c r="DK163" s="647"/>
      <c r="DL163" s="647"/>
      <c r="DM163" s="647"/>
      <c r="DN163" s="647"/>
      <c r="DO163" s="647"/>
      <c r="DP163" s="647"/>
      <c r="DQ163" s="647"/>
      <c r="DR163" s="647"/>
      <c r="DS163" s="647"/>
      <c r="DT163" s="647"/>
      <c r="DU163" s="647"/>
      <c r="DV163" s="647"/>
      <c r="DW163" s="647"/>
      <c r="DX163" s="647"/>
      <c r="DY163" s="647"/>
      <c r="DZ163" s="647"/>
      <c r="EA163" s="647"/>
      <c r="EB163" s="647"/>
      <c r="EC163" s="647"/>
      <c r="ED163" s="647"/>
      <c r="EE163" s="647"/>
      <c r="EF163" s="647"/>
      <c r="EG163" s="647"/>
      <c r="EH163" s="647"/>
      <c r="EI163" s="647"/>
      <c r="EJ163" s="647"/>
      <c r="EK163" s="647"/>
      <c r="EL163" s="647"/>
      <c r="EM163" s="647"/>
      <c r="EN163" s="647"/>
      <c r="EO163" s="647"/>
      <c r="EP163" s="647"/>
      <c r="EQ163" s="647"/>
      <c r="ER163" s="647"/>
      <c r="ES163" s="647"/>
      <c r="ET163" s="647"/>
      <c r="EU163" s="647"/>
      <c r="EV163" s="647"/>
      <c r="EW163" s="647"/>
      <c r="EX163" s="647"/>
      <c r="EY163" s="647"/>
      <c r="EZ163" s="647"/>
      <c r="FA163" s="647"/>
      <c r="FB163" s="647"/>
      <c r="FC163" s="647"/>
      <c r="FD163" s="647"/>
      <c r="FE163" s="647"/>
      <c r="FF163" s="647"/>
      <c r="FG163" s="647"/>
      <c r="FH163" s="647"/>
      <c r="FI163" s="647"/>
      <c r="FJ163" s="647"/>
      <c r="FK163" s="647"/>
      <c r="FL163" s="647"/>
      <c r="FM163" s="647"/>
      <c r="FN163" s="647"/>
      <c r="FO163" s="647"/>
      <c r="FP163" s="647"/>
      <c r="FQ163" s="647"/>
      <c r="FR163" s="647"/>
      <c r="FS163" s="647"/>
      <c r="FT163" s="647"/>
      <c r="FU163" s="647"/>
      <c r="FV163" s="647"/>
      <c r="FW163" s="647"/>
      <c r="FX163" s="647"/>
      <c r="FY163" s="647"/>
      <c r="FZ163" s="647"/>
      <c r="GA163" s="647"/>
      <c r="GB163" s="647"/>
      <c r="GC163" s="647"/>
      <c r="GD163" s="647"/>
      <c r="GE163" s="647"/>
      <c r="GF163" s="647"/>
      <c r="GG163" s="647"/>
      <c r="GH163" s="647"/>
      <c r="GI163" s="647"/>
      <c r="GJ163" s="647"/>
      <c r="GK163" s="647"/>
      <c r="GL163" s="647"/>
      <c r="GM163" s="647"/>
      <c r="GN163" s="647"/>
      <c r="GO163" s="647"/>
      <c r="GP163" s="647"/>
      <c r="GQ163" s="647"/>
      <c r="GR163" s="647"/>
      <c r="GS163" s="647"/>
      <c r="GT163" s="647"/>
      <c r="GU163" s="647"/>
      <c r="GV163" s="647"/>
      <c r="GW163" s="647"/>
      <c r="GX163" s="647"/>
      <c r="GY163" s="647"/>
      <c r="GZ163" s="647"/>
      <c r="HA163" s="647"/>
      <c r="HB163" s="647"/>
      <c r="HC163" s="647"/>
      <c r="HD163" s="647"/>
      <c r="HE163" s="647"/>
      <c r="HF163" s="647"/>
      <c r="HG163" s="647"/>
      <c r="HH163" s="647"/>
      <c r="HI163" s="647"/>
      <c r="HJ163" s="647"/>
      <c r="HK163" s="647"/>
      <c r="HL163" s="647"/>
      <c r="HM163" s="647"/>
      <c r="HN163" s="647"/>
      <c r="HO163" s="647"/>
      <c r="HP163" s="647"/>
      <c r="HQ163" s="647"/>
      <c r="HR163" s="647"/>
      <c r="HS163" s="647"/>
      <c r="HT163" s="647"/>
      <c r="HU163" s="647"/>
      <c r="HV163" s="647"/>
      <c r="HW163" s="647"/>
      <c r="HX163" s="647"/>
      <c r="HY163" s="647"/>
      <c r="HZ163" s="647"/>
      <c r="IA163" s="647"/>
      <c r="IB163" s="647"/>
      <c r="IC163" s="647"/>
      <c r="ID163" s="647"/>
      <c r="IE163" s="647"/>
      <c r="IF163" s="647"/>
      <c r="IG163" s="647"/>
      <c r="IH163" s="647"/>
      <c r="II163" s="647"/>
      <c r="IJ163" s="647"/>
      <c r="IK163" s="647"/>
      <c r="IL163" s="647"/>
      <c r="IM163" s="647"/>
      <c r="IN163" s="647"/>
      <c r="IO163" s="647"/>
      <c r="IP163" s="647"/>
      <c r="IQ163" s="647"/>
      <c r="IR163" s="647"/>
      <c r="IS163" s="647"/>
      <c r="IT163" s="647"/>
      <c r="IU163" s="647"/>
      <c r="IV163" s="647"/>
      <c r="IW163" s="647"/>
      <c r="IX163" s="647"/>
      <c r="IY163" s="647"/>
      <c r="IZ163" s="647"/>
      <c r="JA163" s="647"/>
      <c r="JB163" s="647"/>
      <c r="JC163" s="647"/>
      <c r="JD163" s="647"/>
      <c r="JE163" s="647"/>
      <c r="JF163" s="647"/>
      <c r="JG163" s="647"/>
      <c r="JH163" s="647"/>
      <c r="JI163" s="647"/>
      <c r="JJ163" s="647"/>
      <c r="JK163" s="647"/>
      <c r="JL163" s="647"/>
      <c r="JM163" s="647"/>
      <c r="JN163" s="647"/>
      <c r="JO163" s="647"/>
      <c r="JP163" s="647"/>
      <c r="JQ163" s="647"/>
      <c r="JR163" s="647"/>
      <c r="JS163" s="647"/>
      <c r="JT163" s="647"/>
      <c r="JU163" s="647"/>
      <c r="JV163" s="647"/>
      <c r="JW163" s="647"/>
      <c r="JX163" s="647"/>
      <c r="JY163" s="647"/>
      <c r="JZ163" s="647"/>
      <c r="KA163" s="647"/>
      <c r="KB163" s="647"/>
      <c r="KC163" s="647"/>
      <c r="KD163" s="647"/>
      <c r="KE163" s="647"/>
      <c r="KF163" s="647"/>
      <c r="KG163" s="647"/>
      <c r="KH163" s="647"/>
      <c r="KI163" s="647"/>
      <c r="KJ163" s="647"/>
      <c r="KK163" s="647"/>
      <c r="KL163" s="647"/>
      <c r="KM163" s="647"/>
      <c r="KN163" s="647"/>
      <c r="KO163" s="647"/>
      <c r="KP163" s="647"/>
      <c r="KQ163" s="647"/>
      <c r="KR163" s="647"/>
      <c r="KS163" s="647"/>
      <c r="KT163" s="647"/>
      <c r="KU163" s="647"/>
      <c r="KV163" s="647"/>
      <c r="KW163" s="647"/>
      <c r="KX163" s="647"/>
      <c r="KY163" s="647"/>
      <c r="KZ163" s="647"/>
      <c r="LA163" s="647"/>
      <c r="LB163" s="647"/>
      <c r="LC163" s="647"/>
      <c r="LD163" s="647"/>
      <c r="LE163" s="647"/>
      <c r="LF163" s="647"/>
      <c r="LG163" s="647"/>
      <c r="LH163" s="647"/>
      <c r="LI163" s="647"/>
      <c r="LJ163" s="648"/>
    </row>
    <row r="164" spans="2:322" ht="3.65" customHeight="1">
      <c r="B164" s="646"/>
      <c r="C164" s="647"/>
      <c r="D164" s="647"/>
      <c r="E164" s="647"/>
      <c r="F164" s="647"/>
      <c r="G164" s="647"/>
      <c r="H164" s="647"/>
      <c r="I164" s="647"/>
      <c r="J164" s="647"/>
      <c r="K164" s="647"/>
      <c r="L164" s="647"/>
      <c r="M164" s="647"/>
      <c r="N164" s="647"/>
      <c r="O164" s="647"/>
      <c r="P164" s="647"/>
      <c r="Q164" s="647"/>
      <c r="R164" s="647"/>
      <c r="S164" s="647"/>
      <c r="T164" s="647"/>
      <c r="U164" s="647"/>
      <c r="V164" s="647"/>
      <c r="W164" s="647"/>
      <c r="X164" s="647"/>
      <c r="Y164" s="647"/>
      <c r="Z164" s="647"/>
      <c r="AA164" s="647"/>
      <c r="AB164" s="647"/>
      <c r="AC164" s="647"/>
      <c r="AD164" s="647"/>
      <c r="AE164" s="647"/>
      <c r="AF164" s="647"/>
      <c r="AG164" s="647"/>
      <c r="AH164" s="647"/>
      <c r="AI164" s="647"/>
      <c r="AJ164" s="647"/>
      <c r="AK164" s="647"/>
      <c r="AL164" s="647"/>
      <c r="AM164" s="647"/>
      <c r="AN164" s="647"/>
      <c r="AO164" s="647"/>
      <c r="AP164" s="647"/>
      <c r="AQ164" s="647"/>
      <c r="AR164" s="647"/>
      <c r="AS164" s="647"/>
      <c r="AT164" s="647"/>
      <c r="AU164" s="647"/>
      <c r="AV164" s="647"/>
      <c r="AW164" s="647"/>
      <c r="AX164" s="647"/>
      <c r="AY164" s="647"/>
      <c r="AZ164" s="647"/>
      <c r="BA164" s="647"/>
      <c r="BB164" s="647"/>
      <c r="BC164" s="647"/>
      <c r="BD164" s="647"/>
      <c r="BE164" s="647"/>
      <c r="BF164" s="647"/>
      <c r="BG164" s="647"/>
      <c r="BH164" s="647"/>
      <c r="BI164" s="647"/>
      <c r="BJ164" s="647"/>
      <c r="BK164" s="647"/>
      <c r="BL164" s="647"/>
      <c r="BM164" s="647"/>
      <c r="BN164" s="647"/>
      <c r="BO164" s="647"/>
      <c r="BP164" s="647"/>
      <c r="BQ164" s="647"/>
      <c r="BR164" s="647"/>
      <c r="BS164" s="647"/>
      <c r="BT164" s="647"/>
      <c r="BU164" s="647"/>
      <c r="BV164" s="647"/>
      <c r="BW164" s="647"/>
      <c r="BX164" s="647"/>
      <c r="BY164" s="647"/>
      <c r="BZ164" s="647"/>
      <c r="CA164" s="647"/>
      <c r="CB164" s="647"/>
      <c r="CC164" s="647"/>
      <c r="CD164" s="647"/>
      <c r="CE164" s="647"/>
      <c r="CF164" s="647"/>
      <c r="CG164" s="647"/>
      <c r="CH164" s="647"/>
      <c r="CI164" s="647"/>
      <c r="CJ164" s="647"/>
      <c r="CK164" s="647"/>
      <c r="CL164" s="647"/>
      <c r="CM164" s="647"/>
      <c r="CN164" s="647"/>
      <c r="CO164" s="647"/>
      <c r="CP164" s="647"/>
      <c r="CQ164" s="647"/>
      <c r="CR164" s="647"/>
      <c r="CS164" s="647"/>
      <c r="CT164" s="647"/>
      <c r="CU164" s="647"/>
      <c r="CV164" s="647"/>
      <c r="CW164" s="647"/>
      <c r="CX164" s="647"/>
      <c r="CY164" s="647"/>
      <c r="CZ164" s="647"/>
      <c r="DA164" s="647"/>
      <c r="DB164" s="647"/>
      <c r="DC164" s="647"/>
      <c r="DD164" s="647"/>
      <c r="DE164" s="647"/>
      <c r="DF164" s="647"/>
      <c r="DG164" s="647"/>
      <c r="DH164" s="647"/>
      <c r="DI164" s="647"/>
      <c r="DJ164" s="647"/>
      <c r="DK164" s="647"/>
      <c r="DL164" s="647"/>
      <c r="DM164" s="647"/>
      <c r="DN164" s="647"/>
      <c r="DO164" s="647"/>
      <c r="DP164" s="647"/>
      <c r="DQ164" s="647"/>
      <c r="DR164" s="647"/>
      <c r="DS164" s="647"/>
      <c r="DT164" s="647"/>
      <c r="DU164" s="647"/>
      <c r="DV164" s="647"/>
      <c r="DW164" s="647"/>
      <c r="DX164" s="647"/>
      <c r="DY164" s="647"/>
      <c r="DZ164" s="647"/>
      <c r="EA164" s="647"/>
      <c r="EB164" s="647"/>
      <c r="EC164" s="647"/>
      <c r="ED164" s="647"/>
      <c r="EE164" s="647"/>
      <c r="EF164" s="647"/>
      <c r="EG164" s="647"/>
      <c r="EH164" s="647"/>
      <c r="EI164" s="647"/>
      <c r="EJ164" s="647"/>
      <c r="EK164" s="647"/>
      <c r="EL164" s="647"/>
      <c r="EM164" s="647"/>
      <c r="EN164" s="647"/>
      <c r="EO164" s="647"/>
      <c r="EP164" s="647"/>
      <c r="EQ164" s="647"/>
      <c r="ER164" s="647"/>
      <c r="ES164" s="647"/>
      <c r="ET164" s="647"/>
      <c r="EU164" s="647"/>
      <c r="EV164" s="647"/>
      <c r="EW164" s="647"/>
      <c r="EX164" s="647"/>
      <c r="EY164" s="647"/>
      <c r="EZ164" s="647"/>
      <c r="FA164" s="647"/>
      <c r="FB164" s="647"/>
      <c r="FC164" s="647"/>
      <c r="FD164" s="647"/>
      <c r="FE164" s="647"/>
      <c r="FF164" s="647"/>
      <c r="FG164" s="647"/>
      <c r="FH164" s="647"/>
      <c r="FI164" s="647"/>
      <c r="FJ164" s="647"/>
      <c r="FK164" s="647"/>
      <c r="FL164" s="647"/>
      <c r="FM164" s="647"/>
      <c r="FN164" s="647"/>
      <c r="FO164" s="647"/>
      <c r="FP164" s="647"/>
      <c r="FQ164" s="647"/>
      <c r="FR164" s="647"/>
      <c r="FS164" s="647"/>
      <c r="FT164" s="647"/>
      <c r="FU164" s="647"/>
      <c r="FV164" s="647"/>
      <c r="FW164" s="647"/>
      <c r="FX164" s="647"/>
      <c r="FY164" s="647"/>
      <c r="FZ164" s="647"/>
      <c r="GA164" s="647"/>
      <c r="GB164" s="647"/>
      <c r="GC164" s="647"/>
      <c r="GD164" s="647"/>
      <c r="GE164" s="647"/>
      <c r="GF164" s="647"/>
      <c r="GG164" s="647"/>
      <c r="GH164" s="647"/>
      <c r="GI164" s="647"/>
      <c r="GJ164" s="647"/>
      <c r="GK164" s="647"/>
      <c r="GL164" s="647"/>
      <c r="GM164" s="647"/>
      <c r="GN164" s="647"/>
      <c r="GO164" s="647"/>
      <c r="GP164" s="647"/>
      <c r="GQ164" s="647"/>
      <c r="GR164" s="647"/>
      <c r="GS164" s="647"/>
      <c r="GT164" s="647"/>
      <c r="GU164" s="647"/>
      <c r="GV164" s="647"/>
      <c r="GW164" s="647"/>
      <c r="GX164" s="647"/>
      <c r="GY164" s="647"/>
      <c r="GZ164" s="647"/>
      <c r="HA164" s="647"/>
      <c r="HB164" s="647"/>
      <c r="HC164" s="647"/>
      <c r="HD164" s="647"/>
      <c r="HE164" s="647"/>
      <c r="HF164" s="647"/>
      <c r="HG164" s="647"/>
      <c r="HH164" s="647"/>
      <c r="HI164" s="647"/>
      <c r="HJ164" s="647"/>
      <c r="HK164" s="647"/>
      <c r="HL164" s="647"/>
      <c r="HM164" s="647"/>
      <c r="HN164" s="647"/>
      <c r="HO164" s="647"/>
      <c r="HP164" s="647"/>
      <c r="HQ164" s="647"/>
      <c r="HR164" s="647"/>
      <c r="HS164" s="647"/>
      <c r="HT164" s="647"/>
      <c r="HU164" s="647"/>
      <c r="HV164" s="647"/>
      <c r="HW164" s="647"/>
      <c r="HX164" s="647"/>
      <c r="HY164" s="647"/>
      <c r="HZ164" s="647"/>
      <c r="IA164" s="647"/>
      <c r="IB164" s="647"/>
      <c r="IC164" s="647"/>
      <c r="ID164" s="647"/>
      <c r="IE164" s="647"/>
      <c r="IF164" s="647"/>
      <c r="IG164" s="647"/>
      <c r="IH164" s="647"/>
      <c r="II164" s="647"/>
      <c r="IJ164" s="647"/>
      <c r="IK164" s="647"/>
      <c r="IL164" s="647"/>
      <c r="IM164" s="647"/>
      <c r="IN164" s="647"/>
      <c r="IO164" s="647"/>
      <c r="IP164" s="647"/>
      <c r="IQ164" s="647"/>
      <c r="IR164" s="647"/>
      <c r="IS164" s="647"/>
      <c r="IT164" s="647"/>
      <c r="IU164" s="647"/>
      <c r="IV164" s="647"/>
      <c r="IW164" s="647"/>
      <c r="IX164" s="647"/>
      <c r="IY164" s="647"/>
      <c r="IZ164" s="647"/>
      <c r="JA164" s="647"/>
      <c r="JB164" s="647"/>
      <c r="JC164" s="647"/>
      <c r="JD164" s="647"/>
      <c r="JE164" s="647"/>
      <c r="JF164" s="647"/>
      <c r="JG164" s="647"/>
      <c r="JH164" s="647"/>
      <c r="JI164" s="647"/>
      <c r="JJ164" s="647"/>
      <c r="JK164" s="647"/>
      <c r="JL164" s="647"/>
      <c r="JM164" s="647"/>
      <c r="JN164" s="647"/>
      <c r="JO164" s="647"/>
      <c r="JP164" s="647"/>
      <c r="JQ164" s="647"/>
      <c r="JR164" s="647"/>
      <c r="JS164" s="647"/>
      <c r="JT164" s="647"/>
      <c r="JU164" s="647"/>
      <c r="JV164" s="647"/>
      <c r="JW164" s="647"/>
      <c r="JX164" s="647"/>
      <c r="JY164" s="647"/>
      <c r="JZ164" s="647"/>
      <c r="KA164" s="647"/>
      <c r="KB164" s="647"/>
      <c r="KC164" s="647"/>
      <c r="KD164" s="647"/>
      <c r="KE164" s="647"/>
      <c r="KF164" s="647"/>
      <c r="KG164" s="647"/>
      <c r="KH164" s="647"/>
      <c r="KI164" s="647"/>
      <c r="KJ164" s="647"/>
      <c r="KK164" s="647"/>
      <c r="KL164" s="647"/>
      <c r="KM164" s="647"/>
      <c r="KN164" s="647"/>
      <c r="KO164" s="647"/>
      <c r="KP164" s="647"/>
      <c r="KQ164" s="647"/>
      <c r="KR164" s="647"/>
      <c r="KS164" s="647"/>
      <c r="KT164" s="647"/>
      <c r="KU164" s="647"/>
      <c r="KV164" s="647"/>
      <c r="KW164" s="647"/>
      <c r="KX164" s="647"/>
      <c r="KY164" s="647"/>
      <c r="KZ164" s="647"/>
      <c r="LA164" s="647"/>
      <c r="LB164" s="647"/>
      <c r="LC164" s="647"/>
      <c r="LD164" s="647"/>
      <c r="LE164" s="647"/>
      <c r="LF164" s="647"/>
      <c r="LG164" s="647"/>
      <c r="LH164" s="647"/>
      <c r="LI164" s="647"/>
      <c r="LJ164" s="648"/>
    </row>
    <row r="165" spans="2:322" ht="3.65" customHeight="1">
      <c r="B165" s="646"/>
      <c r="C165" s="647"/>
      <c r="D165" s="647"/>
      <c r="E165" s="647"/>
      <c r="F165" s="647"/>
      <c r="G165" s="647"/>
      <c r="H165" s="647"/>
      <c r="I165" s="647"/>
      <c r="J165" s="647"/>
      <c r="K165" s="647"/>
      <c r="L165" s="647"/>
      <c r="M165" s="647"/>
      <c r="N165" s="647"/>
      <c r="O165" s="647"/>
      <c r="P165" s="647"/>
      <c r="Q165" s="647"/>
      <c r="R165" s="647"/>
      <c r="S165" s="647"/>
      <c r="T165" s="647"/>
      <c r="U165" s="647"/>
      <c r="V165" s="647"/>
      <c r="W165" s="647"/>
      <c r="X165" s="647"/>
      <c r="Y165" s="647"/>
      <c r="Z165" s="647"/>
      <c r="AA165" s="647"/>
      <c r="AB165" s="647"/>
      <c r="AC165" s="647"/>
      <c r="AD165" s="647"/>
      <c r="AE165" s="647"/>
      <c r="AF165" s="647"/>
      <c r="AG165" s="647"/>
      <c r="AH165" s="647"/>
      <c r="AI165" s="647"/>
      <c r="AJ165" s="647"/>
      <c r="AK165" s="647"/>
      <c r="AL165" s="647"/>
      <c r="AM165" s="647"/>
      <c r="AN165" s="647"/>
      <c r="AO165" s="647"/>
      <c r="AP165" s="647"/>
      <c r="AQ165" s="647"/>
      <c r="AR165" s="647"/>
      <c r="AS165" s="647"/>
      <c r="AT165" s="647"/>
      <c r="AU165" s="647"/>
      <c r="AV165" s="647"/>
      <c r="AW165" s="647"/>
      <c r="AX165" s="647"/>
      <c r="AY165" s="647"/>
      <c r="AZ165" s="647"/>
      <c r="BA165" s="647"/>
      <c r="BB165" s="647"/>
      <c r="BC165" s="647"/>
      <c r="BD165" s="647"/>
      <c r="BE165" s="647"/>
      <c r="BF165" s="647"/>
      <c r="BG165" s="647"/>
      <c r="BH165" s="647"/>
      <c r="BI165" s="647"/>
      <c r="BJ165" s="647"/>
      <c r="BK165" s="647"/>
      <c r="BL165" s="647"/>
      <c r="BM165" s="647"/>
      <c r="BN165" s="647"/>
      <c r="BO165" s="647"/>
      <c r="BP165" s="647"/>
      <c r="BQ165" s="647"/>
      <c r="BR165" s="647"/>
      <c r="BS165" s="647"/>
      <c r="BT165" s="647"/>
      <c r="BU165" s="647"/>
      <c r="BV165" s="647"/>
      <c r="BW165" s="647"/>
      <c r="BX165" s="647"/>
      <c r="BY165" s="647"/>
      <c r="BZ165" s="647"/>
      <c r="CA165" s="647"/>
      <c r="CB165" s="647"/>
      <c r="CC165" s="647"/>
      <c r="CD165" s="647"/>
      <c r="CE165" s="647"/>
      <c r="CF165" s="647"/>
      <c r="CG165" s="647"/>
      <c r="CH165" s="647"/>
      <c r="CI165" s="647"/>
      <c r="CJ165" s="647"/>
      <c r="CK165" s="647"/>
      <c r="CL165" s="647"/>
      <c r="CM165" s="647"/>
      <c r="CN165" s="647"/>
      <c r="CO165" s="647"/>
      <c r="CP165" s="647"/>
      <c r="CQ165" s="647"/>
      <c r="CR165" s="647"/>
      <c r="CS165" s="647"/>
      <c r="CT165" s="647"/>
      <c r="CU165" s="647"/>
      <c r="CV165" s="647"/>
      <c r="CW165" s="647"/>
      <c r="CX165" s="647"/>
      <c r="CY165" s="647"/>
      <c r="CZ165" s="647"/>
      <c r="DA165" s="647"/>
      <c r="DB165" s="647"/>
      <c r="DC165" s="647"/>
      <c r="DD165" s="647"/>
      <c r="DE165" s="647"/>
      <c r="DF165" s="647"/>
      <c r="DG165" s="647"/>
      <c r="DH165" s="647"/>
      <c r="DI165" s="647"/>
      <c r="DJ165" s="647"/>
      <c r="DK165" s="647"/>
      <c r="DL165" s="647"/>
      <c r="DM165" s="647"/>
      <c r="DN165" s="647"/>
      <c r="DO165" s="647"/>
      <c r="DP165" s="647"/>
      <c r="DQ165" s="647"/>
      <c r="DR165" s="647"/>
      <c r="DS165" s="647"/>
      <c r="DT165" s="647"/>
      <c r="DU165" s="647"/>
      <c r="DV165" s="647"/>
      <c r="DW165" s="647"/>
      <c r="DX165" s="647"/>
      <c r="DY165" s="647"/>
      <c r="DZ165" s="647"/>
      <c r="EA165" s="647"/>
      <c r="EB165" s="647"/>
      <c r="EC165" s="647"/>
      <c r="ED165" s="647"/>
      <c r="EE165" s="647"/>
      <c r="EF165" s="647"/>
      <c r="EG165" s="647"/>
      <c r="EH165" s="647"/>
      <c r="EI165" s="647"/>
      <c r="EJ165" s="647"/>
      <c r="EK165" s="647"/>
      <c r="EL165" s="647"/>
      <c r="EM165" s="647"/>
      <c r="EN165" s="647"/>
      <c r="EO165" s="647"/>
      <c r="EP165" s="647"/>
      <c r="EQ165" s="647"/>
      <c r="ER165" s="647"/>
      <c r="ES165" s="647"/>
      <c r="ET165" s="647"/>
      <c r="EU165" s="647"/>
      <c r="EV165" s="647"/>
      <c r="EW165" s="647"/>
      <c r="EX165" s="647"/>
      <c r="EY165" s="647"/>
      <c r="EZ165" s="647"/>
      <c r="FA165" s="647"/>
      <c r="FB165" s="647"/>
      <c r="FC165" s="647"/>
      <c r="FD165" s="647"/>
      <c r="FE165" s="647"/>
      <c r="FF165" s="647"/>
      <c r="FG165" s="647"/>
      <c r="FH165" s="647"/>
      <c r="FI165" s="647"/>
      <c r="FJ165" s="647"/>
      <c r="FK165" s="647"/>
      <c r="FL165" s="647"/>
      <c r="FM165" s="647"/>
      <c r="FN165" s="647"/>
      <c r="FO165" s="647"/>
      <c r="FP165" s="647"/>
      <c r="FQ165" s="647"/>
      <c r="FR165" s="647"/>
      <c r="FS165" s="647"/>
      <c r="FT165" s="647"/>
      <c r="FU165" s="647"/>
      <c r="FV165" s="647"/>
      <c r="FW165" s="647"/>
      <c r="FX165" s="647"/>
      <c r="FY165" s="647"/>
      <c r="FZ165" s="647"/>
      <c r="GA165" s="647"/>
      <c r="GB165" s="647"/>
      <c r="GC165" s="647"/>
      <c r="GD165" s="647"/>
      <c r="GE165" s="647"/>
      <c r="GF165" s="647"/>
      <c r="GG165" s="647"/>
      <c r="GH165" s="647"/>
      <c r="GI165" s="647"/>
      <c r="GJ165" s="647"/>
      <c r="GK165" s="647"/>
      <c r="GL165" s="647"/>
      <c r="GM165" s="647"/>
      <c r="GN165" s="647"/>
      <c r="GO165" s="647"/>
      <c r="GP165" s="647"/>
      <c r="GQ165" s="647"/>
      <c r="GR165" s="647"/>
      <c r="GS165" s="647"/>
      <c r="GT165" s="647"/>
      <c r="GU165" s="647"/>
      <c r="GV165" s="647"/>
      <c r="GW165" s="647"/>
      <c r="GX165" s="647"/>
      <c r="GY165" s="647"/>
      <c r="GZ165" s="647"/>
      <c r="HA165" s="647"/>
      <c r="HB165" s="647"/>
      <c r="HC165" s="647"/>
      <c r="HD165" s="647"/>
      <c r="HE165" s="647"/>
      <c r="HF165" s="647"/>
      <c r="HG165" s="647"/>
      <c r="HH165" s="647"/>
      <c r="HI165" s="647"/>
      <c r="HJ165" s="647"/>
      <c r="HK165" s="647"/>
      <c r="HL165" s="647"/>
      <c r="HM165" s="647"/>
      <c r="HN165" s="647"/>
      <c r="HO165" s="647"/>
      <c r="HP165" s="647"/>
      <c r="HQ165" s="647"/>
      <c r="HR165" s="647"/>
      <c r="HS165" s="647"/>
      <c r="HT165" s="647"/>
      <c r="HU165" s="647"/>
      <c r="HV165" s="647"/>
      <c r="HW165" s="647"/>
      <c r="HX165" s="647"/>
      <c r="HY165" s="647"/>
      <c r="HZ165" s="647"/>
      <c r="IA165" s="647"/>
      <c r="IB165" s="647"/>
      <c r="IC165" s="647"/>
      <c r="ID165" s="647"/>
      <c r="IE165" s="647"/>
      <c r="IF165" s="647"/>
      <c r="IG165" s="647"/>
      <c r="IH165" s="647"/>
      <c r="II165" s="647"/>
      <c r="IJ165" s="647"/>
      <c r="IK165" s="647"/>
      <c r="IL165" s="647"/>
      <c r="IM165" s="647"/>
      <c r="IN165" s="647"/>
      <c r="IO165" s="647"/>
      <c r="IP165" s="647"/>
      <c r="IQ165" s="647"/>
      <c r="IR165" s="647"/>
      <c r="IS165" s="647"/>
      <c r="IT165" s="647"/>
      <c r="IU165" s="647"/>
      <c r="IV165" s="647"/>
      <c r="IW165" s="647"/>
      <c r="IX165" s="647"/>
      <c r="IY165" s="647"/>
      <c r="IZ165" s="647"/>
      <c r="JA165" s="647"/>
      <c r="JB165" s="647"/>
      <c r="JC165" s="647"/>
      <c r="JD165" s="647"/>
      <c r="JE165" s="647"/>
      <c r="JF165" s="647"/>
      <c r="JG165" s="647"/>
      <c r="JH165" s="647"/>
      <c r="JI165" s="647"/>
      <c r="JJ165" s="647"/>
      <c r="JK165" s="647"/>
      <c r="JL165" s="647"/>
      <c r="JM165" s="647"/>
      <c r="JN165" s="647"/>
      <c r="JO165" s="647"/>
      <c r="JP165" s="647"/>
      <c r="JQ165" s="647"/>
      <c r="JR165" s="647"/>
      <c r="JS165" s="647"/>
      <c r="JT165" s="647"/>
      <c r="JU165" s="647"/>
      <c r="JV165" s="647"/>
      <c r="JW165" s="647"/>
      <c r="JX165" s="647"/>
      <c r="JY165" s="647"/>
      <c r="JZ165" s="647"/>
      <c r="KA165" s="647"/>
      <c r="KB165" s="647"/>
      <c r="KC165" s="647"/>
      <c r="KD165" s="647"/>
      <c r="KE165" s="647"/>
      <c r="KF165" s="647"/>
      <c r="KG165" s="647"/>
      <c r="KH165" s="647"/>
      <c r="KI165" s="647"/>
      <c r="KJ165" s="647"/>
      <c r="KK165" s="647"/>
      <c r="KL165" s="647"/>
      <c r="KM165" s="647"/>
      <c r="KN165" s="647"/>
      <c r="KO165" s="647"/>
      <c r="KP165" s="647"/>
      <c r="KQ165" s="647"/>
      <c r="KR165" s="647"/>
      <c r="KS165" s="647"/>
      <c r="KT165" s="647"/>
      <c r="KU165" s="647"/>
      <c r="KV165" s="647"/>
      <c r="KW165" s="647"/>
      <c r="KX165" s="647"/>
      <c r="KY165" s="647"/>
      <c r="KZ165" s="647"/>
      <c r="LA165" s="647"/>
      <c r="LB165" s="647"/>
      <c r="LC165" s="647"/>
      <c r="LD165" s="647"/>
      <c r="LE165" s="647"/>
      <c r="LF165" s="647"/>
      <c r="LG165" s="647"/>
      <c r="LH165" s="647"/>
      <c r="LI165" s="647"/>
      <c r="LJ165" s="648"/>
    </row>
    <row r="166" spans="2:322" ht="3.65" customHeight="1">
      <c r="B166" s="646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7"/>
      <c r="P166" s="647"/>
      <c r="Q166" s="647"/>
      <c r="R166" s="647"/>
      <c r="S166" s="647"/>
      <c r="T166" s="647"/>
      <c r="U166" s="647"/>
      <c r="V166" s="647"/>
      <c r="W166" s="647"/>
      <c r="X166" s="647"/>
      <c r="Y166" s="647"/>
      <c r="Z166" s="647"/>
      <c r="AA166" s="647"/>
      <c r="AB166" s="647"/>
      <c r="AC166" s="647"/>
      <c r="AD166" s="647"/>
      <c r="AE166" s="647"/>
      <c r="AF166" s="647"/>
      <c r="AG166" s="647"/>
      <c r="AH166" s="647"/>
      <c r="AI166" s="647"/>
      <c r="AJ166" s="647"/>
      <c r="AK166" s="647"/>
      <c r="AL166" s="647"/>
      <c r="AM166" s="647"/>
      <c r="AN166" s="647"/>
      <c r="AO166" s="647"/>
      <c r="AP166" s="647"/>
      <c r="AQ166" s="647"/>
      <c r="AR166" s="647"/>
      <c r="AS166" s="647"/>
      <c r="AT166" s="647"/>
      <c r="AU166" s="647"/>
      <c r="AV166" s="647"/>
      <c r="AW166" s="647"/>
      <c r="AX166" s="647"/>
      <c r="AY166" s="647"/>
      <c r="AZ166" s="647"/>
      <c r="BA166" s="647"/>
      <c r="BB166" s="647"/>
      <c r="BC166" s="647"/>
      <c r="BD166" s="647"/>
      <c r="BE166" s="647"/>
      <c r="BF166" s="647"/>
      <c r="BG166" s="647"/>
      <c r="BH166" s="647"/>
      <c r="BI166" s="647"/>
      <c r="BJ166" s="647"/>
      <c r="BK166" s="647"/>
      <c r="BL166" s="647"/>
      <c r="BM166" s="647"/>
      <c r="BN166" s="647"/>
      <c r="BO166" s="647"/>
      <c r="BP166" s="647"/>
      <c r="BQ166" s="647"/>
      <c r="BR166" s="647"/>
      <c r="BS166" s="647"/>
      <c r="BT166" s="647"/>
      <c r="BU166" s="647"/>
      <c r="BV166" s="647"/>
      <c r="BW166" s="647"/>
      <c r="BX166" s="647"/>
      <c r="BY166" s="647"/>
      <c r="BZ166" s="647"/>
      <c r="CA166" s="647"/>
      <c r="CB166" s="647"/>
      <c r="CC166" s="647"/>
      <c r="CD166" s="647"/>
      <c r="CE166" s="647"/>
      <c r="CF166" s="647"/>
      <c r="CG166" s="647"/>
      <c r="CH166" s="647"/>
      <c r="CI166" s="647"/>
      <c r="CJ166" s="647"/>
      <c r="CK166" s="647"/>
      <c r="CL166" s="647"/>
      <c r="CM166" s="647"/>
      <c r="CN166" s="647"/>
      <c r="CO166" s="647"/>
      <c r="CP166" s="647"/>
      <c r="CQ166" s="647"/>
      <c r="CR166" s="647"/>
      <c r="CS166" s="647"/>
      <c r="CT166" s="647"/>
      <c r="CU166" s="647"/>
      <c r="CV166" s="647"/>
      <c r="CW166" s="647"/>
      <c r="CX166" s="647"/>
      <c r="CY166" s="647"/>
      <c r="CZ166" s="647"/>
      <c r="DA166" s="647"/>
      <c r="DB166" s="647"/>
      <c r="DC166" s="647"/>
      <c r="DD166" s="647"/>
      <c r="DE166" s="647"/>
      <c r="DF166" s="647"/>
      <c r="DG166" s="647"/>
      <c r="DH166" s="647"/>
      <c r="DI166" s="647"/>
      <c r="DJ166" s="647"/>
      <c r="DK166" s="647"/>
      <c r="DL166" s="647"/>
      <c r="DM166" s="647"/>
      <c r="DN166" s="647"/>
      <c r="DO166" s="647"/>
      <c r="DP166" s="647"/>
      <c r="DQ166" s="647"/>
      <c r="DR166" s="647"/>
      <c r="DS166" s="647"/>
      <c r="DT166" s="647"/>
      <c r="DU166" s="647"/>
      <c r="DV166" s="647"/>
      <c r="DW166" s="647"/>
      <c r="DX166" s="647"/>
      <c r="DY166" s="647"/>
      <c r="DZ166" s="647"/>
      <c r="EA166" s="647"/>
      <c r="EB166" s="647"/>
      <c r="EC166" s="647"/>
      <c r="ED166" s="647"/>
      <c r="EE166" s="647"/>
      <c r="EF166" s="647"/>
      <c r="EG166" s="647"/>
      <c r="EH166" s="647"/>
      <c r="EI166" s="647"/>
      <c r="EJ166" s="647"/>
      <c r="EK166" s="647"/>
      <c r="EL166" s="647"/>
      <c r="EM166" s="647"/>
      <c r="EN166" s="647"/>
      <c r="EO166" s="647"/>
      <c r="EP166" s="647"/>
      <c r="EQ166" s="647"/>
      <c r="ER166" s="647"/>
      <c r="ES166" s="647"/>
      <c r="ET166" s="647"/>
      <c r="EU166" s="647"/>
      <c r="EV166" s="647"/>
      <c r="EW166" s="647"/>
      <c r="EX166" s="647"/>
      <c r="EY166" s="647"/>
      <c r="EZ166" s="647"/>
      <c r="FA166" s="647"/>
      <c r="FB166" s="647"/>
      <c r="FC166" s="647"/>
      <c r="FD166" s="647"/>
      <c r="FE166" s="647"/>
      <c r="FF166" s="647"/>
      <c r="FG166" s="647"/>
      <c r="FH166" s="647"/>
      <c r="FI166" s="647"/>
      <c r="FJ166" s="647"/>
      <c r="FK166" s="647"/>
      <c r="FL166" s="647"/>
      <c r="FM166" s="647"/>
      <c r="FN166" s="647"/>
      <c r="FO166" s="647"/>
      <c r="FP166" s="647"/>
      <c r="FQ166" s="647"/>
      <c r="FR166" s="647"/>
      <c r="FS166" s="647"/>
      <c r="FT166" s="647"/>
      <c r="FU166" s="647"/>
      <c r="FV166" s="647"/>
      <c r="FW166" s="647"/>
      <c r="FX166" s="647"/>
      <c r="FY166" s="647"/>
      <c r="FZ166" s="647"/>
      <c r="GA166" s="647"/>
      <c r="GB166" s="647"/>
      <c r="GC166" s="647"/>
      <c r="GD166" s="647"/>
      <c r="GE166" s="647"/>
      <c r="GF166" s="647"/>
      <c r="GG166" s="647"/>
      <c r="GH166" s="647"/>
      <c r="GI166" s="647"/>
      <c r="GJ166" s="647"/>
      <c r="GK166" s="647"/>
      <c r="GL166" s="647"/>
      <c r="GM166" s="647"/>
      <c r="GN166" s="647"/>
      <c r="GO166" s="647"/>
      <c r="GP166" s="647"/>
      <c r="GQ166" s="647"/>
      <c r="GR166" s="647"/>
      <c r="GS166" s="647"/>
      <c r="GT166" s="647"/>
      <c r="GU166" s="647"/>
      <c r="GV166" s="647"/>
      <c r="GW166" s="647"/>
      <c r="GX166" s="647"/>
      <c r="GY166" s="647"/>
      <c r="GZ166" s="647"/>
      <c r="HA166" s="647"/>
      <c r="HB166" s="647"/>
      <c r="HC166" s="647"/>
      <c r="HD166" s="647"/>
      <c r="HE166" s="647"/>
      <c r="HF166" s="647"/>
      <c r="HG166" s="647"/>
      <c r="HH166" s="647"/>
      <c r="HI166" s="647"/>
      <c r="HJ166" s="647"/>
      <c r="HK166" s="647"/>
      <c r="HL166" s="647"/>
      <c r="HM166" s="647"/>
      <c r="HN166" s="647"/>
      <c r="HO166" s="647"/>
      <c r="HP166" s="647"/>
      <c r="HQ166" s="647"/>
      <c r="HR166" s="647"/>
      <c r="HS166" s="647"/>
      <c r="HT166" s="647"/>
      <c r="HU166" s="647"/>
      <c r="HV166" s="647"/>
      <c r="HW166" s="647"/>
      <c r="HX166" s="647"/>
      <c r="HY166" s="647"/>
      <c r="HZ166" s="647"/>
      <c r="IA166" s="647"/>
      <c r="IB166" s="647"/>
      <c r="IC166" s="647"/>
      <c r="ID166" s="647"/>
      <c r="IE166" s="647"/>
      <c r="IF166" s="647"/>
      <c r="IG166" s="647"/>
      <c r="IH166" s="647"/>
      <c r="II166" s="647"/>
      <c r="IJ166" s="647"/>
      <c r="IK166" s="647"/>
      <c r="IL166" s="647"/>
      <c r="IM166" s="647"/>
      <c r="IN166" s="647"/>
      <c r="IO166" s="647"/>
      <c r="IP166" s="647"/>
      <c r="IQ166" s="647"/>
      <c r="IR166" s="647"/>
      <c r="IS166" s="647"/>
      <c r="IT166" s="647"/>
      <c r="IU166" s="647"/>
      <c r="IV166" s="647"/>
      <c r="IW166" s="647"/>
      <c r="IX166" s="647"/>
      <c r="IY166" s="647"/>
      <c r="IZ166" s="647"/>
      <c r="JA166" s="647"/>
      <c r="JB166" s="647"/>
      <c r="JC166" s="647"/>
      <c r="JD166" s="647"/>
      <c r="JE166" s="647"/>
      <c r="JF166" s="647"/>
      <c r="JG166" s="647"/>
      <c r="JH166" s="647"/>
      <c r="JI166" s="647"/>
      <c r="JJ166" s="647"/>
      <c r="JK166" s="647"/>
      <c r="JL166" s="647"/>
      <c r="JM166" s="647"/>
      <c r="JN166" s="647"/>
      <c r="JO166" s="647"/>
      <c r="JP166" s="647"/>
      <c r="JQ166" s="647"/>
      <c r="JR166" s="647"/>
      <c r="JS166" s="647"/>
      <c r="JT166" s="647"/>
      <c r="JU166" s="647"/>
      <c r="JV166" s="647"/>
      <c r="JW166" s="647"/>
      <c r="JX166" s="647"/>
      <c r="JY166" s="647"/>
      <c r="JZ166" s="647"/>
      <c r="KA166" s="647"/>
      <c r="KB166" s="647"/>
      <c r="KC166" s="647"/>
      <c r="KD166" s="647"/>
      <c r="KE166" s="647"/>
      <c r="KF166" s="647"/>
      <c r="KG166" s="647"/>
      <c r="KH166" s="647"/>
      <c r="KI166" s="647"/>
      <c r="KJ166" s="647"/>
      <c r="KK166" s="647"/>
      <c r="KL166" s="647"/>
      <c r="KM166" s="647"/>
      <c r="KN166" s="647"/>
      <c r="KO166" s="647"/>
      <c r="KP166" s="647"/>
      <c r="KQ166" s="647"/>
      <c r="KR166" s="647"/>
      <c r="KS166" s="647"/>
      <c r="KT166" s="647"/>
      <c r="KU166" s="647"/>
      <c r="KV166" s="647"/>
      <c r="KW166" s="647"/>
      <c r="KX166" s="647"/>
      <c r="KY166" s="647"/>
      <c r="KZ166" s="647"/>
      <c r="LA166" s="647"/>
      <c r="LB166" s="647"/>
      <c r="LC166" s="647"/>
      <c r="LD166" s="647"/>
      <c r="LE166" s="647"/>
      <c r="LF166" s="647"/>
      <c r="LG166" s="647"/>
      <c r="LH166" s="647"/>
      <c r="LI166" s="647"/>
      <c r="LJ166" s="648"/>
    </row>
    <row r="167" spans="2:322" ht="3.65" customHeight="1">
      <c r="B167" s="646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7"/>
      <c r="P167" s="647"/>
      <c r="Q167" s="647"/>
      <c r="R167" s="647"/>
      <c r="S167" s="647"/>
      <c r="T167" s="647"/>
      <c r="U167" s="647"/>
      <c r="V167" s="647"/>
      <c r="W167" s="647"/>
      <c r="X167" s="647"/>
      <c r="Y167" s="647"/>
      <c r="Z167" s="647"/>
      <c r="AA167" s="647"/>
      <c r="AB167" s="647"/>
      <c r="AC167" s="647"/>
      <c r="AD167" s="647"/>
      <c r="AE167" s="647"/>
      <c r="AF167" s="647"/>
      <c r="AG167" s="647"/>
      <c r="AH167" s="647"/>
      <c r="AI167" s="647"/>
      <c r="AJ167" s="647"/>
      <c r="AK167" s="647"/>
      <c r="AL167" s="647"/>
      <c r="AM167" s="647"/>
      <c r="AN167" s="647"/>
      <c r="AO167" s="647"/>
      <c r="AP167" s="647"/>
      <c r="AQ167" s="647"/>
      <c r="AR167" s="647"/>
      <c r="AS167" s="647"/>
      <c r="AT167" s="647"/>
      <c r="AU167" s="647"/>
      <c r="AV167" s="647"/>
      <c r="AW167" s="647"/>
      <c r="AX167" s="647"/>
      <c r="AY167" s="647"/>
      <c r="AZ167" s="647"/>
      <c r="BA167" s="647"/>
      <c r="BB167" s="647"/>
      <c r="BC167" s="647"/>
      <c r="BD167" s="647"/>
      <c r="BE167" s="647"/>
      <c r="BF167" s="647"/>
      <c r="BG167" s="647"/>
      <c r="BH167" s="647"/>
      <c r="BI167" s="647"/>
      <c r="BJ167" s="647"/>
      <c r="BK167" s="647"/>
      <c r="BL167" s="647"/>
      <c r="BM167" s="647"/>
      <c r="BN167" s="647"/>
      <c r="BO167" s="647"/>
      <c r="BP167" s="647"/>
      <c r="BQ167" s="647"/>
      <c r="BR167" s="647"/>
      <c r="BS167" s="647"/>
      <c r="BT167" s="647"/>
      <c r="BU167" s="647"/>
      <c r="BV167" s="647"/>
      <c r="BW167" s="647"/>
      <c r="BX167" s="647"/>
      <c r="BY167" s="647"/>
      <c r="BZ167" s="647"/>
      <c r="CA167" s="647"/>
      <c r="CB167" s="647"/>
      <c r="CC167" s="647"/>
      <c r="CD167" s="647"/>
      <c r="CE167" s="647"/>
      <c r="CF167" s="647"/>
      <c r="CG167" s="647"/>
      <c r="CH167" s="647"/>
      <c r="CI167" s="647"/>
      <c r="CJ167" s="647"/>
      <c r="CK167" s="647"/>
      <c r="CL167" s="647"/>
      <c r="CM167" s="647"/>
      <c r="CN167" s="647"/>
      <c r="CO167" s="647"/>
      <c r="CP167" s="647"/>
      <c r="CQ167" s="647"/>
      <c r="CR167" s="647"/>
      <c r="CS167" s="647"/>
      <c r="CT167" s="647"/>
      <c r="CU167" s="647"/>
      <c r="CV167" s="647"/>
      <c r="CW167" s="647"/>
      <c r="CX167" s="647"/>
      <c r="CY167" s="647"/>
      <c r="CZ167" s="647"/>
      <c r="DA167" s="647"/>
      <c r="DB167" s="647"/>
      <c r="DC167" s="647"/>
      <c r="DD167" s="647"/>
      <c r="DE167" s="647"/>
      <c r="DF167" s="647"/>
      <c r="DG167" s="647"/>
      <c r="DH167" s="647"/>
      <c r="DI167" s="647"/>
      <c r="DJ167" s="647"/>
      <c r="DK167" s="647"/>
      <c r="DL167" s="647"/>
      <c r="DM167" s="647"/>
      <c r="DN167" s="647"/>
      <c r="DO167" s="647"/>
      <c r="DP167" s="647"/>
      <c r="DQ167" s="647"/>
      <c r="DR167" s="647"/>
      <c r="DS167" s="647"/>
      <c r="DT167" s="647"/>
      <c r="DU167" s="647"/>
      <c r="DV167" s="647"/>
      <c r="DW167" s="647"/>
      <c r="DX167" s="647"/>
      <c r="DY167" s="647"/>
      <c r="DZ167" s="647"/>
      <c r="EA167" s="647"/>
      <c r="EB167" s="647"/>
      <c r="EC167" s="647"/>
      <c r="ED167" s="647"/>
      <c r="EE167" s="647"/>
      <c r="EF167" s="647"/>
      <c r="EG167" s="647"/>
      <c r="EH167" s="647"/>
      <c r="EI167" s="647"/>
      <c r="EJ167" s="647"/>
      <c r="EK167" s="647"/>
      <c r="EL167" s="647"/>
      <c r="EM167" s="647"/>
      <c r="EN167" s="647"/>
      <c r="EO167" s="647"/>
      <c r="EP167" s="647"/>
      <c r="EQ167" s="647"/>
      <c r="ER167" s="647"/>
      <c r="ES167" s="647"/>
      <c r="ET167" s="647"/>
      <c r="EU167" s="647"/>
      <c r="EV167" s="647"/>
      <c r="EW167" s="647"/>
      <c r="EX167" s="647"/>
      <c r="EY167" s="647"/>
      <c r="EZ167" s="647"/>
      <c r="FA167" s="647"/>
      <c r="FB167" s="647"/>
      <c r="FC167" s="647"/>
      <c r="FD167" s="647"/>
      <c r="FE167" s="647"/>
      <c r="FF167" s="647"/>
      <c r="FG167" s="647"/>
      <c r="FH167" s="647"/>
      <c r="FI167" s="647"/>
      <c r="FJ167" s="647"/>
      <c r="FK167" s="647"/>
      <c r="FL167" s="647"/>
      <c r="FM167" s="647"/>
      <c r="FN167" s="647"/>
      <c r="FO167" s="647"/>
      <c r="FP167" s="647"/>
      <c r="FQ167" s="647"/>
      <c r="FR167" s="647"/>
      <c r="FS167" s="647"/>
      <c r="FT167" s="647"/>
      <c r="FU167" s="647"/>
      <c r="FV167" s="647"/>
      <c r="FW167" s="647"/>
      <c r="FX167" s="647"/>
      <c r="FY167" s="647"/>
      <c r="FZ167" s="647"/>
      <c r="GA167" s="647"/>
      <c r="GB167" s="647"/>
      <c r="GC167" s="647"/>
      <c r="GD167" s="647"/>
      <c r="GE167" s="647"/>
      <c r="GF167" s="647"/>
      <c r="GG167" s="647"/>
      <c r="GH167" s="647"/>
      <c r="GI167" s="647"/>
      <c r="GJ167" s="647"/>
      <c r="GK167" s="647"/>
      <c r="GL167" s="647"/>
      <c r="GM167" s="647"/>
      <c r="GN167" s="647"/>
      <c r="GO167" s="647"/>
      <c r="GP167" s="647"/>
      <c r="GQ167" s="647"/>
      <c r="GR167" s="647"/>
      <c r="GS167" s="647"/>
      <c r="GT167" s="647"/>
      <c r="GU167" s="647"/>
      <c r="GV167" s="647"/>
      <c r="GW167" s="647"/>
      <c r="GX167" s="647"/>
      <c r="GY167" s="647"/>
      <c r="GZ167" s="647"/>
      <c r="HA167" s="647"/>
      <c r="HB167" s="647"/>
      <c r="HC167" s="647"/>
      <c r="HD167" s="647"/>
      <c r="HE167" s="647"/>
      <c r="HF167" s="647"/>
      <c r="HG167" s="647"/>
      <c r="HH167" s="647"/>
      <c r="HI167" s="647"/>
      <c r="HJ167" s="647"/>
      <c r="HK167" s="647"/>
      <c r="HL167" s="647"/>
      <c r="HM167" s="647"/>
      <c r="HN167" s="647"/>
      <c r="HO167" s="647"/>
      <c r="HP167" s="647"/>
      <c r="HQ167" s="647"/>
      <c r="HR167" s="647"/>
      <c r="HS167" s="647"/>
      <c r="HT167" s="647"/>
      <c r="HU167" s="647"/>
      <c r="HV167" s="647"/>
      <c r="HW167" s="647"/>
      <c r="HX167" s="647"/>
      <c r="HY167" s="647"/>
      <c r="HZ167" s="647"/>
      <c r="IA167" s="647"/>
      <c r="IB167" s="647"/>
      <c r="IC167" s="647"/>
      <c r="ID167" s="647"/>
      <c r="IE167" s="647"/>
      <c r="IF167" s="647"/>
      <c r="IG167" s="647"/>
      <c r="IH167" s="647"/>
      <c r="II167" s="647"/>
      <c r="IJ167" s="647"/>
      <c r="IK167" s="647"/>
      <c r="IL167" s="647"/>
      <c r="IM167" s="647"/>
      <c r="IN167" s="647"/>
      <c r="IO167" s="647"/>
      <c r="IP167" s="647"/>
      <c r="IQ167" s="647"/>
      <c r="IR167" s="647"/>
      <c r="IS167" s="647"/>
      <c r="IT167" s="647"/>
      <c r="IU167" s="647"/>
      <c r="IV167" s="647"/>
      <c r="IW167" s="647"/>
      <c r="IX167" s="647"/>
      <c r="IY167" s="647"/>
      <c r="IZ167" s="647"/>
      <c r="JA167" s="647"/>
      <c r="JB167" s="647"/>
      <c r="JC167" s="647"/>
      <c r="JD167" s="647"/>
      <c r="JE167" s="647"/>
      <c r="JF167" s="647"/>
      <c r="JG167" s="647"/>
      <c r="JH167" s="647"/>
      <c r="JI167" s="647"/>
      <c r="JJ167" s="647"/>
      <c r="JK167" s="647"/>
      <c r="JL167" s="647"/>
      <c r="JM167" s="647"/>
      <c r="JN167" s="647"/>
      <c r="JO167" s="647"/>
      <c r="JP167" s="647"/>
      <c r="JQ167" s="647"/>
      <c r="JR167" s="647"/>
      <c r="JS167" s="647"/>
      <c r="JT167" s="647"/>
      <c r="JU167" s="647"/>
      <c r="JV167" s="647"/>
      <c r="JW167" s="647"/>
      <c r="JX167" s="647"/>
      <c r="JY167" s="647"/>
      <c r="JZ167" s="647"/>
      <c r="KA167" s="647"/>
      <c r="KB167" s="647"/>
      <c r="KC167" s="647"/>
      <c r="KD167" s="647"/>
      <c r="KE167" s="647"/>
      <c r="KF167" s="647"/>
      <c r="KG167" s="647"/>
      <c r="KH167" s="647"/>
      <c r="KI167" s="647"/>
      <c r="KJ167" s="647"/>
      <c r="KK167" s="647"/>
      <c r="KL167" s="647"/>
      <c r="KM167" s="647"/>
      <c r="KN167" s="647"/>
      <c r="KO167" s="647"/>
      <c r="KP167" s="647"/>
      <c r="KQ167" s="647"/>
      <c r="KR167" s="647"/>
      <c r="KS167" s="647"/>
      <c r="KT167" s="647"/>
      <c r="KU167" s="647"/>
      <c r="KV167" s="647"/>
      <c r="KW167" s="647"/>
      <c r="KX167" s="647"/>
      <c r="KY167" s="647"/>
      <c r="KZ167" s="647"/>
      <c r="LA167" s="647"/>
      <c r="LB167" s="647"/>
      <c r="LC167" s="647"/>
      <c r="LD167" s="647"/>
      <c r="LE167" s="647"/>
      <c r="LF167" s="647"/>
      <c r="LG167" s="647"/>
      <c r="LH167" s="647"/>
      <c r="LI167" s="647"/>
      <c r="LJ167" s="648"/>
    </row>
    <row r="168" spans="2:322" ht="3.65" customHeight="1">
      <c r="B168" s="646"/>
      <c r="C168" s="647"/>
      <c r="D168" s="647"/>
      <c r="E168" s="647"/>
      <c r="F168" s="647"/>
      <c r="G168" s="647"/>
      <c r="H168" s="647"/>
      <c r="I168" s="647"/>
      <c r="J168" s="647"/>
      <c r="K168" s="647"/>
      <c r="L168" s="647"/>
      <c r="M168" s="647"/>
      <c r="N168" s="647"/>
      <c r="O168" s="647"/>
      <c r="P168" s="647"/>
      <c r="Q168" s="647"/>
      <c r="R168" s="647"/>
      <c r="S168" s="647"/>
      <c r="T168" s="647"/>
      <c r="U168" s="647"/>
      <c r="V168" s="647"/>
      <c r="W168" s="647"/>
      <c r="X168" s="647"/>
      <c r="Y168" s="647"/>
      <c r="Z168" s="647"/>
      <c r="AA168" s="647"/>
      <c r="AB168" s="647"/>
      <c r="AC168" s="647"/>
      <c r="AD168" s="647"/>
      <c r="AE168" s="647"/>
      <c r="AF168" s="647"/>
      <c r="AG168" s="647"/>
      <c r="AH168" s="647"/>
      <c r="AI168" s="647"/>
      <c r="AJ168" s="647"/>
      <c r="AK168" s="647"/>
      <c r="AL168" s="647"/>
      <c r="AM168" s="647"/>
      <c r="AN168" s="647"/>
      <c r="AO168" s="647"/>
      <c r="AP168" s="647"/>
      <c r="AQ168" s="647"/>
      <c r="AR168" s="647"/>
      <c r="AS168" s="647"/>
      <c r="AT168" s="647"/>
      <c r="AU168" s="647"/>
      <c r="AV168" s="647"/>
      <c r="AW168" s="647"/>
      <c r="AX168" s="647"/>
      <c r="AY168" s="647"/>
      <c r="AZ168" s="647"/>
      <c r="BA168" s="647"/>
      <c r="BB168" s="647"/>
      <c r="BC168" s="647"/>
      <c r="BD168" s="647"/>
      <c r="BE168" s="647"/>
      <c r="BF168" s="647"/>
      <c r="BG168" s="647"/>
      <c r="BH168" s="647"/>
      <c r="BI168" s="647"/>
      <c r="BJ168" s="647"/>
      <c r="BK168" s="647"/>
      <c r="BL168" s="647"/>
      <c r="BM168" s="647"/>
      <c r="BN168" s="647"/>
      <c r="BO168" s="647"/>
      <c r="BP168" s="647"/>
      <c r="BQ168" s="647"/>
      <c r="BR168" s="647"/>
      <c r="BS168" s="647"/>
      <c r="BT168" s="647"/>
      <c r="BU168" s="647"/>
      <c r="BV168" s="647"/>
      <c r="BW168" s="647"/>
      <c r="BX168" s="647"/>
      <c r="BY168" s="647"/>
      <c r="BZ168" s="647"/>
      <c r="CA168" s="647"/>
      <c r="CB168" s="647"/>
      <c r="CC168" s="647"/>
      <c r="CD168" s="647"/>
      <c r="CE168" s="647"/>
      <c r="CF168" s="647"/>
      <c r="CG168" s="647"/>
      <c r="CH168" s="647"/>
      <c r="CI168" s="647"/>
      <c r="CJ168" s="647"/>
      <c r="CK168" s="647"/>
      <c r="CL168" s="647"/>
      <c r="CM168" s="647"/>
      <c r="CN168" s="647"/>
      <c r="CO168" s="647"/>
      <c r="CP168" s="647"/>
      <c r="CQ168" s="647"/>
      <c r="CR168" s="647"/>
      <c r="CS168" s="647"/>
      <c r="CT168" s="647"/>
      <c r="CU168" s="647"/>
      <c r="CV168" s="647"/>
      <c r="CW168" s="647"/>
      <c r="CX168" s="647"/>
      <c r="CY168" s="647"/>
      <c r="CZ168" s="647"/>
      <c r="DA168" s="647"/>
      <c r="DB168" s="647"/>
      <c r="DC168" s="647"/>
      <c r="DD168" s="647"/>
      <c r="DE168" s="647"/>
      <c r="DF168" s="647"/>
      <c r="DG168" s="647"/>
      <c r="DH168" s="647"/>
      <c r="DI168" s="647"/>
      <c r="DJ168" s="647"/>
      <c r="DK168" s="647"/>
      <c r="DL168" s="647"/>
      <c r="DM168" s="647"/>
      <c r="DN168" s="647"/>
      <c r="DO168" s="647"/>
      <c r="DP168" s="647"/>
      <c r="DQ168" s="647"/>
      <c r="DR168" s="647"/>
      <c r="DS168" s="647"/>
      <c r="DT168" s="647"/>
      <c r="DU168" s="647"/>
      <c r="DV168" s="647"/>
      <c r="DW168" s="647"/>
      <c r="DX168" s="647"/>
      <c r="DY168" s="647"/>
      <c r="DZ168" s="647"/>
      <c r="EA168" s="647"/>
      <c r="EB168" s="647"/>
      <c r="EC168" s="647"/>
      <c r="ED168" s="647"/>
      <c r="EE168" s="647"/>
      <c r="EF168" s="647"/>
      <c r="EG168" s="647"/>
      <c r="EH168" s="647"/>
      <c r="EI168" s="647"/>
      <c r="EJ168" s="647"/>
      <c r="EK168" s="647"/>
      <c r="EL168" s="647"/>
      <c r="EM168" s="647"/>
      <c r="EN168" s="647"/>
      <c r="EO168" s="647"/>
      <c r="EP168" s="647"/>
      <c r="EQ168" s="647"/>
      <c r="ER168" s="647"/>
      <c r="ES168" s="647"/>
      <c r="ET168" s="647"/>
      <c r="EU168" s="647"/>
      <c r="EV168" s="647"/>
      <c r="EW168" s="647"/>
      <c r="EX168" s="647"/>
      <c r="EY168" s="647"/>
      <c r="EZ168" s="647"/>
      <c r="FA168" s="647"/>
      <c r="FB168" s="647"/>
      <c r="FC168" s="647"/>
      <c r="FD168" s="647"/>
      <c r="FE168" s="647"/>
      <c r="FF168" s="647"/>
      <c r="FG168" s="647"/>
      <c r="FH168" s="647"/>
      <c r="FI168" s="647"/>
      <c r="FJ168" s="647"/>
      <c r="FK168" s="647"/>
      <c r="FL168" s="647"/>
      <c r="FM168" s="647"/>
      <c r="FN168" s="647"/>
      <c r="FO168" s="647"/>
      <c r="FP168" s="647"/>
      <c r="FQ168" s="647"/>
      <c r="FR168" s="647"/>
      <c r="FS168" s="647"/>
      <c r="FT168" s="647"/>
      <c r="FU168" s="647"/>
      <c r="FV168" s="647"/>
      <c r="FW168" s="647"/>
      <c r="FX168" s="647"/>
      <c r="FY168" s="647"/>
      <c r="FZ168" s="647"/>
      <c r="GA168" s="647"/>
      <c r="GB168" s="647"/>
      <c r="GC168" s="647"/>
      <c r="GD168" s="647"/>
      <c r="GE168" s="647"/>
      <c r="GF168" s="647"/>
      <c r="GG168" s="647"/>
      <c r="GH168" s="647"/>
      <c r="GI168" s="647"/>
      <c r="GJ168" s="647"/>
      <c r="GK168" s="647"/>
      <c r="GL168" s="647"/>
      <c r="GM168" s="647"/>
      <c r="GN168" s="647"/>
      <c r="GO168" s="647"/>
      <c r="GP168" s="647"/>
      <c r="GQ168" s="647"/>
      <c r="GR168" s="647"/>
      <c r="GS168" s="647"/>
      <c r="GT168" s="647"/>
      <c r="GU168" s="647"/>
      <c r="GV168" s="647"/>
      <c r="GW168" s="647"/>
      <c r="GX168" s="647"/>
      <c r="GY168" s="647"/>
      <c r="GZ168" s="647"/>
      <c r="HA168" s="647"/>
      <c r="HB168" s="647"/>
      <c r="HC168" s="647"/>
      <c r="HD168" s="647"/>
      <c r="HE168" s="647"/>
      <c r="HF168" s="647"/>
      <c r="HG168" s="647"/>
      <c r="HH168" s="647"/>
      <c r="HI168" s="647"/>
      <c r="HJ168" s="647"/>
      <c r="HK168" s="647"/>
      <c r="HL168" s="647"/>
      <c r="HM168" s="647"/>
      <c r="HN168" s="647"/>
      <c r="HO168" s="647"/>
      <c r="HP168" s="647"/>
      <c r="HQ168" s="647"/>
      <c r="HR168" s="647"/>
      <c r="HS168" s="647"/>
      <c r="HT168" s="647"/>
      <c r="HU168" s="647"/>
      <c r="HV168" s="647"/>
      <c r="HW168" s="647"/>
      <c r="HX168" s="647"/>
      <c r="HY168" s="647"/>
      <c r="HZ168" s="647"/>
      <c r="IA168" s="647"/>
      <c r="IB168" s="647"/>
      <c r="IC168" s="647"/>
      <c r="ID168" s="647"/>
      <c r="IE168" s="647"/>
      <c r="IF168" s="647"/>
      <c r="IG168" s="647"/>
      <c r="IH168" s="647"/>
      <c r="II168" s="647"/>
      <c r="IJ168" s="647"/>
      <c r="IK168" s="647"/>
      <c r="IL168" s="647"/>
      <c r="IM168" s="647"/>
      <c r="IN168" s="647"/>
      <c r="IO168" s="647"/>
      <c r="IP168" s="647"/>
      <c r="IQ168" s="647"/>
      <c r="IR168" s="647"/>
      <c r="IS168" s="647"/>
      <c r="IT168" s="647"/>
      <c r="IU168" s="647"/>
      <c r="IV168" s="647"/>
      <c r="IW168" s="647"/>
      <c r="IX168" s="647"/>
      <c r="IY168" s="647"/>
      <c r="IZ168" s="647"/>
      <c r="JA168" s="647"/>
      <c r="JB168" s="647"/>
      <c r="JC168" s="647"/>
      <c r="JD168" s="647"/>
      <c r="JE168" s="647"/>
      <c r="JF168" s="647"/>
      <c r="JG168" s="647"/>
      <c r="JH168" s="647"/>
      <c r="JI168" s="647"/>
      <c r="JJ168" s="647"/>
      <c r="JK168" s="647"/>
      <c r="JL168" s="647"/>
      <c r="JM168" s="647"/>
      <c r="JN168" s="647"/>
      <c r="JO168" s="647"/>
      <c r="JP168" s="647"/>
      <c r="JQ168" s="647"/>
      <c r="JR168" s="647"/>
      <c r="JS168" s="647"/>
      <c r="JT168" s="647"/>
      <c r="JU168" s="647"/>
      <c r="JV168" s="647"/>
      <c r="JW168" s="647"/>
      <c r="JX168" s="647"/>
      <c r="JY168" s="647"/>
      <c r="JZ168" s="647"/>
      <c r="KA168" s="647"/>
      <c r="KB168" s="647"/>
      <c r="KC168" s="647"/>
      <c r="KD168" s="647"/>
      <c r="KE168" s="647"/>
      <c r="KF168" s="647"/>
      <c r="KG168" s="647"/>
      <c r="KH168" s="647"/>
      <c r="KI168" s="647"/>
      <c r="KJ168" s="647"/>
      <c r="KK168" s="647"/>
      <c r="KL168" s="647"/>
      <c r="KM168" s="647"/>
      <c r="KN168" s="647"/>
      <c r="KO168" s="647"/>
      <c r="KP168" s="647"/>
      <c r="KQ168" s="647"/>
      <c r="KR168" s="647"/>
      <c r="KS168" s="647"/>
      <c r="KT168" s="647"/>
      <c r="KU168" s="647"/>
      <c r="KV168" s="647"/>
      <c r="KW168" s="647"/>
      <c r="KX168" s="647"/>
      <c r="KY168" s="647"/>
      <c r="KZ168" s="647"/>
      <c r="LA168" s="647"/>
      <c r="LB168" s="647"/>
      <c r="LC168" s="647"/>
      <c r="LD168" s="647"/>
      <c r="LE168" s="647"/>
      <c r="LF168" s="647"/>
      <c r="LG168" s="647"/>
      <c r="LH168" s="647"/>
      <c r="LI168" s="647"/>
      <c r="LJ168" s="648"/>
    </row>
    <row r="169" spans="2:322" ht="3.65" customHeight="1">
      <c r="B169" s="646"/>
      <c r="C169" s="647"/>
      <c r="D169" s="647"/>
      <c r="E169" s="647"/>
      <c r="F169" s="647"/>
      <c r="G169" s="647"/>
      <c r="H169" s="647"/>
      <c r="I169" s="647"/>
      <c r="J169" s="647"/>
      <c r="K169" s="647"/>
      <c r="L169" s="647"/>
      <c r="M169" s="647"/>
      <c r="N169" s="647"/>
      <c r="O169" s="647"/>
      <c r="P169" s="647"/>
      <c r="Q169" s="647"/>
      <c r="R169" s="647"/>
      <c r="S169" s="647"/>
      <c r="T169" s="647"/>
      <c r="U169" s="647"/>
      <c r="V169" s="647"/>
      <c r="W169" s="647"/>
      <c r="X169" s="647"/>
      <c r="Y169" s="647"/>
      <c r="Z169" s="647"/>
      <c r="AA169" s="647"/>
      <c r="AB169" s="647"/>
      <c r="AC169" s="647"/>
      <c r="AD169" s="647"/>
      <c r="AE169" s="647"/>
      <c r="AF169" s="647"/>
      <c r="AG169" s="647"/>
      <c r="AH169" s="647"/>
      <c r="AI169" s="647"/>
      <c r="AJ169" s="647"/>
      <c r="AK169" s="647"/>
      <c r="AL169" s="647"/>
      <c r="AM169" s="647"/>
      <c r="AN169" s="647"/>
      <c r="AO169" s="647"/>
      <c r="AP169" s="647"/>
      <c r="AQ169" s="647"/>
      <c r="AR169" s="647"/>
      <c r="AS169" s="647"/>
      <c r="AT169" s="647"/>
      <c r="AU169" s="647"/>
      <c r="AV169" s="647"/>
      <c r="AW169" s="647"/>
      <c r="AX169" s="647"/>
      <c r="AY169" s="647"/>
      <c r="AZ169" s="647"/>
      <c r="BA169" s="647"/>
      <c r="BB169" s="647"/>
      <c r="BC169" s="647"/>
      <c r="BD169" s="647"/>
      <c r="BE169" s="647"/>
      <c r="BF169" s="647"/>
      <c r="BG169" s="647"/>
      <c r="BH169" s="647"/>
      <c r="BI169" s="647"/>
      <c r="BJ169" s="647"/>
      <c r="BK169" s="647"/>
      <c r="BL169" s="647"/>
      <c r="BM169" s="647"/>
      <c r="BN169" s="647"/>
      <c r="BO169" s="647"/>
      <c r="BP169" s="647"/>
      <c r="BQ169" s="647"/>
      <c r="BR169" s="647"/>
      <c r="BS169" s="647"/>
      <c r="BT169" s="647"/>
      <c r="BU169" s="647"/>
      <c r="BV169" s="647"/>
      <c r="BW169" s="647"/>
      <c r="BX169" s="647"/>
      <c r="BY169" s="647"/>
      <c r="BZ169" s="647"/>
      <c r="CA169" s="647"/>
      <c r="CB169" s="647"/>
      <c r="CC169" s="647"/>
      <c r="CD169" s="647"/>
      <c r="CE169" s="647"/>
      <c r="CF169" s="647"/>
      <c r="CG169" s="647"/>
      <c r="CH169" s="647"/>
      <c r="CI169" s="647"/>
      <c r="CJ169" s="647"/>
      <c r="CK169" s="647"/>
      <c r="CL169" s="647"/>
      <c r="CM169" s="647"/>
      <c r="CN169" s="647"/>
      <c r="CO169" s="647"/>
      <c r="CP169" s="647"/>
      <c r="CQ169" s="647"/>
      <c r="CR169" s="647"/>
      <c r="CS169" s="647"/>
      <c r="CT169" s="647"/>
      <c r="CU169" s="647"/>
      <c r="CV169" s="647"/>
      <c r="CW169" s="647"/>
      <c r="CX169" s="647"/>
      <c r="CY169" s="647"/>
      <c r="CZ169" s="647"/>
      <c r="DA169" s="647"/>
      <c r="DB169" s="647"/>
      <c r="DC169" s="647"/>
      <c r="DD169" s="647"/>
      <c r="DE169" s="647"/>
      <c r="DF169" s="647"/>
      <c r="DG169" s="647"/>
      <c r="DH169" s="647"/>
      <c r="DI169" s="647"/>
      <c r="DJ169" s="647"/>
      <c r="DK169" s="647"/>
      <c r="DL169" s="647"/>
      <c r="DM169" s="647"/>
      <c r="DN169" s="647"/>
      <c r="DO169" s="647"/>
      <c r="DP169" s="647"/>
      <c r="DQ169" s="647"/>
      <c r="DR169" s="647"/>
      <c r="DS169" s="647"/>
      <c r="DT169" s="647"/>
      <c r="DU169" s="647"/>
      <c r="DV169" s="647"/>
      <c r="DW169" s="647"/>
      <c r="DX169" s="647"/>
      <c r="DY169" s="647"/>
      <c r="DZ169" s="647"/>
      <c r="EA169" s="647"/>
      <c r="EB169" s="647"/>
      <c r="EC169" s="647"/>
      <c r="ED169" s="647"/>
      <c r="EE169" s="647"/>
      <c r="EF169" s="647"/>
      <c r="EG169" s="647"/>
      <c r="EH169" s="647"/>
      <c r="EI169" s="647"/>
      <c r="EJ169" s="647"/>
      <c r="EK169" s="647"/>
      <c r="EL169" s="647"/>
      <c r="EM169" s="647"/>
      <c r="EN169" s="647"/>
      <c r="EO169" s="647"/>
      <c r="EP169" s="647"/>
      <c r="EQ169" s="647"/>
      <c r="ER169" s="647"/>
      <c r="ES169" s="647"/>
      <c r="ET169" s="647"/>
      <c r="EU169" s="647"/>
      <c r="EV169" s="647"/>
      <c r="EW169" s="647"/>
      <c r="EX169" s="647"/>
      <c r="EY169" s="647"/>
      <c r="EZ169" s="647"/>
      <c r="FA169" s="647"/>
      <c r="FB169" s="647"/>
      <c r="FC169" s="647"/>
      <c r="FD169" s="647"/>
      <c r="FE169" s="647"/>
      <c r="FF169" s="647"/>
      <c r="FG169" s="647"/>
      <c r="FH169" s="647"/>
      <c r="FI169" s="647"/>
      <c r="FJ169" s="647"/>
      <c r="FK169" s="647"/>
      <c r="FL169" s="647"/>
      <c r="FM169" s="647"/>
      <c r="FN169" s="647"/>
      <c r="FO169" s="647"/>
      <c r="FP169" s="647"/>
      <c r="FQ169" s="647"/>
      <c r="FR169" s="647"/>
      <c r="FS169" s="647"/>
      <c r="FT169" s="647"/>
      <c r="FU169" s="647"/>
      <c r="FV169" s="647"/>
      <c r="FW169" s="647"/>
      <c r="FX169" s="647"/>
      <c r="FY169" s="647"/>
      <c r="FZ169" s="647"/>
      <c r="GA169" s="647"/>
      <c r="GB169" s="647"/>
      <c r="GC169" s="647"/>
      <c r="GD169" s="647"/>
      <c r="GE169" s="647"/>
      <c r="GF169" s="647"/>
      <c r="GG169" s="647"/>
      <c r="GH169" s="647"/>
      <c r="GI169" s="647"/>
      <c r="GJ169" s="647"/>
      <c r="GK169" s="647"/>
      <c r="GL169" s="647"/>
      <c r="GM169" s="647"/>
      <c r="GN169" s="647"/>
      <c r="GO169" s="647"/>
      <c r="GP169" s="647"/>
      <c r="GQ169" s="647"/>
      <c r="GR169" s="647"/>
      <c r="GS169" s="647"/>
      <c r="GT169" s="647"/>
      <c r="GU169" s="647"/>
      <c r="GV169" s="647"/>
      <c r="GW169" s="647"/>
      <c r="GX169" s="647"/>
      <c r="GY169" s="647"/>
      <c r="GZ169" s="647"/>
      <c r="HA169" s="647"/>
      <c r="HB169" s="647"/>
      <c r="HC169" s="647"/>
      <c r="HD169" s="647"/>
      <c r="HE169" s="647"/>
      <c r="HF169" s="647"/>
      <c r="HG169" s="647"/>
      <c r="HH169" s="647"/>
      <c r="HI169" s="647"/>
      <c r="HJ169" s="647"/>
      <c r="HK169" s="647"/>
      <c r="HL169" s="647"/>
      <c r="HM169" s="647"/>
      <c r="HN169" s="647"/>
      <c r="HO169" s="647"/>
      <c r="HP169" s="647"/>
      <c r="HQ169" s="647"/>
      <c r="HR169" s="647"/>
      <c r="HS169" s="647"/>
      <c r="HT169" s="647"/>
      <c r="HU169" s="647"/>
      <c r="HV169" s="647"/>
      <c r="HW169" s="647"/>
      <c r="HX169" s="647"/>
      <c r="HY169" s="647"/>
      <c r="HZ169" s="647"/>
      <c r="IA169" s="647"/>
      <c r="IB169" s="647"/>
      <c r="IC169" s="647"/>
      <c r="ID169" s="647"/>
      <c r="IE169" s="647"/>
      <c r="IF169" s="647"/>
      <c r="IG169" s="647"/>
      <c r="IH169" s="647"/>
      <c r="II169" s="647"/>
      <c r="IJ169" s="647"/>
      <c r="IK169" s="647"/>
      <c r="IL169" s="647"/>
      <c r="IM169" s="647"/>
      <c r="IN169" s="647"/>
      <c r="IO169" s="647"/>
      <c r="IP169" s="647"/>
      <c r="IQ169" s="647"/>
      <c r="IR169" s="647"/>
      <c r="IS169" s="647"/>
      <c r="IT169" s="647"/>
      <c r="IU169" s="647"/>
      <c r="IV169" s="647"/>
      <c r="IW169" s="647"/>
      <c r="IX169" s="647"/>
      <c r="IY169" s="647"/>
      <c r="IZ169" s="647"/>
      <c r="JA169" s="647"/>
      <c r="JB169" s="647"/>
      <c r="JC169" s="647"/>
      <c r="JD169" s="647"/>
      <c r="JE169" s="647"/>
      <c r="JF169" s="647"/>
      <c r="JG169" s="647"/>
      <c r="JH169" s="647"/>
      <c r="JI169" s="647"/>
      <c r="JJ169" s="647"/>
      <c r="JK169" s="647"/>
      <c r="JL169" s="647"/>
      <c r="JM169" s="647"/>
      <c r="JN169" s="647"/>
      <c r="JO169" s="647"/>
      <c r="JP169" s="647"/>
      <c r="JQ169" s="647"/>
      <c r="JR169" s="647"/>
      <c r="JS169" s="647"/>
      <c r="JT169" s="647"/>
      <c r="JU169" s="647"/>
      <c r="JV169" s="647"/>
      <c r="JW169" s="647"/>
      <c r="JX169" s="647"/>
      <c r="JY169" s="647"/>
      <c r="JZ169" s="647"/>
      <c r="KA169" s="647"/>
      <c r="KB169" s="647"/>
      <c r="KC169" s="647"/>
      <c r="KD169" s="647"/>
      <c r="KE169" s="647"/>
      <c r="KF169" s="647"/>
      <c r="KG169" s="647"/>
      <c r="KH169" s="647"/>
      <c r="KI169" s="647"/>
      <c r="KJ169" s="647"/>
      <c r="KK169" s="647"/>
      <c r="KL169" s="647"/>
      <c r="KM169" s="647"/>
      <c r="KN169" s="647"/>
      <c r="KO169" s="647"/>
      <c r="KP169" s="647"/>
      <c r="KQ169" s="647"/>
      <c r="KR169" s="647"/>
      <c r="KS169" s="647"/>
      <c r="KT169" s="647"/>
      <c r="KU169" s="647"/>
      <c r="KV169" s="647"/>
      <c r="KW169" s="647"/>
      <c r="KX169" s="647"/>
      <c r="KY169" s="647"/>
      <c r="KZ169" s="647"/>
      <c r="LA169" s="647"/>
      <c r="LB169" s="647"/>
      <c r="LC169" s="647"/>
      <c r="LD169" s="647"/>
      <c r="LE169" s="647"/>
      <c r="LF169" s="647"/>
      <c r="LG169" s="647"/>
      <c r="LH169" s="647"/>
      <c r="LI169" s="647"/>
      <c r="LJ169" s="648"/>
    </row>
    <row r="170" spans="2:322" ht="3.65" customHeight="1">
      <c r="B170" s="646"/>
      <c r="C170" s="647"/>
      <c r="D170" s="647"/>
      <c r="E170" s="647"/>
      <c r="F170" s="647"/>
      <c r="G170" s="647"/>
      <c r="H170" s="647"/>
      <c r="I170" s="647"/>
      <c r="J170" s="647"/>
      <c r="K170" s="647"/>
      <c r="L170" s="647"/>
      <c r="M170" s="647"/>
      <c r="N170" s="647"/>
      <c r="O170" s="647"/>
      <c r="P170" s="647"/>
      <c r="Q170" s="647"/>
      <c r="R170" s="647"/>
      <c r="S170" s="647"/>
      <c r="T170" s="647"/>
      <c r="U170" s="647"/>
      <c r="V170" s="647"/>
      <c r="W170" s="647"/>
      <c r="X170" s="647"/>
      <c r="Y170" s="647"/>
      <c r="Z170" s="647"/>
      <c r="AA170" s="647"/>
      <c r="AB170" s="647"/>
      <c r="AC170" s="647"/>
      <c r="AD170" s="647"/>
      <c r="AE170" s="647"/>
      <c r="AF170" s="647"/>
      <c r="AG170" s="647"/>
      <c r="AH170" s="647"/>
      <c r="AI170" s="647"/>
      <c r="AJ170" s="647"/>
      <c r="AK170" s="647"/>
      <c r="AL170" s="647"/>
      <c r="AM170" s="647"/>
      <c r="AN170" s="647"/>
      <c r="AO170" s="647"/>
      <c r="AP170" s="647"/>
      <c r="AQ170" s="647"/>
      <c r="AR170" s="647"/>
      <c r="AS170" s="647"/>
      <c r="AT170" s="647"/>
      <c r="AU170" s="647"/>
      <c r="AV170" s="647"/>
      <c r="AW170" s="647"/>
      <c r="AX170" s="647"/>
      <c r="AY170" s="647"/>
      <c r="AZ170" s="647"/>
      <c r="BA170" s="647"/>
      <c r="BB170" s="647"/>
      <c r="BC170" s="647"/>
      <c r="BD170" s="647"/>
      <c r="BE170" s="647"/>
      <c r="BF170" s="647"/>
      <c r="BG170" s="647"/>
      <c r="BH170" s="647"/>
      <c r="BI170" s="647"/>
      <c r="BJ170" s="647"/>
      <c r="BK170" s="647"/>
      <c r="BL170" s="647"/>
      <c r="BM170" s="647"/>
      <c r="BN170" s="647"/>
      <c r="BO170" s="647"/>
      <c r="BP170" s="647"/>
      <c r="BQ170" s="647"/>
      <c r="BR170" s="647"/>
      <c r="BS170" s="647"/>
      <c r="BT170" s="647"/>
      <c r="BU170" s="647"/>
      <c r="BV170" s="647"/>
      <c r="BW170" s="647"/>
      <c r="BX170" s="647"/>
      <c r="BY170" s="647"/>
      <c r="BZ170" s="647"/>
      <c r="CA170" s="647"/>
      <c r="CB170" s="647"/>
      <c r="CC170" s="647"/>
      <c r="CD170" s="647"/>
      <c r="CE170" s="647"/>
      <c r="CF170" s="647"/>
      <c r="CG170" s="647"/>
      <c r="CH170" s="647"/>
      <c r="CI170" s="647"/>
      <c r="CJ170" s="647"/>
      <c r="CK170" s="647"/>
      <c r="CL170" s="647"/>
      <c r="CM170" s="647"/>
      <c r="CN170" s="647"/>
      <c r="CO170" s="647"/>
      <c r="CP170" s="647"/>
      <c r="CQ170" s="647"/>
      <c r="CR170" s="647"/>
      <c r="CS170" s="647"/>
      <c r="CT170" s="647"/>
      <c r="CU170" s="647"/>
      <c r="CV170" s="647"/>
      <c r="CW170" s="647"/>
      <c r="CX170" s="647"/>
      <c r="CY170" s="647"/>
      <c r="CZ170" s="647"/>
      <c r="DA170" s="647"/>
      <c r="DB170" s="647"/>
      <c r="DC170" s="647"/>
      <c r="DD170" s="647"/>
      <c r="DE170" s="647"/>
      <c r="DF170" s="647"/>
      <c r="DG170" s="647"/>
      <c r="DH170" s="647"/>
      <c r="DI170" s="647"/>
      <c r="DJ170" s="647"/>
      <c r="DK170" s="647"/>
      <c r="DL170" s="647"/>
      <c r="DM170" s="647"/>
      <c r="DN170" s="647"/>
      <c r="DO170" s="647"/>
      <c r="DP170" s="647"/>
      <c r="DQ170" s="647"/>
      <c r="DR170" s="647"/>
      <c r="DS170" s="647"/>
      <c r="DT170" s="647"/>
      <c r="DU170" s="647"/>
      <c r="DV170" s="647"/>
      <c r="DW170" s="647"/>
      <c r="DX170" s="647"/>
      <c r="DY170" s="647"/>
      <c r="DZ170" s="647"/>
      <c r="EA170" s="647"/>
      <c r="EB170" s="647"/>
      <c r="EC170" s="647"/>
      <c r="ED170" s="647"/>
      <c r="EE170" s="647"/>
      <c r="EF170" s="647"/>
      <c r="EG170" s="647"/>
      <c r="EH170" s="647"/>
      <c r="EI170" s="647"/>
      <c r="EJ170" s="647"/>
      <c r="EK170" s="647"/>
      <c r="EL170" s="647"/>
      <c r="EM170" s="647"/>
      <c r="EN170" s="647"/>
      <c r="EO170" s="647"/>
      <c r="EP170" s="647"/>
      <c r="EQ170" s="647"/>
      <c r="ER170" s="647"/>
      <c r="ES170" s="647"/>
      <c r="ET170" s="647"/>
      <c r="EU170" s="647"/>
      <c r="EV170" s="647"/>
      <c r="EW170" s="647"/>
      <c r="EX170" s="647"/>
      <c r="EY170" s="647"/>
      <c r="EZ170" s="647"/>
      <c r="FA170" s="647"/>
      <c r="FB170" s="647"/>
      <c r="FC170" s="647"/>
      <c r="FD170" s="647"/>
      <c r="FE170" s="647"/>
      <c r="FF170" s="647"/>
      <c r="FG170" s="647"/>
      <c r="FH170" s="647"/>
      <c r="FI170" s="647"/>
      <c r="FJ170" s="647"/>
      <c r="FK170" s="647"/>
      <c r="FL170" s="647"/>
      <c r="FM170" s="647"/>
      <c r="FN170" s="647"/>
      <c r="FO170" s="647"/>
      <c r="FP170" s="647"/>
      <c r="FQ170" s="647"/>
      <c r="FR170" s="647"/>
      <c r="FS170" s="647"/>
      <c r="FT170" s="647"/>
      <c r="FU170" s="647"/>
      <c r="FV170" s="647"/>
      <c r="FW170" s="647"/>
      <c r="FX170" s="647"/>
      <c r="FY170" s="647"/>
      <c r="FZ170" s="647"/>
      <c r="GA170" s="647"/>
      <c r="GB170" s="647"/>
      <c r="GC170" s="647"/>
      <c r="GD170" s="647"/>
      <c r="GE170" s="647"/>
      <c r="GF170" s="647"/>
      <c r="GG170" s="647"/>
      <c r="GH170" s="647"/>
      <c r="GI170" s="647"/>
      <c r="GJ170" s="647"/>
      <c r="GK170" s="647"/>
      <c r="GL170" s="647"/>
      <c r="GM170" s="647"/>
      <c r="GN170" s="647"/>
      <c r="GO170" s="647"/>
      <c r="GP170" s="647"/>
      <c r="GQ170" s="647"/>
      <c r="GR170" s="647"/>
      <c r="GS170" s="647"/>
      <c r="GT170" s="647"/>
      <c r="GU170" s="647"/>
      <c r="GV170" s="647"/>
      <c r="GW170" s="647"/>
      <c r="GX170" s="647"/>
      <c r="GY170" s="647"/>
      <c r="GZ170" s="647"/>
      <c r="HA170" s="647"/>
      <c r="HB170" s="647"/>
      <c r="HC170" s="647"/>
      <c r="HD170" s="647"/>
      <c r="HE170" s="647"/>
      <c r="HF170" s="647"/>
      <c r="HG170" s="647"/>
      <c r="HH170" s="647"/>
      <c r="HI170" s="647"/>
      <c r="HJ170" s="647"/>
      <c r="HK170" s="647"/>
      <c r="HL170" s="647"/>
      <c r="HM170" s="647"/>
      <c r="HN170" s="647"/>
      <c r="HO170" s="647"/>
      <c r="HP170" s="647"/>
      <c r="HQ170" s="647"/>
      <c r="HR170" s="647"/>
      <c r="HS170" s="647"/>
      <c r="HT170" s="647"/>
      <c r="HU170" s="647"/>
      <c r="HV170" s="647"/>
      <c r="HW170" s="647"/>
      <c r="HX170" s="647"/>
      <c r="HY170" s="647"/>
      <c r="HZ170" s="647"/>
      <c r="IA170" s="647"/>
      <c r="IB170" s="647"/>
      <c r="IC170" s="647"/>
      <c r="ID170" s="647"/>
      <c r="IE170" s="647"/>
      <c r="IF170" s="647"/>
      <c r="IG170" s="647"/>
      <c r="IH170" s="647"/>
      <c r="II170" s="647"/>
      <c r="IJ170" s="647"/>
      <c r="IK170" s="647"/>
      <c r="IL170" s="647"/>
      <c r="IM170" s="647"/>
      <c r="IN170" s="647"/>
      <c r="IO170" s="647"/>
      <c r="IP170" s="647"/>
      <c r="IQ170" s="647"/>
      <c r="IR170" s="647"/>
      <c r="IS170" s="647"/>
      <c r="IT170" s="647"/>
      <c r="IU170" s="647"/>
      <c r="IV170" s="647"/>
      <c r="IW170" s="647"/>
      <c r="IX170" s="647"/>
      <c r="IY170" s="647"/>
      <c r="IZ170" s="647"/>
      <c r="JA170" s="647"/>
      <c r="JB170" s="647"/>
      <c r="JC170" s="647"/>
      <c r="JD170" s="647"/>
      <c r="JE170" s="647"/>
      <c r="JF170" s="647"/>
      <c r="JG170" s="647"/>
      <c r="JH170" s="647"/>
      <c r="JI170" s="647"/>
      <c r="JJ170" s="647"/>
      <c r="JK170" s="647"/>
      <c r="JL170" s="647"/>
      <c r="JM170" s="647"/>
      <c r="JN170" s="647"/>
      <c r="JO170" s="647"/>
      <c r="JP170" s="647"/>
      <c r="JQ170" s="647"/>
      <c r="JR170" s="647"/>
      <c r="JS170" s="647"/>
      <c r="JT170" s="647"/>
      <c r="JU170" s="647"/>
      <c r="JV170" s="647"/>
      <c r="JW170" s="647"/>
      <c r="JX170" s="647"/>
      <c r="JY170" s="647"/>
      <c r="JZ170" s="647"/>
      <c r="KA170" s="647"/>
      <c r="KB170" s="647"/>
      <c r="KC170" s="647"/>
      <c r="KD170" s="647"/>
      <c r="KE170" s="647"/>
      <c r="KF170" s="647"/>
      <c r="KG170" s="647"/>
      <c r="KH170" s="647"/>
      <c r="KI170" s="647"/>
      <c r="KJ170" s="647"/>
      <c r="KK170" s="647"/>
      <c r="KL170" s="647"/>
      <c r="KM170" s="647"/>
      <c r="KN170" s="647"/>
      <c r="KO170" s="647"/>
      <c r="KP170" s="647"/>
      <c r="KQ170" s="647"/>
      <c r="KR170" s="647"/>
      <c r="KS170" s="647"/>
      <c r="KT170" s="647"/>
      <c r="KU170" s="647"/>
      <c r="KV170" s="647"/>
      <c r="KW170" s="647"/>
      <c r="KX170" s="647"/>
      <c r="KY170" s="647"/>
      <c r="KZ170" s="647"/>
      <c r="LA170" s="647"/>
      <c r="LB170" s="647"/>
      <c r="LC170" s="647"/>
      <c r="LD170" s="647"/>
      <c r="LE170" s="647"/>
      <c r="LF170" s="647"/>
      <c r="LG170" s="647"/>
      <c r="LH170" s="647"/>
      <c r="LI170" s="647"/>
      <c r="LJ170" s="648"/>
    </row>
    <row r="171" spans="2:322" ht="3.65" customHeight="1">
      <c r="B171" s="646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7"/>
      <c r="P171" s="647"/>
      <c r="Q171" s="647"/>
      <c r="R171" s="647"/>
      <c r="S171" s="647"/>
      <c r="T171" s="647"/>
      <c r="U171" s="647"/>
      <c r="V171" s="647"/>
      <c r="W171" s="647"/>
      <c r="X171" s="647"/>
      <c r="Y171" s="647"/>
      <c r="Z171" s="647"/>
      <c r="AA171" s="647"/>
      <c r="AB171" s="647"/>
      <c r="AC171" s="647"/>
      <c r="AD171" s="647"/>
      <c r="AE171" s="647"/>
      <c r="AF171" s="647"/>
      <c r="AG171" s="647"/>
      <c r="AH171" s="647"/>
      <c r="AI171" s="647"/>
      <c r="AJ171" s="647"/>
      <c r="AK171" s="647"/>
      <c r="AL171" s="647"/>
      <c r="AM171" s="647"/>
      <c r="AN171" s="647"/>
      <c r="AO171" s="647"/>
      <c r="AP171" s="647"/>
      <c r="AQ171" s="647"/>
      <c r="AR171" s="647"/>
      <c r="AS171" s="647"/>
      <c r="AT171" s="647"/>
      <c r="AU171" s="647"/>
      <c r="AV171" s="647"/>
      <c r="AW171" s="647"/>
      <c r="AX171" s="647"/>
      <c r="AY171" s="647"/>
      <c r="AZ171" s="647"/>
      <c r="BA171" s="647"/>
      <c r="BB171" s="647"/>
      <c r="BC171" s="647"/>
      <c r="BD171" s="647"/>
      <c r="BE171" s="647"/>
      <c r="BF171" s="647"/>
      <c r="BG171" s="647"/>
      <c r="BH171" s="647"/>
      <c r="BI171" s="647"/>
      <c r="BJ171" s="647"/>
      <c r="BK171" s="647"/>
      <c r="BL171" s="647"/>
      <c r="BM171" s="647"/>
      <c r="BN171" s="647"/>
      <c r="BO171" s="647"/>
      <c r="BP171" s="647"/>
      <c r="BQ171" s="647"/>
      <c r="BR171" s="647"/>
      <c r="BS171" s="647"/>
      <c r="BT171" s="647"/>
      <c r="BU171" s="647"/>
      <c r="BV171" s="647"/>
      <c r="BW171" s="647"/>
      <c r="BX171" s="647"/>
      <c r="BY171" s="647"/>
      <c r="BZ171" s="647"/>
      <c r="CA171" s="647"/>
      <c r="CB171" s="647"/>
      <c r="CC171" s="647"/>
      <c r="CD171" s="647"/>
      <c r="CE171" s="647"/>
      <c r="CF171" s="647"/>
      <c r="CG171" s="647"/>
      <c r="CH171" s="647"/>
      <c r="CI171" s="647"/>
      <c r="CJ171" s="647"/>
      <c r="CK171" s="647"/>
      <c r="CL171" s="647"/>
      <c r="CM171" s="647"/>
      <c r="CN171" s="647"/>
      <c r="CO171" s="647"/>
      <c r="CP171" s="647"/>
      <c r="CQ171" s="647"/>
      <c r="CR171" s="647"/>
      <c r="CS171" s="647"/>
      <c r="CT171" s="647"/>
      <c r="CU171" s="647"/>
      <c r="CV171" s="647"/>
      <c r="CW171" s="647"/>
      <c r="CX171" s="647"/>
      <c r="CY171" s="647"/>
      <c r="CZ171" s="647"/>
      <c r="DA171" s="647"/>
      <c r="DB171" s="647"/>
      <c r="DC171" s="647"/>
      <c r="DD171" s="647"/>
      <c r="DE171" s="647"/>
      <c r="DF171" s="647"/>
      <c r="DG171" s="647"/>
      <c r="DH171" s="647"/>
      <c r="DI171" s="647"/>
      <c r="DJ171" s="647"/>
      <c r="DK171" s="647"/>
      <c r="DL171" s="647"/>
      <c r="DM171" s="647"/>
      <c r="DN171" s="647"/>
      <c r="DO171" s="647"/>
      <c r="DP171" s="647"/>
      <c r="DQ171" s="647"/>
      <c r="DR171" s="647"/>
      <c r="DS171" s="647"/>
      <c r="DT171" s="647"/>
      <c r="DU171" s="647"/>
      <c r="DV171" s="647"/>
      <c r="DW171" s="647"/>
      <c r="DX171" s="647"/>
      <c r="DY171" s="647"/>
      <c r="DZ171" s="647"/>
      <c r="EA171" s="647"/>
      <c r="EB171" s="647"/>
      <c r="EC171" s="647"/>
      <c r="ED171" s="647"/>
      <c r="EE171" s="647"/>
      <c r="EF171" s="647"/>
      <c r="EG171" s="647"/>
      <c r="EH171" s="647"/>
      <c r="EI171" s="647"/>
      <c r="EJ171" s="647"/>
      <c r="EK171" s="647"/>
      <c r="EL171" s="647"/>
      <c r="EM171" s="647"/>
      <c r="EN171" s="647"/>
      <c r="EO171" s="647"/>
      <c r="EP171" s="647"/>
      <c r="EQ171" s="647"/>
      <c r="ER171" s="647"/>
      <c r="ES171" s="647"/>
      <c r="ET171" s="647"/>
      <c r="EU171" s="647"/>
      <c r="EV171" s="647"/>
      <c r="EW171" s="647"/>
      <c r="EX171" s="647"/>
      <c r="EY171" s="647"/>
      <c r="EZ171" s="647"/>
      <c r="FA171" s="647"/>
      <c r="FB171" s="647"/>
      <c r="FC171" s="647"/>
      <c r="FD171" s="647"/>
      <c r="FE171" s="647"/>
      <c r="FF171" s="647"/>
      <c r="FG171" s="647"/>
      <c r="FH171" s="647"/>
      <c r="FI171" s="647"/>
      <c r="FJ171" s="647"/>
      <c r="FK171" s="647"/>
      <c r="FL171" s="647"/>
      <c r="FM171" s="647"/>
      <c r="FN171" s="647"/>
      <c r="FO171" s="647"/>
      <c r="FP171" s="647"/>
      <c r="FQ171" s="647"/>
      <c r="FR171" s="647"/>
      <c r="FS171" s="647"/>
      <c r="FT171" s="647"/>
      <c r="FU171" s="647"/>
      <c r="FV171" s="647"/>
      <c r="FW171" s="647"/>
      <c r="FX171" s="647"/>
      <c r="FY171" s="647"/>
      <c r="FZ171" s="647"/>
      <c r="GA171" s="647"/>
      <c r="GB171" s="647"/>
      <c r="GC171" s="647"/>
      <c r="GD171" s="647"/>
      <c r="GE171" s="647"/>
      <c r="GF171" s="647"/>
      <c r="GG171" s="647"/>
      <c r="GH171" s="647"/>
      <c r="GI171" s="647"/>
      <c r="GJ171" s="647"/>
      <c r="GK171" s="647"/>
      <c r="GL171" s="647"/>
      <c r="GM171" s="647"/>
      <c r="GN171" s="647"/>
      <c r="GO171" s="647"/>
      <c r="GP171" s="647"/>
      <c r="GQ171" s="647"/>
      <c r="GR171" s="647"/>
      <c r="GS171" s="647"/>
      <c r="GT171" s="647"/>
      <c r="GU171" s="647"/>
      <c r="GV171" s="647"/>
      <c r="GW171" s="647"/>
      <c r="GX171" s="647"/>
      <c r="GY171" s="647"/>
      <c r="GZ171" s="647"/>
      <c r="HA171" s="647"/>
      <c r="HB171" s="647"/>
      <c r="HC171" s="647"/>
      <c r="HD171" s="647"/>
      <c r="HE171" s="647"/>
      <c r="HF171" s="647"/>
      <c r="HG171" s="647"/>
      <c r="HH171" s="647"/>
      <c r="HI171" s="647"/>
      <c r="HJ171" s="647"/>
      <c r="HK171" s="647"/>
      <c r="HL171" s="647"/>
      <c r="HM171" s="647"/>
      <c r="HN171" s="647"/>
      <c r="HO171" s="647"/>
      <c r="HP171" s="647"/>
      <c r="HQ171" s="647"/>
      <c r="HR171" s="647"/>
      <c r="HS171" s="647"/>
      <c r="HT171" s="647"/>
      <c r="HU171" s="647"/>
      <c r="HV171" s="647"/>
      <c r="HW171" s="647"/>
      <c r="HX171" s="647"/>
      <c r="HY171" s="647"/>
      <c r="HZ171" s="647"/>
      <c r="IA171" s="647"/>
      <c r="IB171" s="647"/>
      <c r="IC171" s="647"/>
      <c r="ID171" s="647"/>
      <c r="IE171" s="647"/>
      <c r="IF171" s="647"/>
      <c r="IG171" s="647"/>
      <c r="IH171" s="647"/>
      <c r="II171" s="647"/>
      <c r="IJ171" s="647"/>
      <c r="IK171" s="647"/>
      <c r="IL171" s="647"/>
      <c r="IM171" s="647"/>
      <c r="IN171" s="647"/>
      <c r="IO171" s="647"/>
      <c r="IP171" s="647"/>
      <c r="IQ171" s="647"/>
      <c r="IR171" s="647"/>
      <c r="IS171" s="647"/>
      <c r="IT171" s="647"/>
      <c r="IU171" s="647"/>
      <c r="IV171" s="647"/>
      <c r="IW171" s="647"/>
      <c r="IX171" s="647"/>
      <c r="IY171" s="647"/>
      <c r="IZ171" s="647"/>
      <c r="JA171" s="647"/>
      <c r="JB171" s="647"/>
      <c r="JC171" s="647"/>
      <c r="JD171" s="647"/>
      <c r="JE171" s="647"/>
      <c r="JF171" s="647"/>
      <c r="JG171" s="647"/>
      <c r="JH171" s="647"/>
      <c r="JI171" s="647"/>
      <c r="JJ171" s="647"/>
      <c r="JK171" s="647"/>
      <c r="JL171" s="647"/>
      <c r="JM171" s="647"/>
      <c r="JN171" s="647"/>
      <c r="JO171" s="647"/>
      <c r="JP171" s="647"/>
      <c r="JQ171" s="647"/>
      <c r="JR171" s="647"/>
      <c r="JS171" s="647"/>
      <c r="JT171" s="647"/>
      <c r="JU171" s="647"/>
      <c r="JV171" s="647"/>
      <c r="JW171" s="647"/>
      <c r="JX171" s="647"/>
      <c r="JY171" s="647"/>
      <c r="JZ171" s="647"/>
      <c r="KA171" s="647"/>
      <c r="KB171" s="647"/>
      <c r="KC171" s="647"/>
      <c r="KD171" s="647"/>
      <c r="KE171" s="647"/>
      <c r="KF171" s="647"/>
      <c r="KG171" s="647"/>
      <c r="KH171" s="647"/>
      <c r="KI171" s="647"/>
      <c r="KJ171" s="647"/>
      <c r="KK171" s="647"/>
      <c r="KL171" s="647"/>
      <c r="KM171" s="647"/>
      <c r="KN171" s="647"/>
      <c r="KO171" s="647"/>
      <c r="KP171" s="647"/>
      <c r="KQ171" s="647"/>
      <c r="KR171" s="647"/>
      <c r="KS171" s="647"/>
      <c r="KT171" s="647"/>
      <c r="KU171" s="647"/>
      <c r="KV171" s="647"/>
      <c r="KW171" s="647"/>
      <c r="KX171" s="647"/>
      <c r="KY171" s="647"/>
      <c r="KZ171" s="647"/>
      <c r="LA171" s="647"/>
      <c r="LB171" s="647"/>
      <c r="LC171" s="647"/>
      <c r="LD171" s="647"/>
      <c r="LE171" s="647"/>
      <c r="LF171" s="647"/>
      <c r="LG171" s="647"/>
      <c r="LH171" s="647"/>
      <c r="LI171" s="647"/>
      <c r="LJ171" s="648"/>
    </row>
    <row r="172" spans="2:322" ht="3.65" customHeight="1">
      <c r="B172" s="646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7"/>
      <c r="P172" s="647"/>
      <c r="Q172" s="647"/>
      <c r="R172" s="647"/>
      <c r="S172" s="647"/>
      <c r="T172" s="647"/>
      <c r="U172" s="647"/>
      <c r="V172" s="647"/>
      <c r="W172" s="647"/>
      <c r="X172" s="647"/>
      <c r="Y172" s="647"/>
      <c r="Z172" s="647"/>
      <c r="AA172" s="647"/>
      <c r="AB172" s="647"/>
      <c r="AC172" s="647"/>
      <c r="AD172" s="647"/>
      <c r="AE172" s="647"/>
      <c r="AF172" s="647"/>
      <c r="AG172" s="647"/>
      <c r="AH172" s="647"/>
      <c r="AI172" s="647"/>
      <c r="AJ172" s="647"/>
      <c r="AK172" s="647"/>
      <c r="AL172" s="647"/>
      <c r="AM172" s="647"/>
      <c r="AN172" s="647"/>
      <c r="AO172" s="647"/>
      <c r="AP172" s="647"/>
      <c r="AQ172" s="647"/>
      <c r="AR172" s="647"/>
      <c r="AS172" s="647"/>
      <c r="AT172" s="647"/>
      <c r="AU172" s="647"/>
      <c r="AV172" s="647"/>
      <c r="AW172" s="647"/>
      <c r="AX172" s="647"/>
      <c r="AY172" s="647"/>
      <c r="AZ172" s="647"/>
      <c r="BA172" s="647"/>
      <c r="BB172" s="647"/>
      <c r="BC172" s="647"/>
      <c r="BD172" s="647"/>
      <c r="BE172" s="647"/>
      <c r="BF172" s="647"/>
      <c r="BG172" s="647"/>
      <c r="BH172" s="647"/>
      <c r="BI172" s="647"/>
      <c r="BJ172" s="647"/>
      <c r="BK172" s="647"/>
      <c r="BL172" s="647"/>
      <c r="BM172" s="647"/>
      <c r="BN172" s="647"/>
      <c r="BO172" s="647"/>
      <c r="BP172" s="647"/>
      <c r="BQ172" s="647"/>
      <c r="BR172" s="647"/>
      <c r="BS172" s="647"/>
      <c r="BT172" s="647"/>
      <c r="BU172" s="647"/>
      <c r="BV172" s="647"/>
      <c r="BW172" s="647"/>
      <c r="BX172" s="647"/>
      <c r="BY172" s="647"/>
      <c r="BZ172" s="647"/>
      <c r="CA172" s="647"/>
      <c r="CB172" s="647"/>
      <c r="CC172" s="647"/>
      <c r="CD172" s="647"/>
      <c r="CE172" s="647"/>
      <c r="CF172" s="647"/>
      <c r="CG172" s="647"/>
      <c r="CH172" s="647"/>
      <c r="CI172" s="647"/>
      <c r="CJ172" s="647"/>
      <c r="CK172" s="647"/>
      <c r="CL172" s="647"/>
      <c r="CM172" s="647"/>
      <c r="CN172" s="647"/>
      <c r="CO172" s="647"/>
      <c r="CP172" s="647"/>
      <c r="CQ172" s="647"/>
      <c r="CR172" s="647"/>
      <c r="CS172" s="647"/>
      <c r="CT172" s="647"/>
      <c r="CU172" s="647"/>
      <c r="CV172" s="647"/>
      <c r="CW172" s="647"/>
      <c r="CX172" s="647"/>
      <c r="CY172" s="647"/>
      <c r="CZ172" s="647"/>
      <c r="DA172" s="647"/>
      <c r="DB172" s="647"/>
      <c r="DC172" s="647"/>
      <c r="DD172" s="647"/>
      <c r="DE172" s="647"/>
      <c r="DF172" s="647"/>
      <c r="DG172" s="647"/>
      <c r="DH172" s="647"/>
      <c r="DI172" s="647"/>
      <c r="DJ172" s="647"/>
      <c r="DK172" s="647"/>
      <c r="DL172" s="647"/>
      <c r="DM172" s="647"/>
      <c r="DN172" s="647"/>
      <c r="DO172" s="647"/>
      <c r="DP172" s="647"/>
      <c r="DQ172" s="647"/>
      <c r="DR172" s="647"/>
      <c r="DS172" s="647"/>
      <c r="DT172" s="647"/>
      <c r="DU172" s="647"/>
      <c r="DV172" s="647"/>
      <c r="DW172" s="647"/>
      <c r="DX172" s="647"/>
      <c r="DY172" s="647"/>
      <c r="DZ172" s="647"/>
      <c r="EA172" s="647"/>
      <c r="EB172" s="647"/>
      <c r="EC172" s="647"/>
      <c r="ED172" s="647"/>
      <c r="EE172" s="647"/>
      <c r="EF172" s="647"/>
      <c r="EG172" s="647"/>
      <c r="EH172" s="647"/>
      <c r="EI172" s="647"/>
      <c r="EJ172" s="647"/>
      <c r="EK172" s="647"/>
      <c r="EL172" s="647"/>
      <c r="EM172" s="647"/>
      <c r="EN172" s="647"/>
      <c r="EO172" s="647"/>
      <c r="EP172" s="647"/>
      <c r="EQ172" s="647"/>
      <c r="ER172" s="647"/>
      <c r="ES172" s="647"/>
      <c r="ET172" s="647"/>
      <c r="EU172" s="647"/>
      <c r="EV172" s="647"/>
      <c r="EW172" s="647"/>
      <c r="EX172" s="647"/>
      <c r="EY172" s="647"/>
      <c r="EZ172" s="647"/>
      <c r="FA172" s="647"/>
      <c r="FB172" s="647"/>
      <c r="FC172" s="647"/>
      <c r="FD172" s="647"/>
      <c r="FE172" s="647"/>
      <c r="FF172" s="647"/>
      <c r="FG172" s="647"/>
      <c r="FH172" s="647"/>
      <c r="FI172" s="647"/>
      <c r="FJ172" s="647"/>
      <c r="FK172" s="647"/>
      <c r="FL172" s="647"/>
      <c r="FM172" s="647"/>
      <c r="FN172" s="647"/>
      <c r="FO172" s="647"/>
      <c r="FP172" s="647"/>
      <c r="FQ172" s="647"/>
      <c r="FR172" s="647"/>
      <c r="FS172" s="647"/>
      <c r="FT172" s="647"/>
      <c r="FU172" s="647"/>
      <c r="FV172" s="647"/>
      <c r="FW172" s="647"/>
      <c r="FX172" s="647"/>
      <c r="FY172" s="647"/>
      <c r="FZ172" s="647"/>
      <c r="GA172" s="647"/>
      <c r="GB172" s="647"/>
      <c r="GC172" s="647"/>
      <c r="GD172" s="647"/>
      <c r="GE172" s="647"/>
      <c r="GF172" s="647"/>
      <c r="GG172" s="647"/>
      <c r="GH172" s="647"/>
      <c r="GI172" s="647"/>
      <c r="GJ172" s="647"/>
      <c r="GK172" s="647"/>
      <c r="GL172" s="647"/>
      <c r="GM172" s="647"/>
      <c r="GN172" s="647"/>
      <c r="GO172" s="647"/>
      <c r="GP172" s="647"/>
      <c r="GQ172" s="647"/>
      <c r="GR172" s="647"/>
      <c r="GS172" s="647"/>
      <c r="GT172" s="647"/>
      <c r="GU172" s="647"/>
      <c r="GV172" s="647"/>
      <c r="GW172" s="647"/>
      <c r="GX172" s="647"/>
      <c r="GY172" s="647"/>
      <c r="GZ172" s="647"/>
      <c r="HA172" s="647"/>
      <c r="HB172" s="647"/>
      <c r="HC172" s="647"/>
      <c r="HD172" s="647"/>
      <c r="HE172" s="647"/>
      <c r="HF172" s="647"/>
      <c r="HG172" s="647"/>
      <c r="HH172" s="647"/>
      <c r="HI172" s="647"/>
      <c r="HJ172" s="647"/>
      <c r="HK172" s="647"/>
      <c r="HL172" s="647"/>
      <c r="HM172" s="647"/>
      <c r="HN172" s="647"/>
      <c r="HO172" s="647"/>
      <c r="HP172" s="647"/>
      <c r="HQ172" s="647"/>
      <c r="HR172" s="647"/>
      <c r="HS172" s="647"/>
      <c r="HT172" s="647"/>
      <c r="HU172" s="647"/>
      <c r="HV172" s="647"/>
      <c r="HW172" s="647"/>
      <c r="HX172" s="647"/>
      <c r="HY172" s="647"/>
      <c r="HZ172" s="647"/>
      <c r="IA172" s="647"/>
      <c r="IB172" s="647"/>
      <c r="IC172" s="647"/>
      <c r="ID172" s="647"/>
      <c r="IE172" s="647"/>
      <c r="IF172" s="647"/>
      <c r="IG172" s="647"/>
      <c r="IH172" s="647"/>
      <c r="II172" s="647"/>
      <c r="IJ172" s="647"/>
      <c r="IK172" s="647"/>
      <c r="IL172" s="647"/>
      <c r="IM172" s="647"/>
      <c r="IN172" s="647"/>
      <c r="IO172" s="647"/>
      <c r="IP172" s="647"/>
      <c r="IQ172" s="647"/>
      <c r="IR172" s="647"/>
      <c r="IS172" s="647"/>
      <c r="IT172" s="647"/>
      <c r="IU172" s="647"/>
      <c r="IV172" s="647"/>
      <c r="IW172" s="647"/>
      <c r="IX172" s="647"/>
      <c r="IY172" s="647"/>
      <c r="IZ172" s="647"/>
      <c r="JA172" s="647"/>
      <c r="JB172" s="647"/>
      <c r="JC172" s="647"/>
      <c r="JD172" s="647"/>
      <c r="JE172" s="647"/>
      <c r="JF172" s="647"/>
      <c r="JG172" s="647"/>
      <c r="JH172" s="647"/>
      <c r="JI172" s="647"/>
      <c r="JJ172" s="647"/>
      <c r="JK172" s="647"/>
      <c r="JL172" s="647"/>
      <c r="JM172" s="647"/>
      <c r="JN172" s="647"/>
      <c r="JO172" s="647"/>
      <c r="JP172" s="647"/>
      <c r="JQ172" s="647"/>
      <c r="JR172" s="647"/>
      <c r="JS172" s="647"/>
      <c r="JT172" s="647"/>
      <c r="JU172" s="647"/>
      <c r="JV172" s="647"/>
      <c r="JW172" s="647"/>
      <c r="JX172" s="647"/>
      <c r="JY172" s="647"/>
      <c r="JZ172" s="647"/>
      <c r="KA172" s="647"/>
      <c r="KB172" s="647"/>
      <c r="KC172" s="647"/>
      <c r="KD172" s="647"/>
      <c r="KE172" s="647"/>
      <c r="KF172" s="647"/>
      <c r="KG172" s="647"/>
      <c r="KH172" s="647"/>
      <c r="KI172" s="647"/>
      <c r="KJ172" s="647"/>
      <c r="KK172" s="647"/>
      <c r="KL172" s="647"/>
      <c r="KM172" s="647"/>
      <c r="KN172" s="647"/>
      <c r="KO172" s="647"/>
      <c r="KP172" s="647"/>
      <c r="KQ172" s="647"/>
      <c r="KR172" s="647"/>
      <c r="KS172" s="647"/>
      <c r="KT172" s="647"/>
      <c r="KU172" s="647"/>
      <c r="KV172" s="647"/>
      <c r="KW172" s="647"/>
      <c r="KX172" s="647"/>
      <c r="KY172" s="647"/>
      <c r="KZ172" s="647"/>
      <c r="LA172" s="647"/>
      <c r="LB172" s="647"/>
      <c r="LC172" s="647"/>
      <c r="LD172" s="647"/>
      <c r="LE172" s="647"/>
      <c r="LF172" s="647"/>
      <c r="LG172" s="647"/>
      <c r="LH172" s="647"/>
      <c r="LI172" s="647"/>
      <c r="LJ172" s="648"/>
    </row>
    <row r="173" spans="2:322" ht="3.65" customHeight="1">
      <c r="B173" s="646"/>
      <c r="C173" s="647"/>
      <c r="D173" s="647"/>
      <c r="E173" s="647"/>
      <c r="F173" s="647"/>
      <c r="G173" s="647"/>
      <c r="H173" s="647"/>
      <c r="I173" s="647"/>
      <c r="J173" s="647"/>
      <c r="K173" s="647"/>
      <c r="L173" s="647"/>
      <c r="M173" s="647"/>
      <c r="N173" s="647"/>
      <c r="O173" s="647"/>
      <c r="P173" s="647"/>
      <c r="Q173" s="647"/>
      <c r="R173" s="647"/>
      <c r="S173" s="647"/>
      <c r="T173" s="647"/>
      <c r="U173" s="647"/>
      <c r="V173" s="647"/>
      <c r="W173" s="647"/>
      <c r="X173" s="647"/>
      <c r="Y173" s="647"/>
      <c r="Z173" s="647"/>
      <c r="AA173" s="647"/>
      <c r="AB173" s="647"/>
      <c r="AC173" s="647"/>
      <c r="AD173" s="647"/>
      <c r="AE173" s="647"/>
      <c r="AF173" s="647"/>
      <c r="AG173" s="647"/>
      <c r="AH173" s="647"/>
      <c r="AI173" s="647"/>
      <c r="AJ173" s="647"/>
      <c r="AK173" s="647"/>
      <c r="AL173" s="647"/>
      <c r="AM173" s="647"/>
      <c r="AN173" s="647"/>
      <c r="AO173" s="647"/>
      <c r="AP173" s="647"/>
      <c r="AQ173" s="647"/>
      <c r="AR173" s="647"/>
      <c r="AS173" s="647"/>
      <c r="AT173" s="647"/>
      <c r="AU173" s="647"/>
      <c r="AV173" s="647"/>
      <c r="AW173" s="647"/>
      <c r="AX173" s="647"/>
      <c r="AY173" s="647"/>
      <c r="AZ173" s="647"/>
      <c r="BA173" s="647"/>
      <c r="BB173" s="647"/>
      <c r="BC173" s="647"/>
      <c r="BD173" s="647"/>
      <c r="BE173" s="647"/>
      <c r="BF173" s="647"/>
      <c r="BG173" s="647"/>
      <c r="BH173" s="647"/>
      <c r="BI173" s="647"/>
      <c r="BJ173" s="647"/>
      <c r="BK173" s="647"/>
      <c r="BL173" s="647"/>
      <c r="BM173" s="647"/>
      <c r="BN173" s="647"/>
      <c r="BO173" s="647"/>
      <c r="BP173" s="647"/>
      <c r="BQ173" s="647"/>
      <c r="BR173" s="647"/>
      <c r="BS173" s="647"/>
      <c r="BT173" s="647"/>
      <c r="BU173" s="647"/>
      <c r="BV173" s="647"/>
      <c r="BW173" s="647"/>
      <c r="BX173" s="647"/>
      <c r="BY173" s="647"/>
      <c r="BZ173" s="647"/>
      <c r="CA173" s="647"/>
      <c r="CB173" s="647"/>
      <c r="CC173" s="647"/>
      <c r="CD173" s="647"/>
      <c r="CE173" s="647"/>
      <c r="CF173" s="647"/>
      <c r="CG173" s="647"/>
      <c r="CH173" s="647"/>
      <c r="CI173" s="647"/>
      <c r="CJ173" s="647"/>
      <c r="CK173" s="647"/>
      <c r="CL173" s="647"/>
      <c r="CM173" s="647"/>
      <c r="CN173" s="647"/>
      <c r="CO173" s="647"/>
      <c r="CP173" s="647"/>
      <c r="CQ173" s="647"/>
      <c r="CR173" s="647"/>
      <c r="CS173" s="647"/>
      <c r="CT173" s="647"/>
      <c r="CU173" s="647"/>
      <c r="CV173" s="647"/>
      <c r="CW173" s="647"/>
      <c r="CX173" s="647"/>
      <c r="CY173" s="647"/>
      <c r="CZ173" s="647"/>
      <c r="DA173" s="647"/>
      <c r="DB173" s="647"/>
      <c r="DC173" s="647"/>
      <c r="DD173" s="647"/>
      <c r="DE173" s="647"/>
      <c r="DF173" s="647"/>
      <c r="DG173" s="647"/>
      <c r="DH173" s="647"/>
      <c r="DI173" s="647"/>
      <c r="DJ173" s="647"/>
      <c r="DK173" s="647"/>
      <c r="DL173" s="647"/>
      <c r="DM173" s="647"/>
      <c r="DN173" s="647"/>
      <c r="DO173" s="647"/>
      <c r="DP173" s="647"/>
      <c r="DQ173" s="647"/>
      <c r="DR173" s="647"/>
      <c r="DS173" s="647"/>
      <c r="DT173" s="647"/>
      <c r="DU173" s="647"/>
      <c r="DV173" s="647"/>
      <c r="DW173" s="647"/>
      <c r="DX173" s="647"/>
      <c r="DY173" s="647"/>
      <c r="DZ173" s="647"/>
      <c r="EA173" s="647"/>
      <c r="EB173" s="647"/>
      <c r="EC173" s="647"/>
      <c r="ED173" s="647"/>
      <c r="EE173" s="647"/>
      <c r="EF173" s="647"/>
      <c r="EG173" s="647"/>
      <c r="EH173" s="647"/>
      <c r="EI173" s="647"/>
      <c r="EJ173" s="647"/>
      <c r="EK173" s="647"/>
      <c r="EL173" s="647"/>
      <c r="EM173" s="647"/>
      <c r="EN173" s="647"/>
      <c r="EO173" s="647"/>
      <c r="EP173" s="647"/>
      <c r="EQ173" s="647"/>
      <c r="ER173" s="647"/>
      <c r="ES173" s="647"/>
      <c r="ET173" s="647"/>
      <c r="EU173" s="647"/>
      <c r="EV173" s="647"/>
      <c r="EW173" s="647"/>
      <c r="EX173" s="647"/>
      <c r="EY173" s="647"/>
      <c r="EZ173" s="647"/>
      <c r="FA173" s="647"/>
      <c r="FB173" s="647"/>
      <c r="FC173" s="647"/>
      <c r="FD173" s="647"/>
      <c r="FE173" s="647"/>
      <c r="FF173" s="647"/>
      <c r="FG173" s="647"/>
      <c r="FH173" s="647"/>
      <c r="FI173" s="647"/>
      <c r="FJ173" s="647"/>
      <c r="FK173" s="647"/>
      <c r="FL173" s="647"/>
      <c r="FM173" s="647"/>
      <c r="FN173" s="647"/>
      <c r="FO173" s="647"/>
      <c r="FP173" s="647"/>
      <c r="FQ173" s="647"/>
      <c r="FR173" s="647"/>
      <c r="FS173" s="647"/>
      <c r="FT173" s="647"/>
      <c r="FU173" s="647"/>
      <c r="FV173" s="647"/>
      <c r="FW173" s="647"/>
      <c r="FX173" s="647"/>
      <c r="FY173" s="647"/>
      <c r="FZ173" s="647"/>
      <c r="GA173" s="647"/>
      <c r="GB173" s="647"/>
      <c r="GC173" s="647"/>
      <c r="GD173" s="647"/>
      <c r="GE173" s="647"/>
      <c r="GF173" s="647"/>
      <c r="GG173" s="647"/>
      <c r="GH173" s="647"/>
      <c r="GI173" s="647"/>
      <c r="GJ173" s="647"/>
      <c r="GK173" s="647"/>
      <c r="GL173" s="647"/>
      <c r="GM173" s="647"/>
      <c r="GN173" s="647"/>
      <c r="GO173" s="647"/>
      <c r="GP173" s="647"/>
      <c r="GQ173" s="647"/>
      <c r="GR173" s="647"/>
      <c r="GS173" s="647"/>
      <c r="GT173" s="647"/>
      <c r="GU173" s="647"/>
      <c r="GV173" s="647"/>
      <c r="GW173" s="647"/>
      <c r="GX173" s="647"/>
      <c r="GY173" s="647"/>
      <c r="GZ173" s="647"/>
      <c r="HA173" s="647"/>
      <c r="HB173" s="647"/>
      <c r="HC173" s="647"/>
      <c r="HD173" s="647"/>
      <c r="HE173" s="647"/>
      <c r="HF173" s="647"/>
      <c r="HG173" s="647"/>
      <c r="HH173" s="647"/>
      <c r="HI173" s="647"/>
      <c r="HJ173" s="647"/>
      <c r="HK173" s="647"/>
      <c r="HL173" s="647"/>
      <c r="HM173" s="647"/>
      <c r="HN173" s="647"/>
      <c r="HO173" s="647"/>
      <c r="HP173" s="647"/>
      <c r="HQ173" s="647"/>
      <c r="HR173" s="647"/>
      <c r="HS173" s="647"/>
      <c r="HT173" s="647"/>
      <c r="HU173" s="647"/>
      <c r="HV173" s="647"/>
      <c r="HW173" s="647"/>
      <c r="HX173" s="647"/>
      <c r="HY173" s="647"/>
      <c r="HZ173" s="647"/>
      <c r="IA173" s="647"/>
      <c r="IB173" s="647"/>
      <c r="IC173" s="647"/>
      <c r="ID173" s="647"/>
      <c r="IE173" s="647"/>
      <c r="IF173" s="647"/>
      <c r="IG173" s="647"/>
      <c r="IH173" s="647"/>
      <c r="II173" s="647"/>
      <c r="IJ173" s="647"/>
      <c r="IK173" s="647"/>
      <c r="IL173" s="647"/>
      <c r="IM173" s="647"/>
      <c r="IN173" s="647"/>
      <c r="IO173" s="647"/>
      <c r="IP173" s="647"/>
      <c r="IQ173" s="647"/>
      <c r="IR173" s="647"/>
      <c r="IS173" s="647"/>
      <c r="IT173" s="647"/>
      <c r="IU173" s="647"/>
      <c r="IV173" s="647"/>
      <c r="IW173" s="647"/>
      <c r="IX173" s="647"/>
      <c r="IY173" s="647"/>
      <c r="IZ173" s="647"/>
      <c r="JA173" s="647"/>
      <c r="JB173" s="647"/>
      <c r="JC173" s="647"/>
      <c r="JD173" s="647"/>
      <c r="JE173" s="647"/>
      <c r="JF173" s="647"/>
      <c r="JG173" s="647"/>
      <c r="JH173" s="647"/>
      <c r="JI173" s="647"/>
      <c r="JJ173" s="647"/>
      <c r="JK173" s="647"/>
      <c r="JL173" s="647"/>
      <c r="JM173" s="647"/>
      <c r="JN173" s="647"/>
      <c r="JO173" s="647"/>
      <c r="JP173" s="647"/>
      <c r="JQ173" s="647"/>
      <c r="JR173" s="647"/>
      <c r="JS173" s="647"/>
      <c r="JT173" s="647"/>
      <c r="JU173" s="647"/>
      <c r="JV173" s="647"/>
      <c r="JW173" s="647"/>
      <c r="JX173" s="647"/>
      <c r="JY173" s="647"/>
      <c r="JZ173" s="647"/>
      <c r="KA173" s="647"/>
      <c r="KB173" s="647"/>
      <c r="KC173" s="647"/>
      <c r="KD173" s="647"/>
      <c r="KE173" s="647"/>
      <c r="KF173" s="647"/>
      <c r="KG173" s="647"/>
      <c r="KH173" s="647"/>
      <c r="KI173" s="647"/>
      <c r="KJ173" s="647"/>
      <c r="KK173" s="647"/>
      <c r="KL173" s="647"/>
      <c r="KM173" s="647"/>
      <c r="KN173" s="647"/>
      <c r="KO173" s="647"/>
      <c r="KP173" s="647"/>
      <c r="KQ173" s="647"/>
      <c r="KR173" s="647"/>
      <c r="KS173" s="647"/>
      <c r="KT173" s="647"/>
      <c r="KU173" s="647"/>
      <c r="KV173" s="647"/>
      <c r="KW173" s="647"/>
      <c r="KX173" s="647"/>
      <c r="KY173" s="647"/>
      <c r="KZ173" s="647"/>
      <c r="LA173" s="647"/>
      <c r="LB173" s="647"/>
      <c r="LC173" s="647"/>
      <c r="LD173" s="647"/>
      <c r="LE173" s="647"/>
      <c r="LF173" s="647"/>
      <c r="LG173" s="647"/>
      <c r="LH173" s="647"/>
      <c r="LI173" s="647"/>
      <c r="LJ173" s="648"/>
    </row>
    <row r="174" spans="2:322" ht="3.65" customHeight="1">
      <c r="B174" s="646"/>
      <c r="C174" s="647"/>
      <c r="D174" s="647"/>
      <c r="E174" s="647"/>
      <c r="F174" s="647"/>
      <c r="G174" s="647"/>
      <c r="H174" s="647"/>
      <c r="I174" s="647"/>
      <c r="J174" s="647"/>
      <c r="K174" s="647"/>
      <c r="L174" s="647"/>
      <c r="M174" s="647"/>
      <c r="N174" s="647"/>
      <c r="O174" s="647"/>
      <c r="P174" s="647"/>
      <c r="Q174" s="647"/>
      <c r="R174" s="647"/>
      <c r="S174" s="647"/>
      <c r="T174" s="647"/>
      <c r="U174" s="647"/>
      <c r="V174" s="647"/>
      <c r="W174" s="647"/>
      <c r="X174" s="647"/>
      <c r="Y174" s="647"/>
      <c r="Z174" s="647"/>
      <c r="AA174" s="647"/>
      <c r="AB174" s="647"/>
      <c r="AC174" s="647"/>
      <c r="AD174" s="647"/>
      <c r="AE174" s="647"/>
      <c r="AF174" s="647"/>
      <c r="AG174" s="647"/>
      <c r="AH174" s="647"/>
      <c r="AI174" s="647"/>
      <c r="AJ174" s="647"/>
      <c r="AK174" s="647"/>
      <c r="AL174" s="647"/>
      <c r="AM174" s="647"/>
      <c r="AN174" s="647"/>
      <c r="AO174" s="647"/>
      <c r="AP174" s="647"/>
      <c r="AQ174" s="647"/>
      <c r="AR174" s="647"/>
      <c r="AS174" s="647"/>
      <c r="AT174" s="647"/>
      <c r="AU174" s="647"/>
      <c r="AV174" s="647"/>
      <c r="AW174" s="647"/>
      <c r="AX174" s="647"/>
      <c r="AY174" s="647"/>
      <c r="AZ174" s="647"/>
      <c r="BA174" s="647"/>
      <c r="BB174" s="647"/>
      <c r="BC174" s="647"/>
      <c r="BD174" s="647"/>
      <c r="BE174" s="647"/>
      <c r="BF174" s="647"/>
      <c r="BG174" s="647"/>
      <c r="BH174" s="647"/>
      <c r="BI174" s="647"/>
      <c r="BJ174" s="647"/>
      <c r="BK174" s="647"/>
      <c r="BL174" s="647"/>
      <c r="BM174" s="647"/>
      <c r="BN174" s="647"/>
      <c r="BO174" s="647"/>
      <c r="BP174" s="647"/>
      <c r="BQ174" s="647"/>
      <c r="BR174" s="647"/>
      <c r="BS174" s="647"/>
      <c r="BT174" s="647"/>
      <c r="BU174" s="647"/>
      <c r="BV174" s="647"/>
      <c r="BW174" s="647"/>
      <c r="BX174" s="647"/>
      <c r="BY174" s="647"/>
      <c r="BZ174" s="647"/>
      <c r="CA174" s="647"/>
      <c r="CB174" s="647"/>
      <c r="CC174" s="647"/>
      <c r="CD174" s="647"/>
      <c r="CE174" s="647"/>
      <c r="CF174" s="647"/>
      <c r="CG174" s="647"/>
      <c r="CH174" s="647"/>
      <c r="CI174" s="647"/>
      <c r="CJ174" s="647"/>
      <c r="CK174" s="647"/>
      <c r="CL174" s="647"/>
      <c r="CM174" s="647"/>
      <c r="CN174" s="647"/>
      <c r="CO174" s="647"/>
      <c r="CP174" s="647"/>
      <c r="CQ174" s="647"/>
      <c r="CR174" s="647"/>
      <c r="CS174" s="647"/>
      <c r="CT174" s="647"/>
      <c r="CU174" s="647"/>
      <c r="CV174" s="647"/>
      <c r="CW174" s="647"/>
      <c r="CX174" s="647"/>
      <c r="CY174" s="647"/>
      <c r="CZ174" s="647"/>
      <c r="DA174" s="647"/>
      <c r="DB174" s="647"/>
      <c r="DC174" s="647"/>
      <c r="DD174" s="647"/>
      <c r="DE174" s="647"/>
      <c r="DF174" s="647"/>
      <c r="DG174" s="647"/>
      <c r="DH174" s="647"/>
      <c r="DI174" s="647"/>
      <c r="DJ174" s="647"/>
      <c r="DK174" s="647"/>
      <c r="DL174" s="647"/>
      <c r="DM174" s="647"/>
      <c r="DN174" s="647"/>
      <c r="DO174" s="647"/>
      <c r="DP174" s="647"/>
      <c r="DQ174" s="647"/>
      <c r="DR174" s="647"/>
      <c r="DS174" s="647"/>
      <c r="DT174" s="647"/>
      <c r="DU174" s="647"/>
      <c r="DV174" s="647"/>
      <c r="DW174" s="647"/>
      <c r="DX174" s="647"/>
      <c r="DY174" s="647"/>
      <c r="DZ174" s="647"/>
      <c r="EA174" s="647"/>
      <c r="EB174" s="647"/>
      <c r="EC174" s="647"/>
      <c r="ED174" s="647"/>
      <c r="EE174" s="647"/>
      <c r="EF174" s="647"/>
      <c r="EG174" s="647"/>
      <c r="EH174" s="647"/>
      <c r="EI174" s="647"/>
      <c r="EJ174" s="647"/>
      <c r="EK174" s="647"/>
      <c r="EL174" s="647"/>
      <c r="EM174" s="647"/>
      <c r="EN174" s="647"/>
      <c r="EO174" s="647"/>
      <c r="EP174" s="647"/>
      <c r="EQ174" s="647"/>
      <c r="ER174" s="647"/>
      <c r="ES174" s="647"/>
      <c r="ET174" s="647"/>
      <c r="EU174" s="647"/>
      <c r="EV174" s="647"/>
      <c r="EW174" s="647"/>
      <c r="EX174" s="647"/>
      <c r="EY174" s="647"/>
      <c r="EZ174" s="647"/>
      <c r="FA174" s="647"/>
      <c r="FB174" s="647"/>
      <c r="FC174" s="647"/>
      <c r="FD174" s="647"/>
      <c r="FE174" s="647"/>
      <c r="FF174" s="647"/>
      <c r="FG174" s="647"/>
      <c r="FH174" s="647"/>
      <c r="FI174" s="647"/>
      <c r="FJ174" s="647"/>
      <c r="FK174" s="647"/>
      <c r="FL174" s="647"/>
      <c r="FM174" s="647"/>
      <c r="FN174" s="647"/>
      <c r="FO174" s="647"/>
      <c r="FP174" s="647"/>
      <c r="FQ174" s="647"/>
      <c r="FR174" s="647"/>
      <c r="FS174" s="647"/>
      <c r="FT174" s="647"/>
      <c r="FU174" s="647"/>
      <c r="FV174" s="647"/>
      <c r="FW174" s="647"/>
      <c r="FX174" s="647"/>
      <c r="FY174" s="647"/>
      <c r="FZ174" s="647"/>
      <c r="GA174" s="647"/>
      <c r="GB174" s="647"/>
      <c r="GC174" s="647"/>
      <c r="GD174" s="647"/>
      <c r="GE174" s="647"/>
      <c r="GF174" s="647"/>
      <c r="GG174" s="647"/>
      <c r="GH174" s="647"/>
      <c r="GI174" s="647"/>
      <c r="GJ174" s="647"/>
      <c r="GK174" s="647"/>
      <c r="GL174" s="647"/>
      <c r="GM174" s="647"/>
      <c r="GN174" s="647"/>
      <c r="GO174" s="647"/>
      <c r="GP174" s="647"/>
      <c r="GQ174" s="647"/>
      <c r="GR174" s="647"/>
      <c r="GS174" s="647"/>
      <c r="GT174" s="647"/>
      <c r="GU174" s="647"/>
      <c r="GV174" s="647"/>
      <c r="GW174" s="647"/>
      <c r="GX174" s="647"/>
      <c r="GY174" s="647"/>
      <c r="GZ174" s="647"/>
      <c r="HA174" s="647"/>
      <c r="HB174" s="647"/>
      <c r="HC174" s="647"/>
      <c r="HD174" s="647"/>
      <c r="HE174" s="647"/>
      <c r="HF174" s="647"/>
      <c r="HG174" s="647"/>
      <c r="HH174" s="647"/>
      <c r="HI174" s="647"/>
      <c r="HJ174" s="647"/>
      <c r="HK174" s="647"/>
      <c r="HL174" s="647"/>
      <c r="HM174" s="647"/>
      <c r="HN174" s="647"/>
      <c r="HO174" s="647"/>
      <c r="HP174" s="647"/>
      <c r="HQ174" s="647"/>
      <c r="HR174" s="647"/>
      <c r="HS174" s="647"/>
      <c r="HT174" s="647"/>
      <c r="HU174" s="647"/>
      <c r="HV174" s="647"/>
      <c r="HW174" s="647"/>
      <c r="HX174" s="647"/>
      <c r="HY174" s="647"/>
      <c r="HZ174" s="647"/>
      <c r="IA174" s="647"/>
      <c r="IB174" s="647"/>
      <c r="IC174" s="647"/>
      <c r="ID174" s="647"/>
      <c r="IE174" s="647"/>
      <c r="IF174" s="647"/>
      <c r="IG174" s="647"/>
      <c r="IH174" s="647"/>
      <c r="II174" s="647"/>
      <c r="IJ174" s="647"/>
      <c r="IK174" s="647"/>
      <c r="IL174" s="647"/>
      <c r="IM174" s="647"/>
      <c r="IN174" s="647"/>
      <c r="IO174" s="647"/>
      <c r="IP174" s="647"/>
      <c r="IQ174" s="647"/>
      <c r="IR174" s="647"/>
      <c r="IS174" s="647"/>
      <c r="IT174" s="647"/>
      <c r="IU174" s="647"/>
      <c r="IV174" s="647"/>
      <c r="IW174" s="647"/>
      <c r="IX174" s="647"/>
      <c r="IY174" s="647"/>
      <c r="IZ174" s="647"/>
      <c r="JA174" s="647"/>
      <c r="JB174" s="647"/>
      <c r="JC174" s="647"/>
      <c r="JD174" s="647"/>
      <c r="JE174" s="647"/>
      <c r="JF174" s="647"/>
      <c r="JG174" s="647"/>
      <c r="JH174" s="647"/>
      <c r="JI174" s="647"/>
      <c r="JJ174" s="647"/>
      <c r="JK174" s="647"/>
      <c r="JL174" s="647"/>
      <c r="JM174" s="647"/>
      <c r="JN174" s="647"/>
      <c r="JO174" s="647"/>
      <c r="JP174" s="647"/>
      <c r="JQ174" s="647"/>
      <c r="JR174" s="647"/>
      <c r="JS174" s="647"/>
      <c r="JT174" s="647"/>
      <c r="JU174" s="647"/>
      <c r="JV174" s="647"/>
      <c r="JW174" s="647"/>
      <c r="JX174" s="647"/>
      <c r="JY174" s="647"/>
      <c r="JZ174" s="647"/>
      <c r="KA174" s="647"/>
      <c r="KB174" s="647"/>
      <c r="KC174" s="647"/>
      <c r="KD174" s="647"/>
      <c r="KE174" s="647"/>
      <c r="KF174" s="647"/>
      <c r="KG174" s="647"/>
      <c r="KH174" s="647"/>
      <c r="KI174" s="647"/>
      <c r="KJ174" s="647"/>
      <c r="KK174" s="647"/>
      <c r="KL174" s="647"/>
      <c r="KM174" s="647"/>
      <c r="KN174" s="647"/>
      <c r="KO174" s="647"/>
      <c r="KP174" s="647"/>
      <c r="KQ174" s="647"/>
      <c r="KR174" s="647"/>
      <c r="KS174" s="647"/>
      <c r="KT174" s="647"/>
      <c r="KU174" s="647"/>
      <c r="KV174" s="647"/>
      <c r="KW174" s="647"/>
      <c r="KX174" s="647"/>
      <c r="KY174" s="647"/>
      <c r="KZ174" s="647"/>
      <c r="LA174" s="647"/>
      <c r="LB174" s="647"/>
      <c r="LC174" s="647"/>
      <c r="LD174" s="647"/>
      <c r="LE174" s="647"/>
      <c r="LF174" s="647"/>
      <c r="LG174" s="647"/>
      <c r="LH174" s="647"/>
      <c r="LI174" s="647"/>
      <c r="LJ174" s="648"/>
    </row>
    <row r="175" spans="2:322" ht="3.65" customHeight="1">
      <c r="B175" s="646"/>
      <c r="C175" s="647"/>
      <c r="D175" s="647"/>
      <c r="E175" s="647"/>
      <c r="F175" s="647"/>
      <c r="G175" s="647"/>
      <c r="H175" s="647"/>
      <c r="I175" s="647"/>
      <c r="J175" s="647"/>
      <c r="K175" s="647"/>
      <c r="L175" s="647"/>
      <c r="M175" s="647"/>
      <c r="N175" s="647"/>
      <c r="O175" s="647"/>
      <c r="P175" s="647"/>
      <c r="Q175" s="647"/>
      <c r="R175" s="647"/>
      <c r="S175" s="647"/>
      <c r="T175" s="647"/>
      <c r="U175" s="647"/>
      <c r="V175" s="647"/>
      <c r="W175" s="647"/>
      <c r="X175" s="647"/>
      <c r="Y175" s="647"/>
      <c r="Z175" s="647"/>
      <c r="AA175" s="647"/>
      <c r="AB175" s="647"/>
      <c r="AC175" s="647"/>
      <c r="AD175" s="647"/>
      <c r="AE175" s="647"/>
      <c r="AF175" s="647"/>
      <c r="AG175" s="647"/>
      <c r="AH175" s="647"/>
      <c r="AI175" s="647"/>
      <c r="AJ175" s="647"/>
      <c r="AK175" s="647"/>
      <c r="AL175" s="647"/>
      <c r="AM175" s="647"/>
      <c r="AN175" s="647"/>
      <c r="AO175" s="647"/>
      <c r="AP175" s="647"/>
      <c r="AQ175" s="647"/>
      <c r="AR175" s="647"/>
      <c r="AS175" s="647"/>
      <c r="AT175" s="647"/>
      <c r="AU175" s="647"/>
      <c r="AV175" s="647"/>
      <c r="AW175" s="647"/>
      <c r="AX175" s="647"/>
      <c r="AY175" s="647"/>
      <c r="AZ175" s="647"/>
      <c r="BA175" s="647"/>
      <c r="BB175" s="647"/>
      <c r="BC175" s="647"/>
      <c r="BD175" s="647"/>
      <c r="BE175" s="647"/>
      <c r="BF175" s="647"/>
      <c r="BG175" s="647"/>
      <c r="BH175" s="647"/>
      <c r="BI175" s="647"/>
      <c r="BJ175" s="647"/>
      <c r="BK175" s="647"/>
      <c r="BL175" s="647"/>
      <c r="BM175" s="647"/>
      <c r="BN175" s="647"/>
      <c r="BO175" s="647"/>
      <c r="BP175" s="647"/>
      <c r="BQ175" s="647"/>
      <c r="BR175" s="647"/>
      <c r="BS175" s="647"/>
      <c r="BT175" s="647"/>
      <c r="BU175" s="647"/>
      <c r="BV175" s="647"/>
      <c r="BW175" s="647"/>
      <c r="BX175" s="647"/>
      <c r="BY175" s="647"/>
      <c r="BZ175" s="647"/>
      <c r="CA175" s="647"/>
      <c r="CB175" s="647"/>
      <c r="CC175" s="647"/>
      <c r="CD175" s="647"/>
      <c r="CE175" s="647"/>
      <c r="CF175" s="647"/>
      <c r="CG175" s="647"/>
      <c r="CH175" s="647"/>
      <c r="CI175" s="647"/>
      <c r="CJ175" s="647"/>
      <c r="CK175" s="647"/>
      <c r="CL175" s="647"/>
      <c r="CM175" s="647"/>
      <c r="CN175" s="647"/>
      <c r="CO175" s="647"/>
      <c r="CP175" s="647"/>
      <c r="CQ175" s="647"/>
      <c r="CR175" s="647"/>
      <c r="CS175" s="647"/>
      <c r="CT175" s="647"/>
      <c r="CU175" s="647"/>
      <c r="CV175" s="647"/>
      <c r="CW175" s="647"/>
      <c r="CX175" s="647"/>
      <c r="CY175" s="647"/>
      <c r="CZ175" s="647"/>
      <c r="DA175" s="647"/>
      <c r="DB175" s="647"/>
      <c r="DC175" s="647"/>
      <c r="DD175" s="647"/>
      <c r="DE175" s="647"/>
      <c r="DF175" s="647"/>
      <c r="DG175" s="647"/>
      <c r="DH175" s="647"/>
      <c r="DI175" s="647"/>
      <c r="DJ175" s="647"/>
      <c r="DK175" s="647"/>
      <c r="DL175" s="647"/>
      <c r="DM175" s="647"/>
      <c r="DN175" s="647"/>
      <c r="DO175" s="647"/>
      <c r="DP175" s="647"/>
      <c r="DQ175" s="647"/>
      <c r="DR175" s="647"/>
      <c r="DS175" s="647"/>
      <c r="DT175" s="647"/>
      <c r="DU175" s="647"/>
      <c r="DV175" s="647"/>
      <c r="DW175" s="647"/>
      <c r="DX175" s="647"/>
      <c r="DY175" s="647"/>
      <c r="DZ175" s="647"/>
      <c r="EA175" s="647"/>
      <c r="EB175" s="647"/>
      <c r="EC175" s="647"/>
      <c r="ED175" s="647"/>
      <c r="EE175" s="647"/>
      <c r="EF175" s="647"/>
      <c r="EG175" s="647"/>
      <c r="EH175" s="647"/>
      <c r="EI175" s="647"/>
      <c r="EJ175" s="647"/>
      <c r="EK175" s="647"/>
      <c r="EL175" s="647"/>
      <c r="EM175" s="647"/>
      <c r="EN175" s="647"/>
      <c r="EO175" s="647"/>
      <c r="EP175" s="647"/>
      <c r="EQ175" s="647"/>
      <c r="ER175" s="647"/>
      <c r="ES175" s="647"/>
      <c r="ET175" s="647"/>
      <c r="EU175" s="647"/>
      <c r="EV175" s="647"/>
      <c r="EW175" s="647"/>
      <c r="EX175" s="647"/>
      <c r="EY175" s="647"/>
      <c r="EZ175" s="647"/>
      <c r="FA175" s="647"/>
      <c r="FB175" s="647"/>
      <c r="FC175" s="647"/>
      <c r="FD175" s="647"/>
      <c r="FE175" s="647"/>
      <c r="FF175" s="647"/>
      <c r="FG175" s="647"/>
      <c r="FH175" s="647"/>
      <c r="FI175" s="647"/>
      <c r="FJ175" s="647"/>
      <c r="FK175" s="647"/>
      <c r="FL175" s="647"/>
      <c r="FM175" s="647"/>
      <c r="FN175" s="647"/>
      <c r="FO175" s="647"/>
      <c r="FP175" s="647"/>
      <c r="FQ175" s="647"/>
      <c r="FR175" s="647"/>
      <c r="FS175" s="647"/>
      <c r="FT175" s="647"/>
      <c r="FU175" s="647"/>
      <c r="FV175" s="647"/>
      <c r="FW175" s="647"/>
      <c r="FX175" s="647"/>
      <c r="FY175" s="647"/>
      <c r="FZ175" s="647"/>
      <c r="GA175" s="647"/>
      <c r="GB175" s="647"/>
      <c r="GC175" s="647"/>
      <c r="GD175" s="647"/>
      <c r="GE175" s="647"/>
      <c r="GF175" s="647"/>
      <c r="GG175" s="647"/>
      <c r="GH175" s="647"/>
      <c r="GI175" s="647"/>
      <c r="GJ175" s="647"/>
      <c r="GK175" s="647"/>
      <c r="GL175" s="647"/>
      <c r="GM175" s="647"/>
      <c r="GN175" s="647"/>
      <c r="GO175" s="647"/>
      <c r="GP175" s="647"/>
      <c r="GQ175" s="647"/>
      <c r="GR175" s="647"/>
      <c r="GS175" s="647"/>
      <c r="GT175" s="647"/>
      <c r="GU175" s="647"/>
      <c r="GV175" s="647"/>
      <c r="GW175" s="647"/>
      <c r="GX175" s="647"/>
      <c r="GY175" s="647"/>
      <c r="GZ175" s="647"/>
      <c r="HA175" s="647"/>
      <c r="HB175" s="647"/>
      <c r="HC175" s="647"/>
      <c r="HD175" s="647"/>
      <c r="HE175" s="647"/>
      <c r="HF175" s="647"/>
      <c r="HG175" s="647"/>
      <c r="HH175" s="647"/>
      <c r="HI175" s="647"/>
      <c r="HJ175" s="647"/>
      <c r="HK175" s="647"/>
      <c r="HL175" s="647"/>
      <c r="HM175" s="647"/>
      <c r="HN175" s="647"/>
      <c r="HO175" s="647"/>
      <c r="HP175" s="647"/>
      <c r="HQ175" s="647"/>
      <c r="HR175" s="647"/>
      <c r="HS175" s="647"/>
      <c r="HT175" s="647"/>
      <c r="HU175" s="647"/>
      <c r="HV175" s="647"/>
      <c r="HW175" s="647"/>
      <c r="HX175" s="647"/>
      <c r="HY175" s="647"/>
      <c r="HZ175" s="647"/>
      <c r="IA175" s="647"/>
      <c r="IB175" s="647"/>
      <c r="IC175" s="647"/>
      <c r="ID175" s="647"/>
      <c r="IE175" s="647"/>
      <c r="IF175" s="647"/>
      <c r="IG175" s="647"/>
      <c r="IH175" s="647"/>
      <c r="II175" s="647"/>
      <c r="IJ175" s="647"/>
      <c r="IK175" s="647"/>
      <c r="IL175" s="647"/>
      <c r="IM175" s="647"/>
      <c r="IN175" s="647"/>
      <c r="IO175" s="647"/>
      <c r="IP175" s="647"/>
      <c r="IQ175" s="647"/>
      <c r="IR175" s="647"/>
      <c r="IS175" s="647"/>
      <c r="IT175" s="647"/>
      <c r="IU175" s="647"/>
      <c r="IV175" s="647"/>
      <c r="IW175" s="647"/>
      <c r="IX175" s="647"/>
      <c r="IY175" s="647"/>
      <c r="IZ175" s="647"/>
      <c r="JA175" s="647"/>
      <c r="JB175" s="647"/>
      <c r="JC175" s="647"/>
      <c r="JD175" s="647"/>
      <c r="JE175" s="647"/>
      <c r="JF175" s="647"/>
      <c r="JG175" s="647"/>
      <c r="JH175" s="647"/>
      <c r="JI175" s="647"/>
      <c r="JJ175" s="647"/>
      <c r="JK175" s="647"/>
      <c r="JL175" s="647"/>
      <c r="JM175" s="647"/>
      <c r="JN175" s="647"/>
      <c r="JO175" s="647"/>
      <c r="JP175" s="647"/>
      <c r="JQ175" s="647"/>
      <c r="JR175" s="647"/>
      <c r="JS175" s="647"/>
      <c r="JT175" s="647"/>
      <c r="JU175" s="647"/>
      <c r="JV175" s="647"/>
      <c r="JW175" s="647"/>
      <c r="JX175" s="647"/>
      <c r="JY175" s="647"/>
      <c r="JZ175" s="647"/>
      <c r="KA175" s="647"/>
      <c r="KB175" s="647"/>
      <c r="KC175" s="647"/>
      <c r="KD175" s="647"/>
      <c r="KE175" s="647"/>
      <c r="KF175" s="647"/>
      <c r="KG175" s="647"/>
      <c r="KH175" s="647"/>
      <c r="KI175" s="647"/>
      <c r="KJ175" s="647"/>
      <c r="KK175" s="647"/>
      <c r="KL175" s="647"/>
      <c r="KM175" s="647"/>
      <c r="KN175" s="647"/>
      <c r="KO175" s="647"/>
      <c r="KP175" s="647"/>
      <c r="KQ175" s="647"/>
      <c r="KR175" s="647"/>
      <c r="KS175" s="647"/>
      <c r="KT175" s="647"/>
      <c r="KU175" s="647"/>
      <c r="KV175" s="647"/>
      <c r="KW175" s="647"/>
      <c r="KX175" s="647"/>
      <c r="KY175" s="647"/>
      <c r="KZ175" s="647"/>
      <c r="LA175" s="647"/>
      <c r="LB175" s="647"/>
      <c r="LC175" s="647"/>
      <c r="LD175" s="647"/>
      <c r="LE175" s="647"/>
      <c r="LF175" s="647"/>
      <c r="LG175" s="647"/>
      <c r="LH175" s="647"/>
      <c r="LI175" s="647"/>
      <c r="LJ175" s="648"/>
    </row>
    <row r="176" spans="2:322" ht="3.65" customHeight="1">
      <c r="B176" s="646"/>
      <c r="C176" s="647"/>
      <c r="D176" s="647"/>
      <c r="E176" s="647"/>
      <c r="F176" s="647"/>
      <c r="G176" s="647"/>
      <c r="H176" s="647"/>
      <c r="I176" s="647"/>
      <c r="J176" s="647"/>
      <c r="K176" s="647"/>
      <c r="L176" s="647"/>
      <c r="M176" s="647"/>
      <c r="N176" s="647"/>
      <c r="O176" s="647"/>
      <c r="P176" s="647"/>
      <c r="Q176" s="647"/>
      <c r="R176" s="647"/>
      <c r="S176" s="647"/>
      <c r="T176" s="647"/>
      <c r="U176" s="647"/>
      <c r="V176" s="647"/>
      <c r="W176" s="647"/>
      <c r="X176" s="647"/>
      <c r="Y176" s="647"/>
      <c r="Z176" s="647"/>
      <c r="AA176" s="647"/>
      <c r="AB176" s="647"/>
      <c r="AC176" s="647"/>
      <c r="AD176" s="647"/>
      <c r="AE176" s="647"/>
      <c r="AF176" s="647"/>
      <c r="AG176" s="647"/>
      <c r="AH176" s="647"/>
      <c r="AI176" s="647"/>
      <c r="AJ176" s="647"/>
      <c r="AK176" s="647"/>
      <c r="AL176" s="647"/>
      <c r="AM176" s="647"/>
      <c r="AN176" s="647"/>
      <c r="AO176" s="647"/>
      <c r="AP176" s="647"/>
      <c r="AQ176" s="647"/>
      <c r="AR176" s="647"/>
      <c r="AS176" s="647"/>
      <c r="AT176" s="647"/>
      <c r="AU176" s="647"/>
      <c r="AV176" s="647"/>
      <c r="AW176" s="647"/>
      <c r="AX176" s="647"/>
      <c r="AY176" s="647"/>
      <c r="AZ176" s="647"/>
      <c r="BA176" s="647"/>
      <c r="BB176" s="647"/>
      <c r="BC176" s="647"/>
      <c r="BD176" s="647"/>
      <c r="BE176" s="647"/>
      <c r="BF176" s="647"/>
      <c r="BG176" s="647"/>
      <c r="BH176" s="647"/>
      <c r="BI176" s="647"/>
      <c r="BJ176" s="647"/>
      <c r="BK176" s="647"/>
      <c r="BL176" s="647"/>
      <c r="BM176" s="647"/>
      <c r="BN176" s="647"/>
      <c r="BO176" s="647"/>
      <c r="BP176" s="647"/>
      <c r="BQ176" s="647"/>
      <c r="BR176" s="647"/>
      <c r="BS176" s="647"/>
      <c r="BT176" s="647"/>
      <c r="BU176" s="647"/>
      <c r="BV176" s="647"/>
      <c r="BW176" s="647"/>
      <c r="BX176" s="647"/>
      <c r="BY176" s="647"/>
      <c r="BZ176" s="647"/>
      <c r="CA176" s="647"/>
      <c r="CB176" s="647"/>
      <c r="CC176" s="647"/>
      <c r="CD176" s="647"/>
      <c r="CE176" s="647"/>
      <c r="CF176" s="647"/>
      <c r="CG176" s="647"/>
      <c r="CH176" s="647"/>
      <c r="CI176" s="647"/>
      <c r="CJ176" s="647"/>
      <c r="CK176" s="647"/>
      <c r="CL176" s="647"/>
      <c r="CM176" s="647"/>
      <c r="CN176" s="647"/>
      <c r="CO176" s="647"/>
      <c r="CP176" s="647"/>
      <c r="CQ176" s="647"/>
      <c r="CR176" s="647"/>
      <c r="CS176" s="647"/>
      <c r="CT176" s="647"/>
      <c r="CU176" s="647"/>
      <c r="CV176" s="647"/>
      <c r="CW176" s="647"/>
      <c r="CX176" s="647"/>
      <c r="CY176" s="647"/>
      <c r="CZ176" s="647"/>
      <c r="DA176" s="647"/>
      <c r="DB176" s="647"/>
      <c r="DC176" s="647"/>
      <c r="DD176" s="647"/>
      <c r="DE176" s="647"/>
      <c r="DF176" s="647"/>
      <c r="DG176" s="647"/>
      <c r="DH176" s="647"/>
      <c r="DI176" s="647"/>
      <c r="DJ176" s="647"/>
      <c r="DK176" s="647"/>
      <c r="DL176" s="647"/>
      <c r="DM176" s="647"/>
      <c r="DN176" s="647"/>
      <c r="DO176" s="647"/>
      <c r="DP176" s="647"/>
      <c r="DQ176" s="647"/>
      <c r="DR176" s="647"/>
      <c r="DS176" s="647"/>
      <c r="DT176" s="647"/>
      <c r="DU176" s="647"/>
      <c r="DV176" s="647"/>
      <c r="DW176" s="647"/>
      <c r="DX176" s="647"/>
      <c r="DY176" s="647"/>
      <c r="DZ176" s="647"/>
      <c r="EA176" s="647"/>
      <c r="EB176" s="647"/>
      <c r="EC176" s="647"/>
      <c r="ED176" s="647"/>
      <c r="EE176" s="647"/>
      <c r="EF176" s="647"/>
      <c r="EG176" s="647"/>
      <c r="EH176" s="647"/>
      <c r="EI176" s="647"/>
      <c r="EJ176" s="647"/>
      <c r="EK176" s="647"/>
      <c r="EL176" s="647"/>
      <c r="EM176" s="647"/>
      <c r="EN176" s="647"/>
      <c r="EO176" s="647"/>
      <c r="EP176" s="647"/>
      <c r="EQ176" s="647"/>
      <c r="ER176" s="647"/>
      <c r="ES176" s="647"/>
      <c r="ET176" s="647"/>
      <c r="EU176" s="647"/>
      <c r="EV176" s="647"/>
      <c r="EW176" s="647"/>
      <c r="EX176" s="647"/>
      <c r="EY176" s="647"/>
      <c r="EZ176" s="647"/>
      <c r="FA176" s="647"/>
      <c r="FB176" s="647"/>
      <c r="FC176" s="647"/>
      <c r="FD176" s="647"/>
      <c r="FE176" s="647"/>
      <c r="FF176" s="647"/>
      <c r="FG176" s="647"/>
      <c r="FH176" s="647"/>
      <c r="FI176" s="647"/>
      <c r="FJ176" s="647"/>
      <c r="FK176" s="647"/>
      <c r="FL176" s="647"/>
      <c r="FM176" s="647"/>
      <c r="FN176" s="647"/>
      <c r="FO176" s="647"/>
      <c r="FP176" s="647"/>
      <c r="FQ176" s="647"/>
      <c r="FR176" s="647"/>
      <c r="FS176" s="647"/>
      <c r="FT176" s="647"/>
      <c r="FU176" s="647"/>
      <c r="FV176" s="647"/>
      <c r="FW176" s="647"/>
      <c r="FX176" s="647"/>
      <c r="FY176" s="647"/>
      <c r="FZ176" s="647"/>
      <c r="GA176" s="647"/>
      <c r="GB176" s="647"/>
      <c r="GC176" s="647"/>
      <c r="GD176" s="647"/>
      <c r="GE176" s="647"/>
      <c r="GF176" s="647"/>
      <c r="GG176" s="647"/>
      <c r="GH176" s="647"/>
      <c r="GI176" s="647"/>
      <c r="GJ176" s="647"/>
      <c r="GK176" s="647"/>
      <c r="GL176" s="647"/>
      <c r="GM176" s="647"/>
      <c r="GN176" s="647"/>
      <c r="GO176" s="647"/>
      <c r="GP176" s="647"/>
      <c r="GQ176" s="647"/>
      <c r="GR176" s="647"/>
      <c r="GS176" s="647"/>
      <c r="GT176" s="647"/>
      <c r="GU176" s="647"/>
      <c r="GV176" s="647"/>
      <c r="GW176" s="647"/>
      <c r="GX176" s="647"/>
      <c r="GY176" s="647"/>
      <c r="GZ176" s="647"/>
      <c r="HA176" s="647"/>
      <c r="HB176" s="647"/>
      <c r="HC176" s="647"/>
      <c r="HD176" s="647"/>
      <c r="HE176" s="647"/>
      <c r="HF176" s="647"/>
      <c r="HG176" s="647"/>
      <c r="HH176" s="647"/>
      <c r="HI176" s="647"/>
      <c r="HJ176" s="647"/>
      <c r="HK176" s="647"/>
      <c r="HL176" s="647"/>
      <c r="HM176" s="647"/>
      <c r="HN176" s="647"/>
      <c r="HO176" s="647"/>
      <c r="HP176" s="647"/>
      <c r="HQ176" s="647"/>
      <c r="HR176" s="647"/>
      <c r="HS176" s="647"/>
      <c r="HT176" s="647"/>
      <c r="HU176" s="647"/>
      <c r="HV176" s="647"/>
      <c r="HW176" s="647"/>
      <c r="HX176" s="647"/>
      <c r="HY176" s="647"/>
      <c r="HZ176" s="647"/>
      <c r="IA176" s="647"/>
      <c r="IB176" s="647"/>
      <c r="IC176" s="647"/>
      <c r="ID176" s="647"/>
      <c r="IE176" s="647"/>
      <c r="IF176" s="647"/>
      <c r="IG176" s="647"/>
      <c r="IH176" s="647"/>
      <c r="II176" s="647"/>
      <c r="IJ176" s="647"/>
      <c r="IK176" s="647"/>
      <c r="IL176" s="647"/>
      <c r="IM176" s="647"/>
      <c r="IN176" s="647"/>
      <c r="IO176" s="647"/>
      <c r="IP176" s="647"/>
      <c r="IQ176" s="647"/>
      <c r="IR176" s="647"/>
      <c r="IS176" s="647"/>
      <c r="IT176" s="647"/>
      <c r="IU176" s="647"/>
      <c r="IV176" s="647"/>
      <c r="IW176" s="647"/>
      <c r="IX176" s="647"/>
      <c r="IY176" s="647"/>
      <c r="IZ176" s="647"/>
      <c r="JA176" s="647"/>
      <c r="JB176" s="647"/>
      <c r="JC176" s="647"/>
      <c r="JD176" s="647"/>
      <c r="JE176" s="647"/>
      <c r="JF176" s="647"/>
      <c r="JG176" s="647"/>
      <c r="JH176" s="647"/>
      <c r="JI176" s="647"/>
      <c r="JJ176" s="647"/>
      <c r="JK176" s="647"/>
      <c r="JL176" s="647"/>
      <c r="JM176" s="647"/>
      <c r="JN176" s="647"/>
      <c r="JO176" s="647"/>
      <c r="JP176" s="647"/>
      <c r="JQ176" s="647"/>
      <c r="JR176" s="647"/>
      <c r="JS176" s="647"/>
      <c r="JT176" s="647"/>
      <c r="JU176" s="647"/>
      <c r="JV176" s="647"/>
      <c r="JW176" s="647"/>
      <c r="JX176" s="647"/>
      <c r="JY176" s="647"/>
      <c r="JZ176" s="647"/>
      <c r="KA176" s="647"/>
      <c r="KB176" s="647"/>
      <c r="KC176" s="647"/>
      <c r="KD176" s="647"/>
      <c r="KE176" s="647"/>
      <c r="KF176" s="647"/>
      <c r="KG176" s="647"/>
      <c r="KH176" s="647"/>
      <c r="KI176" s="647"/>
      <c r="KJ176" s="647"/>
      <c r="KK176" s="647"/>
      <c r="KL176" s="647"/>
      <c r="KM176" s="647"/>
      <c r="KN176" s="647"/>
      <c r="KO176" s="647"/>
      <c r="KP176" s="647"/>
      <c r="KQ176" s="647"/>
      <c r="KR176" s="647"/>
      <c r="KS176" s="647"/>
      <c r="KT176" s="647"/>
      <c r="KU176" s="647"/>
      <c r="KV176" s="647"/>
      <c r="KW176" s="647"/>
      <c r="KX176" s="647"/>
      <c r="KY176" s="647"/>
      <c r="KZ176" s="647"/>
      <c r="LA176" s="647"/>
      <c r="LB176" s="647"/>
      <c r="LC176" s="647"/>
      <c r="LD176" s="647"/>
      <c r="LE176" s="647"/>
      <c r="LF176" s="647"/>
      <c r="LG176" s="647"/>
      <c r="LH176" s="647"/>
      <c r="LI176" s="647"/>
      <c r="LJ176" s="648"/>
    </row>
    <row r="177" spans="2:322" ht="3.65" customHeight="1">
      <c r="B177" s="646"/>
      <c r="C177" s="647"/>
      <c r="D177" s="647"/>
      <c r="E177" s="647"/>
      <c r="F177" s="647"/>
      <c r="G177" s="647"/>
      <c r="H177" s="647"/>
      <c r="I177" s="647"/>
      <c r="J177" s="647"/>
      <c r="K177" s="647"/>
      <c r="L177" s="647"/>
      <c r="M177" s="647"/>
      <c r="N177" s="647"/>
      <c r="O177" s="647"/>
      <c r="P177" s="647"/>
      <c r="Q177" s="647"/>
      <c r="R177" s="647"/>
      <c r="S177" s="647"/>
      <c r="T177" s="647"/>
      <c r="U177" s="647"/>
      <c r="V177" s="647"/>
      <c r="W177" s="647"/>
      <c r="X177" s="647"/>
      <c r="Y177" s="647"/>
      <c r="Z177" s="647"/>
      <c r="AA177" s="647"/>
      <c r="AB177" s="647"/>
      <c r="AC177" s="647"/>
      <c r="AD177" s="647"/>
      <c r="AE177" s="647"/>
      <c r="AF177" s="647"/>
      <c r="AG177" s="647"/>
      <c r="AH177" s="647"/>
      <c r="AI177" s="647"/>
      <c r="AJ177" s="647"/>
      <c r="AK177" s="647"/>
      <c r="AL177" s="647"/>
      <c r="AM177" s="647"/>
      <c r="AN177" s="647"/>
      <c r="AO177" s="647"/>
      <c r="AP177" s="647"/>
      <c r="AQ177" s="647"/>
      <c r="AR177" s="647"/>
      <c r="AS177" s="647"/>
      <c r="AT177" s="647"/>
      <c r="AU177" s="647"/>
      <c r="AV177" s="647"/>
      <c r="AW177" s="647"/>
      <c r="AX177" s="647"/>
      <c r="AY177" s="647"/>
      <c r="AZ177" s="647"/>
      <c r="BA177" s="647"/>
      <c r="BB177" s="647"/>
      <c r="BC177" s="647"/>
      <c r="BD177" s="647"/>
      <c r="BE177" s="647"/>
      <c r="BF177" s="647"/>
      <c r="BG177" s="647"/>
      <c r="BH177" s="647"/>
      <c r="BI177" s="647"/>
      <c r="BJ177" s="647"/>
      <c r="BK177" s="647"/>
      <c r="BL177" s="647"/>
      <c r="BM177" s="647"/>
      <c r="BN177" s="647"/>
      <c r="BO177" s="647"/>
      <c r="BP177" s="647"/>
      <c r="BQ177" s="647"/>
      <c r="BR177" s="647"/>
      <c r="BS177" s="647"/>
      <c r="BT177" s="647"/>
      <c r="BU177" s="647"/>
      <c r="BV177" s="647"/>
      <c r="BW177" s="647"/>
      <c r="BX177" s="647"/>
      <c r="BY177" s="647"/>
      <c r="BZ177" s="647"/>
      <c r="CA177" s="647"/>
      <c r="CB177" s="647"/>
      <c r="CC177" s="647"/>
      <c r="CD177" s="647"/>
      <c r="CE177" s="647"/>
      <c r="CF177" s="647"/>
      <c r="CG177" s="647"/>
      <c r="CH177" s="647"/>
      <c r="CI177" s="647"/>
      <c r="CJ177" s="647"/>
      <c r="CK177" s="647"/>
      <c r="CL177" s="647"/>
      <c r="CM177" s="647"/>
      <c r="CN177" s="647"/>
      <c r="CO177" s="647"/>
      <c r="CP177" s="647"/>
      <c r="CQ177" s="647"/>
      <c r="CR177" s="647"/>
      <c r="CS177" s="647"/>
      <c r="CT177" s="647"/>
      <c r="CU177" s="647"/>
      <c r="CV177" s="647"/>
      <c r="CW177" s="647"/>
      <c r="CX177" s="647"/>
      <c r="CY177" s="647"/>
      <c r="CZ177" s="647"/>
      <c r="DA177" s="647"/>
      <c r="DB177" s="647"/>
      <c r="DC177" s="647"/>
      <c r="DD177" s="647"/>
      <c r="DE177" s="647"/>
      <c r="DF177" s="647"/>
      <c r="DG177" s="647"/>
      <c r="DH177" s="647"/>
      <c r="DI177" s="647"/>
      <c r="DJ177" s="647"/>
      <c r="DK177" s="647"/>
      <c r="DL177" s="647"/>
      <c r="DM177" s="647"/>
      <c r="DN177" s="647"/>
      <c r="DO177" s="647"/>
      <c r="DP177" s="647"/>
      <c r="DQ177" s="647"/>
      <c r="DR177" s="647"/>
      <c r="DS177" s="647"/>
      <c r="DT177" s="647"/>
      <c r="DU177" s="647"/>
      <c r="DV177" s="647"/>
      <c r="DW177" s="647"/>
      <c r="DX177" s="647"/>
      <c r="DY177" s="647"/>
      <c r="DZ177" s="647"/>
      <c r="EA177" s="647"/>
      <c r="EB177" s="647"/>
      <c r="EC177" s="647"/>
      <c r="ED177" s="647"/>
      <c r="EE177" s="647"/>
      <c r="EF177" s="647"/>
      <c r="EG177" s="647"/>
      <c r="EH177" s="647"/>
      <c r="EI177" s="647"/>
      <c r="EJ177" s="647"/>
      <c r="EK177" s="647"/>
      <c r="EL177" s="647"/>
      <c r="EM177" s="647"/>
      <c r="EN177" s="647"/>
      <c r="EO177" s="647"/>
      <c r="EP177" s="647"/>
      <c r="EQ177" s="647"/>
      <c r="ER177" s="647"/>
      <c r="ES177" s="647"/>
      <c r="ET177" s="647"/>
      <c r="EU177" s="647"/>
      <c r="EV177" s="647"/>
      <c r="EW177" s="647"/>
      <c r="EX177" s="647"/>
      <c r="EY177" s="647"/>
      <c r="EZ177" s="647"/>
      <c r="FA177" s="647"/>
      <c r="FB177" s="647"/>
      <c r="FC177" s="647"/>
      <c r="FD177" s="647"/>
      <c r="FE177" s="647"/>
      <c r="FF177" s="647"/>
      <c r="FG177" s="647"/>
      <c r="FH177" s="647"/>
      <c r="FI177" s="647"/>
      <c r="FJ177" s="647"/>
      <c r="FK177" s="647"/>
      <c r="FL177" s="647"/>
      <c r="FM177" s="647"/>
      <c r="FN177" s="647"/>
      <c r="FO177" s="647"/>
      <c r="FP177" s="647"/>
      <c r="FQ177" s="647"/>
      <c r="FR177" s="647"/>
      <c r="FS177" s="647"/>
      <c r="FT177" s="647"/>
      <c r="FU177" s="647"/>
      <c r="FV177" s="647"/>
      <c r="FW177" s="647"/>
      <c r="FX177" s="647"/>
      <c r="FY177" s="647"/>
      <c r="FZ177" s="647"/>
      <c r="GA177" s="647"/>
      <c r="GB177" s="647"/>
      <c r="GC177" s="647"/>
      <c r="GD177" s="647"/>
      <c r="GE177" s="647"/>
      <c r="GF177" s="647"/>
      <c r="GG177" s="647"/>
      <c r="GH177" s="647"/>
      <c r="GI177" s="647"/>
      <c r="GJ177" s="647"/>
      <c r="GK177" s="647"/>
      <c r="GL177" s="647"/>
      <c r="GM177" s="647"/>
      <c r="GN177" s="647"/>
      <c r="GO177" s="647"/>
      <c r="GP177" s="647"/>
      <c r="GQ177" s="647"/>
      <c r="GR177" s="647"/>
      <c r="GS177" s="647"/>
      <c r="GT177" s="647"/>
      <c r="GU177" s="647"/>
      <c r="GV177" s="647"/>
      <c r="GW177" s="647"/>
      <c r="GX177" s="647"/>
      <c r="GY177" s="647"/>
      <c r="GZ177" s="647"/>
      <c r="HA177" s="647"/>
      <c r="HB177" s="647"/>
      <c r="HC177" s="647"/>
      <c r="HD177" s="647"/>
      <c r="HE177" s="647"/>
      <c r="HF177" s="647"/>
      <c r="HG177" s="647"/>
      <c r="HH177" s="647"/>
      <c r="HI177" s="647"/>
      <c r="HJ177" s="647"/>
      <c r="HK177" s="647"/>
      <c r="HL177" s="647"/>
      <c r="HM177" s="647"/>
      <c r="HN177" s="647"/>
      <c r="HO177" s="647"/>
      <c r="HP177" s="647"/>
      <c r="HQ177" s="647"/>
      <c r="HR177" s="647"/>
      <c r="HS177" s="647"/>
      <c r="HT177" s="647"/>
      <c r="HU177" s="647"/>
      <c r="HV177" s="647"/>
      <c r="HW177" s="647"/>
      <c r="HX177" s="647"/>
      <c r="HY177" s="647"/>
      <c r="HZ177" s="647"/>
      <c r="IA177" s="647"/>
      <c r="IB177" s="647"/>
      <c r="IC177" s="647"/>
      <c r="ID177" s="647"/>
      <c r="IE177" s="647"/>
      <c r="IF177" s="647"/>
      <c r="IG177" s="647"/>
      <c r="IH177" s="647"/>
      <c r="II177" s="647"/>
      <c r="IJ177" s="647"/>
      <c r="IK177" s="647"/>
      <c r="IL177" s="647"/>
      <c r="IM177" s="647"/>
      <c r="IN177" s="647"/>
      <c r="IO177" s="647"/>
      <c r="IP177" s="647"/>
      <c r="IQ177" s="647"/>
      <c r="IR177" s="647"/>
      <c r="IS177" s="647"/>
      <c r="IT177" s="647"/>
      <c r="IU177" s="647"/>
      <c r="IV177" s="647"/>
      <c r="IW177" s="647"/>
      <c r="IX177" s="647"/>
      <c r="IY177" s="647"/>
      <c r="IZ177" s="647"/>
      <c r="JA177" s="647"/>
      <c r="JB177" s="647"/>
      <c r="JC177" s="647"/>
      <c r="JD177" s="647"/>
      <c r="JE177" s="647"/>
      <c r="JF177" s="647"/>
      <c r="JG177" s="647"/>
      <c r="JH177" s="647"/>
      <c r="JI177" s="647"/>
      <c r="JJ177" s="647"/>
      <c r="JK177" s="647"/>
      <c r="JL177" s="647"/>
      <c r="JM177" s="647"/>
      <c r="JN177" s="647"/>
      <c r="JO177" s="647"/>
      <c r="JP177" s="647"/>
      <c r="JQ177" s="647"/>
      <c r="JR177" s="647"/>
      <c r="JS177" s="647"/>
      <c r="JT177" s="647"/>
      <c r="JU177" s="647"/>
      <c r="JV177" s="647"/>
      <c r="JW177" s="647"/>
      <c r="JX177" s="647"/>
      <c r="JY177" s="647"/>
      <c r="JZ177" s="647"/>
      <c r="KA177" s="647"/>
      <c r="KB177" s="647"/>
      <c r="KC177" s="647"/>
      <c r="KD177" s="647"/>
      <c r="KE177" s="647"/>
      <c r="KF177" s="647"/>
      <c r="KG177" s="647"/>
      <c r="KH177" s="647"/>
      <c r="KI177" s="647"/>
      <c r="KJ177" s="647"/>
      <c r="KK177" s="647"/>
      <c r="KL177" s="647"/>
      <c r="KM177" s="647"/>
      <c r="KN177" s="647"/>
      <c r="KO177" s="647"/>
      <c r="KP177" s="647"/>
      <c r="KQ177" s="647"/>
      <c r="KR177" s="647"/>
      <c r="KS177" s="647"/>
      <c r="KT177" s="647"/>
      <c r="KU177" s="647"/>
      <c r="KV177" s="647"/>
      <c r="KW177" s="647"/>
      <c r="KX177" s="647"/>
      <c r="KY177" s="647"/>
      <c r="KZ177" s="647"/>
      <c r="LA177" s="647"/>
      <c r="LB177" s="647"/>
      <c r="LC177" s="647"/>
      <c r="LD177" s="647"/>
      <c r="LE177" s="647"/>
      <c r="LF177" s="647"/>
      <c r="LG177" s="647"/>
      <c r="LH177" s="647"/>
      <c r="LI177" s="647"/>
      <c r="LJ177" s="648"/>
    </row>
    <row r="178" spans="2:322" ht="3.65" customHeight="1">
      <c r="B178" s="646"/>
      <c r="C178" s="647"/>
      <c r="D178" s="647"/>
      <c r="E178" s="647"/>
      <c r="F178" s="647"/>
      <c r="G178" s="647"/>
      <c r="H178" s="647"/>
      <c r="I178" s="647"/>
      <c r="J178" s="647"/>
      <c r="K178" s="647"/>
      <c r="L178" s="647"/>
      <c r="M178" s="647"/>
      <c r="N178" s="647"/>
      <c r="O178" s="647"/>
      <c r="P178" s="647"/>
      <c r="Q178" s="647"/>
      <c r="R178" s="647"/>
      <c r="S178" s="647"/>
      <c r="T178" s="647"/>
      <c r="U178" s="647"/>
      <c r="V178" s="647"/>
      <c r="W178" s="647"/>
      <c r="X178" s="647"/>
      <c r="Y178" s="647"/>
      <c r="Z178" s="647"/>
      <c r="AA178" s="647"/>
      <c r="AB178" s="647"/>
      <c r="AC178" s="647"/>
      <c r="AD178" s="647"/>
      <c r="AE178" s="647"/>
      <c r="AF178" s="647"/>
      <c r="AG178" s="647"/>
      <c r="AH178" s="647"/>
      <c r="AI178" s="647"/>
      <c r="AJ178" s="647"/>
      <c r="AK178" s="647"/>
      <c r="AL178" s="647"/>
      <c r="AM178" s="647"/>
      <c r="AN178" s="647"/>
      <c r="AO178" s="647"/>
      <c r="AP178" s="647"/>
      <c r="AQ178" s="647"/>
      <c r="AR178" s="647"/>
      <c r="AS178" s="647"/>
      <c r="AT178" s="647"/>
      <c r="AU178" s="647"/>
      <c r="AV178" s="647"/>
      <c r="AW178" s="647"/>
      <c r="AX178" s="647"/>
      <c r="AY178" s="647"/>
      <c r="AZ178" s="647"/>
      <c r="BA178" s="647"/>
      <c r="BB178" s="647"/>
      <c r="BC178" s="647"/>
      <c r="BD178" s="647"/>
      <c r="BE178" s="647"/>
      <c r="BF178" s="647"/>
      <c r="BG178" s="647"/>
      <c r="BH178" s="647"/>
      <c r="BI178" s="647"/>
      <c r="BJ178" s="647"/>
      <c r="BK178" s="647"/>
      <c r="BL178" s="647"/>
      <c r="BM178" s="647"/>
      <c r="BN178" s="647"/>
      <c r="BO178" s="647"/>
      <c r="BP178" s="647"/>
      <c r="BQ178" s="647"/>
      <c r="BR178" s="647"/>
      <c r="BS178" s="647"/>
      <c r="BT178" s="647"/>
      <c r="BU178" s="647"/>
      <c r="BV178" s="647"/>
      <c r="BW178" s="647"/>
      <c r="BX178" s="647"/>
      <c r="BY178" s="647"/>
      <c r="BZ178" s="647"/>
      <c r="CA178" s="647"/>
      <c r="CB178" s="647"/>
      <c r="CC178" s="647"/>
      <c r="CD178" s="647"/>
      <c r="CE178" s="647"/>
      <c r="CF178" s="647"/>
      <c r="CG178" s="647"/>
      <c r="CH178" s="647"/>
      <c r="CI178" s="647"/>
      <c r="CJ178" s="647"/>
      <c r="CK178" s="647"/>
      <c r="CL178" s="647"/>
      <c r="CM178" s="647"/>
      <c r="CN178" s="647"/>
      <c r="CO178" s="647"/>
      <c r="CP178" s="647"/>
      <c r="CQ178" s="647"/>
      <c r="CR178" s="647"/>
      <c r="CS178" s="647"/>
      <c r="CT178" s="647"/>
      <c r="CU178" s="647"/>
      <c r="CV178" s="647"/>
      <c r="CW178" s="647"/>
      <c r="CX178" s="647"/>
      <c r="CY178" s="647"/>
      <c r="CZ178" s="647"/>
      <c r="DA178" s="647"/>
      <c r="DB178" s="647"/>
      <c r="DC178" s="647"/>
      <c r="DD178" s="647"/>
      <c r="DE178" s="647"/>
      <c r="DF178" s="647"/>
      <c r="DG178" s="647"/>
      <c r="DH178" s="647"/>
      <c r="DI178" s="647"/>
      <c r="DJ178" s="647"/>
      <c r="DK178" s="647"/>
      <c r="DL178" s="647"/>
      <c r="DM178" s="647"/>
      <c r="DN178" s="647"/>
      <c r="DO178" s="647"/>
      <c r="DP178" s="647"/>
      <c r="DQ178" s="647"/>
      <c r="DR178" s="647"/>
      <c r="DS178" s="647"/>
      <c r="DT178" s="647"/>
      <c r="DU178" s="647"/>
      <c r="DV178" s="647"/>
      <c r="DW178" s="647"/>
      <c r="DX178" s="647"/>
      <c r="DY178" s="647"/>
      <c r="DZ178" s="647"/>
      <c r="EA178" s="647"/>
      <c r="EB178" s="647"/>
      <c r="EC178" s="647"/>
      <c r="ED178" s="647"/>
      <c r="EE178" s="647"/>
      <c r="EF178" s="647"/>
      <c r="EG178" s="647"/>
      <c r="EH178" s="647"/>
      <c r="EI178" s="647"/>
      <c r="EJ178" s="647"/>
      <c r="EK178" s="647"/>
      <c r="EL178" s="647"/>
      <c r="EM178" s="647"/>
      <c r="EN178" s="647"/>
      <c r="EO178" s="647"/>
      <c r="EP178" s="647"/>
      <c r="EQ178" s="647"/>
      <c r="ER178" s="647"/>
      <c r="ES178" s="647"/>
      <c r="ET178" s="647"/>
      <c r="EU178" s="647"/>
      <c r="EV178" s="647"/>
      <c r="EW178" s="647"/>
      <c r="EX178" s="647"/>
      <c r="EY178" s="647"/>
      <c r="EZ178" s="647"/>
      <c r="FA178" s="647"/>
      <c r="FB178" s="647"/>
      <c r="FC178" s="647"/>
      <c r="FD178" s="647"/>
      <c r="FE178" s="647"/>
      <c r="FF178" s="647"/>
      <c r="FG178" s="647"/>
      <c r="FH178" s="647"/>
      <c r="FI178" s="647"/>
      <c r="FJ178" s="647"/>
      <c r="FK178" s="647"/>
      <c r="FL178" s="647"/>
      <c r="FM178" s="647"/>
      <c r="FN178" s="647"/>
      <c r="FO178" s="647"/>
      <c r="FP178" s="647"/>
      <c r="FQ178" s="647"/>
      <c r="FR178" s="647"/>
      <c r="FS178" s="647"/>
      <c r="FT178" s="647"/>
      <c r="FU178" s="647"/>
      <c r="FV178" s="647"/>
      <c r="FW178" s="647"/>
      <c r="FX178" s="647"/>
      <c r="FY178" s="647"/>
      <c r="FZ178" s="647"/>
      <c r="GA178" s="647"/>
      <c r="GB178" s="647"/>
      <c r="GC178" s="647"/>
      <c r="GD178" s="647"/>
      <c r="GE178" s="647"/>
      <c r="GF178" s="647"/>
      <c r="GG178" s="647"/>
      <c r="GH178" s="647"/>
      <c r="GI178" s="647"/>
      <c r="GJ178" s="647"/>
      <c r="GK178" s="647"/>
      <c r="GL178" s="647"/>
      <c r="GM178" s="647"/>
      <c r="GN178" s="647"/>
      <c r="GO178" s="647"/>
      <c r="GP178" s="647"/>
      <c r="GQ178" s="647"/>
      <c r="GR178" s="647"/>
      <c r="GS178" s="647"/>
      <c r="GT178" s="647"/>
      <c r="GU178" s="647"/>
      <c r="GV178" s="647"/>
      <c r="GW178" s="647"/>
      <c r="GX178" s="647"/>
      <c r="GY178" s="647"/>
      <c r="GZ178" s="647"/>
      <c r="HA178" s="647"/>
      <c r="HB178" s="647"/>
      <c r="HC178" s="647"/>
      <c r="HD178" s="647"/>
      <c r="HE178" s="647"/>
      <c r="HF178" s="647"/>
      <c r="HG178" s="647"/>
      <c r="HH178" s="647"/>
      <c r="HI178" s="647"/>
      <c r="HJ178" s="647"/>
      <c r="HK178" s="647"/>
      <c r="HL178" s="647"/>
      <c r="HM178" s="647"/>
      <c r="HN178" s="647"/>
      <c r="HO178" s="647"/>
      <c r="HP178" s="647"/>
      <c r="HQ178" s="647"/>
      <c r="HR178" s="647"/>
      <c r="HS178" s="647"/>
      <c r="HT178" s="647"/>
      <c r="HU178" s="647"/>
      <c r="HV178" s="647"/>
      <c r="HW178" s="647"/>
      <c r="HX178" s="647"/>
      <c r="HY178" s="647"/>
      <c r="HZ178" s="647"/>
      <c r="IA178" s="647"/>
      <c r="IB178" s="647"/>
      <c r="IC178" s="647"/>
      <c r="ID178" s="647"/>
      <c r="IE178" s="647"/>
      <c r="IF178" s="647"/>
      <c r="IG178" s="647"/>
      <c r="IH178" s="647"/>
      <c r="II178" s="647"/>
      <c r="IJ178" s="647"/>
      <c r="IK178" s="647"/>
      <c r="IL178" s="647"/>
      <c r="IM178" s="647"/>
      <c r="IN178" s="647"/>
      <c r="IO178" s="647"/>
      <c r="IP178" s="647"/>
      <c r="IQ178" s="647"/>
      <c r="IR178" s="647"/>
      <c r="IS178" s="647"/>
      <c r="IT178" s="647"/>
      <c r="IU178" s="647"/>
      <c r="IV178" s="647"/>
      <c r="IW178" s="647"/>
      <c r="IX178" s="647"/>
      <c r="IY178" s="647"/>
      <c r="IZ178" s="647"/>
      <c r="JA178" s="647"/>
      <c r="JB178" s="647"/>
      <c r="JC178" s="647"/>
      <c r="JD178" s="647"/>
      <c r="JE178" s="647"/>
      <c r="JF178" s="647"/>
      <c r="JG178" s="647"/>
      <c r="JH178" s="647"/>
      <c r="JI178" s="647"/>
      <c r="JJ178" s="647"/>
      <c r="JK178" s="647"/>
      <c r="JL178" s="647"/>
      <c r="JM178" s="647"/>
      <c r="JN178" s="647"/>
      <c r="JO178" s="647"/>
      <c r="JP178" s="647"/>
      <c r="JQ178" s="647"/>
      <c r="JR178" s="647"/>
      <c r="JS178" s="647"/>
      <c r="JT178" s="647"/>
      <c r="JU178" s="647"/>
      <c r="JV178" s="647"/>
      <c r="JW178" s="647"/>
      <c r="JX178" s="647"/>
      <c r="JY178" s="647"/>
      <c r="JZ178" s="647"/>
      <c r="KA178" s="647"/>
      <c r="KB178" s="647"/>
      <c r="KC178" s="647"/>
      <c r="KD178" s="647"/>
      <c r="KE178" s="647"/>
      <c r="KF178" s="647"/>
      <c r="KG178" s="647"/>
      <c r="KH178" s="647"/>
      <c r="KI178" s="647"/>
      <c r="KJ178" s="647"/>
      <c r="KK178" s="647"/>
      <c r="KL178" s="647"/>
      <c r="KM178" s="647"/>
      <c r="KN178" s="647"/>
      <c r="KO178" s="647"/>
      <c r="KP178" s="647"/>
      <c r="KQ178" s="647"/>
      <c r="KR178" s="647"/>
      <c r="KS178" s="647"/>
      <c r="KT178" s="647"/>
      <c r="KU178" s="647"/>
      <c r="KV178" s="647"/>
      <c r="KW178" s="647"/>
      <c r="KX178" s="647"/>
      <c r="KY178" s="647"/>
      <c r="KZ178" s="647"/>
      <c r="LA178" s="647"/>
      <c r="LB178" s="647"/>
      <c r="LC178" s="647"/>
      <c r="LD178" s="647"/>
      <c r="LE178" s="647"/>
      <c r="LF178" s="647"/>
      <c r="LG178" s="647"/>
      <c r="LH178" s="647"/>
      <c r="LI178" s="647"/>
      <c r="LJ178" s="648"/>
    </row>
    <row r="179" spans="2:322" ht="3.65" customHeight="1">
      <c r="B179" s="646"/>
      <c r="C179" s="647"/>
      <c r="D179" s="647"/>
      <c r="E179" s="647"/>
      <c r="F179" s="647"/>
      <c r="G179" s="647"/>
      <c r="H179" s="647"/>
      <c r="I179" s="647"/>
      <c r="J179" s="647"/>
      <c r="K179" s="647"/>
      <c r="L179" s="647"/>
      <c r="M179" s="647"/>
      <c r="N179" s="647"/>
      <c r="O179" s="647"/>
      <c r="P179" s="647"/>
      <c r="Q179" s="647"/>
      <c r="R179" s="647"/>
      <c r="S179" s="647"/>
      <c r="T179" s="647"/>
      <c r="U179" s="647"/>
      <c r="V179" s="647"/>
      <c r="W179" s="647"/>
      <c r="X179" s="647"/>
      <c r="Y179" s="647"/>
      <c r="Z179" s="647"/>
      <c r="AA179" s="647"/>
      <c r="AB179" s="647"/>
      <c r="AC179" s="647"/>
      <c r="AD179" s="647"/>
      <c r="AE179" s="647"/>
      <c r="AF179" s="647"/>
      <c r="AG179" s="647"/>
      <c r="AH179" s="647"/>
      <c r="AI179" s="647"/>
      <c r="AJ179" s="647"/>
      <c r="AK179" s="647"/>
      <c r="AL179" s="647"/>
      <c r="AM179" s="647"/>
      <c r="AN179" s="647"/>
      <c r="AO179" s="647"/>
      <c r="AP179" s="647"/>
      <c r="AQ179" s="647"/>
      <c r="AR179" s="647"/>
      <c r="AS179" s="647"/>
      <c r="AT179" s="647"/>
      <c r="AU179" s="647"/>
      <c r="AV179" s="647"/>
      <c r="AW179" s="647"/>
      <c r="AX179" s="647"/>
      <c r="AY179" s="647"/>
      <c r="AZ179" s="647"/>
      <c r="BA179" s="647"/>
      <c r="BB179" s="647"/>
      <c r="BC179" s="647"/>
      <c r="BD179" s="647"/>
      <c r="BE179" s="647"/>
      <c r="BF179" s="647"/>
      <c r="BG179" s="647"/>
      <c r="BH179" s="647"/>
      <c r="BI179" s="647"/>
      <c r="BJ179" s="647"/>
      <c r="BK179" s="647"/>
      <c r="BL179" s="647"/>
      <c r="BM179" s="647"/>
      <c r="BN179" s="647"/>
      <c r="BO179" s="647"/>
      <c r="BP179" s="647"/>
      <c r="BQ179" s="647"/>
      <c r="BR179" s="647"/>
      <c r="BS179" s="647"/>
      <c r="BT179" s="647"/>
      <c r="BU179" s="647"/>
      <c r="BV179" s="647"/>
      <c r="BW179" s="647"/>
      <c r="BX179" s="647"/>
      <c r="BY179" s="647"/>
      <c r="BZ179" s="647"/>
      <c r="CA179" s="647"/>
      <c r="CB179" s="647"/>
      <c r="CC179" s="647"/>
      <c r="CD179" s="647"/>
      <c r="CE179" s="647"/>
      <c r="CF179" s="647"/>
      <c r="CG179" s="647"/>
      <c r="CH179" s="647"/>
      <c r="CI179" s="647"/>
      <c r="CJ179" s="647"/>
      <c r="CK179" s="647"/>
      <c r="CL179" s="647"/>
      <c r="CM179" s="647"/>
      <c r="CN179" s="647"/>
      <c r="CO179" s="647"/>
      <c r="CP179" s="647"/>
      <c r="CQ179" s="647"/>
      <c r="CR179" s="647"/>
      <c r="CS179" s="647"/>
      <c r="CT179" s="647"/>
      <c r="CU179" s="647"/>
      <c r="CV179" s="647"/>
      <c r="CW179" s="647"/>
      <c r="CX179" s="647"/>
      <c r="CY179" s="647"/>
      <c r="CZ179" s="647"/>
      <c r="DA179" s="647"/>
      <c r="DB179" s="647"/>
      <c r="DC179" s="647"/>
      <c r="DD179" s="647"/>
      <c r="DE179" s="647"/>
      <c r="DF179" s="647"/>
      <c r="DG179" s="647"/>
      <c r="DH179" s="647"/>
      <c r="DI179" s="647"/>
      <c r="DJ179" s="647"/>
      <c r="DK179" s="647"/>
      <c r="DL179" s="647"/>
      <c r="DM179" s="647"/>
      <c r="DN179" s="647"/>
      <c r="DO179" s="647"/>
      <c r="DP179" s="647"/>
      <c r="DQ179" s="647"/>
      <c r="DR179" s="647"/>
      <c r="DS179" s="647"/>
      <c r="DT179" s="647"/>
      <c r="DU179" s="647"/>
      <c r="DV179" s="647"/>
      <c r="DW179" s="647"/>
      <c r="DX179" s="647"/>
      <c r="DY179" s="647"/>
      <c r="DZ179" s="647"/>
      <c r="EA179" s="647"/>
      <c r="EB179" s="647"/>
      <c r="EC179" s="647"/>
      <c r="ED179" s="647"/>
      <c r="EE179" s="647"/>
      <c r="EF179" s="647"/>
      <c r="EG179" s="647"/>
      <c r="EH179" s="647"/>
      <c r="EI179" s="647"/>
      <c r="EJ179" s="647"/>
      <c r="EK179" s="647"/>
      <c r="EL179" s="647"/>
      <c r="EM179" s="647"/>
      <c r="EN179" s="647"/>
      <c r="EO179" s="647"/>
      <c r="EP179" s="647"/>
      <c r="EQ179" s="647"/>
      <c r="ER179" s="647"/>
      <c r="ES179" s="647"/>
      <c r="ET179" s="647"/>
      <c r="EU179" s="647"/>
      <c r="EV179" s="647"/>
      <c r="EW179" s="647"/>
      <c r="EX179" s="647"/>
      <c r="EY179" s="647"/>
      <c r="EZ179" s="647"/>
      <c r="FA179" s="647"/>
      <c r="FB179" s="647"/>
      <c r="FC179" s="647"/>
      <c r="FD179" s="647"/>
      <c r="FE179" s="647"/>
      <c r="FF179" s="647"/>
      <c r="FG179" s="647"/>
      <c r="FH179" s="647"/>
      <c r="FI179" s="647"/>
      <c r="FJ179" s="647"/>
      <c r="FK179" s="647"/>
      <c r="FL179" s="647"/>
      <c r="FM179" s="647"/>
      <c r="FN179" s="647"/>
      <c r="FO179" s="647"/>
      <c r="FP179" s="647"/>
      <c r="FQ179" s="647"/>
      <c r="FR179" s="647"/>
      <c r="FS179" s="647"/>
      <c r="FT179" s="647"/>
      <c r="FU179" s="647"/>
      <c r="FV179" s="647"/>
      <c r="FW179" s="647"/>
      <c r="FX179" s="647"/>
      <c r="FY179" s="647"/>
      <c r="FZ179" s="647"/>
      <c r="GA179" s="647"/>
      <c r="GB179" s="647"/>
      <c r="GC179" s="647"/>
      <c r="GD179" s="647"/>
      <c r="GE179" s="647"/>
      <c r="GF179" s="647"/>
      <c r="GG179" s="647"/>
      <c r="GH179" s="647"/>
      <c r="GI179" s="647"/>
      <c r="GJ179" s="647"/>
      <c r="GK179" s="647"/>
      <c r="GL179" s="647"/>
      <c r="GM179" s="647"/>
      <c r="GN179" s="647"/>
      <c r="GO179" s="647"/>
      <c r="GP179" s="647"/>
      <c r="GQ179" s="647"/>
      <c r="GR179" s="647"/>
      <c r="GS179" s="647"/>
      <c r="GT179" s="647"/>
      <c r="GU179" s="647"/>
      <c r="GV179" s="647"/>
      <c r="GW179" s="647"/>
      <c r="GX179" s="647"/>
      <c r="GY179" s="647"/>
      <c r="GZ179" s="647"/>
      <c r="HA179" s="647"/>
      <c r="HB179" s="647"/>
      <c r="HC179" s="647"/>
      <c r="HD179" s="647"/>
      <c r="HE179" s="647"/>
      <c r="HF179" s="647"/>
      <c r="HG179" s="647"/>
      <c r="HH179" s="647"/>
      <c r="HI179" s="647"/>
      <c r="HJ179" s="647"/>
      <c r="HK179" s="647"/>
      <c r="HL179" s="647"/>
      <c r="HM179" s="647"/>
      <c r="HN179" s="647"/>
      <c r="HO179" s="647"/>
      <c r="HP179" s="647"/>
      <c r="HQ179" s="647"/>
      <c r="HR179" s="647"/>
      <c r="HS179" s="647"/>
      <c r="HT179" s="647"/>
      <c r="HU179" s="647"/>
      <c r="HV179" s="647"/>
      <c r="HW179" s="647"/>
      <c r="HX179" s="647"/>
      <c r="HY179" s="647"/>
      <c r="HZ179" s="647"/>
      <c r="IA179" s="647"/>
      <c r="IB179" s="647"/>
      <c r="IC179" s="647"/>
      <c r="ID179" s="647"/>
      <c r="IE179" s="647"/>
      <c r="IF179" s="647"/>
      <c r="IG179" s="647"/>
      <c r="IH179" s="647"/>
      <c r="II179" s="647"/>
      <c r="IJ179" s="647"/>
      <c r="IK179" s="647"/>
      <c r="IL179" s="647"/>
      <c r="IM179" s="647"/>
      <c r="IN179" s="647"/>
      <c r="IO179" s="647"/>
      <c r="IP179" s="647"/>
      <c r="IQ179" s="647"/>
      <c r="IR179" s="647"/>
      <c r="IS179" s="647"/>
      <c r="IT179" s="647"/>
      <c r="IU179" s="647"/>
      <c r="IV179" s="647"/>
      <c r="IW179" s="647"/>
      <c r="IX179" s="647"/>
      <c r="IY179" s="647"/>
      <c r="IZ179" s="647"/>
      <c r="JA179" s="647"/>
      <c r="JB179" s="647"/>
      <c r="JC179" s="647"/>
      <c r="JD179" s="647"/>
      <c r="JE179" s="647"/>
      <c r="JF179" s="647"/>
      <c r="JG179" s="647"/>
      <c r="JH179" s="647"/>
      <c r="JI179" s="647"/>
      <c r="JJ179" s="647"/>
      <c r="JK179" s="647"/>
      <c r="JL179" s="647"/>
      <c r="JM179" s="647"/>
      <c r="JN179" s="647"/>
      <c r="JO179" s="647"/>
      <c r="JP179" s="647"/>
      <c r="JQ179" s="647"/>
      <c r="JR179" s="647"/>
      <c r="JS179" s="647"/>
      <c r="JT179" s="647"/>
      <c r="JU179" s="647"/>
      <c r="JV179" s="647"/>
      <c r="JW179" s="647"/>
      <c r="JX179" s="647"/>
      <c r="JY179" s="647"/>
      <c r="JZ179" s="647"/>
      <c r="KA179" s="647"/>
      <c r="KB179" s="647"/>
      <c r="KC179" s="647"/>
      <c r="KD179" s="647"/>
      <c r="KE179" s="647"/>
      <c r="KF179" s="647"/>
      <c r="KG179" s="647"/>
      <c r="KH179" s="647"/>
      <c r="KI179" s="647"/>
      <c r="KJ179" s="647"/>
      <c r="KK179" s="647"/>
      <c r="KL179" s="647"/>
      <c r="KM179" s="647"/>
      <c r="KN179" s="647"/>
      <c r="KO179" s="647"/>
      <c r="KP179" s="647"/>
      <c r="KQ179" s="647"/>
      <c r="KR179" s="647"/>
      <c r="KS179" s="647"/>
      <c r="KT179" s="647"/>
      <c r="KU179" s="647"/>
      <c r="KV179" s="647"/>
      <c r="KW179" s="647"/>
      <c r="KX179" s="647"/>
      <c r="KY179" s="647"/>
      <c r="KZ179" s="647"/>
      <c r="LA179" s="647"/>
      <c r="LB179" s="647"/>
      <c r="LC179" s="647"/>
      <c r="LD179" s="647"/>
      <c r="LE179" s="647"/>
      <c r="LF179" s="647"/>
      <c r="LG179" s="647"/>
      <c r="LH179" s="647"/>
      <c r="LI179" s="647"/>
      <c r="LJ179" s="648"/>
    </row>
    <row r="180" spans="2:322" ht="3.65" customHeight="1">
      <c r="B180" s="646"/>
      <c r="C180" s="647"/>
      <c r="D180" s="647"/>
      <c r="E180" s="647"/>
      <c r="F180" s="647"/>
      <c r="G180" s="647"/>
      <c r="H180" s="647"/>
      <c r="I180" s="647"/>
      <c r="J180" s="647"/>
      <c r="K180" s="647"/>
      <c r="L180" s="647"/>
      <c r="M180" s="647"/>
      <c r="N180" s="647"/>
      <c r="O180" s="647"/>
      <c r="P180" s="647"/>
      <c r="Q180" s="647"/>
      <c r="R180" s="647"/>
      <c r="S180" s="647"/>
      <c r="T180" s="647"/>
      <c r="U180" s="647"/>
      <c r="V180" s="647"/>
      <c r="W180" s="647"/>
      <c r="X180" s="647"/>
      <c r="Y180" s="647"/>
      <c r="Z180" s="647"/>
      <c r="AA180" s="647"/>
      <c r="AB180" s="647"/>
      <c r="AC180" s="647"/>
      <c r="AD180" s="647"/>
      <c r="AE180" s="647"/>
      <c r="AF180" s="647"/>
      <c r="AG180" s="647"/>
      <c r="AH180" s="647"/>
      <c r="AI180" s="647"/>
      <c r="AJ180" s="647"/>
      <c r="AK180" s="647"/>
      <c r="AL180" s="647"/>
      <c r="AM180" s="647"/>
      <c r="AN180" s="647"/>
      <c r="AO180" s="647"/>
      <c r="AP180" s="647"/>
      <c r="AQ180" s="647"/>
      <c r="AR180" s="647"/>
      <c r="AS180" s="647"/>
      <c r="AT180" s="647"/>
      <c r="AU180" s="647"/>
      <c r="AV180" s="647"/>
      <c r="AW180" s="647"/>
      <c r="AX180" s="647"/>
      <c r="AY180" s="647"/>
      <c r="AZ180" s="647"/>
      <c r="BA180" s="647"/>
      <c r="BB180" s="647"/>
      <c r="BC180" s="647"/>
      <c r="BD180" s="647"/>
      <c r="BE180" s="647"/>
      <c r="BF180" s="647"/>
      <c r="BG180" s="647"/>
      <c r="BH180" s="647"/>
      <c r="BI180" s="647"/>
      <c r="BJ180" s="647"/>
      <c r="BK180" s="647"/>
      <c r="BL180" s="647"/>
      <c r="BM180" s="647"/>
      <c r="BN180" s="647"/>
      <c r="BO180" s="647"/>
      <c r="BP180" s="647"/>
      <c r="BQ180" s="647"/>
      <c r="BR180" s="647"/>
      <c r="BS180" s="647"/>
      <c r="BT180" s="647"/>
      <c r="BU180" s="647"/>
      <c r="BV180" s="647"/>
      <c r="BW180" s="647"/>
      <c r="BX180" s="647"/>
      <c r="BY180" s="647"/>
      <c r="BZ180" s="647"/>
      <c r="CA180" s="647"/>
      <c r="CB180" s="647"/>
      <c r="CC180" s="647"/>
      <c r="CD180" s="647"/>
      <c r="CE180" s="647"/>
      <c r="CF180" s="647"/>
      <c r="CG180" s="647"/>
      <c r="CH180" s="647"/>
      <c r="CI180" s="647"/>
      <c r="CJ180" s="647"/>
      <c r="CK180" s="647"/>
      <c r="CL180" s="647"/>
      <c r="CM180" s="647"/>
      <c r="CN180" s="647"/>
      <c r="CO180" s="647"/>
      <c r="CP180" s="647"/>
      <c r="CQ180" s="647"/>
      <c r="CR180" s="647"/>
      <c r="CS180" s="647"/>
      <c r="CT180" s="647"/>
      <c r="CU180" s="647"/>
      <c r="CV180" s="647"/>
      <c r="CW180" s="647"/>
      <c r="CX180" s="647"/>
      <c r="CY180" s="647"/>
      <c r="CZ180" s="647"/>
      <c r="DA180" s="647"/>
      <c r="DB180" s="647"/>
      <c r="DC180" s="647"/>
      <c r="DD180" s="647"/>
      <c r="DE180" s="647"/>
      <c r="DF180" s="647"/>
      <c r="DG180" s="647"/>
      <c r="DH180" s="647"/>
      <c r="DI180" s="647"/>
      <c r="DJ180" s="647"/>
      <c r="DK180" s="647"/>
      <c r="DL180" s="647"/>
      <c r="DM180" s="647"/>
      <c r="DN180" s="647"/>
      <c r="DO180" s="647"/>
      <c r="DP180" s="647"/>
      <c r="DQ180" s="647"/>
      <c r="DR180" s="647"/>
      <c r="DS180" s="647"/>
      <c r="DT180" s="647"/>
      <c r="DU180" s="647"/>
      <c r="DV180" s="647"/>
      <c r="DW180" s="647"/>
      <c r="DX180" s="647"/>
      <c r="DY180" s="647"/>
      <c r="DZ180" s="647"/>
      <c r="EA180" s="647"/>
      <c r="EB180" s="647"/>
      <c r="EC180" s="647"/>
      <c r="ED180" s="647"/>
      <c r="EE180" s="647"/>
      <c r="EF180" s="647"/>
      <c r="EG180" s="647"/>
      <c r="EH180" s="647"/>
      <c r="EI180" s="647"/>
      <c r="EJ180" s="647"/>
      <c r="EK180" s="647"/>
      <c r="EL180" s="647"/>
      <c r="EM180" s="647"/>
      <c r="EN180" s="647"/>
      <c r="EO180" s="647"/>
      <c r="EP180" s="647"/>
      <c r="EQ180" s="647"/>
      <c r="ER180" s="647"/>
      <c r="ES180" s="647"/>
      <c r="ET180" s="647"/>
      <c r="EU180" s="647"/>
      <c r="EV180" s="647"/>
      <c r="EW180" s="647"/>
      <c r="EX180" s="647"/>
      <c r="EY180" s="647"/>
      <c r="EZ180" s="647"/>
      <c r="FA180" s="647"/>
      <c r="FB180" s="647"/>
      <c r="FC180" s="647"/>
      <c r="FD180" s="647"/>
      <c r="FE180" s="647"/>
      <c r="FF180" s="647"/>
      <c r="FG180" s="647"/>
      <c r="FH180" s="647"/>
      <c r="FI180" s="647"/>
      <c r="FJ180" s="647"/>
      <c r="FK180" s="647"/>
      <c r="FL180" s="647"/>
      <c r="FM180" s="647"/>
      <c r="FN180" s="647"/>
      <c r="FO180" s="647"/>
      <c r="FP180" s="647"/>
      <c r="FQ180" s="647"/>
      <c r="FR180" s="647"/>
      <c r="FS180" s="647"/>
      <c r="FT180" s="647"/>
      <c r="FU180" s="647"/>
      <c r="FV180" s="647"/>
      <c r="FW180" s="647"/>
      <c r="FX180" s="647"/>
      <c r="FY180" s="647"/>
      <c r="FZ180" s="647"/>
      <c r="GA180" s="647"/>
      <c r="GB180" s="647"/>
      <c r="GC180" s="647"/>
      <c r="GD180" s="647"/>
      <c r="GE180" s="647"/>
      <c r="GF180" s="647"/>
      <c r="GG180" s="647"/>
      <c r="GH180" s="647"/>
      <c r="GI180" s="647"/>
      <c r="GJ180" s="647"/>
      <c r="GK180" s="647"/>
      <c r="GL180" s="647"/>
      <c r="GM180" s="647"/>
      <c r="GN180" s="647"/>
      <c r="GO180" s="647"/>
      <c r="GP180" s="647"/>
      <c r="GQ180" s="647"/>
      <c r="GR180" s="647"/>
      <c r="GS180" s="647"/>
      <c r="GT180" s="647"/>
      <c r="GU180" s="647"/>
      <c r="GV180" s="647"/>
      <c r="GW180" s="647"/>
      <c r="GX180" s="647"/>
      <c r="GY180" s="647"/>
      <c r="GZ180" s="647"/>
      <c r="HA180" s="647"/>
      <c r="HB180" s="647"/>
      <c r="HC180" s="647"/>
      <c r="HD180" s="647"/>
      <c r="HE180" s="647"/>
      <c r="HF180" s="647"/>
      <c r="HG180" s="647"/>
      <c r="HH180" s="647"/>
      <c r="HI180" s="647"/>
      <c r="HJ180" s="647"/>
      <c r="HK180" s="647"/>
      <c r="HL180" s="647"/>
      <c r="HM180" s="647"/>
      <c r="HN180" s="647"/>
      <c r="HO180" s="647"/>
      <c r="HP180" s="647"/>
      <c r="HQ180" s="647"/>
      <c r="HR180" s="647"/>
      <c r="HS180" s="647"/>
      <c r="HT180" s="647"/>
      <c r="HU180" s="647"/>
      <c r="HV180" s="647"/>
      <c r="HW180" s="647"/>
      <c r="HX180" s="647"/>
      <c r="HY180" s="647"/>
      <c r="HZ180" s="647"/>
      <c r="IA180" s="647"/>
      <c r="IB180" s="647"/>
      <c r="IC180" s="647"/>
      <c r="ID180" s="647"/>
      <c r="IE180" s="647"/>
      <c r="IF180" s="647"/>
      <c r="IG180" s="647"/>
      <c r="IH180" s="647"/>
      <c r="II180" s="647"/>
      <c r="IJ180" s="647"/>
      <c r="IK180" s="647"/>
      <c r="IL180" s="647"/>
      <c r="IM180" s="647"/>
      <c r="IN180" s="647"/>
      <c r="IO180" s="647"/>
      <c r="IP180" s="647"/>
      <c r="IQ180" s="647"/>
      <c r="IR180" s="647"/>
      <c r="IS180" s="647"/>
      <c r="IT180" s="647"/>
      <c r="IU180" s="647"/>
      <c r="IV180" s="647"/>
      <c r="IW180" s="647"/>
      <c r="IX180" s="647"/>
      <c r="IY180" s="647"/>
      <c r="IZ180" s="647"/>
      <c r="JA180" s="647"/>
      <c r="JB180" s="647"/>
      <c r="JC180" s="647"/>
      <c r="JD180" s="647"/>
      <c r="JE180" s="647"/>
      <c r="JF180" s="647"/>
      <c r="JG180" s="647"/>
      <c r="JH180" s="647"/>
      <c r="JI180" s="647"/>
      <c r="JJ180" s="647"/>
      <c r="JK180" s="647"/>
      <c r="JL180" s="647"/>
      <c r="JM180" s="647"/>
      <c r="JN180" s="647"/>
      <c r="JO180" s="647"/>
      <c r="JP180" s="647"/>
      <c r="JQ180" s="647"/>
      <c r="JR180" s="647"/>
      <c r="JS180" s="647"/>
      <c r="JT180" s="647"/>
      <c r="JU180" s="647"/>
      <c r="JV180" s="647"/>
      <c r="JW180" s="647"/>
      <c r="JX180" s="647"/>
      <c r="JY180" s="647"/>
      <c r="JZ180" s="647"/>
      <c r="KA180" s="647"/>
      <c r="KB180" s="647"/>
      <c r="KC180" s="647"/>
      <c r="KD180" s="647"/>
      <c r="KE180" s="647"/>
      <c r="KF180" s="647"/>
      <c r="KG180" s="647"/>
      <c r="KH180" s="647"/>
      <c r="KI180" s="647"/>
      <c r="KJ180" s="647"/>
      <c r="KK180" s="647"/>
      <c r="KL180" s="647"/>
      <c r="KM180" s="647"/>
      <c r="KN180" s="647"/>
      <c r="KO180" s="647"/>
      <c r="KP180" s="647"/>
      <c r="KQ180" s="647"/>
      <c r="KR180" s="647"/>
      <c r="KS180" s="647"/>
      <c r="KT180" s="647"/>
      <c r="KU180" s="647"/>
      <c r="KV180" s="647"/>
      <c r="KW180" s="647"/>
      <c r="KX180" s="647"/>
      <c r="KY180" s="647"/>
      <c r="KZ180" s="647"/>
      <c r="LA180" s="647"/>
      <c r="LB180" s="647"/>
      <c r="LC180" s="647"/>
      <c r="LD180" s="647"/>
      <c r="LE180" s="647"/>
      <c r="LF180" s="647"/>
      <c r="LG180" s="647"/>
      <c r="LH180" s="647"/>
      <c r="LI180" s="647"/>
      <c r="LJ180" s="648"/>
    </row>
    <row r="181" spans="2:322" ht="3.65" customHeight="1">
      <c r="B181" s="646"/>
      <c r="C181" s="647"/>
      <c r="D181" s="647"/>
      <c r="E181" s="647"/>
      <c r="F181" s="647"/>
      <c r="G181" s="647"/>
      <c r="H181" s="647"/>
      <c r="I181" s="647"/>
      <c r="J181" s="647"/>
      <c r="K181" s="647"/>
      <c r="L181" s="647"/>
      <c r="M181" s="647"/>
      <c r="N181" s="647"/>
      <c r="O181" s="647"/>
      <c r="P181" s="647"/>
      <c r="Q181" s="647"/>
      <c r="R181" s="647"/>
      <c r="S181" s="647"/>
      <c r="T181" s="647"/>
      <c r="U181" s="647"/>
      <c r="V181" s="647"/>
      <c r="W181" s="647"/>
      <c r="X181" s="647"/>
      <c r="Y181" s="647"/>
      <c r="Z181" s="647"/>
      <c r="AA181" s="647"/>
      <c r="AB181" s="647"/>
      <c r="AC181" s="647"/>
      <c r="AD181" s="647"/>
      <c r="AE181" s="647"/>
      <c r="AF181" s="647"/>
      <c r="AG181" s="647"/>
      <c r="AH181" s="647"/>
      <c r="AI181" s="647"/>
      <c r="AJ181" s="647"/>
      <c r="AK181" s="647"/>
      <c r="AL181" s="647"/>
      <c r="AM181" s="647"/>
      <c r="AN181" s="647"/>
      <c r="AO181" s="647"/>
      <c r="AP181" s="647"/>
      <c r="AQ181" s="647"/>
      <c r="AR181" s="647"/>
      <c r="AS181" s="647"/>
      <c r="AT181" s="647"/>
      <c r="AU181" s="647"/>
      <c r="AV181" s="647"/>
      <c r="AW181" s="647"/>
      <c r="AX181" s="647"/>
      <c r="AY181" s="647"/>
      <c r="AZ181" s="647"/>
      <c r="BA181" s="647"/>
      <c r="BB181" s="647"/>
      <c r="BC181" s="647"/>
      <c r="BD181" s="647"/>
      <c r="BE181" s="647"/>
      <c r="BF181" s="647"/>
      <c r="BG181" s="647"/>
      <c r="BH181" s="647"/>
      <c r="BI181" s="647"/>
      <c r="BJ181" s="647"/>
      <c r="BK181" s="647"/>
      <c r="BL181" s="647"/>
      <c r="BM181" s="647"/>
      <c r="BN181" s="647"/>
      <c r="BO181" s="647"/>
      <c r="BP181" s="647"/>
      <c r="BQ181" s="647"/>
      <c r="BR181" s="647"/>
      <c r="BS181" s="647"/>
      <c r="BT181" s="647"/>
      <c r="BU181" s="647"/>
      <c r="BV181" s="647"/>
      <c r="BW181" s="647"/>
      <c r="BX181" s="647"/>
      <c r="BY181" s="647"/>
      <c r="BZ181" s="647"/>
      <c r="CA181" s="647"/>
      <c r="CB181" s="647"/>
      <c r="CC181" s="647"/>
      <c r="CD181" s="647"/>
      <c r="CE181" s="647"/>
      <c r="CF181" s="647"/>
      <c r="CG181" s="647"/>
      <c r="CH181" s="647"/>
      <c r="CI181" s="647"/>
      <c r="CJ181" s="647"/>
      <c r="CK181" s="647"/>
      <c r="CL181" s="647"/>
      <c r="CM181" s="647"/>
      <c r="CN181" s="647"/>
      <c r="CO181" s="647"/>
      <c r="CP181" s="647"/>
      <c r="CQ181" s="647"/>
      <c r="CR181" s="647"/>
      <c r="CS181" s="647"/>
      <c r="CT181" s="647"/>
      <c r="CU181" s="647"/>
      <c r="CV181" s="647"/>
      <c r="CW181" s="647"/>
      <c r="CX181" s="647"/>
      <c r="CY181" s="647"/>
      <c r="CZ181" s="647"/>
      <c r="DA181" s="647"/>
      <c r="DB181" s="647"/>
      <c r="DC181" s="647"/>
      <c r="DD181" s="647"/>
      <c r="DE181" s="647"/>
      <c r="DF181" s="647"/>
      <c r="DG181" s="647"/>
      <c r="DH181" s="647"/>
      <c r="DI181" s="647"/>
      <c r="DJ181" s="647"/>
      <c r="DK181" s="647"/>
      <c r="DL181" s="647"/>
      <c r="DM181" s="647"/>
      <c r="DN181" s="647"/>
      <c r="DO181" s="647"/>
      <c r="DP181" s="647"/>
      <c r="DQ181" s="647"/>
      <c r="DR181" s="647"/>
      <c r="DS181" s="647"/>
      <c r="DT181" s="647"/>
      <c r="DU181" s="647"/>
      <c r="DV181" s="647"/>
      <c r="DW181" s="647"/>
      <c r="DX181" s="647"/>
      <c r="DY181" s="647"/>
      <c r="DZ181" s="647"/>
      <c r="EA181" s="647"/>
      <c r="EB181" s="647"/>
      <c r="EC181" s="647"/>
      <c r="ED181" s="647"/>
      <c r="EE181" s="647"/>
      <c r="EF181" s="647"/>
      <c r="EG181" s="647"/>
      <c r="EH181" s="647"/>
      <c r="EI181" s="647"/>
      <c r="EJ181" s="647"/>
      <c r="EK181" s="647"/>
      <c r="EL181" s="647"/>
      <c r="EM181" s="647"/>
      <c r="EN181" s="647"/>
      <c r="EO181" s="647"/>
      <c r="EP181" s="647"/>
      <c r="EQ181" s="647"/>
      <c r="ER181" s="647"/>
      <c r="ES181" s="647"/>
      <c r="ET181" s="647"/>
      <c r="EU181" s="647"/>
      <c r="EV181" s="647"/>
      <c r="EW181" s="647"/>
      <c r="EX181" s="647"/>
      <c r="EY181" s="647"/>
      <c r="EZ181" s="647"/>
      <c r="FA181" s="647"/>
      <c r="FB181" s="647"/>
      <c r="FC181" s="647"/>
      <c r="FD181" s="647"/>
      <c r="FE181" s="647"/>
      <c r="FF181" s="647"/>
      <c r="FG181" s="647"/>
      <c r="FH181" s="647"/>
      <c r="FI181" s="647"/>
      <c r="FJ181" s="647"/>
      <c r="FK181" s="647"/>
      <c r="FL181" s="647"/>
      <c r="FM181" s="647"/>
      <c r="FN181" s="647"/>
      <c r="FO181" s="647"/>
      <c r="FP181" s="647"/>
      <c r="FQ181" s="647"/>
      <c r="FR181" s="647"/>
      <c r="FS181" s="647"/>
      <c r="FT181" s="647"/>
      <c r="FU181" s="647"/>
      <c r="FV181" s="647"/>
      <c r="FW181" s="647"/>
      <c r="FX181" s="647"/>
      <c r="FY181" s="647"/>
      <c r="FZ181" s="647"/>
      <c r="GA181" s="647"/>
      <c r="GB181" s="647"/>
      <c r="GC181" s="647"/>
      <c r="GD181" s="647"/>
      <c r="GE181" s="647"/>
      <c r="GF181" s="647"/>
      <c r="GG181" s="647"/>
      <c r="GH181" s="647"/>
      <c r="GI181" s="647"/>
      <c r="GJ181" s="647"/>
      <c r="GK181" s="647"/>
      <c r="GL181" s="647"/>
      <c r="GM181" s="647"/>
      <c r="GN181" s="647"/>
      <c r="GO181" s="647"/>
      <c r="GP181" s="647"/>
      <c r="GQ181" s="647"/>
      <c r="GR181" s="647"/>
      <c r="GS181" s="647"/>
      <c r="GT181" s="647"/>
      <c r="GU181" s="647"/>
      <c r="GV181" s="647"/>
      <c r="GW181" s="647"/>
      <c r="GX181" s="647"/>
      <c r="GY181" s="647"/>
      <c r="GZ181" s="647"/>
      <c r="HA181" s="647"/>
      <c r="HB181" s="647"/>
      <c r="HC181" s="647"/>
      <c r="HD181" s="647"/>
      <c r="HE181" s="647"/>
      <c r="HF181" s="647"/>
      <c r="HG181" s="647"/>
      <c r="HH181" s="647"/>
      <c r="HI181" s="647"/>
      <c r="HJ181" s="647"/>
      <c r="HK181" s="647"/>
      <c r="HL181" s="647"/>
      <c r="HM181" s="647"/>
      <c r="HN181" s="647"/>
      <c r="HO181" s="647"/>
      <c r="HP181" s="647"/>
      <c r="HQ181" s="647"/>
      <c r="HR181" s="647"/>
      <c r="HS181" s="647"/>
      <c r="HT181" s="647"/>
      <c r="HU181" s="647"/>
      <c r="HV181" s="647"/>
      <c r="HW181" s="647"/>
      <c r="HX181" s="647"/>
      <c r="HY181" s="647"/>
      <c r="HZ181" s="647"/>
      <c r="IA181" s="647"/>
      <c r="IB181" s="647"/>
      <c r="IC181" s="647"/>
      <c r="ID181" s="647"/>
      <c r="IE181" s="647"/>
      <c r="IF181" s="647"/>
      <c r="IG181" s="647"/>
      <c r="IH181" s="647"/>
      <c r="II181" s="647"/>
      <c r="IJ181" s="647"/>
      <c r="IK181" s="647"/>
      <c r="IL181" s="647"/>
      <c r="IM181" s="647"/>
      <c r="IN181" s="647"/>
      <c r="IO181" s="647"/>
      <c r="IP181" s="647"/>
      <c r="IQ181" s="647"/>
      <c r="IR181" s="647"/>
      <c r="IS181" s="647"/>
      <c r="IT181" s="647"/>
      <c r="IU181" s="647"/>
      <c r="IV181" s="647"/>
      <c r="IW181" s="647"/>
      <c r="IX181" s="647"/>
      <c r="IY181" s="647"/>
      <c r="IZ181" s="647"/>
      <c r="JA181" s="647"/>
      <c r="JB181" s="647"/>
      <c r="JC181" s="647"/>
      <c r="JD181" s="647"/>
      <c r="JE181" s="647"/>
      <c r="JF181" s="647"/>
      <c r="JG181" s="647"/>
      <c r="JH181" s="647"/>
      <c r="JI181" s="647"/>
      <c r="JJ181" s="647"/>
      <c r="JK181" s="647"/>
      <c r="JL181" s="647"/>
      <c r="JM181" s="647"/>
      <c r="JN181" s="647"/>
      <c r="JO181" s="647"/>
      <c r="JP181" s="647"/>
      <c r="JQ181" s="647"/>
      <c r="JR181" s="647"/>
      <c r="JS181" s="647"/>
      <c r="JT181" s="647"/>
      <c r="JU181" s="647"/>
      <c r="JV181" s="647"/>
      <c r="JW181" s="647"/>
      <c r="JX181" s="647"/>
      <c r="JY181" s="647"/>
      <c r="JZ181" s="647"/>
      <c r="KA181" s="647"/>
      <c r="KB181" s="647"/>
      <c r="KC181" s="647"/>
      <c r="KD181" s="647"/>
      <c r="KE181" s="647"/>
      <c r="KF181" s="647"/>
      <c r="KG181" s="647"/>
      <c r="KH181" s="647"/>
      <c r="KI181" s="647"/>
      <c r="KJ181" s="647"/>
      <c r="KK181" s="647"/>
      <c r="KL181" s="647"/>
      <c r="KM181" s="647"/>
      <c r="KN181" s="647"/>
      <c r="KO181" s="647"/>
      <c r="KP181" s="647"/>
      <c r="KQ181" s="647"/>
      <c r="KR181" s="647"/>
      <c r="KS181" s="647"/>
      <c r="KT181" s="647"/>
      <c r="KU181" s="647"/>
      <c r="KV181" s="647"/>
      <c r="KW181" s="647"/>
      <c r="KX181" s="647"/>
      <c r="KY181" s="647"/>
      <c r="KZ181" s="647"/>
      <c r="LA181" s="647"/>
      <c r="LB181" s="647"/>
      <c r="LC181" s="647"/>
      <c r="LD181" s="647"/>
      <c r="LE181" s="647"/>
      <c r="LF181" s="647"/>
      <c r="LG181" s="647"/>
      <c r="LH181" s="647"/>
      <c r="LI181" s="647"/>
      <c r="LJ181" s="648"/>
    </row>
    <row r="182" spans="2:322" ht="3.65" customHeight="1">
      <c r="B182" s="646"/>
      <c r="C182" s="647"/>
      <c r="D182" s="647"/>
      <c r="E182" s="647"/>
      <c r="F182" s="647"/>
      <c r="G182" s="647"/>
      <c r="H182" s="647"/>
      <c r="I182" s="647"/>
      <c r="J182" s="647"/>
      <c r="K182" s="647"/>
      <c r="L182" s="647"/>
      <c r="M182" s="647"/>
      <c r="N182" s="647"/>
      <c r="O182" s="647"/>
      <c r="P182" s="647"/>
      <c r="Q182" s="647"/>
      <c r="R182" s="647"/>
      <c r="S182" s="647"/>
      <c r="T182" s="647"/>
      <c r="U182" s="647"/>
      <c r="V182" s="647"/>
      <c r="W182" s="647"/>
      <c r="X182" s="647"/>
      <c r="Y182" s="647"/>
      <c r="Z182" s="647"/>
      <c r="AA182" s="647"/>
      <c r="AB182" s="647"/>
      <c r="AC182" s="647"/>
      <c r="AD182" s="647"/>
      <c r="AE182" s="647"/>
      <c r="AF182" s="647"/>
      <c r="AG182" s="647"/>
      <c r="AH182" s="647"/>
      <c r="AI182" s="647"/>
      <c r="AJ182" s="647"/>
      <c r="AK182" s="647"/>
      <c r="AL182" s="647"/>
      <c r="AM182" s="647"/>
      <c r="AN182" s="647"/>
      <c r="AO182" s="647"/>
      <c r="AP182" s="647"/>
      <c r="AQ182" s="647"/>
      <c r="AR182" s="647"/>
      <c r="AS182" s="647"/>
      <c r="AT182" s="647"/>
      <c r="AU182" s="647"/>
      <c r="AV182" s="647"/>
      <c r="AW182" s="647"/>
      <c r="AX182" s="647"/>
      <c r="AY182" s="647"/>
      <c r="AZ182" s="647"/>
      <c r="BA182" s="647"/>
      <c r="BB182" s="647"/>
      <c r="BC182" s="647"/>
      <c r="BD182" s="647"/>
      <c r="BE182" s="647"/>
      <c r="BF182" s="647"/>
      <c r="BG182" s="647"/>
      <c r="BH182" s="647"/>
      <c r="BI182" s="647"/>
      <c r="BJ182" s="647"/>
      <c r="BK182" s="647"/>
      <c r="BL182" s="647"/>
      <c r="BM182" s="647"/>
      <c r="BN182" s="647"/>
      <c r="BO182" s="647"/>
      <c r="BP182" s="647"/>
      <c r="BQ182" s="647"/>
      <c r="BR182" s="647"/>
      <c r="BS182" s="647"/>
      <c r="BT182" s="647"/>
      <c r="BU182" s="647"/>
      <c r="BV182" s="647"/>
      <c r="BW182" s="647"/>
      <c r="BX182" s="647"/>
      <c r="BY182" s="647"/>
      <c r="BZ182" s="647"/>
      <c r="CA182" s="647"/>
      <c r="CB182" s="647"/>
      <c r="CC182" s="647"/>
      <c r="CD182" s="647"/>
      <c r="CE182" s="647"/>
      <c r="CF182" s="647"/>
      <c r="CG182" s="647"/>
      <c r="CH182" s="647"/>
      <c r="CI182" s="647"/>
      <c r="CJ182" s="647"/>
      <c r="CK182" s="647"/>
      <c r="CL182" s="647"/>
      <c r="CM182" s="647"/>
      <c r="CN182" s="647"/>
      <c r="CO182" s="647"/>
      <c r="CP182" s="647"/>
      <c r="CQ182" s="647"/>
      <c r="CR182" s="647"/>
      <c r="CS182" s="647"/>
      <c r="CT182" s="647"/>
      <c r="CU182" s="647"/>
      <c r="CV182" s="647"/>
      <c r="CW182" s="647"/>
      <c r="CX182" s="647"/>
      <c r="CY182" s="647"/>
      <c r="CZ182" s="647"/>
      <c r="DA182" s="647"/>
      <c r="DB182" s="647"/>
      <c r="DC182" s="647"/>
      <c r="DD182" s="647"/>
      <c r="DE182" s="647"/>
      <c r="DF182" s="647"/>
      <c r="DG182" s="647"/>
      <c r="DH182" s="647"/>
      <c r="DI182" s="647"/>
      <c r="DJ182" s="647"/>
      <c r="DK182" s="647"/>
      <c r="DL182" s="647"/>
      <c r="DM182" s="647"/>
      <c r="DN182" s="647"/>
      <c r="DO182" s="647"/>
      <c r="DP182" s="647"/>
      <c r="DQ182" s="647"/>
      <c r="DR182" s="647"/>
      <c r="DS182" s="647"/>
      <c r="DT182" s="647"/>
      <c r="DU182" s="647"/>
      <c r="DV182" s="647"/>
      <c r="DW182" s="647"/>
      <c r="DX182" s="647"/>
      <c r="DY182" s="647"/>
      <c r="DZ182" s="647"/>
      <c r="EA182" s="647"/>
      <c r="EB182" s="647"/>
      <c r="EC182" s="647"/>
      <c r="ED182" s="647"/>
      <c r="EE182" s="647"/>
      <c r="EF182" s="647"/>
      <c r="EG182" s="647"/>
      <c r="EH182" s="647"/>
      <c r="EI182" s="647"/>
      <c r="EJ182" s="647"/>
      <c r="EK182" s="647"/>
      <c r="EL182" s="647"/>
      <c r="EM182" s="647"/>
      <c r="EN182" s="647"/>
      <c r="EO182" s="647"/>
      <c r="EP182" s="647"/>
      <c r="EQ182" s="647"/>
      <c r="ER182" s="647"/>
      <c r="ES182" s="647"/>
      <c r="ET182" s="647"/>
      <c r="EU182" s="647"/>
      <c r="EV182" s="647"/>
      <c r="EW182" s="647"/>
      <c r="EX182" s="647"/>
      <c r="EY182" s="647"/>
      <c r="EZ182" s="647"/>
      <c r="FA182" s="647"/>
      <c r="FB182" s="647"/>
      <c r="FC182" s="647"/>
      <c r="FD182" s="647"/>
      <c r="FE182" s="647"/>
      <c r="FF182" s="647"/>
      <c r="FG182" s="647"/>
      <c r="FH182" s="647"/>
      <c r="FI182" s="647"/>
      <c r="FJ182" s="647"/>
      <c r="FK182" s="647"/>
      <c r="FL182" s="647"/>
      <c r="FM182" s="647"/>
      <c r="FN182" s="647"/>
      <c r="FO182" s="647"/>
      <c r="FP182" s="647"/>
      <c r="FQ182" s="647"/>
      <c r="FR182" s="647"/>
      <c r="FS182" s="647"/>
      <c r="FT182" s="647"/>
      <c r="FU182" s="647"/>
      <c r="FV182" s="647"/>
      <c r="FW182" s="647"/>
      <c r="FX182" s="647"/>
      <c r="FY182" s="647"/>
      <c r="FZ182" s="647"/>
      <c r="GA182" s="647"/>
      <c r="GB182" s="647"/>
      <c r="GC182" s="647"/>
      <c r="GD182" s="647"/>
      <c r="GE182" s="647"/>
      <c r="GF182" s="647"/>
      <c r="GG182" s="647"/>
      <c r="GH182" s="647"/>
      <c r="GI182" s="647"/>
      <c r="GJ182" s="647"/>
      <c r="GK182" s="647"/>
      <c r="GL182" s="647"/>
      <c r="GM182" s="647"/>
      <c r="GN182" s="647"/>
      <c r="GO182" s="647"/>
      <c r="GP182" s="647"/>
      <c r="GQ182" s="647"/>
      <c r="GR182" s="647"/>
      <c r="GS182" s="647"/>
      <c r="GT182" s="647"/>
      <c r="GU182" s="647"/>
      <c r="GV182" s="647"/>
      <c r="GW182" s="647"/>
      <c r="GX182" s="647"/>
      <c r="GY182" s="647"/>
      <c r="GZ182" s="647"/>
      <c r="HA182" s="647"/>
      <c r="HB182" s="647"/>
      <c r="HC182" s="647"/>
      <c r="HD182" s="647"/>
      <c r="HE182" s="647"/>
      <c r="HF182" s="647"/>
      <c r="HG182" s="647"/>
      <c r="HH182" s="647"/>
      <c r="HI182" s="647"/>
      <c r="HJ182" s="647"/>
      <c r="HK182" s="647"/>
      <c r="HL182" s="647"/>
      <c r="HM182" s="647"/>
      <c r="HN182" s="647"/>
      <c r="HO182" s="647"/>
      <c r="HP182" s="647"/>
      <c r="HQ182" s="647"/>
      <c r="HR182" s="647"/>
      <c r="HS182" s="647"/>
      <c r="HT182" s="647"/>
      <c r="HU182" s="647"/>
      <c r="HV182" s="647"/>
      <c r="HW182" s="647"/>
      <c r="HX182" s="647"/>
      <c r="HY182" s="647"/>
      <c r="HZ182" s="647"/>
      <c r="IA182" s="647"/>
      <c r="IB182" s="647"/>
      <c r="IC182" s="647"/>
      <c r="ID182" s="647"/>
      <c r="IE182" s="647"/>
      <c r="IF182" s="647"/>
      <c r="IG182" s="647"/>
      <c r="IH182" s="647"/>
      <c r="II182" s="647"/>
      <c r="IJ182" s="647"/>
      <c r="IK182" s="647"/>
      <c r="IL182" s="647"/>
      <c r="IM182" s="647"/>
      <c r="IN182" s="647"/>
      <c r="IO182" s="647"/>
      <c r="IP182" s="647"/>
      <c r="IQ182" s="647"/>
      <c r="IR182" s="647"/>
      <c r="IS182" s="647"/>
      <c r="IT182" s="647"/>
      <c r="IU182" s="647"/>
      <c r="IV182" s="647"/>
      <c r="IW182" s="647"/>
      <c r="IX182" s="647"/>
      <c r="IY182" s="647"/>
      <c r="IZ182" s="647"/>
      <c r="JA182" s="647"/>
      <c r="JB182" s="647"/>
      <c r="JC182" s="647"/>
      <c r="JD182" s="647"/>
      <c r="JE182" s="647"/>
      <c r="JF182" s="647"/>
      <c r="JG182" s="647"/>
      <c r="JH182" s="647"/>
      <c r="JI182" s="647"/>
      <c r="JJ182" s="647"/>
      <c r="JK182" s="647"/>
      <c r="JL182" s="647"/>
      <c r="JM182" s="647"/>
      <c r="JN182" s="647"/>
      <c r="JO182" s="647"/>
      <c r="JP182" s="647"/>
      <c r="JQ182" s="647"/>
      <c r="JR182" s="647"/>
      <c r="JS182" s="647"/>
      <c r="JT182" s="647"/>
      <c r="JU182" s="647"/>
      <c r="JV182" s="647"/>
      <c r="JW182" s="647"/>
      <c r="JX182" s="647"/>
      <c r="JY182" s="647"/>
      <c r="JZ182" s="647"/>
      <c r="KA182" s="647"/>
      <c r="KB182" s="647"/>
      <c r="KC182" s="647"/>
      <c r="KD182" s="647"/>
      <c r="KE182" s="647"/>
      <c r="KF182" s="647"/>
      <c r="KG182" s="647"/>
      <c r="KH182" s="647"/>
      <c r="KI182" s="647"/>
      <c r="KJ182" s="647"/>
      <c r="KK182" s="647"/>
      <c r="KL182" s="647"/>
      <c r="KM182" s="647"/>
      <c r="KN182" s="647"/>
      <c r="KO182" s="647"/>
      <c r="KP182" s="647"/>
      <c r="KQ182" s="647"/>
      <c r="KR182" s="647"/>
      <c r="KS182" s="647"/>
      <c r="KT182" s="647"/>
      <c r="KU182" s="647"/>
      <c r="KV182" s="647"/>
      <c r="KW182" s="647"/>
      <c r="KX182" s="647"/>
      <c r="KY182" s="647"/>
      <c r="KZ182" s="647"/>
      <c r="LA182" s="647"/>
      <c r="LB182" s="647"/>
      <c r="LC182" s="647"/>
      <c r="LD182" s="647"/>
      <c r="LE182" s="647"/>
      <c r="LF182" s="647"/>
      <c r="LG182" s="647"/>
      <c r="LH182" s="647"/>
      <c r="LI182" s="647"/>
      <c r="LJ182" s="648"/>
    </row>
    <row r="183" spans="2:322" ht="3.65" customHeight="1">
      <c r="B183" s="646"/>
      <c r="C183" s="647"/>
      <c r="D183" s="647"/>
      <c r="E183" s="647"/>
      <c r="F183" s="647"/>
      <c r="G183" s="647"/>
      <c r="H183" s="647"/>
      <c r="I183" s="647"/>
      <c r="J183" s="647"/>
      <c r="K183" s="647"/>
      <c r="L183" s="647"/>
      <c r="M183" s="647"/>
      <c r="N183" s="647"/>
      <c r="O183" s="647"/>
      <c r="P183" s="647"/>
      <c r="Q183" s="647"/>
      <c r="R183" s="647"/>
      <c r="S183" s="647"/>
      <c r="T183" s="647"/>
      <c r="U183" s="647"/>
      <c r="V183" s="647"/>
      <c r="W183" s="647"/>
      <c r="X183" s="647"/>
      <c r="Y183" s="647"/>
      <c r="Z183" s="647"/>
      <c r="AA183" s="647"/>
      <c r="AB183" s="647"/>
      <c r="AC183" s="647"/>
      <c r="AD183" s="647"/>
      <c r="AE183" s="647"/>
      <c r="AF183" s="647"/>
      <c r="AG183" s="647"/>
      <c r="AH183" s="647"/>
      <c r="AI183" s="647"/>
      <c r="AJ183" s="647"/>
      <c r="AK183" s="647"/>
      <c r="AL183" s="647"/>
      <c r="AM183" s="647"/>
      <c r="AN183" s="647"/>
      <c r="AO183" s="647"/>
      <c r="AP183" s="647"/>
      <c r="AQ183" s="647"/>
      <c r="AR183" s="647"/>
      <c r="AS183" s="647"/>
      <c r="AT183" s="647"/>
      <c r="AU183" s="647"/>
      <c r="AV183" s="647"/>
      <c r="AW183" s="647"/>
      <c r="AX183" s="647"/>
      <c r="AY183" s="647"/>
      <c r="AZ183" s="647"/>
      <c r="BA183" s="647"/>
      <c r="BB183" s="647"/>
      <c r="BC183" s="647"/>
      <c r="BD183" s="647"/>
      <c r="BE183" s="647"/>
      <c r="BF183" s="647"/>
      <c r="BG183" s="647"/>
      <c r="BH183" s="647"/>
      <c r="BI183" s="647"/>
      <c r="BJ183" s="647"/>
      <c r="BK183" s="647"/>
      <c r="BL183" s="647"/>
      <c r="BM183" s="647"/>
      <c r="BN183" s="647"/>
      <c r="BO183" s="647"/>
      <c r="BP183" s="647"/>
      <c r="BQ183" s="647"/>
      <c r="BR183" s="647"/>
      <c r="BS183" s="647"/>
      <c r="BT183" s="647"/>
      <c r="BU183" s="647"/>
      <c r="BV183" s="647"/>
      <c r="BW183" s="647"/>
      <c r="BX183" s="647"/>
      <c r="BY183" s="647"/>
      <c r="BZ183" s="647"/>
      <c r="CA183" s="647"/>
      <c r="CB183" s="647"/>
      <c r="CC183" s="647"/>
      <c r="CD183" s="647"/>
      <c r="CE183" s="647"/>
      <c r="CF183" s="647"/>
      <c r="CG183" s="647"/>
      <c r="CH183" s="647"/>
      <c r="CI183" s="647"/>
      <c r="CJ183" s="647"/>
      <c r="CK183" s="647"/>
      <c r="CL183" s="647"/>
      <c r="CM183" s="647"/>
      <c r="CN183" s="647"/>
      <c r="CO183" s="647"/>
      <c r="CP183" s="647"/>
      <c r="CQ183" s="647"/>
      <c r="CR183" s="647"/>
      <c r="CS183" s="647"/>
      <c r="CT183" s="647"/>
      <c r="CU183" s="647"/>
      <c r="CV183" s="647"/>
      <c r="CW183" s="647"/>
      <c r="CX183" s="647"/>
      <c r="CY183" s="647"/>
      <c r="CZ183" s="647"/>
      <c r="DA183" s="647"/>
      <c r="DB183" s="647"/>
      <c r="DC183" s="647"/>
      <c r="DD183" s="647"/>
      <c r="DE183" s="647"/>
      <c r="DF183" s="647"/>
      <c r="DG183" s="647"/>
      <c r="DH183" s="647"/>
      <c r="DI183" s="647"/>
      <c r="DJ183" s="647"/>
      <c r="DK183" s="647"/>
      <c r="DL183" s="647"/>
      <c r="DM183" s="647"/>
      <c r="DN183" s="647"/>
      <c r="DO183" s="647"/>
      <c r="DP183" s="647"/>
      <c r="DQ183" s="647"/>
      <c r="DR183" s="647"/>
      <c r="DS183" s="647"/>
      <c r="DT183" s="647"/>
      <c r="DU183" s="647"/>
      <c r="DV183" s="647"/>
      <c r="DW183" s="647"/>
      <c r="DX183" s="647"/>
      <c r="DY183" s="647"/>
      <c r="DZ183" s="647"/>
      <c r="EA183" s="647"/>
      <c r="EB183" s="647"/>
      <c r="EC183" s="647"/>
      <c r="ED183" s="647"/>
      <c r="EE183" s="647"/>
      <c r="EF183" s="647"/>
      <c r="EG183" s="647"/>
      <c r="EH183" s="647"/>
      <c r="EI183" s="647"/>
      <c r="EJ183" s="647"/>
      <c r="EK183" s="647"/>
      <c r="EL183" s="647"/>
      <c r="EM183" s="647"/>
      <c r="EN183" s="647"/>
      <c r="EO183" s="647"/>
      <c r="EP183" s="647"/>
      <c r="EQ183" s="647"/>
      <c r="ER183" s="647"/>
      <c r="ES183" s="647"/>
      <c r="ET183" s="647"/>
      <c r="EU183" s="647"/>
      <c r="EV183" s="647"/>
      <c r="EW183" s="647"/>
      <c r="EX183" s="647"/>
      <c r="EY183" s="647"/>
      <c r="EZ183" s="647"/>
      <c r="FA183" s="647"/>
      <c r="FB183" s="647"/>
      <c r="FC183" s="647"/>
      <c r="FD183" s="647"/>
      <c r="FE183" s="647"/>
      <c r="FF183" s="647"/>
      <c r="FG183" s="647"/>
      <c r="FH183" s="647"/>
      <c r="FI183" s="647"/>
      <c r="FJ183" s="647"/>
      <c r="FK183" s="647"/>
      <c r="FL183" s="647"/>
      <c r="FM183" s="647"/>
      <c r="FN183" s="647"/>
      <c r="FO183" s="647"/>
      <c r="FP183" s="647"/>
      <c r="FQ183" s="647"/>
      <c r="FR183" s="647"/>
      <c r="FS183" s="647"/>
      <c r="FT183" s="647"/>
      <c r="FU183" s="647"/>
      <c r="FV183" s="647"/>
      <c r="FW183" s="647"/>
      <c r="FX183" s="647"/>
      <c r="FY183" s="647"/>
      <c r="FZ183" s="647"/>
      <c r="GA183" s="647"/>
      <c r="GB183" s="647"/>
      <c r="GC183" s="647"/>
      <c r="GD183" s="647"/>
      <c r="GE183" s="647"/>
      <c r="GF183" s="647"/>
      <c r="GG183" s="647"/>
      <c r="GH183" s="647"/>
      <c r="GI183" s="647"/>
      <c r="GJ183" s="647"/>
      <c r="GK183" s="647"/>
      <c r="GL183" s="647"/>
      <c r="GM183" s="647"/>
      <c r="GN183" s="647"/>
      <c r="GO183" s="647"/>
      <c r="GP183" s="647"/>
      <c r="GQ183" s="647"/>
      <c r="GR183" s="647"/>
      <c r="GS183" s="647"/>
      <c r="GT183" s="647"/>
      <c r="GU183" s="647"/>
      <c r="GV183" s="647"/>
      <c r="GW183" s="647"/>
      <c r="GX183" s="647"/>
      <c r="GY183" s="647"/>
      <c r="GZ183" s="647"/>
      <c r="HA183" s="647"/>
      <c r="HB183" s="647"/>
      <c r="HC183" s="647"/>
      <c r="HD183" s="647"/>
      <c r="HE183" s="647"/>
      <c r="HF183" s="647"/>
      <c r="HG183" s="647"/>
      <c r="HH183" s="647"/>
      <c r="HI183" s="647"/>
      <c r="HJ183" s="647"/>
      <c r="HK183" s="647"/>
      <c r="HL183" s="647"/>
      <c r="HM183" s="647"/>
      <c r="HN183" s="647"/>
      <c r="HO183" s="647"/>
      <c r="HP183" s="647"/>
      <c r="HQ183" s="647"/>
      <c r="HR183" s="647"/>
      <c r="HS183" s="647"/>
      <c r="HT183" s="647"/>
      <c r="HU183" s="647"/>
      <c r="HV183" s="647"/>
      <c r="HW183" s="647"/>
      <c r="HX183" s="647"/>
      <c r="HY183" s="647"/>
      <c r="HZ183" s="647"/>
      <c r="IA183" s="647"/>
      <c r="IB183" s="647"/>
      <c r="IC183" s="647"/>
      <c r="ID183" s="647"/>
      <c r="IE183" s="647"/>
      <c r="IF183" s="647"/>
      <c r="IG183" s="647"/>
      <c r="IH183" s="647"/>
      <c r="II183" s="647"/>
      <c r="IJ183" s="647"/>
      <c r="IK183" s="647"/>
      <c r="IL183" s="647"/>
      <c r="IM183" s="647"/>
      <c r="IN183" s="647"/>
      <c r="IO183" s="647"/>
      <c r="IP183" s="647"/>
      <c r="IQ183" s="647"/>
      <c r="IR183" s="647"/>
      <c r="IS183" s="647"/>
      <c r="IT183" s="647"/>
      <c r="IU183" s="647"/>
      <c r="IV183" s="647"/>
      <c r="IW183" s="647"/>
      <c r="IX183" s="647"/>
      <c r="IY183" s="647"/>
      <c r="IZ183" s="647"/>
      <c r="JA183" s="647"/>
      <c r="JB183" s="647"/>
      <c r="JC183" s="647"/>
      <c r="JD183" s="647"/>
      <c r="JE183" s="647"/>
      <c r="JF183" s="647"/>
      <c r="JG183" s="647"/>
      <c r="JH183" s="647"/>
      <c r="JI183" s="647"/>
      <c r="JJ183" s="647"/>
      <c r="JK183" s="647"/>
      <c r="JL183" s="647"/>
      <c r="JM183" s="647"/>
      <c r="JN183" s="647"/>
      <c r="JO183" s="647"/>
      <c r="JP183" s="647"/>
      <c r="JQ183" s="647"/>
      <c r="JR183" s="647"/>
      <c r="JS183" s="647"/>
      <c r="JT183" s="647"/>
      <c r="JU183" s="647"/>
      <c r="JV183" s="647"/>
      <c r="JW183" s="647"/>
      <c r="JX183" s="647"/>
      <c r="JY183" s="647"/>
      <c r="JZ183" s="647"/>
      <c r="KA183" s="647"/>
      <c r="KB183" s="647"/>
      <c r="KC183" s="647"/>
      <c r="KD183" s="647"/>
      <c r="KE183" s="647"/>
      <c r="KF183" s="647"/>
      <c r="KG183" s="647"/>
      <c r="KH183" s="647"/>
      <c r="KI183" s="647"/>
      <c r="KJ183" s="647"/>
      <c r="KK183" s="647"/>
      <c r="KL183" s="647"/>
      <c r="KM183" s="647"/>
      <c r="KN183" s="647"/>
      <c r="KO183" s="647"/>
      <c r="KP183" s="647"/>
      <c r="KQ183" s="647"/>
      <c r="KR183" s="647"/>
      <c r="KS183" s="647"/>
      <c r="KT183" s="647"/>
      <c r="KU183" s="647"/>
      <c r="KV183" s="647"/>
      <c r="KW183" s="647"/>
      <c r="KX183" s="647"/>
      <c r="KY183" s="647"/>
      <c r="KZ183" s="647"/>
      <c r="LA183" s="647"/>
      <c r="LB183" s="647"/>
      <c r="LC183" s="647"/>
      <c r="LD183" s="647"/>
      <c r="LE183" s="647"/>
      <c r="LF183" s="647"/>
      <c r="LG183" s="647"/>
      <c r="LH183" s="647"/>
      <c r="LI183" s="647"/>
      <c r="LJ183" s="648"/>
    </row>
    <row r="184" spans="2:322" ht="3.65" customHeight="1">
      <c r="B184" s="646"/>
      <c r="C184" s="647"/>
      <c r="D184" s="647"/>
      <c r="E184" s="647"/>
      <c r="F184" s="647"/>
      <c r="G184" s="647"/>
      <c r="H184" s="647"/>
      <c r="I184" s="647"/>
      <c r="J184" s="647"/>
      <c r="K184" s="647"/>
      <c r="L184" s="647"/>
      <c r="M184" s="647"/>
      <c r="N184" s="647"/>
      <c r="O184" s="647"/>
      <c r="P184" s="647"/>
      <c r="Q184" s="647"/>
      <c r="R184" s="647"/>
      <c r="S184" s="647"/>
      <c r="T184" s="647"/>
      <c r="U184" s="647"/>
      <c r="V184" s="647"/>
      <c r="W184" s="647"/>
      <c r="X184" s="647"/>
      <c r="Y184" s="647"/>
      <c r="Z184" s="647"/>
      <c r="AA184" s="647"/>
      <c r="AB184" s="647"/>
      <c r="AC184" s="647"/>
      <c r="AD184" s="647"/>
      <c r="AE184" s="647"/>
      <c r="AF184" s="647"/>
      <c r="AG184" s="647"/>
      <c r="AH184" s="647"/>
      <c r="AI184" s="647"/>
      <c r="AJ184" s="647"/>
      <c r="AK184" s="647"/>
      <c r="AL184" s="647"/>
      <c r="AM184" s="647"/>
      <c r="AN184" s="647"/>
      <c r="AO184" s="647"/>
      <c r="AP184" s="647"/>
      <c r="AQ184" s="647"/>
      <c r="AR184" s="647"/>
      <c r="AS184" s="647"/>
      <c r="AT184" s="647"/>
      <c r="AU184" s="647"/>
      <c r="AV184" s="647"/>
      <c r="AW184" s="647"/>
      <c r="AX184" s="647"/>
      <c r="AY184" s="647"/>
      <c r="AZ184" s="647"/>
      <c r="BA184" s="647"/>
      <c r="BB184" s="647"/>
      <c r="BC184" s="647"/>
      <c r="BD184" s="647"/>
      <c r="BE184" s="647"/>
      <c r="BF184" s="647"/>
      <c r="BG184" s="647"/>
      <c r="BH184" s="647"/>
      <c r="BI184" s="647"/>
      <c r="BJ184" s="647"/>
      <c r="BK184" s="647"/>
      <c r="BL184" s="647"/>
      <c r="BM184" s="647"/>
      <c r="BN184" s="647"/>
      <c r="BO184" s="647"/>
      <c r="BP184" s="647"/>
      <c r="BQ184" s="647"/>
      <c r="BR184" s="647"/>
      <c r="BS184" s="647"/>
      <c r="BT184" s="647"/>
      <c r="BU184" s="647"/>
      <c r="BV184" s="647"/>
      <c r="BW184" s="647"/>
      <c r="BX184" s="647"/>
      <c r="BY184" s="647"/>
      <c r="BZ184" s="647"/>
      <c r="CA184" s="647"/>
      <c r="CB184" s="647"/>
      <c r="CC184" s="647"/>
      <c r="CD184" s="647"/>
      <c r="CE184" s="647"/>
      <c r="CF184" s="647"/>
      <c r="CG184" s="647"/>
      <c r="CH184" s="647"/>
      <c r="CI184" s="647"/>
      <c r="CJ184" s="647"/>
      <c r="CK184" s="647"/>
      <c r="CL184" s="647"/>
      <c r="CM184" s="647"/>
      <c r="CN184" s="647"/>
      <c r="CO184" s="647"/>
      <c r="CP184" s="647"/>
      <c r="CQ184" s="647"/>
      <c r="CR184" s="647"/>
      <c r="CS184" s="647"/>
      <c r="CT184" s="647"/>
      <c r="CU184" s="647"/>
      <c r="CV184" s="647"/>
      <c r="CW184" s="647"/>
      <c r="CX184" s="647"/>
      <c r="CY184" s="647"/>
      <c r="CZ184" s="647"/>
      <c r="DA184" s="647"/>
      <c r="DB184" s="647"/>
      <c r="DC184" s="647"/>
      <c r="DD184" s="647"/>
      <c r="DE184" s="647"/>
      <c r="DF184" s="647"/>
      <c r="DG184" s="647"/>
      <c r="DH184" s="647"/>
      <c r="DI184" s="647"/>
      <c r="DJ184" s="647"/>
      <c r="DK184" s="647"/>
      <c r="DL184" s="647"/>
      <c r="DM184" s="647"/>
      <c r="DN184" s="647"/>
      <c r="DO184" s="647"/>
      <c r="DP184" s="647"/>
      <c r="DQ184" s="647"/>
      <c r="DR184" s="647"/>
      <c r="DS184" s="647"/>
      <c r="DT184" s="647"/>
      <c r="DU184" s="647"/>
      <c r="DV184" s="647"/>
      <c r="DW184" s="647"/>
      <c r="DX184" s="647"/>
      <c r="DY184" s="647"/>
      <c r="DZ184" s="647"/>
      <c r="EA184" s="647"/>
      <c r="EB184" s="647"/>
      <c r="EC184" s="647"/>
      <c r="ED184" s="647"/>
      <c r="EE184" s="647"/>
      <c r="EF184" s="647"/>
      <c r="EG184" s="647"/>
      <c r="EH184" s="647"/>
      <c r="EI184" s="647"/>
      <c r="EJ184" s="647"/>
      <c r="EK184" s="647"/>
      <c r="EL184" s="647"/>
      <c r="EM184" s="647"/>
      <c r="EN184" s="647"/>
      <c r="EO184" s="647"/>
      <c r="EP184" s="647"/>
      <c r="EQ184" s="647"/>
      <c r="ER184" s="647"/>
      <c r="ES184" s="647"/>
      <c r="ET184" s="647"/>
      <c r="EU184" s="647"/>
      <c r="EV184" s="647"/>
      <c r="EW184" s="647"/>
      <c r="EX184" s="647"/>
      <c r="EY184" s="647"/>
      <c r="EZ184" s="647"/>
      <c r="FA184" s="647"/>
      <c r="FB184" s="647"/>
      <c r="FC184" s="647"/>
      <c r="FD184" s="647"/>
      <c r="FE184" s="647"/>
      <c r="FF184" s="647"/>
      <c r="FG184" s="647"/>
      <c r="FH184" s="647"/>
      <c r="FI184" s="647"/>
      <c r="FJ184" s="647"/>
      <c r="FK184" s="647"/>
      <c r="FL184" s="647"/>
      <c r="FM184" s="647"/>
      <c r="FN184" s="647"/>
      <c r="FO184" s="647"/>
      <c r="FP184" s="647"/>
      <c r="FQ184" s="647"/>
      <c r="FR184" s="647"/>
      <c r="FS184" s="647"/>
      <c r="FT184" s="647"/>
      <c r="FU184" s="647"/>
      <c r="FV184" s="647"/>
      <c r="FW184" s="647"/>
      <c r="FX184" s="647"/>
      <c r="FY184" s="647"/>
      <c r="FZ184" s="647"/>
      <c r="GA184" s="647"/>
      <c r="GB184" s="647"/>
      <c r="GC184" s="647"/>
      <c r="GD184" s="647"/>
      <c r="GE184" s="647"/>
      <c r="GF184" s="647"/>
      <c r="GG184" s="647"/>
      <c r="GH184" s="647"/>
      <c r="GI184" s="647"/>
      <c r="GJ184" s="647"/>
      <c r="GK184" s="647"/>
      <c r="GL184" s="647"/>
      <c r="GM184" s="647"/>
      <c r="GN184" s="647"/>
      <c r="GO184" s="647"/>
      <c r="GP184" s="647"/>
      <c r="GQ184" s="647"/>
      <c r="GR184" s="647"/>
      <c r="GS184" s="647"/>
      <c r="GT184" s="647"/>
      <c r="GU184" s="647"/>
      <c r="GV184" s="647"/>
      <c r="GW184" s="647"/>
      <c r="GX184" s="647"/>
      <c r="GY184" s="647"/>
      <c r="GZ184" s="647"/>
      <c r="HA184" s="647"/>
      <c r="HB184" s="647"/>
      <c r="HC184" s="647"/>
      <c r="HD184" s="647"/>
      <c r="HE184" s="647"/>
      <c r="HF184" s="647"/>
      <c r="HG184" s="647"/>
      <c r="HH184" s="647"/>
      <c r="HI184" s="647"/>
      <c r="HJ184" s="647"/>
      <c r="HK184" s="647"/>
      <c r="HL184" s="647"/>
      <c r="HM184" s="647"/>
      <c r="HN184" s="647"/>
      <c r="HO184" s="647"/>
      <c r="HP184" s="647"/>
      <c r="HQ184" s="647"/>
      <c r="HR184" s="647"/>
      <c r="HS184" s="647"/>
      <c r="HT184" s="647"/>
      <c r="HU184" s="647"/>
      <c r="HV184" s="647"/>
      <c r="HW184" s="647"/>
      <c r="HX184" s="647"/>
      <c r="HY184" s="647"/>
      <c r="HZ184" s="647"/>
      <c r="IA184" s="647"/>
      <c r="IB184" s="647"/>
      <c r="IC184" s="647"/>
      <c r="ID184" s="647"/>
      <c r="IE184" s="647"/>
      <c r="IF184" s="647"/>
      <c r="IG184" s="647"/>
      <c r="IH184" s="647"/>
      <c r="II184" s="647"/>
      <c r="IJ184" s="647"/>
      <c r="IK184" s="647"/>
      <c r="IL184" s="647"/>
      <c r="IM184" s="647"/>
      <c r="IN184" s="647"/>
      <c r="IO184" s="647"/>
      <c r="IP184" s="647"/>
      <c r="IQ184" s="647"/>
      <c r="IR184" s="647"/>
      <c r="IS184" s="647"/>
      <c r="IT184" s="647"/>
      <c r="IU184" s="647"/>
      <c r="IV184" s="647"/>
      <c r="IW184" s="647"/>
      <c r="IX184" s="647"/>
      <c r="IY184" s="647"/>
      <c r="IZ184" s="647"/>
      <c r="JA184" s="647"/>
      <c r="JB184" s="647"/>
      <c r="JC184" s="647"/>
      <c r="JD184" s="647"/>
      <c r="JE184" s="647"/>
      <c r="JF184" s="647"/>
      <c r="JG184" s="647"/>
      <c r="JH184" s="647"/>
      <c r="JI184" s="647"/>
      <c r="JJ184" s="647"/>
      <c r="JK184" s="647"/>
      <c r="JL184" s="647"/>
      <c r="JM184" s="647"/>
      <c r="JN184" s="647"/>
      <c r="JO184" s="647"/>
      <c r="JP184" s="647"/>
      <c r="JQ184" s="647"/>
      <c r="JR184" s="647"/>
      <c r="JS184" s="647"/>
      <c r="JT184" s="647"/>
      <c r="JU184" s="647"/>
      <c r="JV184" s="647"/>
      <c r="JW184" s="647"/>
      <c r="JX184" s="647"/>
      <c r="JY184" s="647"/>
      <c r="JZ184" s="647"/>
      <c r="KA184" s="647"/>
      <c r="KB184" s="647"/>
      <c r="KC184" s="647"/>
      <c r="KD184" s="647"/>
      <c r="KE184" s="647"/>
      <c r="KF184" s="647"/>
      <c r="KG184" s="647"/>
      <c r="KH184" s="647"/>
      <c r="KI184" s="647"/>
      <c r="KJ184" s="647"/>
      <c r="KK184" s="647"/>
      <c r="KL184" s="647"/>
      <c r="KM184" s="647"/>
      <c r="KN184" s="647"/>
      <c r="KO184" s="647"/>
      <c r="KP184" s="647"/>
      <c r="KQ184" s="647"/>
      <c r="KR184" s="647"/>
      <c r="KS184" s="647"/>
      <c r="KT184" s="647"/>
      <c r="KU184" s="647"/>
      <c r="KV184" s="647"/>
      <c r="KW184" s="647"/>
      <c r="KX184" s="647"/>
      <c r="KY184" s="647"/>
      <c r="KZ184" s="647"/>
      <c r="LA184" s="647"/>
      <c r="LB184" s="647"/>
      <c r="LC184" s="647"/>
      <c r="LD184" s="647"/>
      <c r="LE184" s="647"/>
      <c r="LF184" s="647"/>
      <c r="LG184" s="647"/>
      <c r="LH184" s="647"/>
      <c r="LI184" s="647"/>
      <c r="LJ184" s="648"/>
    </row>
    <row r="185" spans="2:322" ht="3.65" customHeight="1">
      <c r="B185" s="646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7"/>
      <c r="P185" s="647"/>
      <c r="Q185" s="647"/>
      <c r="R185" s="647"/>
      <c r="S185" s="647"/>
      <c r="T185" s="647"/>
      <c r="U185" s="647"/>
      <c r="V185" s="647"/>
      <c r="W185" s="647"/>
      <c r="X185" s="647"/>
      <c r="Y185" s="647"/>
      <c r="Z185" s="647"/>
      <c r="AA185" s="647"/>
      <c r="AB185" s="647"/>
      <c r="AC185" s="647"/>
      <c r="AD185" s="647"/>
      <c r="AE185" s="647"/>
      <c r="AF185" s="647"/>
      <c r="AG185" s="647"/>
      <c r="AH185" s="647"/>
      <c r="AI185" s="647"/>
      <c r="AJ185" s="647"/>
      <c r="AK185" s="647"/>
      <c r="AL185" s="647"/>
      <c r="AM185" s="647"/>
      <c r="AN185" s="647"/>
      <c r="AO185" s="647"/>
      <c r="AP185" s="647"/>
      <c r="AQ185" s="647"/>
      <c r="AR185" s="647"/>
      <c r="AS185" s="647"/>
      <c r="AT185" s="647"/>
      <c r="AU185" s="647"/>
      <c r="AV185" s="647"/>
      <c r="AW185" s="647"/>
      <c r="AX185" s="647"/>
      <c r="AY185" s="647"/>
      <c r="AZ185" s="647"/>
      <c r="BA185" s="647"/>
      <c r="BB185" s="647"/>
      <c r="BC185" s="647"/>
      <c r="BD185" s="647"/>
      <c r="BE185" s="647"/>
      <c r="BF185" s="647"/>
      <c r="BG185" s="647"/>
      <c r="BH185" s="647"/>
      <c r="BI185" s="647"/>
      <c r="BJ185" s="647"/>
      <c r="BK185" s="647"/>
      <c r="BL185" s="647"/>
      <c r="BM185" s="647"/>
      <c r="BN185" s="647"/>
      <c r="BO185" s="647"/>
      <c r="BP185" s="647"/>
      <c r="BQ185" s="647"/>
      <c r="BR185" s="647"/>
      <c r="BS185" s="647"/>
      <c r="BT185" s="647"/>
      <c r="BU185" s="647"/>
      <c r="BV185" s="647"/>
      <c r="BW185" s="647"/>
      <c r="BX185" s="647"/>
      <c r="BY185" s="647"/>
      <c r="BZ185" s="647"/>
      <c r="CA185" s="647"/>
      <c r="CB185" s="647"/>
      <c r="CC185" s="647"/>
      <c r="CD185" s="647"/>
      <c r="CE185" s="647"/>
      <c r="CF185" s="647"/>
      <c r="CG185" s="647"/>
      <c r="CH185" s="647"/>
      <c r="CI185" s="647"/>
      <c r="CJ185" s="647"/>
      <c r="CK185" s="647"/>
      <c r="CL185" s="647"/>
      <c r="CM185" s="647"/>
      <c r="CN185" s="647"/>
      <c r="CO185" s="647"/>
      <c r="CP185" s="647"/>
      <c r="CQ185" s="647"/>
      <c r="CR185" s="647"/>
      <c r="CS185" s="647"/>
      <c r="CT185" s="647"/>
      <c r="CU185" s="647"/>
      <c r="CV185" s="647"/>
      <c r="CW185" s="647"/>
      <c r="CX185" s="647"/>
      <c r="CY185" s="647"/>
      <c r="CZ185" s="647"/>
      <c r="DA185" s="647"/>
      <c r="DB185" s="647"/>
      <c r="DC185" s="647"/>
      <c r="DD185" s="647"/>
      <c r="DE185" s="647"/>
      <c r="DF185" s="647"/>
      <c r="DG185" s="647"/>
      <c r="DH185" s="647"/>
      <c r="DI185" s="647"/>
      <c r="DJ185" s="647"/>
      <c r="DK185" s="647"/>
      <c r="DL185" s="647"/>
      <c r="DM185" s="647"/>
      <c r="DN185" s="647"/>
      <c r="DO185" s="647"/>
      <c r="DP185" s="647"/>
      <c r="DQ185" s="647"/>
      <c r="DR185" s="647"/>
      <c r="DS185" s="647"/>
      <c r="DT185" s="647"/>
      <c r="DU185" s="647"/>
      <c r="DV185" s="647"/>
      <c r="DW185" s="647"/>
      <c r="DX185" s="647"/>
      <c r="DY185" s="647"/>
      <c r="DZ185" s="647"/>
      <c r="EA185" s="647"/>
      <c r="EB185" s="647"/>
      <c r="EC185" s="647"/>
      <c r="ED185" s="647"/>
      <c r="EE185" s="647"/>
      <c r="EF185" s="647"/>
      <c r="EG185" s="647"/>
      <c r="EH185" s="647"/>
      <c r="EI185" s="647"/>
      <c r="EJ185" s="647"/>
      <c r="EK185" s="647"/>
      <c r="EL185" s="647"/>
      <c r="EM185" s="647"/>
      <c r="EN185" s="647"/>
      <c r="EO185" s="647"/>
      <c r="EP185" s="647"/>
      <c r="EQ185" s="647"/>
      <c r="ER185" s="647"/>
      <c r="ES185" s="647"/>
      <c r="ET185" s="647"/>
      <c r="EU185" s="647"/>
      <c r="EV185" s="647"/>
      <c r="EW185" s="647"/>
      <c r="EX185" s="647"/>
      <c r="EY185" s="647"/>
      <c r="EZ185" s="647"/>
      <c r="FA185" s="647"/>
      <c r="FB185" s="647"/>
      <c r="FC185" s="647"/>
      <c r="FD185" s="647"/>
      <c r="FE185" s="647"/>
      <c r="FF185" s="647"/>
      <c r="FG185" s="647"/>
      <c r="FH185" s="647"/>
      <c r="FI185" s="647"/>
      <c r="FJ185" s="647"/>
      <c r="FK185" s="647"/>
      <c r="FL185" s="647"/>
      <c r="FM185" s="647"/>
      <c r="FN185" s="647"/>
      <c r="FO185" s="647"/>
      <c r="FP185" s="647"/>
      <c r="FQ185" s="647"/>
      <c r="FR185" s="647"/>
      <c r="FS185" s="647"/>
      <c r="FT185" s="647"/>
      <c r="FU185" s="647"/>
      <c r="FV185" s="647"/>
      <c r="FW185" s="647"/>
      <c r="FX185" s="647"/>
      <c r="FY185" s="647"/>
      <c r="FZ185" s="647"/>
      <c r="GA185" s="647"/>
      <c r="GB185" s="647"/>
      <c r="GC185" s="647"/>
      <c r="GD185" s="647"/>
      <c r="GE185" s="647"/>
      <c r="GF185" s="647"/>
      <c r="GG185" s="647"/>
      <c r="GH185" s="647"/>
      <c r="GI185" s="647"/>
      <c r="GJ185" s="647"/>
      <c r="GK185" s="647"/>
      <c r="GL185" s="647"/>
      <c r="GM185" s="647"/>
      <c r="GN185" s="647"/>
      <c r="GO185" s="647"/>
      <c r="GP185" s="647"/>
      <c r="GQ185" s="647"/>
      <c r="GR185" s="647"/>
      <c r="GS185" s="647"/>
      <c r="GT185" s="647"/>
      <c r="GU185" s="647"/>
      <c r="GV185" s="647"/>
      <c r="GW185" s="647"/>
      <c r="GX185" s="647"/>
      <c r="GY185" s="647"/>
      <c r="GZ185" s="647"/>
      <c r="HA185" s="647"/>
      <c r="HB185" s="647"/>
      <c r="HC185" s="647"/>
      <c r="HD185" s="647"/>
      <c r="HE185" s="647"/>
      <c r="HF185" s="647"/>
      <c r="HG185" s="647"/>
      <c r="HH185" s="647"/>
      <c r="HI185" s="647"/>
      <c r="HJ185" s="647"/>
      <c r="HK185" s="647"/>
      <c r="HL185" s="647"/>
      <c r="HM185" s="647"/>
      <c r="HN185" s="647"/>
      <c r="HO185" s="647"/>
      <c r="HP185" s="647"/>
      <c r="HQ185" s="647"/>
      <c r="HR185" s="647"/>
      <c r="HS185" s="647"/>
      <c r="HT185" s="647"/>
      <c r="HU185" s="647"/>
      <c r="HV185" s="647"/>
      <c r="HW185" s="647"/>
      <c r="HX185" s="647"/>
      <c r="HY185" s="647"/>
      <c r="HZ185" s="647"/>
      <c r="IA185" s="647"/>
      <c r="IB185" s="647"/>
      <c r="IC185" s="647"/>
      <c r="ID185" s="647"/>
      <c r="IE185" s="647"/>
      <c r="IF185" s="647"/>
      <c r="IG185" s="647"/>
      <c r="IH185" s="647"/>
      <c r="II185" s="647"/>
      <c r="IJ185" s="647"/>
      <c r="IK185" s="647"/>
      <c r="IL185" s="647"/>
      <c r="IM185" s="647"/>
      <c r="IN185" s="647"/>
      <c r="IO185" s="647"/>
      <c r="IP185" s="647"/>
      <c r="IQ185" s="647"/>
      <c r="IR185" s="647"/>
      <c r="IS185" s="647"/>
      <c r="IT185" s="647"/>
      <c r="IU185" s="647"/>
      <c r="IV185" s="647"/>
      <c r="IW185" s="647"/>
      <c r="IX185" s="647"/>
      <c r="IY185" s="647"/>
      <c r="IZ185" s="647"/>
      <c r="JA185" s="647"/>
      <c r="JB185" s="647"/>
      <c r="JC185" s="647"/>
      <c r="JD185" s="647"/>
      <c r="JE185" s="647"/>
      <c r="JF185" s="647"/>
      <c r="JG185" s="647"/>
      <c r="JH185" s="647"/>
      <c r="JI185" s="647"/>
      <c r="JJ185" s="647"/>
      <c r="JK185" s="647"/>
      <c r="JL185" s="647"/>
      <c r="JM185" s="647"/>
      <c r="JN185" s="647"/>
      <c r="JO185" s="647"/>
      <c r="JP185" s="647"/>
      <c r="JQ185" s="647"/>
      <c r="JR185" s="647"/>
      <c r="JS185" s="647"/>
      <c r="JT185" s="647"/>
      <c r="JU185" s="647"/>
      <c r="JV185" s="647"/>
      <c r="JW185" s="647"/>
      <c r="JX185" s="647"/>
      <c r="JY185" s="647"/>
      <c r="JZ185" s="647"/>
      <c r="KA185" s="647"/>
      <c r="KB185" s="647"/>
      <c r="KC185" s="647"/>
      <c r="KD185" s="647"/>
      <c r="KE185" s="647"/>
      <c r="KF185" s="647"/>
      <c r="KG185" s="647"/>
      <c r="KH185" s="647"/>
      <c r="KI185" s="647"/>
      <c r="KJ185" s="647"/>
      <c r="KK185" s="647"/>
      <c r="KL185" s="647"/>
      <c r="KM185" s="647"/>
      <c r="KN185" s="647"/>
      <c r="KO185" s="647"/>
      <c r="KP185" s="647"/>
      <c r="KQ185" s="647"/>
      <c r="KR185" s="647"/>
      <c r="KS185" s="647"/>
      <c r="KT185" s="647"/>
      <c r="KU185" s="647"/>
      <c r="KV185" s="647"/>
      <c r="KW185" s="647"/>
      <c r="KX185" s="647"/>
      <c r="KY185" s="647"/>
      <c r="KZ185" s="647"/>
      <c r="LA185" s="647"/>
      <c r="LB185" s="647"/>
      <c r="LC185" s="647"/>
      <c r="LD185" s="647"/>
      <c r="LE185" s="647"/>
      <c r="LF185" s="647"/>
      <c r="LG185" s="647"/>
      <c r="LH185" s="647"/>
      <c r="LI185" s="647"/>
      <c r="LJ185" s="648"/>
    </row>
    <row r="186" spans="2:322" ht="3.65" customHeight="1">
      <c r="B186" s="646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7"/>
      <c r="P186" s="647"/>
      <c r="Q186" s="647"/>
      <c r="R186" s="647"/>
      <c r="S186" s="647"/>
      <c r="T186" s="647"/>
      <c r="U186" s="647"/>
      <c r="V186" s="647"/>
      <c r="W186" s="647"/>
      <c r="X186" s="647"/>
      <c r="Y186" s="647"/>
      <c r="Z186" s="647"/>
      <c r="AA186" s="647"/>
      <c r="AB186" s="647"/>
      <c r="AC186" s="647"/>
      <c r="AD186" s="647"/>
      <c r="AE186" s="647"/>
      <c r="AF186" s="647"/>
      <c r="AG186" s="647"/>
      <c r="AH186" s="647"/>
      <c r="AI186" s="647"/>
      <c r="AJ186" s="647"/>
      <c r="AK186" s="647"/>
      <c r="AL186" s="647"/>
      <c r="AM186" s="647"/>
      <c r="AN186" s="647"/>
      <c r="AO186" s="647"/>
      <c r="AP186" s="647"/>
      <c r="AQ186" s="647"/>
      <c r="AR186" s="647"/>
      <c r="AS186" s="647"/>
      <c r="AT186" s="647"/>
      <c r="AU186" s="647"/>
      <c r="AV186" s="647"/>
      <c r="AW186" s="647"/>
      <c r="AX186" s="647"/>
      <c r="AY186" s="647"/>
      <c r="AZ186" s="647"/>
      <c r="BA186" s="647"/>
      <c r="BB186" s="647"/>
      <c r="BC186" s="647"/>
      <c r="BD186" s="647"/>
      <c r="BE186" s="647"/>
      <c r="BF186" s="647"/>
      <c r="BG186" s="647"/>
      <c r="BH186" s="647"/>
      <c r="BI186" s="647"/>
      <c r="BJ186" s="647"/>
      <c r="BK186" s="647"/>
      <c r="BL186" s="647"/>
      <c r="BM186" s="647"/>
      <c r="BN186" s="647"/>
      <c r="BO186" s="647"/>
      <c r="BP186" s="647"/>
      <c r="BQ186" s="647"/>
      <c r="BR186" s="647"/>
      <c r="BS186" s="647"/>
      <c r="BT186" s="647"/>
      <c r="BU186" s="647"/>
      <c r="BV186" s="647"/>
      <c r="BW186" s="647"/>
      <c r="BX186" s="647"/>
      <c r="BY186" s="647"/>
      <c r="BZ186" s="647"/>
      <c r="CA186" s="647"/>
      <c r="CB186" s="647"/>
      <c r="CC186" s="647"/>
      <c r="CD186" s="647"/>
      <c r="CE186" s="647"/>
      <c r="CF186" s="647"/>
      <c r="CG186" s="647"/>
      <c r="CH186" s="647"/>
      <c r="CI186" s="647"/>
      <c r="CJ186" s="647"/>
      <c r="CK186" s="647"/>
      <c r="CL186" s="647"/>
      <c r="CM186" s="647"/>
      <c r="CN186" s="647"/>
      <c r="CO186" s="647"/>
      <c r="CP186" s="647"/>
      <c r="CQ186" s="647"/>
      <c r="CR186" s="647"/>
      <c r="CS186" s="647"/>
      <c r="CT186" s="647"/>
      <c r="CU186" s="647"/>
      <c r="CV186" s="647"/>
      <c r="CW186" s="647"/>
      <c r="CX186" s="647"/>
      <c r="CY186" s="647"/>
      <c r="CZ186" s="647"/>
      <c r="DA186" s="647"/>
      <c r="DB186" s="647"/>
      <c r="DC186" s="647"/>
      <c r="DD186" s="647"/>
      <c r="DE186" s="647"/>
      <c r="DF186" s="647"/>
      <c r="DG186" s="647"/>
      <c r="DH186" s="647"/>
      <c r="DI186" s="647"/>
      <c r="DJ186" s="647"/>
      <c r="DK186" s="647"/>
      <c r="DL186" s="647"/>
      <c r="DM186" s="647"/>
      <c r="DN186" s="647"/>
      <c r="DO186" s="647"/>
      <c r="DP186" s="647"/>
      <c r="DQ186" s="647"/>
      <c r="DR186" s="647"/>
      <c r="DS186" s="647"/>
      <c r="DT186" s="647"/>
      <c r="DU186" s="647"/>
      <c r="DV186" s="647"/>
      <c r="DW186" s="647"/>
      <c r="DX186" s="647"/>
      <c r="DY186" s="647"/>
      <c r="DZ186" s="647"/>
      <c r="EA186" s="647"/>
      <c r="EB186" s="647"/>
      <c r="EC186" s="647"/>
      <c r="ED186" s="647"/>
      <c r="EE186" s="647"/>
      <c r="EF186" s="647"/>
      <c r="EG186" s="647"/>
      <c r="EH186" s="647"/>
      <c r="EI186" s="647"/>
      <c r="EJ186" s="647"/>
      <c r="EK186" s="647"/>
      <c r="EL186" s="647"/>
      <c r="EM186" s="647"/>
      <c r="EN186" s="647"/>
      <c r="EO186" s="647"/>
      <c r="EP186" s="647"/>
      <c r="EQ186" s="647"/>
      <c r="ER186" s="647"/>
      <c r="ES186" s="647"/>
      <c r="ET186" s="647"/>
      <c r="EU186" s="647"/>
      <c r="EV186" s="647"/>
      <c r="EW186" s="647"/>
      <c r="EX186" s="647"/>
      <c r="EY186" s="647"/>
      <c r="EZ186" s="647"/>
      <c r="FA186" s="647"/>
      <c r="FB186" s="647"/>
      <c r="FC186" s="647"/>
      <c r="FD186" s="647"/>
      <c r="FE186" s="647"/>
      <c r="FF186" s="647"/>
      <c r="FG186" s="647"/>
      <c r="FH186" s="647"/>
      <c r="FI186" s="647"/>
      <c r="FJ186" s="647"/>
      <c r="FK186" s="647"/>
      <c r="FL186" s="647"/>
      <c r="FM186" s="647"/>
      <c r="FN186" s="647"/>
      <c r="FO186" s="647"/>
      <c r="FP186" s="647"/>
      <c r="FQ186" s="647"/>
      <c r="FR186" s="647"/>
      <c r="FS186" s="647"/>
      <c r="FT186" s="647"/>
      <c r="FU186" s="647"/>
      <c r="FV186" s="647"/>
      <c r="FW186" s="647"/>
      <c r="FX186" s="647"/>
      <c r="FY186" s="647"/>
      <c r="FZ186" s="647"/>
      <c r="GA186" s="647"/>
      <c r="GB186" s="647"/>
      <c r="GC186" s="647"/>
      <c r="GD186" s="647"/>
      <c r="GE186" s="647"/>
      <c r="GF186" s="647"/>
      <c r="GG186" s="647"/>
      <c r="GH186" s="647"/>
      <c r="GI186" s="647"/>
      <c r="GJ186" s="647"/>
      <c r="GK186" s="647"/>
      <c r="GL186" s="647"/>
      <c r="GM186" s="647"/>
      <c r="GN186" s="647"/>
      <c r="GO186" s="647"/>
      <c r="GP186" s="647"/>
      <c r="GQ186" s="647"/>
      <c r="GR186" s="647"/>
      <c r="GS186" s="647"/>
      <c r="GT186" s="647"/>
      <c r="GU186" s="647"/>
      <c r="GV186" s="647"/>
      <c r="GW186" s="647"/>
      <c r="GX186" s="647"/>
      <c r="GY186" s="647"/>
      <c r="GZ186" s="647"/>
      <c r="HA186" s="647"/>
      <c r="HB186" s="647"/>
      <c r="HC186" s="647"/>
      <c r="HD186" s="647"/>
      <c r="HE186" s="647"/>
      <c r="HF186" s="647"/>
      <c r="HG186" s="647"/>
      <c r="HH186" s="647"/>
      <c r="HI186" s="647"/>
      <c r="HJ186" s="647"/>
      <c r="HK186" s="647"/>
      <c r="HL186" s="647"/>
      <c r="HM186" s="647"/>
      <c r="HN186" s="647"/>
      <c r="HO186" s="647"/>
      <c r="HP186" s="647"/>
      <c r="HQ186" s="647"/>
      <c r="HR186" s="647"/>
      <c r="HS186" s="647"/>
      <c r="HT186" s="647"/>
      <c r="HU186" s="647"/>
      <c r="HV186" s="647"/>
      <c r="HW186" s="647"/>
      <c r="HX186" s="647"/>
      <c r="HY186" s="647"/>
      <c r="HZ186" s="647"/>
      <c r="IA186" s="647"/>
      <c r="IB186" s="647"/>
      <c r="IC186" s="647"/>
      <c r="ID186" s="647"/>
      <c r="IE186" s="647"/>
      <c r="IF186" s="647"/>
      <c r="IG186" s="647"/>
      <c r="IH186" s="647"/>
      <c r="II186" s="647"/>
      <c r="IJ186" s="647"/>
      <c r="IK186" s="647"/>
      <c r="IL186" s="647"/>
      <c r="IM186" s="647"/>
      <c r="IN186" s="647"/>
      <c r="IO186" s="647"/>
      <c r="IP186" s="647"/>
      <c r="IQ186" s="647"/>
      <c r="IR186" s="647"/>
      <c r="IS186" s="647"/>
      <c r="IT186" s="647"/>
      <c r="IU186" s="647"/>
      <c r="IV186" s="647"/>
      <c r="IW186" s="647"/>
      <c r="IX186" s="647"/>
      <c r="IY186" s="647"/>
      <c r="IZ186" s="647"/>
      <c r="JA186" s="647"/>
      <c r="JB186" s="647"/>
      <c r="JC186" s="647"/>
      <c r="JD186" s="647"/>
      <c r="JE186" s="647"/>
      <c r="JF186" s="647"/>
      <c r="JG186" s="647"/>
      <c r="JH186" s="647"/>
      <c r="JI186" s="647"/>
      <c r="JJ186" s="647"/>
      <c r="JK186" s="647"/>
      <c r="JL186" s="647"/>
      <c r="JM186" s="647"/>
      <c r="JN186" s="647"/>
      <c r="JO186" s="647"/>
      <c r="JP186" s="647"/>
      <c r="JQ186" s="647"/>
      <c r="JR186" s="647"/>
      <c r="JS186" s="647"/>
      <c r="JT186" s="647"/>
      <c r="JU186" s="647"/>
      <c r="JV186" s="647"/>
      <c r="JW186" s="647"/>
      <c r="JX186" s="647"/>
      <c r="JY186" s="647"/>
      <c r="JZ186" s="647"/>
      <c r="KA186" s="647"/>
      <c r="KB186" s="647"/>
      <c r="KC186" s="647"/>
      <c r="KD186" s="647"/>
      <c r="KE186" s="647"/>
      <c r="KF186" s="647"/>
      <c r="KG186" s="647"/>
      <c r="KH186" s="647"/>
      <c r="KI186" s="647"/>
      <c r="KJ186" s="647"/>
      <c r="KK186" s="647"/>
      <c r="KL186" s="647"/>
      <c r="KM186" s="647"/>
      <c r="KN186" s="647"/>
      <c r="KO186" s="647"/>
      <c r="KP186" s="647"/>
      <c r="KQ186" s="647"/>
      <c r="KR186" s="647"/>
      <c r="KS186" s="647"/>
      <c r="KT186" s="647"/>
      <c r="KU186" s="647"/>
      <c r="KV186" s="647"/>
      <c r="KW186" s="647"/>
      <c r="KX186" s="647"/>
      <c r="KY186" s="647"/>
      <c r="KZ186" s="647"/>
      <c r="LA186" s="647"/>
      <c r="LB186" s="647"/>
      <c r="LC186" s="647"/>
      <c r="LD186" s="647"/>
      <c r="LE186" s="647"/>
      <c r="LF186" s="647"/>
      <c r="LG186" s="647"/>
      <c r="LH186" s="647"/>
      <c r="LI186" s="647"/>
      <c r="LJ186" s="648"/>
    </row>
    <row r="187" spans="2:322" ht="3.65" customHeight="1">
      <c r="B187" s="646"/>
      <c r="C187" s="647"/>
      <c r="D187" s="647"/>
      <c r="E187" s="647"/>
      <c r="F187" s="647"/>
      <c r="G187" s="647"/>
      <c r="H187" s="647"/>
      <c r="I187" s="647"/>
      <c r="J187" s="647"/>
      <c r="K187" s="647"/>
      <c r="L187" s="647"/>
      <c r="M187" s="647"/>
      <c r="N187" s="647"/>
      <c r="O187" s="647"/>
      <c r="P187" s="647"/>
      <c r="Q187" s="647"/>
      <c r="R187" s="647"/>
      <c r="S187" s="647"/>
      <c r="T187" s="647"/>
      <c r="U187" s="647"/>
      <c r="V187" s="647"/>
      <c r="W187" s="647"/>
      <c r="X187" s="647"/>
      <c r="Y187" s="647"/>
      <c r="Z187" s="647"/>
      <c r="AA187" s="647"/>
      <c r="AB187" s="647"/>
      <c r="AC187" s="647"/>
      <c r="AD187" s="647"/>
      <c r="AE187" s="647"/>
      <c r="AF187" s="647"/>
      <c r="AG187" s="647"/>
      <c r="AH187" s="647"/>
      <c r="AI187" s="647"/>
      <c r="AJ187" s="647"/>
      <c r="AK187" s="647"/>
      <c r="AL187" s="647"/>
      <c r="AM187" s="647"/>
      <c r="AN187" s="647"/>
      <c r="AO187" s="647"/>
      <c r="AP187" s="647"/>
      <c r="AQ187" s="647"/>
      <c r="AR187" s="647"/>
      <c r="AS187" s="647"/>
      <c r="AT187" s="647"/>
      <c r="AU187" s="647"/>
      <c r="AV187" s="647"/>
      <c r="AW187" s="647"/>
      <c r="AX187" s="647"/>
      <c r="AY187" s="647"/>
      <c r="AZ187" s="647"/>
      <c r="BA187" s="647"/>
      <c r="BB187" s="647"/>
      <c r="BC187" s="647"/>
      <c r="BD187" s="647"/>
      <c r="BE187" s="647"/>
      <c r="BF187" s="647"/>
      <c r="BG187" s="647"/>
      <c r="BH187" s="647"/>
      <c r="BI187" s="647"/>
      <c r="BJ187" s="647"/>
      <c r="BK187" s="647"/>
      <c r="BL187" s="647"/>
      <c r="BM187" s="647"/>
      <c r="BN187" s="647"/>
      <c r="BO187" s="647"/>
      <c r="BP187" s="647"/>
      <c r="BQ187" s="647"/>
      <c r="BR187" s="647"/>
      <c r="BS187" s="647"/>
      <c r="BT187" s="647"/>
      <c r="BU187" s="647"/>
      <c r="BV187" s="647"/>
      <c r="BW187" s="647"/>
      <c r="BX187" s="647"/>
      <c r="BY187" s="647"/>
      <c r="BZ187" s="647"/>
      <c r="CA187" s="647"/>
      <c r="CB187" s="647"/>
      <c r="CC187" s="647"/>
      <c r="CD187" s="647"/>
      <c r="CE187" s="647"/>
      <c r="CF187" s="647"/>
      <c r="CG187" s="647"/>
      <c r="CH187" s="647"/>
      <c r="CI187" s="647"/>
      <c r="CJ187" s="647"/>
      <c r="CK187" s="647"/>
      <c r="CL187" s="647"/>
      <c r="CM187" s="647"/>
      <c r="CN187" s="647"/>
      <c r="CO187" s="647"/>
      <c r="CP187" s="647"/>
      <c r="CQ187" s="647"/>
      <c r="CR187" s="647"/>
      <c r="CS187" s="647"/>
      <c r="CT187" s="647"/>
      <c r="CU187" s="647"/>
      <c r="CV187" s="647"/>
      <c r="CW187" s="647"/>
      <c r="CX187" s="647"/>
      <c r="CY187" s="647"/>
      <c r="CZ187" s="647"/>
      <c r="DA187" s="647"/>
      <c r="DB187" s="647"/>
      <c r="DC187" s="647"/>
      <c r="DD187" s="647"/>
      <c r="DE187" s="647"/>
      <c r="DF187" s="647"/>
      <c r="DG187" s="647"/>
      <c r="DH187" s="647"/>
      <c r="DI187" s="647"/>
      <c r="DJ187" s="647"/>
      <c r="DK187" s="647"/>
      <c r="DL187" s="647"/>
      <c r="DM187" s="647"/>
      <c r="DN187" s="647"/>
      <c r="DO187" s="647"/>
      <c r="DP187" s="647"/>
      <c r="DQ187" s="647"/>
      <c r="DR187" s="647"/>
      <c r="DS187" s="647"/>
      <c r="DT187" s="647"/>
      <c r="DU187" s="647"/>
      <c r="DV187" s="647"/>
      <c r="DW187" s="647"/>
      <c r="DX187" s="647"/>
      <c r="DY187" s="647"/>
      <c r="DZ187" s="647"/>
      <c r="EA187" s="647"/>
      <c r="EB187" s="647"/>
      <c r="EC187" s="647"/>
      <c r="ED187" s="647"/>
      <c r="EE187" s="647"/>
      <c r="EF187" s="647"/>
      <c r="EG187" s="647"/>
      <c r="EH187" s="647"/>
      <c r="EI187" s="647"/>
      <c r="EJ187" s="647"/>
      <c r="EK187" s="647"/>
      <c r="EL187" s="647"/>
      <c r="EM187" s="647"/>
      <c r="EN187" s="647"/>
      <c r="EO187" s="647"/>
      <c r="EP187" s="647"/>
      <c r="EQ187" s="647"/>
      <c r="ER187" s="647"/>
      <c r="ES187" s="647"/>
      <c r="ET187" s="647"/>
      <c r="EU187" s="647"/>
      <c r="EV187" s="647"/>
      <c r="EW187" s="647"/>
      <c r="EX187" s="647"/>
      <c r="EY187" s="647"/>
      <c r="EZ187" s="647"/>
      <c r="FA187" s="647"/>
      <c r="FB187" s="647"/>
      <c r="FC187" s="647"/>
      <c r="FD187" s="647"/>
      <c r="FE187" s="647"/>
      <c r="FF187" s="647"/>
      <c r="FG187" s="647"/>
      <c r="FH187" s="647"/>
      <c r="FI187" s="647"/>
      <c r="FJ187" s="647"/>
      <c r="FK187" s="647"/>
      <c r="FL187" s="647"/>
      <c r="FM187" s="647"/>
      <c r="FN187" s="647"/>
      <c r="FO187" s="647"/>
      <c r="FP187" s="647"/>
      <c r="FQ187" s="647"/>
      <c r="FR187" s="647"/>
      <c r="FS187" s="647"/>
      <c r="FT187" s="647"/>
      <c r="FU187" s="647"/>
      <c r="FV187" s="647"/>
      <c r="FW187" s="647"/>
      <c r="FX187" s="647"/>
      <c r="FY187" s="647"/>
      <c r="FZ187" s="647"/>
      <c r="GA187" s="647"/>
      <c r="GB187" s="647"/>
      <c r="GC187" s="647"/>
      <c r="GD187" s="647"/>
      <c r="GE187" s="647"/>
      <c r="GF187" s="647"/>
      <c r="GG187" s="647"/>
      <c r="GH187" s="647"/>
      <c r="GI187" s="647"/>
      <c r="GJ187" s="647"/>
      <c r="GK187" s="647"/>
      <c r="GL187" s="647"/>
      <c r="GM187" s="647"/>
      <c r="GN187" s="647"/>
      <c r="GO187" s="647"/>
      <c r="GP187" s="647"/>
      <c r="GQ187" s="647"/>
      <c r="GR187" s="647"/>
      <c r="GS187" s="647"/>
      <c r="GT187" s="647"/>
      <c r="GU187" s="647"/>
      <c r="GV187" s="647"/>
      <c r="GW187" s="647"/>
      <c r="GX187" s="647"/>
      <c r="GY187" s="647"/>
      <c r="GZ187" s="647"/>
      <c r="HA187" s="647"/>
      <c r="HB187" s="647"/>
      <c r="HC187" s="647"/>
      <c r="HD187" s="647"/>
      <c r="HE187" s="647"/>
      <c r="HF187" s="647"/>
      <c r="HG187" s="647"/>
      <c r="HH187" s="647"/>
      <c r="HI187" s="647"/>
      <c r="HJ187" s="647"/>
      <c r="HK187" s="647"/>
      <c r="HL187" s="647"/>
      <c r="HM187" s="647"/>
      <c r="HN187" s="647"/>
      <c r="HO187" s="647"/>
      <c r="HP187" s="647"/>
      <c r="HQ187" s="647"/>
      <c r="HR187" s="647"/>
      <c r="HS187" s="647"/>
      <c r="HT187" s="647"/>
      <c r="HU187" s="647"/>
      <c r="HV187" s="647"/>
      <c r="HW187" s="647"/>
      <c r="HX187" s="647"/>
      <c r="HY187" s="647"/>
      <c r="HZ187" s="647"/>
      <c r="IA187" s="647"/>
      <c r="IB187" s="647"/>
      <c r="IC187" s="647"/>
      <c r="ID187" s="647"/>
      <c r="IE187" s="647"/>
      <c r="IF187" s="647"/>
      <c r="IG187" s="647"/>
      <c r="IH187" s="647"/>
      <c r="II187" s="647"/>
      <c r="IJ187" s="647"/>
      <c r="IK187" s="647"/>
      <c r="IL187" s="647"/>
      <c r="IM187" s="647"/>
      <c r="IN187" s="647"/>
      <c r="IO187" s="647"/>
      <c r="IP187" s="647"/>
      <c r="IQ187" s="647"/>
      <c r="IR187" s="647"/>
      <c r="IS187" s="647"/>
      <c r="IT187" s="647"/>
      <c r="IU187" s="647"/>
      <c r="IV187" s="647"/>
      <c r="IW187" s="647"/>
      <c r="IX187" s="647"/>
      <c r="IY187" s="647"/>
      <c r="IZ187" s="647"/>
      <c r="JA187" s="647"/>
      <c r="JB187" s="647"/>
      <c r="JC187" s="647"/>
      <c r="JD187" s="647"/>
      <c r="JE187" s="647"/>
      <c r="JF187" s="647"/>
      <c r="JG187" s="647"/>
      <c r="JH187" s="647"/>
      <c r="JI187" s="647"/>
      <c r="JJ187" s="647"/>
      <c r="JK187" s="647"/>
      <c r="JL187" s="647"/>
      <c r="JM187" s="647"/>
      <c r="JN187" s="647"/>
      <c r="JO187" s="647"/>
      <c r="JP187" s="647"/>
      <c r="JQ187" s="647"/>
      <c r="JR187" s="647"/>
      <c r="JS187" s="647"/>
      <c r="JT187" s="647"/>
      <c r="JU187" s="647"/>
      <c r="JV187" s="647"/>
      <c r="JW187" s="647"/>
      <c r="JX187" s="647"/>
      <c r="JY187" s="647"/>
      <c r="JZ187" s="647"/>
      <c r="KA187" s="647"/>
      <c r="KB187" s="647"/>
      <c r="KC187" s="647"/>
      <c r="KD187" s="647"/>
      <c r="KE187" s="647"/>
      <c r="KF187" s="647"/>
      <c r="KG187" s="647"/>
      <c r="KH187" s="647"/>
      <c r="KI187" s="647"/>
      <c r="KJ187" s="647"/>
      <c r="KK187" s="647"/>
      <c r="KL187" s="647"/>
      <c r="KM187" s="647"/>
      <c r="KN187" s="647"/>
      <c r="KO187" s="647"/>
      <c r="KP187" s="647"/>
      <c r="KQ187" s="647"/>
      <c r="KR187" s="647"/>
      <c r="KS187" s="647"/>
      <c r="KT187" s="647"/>
      <c r="KU187" s="647"/>
      <c r="KV187" s="647"/>
      <c r="KW187" s="647"/>
      <c r="KX187" s="647"/>
      <c r="KY187" s="647"/>
      <c r="KZ187" s="647"/>
      <c r="LA187" s="647"/>
      <c r="LB187" s="647"/>
      <c r="LC187" s="647"/>
      <c r="LD187" s="647"/>
      <c r="LE187" s="647"/>
      <c r="LF187" s="647"/>
      <c r="LG187" s="647"/>
      <c r="LH187" s="647"/>
      <c r="LI187" s="647"/>
      <c r="LJ187" s="648"/>
    </row>
    <row r="188" spans="2:322" ht="3.65" customHeight="1" thickBot="1">
      <c r="B188" s="649"/>
      <c r="C188" s="650"/>
      <c r="D188" s="650"/>
      <c r="E188" s="650"/>
      <c r="F188" s="650"/>
      <c r="G188" s="650"/>
      <c r="H188" s="650"/>
      <c r="I188" s="650"/>
      <c r="J188" s="650"/>
      <c r="K188" s="650"/>
      <c r="L188" s="650"/>
      <c r="M188" s="650"/>
      <c r="N188" s="650"/>
      <c r="O188" s="650"/>
      <c r="P188" s="650"/>
      <c r="Q188" s="650"/>
      <c r="R188" s="650"/>
      <c r="S188" s="650"/>
      <c r="T188" s="650"/>
      <c r="U188" s="650"/>
      <c r="V188" s="650"/>
      <c r="W188" s="650"/>
      <c r="X188" s="650"/>
      <c r="Y188" s="650"/>
      <c r="Z188" s="650"/>
      <c r="AA188" s="650"/>
      <c r="AB188" s="650"/>
      <c r="AC188" s="650"/>
      <c r="AD188" s="650"/>
      <c r="AE188" s="650"/>
      <c r="AF188" s="650"/>
      <c r="AG188" s="650"/>
      <c r="AH188" s="650"/>
      <c r="AI188" s="650"/>
      <c r="AJ188" s="650"/>
      <c r="AK188" s="650"/>
      <c r="AL188" s="650"/>
      <c r="AM188" s="650"/>
      <c r="AN188" s="650"/>
      <c r="AO188" s="650"/>
      <c r="AP188" s="650"/>
      <c r="AQ188" s="650"/>
      <c r="AR188" s="650"/>
      <c r="AS188" s="650"/>
      <c r="AT188" s="650"/>
      <c r="AU188" s="650"/>
      <c r="AV188" s="650"/>
      <c r="AW188" s="650"/>
      <c r="AX188" s="650"/>
      <c r="AY188" s="650"/>
      <c r="AZ188" s="650"/>
      <c r="BA188" s="650"/>
      <c r="BB188" s="650"/>
      <c r="BC188" s="650"/>
      <c r="BD188" s="650"/>
      <c r="BE188" s="650"/>
      <c r="BF188" s="650"/>
      <c r="BG188" s="650"/>
      <c r="BH188" s="650"/>
      <c r="BI188" s="650"/>
      <c r="BJ188" s="650"/>
      <c r="BK188" s="650"/>
      <c r="BL188" s="650"/>
      <c r="BM188" s="650"/>
      <c r="BN188" s="650"/>
      <c r="BO188" s="650"/>
      <c r="BP188" s="650"/>
      <c r="BQ188" s="650"/>
      <c r="BR188" s="650"/>
      <c r="BS188" s="650"/>
      <c r="BT188" s="650"/>
      <c r="BU188" s="650"/>
      <c r="BV188" s="650"/>
      <c r="BW188" s="650"/>
      <c r="BX188" s="650"/>
      <c r="BY188" s="650"/>
      <c r="BZ188" s="650"/>
      <c r="CA188" s="650"/>
      <c r="CB188" s="650"/>
      <c r="CC188" s="650"/>
      <c r="CD188" s="650"/>
      <c r="CE188" s="650"/>
      <c r="CF188" s="650"/>
      <c r="CG188" s="650"/>
      <c r="CH188" s="650"/>
      <c r="CI188" s="650"/>
      <c r="CJ188" s="650"/>
      <c r="CK188" s="650"/>
      <c r="CL188" s="650"/>
      <c r="CM188" s="650"/>
      <c r="CN188" s="650"/>
      <c r="CO188" s="650"/>
      <c r="CP188" s="650"/>
      <c r="CQ188" s="650"/>
      <c r="CR188" s="650"/>
      <c r="CS188" s="650"/>
      <c r="CT188" s="650"/>
      <c r="CU188" s="650"/>
      <c r="CV188" s="650"/>
      <c r="CW188" s="650"/>
      <c r="CX188" s="650"/>
      <c r="CY188" s="650"/>
      <c r="CZ188" s="650"/>
      <c r="DA188" s="650"/>
      <c r="DB188" s="650"/>
      <c r="DC188" s="650"/>
      <c r="DD188" s="650"/>
      <c r="DE188" s="650"/>
      <c r="DF188" s="650"/>
      <c r="DG188" s="650"/>
      <c r="DH188" s="650"/>
      <c r="DI188" s="650"/>
      <c r="DJ188" s="650"/>
      <c r="DK188" s="650"/>
      <c r="DL188" s="650"/>
      <c r="DM188" s="650"/>
      <c r="DN188" s="650"/>
      <c r="DO188" s="650"/>
      <c r="DP188" s="650"/>
      <c r="DQ188" s="650"/>
      <c r="DR188" s="650"/>
      <c r="DS188" s="650"/>
      <c r="DT188" s="650"/>
      <c r="DU188" s="650"/>
      <c r="DV188" s="650"/>
      <c r="DW188" s="650"/>
      <c r="DX188" s="650"/>
      <c r="DY188" s="650"/>
      <c r="DZ188" s="650"/>
      <c r="EA188" s="650"/>
      <c r="EB188" s="650"/>
      <c r="EC188" s="650"/>
      <c r="ED188" s="650"/>
      <c r="EE188" s="650"/>
      <c r="EF188" s="650"/>
      <c r="EG188" s="650"/>
      <c r="EH188" s="650"/>
      <c r="EI188" s="650"/>
      <c r="EJ188" s="650"/>
      <c r="EK188" s="650"/>
      <c r="EL188" s="650"/>
      <c r="EM188" s="650"/>
      <c r="EN188" s="650"/>
      <c r="EO188" s="650"/>
      <c r="EP188" s="650"/>
      <c r="EQ188" s="650"/>
      <c r="ER188" s="650"/>
      <c r="ES188" s="650"/>
      <c r="ET188" s="650"/>
      <c r="EU188" s="650"/>
      <c r="EV188" s="650"/>
      <c r="EW188" s="650"/>
      <c r="EX188" s="650"/>
      <c r="EY188" s="650"/>
      <c r="EZ188" s="650"/>
      <c r="FA188" s="650"/>
      <c r="FB188" s="650"/>
      <c r="FC188" s="650"/>
      <c r="FD188" s="650"/>
      <c r="FE188" s="650"/>
      <c r="FF188" s="650"/>
      <c r="FG188" s="650"/>
      <c r="FH188" s="650"/>
      <c r="FI188" s="650"/>
      <c r="FJ188" s="650"/>
      <c r="FK188" s="650"/>
      <c r="FL188" s="650"/>
      <c r="FM188" s="650"/>
      <c r="FN188" s="650"/>
      <c r="FO188" s="650"/>
      <c r="FP188" s="650"/>
      <c r="FQ188" s="650"/>
      <c r="FR188" s="650"/>
      <c r="FS188" s="650"/>
      <c r="FT188" s="650"/>
      <c r="FU188" s="650"/>
      <c r="FV188" s="650"/>
      <c r="FW188" s="650"/>
      <c r="FX188" s="650"/>
      <c r="FY188" s="650"/>
      <c r="FZ188" s="650"/>
      <c r="GA188" s="650"/>
      <c r="GB188" s="650"/>
      <c r="GC188" s="650"/>
      <c r="GD188" s="650"/>
      <c r="GE188" s="650"/>
      <c r="GF188" s="650"/>
      <c r="GG188" s="650"/>
      <c r="GH188" s="650"/>
      <c r="GI188" s="650"/>
      <c r="GJ188" s="650"/>
      <c r="GK188" s="650"/>
      <c r="GL188" s="650"/>
      <c r="GM188" s="650"/>
      <c r="GN188" s="650"/>
      <c r="GO188" s="650"/>
      <c r="GP188" s="650"/>
      <c r="GQ188" s="650"/>
      <c r="GR188" s="650"/>
      <c r="GS188" s="650"/>
      <c r="GT188" s="650"/>
      <c r="GU188" s="650"/>
      <c r="GV188" s="650"/>
      <c r="GW188" s="650"/>
      <c r="GX188" s="650"/>
      <c r="GY188" s="650"/>
      <c r="GZ188" s="650"/>
      <c r="HA188" s="650"/>
      <c r="HB188" s="650"/>
      <c r="HC188" s="650"/>
      <c r="HD188" s="650"/>
      <c r="HE188" s="650"/>
      <c r="HF188" s="650"/>
      <c r="HG188" s="650"/>
      <c r="HH188" s="650"/>
      <c r="HI188" s="650"/>
      <c r="HJ188" s="650"/>
      <c r="HK188" s="650"/>
      <c r="HL188" s="650"/>
      <c r="HM188" s="650"/>
      <c r="HN188" s="650"/>
      <c r="HO188" s="650"/>
      <c r="HP188" s="650"/>
      <c r="HQ188" s="650"/>
      <c r="HR188" s="650"/>
      <c r="HS188" s="650"/>
      <c r="HT188" s="650"/>
      <c r="HU188" s="650"/>
      <c r="HV188" s="650"/>
      <c r="HW188" s="650"/>
      <c r="HX188" s="650"/>
      <c r="HY188" s="650"/>
      <c r="HZ188" s="650"/>
      <c r="IA188" s="650"/>
      <c r="IB188" s="650"/>
      <c r="IC188" s="650"/>
      <c r="ID188" s="650"/>
      <c r="IE188" s="650"/>
      <c r="IF188" s="650"/>
      <c r="IG188" s="650"/>
      <c r="IH188" s="650"/>
      <c r="II188" s="650"/>
      <c r="IJ188" s="650"/>
      <c r="IK188" s="650"/>
      <c r="IL188" s="650"/>
      <c r="IM188" s="650"/>
      <c r="IN188" s="650"/>
      <c r="IO188" s="650"/>
      <c r="IP188" s="650"/>
      <c r="IQ188" s="650"/>
      <c r="IR188" s="650"/>
      <c r="IS188" s="650"/>
      <c r="IT188" s="650"/>
      <c r="IU188" s="650"/>
      <c r="IV188" s="650"/>
      <c r="IW188" s="650"/>
      <c r="IX188" s="650"/>
      <c r="IY188" s="650"/>
      <c r="IZ188" s="650"/>
      <c r="JA188" s="650"/>
      <c r="JB188" s="650"/>
      <c r="JC188" s="650"/>
      <c r="JD188" s="650"/>
      <c r="JE188" s="650"/>
      <c r="JF188" s="650"/>
      <c r="JG188" s="650"/>
      <c r="JH188" s="650"/>
      <c r="JI188" s="650"/>
      <c r="JJ188" s="650"/>
      <c r="JK188" s="650"/>
      <c r="JL188" s="650"/>
      <c r="JM188" s="650"/>
      <c r="JN188" s="650"/>
      <c r="JO188" s="650"/>
      <c r="JP188" s="650"/>
      <c r="JQ188" s="650"/>
      <c r="JR188" s="650"/>
      <c r="JS188" s="650"/>
      <c r="JT188" s="650"/>
      <c r="JU188" s="650"/>
      <c r="JV188" s="650"/>
      <c r="JW188" s="650"/>
      <c r="JX188" s="650"/>
      <c r="JY188" s="650"/>
      <c r="JZ188" s="650"/>
      <c r="KA188" s="650"/>
      <c r="KB188" s="650"/>
      <c r="KC188" s="650"/>
      <c r="KD188" s="650"/>
      <c r="KE188" s="650"/>
      <c r="KF188" s="650"/>
      <c r="KG188" s="650"/>
      <c r="KH188" s="650"/>
      <c r="KI188" s="650"/>
      <c r="KJ188" s="650"/>
      <c r="KK188" s="650"/>
      <c r="KL188" s="650"/>
      <c r="KM188" s="650"/>
      <c r="KN188" s="650"/>
      <c r="KO188" s="650"/>
      <c r="KP188" s="650"/>
      <c r="KQ188" s="650"/>
      <c r="KR188" s="650"/>
      <c r="KS188" s="650"/>
      <c r="KT188" s="650"/>
      <c r="KU188" s="650"/>
      <c r="KV188" s="650"/>
      <c r="KW188" s="650"/>
      <c r="KX188" s="650"/>
      <c r="KY188" s="650"/>
      <c r="KZ188" s="650"/>
      <c r="LA188" s="650"/>
      <c r="LB188" s="650"/>
      <c r="LC188" s="650"/>
      <c r="LD188" s="650"/>
      <c r="LE188" s="650"/>
      <c r="LF188" s="650"/>
      <c r="LG188" s="650"/>
      <c r="LH188" s="650"/>
      <c r="LI188" s="650"/>
      <c r="LJ188" s="651"/>
    </row>
    <row r="189" spans="2:322" ht="3.65" customHeight="1" thickTop="1">
      <c r="B189" s="652"/>
      <c r="C189" s="653"/>
      <c r="D189" s="653"/>
      <c r="E189" s="653"/>
      <c r="F189" s="653"/>
      <c r="G189" s="653"/>
      <c r="H189" s="653"/>
      <c r="I189" s="653"/>
      <c r="J189" s="653"/>
      <c r="K189" s="653"/>
      <c r="L189" s="653"/>
      <c r="M189" s="653"/>
      <c r="N189" s="653"/>
      <c r="O189" s="653"/>
      <c r="P189" s="653"/>
      <c r="Q189" s="653"/>
      <c r="R189" s="653"/>
      <c r="S189" s="653"/>
      <c r="T189" s="653"/>
      <c r="U189" s="653"/>
      <c r="V189" s="653"/>
      <c r="W189" s="653"/>
      <c r="X189" s="653"/>
      <c r="Y189" s="653"/>
      <c r="Z189" s="653"/>
      <c r="AA189" s="653"/>
      <c r="AB189" s="653"/>
      <c r="AC189" s="653"/>
      <c r="AD189" s="653"/>
      <c r="AE189" s="653"/>
      <c r="AF189" s="653"/>
      <c r="AG189" s="653"/>
      <c r="AH189" s="653"/>
      <c r="AI189" s="653"/>
      <c r="AJ189" s="653"/>
      <c r="AK189" s="653"/>
      <c r="AL189" s="653"/>
      <c r="AM189" s="653"/>
      <c r="AN189" s="653"/>
      <c r="AO189" s="653"/>
      <c r="AP189" s="653"/>
      <c r="AQ189" s="653"/>
      <c r="AR189" s="653"/>
      <c r="AS189" s="653"/>
      <c r="AT189" s="653"/>
      <c r="AU189" s="653"/>
      <c r="AV189" s="653"/>
      <c r="AW189" s="653"/>
      <c r="AX189" s="653"/>
      <c r="AY189" s="653"/>
      <c r="AZ189" s="653"/>
      <c r="BA189" s="653"/>
      <c r="BB189" s="653"/>
      <c r="BC189" s="653"/>
      <c r="BD189" s="653"/>
      <c r="BE189" s="653"/>
      <c r="BF189" s="653"/>
      <c r="BG189" s="653"/>
      <c r="BH189" s="653"/>
      <c r="BI189" s="653"/>
      <c r="BJ189" s="653"/>
      <c r="BK189" s="653"/>
      <c r="BL189" s="653"/>
      <c r="BM189" s="653"/>
      <c r="BN189" s="653"/>
      <c r="BO189" s="653"/>
      <c r="BP189" s="653"/>
      <c r="BQ189" s="653"/>
      <c r="BR189" s="653"/>
      <c r="BS189" s="653"/>
      <c r="BT189" s="653"/>
      <c r="BU189" s="653"/>
      <c r="BV189" s="653"/>
      <c r="BW189" s="653"/>
      <c r="BX189" s="653"/>
      <c r="BY189" s="653"/>
      <c r="BZ189" s="653"/>
      <c r="CA189" s="653"/>
      <c r="CB189" s="653"/>
      <c r="CC189" s="653"/>
      <c r="CD189" s="653"/>
      <c r="CE189" s="653"/>
      <c r="CF189" s="653"/>
      <c r="CG189" s="653"/>
      <c r="CH189" s="653"/>
      <c r="CI189" s="653"/>
      <c r="CJ189" s="653"/>
      <c r="CK189" s="653"/>
      <c r="CL189" s="653"/>
      <c r="CM189" s="653"/>
      <c r="CN189" s="653"/>
      <c r="CO189" s="653"/>
      <c r="CP189" s="653"/>
      <c r="CQ189" s="653"/>
      <c r="CR189" s="653"/>
      <c r="CS189" s="653"/>
      <c r="CT189" s="653"/>
      <c r="CU189" s="653"/>
      <c r="CV189" s="653"/>
      <c r="CW189" s="653"/>
      <c r="CX189" s="653"/>
      <c r="CY189" s="653"/>
      <c r="CZ189" s="653"/>
      <c r="DA189" s="653"/>
      <c r="DB189" s="653"/>
      <c r="DC189" s="653"/>
      <c r="DD189" s="653"/>
      <c r="DE189" s="653"/>
      <c r="DF189" s="653"/>
      <c r="DG189" s="653"/>
      <c r="DH189" s="653"/>
      <c r="DI189" s="653"/>
      <c r="DJ189" s="653"/>
      <c r="DK189" s="653"/>
      <c r="DL189" s="653"/>
      <c r="DM189" s="653"/>
      <c r="DN189" s="653"/>
      <c r="DO189" s="653"/>
      <c r="DP189" s="653"/>
      <c r="DQ189" s="653"/>
      <c r="DR189" s="653"/>
      <c r="DS189" s="653"/>
      <c r="DT189" s="653"/>
      <c r="DU189" s="653"/>
      <c r="DV189" s="653"/>
      <c r="DW189" s="653"/>
      <c r="DX189" s="653"/>
      <c r="DY189" s="653"/>
      <c r="DZ189" s="653"/>
      <c r="EA189" s="653"/>
      <c r="EB189" s="653"/>
      <c r="EC189" s="653"/>
      <c r="ED189" s="653"/>
      <c r="EE189" s="653"/>
      <c r="EF189" s="653"/>
      <c r="EG189" s="653"/>
      <c r="EH189" s="653"/>
      <c r="EI189" s="653"/>
      <c r="EJ189" s="653"/>
      <c r="EK189" s="653"/>
      <c r="EL189" s="653"/>
      <c r="EM189" s="653"/>
      <c r="EN189" s="653"/>
      <c r="EO189" s="653"/>
      <c r="EP189" s="653"/>
      <c r="EQ189" s="653"/>
      <c r="ER189" s="653"/>
      <c r="ES189" s="653"/>
      <c r="ET189" s="653"/>
      <c r="EU189" s="653"/>
      <c r="EV189" s="653"/>
      <c r="EW189" s="653"/>
      <c r="EX189" s="653"/>
      <c r="EY189" s="653"/>
      <c r="EZ189" s="653"/>
      <c r="FA189" s="653"/>
      <c r="FB189" s="653"/>
      <c r="FC189" s="653"/>
      <c r="FD189" s="653"/>
      <c r="FE189" s="653"/>
      <c r="FF189" s="653"/>
      <c r="FG189" s="653"/>
      <c r="FH189" s="653"/>
      <c r="FI189" s="653"/>
      <c r="FJ189" s="653"/>
      <c r="FK189" s="653"/>
      <c r="FL189" s="653"/>
      <c r="FM189" s="653"/>
      <c r="FN189" s="653"/>
      <c r="FO189" s="653"/>
      <c r="FP189" s="653"/>
      <c r="FQ189" s="653"/>
      <c r="FR189" s="653"/>
      <c r="FS189" s="653"/>
      <c r="FT189" s="653"/>
      <c r="FU189" s="653"/>
      <c r="FV189" s="653"/>
      <c r="FW189" s="653"/>
      <c r="FX189" s="653"/>
      <c r="FY189" s="653"/>
      <c r="FZ189" s="653"/>
      <c r="GA189" s="653"/>
      <c r="GB189" s="653"/>
      <c r="GC189" s="653"/>
      <c r="GD189" s="653"/>
      <c r="GE189" s="653"/>
      <c r="GF189" s="653"/>
      <c r="GG189" s="653"/>
      <c r="GH189" s="653"/>
      <c r="GI189" s="653"/>
      <c r="GJ189" s="653"/>
      <c r="GK189" s="653"/>
      <c r="GL189" s="653"/>
      <c r="GM189" s="653"/>
      <c r="GN189" s="653"/>
      <c r="GO189" s="653"/>
      <c r="GP189" s="653"/>
      <c r="GQ189" s="653"/>
      <c r="GR189" s="653"/>
      <c r="GS189" s="653"/>
      <c r="GT189" s="653"/>
      <c r="GU189" s="653"/>
      <c r="GV189" s="653"/>
      <c r="GW189" s="653"/>
      <c r="GX189" s="653"/>
      <c r="GY189" s="653"/>
      <c r="GZ189" s="653"/>
      <c r="HA189" s="653"/>
      <c r="HB189" s="653"/>
      <c r="HC189" s="653"/>
      <c r="HD189" s="653"/>
      <c r="HE189" s="653"/>
      <c r="HF189" s="653"/>
      <c r="HG189" s="653"/>
      <c r="HH189" s="653"/>
      <c r="HI189" s="653"/>
      <c r="HJ189" s="653"/>
      <c r="HK189" s="653"/>
      <c r="HL189" s="653"/>
      <c r="HM189" s="653"/>
      <c r="HN189" s="653"/>
      <c r="HO189" s="653"/>
      <c r="HP189" s="653"/>
      <c r="HQ189" s="653"/>
      <c r="HR189" s="653"/>
      <c r="HS189" s="653"/>
      <c r="HT189" s="653"/>
      <c r="HU189" s="653"/>
      <c r="HV189" s="653"/>
      <c r="HW189" s="653"/>
      <c r="HX189" s="653"/>
      <c r="HY189" s="653"/>
      <c r="HZ189" s="653"/>
      <c r="IA189" s="653"/>
      <c r="IB189" s="653"/>
      <c r="IC189" s="653"/>
      <c r="ID189" s="653"/>
      <c r="IE189" s="653"/>
      <c r="IF189" s="653"/>
      <c r="IG189" s="653"/>
      <c r="IH189" s="653"/>
      <c r="II189" s="653"/>
      <c r="IJ189" s="653"/>
      <c r="IK189" s="653"/>
      <c r="IL189" s="653"/>
      <c r="IM189" s="653"/>
      <c r="IN189" s="653"/>
      <c r="IO189" s="653"/>
      <c r="IP189" s="653"/>
      <c r="IQ189" s="653"/>
      <c r="IR189" s="653"/>
      <c r="IS189" s="653"/>
      <c r="IT189" s="653"/>
      <c r="IU189" s="653"/>
      <c r="IV189" s="653"/>
      <c r="IW189" s="653"/>
      <c r="IX189" s="653"/>
      <c r="IY189" s="653"/>
      <c r="IZ189" s="653"/>
      <c r="JA189" s="653"/>
      <c r="JB189" s="653"/>
      <c r="JC189" s="653"/>
      <c r="JD189" s="653"/>
      <c r="JE189" s="653"/>
      <c r="JF189" s="653"/>
      <c r="JG189" s="653"/>
      <c r="JH189" s="653"/>
      <c r="JI189" s="653"/>
      <c r="JJ189" s="653"/>
      <c r="JK189" s="653"/>
      <c r="JL189" s="653"/>
      <c r="JM189" s="653"/>
      <c r="JN189" s="653"/>
      <c r="JO189" s="653"/>
      <c r="JP189" s="653"/>
      <c r="JQ189" s="653"/>
      <c r="JR189" s="653"/>
      <c r="JS189" s="653"/>
      <c r="JT189" s="653"/>
      <c r="JU189" s="653"/>
      <c r="JV189" s="653"/>
      <c r="JW189" s="653"/>
      <c r="JX189" s="653"/>
      <c r="JY189" s="653"/>
      <c r="JZ189" s="653"/>
      <c r="KA189" s="653"/>
      <c r="KB189" s="653"/>
      <c r="KC189" s="653"/>
      <c r="KD189" s="653"/>
      <c r="KE189" s="653"/>
      <c r="KF189" s="653"/>
      <c r="KG189" s="653"/>
      <c r="KH189" s="653"/>
      <c r="KI189" s="653"/>
      <c r="KJ189" s="653"/>
      <c r="KK189" s="653"/>
      <c r="KL189" s="653"/>
      <c r="KM189" s="653"/>
      <c r="KN189" s="653"/>
      <c r="KO189" s="653"/>
      <c r="KP189" s="653"/>
      <c r="KQ189" s="653"/>
      <c r="KR189" s="653"/>
      <c r="KS189" s="653"/>
      <c r="KT189" s="653"/>
      <c r="KU189" s="653"/>
      <c r="KV189" s="653"/>
      <c r="KW189" s="653"/>
      <c r="KX189" s="653"/>
      <c r="KY189" s="653"/>
      <c r="KZ189" s="653"/>
      <c r="LA189" s="653"/>
      <c r="LB189" s="653"/>
      <c r="LC189" s="653"/>
      <c r="LD189" s="653"/>
      <c r="LE189" s="653"/>
      <c r="LF189" s="653"/>
      <c r="LG189" s="653"/>
      <c r="LH189" s="653"/>
      <c r="LI189" s="653"/>
      <c r="LJ189" s="654"/>
    </row>
    <row r="190" spans="2:322" ht="3.65" customHeight="1">
      <c r="B190" s="652"/>
      <c r="C190" s="653"/>
      <c r="D190" s="653"/>
      <c r="E190" s="653"/>
      <c r="F190" s="653"/>
      <c r="G190" s="653"/>
      <c r="H190" s="653"/>
      <c r="I190" s="653"/>
      <c r="J190" s="653"/>
      <c r="K190" s="653"/>
      <c r="L190" s="653"/>
      <c r="M190" s="653"/>
      <c r="N190" s="653"/>
      <c r="O190" s="653"/>
      <c r="P190" s="653"/>
      <c r="Q190" s="653"/>
      <c r="R190" s="653"/>
      <c r="S190" s="653"/>
      <c r="T190" s="653"/>
      <c r="U190" s="653"/>
      <c r="V190" s="653"/>
      <c r="W190" s="653"/>
      <c r="X190" s="653"/>
      <c r="Y190" s="653"/>
      <c r="Z190" s="653"/>
      <c r="AA190" s="653"/>
      <c r="AB190" s="653"/>
      <c r="AC190" s="653"/>
      <c r="AD190" s="653"/>
      <c r="AE190" s="653"/>
      <c r="AF190" s="653"/>
      <c r="AG190" s="653"/>
      <c r="AH190" s="653"/>
      <c r="AI190" s="653"/>
      <c r="AJ190" s="653"/>
      <c r="AK190" s="653"/>
      <c r="AL190" s="653"/>
      <c r="AM190" s="653"/>
      <c r="AN190" s="653"/>
      <c r="AO190" s="653"/>
      <c r="AP190" s="653"/>
      <c r="AQ190" s="653"/>
      <c r="AR190" s="653"/>
      <c r="AS190" s="653"/>
      <c r="AT190" s="653"/>
      <c r="AU190" s="653"/>
      <c r="AV190" s="653"/>
      <c r="AW190" s="653"/>
      <c r="AX190" s="653"/>
      <c r="AY190" s="653"/>
      <c r="AZ190" s="653"/>
      <c r="BA190" s="653"/>
      <c r="BB190" s="653"/>
      <c r="BC190" s="653"/>
      <c r="BD190" s="653"/>
      <c r="BE190" s="653"/>
      <c r="BF190" s="653"/>
      <c r="BG190" s="653"/>
      <c r="BH190" s="653"/>
      <c r="BI190" s="653"/>
      <c r="BJ190" s="653"/>
      <c r="BK190" s="653"/>
      <c r="BL190" s="653"/>
      <c r="BM190" s="653"/>
      <c r="BN190" s="653"/>
      <c r="BO190" s="653"/>
      <c r="BP190" s="653"/>
      <c r="BQ190" s="653"/>
      <c r="BR190" s="653"/>
      <c r="BS190" s="653"/>
      <c r="BT190" s="653"/>
      <c r="BU190" s="653"/>
      <c r="BV190" s="653"/>
      <c r="BW190" s="653"/>
      <c r="BX190" s="653"/>
      <c r="BY190" s="653"/>
      <c r="BZ190" s="653"/>
      <c r="CA190" s="653"/>
      <c r="CB190" s="653"/>
      <c r="CC190" s="653"/>
      <c r="CD190" s="653"/>
      <c r="CE190" s="653"/>
      <c r="CF190" s="653"/>
      <c r="CG190" s="653"/>
      <c r="CH190" s="653"/>
      <c r="CI190" s="653"/>
      <c r="CJ190" s="653"/>
      <c r="CK190" s="653"/>
      <c r="CL190" s="653"/>
      <c r="CM190" s="653"/>
      <c r="CN190" s="653"/>
      <c r="CO190" s="653"/>
      <c r="CP190" s="653"/>
      <c r="CQ190" s="653"/>
      <c r="CR190" s="653"/>
      <c r="CS190" s="653"/>
      <c r="CT190" s="653"/>
      <c r="CU190" s="653"/>
      <c r="CV190" s="653"/>
      <c r="CW190" s="653"/>
      <c r="CX190" s="653"/>
      <c r="CY190" s="653"/>
      <c r="CZ190" s="653"/>
      <c r="DA190" s="653"/>
      <c r="DB190" s="653"/>
      <c r="DC190" s="653"/>
      <c r="DD190" s="653"/>
      <c r="DE190" s="653"/>
      <c r="DF190" s="653"/>
      <c r="DG190" s="653"/>
      <c r="DH190" s="653"/>
      <c r="DI190" s="653"/>
      <c r="DJ190" s="653"/>
      <c r="DK190" s="653"/>
      <c r="DL190" s="653"/>
      <c r="DM190" s="653"/>
      <c r="DN190" s="653"/>
      <c r="DO190" s="653"/>
      <c r="DP190" s="653"/>
      <c r="DQ190" s="653"/>
      <c r="DR190" s="653"/>
      <c r="DS190" s="653"/>
      <c r="DT190" s="653"/>
      <c r="DU190" s="653"/>
      <c r="DV190" s="653"/>
      <c r="DW190" s="653"/>
      <c r="DX190" s="653"/>
      <c r="DY190" s="653"/>
      <c r="DZ190" s="653"/>
      <c r="EA190" s="653"/>
      <c r="EB190" s="653"/>
      <c r="EC190" s="653"/>
      <c r="ED190" s="653"/>
      <c r="EE190" s="653"/>
      <c r="EF190" s="653"/>
      <c r="EG190" s="653"/>
      <c r="EH190" s="653"/>
      <c r="EI190" s="653"/>
      <c r="EJ190" s="653"/>
      <c r="EK190" s="653"/>
      <c r="EL190" s="653"/>
      <c r="EM190" s="653"/>
      <c r="EN190" s="653"/>
      <c r="EO190" s="653"/>
      <c r="EP190" s="653"/>
      <c r="EQ190" s="653"/>
      <c r="ER190" s="653"/>
      <c r="ES190" s="653"/>
      <c r="ET190" s="653"/>
      <c r="EU190" s="653"/>
      <c r="EV190" s="653"/>
      <c r="EW190" s="653"/>
      <c r="EX190" s="653"/>
      <c r="EY190" s="653"/>
      <c r="EZ190" s="653"/>
      <c r="FA190" s="653"/>
      <c r="FB190" s="653"/>
      <c r="FC190" s="653"/>
      <c r="FD190" s="653"/>
      <c r="FE190" s="653"/>
      <c r="FF190" s="653"/>
      <c r="FG190" s="653"/>
      <c r="FH190" s="653"/>
      <c r="FI190" s="653"/>
      <c r="FJ190" s="653"/>
      <c r="FK190" s="653"/>
      <c r="FL190" s="653"/>
      <c r="FM190" s="653"/>
      <c r="FN190" s="653"/>
      <c r="FO190" s="653"/>
      <c r="FP190" s="653"/>
      <c r="FQ190" s="653"/>
      <c r="FR190" s="653"/>
      <c r="FS190" s="653"/>
      <c r="FT190" s="653"/>
      <c r="FU190" s="653"/>
      <c r="FV190" s="653"/>
      <c r="FW190" s="653"/>
      <c r="FX190" s="653"/>
      <c r="FY190" s="653"/>
      <c r="FZ190" s="653"/>
      <c r="GA190" s="653"/>
      <c r="GB190" s="653"/>
      <c r="GC190" s="653"/>
      <c r="GD190" s="653"/>
      <c r="GE190" s="653"/>
      <c r="GF190" s="653"/>
      <c r="GG190" s="653"/>
      <c r="GH190" s="653"/>
      <c r="GI190" s="653"/>
      <c r="GJ190" s="653"/>
      <c r="GK190" s="653"/>
      <c r="GL190" s="653"/>
      <c r="GM190" s="653"/>
      <c r="GN190" s="653"/>
      <c r="GO190" s="653"/>
      <c r="GP190" s="653"/>
      <c r="GQ190" s="653"/>
      <c r="GR190" s="653"/>
      <c r="GS190" s="653"/>
      <c r="GT190" s="653"/>
      <c r="GU190" s="653"/>
      <c r="GV190" s="653"/>
      <c r="GW190" s="653"/>
      <c r="GX190" s="653"/>
      <c r="GY190" s="653"/>
      <c r="GZ190" s="653"/>
      <c r="HA190" s="653"/>
      <c r="HB190" s="653"/>
      <c r="HC190" s="653"/>
      <c r="HD190" s="653"/>
      <c r="HE190" s="653"/>
      <c r="HF190" s="653"/>
      <c r="HG190" s="653"/>
      <c r="HH190" s="653"/>
      <c r="HI190" s="653"/>
      <c r="HJ190" s="653"/>
      <c r="HK190" s="653"/>
      <c r="HL190" s="653"/>
      <c r="HM190" s="653"/>
      <c r="HN190" s="653"/>
      <c r="HO190" s="653"/>
      <c r="HP190" s="653"/>
      <c r="HQ190" s="653"/>
      <c r="HR190" s="653"/>
      <c r="HS190" s="653"/>
      <c r="HT190" s="653"/>
      <c r="HU190" s="653"/>
      <c r="HV190" s="653"/>
      <c r="HW190" s="653"/>
      <c r="HX190" s="653"/>
      <c r="HY190" s="653"/>
      <c r="HZ190" s="653"/>
      <c r="IA190" s="653"/>
      <c r="IB190" s="653"/>
      <c r="IC190" s="653"/>
      <c r="ID190" s="653"/>
      <c r="IE190" s="653"/>
      <c r="IF190" s="653"/>
      <c r="IG190" s="653"/>
      <c r="IH190" s="653"/>
      <c r="II190" s="653"/>
      <c r="IJ190" s="653"/>
      <c r="IK190" s="653"/>
      <c r="IL190" s="653"/>
      <c r="IM190" s="653"/>
      <c r="IN190" s="653"/>
      <c r="IO190" s="653"/>
      <c r="IP190" s="653"/>
      <c r="IQ190" s="653"/>
      <c r="IR190" s="653"/>
      <c r="IS190" s="653"/>
      <c r="IT190" s="653"/>
      <c r="IU190" s="653"/>
      <c r="IV190" s="653"/>
      <c r="IW190" s="653"/>
      <c r="IX190" s="653"/>
      <c r="IY190" s="653"/>
      <c r="IZ190" s="653"/>
      <c r="JA190" s="653"/>
      <c r="JB190" s="653"/>
      <c r="JC190" s="653"/>
      <c r="JD190" s="653"/>
      <c r="JE190" s="653"/>
      <c r="JF190" s="653"/>
      <c r="JG190" s="653"/>
      <c r="JH190" s="653"/>
      <c r="JI190" s="653"/>
      <c r="JJ190" s="653"/>
      <c r="JK190" s="653"/>
      <c r="JL190" s="653"/>
      <c r="JM190" s="653"/>
      <c r="JN190" s="653"/>
      <c r="JO190" s="653"/>
      <c r="JP190" s="653"/>
      <c r="JQ190" s="653"/>
      <c r="JR190" s="653"/>
      <c r="JS190" s="653"/>
      <c r="JT190" s="653"/>
      <c r="JU190" s="653"/>
      <c r="JV190" s="653"/>
      <c r="JW190" s="653"/>
      <c r="JX190" s="653"/>
      <c r="JY190" s="653"/>
      <c r="JZ190" s="653"/>
      <c r="KA190" s="653"/>
      <c r="KB190" s="653"/>
      <c r="KC190" s="653"/>
      <c r="KD190" s="653"/>
      <c r="KE190" s="653"/>
      <c r="KF190" s="653"/>
      <c r="KG190" s="653"/>
      <c r="KH190" s="653"/>
      <c r="KI190" s="653"/>
      <c r="KJ190" s="653"/>
      <c r="KK190" s="653"/>
      <c r="KL190" s="653"/>
      <c r="KM190" s="653"/>
      <c r="KN190" s="653"/>
      <c r="KO190" s="653"/>
      <c r="KP190" s="653"/>
      <c r="KQ190" s="653"/>
      <c r="KR190" s="653"/>
      <c r="KS190" s="653"/>
      <c r="KT190" s="653"/>
      <c r="KU190" s="653"/>
      <c r="KV190" s="653"/>
      <c r="KW190" s="653"/>
      <c r="KX190" s="653"/>
      <c r="KY190" s="653"/>
      <c r="KZ190" s="653"/>
      <c r="LA190" s="653"/>
      <c r="LB190" s="653"/>
      <c r="LC190" s="653"/>
      <c r="LD190" s="653"/>
      <c r="LE190" s="653"/>
      <c r="LF190" s="653"/>
      <c r="LG190" s="653"/>
      <c r="LH190" s="653"/>
      <c r="LI190" s="653"/>
      <c r="LJ190" s="654"/>
    </row>
    <row r="191" spans="2:322" ht="3.65" customHeight="1">
      <c r="B191" s="652"/>
      <c r="C191" s="653"/>
      <c r="D191" s="653"/>
      <c r="E191" s="653"/>
      <c r="F191" s="653"/>
      <c r="G191" s="653"/>
      <c r="H191" s="653"/>
      <c r="I191" s="653"/>
      <c r="J191" s="653"/>
      <c r="K191" s="653"/>
      <c r="L191" s="653"/>
      <c r="M191" s="653"/>
      <c r="N191" s="653"/>
      <c r="O191" s="653"/>
      <c r="P191" s="653"/>
      <c r="Q191" s="653"/>
      <c r="R191" s="653"/>
      <c r="S191" s="653"/>
      <c r="T191" s="653"/>
      <c r="U191" s="653"/>
      <c r="V191" s="653"/>
      <c r="W191" s="653"/>
      <c r="X191" s="653"/>
      <c r="Y191" s="653"/>
      <c r="Z191" s="653"/>
      <c r="AA191" s="653"/>
      <c r="AB191" s="653"/>
      <c r="AC191" s="653"/>
      <c r="AD191" s="653"/>
      <c r="AE191" s="653"/>
      <c r="AF191" s="653"/>
      <c r="AG191" s="653"/>
      <c r="AH191" s="653"/>
      <c r="AI191" s="653"/>
      <c r="AJ191" s="653"/>
      <c r="AK191" s="653"/>
      <c r="AL191" s="653"/>
      <c r="AM191" s="653"/>
      <c r="AN191" s="653"/>
      <c r="AO191" s="653"/>
      <c r="AP191" s="653"/>
      <c r="AQ191" s="653"/>
      <c r="AR191" s="653"/>
      <c r="AS191" s="653"/>
      <c r="AT191" s="653"/>
      <c r="AU191" s="653"/>
      <c r="AV191" s="653"/>
      <c r="AW191" s="653"/>
      <c r="AX191" s="653"/>
      <c r="AY191" s="653"/>
      <c r="AZ191" s="653"/>
      <c r="BA191" s="653"/>
      <c r="BB191" s="653"/>
      <c r="BC191" s="653"/>
      <c r="BD191" s="653"/>
      <c r="BE191" s="653"/>
      <c r="BF191" s="653"/>
      <c r="BG191" s="653"/>
      <c r="BH191" s="653"/>
      <c r="BI191" s="653"/>
      <c r="BJ191" s="653"/>
      <c r="BK191" s="653"/>
      <c r="BL191" s="653"/>
      <c r="BM191" s="653"/>
      <c r="BN191" s="653"/>
      <c r="BO191" s="653"/>
      <c r="BP191" s="653"/>
      <c r="BQ191" s="653"/>
      <c r="BR191" s="653"/>
      <c r="BS191" s="653"/>
      <c r="BT191" s="653"/>
      <c r="BU191" s="653"/>
      <c r="BV191" s="653"/>
      <c r="BW191" s="653"/>
      <c r="BX191" s="653"/>
      <c r="BY191" s="653"/>
      <c r="BZ191" s="653"/>
      <c r="CA191" s="653"/>
      <c r="CB191" s="653"/>
      <c r="CC191" s="653"/>
      <c r="CD191" s="653"/>
      <c r="CE191" s="653"/>
      <c r="CF191" s="653"/>
      <c r="CG191" s="653"/>
      <c r="CH191" s="653"/>
      <c r="CI191" s="653"/>
      <c r="CJ191" s="653"/>
      <c r="CK191" s="653"/>
      <c r="CL191" s="653"/>
      <c r="CM191" s="653"/>
      <c r="CN191" s="653"/>
      <c r="CO191" s="653"/>
      <c r="CP191" s="653"/>
      <c r="CQ191" s="653"/>
      <c r="CR191" s="653"/>
      <c r="CS191" s="653"/>
      <c r="CT191" s="653"/>
      <c r="CU191" s="653"/>
      <c r="CV191" s="653"/>
      <c r="CW191" s="653"/>
      <c r="CX191" s="653"/>
      <c r="CY191" s="653"/>
      <c r="CZ191" s="653"/>
      <c r="DA191" s="653"/>
      <c r="DB191" s="653"/>
      <c r="DC191" s="653"/>
      <c r="DD191" s="653"/>
      <c r="DE191" s="653"/>
      <c r="DF191" s="653"/>
      <c r="DG191" s="653"/>
      <c r="DH191" s="653"/>
      <c r="DI191" s="653"/>
      <c r="DJ191" s="653"/>
      <c r="DK191" s="653"/>
      <c r="DL191" s="653"/>
      <c r="DM191" s="653"/>
      <c r="DN191" s="653"/>
      <c r="DO191" s="653"/>
      <c r="DP191" s="653"/>
      <c r="DQ191" s="653"/>
      <c r="DR191" s="653"/>
      <c r="DS191" s="653"/>
      <c r="DT191" s="653"/>
      <c r="DU191" s="653"/>
      <c r="DV191" s="653"/>
      <c r="DW191" s="653"/>
      <c r="DX191" s="653"/>
      <c r="DY191" s="653"/>
      <c r="DZ191" s="653"/>
      <c r="EA191" s="653"/>
      <c r="EB191" s="653"/>
      <c r="EC191" s="653"/>
      <c r="ED191" s="653"/>
      <c r="EE191" s="653"/>
      <c r="EF191" s="653"/>
      <c r="EG191" s="653"/>
      <c r="EH191" s="653"/>
      <c r="EI191" s="653"/>
      <c r="EJ191" s="653"/>
      <c r="EK191" s="653"/>
      <c r="EL191" s="653"/>
      <c r="EM191" s="653"/>
      <c r="EN191" s="653"/>
      <c r="EO191" s="653"/>
      <c r="EP191" s="653"/>
      <c r="EQ191" s="653"/>
      <c r="ER191" s="653"/>
      <c r="ES191" s="653"/>
      <c r="ET191" s="653"/>
      <c r="EU191" s="653"/>
      <c r="EV191" s="653"/>
      <c r="EW191" s="653"/>
      <c r="EX191" s="653"/>
      <c r="EY191" s="653"/>
      <c r="EZ191" s="653"/>
      <c r="FA191" s="653"/>
      <c r="FB191" s="653"/>
      <c r="FC191" s="653"/>
      <c r="FD191" s="653"/>
      <c r="FE191" s="653"/>
      <c r="FF191" s="653"/>
      <c r="FG191" s="653"/>
      <c r="FH191" s="653"/>
      <c r="FI191" s="653"/>
      <c r="FJ191" s="653"/>
      <c r="FK191" s="653"/>
      <c r="FL191" s="653"/>
      <c r="FM191" s="653"/>
      <c r="FN191" s="653"/>
      <c r="FO191" s="653"/>
      <c r="FP191" s="653"/>
      <c r="FQ191" s="653"/>
      <c r="FR191" s="653"/>
      <c r="FS191" s="653"/>
      <c r="FT191" s="653"/>
      <c r="FU191" s="653"/>
      <c r="FV191" s="653"/>
      <c r="FW191" s="653"/>
      <c r="FX191" s="653"/>
      <c r="FY191" s="653"/>
      <c r="FZ191" s="653"/>
      <c r="GA191" s="653"/>
      <c r="GB191" s="653"/>
      <c r="GC191" s="653"/>
      <c r="GD191" s="653"/>
      <c r="GE191" s="653"/>
      <c r="GF191" s="653"/>
      <c r="GG191" s="653"/>
      <c r="GH191" s="653"/>
      <c r="GI191" s="653"/>
      <c r="GJ191" s="653"/>
      <c r="GK191" s="653"/>
      <c r="GL191" s="653"/>
      <c r="GM191" s="653"/>
      <c r="GN191" s="653"/>
      <c r="GO191" s="653"/>
      <c r="GP191" s="653"/>
      <c r="GQ191" s="653"/>
      <c r="GR191" s="653"/>
      <c r="GS191" s="653"/>
      <c r="GT191" s="653"/>
      <c r="GU191" s="653"/>
      <c r="GV191" s="653"/>
      <c r="GW191" s="653"/>
      <c r="GX191" s="653"/>
      <c r="GY191" s="653"/>
      <c r="GZ191" s="653"/>
      <c r="HA191" s="653"/>
      <c r="HB191" s="653"/>
      <c r="HC191" s="653"/>
      <c r="HD191" s="653"/>
      <c r="HE191" s="653"/>
      <c r="HF191" s="653"/>
      <c r="HG191" s="653"/>
      <c r="HH191" s="653"/>
      <c r="HI191" s="653"/>
      <c r="HJ191" s="653"/>
      <c r="HK191" s="653"/>
      <c r="HL191" s="653"/>
      <c r="HM191" s="653"/>
      <c r="HN191" s="653"/>
      <c r="HO191" s="653"/>
      <c r="HP191" s="653"/>
      <c r="HQ191" s="653"/>
      <c r="HR191" s="653"/>
      <c r="HS191" s="653"/>
      <c r="HT191" s="653"/>
      <c r="HU191" s="653"/>
      <c r="HV191" s="653"/>
      <c r="HW191" s="653"/>
      <c r="HX191" s="653"/>
      <c r="HY191" s="653"/>
      <c r="HZ191" s="653"/>
      <c r="IA191" s="653"/>
      <c r="IB191" s="653"/>
      <c r="IC191" s="653"/>
      <c r="ID191" s="653"/>
      <c r="IE191" s="653"/>
      <c r="IF191" s="653"/>
      <c r="IG191" s="653"/>
      <c r="IH191" s="653"/>
      <c r="II191" s="653"/>
      <c r="IJ191" s="653"/>
      <c r="IK191" s="653"/>
      <c r="IL191" s="653"/>
      <c r="IM191" s="653"/>
      <c r="IN191" s="653"/>
      <c r="IO191" s="653"/>
      <c r="IP191" s="653"/>
      <c r="IQ191" s="653"/>
      <c r="IR191" s="653"/>
      <c r="IS191" s="653"/>
      <c r="IT191" s="653"/>
      <c r="IU191" s="653"/>
      <c r="IV191" s="653"/>
      <c r="IW191" s="653"/>
      <c r="IX191" s="653"/>
      <c r="IY191" s="653"/>
      <c r="IZ191" s="653"/>
      <c r="JA191" s="653"/>
      <c r="JB191" s="653"/>
      <c r="JC191" s="653"/>
      <c r="JD191" s="653"/>
      <c r="JE191" s="653"/>
      <c r="JF191" s="653"/>
      <c r="JG191" s="653"/>
      <c r="JH191" s="653"/>
      <c r="JI191" s="653"/>
      <c r="JJ191" s="653"/>
      <c r="JK191" s="653"/>
      <c r="JL191" s="653"/>
      <c r="JM191" s="653"/>
      <c r="JN191" s="653"/>
      <c r="JO191" s="653"/>
      <c r="JP191" s="653"/>
      <c r="JQ191" s="653"/>
      <c r="JR191" s="653"/>
      <c r="JS191" s="653"/>
      <c r="JT191" s="653"/>
      <c r="JU191" s="653"/>
      <c r="JV191" s="653"/>
      <c r="JW191" s="653"/>
      <c r="JX191" s="653"/>
      <c r="JY191" s="653"/>
      <c r="JZ191" s="653"/>
      <c r="KA191" s="653"/>
      <c r="KB191" s="653"/>
      <c r="KC191" s="653"/>
      <c r="KD191" s="653"/>
      <c r="KE191" s="653"/>
      <c r="KF191" s="653"/>
      <c r="KG191" s="653"/>
      <c r="KH191" s="653"/>
      <c r="KI191" s="653"/>
      <c r="KJ191" s="653"/>
      <c r="KK191" s="653"/>
      <c r="KL191" s="653"/>
      <c r="KM191" s="653"/>
      <c r="KN191" s="653"/>
      <c r="KO191" s="653"/>
      <c r="KP191" s="653"/>
      <c r="KQ191" s="653"/>
      <c r="KR191" s="653"/>
      <c r="KS191" s="653"/>
      <c r="KT191" s="653"/>
      <c r="KU191" s="653"/>
      <c r="KV191" s="653"/>
      <c r="KW191" s="653"/>
      <c r="KX191" s="653"/>
      <c r="KY191" s="653"/>
      <c r="KZ191" s="653"/>
      <c r="LA191" s="653"/>
      <c r="LB191" s="653"/>
      <c r="LC191" s="653"/>
      <c r="LD191" s="653"/>
      <c r="LE191" s="653"/>
      <c r="LF191" s="653"/>
      <c r="LG191" s="653"/>
      <c r="LH191" s="653"/>
      <c r="LI191" s="653"/>
      <c r="LJ191" s="654"/>
    </row>
    <row r="192" spans="2:322" ht="3.65" customHeight="1" thickBot="1">
      <c r="B192" s="655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56"/>
      <c r="AB192" s="656"/>
      <c r="AC192" s="656"/>
      <c r="AD192" s="656"/>
      <c r="AE192" s="656"/>
      <c r="AF192" s="656"/>
      <c r="AG192" s="656"/>
      <c r="AH192" s="656"/>
      <c r="AI192" s="656"/>
      <c r="AJ192" s="656"/>
      <c r="AK192" s="656"/>
      <c r="AL192" s="656"/>
      <c r="AM192" s="656"/>
      <c r="AN192" s="656"/>
      <c r="AO192" s="656"/>
      <c r="AP192" s="656"/>
      <c r="AQ192" s="656"/>
      <c r="AR192" s="656"/>
      <c r="AS192" s="656"/>
      <c r="AT192" s="656"/>
      <c r="AU192" s="656"/>
      <c r="AV192" s="656"/>
      <c r="AW192" s="656"/>
      <c r="AX192" s="656"/>
      <c r="AY192" s="656"/>
      <c r="AZ192" s="656"/>
      <c r="BA192" s="656"/>
      <c r="BB192" s="656"/>
      <c r="BC192" s="656"/>
      <c r="BD192" s="656"/>
      <c r="BE192" s="656"/>
      <c r="BF192" s="656"/>
      <c r="BG192" s="656"/>
      <c r="BH192" s="656"/>
      <c r="BI192" s="656"/>
      <c r="BJ192" s="656"/>
      <c r="BK192" s="656"/>
      <c r="BL192" s="656"/>
      <c r="BM192" s="656"/>
      <c r="BN192" s="656"/>
      <c r="BO192" s="656"/>
      <c r="BP192" s="656"/>
      <c r="BQ192" s="656"/>
      <c r="BR192" s="656"/>
      <c r="BS192" s="656"/>
      <c r="BT192" s="656"/>
      <c r="BU192" s="656"/>
      <c r="BV192" s="656"/>
      <c r="BW192" s="656"/>
      <c r="BX192" s="656"/>
      <c r="BY192" s="656"/>
      <c r="BZ192" s="656"/>
      <c r="CA192" s="656"/>
      <c r="CB192" s="656"/>
      <c r="CC192" s="656"/>
      <c r="CD192" s="656"/>
      <c r="CE192" s="656"/>
      <c r="CF192" s="656"/>
      <c r="CG192" s="656"/>
      <c r="CH192" s="656"/>
      <c r="CI192" s="656"/>
      <c r="CJ192" s="656"/>
      <c r="CK192" s="656"/>
      <c r="CL192" s="656"/>
      <c r="CM192" s="656"/>
      <c r="CN192" s="656"/>
      <c r="CO192" s="656"/>
      <c r="CP192" s="656"/>
      <c r="CQ192" s="656"/>
      <c r="CR192" s="656"/>
      <c r="CS192" s="656"/>
      <c r="CT192" s="656"/>
      <c r="CU192" s="656"/>
      <c r="CV192" s="656"/>
      <c r="CW192" s="656"/>
      <c r="CX192" s="656"/>
      <c r="CY192" s="656"/>
      <c r="CZ192" s="656"/>
      <c r="DA192" s="656"/>
      <c r="DB192" s="656"/>
      <c r="DC192" s="656"/>
      <c r="DD192" s="656"/>
      <c r="DE192" s="656"/>
      <c r="DF192" s="656"/>
      <c r="DG192" s="656"/>
      <c r="DH192" s="656"/>
      <c r="DI192" s="656"/>
      <c r="DJ192" s="656"/>
      <c r="DK192" s="656"/>
      <c r="DL192" s="656"/>
      <c r="DM192" s="656"/>
      <c r="DN192" s="656"/>
      <c r="DO192" s="656"/>
      <c r="DP192" s="656"/>
      <c r="DQ192" s="656"/>
      <c r="DR192" s="656"/>
      <c r="DS192" s="656"/>
      <c r="DT192" s="656"/>
      <c r="DU192" s="656"/>
      <c r="DV192" s="656"/>
      <c r="DW192" s="656"/>
      <c r="DX192" s="656"/>
      <c r="DY192" s="656"/>
      <c r="DZ192" s="656"/>
      <c r="EA192" s="656"/>
      <c r="EB192" s="656"/>
      <c r="EC192" s="656"/>
      <c r="ED192" s="656"/>
      <c r="EE192" s="656"/>
      <c r="EF192" s="656"/>
      <c r="EG192" s="656"/>
      <c r="EH192" s="656"/>
      <c r="EI192" s="656"/>
      <c r="EJ192" s="656"/>
      <c r="EK192" s="656"/>
      <c r="EL192" s="656"/>
      <c r="EM192" s="656"/>
      <c r="EN192" s="656"/>
      <c r="EO192" s="656"/>
      <c r="EP192" s="656"/>
      <c r="EQ192" s="656"/>
      <c r="ER192" s="656"/>
      <c r="ES192" s="656"/>
      <c r="ET192" s="656"/>
      <c r="EU192" s="656"/>
      <c r="EV192" s="656"/>
      <c r="EW192" s="656"/>
      <c r="EX192" s="656"/>
      <c r="EY192" s="656"/>
      <c r="EZ192" s="656"/>
      <c r="FA192" s="656"/>
      <c r="FB192" s="656"/>
      <c r="FC192" s="656"/>
      <c r="FD192" s="656"/>
      <c r="FE192" s="656"/>
      <c r="FF192" s="656"/>
      <c r="FG192" s="656"/>
      <c r="FH192" s="656"/>
      <c r="FI192" s="656"/>
      <c r="FJ192" s="656"/>
      <c r="FK192" s="656"/>
      <c r="FL192" s="656"/>
      <c r="FM192" s="656"/>
      <c r="FN192" s="656"/>
      <c r="FO192" s="656"/>
      <c r="FP192" s="656"/>
      <c r="FQ192" s="656"/>
      <c r="FR192" s="656"/>
      <c r="FS192" s="656"/>
      <c r="FT192" s="656"/>
      <c r="FU192" s="656"/>
      <c r="FV192" s="656"/>
      <c r="FW192" s="656"/>
      <c r="FX192" s="656"/>
      <c r="FY192" s="656"/>
      <c r="FZ192" s="656"/>
      <c r="GA192" s="656"/>
      <c r="GB192" s="656"/>
      <c r="GC192" s="656"/>
      <c r="GD192" s="656"/>
      <c r="GE192" s="656"/>
      <c r="GF192" s="656"/>
      <c r="GG192" s="656"/>
      <c r="GH192" s="656"/>
      <c r="GI192" s="656"/>
      <c r="GJ192" s="656"/>
      <c r="GK192" s="656"/>
      <c r="GL192" s="656"/>
      <c r="GM192" s="656"/>
      <c r="GN192" s="656"/>
      <c r="GO192" s="656"/>
      <c r="GP192" s="656"/>
      <c r="GQ192" s="656"/>
      <c r="GR192" s="656"/>
      <c r="GS192" s="656"/>
      <c r="GT192" s="656"/>
      <c r="GU192" s="656"/>
      <c r="GV192" s="656"/>
      <c r="GW192" s="656"/>
      <c r="GX192" s="656"/>
      <c r="GY192" s="656"/>
      <c r="GZ192" s="656"/>
      <c r="HA192" s="656"/>
      <c r="HB192" s="656"/>
      <c r="HC192" s="656"/>
      <c r="HD192" s="656"/>
      <c r="HE192" s="656"/>
      <c r="HF192" s="656"/>
      <c r="HG192" s="656"/>
      <c r="HH192" s="656"/>
      <c r="HI192" s="656"/>
      <c r="HJ192" s="656"/>
      <c r="HK192" s="656"/>
      <c r="HL192" s="656"/>
      <c r="HM192" s="656"/>
      <c r="HN192" s="656"/>
      <c r="HO192" s="656"/>
      <c r="HP192" s="656"/>
      <c r="HQ192" s="656"/>
      <c r="HR192" s="656"/>
      <c r="HS192" s="656"/>
      <c r="HT192" s="656"/>
      <c r="HU192" s="656"/>
      <c r="HV192" s="656"/>
      <c r="HW192" s="656"/>
      <c r="HX192" s="656"/>
      <c r="HY192" s="656"/>
      <c r="HZ192" s="656"/>
      <c r="IA192" s="656"/>
      <c r="IB192" s="656"/>
      <c r="IC192" s="656"/>
      <c r="ID192" s="656"/>
      <c r="IE192" s="656"/>
      <c r="IF192" s="656"/>
      <c r="IG192" s="656"/>
      <c r="IH192" s="656"/>
      <c r="II192" s="656"/>
      <c r="IJ192" s="656"/>
      <c r="IK192" s="656"/>
      <c r="IL192" s="656"/>
      <c r="IM192" s="656"/>
      <c r="IN192" s="656"/>
      <c r="IO192" s="656"/>
      <c r="IP192" s="656"/>
      <c r="IQ192" s="656"/>
      <c r="IR192" s="656"/>
      <c r="IS192" s="656"/>
      <c r="IT192" s="656"/>
      <c r="IU192" s="656"/>
      <c r="IV192" s="656"/>
      <c r="IW192" s="656"/>
      <c r="IX192" s="656"/>
      <c r="IY192" s="656"/>
      <c r="IZ192" s="656"/>
      <c r="JA192" s="656"/>
      <c r="JB192" s="656"/>
      <c r="JC192" s="656"/>
      <c r="JD192" s="656"/>
      <c r="JE192" s="656"/>
      <c r="JF192" s="656"/>
      <c r="JG192" s="656"/>
      <c r="JH192" s="656"/>
      <c r="JI192" s="656"/>
      <c r="JJ192" s="656"/>
      <c r="JK192" s="656"/>
      <c r="JL192" s="656"/>
      <c r="JM192" s="656"/>
      <c r="JN192" s="656"/>
      <c r="JO192" s="656"/>
      <c r="JP192" s="656"/>
      <c r="JQ192" s="656"/>
      <c r="JR192" s="656"/>
      <c r="JS192" s="656"/>
      <c r="JT192" s="656"/>
      <c r="JU192" s="656"/>
      <c r="JV192" s="656"/>
      <c r="JW192" s="656"/>
      <c r="JX192" s="656"/>
      <c r="JY192" s="656"/>
      <c r="JZ192" s="656"/>
      <c r="KA192" s="656"/>
      <c r="KB192" s="656"/>
      <c r="KC192" s="656"/>
      <c r="KD192" s="656"/>
      <c r="KE192" s="656"/>
      <c r="KF192" s="656"/>
      <c r="KG192" s="656"/>
      <c r="KH192" s="656"/>
      <c r="KI192" s="656"/>
      <c r="KJ192" s="656"/>
      <c r="KK192" s="656"/>
      <c r="KL192" s="656"/>
      <c r="KM192" s="656"/>
      <c r="KN192" s="656"/>
      <c r="KO192" s="656"/>
      <c r="KP192" s="656"/>
      <c r="KQ192" s="656"/>
      <c r="KR192" s="656"/>
      <c r="KS192" s="656"/>
      <c r="KT192" s="656"/>
      <c r="KU192" s="656"/>
      <c r="KV192" s="656"/>
      <c r="KW192" s="656"/>
      <c r="KX192" s="656"/>
      <c r="KY192" s="656"/>
      <c r="KZ192" s="656"/>
      <c r="LA192" s="656"/>
      <c r="LB192" s="656"/>
      <c r="LC192" s="656"/>
      <c r="LD192" s="656"/>
      <c r="LE192" s="656"/>
      <c r="LF192" s="656"/>
      <c r="LG192" s="656"/>
      <c r="LH192" s="656"/>
      <c r="LI192" s="656"/>
      <c r="LJ192" s="657"/>
    </row>
    <row r="193" spans="2:322" ht="3.65" customHeight="1" thickTop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</row>
  </sheetData>
  <mergeCells count="13">
    <mergeCell ref="B2:B11"/>
    <mergeCell ref="C2:AP11"/>
    <mergeCell ref="GW4:HC9"/>
    <mergeCell ref="HD4:IV9"/>
    <mergeCell ref="B12:AO12"/>
    <mergeCell ref="AP12:CC12"/>
    <mergeCell ref="CD12:DQ12"/>
    <mergeCell ref="DR12:FE12"/>
    <mergeCell ref="IS13:JR17"/>
    <mergeCell ref="JW13:KP17"/>
    <mergeCell ref="KQ13:LJ17"/>
    <mergeCell ref="B18:LJ188"/>
    <mergeCell ref="B189:LJ19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9768-5729-47FE-B400-B958ED2A254E}">
  <sheetPr codeName="Hoja2"/>
  <dimension ref="A1:DI526"/>
  <sheetViews>
    <sheetView showGridLines="0" zoomScale="85" zoomScaleNormal="85" workbookViewId="0">
      <pane ySplit="5" topLeftCell="A39" activePane="bottomLeft" state="frozen"/>
      <selection activeCell="I39" sqref="I39"/>
      <selection pane="bottomLeft" activeCell="R52" sqref="R52"/>
    </sheetView>
  </sheetViews>
  <sheetFormatPr baseColWidth="10" defaultColWidth="11.7265625" defaultRowHeight="19.899999999999999" customHeight="1" outlineLevelRow="2" outlineLevelCol="1"/>
  <cols>
    <col min="1" max="1" width="7.08984375" style="127" customWidth="1"/>
    <col min="2" max="2" width="17" style="128" customWidth="1"/>
    <col min="3" max="3" width="13.7265625" style="129" customWidth="1"/>
    <col min="4" max="4" width="13.7265625" style="606" customWidth="1"/>
    <col min="5" max="6" width="13.7265625" style="472" customWidth="1"/>
    <col min="7" max="7" width="6.08984375" style="129" hidden="1" customWidth="1" outlineLevel="1"/>
    <col min="8" max="8" width="11.54296875" style="129" hidden="1" customWidth="1" outlineLevel="1"/>
    <col min="9" max="9" width="6.08984375" style="129" hidden="1" customWidth="1" outlineLevel="1"/>
    <col min="10" max="10" width="11.54296875" style="129" hidden="1" customWidth="1" outlineLevel="1"/>
    <col min="11" max="11" width="6.08984375" style="129" hidden="1" customWidth="1" outlineLevel="1"/>
    <col min="12" max="15" width="11.54296875" style="129" hidden="1" customWidth="1" outlineLevel="1"/>
    <col min="16" max="16" width="17" style="128" hidden="1" customWidth="1" outlineLevel="1"/>
    <col min="17" max="17" width="55.1796875" style="130" customWidth="1" collapsed="1"/>
    <col min="18" max="18" width="16.7265625" style="127" customWidth="1"/>
    <col min="19" max="19" width="7.36328125" style="128" hidden="1" customWidth="1"/>
    <col min="20" max="20" width="31.1796875" style="303" hidden="1" customWidth="1"/>
    <col min="21" max="21" width="11.54296875" style="129" hidden="1" customWidth="1" outlineLevel="1"/>
    <col min="22" max="22" width="11.54296875" style="128" hidden="1" customWidth="1" outlineLevel="1"/>
    <col min="23" max="25" width="11.54296875" style="129" hidden="1" customWidth="1" outlineLevel="1"/>
    <col min="26" max="26" width="16.90625" style="129" hidden="1" customWidth="1" outlineLevel="1"/>
    <col min="27" max="27" width="17" style="129" hidden="1" customWidth="1" collapsed="1"/>
    <col min="28" max="29" width="0" style="127" hidden="1" customWidth="1"/>
    <col min="30" max="30" width="22.08984375" style="127" hidden="1" customWidth="1"/>
    <col min="31" max="31" width="4.6328125" style="127" hidden="1" customWidth="1"/>
    <col min="32" max="32" width="3.36328125" style="127" hidden="1" customWidth="1"/>
    <col min="33" max="33" width="10.7265625" style="127" hidden="1" customWidth="1"/>
    <col min="34" max="34" width="17.1796875" style="127" hidden="1" customWidth="1"/>
    <col min="35" max="35" width="21.6328125" style="127" hidden="1" customWidth="1"/>
    <col min="36" max="37" width="0" style="127" hidden="1" customWidth="1"/>
    <col min="38" max="40" width="9.36328125" style="127" hidden="1" customWidth="1"/>
    <col min="41" max="41" width="7.1796875" style="127" hidden="1" customWidth="1"/>
    <col min="42" max="47" width="6.08984375" style="127" hidden="1" customWidth="1"/>
    <col min="48" max="50" width="16.08984375" style="127" hidden="1" customWidth="1"/>
    <col min="51" max="51" width="60.26953125" style="127" hidden="1" customWidth="1"/>
    <col min="52" max="57" width="0" style="127" hidden="1" customWidth="1"/>
    <col min="58" max="62" width="0" style="129" hidden="1" customWidth="1"/>
    <col min="63" max="63" width="6.08984375" style="127" hidden="1" customWidth="1"/>
    <col min="64" max="83" width="0" style="127" hidden="1" customWidth="1"/>
    <col min="84" max="86" width="0" style="129" hidden="1" customWidth="1"/>
    <col min="87" max="87" width="6.08984375" style="127" hidden="1" customWidth="1"/>
    <col min="88" max="99" width="0" style="127" hidden="1" customWidth="1"/>
    <col min="100" max="107" width="11.7265625" style="127"/>
    <col min="108" max="113" width="13.7265625" style="472" customWidth="1"/>
    <col min="114" max="16384" width="11.7265625" style="127"/>
  </cols>
  <sheetData>
    <row r="1" spans="1:113" ht="19.899999999999999" customHeight="1">
      <c r="S1" s="476" t="s">
        <v>101</v>
      </c>
      <c r="T1" s="477"/>
      <c r="U1" s="131"/>
      <c r="V1" s="132"/>
      <c r="W1" s="131"/>
      <c r="X1" s="131"/>
      <c r="Y1" s="133" t="s">
        <v>9</v>
      </c>
      <c r="Z1" s="131" t="str">
        <f>MID(AA1,1,2)</f>
        <v>22</v>
      </c>
      <c r="AA1" s="134">
        <v>2200</v>
      </c>
      <c r="DE1" s="604"/>
      <c r="DG1" s="604"/>
      <c r="DI1" s="604"/>
    </row>
    <row r="2" spans="1:113" ht="19.899999999999999" customHeight="1">
      <c r="S2" s="476" t="s">
        <v>102</v>
      </c>
      <c r="T2" s="477"/>
      <c r="U2" s="131"/>
      <c r="V2" s="132"/>
      <c r="W2" s="131"/>
      <c r="X2" s="131"/>
      <c r="Y2" s="133" t="s">
        <v>78</v>
      </c>
      <c r="Z2" s="131" t="str">
        <f>MID(AA2,1,2)</f>
        <v>72</v>
      </c>
      <c r="AA2" s="134">
        <v>720</v>
      </c>
      <c r="DE2" s="604"/>
      <c r="DG2" s="604"/>
      <c r="DI2" s="604"/>
    </row>
    <row r="3" spans="1:113" ht="19.899999999999999" customHeight="1">
      <c r="S3" s="476" t="s">
        <v>103</v>
      </c>
      <c r="T3" s="477"/>
      <c r="U3" s="131"/>
      <c r="V3" s="132"/>
      <c r="W3" s="131"/>
      <c r="X3" s="131"/>
      <c r="Y3" s="133" t="s">
        <v>5</v>
      </c>
      <c r="Z3" s="131" t="str">
        <f>MID(AA3,1,2)</f>
        <v>60</v>
      </c>
      <c r="AA3" s="134">
        <v>600</v>
      </c>
      <c r="DE3" s="604"/>
      <c r="DG3" s="604"/>
      <c r="DI3" s="604"/>
    </row>
    <row r="4" spans="1:113" ht="19.899999999999999" customHeight="1">
      <c r="S4" s="476" t="s">
        <v>104</v>
      </c>
      <c r="T4" s="477"/>
      <c r="U4" s="131"/>
      <c r="V4" s="132"/>
      <c r="W4" s="131"/>
      <c r="X4" s="131"/>
      <c r="Y4" s="131"/>
      <c r="Z4" s="131"/>
      <c r="AA4" s="134">
        <v>30</v>
      </c>
      <c r="AD4" s="129">
        <v>1</v>
      </c>
      <c r="AE4" s="129">
        <v>2</v>
      </c>
      <c r="AF4" s="129">
        <v>3</v>
      </c>
      <c r="AG4" s="129">
        <v>4</v>
      </c>
      <c r="AH4" s="129">
        <v>5</v>
      </c>
      <c r="AI4" s="129">
        <v>6</v>
      </c>
      <c r="AJ4" s="129">
        <v>7</v>
      </c>
      <c r="AK4" s="129">
        <v>8</v>
      </c>
      <c r="AL4" s="129">
        <v>9</v>
      </c>
      <c r="AM4" s="129">
        <v>10</v>
      </c>
      <c r="AN4" s="129">
        <v>11</v>
      </c>
      <c r="AO4" s="129">
        <v>12</v>
      </c>
      <c r="AP4" s="129">
        <v>13</v>
      </c>
      <c r="AQ4" s="129">
        <v>14</v>
      </c>
      <c r="AR4" s="129">
        <v>15</v>
      </c>
      <c r="AS4" s="129">
        <v>16</v>
      </c>
      <c r="AT4" s="129">
        <v>17</v>
      </c>
      <c r="AU4" s="129">
        <v>18</v>
      </c>
      <c r="AV4" s="129">
        <v>19</v>
      </c>
      <c r="AW4" s="129">
        <v>20</v>
      </c>
      <c r="AX4" s="129">
        <v>21</v>
      </c>
      <c r="AY4" s="129">
        <v>22</v>
      </c>
      <c r="BL4" s="478" t="s">
        <v>105</v>
      </c>
      <c r="BM4" s="479"/>
      <c r="BN4" s="479"/>
      <c r="BO4" s="480"/>
      <c r="BP4" s="486" t="s">
        <v>106</v>
      </c>
      <c r="BQ4" s="486"/>
      <c r="BR4" s="486"/>
      <c r="BS4" s="486"/>
      <c r="BT4" s="486"/>
      <c r="BU4" s="486"/>
      <c r="BV4" s="486"/>
      <c r="BW4" s="486"/>
      <c r="BX4" s="486"/>
      <c r="BY4" s="486"/>
      <c r="BZ4" s="486"/>
      <c r="CA4" s="486"/>
      <c r="CB4" s="486"/>
      <c r="CC4" s="486"/>
      <c r="CD4" s="486"/>
      <c r="CJ4" s="482" t="s">
        <v>107</v>
      </c>
      <c r="CK4" s="482"/>
      <c r="CL4" s="482"/>
      <c r="CM4" s="482"/>
      <c r="CN4" s="482"/>
      <c r="CO4" s="482"/>
      <c r="CP4" s="482"/>
      <c r="CQ4" s="482"/>
      <c r="CR4" s="482"/>
      <c r="CS4" s="482"/>
      <c r="CT4" s="482"/>
      <c r="DD4" s="603" t="s">
        <v>213</v>
      </c>
      <c r="DE4" s="605"/>
      <c r="DG4" s="605"/>
      <c r="DI4" s="605"/>
    </row>
    <row r="5" spans="1:113" s="138" customFormat="1" ht="25.15" customHeight="1" thickBot="1">
      <c r="A5" s="135"/>
      <c r="B5" s="136" t="s">
        <v>108</v>
      </c>
      <c r="C5" s="137" t="s">
        <v>109</v>
      </c>
      <c r="D5" s="607"/>
      <c r="E5" s="135"/>
      <c r="F5" s="135"/>
      <c r="G5" s="475" t="s">
        <v>112</v>
      </c>
      <c r="H5" s="475"/>
      <c r="I5" s="475" t="s">
        <v>113</v>
      </c>
      <c r="J5" s="475"/>
      <c r="K5" s="475" t="s">
        <v>114</v>
      </c>
      <c r="L5" s="475"/>
      <c r="M5" s="135" t="s">
        <v>115</v>
      </c>
      <c r="N5" s="135" t="s">
        <v>116</v>
      </c>
      <c r="O5" s="135" t="s">
        <v>117</v>
      </c>
      <c r="P5" s="135" t="s">
        <v>118</v>
      </c>
      <c r="Q5" s="137" t="s">
        <v>119</v>
      </c>
      <c r="S5" s="483"/>
      <c r="T5" s="483"/>
      <c r="U5" s="135" t="s">
        <v>109</v>
      </c>
      <c r="V5" s="139" t="s">
        <v>120</v>
      </c>
      <c r="W5" s="135" t="s">
        <v>115</v>
      </c>
      <c r="X5" s="135" t="s">
        <v>116</v>
      </c>
      <c r="Y5" s="135" t="s">
        <v>117</v>
      </c>
      <c r="Z5" s="140" t="s">
        <v>121</v>
      </c>
      <c r="AA5" s="137" t="s">
        <v>108</v>
      </c>
      <c r="AD5" s="141" t="s">
        <v>122</v>
      </c>
      <c r="AE5" s="484" t="s">
        <v>123</v>
      </c>
      <c r="AF5" s="484"/>
      <c r="AG5" s="142" t="s">
        <v>124</v>
      </c>
      <c r="AH5" s="142" t="s">
        <v>125</v>
      </c>
      <c r="AI5" s="142" t="s">
        <v>126</v>
      </c>
      <c r="AJ5" s="142" t="s">
        <v>127</v>
      </c>
      <c r="AK5" s="142" t="s">
        <v>128</v>
      </c>
      <c r="AL5" s="142" t="s">
        <v>113</v>
      </c>
      <c r="AM5" s="142" t="s">
        <v>114</v>
      </c>
      <c r="AN5" s="143" t="s">
        <v>129</v>
      </c>
      <c r="AO5" s="485" t="s">
        <v>122</v>
      </c>
      <c r="AP5" s="485"/>
      <c r="AQ5" s="485"/>
      <c r="AR5" s="485"/>
      <c r="AS5" s="485"/>
      <c r="AT5" s="485"/>
      <c r="AU5" s="485"/>
      <c r="AV5" s="144" t="s">
        <v>130</v>
      </c>
      <c r="AW5" s="144" t="s">
        <v>131</v>
      </c>
      <c r="AX5" s="144" t="s">
        <v>132</v>
      </c>
      <c r="AY5" s="142" t="s">
        <v>133</v>
      </c>
      <c r="BL5" s="145"/>
      <c r="BM5" s="146"/>
      <c r="BN5" s="147" t="s">
        <v>91</v>
      </c>
      <c r="BO5" s="147" t="s">
        <v>134</v>
      </c>
      <c r="BP5" s="148" t="s">
        <v>135</v>
      </c>
      <c r="BQ5" s="148" t="s">
        <v>108</v>
      </c>
      <c r="BR5" s="149" t="s">
        <v>136</v>
      </c>
      <c r="BS5" s="150" t="s">
        <v>137</v>
      </c>
      <c r="BT5" s="150" t="s">
        <v>83</v>
      </c>
      <c r="BU5" s="150" t="s">
        <v>138</v>
      </c>
      <c r="BV5" s="150" t="s">
        <v>139</v>
      </c>
      <c r="BW5" s="150" t="s">
        <v>140</v>
      </c>
      <c r="BX5" s="150" t="s">
        <v>141</v>
      </c>
      <c r="BY5" s="150" t="s">
        <v>142</v>
      </c>
      <c r="BZ5" s="150" t="s">
        <v>143</v>
      </c>
      <c r="CA5" s="150" t="s">
        <v>144</v>
      </c>
      <c r="CB5" s="150" t="s">
        <v>145</v>
      </c>
      <c r="CC5" s="150" t="s">
        <v>146</v>
      </c>
      <c r="CD5" s="150" t="s">
        <v>147</v>
      </c>
      <c r="CE5" s="127"/>
      <c r="CJ5" s="151" t="s">
        <v>148</v>
      </c>
      <c r="CK5" s="151" t="s">
        <v>108</v>
      </c>
      <c r="CL5" s="152" t="s">
        <v>136</v>
      </c>
      <c r="CM5" s="153" t="s">
        <v>137</v>
      </c>
      <c r="CN5" s="153" t="s">
        <v>83</v>
      </c>
      <c r="CO5" s="153" t="s">
        <v>138</v>
      </c>
      <c r="CP5" s="153" t="s">
        <v>139</v>
      </c>
      <c r="CQ5" s="153" t="s">
        <v>140</v>
      </c>
      <c r="CR5" s="153" t="s">
        <v>141</v>
      </c>
      <c r="CS5" s="153" t="s">
        <v>142</v>
      </c>
      <c r="CT5" s="153" t="s">
        <v>143</v>
      </c>
      <c r="DD5" s="135" t="s">
        <v>108</v>
      </c>
      <c r="DE5" s="135"/>
      <c r="DF5" s="135" t="s">
        <v>110</v>
      </c>
      <c r="DG5" s="135"/>
      <c r="DH5" s="135" t="s">
        <v>111</v>
      </c>
      <c r="DI5" s="135"/>
    </row>
    <row r="6" spans="1:113" ht="19.899999999999999" customHeight="1" outlineLevel="1">
      <c r="A6" s="154">
        <v>1</v>
      </c>
      <c r="B6" s="155" t="str">
        <f t="shared" ref="B6:B37" si="0">MID(H6,1,2)&amp;MID(J6,1,2)&amp;MID(L6,1,2)&amp;MID(C6,1,2)&amp;MID(M6,1,1)&amp;MID(N6,1,1)&amp;MID(O6,1,1)&amp;MID(P6,1,3)</f>
        <v>182040Ma</v>
      </c>
      <c r="C6" s="156" t="s">
        <v>149</v>
      </c>
      <c r="D6" s="608" t="s">
        <v>1058</v>
      </c>
      <c r="E6" s="158" t="s">
        <v>1482</v>
      </c>
      <c r="F6" s="158" t="s">
        <v>1491</v>
      </c>
      <c r="G6" s="159" t="str">
        <f t="shared" ref="G6:G37" si="1">IF(H6&lt;&gt;"","H:","")</f>
        <v>H:</v>
      </c>
      <c r="H6" s="159">
        <v>1800</v>
      </c>
      <c r="I6" s="160" t="str">
        <f t="shared" ref="I6:I37" si="2">IF(J6&lt;&gt;"","W:","")</f>
        <v>W:</v>
      </c>
      <c r="J6" s="160">
        <v>200</v>
      </c>
      <c r="K6" s="161" t="str">
        <f t="shared" ref="K6:K37" si="3">IF(L6&lt;&gt;"","D:","")</f>
        <v>D:</v>
      </c>
      <c r="L6" s="161">
        <v>400</v>
      </c>
      <c r="M6" s="162"/>
      <c r="N6" s="163"/>
      <c r="O6" s="164"/>
      <c r="P6" s="165"/>
      <c r="Q6" s="166" t="str">
        <f t="shared" ref="Q6:Q37" si="4">IF(B6&lt;&gt;"",(C6&amp;M6&amp;N6&amp;O6&amp;P6&amp;" / "&amp;G6&amp;H6&amp;I6&amp;J6&amp;K6&amp;L6&amp;" mm"),"")</f>
        <v>Marco  / H:1800W:200D:400 mm</v>
      </c>
      <c r="S6" s="167" t="s">
        <v>153</v>
      </c>
      <c r="T6" s="168" t="s">
        <v>30</v>
      </c>
      <c r="U6" s="169" t="s">
        <v>100</v>
      </c>
      <c r="V6" s="170" t="str">
        <f>Z1&amp;Z2&amp;Z3</f>
        <v>227260</v>
      </c>
      <c r="W6" s="171"/>
      <c r="X6" s="171"/>
      <c r="Y6" s="171"/>
      <c r="Z6" s="172" t="str">
        <f t="shared" ref="Z6:Z15" si="5">V6&amp;U6&amp;MID(W6,1,1)&amp;MID(X6,1,1)&amp;MID(Y6,1,3)</f>
        <v>227260Ma</v>
      </c>
      <c r="AA6" s="173" t="str">
        <f t="shared" ref="AA6:AA20" si="6">VLOOKUP(Z6,$B$6:$D$526,3,FALSE)</f>
        <v>1017033</v>
      </c>
      <c r="AD6" s="174" t="str">
        <f t="shared" ref="AD6:AD45" si="7">AO6&amp;AP6&amp;AQ6&amp;AR6&amp;AS6&amp;AT6&amp;AN6&amp;AU6</f>
        <v>IMBVFPW2-</v>
      </c>
      <c r="AE6" s="175" t="s">
        <v>154</v>
      </c>
      <c r="AF6" s="175" t="s">
        <v>155</v>
      </c>
      <c r="AG6" s="175" t="s">
        <v>156</v>
      </c>
      <c r="AH6" s="129" t="s">
        <v>157</v>
      </c>
      <c r="AI6" s="129" t="s">
        <v>158</v>
      </c>
      <c r="AJ6" s="175" t="s">
        <v>159</v>
      </c>
      <c r="AK6" s="175" t="s">
        <v>160</v>
      </c>
      <c r="AL6" s="175" t="s">
        <v>161</v>
      </c>
      <c r="AM6" s="175"/>
      <c r="AN6" s="175" t="s">
        <v>162</v>
      </c>
      <c r="AO6" s="175" t="str">
        <f t="shared" ref="AO6:AO45" si="8">MID(AG6,1,1)</f>
        <v>I</v>
      </c>
      <c r="AP6" s="129" t="str" cm="1">
        <f t="array" ref="AP6">IFERROR(_xlfn.IFS(AH6="Mini Breaker ","MB",AH6="GoPact ","GP",AH6="EZC 100 ","EZ1",AH6="EZC 250 ","EZ2",AH6="CVS/NSX 250 ","CV2",AH6="CVS/NSX/EZC 630 ","CV6",AH6="NS 1600 ","NS1",AH6="NW/MTZ 4000 ","NW4",AH6="Conmutador PEQ. ","CP",AH6="Conmutador MED. ","CM",AH6="Conmutador GRA. ","CG",AH6="Contactores ","CK"),"")</f>
        <v>MB</v>
      </c>
      <c r="AQ6" s="129" t="str" cm="1">
        <f t="array" ref="AQ6">_xlfn.IFS(AI6="Horizontal ","H",AI6="Horizontal COMPUESTA ","HC",AI6="Vertical ","V",AI6="Vertical Compacta ","VC",AI6="Vertical Extendida ","VE")</f>
        <v>V</v>
      </c>
      <c r="AR6" s="175" t="str">
        <f t="shared" ref="AR6:AR45" si="9">MID(AJ6,1,1)</f>
        <v>F</v>
      </c>
      <c r="AS6" s="175" t="str">
        <f t="shared" ref="AS6:AS45" si="10">MID(AK6,1,1)</f>
        <v>P</v>
      </c>
      <c r="AT6" s="175" t="str" cm="1">
        <f t="array" ref="AT6">IFERROR(_xlfn.IFS(AL6="W:200 ","W1",AL6="W:400 ","W2",AL6="W:720 ","W3",AL6="W:800 ","W4",AL6="W:1120 ","W5"),"")</f>
        <v>W2</v>
      </c>
      <c r="AU6" s="175" t="str" cm="1">
        <f t="array" ref="AU6">IFERROR(_xlfn.IFS(AM6="D:400 ","D1",AM6="D:600 ","D2",AM6="D:1000 ","D3"),"")</f>
        <v/>
      </c>
      <c r="AV6" s="175" t="s">
        <v>163</v>
      </c>
      <c r="AW6" s="175" t="s">
        <v>164</v>
      </c>
      <c r="AX6" s="175">
        <v>4</v>
      </c>
      <c r="AY6" s="176" t="str">
        <f t="shared" ref="AY6:AY45" si="11">AE6&amp;AF6&amp;AH6&amp;AI6&amp;AJ6&amp;AK6&amp;AL6&amp;AM6&amp;AN6</f>
        <v>UF.  de Mini Breaker Vertical Fijo Palanca W:400 -</v>
      </c>
      <c r="BF6" s="177" t="str">
        <f t="shared" ref="BF6:BF39" si="12">BG6&amp;BH6&amp;BI6&amp;BJ6</f>
        <v>1AH</v>
      </c>
      <c r="BG6" s="178" cm="1">
        <f t="array" ref="BG6">_xlfn.IFS(BN6="10 - 25",1,BN6="10 - 40",2,BN6="10 - 65",3,BN6="10 - 85",4)</f>
        <v>1</v>
      </c>
      <c r="BH6" s="178" t="str" cm="1">
        <f t="array" ref="BH6">_xlfn.IFS(BO6="630","A",BO6="1250","B",BO6="1600","C",BO6="2000","D",BO6="2500","E",BO6="3200","F",BO6="4000","G",BO6="5000","H",BO6="6300","I",BO6="7000","J")</f>
        <v>A</v>
      </c>
      <c r="BI6" s="178" t="s">
        <v>9</v>
      </c>
      <c r="BJ6" s="179" t="str" cm="1">
        <f t="array" ref="BJ6">IFERROR(_xlfn.IFS(BP6="400 + 400","X",BP6="720","Y",BP6="1120","Z"),"")</f>
        <v/>
      </c>
      <c r="BK6" s="180"/>
      <c r="BL6" s="487" t="s">
        <v>165</v>
      </c>
      <c r="BM6" s="488"/>
      <c r="BN6" s="491" t="s">
        <v>166</v>
      </c>
      <c r="BO6" s="494" t="s">
        <v>167</v>
      </c>
      <c r="BP6" s="181" t="s">
        <v>162</v>
      </c>
      <c r="BQ6" s="182" t="s">
        <v>162</v>
      </c>
      <c r="BR6" s="183" t="s">
        <v>168</v>
      </c>
      <c r="BS6" s="184" t="s">
        <v>162</v>
      </c>
      <c r="BT6" s="184" t="s">
        <v>162</v>
      </c>
      <c r="BU6" s="184" t="s">
        <v>162</v>
      </c>
      <c r="BV6" s="184" t="s">
        <v>162</v>
      </c>
      <c r="BW6" s="184" t="s">
        <v>162</v>
      </c>
      <c r="BX6" s="184" t="s">
        <v>162</v>
      </c>
      <c r="BY6" s="184" t="s">
        <v>162</v>
      </c>
      <c r="BZ6" s="184" t="s">
        <v>162</v>
      </c>
      <c r="CA6" s="184" t="s">
        <v>162</v>
      </c>
      <c r="CB6" s="184" t="s">
        <v>162</v>
      </c>
      <c r="CC6" s="184" t="s">
        <v>162</v>
      </c>
      <c r="CD6" s="184" t="s">
        <v>162</v>
      </c>
      <c r="CF6" s="177" t="str">
        <f t="shared" ref="CF6:CF39" si="13">BG6&amp;BH6&amp;CG6&amp;CH6</f>
        <v>1AVM</v>
      </c>
      <c r="CG6" s="185" t="s">
        <v>169</v>
      </c>
      <c r="CH6" s="186" t="str" cm="1">
        <f t="array" ref="CH6">IFERROR(_xlfn.IFS(CJ6="1/4","M",CJ6="1/2","N",CJ6="3/4","O",CJ6="1","P"),"")</f>
        <v>M</v>
      </c>
      <c r="CI6" s="180"/>
      <c r="CJ6" s="187" t="s">
        <v>170</v>
      </c>
      <c r="CK6" s="188" t="s">
        <v>171</v>
      </c>
      <c r="CL6" s="189" t="s">
        <v>168</v>
      </c>
      <c r="CM6" s="190" t="s">
        <v>172</v>
      </c>
      <c r="CN6" s="190" t="s">
        <v>173</v>
      </c>
      <c r="CO6" s="190" t="s">
        <v>174</v>
      </c>
      <c r="CP6" s="190" t="s">
        <v>175</v>
      </c>
      <c r="CQ6" s="190" t="s">
        <v>162</v>
      </c>
      <c r="CR6" s="190" t="s">
        <v>162</v>
      </c>
      <c r="CS6" s="190" t="s">
        <v>162</v>
      </c>
      <c r="CT6" s="191" t="s">
        <v>162</v>
      </c>
      <c r="DD6" s="157" t="s">
        <v>150</v>
      </c>
      <c r="DE6" s="157" t="str">
        <f>IF(DD6&lt;&gt;"",$DD$4&amp;DD6,"")</f>
        <v>1017000</v>
      </c>
      <c r="DF6" s="158" t="s">
        <v>151</v>
      </c>
      <c r="DG6" s="158" t="str">
        <f>IF(DF6&lt;&gt;"",$DD$4&amp;DF6,"")</f>
        <v>1014000</v>
      </c>
      <c r="DH6" s="158" t="s">
        <v>152</v>
      </c>
      <c r="DI6" s="158" t="str">
        <f>IF(DH6&lt;&gt;"",$DD$4&amp;DH6,"")</f>
        <v>1010020</v>
      </c>
    </row>
    <row r="7" spans="1:113" ht="19.899999999999999" customHeight="1" outlineLevel="1">
      <c r="A7" s="154">
        <v>2</v>
      </c>
      <c r="B7" s="155" t="str">
        <f t="shared" si="0"/>
        <v>182060Ma</v>
      </c>
      <c r="C7" s="156" t="s">
        <v>149</v>
      </c>
      <c r="D7" s="608" t="s">
        <v>1059</v>
      </c>
      <c r="E7" s="158" t="s">
        <v>1483</v>
      </c>
      <c r="F7" s="158" t="s">
        <v>1491</v>
      </c>
      <c r="G7" s="159" t="str">
        <f t="shared" si="1"/>
        <v>H:</v>
      </c>
      <c r="H7" s="159">
        <v>1800</v>
      </c>
      <c r="I7" s="160" t="str">
        <f t="shared" si="2"/>
        <v>W:</v>
      </c>
      <c r="J7" s="160">
        <v>200</v>
      </c>
      <c r="K7" s="161" t="str">
        <f t="shared" si="3"/>
        <v>D:</v>
      </c>
      <c r="L7" s="161">
        <v>600</v>
      </c>
      <c r="M7" s="162"/>
      <c r="N7" s="163"/>
      <c r="O7" s="164"/>
      <c r="P7" s="165"/>
      <c r="Q7" s="166" t="str">
        <f t="shared" si="4"/>
        <v>Marco  / H:1800W:200D:600 mm</v>
      </c>
      <c r="S7" s="167" t="s">
        <v>178</v>
      </c>
      <c r="T7" s="168" t="s">
        <v>179</v>
      </c>
      <c r="U7" s="169" t="s">
        <v>180</v>
      </c>
      <c r="V7" s="170" t="str">
        <f>Z1&amp;Z2</f>
        <v>2272</v>
      </c>
      <c r="W7" s="171" t="s">
        <v>181</v>
      </c>
      <c r="X7" s="171"/>
      <c r="Y7" s="171"/>
      <c r="Z7" s="172" t="str">
        <f t="shared" si="5"/>
        <v>2272PuP</v>
      </c>
      <c r="AA7" s="173" t="str">
        <f t="shared" si="6"/>
        <v>1014109</v>
      </c>
      <c r="AD7" s="174" t="str">
        <f t="shared" si="7"/>
        <v>IMBVFPW3-</v>
      </c>
      <c r="AE7" s="175" t="s">
        <v>154</v>
      </c>
      <c r="AF7" s="175" t="s">
        <v>155</v>
      </c>
      <c r="AG7" s="175" t="s">
        <v>156</v>
      </c>
      <c r="AH7" s="129" t="s">
        <v>157</v>
      </c>
      <c r="AI7" s="129" t="s">
        <v>158</v>
      </c>
      <c r="AJ7" s="175" t="s">
        <v>159</v>
      </c>
      <c r="AK7" s="175" t="s">
        <v>160</v>
      </c>
      <c r="AL7" s="175" t="s">
        <v>182</v>
      </c>
      <c r="AM7" s="175"/>
      <c r="AN7" s="175" t="s">
        <v>162</v>
      </c>
      <c r="AO7" s="175" t="str">
        <f t="shared" si="8"/>
        <v>I</v>
      </c>
      <c r="AP7" s="129" t="str" cm="1">
        <f t="array" ref="AP7">IFERROR(_xlfn.IFS(AH7="Mini Breaker ","MB",AH7="GoPact ","GP",AH7="EZC 100 ","EZ1",AH7="EZC 250 ","EZ2",AH7="CVS/NSX 250 ","CV2",AH7="CVS/NSX/EZC 630 ","CV6",AH7="NS 1600 ","NS1",AH7="NW/MTZ 4000 ","NW4",AH7="Conmutador PEQ. ","CP",AH7="Conmutador MED. ","CM",AH7="Conmutador GRA. ","CG",AH7="Contactores ","CK"),"")</f>
        <v>MB</v>
      </c>
      <c r="AQ7" s="129" t="str" cm="1">
        <f t="array" ref="AQ7">_xlfn.IFS(AI7="Horizontal ","H",AI7="Horizontal COMPUESTA ","HC",AI7="Vertical ","V",AI7="Vertical Compacta ","VC",AI7="Vertical Extendida ","VE")</f>
        <v>V</v>
      </c>
      <c r="AR7" s="175" t="str">
        <f t="shared" si="9"/>
        <v>F</v>
      </c>
      <c r="AS7" s="175" t="str">
        <f t="shared" si="10"/>
        <v>P</v>
      </c>
      <c r="AT7" s="175" t="str" cm="1">
        <f t="array" ref="AT7">IFERROR(_xlfn.IFS(AL7="W:200 ","W1",AL7="W:400 ","W2",AL7="W:720 ","W3",AL7="W:800 ","W4",AL7="W:1120 ","W5"),"")</f>
        <v>W3</v>
      </c>
      <c r="AU7" s="175" t="str" cm="1">
        <f t="array" ref="AU7">IFERROR(_xlfn.IFS(AM7="D:400 ","D1",AM7="D:600 ","D2",AM7="D:1000 ","D3"),"")</f>
        <v/>
      </c>
      <c r="AV7" s="175" t="s">
        <v>183</v>
      </c>
      <c r="AW7" s="175" t="s">
        <v>184</v>
      </c>
      <c r="AX7" s="175">
        <v>4</v>
      </c>
      <c r="AY7" s="176" t="str">
        <f t="shared" si="11"/>
        <v>UF.  de Mini Breaker Vertical Fijo Palanca W:720 -</v>
      </c>
      <c r="BF7" s="192" t="str">
        <f t="shared" si="12"/>
        <v>1AH</v>
      </c>
      <c r="BG7" s="193">
        <f>BG6</f>
        <v>1</v>
      </c>
      <c r="BH7" s="193" t="str">
        <f>BH6</f>
        <v>A</v>
      </c>
      <c r="BI7" s="193" t="str">
        <f>BI6</f>
        <v>H</v>
      </c>
      <c r="BJ7" s="194" t="str" cm="1">
        <f t="array" ref="BJ7">IFERROR(_xlfn.IFS(BP7="400 + 400","X",BP7="720","Y",BP7="1120","Z"),"")</f>
        <v/>
      </c>
      <c r="BK7" s="180"/>
      <c r="BL7" s="487"/>
      <c r="BM7" s="488"/>
      <c r="BN7" s="492"/>
      <c r="BO7" s="495"/>
      <c r="BP7" s="195" t="s">
        <v>162</v>
      </c>
      <c r="BQ7" s="196" t="s">
        <v>162</v>
      </c>
      <c r="BR7" s="197" t="s">
        <v>185</v>
      </c>
      <c r="BS7" s="198" t="s">
        <v>162</v>
      </c>
      <c r="BT7" s="198" t="s">
        <v>162</v>
      </c>
      <c r="BU7" s="198" t="s">
        <v>162</v>
      </c>
      <c r="BV7" s="198" t="s">
        <v>162</v>
      </c>
      <c r="BW7" s="198" t="s">
        <v>162</v>
      </c>
      <c r="BX7" s="198" t="s">
        <v>162</v>
      </c>
      <c r="BY7" s="198" t="s">
        <v>162</v>
      </c>
      <c r="BZ7" s="198" t="s">
        <v>162</v>
      </c>
      <c r="CA7" s="198" t="s">
        <v>162</v>
      </c>
      <c r="CB7" s="198" t="s">
        <v>162</v>
      </c>
      <c r="CC7" s="198" t="s">
        <v>162</v>
      </c>
      <c r="CD7" s="198" t="s">
        <v>162</v>
      </c>
      <c r="CF7" s="192" t="str">
        <f t="shared" si="13"/>
        <v>1AVN</v>
      </c>
      <c r="CG7" s="199" t="s">
        <v>169</v>
      </c>
      <c r="CH7" s="200" t="str" cm="1">
        <f t="array" ref="CH7">IFERROR(_xlfn.IFS(CJ7="1/4","M",CJ7="1/2","N",CJ7="3/4","O",CJ7="1","P"),"")</f>
        <v>N</v>
      </c>
      <c r="CI7" s="180"/>
      <c r="CJ7" s="201" t="s">
        <v>186</v>
      </c>
      <c r="CK7" s="202" t="s">
        <v>187</v>
      </c>
      <c r="CL7" s="203" t="s">
        <v>185</v>
      </c>
      <c r="CM7" s="481" t="s">
        <v>188</v>
      </c>
      <c r="CN7" s="481" t="s">
        <v>189</v>
      </c>
      <c r="CO7" s="481" t="s">
        <v>190</v>
      </c>
      <c r="CP7" s="481" t="s">
        <v>191</v>
      </c>
      <c r="CQ7" s="481" t="s">
        <v>162</v>
      </c>
      <c r="CR7" s="481" t="s">
        <v>162</v>
      </c>
      <c r="CS7" s="481" t="s">
        <v>162</v>
      </c>
      <c r="CT7" s="497" t="s">
        <v>162</v>
      </c>
      <c r="DD7" s="157" t="s">
        <v>176</v>
      </c>
      <c r="DE7" s="157" t="str">
        <f t="shared" ref="DE7:DE70" si="14">IF(DD7&lt;&gt;"",$DD$4&amp;DD7,"")</f>
        <v>1017001</v>
      </c>
      <c r="DF7" s="158" t="s">
        <v>177</v>
      </c>
      <c r="DG7" s="158" t="str">
        <f t="shared" ref="DG7:DG70" si="15">IF(DF7&lt;&gt;"",$DD$4&amp;DF7,"")</f>
        <v>1014001</v>
      </c>
      <c r="DH7" s="158" t="s">
        <v>152</v>
      </c>
      <c r="DI7" s="158" t="str">
        <f t="shared" ref="DI7:DI70" si="16">IF(DH7&lt;&gt;"",$DD$4&amp;DH7,"")</f>
        <v>1010020</v>
      </c>
    </row>
    <row r="8" spans="1:113" ht="19.899999999999999" customHeight="1" outlineLevel="1">
      <c r="A8" s="154">
        <v>3</v>
      </c>
      <c r="B8" s="155" t="str">
        <f t="shared" si="0"/>
        <v>182010Ma</v>
      </c>
      <c r="C8" s="156" t="s">
        <v>149</v>
      </c>
      <c r="D8" s="608" t="s">
        <v>1060</v>
      </c>
      <c r="E8" s="158" t="s">
        <v>1484</v>
      </c>
      <c r="F8" s="158" t="s">
        <v>1491</v>
      </c>
      <c r="G8" s="159" t="str">
        <f t="shared" si="1"/>
        <v>H:</v>
      </c>
      <c r="H8" s="159">
        <v>1800</v>
      </c>
      <c r="I8" s="160" t="str">
        <f t="shared" si="2"/>
        <v>W:</v>
      </c>
      <c r="J8" s="160">
        <v>200</v>
      </c>
      <c r="K8" s="161" t="str">
        <f t="shared" si="3"/>
        <v>D:</v>
      </c>
      <c r="L8" s="161">
        <v>1000</v>
      </c>
      <c r="M8" s="162"/>
      <c r="N8" s="163"/>
      <c r="O8" s="164"/>
      <c r="P8" s="165"/>
      <c r="Q8" s="166" t="str">
        <f t="shared" si="4"/>
        <v>Marco  / H:1800W:200D:1000 mm</v>
      </c>
      <c r="S8" s="167" t="s">
        <v>194</v>
      </c>
      <c r="T8" s="168" t="s">
        <v>195</v>
      </c>
      <c r="U8" s="169" t="s">
        <v>196</v>
      </c>
      <c r="V8" s="170" t="str">
        <f>Z1&amp;Z3</f>
        <v>2260</v>
      </c>
      <c r="W8" s="171" t="s">
        <v>197</v>
      </c>
      <c r="X8" s="171"/>
      <c r="Y8" s="171"/>
      <c r="Z8" s="172" t="str">
        <f t="shared" si="5"/>
        <v>2260PaLP</v>
      </c>
      <c r="AA8" s="173" t="str">
        <f t="shared" si="6"/>
        <v>1014032</v>
      </c>
      <c r="AD8" s="174" t="str">
        <f t="shared" si="7"/>
        <v>ICV2VCFPW3-</v>
      </c>
      <c r="AE8" s="175" t="s">
        <v>154</v>
      </c>
      <c r="AF8" s="175" t="s">
        <v>155</v>
      </c>
      <c r="AG8" s="175" t="s">
        <v>156</v>
      </c>
      <c r="AH8" s="129" t="s">
        <v>198</v>
      </c>
      <c r="AI8" s="129" t="s">
        <v>199</v>
      </c>
      <c r="AJ8" s="175" t="s">
        <v>159</v>
      </c>
      <c r="AK8" s="175" t="s">
        <v>160</v>
      </c>
      <c r="AL8" s="175" t="s">
        <v>182</v>
      </c>
      <c r="AM8" s="175"/>
      <c r="AN8" s="175" t="s">
        <v>162</v>
      </c>
      <c r="AO8" s="175" t="str">
        <f t="shared" si="8"/>
        <v>I</v>
      </c>
      <c r="AP8" s="129" t="str" cm="1">
        <f t="array" ref="AP8">IFERROR(_xlfn.IFS(AH8="Mini Breaker ","MB",AH8="GoPact ","GP",AH8="EZC 100 ","EZ1",AH8="EZC 250 ","EZ2",AH8="CVS/NSX 250 ","CV2",AH8="CVS/NSX/EZC 630 ","CV6",AH8="NS 1600 ","NS1",AH8="NW/MTZ 4000 ","NW4",AH8="Conmutador PEQ. ","CP",AH8="Conmutador MED. ","CM",AH8="Conmutador GRA. ","CG",AH8="Contactores ","CK"),"")</f>
        <v>CV2</v>
      </c>
      <c r="AQ8" s="129" t="str" cm="1">
        <f t="array" ref="AQ8">_xlfn.IFS(AI8="Horizontal ","H",AI8="Horizontal COMPUESTA ","HC",AI8="Vertical ","V",AI8="Vertical Compacta ","VC",AI8="Vertical Extendida ","VE")</f>
        <v>VC</v>
      </c>
      <c r="AR8" s="175" t="str">
        <f t="shared" si="9"/>
        <v>F</v>
      </c>
      <c r="AS8" s="175" t="str">
        <f t="shared" si="10"/>
        <v>P</v>
      </c>
      <c r="AT8" s="175" t="str" cm="1">
        <f t="array" ref="AT8">IFERROR(_xlfn.IFS(AL8="W:200 ","W1",AL8="W:400 ","W2",AL8="W:720 ","W3",AL8="W:800 ","W4",AL8="W:1120 ","W5"),"")</f>
        <v>W3</v>
      </c>
      <c r="AU8" s="175" t="str" cm="1">
        <f t="array" ref="AU8">IFERROR(_xlfn.IFS(AM8="D:400 ","D1",AM8="D:600 ","D2",AM8="D:1000 ","D3"),"")</f>
        <v/>
      </c>
      <c r="AV8" s="175" t="s">
        <v>200</v>
      </c>
      <c r="AW8" s="175" t="s">
        <v>201</v>
      </c>
      <c r="AX8" s="175">
        <v>7</v>
      </c>
      <c r="AY8" s="176" t="str">
        <f t="shared" si="11"/>
        <v>UF.  de CVS/NSX 250 Vertical Compacta Fijo Palanca W:720 -</v>
      </c>
      <c r="BF8" s="192" t="str">
        <f t="shared" si="12"/>
        <v>1AH</v>
      </c>
      <c r="BG8" s="193">
        <f>BG7</f>
        <v>1</v>
      </c>
      <c r="BH8" s="193" t="str">
        <f>BH6</f>
        <v>A</v>
      </c>
      <c r="BI8" s="193" t="str">
        <f>BI7</f>
        <v>H</v>
      </c>
      <c r="BJ8" s="194" t="str" cm="1">
        <f t="array" ref="BJ8">IFERROR(_xlfn.IFS(BP8="400 + 400","X",BP8="720","Y",BP8="1120","Z"),"")</f>
        <v/>
      </c>
      <c r="BK8" s="180"/>
      <c r="BL8" s="487"/>
      <c r="BM8" s="488"/>
      <c r="BN8" s="492"/>
      <c r="BO8" s="495"/>
      <c r="BP8" s="195" t="s">
        <v>162</v>
      </c>
      <c r="BQ8" s="196" t="s">
        <v>162</v>
      </c>
      <c r="BR8" s="197" t="s">
        <v>202</v>
      </c>
      <c r="BS8" s="198" t="s">
        <v>162</v>
      </c>
      <c r="BT8" s="198" t="s">
        <v>162</v>
      </c>
      <c r="BU8" s="198" t="s">
        <v>162</v>
      </c>
      <c r="BV8" s="198" t="s">
        <v>162</v>
      </c>
      <c r="BW8" s="198" t="s">
        <v>162</v>
      </c>
      <c r="BX8" s="198" t="s">
        <v>162</v>
      </c>
      <c r="BY8" s="198" t="s">
        <v>162</v>
      </c>
      <c r="BZ8" s="198" t="s">
        <v>162</v>
      </c>
      <c r="CA8" s="198" t="s">
        <v>162</v>
      </c>
      <c r="CB8" s="198" t="s">
        <v>162</v>
      </c>
      <c r="CC8" s="198" t="s">
        <v>162</v>
      </c>
      <c r="CD8" s="198" t="s">
        <v>162</v>
      </c>
      <c r="CF8" s="192" t="str">
        <f t="shared" si="13"/>
        <v>1AVO</v>
      </c>
      <c r="CG8" s="199" t="s">
        <v>169</v>
      </c>
      <c r="CH8" s="200" t="str" cm="1">
        <f t="array" ref="CH8">IFERROR(_xlfn.IFS(CJ8="1/4","M",CJ8="1/2","N",CJ8="3/4","O",CJ8="1","P"),"")</f>
        <v>O</v>
      </c>
      <c r="CI8" s="180"/>
      <c r="CJ8" s="201" t="s">
        <v>203</v>
      </c>
      <c r="CK8" s="202" t="s">
        <v>204</v>
      </c>
      <c r="CL8" s="203" t="s">
        <v>202</v>
      </c>
      <c r="CM8" s="481"/>
      <c r="CN8" s="481"/>
      <c r="CO8" s="481"/>
      <c r="CP8" s="481"/>
      <c r="CQ8" s="481"/>
      <c r="CR8" s="481"/>
      <c r="CS8" s="481"/>
      <c r="CT8" s="497"/>
      <c r="DD8" s="157" t="s">
        <v>192</v>
      </c>
      <c r="DE8" s="157" t="str">
        <f t="shared" si="14"/>
        <v>1017002</v>
      </c>
      <c r="DF8" s="158" t="s">
        <v>193</v>
      </c>
      <c r="DG8" s="158" t="str">
        <f t="shared" si="15"/>
        <v>1014002</v>
      </c>
      <c r="DH8" s="158" t="s">
        <v>152</v>
      </c>
      <c r="DI8" s="158" t="str">
        <f t="shared" si="16"/>
        <v>1010020</v>
      </c>
    </row>
    <row r="9" spans="1:113" ht="19.899999999999999" customHeight="1" outlineLevel="1" thickBot="1">
      <c r="A9" s="154">
        <v>4</v>
      </c>
      <c r="B9" s="155" t="str">
        <f t="shared" si="0"/>
        <v>184040Ma</v>
      </c>
      <c r="C9" s="156" t="s">
        <v>149</v>
      </c>
      <c r="D9" s="608" t="s">
        <v>1061</v>
      </c>
      <c r="E9" s="158" t="s">
        <v>1482</v>
      </c>
      <c r="F9" s="158" t="s">
        <v>1492</v>
      </c>
      <c r="G9" s="159" t="str">
        <f t="shared" si="1"/>
        <v>H:</v>
      </c>
      <c r="H9" s="159">
        <v>1800</v>
      </c>
      <c r="I9" s="160" t="str">
        <f t="shared" si="2"/>
        <v>W:</v>
      </c>
      <c r="J9" s="160">
        <v>400</v>
      </c>
      <c r="K9" s="161" t="str">
        <f t="shared" si="3"/>
        <v>D:</v>
      </c>
      <c r="L9" s="161">
        <v>400</v>
      </c>
      <c r="M9" s="162"/>
      <c r="N9" s="163"/>
      <c r="O9" s="164"/>
      <c r="P9" s="165"/>
      <c r="Q9" s="166" t="str">
        <f t="shared" si="4"/>
        <v>Marco  / H:1800W:400D:400 mm</v>
      </c>
      <c r="S9" s="167" t="s">
        <v>207</v>
      </c>
      <c r="T9" s="168" t="s">
        <v>208</v>
      </c>
      <c r="U9" s="169" t="s">
        <v>209</v>
      </c>
      <c r="V9" s="170" t="str">
        <f>Z1&amp;Z2</f>
        <v>2272</v>
      </c>
      <c r="W9" s="171" t="s">
        <v>197</v>
      </c>
      <c r="X9" s="171"/>
      <c r="Y9" s="171"/>
      <c r="Z9" s="172" t="str">
        <f t="shared" si="5"/>
        <v>2272PaPP</v>
      </c>
      <c r="AA9" s="173" t="str">
        <f t="shared" si="6"/>
        <v>1014061</v>
      </c>
      <c r="AD9" s="174" t="str">
        <f t="shared" si="7"/>
        <v>ICV2VEFPW3-</v>
      </c>
      <c r="AE9" s="175" t="s">
        <v>154</v>
      </c>
      <c r="AF9" s="175" t="s">
        <v>155</v>
      </c>
      <c r="AG9" s="175" t="s">
        <v>156</v>
      </c>
      <c r="AH9" s="129" t="s">
        <v>198</v>
      </c>
      <c r="AI9" s="129" t="s">
        <v>210</v>
      </c>
      <c r="AJ9" s="175" t="s">
        <v>159</v>
      </c>
      <c r="AK9" s="175" t="s">
        <v>160</v>
      </c>
      <c r="AL9" s="175" t="s">
        <v>182</v>
      </c>
      <c r="AM9" s="175"/>
      <c r="AN9" s="175" t="s">
        <v>162</v>
      </c>
      <c r="AO9" s="175" t="str">
        <f t="shared" si="8"/>
        <v>I</v>
      </c>
      <c r="AP9" s="129" t="str" cm="1">
        <f t="array" ref="AP9">IFERROR(_xlfn.IFS(AH9="Mini Breaker ","MB",AH9="GoPact ","GP",AH9="EZC 100 ","EZ1",AH9="EZC 250 ","EZ2",AH9="CVS/NSX 250 ","CV2",AH9="CVS/NSX/EZC 630 ","CV6",AH9="NS 1600 ","NS1",AH9="NW/MTZ 4000 ","NW4",AH9="Conmutador PEQ. ","CP",AH9="Conmutador MED. ","CM",AH9="Conmutador GRA. ","CG",AH9="Contactores ","CK"),"")</f>
        <v>CV2</v>
      </c>
      <c r="AQ9" s="129" t="str" cm="1">
        <f t="array" ref="AQ9">_xlfn.IFS(AI9="Horizontal ","H",AI9="Horizontal COMPUESTA ","HC",AI9="Vertical ","V",AI9="Vertical Compacta ","VC",AI9="Vertical Extendida ","VE")</f>
        <v>VE</v>
      </c>
      <c r="AR9" s="175" t="str">
        <f t="shared" si="9"/>
        <v>F</v>
      </c>
      <c r="AS9" s="175" t="str">
        <f t="shared" si="10"/>
        <v>P</v>
      </c>
      <c r="AT9" s="175" t="str" cm="1">
        <f t="array" ref="AT9">IFERROR(_xlfn.IFS(AL9="W:200 ","W1",AL9="W:400 ","W2",AL9="W:720 ","W3",AL9="W:800 ","W4",AL9="W:1120 ","W5"),"")</f>
        <v>W3</v>
      </c>
      <c r="AU9" s="175" t="str" cm="1">
        <f t="array" ref="AU9">IFERROR(_xlfn.IFS(AM9="D:400 ","D1",AM9="D:600 ","D2",AM9="D:1000 ","D3"),"")</f>
        <v/>
      </c>
      <c r="AV9" s="175" t="s">
        <v>211</v>
      </c>
      <c r="AW9" s="175" t="s">
        <v>212</v>
      </c>
      <c r="AX9" s="175">
        <v>7</v>
      </c>
      <c r="AY9" s="176" t="str">
        <f t="shared" si="11"/>
        <v>UF.  de CVS/NSX 250 Vertical Extendida Fijo Palanca W:720 -</v>
      </c>
      <c r="BF9" s="205" t="str">
        <f t="shared" si="12"/>
        <v>1AH</v>
      </c>
      <c r="BG9" s="206">
        <f>BG8</f>
        <v>1</v>
      </c>
      <c r="BH9" s="206" t="str">
        <f>BH6</f>
        <v>A</v>
      </c>
      <c r="BI9" s="206" t="str">
        <f>BI8</f>
        <v>H</v>
      </c>
      <c r="BJ9" s="207" t="str" cm="1">
        <f t="array" ref="BJ9">IFERROR(_xlfn.IFS(BP9="400 + 400","X",BP9="720","Y",BP9="1120","Z"),"")</f>
        <v/>
      </c>
      <c r="BK9" s="180"/>
      <c r="BL9" s="489"/>
      <c r="BM9" s="490"/>
      <c r="BN9" s="493"/>
      <c r="BO9" s="496"/>
      <c r="BP9" s="208" t="s">
        <v>162</v>
      </c>
      <c r="BQ9" s="209" t="s">
        <v>162</v>
      </c>
      <c r="BR9" s="210" t="s">
        <v>162</v>
      </c>
      <c r="BS9" s="211" t="s">
        <v>162</v>
      </c>
      <c r="BT9" s="211" t="s">
        <v>162</v>
      </c>
      <c r="BU9" s="211" t="s">
        <v>162</v>
      </c>
      <c r="BV9" s="211" t="s">
        <v>162</v>
      </c>
      <c r="BW9" s="211" t="s">
        <v>162</v>
      </c>
      <c r="BX9" s="211" t="s">
        <v>162</v>
      </c>
      <c r="BY9" s="211" t="s">
        <v>162</v>
      </c>
      <c r="BZ9" s="211" t="s">
        <v>162</v>
      </c>
      <c r="CA9" s="211" t="s">
        <v>162</v>
      </c>
      <c r="CB9" s="211" t="s">
        <v>162</v>
      </c>
      <c r="CC9" s="211" t="s">
        <v>162</v>
      </c>
      <c r="CD9" s="211" t="s">
        <v>162</v>
      </c>
      <c r="CF9" s="205" t="str">
        <f t="shared" si="13"/>
        <v>1AVP</v>
      </c>
      <c r="CG9" s="212" t="s">
        <v>169</v>
      </c>
      <c r="CH9" s="213" t="str" cm="1">
        <f t="array" ref="CH9">IFERROR(_xlfn.IFS(CJ9="1/4","M",CJ9="1/2","N",CJ9="3/4","O",CJ9="1","P"),"")</f>
        <v>P</v>
      </c>
      <c r="CI9" s="180"/>
      <c r="CJ9" s="214" t="s">
        <v>213</v>
      </c>
      <c r="CK9" s="215" t="s">
        <v>214</v>
      </c>
      <c r="CL9" s="216" t="s">
        <v>162</v>
      </c>
      <c r="CM9" s="217" t="s">
        <v>162</v>
      </c>
      <c r="CN9" s="217" t="s">
        <v>162</v>
      </c>
      <c r="CO9" s="217" t="s">
        <v>162</v>
      </c>
      <c r="CP9" s="217" t="s">
        <v>162</v>
      </c>
      <c r="CQ9" s="217" t="s">
        <v>162</v>
      </c>
      <c r="CR9" s="217" t="s">
        <v>162</v>
      </c>
      <c r="CS9" s="217" t="s">
        <v>162</v>
      </c>
      <c r="CT9" s="218" t="s">
        <v>162</v>
      </c>
      <c r="DD9" s="157" t="s">
        <v>205</v>
      </c>
      <c r="DE9" s="157" t="str">
        <f t="shared" si="14"/>
        <v>1017003</v>
      </c>
      <c r="DF9" s="158" t="s">
        <v>151</v>
      </c>
      <c r="DG9" s="158" t="str">
        <f t="shared" si="15"/>
        <v>1014000</v>
      </c>
      <c r="DH9" s="158" t="s">
        <v>206</v>
      </c>
      <c r="DI9" s="158" t="str">
        <f t="shared" si="16"/>
        <v>1010021</v>
      </c>
    </row>
    <row r="10" spans="1:113" ht="19.899999999999999" customHeight="1" outlineLevel="1">
      <c r="A10" s="154">
        <v>5</v>
      </c>
      <c r="B10" s="155" t="str">
        <f t="shared" si="0"/>
        <v>184060Ma</v>
      </c>
      <c r="C10" s="156" t="s">
        <v>149</v>
      </c>
      <c r="D10" s="608" t="s">
        <v>1062</v>
      </c>
      <c r="E10" s="158" t="s">
        <v>1483</v>
      </c>
      <c r="F10" s="158" t="s">
        <v>1492</v>
      </c>
      <c r="G10" s="159" t="str">
        <f t="shared" si="1"/>
        <v>H:</v>
      </c>
      <c r="H10" s="159">
        <v>1800</v>
      </c>
      <c r="I10" s="160" t="str">
        <f t="shared" si="2"/>
        <v>W:</v>
      </c>
      <c r="J10" s="160">
        <v>400</v>
      </c>
      <c r="K10" s="161" t="str">
        <f t="shared" si="3"/>
        <v>D:</v>
      </c>
      <c r="L10" s="161">
        <v>600</v>
      </c>
      <c r="M10" s="162"/>
      <c r="N10" s="163"/>
      <c r="O10" s="164"/>
      <c r="P10" s="165"/>
      <c r="Q10" s="166" t="str">
        <f t="shared" si="4"/>
        <v>Marco  / H:1800W:400D:600 mm</v>
      </c>
      <c r="S10" s="167" t="s">
        <v>216</v>
      </c>
      <c r="T10" s="168" t="s">
        <v>217</v>
      </c>
      <c r="U10" s="169" t="s">
        <v>218</v>
      </c>
      <c r="V10" s="170" t="str">
        <f>Z2&amp;Z3</f>
        <v>7260</v>
      </c>
      <c r="W10" s="171" t="s">
        <v>219</v>
      </c>
      <c r="X10" s="171"/>
      <c r="Y10" s="171"/>
      <c r="Z10" s="172" t="str">
        <f t="shared" si="5"/>
        <v>7260PaS</v>
      </c>
      <c r="AA10" s="173" t="str">
        <f t="shared" si="6"/>
        <v>1010057</v>
      </c>
      <c r="AD10" s="174" t="str">
        <f t="shared" si="7"/>
        <v>ICV2VCFMW3-</v>
      </c>
      <c r="AE10" s="175" t="s">
        <v>154</v>
      </c>
      <c r="AF10" s="175" t="s">
        <v>155</v>
      </c>
      <c r="AG10" s="175" t="s">
        <v>156</v>
      </c>
      <c r="AH10" s="129" t="s">
        <v>198</v>
      </c>
      <c r="AI10" s="129" t="s">
        <v>199</v>
      </c>
      <c r="AJ10" s="175" t="s">
        <v>159</v>
      </c>
      <c r="AK10" s="175" t="s">
        <v>220</v>
      </c>
      <c r="AL10" s="175" t="s">
        <v>182</v>
      </c>
      <c r="AM10" s="175"/>
      <c r="AN10" s="175" t="s">
        <v>162</v>
      </c>
      <c r="AO10" s="175" t="str">
        <f t="shared" si="8"/>
        <v>I</v>
      </c>
      <c r="AP10" s="129" t="str" cm="1">
        <f t="array" ref="AP10">IFERROR(_xlfn.IFS(AH10="Mini Breaker ","MB",AH10="GoPact ","GP",AH10="EZC 100 ","EZ1",AH10="EZC 250 ","EZ2",AH10="CVS/NSX 250 ","CV2",AH10="CVS/NSX/EZC 630 ","CV6",AH10="NS 1600 ","NS1",AH10="NW/MTZ 4000 ","NW4",AH10="Conmutador PEQ. ","CP",AH10="Conmutador MED. ","CM",AH10="Conmutador GRA. ","CG",AH10="Contactores ","CK"),"")</f>
        <v>CV2</v>
      </c>
      <c r="AQ10" s="129" t="str" cm="1">
        <f t="array" ref="AQ10">_xlfn.IFS(AI10="Horizontal ","H",AI10="Horizontal COMPUESTA ","HC",AI10="Vertical ","V",AI10="Vertical Compacta ","VC",AI10="Vertical Extendida ","VE")</f>
        <v>VC</v>
      </c>
      <c r="AR10" s="175" t="str">
        <f t="shared" si="9"/>
        <v>F</v>
      </c>
      <c r="AS10" s="175" t="str">
        <f t="shared" si="10"/>
        <v>M</v>
      </c>
      <c r="AT10" s="175" t="str" cm="1">
        <f t="array" ref="AT10">IFERROR(_xlfn.IFS(AL10="W:200 ","W1",AL10="W:400 ","W2",AL10="W:720 ","W3",AL10="W:800 ","W4",AL10="W:1120 ","W5"),"")</f>
        <v>W3</v>
      </c>
      <c r="AU10" s="175" t="str" cm="1">
        <f t="array" ref="AU10">IFERROR(_xlfn.IFS(AM10="D:400 ","D1",AM10="D:600 ","D2",AM10="D:1000 ","D3"),"")</f>
        <v/>
      </c>
      <c r="AV10" s="175" t="s">
        <v>221</v>
      </c>
      <c r="AW10" s="175" t="s">
        <v>201</v>
      </c>
      <c r="AX10" s="175">
        <v>7</v>
      </c>
      <c r="AY10" s="176" t="str">
        <f t="shared" si="11"/>
        <v>UF.  de CVS/NSX 250 Vertical Compacta Fijo Motorizado W:720 -</v>
      </c>
      <c r="BF10" s="219" t="str">
        <f t="shared" si="12"/>
        <v>2BHY</v>
      </c>
      <c r="BG10" s="219" cm="1">
        <f t="array" ref="BG10">_xlfn.IFS(BN10="10 - 25",1,BN10="10 - 40",2,BN10="10 - 65",3,BN10="10 - 85",4)</f>
        <v>2</v>
      </c>
      <c r="BH10" s="219" t="str" cm="1">
        <f t="array" ref="BH10">_xlfn.IFS(BO10="630","A",BO10="1250","B",BO10="1600","C",BO10="2000","D",BO10="2500","E",BO10="3200","F",BO10="4000","G",BO10="5000","H",BO10="6300","I",BO10="7000","J")</f>
        <v>B</v>
      </c>
      <c r="BI10" s="219" t="s">
        <v>9</v>
      </c>
      <c r="BJ10" s="219" t="str" cm="1">
        <f t="array" ref="BJ10">IFERROR(_xlfn.IFS(BP10="400 + 400","X",BP10="720","Y",BP10="1120","Z"),"")</f>
        <v>Y</v>
      </c>
      <c r="BK10" s="180"/>
      <c r="BL10" s="504" t="s">
        <v>165</v>
      </c>
      <c r="BM10" s="505" t="s">
        <v>222</v>
      </c>
      <c r="BN10" s="508" t="s">
        <v>223</v>
      </c>
      <c r="BO10" s="508" t="s">
        <v>224</v>
      </c>
      <c r="BP10" s="220" t="s">
        <v>225</v>
      </c>
      <c r="BQ10" s="221" t="s">
        <v>226</v>
      </c>
      <c r="BR10" s="222" t="s">
        <v>168</v>
      </c>
      <c r="BS10" s="223" t="s">
        <v>227</v>
      </c>
      <c r="BT10" s="223" t="s">
        <v>228</v>
      </c>
      <c r="BU10" s="223" t="s">
        <v>229</v>
      </c>
      <c r="BV10" s="223" t="s">
        <v>230</v>
      </c>
      <c r="BW10" s="223" t="s">
        <v>162</v>
      </c>
      <c r="BX10" s="223" t="s">
        <v>162</v>
      </c>
      <c r="BY10" s="223" t="s">
        <v>162</v>
      </c>
      <c r="BZ10" s="223" t="s">
        <v>162</v>
      </c>
      <c r="CA10" s="223" t="s">
        <v>162</v>
      </c>
      <c r="CB10" s="223" t="s">
        <v>162</v>
      </c>
      <c r="CC10" s="223" t="s">
        <v>162</v>
      </c>
      <c r="CD10" s="223" t="s">
        <v>162</v>
      </c>
      <c r="CF10" s="219" t="str">
        <f t="shared" si="13"/>
        <v>2BVM</v>
      </c>
      <c r="CG10" s="219" t="s">
        <v>169</v>
      </c>
      <c r="CH10" s="219" t="str" cm="1">
        <f t="array" ref="CH10">IFERROR(_xlfn.IFS(CJ10="1/4","M",CJ10="1/2","N",CJ10="3/4","O",CJ10="1","P"),"")</f>
        <v>M</v>
      </c>
      <c r="CI10" s="180"/>
      <c r="CJ10" s="224" t="s">
        <v>170</v>
      </c>
      <c r="CK10" s="225" t="s">
        <v>231</v>
      </c>
      <c r="CL10" s="226" t="s">
        <v>168</v>
      </c>
      <c r="CM10" s="227" t="s">
        <v>232</v>
      </c>
      <c r="CN10" s="227" t="s">
        <v>233</v>
      </c>
      <c r="CO10" s="227" t="s">
        <v>234</v>
      </c>
      <c r="CP10" s="227" t="s">
        <v>235</v>
      </c>
      <c r="CQ10" s="227" t="s">
        <v>162</v>
      </c>
      <c r="CR10" s="227" t="s">
        <v>162</v>
      </c>
      <c r="CS10" s="227" t="s">
        <v>162</v>
      </c>
      <c r="CT10" s="227" t="s">
        <v>162</v>
      </c>
      <c r="DD10" s="157" t="s">
        <v>215</v>
      </c>
      <c r="DE10" s="157" t="str">
        <f t="shared" si="14"/>
        <v>1017004</v>
      </c>
      <c r="DF10" s="158" t="s">
        <v>177</v>
      </c>
      <c r="DG10" s="158" t="str">
        <f t="shared" si="15"/>
        <v>1014001</v>
      </c>
      <c r="DH10" s="158" t="s">
        <v>206</v>
      </c>
      <c r="DI10" s="158" t="str">
        <f t="shared" si="16"/>
        <v>1010021</v>
      </c>
    </row>
    <row r="11" spans="1:113" ht="19.899999999999999" customHeight="1" outlineLevel="1">
      <c r="A11" s="154">
        <v>6</v>
      </c>
      <c r="B11" s="155" t="str">
        <f t="shared" si="0"/>
        <v>184010Ma</v>
      </c>
      <c r="C11" s="156" t="s">
        <v>149</v>
      </c>
      <c r="D11" s="608" t="s">
        <v>1063</v>
      </c>
      <c r="E11" s="158" t="s">
        <v>1484</v>
      </c>
      <c r="F11" s="158" t="s">
        <v>1492</v>
      </c>
      <c r="G11" s="159" t="str">
        <f t="shared" si="1"/>
        <v>H:</v>
      </c>
      <c r="H11" s="159">
        <v>1800</v>
      </c>
      <c r="I11" s="160" t="str">
        <f t="shared" si="2"/>
        <v>W:</v>
      </c>
      <c r="J11" s="160">
        <v>400</v>
      </c>
      <c r="K11" s="161" t="str">
        <f t="shared" si="3"/>
        <v>D:</v>
      </c>
      <c r="L11" s="161">
        <v>1000</v>
      </c>
      <c r="M11" s="162"/>
      <c r="N11" s="163"/>
      <c r="O11" s="164"/>
      <c r="P11" s="165"/>
      <c r="Q11" s="166" t="str">
        <f t="shared" si="4"/>
        <v>Marco  / H:1800W:400D:1000 mm</v>
      </c>
      <c r="S11" s="167" t="s">
        <v>237</v>
      </c>
      <c r="T11" s="168" t="s">
        <v>238</v>
      </c>
      <c r="U11" s="169" t="s">
        <v>239</v>
      </c>
      <c r="V11" s="170" t="str">
        <f>Z2&amp;Z3</f>
        <v>7260</v>
      </c>
      <c r="W11" s="171" t="s">
        <v>240</v>
      </c>
      <c r="X11" s="171"/>
      <c r="Y11" s="171"/>
      <c r="Z11" s="172" t="str">
        <f t="shared" si="5"/>
        <v>7260BaE</v>
      </c>
      <c r="AA11" s="173" t="str">
        <f t="shared" si="6"/>
        <v>1015007</v>
      </c>
      <c r="AD11" s="174" t="str">
        <f t="shared" si="7"/>
        <v>ICV2VEFMW3-</v>
      </c>
      <c r="AE11" s="175" t="s">
        <v>154</v>
      </c>
      <c r="AF11" s="175" t="s">
        <v>155</v>
      </c>
      <c r="AG11" s="175" t="s">
        <v>156</v>
      </c>
      <c r="AH11" s="129" t="s">
        <v>198</v>
      </c>
      <c r="AI11" s="129" t="s">
        <v>210</v>
      </c>
      <c r="AJ11" s="175" t="s">
        <v>159</v>
      </c>
      <c r="AK11" s="175" t="s">
        <v>220</v>
      </c>
      <c r="AL11" s="175" t="s">
        <v>182</v>
      </c>
      <c r="AM11" s="175"/>
      <c r="AN11" s="175" t="s">
        <v>162</v>
      </c>
      <c r="AO11" s="175" t="str">
        <f t="shared" si="8"/>
        <v>I</v>
      </c>
      <c r="AP11" s="129" t="str" cm="1">
        <f t="array" ref="AP11">IFERROR(_xlfn.IFS(AH11="Mini Breaker ","MB",AH11="GoPact ","GP",AH11="EZC 100 ","EZ1",AH11="EZC 250 ","EZ2",AH11="CVS/NSX 250 ","CV2",AH11="CVS/NSX/EZC 630 ","CV6",AH11="NS 1600 ","NS1",AH11="NW/MTZ 4000 ","NW4",AH11="Conmutador PEQ. ","CP",AH11="Conmutador MED. ","CM",AH11="Conmutador GRA. ","CG",AH11="Contactores ","CK"),"")</f>
        <v>CV2</v>
      </c>
      <c r="AQ11" s="129" t="str" cm="1">
        <f t="array" ref="AQ11">_xlfn.IFS(AI11="Horizontal ","H",AI11="Horizontal COMPUESTA ","HC",AI11="Vertical ","V",AI11="Vertical Compacta ","VC",AI11="Vertical Extendida ","VE")</f>
        <v>VE</v>
      </c>
      <c r="AR11" s="175" t="str">
        <f t="shared" si="9"/>
        <v>F</v>
      </c>
      <c r="AS11" s="175" t="str">
        <f t="shared" si="10"/>
        <v>M</v>
      </c>
      <c r="AT11" s="175" t="str" cm="1">
        <f t="array" ref="AT11">IFERROR(_xlfn.IFS(AL11="W:200 ","W1",AL11="W:400 ","W2",AL11="W:720 ","W3",AL11="W:800 ","W4",AL11="W:1120 ","W5"),"")</f>
        <v>W3</v>
      </c>
      <c r="AU11" s="175" t="str" cm="1">
        <f t="array" ref="AU11">IFERROR(_xlfn.IFS(AM11="D:400 ","D1",AM11="D:600 ","D2",AM11="D:1000 ","D3"),"")</f>
        <v/>
      </c>
      <c r="AV11" s="175" t="s">
        <v>241</v>
      </c>
      <c r="AW11" s="175" t="s">
        <v>212</v>
      </c>
      <c r="AX11" s="175">
        <v>7</v>
      </c>
      <c r="AY11" s="176" t="str">
        <f t="shared" si="11"/>
        <v>UF.  de CVS/NSX 250 Vertical Extendida Fijo Motorizado W:720 -</v>
      </c>
      <c r="BF11" s="228" t="str">
        <f t="shared" si="12"/>
        <v>2BHZ</v>
      </c>
      <c r="BG11" s="228">
        <f>BG10</f>
        <v>2</v>
      </c>
      <c r="BH11" s="228" t="str">
        <f>BH10</f>
        <v>B</v>
      </c>
      <c r="BI11" s="228" t="str">
        <f>BI10</f>
        <v>H</v>
      </c>
      <c r="BJ11" s="228" t="str" cm="1">
        <f t="array" ref="BJ11">IFERROR(_xlfn.IFS(BP11="400 + 400","X",BP11="720","Y",BP11="1120","Z"),"")</f>
        <v>Z</v>
      </c>
      <c r="BK11" s="180"/>
      <c r="BL11" s="488"/>
      <c r="BM11" s="506"/>
      <c r="BN11" s="503"/>
      <c r="BO11" s="503"/>
      <c r="BP11" s="229" t="s">
        <v>242</v>
      </c>
      <c r="BQ11" s="230" t="s">
        <v>243</v>
      </c>
      <c r="BR11" s="203" t="s">
        <v>185</v>
      </c>
      <c r="BS11" s="204" t="s">
        <v>244</v>
      </c>
      <c r="BT11" s="204" t="s">
        <v>245</v>
      </c>
      <c r="BU11" s="204" t="s">
        <v>246</v>
      </c>
      <c r="BV11" s="204" t="s">
        <v>247</v>
      </c>
      <c r="BW11" s="204" t="s">
        <v>162</v>
      </c>
      <c r="BX11" s="204" t="s">
        <v>162</v>
      </c>
      <c r="BY11" s="204" t="s">
        <v>162</v>
      </c>
      <c r="BZ11" s="204" t="s">
        <v>162</v>
      </c>
      <c r="CA11" s="204" t="s">
        <v>162</v>
      </c>
      <c r="CB11" s="204" t="s">
        <v>162</v>
      </c>
      <c r="CC11" s="204" t="s">
        <v>162</v>
      </c>
      <c r="CD11" s="204" t="s">
        <v>162</v>
      </c>
      <c r="CF11" s="228" t="str">
        <f t="shared" si="13"/>
        <v>2BVN</v>
      </c>
      <c r="CG11" s="228" t="s">
        <v>169</v>
      </c>
      <c r="CH11" s="228" t="str" cm="1">
        <f t="array" ref="CH11">IFERROR(_xlfn.IFS(CJ11="1/4","M",CJ11="1/2","N",CJ11="3/4","O",CJ11="1","P"),"")</f>
        <v>N</v>
      </c>
      <c r="CI11" s="180"/>
      <c r="CJ11" s="231" t="s">
        <v>186</v>
      </c>
      <c r="CK11" s="232" t="s">
        <v>248</v>
      </c>
      <c r="CL11" s="197" t="s">
        <v>185</v>
      </c>
      <c r="CM11" s="498" t="s">
        <v>249</v>
      </c>
      <c r="CN11" s="498" t="s">
        <v>250</v>
      </c>
      <c r="CO11" s="498" t="s">
        <v>251</v>
      </c>
      <c r="CP11" s="498" t="s">
        <v>252</v>
      </c>
      <c r="CQ11" s="498" t="s">
        <v>162</v>
      </c>
      <c r="CR11" s="498" t="s">
        <v>162</v>
      </c>
      <c r="CS11" s="498" t="s">
        <v>162</v>
      </c>
      <c r="CT11" s="498" t="s">
        <v>162</v>
      </c>
      <c r="DD11" s="157" t="s">
        <v>236</v>
      </c>
      <c r="DE11" s="157" t="str">
        <f t="shared" si="14"/>
        <v>1017005</v>
      </c>
      <c r="DF11" s="158" t="s">
        <v>193</v>
      </c>
      <c r="DG11" s="158" t="str">
        <f t="shared" si="15"/>
        <v>1014002</v>
      </c>
      <c r="DH11" s="158" t="s">
        <v>206</v>
      </c>
      <c r="DI11" s="158" t="str">
        <f t="shared" si="16"/>
        <v>1010021</v>
      </c>
    </row>
    <row r="12" spans="1:113" ht="19.899999999999999" customHeight="1" outlineLevel="1">
      <c r="A12" s="154">
        <v>7</v>
      </c>
      <c r="B12" s="155" t="str">
        <f t="shared" si="0"/>
        <v>187240Ma</v>
      </c>
      <c r="C12" s="156" t="s">
        <v>149</v>
      </c>
      <c r="D12" s="608" t="s">
        <v>1064</v>
      </c>
      <c r="E12" s="158" t="s">
        <v>1482</v>
      </c>
      <c r="F12" s="158" t="s">
        <v>1493</v>
      </c>
      <c r="G12" s="159" t="str">
        <f t="shared" si="1"/>
        <v>H:</v>
      </c>
      <c r="H12" s="159">
        <v>1800</v>
      </c>
      <c r="I12" s="160" t="str">
        <f t="shared" si="2"/>
        <v>W:</v>
      </c>
      <c r="J12" s="160">
        <v>720</v>
      </c>
      <c r="K12" s="161" t="str">
        <f t="shared" si="3"/>
        <v>D:</v>
      </c>
      <c r="L12" s="161">
        <v>400</v>
      </c>
      <c r="M12" s="162"/>
      <c r="N12" s="163"/>
      <c r="O12" s="164"/>
      <c r="P12" s="165"/>
      <c r="Q12" s="166" t="str">
        <f t="shared" si="4"/>
        <v>Marco  / H:1800W:720D:400 mm</v>
      </c>
      <c r="S12" s="167" t="s">
        <v>255</v>
      </c>
      <c r="T12" s="168" t="s">
        <v>256</v>
      </c>
      <c r="U12" s="169" t="s">
        <v>257</v>
      </c>
      <c r="V12" s="170" t="str">
        <f>Z3</f>
        <v>60</v>
      </c>
      <c r="W12" s="171" t="s">
        <v>258</v>
      </c>
      <c r="X12" s="171"/>
      <c r="Y12" s="171"/>
      <c r="Z12" s="172" t="str">
        <f t="shared" si="5"/>
        <v>60ZoL</v>
      </c>
      <c r="AA12" s="173" t="str">
        <f t="shared" si="6"/>
        <v>1010177</v>
      </c>
      <c r="AD12" s="174" t="str">
        <f t="shared" si="7"/>
        <v>ICV2VFPW2-</v>
      </c>
      <c r="AE12" s="175" t="s">
        <v>154</v>
      </c>
      <c r="AF12" s="175" t="s">
        <v>155</v>
      </c>
      <c r="AG12" s="175" t="s">
        <v>156</v>
      </c>
      <c r="AH12" s="129" t="s">
        <v>198</v>
      </c>
      <c r="AI12" s="129" t="s">
        <v>158</v>
      </c>
      <c r="AJ12" s="175" t="s">
        <v>159</v>
      </c>
      <c r="AK12" s="175" t="s">
        <v>160</v>
      </c>
      <c r="AL12" s="175" t="s">
        <v>161</v>
      </c>
      <c r="AM12" s="175"/>
      <c r="AN12" s="175" t="s">
        <v>162</v>
      </c>
      <c r="AO12" s="175" t="str">
        <f t="shared" si="8"/>
        <v>I</v>
      </c>
      <c r="AP12" s="129" t="str" cm="1">
        <f t="array" ref="AP12">IFERROR(_xlfn.IFS(AH12="Mini Breaker ","MB",AH12="GoPact ","GP",AH12="EZC 100 ","EZ1",AH12="EZC 250 ","EZ2",AH12="CVS/NSX 250 ","CV2",AH12="CVS/NSX/EZC 630 ","CV6",AH12="NS 1600 ","NS1",AH12="NW/MTZ 4000 ","NW4",AH12="Conmutador PEQ. ","CP",AH12="Conmutador MED. ","CM",AH12="Conmutador GRA. ","CG",AH12="Contactores ","CK"),"")</f>
        <v>CV2</v>
      </c>
      <c r="AQ12" s="129" t="str" cm="1">
        <f t="array" ref="AQ12">_xlfn.IFS(AI12="Horizontal ","H",AI12="Horizontal COMPUESTA ","HC",AI12="Vertical ","V",AI12="Vertical Compacta ","VC",AI12="Vertical Extendida ","VE")</f>
        <v>V</v>
      </c>
      <c r="AR12" s="175" t="str">
        <f t="shared" si="9"/>
        <v>F</v>
      </c>
      <c r="AS12" s="175" t="str">
        <f t="shared" si="10"/>
        <v>P</v>
      </c>
      <c r="AT12" s="175" t="str" cm="1">
        <f t="array" ref="AT12">IFERROR(_xlfn.IFS(AL12="W:200 ","W1",AL12="W:400 ","W2",AL12="W:720 ","W3",AL12="W:800 ","W4",AL12="W:1120 ","W5"),"")</f>
        <v>W2</v>
      </c>
      <c r="AU12" s="175" t="str" cm="1">
        <f t="array" ref="AU12">IFERROR(_xlfn.IFS(AM12="D:400 ","D1",AM12="D:600 ","D2",AM12="D:1000 ","D3"),"")</f>
        <v/>
      </c>
      <c r="AV12" s="175" t="s">
        <v>259</v>
      </c>
      <c r="AW12" s="175" t="s">
        <v>260</v>
      </c>
      <c r="AX12" s="175">
        <v>7</v>
      </c>
      <c r="AY12" s="176" t="str">
        <f t="shared" si="11"/>
        <v>UF.  de CVS/NSX 250 Vertical Fijo Palanca W:400 -</v>
      </c>
      <c r="BF12" s="228" t="str">
        <f t="shared" si="12"/>
        <v>2BHX</v>
      </c>
      <c r="BG12" s="228">
        <f>BG11</f>
        <v>2</v>
      </c>
      <c r="BH12" s="228" t="str">
        <f>BH10</f>
        <v>B</v>
      </c>
      <c r="BI12" s="228" t="str">
        <f>BI11</f>
        <v>H</v>
      </c>
      <c r="BJ12" s="228" t="str" cm="1">
        <f t="array" ref="BJ12">IFERROR(_xlfn.IFS(BP12="400 + 400","X",BP12="720","Y",BP12="1120","Z"),"")</f>
        <v>X</v>
      </c>
      <c r="BK12" s="180"/>
      <c r="BL12" s="488"/>
      <c r="BM12" s="506"/>
      <c r="BN12" s="503"/>
      <c r="BO12" s="503"/>
      <c r="BP12" s="229" t="s">
        <v>261</v>
      </c>
      <c r="BQ12" s="230" t="s">
        <v>262</v>
      </c>
      <c r="BR12" s="203" t="s">
        <v>202</v>
      </c>
      <c r="BS12" s="204" t="s">
        <v>244</v>
      </c>
      <c r="BT12" s="204" t="s">
        <v>245</v>
      </c>
      <c r="BU12" s="204" t="s">
        <v>246</v>
      </c>
      <c r="BV12" s="204" t="s">
        <v>247</v>
      </c>
      <c r="BW12" s="204" t="s">
        <v>162</v>
      </c>
      <c r="BX12" s="204" t="s">
        <v>162</v>
      </c>
      <c r="BY12" s="204" t="s">
        <v>162</v>
      </c>
      <c r="BZ12" s="204" t="s">
        <v>162</v>
      </c>
      <c r="CA12" s="204" t="s">
        <v>162</v>
      </c>
      <c r="CB12" s="204" t="s">
        <v>162</v>
      </c>
      <c r="CC12" s="204" t="s">
        <v>162</v>
      </c>
      <c r="CD12" s="204" t="s">
        <v>162</v>
      </c>
      <c r="CF12" s="228" t="str">
        <f t="shared" si="13"/>
        <v>2BVO</v>
      </c>
      <c r="CG12" s="228" t="s">
        <v>169</v>
      </c>
      <c r="CH12" s="228" t="str" cm="1">
        <f t="array" ref="CH12">IFERROR(_xlfn.IFS(CJ12="1/4","M",CJ12="1/2","N",CJ12="3/4","O",CJ12="1","P"),"")</f>
        <v>O</v>
      </c>
      <c r="CI12" s="180"/>
      <c r="CJ12" s="231" t="s">
        <v>203</v>
      </c>
      <c r="CK12" s="232" t="s">
        <v>263</v>
      </c>
      <c r="CL12" s="197" t="s">
        <v>202</v>
      </c>
      <c r="CM12" s="498"/>
      <c r="CN12" s="498"/>
      <c r="CO12" s="498"/>
      <c r="CP12" s="498"/>
      <c r="CQ12" s="498"/>
      <c r="CR12" s="498"/>
      <c r="CS12" s="498"/>
      <c r="CT12" s="498"/>
      <c r="DD12" s="157" t="s">
        <v>253</v>
      </c>
      <c r="DE12" s="157" t="str">
        <f t="shared" si="14"/>
        <v>1017006</v>
      </c>
      <c r="DF12" s="158" t="s">
        <v>151</v>
      </c>
      <c r="DG12" s="158" t="str">
        <f t="shared" si="15"/>
        <v>1014000</v>
      </c>
      <c r="DH12" s="158" t="s">
        <v>254</v>
      </c>
      <c r="DI12" s="158" t="str">
        <f t="shared" si="16"/>
        <v>1010022</v>
      </c>
    </row>
    <row r="13" spans="1:113" ht="19.899999999999999" customHeight="1" outlineLevel="1">
      <c r="A13" s="154">
        <v>8</v>
      </c>
      <c r="B13" s="155" t="str">
        <f t="shared" si="0"/>
        <v>187260Ma</v>
      </c>
      <c r="C13" s="156" t="s">
        <v>149</v>
      </c>
      <c r="D13" s="608" t="s">
        <v>1065</v>
      </c>
      <c r="E13" s="158" t="s">
        <v>1483</v>
      </c>
      <c r="F13" s="158" t="s">
        <v>1493</v>
      </c>
      <c r="G13" s="159" t="str">
        <f t="shared" si="1"/>
        <v>H:</v>
      </c>
      <c r="H13" s="159">
        <v>1800</v>
      </c>
      <c r="I13" s="160" t="str">
        <f t="shared" si="2"/>
        <v>W:</v>
      </c>
      <c r="J13" s="160">
        <v>720</v>
      </c>
      <c r="K13" s="161" t="str">
        <f t="shared" si="3"/>
        <v>D:</v>
      </c>
      <c r="L13" s="161">
        <v>600</v>
      </c>
      <c r="M13" s="162"/>
      <c r="N13" s="163"/>
      <c r="O13" s="164"/>
      <c r="P13" s="165"/>
      <c r="Q13" s="166" t="str">
        <f t="shared" si="4"/>
        <v>Marco  / H:1800W:720D:600 mm</v>
      </c>
      <c r="S13" s="167" t="s">
        <v>265</v>
      </c>
      <c r="T13" s="168" t="s">
        <v>266</v>
      </c>
      <c r="U13" s="169" t="s">
        <v>257</v>
      </c>
      <c r="V13" s="170" t="str">
        <f>Z2</f>
        <v>72</v>
      </c>
      <c r="W13" s="171" t="s">
        <v>267</v>
      </c>
      <c r="X13" s="171"/>
      <c r="Y13" s="171"/>
      <c r="Z13" s="172" t="str">
        <f t="shared" si="5"/>
        <v>72ZoF</v>
      </c>
      <c r="AA13" s="173" t="str">
        <f t="shared" si="6"/>
        <v>1010178</v>
      </c>
      <c r="AD13" s="174" t="str">
        <f t="shared" si="7"/>
        <v>ICV2VFMW2-</v>
      </c>
      <c r="AE13" s="175" t="s">
        <v>154</v>
      </c>
      <c r="AF13" s="175" t="s">
        <v>155</v>
      </c>
      <c r="AG13" s="175" t="s">
        <v>156</v>
      </c>
      <c r="AH13" s="129" t="s">
        <v>198</v>
      </c>
      <c r="AI13" s="129" t="s">
        <v>158</v>
      </c>
      <c r="AJ13" s="175" t="s">
        <v>159</v>
      </c>
      <c r="AK13" s="175" t="s">
        <v>220</v>
      </c>
      <c r="AL13" s="175" t="s">
        <v>161</v>
      </c>
      <c r="AM13" s="175"/>
      <c r="AN13" s="175" t="s">
        <v>162</v>
      </c>
      <c r="AO13" s="175" t="str">
        <f t="shared" si="8"/>
        <v>I</v>
      </c>
      <c r="AP13" s="129" t="str" cm="1">
        <f t="array" ref="AP13">IFERROR(_xlfn.IFS(AH13="Mini Breaker ","MB",AH13="GoPact ","GP",AH13="EZC 100 ","EZ1",AH13="EZC 250 ","EZ2",AH13="CVS/NSX 250 ","CV2",AH13="CVS/NSX/EZC 630 ","CV6",AH13="NS 1600 ","NS1",AH13="NW/MTZ 4000 ","NW4",AH13="Conmutador PEQ. ","CP",AH13="Conmutador MED. ","CM",AH13="Conmutador GRA. ","CG",AH13="Contactores ","CK"),"")</f>
        <v>CV2</v>
      </c>
      <c r="AQ13" s="129" t="str" cm="1">
        <f t="array" ref="AQ13">_xlfn.IFS(AI13="Horizontal ","H",AI13="Horizontal COMPUESTA ","HC",AI13="Vertical ","V",AI13="Vertical Compacta ","VC",AI13="Vertical Extendida ","VE")</f>
        <v>V</v>
      </c>
      <c r="AR13" s="175" t="str">
        <f t="shared" si="9"/>
        <v>F</v>
      </c>
      <c r="AS13" s="175" t="str">
        <f t="shared" si="10"/>
        <v>M</v>
      </c>
      <c r="AT13" s="175" t="str" cm="1">
        <f t="array" ref="AT13">IFERROR(_xlfn.IFS(AL13="W:200 ","W1",AL13="W:400 ","W2",AL13="W:720 ","W3",AL13="W:800 ","W4",AL13="W:1120 ","W5"),"")</f>
        <v>W2</v>
      </c>
      <c r="AU13" s="175" t="str" cm="1">
        <f t="array" ref="AU13">IFERROR(_xlfn.IFS(AM13="D:400 ","D1",AM13="D:600 ","D2",AM13="D:1000 ","D3"),"")</f>
        <v/>
      </c>
      <c r="AV13" s="175" t="s">
        <v>268</v>
      </c>
      <c r="AW13" s="175" t="s">
        <v>260</v>
      </c>
      <c r="AX13" s="175">
        <v>7</v>
      </c>
      <c r="AY13" s="176" t="str">
        <f t="shared" si="11"/>
        <v>UF.  de CVS/NSX 250 Vertical Fijo Motorizado W:400 -</v>
      </c>
      <c r="BF13" s="228" t="str">
        <f t="shared" si="12"/>
        <v>2BH</v>
      </c>
      <c r="BG13" s="228">
        <f>BG12</f>
        <v>2</v>
      </c>
      <c r="BH13" s="228" t="str">
        <f>BH10</f>
        <v>B</v>
      </c>
      <c r="BI13" s="228" t="str">
        <f>BI12</f>
        <v>H</v>
      </c>
      <c r="BJ13" s="228" t="str" cm="1">
        <f t="array" ref="BJ13">IFERROR(_xlfn.IFS(BP13="400 + 400","X",BP13="720","Y",BP13="1120","Z"),"")</f>
        <v/>
      </c>
      <c r="BK13" s="180"/>
      <c r="BL13" s="488"/>
      <c r="BM13" s="506"/>
      <c r="BN13" s="503"/>
      <c r="BO13" s="503"/>
      <c r="BP13" s="229" t="s">
        <v>162</v>
      </c>
      <c r="BQ13" s="230" t="s">
        <v>162</v>
      </c>
      <c r="BR13" s="203" t="s">
        <v>269</v>
      </c>
      <c r="BS13" s="204" t="s">
        <v>162</v>
      </c>
      <c r="BT13" s="204" t="s">
        <v>162</v>
      </c>
      <c r="BU13" s="204" t="s">
        <v>162</v>
      </c>
      <c r="BV13" s="204" t="s">
        <v>162</v>
      </c>
      <c r="BW13" s="204" t="s">
        <v>270</v>
      </c>
      <c r="BX13" s="204" t="s">
        <v>270</v>
      </c>
      <c r="BY13" s="204" t="s">
        <v>270</v>
      </c>
      <c r="BZ13" s="204" t="s">
        <v>162</v>
      </c>
      <c r="CA13" s="204" t="s">
        <v>162</v>
      </c>
      <c r="CB13" s="204" t="s">
        <v>162</v>
      </c>
      <c r="CC13" s="204" t="s">
        <v>162</v>
      </c>
      <c r="CD13" s="204" t="s">
        <v>162</v>
      </c>
      <c r="CF13" s="228" t="str">
        <f t="shared" si="13"/>
        <v>2BVP</v>
      </c>
      <c r="CG13" s="228" t="s">
        <v>169</v>
      </c>
      <c r="CH13" s="228" t="str" cm="1">
        <f t="array" ref="CH13">IFERROR(_xlfn.IFS(CJ13="1/4","M",CJ13="1/2","N",CJ13="3/4","O",CJ13="1","P"),"")</f>
        <v>P</v>
      </c>
      <c r="CI13" s="180"/>
      <c r="CJ13" s="231" t="s">
        <v>213</v>
      </c>
      <c r="CK13" s="232" t="s">
        <v>271</v>
      </c>
      <c r="CL13" s="197" t="s">
        <v>269</v>
      </c>
      <c r="CM13" s="233" t="s">
        <v>162</v>
      </c>
      <c r="CN13" s="233" t="s">
        <v>162</v>
      </c>
      <c r="CO13" s="233" t="s">
        <v>162</v>
      </c>
      <c r="CP13" s="233" t="s">
        <v>162</v>
      </c>
      <c r="CQ13" s="233" t="s">
        <v>272</v>
      </c>
      <c r="CR13" s="233" t="s">
        <v>272</v>
      </c>
      <c r="CS13" s="233" t="s">
        <v>273</v>
      </c>
      <c r="CT13" s="233" t="s">
        <v>162</v>
      </c>
      <c r="DD13" s="157" t="s">
        <v>264</v>
      </c>
      <c r="DE13" s="157" t="str">
        <f t="shared" si="14"/>
        <v>1017007</v>
      </c>
      <c r="DF13" s="158" t="s">
        <v>177</v>
      </c>
      <c r="DG13" s="158" t="str">
        <f t="shared" si="15"/>
        <v>1014001</v>
      </c>
      <c r="DH13" s="158" t="s">
        <v>254</v>
      </c>
      <c r="DI13" s="158" t="str">
        <f t="shared" si="16"/>
        <v>1010022</v>
      </c>
    </row>
    <row r="14" spans="1:113" ht="19.899999999999999" customHeight="1" outlineLevel="1">
      <c r="A14" s="154">
        <v>9</v>
      </c>
      <c r="B14" s="155" t="str">
        <f t="shared" si="0"/>
        <v>187210Ma</v>
      </c>
      <c r="C14" s="156" t="s">
        <v>149</v>
      </c>
      <c r="D14" s="608" t="s">
        <v>1066</v>
      </c>
      <c r="E14" s="158" t="s">
        <v>1484</v>
      </c>
      <c r="F14" s="158" t="s">
        <v>1493</v>
      </c>
      <c r="G14" s="159" t="str">
        <f t="shared" si="1"/>
        <v>H:</v>
      </c>
      <c r="H14" s="159">
        <v>1800</v>
      </c>
      <c r="I14" s="160" t="str">
        <f t="shared" si="2"/>
        <v>W:</v>
      </c>
      <c r="J14" s="160">
        <v>720</v>
      </c>
      <c r="K14" s="161" t="str">
        <f t="shared" si="3"/>
        <v>D:</v>
      </c>
      <c r="L14" s="161">
        <v>1000</v>
      </c>
      <c r="M14" s="162"/>
      <c r="N14" s="163"/>
      <c r="O14" s="164"/>
      <c r="P14" s="165"/>
      <c r="Q14" s="166" t="str">
        <f t="shared" si="4"/>
        <v>Marco  / H:1800W:720D:1000 mm</v>
      </c>
      <c r="S14" s="167" t="s">
        <v>275</v>
      </c>
      <c r="T14" s="168" t="s">
        <v>276</v>
      </c>
      <c r="U14" s="169" t="s">
        <v>218</v>
      </c>
      <c r="V14" s="170" t="str">
        <f>Z2&amp;Z3</f>
        <v>7260</v>
      </c>
      <c r="W14" s="171" t="s">
        <v>277</v>
      </c>
      <c r="X14" s="171"/>
      <c r="Y14" s="171"/>
      <c r="Z14" s="172" t="str">
        <f t="shared" si="5"/>
        <v>7260PaI</v>
      </c>
      <c r="AA14" s="173" t="str">
        <f t="shared" si="6"/>
        <v>1014257</v>
      </c>
      <c r="AD14" s="174" t="str">
        <f t="shared" si="7"/>
        <v>ICV2HFPW3-</v>
      </c>
      <c r="AE14" s="175" t="s">
        <v>154</v>
      </c>
      <c r="AF14" s="175" t="s">
        <v>155</v>
      </c>
      <c r="AG14" s="175" t="s">
        <v>156</v>
      </c>
      <c r="AH14" s="129" t="s">
        <v>198</v>
      </c>
      <c r="AI14" s="129" t="s">
        <v>278</v>
      </c>
      <c r="AJ14" s="175" t="s">
        <v>159</v>
      </c>
      <c r="AK14" s="175" t="s">
        <v>160</v>
      </c>
      <c r="AL14" s="175" t="s">
        <v>182</v>
      </c>
      <c r="AM14" s="175"/>
      <c r="AN14" s="175" t="s">
        <v>162</v>
      </c>
      <c r="AO14" s="175" t="str">
        <f t="shared" si="8"/>
        <v>I</v>
      </c>
      <c r="AP14" s="129" t="str" cm="1">
        <f t="array" ref="AP14">IFERROR(_xlfn.IFS(AH14="Mini Breaker ","MB",AH14="GoPact ","GP",AH14="EZC 100 ","EZ1",AH14="EZC 250 ","EZ2",AH14="CVS/NSX 250 ","CV2",AH14="CVS/NSX/EZC 630 ","CV6",AH14="NS 1600 ","NS1",AH14="NW/MTZ 4000 ","NW4",AH14="Conmutador PEQ. ","CP",AH14="Conmutador MED. ","CM",AH14="Conmutador GRA. ","CG",AH14="Contactores ","CK"),"")</f>
        <v>CV2</v>
      </c>
      <c r="AQ14" s="129" t="str" cm="1">
        <f t="array" ref="AQ14">_xlfn.IFS(AI14="Horizontal ","H",AI14="Horizontal COMPUESTA ","HC",AI14="Vertical ","V",AI14="Vertical Compacta ","VC",AI14="Vertical Extendida ","VE")</f>
        <v>H</v>
      </c>
      <c r="AR14" s="175" t="str">
        <f t="shared" si="9"/>
        <v>F</v>
      </c>
      <c r="AS14" s="175" t="str">
        <f t="shared" si="10"/>
        <v>P</v>
      </c>
      <c r="AT14" s="175" t="str" cm="1">
        <f t="array" ref="AT14">IFERROR(_xlfn.IFS(AL14="W:200 ","W1",AL14="W:400 ","W2",AL14="W:720 ","W3",AL14="W:800 ","W4",AL14="W:1120 ","W5"),"")</f>
        <v>W3</v>
      </c>
      <c r="AU14" s="175" t="str" cm="1">
        <f t="array" ref="AU14">IFERROR(_xlfn.IFS(AM14="D:400 ","D1",AM14="D:600 ","D2",AM14="D:1000 ","D3"),"")</f>
        <v/>
      </c>
      <c r="AV14" s="175" t="s">
        <v>279</v>
      </c>
      <c r="AW14" s="175" t="s">
        <v>280</v>
      </c>
      <c r="AX14" s="175">
        <v>4</v>
      </c>
      <c r="AY14" s="176" t="str">
        <f t="shared" si="11"/>
        <v>UF.  de CVS/NSX 250 Horizontal Fijo Palanca W:720 -</v>
      </c>
      <c r="BF14" s="228" t="str">
        <f t="shared" si="12"/>
        <v>2BH</v>
      </c>
      <c r="BG14" s="228">
        <f>BG13</f>
        <v>2</v>
      </c>
      <c r="BH14" s="228" t="str">
        <f>BH10</f>
        <v>B</v>
      </c>
      <c r="BI14" s="228" t="str">
        <f>BI13</f>
        <v>H</v>
      </c>
      <c r="BJ14" s="228" t="str" cm="1">
        <f t="array" ref="BJ14">IFERROR(_xlfn.IFS(BP14="400 + 400","X",BP14="720","Y",BP14="1120","Z"),"")</f>
        <v/>
      </c>
      <c r="BK14" s="180"/>
      <c r="BL14" s="488"/>
      <c r="BM14" s="506"/>
      <c r="BN14" s="503"/>
      <c r="BO14" s="503"/>
      <c r="BP14" s="229" t="s">
        <v>162</v>
      </c>
      <c r="BQ14" s="230" t="s">
        <v>162</v>
      </c>
      <c r="BR14" s="203" t="s">
        <v>281</v>
      </c>
      <c r="BS14" s="204" t="s">
        <v>162</v>
      </c>
      <c r="BT14" s="204" t="s">
        <v>162</v>
      </c>
      <c r="BU14" s="204" t="s">
        <v>162</v>
      </c>
      <c r="BV14" s="204" t="s">
        <v>162</v>
      </c>
      <c r="BW14" s="204" t="s">
        <v>282</v>
      </c>
      <c r="BX14" s="204" t="s">
        <v>283</v>
      </c>
      <c r="BY14" s="204" t="s">
        <v>284</v>
      </c>
      <c r="BZ14" s="204" t="s">
        <v>162</v>
      </c>
      <c r="CA14" s="204" t="s">
        <v>162</v>
      </c>
      <c r="CB14" s="204" t="s">
        <v>162</v>
      </c>
      <c r="CC14" s="204" t="s">
        <v>162</v>
      </c>
      <c r="CD14" s="204" t="s">
        <v>162</v>
      </c>
      <c r="CF14" s="228" t="str">
        <f t="shared" si="13"/>
        <v>2BV</v>
      </c>
      <c r="CG14" s="228" t="s">
        <v>169</v>
      </c>
      <c r="CH14" s="228" t="str" cm="1">
        <f t="array" ref="CH14">IFERROR(_xlfn.IFS(CJ14="1/4","M",CJ14="1/2","N",CJ14="3/4","O",CJ14="1","P"),"")</f>
        <v/>
      </c>
      <c r="CI14" s="180"/>
      <c r="CJ14" s="231" t="s">
        <v>162</v>
      </c>
      <c r="CK14" s="232" t="s">
        <v>162</v>
      </c>
      <c r="CL14" s="197" t="s">
        <v>162</v>
      </c>
      <c r="CM14" s="233" t="s">
        <v>162</v>
      </c>
      <c r="CN14" s="233" t="s">
        <v>162</v>
      </c>
      <c r="CO14" s="233" t="s">
        <v>162</v>
      </c>
      <c r="CP14" s="233" t="s">
        <v>162</v>
      </c>
      <c r="CQ14" s="233" t="s">
        <v>162</v>
      </c>
      <c r="CR14" s="233" t="s">
        <v>162</v>
      </c>
      <c r="CS14" s="233" t="s">
        <v>162</v>
      </c>
      <c r="CT14" s="233" t="s">
        <v>162</v>
      </c>
      <c r="DD14" s="157" t="s">
        <v>274</v>
      </c>
      <c r="DE14" s="157" t="str">
        <f t="shared" si="14"/>
        <v>1017008</v>
      </c>
      <c r="DF14" s="158" t="s">
        <v>193</v>
      </c>
      <c r="DG14" s="158" t="str">
        <f t="shared" si="15"/>
        <v>1014002</v>
      </c>
      <c r="DH14" s="158" t="s">
        <v>254</v>
      </c>
      <c r="DI14" s="158" t="str">
        <f t="shared" si="16"/>
        <v>1010022</v>
      </c>
    </row>
    <row r="15" spans="1:113" ht="19.899999999999999" customHeight="1" outlineLevel="1">
      <c r="A15" s="154">
        <v>10</v>
      </c>
      <c r="B15" s="155" t="str">
        <f t="shared" si="0"/>
        <v>181140Ma</v>
      </c>
      <c r="C15" s="156" t="s">
        <v>149</v>
      </c>
      <c r="D15" s="608" t="s">
        <v>1067</v>
      </c>
      <c r="E15" s="158" t="s">
        <v>1482</v>
      </c>
      <c r="F15" s="158" t="s">
        <v>1494</v>
      </c>
      <c r="G15" s="159" t="str">
        <f t="shared" si="1"/>
        <v>H:</v>
      </c>
      <c r="H15" s="159">
        <v>1800</v>
      </c>
      <c r="I15" s="160" t="str">
        <f t="shared" si="2"/>
        <v>W:</v>
      </c>
      <c r="J15" s="160">
        <v>1120</v>
      </c>
      <c r="K15" s="161" t="str">
        <f t="shared" si="3"/>
        <v>D:</v>
      </c>
      <c r="L15" s="161">
        <v>400</v>
      </c>
      <c r="M15" s="162"/>
      <c r="N15" s="163"/>
      <c r="O15" s="164"/>
      <c r="P15" s="165"/>
      <c r="Q15" s="166" t="str">
        <f t="shared" si="4"/>
        <v>Marco  / H:1800W:1120D:400 mm</v>
      </c>
      <c r="S15" s="167" t="s">
        <v>287</v>
      </c>
      <c r="T15" s="168" t="s">
        <v>288</v>
      </c>
      <c r="U15" s="169" t="s">
        <v>289</v>
      </c>
      <c r="V15" s="170" t="str">
        <f>Z1</f>
        <v>22</v>
      </c>
      <c r="W15" s="171" t="s">
        <v>290</v>
      </c>
      <c r="X15" s="171"/>
      <c r="Y15" s="171"/>
      <c r="Z15" s="172" t="str">
        <f t="shared" si="5"/>
        <v>22PaIVT</v>
      </c>
      <c r="AA15" s="173" t="str">
        <f t="shared" si="6"/>
        <v>1014154</v>
      </c>
      <c r="AD15" s="174" t="str">
        <f t="shared" si="7"/>
        <v>ICV2HFMW3-</v>
      </c>
      <c r="AE15" s="175" t="s">
        <v>154</v>
      </c>
      <c r="AF15" s="175" t="s">
        <v>155</v>
      </c>
      <c r="AG15" s="175" t="s">
        <v>156</v>
      </c>
      <c r="AH15" s="129" t="s">
        <v>198</v>
      </c>
      <c r="AI15" s="129" t="s">
        <v>278</v>
      </c>
      <c r="AJ15" s="175" t="s">
        <v>159</v>
      </c>
      <c r="AK15" s="175" t="s">
        <v>220</v>
      </c>
      <c r="AL15" s="175" t="s">
        <v>182</v>
      </c>
      <c r="AM15" s="175"/>
      <c r="AN15" s="175" t="s">
        <v>162</v>
      </c>
      <c r="AO15" s="175" t="str">
        <f t="shared" si="8"/>
        <v>I</v>
      </c>
      <c r="AP15" s="129" t="str" cm="1">
        <f t="array" ref="AP15">IFERROR(_xlfn.IFS(AH15="Mini Breaker ","MB",AH15="GoPact ","GP",AH15="EZC 100 ","EZ1",AH15="EZC 250 ","EZ2",AH15="CVS/NSX 250 ","CV2",AH15="CVS/NSX/EZC 630 ","CV6",AH15="NS 1600 ","NS1",AH15="NW/MTZ 4000 ","NW4",AH15="Conmutador PEQ. ","CP",AH15="Conmutador MED. ","CM",AH15="Conmutador GRA. ","CG",AH15="Contactores ","CK"),"")</f>
        <v>CV2</v>
      </c>
      <c r="AQ15" s="129" t="str" cm="1">
        <f t="array" ref="AQ15">_xlfn.IFS(AI15="Horizontal ","H",AI15="Horizontal COMPUESTA ","HC",AI15="Vertical ","V",AI15="Vertical Compacta ","VC",AI15="Vertical Extendida ","VE")</f>
        <v>H</v>
      </c>
      <c r="AR15" s="175" t="str">
        <f t="shared" si="9"/>
        <v>F</v>
      </c>
      <c r="AS15" s="175" t="str">
        <f t="shared" si="10"/>
        <v>M</v>
      </c>
      <c r="AT15" s="175" t="str" cm="1">
        <f t="array" ref="AT15">IFERROR(_xlfn.IFS(AL15="W:200 ","W1",AL15="W:400 ","W2",AL15="W:720 ","W3",AL15="W:800 ","W4",AL15="W:1120 ","W5"),"")</f>
        <v>W3</v>
      </c>
      <c r="AU15" s="175" t="str" cm="1">
        <f t="array" ref="AU15">IFERROR(_xlfn.IFS(AM15="D:400 ","D1",AM15="D:600 ","D2",AM15="D:1000 ","D3"),"")</f>
        <v/>
      </c>
      <c r="AV15" s="175" t="s">
        <v>291</v>
      </c>
      <c r="AW15" s="175" t="s">
        <v>280</v>
      </c>
      <c r="AX15" s="175">
        <v>4</v>
      </c>
      <c r="AY15" s="176" t="str">
        <f t="shared" si="11"/>
        <v>UF.  de CVS/NSX 250 Horizontal Fijo Motorizado W:720 -</v>
      </c>
      <c r="BF15" s="193" t="str">
        <f t="shared" si="12"/>
        <v>2CHY</v>
      </c>
      <c r="BG15" s="193" cm="1">
        <f t="array" ref="BG15">_xlfn.IFS(BN15="10 - 25",1,BN15="10 - 40",2,BN15="10 - 65",3,BN15="10 - 85",4)</f>
        <v>2</v>
      </c>
      <c r="BH15" s="193" t="str" cm="1">
        <f t="array" ref="BH15">_xlfn.IFS(BO15="630","A",BO15="1250","B",BO15="1600","C",BO15="2000","D",BO15="2500","E",BO15="3200","F",BO15="4000","G",BO15="5000","H",BO15="6300","I",BO15="7000","J")</f>
        <v>C</v>
      </c>
      <c r="BI15" s="193" t="s">
        <v>9</v>
      </c>
      <c r="BJ15" s="193" t="str" cm="1">
        <f t="array" ref="BJ15">IFERROR(_xlfn.IFS(BP15="400 + 400","X",BP15="720","Y",BP15="1120","Z"),"")</f>
        <v>Y</v>
      </c>
      <c r="BK15" s="180"/>
      <c r="BL15" s="488"/>
      <c r="BM15" s="506"/>
      <c r="BN15" s="495" t="s">
        <v>223</v>
      </c>
      <c r="BO15" s="495" t="s">
        <v>292</v>
      </c>
      <c r="BP15" s="195" t="s">
        <v>225</v>
      </c>
      <c r="BQ15" s="234" t="s">
        <v>293</v>
      </c>
      <c r="BR15" s="197" t="s">
        <v>168</v>
      </c>
      <c r="BS15" s="233" t="s">
        <v>227</v>
      </c>
      <c r="BT15" s="233" t="s">
        <v>228</v>
      </c>
      <c r="BU15" s="233" t="s">
        <v>229</v>
      </c>
      <c r="BV15" s="233" t="s">
        <v>230</v>
      </c>
      <c r="BW15" s="233" t="s">
        <v>162</v>
      </c>
      <c r="BX15" s="233" t="s">
        <v>162</v>
      </c>
      <c r="BY15" s="233" t="s">
        <v>162</v>
      </c>
      <c r="BZ15" s="233" t="s">
        <v>162</v>
      </c>
      <c r="CA15" s="233" t="s">
        <v>162</v>
      </c>
      <c r="CB15" s="233" t="s">
        <v>162</v>
      </c>
      <c r="CC15" s="233" t="s">
        <v>162</v>
      </c>
      <c r="CD15" s="233" t="s">
        <v>162</v>
      </c>
      <c r="CF15" s="193" t="str">
        <f t="shared" si="13"/>
        <v>2CVM</v>
      </c>
      <c r="CG15" s="193" t="s">
        <v>169</v>
      </c>
      <c r="CH15" s="193" t="str" cm="1">
        <f t="array" ref="CH15">IFERROR(_xlfn.IFS(CJ15="1/4","M",CJ15="1/2","N",CJ15="3/4","O",CJ15="1","P"),"")</f>
        <v>M</v>
      </c>
      <c r="CI15" s="180"/>
      <c r="CJ15" s="201" t="s">
        <v>170</v>
      </c>
      <c r="CK15" s="202" t="s">
        <v>294</v>
      </c>
      <c r="CL15" s="203" t="s">
        <v>168</v>
      </c>
      <c r="CM15" s="204" t="s">
        <v>232</v>
      </c>
      <c r="CN15" s="204" t="s">
        <v>233</v>
      </c>
      <c r="CO15" s="204" t="s">
        <v>234</v>
      </c>
      <c r="CP15" s="204" t="s">
        <v>235</v>
      </c>
      <c r="CQ15" s="204" t="s">
        <v>162</v>
      </c>
      <c r="CR15" s="204" t="s">
        <v>162</v>
      </c>
      <c r="CS15" s="204" t="s">
        <v>162</v>
      </c>
      <c r="CT15" s="204" t="s">
        <v>162</v>
      </c>
      <c r="DD15" s="157" t="s">
        <v>285</v>
      </c>
      <c r="DE15" s="157" t="str">
        <f t="shared" si="14"/>
        <v>1017009</v>
      </c>
      <c r="DF15" s="158" t="s">
        <v>151</v>
      </c>
      <c r="DG15" s="158" t="str">
        <f t="shared" si="15"/>
        <v>1014000</v>
      </c>
      <c r="DH15" s="158" t="s">
        <v>286</v>
      </c>
      <c r="DI15" s="158" t="str">
        <f t="shared" si="16"/>
        <v>1010024</v>
      </c>
    </row>
    <row r="16" spans="1:113" ht="19.899999999999999" customHeight="1" outlineLevel="1">
      <c r="A16" s="154">
        <v>11</v>
      </c>
      <c r="B16" s="155" t="str">
        <f t="shared" si="0"/>
        <v>181160Ma</v>
      </c>
      <c r="C16" s="156" t="s">
        <v>149</v>
      </c>
      <c r="D16" s="608" t="s">
        <v>1068</v>
      </c>
      <c r="E16" s="158" t="s">
        <v>1483</v>
      </c>
      <c r="F16" s="158" t="s">
        <v>1494</v>
      </c>
      <c r="G16" s="159" t="str">
        <f t="shared" si="1"/>
        <v>H:</v>
      </c>
      <c r="H16" s="159">
        <v>1800</v>
      </c>
      <c r="I16" s="160" t="str">
        <f t="shared" si="2"/>
        <v>W:</v>
      </c>
      <c r="J16" s="160">
        <v>1120</v>
      </c>
      <c r="K16" s="161" t="str">
        <f t="shared" si="3"/>
        <v>D:</v>
      </c>
      <c r="L16" s="161">
        <v>600</v>
      </c>
      <c r="M16" s="162"/>
      <c r="N16" s="163"/>
      <c r="O16" s="164"/>
      <c r="P16" s="165"/>
      <c r="Q16" s="166" t="str">
        <f t="shared" si="4"/>
        <v>Marco  / H:1800W:1120D:600 mm</v>
      </c>
      <c r="S16" s="167" t="s">
        <v>296</v>
      </c>
      <c r="T16" s="168" t="s">
        <v>297</v>
      </c>
      <c r="U16" s="169" t="s">
        <v>298</v>
      </c>
      <c r="V16" s="170">
        <v>600</v>
      </c>
      <c r="W16" s="171" t="s">
        <v>299</v>
      </c>
      <c r="X16" s="171"/>
      <c r="Y16" s="171"/>
      <c r="Z16" s="172" t="str">
        <f>MID(V16,1,2)&amp;U16&amp;MID(W16,1,1)&amp;MID(X16,1,1)&amp;MID(Y16,1,3)</f>
        <v>60PaIV</v>
      </c>
      <c r="AA16" s="173" t="e">
        <f t="shared" si="6"/>
        <v>#N/A</v>
      </c>
      <c r="AD16" s="174" t="str">
        <f t="shared" si="7"/>
        <v xml:space="preserve">ICV2HFPW3DPS </v>
      </c>
      <c r="AE16" s="175" t="s">
        <v>154</v>
      </c>
      <c r="AF16" s="175" t="s">
        <v>155</v>
      </c>
      <c r="AG16" s="175" t="s">
        <v>156</v>
      </c>
      <c r="AH16" s="129" t="s">
        <v>198</v>
      </c>
      <c r="AI16" s="129" t="s">
        <v>278</v>
      </c>
      <c r="AJ16" s="175" t="s">
        <v>159</v>
      </c>
      <c r="AK16" s="175" t="s">
        <v>160</v>
      </c>
      <c r="AL16" s="175" t="s">
        <v>182</v>
      </c>
      <c r="AM16" s="175"/>
      <c r="AN16" s="175" t="s">
        <v>300</v>
      </c>
      <c r="AO16" s="175" t="str">
        <f t="shared" si="8"/>
        <v>I</v>
      </c>
      <c r="AP16" s="129" t="str" cm="1">
        <f t="array" ref="AP16">IFERROR(_xlfn.IFS(AH16="Mini Breaker ","MB",AH16="GoPact ","GP",AH16="EZC 100 ","EZ1",AH16="EZC 250 ","EZ2",AH16="CVS/NSX 250 ","CV2",AH16="CVS/NSX/EZC 630 ","CV6",AH16="NS 1600 ","NS1",AH16="NW/MTZ 4000 ","NW4",AH16="Conmutador PEQ. ","CP",AH16="Conmutador MED. ","CM",AH16="Conmutador GRA. ","CG",AH16="Contactores ","CK"),"")</f>
        <v>CV2</v>
      </c>
      <c r="AQ16" s="129" t="str" cm="1">
        <f t="array" ref="AQ16">_xlfn.IFS(AI16="Horizontal ","H",AI16="Horizontal COMPUESTA ","HC",AI16="Vertical ","V",AI16="Vertical Compacta ","VC",AI16="Vertical Extendida ","VE")</f>
        <v>H</v>
      </c>
      <c r="AR16" s="175" t="str">
        <f t="shared" si="9"/>
        <v>F</v>
      </c>
      <c r="AS16" s="175" t="str">
        <f t="shared" si="10"/>
        <v>P</v>
      </c>
      <c r="AT16" s="175" t="str" cm="1">
        <f t="array" ref="AT16">IFERROR(_xlfn.IFS(AL16="W:200 ","W1",AL16="W:400 ","W2",AL16="W:720 ","W3",AL16="W:800 ","W4",AL16="W:1120 ","W5"),"")</f>
        <v>W3</v>
      </c>
      <c r="AU16" s="175" t="str" cm="1">
        <f t="array" ref="AU16">IFERROR(_xlfn.IFS(AM16="D:400 ","D1",AM16="D:600 ","D2",AM16="D:1000 ","D3"),"")</f>
        <v/>
      </c>
      <c r="AV16" s="175" t="s">
        <v>301</v>
      </c>
      <c r="AW16" s="175" t="s">
        <v>302</v>
      </c>
      <c r="AX16" s="175">
        <v>4</v>
      </c>
      <c r="AY16" s="176" t="str">
        <f t="shared" si="11"/>
        <v xml:space="preserve">UF.  de CVS/NSX 250 Horizontal Fijo Palanca W:720 DPS </v>
      </c>
      <c r="BF16" s="193" t="str">
        <f t="shared" si="12"/>
        <v>2CHZ</v>
      </c>
      <c r="BG16" s="193">
        <f t="shared" ref="BG16:BI19" si="17">BG15</f>
        <v>2</v>
      </c>
      <c r="BH16" s="193" t="str">
        <f t="shared" si="17"/>
        <v>C</v>
      </c>
      <c r="BI16" s="193" t="str">
        <f t="shared" si="17"/>
        <v>H</v>
      </c>
      <c r="BJ16" s="193" t="str" cm="1">
        <f t="array" ref="BJ16">IFERROR(_xlfn.IFS(BP16="400 + 400","X",BP16="720","Y",BP16="1120","Z"),"")</f>
        <v>Z</v>
      </c>
      <c r="BK16" s="180"/>
      <c r="BL16" s="488"/>
      <c r="BM16" s="506"/>
      <c r="BN16" s="495"/>
      <c r="BO16" s="495"/>
      <c r="BP16" s="195" t="s">
        <v>242</v>
      </c>
      <c r="BQ16" s="234" t="s">
        <v>303</v>
      </c>
      <c r="BR16" s="197" t="s">
        <v>185</v>
      </c>
      <c r="BS16" s="233" t="s">
        <v>244</v>
      </c>
      <c r="BT16" s="233" t="s">
        <v>245</v>
      </c>
      <c r="BU16" s="233" t="s">
        <v>246</v>
      </c>
      <c r="BV16" s="233" t="s">
        <v>247</v>
      </c>
      <c r="BW16" s="233" t="s">
        <v>162</v>
      </c>
      <c r="BX16" s="233" t="s">
        <v>162</v>
      </c>
      <c r="BY16" s="233" t="s">
        <v>162</v>
      </c>
      <c r="BZ16" s="233" t="s">
        <v>162</v>
      </c>
      <c r="CA16" s="233" t="s">
        <v>162</v>
      </c>
      <c r="CB16" s="233" t="s">
        <v>162</v>
      </c>
      <c r="CC16" s="233" t="s">
        <v>162</v>
      </c>
      <c r="CD16" s="233" t="s">
        <v>162</v>
      </c>
      <c r="CF16" s="193" t="str">
        <f t="shared" si="13"/>
        <v>2CVN</v>
      </c>
      <c r="CG16" s="193" t="s">
        <v>169</v>
      </c>
      <c r="CH16" s="193" t="str" cm="1">
        <f t="array" ref="CH16">IFERROR(_xlfn.IFS(CJ16="1/4","M",CJ16="1/2","N",CJ16="3/4","O",CJ16="1","P"),"")</f>
        <v>N</v>
      </c>
      <c r="CI16" s="180"/>
      <c r="CJ16" s="201" t="s">
        <v>186</v>
      </c>
      <c r="CK16" s="202" t="s">
        <v>304</v>
      </c>
      <c r="CL16" s="203" t="s">
        <v>185</v>
      </c>
      <c r="CM16" s="481" t="s">
        <v>249</v>
      </c>
      <c r="CN16" s="481" t="s">
        <v>250</v>
      </c>
      <c r="CO16" s="481" t="s">
        <v>251</v>
      </c>
      <c r="CP16" s="481" t="s">
        <v>252</v>
      </c>
      <c r="CQ16" s="481" t="s">
        <v>162</v>
      </c>
      <c r="CR16" s="481" t="s">
        <v>162</v>
      </c>
      <c r="CS16" s="481" t="s">
        <v>162</v>
      </c>
      <c r="CT16" s="481" t="s">
        <v>162</v>
      </c>
      <c r="DD16" s="157" t="s">
        <v>295</v>
      </c>
      <c r="DE16" s="157" t="str">
        <f t="shared" si="14"/>
        <v>1017010</v>
      </c>
      <c r="DF16" s="158" t="s">
        <v>177</v>
      </c>
      <c r="DG16" s="158" t="str">
        <f t="shared" si="15"/>
        <v>1014001</v>
      </c>
      <c r="DH16" s="158" t="s">
        <v>286</v>
      </c>
      <c r="DI16" s="158" t="str">
        <f t="shared" si="16"/>
        <v>1010024</v>
      </c>
    </row>
    <row r="17" spans="1:113" ht="19.899999999999999" customHeight="1" outlineLevel="1">
      <c r="A17" s="154">
        <v>12</v>
      </c>
      <c r="B17" s="155" t="str">
        <f t="shared" si="0"/>
        <v>181110Ma</v>
      </c>
      <c r="C17" s="156" t="s">
        <v>149</v>
      </c>
      <c r="D17" s="608" t="s">
        <v>1069</v>
      </c>
      <c r="E17" s="158" t="s">
        <v>1484</v>
      </c>
      <c r="F17" s="158" t="s">
        <v>1494</v>
      </c>
      <c r="G17" s="159" t="str">
        <f t="shared" si="1"/>
        <v>H:</v>
      </c>
      <c r="H17" s="159">
        <v>1800</v>
      </c>
      <c r="I17" s="160" t="str">
        <f t="shared" si="2"/>
        <v>W:</v>
      </c>
      <c r="J17" s="160">
        <v>1120</v>
      </c>
      <c r="K17" s="161" t="str">
        <f t="shared" si="3"/>
        <v>D:</v>
      </c>
      <c r="L17" s="161">
        <v>1000</v>
      </c>
      <c r="M17" s="162"/>
      <c r="N17" s="163"/>
      <c r="O17" s="164"/>
      <c r="P17" s="165"/>
      <c r="Q17" s="166" t="str">
        <f t="shared" si="4"/>
        <v>Marco  / H:1800W:1120D:1000 mm</v>
      </c>
      <c r="S17" s="167" t="s">
        <v>306</v>
      </c>
      <c r="T17" s="168" t="s">
        <v>307</v>
      </c>
      <c r="U17" s="169" t="s">
        <v>298</v>
      </c>
      <c r="V17" s="170">
        <v>600</v>
      </c>
      <c r="W17" s="171" t="s">
        <v>308</v>
      </c>
      <c r="X17" s="171"/>
      <c r="Y17" s="171"/>
      <c r="Z17" s="172" t="str">
        <f>MID(V17,1,2)&amp;U17&amp;MID(W17,1,1)&amp;MID(X17,1,1)&amp;MID(Y17,1,3)</f>
        <v>60PaIH</v>
      </c>
      <c r="AA17" s="173" t="str">
        <f t="shared" si="6"/>
        <v>1010285</v>
      </c>
      <c r="AD17" s="174" t="str">
        <f t="shared" si="7"/>
        <v xml:space="preserve">ICV2HFPW3HWA </v>
      </c>
      <c r="AE17" s="175" t="s">
        <v>154</v>
      </c>
      <c r="AF17" s="175" t="s">
        <v>155</v>
      </c>
      <c r="AG17" s="175" t="s">
        <v>156</v>
      </c>
      <c r="AH17" s="129" t="s">
        <v>198</v>
      </c>
      <c r="AI17" s="129" t="s">
        <v>278</v>
      </c>
      <c r="AJ17" s="175" t="s">
        <v>159</v>
      </c>
      <c r="AK17" s="175" t="s">
        <v>160</v>
      </c>
      <c r="AL17" s="175" t="s">
        <v>182</v>
      </c>
      <c r="AM17" s="175"/>
      <c r="AN17" s="175" t="s">
        <v>309</v>
      </c>
      <c r="AO17" s="175" t="str">
        <f t="shared" si="8"/>
        <v>I</v>
      </c>
      <c r="AP17" s="129" t="str" cm="1">
        <f t="array" ref="AP17">IFERROR(_xlfn.IFS(AH17="Mini Breaker ","MB",AH17="GoPact ","GP",AH17="EZC 100 ","EZ1",AH17="EZC 250 ","EZ2",AH17="CVS/NSX 250 ","CV2",AH17="CVS/NSX/EZC 630 ","CV6",AH17="NS 1600 ","NS1",AH17="NW/MTZ 4000 ","NW4",AH17="Conmutador PEQ. ","CP",AH17="Conmutador MED. ","CM",AH17="Conmutador GRA. ","CG",AH17="Contactores ","CK"),"")</f>
        <v>CV2</v>
      </c>
      <c r="AQ17" s="129" t="str" cm="1">
        <f t="array" ref="AQ17">_xlfn.IFS(AI17="Horizontal ","H",AI17="Horizontal COMPUESTA ","HC",AI17="Vertical ","V",AI17="Vertical Compacta ","VC",AI17="Vertical Extendida ","VE")</f>
        <v>H</v>
      </c>
      <c r="AR17" s="175" t="str">
        <f t="shared" si="9"/>
        <v>F</v>
      </c>
      <c r="AS17" s="175" t="str">
        <f t="shared" si="10"/>
        <v>P</v>
      </c>
      <c r="AT17" s="175" t="str" cm="1">
        <f t="array" ref="AT17">IFERROR(_xlfn.IFS(AL17="W:200 ","W1",AL17="W:400 ","W2",AL17="W:720 ","W3",AL17="W:800 ","W4",AL17="W:1120 ","W5"),"")</f>
        <v>W3</v>
      </c>
      <c r="AU17" s="175" t="str" cm="1">
        <f t="array" ref="AU17">IFERROR(_xlfn.IFS(AM17="D:400 ","D1",AM17="D:600 ","D2",AM17="D:1000 ","D3"),"")</f>
        <v/>
      </c>
      <c r="AV17" s="175" t="s">
        <v>310</v>
      </c>
      <c r="AW17" s="175" t="s">
        <v>311</v>
      </c>
      <c r="AX17" s="175">
        <v>4</v>
      </c>
      <c r="AY17" s="176" t="str">
        <f t="shared" si="11"/>
        <v xml:space="preserve">UF.  de CVS/NSX 250 Horizontal Fijo Palanca W:720 HWA </v>
      </c>
      <c r="BF17" s="193" t="str">
        <f t="shared" si="12"/>
        <v>2CHX</v>
      </c>
      <c r="BG17" s="193">
        <f t="shared" si="17"/>
        <v>2</v>
      </c>
      <c r="BH17" s="193" t="str">
        <f t="shared" si="17"/>
        <v>C</v>
      </c>
      <c r="BI17" s="193" t="str">
        <f t="shared" si="17"/>
        <v>H</v>
      </c>
      <c r="BJ17" s="193" t="str" cm="1">
        <f t="array" ref="BJ17">IFERROR(_xlfn.IFS(BP17="400 + 400","X",BP17="720","Y",BP17="1120","Z"),"")</f>
        <v>X</v>
      </c>
      <c r="BK17" s="180"/>
      <c r="BL17" s="488"/>
      <c r="BM17" s="506"/>
      <c r="BN17" s="495"/>
      <c r="BO17" s="495"/>
      <c r="BP17" s="195" t="s">
        <v>261</v>
      </c>
      <c r="BQ17" s="234" t="s">
        <v>312</v>
      </c>
      <c r="BR17" s="197" t="s">
        <v>202</v>
      </c>
      <c r="BS17" s="233" t="s">
        <v>244</v>
      </c>
      <c r="BT17" s="233" t="s">
        <v>245</v>
      </c>
      <c r="BU17" s="233" t="s">
        <v>246</v>
      </c>
      <c r="BV17" s="233" t="s">
        <v>247</v>
      </c>
      <c r="BW17" s="233" t="s">
        <v>162</v>
      </c>
      <c r="BX17" s="233" t="s">
        <v>162</v>
      </c>
      <c r="BY17" s="233" t="s">
        <v>162</v>
      </c>
      <c r="BZ17" s="233" t="s">
        <v>162</v>
      </c>
      <c r="CA17" s="233" t="s">
        <v>162</v>
      </c>
      <c r="CB17" s="233" t="s">
        <v>162</v>
      </c>
      <c r="CC17" s="233" t="s">
        <v>162</v>
      </c>
      <c r="CD17" s="233" t="s">
        <v>162</v>
      </c>
      <c r="CF17" s="193" t="str">
        <f t="shared" si="13"/>
        <v>2CVO</v>
      </c>
      <c r="CG17" s="193" t="s">
        <v>169</v>
      </c>
      <c r="CH17" s="193" t="str" cm="1">
        <f t="array" ref="CH17">IFERROR(_xlfn.IFS(CJ17="1/4","M",CJ17="1/2","N",CJ17="3/4","O",CJ17="1","P"),"")</f>
        <v>O</v>
      </c>
      <c r="CI17" s="180"/>
      <c r="CJ17" s="201" t="s">
        <v>203</v>
      </c>
      <c r="CK17" s="202" t="s">
        <v>313</v>
      </c>
      <c r="CL17" s="203" t="s">
        <v>202</v>
      </c>
      <c r="CM17" s="481"/>
      <c r="CN17" s="481"/>
      <c r="CO17" s="481"/>
      <c r="CP17" s="481"/>
      <c r="CQ17" s="481"/>
      <c r="CR17" s="481"/>
      <c r="CS17" s="481"/>
      <c r="CT17" s="481"/>
      <c r="DD17" s="157" t="s">
        <v>305</v>
      </c>
      <c r="DE17" s="157" t="str">
        <f t="shared" si="14"/>
        <v>1017011</v>
      </c>
      <c r="DF17" s="158" t="s">
        <v>193</v>
      </c>
      <c r="DG17" s="158" t="str">
        <f t="shared" si="15"/>
        <v>1014002</v>
      </c>
      <c r="DH17" s="158" t="s">
        <v>286</v>
      </c>
      <c r="DI17" s="158" t="str">
        <f t="shared" si="16"/>
        <v>1010024</v>
      </c>
    </row>
    <row r="18" spans="1:113" ht="19.899999999999999" customHeight="1" outlineLevel="1">
      <c r="A18" s="154">
        <v>13</v>
      </c>
      <c r="B18" s="155" t="str">
        <f t="shared" si="0"/>
        <v>202040Ma</v>
      </c>
      <c r="C18" s="156" t="s">
        <v>149</v>
      </c>
      <c r="D18" s="608" t="s">
        <v>1070</v>
      </c>
      <c r="E18" s="158" t="s">
        <v>1485</v>
      </c>
      <c r="F18" s="158" t="s">
        <v>1491</v>
      </c>
      <c r="G18" s="159" t="str">
        <f t="shared" si="1"/>
        <v>H:</v>
      </c>
      <c r="H18" s="159">
        <v>2000</v>
      </c>
      <c r="I18" s="160" t="str">
        <f t="shared" si="2"/>
        <v>W:</v>
      </c>
      <c r="J18" s="160">
        <v>200</v>
      </c>
      <c r="K18" s="161" t="str">
        <f t="shared" si="3"/>
        <v>D:</v>
      </c>
      <c r="L18" s="161">
        <v>400</v>
      </c>
      <c r="M18" s="162"/>
      <c r="N18" s="163"/>
      <c r="O18" s="164"/>
      <c r="P18" s="165"/>
      <c r="Q18" s="166" t="str">
        <f t="shared" si="4"/>
        <v>Marco  / H:2000W:200D:400 mm</v>
      </c>
      <c r="S18" s="167" t="s">
        <v>316</v>
      </c>
      <c r="T18" s="168" t="s">
        <v>317</v>
      </c>
      <c r="U18" s="169" t="s">
        <v>318</v>
      </c>
      <c r="V18" s="170" t="str">
        <f>Z2</f>
        <v>72</v>
      </c>
      <c r="W18" s="171"/>
      <c r="X18" s="171"/>
      <c r="Y18" s="171"/>
      <c r="Z18" s="172" t="str">
        <f>V18&amp;U18&amp;MID(W18,1,1)&amp;MID(X18,1,1)&amp;MID(Y18,1,3)</f>
        <v>72DuC</v>
      </c>
      <c r="AA18" s="173" t="str">
        <f t="shared" si="6"/>
        <v>1014301</v>
      </c>
      <c r="AD18" s="174" t="str">
        <f t="shared" si="7"/>
        <v>ICV2HCFPW3-</v>
      </c>
      <c r="AE18" s="175" t="s">
        <v>154</v>
      </c>
      <c r="AF18" s="175" t="s">
        <v>155</v>
      </c>
      <c r="AG18" s="175" t="s">
        <v>156</v>
      </c>
      <c r="AH18" s="129" t="s">
        <v>198</v>
      </c>
      <c r="AI18" s="129" t="s">
        <v>319</v>
      </c>
      <c r="AJ18" s="175" t="s">
        <v>159</v>
      </c>
      <c r="AK18" s="175" t="s">
        <v>160</v>
      </c>
      <c r="AL18" s="175" t="s">
        <v>182</v>
      </c>
      <c r="AM18" s="175"/>
      <c r="AN18" s="175" t="s">
        <v>162</v>
      </c>
      <c r="AO18" s="175" t="str">
        <f t="shared" si="8"/>
        <v>I</v>
      </c>
      <c r="AP18" s="129" t="str" cm="1">
        <f t="array" ref="AP18">IFERROR(_xlfn.IFS(AH18="Mini Breaker ","MB",AH18="GoPact ","GP",AH18="EZC 100 ","EZ1",AH18="EZC 250 ","EZ2",AH18="CVS/NSX 250 ","CV2",AH18="CVS/NSX/EZC 630 ","CV6",AH18="NS 1600 ","NS1",AH18="NW/MTZ 4000 ","NW4",AH18="Conmutador PEQ. ","CP",AH18="Conmutador MED. ","CM",AH18="Conmutador GRA. ","CG",AH18="Contactores ","CK"),"")</f>
        <v>CV2</v>
      </c>
      <c r="AQ18" s="129" t="str" cm="1">
        <f t="array" ref="AQ18">_xlfn.IFS(AI18="Horizontal ","H",AI18="Horizontal COMPUESTA ","HC",AI18="Vertical ","V",AI18="Vertical Compacta ","VC",AI18="Vertical Extendida ","VE")</f>
        <v>HC</v>
      </c>
      <c r="AR18" s="175" t="str">
        <f t="shared" si="9"/>
        <v>F</v>
      </c>
      <c r="AS18" s="175" t="str">
        <f t="shared" si="10"/>
        <v>P</v>
      </c>
      <c r="AT18" s="175" t="str" cm="1">
        <f t="array" ref="AT18">IFERROR(_xlfn.IFS(AL18="W:200 ","W1",AL18="W:400 ","W2",AL18="W:720 ","W3",AL18="W:800 ","W4",AL18="W:1120 ","W5"),"")</f>
        <v>W3</v>
      </c>
      <c r="AU18" s="175" t="str" cm="1">
        <f t="array" ref="AU18">IFERROR(_xlfn.IFS(AM18="D:400 ","D1",AM18="D:600 ","D2",AM18="D:1000 ","D3"),"")</f>
        <v/>
      </c>
      <c r="AV18" s="175" t="s">
        <v>320</v>
      </c>
      <c r="AW18" s="175" t="s">
        <v>280</v>
      </c>
      <c r="AX18" s="175">
        <v>4</v>
      </c>
      <c r="AY18" s="176" t="str">
        <f t="shared" si="11"/>
        <v>UF.  de CVS/NSX 250 Horizontal COMPUESTA Fijo Palanca W:720 -</v>
      </c>
      <c r="BF18" s="193" t="str">
        <f t="shared" si="12"/>
        <v>2CH</v>
      </c>
      <c r="BG18" s="193">
        <f t="shared" si="17"/>
        <v>2</v>
      </c>
      <c r="BH18" s="193" t="str">
        <f t="shared" si="17"/>
        <v>C</v>
      </c>
      <c r="BI18" s="193" t="str">
        <f t="shared" si="17"/>
        <v>H</v>
      </c>
      <c r="BJ18" s="193" t="str" cm="1">
        <f t="array" ref="BJ18">IFERROR(_xlfn.IFS(BP18="400 + 400","X",BP18="720","Y",BP18="1120","Z"),"")</f>
        <v/>
      </c>
      <c r="BK18" s="180"/>
      <c r="BL18" s="488"/>
      <c r="BM18" s="506"/>
      <c r="BN18" s="495"/>
      <c r="BO18" s="495"/>
      <c r="BP18" s="195" t="s">
        <v>162</v>
      </c>
      <c r="BQ18" s="234" t="s">
        <v>162</v>
      </c>
      <c r="BR18" s="197" t="s">
        <v>269</v>
      </c>
      <c r="BS18" s="233" t="s">
        <v>162</v>
      </c>
      <c r="BT18" s="233" t="s">
        <v>162</v>
      </c>
      <c r="BU18" s="233" t="s">
        <v>162</v>
      </c>
      <c r="BV18" s="233" t="s">
        <v>162</v>
      </c>
      <c r="BW18" s="233" t="s">
        <v>270</v>
      </c>
      <c r="BX18" s="233" t="s">
        <v>270</v>
      </c>
      <c r="BY18" s="233" t="s">
        <v>270</v>
      </c>
      <c r="BZ18" s="233" t="s">
        <v>321</v>
      </c>
      <c r="CA18" s="233" t="s">
        <v>162</v>
      </c>
      <c r="CB18" s="233" t="s">
        <v>162</v>
      </c>
      <c r="CC18" s="233" t="s">
        <v>162</v>
      </c>
      <c r="CD18" s="233" t="s">
        <v>162</v>
      </c>
      <c r="CF18" s="193" t="str">
        <f t="shared" si="13"/>
        <v>2CVP</v>
      </c>
      <c r="CG18" s="193" t="s">
        <v>169</v>
      </c>
      <c r="CH18" s="193" t="str" cm="1">
        <f t="array" ref="CH18">IFERROR(_xlfn.IFS(CJ18="1/4","M",CJ18="1/2","N",CJ18="3/4","O",CJ18="1","P"),"")</f>
        <v>P</v>
      </c>
      <c r="CI18" s="180"/>
      <c r="CJ18" s="201" t="s">
        <v>213</v>
      </c>
      <c r="CK18" s="202" t="s">
        <v>322</v>
      </c>
      <c r="CL18" s="203" t="s">
        <v>269</v>
      </c>
      <c r="CM18" s="204" t="s">
        <v>162</v>
      </c>
      <c r="CN18" s="204" t="s">
        <v>162</v>
      </c>
      <c r="CO18" s="204" t="s">
        <v>162</v>
      </c>
      <c r="CP18" s="204" t="s">
        <v>162</v>
      </c>
      <c r="CQ18" s="204" t="s">
        <v>272</v>
      </c>
      <c r="CR18" s="204" t="s">
        <v>272</v>
      </c>
      <c r="CS18" s="204" t="s">
        <v>273</v>
      </c>
      <c r="CT18" s="204" t="s">
        <v>323</v>
      </c>
      <c r="DD18" s="157" t="s">
        <v>314</v>
      </c>
      <c r="DE18" s="157" t="str">
        <f t="shared" si="14"/>
        <v>1017012</v>
      </c>
      <c r="DF18" s="158" t="s">
        <v>315</v>
      </c>
      <c r="DG18" s="158" t="str">
        <f t="shared" si="15"/>
        <v>1014003</v>
      </c>
      <c r="DH18" s="158" t="s">
        <v>152</v>
      </c>
      <c r="DI18" s="158" t="str">
        <f t="shared" si="16"/>
        <v>1010020</v>
      </c>
    </row>
    <row r="19" spans="1:113" ht="19.899999999999999" customHeight="1" outlineLevel="1">
      <c r="A19" s="154">
        <v>14</v>
      </c>
      <c r="B19" s="155" t="str">
        <f t="shared" si="0"/>
        <v>202060Ma</v>
      </c>
      <c r="C19" s="156" t="s">
        <v>149</v>
      </c>
      <c r="D19" s="608" t="s">
        <v>1071</v>
      </c>
      <c r="E19" s="158" t="s">
        <v>1486</v>
      </c>
      <c r="F19" s="158" t="s">
        <v>1491</v>
      </c>
      <c r="G19" s="159" t="str">
        <f t="shared" si="1"/>
        <v>H:</v>
      </c>
      <c r="H19" s="159">
        <v>2000</v>
      </c>
      <c r="I19" s="160" t="str">
        <f t="shared" si="2"/>
        <v>W:</v>
      </c>
      <c r="J19" s="160">
        <v>200</v>
      </c>
      <c r="K19" s="161" t="str">
        <f t="shared" si="3"/>
        <v>D:</v>
      </c>
      <c r="L19" s="161">
        <v>600</v>
      </c>
      <c r="M19" s="162"/>
      <c r="N19" s="163"/>
      <c r="O19" s="164"/>
      <c r="P19" s="165"/>
      <c r="Q19" s="166" t="str">
        <f t="shared" si="4"/>
        <v>Marco  / H:2000W:200D:600 mm</v>
      </c>
      <c r="S19" s="167" t="s">
        <v>326</v>
      </c>
      <c r="T19" s="168" t="s">
        <v>327</v>
      </c>
      <c r="U19" s="169" t="s">
        <v>328</v>
      </c>
      <c r="V19" s="170"/>
      <c r="W19" s="171" t="s">
        <v>329</v>
      </c>
      <c r="X19" s="171"/>
      <c r="Y19" s="171"/>
      <c r="Z19" s="172" t="str">
        <f>V19&amp;U19&amp;MID(W19,1,1)&amp;MID(X19,1,1)&amp;MID(Y19,1,3)</f>
        <v>KiU</v>
      </c>
      <c r="AA19" s="173" t="e">
        <f t="shared" si="6"/>
        <v>#N/A</v>
      </c>
      <c r="AD19" s="174" t="str">
        <f t="shared" si="7"/>
        <v>ICV2HCFMW3-</v>
      </c>
      <c r="AE19" s="175" t="s">
        <v>154</v>
      </c>
      <c r="AF19" s="175" t="s">
        <v>155</v>
      </c>
      <c r="AG19" s="175" t="s">
        <v>156</v>
      </c>
      <c r="AH19" s="129" t="s">
        <v>198</v>
      </c>
      <c r="AI19" s="129" t="s">
        <v>319</v>
      </c>
      <c r="AJ19" s="175" t="s">
        <v>159</v>
      </c>
      <c r="AK19" s="175" t="s">
        <v>220</v>
      </c>
      <c r="AL19" s="175" t="s">
        <v>182</v>
      </c>
      <c r="AM19" s="175"/>
      <c r="AN19" s="175" t="s">
        <v>162</v>
      </c>
      <c r="AO19" s="175" t="str">
        <f t="shared" si="8"/>
        <v>I</v>
      </c>
      <c r="AP19" s="129" t="str" cm="1">
        <f t="array" ref="AP19">IFERROR(_xlfn.IFS(AH19="Mini Breaker ","MB",AH19="GoPact ","GP",AH19="EZC 100 ","EZ1",AH19="EZC 250 ","EZ2",AH19="CVS/NSX 250 ","CV2",AH19="CVS/NSX/EZC 630 ","CV6",AH19="NS 1600 ","NS1",AH19="NW/MTZ 4000 ","NW4",AH19="Conmutador PEQ. ","CP",AH19="Conmutador MED. ","CM",AH19="Conmutador GRA. ","CG",AH19="Contactores ","CK"),"")</f>
        <v>CV2</v>
      </c>
      <c r="AQ19" s="129" t="str" cm="1">
        <f t="array" ref="AQ19">_xlfn.IFS(AI19="Horizontal ","H",AI19="Horizontal COMPUESTA ","HC",AI19="Vertical ","V",AI19="Vertical Compacta ","VC",AI19="Vertical Extendida ","VE")</f>
        <v>HC</v>
      </c>
      <c r="AR19" s="175" t="str">
        <f t="shared" si="9"/>
        <v>F</v>
      </c>
      <c r="AS19" s="175" t="str">
        <f t="shared" si="10"/>
        <v>M</v>
      </c>
      <c r="AT19" s="175" t="str" cm="1">
        <f t="array" ref="AT19">IFERROR(_xlfn.IFS(AL19="W:200 ","W1",AL19="W:400 ","W2",AL19="W:720 ","W3",AL19="W:800 ","W4",AL19="W:1120 ","W5"),"")</f>
        <v>W3</v>
      </c>
      <c r="AU19" s="175" t="str" cm="1">
        <f t="array" ref="AU19">IFERROR(_xlfn.IFS(AM19="D:400 ","D1",AM19="D:600 ","D2",AM19="D:1000 ","D3"),"")</f>
        <v/>
      </c>
      <c r="AV19" s="175" t="s">
        <v>330</v>
      </c>
      <c r="AW19" s="175" t="s">
        <v>280</v>
      </c>
      <c r="AX19" s="175">
        <v>4</v>
      </c>
      <c r="AY19" s="176" t="str">
        <f t="shared" si="11"/>
        <v>UF.  de CVS/NSX 250 Horizontal COMPUESTA Fijo Motorizado W:720 -</v>
      </c>
      <c r="BF19" s="193" t="str">
        <f t="shared" si="12"/>
        <v>2CH</v>
      </c>
      <c r="BG19" s="193">
        <f t="shared" si="17"/>
        <v>2</v>
      </c>
      <c r="BH19" s="193" t="str">
        <f t="shared" si="17"/>
        <v>C</v>
      </c>
      <c r="BI19" s="193" t="str">
        <f t="shared" si="17"/>
        <v>H</v>
      </c>
      <c r="BJ19" s="193" t="str" cm="1">
        <f t="array" ref="BJ19">IFERROR(_xlfn.IFS(BP19="400 + 400","X",BP19="720","Y",BP19="1120","Z"),"")</f>
        <v/>
      </c>
      <c r="BK19" s="180"/>
      <c r="BL19" s="490"/>
      <c r="BM19" s="507"/>
      <c r="BN19" s="495"/>
      <c r="BO19" s="495"/>
      <c r="BP19" s="195" t="s">
        <v>162</v>
      </c>
      <c r="BQ19" s="234" t="s">
        <v>162</v>
      </c>
      <c r="BR19" s="197" t="s">
        <v>281</v>
      </c>
      <c r="BS19" s="233" t="s">
        <v>162</v>
      </c>
      <c r="BT19" s="233" t="s">
        <v>162</v>
      </c>
      <c r="BU19" s="233" t="s">
        <v>162</v>
      </c>
      <c r="BV19" s="233" t="s">
        <v>162</v>
      </c>
      <c r="BW19" s="233" t="s">
        <v>282</v>
      </c>
      <c r="BX19" s="233" t="s">
        <v>283</v>
      </c>
      <c r="BY19" s="233" t="s">
        <v>284</v>
      </c>
      <c r="BZ19" s="233" t="s">
        <v>162</v>
      </c>
      <c r="CA19" s="233" t="s">
        <v>162</v>
      </c>
      <c r="CB19" s="233" t="s">
        <v>162</v>
      </c>
      <c r="CC19" s="233" t="s">
        <v>162</v>
      </c>
      <c r="CD19" s="233" t="s">
        <v>162</v>
      </c>
      <c r="CF19" s="193" t="str">
        <f t="shared" si="13"/>
        <v>2CV</v>
      </c>
      <c r="CG19" s="193" t="s">
        <v>169</v>
      </c>
      <c r="CH19" s="193" t="str" cm="1">
        <f t="array" ref="CH19">IFERROR(_xlfn.IFS(CJ19="1/4","M",CJ19="1/2","N",CJ19="3/4","O",CJ19="1","P"),"")</f>
        <v/>
      </c>
      <c r="CI19" s="180"/>
      <c r="CJ19" s="201" t="s">
        <v>162</v>
      </c>
      <c r="CK19" s="202" t="s">
        <v>162</v>
      </c>
      <c r="CL19" s="203" t="s">
        <v>162</v>
      </c>
      <c r="CM19" s="204" t="s">
        <v>162</v>
      </c>
      <c r="CN19" s="204" t="s">
        <v>162</v>
      </c>
      <c r="CO19" s="204" t="s">
        <v>162</v>
      </c>
      <c r="CP19" s="204" t="s">
        <v>162</v>
      </c>
      <c r="CQ19" s="204" t="s">
        <v>162</v>
      </c>
      <c r="CR19" s="204" t="s">
        <v>162</v>
      </c>
      <c r="CS19" s="204" t="s">
        <v>162</v>
      </c>
      <c r="CT19" s="204" t="s">
        <v>162</v>
      </c>
      <c r="DD19" s="157" t="s">
        <v>324</v>
      </c>
      <c r="DE19" s="157" t="str">
        <f t="shared" si="14"/>
        <v>1017013</v>
      </c>
      <c r="DF19" s="158" t="s">
        <v>325</v>
      </c>
      <c r="DG19" s="158" t="str">
        <f t="shared" si="15"/>
        <v>1014004</v>
      </c>
      <c r="DH19" s="158" t="s">
        <v>152</v>
      </c>
      <c r="DI19" s="158" t="str">
        <f t="shared" si="16"/>
        <v>1010020</v>
      </c>
    </row>
    <row r="20" spans="1:113" ht="19.899999999999999" customHeight="1" outlineLevel="1">
      <c r="A20" s="154">
        <v>15</v>
      </c>
      <c r="B20" s="155" t="str">
        <f t="shared" si="0"/>
        <v>202010Ma</v>
      </c>
      <c r="C20" s="156" t="s">
        <v>149</v>
      </c>
      <c r="D20" s="608" t="s">
        <v>1072</v>
      </c>
      <c r="E20" s="158" t="s">
        <v>1487</v>
      </c>
      <c r="F20" s="158" t="s">
        <v>1491</v>
      </c>
      <c r="G20" s="159" t="str">
        <f t="shared" si="1"/>
        <v>H:</v>
      </c>
      <c r="H20" s="159">
        <v>2000</v>
      </c>
      <c r="I20" s="160" t="str">
        <f t="shared" si="2"/>
        <v>W:</v>
      </c>
      <c r="J20" s="160">
        <v>200</v>
      </c>
      <c r="K20" s="161" t="str">
        <f t="shared" si="3"/>
        <v>D:</v>
      </c>
      <c r="L20" s="161">
        <v>1000</v>
      </c>
      <c r="M20" s="162"/>
      <c r="N20" s="163"/>
      <c r="O20" s="164"/>
      <c r="P20" s="165"/>
      <c r="Q20" s="166" t="str">
        <f t="shared" si="4"/>
        <v>Marco  / H:2000W:200D:1000 mm</v>
      </c>
      <c r="S20" s="167" t="s">
        <v>333</v>
      </c>
      <c r="T20" s="168" t="s">
        <v>334</v>
      </c>
      <c r="U20" s="169" t="s">
        <v>335</v>
      </c>
      <c r="V20" s="170" t="str">
        <f>Z1&amp;Z2</f>
        <v>2272</v>
      </c>
      <c r="W20" s="171" t="s">
        <v>267</v>
      </c>
      <c r="X20" s="171"/>
      <c r="Y20" s="171"/>
      <c r="Z20" s="172" t="str">
        <f>V20&amp;U20&amp;MID(W20,1,1)&amp;MID(X20,1,1)&amp;MID(Y20,1,3)</f>
        <v>2272SeF</v>
      </c>
      <c r="AA20" s="173" t="e">
        <f t="shared" si="6"/>
        <v>#N/A</v>
      </c>
      <c r="AD20" s="174" t="str">
        <f t="shared" si="7"/>
        <v>IEZ1VCFPW3-</v>
      </c>
      <c r="AE20" s="175" t="s">
        <v>154</v>
      </c>
      <c r="AF20" s="175" t="s">
        <v>155</v>
      </c>
      <c r="AG20" s="175" t="s">
        <v>156</v>
      </c>
      <c r="AH20" s="129" t="s">
        <v>336</v>
      </c>
      <c r="AI20" s="129" t="s">
        <v>199</v>
      </c>
      <c r="AJ20" s="175" t="s">
        <v>159</v>
      </c>
      <c r="AK20" s="175" t="s">
        <v>160</v>
      </c>
      <c r="AL20" s="175" t="s">
        <v>182</v>
      </c>
      <c r="AM20" s="175"/>
      <c r="AN20" s="175" t="s">
        <v>162</v>
      </c>
      <c r="AO20" s="175" t="str">
        <f t="shared" si="8"/>
        <v>I</v>
      </c>
      <c r="AP20" s="129" t="str" cm="1">
        <f t="array" ref="AP20">IFERROR(_xlfn.IFS(AH20="Mini Breaker ","MB",AH20="GoPact ","GP",AH20="EZC 100 ","EZ1",AH20="EZC 250 ","EZ2",AH20="CVS/NSX 250 ","CV2",AH20="CVS/NSX/EZC 630 ","CV6",AH20="NS 1600 ","NS1",AH20="NW/MTZ 4000 ","NW4",AH20="Conmutador PEQ. ","CP",AH20="Conmutador MED. ","CM",AH20="Conmutador GRA. ","CG",AH20="Contactores ","CK"),"")</f>
        <v>EZ1</v>
      </c>
      <c r="AQ20" s="129" t="str" cm="1">
        <f t="array" ref="AQ20">_xlfn.IFS(AI20="Horizontal ","H",AI20="Horizontal COMPUESTA ","HC",AI20="Vertical ","V",AI20="Vertical Compacta ","VC",AI20="Vertical Extendida ","VE")</f>
        <v>VC</v>
      </c>
      <c r="AR20" s="175" t="str">
        <f t="shared" si="9"/>
        <v>F</v>
      </c>
      <c r="AS20" s="175" t="str">
        <f t="shared" si="10"/>
        <v>P</v>
      </c>
      <c r="AT20" s="175" t="str" cm="1">
        <f t="array" ref="AT20">IFERROR(_xlfn.IFS(AL20="W:200 ","W1",AL20="W:400 ","W2",AL20="W:720 ","W3",AL20="W:800 ","W4",AL20="W:1120 ","W5"),"")</f>
        <v>W3</v>
      </c>
      <c r="AU20" s="175" t="str" cm="1">
        <f t="array" ref="AU20">IFERROR(_xlfn.IFS(AM20="D:400 ","D1",AM20="D:600 ","D2",AM20="D:1000 ","D3"),"")</f>
        <v/>
      </c>
      <c r="AV20" s="175" t="s">
        <v>337</v>
      </c>
      <c r="AW20" s="175" t="s">
        <v>338</v>
      </c>
      <c r="AX20" s="175">
        <v>6</v>
      </c>
      <c r="AY20" s="176" t="str">
        <f t="shared" si="11"/>
        <v>UF.  de EZC 100 Vertical Compacta Fijo Palanca W:720 -</v>
      </c>
      <c r="BF20" s="228" t="str">
        <f t="shared" si="12"/>
        <v>3DHY</v>
      </c>
      <c r="BG20" s="228" cm="1">
        <f t="array" ref="BG20">_xlfn.IFS(BN20="10 - 25",1,BN20="10 - 40",2,BN20="10 - 65",3,BN20="10 - 85",4)</f>
        <v>3</v>
      </c>
      <c r="BH20" s="228" t="str" cm="1">
        <f t="array" ref="BH20">_xlfn.IFS(BO20="630","A",BO20="1250","B",BO20="1600","C",BO20="2000","D",BO20="2500","E",BO20="3200","F",BO20="4000","G",BO20="5000","H",BO20="6300","I",BO20="7000","J")</f>
        <v>D</v>
      </c>
      <c r="BI20" s="228" t="s">
        <v>9</v>
      </c>
      <c r="BJ20" s="228" t="str" cm="1">
        <f t="array" ref="BJ20">IFERROR(_xlfn.IFS(BP20="400 + 400","X",BP20="720","Y",BP20="1120","Z"),"")</f>
        <v>Y</v>
      </c>
      <c r="BK20" s="180"/>
      <c r="BL20" s="499" t="s">
        <v>222</v>
      </c>
      <c r="BM20" s="500"/>
      <c r="BN20" s="503" t="s">
        <v>80</v>
      </c>
      <c r="BO20" s="503" t="s">
        <v>339</v>
      </c>
      <c r="BP20" s="229" t="s">
        <v>225</v>
      </c>
      <c r="BQ20" s="230" t="s">
        <v>340</v>
      </c>
      <c r="BR20" s="203" t="s">
        <v>162</v>
      </c>
      <c r="BS20" s="204" t="s">
        <v>162</v>
      </c>
      <c r="BT20" s="204" t="s">
        <v>162</v>
      </c>
      <c r="BU20" s="204" t="s">
        <v>162</v>
      </c>
      <c r="BV20" s="204" t="s">
        <v>162</v>
      </c>
      <c r="BW20" s="204" t="s">
        <v>162</v>
      </c>
      <c r="BX20" s="204" t="s">
        <v>162</v>
      </c>
      <c r="BY20" s="204" t="s">
        <v>162</v>
      </c>
      <c r="BZ20" s="204" t="s">
        <v>162</v>
      </c>
      <c r="CA20" s="204" t="s">
        <v>162</v>
      </c>
      <c r="CB20" s="204" t="s">
        <v>162</v>
      </c>
      <c r="CC20" s="204" t="s">
        <v>162</v>
      </c>
      <c r="CD20" s="204" t="s">
        <v>162</v>
      </c>
      <c r="CF20" s="228" t="str">
        <f t="shared" si="13"/>
        <v>3DVM</v>
      </c>
      <c r="CG20" s="228" t="s">
        <v>169</v>
      </c>
      <c r="CH20" s="228" t="str" cm="1">
        <f t="array" ref="CH20">IFERROR(_xlfn.IFS(CJ20="1/4","M",CJ20="1/2","N",CJ20="3/4","O",CJ20="1","P"),"")</f>
        <v>M</v>
      </c>
      <c r="CI20" s="180"/>
      <c r="CJ20" s="231" t="s">
        <v>170</v>
      </c>
      <c r="CK20" s="232" t="s">
        <v>341</v>
      </c>
      <c r="CL20" s="197" t="s">
        <v>168</v>
      </c>
      <c r="CM20" s="233" t="s">
        <v>342</v>
      </c>
      <c r="CN20" s="233" t="s">
        <v>343</v>
      </c>
      <c r="CO20" s="233" t="s">
        <v>344</v>
      </c>
      <c r="CP20" s="233" t="s">
        <v>345</v>
      </c>
      <c r="CQ20" s="233" t="s">
        <v>162</v>
      </c>
      <c r="CR20" s="233" t="s">
        <v>162</v>
      </c>
      <c r="CS20" s="233" t="s">
        <v>162</v>
      </c>
      <c r="CT20" s="233" t="s">
        <v>162</v>
      </c>
      <c r="DD20" s="157" t="s">
        <v>331</v>
      </c>
      <c r="DE20" s="157" t="str">
        <f t="shared" si="14"/>
        <v>1017014</v>
      </c>
      <c r="DF20" s="158" t="s">
        <v>332</v>
      </c>
      <c r="DG20" s="158" t="str">
        <f t="shared" si="15"/>
        <v>1014005</v>
      </c>
      <c r="DH20" s="158" t="s">
        <v>152</v>
      </c>
      <c r="DI20" s="158" t="str">
        <f t="shared" si="16"/>
        <v>1010020</v>
      </c>
    </row>
    <row r="21" spans="1:113" ht="19.899999999999999" customHeight="1" outlineLevel="1">
      <c r="A21" s="154">
        <v>16</v>
      </c>
      <c r="B21" s="155" t="str">
        <f t="shared" si="0"/>
        <v>204040Ma</v>
      </c>
      <c r="C21" s="156" t="s">
        <v>149</v>
      </c>
      <c r="D21" s="608" t="s">
        <v>1073</v>
      </c>
      <c r="E21" s="158" t="s">
        <v>1485</v>
      </c>
      <c r="F21" s="158" t="s">
        <v>1492</v>
      </c>
      <c r="G21" s="159" t="str">
        <f t="shared" si="1"/>
        <v>H:</v>
      </c>
      <c r="H21" s="159">
        <v>2000</v>
      </c>
      <c r="I21" s="160" t="str">
        <f t="shared" si="2"/>
        <v>W:</v>
      </c>
      <c r="J21" s="160">
        <v>400</v>
      </c>
      <c r="K21" s="161" t="str">
        <f t="shared" si="3"/>
        <v>D:</v>
      </c>
      <c r="L21" s="161">
        <v>400</v>
      </c>
      <c r="M21" s="162"/>
      <c r="N21" s="163"/>
      <c r="O21" s="164"/>
      <c r="P21" s="165"/>
      <c r="Q21" s="166" t="str">
        <f t="shared" si="4"/>
        <v>Marco  / H:2000W:400D:400 mm</v>
      </c>
      <c r="T21" s="235" t="s">
        <v>347</v>
      </c>
      <c r="AD21" s="174" t="str">
        <f t="shared" si="7"/>
        <v>IEZ1VEFPW3-</v>
      </c>
      <c r="AE21" s="175" t="s">
        <v>154</v>
      </c>
      <c r="AF21" s="175" t="s">
        <v>155</v>
      </c>
      <c r="AG21" s="175" t="s">
        <v>156</v>
      </c>
      <c r="AH21" s="129" t="s">
        <v>336</v>
      </c>
      <c r="AI21" s="129" t="s">
        <v>210</v>
      </c>
      <c r="AJ21" s="175" t="s">
        <v>159</v>
      </c>
      <c r="AK21" s="175" t="s">
        <v>160</v>
      </c>
      <c r="AL21" s="175" t="s">
        <v>182</v>
      </c>
      <c r="AM21" s="175"/>
      <c r="AN21" s="175" t="s">
        <v>162</v>
      </c>
      <c r="AO21" s="175" t="str">
        <f t="shared" si="8"/>
        <v>I</v>
      </c>
      <c r="AP21" s="129" t="str" cm="1">
        <f t="array" ref="AP21">IFERROR(_xlfn.IFS(AH21="Mini Breaker ","MB",AH21="GoPact ","GP",AH21="EZC 100 ","EZ1",AH21="EZC 250 ","EZ2",AH21="CVS/NSX 250 ","CV2",AH21="CVS/NSX/EZC 630 ","CV6",AH21="NS 1600 ","NS1",AH21="NW/MTZ 4000 ","NW4",AH21="Conmutador PEQ. ","CP",AH21="Conmutador MED. ","CM",AH21="Conmutador GRA. ","CG",AH21="Contactores ","CK"),"")</f>
        <v>EZ1</v>
      </c>
      <c r="AQ21" s="129" t="str" cm="1">
        <f t="array" ref="AQ21">_xlfn.IFS(AI21="Horizontal ","H",AI21="Horizontal COMPUESTA ","HC",AI21="Vertical ","V",AI21="Vertical Compacta ","VC",AI21="Vertical Extendida ","VE")</f>
        <v>VE</v>
      </c>
      <c r="AR21" s="175" t="str">
        <f t="shared" si="9"/>
        <v>F</v>
      </c>
      <c r="AS21" s="175" t="str">
        <f t="shared" si="10"/>
        <v>P</v>
      </c>
      <c r="AT21" s="175" t="str" cm="1">
        <f t="array" ref="AT21">IFERROR(_xlfn.IFS(AL21="W:200 ","W1",AL21="W:400 ","W2",AL21="W:720 ","W3",AL21="W:800 ","W4",AL21="W:1120 ","W5"),"")</f>
        <v>W3</v>
      </c>
      <c r="AU21" s="175" t="str" cm="1">
        <f t="array" ref="AU21">IFERROR(_xlfn.IFS(AM21="D:400 ","D1",AM21="D:600 ","D2",AM21="D:1000 ","D3"),"")</f>
        <v/>
      </c>
      <c r="AV21" s="175" t="s">
        <v>348</v>
      </c>
      <c r="AW21" s="175" t="s">
        <v>349</v>
      </c>
      <c r="AX21" s="175">
        <v>6</v>
      </c>
      <c r="AY21" s="176" t="str">
        <f t="shared" si="11"/>
        <v>UF.  de EZC 100 Vertical Extendida Fijo Palanca W:720 -</v>
      </c>
      <c r="BF21" s="228" t="str">
        <f t="shared" si="12"/>
        <v>3DHZ</v>
      </c>
      <c r="BG21" s="228">
        <f t="shared" ref="BG21:BI24" si="18">BG20</f>
        <v>3</v>
      </c>
      <c r="BH21" s="228" t="str">
        <f t="shared" si="18"/>
        <v>D</v>
      </c>
      <c r="BI21" s="228" t="str">
        <f t="shared" si="18"/>
        <v>H</v>
      </c>
      <c r="BJ21" s="228" t="str" cm="1">
        <f t="array" ref="BJ21">IFERROR(_xlfn.IFS(BP21="400 + 400","X",BP21="720","Y",BP21="1120","Z"),"")</f>
        <v>Z</v>
      </c>
      <c r="BK21" s="180"/>
      <c r="BL21" s="501"/>
      <c r="BM21" s="502"/>
      <c r="BN21" s="503"/>
      <c r="BO21" s="503"/>
      <c r="BP21" s="229" t="s">
        <v>242</v>
      </c>
      <c r="BQ21" s="230" t="s">
        <v>350</v>
      </c>
      <c r="BR21" s="203" t="s">
        <v>162</v>
      </c>
      <c r="BS21" s="204" t="s">
        <v>162</v>
      </c>
      <c r="BT21" s="204" t="s">
        <v>162</v>
      </c>
      <c r="BU21" s="204" t="s">
        <v>162</v>
      </c>
      <c r="BV21" s="204" t="s">
        <v>162</v>
      </c>
      <c r="BW21" s="204" t="s">
        <v>162</v>
      </c>
      <c r="BX21" s="204" t="s">
        <v>162</v>
      </c>
      <c r="BY21" s="204" t="s">
        <v>162</v>
      </c>
      <c r="BZ21" s="204" t="s">
        <v>162</v>
      </c>
      <c r="CA21" s="204" t="s">
        <v>162</v>
      </c>
      <c r="CB21" s="204" t="s">
        <v>162</v>
      </c>
      <c r="CC21" s="204" t="s">
        <v>162</v>
      </c>
      <c r="CD21" s="204" t="s">
        <v>162</v>
      </c>
      <c r="CF21" s="228" t="str">
        <f t="shared" si="13"/>
        <v>3DVN</v>
      </c>
      <c r="CG21" s="228" t="s">
        <v>169</v>
      </c>
      <c r="CH21" s="228" t="str" cm="1">
        <f t="array" ref="CH21">IFERROR(_xlfn.IFS(CJ21="1/4","M",CJ21="1/2","N",CJ21="3/4","O",CJ21="1","P"),"")</f>
        <v>N</v>
      </c>
      <c r="CI21" s="180"/>
      <c r="CJ21" s="231" t="s">
        <v>186</v>
      </c>
      <c r="CK21" s="232" t="s">
        <v>351</v>
      </c>
      <c r="CL21" s="197" t="s">
        <v>185</v>
      </c>
      <c r="CM21" s="498" t="s">
        <v>352</v>
      </c>
      <c r="CN21" s="498" t="s">
        <v>353</v>
      </c>
      <c r="CO21" s="498" t="s">
        <v>354</v>
      </c>
      <c r="CP21" s="498" t="s">
        <v>355</v>
      </c>
      <c r="CQ21" s="498" t="s">
        <v>162</v>
      </c>
      <c r="CR21" s="498" t="s">
        <v>162</v>
      </c>
      <c r="CS21" s="498" t="s">
        <v>162</v>
      </c>
      <c r="CT21" s="498" t="s">
        <v>162</v>
      </c>
      <c r="DD21" s="157" t="s">
        <v>346</v>
      </c>
      <c r="DE21" s="157" t="str">
        <f t="shared" si="14"/>
        <v>1017015</v>
      </c>
      <c r="DF21" s="158" t="s">
        <v>315</v>
      </c>
      <c r="DG21" s="158" t="str">
        <f t="shared" si="15"/>
        <v>1014003</v>
      </c>
      <c r="DH21" s="158" t="s">
        <v>206</v>
      </c>
      <c r="DI21" s="158" t="str">
        <f t="shared" si="16"/>
        <v>1010021</v>
      </c>
    </row>
    <row r="22" spans="1:113" ht="19.899999999999999" customHeight="1" outlineLevel="1">
      <c r="A22" s="154">
        <v>17</v>
      </c>
      <c r="B22" s="155" t="str">
        <f t="shared" si="0"/>
        <v>204060Ma</v>
      </c>
      <c r="C22" s="156" t="s">
        <v>149</v>
      </c>
      <c r="D22" s="608" t="s">
        <v>1074</v>
      </c>
      <c r="E22" s="158" t="s">
        <v>1486</v>
      </c>
      <c r="F22" s="158" t="s">
        <v>1492</v>
      </c>
      <c r="G22" s="159" t="str">
        <f t="shared" si="1"/>
        <v>H:</v>
      </c>
      <c r="H22" s="159">
        <v>2000</v>
      </c>
      <c r="I22" s="160" t="str">
        <f t="shared" si="2"/>
        <v>W:</v>
      </c>
      <c r="J22" s="160">
        <v>400</v>
      </c>
      <c r="K22" s="161" t="str">
        <f t="shared" si="3"/>
        <v>D:</v>
      </c>
      <c r="L22" s="161">
        <v>600</v>
      </c>
      <c r="M22" s="162"/>
      <c r="N22" s="163"/>
      <c r="O22" s="164"/>
      <c r="P22" s="165"/>
      <c r="Q22" s="166" t="str">
        <f t="shared" si="4"/>
        <v>Marco  / H:2000W:400D:600 mm</v>
      </c>
      <c r="S22" s="236" t="s">
        <v>357</v>
      </c>
      <c r="T22" s="237" t="s">
        <v>358</v>
      </c>
      <c r="U22" s="169"/>
      <c r="V22" s="170"/>
      <c r="W22" s="171"/>
      <c r="X22" s="171"/>
      <c r="Y22" s="171"/>
      <c r="Z22" s="172" t="str">
        <f>V22&amp;U22&amp;MID(W22,1,1)&amp;MID(X22,1,1)&amp;MID(Y22,1,3)</f>
        <v/>
      </c>
      <c r="AA22" s="238" t="s">
        <v>359</v>
      </c>
      <c r="AD22" s="174" t="str">
        <f t="shared" si="7"/>
        <v>IEZ1HFPW3-</v>
      </c>
      <c r="AE22" s="175" t="s">
        <v>154</v>
      </c>
      <c r="AF22" s="175" t="s">
        <v>155</v>
      </c>
      <c r="AG22" s="175" t="s">
        <v>156</v>
      </c>
      <c r="AH22" s="129" t="s">
        <v>336</v>
      </c>
      <c r="AI22" s="129" t="s">
        <v>278</v>
      </c>
      <c r="AJ22" s="175" t="s">
        <v>159</v>
      </c>
      <c r="AK22" s="175" t="s">
        <v>160</v>
      </c>
      <c r="AL22" s="175" t="s">
        <v>182</v>
      </c>
      <c r="AM22" s="175"/>
      <c r="AN22" s="175" t="s">
        <v>162</v>
      </c>
      <c r="AO22" s="175" t="str">
        <f t="shared" si="8"/>
        <v>I</v>
      </c>
      <c r="AP22" s="129" t="str" cm="1">
        <f t="array" ref="AP22">IFERROR(_xlfn.IFS(AH22="Mini Breaker ","MB",AH22="GoPact ","GP",AH22="EZC 100 ","EZ1",AH22="EZC 250 ","EZ2",AH22="CVS/NSX 250 ","CV2",AH22="CVS/NSX/EZC 630 ","CV6",AH22="NS 1600 ","NS1",AH22="NW/MTZ 4000 ","NW4",AH22="Conmutador PEQ. ","CP",AH22="Conmutador MED. ","CM",AH22="Conmutador GRA. ","CG",AH22="Contactores ","CK"),"")</f>
        <v>EZ1</v>
      </c>
      <c r="AQ22" s="129" t="str" cm="1">
        <f t="array" ref="AQ22">_xlfn.IFS(AI22="Horizontal ","H",AI22="Horizontal COMPUESTA ","HC",AI22="Vertical ","V",AI22="Vertical Compacta ","VC",AI22="Vertical Extendida ","VE")</f>
        <v>H</v>
      </c>
      <c r="AR22" s="175" t="str">
        <f t="shared" si="9"/>
        <v>F</v>
      </c>
      <c r="AS22" s="175" t="str">
        <f t="shared" si="10"/>
        <v>P</v>
      </c>
      <c r="AT22" s="175" t="str" cm="1">
        <f t="array" ref="AT22">IFERROR(_xlfn.IFS(AL22="W:200 ","W1",AL22="W:400 ","W2",AL22="W:720 ","W3",AL22="W:800 ","W4",AL22="W:1120 ","W5"),"")</f>
        <v>W3</v>
      </c>
      <c r="AU22" s="175" t="str" cm="1">
        <f t="array" ref="AU22">IFERROR(_xlfn.IFS(AM22="D:400 ","D1",AM22="D:600 ","D2",AM22="D:1000 ","D3"),"")</f>
        <v/>
      </c>
      <c r="AV22" s="175" t="s">
        <v>360</v>
      </c>
      <c r="AW22" s="175" t="s">
        <v>361</v>
      </c>
      <c r="AX22" s="175">
        <v>3</v>
      </c>
      <c r="AY22" s="176" t="str">
        <f t="shared" si="11"/>
        <v>UF.  de EZC 100 Horizontal Fijo Palanca W:720 -</v>
      </c>
      <c r="BF22" s="228" t="str">
        <f t="shared" si="12"/>
        <v>3DH</v>
      </c>
      <c r="BG22" s="228">
        <f t="shared" si="18"/>
        <v>3</v>
      </c>
      <c r="BH22" s="228" t="str">
        <f t="shared" si="18"/>
        <v>D</v>
      </c>
      <c r="BI22" s="228" t="str">
        <f t="shared" si="18"/>
        <v>H</v>
      </c>
      <c r="BJ22" s="228" t="str" cm="1">
        <f t="array" ref="BJ22">IFERROR(_xlfn.IFS(BP22="400 + 400","X",BP22="720","Y",BP22="1120","Z"),"")</f>
        <v/>
      </c>
      <c r="BK22" s="180"/>
      <c r="BL22" s="501"/>
      <c r="BM22" s="502"/>
      <c r="BN22" s="503"/>
      <c r="BO22" s="503"/>
      <c r="BP22" s="229" t="s">
        <v>162</v>
      </c>
      <c r="BQ22" s="230" t="s">
        <v>162</v>
      </c>
      <c r="BR22" s="203" t="s">
        <v>162</v>
      </c>
      <c r="BS22" s="204" t="s">
        <v>162</v>
      </c>
      <c r="BT22" s="204" t="s">
        <v>162</v>
      </c>
      <c r="BU22" s="204" t="s">
        <v>162</v>
      </c>
      <c r="BV22" s="204" t="s">
        <v>162</v>
      </c>
      <c r="BW22" s="204" t="s">
        <v>162</v>
      </c>
      <c r="BX22" s="204" t="s">
        <v>162</v>
      </c>
      <c r="BY22" s="204" t="s">
        <v>162</v>
      </c>
      <c r="BZ22" s="204" t="s">
        <v>162</v>
      </c>
      <c r="CA22" s="204" t="s">
        <v>162</v>
      </c>
      <c r="CB22" s="204" t="s">
        <v>162</v>
      </c>
      <c r="CC22" s="204" t="s">
        <v>162</v>
      </c>
      <c r="CD22" s="204" t="s">
        <v>162</v>
      </c>
      <c r="CF22" s="228" t="str">
        <f t="shared" si="13"/>
        <v>3DVO</v>
      </c>
      <c r="CG22" s="228" t="s">
        <v>169</v>
      </c>
      <c r="CH22" s="228" t="str" cm="1">
        <f t="array" ref="CH22">IFERROR(_xlfn.IFS(CJ22="1/4","M",CJ22="1/2","N",CJ22="3/4","O",CJ22="1","P"),"")</f>
        <v>O</v>
      </c>
      <c r="CI22" s="180"/>
      <c r="CJ22" s="231" t="s">
        <v>203</v>
      </c>
      <c r="CK22" s="232" t="s">
        <v>362</v>
      </c>
      <c r="CL22" s="197" t="s">
        <v>202</v>
      </c>
      <c r="CM22" s="498"/>
      <c r="CN22" s="498"/>
      <c r="CO22" s="498"/>
      <c r="CP22" s="498"/>
      <c r="CQ22" s="498"/>
      <c r="CR22" s="498"/>
      <c r="CS22" s="498"/>
      <c r="CT22" s="498"/>
      <c r="DD22" s="157" t="s">
        <v>356</v>
      </c>
      <c r="DE22" s="157" t="str">
        <f t="shared" si="14"/>
        <v>1017016</v>
      </c>
      <c r="DF22" s="158" t="s">
        <v>325</v>
      </c>
      <c r="DG22" s="158" t="str">
        <f t="shared" si="15"/>
        <v>1014004</v>
      </c>
      <c r="DH22" s="158" t="s">
        <v>206</v>
      </c>
      <c r="DI22" s="158" t="str">
        <f t="shared" si="16"/>
        <v>1010021</v>
      </c>
    </row>
    <row r="23" spans="1:113" ht="19.899999999999999" customHeight="1" outlineLevel="1">
      <c r="A23" s="154">
        <v>18</v>
      </c>
      <c r="B23" s="155" t="str">
        <f t="shared" si="0"/>
        <v>204010Ma</v>
      </c>
      <c r="C23" s="156" t="s">
        <v>149</v>
      </c>
      <c r="D23" s="608" t="s">
        <v>1075</v>
      </c>
      <c r="E23" s="158" t="s">
        <v>1487</v>
      </c>
      <c r="F23" s="158" t="s">
        <v>1492</v>
      </c>
      <c r="G23" s="159" t="str">
        <f t="shared" si="1"/>
        <v>H:</v>
      </c>
      <c r="H23" s="159">
        <v>2000</v>
      </c>
      <c r="I23" s="160" t="str">
        <f t="shared" si="2"/>
        <v>W:</v>
      </c>
      <c r="J23" s="160">
        <v>400</v>
      </c>
      <c r="K23" s="161" t="str">
        <f t="shared" si="3"/>
        <v>D:</v>
      </c>
      <c r="L23" s="161">
        <v>1000</v>
      </c>
      <c r="M23" s="162"/>
      <c r="N23" s="163"/>
      <c r="O23" s="164"/>
      <c r="P23" s="165"/>
      <c r="Q23" s="166" t="str">
        <f t="shared" si="4"/>
        <v>Marco  / H:2000W:400D:1000 mm</v>
      </c>
      <c r="S23" s="236" t="s">
        <v>364</v>
      </c>
      <c r="T23" s="237" t="s">
        <v>365</v>
      </c>
      <c r="U23" s="169" t="s">
        <v>366</v>
      </c>
      <c r="V23" s="170"/>
      <c r="W23" s="171"/>
      <c r="X23" s="171"/>
      <c r="Y23" s="171"/>
      <c r="Z23" s="172" t="str">
        <f>V23&amp;U23&amp;MID(W23,1,1)&amp;MID(X23,1,1)&amp;MID(Y23,1,3)</f>
        <v>CaE</v>
      </c>
      <c r="AA23" s="239" t="str">
        <f>VLOOKUP(Z23,$B$6:$D$526,3,FALSE)</f>
        <v>1014501</v>
      </c>
      <c r="AD23" s="174" t="str">
        <f t="shared" si="7"/>
        <v xml:space="preserve">IEZ1HFPW3DPS </v>
      </c>
      <c r="AE23" s="175" t="s">
        <v>154</v>
      </c>
      <c r="AF23" s="175" t="s">
        <v>155</v>
      </c>
      <c r="AG23" s="175" t="s">
        <v>156</v>
      </c>
      <c r="AH23" s="129" t="s">
        <v>336</v>
      </c>
      <c r="AI23" s="129" t="s">
        <v>278</v>
      </c>
      <c r="AJ23" s="175" t="s">
        <v>159</v>
      </c>
      <c r="AK23" s="175" t="s">
        <v>160</v>
      </c>
      <c r="AL23" s="175" t="s">
        <v>182</v>
      </c>
      <c r="AM23" s="175"/>
      <c r="AN23" s="175" t="s">
        <v>300</v>
      </c>
      <c r="AO23" s="175" t="str">
        <f t="shared" si="8"/>
        <v>I</v>
      </c>
      <c r="AP23" s="129" t="str" cm="1">
        <f t="array" ref="AP23">IFERROR(_xlfn.IFS(AH23="Mini Breaker ","MB",AH23="GoPact ","GP",AH23="EZC 100 ","EZ1",AH23="EZC 250 ","EZ2",AH23="CVS/NSX 250 ","CV2",AH23="CVS/NSX/EZC 630 ","CV6",AH23="NS 1600 ","NS1",AH23="NW/MTZ 4000 ","NW4",AH23="Conmutador PEQ. ","CP",AH23="Conmutador MED. ","CM",AH23="Conmutador GRA. ","CG",AH23="Contactores ","CK"),"")</f>
        <v>EZ1</v>
      </c>
      <c r="AQ23" s="129" t="str" cm="1">
        <f t="array" ref="AQ23">_xlfn.IFS(AI23="Horizontal ","H",AI23="Horizontal COMPUESTA ","HC",AI23="Vertical ","V",AI23="Vertical Compacta ","VC",AI23="Vertical Extendida ","VE")</f>
        <v>H</v>
      </c>
      <c r="AR23" s="175" t="str">
        <f t="shared" si="9"/>
        <v>F</v>
      </c>
      <c r="AS23" s="175" t="str">
        <f t="shared" si="10"/>
        <v>P</v>
      </c>
      <c r="AT23" s="175" t="str" cm="1">
        <f t="array" ref="AT23">IFERROR(_xlfn.IFS(AL23="W:200 ","W1",AL23="W:400 ","W2",AL23="W:720 ","W3",AL23="W:800 ","W4",AL23="W:1120 ","W5"),"")</f>
        <v>W3</v>
      </c>
      <c r="AU23" s="175" t="str" cm="1">
        <f t="array" ref="AU23">IFERROR(_xlfn.IFS(AM23="D:400 ","D1",AM23="D:600 ","D2",AM23="D:1000 ","D3"),"")</f>
        <v/>
      </c>
      <c r="AV23" s="175" t="s">
        <v>367</v>
      </c>
      <c r="AW23" s="175" t="s">
        <v>368</v>
      </c>
      <c r="AX23" s="175">
        <v>4</v>
      </c>
      <c r="AY23" s="176" t="str">
        <f t="shared" si="11"/>
        <v xml:space="preserve">UF.  de EZC 100 Horizontal Fijo Palanca W:720 DPS </v>
      </c>
      <c r="BF23" s="228" t="str">
        <f t="shared" si="12"/>
        <v>3DH</v>
      </c>
      <c r="BG23" s="228">
        <f t="shared" si="18"/>
        <v>3</v>
      </c>
      <c r="BH23" s="228" t="str">
        <f t="shared" si="18"/>
        <v>D</v>
      </c>
      <c r="BI23" s="228" t="str">
        <f t="shared" si="18"/>
        <v>H</v>
      </c>
      <c r="BJ23" s="228" t="str" cm="1">
        <f t="array" ref="BJ23">IFERROR(_xlfn.IFS(BP23="400 + 400","X",BP23="720","Y",BP23="1120","Z"),"")</f>
        <v/>
      </c>
      <c r="BK23" s="180"/>
      <c r="BL23" s="501"/>
      <c r="BM23" s="502"/>
      <c r="BN23" s="503"/>
      <c r="BO23" s="503"/>
      <c r="BP23" s="229" t="s">
        <v>162</v>
      </c>
      <c r="BQ23" s="230" t="s">
        <v>162</v>
      </c>
      <c r="BR23" s="203" t="s">
        <v>162</v>
      </c>
      <c r="BS23" s="204" t="s">
        <v>162</v>
      </c>
      <c r="BT23" s="204" t="s">
        <v>162</v>
      </c>
      <c r="BU23" s="204" t="s">
        <v>162</v>
      </c>
      <c r="BV23" s="204" t="s">
        <v>162</v>
      </c>
      <c r="BW23" s="204" t="s">
        <v>162</v>
      </c>
      <c r="BX23" s="204" t="s">
        <v>162</v>
      </c>
      <c r="BY23" s="204" t="s">
        <v>162</v>
      </c>
      <c r="BZ23" s="204" t="s">
        <v>162</v>
      </c>
      <c r="CA23" s="204" t="s">
        <v>162</v>
      </c>
      <c r="CB23" s="204" t="s">
        <v>162</v>
      </c>
      <c r="CC23" s="204" t="s">
        <v>162</v>
      </c>
      <c r="CD23" s="204" t="s">
        <v>162</v>
      </c>
      <c r="CF23" s="228" t="str">
        <f t="shared" si="13"/>
        <v>3DVP</v>
      </c>
      <c r="CG23" s="228" t="s">
        <v>169</v>
      </c>
      <c r="CH23" s="228" t="str" cm="1">
        <f t="array" ref="CH23">IFERROR(_xlfn.IFS(CJ23="1/4","M",CJ23="1/2","N",CJ23="3/4","O",CJ23="1","P"),"")</f>
        <v>P</v>
      </c>
      <c r="CI23" s="180"/>
      <c r="CJ23" s="231" t="s">
        <v>213</v>
      </c>
      <c r="CK23" s="232" t="s">
        <v>369</v>
      </c>
      <c r="CL23" s="197" t="s">
        <v>269</v>
      </c>
      <c r="CM23" s="233" t="s">
        <v>162</v>
      </c>
      <c r="CN23" s="233" t="s">
        <v>162</v>
      </c>
      <c r="CO23" s="233" t="s">
        <v>162</v>
      </c>
      <c r="CP23" s="233" t="s">
        <v>162</v>
      </c>
      <c r="CQ23" s="233" t="s">
        <v>370</v>
      </c>
      <c r="CR23" s="233" t="s">
        <v>370</v>
      </c>
      <c r="CS23" s="233" t="s">
        <v>371</v>
      </c>
      <c r="CT23" s="233" t="s">
        <v>372</v>
      </c>
      <c r="DD23" s="157" t="s">
        <v>363</v>
      </c>
      <c r="DE23" s="157" t="str">
        <f t="shared" si="14"/>
        <v>1017017</v>
      </c>
      <c r="DF23" s="158" t="s">
        <v>332</v>
      </c>
      <c r="DG23" s="158" t="str">
        <f t="shared" si="15"/>
        <v>1014005</v>
      </c>
      <c r="DH23" s="158" t="s">
        <v>206</v>
      </c>
      <c r="DI23" s="158" t="str">
        <f t="shared" si="16"/>
        <v>1010021</v>
      </c>
    </row>
    <row r="24" spans="1:113" ht="19.899999999999999" customHeight="1" outlineLevel="1">
      <c r="A24" s="154">
        <v>19</v>
      </c>
      <c r="B24" s="155" t="str">
        <f t="shared" si="0"/>
        <v>207240Ma</v>
      </c>
      <c r="C24" s="156" t="s">
        <v>149</v>
      </c>
      <c r="D24" s="608" t="s">
        <v>1076</v>
      </c>
      <c r="E24" s="158" t="s">
        <v>1485</v>
      </c>
      <c r="F24" s="158" t="s">
        <v>1493</v>
      </c>
      <c r="G24" s="159" t="str">
        <f t="shared" si="1"/>
        <v>H:</v>
      </c>
      <c r="H24" s="159">
        <v>2000</v>
      </c>
      <c r="I24" s="160" t="str">
        <f t="shared" si="2"/>
        <v>W:</v>
      </c>
      <c r="J24" s="160">
        <v>720</v>
      </c>
      <c r="K24" s="161" t="str">
        <f t="shared" si="3"/>
        <v>D:</v>
      </c>
      <c r="L24" s="161">
        <v>400</v>
      </c>
      <c r="M24" s="162"/>
      <c r="N24" s="163"/>
      <c r="O24" s="164"/>
      <c r="P24" s="165"/>
      <c r="Q24" s="166" t="str">
        <f t="shared" si="4"/>
        <v>Marco  / H:2000W:720D:400 mm</v>
      </c>
      <c r="S24" s="236" t="s">
        <v>374</v>
      </c>
      <c r="T24" s="237" t="s">
        <v>375</v>
      </c>
      <c r="U24" s="169" t="s">
        <v>376</v>
      </c>
      <c r="V24" s="170"/>
      <c r="W24" s="171"/>
      <c r="X24" s="171"/>
      <c r="Y24" s="171"/>
      <c r="Z24" s="172" t="str">
        <f>V24&amp;U24&amp;MID(W24,1,1)&amp;MID(X24,1,1)&amp;MID(Y24,1,3)</f>
        <v>AnI</v>
      </c>
      <c r="AA24" s="239" t="str">
        <f>VLOOKUP(Z24,$B$6:$D$526,3,FALSE)</f>
        <v>1014502</v>
      </c>
      <c r="AD24" s="174" t="str">
        <f t="shared" si="7"/>
        <v xml:space="preserve">IEZ1HFPW3HWA </v>
      </c>
      <c r="AE24" s="175" t="s">
        <v>154</v>
      </c>
      <c r="AF24" s="175" t="s">
        <v>155</v>
      </c>
      <c r="AG24" s="175" t="s">
        <v>156</v>
      </c>
      <c r="AH24" s="129" t="s">
        <v>336</v>
      </c>
      <c r="AI24" s="129" t="s">
        <v>278</v>
      </c>
      <c r="AJ24" s="175" t="s">
        <v>159</v>
      </c>
      <c r="AK24" s="175" t="s">
        <v>160</v>
      </c>
      <c r="AL24" s="175" t="s">
        <v>182</v>
      </c>
      <c r="AM24" s="175"/>
      <c r="AN24" s="175" t="s">
        <v>309</v>
      </c>
      <c r="AO24" s="175" t="str">
        <f t="shared" si="8"/>
        <v>I</v>
      </c>
      <c r="AP24" s="129" t="str" cm="1">
        <f t="array" ref="AP24">IFERROR(_xlfn.IFS(AH24="Mini Breaker ","MB",AH24="GoPact ","GP",AH24="EZC 100 ","EZ1",AH24="EZC 250 ","EZ2",AH24="CVS/NSX 250 ","CV2",AH24="CVS/NSX/EZC 630 ","CV6",AH24="NS 1600 ","NS1",AH24="NW/MTZ 4000 ","NW4",AH24="Conmutador PEQ. ","CP",AH24="Conmutador MED. ","CM",AH24="Conmutador GRA. ","CG",AH24="Contactores ","CK"),"")</f>
        <v>EZ1</v>
      </c>
      <c r="AQ24" s="129" t="str" cm="1">
        <f t="array" ref="AQ24">_xlfn.IFS(AI24="Horizontal ","H",AI24="Horizontal COMPUESTA ","HC",AI24="Vertical ","V",AI24="Vertical Compacta ","VC",AI24="Vertical Extendida ","VE")</f>
        <v>H</v>
      </c>
      <c r="AR24" s="175" t="str">
        <f t="shared" si="9"/>
        <v>F</v>
      </c>
      <c r="AS24" s="175" t="str">
        <f t="shared" si="10"/>
        <v>P</v>
      </c>
      <c r="AT24" s="175" t="str" cm="1">
        <f t="array" ref="AT24">IFERROR(_xlfn.IFS(AL24="W:200 ","W1",AL24="W:400 ","W2",AL24="W:720 ","W3",AL24="W:800 ","W4",AL24="W:1120 ","W5"),"")</f>
        <v>W3</v>
      </c>
      <c r="AU24" s="175" t="str" cm="1">
        <f t="array" ref="AU24">IFERROR(_xlfn.IFS(AM24="D:400 ","D1",AM24="D:600 ","D2",AM24="D:1000 ","D3"),"")</f>
        <v/>
      </c>
      <c r="AV24" s="175" t="s">
        <v>377</v>
      </c>
      <c r="AW24" s="175" t="s">
        <v>378</v>
      </c>
      <c r="AX24" s="175">
        <v>4</v>
      </c>
      <c r="AY24" s="176" t="str">
        <f t="shared" si="11"/>
        <v xml:space="preserve">UF.  de EZC 100 Horizontal Fijo Palanca W:720 HWA </v>
      </c>
      <c r="BF24" s="228" t="str">
        <f t="shared" si="12"/>
        <v>3DH</v>
      </c>
      <c r="BG24" s="228">
        <f t="shared" si="18"/>
        <v>3</v>
      </c>
      <c r="BH24" s="228" t="str">
        <f t="shared" si="18"/>
        <v>D</v>
      </c>
      <c r="BI24" s="228" t="str">
        <f t="shared" si="18"/>
        <v>H</v>
      </c>
      <c r="BJ24" s="228" t="str" cm="1">
        <f t="array" ref="BJ24">IFERROR(_xlfn.IFS(BP24="400 + 400","X",BP24="720","Y",BP24="1120","Z"),"")</f>
        <v/>
      </c>
      <c r="BK24" s="180"/>
      <c r="BL24" s="501"/>
      <c r="BM24" s="502"/>
      <c r="BN24" s="503"/>
      <c r="BO24" s="503"/>
      <c r="BP24" s="229"/>
      <c r="BQ24" s="230"/>
      <c r="BR24" s="203" t="s">
        <v>281</v>
      </c>
      <c r="BS24" s="204" t="s">
        <v>162</v>
      </c>
      <c r="BT24" s="204" t="s">
        <v>162</v>
      </c>
      <c r="BU24" s="204" t="s">
        <v>162</v>
      </c>
      <c r="BV24" s="204" t="s">
        <v>162</v>
      </c>
      <c r="BW24" s="204" t="s">
        <v>379</v>
      </c>
      <c r="BX24" s="204" t="s">
        <v>380</v>
      </c>
      <c r="BY24" s="204" t="s">
        <v>381</v>
      </c>
      <c r="BZ24" s="204" t="s">
        <v>382</v>
      </c>
      <c r="CA24" s="204" t="s">
        <v>383</v>
      </c>
      <c r="CB24" s="204" t="s">
        <v>162</v>
      </c>
      <c r="CC24" s="204" t="s">
        <v>162</v>
      </c>
      <c r="CD24" s="204" t="s">
        <v>162</v>
      </c>
      <c r="CF24" s="228" t="str">
        <f t="shared" si="13"/>
        <v>3DV</v>
      </c>
      <c r="CG24" s="228" t="s">
        <v>169</v>
      </c>
      <c r="CH24" s="228" t="str" cm="1">
        <f t="array" ref="CH24">IFERROR(_xlfn.IFS(CJ24="1/4","M",CJ24="1/2","N",CJ24="3/4","O",CJ24="1","P"),"")</f>
        <v/>
      </c>
      <c r="CI24" s="180"/>
      <c r="CJ24" s="231" t="s">
        <v>162</v>
      </c>
      <c r="CK24" s="240" t="s">
        <v>162</v>
      </c>
      <c r="CL24" s="241" t="s">
        <v>162</v>
      </c>
      <c r="CM24" s="242" t="s">
        <v>162</v>
      </c>
      <c r="CN24" s="242" t="s">
        <v>162</v>
      </c>
      <c r="CO24" s="242" t="s">
        <v>162</v>
      </c>
      <c r="CP24" s="242" t="s">
        <v>162</v>
      </c>
      <c r="CQ24" s="242" t="s">
        <v>162</v>
      </c>
      <c r="CR24" s="242" t="s">
        <v>162</v>
      </c>
      <c r="CS24" s="242" t="s">
        <v>162</v>
      </c>
      <c r="CT24" s="242" t="s">
        <v>162</v>
      </c>
      <c r="DD24" s="157" t="s">
        <v>373</v>
      </c>
      <c r="DE24" s="157" t="str">
        <f t="shared" si="14"/>
        <v>1017018</v>
      </c>
      <c r="DF24" s="158" t="s">
        <v>315</v>
      </c>
      <c r="DG24" s="158" t="str">
        <f t="shared" si="15"/>
        <v>1014003</v>
      </c>
      <c r="DH24" s="158" t="s">
        <v>254</v>
      </c>
      <c r="DI24" s="158" t="str">
        <f t="shared" si="16"/>
        <v>1010022</v>
      </c>
    </row>
    <row r="25" spans="1:113" ht="19.899999999999999" customHeight="1" outlineLevel="1">
      <c r="A25" s="154">
        <v>20</v>
      </c>
      <c r="B25" s="155" t="str">
        <f t="shared" si="0"/>
        <v>207260Ma</v>
      </c>
      <c r="C25" s="156" t="s">
        <v>149</v>
      </c>
      <c r="D25" s="608" t="s">
        <v>1077</v>
      </c>
      <c r="E25" s="158" t="s">
        <v>1486</v>
      </c>
      <c r="F25" s="158" t="s">
        <v>1493</v>
      </c>
      <c r="G25" s="159" t="str">
        <f t="shared" si="1"/>
        <v>H:</v>
      </c>
      <c r="H25" s="159">
        <v>2000</v>
      </c>
      <c r="I25" s="160" t="str">
        <f t="shared" si="2"/>
        <v>W:</v>
      </c>
      <c r="J25" s="160">
        <v>720</v>
      </c>
      <c r="K25" s="161" t="str">
        <f t="shared" si="3"/>
        <v>D:</v>
      </c>
      <c r="L25" s="161">
        <v>600</v>
      </c>
      <c r="M25" s="162"/>
      <c r="N25" s="163"/>
      <c r="O25" s="164"/>
      <c r="P25" s="165"/>
      <c r="Q25" s="166" t="str">
        <f t="shared" si="4"/>
        <v>Marco  / H:2000W:720D:600 mm</v>
      </c>
      <c r="S25" s="236" t="s">
        <v>385</v>
      </c>
      <c r="T25" s="237" t="s">
        <v>386</v>
      </c>
      <c r="U25" s="169"/>
      <c r="V25" s="170"/>
      <c r="W25" s="171"/>
      <c r="X25" s="171"/>
      <c r="Y25" s="171"/>
      <c r="Z25" s="172" t="str">
        <f>V25&amp;U25&amp;MID(W25,1,1)&amp;MID(X25,1,1)&amp;MID(Y25,1,3)</f>
        <v/>
      </c>
      <c r="AA25" s="238" t="s">
        <v>359</v>
      </c>
      <c r="AD25" s="174" t="str">
        <f t="shared" si="7"/>
        <v>IEZ2VCFPW3-</v>
      </c>
      <c r="AE25" s="175" t="s">
        <v>154</v>
      </c>
      <c r="AF25" s="175" t="s">
        <v>155</v>
      </c>
      <c r="AG25" s="175" t="s">
        <v>156</v>
      </c>
      <c r="AH25" s="129" t="s">
        <v>387</v>
      </c>
      <c r="AI25" s="129" t="s">
        <v>199</v>
      </c>
      <c r="AJ25" s="175" t="s">
        <v>159</v>
      </c>
      <c r="AK25" s="175" t="s">
        <v>160</v>
      </c>
      <c r="AL25" s="175" t="s">
        <v>182</v>
      </c>
      <c r="AM25" s="175"/>
      <c r="AN25" s="175" t="s">
        <v>162</v>
      </c>
      <c r="AO25" s="175" t="str">
        <f t="shared" si="8"/>
        <v>I</v>
      </c>
      <c r="AP25" s="129" t="str" cm="1">
        <f t="array" ref="AP25">IFERROR(_xlfn.IFS(AH25="Mini Breaker ","MB",AH25="GoPact ","GP",AH25="EZC 100 ","EZ1",AH25="EZC 250 ","EZ2",AH25="CVS/NSX 250 ","CV2",AH25="CVS/NSX/EZC 630 ","CV6",AH25="NS 1600 ","NS1",AH25="NW/MTZ 4000 ","NW4",AH25="Conmutador PEQ. ","CP",AH25="Conmutador MED. ","CM",AH25="Conmutador GRA. ","CG",AH25="Contactores ","CK"),"")</f>
        <v>EZ2</v>
      </c>
      <c r="AQ25" s="129" t="str" cm="1">
        <f t="array" ref="AQ25">_xlfn.IFS(AI25="Horizontal ","H",AI25="Horizontal COMPUESTA ","HC",AI25="Vertical ","V",AI25="Vertical Compacta ","VC",AI25="Vertical Extendida ","VE")</f>
        <v>VC</v>
      </c>
      <c r="AR25" s="175" t="str">
        <f t="shared" si="9"/>
        <v>F</v>
      </c>
      <c r="AS25" s="175" t="str">
        <f t="shared" si="10"/>
        <v>P</v>
      </c>
      <c r="AT25" s="175" t="str" cm="1">
        <f t="array" ref="AT25">IFERROR(_xlfn.IFS(AL25="W:200 ","W1",AL25="W:400 ","W2",AL25="W:720 ","W3",AL25="W:800 ","W4",AL25="W:1120 ","W5"),"")</f>
        <v>W3</v>
      </c>
      <c r="AU25" s="175" t="str" cm="1">
        <f t="array" ref="AU25">IFERROR(_xlfn.IFS(AM25="D:400 ","D1",AM25="D:600 ","D2",AM25="D:1000 ","D3"),"")</f>
        <v/>
      </c>
      <c r="AV25" s="175" t="s">
        <v>388</v>
      </c>
      <c r="AW25" s="175" t="s">
        <v>389</v>
      </c>
      <c r="AX25" s="175">
        <v>7</v>
      </c>
      <c r="AY25" s="176" t="str">
        <f t="shared" si="11"/>
        <v>UF.  de EZC 250 Vertical Compacta Fijo Palanca W:720 -</v>
      </c>
      <c r="BF25" s="193" t="str">
        <f t="shared" si="12"/>
        <v>3EHY</v>
      </c>
      <c r="BG25" s="193" cm="1">
        <f t="array" ref="BG25">_xlfn.IFS(BN25="10 - 25",1,BN25="10 - 40",2,BN25="10 - 65",3,BN25="10 - 85",4)</f>
        <v>3</v>
      </c>
      <c r="BH25" s="193" t="str" cm="1">
        <f t="array" ref="BH25">_xlfn.IFS(BO25="630","A",BO25="1250","B",BO25="1600","C",BO25="2000","D",BO25="2500","E",BO25="3200","F",BO25="4000","G",BO25="5000","H",BO25="6300","I",BO25="7000","J")</f>
        <v>E</v>
      </c>
      <c r="BI25" s="193" t="s">
        <v>9</v>
      </c>
      <c r="BJ25" s="193" t="str" cm="1">
        <f t="array" ref="BJ25">IFERROR(_xlfn.IFS(BP25="400 + 400","X",BP25="720","Y",BP25="1120","Z"),"")</f>
        <v>Y</v>
      </c>
      <c r="BK25" s="180"/>
      <c r="BL25" s="501"/>
      <c r="BM25" s="502"/>
      <c r="BN25" s="495" t="s">
        <v>80</v>
      </c>
      <c r="BO25" s="495" t="s">
        <v>390</v>
      </c>
      <c r="BP25" s="195" t="s">
        <v>225</v>
      </c>
      <c r="BQ25" s="234" t="s">
        <v>391</v>
      </c>
      <c r="BR25" s="197" t="s">
        <v>162</v>
      </c>
      <c r="BS25" s="233" t="s">
        <v>162</v>
      </c>
      <c r="BT25" s="233" t="s">
        <v>162</v>
      </c>
      <c r="BU25" s="233" t="s">
        <v>162</v>
      </c>
      <c r="BV25" s="233" t="s">
        <v>162</v>
      </c>
      <c r="BW25" s="233" t="s">
        <v>162</v>
      </c>
      <c r="BX25" s="233" t="s">
        <v>162</v>
      </c>
      <c r="BY25" s="233" t="s">
        <v>162</v>
      </c>
      <c r="BZ25" s="233" t="s">
        <v>162</v>
      </c>
      <c r="CA25" s="233" t="s">
        <v>162</v>
      </c>
      <c r="CB25" s="233" t="s">
        <v>162</v>
      </c>
      <c r="CC25" s="233" t="s">
        <v>162</v>
      </c>
      <c r="CD25" s="233" t="s">
        <v>162</v>
      </c>
      <c r="CF25" s="193" t="str">
        <f t="shared" si="13"/>
        <v>3EVM</v>
      </c>
      <c r="CG25" s="193" t="s">
        <v>169</v>
      </c>
      <c r="CH25" s="193" t="str" cm="1">
        <f t="array" ref="CH25">IFERROR(_xlfn.IFS(CJ25="1/4","M",CJ25="1/2","N",CJ25="3/4","O",CJ25="1","P"),"")</f>
        <v>M</v>
      </c>
      <c r="CI25" s="180"/>
      <c r="CJ25" s="201" t="s">
        <v>170</v>
      </c>
      <c r="CK25" s="202" t="s">
        <v>392</v>
      </c>
      <c r="CL25" s="203" t="s">
        <v>168</v>
      </c>
      <c r="CM25" s="204" t="s">
        <v>342</v>
      </c>
      <c r="CN25" s="204" t="s">
        <v>343</v>
      </c>
      <c r="CO25" s="204" t="s">
        <v>344</v>
      </c>
      <c r="CP25" s="204" t="s">
        <v>345</v>
      </c>
      <c r="CQ25" s="204" t="s">
        <v>162</v>
      </c>
      <c r="CR25" s="204" t="s">
        <v>162</v>
      </c>
      <c r="CS25" s="204" t="s">
        <v>162</v>
      </c>
      <c r="CT25" s="204" t="s">
        <v>162</v>
      </c>
      <c r="DD25" s="157" t="s">
        <v>384</v>
      </c>
      <c r="DE25" s="157" t="str">
        <f t="shared" si="14"/>
        <v>1017019</v>
      </c>
      <c r="DF25" s="158" t="s">
        <v>325</v>
      </c>
      <c r="DG25" s="158" t="str">
        <f t="shared" si="15"/>
        <v>1014004</v>
      </c>
      <c r="DH25" s="158" t="s">
        <v>254</v>
      </c>
      <c r="DI25" s="158" t="str">
        <f t="shared" si="16"/>
        <v>1010022</v>
      </c>
    </row>
    <row r="26" spans="1:113" ht="19.899999999999999" customHeight="1" outlineLevel="1">
      <c r="A26" s="154">
        <v>21</v>
      </c>
      <c r="B26" s="155" t="str">
        <f t="shared" si="0"/>
        <v>207210Ma</v>
      </c>
      <c r="C26" s="156" t="s">
        <v>149</v>
      </c>
      <c r="D26" s="608" t="s">
        <v>1078</v>
      </c>
      <c r="E26" s="158" t="s">
        <v>1487</v>
      </c>
      <c r="F26" s="158" t="s">
        <v>1493</v>
      </c>
      <c r="G26" s="159" t="str">
        <f t="shared" si="1"/>
        <v>H:</v>
      </c>
      <c r="H26" s="159">
        <v>2000</v>
      </c>
      <c r="I26" s="160" t="str">
        <f t="shared" si="2"/>
        <v>W:</v>
      </c>
      <c r="J26" s="160">
        <v>720</v>
      </c>
      <c r="K26" s="161" t="str">
        <f t="shared" si="3"/>
        <v>D:</v>
      </c>
      <c r="L26" s="161">
        <v>1000</v>
      </c>
      <c r="M26" s="162"/>
      <c r="N26" s="163"/>
      <c r="O26" s="164"/>
      <c r="P26" s="165"/>
      <c r="Q26" s="166" t="str">
        <f t="shared" si="4"/>
        <v>Marco  / H:2000W:720D:1000 mm</v>
      </c>
      <c r="T26" s="235" t="s">
        <v>347</v>
      </c>
      <c r="AD26" s="174" t="str">
        <f t="shared" si="7"/>
        <v>IEZ2VEFPW3-</v>
      </c>
      <c r="AE26" s="175" t="s">
        <v>154</v>
      </c>
      <c r="AF26" s="175" t="s">
        <v>155</v>
      </c>
      <c r="AG26" s="175" t="s">
        <v>156</v>
      </c>
      <c r="AH26" s="129" t="s">
        <v>387</v>
      </c>
      <c r="AI26" s="129" t="s">
        <v>210</v>
      </c>
      <c r="AJ26" s="175" t="s">
        <v>159</v>
      </c>
      <c r="AK26" s="175" t="s">
        <v>160</v>
      </c>
      <c r="AL26" s="175" t="s">
        <v>182</v>
      </c>
      <c r="AM26" s="175"/>
      <c r="AN26" s="175" t="s">
        <v>162</v>
      </c>
      <c r="AO26" s="175" t="str">
        <f t="shared" si="8"/>
        <v>I</v>
      </c>
      <c r="AP26" s="129" t="str" cm="1">
        <f t="array" ref="AP26">IFERROR(_xlfn.IFS(AH26="Mini Breaker ","MB",AH26="GoPact ","GP",AH26="EZC 100 ","EZ1",AH26="EZC 250 ","EZ2",AH26="CVS/NSX 250 ","CV2",AH26="CVS/NSX/EZC 630 ","CV6",AH26="NS 1600 ","NS1",AH26="NW/MTZ 4000 ","NW4",AH26="Conmutador PEQ. ","CP",AH26="Conmutador MED. ","CM",AH26="Conmutador GRA. ","CG",AH26="Contactores ","CK"),"")</f>
        <v>EZ2</v>
      </c>
      <c r="AQ26" s="129" t="str" cm="1">
        <f t="array" ref="AQ26">_xlfn.IFS(AI26="Horizontal ","H",AI26="Horizontal COMPUESTA ","HC",AI26="Vertical ","V",AI26="Vertical Compacta ","VC",AI26="Vertical Extendida ","VE")</f>
        <v>VE</v>
      </c>
      <c r="AR26" s="175" t="str">
        <f t="shared" si="9"/>
        <v>F</v>
      </c>
      <c r="AS26" s="175" t="str">
        <f t="shared" si="10"/>
        <v>P</v>
      </c>
      <c r="AT26" s="175" t="str" cm="1">
        <f t="array" ref="AT26">IFERROR(_xlfn.IFS(AL26="W:200 ","W1",AL26="W:400 ","W2",AL26="W:720 ","W3",AL26="W:800 ","W4",AL26="W:1120 ","W5"),"")</f>
        <v>W3</v>
      </c>
      <c r="AU26" s="175" t="str" cm="1">
        <f t="array" ref="AU26">IFERROR(_xlfn.IFS(AM26="D:400 ","D1",AM26="D:600 ","D2",AM26="D:1000 ","D3"),"")</f>
        <v/>
      </c>
      <c r="AV26" s="175" t="s">
        <v>394</v>
      </c>
      <c r="AW26" s="175" t="s">
        <v>395</v>
      </c>
      <c r="AX26" s="175">
        <v>7</v>
      </c>
      <c r="AY26" s="176" t="str">
        <f t="shared" si="11"/>
        <v>UF.  de EZC 250 Vertical Extendida Fijo Palanca W:720 -</v>
      </c>
      <c r="BF26" s="193" t="str">
        <f t="shared" si="12"/>
        <v>3EHZ</v>
      </c>
      <c r="BG26" s="193">
        <f t="shared" ref="BG26:BI29" si="19">BG25</f>
        <v>3</v>
      </c>
      <c r="BH26" s="193" t="str">
        <f t="shared" si="19"/>
        <v>E</v>
      </c>
      <c r="BI26" s="193" t="str">
        <f t="shared" si="19"/>
        <v>H</v>
      </c>
      <c r="BJ26" s="193" t="str" cm="1">
        <f t="array" ref="BJ26">IFERROR(_xlfn.IFS(BP26="400 + 400","X",BP26="720","Y",BP26="1120","Z"),"")</f>
        <v>Z</v>
      </c>
      <c r="BK26" s="180"/>
      <c r="BL26" s="501"/>
      <c r="BM26" s="502"/>
      <c r="BN26" s="495"/>
      <c r="BO26" s="495"/>
      <c r="BP26" s="195" t="s">
        <v>242</v>
      </c>
      <c r="BQ26" s="234" t="s">
        <v>396</v>
      </c>
      <c r="BR26" s="197" t="s">
        <v>162</v>
      </c>
      <c r="BS26" s="233" t="s">
        <v>162</v>
      </c>
      <c r="BT26" s="233" t="s">
        <v>162</v>
      </c>
      <c r="BU26" s="233" t="s">
        <v>162</v>
      </c>
      <c r="BV26" s="233" t="s">
        <v>162</v>
      </c>
      <c r="BW26" s="233" t="s">
        <v>162</v>
      </c>
      <c r="BX26" s="233" t="s">
        <v>162</v>
      </c>
      <c r="BY26" s="233" t="s">
        <v>162</v>
      </c>
      <c r="BZ26" s="233" t="s">
        <v>162</v>
      </c>
      <c r="CA26" s="233" t="s">
        <v>162</v>
      </c>
      <c r="CB26" s="233" t="s">
        <v>162</v>
      </c>
      <c r="CC26" s="233" t="s">
        <v>162</v>
      </c>
      <c r="CD26" s="233" t="s">
        <v>162</v>
      </c>
      <c r="CF26" s="193" t="str">
        <f t="shared" si="13"/>
        <v>3EVN</v>
      </c>
      <c r="CG26" s="193" t="s">
        <v>169</v>
      </c>
      <c r="CH26" s="193" t="str" cm="1">
        <f t="array" ref="CH26">IFERROR(_xlfn.IFS(CJ26="1/4","M",CJ26="1/2","N",CJ26="3/4","O",CJ26="1","P"),"")</f>
        <v>N</v>
      </c>
      <c r="CI26" s="180"/>
      <c r="CJ26" s="201" t="s">
        <v>186</v>
      </c>
      <c r="CK26" s="202" t="s">
        <v>397</v>
      </c>
      <c r="CL26" s="203" t="s">
        <v>185</v>
      </c>
      <c r="CM26" s="481" t="s">
        <v>352</v>
      </c>
      <c r="CN26" s="481" t="s">
        <v>353</v>
      </c>
      <c r="CO26" s="481" t="s">
        <v>354</v>
      </c>
      <c r="CP26" s="481" t="s">
        <v>355</v>
      </c>
      <c r="CQ26" s="481" t="s">
        <v>162</v>
      </c>
      <c r="CR26" s="481" t="s">
        <v>162</v>
      </c>
      <c r="CS26" s="481" t="s">
        <v>162</v>
      </c>
      <c r="CT26" s="481" t="s">
        <v>162</v>
      </c>
      <c r="DD26" s="157" t="s">
        <v>393</v>
      </c>
      <c r="DE26" s="157" t="str">
        <f t="shared" si="14"/>
        <v>1017020</v>
      </c>
      <c r="DF26" s="158" t="s">
        <v>332</v>
      </c>
      <c r="DG26" s="158" t="str">
        <f t="shared" si="15"/>
        <v>1014005</v>
      </c>
      <c r="DH26" s="158" t="s">
        <v>254</v>
      </c>
      <c r="DI26" s="158" t="str">
        <f t="shared" si="16"/>
        <v>1010022</v>
      </c>
    </row>
    <row r="27" spans="1:113" ht="19.899999999999999" customHeight="1" outlineLevel="1">
      <c r="A27" s="154">
        <v>22</v>
      </c>
      <c r="B27" s="155" t="str">
        <f t="shared" si="0"/>
        <v>208060Ma</v>
      </c>
      <c r="C27" s="156" t="s">
        <v>149</v>
      </c>
      <c r="D27" s="608" t="s">
        <v>1079</v>
      </c>
      <c r="E27" s="158" t="s">
        <v>1486</v>
      </c>
      <c r="F27" s="158" t="s">
        <v>1495</v>
      </c>
      <c r="G27" s="159" t="str">
        <f t="shared" si="1"/>
        <v>H:</v>
      </c>
      <c r="H27" s="159">
        <v>2000</v>
      </c>
      <c r="I27" s="160" t="str">
        <f t="shared" si="2"/>
        <v>W:</v>
      </c>
      <c r="J27" s="160">
        <v>800</v>
      </c>
      <c r="K27" s="161" t="str">
        <f t="shared" si="3"/>
        <v>D:</v>
      </c>
      <c r="L27" s="161">
        <v>600</v>
      </c>
      <c r="M27" s="162"/>
      <c r="N27" s="163"/>
      <c r="O27" s="164"/>
      <c r="P27" s="165"/>
      <c r="Q27" s="166" t="str">
        <f t="shared" si="4"/>
        <v>Marco  / H:2000W:800D:600 mm</v>
      </c>
      <c r="S27" s="243" t="s">
        <v>400</v>
      </c>
      <c r="T27" s="244" t="s">
        <v>401</v>
      </c>
      <c r="U27" s="169"/>
      <c r="V27" s="170"/>
      <c r="W27" s="171"/>
      <c r="X27" s="171"/>
      <c r="Y27" s="171"/>
      <c r="Z27" s="171"/>
      <c r="AA27" s="245" t="s">
        <v>359</v>
      </c>
      <c r="AD27" s="174" t="str">
        <f t="shared" si="7"/>
        <v>IEZ2HFPW3-</v>
      </c>
      <c r="AE27" s="175" t="s">
        <v>154</v>
      </c>
      <c r="AF27" s="175" t="s">
        <v>155</v>
      </c>
      <c r="AG27" s="175" t="s">
        <v>156</v>
      </c>
      <c r="AH27" s="129" t="s">
        <v>387</v>
      </c>
      <c r="AI27" s="129" t="s">
        <v>278</v>
      </c>
      <c r="AJ27" s="175" t="s">
        <v>159</v>
      </c>
      <c r="AK27" s="175" t="s">
        <v>160</v>
      </c>
      <c r="AL27" s="175" t="s">
        <v>182</v>
      </c>
      <c r="AM27" s="175"/>
      <c r="AN27" s="175" t="s">
        <v>162</v>
      </c>
      <c r="AO27" s="175" t="str">
        <f t="shared" si="8"/>
        <v>I</v>
      </c>
      <c r="AP27" s="129" t="str" cm="1">
        <f t="array" ref="AP27">IFERROR(_xlfn.IFS(AH27="Mini Breaker ","MB",AH27="GoPact ","GP",AH27="EZC 100 ","EZ1",AH27="EZC 250 ","EZ2",AH27="CVS/NSX 250 ","CV2",AH27="CVS/NSX/EZC 630 ","CV6",AH27="NS 1600 ","NS1",AH27="NW/MTZ 4000 ","NW4",AH27="Conmutador PEQ. ","CP",AH27="Conmutador MED. ","CM",AH27="Conmutador GRA. ","CG",AH27="Contactores ","CK"),"")</f>
        <v>EZ2</v>
      </c>
      <c r="AQ27" s="129" t="str" cm="1">
        <f t="array" ref="AQ27">_xlfn.IFS(AI27="Horizontal ","H",AI27="Horizontal COMPUESTA ","HC",AI27="Vertical ","V",AI27="Vertical Compacta ","VC",AI27="Vertical Extendida ","VE")</f>
        <v>H</v>
      </c>
      <c r="AR27" s="175" t="str">
        <f t="shared" si="9"/>
        <v>F</v>
      </c>
      <c r="AS27" s="175" t="str">
        <f t="shared" si="10"/>
        <v>P</v>
      </c>
      <c r="AT27" s="175" t="str" cm="1">
        <f t="array" ref="AT27">IFERROR(_xlfn.IFS(AL27="W:200 ","W1",AL27="W:400 ","W2",AL27="W:720 ","W3",AL27="W:800 ","W4",AL27="W:1120 ","W5"),"")</f>
        <v>W3</v>
      </c>
      <c r="AU27" s="175" t="str" cm="1">
        <f t="array" ref="AU27">IFERROR(_xlfn.IFS(AM27="D:400 ","D1",AM27="D:600 ","D2",AM27="D:1000 ","D3"),"")</f>
        <v/>
      </c>
      <c r="AV27" s="175" t="s">
        <v>402</v>
      </c>
      <c r="AW27" s="175" t="s">
        <v>403</v>
      </c>
      <c r="AX27" s="175">
        <v>4</v>
      </c>
      <c r="AY27" s="176" t="str">
        <f t="shared" si="11"/>
        <v>UF.  de EZC 250 Horizontal Fijo Palanca W:720 -</v>
      </c>
      <c r="BF27" s="193" t="str">
        <f t="shared" si="12"/>
        <v>3EH</v>
      </c>
      <c r="BG27" s="193">
        <f t="shared" si="19"/>
        <v>3</v>
      </c>
      <c r="BH27" s="193" t="str">
        <f t="shared" si="19"/>
        <v>E</v>
      </c>
      <c r="BI27" s="193" t="str">
        <f t="shared" si="19"/>
        <v>H</v>
      </c>
      <c r="BJ27" s="193" t="str" cm="1">
        <f t="array" ref="BJ27">IFERROR(_xlfn.IFS(BP27="400 + 400","X",BP27="720","Y",BP27="1120","Z"),"")</f>
        <v/>
      </c>
      <c r="BK27" s="180"/>
      <c r="BL27" s="501"/>
      <c r="BM27" s="502"/>
      <c r="BN27" s="495"/>
      <c r="BO27" s="495"/>
      <c r="BP27" s="195" t="s">
        <v>162</v>
      </c>
      <c r="BQ27" s="234" t="s">
        <v>162</v>
      </c>
      <c r="BR27" s="197" t="s">
        <v>162</v>
      </c>
      <c r="BS27" s="233" t="s">
        <v>162</v>
      </c>
      <c r="BT27" s="233" t="s">
        <v>162</v>
      </c>
      <c r="BU27" s="233" t="s">
        <v>162</v>
      </c>
      <c r="BV27" s="233" t="s">
        <v>162</v>
      </c>
      <c r="BW27" s="233" t="s">
        <v>162</v>
      </c>
      <c r="BX27" s="233" t="s">
        <v>162</v>
      </c>
      <c r="BY27" s="233" t="s">
        <v>162</v>
      </c>
      <c r="BZ27" s="233" t="s">
        <v>162</v>
      </c>
      <c r="CA27" s="233" t="s">
        <v>162</v>
      </c>
      <c r="CB27" s="233" t="s">
        <v>162</v>
      </c>
      <c r="CC27" s="233" t="s">
        <v>162</v>
      </c>
      <c r="CD27" s="233" t="s">
        <v>162</v>
      </c>
      <c r="CF27" s="193" t="str">
        <f t="shared" si="13"/>
        <v>3EVO</v>
      </c>
      <c r="CG27" s="193" t="s">
        <v>169</v>
      </c>
      <c r="CH27" s="193" t="str" cm="1">
        <f t="array" ref="CH27">IFERROR(_xlfn.IFS(CJ27="1/4","M",CJ27="1/2","N",CJ27="3/4","O",CJ27="1","P"),"")</f>
        <v>O</v>
      </c>
      <c r="CI27" s="180"/>
      <c r="CJ27" s="201" t="s">
        <v>203</v>
      </c>
      <c r="CK27" s="202" t="s">
        <v>404</v>
      </c>
      <c r="CL27" s="203" t="s">
        <v>202</v>
      </c>
      <c r="CM27" s="481"/>
      <c r="CN27" s="481"/>
      <c r="CO27" s="481"/>
      <c r="CP27" s="481"/>
      <c r="CQ27" s="481"/>
      <c r="CR27" s="481"/>
      <c r="CS27" s="481"/>
      <c r="CT27" s="481"/>
      <c r="DD27" s="157" t="s">
        <v>398</v>
      </c>
      <c r="DE27" s="157" t="str">
        <f t="shared" si="14"/>
        <v>1017021</v>
      </c>
      <c r="DF27" s="158" t="s">
        <v>325</v>
      </c>
      <c r="DG27" s="158" t="str">
        <f t="shared" si="15"/>
        <v>1014004</v>
      </c>
      <c r="DH27" s="158" t="s">
        <v>399</v>
      </c>
      <c r="DI27" s="158" t="str">
        <f t="shared" si="16"/>
        <v>1010023</v>
      </c>
    </row>
    <row r="28" spans="1:113" ht="19.899999999999999" customHeight="1" outlineLevel="1">
      <c r="A28" s="154">
        <v>23</v>
      </c>
      <c r="B28" s="155" t="str">
        <f t="shared" si="0"/>
        <v>208010Ma</v>
      </c>
      <c r="C28" s="156" t="s">
        <v>149</v>
      </c>
      <c r="D28" s="608" t="s">
        <v>1080</v>
      </c>
      <c r="E28" s="158" t="s">
        <v>1487</v>
      </c>
      <c r="F28" s="158" t="s">
        <v>1495</v>
      </c>
      <c r="G28" s="159" t="str">
        <f t="shared" si="1"/>
        <v>H:</v>
      </c>
      <c r="H28" s="159">
        <v>2000</v>
      </c>
      <c r="I28" s="160" t="str">
        <f t="shared" si="2"/>
        <v>W:</v>
      </c>
      <c r="J28" s="160">
        <v>800</v>
      </c>
      <c r="K28" s="161" t="str">
        <f t="shared" si="3"/>
        <v>D:</v>
      </c>
      <c r="L28" s="161">
        <v>1000</v>
      </c>
      <c r="M28" s="162"/>
      <c r="N28" s="163"/>
      <c r="O28" s="164"/>
      <c r="P28" s="165"/>
      <c r="Q28" s="166" t="str">
        <f t="shared" si="4"/>
        <v>Marco  / H:2000W:800D:1000 mm</v>
      </c>
      <c r="S28" s="243" t="s">
        <v>406</v>
      </c>
      <c r="T28" s="244" t="s">
        <v>407</v>
      </c>
      <c r="U28" s="169"/>
      <c r="V28" s="170"/>
      <c r="W28" s="171"/>
      <c r="X28" s="171"/>
      <c r="Y28" s="171"/>
      <c r="Z28" s="171"/>
      <c r="AA28" s="245" t="s">
        <v>359</v>
      </c>
      <c r="AD28" s="174" t="str">
        <f t="shared" si="7"/>
        <v xml:space="preserve">IEZ2HFPW3DPS </v>
      </c>
      <c r="AE28" s="175" t="s">
        <v>154</v>
      </c>
      <c r="AF28" s="175" t="s">
        <v>155</v>
      </c>
      <c r="AG28" s="175" t="s">
        <v>156</v>
      </c>
      <c r="AH28" s="129" t="s">
        <v>387</v>
      </c>
      <c r="AI28" s="129" t="s">
        <v>278</v>
      </c>
      <c r="AJ28" s="175" t="s">
        <v>159</v>
      </c>
      <c r="AK28" s="175" t="s">
        <v>160</v>
      </c>
      <c r="AL28" s="175" t="s">
        <v>182</v>
      </c>
      <c r="AM28" s="175"/>
      <c r="AN28" s="175" t="s">
        <v>300</v>
      </c>
      <c r="AO28" s="175" t="str">
        <f t="shared" si="8"/>
        <v>I</v>
      </c>
      <c r="AP28" s="129" t="str" cm="1">
        <f t="array" ref="AP28">IFERROR(_xlfn.IFS(AH28="Mini Breaker ","MB",AH28="GoPact ","GP",AH28="EZC 100 ","EZ1",AH28="EZC 250 ","EZ2",AH28="CVS/NSX 250 ","CV2",AH28="CVS/NSX/EZC 630 ","CV6",AH28="NS 1600 ","NS1",AH28="NW/MTZ 4000 ","NW4",AH28="Conmutador PEQ. ","CP",AH28="Conmutador MED. ","CM",AH28="Conmutador GRA. ","CG",AH28="Contactores ","CK"),"")</f>
        <v>EZ2</v>
      </c>
      <c r="AQ28" s="129" t="str" cm="1">
        <f t="array" ref="AQ28">_xlfn.IFS(AI28="Horizontal ","H",AI28="Horizontal COMPUESTA ","HC",AI28="Vertical ","V",AI28="Vertical Compacta ","VC",AI28="Vertical Extendida ","VE")</f>
        <v>H</v>
      </c>
      <c r="AR28" s="175" t="str">
        <f t="shared" si="9"/>
        <v>F</v>
      </c>
      <c r="AS28" s="175" t="str">
        <f t="shared" si="10"/>
        <v>P</v>
      </c>
      <c r="AT28" s="175" t="str" cm="1">
        <f t="array" ref="AT28">IFERROR(_xlfn.IFS(AL28="W:200 ","W1",AL28="W:400 ","W2",AL28="W:720 ","W3",AL28="W:800 ","W4",AL28="W:1120 ","W5"),"")</f>
        <v>W3</v>
      </c>
      <c r="AU28" s="175" t="str" cm="1">
        <f t="array" ref="AU28">IFERROR(_xlfn.IFS(AM28="D:400 ","D1",AM28="D:600 ","D2",AM28="D:1000 ","D3"),"")</f>
        <v/>
      </c>
      <c r="AV28" s="175" t="s">
        <v>408</v>
      </c>
      <c r="AW28" s="175" t="s">
        <v>409</v>
      </c>
      <c r="AX28" s="175">
        <v>4</v>
      </c>
      <c r="AY28" s="176" t="str">
        <f t="shared" si="11"/>
        <v xml:space="preserve">UF.  de EZC 250 Horizontal Fijo Palanca W:720 DPS </v>
      </c>
      <c r="BF28" s="193" t="str">
        <f t="shared" si="12"/>
        <v>3EH</v>
      </c>
      <c r="BG28" s="193">
        <f t="shared" si="19"/>
        <v>3</v>
      </c>
      <c r="BH28" s="193" t="str">
        <f t="shared" si="19"/>
        <v>E</v>
      </c>
      <c r="BI28" s="193" t="str">
        <f t="shared" si="19"/>
        <v>H</v>
      </c>
      <c r="BJ28" s="193" t="str" cm="1">
        <f t="array" ref="BJ28">IFERROR(_xlfn.IFS(BP28="400 + 400","X",BP28="720","Y",BP28="1120","Z"),"")</f>
        <v/>
      </c>
      <c r="BK28" s="180"/>
      <c r="BL28" s="501"/>
      <c r="BM28" s="502"/>
      <c r="BN28" s="495"/>
      <c r="BO28" s="495"/>
      <c r="BP28" s="195" t="s">
        <v>162</v>
      </c>
      <c r="BQ28" s="234" t="s">
        <v>162</v>
      </c>
      <c r="BR28" s="197" t="s">
        <v>162</v>
      </c>
      <c r="BS28" s="233" t="s">
        <v>162</v>
      </c>
      <c r="BT28" s="233" t="s">
        <v>162</v>
      </c>
      <c r="BU28" s="233" t="s">
        <v>162</v>
      </c>
      <c r="BV28" s="233" t="s">
        <v>162</v>
      </c>
      <c r="BW28" s="233" t="s">
        <v>162</v>
      </c>
      <c r="BX28" s="233" t="s">
        <v>162</v>
      </c>
      <c r="BY28" s="233" t="s">
        <v>162</v>
      </c>
      <c r="BZ28" s="233" t="s">
        <v>162</v>
      </c>
      <c r="CA28" s="233" t="s">
        <v>162</v>
      </c>
      <c r="CB28" s="233" t="s">
        <v>162</v>
      </c>
      <c r="CC28" s="233" t="s">
        <v>162</v>
      </c>
      <c r="CD28" s="233" t="s">
        <v>162</v>
      </c>
      <c r="CF28" s="193" t="str">
        <f t="shared" si="13"/>
        <v>3EVP</v>
      </c>
      <c r="CG28" s="193" t="s">
        <v>169</v>
      </c>
      <c r="CH28" s="193" t="str" cm="1">
        <f t="array" ref="CH28">IFERROR(_xlfn.IFS(CJ28="1/4","M",CJ28="1/2","N",CJ28="3/4","O",CJ28="1","P"),"")</f>
        <v>P</v>
      </c>
      <c r="CI28" s="180"/>
      <c r="CJ28" s="201" t="s">
        <v>213</v>
      </c>
      <c r="CK28" s="202" t="s">
        <v>410</v>
      </c>
      <c r="CL28" s="203" t="s">
        <v>269</v>
      </c>
      <c r="CM28" s="204" t="s">
        <v>162</v>
      </c>
      <c r="CN28" s="204" t="s">
        <v>162</v>
      </c>
      <c r="CO28" s="204" t="s">
        <v>162</v>
      </c>
      <c r="CP28" s="204" t="s">
        <v>162</v>
      </c>
      <c r="CQ28" s="204" t="s">
        <v>370</v>
      </c>
      <c r="CR28" s="204" t="s">
        <v>370</v>
      </c>
      <c r="CS28" s="204" t="s">
        <v>371</v>
      </c>
      <c r="CT28" s="204" t="s">
        <v>372</v>
      </c>
      <c r="DD28" s="157" t="s">
        <v>405</v>
      </c>
      <c r="DE28" s="157" t="str">
        <f t="shared" si="14"/>
        <v>1017022</v>
      </c>
      <c r="DF28" s="158" t="s">
        <v>332</v>
      </c>
      <c r="DG28" s="158" t="str">
        <f t="shared" si="15"/>
        <v>1014005</v>
      </c>
      <c r="DH28" s="158" t="s">
        <v>399</v>
      </c>
      <c r="DI28" s="158" t="str">
        <f t="shared" si="16"/>
        <v>1010023</v>
      </c>
    </row>
    <row r="29" spans="1:113" ht="19.899999999999999" customHeight="1" outlineLevel="1">
      <c r="A29" s="154">
        <v>24</v>
      </c>
      <c r="B29" s="155" t="str">
        <f t="shared" si="0"/>
        <v>201140Ma</v>
      </c>
      <c r="C29" s="156" t="s">
        <v>149</v>
      </c>
      <c r="D29" s="608" t="s">
        <v>1081</v>
      </c>
      <c r="E29" s="158" t="s">
        <v>1485</v>
      </c>
      <c r="F29" s="158" t="s">
        <v>1494</v>
      </c>
      <c r="G29" s="159" t="str">
        <f t="shared" si="1"/>
        <v>H:</v>
      </c>
      <c r="H29" s="159">
        <v>2000</v>
      </c>
      <c r="I29" s="160" t="str">
        <f t="shared" si="2"/>
        <v>W:</v>
      </c>
      <c r="J29" s="160">
        <v>1120</v>
      </c>
      <c r="K29" s="161" t="str">
        <f t="shared" si="3"/>
        <v>D:</v>
      </c>
      <c r="L29" s="161">
        <v>400</v>
      </c>
      <c r="M29" s="162"/>
      <c r="N29" s="163"/>
      <c r="O29" s="164"/>
      <c r="P29" s="165"/>
      <c r="Q29" s="166" t="str">
        <f t="shared" si="4"/>
        <v>Marco  / H:2000W:1120D:400 mm</v>
      </c>
      <c r="S29" s="243" t="s">
        <v>412</v>
      </c>
      <c r="T29" s="244" t="s">
        <v>413</v>
      </c>
      <c r="U29" s="169"/>
      <c r="V29" s="170"/>
      <c r="W29" s="171"/>
      <c r="X29" s="171"/>
      <c r="Y29" s="171"/>
      <c r="Z29" s="171"/>
      <c r="AA29" s="245" t="s">
        <v>359</v>
      </c>
      <c r="AD29" s="174" t="str">
        <f t="shared" si="7"/>
        <v>ICV6VFPW3-</v>
      </c>
      <c r="AE29" s="175" t="s">
        <v>154</v>
      </c>
      <c r="AF29" s="175" t="s">
        <v>155</v>
      </c>
      <c r="AG29" s="175" t="s">
        <v>156</v>
      </c>
      <c r="AH29" s="129" t="s">
        <v>414</v>
      </c>
      <c r="AI29" s="129" t="s">
        <v>158</v>
      </c>
      <c r="AJ29" s="175" t="s">
        <v>159</v>
      </c>
      <c r="AK29" s="175" t="s">
        <v>160</v>
      </c>
      <c r="AL29" s="175" t="s">
        <v>182</v>
      </c>
      <c r="AM29" s="175"/>
      <c r="AN29" s="175" t="s">
        <v>162</v>
      </c>
      <c r="AO29" s="175" t="str">
        <f t="shared" si="8"/>
        <v>I</v>
      </c>
      <c r="AP29" s="129" t="str" cm="1">
        <f t="array" ref="AP29">IFERROR(_xlfn.IFS(AH29="Mini Breaker ","MB",AH29="GoPact ","GP",AH29="EZC 100 ","EZ1",AH29="EZC 250 ","EZ2",AH29="CVS/NSX 250 ","CV2",AH29="CVS/NSX/EZC 630 ","CV6",AH29="NS 1600 ","NS1",AH29="NW/MTZ 4000 ","NW4",AH29="Conmutador PEQ. ","CP",AH29="Conmutador MED. ","CM",AH29="Conmutador GRA. ","CG",AH29="Contactores ","CK"),"")</f>
        <v>CV6</v>
      </c>
      <c r="AQ29" s="129" t="str" cm="1">
        <f t="array" ref="AQ29">_xlfn.IFS(AI29="Horizontal ","H",AI29="Horizontal COMPUESTA ","HC",AI29="Vertical ","V",AI29="Vertical Compacta ","VC",AI29="Vertical Extendida ","VE")</f>
        <v>V</v>
      </c>
      <c r="AR29" s="175" t="str">
        <f t="shared" si="9"/>
        <v>F</v>
      </c>
      <c r="AS29" s="175" t="str">
        <f t="shared" si="10"/>
        <v>P</v>
      </c>
      <c r="AT29" s="175" t="str" cm="1">
        <f t="array" ref="AT29">IFERROR(_xlfn.IFS(AL29="W:200 ","W1",AL29="W:400 ","W2",AL29="W:720 ","W3",AL29="W:800 ","W4",AL29="W:1120 ","W5"),"")</f>
        <v>W3</v>
      </c>
      <c r="AU29" s="175" t="str" cm="1">
        <f t="array" ref="AU29">IFERROR(_xlfn.IFS(AM29="D:400 ","D1",AM29="D:600 ","D2",AM29="D:1000 ","D3"),"")</f>
        <v/>
      </c>
      <c r="AV29" s="175" t="s">
        <v>415</v>
      </c>
      <c r="AW29" s="175" t="s">
        <v>416</v>
      </c>
      <c r="AX29" s="175">
        <v>8</v>
      </c>
      <c r="AY29" s="176" t="str">
        <f t="shared" si="11"/>
        <v>UF.  de CVS/NSX/EZC 630 Vertical Fijo Palanca W:720 -</v>
      </c>
      <c r="BF29" s="193" t="str">
        <f t="shared" si="12"/>
        <v>3EH</v>
      </c>
      <c r="BG29" s="193">
        <f t="shared" si="19"/>
        <v>3</v>
      </c>
      <c r="BH29" s="193" t="str">
        <f t="shared" si="19"/>
        <v>E</v>
      </c>
      <c r="BI29" s="193" t="str">
        <f t="shared" si="19"/>
        <v>H</v>
      </c>
      <c r="BJ29" s="193" t="str" cm="1">
        <f t="array" ref="BJ29">IFERROR(_xlfn.IFS(BP29="400 + 400","X",BP29="720","Y",BP29="1120","Z"),"")</f>
        <v/>
      </c>
      <c r="BK29" s="180"/>
      <c r="BL29" s="501"/>
      <c r="BM29" s="502"/>
      <c r="BN29" s="495"/>
      <c r="BO29" s="495"/>
      <c r="BP29" s="195"/>
      <c r="BQ29" s="234"/>
      <c r="BR29" s="197" t="s">
        <v>281</v>
      </c>
      <c r="BS29" s="233" t="s">
        <v>162</v>
      </c>
      <c r="BT29" s="233" t="s">
        <v>162</v>
      </c>
      <c r="BU29" s="233" t="s">
        <v>162</v>
      </c>
      <c r="BV29" s="233" t="s">
        <v>162</v>
      </c>
      <c r="BW29" s="233" t="s">
        <v>379</v>
      </c>
      <c r="BX29" s="233" t="s">
        <v>380</v>
      </c>
      <c r="BY29" s="233" t="s">
        <v>381</v>
      </c>
      <c r="BZ29" s="233" t="s">
        <v>382</v>
      </c>
      <c r="CA29" s="233" t="s">
        <v>383</v>
      </c>
      <c r="CB29" s="233" t="s">
        <v>417</v>
      </c>
      <c r="CC29" s="233" t="s">
        <v>162</v>
      </c>
      <c r="CD29" s="233" t="s">
        <v>162</v>
      </c>
      <c r="CF29" s="193" t="str">
        <f t="shared" si="13"/>
        <v>3EV</v>
      </c>
      <c r="CG29" s="193" t="s">
        <v>169</v>
      </c>
      <c r="CH29" s="193" t="str" cm="1">
        <f t="array" ref="CH29">IFERROR(_xlfn.IFS(CJ29="1/4","M",CJ29="1/2","N",CJ29="3/4","O",CJ29="1","P"),"")</f>
        <v/>
      </c>
      <c r="CI29" s="180"/>
      <c r="CJ29" s="201" t="s">
        <v>162</v>
      </c>
      <c r="CK29" s="246" t="s">
        <v>162</v>
      </c>
      <c r="CL29" s="247" t="s">
        <v>162</v>
      </c>
      <c r="CM29" s="248" t="s">
        <v>162</v>
      </c>
      <c r="CN29" s="248" t="s">
        <v>162</v>
      </c>
      <c r="CO29" s="248" t="s">
        <v>162</v>
      </c>
      <c r="CP29" s="248" t="s">
        <v>162</v>
      </c>
      <c r="CQ29" s="248" t="s">
        <v>162</v>
      </c>
      <c r="CR29" s="248" t="s">
        <v>162</v>
      </c>
      <c r="CS29" s="248" t="s">
        <v>162</v>
      </c>
      <c r="CT29" s="248" t="s">
        <v>162</v>
      </c>
      <c r="DD29" s="157" t="s">
        <v>411</v>
      </c>
      <c r="DE29" s="157" t="str">
        <f t="shared" si="14"/>
        <v>1017023</v>
      </c>
      <c r="DF29" s="158" t="s">
        <v>315</v>
      </c>
      <c r="DG29" s="158" t="str">
        <f t="shared" si="15"/>
        <v>1014003</v>
      </c>
      <c r="DH29" s="158" t="s">
        <v>286</v>
      </c>
      <c r="DI29" s="158" t="str">
        <f t="shared" si="16"/>
        <v>1010024</v>
      </c>
    </row>
    <row r="30" spans="1:113" ht="19.899999999999999" customHeight="1" outlineLevel="1">
      <c r="A30" s="154">
        <v>25</v>
      </c>
      <c r="B30" s="155" t="str">
        <f t="shared" si="0"/>
        <v>201160Ma</v>
      </c>
      <c r="C30" s="156" t="s">
        <v>149</v>
      </c>
      <c r="D30" s="608" t="s">
        <v>1082</v>
      </c>
      <c r="E30" s="158" t="s">
        <v>1486</v>
      </c>
      <c r="F30" s="158" t="s">
        <v>1494</v>
      </c>
      <c r="G30" s="159" t="str">
        <f t="shared" si="1"/>
        <v>H:</v>
      </c>
      <c r="H30" s="159">
        <v>2000</v>
      </c>
      <c r="I30" s="160" t="str">
        <f t="shared" si="2"/>
        <v>W:</v>
      </c>
      <c r="J30" s="160">
        <v>1120</v>
      </c>
      <c r="K30" s="161" t="str">
        <f t="shared" si="3"/>
        <v>D:</v>
      </c>
      <c r="L30" s="161">
        <v>600</v>
      </c>
      <c r="M30" s="162"/>
      <c r="N30" s="163"/>
      <c r="O30" s="164"/>
      <c r="P30" s="165"/>
      <c r="Q30" s="166" t="str">
        <f t="shared" si="4"/>
        <v>Marco  / H:2000W:1120D:600 mm</v>
      </c>
      <c r="S30" s="243" t="s">
        <v>419</v>
      </c>
      <c r="T30" s="244" t="s">
        <v>420</v>
      </c>
      <c r="U30" s="169"/>
      <c r="V30" s="170"/>
      <c r="W30" s="171"/>
      <c r="X30" s="171"/>
      <c r="Y30" s="171"/>
      <c r="Z30" s="171"/>
      <c r="AA30" s="245" t="s">
        <v>359</v>
      </c>
      <c r="AD30" s="174" t="str">
        <f t="shared" si="7"/>
        <v>ICV6VFMW3-</v>
      </c>
      <c r="AE30" s="175" t="s">
        <v>154</v>
      </c>
      <c r="AF30" s="175" t="s">
        <v>155</v>
      </c>
      <c r="AG30" s="175" t="s">
        <v>156</v>
      </c>
      <c r="AH30" s="129" t="s">
        <v>414</v>
      </c>
      <c r="AI30" s="129" t="s">
        <v>158</v>
      </c>
      <c r="AJ30" s="175" t="s">
        <v>159</v>
      </c>
      <c r="AK30" s="175" t="s">
        <v>220</v>
      </c>
      <c r="AL30" s="175" t="s">
        <v>182</v>
      </c>
      <c r="AM30" s="175"/>
      <c r="AN30" s="175" t="s">
        <v>162</v>
      </c>
      <c r="AO30" s="175" t="str">
        <f t="shared" si="8"/>
        <v>I</v>
      </c>
      <c r="AP30" s="129" t="str" cm="1">
        <f t="array" ref="AP30">IFERROR(_xlfn.IFS(AH30="Mini Breaker ","MB",AH30="GoPact ","GP",AH30="EZC 100 ","EZ1",AH30="EZC 250 ","EZ2",AH30="CVS/NSX 250 ","CV2",AH30="CVS/NSX/EZC 630 ","CV6",AH30="NS 1600 ","NS1",AH30="NW/MTZ 4000 ","NW4",AH30="Conmutador PEQ. ","CP",AH30="Conmutador MED. ","CM",AH30="Conmutador GRA. ","CG",AH30="Contactores ","CK"),"")</f>
        <v>CV6</v>
      </c>
      <c r="AQ30" s="129" t="str" cm="1">
        <f t="array" ref="AQ30">_xlfn.IFS(AI30="Horizontal ","H",AI30="Horizontal COMPUESTA ","HC",AI30="Vertical ","V",AI30="Vertical Compacta ","VC",AI30="Vertical Extendida ","VE")</f>
        <v>V</v>
      </c>
      <c r="AR30" s="175" t="str">
        <f t="shared" si="9"/>
        <v>F</v>
      </c>
      <c r="AS30" s="175" t="str">
        <f t="shared" si="10"/>
        <v>M</v>
      </c>
      <c r="AT30" s="175" t="str" cm="1">
        <f t="array" ref="AT30">IFERROR(_xlfn.IFS(AL30="W:200 ","W1",AL30="W:400 ","W2",AL30="W:720 ","W3",AL30="W:800 ","W4",AL30="W:1120 ","W5"),"")</f>
        <v>W3</v>
      </c>
      <c r="AU30" s="175" t="str" cm="1">
        <f t="array" ref="AU30">IFERROR(_xlfn.IFS(AM30="D:400 ","D1",AM30="D:600 ","D2",AM30="D:1000 ","D3"),"")</f>
        <v/>
      </c>
      <c r="AV30" s="175" t="s">
        <v>421</v>
      </c>
      <c r="AW30" s="175" t="s">
        <v>416</v>
      </c>
      <c r="AX30" s="175">
        <v>8</v>
      </c>
      <c r="AY30" s="176" t="str">
        <f t="shared" si="11"/>
        <v>UF.  de CVS/NSX/EZC 630 Vertical Fijo Motorizado W:720 -</v>
      </c>
      <c r="BF30" s="228" t="str">
        <f t="shared" si="12"/>
        <v>3FHY</v>
      </c>
      <c r="BG30" s="228" cm="1">
        <f t="array" ref="BG30">_xlfn.IFS(BN30="10 - 25",1,BN30="10 - 40",2,BN30="10 - 65",3,BN30="10 - 85",4)</f>
        <v>3</v>
      </c>
      <c r="BH30" s="228" t="str" cm="1">
        <f t="array" ref="BH30">_xlfn.IFS(BO30="630","A",BO30="1250","B",BO30="1600","C",BO30="2000","D",BO30="2500","E",BO30="3200","F",BO30="4000","G",BO30="5000","H",BO30="6300","I",BO30="7000","J")</f>
        <v>F</v>
      </c>
      <c r="BI30" s="228" t="s">
        <v>9</v>
      </c>
      <c r="BJ30" s="228" t="str" cm="1">
        <f t="array" ref="BJ30">IFERROR(_xlfn.IFS(BP30="400 + 400","X",BP30="720","Y",BP30="1120","Z"),"")</f>
        <v>Y</v>
      </c>
      <c r="BK30" s="180"/>
      <c r="BL30" s="501"/>
      <c r="BM30" s="502"/>
      <c r="BN30" s="503" t="s">
        <v>80</v>
      </c>
      <c r="BO30" s="503" t="s">
        <v>422</v>
      </c>
      <c r="BP30" s="229" t="s">
        <v>225</v>
      </c>
      <c r="BQ30" s="230" t="s">
        <v>423</v>
      </c>
      <c r="BR30" s="203" t="s">
        <v>281</v>
      </c>
      <c r="BS30" s="204" t="s">
        <v>162</v>
      </c>
      <c r="BT30" s="204" t="s">
        <v>162</v>
      </c>
      <c r="BU30" s="204" t="s">
        <v>162</v>
      </c>
      <c r="BV30" s="204" t="s">
        <v>162</v>
      </c>
      <c r="BW30" s="204" t="s">
        <v>424</v>
      </c>
      <c r="BX30" s="204" t="s">
        <v>425</v>
      </c>
      <c r="BY30" s="204" t="s">
        <v>426</v>
      </c>
      <c r="BZ30" s="204" t="s">
        <v>427</v>
      </c>
      <c r="CA30" s="204" t="s">
        <v>428</v>
      </c>
      <c r="CB30" s="204" t="s">
        <v>429</v>
      </c>
      <c r="CC30" s="204" t="s">
        <v>430</v>
      </c>
      <c r="CD30" s="204" t="s">
        <v>162</v>
      </c>
      <c r="CF30" s="228" t="str">
        <f t="shared" si="13"/>
        <v>3FV</v>
      </c>
      <c r="CG30" s="228" t="s">
        <v>169</v>
      </c>
      <c r="CH30" s="228" t="str" cm="1">
        <f t="array" ref="CH30">IFERROR(_xlfn.IFS(CJ30="1/4","M",CJ30="1/2","N",CJ30="3/4","O",CJ30="1","P"),"")</f>
        <v/>
      </c>
      <c r="CI30" s="180"/>
      <c r="CJ30" s="231" t="s">
        <v>162</v>
      </c>
      <c r="CK30" s="240" t="s">
        <v>162</v>
      </c>
      <c r="CL30" s="241" t="s">
        <v>162</v>
      </c>
      <c r="CM30" s="242" t="s">
        <v>162</v>
      </c>
      <c r="CN30" s="242" t="s">
        <v>162</v>
      </c>
      <c r="CO30" s="242" t="s">
        <v>162</v>
      </c>
      <c r="CP30" s="242" t="s">
        <v>162</v>
      </c>
      <c r="CQ30" s="242" t="s">
        <v>162</v>
      </c>
      <c r="CR30" s="242" t="s">
        <v>162</v>
      </c>
      <c r="CS30" s="242" t="s">
        <v>162</v>
      </c>
      <c r="CT30" s="242" t="s">
        <v>162</v>
      </c>
      <c r="DD30" s="157" t="s">
        <v>418</v>
      </c>
      <c r="DE30" s="157" t="str">
        <f t="shared" si="14"/>
        <v>1017024</v>
      </c>
      <c r="DF30" s="158" t="s">
        <v>325</v>
      </c>
      <c r="DG30" s="158" t="str">
        <f t="shared" si="15"/>
        <v>1014004</v>
      </c>
      <c r="DH30" s="158" t="s">
        <v>286</v>
      </c>
      <c r="DI30" s="158" t="str">
        <f t="shared" si="16"/>
        <v>1010024</v>
      </c>
    </row>
    <row r="31" spans="1:113" ht="19.899999999999999" customHeight="1" outlineLevel="1">
      <c r="A31" s="154">
        <v>26</v>
      </c>
      <c r="B31" s="155" t="str">
        <f t="shared" si="0"/>
        <v>201110Ma</v>
      </c>
      <c r="C31" s="156" t="s">
        <v>149</v>
      </c>
      <c r="D31" s="608" t="s">
        <v>1083</v>
      </c>
      <c r="E31" s="158" t="s">
        <v>1487</v>
      </c>
      <c r="F31" s="158" t="s">
        <v>1494</v>
      </c>
      <c r="G31" s="159" t="str">
        <f t="shared" si="1"/>
        <v>H:</v>
      </c>
      <c r="H31" s="159">
        <v>2000</v>
      </c>
      <c r="I31" s="160" t="str">
        <f t="shared" si="2"/>
        <v>W:</v>
      </c>
      <c r="J31" s="160">
        <v>1120</v>
      </c>
      <c r="K31" s="161" t="str">
        <f t="shared" si="3"/>
        <v>D:</v>
      </c>
      <c r="L31" s="161">
        <v>1000</v>
      </c>
      <c r="M31" s="162"/>
      <c r="N31" s="163"/>
      <c r="O31" s="164"/>
      <c r="P31" s="165"/>
      <c r="Q31" s="166" t="str">
        <f t="shared" si="4"/>
        <v>Marco  / H:2000W:1120D:1000 mm</v>
      </c>
      <c r="T31" s="235" t="s">
        <v>347</v>
      </c>
      <c r="AD31" s="174" t="str">
        <f t="shared" si="7"/>
        <v>ICV6VFPW2-</v>
      </c>
      <c r="AE31" s="175" t="s">
        <v>154</v>
      </c>
      <c r="AF31" s="175" t="s">
        <v>155</v>
      </c>
      <c r="AG31" s="175" t="s">
        <v>156</v>
      </c>
      <c r="AH31" s="129" t="s">
        <v>414</v>
      </c>
      <c r="AI31" s="129" t="s">
        <v>158</v>
      </c>
      <c r="AJ31" s="175" t="s">
        <v>159</v>
      </c>
      <c r="AK31" s="175" t="s">
        <v>160</v>
      </c>
      <c r="AL31" s="175" t="s">
        <v>161</v>
      </c>
      <c r="AM31" s="175"/>
      <c r="AN31" s="175" t="s">
        <v>162</v>
      </c>
      <c r="AO31" s="175" t="str">
        <f t="shared" si="8"/>
        <v>I</v>
      </c>
      <c r="AP31" s="129" t="str" cm="1">
        <f t="array" ref="AP31">IFERROR(_xlfn.IFS(AH31="Mini Breaker ","MB",AH31="GoPact ","GP",AH31="EZC 100 ","EZ1",AH31="EZC 250 ","EZ2",AH31="CVS/NSX 250 ","CV2",AH31="CVS/NSX/EZC 630 ","CV6",AH31="NS 1600 ","NS1",AH31="NW/MTZ 4000 ","NW4",AH31="Conmutador PEQ. ","CP",AH31="Conmutador MED. ","CM",AH31="Conmutador GRA. ","CG",AH31="Contactores ","CK"),"")</f>
        <v>CV6</v>
      </c>
      <c r="AQ31" s="129" t="str" cm="1">
        <f t="array" ref="AQ31">_xlfn.IFS(AI31="Horizontal ","H",AI31="Horizontal COMPUESTA ","HC",AI31="Vertical ","V",AI31="Vertical Compacta ","VC",AI31="Vertical Extendida ","VE")</f>
        <v>V</v>
      </c>
      <c r="AR31" s="175" t="str">
        <f t="shared" si="9"/>
        <v>F</v>
      </c>
      <c r="AS31" s="175" t="str">
        <f t="shared" si="10"/>
        <v>P</v>
      </c>
      <c r="AT31" s="175" t="str" cm="1">
        <f t="array" ref="AT31">IFERROR(_xlfn.IFS(AL31="W:200 ","W1",AL31="W:400 ","W2",AL31="W:720 ","W3",AL31="W:800 ","W4",AL31="W:1120 ","W5"),"")</f>
        <v>W2</v>
      </c>
      <c r="AU31" s="175" t="str" cm="1">
        <f t="array" ref="AU31">IFERROR(_xlfn.IFS(AM31="D:400 ","D1",AM31="D:600 ","D2",AM31="D:1000 ","D3"),"")</f>
        <v/>
      </c>
      <c r="AV31" s="175" t="s">
        <v>432</v>
      </c>
      <c r="AW31" s="175" t="s">
        <v>433</v>
      </c>
      <c r="AX31" s="175">
        <v>8</v>
      </c>
      <c r="AY31" s="176" t="str">
        <f t="shared" si="11"/>
        <v>UF.  de CVS/NSX/EZC 630 Vertical Fijo Palanca W:400 -</v>
      </c>
      <c r="BF31" s="228" t="str">
        <f t="shared" si="12"/>
        <v>3FHZ</v>
      </c>
      <c r="BG31" s="228">
        <f>BG30</f>
        <v>3</v>
      </c>
      <c r="BH31" s="228" t="str">
        <f>BH30</f>
        <v>F</v>
      </c>
      <c r="BI31" s="228" t="str">
        <f>BI30</f>
        <v>H</v>
      </c>
      <c r="BJ31" s="228" t="str" cm="1">
        <f t="array" ref="BJ31">IFERROR(_xlfn.IFS(BP31="400 + 400","X",BP31="720","Y",BP31="1120","Z"),"")</f>
        <v>Z</v>
      </c>
      <c r="BK31" s="180"/>
      <c r="BL31" s="501"/>
      <c r="BM31" s="502"/>
      <c r="BN31" s="503"/>
      <c r="BO31" s="503"/>
      <c r="BP31" s="229" t="s">
        <v>242</v>
      </c>
      <c r="BQ31" s="230" t="s">
        <v>434</v>
      </c>
      <c r="BR31" s="203" t="s">
        <v>162</v>
      </c>
      <c r="BS31" s="204" t="s">
        <v>162</v>
      </c>
      <c r="BT31" s="204" t="s">
        <v>162</v>
      </c>
      <c r="BU31" s="204" t="s">
        <v>162</v>
      </c>
      <c r="BV31" s="204" t="s">
        <v>162</v>
      </c>
      <c r="BW31" s="204" t="s">
        <v>162</v>
      </c>
      <c r="BX31" s="204" t="s">
        <v>162</v>
      </c>
      <c r="BY31" s="204" t="s">
        <v>162</v>
      </c>
      <c r="BZ31" s="204" t="s">
        <v>162</v>
      </c>
      <c r="CA31" s="204" t="s">
        <v>162</v>
      </c>
      <c r="CB31" s="204" t="s">
        <v>162</v>
      </c>
      <c r="CC31" s="204" t="s">
        <v>162</v>
      </c>
      <c r="CD31" s="204" t="s">
        <v>162</v>
      </c>
      <c r="CF31" s="228" t="str">
        <f t="shared" si="13"/>
        <v>3FV</v>
      </c>
      <c r="CG31" s="228" t="s">
        <v>169</v>
      </c>
      <c r="CH31" s="228" t="str" cm="1">
        <f t="array" ref="CH31">IFERROR(_xlfn.IFS(CJ31="1/4","M",CJ31="1/2","N",CJ31="3/4","O",CJ31="1","P"),"")</f>
        <v/>
      </c>
      <c r="CI31" s="180"/>
      <c r="CJ31" s="231" t="s">
        <v>162</v>
      </c>
      <c r="CK31" s="240" t="s">
        <v>162</v>
      </c>
      <c r="CL31" s="241" t="s">
        <v>162</v>
      </c>
      <c r="CM31" s="242" t="s">
        <v>162</v>
      </c>
      <c r="CN31" s="242" t="s">
        <v>162</v>
      </c>
      <c r="CO31" s="242" t="s">
        <v>162</v>
      </c>
      <c r="CP31" s="242" t="s">
        <v>162</v>
      </c>
      <c r="CQ31" s="242" t="s">
        <v>162</v>
      </c>
      <c r="CR31" s="242" t="s">
        <v>162</v>
      </c>
      <c r="CS31" s="242" t="s">
        <v>162</v>
      </c>
      <c r="CT31" s="242" t="s">
        <v>162</v>
      </c>
      <c r="DD31" s="157" t="s">
        <v>431</v>
      </c>
      <c r="DE31" s="157" t="str">
        <f t="shared" si="14"/>
        <v>1017025</v>
      </c>
      <c r="DF31" s="158" t="s">
        <v>332</v>
      </c>
      <c r="DG31" s="158" t="str">
        <f t="shared" si="15"/>
        <v>1014005</v>
      </c>
      <c r="DH31" s="158" t="s">
        <v>286</v>
      </c>
      <c r="DI31" s="158" t="str">
        <f t="shared" si="16"/>
        <v>1010024</v>
      </c>
    </row>
    <row r="32" spans="1:113" ht="19.899999999999999" customHeight="1" outlineLevel="1">
      <c r="A32" s="154">
        <v>27</v>
      </c>
      <c r="B32" s="155" t="str">
        <f t="shared" si="0"/>
        <v>222040Ma</v>
      </c>
      <c r="C32" s="156" t="s">
        <v>149</v>
      </c>
      <c r="D32" s="608" t="s">
        <v>1084</v>
      </c>
      <c r="E32" s="158" t="s">
        <v>1488</v>
      </c>
      <c r="F32" s="158" t="s">
        <v>1491</v>
      </c>
      <c r="G32" s="159" t="str">
        <f t="shared" si="1"/>
        <v>H:</v>
      </c>
      <c r="H32" s="159">
        <v>2200</v>
      </c>
      <c r="I32" s="160" t="str">
        <f t="shared" si="2"/>
        <v>W:</v>
      </c>
      <c r="J32" s="160">
        <v>200</v>
      </c>
      <c r="K32" s="161" t="str">
        <f t="shared" si="3"/>
        <v>D:</v>
      </c>
      <c r="L32" s="161">
        <v>400</v>
      </c>
      <c r="M32" s="162"/>
      <c r="N32" s="163"/>
      <c r="O32" s="164"/>
      <c r="P32" s="165"/>
      <c r="Q32" s="166" t="str">
        <f t="shared" si="4"/>
        <v>Marco  / H:2200W:200D:400 mm</v>
      </c>
      <c r="S32" s="249" t="s">
        <v>437</v>
      </c>
      <c r="T32" s="250" t="s">
        <v>413</v>
      </c>
      <c r="U32" s="169"/>
      <c r="V32" s="170"/>
      <c r="W32" s="171"/>
      <c r="X32" s="171"/>
      <c r="Y32" s="171"/>
      <c r="Z32" s="172" t="str">
        <f>V32&amp;U32&amp;MID(W32,1,1)&amp;MID(X32,1,1)&amp;MID(Y32,1,3)</f>
        <v/>
      </c>
      <c r="AA32" s="251" t="str">
        <f>VLOOKUP(Z32,$B$6:$D$526,3,FALSE)</f>
        <v/>
      </c>
      <c r="AD32" s="174" t="str">
        <f t="shared" si="7"/>
        <v>ICV6VFMW2-</v>
      </c>
      <c r="AE32" s="175" t="s">
        <v>154</v>
      </c>
      <c r="AF32" s="175" t="s">
        <v>155</v>
      </c>
      <c r="AG32" s="175" t="s">
        <v>156</v>
      </c>
      <c r="AH32" s="129" t="s">
        <v>414</v>
      </c>
      <c r="AI32" s="129" t="s">
        <v>158</v>
      </c>
      <c r="AJ32" s="175" t="s">
        <v>159</v>
      </c>
      <c r="AK32" s="175" t="s">
        <v>220</v>
      </c>
      <c r="AL32" s="175" t="s">
        <v>161</v>
      </c>
      <c r="AM32" s="175"/>
      <c r="AN32" s="175" t="s">
        <v>162</v>
      </c>
      <c r="AO32" s="175" t="str">
        <f t="shared" si="8"/>
        <v>I</v>
      </c>
      <c r="AP32" s="129" t="str" cm="1">
        <f t="array" ref="AP32">IFERROR(_xlfn.IFS(AH32="Mini Breaker ","MB",AH32="GoPact ","GP",AH32="EZC 100 ","EZ1",AH32="EZC 250 ","EZ2",AH32="CVS/NSX 250 ","CV2",AH32="CVS/NSX/EZC 630 ","CV6",AH32="NS 1600 ","NS1",AH32="NW/MTZ 4000 ","NW4",AH32="Conmutador PEQ. ","CP",AH32="Conmutador MED. ","CM",AH32="Conmutador GRA. ","CG",AH32="Contactores ","CK"),"")</f>
        <v>CV6</v>
      </c>
      <c r="AQ32" s="129" t="str" cm="1">
        <f t="array" ref="AQ32">_xlfn.IFS(AI32="Horizontal ","H",AI32="Horizontal COMPUESTA ","HC",AI32="Vertical ","V",AI32="Vertical Compacta ","VC",AI32="Vertical Extendida ","VE")</f>
        <v>V</v>
      </c>
      <c r="AR32" s="175" t="str">
        <f t="shared" si="9"/>
        <v>F</v>
      </c>
      <c r="AS32" s="175" t="str">
        <f t="shared" si="10"/>
        <v>M</v>
      </c>
      <c r="AT32" s="175" t="str" cm="1">
        <f t="array" ref="AT32">IFERROR(_xlfn.IFS(AL32="W:200 ","W1",AL32="W:400 ","W2",AL32="W:720 ","W3",AL32="W:800 ","W4",AL32="W:1120 ","W5"),"")</f>
        <v>W2</v>
      </c>
      <c r="AU32" s="175" t="str" cm="1">
        <f t="array" ref="AU32">IFERROR(_xlfn.IFS(AM32="D:400 ","D1",AM32="D:600 ","D2",AM32="D:1000 ","D3"),"")</f>
        <v/>
      </c>
      <c r="AV32" s="175" t="s">
        <v>438</v>
      </c>
      <c r="AW32" s="175" t="s">
        <v>433</v>
      </c>
      <c r="AX32" s="175">
        <v>8</v>
      </c>
      <c r="AY32" s="176" t="str">
        <f t="shared" si="11"/>
        <v>UF.  de CVS/NSX/EZC 630 Vertical Fijo Motorizado W:400 -</v>
      </c>
      <c r="BF32" s="193" t="str">
        <f t="shared" si="12"/>
        <v>3GHY</v>
      </c>
      <c r="BG32" s="193" cm="1">
        <f t="array" ref="BG32">_xlfn.IFS(BN32="10 - 25",1,BN32="10 - 40",2,BN32="10 - 65",3,BN32="10 - 85",4)</f>
        <v>3</v>
      </c>
      <c r="BH32" s="193" t="str" cm="1">
        <f t="array" ref="BH32">_xlfn.IFS(BO32="630","A",BO32="1250","B",BO32="1600","C",BO32="2000","D",BO32="2500","E",BO32="3200","F",BO32="4000","G",BO32="5000","H",BO32="6300","I",BO32="7000","J")</f>
        <v>G</v>
      </c>
      <c r="BI32" s="193" t="s">
        <v>9</v>
      </c>
      <c r="BJ32" s="193" t="str" cm="1">
        <f t="array" ref="BJ32">IFERROR(_xlfn.IFS(BP32="400 + 400","X",BP32="720","Y",BP32="1120","Z"),"")</f>
        <v>Y</v>
      </c>
      <c r="BK32" s="180"/>
      <c r="BL32" s="501"/>
      <c r="BM32" s="502"/>
      <c r="BN32" s="495" t="s">
        <v>80</v>
      </c>
      <c r="BO32" s="495" t="s">
        <v>439</v>
      </c>
      <c r="BP32" s="195" t="s">
        <v>225</v>
      </c>
      <c r="BQ32" s="234" t="s">
        <v>440</v>
      </c>
      <c r="BR32" s="197" t="s">
        <v>281</v>
      </c>
      <c r="BS32" s="233" t="s">
        <v>162</v>
      </c>
      <c r="BT32" s="233" t="s">
        <v>162</v>
      </c>
      <c r="BU32" s="233" t="s">
        <v>162</v>
      </c>
      <c r="BV32" s="233" t="s">
        <v>162</v>
      </c>
      <c r="BW32" s="233" t="s">
        <v>424</v>
      </c>
      <c r="BX32" s="233" t="s">
        <v>425</v>
      </c>
      <c r="BY32" s="233" t="s">
        <v>426</v>
      </c>
      <c r="BZ32" s="233" t="s">
        <v>427</v>
      </c>
      <c r="CA32" s="233" t="s">
        <v>428</v>
      </c>
      <c r="CB32" s="233" t="s">
        <v>429</v>
      </c>
      <c r="CC32" s="233" t="s">
        <v>430</v>
      </c>
      <c r="CD32" s="233" t="s">
        <v>441</v>
      </c>
      <c r="CF32" s="193" t="str">
        <f t="shared" si="13"/>
        <v>3GV</v>
      </c>
      <c r="CG32" s="193" t="s">
        <v>169</v>
      </c>
      <c r="CH32" s="193" t="str" cm="1">
        <f t="array" ref="CH32">IFERROR(_xlfn.IFS(CJ32="1/4","M",CJ32="1/2","N",CJ32="3/4","O",CJ32="1","P"),"")</f>
        <v/>
      </c>
      <c r="CI32" s="180"/>
      <c r="CJ32" s="201" t="s">
        <v>162</v>
      </c>
      <c r="CK32" s="246" t="s">
        <v>162</v>
      </c>
      <c r="CL32" s="247" t="s">
        <v>162</v>
      </c>
      <c r="CM32" s="248" t="s">
        <v>162</v>
      </c>
      <c r="CN32" s="248" t="s">
        <v>162</v>
      </c>
      <c r="CO32" s="248" t="s">
        <v>162</v>
      </c>
      <c r="CP32" s="248" t="s">
        <v>162</v>
      </c>
      <c r="CQ32" s="248" t="s">
        <v>162</v>
      </c>
      <c r="CR32" s="248" t="s">
        <v>162</v>
      </c>
      <c r="CS32" s="248" t="s">
        <v>162</v>
      </c>
      <c r="CT32" s="248" t="s">
        <v>162</v>
      </c>
      <c r="DD32" s="157" t="s">
        <v>435</v>
      </c>
      <c r="DE32" s="157" t="str">
        <f t="shared" si="14"/>
        <v>1017026</v>
      </c>
      <c r="DF32" s="158" t="s">
        <v>436</v>
      </c>
      <c r="DG32" s="158" t="str">
        <f t="shared" si="15"/>
        <v>1014006</v>
      </c>
      <c r="DH32" s="158" t="s">
        <v>152</v>
      </c>
      <c r="DI32" s="158" t="str">
        <f t="shared" si="16"/>
        <v>1010020</v>
      </c>
    </row>
    <row r="33" spans="1:113" ht="19.899999999999999" customHeight="1" outlineLevel="1" thickBot="1">
      <c r="A33" s="154">
        <v>28</v>
      </c>
      <c r="B33" s="155" t="str">
        <f t="shared" si="0"/>
        <v>222060Ma</v>
      </c>
      <c r="C33" s="156" t="s">
        <v>149</v>
      </c>
      <c r="D33" s="608" t="s">
        <v>1085</v>
      </c>
      <c r="E33" s="158" t="s">
        <v>1489</v>
      </c>
      <c r="F33" s="158" t="s">
        <v>1491</v>
      </c>
      <c r="G33" s="159" t="str">
        <f t="shared" si="1"/>
        <v>H:</v>
      </c>
      <c r="H33" s="159">
        <v>2200</v>
      </c>
      <c r="I33" s="160" t="str">
        <f t="shared" si="2"/>
        <v>W:</v>
      </c>
      <c r="J33" s="160">
        <v>200</v>
      </c>
      <c r="K33" s="161" t="str">
        <f t="shared" si="3"/>
        <v>D:</v>
      </c>
      <c r="L33" s="161">
        <v>600</v>
      </c>
      <c r="M33" s="162"/>
      <c r="N33" s="163"/>
      <c r="O33" s="164"/>
      <c r="P33" s="165"/>
      <c r="Q33" s="166" t="str">
        <f t="shared" si="4"/>
        <v>Marco  / H:2200W:200D:600 mm</v>
      </c>
      <c r="S33" s="249" t="s">
        <v>444</v>
      </c>
      <c r="T33" s="250" t="s">
        <v>445</v>
      </c>
      <c r="U33" s="169"/>
      <c r="V33" s="170"/>
      <c r="W33" s="171"/>
      <c r="X33" s="171"/>
      <c r="Y33" s="171"/>
      <c r="Z33" s="171"/>
      <c r="AA33" s="252" t="s">
        <v>359</v>
      </c>
      <c r="AD33" s="174" t="str">
        <f t="shared" si="7"/>
        <v>ICV6HFPW3-</v>
      </c>
      <c r="AE33" s="175" t="s">
        <v>154</v>
      </c>
      <c r="AF33" s="175" t="s">
        <v>155</v>
      </c>
      <c r="AG33" s="175" t="s">
        <v>156</v>
      </c>
      <c r="AH33" s="129" t="s">
        <v>414</v>
      </c>
      <c r="AI33" s="129" t="s">
        <v>278</v>
      </c>
      <c r="AJ33" s="175" t="s">
        <v>159</v>
      </c>
      <c r="AK33" s="175" t="s">
        <v>160</v>
      </c>
      <c r="AL33" s="175" t="s">
        <v>182</v>
      </c>
      <c r="AM33" s="175"/>
      <c r="AN33" s="175" t="s">
        <v>162</v>
      </c>
      <c r="AO33" s="175" t="str">
        <f t="shared" si="8"/>
        <v>I</v>
      </c>
      <c r="AP33" s="129" t="str" cm="1">
        <f t="array" ref="AP33">IFERROR(_xlfn.IFS(AH33="Mini Breaker ","MB",AH33="GoPact ","GP",AH33="EZC 100 ","EZ1",AH33="EZC 250 ","EZ2",AH33="CVS/NSX 250 ","CV2",AH33="CVS/NSX/EZC 630 ","CV6",AH33="NS 1600 ","NS1",AH33="NW/MTZ 4000 ","NW4",AH33="Conmutador PEQ. ","CP",AH33="Conmutador MED. ","CM",AH33="Conmutador GRA. ","CG",AH33="Contactores ","CK"),"")</f>
        <v>CV6</v>
      </c>
      <c r="AQ33" s="129" t="str" cm="1">
        <f t="array" ref="AQ33">_xlfn.IFS(AI33="Horizontal ","H",AI33="Horizontal COMPUESTA ","HC",AI33="Vertical ","V",AI33="Vertical Compacta ","VC",AI33="Vertical Extendida ","VE")</f>
        <v>H</v>
      </c>
      <c r="AR33" s="175" t="str">
        <f t="shared" si="9"/>
        <v>F</v>
      </c>
      <c r="AS33" s="175" t="str">
        <f t="shared" si="10"/>
        <v>P</v>
      </c>
      <c r="AT33" s="175" t="str" cm="1">
        <f t="array" ref="AT33">IFERROR(_xlfn.IFS(AL33="W:200 ","W1",AL33="W:400 ","W2",AL33="W:720 ","W3",AL33="W:800 ","W4",AL33="W:1120 ","W5"),"")</f>
        <v>W3</v>
      </c>
      <c r="AU33" s="175" t="str" cm="1">
        <f t="array" ref="AU33">IFERROR(_xlfn.IFS(AM33="D:400 ","D1",AM33="D:600 ","D2",AM33="D:1000 ","D3"),"")</f>
        <v/>
      </c>
      <c r="AV33" s="175" t="s">
        <v>446</v>
      </c>
      <c r="AW33" s="175" t="s">
        <v>447</v>
      </c>
      <c r="AX33" s="175">
        <v>4</v>
      </c>
      <c r="AY33" s="176" t="str">
        <f t="shared" si="11"/>
        <v>UF.  de CVS/NSX/EZC 630 Horizontal Fijo Palanca W:720 -</v>
      </c>
      <c r="BF33" s="253" t="str">
        <f t="shared" si="12"/>
        <v>3GHZ</v>
      </c>
      <c r="BG33" s="253">
        <f>BG32</f>
        <v>3</v>
      </c>
      <c r="BH33" s="253" t="str">
        <f>BH32</f>
        <v>G</v>
      </c>
      <c r="BI33" s="253" t="str">
        <f>BI32</f>
        <v>H</v>
      </c>
      <c r="BJ33" s="253" t="str" cm="1">
        <f t="array" ref="BJ33">IFERROR(_xlfn.IFS(BP33="400 + 400","X",BP33="720","Y",BP33="1120","Z"),"")</f>
        <v>Z</v>
      </c>
      <c r="BK33" s="180"/>
      <c r="BL33" s="501"/>
      <c r="BM33" s="502"/>
      <c r="BN33" s="509"/>
      <c r="BO33" s="509"/>
      <c r="BP33" s="254" t="s">
        <v>242</v>
      </c>
      <c r="BQ33" s="255" t="s">
        <v>448</v>
      </c>
      <c r="BR33" s="256" t="s">
        <v>162</v>
      </c>
      <c r="BS33" s="257" t="s">
        <v>162</v>
      </c>
      <c r="BT33" s="257" t="s">
        <v>162</v>
      </c>
      <c r="BU33" s="257" t="s">
        <v>162</v>
      </c>
      <c r="BV33" s="257" t="s">
        <v>162</v>
      </c>
      <c r="BW33" s="257" t="s">
        <v>162</v>
      </c>
      <c r="BX33" s="257" t="s">
        <v>162</v>
      </c>
      <c r="BY33" s="257" t="s">
        <v>162</v>
      </c>
      <c r="BZ33" s="257" t="s">
        <v>162</v>
      </c>
      <c r="CA33" s="257" t="s">
        <v>162</v>
      </c>
      <c r="CB33" s="257" t="s">
        <v>162</v>
      </c>
      <c r="CC33" s="257" t="s">
        <v>162</v>
      </c>
      <c r="CD33" s="257" t="s">
        <v>162</v>
      </c>
      <c r="CF33" s="253" t="str">
        <f t="shared" si="13"/>
        <v>3GV</v>
      </c>
      <c r="CG33" s="253" t="s">
        <v>169</v>
      </c>
      <c r="CH33" s="253" t="str" cm="1">
        <f t="array" ref="CH33">IFERROR(_xlfn.IFS(CJ33="1/4","M",CJ33="1/2","N",CJ33="3/4","O",CJ33="1","P"),"")</f>
        <v/>
      </c>
      <c r="CI33" s="180"/>
      <c r="CJ33" s="258" t="s">
        <v>162</v>
      </c>
      <c r="CK33" s="259" t="s">
        <v>162</v>
      </c>
      <c r="CL33" s="260" t="s">
        <v>162</v>
      </c>
      <c r="CM33" s="261" t="s">
        <v>162</v>
      </c>
      <c r="CN33" s="261" t="s">
        <v>162</v>
      </c>
      <c r="CO33" s="261" t="s">
        <v>162</v>
      </c>
      <c r="CP33" s="261" t="s">
        <v>162</v>
      </c>
      <c r="CQ33" s="261" t="s">
        <v>162</v>
      </c>
      <c r="CR33" s="261" t="s">
        <v>162</v>
      </c>
      <c r="CS33" s="261" t="s">
        <v>162</v>
      </c>
      <c r="CT33" s="261" t="s">
        <v>162</v>
      </c>
      <c r="DD33" s="157" t="s">
        <v>442</v>
      </c>
      <c r="DE33" s="157" t="str">
        <f t="shared" si="14"/>
        <v>1017027</v>
      </c>
      <c r="DF33" s="158" t="s">
        <v>443</v>
      </c>
      <c r="DG33" s="158" t="str">
        <f t="shared" si="15"/>
        <v>1014007</v>
      </c>
      <c r="DH33" s="158" t="s">
        <v>152</v>
      </c>
      <c r="DI33" s="158" t="str">
        <f t="shared" si="16"/>
        <v>1010020</v>
      </c>
    </row>
    <row r="34" spans="1:113" ht="19.899999999999999" customHeight="1" outlineLevel="1">
      <c r="A34" s="154">
        <v>29</v>
      </c>
      <c r="B34" s="155" t="str">
        <f t="shared" si="0"/>
        <v>222010Ma</v>
      </c>
      <c r="C34" s="156" t="s">
        <v>149</v>
      </c>
      <c r="D34" s="608" t="s">
        <v>1086</v>
      </c>
      <c r="E34" s="158" t="s">
        <v>1490</v>
      </c>
      <c r="F34" s="158" t="s">
        <v>1491</v>
      </c>
      <c r="G34" s="159" t="str">
        <f t="shared" si="1"/>
        <v>H:</v>
      </c>
      <c r="H34" s="159">
        <v>2200</v>
      </c>
      <c r="I34" s="160" t="str">
        <f t="shared" si="2"/>
        <v>W:</v>
      </c>
      <c r="J34" s="160">
        <v>200</v>
      </c>
      <c r="K34" s="161" t="str">
        <f t="shared" si="3"/>
        <v>D:</v>
      </c>
      <c r="L34" s="161">
        <v>1000</v>
      </c>
      <c r="M34" s="162"/>
      <c r="N34" s="163"/>
      <c r="O34" s="164"/>
      <c r="P34" s="165"/>
      <c r="Q34" s="166" t="str">
        <f t="shared" si="4"/>
        <v>Marco  / H:2200W:200D:1000 mm</v>
      </c>
      <c r="S34" s="249" t="s">
        <v>451</v>
      </c>
      <c r="T34" s="250" t="s">
        <v>452</v>
      </c>
      <c r="U34" s="169"/>
      <c r="V34" s="170"/>
      <c r="W34" s="171"/>
      <c r="X34" s="171"/>
      <c r="Y34" s="171"/>
      <c r="Z34" s="171"/>
      <c r="AA34" s="252" t="s">
        <v>359</v>
      </c>
      <c r="AD34" s="174" t="str">
        <f t="shared" si="7"/>
        <v>ICV6HFMW3-</v>
      </c>
      <c r="AE34" s="175" t="s">
        <v>154</v>
      </c>
      <c r="AF34" s="175" t="s">
        <v>155</v>
      </c>
      <c r="AG34" s="175" t="s">
        <v>156</v>
      </c>
      <c r="AH34" s="129" t="s">
        <v>414</v>
      </c>
      <c r="AI34" s="129" t="s">
        <v>278</v>
      </c>
      <c r="AJ34" s="175" t="s">
        <v>159</v>
      </c>
      <c r="AK34" s="175" t="s">
        <v>220</v>
      </c>
      <c r="AL34" s="175" t="s">
        <v>182</v>
      </c>
      <c r="AM34" s="175"/>
      <c r="AN34" s="175" t="s">
        <v>162</v>
      </c>
      <c r="AO34" s="175" t="str">
        <f t="shared" si="8"/>
        <v>I</v>
      </c>
      <c r="AP34" s="129" t="str" cm="1">
        <f t="array" ref="AP34">IFERROR(_xlfn.IFS(AH34="Mini Breaker ","MB",AH34="GoPact ","GP",AH34="EZC 100 ","EZ1",AH34="EZC 250 ","EZ2",AH34="CVS/NSX 250 ","CV2",AH34="CVS/NSX/EZC 630 ","CV6",AH34="NS 1600 ","NS1",AH34="NW/MTZ 4000 ","NW4",AH34="Conmutador PEQ. ","CP",AH34="Conmutador MED. ","CM",AH34="Conmutador GRA. ","CG",AH34="Contactores ","CK"),"")</f>
        <v>CV6</v>
      </c>
      <c r="AQ34" s="129" t="str" cm="1">
        <f t="array" ref="AQ34">_xlfn.IFS(AI34="Horizontal ","H",AI34="Horizontal COMPUESTA ","HC",AI34="Vertical ","V",AI34="Vertical Compacta ","VC",AI34="Vertical Extendida ","VE")</f>
        <v>H</v>
      </c>
      <c r="AR34" s="175" t="str">
        <f t="shared" si="9"/>
        <v>F</v>
      </c>
      <c r="AS34" s="175" t="str">
        <f t="shared" si="10"/>
        <v>M</v>
      </c>
      <c r="AT34" s="175" t="str" cm="1">
        <f t="array" ref="AT34">IFERROR(_xlfn.IFS(AL34="W:200 ","W1",AL34="W:400 ","W2",AL34="W:720 ","W3",AL34="W:800 ","W4",AL34="W:1120 ","W5"),"")</f>
        <v>W3</v>
      </c>
      <c r="AU34" s="175" t="str" cm="1">
        <f t="array" ref="AU34">IFERROR(_xlfn.IFS(AM34="D:400 ","D1",AM34="D:600 ","D2",AM34="D:1000 ","D3"),"")</f>
        <v/>
      </c>
      <c r="AV34" s="175" t="s">
        <v>453</v>
      </c>
      <c r="AW34" s="175" t="s">
        <v>447</v>
      </c>
      <c r="AX34" s="175">
        <v>4</v>
      </c>
      <c r="AY34" s="176" t="str">
        <f t="shared" si="11"/>
        <v>UF.  de CVS/NSX/EZC 630 Horizontal Fijo Motorizado W:720 -</v>
      </c>
      <c r="BF34" s="262" t="str">
        <f t="shared" si="12"/>
        <v>4HHY</v>
      </c>
      <c r="BG34" s="263" cm="1">
        <f t="array" ref="BG34">_xlfn.IFS(BN34="10 - 25",1,BN34="10 - 40",2,BN34="10 - 65",3,BN34="10 - 85",4)</f>
        <v>4</v>
      </c>
      <c r="BH34" s="263" t="str" cm="1">
        <f t="array" ref="BH34">_xlfn.IFS(BO34="630","A",BO34="1250","B",BO34="1600","C",BO34="2000","D",BO34="2500","E",BO34="3200","F",BO34="4000","G",BO34="5000","H",BO34="6300","I",BO34="7000","J")</f>
        <v>H</v>
      </c>
      <c r="BI34" s="263" t="s">
        <v>9</v>
      </c>
      <c r="BJ34" s="264" t="str" cm="1">
        <f t="array" ref="BJ34">IFERROR(_xlfn.IFS(BP34="400 + 400","X",BP34="720","Y",BP34="1120","Z"),"")</f>
        <v>Y</v>
      </c>
      <c r="BK34" s="180"/>
      <c r="BL34" s="510" t="s">
        <v>454</v>
      </c>
      <c r="BM34" s="511"/>
      <c r="BN34" s="516" t="s">
        <v>455</v>
      </c>
      <c r="BO34" s="518" t="s">
        <v>456</v>
      </c>
      <c r="BP34" s="265" t="s">
        <v>225</v>
      </c>
      <c r="BQ34" s="266" t="s">
        <v>457</v>
      </c>
      <c r="BR34" s="267" t="s">
        <v>281</v>
      </c>
      <c r="BS34" s="268" t="s">
        <v>162</v>
      </c>
      <c r="BT34" s="268" t="s">
        <v>162</v>
      </c>
      <c r="BU34" s="268" t="s">
        <v>162</v>
      </c>
      <c r="BV34" s="268" t="s">
        <v>162</v>
      </c>
      <c r="BW34" s="268" t="s">
        <v>162</v>
      </c>
      <c r="BX34" s="268" t="s">
        <v>162</v>
      </c>
      <c r="BY34" s="268" t="s">
        <v>162</v>
      </c>
      <c r="BZ34" s="268" t="s">
        <v>162</v>
      </c>
      <c r="CA34" s="268" t="s">
        <v>162</v>
      </c>
      <c r="CB34" s="268" t="s">
        <v>162</v>
      </c>
      <c r="CC34" s="268" t="s">
        <v>162</v>
      </c>
      <c r="CD34" s="269" t="s">
        <v>162</v>
      </c>
      <c r="CF34" s="262" t="str">
        <f t="shared" si="13"/>
        <v>4HV</v>
      </c>
      <c r="CG34" s="263" t="s">
        <v>169</v>
      </c>
      <c r="CH34" s="264" t="str" cm="1">
        <f t="array" ref="CH34">IFERROR(_xlfn.IFS(CJ34="1/4","M",CJ34="1/2","N",CJ34="3/4","O",CJ34="1","P"),"")</f>
        <v/>
      </c>
      <c r="CI34" s="180"/>
      <c r="CJ34" s="270" t="s">
        <v>162</v>
      </c>
      <c r="CK34" s="271" t="s">
        <v>162</v>
      </c>
      <c r="CL34" s="272" t="s">
        <v>162</v>
      </c>
      <c r="CM34" s="273" t="s">
        <v>162</v>
      </c>
      <c r="CN34" s="273" t="s">
        <v>162</v>
      </c>
      <c r="CO34" s="273" t="s">
        <v>162</v>
      </c>
      <c r="CP34" s="273" t="s">
        <v>162</v>
      </c>
      <c r="CQ34" s="273" t="s">
        <v>162</v>
      </c>
      <c r="CR34" s="273" t="s">
        <v>162</v>
      </c>
      <c r="CS34" s="273" t="s">
        <v>162</v>
      </c>
      <c r="CT34" s="274" t="s">
        <v>162</v>
      </c>
      <c r="DD34" s="157" t="s">
        <v>449</v>
      </c>
      <c r="DE34" s="157" t="str">
        <f t="shared" si="14"/>
        <v>1017028</v>
      </c>
      <c r="DF34" s="158" t="s">
        <v>450</v>
      </c>
      <c r="DG34" s="158" t="str">
        <f t="shared" si="15"/>
        <v>1014008</v>
      </c>
      <c r="DH34" s="158" t="s">
        <v>152</v>
      </c>
      <c r="DI34" s="158" t="str">
        <f t="shared" si="16"/>
        <v>1010020</v>
      </c>
    </row>
    <row r="35" spans="1:113" ht="19.899999999999999" customHeight="1" outlineLevel="1">
      <c r="A35" s="154">
        <v>30</v>
      </c>
      <c r="B35" s="155" t="str">
        <f t="shared" si="0"/>
        <v>224040Ma</v>
      </c>
      <c r="C35" s="156" t="s">
        <v>149</v>
      </c>
      <c r="D35" s="608" t="s">
        <v>1087</v>
      </c>
      <c r="E35" s="158" t="s">
        <v>1488</v>
      </c>
      <c r="F35" s="158" t="s">
        <v>1492</v>
      </c>
      <c r="G35" s="159" t="str">
        <f t="shared" si="1"/>
        <v>H:</v>
      </c>
      <c r="H35" s="159">
        <v>2200</v>
      </c>
      <c r="I35" s="160" t="str">
        <f t="shared" si="2"/>
        <v>W:</v>
      </c>
      <c r="J35" s="160">
        <v>400</v>
      </c>
      <c r="K35" s="161" t="str">
        <f t="shared" si="3"/>
        <v>D:</v>
      </c>
      <c r="L35" s="161">
        <v>400</v>
      </c>
      <c r="M35" s="162"/>
      <c r="N35" s="163"/>
      <c r="O35" s="164"/>
      <c r="P35" s="165"/>
      <c r="Q35" s="166" t="str">
        <f t="shared" si="4"/>
        <v>Marco  / H:2200W:400D:400 mm</v>
      </c>
      <c r="S35" s="249" t="s">
        <v>459</v>
      </c>
      <c r="T35" s="250" t="s">
        <v>420</v>
      </c>
      <c r="U35" s="169"/>
      <c r="V35" s="170"/>
      <c r="W35" s="171"/>
      <c r="X35" s="171"/>
      <c r="Y35" s="171"/>
      <c r="Z35" s="171"/>
      <c r="AA35" s="252" t="s">
        <v>359</v>
      </c>
      <c r="AD35" s="174" t="str">
        <f t="shared" si="7"/>
        <v>ICV6HFPW3PM</v>
      </c>
      <c r="AE35" s="175" t="s">
        <v>154</v>
      </c>
      <c r="AF35" s="175" t="s">
        <v>155</v>
      </c>
      <c r="AG35" s="175" t="s">
        <v>156</v>
      </c>
      <c r="AH35" s="129" t="s">
        <v>414</v>
      </c>
      <c r="AI35" s="129" t="s">
        <v>278</v>
      </c>
      <c r="AJ35" s="175" t="s">
        <v>159</v>
      </c>
      <c r="AK35" s="175" t="s">
        <v>160</v>
      </c>
      <c r="AL35" s="175" t="s">
        <v>182</v>
      </c>
      <c r="AM35" s="175"/>
      <c r="AN35" s="175" t="s">
        <v>131</v>
      </c>
      <c r="AO35" s="175" t="str">
        <f t="shared" si="8"/>
        <v>I</v>
      </c>
      <c r="AP35" s="129" t="str" cm="1">
        <f t="array" ref="AP35">IFERROR(_xlfn.IFS(AH35="Mini Breaker ","MB",AH35="GoPact ","GP",AH35="EZC 100 ","EZ1",AH35="EZC 250 ","EZ2",AH35="CVS/NSX 250 ","CV2",AH35="CVS/NSX/EZC 630 ","CV6",AH35="NS 1600 ","NS1",AH35="NW/MTZ 4000 ","NW4",AH35="Conmutador PEQ. ","CP",AH35="Conmutador MED. ","CM",AH35="Conmutador GRA. ","CG",AH35="Contactores ","CK"),"")</f>
        <v>CV6</v>
      </c>
      <c r="AQ35" s="129" t="str" cm="1">
        <f t="array" ref="AQ35">_xlfn.IFS(AI35="Horizontal ","H",AI35="Horizontal COMPUESTA ","HC",AI35="Vertical ","V",AI35="Vertical Compacta ","VC",AI35="Vertical Extendida ","VE")</f>
        <v>H</v>
      </c>
      <c r="AR35" s="175" t="str">
        <f t="shared" si="9"/>
        <v>F</v>
      </c>
      <c r="AS35" s="175" t="str">
        <f t="shared" si="10"/>
        <v>P</v>
      </c>
      <c r="AT35" s="175" t="str" cm="1">
        <f t="array" ref="AT35">IFERROR(_xlfn.IFS(AL35="W:200 ","W1",AL35="W:400 ","W2",AL35="W:720 ","W3",AL35="W:800 ","W4",AL35="W:1120 ","W5"),"")</f>
        <v>W3</v>
      </c>
      <c r="AU35" s="175" t="str" cm="1">
        <f t="array" ref="AU35">IFERROR(_xlfn.IFS(AM35="D:400 ","D1",AM35="D:600 ","D2",AM35="D:1000 ","D3"),"")</f>
        <v/>
      </c>
      <c r="AV35" s="175" t="s">
        <v>460</v>
      </c>
      <c r="AW35" s="175" t="s">
        <v>447</v>
      </c>
      <c r="AX35" s="175">
        <v>4</v>
      </c>
      <c r="AY35" s="176" t="str">
        <f t="shared" si="11"/>
        <v>UF.  de CVS/NSX/EZC 630 Horizontal Fijo Palanca W:720 PM</v>
      </c>
      <c r="BF35" s="275" t="str">
        <f t="shared" si="12"/>
        <v>4HHZ</v>
      </c>
      <c r="BG35" s="228">
        <f>BG34</f>
        <v>4</v>
      </c>
      <c r="BH35" s="228" t="str">
        <f>BH34</f>
        <v>H</v>
      </c>
      <c r="BI35" s="228" t="str">
        <f>BI34</f>
        <v>H</v>
      </c>
      <c r="BJ35" s="276" t="str" cm="1">
        <f t="array" ref="BJ35">IFERROR(_xlfn.IFS(BP35="400 + 400","X",BP35="720","Y",BP35="1120","Z"),"")</f>
        <v>Z</v>
      </c>
      <c r="BK35" s="180"/>
      <c r="BL35" s="512"/>
      <c r="BM35" s="513"/>
      <c r="BN35" s="517"/>
      <c r="BO35" s="503"/>
      <c r="BP35" s="229" t="s">
        <v>242</v>
      </c>
      <c r="BQ35" s="230" t="s">
        <v>461</v>
      </c>
      <c r="BR35" s="203" t="s">
        <v>162</v>
      </c>
      <c r="BS35" s="248" t="s">
        <v>162</v>
      </c>
      <c r="BT35" s="248" t="s">
        <v>162</v>
      </c>
      <c r="BU35" s="248" t="s">
        <v>162</v>
      </c>
      <c r="BV35" s="248" t="s">
        <v>162</v>
      </c>
      <c r="BW35" s="248" t="s">
        <v>162</v>
      </c>
      <c r="BX35" s="248" t="s">
        <v>162</v>
      </c>
      <c r="BY35" s="248" t="s">
        <v>162</v>
      </c>
      <c r="BZ35" s="248" t="s">
        <v>162</v>
      </c>
      <c r="CA35" s="248" t="s">
        <v>162</v>
      </c>
      <c r="CB35" s="248" t="s">
        <v>162</v>
      </c>
      <c r="CC35" s="248" t="s">
        <v>162</v>
      </c>
      <c r="CD35" s="277" t="s">
        <v>162</v>
      </c>
      <c r="CF35" s="275" t="str">
        <f t="shared" si="13"/>
        <v>4HV</v>
      </c>
      <c r="CG35" s="228" t="s">
        <v>169</v>
      </c>
      <c r="CH35" s="276" t="str" cm="1">
        <f t="array" ref="CH35">IFERROR(_xlfn.IFS(CJ35="1/4","M",CJ35="1/2","N",CJ35="3/4","O",CJ35="1","P"),"")</f>
        <v/>
      </c>
      <c r="CI35" s="180"/>
      <c r="CJ35" s="278" t="s">
        <v>162</v>
      </c>
      <c r="CK35" s="240" t="s">
        <v>162</v>
      </c>
      <c r="CL35" s="241" t="s">
        <v>162</v>
      </c>
      <c r="CM35" s="242" t="s">
        <v>162</v>
      </c>
      <c r="CN35" s="242" t="s">
        <v>162</v>
      </c>
      <c r="CO35" s="242" t="s">
        <v>162</v>
      </c>
      <c r="CP35" s="242" t="s">
        <v>162</v>
      </c>
      <c r="CQ35" s="242" t="s">
        <v>162</v>
      </c>
      <c r="CR35" s="242" t="s">
        <v>162</v>
      </c>
      <c r="CS35" s="242" t="s">
        <v>162</v>
      </c>
      <c r="CT35" s="279" t="s">
        <v>162</v>
      </c>
      <c r="DD35" s="157" t="s">
        <v>458</v>
      </c>
      <c r="DE35" s="157" t="str">
        <f t="shared" si="14"/>
        <v>1017029</v>
      </c>
      <c r="DF35" s="158" t="s">
        <v>436</v>
      </c>
      <c r="DG35" s="158" t="str">
        <f t="shared" si="15"/>
        <v>1014006</v>
      </c>
      <c r="DH35" s="158" t="s">
        <v>206</v>
      </c>
      <c r="DI35" s="158" t="str">
        <f t="shared" si="16"/>
        <v>1010021</v>
      </c>
    </row>
    <row r="36" spans="1:113" ht="19.899999999999999" customHeight="1" outlineLevel="1">
      <c r="A36" s="154">
        <v>31</v>
      </c>
      <c r="B36" s="155" t="str">
        <f t="shared" si="0"/>
        <v>224060Ma</v>
      </c>
      <c r="C36" s="156" t="s">
        <v>149</v>
      </c>
      <c r="D36" s="608" t="s">
        <v>1088</v>
      </c>
      <c r="E36" s="158" t="s">
        <v>1489</v>
      </c>
      <c r="F36" s="158" t="s">
        <v>1492</v>
      </c>
      <c r="G36" s="159" t="str">
        <f t="shared" si="1"/>
        <v>H:</v>
      </c>
      <c r="H36" s="159">
        <v>2200</v>
      </c>
      <c r="I36" s="160" t="str">
        <f t="shared" si="2"/>
        <v>W:</v>
      </c>
      <c r="J36" s="160">
        <v>400</v>
      </c>
      <c r="K36" s="161" t="str">
        <f t="shared" si="3"/>
        <v>D:</v>
      </c>
      <c r="L36" s="161">
        <v>600</v>
      </c>
      <c r="M36" s="162"/>
      <c r="N36" s="163"/>
      <c r="O36" s="164"/>
      <c r="P36" s="165"/>
      <c r="Q36" s="166" t="str">
        <f t="shared" si="4"/>
        <v>Marco  / H:2200W:400D:600 mm</v>
      </c>
      <c r="S36" s="249" t="s">
        <v>463</v>
      </c>
      <c r="T36" s="250" t="s">
        <v>464</v>
      </c>
      <c r="U36" s="169" t="s">
        <v>465</v>
      </c>
      <c r="V36" s="170"/>
      <c r="W36" s="171" t="s">
        <v>466</v>
      </c>
      <c r="X36" s="171"/>
      <c r="Y36" s="171"/>
      <c r="Z36" s="172" t="str">
        <f>V36&amp;U36&amp;MID(W36,1,1)&amp;MID(X36,1,1)&amp;MID(Y36,1,3)</f>
        <v>PlMG</v>
      </c>
      <c r="AA36" s="251" t="str">
        <f>VLOOKUP(Z36,$B$6:$D$526,3,FALSE)</f>
        <v>1013202</v>
      </c>
      <c r="AD36" s="174" t="str">
        <f t="shared" si="7"/>
        <v>INS1VFPW3-</v>
      </c>
      <c r="AE36" s="175" t="s">
        <v>154</v>
      </c>
      <c r="AF36" s="175" t="s">
        <v>155</v>
      </c>
      <c r="AG36" s="175" t="s">
        <v>156</v>
      </c>
      <c r="AH36" s="129" t="s">
        <v>467</v>
      </c>
      <c r="AI36" s="129" t="s">
        <v>158</v>
      </c>
      <c r="AJ36" s="175" t="s">
        <v>159</v>
      </c>
      <c r="AK36" s="175" t="s">
        <v>160</v>
      </c>
      <c r="AL36" s="175" t="s">
        <v>182</v>
      </c>
      <c r="AM36" s="175"/>
      <c r="AN36" s="175" t="s">
        <v>162</v>
      </c>
      <c r="AO36" s="175" t="str">
        <f t="shared" si="8"/>
        <v>I</v>
      </c>
      <c r="AP36" s="129" t="str" cm="1">
        <f t="array" ref="AP36">IFERROR(_xlfn.IFS(AH36="Mini Breaker ","MB",AH36="GoPact ","GP",AH36="EZC 100 ","EZ1",AH36="EZC 250 ","EZ2",AH36="CVS/NSX 250 ","CV2",AH36="CVS/NSX/EZC 630 ","CV6",AH36="NS 1600 ","NS1",AH36="NW/MTZ 4000 ","NW4",AH36="Conmutador PEQ. ","CP",AH36="Conmutador MED. ","CM",AH36="Conmutador GRA. ","CG",AH36="Contactores ","CK"),"")</f>
        <v>NS1</v>
      </c>
      <c r="AQ36" s="129" t="str" cm="1">
        <f t="array" ref="AQ36">_xlfn.IFS(AI36="Horizontal ","H",AI36="Horizontal COMPUESTA ","HC",AI36="Vertical ","V",AI36="Vertical Compacta ","VC",AI36="Vertical Extendida ","VE")</f>
        <v>V</v>
      </c>
      <c r="AR36" s="175" t="str">
        <f t="shared" si="9"/>
        <v>F</v>
      </c>
      <c r="AS36" s="175" t="str">
        <f t="shared" si="10"/>
        <v>P</v>
      </c>
      <c r="AT36" s="175" t="str" cm="1">
        <f t="array" ref="AT36">IFERROR(_xlfn.IFS(AL36="W:200 ","W1",AL36="W:400 ","W2",AL36="W:720 ","W3",AL36="W:800 ","W4",AL36="W:1120 ","W5"),"")</f>
        <v>W3</v>
      </c>
      <c r="AU36" s="175" t="str" cm="1">
        <f t="array" ref="AU36">IFERROR(_xlfn.IFS(AM36="D:400 ","D1",AM36="D:600 ","D2",AM36="D:1000 ","D3"),"")</f>
        <v/>
      </c>
      <c r="AV36" s="175" t="s">
        <v>468</v>
      </c>
      <c r="AW36" s="175" t="s">
        <v>469</v>
      </c>
      <c r="AX36" s="175">
        <v>10</v>
      </c>
      <c r="AY36" s="176" t="str">
        <f t="shared" si="11"/>
        <v>UF.  de NS 1600 Vertical Fijo Palanca W:720 -</v>
      </c>
      <c r="BF36" s="280" t="str">
        <f t="shared" si="12"/>
        <v>4IHY</v>
      </c>
      <c r="BG36" s="193" cm="1">
        <f t="array" ref="BG36">_xlfn.IFS(BN36="10 - 25",1,BN36="10 - 40",2,BN36="10 - 65",3,BN36="10 - 85",4)</f>
        <v>4</v>
      </c>
      <c r="BH36" s="193" t="str" cm="1">
        <f t="array" ref="BH36">_xlfn.IFS(BO36="630","A",BO36="1250","B",BO36="1600","C",BO36="2000","D",BO36="2500","E",BO36="3200","F",BO36="4000","G",BO36="5000","H",BO36="6300","I",BO36="7000","J")</f>
        <v>I</v>
      </c>
      <c r="BI36" s="193" t="s">
        <v>9</v>
      </c>
      <c r="BJ36" s="281" t="str" cm="1">
        <f t="array" ref="BJ36">IFERROR(_xlfn.IFS(BP36="400 + 400","X",BP36="720","Y",BP36="1120","Z"),"")</f>
        <v>Y</v>
      </c>
      <c r="BK36" s="180"/>
      <c r="BL36" s="512"/>
      <c r="BM36" s="513"/>
      <c r="BN36" s="519" t="s">
        <v>455</v>
      </c>
      <c r="BO36" s="495" t="s">
        <v>470</v>
      </c>
      <c r="BP36" s="195" t="s">
        <v>225</v>
      </c>
      <c r="BQ36" s="234" t="s">
        <v>471</v>
      </c>
      <c r="BR36" s="197" t="s">
        <v>281</v>
      </c>
      <c r="BS36" s="242" t="s">
        <v>162</v>
      </c>
      <c r="BT36" s="242" t="s">
        <v>162</v>
      </c>
      <c r="BU36" s="242" t="s">
        <v>162</v>
      </c>
      <c r="BV36" s="242" t="s">
        <v>162</v>
      </c>
      <c r="BW36" s="242" t="s">
        <v>162</v>
      </c>
      <c r="BX36" s="242" t="s">
        <v>162</v>
      </c>
      <c r="BY36" s="242" t="s">
        <v>162</v>
      </c>
      <c r="BZ36" s="242" t="s">
        <v>162</v>
      </c>
      <c r="CA36" s="242" t="s">
        <v>162</v>
      </c>
      <c r="CB36" s="242" t="s">
        <v>162</v>
      </c>
      <c r="CC36" s="242" t="s">
        <v>162</v>
      </c>
      <c r="CD36" s="279" t="s">
        <v>162</v>
      </c>
      <c r="CF36" s="280" t="str">
        <f t="shared" si="13"/>
        <v>4IV</v>
      </c>
      <c r="CG36" s="193" t="s">
        <v>169</v>
      </c>
      <c r="CH36" s="281" t="str" cm="1">
        <f t="array" ref="CH36">IFERROR(_xlfn.IFS(CJ36="1/4","M",CJ36="1/2","N",CJ36="3/4","O",CJ36="1","P"),"")</f>
        <v/>
      </c>
      <c r="CI36" s="180"/>
      <c r="CJ36" s="282" t="s">
        <v>162</v>
      </c>
      <c r="CK36" s="246" t="s">
        <v>162</v>
      </c>
      <c r="CL36" s="247" t="s">
        <v>162</v>
      </c>
      <c r="CM36" s="248" t="s">
        <v>162</v>
      </c>
      <c r="CN36" s="248" t="s">
        <v>162</v>
      </c>
      <c r="CO36" s="248" t="s">
        <v>162</v>
      </c>
      <c r="CP36" s="248" t="s">
        <v>162</v>
      </c>
      <c r="CQ36" s="248" t="s">
        <v>162</v>
      </c>
      <c r="CR36" s="248" t="s">
        <v>162</v>
      </c>
      <c r="CS36" s="248" t="s">
        <v>162</v>
      </c>
      <c r="CT36" s="277" t="s">
        <v>162</v>
      </c>
      <c r="DD36" s="157" t="s">
        <v>462</v>
      </c>
      <c r="DE36" s="157" t="str">
        <f t="shared" si="14"/>
        <v>1017030</v>
      </c>
      <c r="DF36" s="158" t="s">
        <v>443</v>
      </c>
      <c r="DG36" s="158" t="str">
        <f t="shared" si="15"/>
        <v>1014007</v>
      </c>
      <c r="DH36" s="158" t="s">
        <v>206</v>
      </c>
      <c r="DI36" s="158" t="str">
        <f t="shared" si="16"/>
        <v>1010021</v>
      </c>
    </row>
    <row r="37" spans="1:113" ht="19.899999999999999" customHeight="1" outlineLevel="1">
      <c r="A37" s="154">
        <v>32</v>
      </c>
      <c r="B37" s="155" t="str">
        <f t="shared" si="0"/>
        <v>224010Ma</v>
      </c>
      <c r="C37" s="156" t="s">
        <v>149</v>
      </c>
      <c r="D37" s="608" t="s">
        <v>1089</v>
      </c>
      <c r="E37" s="158" t="s">
        <v>1490</v>
      </c>
      <c r="F37" s="158" t="s">
        <v>1492</v>
      </c>
      <c r="G37" s="159" t="str">
        <f t="shared" si="1"/>
        <v>H:</v>
      </c>
      <c r="H37" s="159">
        <v>2200</v>
      </c>
      <c r="I37" s="160" t="str">
        <f t="shared" si="2"/>
        <v>W:</v>
      </c>
      <c r="J37" s="160">
        <v>400</v>
      </c>
      <c r="K37" s="161" t="str">
        <f t="shared" si="3"/>
        <v>D:</v>
      </c>
      <c r="L37" s="161">
        <v>1000</v>
      </c>
      <c r="M37" s="162"/>
      <c r="N37" s="163"/>
      <c r="O37" s="164"/>
      <c r="P37" s="165"/>
      <c r="Q37" s="166" t="str">
        <f t="shared" si="4"/>
        <v>Marco  / H:2200W:400D:1000 mm</v>
      </c>
      <c r="S37" s="249" t="s">
        <v>473</v>
      </c>
      <c r="T37" s="250" t="s">
        <v>474</v>
      </c>
      <c r="U37" s="169" t="s">
        <v>475</v>
      </c>
      <c r="V37" s="170"/>
      <c r="W37" s="171" t="s">
        <v>476</v>
      </c>
      <c r="X37" s="171"/>
      <c r="Y37" s="171"/>
      <c r="Z37" s="172" t="str">
        <f>V37&amp;U37&amp;MID(W37,1,3)&amp;MID(X37,1,3)&amp;MID(Y37,1,3)</f>
        <v>TaMPM6</v>
      </c>
      <c r="AA37" s="251" t="str">
        <f>VLOOKUP(Z37,$B$6:$D$526,3,FALSE)</f>
        <v>1012111</v>
      </c>
      <c r="AD37" s="174" t="str">
        <f t="shared" si="7"/>
        <v>INS1VFMW3-</v>
      </c>
      <c r="AE37" s="175" t="s">
        <v>154</v>
      </c>
      <c r="AF37" s="175" t="s">
        <v>155</v>
      </c>
      <c r="AG37" s="175" t="s">
        <v>156</v>
      </c>
      <c r="AH37" s="129" t="s">
        <v>467</v>
      </c>
      <c r="AI37" s="129" t="s">
        <v>158</v>
      </c>
      <c r="AJ37" s="175" t="s">
        <v>159</v>
      </c>
      <c r="AK37" s="175" t="s">
        <v>220</v>
      </c>
      <c r="AL37" s="175" t="s">
        <v>182</v>
      </c>
      <c r="AM37" s="175"/>
      <c r="AN37" s="175" t="s">
        <v>162</v>
      </c>
      <c r="AO37" s="175" t="str">
        <f t="shared" si="8"/>
        <v>I</v>
      </c>
      <c r="AP37" s="129" t="str" cm="1">
        <f t="array" ref="AP37">IFERROR(_xlfn.IFS(AH37="Mini Breaker ","MB",AH37="GoPact ","GP",AH37="EZC 100 ","EZ1",AH37="EZC 250 ","EZ2",AH37="CVS/NSX 250 ","CV2",AH37="CVS/NSX/EZC 630 ","CV6",AH37="NS 1600 ","NS1",AH37="NW/MTZ 4000 ","NW4",AH37="Conmutador PEQ. ","CP",AH37="Conmutador MED. ","CM",AH37="Conmutador GRA. ","CG",AH37="Contactores ","CK"),"")</f>
        <v>NS1</v>
      </c>
      <c r="AQ37" s="129" t="str" cm="1">
        <f t="array" ref="AQ37">_xlfn.IFS(AI37="Horizontal ","H",AI37="Horizontal COMPUESTA ","HC",AI37="Vertical ","V",AI37="Vertical Compacta ","VC",AI37="Vertical Extendida ","VE")</f>
        <v>V</v>
      </c>
      <c r="AR37" s="175" t="str">
        <f t="shared" si="9"/>
        <v>F</v>
      </c>
      <c r="AS37" s="175" t="str">
        <f t="shared" si="10"/>
        <v>M</v>
      </c>
      <c r="AT37" s="175" t="str" cm="1">
        <f t="array" ref="AT37">IFERROR(_xlfn.IFS(AL37="W:200 ","W1",AL37="W:400 ","W2",AL37="W:720 ","W3",AL37="W:800 ","W4",AL37="W:1120 ","W5"),"")</f>
        <v>W3</v>
      </c>
      <c r="AU37" s="175" t="str" cm="1">
        <f t="array" ref="AU37">IFERROR(_xlfn.IFS(AM37="D:400 ","D1",AM37="D:600 ","D2",AM37="D:1000 ","D3"),"")</f>
        <v/>
      </c>
      <c r="AV37" s="175" t="s">
        <v>477</v>
      </c>
      <c r="AW37" s="175" t="s">
        <v>469</v>
      </c>
      <c r="AX37" s="175">
        <v>10</v>
      </c>
      <c r="AY37" s="176" t="str">
        <f t="shared" si="11"/>
        <v>UF.  de NS 1600 Vertical Fijo Motorizado W:720 -</v>
      </c>
      <c r="BF37" s="280" t="str">
        <f t="shared" si="12"/>
        <v>4IHZ</v>
      </c>
      <c r="BG37" s="193">
        <f>BG36</f>
        <v>4</v>
      </c>
      <c r="BH37" s="193" t="str">
        <f>BH36</f>
        <v>I</v>
      </c>
      <c r="BI37" s="193" t="str">
        <f>BI36</f>
        <v>H</v>
      </c>
      <c r="BJ37" s="281" t="str" cm="1">
        <f t="array" ref="BJ37">IFERROR(_xlfn.IFS(BP37="400 + 400","X",BP37="720","Y",BP37="1120","Z"),"")</f>
        <v>Z</v>
      </c>
      <c r="BK37" s="180"/>
      <c r="BL37" s="512"/>
      <c r="BM37" s="513"/>
      <c r="BN37" s="519"/>
      <c r="BO37" s="495"/>
      <c r="BP37" s="195" t="s">
        <v>242</v>
      </c>
      <c r="BQ37" s="234" t="s">
        <v>478</v>
      </c>
      <c r="BR37" s="241" t="s">
        <v>162</v>
      </c>
      <c r="BS37" s="242" t="s">
        <v>162</v>
      </c>
      <c r="BT37" s="242" t="s">
        <v>162</v>
      </c>
      <c r="BU37" s="242" t="s">
        <v>162</v>
      </c>
      <c r="BV37" s="242" t="s">
        <v>162</v>
      </c>
      <c r="BW37" s="242" t="s">
        <v>162</v>
      </c>
      <c r="BX37" s="242" t="s">
        <v>162</v>
      </c>
      <c r="BY37" s="242" t="s">
        <v>162</v>
      </c>
      <c r="BZ37" s="242" t="s">
        <v>162</v>
      </c>
      <c r="CA37" s="242" t="s">
        <v>162</v>
      </c>
      <c r="CB37" s="242" t="s">
        <v>162</v>
      </c>
      <c r="CC37" s="242" t="s">
        <v>162</v>
      </c>
      <c r="CD37" s="279" t="s">
        <v>162</v>
      </c>
      <c r="CF37" s="280" t="str">
        <f t="shared" si="13"/>
        <v>4IV</v>
      </c>
      <c r="CG37" s="193" t="s">
        <v>169</v>
      </c>
      <c r="CH37" s="281" t="str" cm="1">
        <f t="array" ref="CH37">IFERROR(_xlfn.IFS(CJ37="1/4","M",CJ37="1/2","N",CJ37="3/4","O",CJ37="1","P"),"")</f>
        <v/>
      </c>
      <c r="CI37" s="180"/>
      <c r="CJ37" s="282" t="s">
        <v>162</v>
      </c>
      <c r="CK37" s="246" t="s">
        <v>162</v>
      </c>
      <c r="CL37" s="247" t="s">
        <v>162</v>
      </c>
      <c r="CM37" s="248" t="s">
        <v>162</v>
      </c>
      <c r="CN37" s="248" t="s">
        <v>162</v>
      </c>
      <c r="CO37" s="248" t="s">
        <v>162</v>
      </c>
      <c r="CP37" s="248" t="s">
        <v>162</v>
      </c>
      <c r="CQ37" s="248" t="s">
        <v>162</v>
      </c>
      <c r="CR37" s="248" t="s">
        <v>162</v>
      </c>
      <c r="CS37" s="248" t="s">
        <v>162</v>
      </c>
      <c r="CT37" s="277" t="s">
        <v>162</v>
      </c>
      <c r="DD37" s="157" t="s">
        <v>472</v>
      </c>
      <c r="DE37" s="157" t="str">
        <f t="shared" si="14"/>
        <v>1017031</v>
      </c>
      <c r="DF37" s="158" t="s">
        <v>450</v>
      </c>
      <c r="DG37" s="158" t="str">
        <f t="shared" si="15"/>
        <v>1014008</v>
      </c>
      <c r="DH37" s="158" t="s">
        <v>206</v>
      </c>
      <c r="DI37" s="158" t="str">
        <f t="shared" si="16"/>
        <v>1010021</v>
      </c>
    </row>
    <row r="38" spans="1:113" ht="19.899999999999999" customHeight="1" outlineLevel="1">
      <c r="A38" s="154">
        <v>33</v>
      </c>
      <c r="B38" s="155" t="str">
        <f t="shared" ref="B38:B69" si="20">MID(H38,1,2)&amp;MID(J38,1,2)&amp;MID(L38,1,2)&amp;MID(C38,1,2)&amp;MID(M38,1,1)&amp;MID(N38,1,1)&amp;MID(O38,1,1)&amp;MID(P38,1,3)</f>
        <v>227240Ma</v>
      </c>
      <c r="C38" s="156" t="s">
        <v>149</v>
      </c>
      <c r="D38" s="608" t="s">
        <v>1090</v>
      </c>
      <c r="E38" s="158" t="s">
        <v>1488</v>
      </c>
      <c r="F38" s="158" t="s">
        <v>1493</v>
      </c>
      <c r="G38" s="159" t="str">
        <f t="shared" ref="G38:G54" si="21">IF(H38&lt;&gt;"","H:","")</f>
        <v>H:</v>
      </c>
      <c r="H38" s="159">
        <v>2200</v>
      </c>
      <c r="I38" s="160" t="str">
        <f t="shared" ref="I38:I54" si="22">IF(J38&lt;&gt;"","W:","")</f>
        <v>W:</v>
      </c>
      <c r="J38" s="160">
        <v>720</v>
      </c>
      <c r="K38" s="161" t="str">
        <f t="shared" ref="K38:K54" si="23">IF(L38&lt;&gt;"","D:","")</f>
        <v>D:</v>
      </c>
      <c r="L38" s="161">
        <v>400</v>
      </c>
      <c r="M38" s="162"/>
      <c r="N38" s="163"/>
      <c r="O38" s="164"/>
      <c r="P38" s="165"/>
      <c r="Q38" s="166" t="str">
        <f t="shared" ref="Q38:Q54" si="24">IF(B38&lt;&gt;"",(C38&amp;M38&amp;N38&amp;O38&amp;P38&amp;" / "&amp;G38&amp;H38&amp;I38&amp;J38&amp;K38&amp;L38&amp;" mm"),"")</f>
        <v>Marco  / H:2200W:720D:400 mm</v>
      </c>
      <c r="T38" s="127" t="s">
        <v>347</v>
      </c>
      <c r="AA38" s="127"/>
      <c r="AD38" s="174" t="str">
        <f t="shared" si="7"/>
        <v>INS1VFPW2-</v>
      </c>
      <c r="AE38" s="175" t="s">
        <v>154</v>
      </c>
      <c r="AF38" s="175" t="s">
        <v>155</v>
      </c>
      <c r="AG38" s="175" t="s">
        <v>156</v>
      </c>
      <c r="AH38" s="129" t="s">
        <v>467</v>
      </c>
      <c r="AI38" s="129" t="s">
        <v>158</v>
      </c>
      <c r="AJ38" s="175" t="s">
        <v>159</v>
      </c>
      <c r="AK38" s="175" t="s">
        <v>160</v>
      </c>
      <c r="AL38" s="175" t="s">
        <v>161</v>
      </c>
      <c r="AM38" s="175"/>
      <c r="AN38" s="175" t="s">
        <v>162</v>
      </c>
      <c r="AO38" s="175" t="str">
        <f t="shared" si="8"/>
        <v>I</v>
      </c>
      <c r="AP38" s="129" t="str" cm="1">
        <f t="array" ref="AP38">IFERROR(_xlfn.IFS(AH38="Mini Breaker ","MB",AH38="GoPact ","GP",AH38="EZC 100 ","EZ1",AH38="EZC 250 ","EZ2",AH38="CVS/NSX 250 ","CV2",AH38="CVS/NSX/EZC 630 ","CV6",AH38="NS 1600 ","NS1",AH38="NW/MTZ 4000 ","NW4",AH38="Conmutador PEQ. ","CP",AH38="Conmutador MED. ","CM",AH38="Conmutador GRA. ","CG",AH38="Contactores ","CK"),"")</f>
        <v>NS1</v>
      </c>
      <c r="AQ38" s="129" t="str" cm="1">
        <f t="array" ref="AQ38">_xlfn.IFS(AI38="Horizontal ","H",AI38="Horizontal COMPUESTA ","HC",AI38="Vertical ","V",AI38="Vertical Compacta ","VC",AI38="Vertical Extendida ","VE")</f>
        <v>V</v>
      </c>
      <c r="AR38" s="175" t="str">
        <f t="shared" si="9"/>
        <v>F</v>
      </c>
      <c r="AS38" s="175" t="str">
        <f t="shared" si="10"/>
        <v>P</v>
      </c>
      <c r="AT38" s="175" t="str" cm="1">
        <f t="array" ref="AT38">IFERROR(_xlfn.IFS(AL38="W:200 ","W1",AL38="W:400 ","W2",AL38="W:720 ","W3",AL38="W:800 ","W4",AL38="W:1120 ","W5"),"")</f>
        <v>W2</v>
      </c>
      <c r="AU38" s="175" t="str" cm="1">
        <f t="array" ref="AU38">IFERROR(_xlfn.IFS(AM38="D:400 ","D1",AM38="D:600 ","D2",AM38="D:1000 ","D3"),"")</f>
        <v/>
      </c>
      <c r="AV38" s="175" t="s">
        <v>480</v>
      </c>
      <c r="AW38" s="175" t="s">
        <v>481</v>
      </c>
      <c r="AX38" s="175">
        <v>10</v>
      </c>
      <c r="AY38" s="176" t="str">
        <f t="shared" si="11"/>
        <v>UF.  de NS 1600 Vertical Fijo Palanca W:400 -</v>
      </c>
      <c r="BF38" s="275" t="str">
        <f t="shared" si="12"/>
        <v>4JHY</v>
      </c>
      <c r="BG38" s="228" cm="1">
        <f t="array" ref="BG38">_xlfn.IFS(BN38="10 - 25",1,BN38="10 - 40",2,BN38="10 - 65",3,BN38="10 - 85",4)</f>
        <v>4</v>
      </c>
      <c r="BH38" s="228" t="str" cm="1">
        <f t="array" ref="BH38">_xlfn.IFS(BO38="630","A",BO38="1250","B",BO38="1600","C",BO38="2000","D",BO38="2500","E",BO38="3200","F",BO38="4000","G",BO38="5000","H",BO38="6300","I",BO38="7000","J")</f>
        <v>J</v>
      </c>
      <c r="BI38" s="228" t="s">
        <v>9</v>
      </c>
      <c r="BJ38" s="276" t="str" cm="1">
        <f t="array" ref="BJ38">IFERROR(_xlfn.IFS(BP38="400 + 400","X",BP38="720","Y",BP38="1120","Z"),"")</f>
        <v>Y</v>
      </c>
      <c r="BK38" s="180"/>
      <c r="BL38" s="512"/>
      <c r="BM38" s="513"/>
      <c r="BN38" s="517" t="s">
        <v>455</v>
      </c>
      <c r="BO38" s="503" t="s">
        <v>482</v>
      </c>
      <c r="BP38" s="229" t="s">
        <v>225</v>
      </c>
      <c r="BQ38" s="230" t="s">
        <v>483</v>
      </c>
      <c r="BR38" s="203" t="s">
        <v>281</v>
      </c>
      <c r="BS38" s="248" t="s">
        <v>162</v>
      </c>
      <c r="BT38" s="248" t="s">
        <v>162</v>
      </c>
      <c r="BU38" s="248" t="s">
        <v>162</v>
      </c>
      <c r="BV38" s="248" t="s">
        <v>162</v>
      </c>
      <c r="BW38" s="248" t="s">
        <v>162</v>
      </c>
      <c r="BX38" s="248" t="s">
        <v>162</v>
      </c>
      <c r="BY38" s="248" t="s">
        <v>162</v>
      </c>
      <c r="BZ38" s="248" t="s">
        <v>162</v>
      </c>
      <c r="CA38" s="248" t="s">
        <v>162</v>
      </c>
      <c r="CB38" s="248" t="s">
        <v>162</v>
      </c>
      <c r="CC38" s="248" t="s">
        <v>162</v>
      </c>
      <c r="CD38" s="277" t="s">
        <v>162</v>
      </c>
      <c r="CF38" s="275" t="str">
        <f t="shared" si="13"/>
        <v>4JV</v>
      </c>
      <c r="CG38" s="228" t="s">
        <v>169</v>
      </c>
      <c r="CH38" s="276" t="str" cm="1">
        <f t="array" ref="CH38">IFERROR(_xlfn.IFS(CJ38="1/4","M",CJ38="1/2","N",CJ38="3/4","O",CJ38="1","P"),"")</f>
        <v/>
      </c>
      <c r="CI38" s="180"/>
      <c r="CJ38" s="278" t="s">
        <v>162</v>
      </c>
      <c r="CK38" s="240" t="s">
        <v>162</v>
      </c>
      <c r="CL38" s="241" t="s">
        <v>162</v>
      </c>
      <c r="CM38" s="242" t="s">
        <v>162</v>
      </c>
      <c r="CN38" s="242" t="s">
        <v>162</v>
      </c>
      <c r="CO38" s="242" t="s">
        <v>162</v>
      </c>
      <c r="CP38" s="242" t="s">
        <v>162</v>
      </c>
      <c r="CQ38" s="242" t="s">
        <v>162</v>
      </c>
      <c r="CR38" s="242" t="s">
        <v>162</v>
      </c>
      <c r="CS38" s="242" t="s">
        <v>162</v>
      </c>
      <c r="CT38" s="279" t="s">
        <v>162</v>
      </c>
      <c r="DD38" s="157" t="s">
        <v>479</v>
      </c>
      <c r="DE38" s="157" t="str">
        <f t="shared" si="14"/>
        <v>1017032</v>
      </c>
      <c r="DF38" s="158" t="s">
        <v>436</v>
      </c>
      <c r="DG38" s="158" t="str">
        <f t="shared" si="15"/>
        <v>1014006</v>
      </c>
      <c r="DH38" s="158" t="s">
        <v>254</v>
      </c>
      <c r="DI38" s="158" t="str">
        <f t="shared" si="16"/>
        <v>1010022</v>
      </c>
    </row>
    <row r="39" spans="1:113" ht="19.899999999999999" customHeight="1" outlineLevel="1" thickBot="1">
      <c r="A39" s="154">
        <v>34</v>
      </c>
      <c r="B39" s="155" t="str">
        <f t="shared" si="20"/>
        <v>227260Ma</v>
      </c>
      <c r="C39" s="156" t="s">
        <v>149</v>
      </c>
      <c r="D39" s="608" t="s">
        <v>1091</v>
      </c>
      <c r="E39" s="158" t="s">
        <v>1489</v>
      </c>
      <c r="F39" s="158" t="s">
        <v>1493</v>
      </c>
      <c r="G39" s="159" t="str">
        <f t="shared" si="21"/>
        <v>H:</v>
      </c>
      <c r="H39" s="159">
        <v>2200</v>
      </c>
      <c r="I39" s="160" t="str">
        <f t="shared" si="22"/>
        <v>W:</v>
      </c>
      <c r="J39" s="160">
        <v>720</v>
      </c>
      <c r="K39" s="161" t="str">
        <f t="shared" si="23"/>
        <v>D:</v>
      </c>
      <c r="L39" s="161">
        <v>600</v>
      </c>
      <c r="M39" s="162"/>
      <c r="N39" s="163"/>
      <c r="O39" s="164"/>
      <c r="P39" s="165"/>
      <c r="Q39" s="166" t="str">
        <f t="shared" si="24"/>
        <v>Marco  / H:2200W:720D:600 mm</v>
      </c>
      <c r="T39" s="127" t="s">
        <v>347</v>
      </c>
      <c r="AA39" s="127"/>
      <c r="AD39" s="174" t="str">
        <f t="shared" si="7"/>
        <v>INS1VFMW2-</v>
      </c>
      <c r="AE39" s="175" t="s">
        <v>154</v>
      </c>
      <c r="AF39" s="175" t="s">
        <v>155</v>
      </c>
      <c r="AG39" s="175" t="s">
        <v>156</v>
      </c>
      <c r="AH39" s="129" t="s">
        <v>467</v>
      </c>
      <c r="AI39" s="129" t="s">
        <v>158</v>
      </c>
      <c r="AJ39" s="175" t="s">
        <v>159</v>
      </c>
      <c r="AK39" s="175" t="s">
        <v>220</v>
      </c>
      <c r="AL39" s="175" t="s">
        <v>161</v>
      </c>
      <c r="AM39" s="175"/>
      <c r="AN39" s="175" t="s">
        <v>162</v>
      </c>
      <c r="AO39" s="175" t="str">
        <f t="shared" si="8"/>
        <v>I</v>
      </c>
      <c r="AP39" s="129" t="str" cm="1">
        <f t="array" ref="AP39">IFERROR(_xlfn.IFS(AH39="Mini Breaker ","MB",AH39="GoPact ","GP",AH39="EZC 100 ","EZ1",AH39="EZC 250 ","EZ2",AH39="CVS/NSX 250 ","CV2",AH39="CVS/NSX/EZC 630 ","CV6",AH39="NS 1600 ","NS1",AH39="NW/MTZ 4000 ","NW4",AH39="Conmutador PEQ. ","CP",AH39="Conmutador MED. ","CM",AH39="Conmutador GRA. ","CG",AH39="Contactores ","CK"),"")</f>
        <v>NS1</v>
      </c>
      <c r="AQ39" s="129" t="str" cm="1">
        <f t="array" ref="AQ39">_xlfn.IFS(AI39="Horizontal ","H",AI39="Horizontal COMPUESTA ","HC",AI39="Vertical ","V",AI39="Vertical Compacta ","VC",AI39="Vertical Extendida ","VE")</f>
        <v>V</v>
      </c>
      <c r="AR39" s="175" t="str">
        <f t="shared" si="9"/>
        <v>F</v>
      </c>
      <c r="AS39" s="175" t="str">
        <f t="shared" si="10"/>
        <v>M</v>
      </c>
      <c r="AT39" s="175" t="str" cm="1">
        <f t="array" ref="AT39">IFERROR(_xlfn.IFS(AL39="W:200 ","W1",AL39="W:400 ","W2",AL39="W:720 ","W3",AL39="W:800 ","W4",AL39="W:1120 ","W5"),"")</f>
        <v>W2</v>
      </c>
      <c r="AU39" s="175" t="str" cm="1">
        <f t="array" ref="AU39">IFERROR(_xlfn.IFS(AM39="D:400 ","D1",AM39="D:600 ","D2",AM39="D:1000 ","D3"),"")</f>
        <v/>
      </c>
      <c r="AV39" s="175" t="s">
        <v>485</v>
      </c>
      <c r="AW39" s="175" t="s">
        <v>481</v>
      </c>
      <c r="AX39" s="175">
        <v>10</v>
      </c>
      <c r="AY39" s="176" t="str">
        <f t="shared" si="11"/>
        <v>UF.  de NS 1600 Vertical Fijo Motorizado W:400 -</v>
      </c>
      <c r="BF39" s="283" t="str">
        <f t="shared" si="12"/>
        <v>4JHZ</v>
      </c>
      <c r="BG39" s="284">
        <f>BG38</f>
        <v>4</v>
      </c>
      <c r="BH39" s="284" t="str">
        <f>BH38</f>
        <v>J</v>
      </c>
      <c r="BI39" s="284" t="str">
        <f>BI38</f>
        <v>H</v>
      </c>
      <c r="BJ39" s="285" t="str" cm="1">
        <f t="array" ref="BJ39">IFERROR(_xlfn.IFS(BP39="400 + 400","X",BP39="720","Y",BP39="1120","Z"),"")</f>
        <v>Z</v>
      </c>
      <c r="BK39" s="180"/>
      <c r="BL39" s="514"/>
      <c r="BM39" s="515"/>
      <c r="BN39" s="520"/>
      <c r="BO39" s="521"/>
      <c r="BP39" s="286" t="s">
        <v>242</v>
      </c>
      <c r="BQ39" s="287" t="s">
        <v>486</v>
      </c>
      <c r="BR39" s="288" t="s">
        <v>162</v>
      </c>
      <c r="BS39" s="289" t="s">
        <v>162</v>
      </c>
      <c r="BT39" s="289" t="s">
        <v>162</v>
      </c>
      <c r="BU39" s="289" t="s">
        <v>162</v>
      </c>
      <c r="BV39" s="289" t="s">
        <v>162</v>
      </c>
      <c r="BW39" s="289" t="s">
        <v>162</v>
      </c>
      <c r="BX39" s="289" t="s">
        <v>162</v>
      </c>
      <c r="BY39" s="289" t="s">
        <v>162</v>
      </c>
      <c r="BZ39" s="289" t="s">
        <v>162</v>
      </c>
      <c r="CA39" s="289" t="s">
        <v>162</v>
      </c>
      <c r="CB39" s="289" t="s">
        <v>162</v>
      </c>
      <c r="CC39" s="289" t="s">
        <v>162</v>
      </c>
      <c r="CD39" s="290" t="s">
        <v>162</v>
      </c>
      <c r="CF39" s="283" t="str">
        <f t="shared" si="13"/>
        <v>4JV</v>
      </c>
      <c r="CG39" s="284" t="s">
        <v>169</v>
      </c>
      <c r="CH39" s="285" t="str" cm="1">
        <f t="array" ref="CH39">IFERROR(_xlfn.IFS(CJ39="1/4","M",CJ39="1/2","N",CJ39="3/4","O",CJ39="1","P"),"")</f>
        <v/>
      </c>
      <c r="CI39" s="180"/>
      <c r="CJ39" s="291" t="s">
        <v>162</v>
      </c>
      <c r="CK39" s="292" t="s">
        <v>162</v>
      </c>
      <c r="CL39" s="293" t="s">
        <v>162</v>
      </c>
      <c r="CM39" s="294" t="s">
        <v>162</v>
      </c>
      <c r="CN39" s="294" t="s">
        <v>162</v>
      </c>
      <c r="CO39" s="294" t="s">
        <v>162</v>
      </c>
      <c r="CP39" s="294" t="s">
        <v>162</v>
      </c>
      <c r="CQ39" s="294" t="s">
        <v>162</v>
      </c>
      <c r="CR39" s="294" t="s">
        <v>162</v>
      </c>
      <c r="CS39" s="294" t="s">
        <v>162</v>
      </c>
      <c r="CT39" s="295" t="s">
        <v>162</v>
      </c>
      <c r="DD39" s="157" t="s">
        <v>484</v>
      </c>
      <c r="DE39" s="157" t="str">
        <f t="shared" si="14"/>
        <v>1017033</v>
      </c>
      <c r="DF39" s="158" t="s">
        <v>443</v>
      </c>
      <c r="DG39" s="158" t="str">
        <f t="shared" si="15"/>
        <v>1014007</v>
      </c>
      <c r="DH39" s="158" t="s">
        <v>254</v>
      </c>
      <c r="DI39" s="158" t="str">
        <f t="shared" si="16"/>
        <v>1010022</v>
      </c>
    </row>
    <row r="40" spans="1:113" ht="19.899999999999999" customHeight="1" outlineLevel="1">
      <c r="A40" s="154">
        <v>35</v>
      </c>
      <c r="B40" s="155" t="str">
        <f t="shared" si="20"/>
        <v>227210Ma</v>
      </c>
      <c r="C40" s="156" t="s">
        <v>149</v>
      </c>
      <c r="D40" s="608" t="s">
        <v>1092</v>
      </c>
      <c r="E40" s="158" t="s">
        <v>1490</v>
      </c>
      <c r="F40" s="158" t="s">
        <v>1493</v>
      </c>
      <c r="G40" s="159" t="str">
        <f t="shared" si="21"/>
        <v>H:</v>
      </c>
      <c r="H40" s="159">
        <v>2200</v>
      </c>
      <c r="I40" s="160" t="str">
        <f t="shared" si="22"/>
        <v>W:</v>
      </c>
      <c r="J40" s="160">
        <v>720</v>
      </c>
      <c r="K40" s="161" t="str">
        <f t="shared" si="23"/>
        <v>D:</v>
      </c>
      <c r="L40" s="161">
        <v>1000</v>
      </c>
      <c r="M40" s="162"/>
      <c r="N40" s="163"/>
      <c r="O40" s="164"/>
      <c r="P40" s="165"/>
      <c r="Q40" s="166" t="str">
        <f t="shared" si="24"/>
        <v>Marco  / H:2200W:720D:1000 mm</v>
      </c>
      <c r="T40" s="127" t="s">
        <v>347</v>
      </c>
      <c r="AA40" s="127"/>
      <c r="AD40" s="174" t="str">
        <f t="shared" si="7"/>
        <v>INS1HFPW3-</v>
      </c>
      <c r="AE40" s="175" t="s">
        <v>154</v>
      </c>
      <c r="AF40" s="175" t="s">
        <v>155</v>
      </c>
      <c r="AG40" s="175" t="s">
        <v>156</v>
      </c>
      <c r="AH40" s="129" t="s">
        <v>467</v>
      </c>
      <c r="AI40" s="129" t="s">
        <v>278</v>
      </c>
      <c r="AJ40" s="175" t="s">
        <v>159</v>
      </c>
      <c r="AK40" s="175" t="s">
        <v>160</v>
      </c>
      <c r="AL40" s="175" t="s">
        <v>182</v>
      </c>
      <c r="AM40" s="175"/>
      <c r="AN40" s="175" t="s">
        <v>162</v>
      </c>
      <c r="AO40" s="175" t="str">
        <f t="shared" si="8"/>
        <v>I</v>
      </c>
      <c r="AP40" s="129" t="str" cm="1">
        <f t="array" ref="AP40">IFERROR(_xlfn.IFS(AH40="Mini Breaker ","MB",AH40="GoPact ","GP",AH40="EZC 100 ","EZ1",AH40="EZC 250 ","EZ2",AH40="CVS/NSX 250 ","CV2",AH40="CVS/NSX/EZC 630 ","CV6",AH40="NS 1600 ","NS1",AH40="NW/MTZ 4000 ","NW4",AH40="Conmutador PEQ. ","CP",AH40="Conmutador MED. ","CM",AH40="Conmutador GRA. ","CG",AH40="Contactores ","CK"),"")</f>
        <v>NS1</v>
      </c>
      <c r="AQ40" s="129" t="str" cm="1">
        <f t="array" ref="AQ40">_xlfn.IFS(AI40="Horizontal ","H",AI40="Horizontal COMPUESTA ","HC",AI40="Vertical ","V",AI40="Vertical Compacta ","VC",AI40="Vertical Extendida ","VE")</f>
        <v>H</v>
      </c>
      <c r="AR40" s="175" t="str">
        <f t="shared" si="9"/>
        <v>F</v>
      </c>
      <c r="AS40" s="175" t="str">
        <f t="shared" si="10"/>
        <v>P</v>
      </c>
      <c r="AT40" s="175" t="str" cm="1">
        <f t="array" ref="AT40">IFERROR(_xlfn.IFS(AL40="W:200 ","W1",AL40="W:400 ","W2",AL40="W:720 ","W3",AL40="W:800 ","W4",AL40="W:1120 ","W5"),"")</f>
        <v>W3</v>
      </c>
      <c r="AU40" s="175" t="str" cm="1">
        <f t="array" ref="AU40">IFERROR(_xlfn.IFS(AM40="D:400 ","D1",AM40="D:600 ","D2",AM40="D:1000 ","D3"),"")</f>
        <v/>
      </c>
      <c r="AV40" s="175" t="s">
        <v>488</v>
      </c>
      <c r="AW40" s="175" t="s">
        <v>489</v>
      </c>
      <c r="AX40" s="175">
        <v>6</v>
      </c>
      <c r="AY40" s="176" t="str">
        <f t="shared" si="11"/>
        <v>UF.  de NS 1600 Horizontal Fijo Palanca W:720 -</v>
      </c>
      <c r="DD40" s="157" t="s">
        <v>487</v>
      </c>
      <c r="DE40" s="157" t="str">
        <f t="shared" si="14"/>
        <v>1017034</v>
      </c>
      <c r="DF40" s="158" t="s">
        <v>450</v>
      </c>
      <c r="DG40" s="158" t="str">
        <f t="shared" si="15"/>
        <v>1014008</v>
      </c>
      <c r="DH40" s="158" t="s">
        <v>254</v>
      </c>
      <c r="DI40" s="158" t="str">
        <f t="shared" si="16"/>
        <v>1010022</v>
      </c>
    </row>
    <row r="41" spans="1:113" ht="19.899999999999999" customHeight="1" outlineLevel="1">
      <c r="A41" s="154">
        <v>36</v>
      </c>
      <c r="B41" s="155" t="str">
        <f t="shared" si="20"/>
        <v>228060Ma</v>
      </c>
      <c r="C41" s="156" t="s">
        <v>149</v>
      </c>
      <c r="D41" s="608" t="s">
        <v>1093</v>
      </c>
      <c r="E41" s="158" t="s">
        <v>1489</v>
      </c>
      <c r="F41" s="158" t="s">
        <v>1495</v>
      </c>
      <c r="G41" s="159" t="str">
        <f t="shared" si="21"/>
        <v>H:</v>
      </c>
      <c r="H41" s="159">
        <v>2200</v>
      </c>
      <c r="I41" s="160" t="str">
        <f t="shared" si="22"/>
        <v>W:</v>
      </c>
      <c r="J41" s="160">
        <v>800</v>
      </c>
      <c r="K41" s="161" t="str">
        <f t="shared" si="23"/>
        <v>D:</v>
      </c>
      <c r="L41" s="161">
        <v>600</v>
      </c>
      <c r="M41" s="162"/>
      <c r="N41" s="163"/>
      <c r="O41" s="164"/>
      <c r="P41" s="165"/>
      <c r="Q41" s="166" t="str">
        <f t="shared" si="24"/>
        <v>Marco  / H:2200W:800D:600 mm</v>
      </c>
      <c r="T41" s="127" t="s">
        <v>347</v>
      </c>
      <c r="AA41" s="127"/>
      <c r="AD41" s="174" t="str">
        <f t="shared" si="7"/>
        <v>INS1HFMW3-</v>
      </c>
      <c r="AE41" s="175" t="s">
        <v>154</v>
      </c>
      <c r="AF41" s="175" t="s">
        <v>155</v>
      </c>
      <c r="AG41" s="175" t="s">
        <v>156</v>
      </c>
      <c r="AH41" s="129" t="s">
        <v>467</v>
      </c>
      <c r="AI41" s="129" t="s">
        <v>278</v>
      </c>
      <c r="AJ41" s="175" t="s">
        <v>159</v>
      </c>
      <c r="AK41" s="175" t="s">
        <v>220</v>
      </c>
      <c r="AL41" s="175" t="s">
        <v>182</v>
      </c>
      <c r="AM41" s="175"/>
      <c r="AN41" s="175" t="s">
        <v>162</v>
      </c>
      <c r="AO41" s="175" t="str">
        <f t="shared" si="8"/>
        <v>I</v>
      </c>
      <c r="AP41" s="129" t="str" cm="1">
        <f t="array" ref="AP41">IFERROR(_xlfn.IFS(AH41="Mini Breaker ","MB",AH41="GoPact ","GP",AH41="EZC 100 ","EZ1",AH41="EZC 250 ","EZ2",AH41="CVS/NSX 250 ","CV2",AH41="CVS/NSX/EZC 630 ","CV6",AH41="NS 1600 ","NS1",AH41="NW/MTZ 4000 ","NW4",AH41="Conmutador PEQ. ","CP",AH41="Conmutador MED. ","CM",AH41="Conmutador GRA. ","CG",AH41="Contactores ","CK"),"")</f>
        <v>NS1</v>
      </c>
      <c r="AQ41" s="129" t="str" cm="1">
        <f t="array" ref="AQ41">_xlfn.IFS(AI41="Horizontal ","H",AI41="Horizontal COMPUESTA ","HC",AI41="Vertical ","V",AI41="Vertical Compacta ","VC",AI41="Vertical Extendida ","VE")</f>
        <v>H</v>
      </c>
      <c r="AR41" s="175" t="str">
        <f t="shared" si="9"/>
        <v>F</v>
      </c>
      <c r="AS41" s="175" t="str">
        <f t="shared" si="10"/>
        <v>M</v>
      </c>
      <c r="AT41" s="175" t="str" cm="1">
        <f t="array" ref="AT41">IFERROR(_xlfn.IFS(AL41="W:200 ","W1",AL41="W:400 ","W2",AL41="W:720 ","W3",AL41="W:800 ","W4",AL41="W:1120 ","W5"),"")</f>
        <v>W3</v>
      </c>
      <c r="AU41" s="175" t="str" cm="1">
        <f t="array" ref="AU41">IFERROR(_xlfn.IFS(AM41="D:400 ","D1",AM41="D:600 ","D2",AM41="D:1000 ","D3"),"")</f>
        <v/>
      </c>
      <c r="AV41" s="175" t="s">
        <v>491</v>
      </c>
      <c r="AW41" s="175" t="s">
        <v>489</v>
      </c>
      <c r="AX41" s="175">
        <v>6</v>
      </c>
      <c r="AY41" s="176" t="str">
        <f t="shared" si="11"/>
        <v>UF.  de NS 1600 Horizontal Fijo Motorizado W:720 -</v>
      </c>
      <c r="DD41" s="157" t="s">
        <v>490</v>
      </c>
      <c r="DE41" s="157" t="str">
        <f t="shared" si="14"/>
        <v>1017035</v>
      </c>
      <c r="DF41" s="158" t="s">
        <v>443</v>
      </c>
      <c r="DG41" s="158" t="str">
        <f t="shared" si="15"/>
        <v>1014007</v>
      </c>
      <c r="DH41" s="158" t="s">
        <v>399</v>
      </c>
      <c r="DI41" s="158" t="str">
        <f t="shared" si="16"/>
        <v>1010023</v>
      </c>
    </row>
    <row r="42" spans="1:113" ht="19.899999999999999" customHeight="1" outlineLevel="1">
      <c r="A42" s="154">
        <v>37</v>
      </c>
      <c r="B42" s="155" t="str">
        <f t="shared" si="20"/>
        <v>228010Ma</v>
      </c>
      <c r="C42" s="156" t="s">
        <v>149</v>
      </c>
      <c r="D42" s="608" t="s">
        <v>1094</v>
      </c>
      <c r="E42" s="158" t="s">
        <v>1490</v>
      </c>
      <c r="F42" s="158" t="s">
        <v>1495</v>
      </c>
      <c r="G42" s="159" t="str">
        <f t="shared" si="21"/>
        <v>H:</v>
      </c>
      <c r="H42" s="159">
        <v>2200</v>
      </c>
      <c r="I42" s="160" t="str">
        <f t="shared" si="22"/>
        <v>W:</v>
      </c>
      <c r="J42" s="160">
        <v>800</v>
      </c>
      <c r="K42" s="161" t="str">
        <f t="shared" si="23"/>
        <v>D:</v>
      </c>
      <c r="L42" s="161">
        <v>1000</v>
      </c>
      <c r="M42" s="162"/>
      <c r="N42" s="163"/>
      <c r="O42" s="164"/>
      <c r="P42" s="165"/>
      <c r="Q42" s="166" t="str">
        <f t="shared" si="24"/>
        <v>Marco  / H:2200W:800D:1000 mm</v>
      </c>
      <c r="T42" s="127" t="s">
        <v>347</v>
      </c>
      <c r="AA42" s="127"/>
      <c r="AD42" s="174" t="str">
        <f t="shared" si="7"/>
        <v>INW4VFMW3-D1</v>
      </c>
      <c r="AE42" s="175" t="s">
        <v>154</v>
      </c>
      <c r="AF42" s="175" t="s">
        <v>155</v>
      </c>
      <c r="AG42" s="175" t="s">
        <v>156</v>
      </c>
      <c r="AH42" s="129" t="s">
        <v>493</v>
      </c>
      <c r="AI42" s="129" t="s">
        <v>158</v>
      </c>
      <c r="AJ42" s="175" t="s">
        <v>159</v>
      </c>
      <c r="AK42" s="175" t="s">
        <v>220</v>
      </c>
      <c r="AL42" s="175" t="s">
        <v>182</v>
      </c>
      <c r="AM42" s="175" t="s">
        <v>494</v>
      </c>
      <c r="AN42" s="175" t="s">
        <v>162</v>
      </c>
      <c r="AO42" s="175" t="str">
        <f t="shared" si="8"/>
        <v>I</v>
      </c>
      <c r="AP42" s="129" t="str" cm="1">
        <f t="array" ref="AP42">IFERROR(_xlfn.IFS(AH42="Mini Breaker ","MB",AH42="GoPact ","GP",AH42="EZC 100 ","EZ1",AH42="EZC 250 ","EZ2",AH42="CVS/NSX 250 ","CV2",AH42="CVS/NSX/EZC 630 ","CV6",AH42="NS 1600 ","NS1",AH42="NW/MTZ 4000 ","NW4",AH42="Conmutador PEQ. ","CP",AH42="Conmutador MED. ","CM",AH42="Conmutador GRA. ","CG",AH42="Contactores ","CK"),"")</f>
        <v>NW4</v>
      </c>
      <c r="AQ42" s="129" t="str" cm="1">
        <f t="array" ref="AQ42">_xlfn.IFS(AI42="Horizontal ","H",AI42="Horizontal COMPUESTA ","HC",AI42="Vertical ","V",AI42="Vertical Compacta ","VC",AI42="Vertical Extendida ","VE")</f>
        <v>V</v>
      </c>
      <c r="AR42" s="175" t="str">
        <f t="shared" si="9"/>
        <v>F</v>
      </c>
      <c r="AS42" s="175" t="str">
        <f t="shared" si="10"/>
        <v>M</v>
      </c>
      <c r="AT42" s="175" t="str" cm="1">
        <f t="array" ref="AT42">IFERROR(_xlfn.IFS(AL42="W:200 ","W1",AL42="W:400 ","W2",AL42="W:720 ","W3",AL42="W:800 ","W4",AL42="W:1120 ","W5"),"")</f>
        <v>W3</v>
      </c>
      <c r="AU42" s="175" t="str" cm="1">
        <f t="array" ref="AU42">IFERROR(_xlfn.IFS(AM42="D:400 ","D1",AM42="D:600 ","D2",AM42="D:1000 ","D3"),"")</f>
        <v>D1</v>
      </c>
      <c r="AV42" s="175" t="s">
        <v>495</v>
      </c>
      <c r="AW42" s="175" t="s">
        <v>496</v>
      </c>
      <c r="AX42" s="175">
        <v>12</v>
      </c>
      <c r="AY42" s="176" t="str">
        <f t="shared" si="11"/>
        <v>UF.  de NW/MTZ 4000 Vertical Fijo Motorizado W:720 D:400 -</v>
      </c>
      <c r="DD42" s="157" t="s">
        <v>492</v>
      </c>
      <c r="DE42" s="157" t="str">
        <f t="shared" si="14"/>
        <v>1017036</v>
      </c>
      <c r="DF42" s="158" t="s">
        <v>450</v>
      </c>
      <c r="DG42" s="158" t="str">
        <f t="shared" si="15"/>
        <v>1014008</v>
      </c>
      <c r="DH42" s="158" t="s">
        <v>399</v>
      </c>
      <c r="DI42" s="158" t="str">
        <f t="shared" si="16"/>
        <v>1010023</v>
      </c>
    </row>
    <row r="43" spans="1:113" ht="19.899999999999999" customHeight="1" outlineLevel="1">
      <c r="A43" s="154">
        <v>38</v>
      </c>
      <c r="B43" s="155" t="str">
        <f t="shared" si="20"/>
        <v>221140Ma</v>
      </c>
      <c r="C43" s="156" t="s">
        <v>149</v>
      </c>
      <c r="D43" s="608" t="s">
        <v>1095</v>
      </c>
      <c r="E43" s="158" t="s">
        <v>1488</v>
      </c>
      <c r="F43" s="158" t="s">
        <v>1494</v>
      </c>
      <c r="G43" s="159" t="str">
        <f t="shared" si="21"/>
        <v>H:</v>
      </c>
      <c r="H43" s="159">
        <v>2200</v>
      </c>
      <c r="I43" s="160" t="str">
        <f t="shared" si="22"/>
        <v>W:</v>
      </c>
      <c r="J43" s="160">
        <v>1120</v>
      </c>
      <c r="K43" s="161" t="str">
        <f t="shared" si="23"/>
        <v>D:</v>
      </c>
      <c r="L43" s="161">
        <v>400</v>
      </c>
      <c r="M43" s="162"/>
      <c r="N43" s="163"/>
      <c r="O43" s="164"/>
      <c r="P43" s="165"/>
      <c r="Q43" s="166" t="str">
        <f t="shared" si="24"/>
        <v>Marco  / H:2200W:1120D:400 mm</v>
      </c>
      <c r="T43" s="127" t="s">
        <v>347</v>
      </c>
      <c r="AA43" s="127"/>
      <c r="AD43" s="174" t="str">
        <f t="shared" si="7"/>
        <v>INW4VFMW3-D2</v>
      </c>
      <c r="AE43" s="175" t="s">
        <v>154</v>
      </c>
      <c r="AF43" s="175" t="s">
        <v>155</v>
      </c>
      <c r="AG43" s="175" t="s">
        <v>156</v>
      </c>
      <c r="AH43" s="129" t="s">
        <v>493</v>
      </c>
      <c r="AI43" s="129" t="s">
        <v>158</v>
      </c>
      <c r="AJ43" s="175" t="s">
        <v>159</v>
      </c>
      <c r="AK43" s="175" t="s">
        <v>220</v>
      </c>
      <c r="AL43" s="175" t="s">
        <v>182</v>
      </c>
      <c r="AM43" s="175" t="s">
        <v>498</v>
      </c>
      <c r="AN43" s="175" t="s">
        <v>162</v>
      </c>
      <c r="AO43" s="175" t="str">
        <f t="shared" si="8"/>
        <v>I</v>
      </c>
      <c r="AP43" s="129" t="str" cm="1">
        <f t="array" ref="AP43">IFERROR(_xlfn.IFS(AH43="Mini Breaker ","MB",AH43="GoPact ","GP",AH43="EZC 100 ","EZ1",AH43="EZC 250 ","EZ2",AH43="CVS/NSX 250 ","CV2",AH43="CVS/NSX/EZC 630 ","CV6",AH43="NS 1600 ","NS1",AH43="NW/MTZ 4000 ","NW4",AH43="Conmutador PEQ. ","CP",AH43="Conmutador MED. ","CM",AH43="Conmutador GRA. ","CG",AH43="Contactores ","CK"),"")</f>
        <v>NW4</v>
      </c>
      <c r="AQ43" s="129" t="str" cm="1">
        <f t="array" ref="AQ43">_xlfn.IFS(AI43="Horizontal ","H",AI43="Horizontal COMPUESTA ","HC",AI43="Vertical ","V",AI43="Vertical Compacta ","VC",AI43="Vertical Extendida ","VE")</f>
        <v>V</v>
      </c>
      <c r="AR43" s="175" t="str">
        <f t="shared" si="9"/>
        <v>F</v>
      </c>
      <c r="AS43" s="175" t="str">
        <f t="shared" si="10"/>
        <v>M</v>
      </c>
      <c r="AT43" s="175" t="str" cm="1">
        <f t="array" ref="AT43">IFERROR(_xlfn.IFS(AL43="W:200 ","W1",AL43="W:400 ","W2",AL43="W:720 ","W3",AL43="W:800 ","W4",AL43="W:1120 ","W5"),"")</f>
        <v>W3</v>
      </c>
      <c r="AU43" s="175" t="str" cm="1">
        <f t="array" ref="AU43">IFERROR(_xlfn.IFS(AM43="D:400 ","D1",AM43="D:600 ","D2",AM43="D:1000 ","D3"),"")</f>
        <v>D2</v>
      </c>
      <c r="AV43" s="175" t="s">
        <v>495</v>
      </c>
      <c r="AW43" s="175" t="s">
        <v>499</v>
      </c>
      <c r="AX43" s="175">
        <v>12</v>
      </c>
      <c r="AY43" s="176" t="str">
        <f t="shared" si="11"/>
        <v>UF.  de NW/MTZ 4000 Vertical Fijo Motorizado W:720 D:600 -</v>
      </c>
      <c r="DD43" s="157" t="s">
        <v>497</v>
      </c>
      <c r="DE43" s="157" t="str">
        <f t="shared" si="14"/>
        <v>1017037</v>
      </c>
      <c r="DF43" s="158" t="s">
        <v>436</v>
      </c>
      <c r="DG43" s="158" t="str">
        <f t="shared" si="15"/>
        <v>1014006</v>
      </c>
      <c r="DH43" s="158" t="s">
        <v>286</v>
      </c>
      <c r="DI43" s="158" t="str">
        <f t="shared" si="16"/>
        <v>1010024</v>
      </c>
    </row>
    <row r="44" spans="1:113" ht="19.899999999999999" customHeight="1" outlineLevel="1">
      <c r="A44" s="154">
        <v>39</v>
      </c>
      <c r="B44" s="155" t="str">
        <f t="shared" si="20"/>
        <v>221160Ma</v>
      </c>
      <c r="C44" s="156" t="s">
        <v>149</v>
      </c>
      <c r="D44" s="608" t="s">
        <v>1096</v>
      </c>
      <c r="E44" s="158" t="s">
        <v>1489</v>
      </c>
      <c r="F44" s="158" t="s">
        <v>1494</v>
      </c>
      <c r="G44" s="159" t="str">
        <f t="shared" si="21"/>
        <v>H:</v>
      </c>
      <c r="H44" s="159">
        <v>2200</v>
      </c>
      <c r="I44" s="160" t="str">
        <f t="shared" si="22"/>
        <v>W:</v>
      </c>
      <c r="J44" s="160">
        <v>1120</v>
      </c>
      <c r="K44" s="161" t="str">
        <f t="shared" si="23"/>
        <v>D:</v>
      </c>
      <c r="L44" s="161">
        <v>600</v>
      </c>
      <c r="M44" s="162"/>
      <c r="N44" s="163"/>
      <c r="O44" s="164"/>
      <c r="P44" s="165"/>
      <c r="Q44" s="166" t="str">
        <f t="shared" si="24"/>
        <v>Marco  / H:2200W:1120D:600 mm</v>
      </c>
      <c r="T44" s="127" t="s">
        <v>347</v>
      </c>
      <c r="AA44" s="127"/>
      <c r="AD44" s="174" t="str">
        <f t="shared" si="7"/>
        <v>INW4VEW3-D2</v>
      </c>
      <c r="AE44" s="175" t="s">
        <v>154</v>
      </c>
      <c r="AF44" s="175" t="s">
        <v>155</v>
      </c>
      <c r="AG44" s="175" t="s">
        <v>156</v>
      </c>
      <c r="AH44" s="129" t="s">
        <v>493</v>
      </c>
      <c r="AI44" s="129" t="s">
        <v>158</v>
      </c>
      <c r="AJ44" s="175" t="s">
        <v>501</v>
      </c>
      <c r="AK44" s="175"/>
      <c r="AL44" s="175" t="s">
        <v>182</v>
      </c>
      <c r="AM44" s="175" t="s">
        <v>498</v>
      </c>
      <c r="AN44" s="175" t="s">
        <v>162</v>
      </c>
      <c r="AO44" s="175" t="str">
        <f t="shared" si="8"/>
        <v>I</v>
      </c>
      <c r="AP44" s="129" t="str" cm="1">
        <f t="array" ref="AP44">IFERROR(_xlfn.IFS(AH44="Mini Breaker ","MB",AH44="GoPact ","GP",AH44="EZC 100 ","EZ1",AH44="EZC 250 ","EZ2",AH44="CVS/NSX 250 ","CV2",AH44="CVS/NSX/EZC 630 ","CV6",AH44="NS 1600 ","NS1",AH44="NW/MTZ 4000 ","NW4",AH44="Conmutador PEQ. ","CP",AH44="Conmutador MED. ","CM",AH44="Conmutador GRA. ","CG",AH44="Contactores ","CK"),"")</f>
        <v>NW4</v>
      </c>
      <c r="AQ44" s="129" t="str" cm="1">
        <f t="array" ref="AQ44">_xlfn.IFS(AI44="Horizontal ","H",AI44="Horizontal COMPUESTA ","HC",AI44="Vertical ","V",AI44="Vertical Compacta ","VC",AI44="Vertical Extendida ","VE")</f>
        <v>V</v>
      </c>
      <c r="AR44" s="175" t="str">
        <f t="shared" si="9"/>
        <v>E</v>
      </c>
      <c r="AS44" s="175" t="str">
        <f t="shared" si="10"/>
        <v/>
      </c>
      <c r="AT44" s="175" t="str" cm="1">
        <f t="array" ref="AT44">IFERROR(_xlfn.IFS(AL44="W:200 ","W1",AL44="W:400 ","W2",AL44="W:720 ","W3",AL44="W:800 ","W4",AL44="W:1120 ","W5"),"")</f>
        <v>W3</v>
      </c>
      <c r="AU44" s="175" t="str" cm="1">
        <f t="array" ref="AU44">IFERROR(_xlfn.IFS(AM44="D:400 ","D1",AM44="D:600 ","D2",AM44="D:1000 ","D3"),"")</f>
        <v>D2</v>
      </c>
      <c r="AV44" s="175" t="s">
        <v>502</v>
      </c>
      <c r="AW44" s="175" t="s">
        <v>503</v>
      </c>
      <c r="AX44" s="175">
        <v>12</v>
      </c>
      <c r="AY44" s="176" t="str">
        <f t="shared" si="11"/>
        <v>UF.  de NW/MTZ 4000 Vertical Extraible W:720 D:600 -</v>
      </c>
      <c r="DD44" s="157" t="s">
        <v>500</v>
      </c>
      <c r="DE44" s="157" t="str">
        <f t="shared" si="14"/>
        <v>1017038</v>
      </c>
      <c r="DF44" s="158" t="s">
        <v>443</v>
      </c>
      <c r="DG44" s="158" t="str">
        <f t="shared" si="15"/>
        <v>1014007</v>
      </c>
      <c r="DH44" s="158" t="s">
        <v>286</v>
      </c>
      <c r="DI44" s="158" t="str">
        <f t="shared" si="16"/>
        <v>1010024</v>
      </c>
    </row>
    <row r="45" spans="1:113" ht="19.899999999999999" customHeight="1" outlineLevel="1">
      <c r="A45" s="154">
        <v>40</v>
      </c>
      <c r="B45" s="155" t="str">
        <f t="shared" si="20"/>
        <v>221110Ma</v>
      </c>
      <c r="C45" s="156" t="s">
        <v>149</v>
      </c>
      <c r="D45" s="608" t="s">
        <v>1097</v>
      </c>
      <c r="E45" s="158" t="s">
        <v>1490</v>
      </c>
      <c r="F45" s="158" t="s">
        <v>1494</v>
      </c>
      <c r="G45" s="159" t="str">
        <f t="shared" si="21"/>
        <v>H:</v>
      </c>
      <c r="H45" s="159">
        <v>2200</v>
      </c>
      <c r="I45" s="160" t="str">
        <f t="shared" si="22"/>
        <v>W:</v>
      </c>
      <c r="J45" s="160">
        <v>1120</v>
      </c>
      <c r="K45" s="161" t="str">
        <f t="shared" si="23"/>
        <v>D:</v>
      </c>
      <c r="L45" s="161">
        <v>1000</v>
      </c>
      <c r="M45" s="162"/>
      <c r="N45" s="163"/>
      <c r="O45" s="164"/>
      <c r="P45" s="165"/>
      <c r="Q45" s="166" t="str">
        <f t="shared" si="24"/>
        <v>Marco  / H:2200W:1120D:1000 mm</v>
      </c>
      <c r="T45" s="127" t="s">
        <v>347</v>
      </c>
      <c r="AD45" s="174" t="str">
        <f t="shared" si="7"/>
        <v>ICPVFW3-</v>
      </c>
      <c r="AE45" s="175" t="s">
        <v>154</v>
      </c>
      <c r="AF45" s="175" t="s">
        <v>155</v>
      </c>
      <c r="AG45" s="175" t="s">
        <v>156</v>
      </c>
      <c r="AH45" s="129" t="s">
        <v>505</v>
      </c>
      <c r="AI45" s="129" t="s">
        <v>158</v>
      </c>
      <c r="AJ45" s="175" t="s">
        <v>159</v>
      </c>
      <c r="AK45" s="175"/>
      <c r="AL45" s="175" t="s">
        <v>182</v>
      </c>
      <c r="AM45" s="175"/>
      <c r="AN45" s="175" t="s">
        <v>162</v>
      </c>
      <c r="AO45" s="175" t="str">
        <f t="shared" si="8"/>
        <v>I</v>
      </c>
      <c r="AP45" s="129" t="str" cm="1">
        <f t="array" ref="AP45">IFERROR(_xlfn.IFS(AH45="Mini Breaker ","MB",AH45="GoPact ","GP",AH45="EZC 100 ","EZ1",AH45="EZC 250 ","EZ2",AH45="CVS/NSX 250 ","CV2",AH45="CVS/NSX/EZC 630 ","CV6",AH45="NS 1600 ","NS1",AH45="NW/MTZ 4000 ","NW4",AH45="Conmutador PEQ. ","CP",AH45="Conmutador MED. ","CM",AH45="Conmutador GRA. ","CG",AH45="Contactores ","CK"),"")</f>
        <v>CP</v>
      </c>
      <c r="AQ45" s="129" t="str" cm="1">
        <f t="array" ref="AQ45">_xlfn.IFS(AI45="Horizontal ","H",AI45="Horizontal COMPUESTA ","HC",AI45="Vertical ","V",AI45="Vertical Compacta ","VC",AI45="Vertical Extendida ","VE")</f>
        <v>V</v>
      </c>
      <c r="AR45" s="175" t="str">
        <f t="shared" si="9"/>
        <v>F</v>
      </c>
      <c r="AS45" s="175" t="str">
        <f t="shared" si="10"/>
        <v/>
      </c>
      <c r="AT45" s="175" t="str" cm="1">
        <f t="array" ref="AT45">IFERROR(_xlfn.IFS(AL45="W:200 ","W1",AL45="W:400 ","W2",AL45="W:720 ","W3",AL45="W:800 ","W4",AL45="W:1120 ","W5"),"")</f>
        <v>W3</v>
      </c>
      <c r="AU45" s="175" t="str" cm="1">
        <f t="array" ref="AU45">IFERROR(_xlfn.IFS(AM45="D:400 ","D1",AM45="D:600 ","D2",AM45="D:1000 ","D3"),"")</f>
        <v/>
      </c>
      <c r="AV45" s="175" t="s">
        <v>506</v>
      </c>
      <c r="AW45" s="175" t="s">
        <v>507</v>
      </c>
      <c r="AX45" s="175">
        <v>4</v>
      </c>
      <c r="AY45" s="176" t="str">
        <f t="shared" si="11"/>
        <v>UF.  de Conmutador PEQ. Vertical Fijo W:720 -</v>
      </c>
      <c r="BP45" s="150" t="s">
        <v>137</v>
      </c>
      <c r="DD45" s="157" t="s">
        <v>504</v>
      </c>
      <c r="DE45" s="157" t="str">
        <f t="shared" si="14"/>
        <v>1017039</v>
      </c>
      <c r="DF45" s="158" t="s">
        <v>450</v>
      </c>
      <c r="DG45" s="158" t="str">
        <f t="shared" si="15"/>
        <v>1014008</v>
      </c>
      <c r="DH45" s="158" t="s">
        <v>286</v>
      </c>
      <c r="DI45" s="158" t="str">
        <f t="shared" si="16"/>
        <v>1010024</v>
      </c>
    </row>
    <row r="46" spans="1:113" ht="19.899999999999999" customHeight="1" outlineLevel="1">
      <c r="A46" s="465"/>
      <c r="B46" s="155" t="str">
        <f t="shared" si="20"/>
        <v>162040Ma</v>
      </c>
      <c r="C46" s="459" t="s">
        <v>149</v>
      </c>
      <c r="D46" s="609" t="s">
        <v>1098</v>
      </c>
      <c r="E46" s="301" t="s">
        <v>347</v>
      </c>
      <c r="F46" s="301" t="s">
        <v>347</v>
      </c>
      <c r="G46" s="159" t="str">
        <f t="shared" si="21"/>
        <v>H:</v>
      </c>
      <c r="H46" s="159">
        <v>1600</v>
      </c>
      <c r="I46" s="160" t="str">
        <f t="shared" si="22"/>
        <v>W:</v>
      </c>
      <c r="J46" s="461">
        <v>200</v>
      </c>
      <c r="K46" s="161" t="str">
        <f t="shared" si="23"/>
        <v>D:</v>
      </c>
      <c r="L46" s="462">
        <v>400</v>
      </c>
      <c r="M46" s="162"/>
      <c r="N46" s="163"/>
      <c r="O46" s="164"/>
      <c r="P46" s="165"/>
      <c r="Q46" s="166" t="str">
        <f t="shared" si="24"/>
        <v>Marco  / H:1600W:200D:400 mm</v>
      </c>
      <c r="DD46" s="466" t="s">
        <v>1016</v>
      </c>
      <c r="DE46" s="466" t="str">
        <f t="shared" si="14"/>
        <v>1017040</v>
      </c>
      <c r="DF46" s="301"/>
      <c r="DG46" s="301" t="str">
        <f t="shared" si="15"/>
        <v/>
      </c>
      <c r="DH46" s="301"/>
      <c r="DI46" s="301" t="str">
        <f t="shared" si="16"/>
        <v/>
      </c>
    </row>
    <row r="47" spans="1:113" ht="19.899999999999999" customHeight="1" outlineLevel="1">
      <c r="A47" s="465"/>
      <c r="B47" s="155" t="str">
        <f t="shared" si="20"/>
        <v>162060Ma</v>
      </c>
      <c r="C47" s="459" t="s">
        <v>149</v>
      </c>
      <c r="D47" s="609" t="s">
        <v>1099</v>
      </c>
      <c r="E47" s="301" t="s">
        <v>347</v>
      </c>
      <c r="F47" s="301" t="s">
        <v>347</v>
      </c>
      <c r="G47" s="159" t="str">
        <f t="shared" si="21"/>
        <v>H:</v>
      </c>
      <c r="H47" s="159">
        <v>1600</v>
      </c>
      <c r="I47" s="160" t="str">
        <f t="shared" si="22"/>
        <v>W:</v>
      </c>
      <c r="J47" s="160">
        <v>200</v>
      </c>
      <c r="K47" s="161" t="str">
        <f t="shared" si="23"/>
        <v>D:</v>
      </c>
      <c r="L47" s="161">
        <v>600</v>
      </c>
      <c r="M47" s="162"/>
      <c r="N47" s="163"/>
      <c r="O47" s="164"/>
      <c r="P47" s="165"/>
      <c r="Q47" s="166" t="str">
        <f t="shared" si="24"/>
        <v>Marco  / H:1600W:200D:600 mm</v>
      </c>
      <c r="DD47" s="466" t="s">
        <v>1017</v>
      </c>
      <c r="DE47" s="466" t="str">
        <f t="shared" si="14"/>
        <v>1017041</v>
      </c>
      <c r="DF47" s="301"/>
      <c r="DG47" s="301" t="str">
        <f t="shared" si="15"/>
        <v/>
      </c>
      <c r="DH47" s="301"/>
      <c r="DI47" s="301" t="str">
        <f t="shared" si="16"/>
        <v/>
      </c>
    </row>
    <row r="48" spans="1:113" ht="19.899999999999999" customHeight="1" outlineLevel="1">
      <c r="A48" s="465"/>
      <c r="B48" s="155" t="str">
        <f t="shared" si="20"/>
        <v>164040Ma</v>
      </c>
      <c r="C48" s="459" t="s">
        <v>149</v>
      </c>
      <c r="D48" s="609" t="s">
        <v>1100</v>
      </c>
      <c r="E48" s="301" t="s">
        <v>347</v>
      </c>
      <c r="F48" s="301" t="s">
        <v>347</v>
      </c>
      <c r="G48" s="159" t="str">
        <f t="shared" si="21"/>
        <v>H:</v>
      </c>
      <c r="H48" s="159">
        <v>1600</v>
      </c>
      <c r="I48" s="160" t="str">
        <f t="shared" si="22"/>
        <v>W:</v>
      </c>
      <c r="J48" s="160">
        <v>400</v>
      </c>
      <c r="K48" s="161" t="str">
        <f t="shared" si="23"/>
        <v>D:</v>
      </c>
      <c r="L48" s="161">
        <v>400</v>
      </c>
      <c r="M48" s="162"/>
      <c r="N48" s="163"/>
      <c r="O48" s="164"/>
      <c r="P48" s="165"/>
      <c r="Q48" s="166" t="str">
        <f t="shared" si="24"/>
        <v>Marco  / H:1600W:400D:400 mm</v>
      </c>
      <c r="DD48" s="466" t="s">
        <v>1018</v>
      </c>
      <c r="DE48" s="466" t="str">
        <f t="shared" si="14"/>
        <v>1017042</v>
      </c>
      <c r="DF48" s="301"/>
      <c r="DG48" s="301" t="str">
        <f t="shared" si="15"/>
        <v/>
      </c>
      <c r="DH48" s="301"/>
      <c r="DI48" s="301" t="str">
        <f t="shared" si="16"/>
        <v/>
      </c>
    </row>
    <row r="49" spans="1:113" ht="19.899999999999999" customHeight="1" outlineLevel="1">
      <c r="A49" s="465"/>
      <c r="B49" s="155" t="str">
        <f t="shared" si="20"/>
        <v>164060Ma</v>
      </c>
      <c r="C49" s="459" t="s">
        <v>149</v>
      </c>
      <c r="D49" s="609" t="s">
        <v>1101</v>
      </c>
      <c r="E49" s="301" t="s">
        <v>347</v>
      </c>
      <c r="F49" s="301" t="s">
        <v>347</v>
      </c>
      <c r="G49" s="159" t="str">
        <f t="shared" si="21"/>
        <v>H:</v>
      </c>
      <c r="H49" s="159">
        <v>1600</v>
      </c>
      <c r="I49" s="160" t="str">
        <f t="shared" si="22"/>
        <v>W:</v>
      </c>
      <c r="J49" s="160">
        <v>400</v>
      </c>
      <c r="K49" s="161" t="str">
        <f t="shared" si="23"/>
        <v>D:</v>
      </c>
      <c r="L49" s="161">
        <v>600</v>
      </c>
      <c r="M49" s="162"/>
      <c r="N49" s="163"/>
      <c r="O49" s="164"/>
      <c r="P49" s="165"/>
      <c r="Q49" s="166" t="str">
        <f t="shared" si="24"/>
        <v>Marco  / H:1600W:400D:600 mm</v>
      </c>
      <c r="DD49" s="466" t="s">
        <v>1019</v>
      </c>
      <c r="DE49" s="466" t="str">
        <f t="shared" si="14"/>
        <v>1017043</v>
      </c>
      <c r="DF49" s="301"/>
      <c r="DG49" s="301" t="str">
        <f t="shared" si="15"/>
        <v/>
      </c>
      <c r="DH49" s="301"/>
      <c r="DI49" s="301" t="str">
        <f t="shared" si="16"/>
        <v/>
      </c>
    </row>
    <row r="50" spans="1:113" ht="19.899999999999999" customHeight="1" outlineLevel="1">
      <c r="A50" s="465"/>
      <c r="B50" s="155" t="str">
        <f t="shared" si="20"/>
        <v>167240Ma</v>
      </c>
      <c r="C50" s="459" t="s">
        <v>149</v>
      </c>
      <c r="D50" s="609" t="s">
        <v>1102</v>
      </c>
      <c r="E50" s="301" t="s">
        <v>347</v>
      </c>
      <c r="F50" s="301" t="s">
        <v>347</v>
      </c>
      <c r="G50" s="159" t="str">
        <f t="shared" si="21"/>
        <v>H:</v>
      </c>
      <c r="H50" s="159">
        <v>1600</v>
      </c>
      <c r="I50" s="160" t="str">
        <f t="shared" si="22"/>
        <v>W:</v>
      </c>
      <c r="J50" s="160">
        <v>720</v>
      </c>
      <c r="K50" s="161" t="str">
        <f t="shared" si="23"/>
        <v>D:</v>
      </c>
      <c r="L50" s="161">
        <v>400</v>
      </c>
      <c r="M50" s="162"/>
      <c r="N50" s="163"/>
      <c r="O50" s="164"/>
      <c r="P50" s="165"/>
      <c r="Q50" s="166" t="str">
        <f t="shared" si="24"/>
        <v>Marco  / H:1600W:720D:400 mm</v>
      </c>
      <c r="DD50" s="466" t="s">
        <v>1020</v>
      </c>
      <c r="DE50" s="466" t="str">
        <f t="shared" si="14"/>
        <v>1017044</v>
      </c>
      <c r="DF50" s="301"/>
      <c r="DG50" s="301" t="str">
        <f t="shared" si="15"/>
        <v/>
      </c>
      <c r="DH50" s="301"/>
      <c r="DI50" s="301" t="str">
        <f t="shared" si="16"/>
        <v/>
      </c>
    </row>
    <row r="51" spans="1:113" ht="19.899999999999999" customHeight="1" outlineLevel="1">
      <c r="A51" s="465"/>
      <c r="B51" s="155" t="str">
        <f t="shared" si="20"/>
        <v>167260Ma</v>
      </c>
      <c r="C51" s="459" t="s">
        <v>149</v>
      </c>
      <c r="D51" s="609" t="s">
        <v>1103</v>
      </c>
      <c r="E51" s="301" t="s">
        <v>347</v>
      </c>
      <c r="F51" s="301" t="s">
        <v>347</v>
      </c>
      <c r="G51" s="159" t="str">
        <f t="shared" si="21"/>
        <v>H:</v>
      </c>
      <c r="H51" s="159">
        <v>1600</v>
      </c>
      <c r="I51" s="160" t="str">
        <f t="shared" si="22"/>
        <v>W:</v>
      </c>
      <c r="J51" s="160">
        <v>720</v>
      </c>
      <c r="K51" s="161" t="str">
        <f t="shared" si="23"/>
        <v>D:</v>
      </c>
      <c r="L51" s="161">
        <v>600</v>
      </c>
      <c r="M51" s="162"/>
      <c r="N51" s="163"/>
      <c r="O51" s="164"/>
      <c r="P51" s="165"/>
      <c r="Q51" s="166" t="str">
        <f t="shared" si="24"/>
        <v>Marco  / H:1600W:720D:600 mm</v>
      </c>
      <c r="DD51" s="466" t="s">
        <v>1021</v>
      </c>
      <c r="DE51" s="466" t="str">
        <f t="shared" si="14"/>
        <v>1017045</v>
      </c>
      <c r="DF51" s="301"/>
      <c r="DG51" s="301" t="str">
        <f t="shared" si="15"/>
        <v/>
      </c>
      <c r="DH51" s="301"/>
      <c r="DI51" s="301" t="str">
        <f t="shared" si="16"/>
        <v/>
      </c>
    </row>
    <row r="52" spans="1:113" ht="19.899999999999999" customHeight="1" outlineLevel="1">
      <c r="A52" s="154"/>
      <c r="B52" s="155" t="str">
        <f t="shared" si="20"/>
        <v/>
      </c>
      <c r="C52" s="459"/>
      <c r="D52" s="610" t="s">
        <v>347</v>
      </c>
      <c r="E52" s="301" t="s">
        <v>347</v>
      </c>
      <c r="F52" s="301" t="s">
        <v>347</v>
      </c>
      <c r="G52" s="159" t="str">
        <f t="shared" si="21"/>
        <v/>
      </c>
      <c r="H52" s="159"/>
      <c r="I52" s="160" t="str">
        <f t="shared" si="22"/>
        <v/>
      </c>
      <c r="J52" s="160"/>
      <c r="K52" s="161" t="str">
        <f t="shared" si="23"/>
        <v/>
      </c>
      <c r="L52" s="161"/>
      <c r="M52" s="162"/>
      <c r="N52" s="163"/>
      <c r="O52" s="164"/>
      <c r="P52" s="165"/>
      <c r="Q52" s="166" t="str">
        <f t="shared" si="24"/>
        <v/>
      </c>
      <c r="DD52" s="301"/>
      <c r="DE52" s="301" t="str">
        <f t="shared" si="14"/>
        <v/>
      </c>
      <c r="DF52" s="301"/>
      <c r="DG52" s="301" t="str">
        <f t="shared" si="15"/>
        <v/>
      </c>
      <c r="DH52" s="301"/>
      <c r="DI52" s="301" t="str">
        <f t="shared" si="16"/>
        <v/>
      </c>
    </row>
    <row r="53" spans="1:113" ht="19.899999999999999" customHeight="1" outlineLevel="1">
      <c r="A53" s="154"/>
      <c r="B53" s="155" t="str">
        <f t="shared" si="20"/>
        <v/>
      </c>
      <c r="C53" s="459"/>
      <c r="D53" s="610" t="s">
        <v>347</v>
      </c>
      <c r="E53" s="301" t="s">
        <v>347</v>
      </c>
      <c r="F53" s="301" t="s">
        <v>347</v>
      </c>
      <c r="G53" s="159" t="str">
        <f t="shared" si="21"/>
        <v/>
      </c>
      <c r="H53" s="159"/>
      <c r="I53" s="160" t="str">
        <f t="shared" si="22"/>
        <v/>
      </c>
      <c r="J53" s="160"/>
      <c r="K53" s="161" t="str">
        <f t="shared" si="23"/>
        <v/>
      </c>
      <c r="L53" s="161"/>
      <c r="M53" s="162"/>
      <c r="N53" s="163"/>
      <c r="O53" s="164"/>
      <c r="P53" s="165"/>
      <c r="Q53" s="166" t="str">
        <f t="shared" si="24"/>
        <v/>
      </c>
      <c r="DD53" s="301"/>
      <c r="DE53" s="301" t="str">
        <f t="shared" si="14"/>
        <v/>
      </c>
      <c r="DF53" s="301"/>
      <c r="DG53" s="301" t="str">
        <f t="shared" si="15"/>
        <v/>
      </c>
      <c r="DH53" s="301"/>
      <c r="DI53" s="301" t="str">
        <f t="shared" si="16"/>
        <v/>
      </c>
    </row>
    <row r="54" spans="1:113" ht="19.899999999999999" customHeight="1" outlineLevel="1">
      <c r="A54" s="154"/>
      <c r="B54" s="155" t="str">
        <f t="shared" si="20"/>
        <v/>
      </c>
      <c r="C54" s="459"/>
      <c r="D54" s="610" t="s">
        <v>347</v>
      </c>
      <c r="E54" s="301" t="s">
        <v>347</v>
      </c>
      <c r="F54" s="301" t="s">
        <v>347</v>
      </c>
      <c r="G54" s="159" t="str">
        <f t="shared" si="21"/>
        <v/>
      </c>
      <c r="H54" s="159"/>
      <c r="I54" s="160" t="str">
        <f t="shared" si="22"/>
        <v/>
      </c>
      <c r="J54" s="160"/>
      <c r="K54" s="161" t="str">
        <f t="shared" si="23"/>
        <v/>
      </c>
      <c r="L54" s="161"/>
      <c r="M54" s="162"/>
      <c r="N54" s="163"/>
      <c r="O54" s="164"/>
      <c r="P54" s="165"/>
      <c r="Q54" s="166" t="str">
        <f t="shared" si="24"/>
        <v/>
      </c>
      <c r="DD54" s="301"/>
      <c r="DE54" s="301" t="str">
        <f t="shared" si="14"/>
        <v/>
      </c>
      <c r="DF54" s="301"/>
      <c r="DG54" s="301" t="str">
        <f t="shared" si="15"/>
        <v/>
      </c>
      <c r="DH54" s="301"/>
      <c r="DI54" s="301" t="str">
        <f t="shared" si="16"/>
        <v/>
      </c>
    </row>
    <row r="55" spans="1:113" ht="19.899999999999999" customHeight="1">
      <c r="B55" s="296" t="str">
        <f t="shared" si="20"/>
        <v/>
      </c>
      <c r="D55" s="606" t="s">
        <v>347</v>
      </c>
      <c r="E55" s="472" t="s">
        <v>347</v>
      </c>
      <c r="F55" s="472" t="s">
        <v>347</v>
      </c>
      <c r="M55" s="127"/>
      <c r="N55" s="127"/>
      <c r="O55" s="127"/>
      <c r="P55" s="127"/>
      <c r="Q55" s="297"/>
      <c r="T55" s="127" t="s">
        <v>347</v>
      </c>
      <c r="AD55" s="174" t="str">
        <f>AO55&amp;AP55&amp;AQ55&amp;AR55&amp;AS55&amp;AT55&amp;AN55&amp;AU55</f>
        <v>ICMVFW3-</v>
      </c>
      <c r="AE55" s="175" t="s">
        <v>154</v>
      </c>
      <c r="AF55" s="175" t="s">
        <v>155</v>
      </c>
      <c r="AG55" s="175" t="s">
        <v>156</v>
      </c>
      <c r="AH55" s="129" t="s">
        <v>508</v>
      </c>
      <c r="AI55" s="129" t="s">
        <v>158</v>
      </c>
      <c r="AJ55" s="175" t="s">
        <v>159</v>
      </c>
      <c r="AK55" s="175"/>
      <c r="AL55" s="175" t="s">
        <v>182</v>
      </c>
      <c r="AM55" s="175"/>
      <c r="AN55" s="175" t="s">
        <v>162</v>
      </c>
      <c r="AO55" s="175" t="str">
        <f>MID(AG55,1,1)</f>
        <v>I</v>
      </c>
      <c r="AP55" s="129" t="str" cm="1">
        <f t="array" ref="AP55">IFERROR(_xlfn.IFS(AH55="Mini Breaker ","MB",AH55="GoPact ","GP",AH55="EZC 100 ","EZ1",AH55="EZC 250 ","EZ2",AH55="CVS/NSX 250 ","CV2",AH55="CVS/NSX/EZC 630 ","CV6",AH55="NS 1600 ","NS1",AH55="NW/MTZ 4000 ","NW4",AH55="Conmutador PEQ. ","CP",AH55="Conmutador MED. ","CM",AH55="Conmutador GRA. ","CG",AH55="Contactores ","CK"),"")</f>
        <v>CM</v>
      </c>
      <c r="AQ55" s="129" t="str" cm="1">
        <f t="array" ref="AQ55">_xlfn.IFS(AI55="Horizontal ","H",AI55="Horizontal COMPUESTA ","HC",AI55="Vertical ","V",AI55="Vertical Compacta ","VC",AI55="Vertical Extendida ","VE")</f>
        <v>V</v>
      </c>
      <c r="AR55" s="175" t="str">
        <f>MID(AJ55,1,1)</f>
        <v>F</v>
      </c>
      <c r="AS55" s="175" t="str">
        <f>MID(AK55,1,1)</f>
        <v/>
      </c>
      <c r="AT55" s="175" t="str" cm="1">
        <f t="array" ref="AT55">IFERROR(_xlfn.IFS(AL55="W:200 ","W1",AL55="W:400 ","W2",AL55="W:720 ","W3",AL55="W:800 ","W4",AL55="W:1120 ","W5"),"")</f>
        <v>W3</v>
      </c>
      <c r="AU55" s="175" t="str" cm="1">
        <f t="array" ref="AU55">IFERROR(_xlfn.IFS(AM55="D:400 ","D1",AM55="D:600 ","D2",AM55="D:1000 ","D3"),"")</f>
        <v/>
      </c>
      <c r="AV55" s="175" t="s">
        <v>509</v>
      </c>
      <c r="AW55" s="175" t="s">
        <v>510</v>
      </c>
      <c r="AX55" s="175">
        <v>5</v>
      </c>
      <c r="AY55" s="176" t="str">
        <f>AE55&amp;AF55&amp;AH55&amp;AI55&amp;AJ55&amp;AK55&amp;AL55&amp;AM55&amp;AN55</f>
        <v>UF.  de Conmutador MED. Vertical Fijo W:720 -</v>
      </c>
      <c r="BP55" s="150" t="s">
        <v>83</v>
      </c>
      <c r="DE55" s="472" t="str">
        <f t="shared" si="14"/>
        <v/>
      </c>
      <c r="DG55" s="472" t="str">
        <f t="shared" si="15"/>
        <v/>
      </c>
      <c r="DI55" s="472" t="str">
        <f t="shared" si="16"/>
        <v/>
      </c>
    </row>
    <row r="56" spans="1:113" ht="19.899999999999999" customHeight="1" outlineLevel="1">
      <c r="A56" s="465"/>
      <c r="B56" s="155" t="str">
        <f t="shared" si="20"/>
        <v>1640MaL</v>
      </c>
      <c r="C56" s="459" t="s">
        <v>149</v>
      </c>
      <c r="D56" s="609" t="s">
        <v>1104</v>
      </c>
      <c r="E56" s="158" t="s">
        <v>347</v>
      </c>
      <c r="F56" s="158" t="s">
        <v>347</v>
      </c>
      <c r="G56" s="159" t="str">
        <f t="shared" ref="G56:G73" si="25">IF(H56&lt;&gt;"","H:","")</f>
        <v>H:</v>
      </c>
      <c r="H56" s="159">
        <v>1600</v>
      </c>
      <c r="I56" s="160" t="str">
        <f t="shared" ref="I56:I73" si="26">IF(J56&lt;&gt;"","W:","")</f>
        <v>W:</v>
      </c>
      <c r="J56" s="160">
        <v>400</v>
      </c>
      <c r="K56" s="161" t="str">
        <f t="shared" ref="K56:K73" si="27">IF(L56&lt;&gt;"","D:","")</f>
        <v/>
      </c>
      <c r="L56" s="161"/>
      <c r="M56" s="467" t="s">
        <v>514</v>
      </c>
      <c r="N56" s="163"/>
      <c r="O56" s="164"/>
      <c r="P56" s="165"/>
      <c r="Q56" s="166" t="str">
        <f t="shared" ref="Q56:Q73" si="28">IF(B56&lt;&gt;"",(C56&amp;M56&amp;N56&amp;O56&amp;P56&amp;" / "&amp;G56&amp;H56&amp;I56&amp;J56&amp;K56&amp;L56&amp;" mm"),"")</f>
        <v>Marco Liso / H:1600W:400 mm</v>
      </c>
      <c r="DD56" s="466" t="s">
        <v>1022</v>
      </c>
      <c r="DE56" s="466" t="str">
        <f t="shared" si="14"/>
        <v>1013096</v>
      </c>
      <c r="DF56" s="158"/>
      <c r="DG56" s="158" t="str">
        <f t="shared" si="15"/>
        <v/>
      </c>
      <c r="DH56" s="158"/>
      <c r="DI56" s="158" t="str">
        <f t="shared" si="16"/>
        <v/>
      </c>
    </row>
    <row r="57" spans="1:113" ht="19.899999999999999" customHeight="1" outlineLevel="1">
      <c r="A57" s="465"/>
      <c r="B57" s="155" t="str">
        <f t="shared" si="20"/>
        <v>1672Ma</v>
      </c>
      <c r="C57" s="459" t="s">
        <v>149</v>
      </c>
      <c r="D57" s="609" t="s">
        <v>1105</v>
      </c>
      <c r="E57" s="158" t="s">
        <v>347</v>
      </c>
      <c r="F57" s="158" t="s">
        <v>347</v>
      </c>
      <c r="G57" s="159" t="str">
        <f t="shared" si="25"/>
        <v>H:</v>
      </c>
      <c r="H57" s="159">
        <v>1600</v>
      </c>
      <c r="I57" s="160" t="str">
        <f t="shared" si="26"/>
        <v>W:</v>
      </c>
      <c r="J57" s="160">
        <v>720</v>
      </c>
      <c r="K57" s="161" t="str">
        <f t="shared" si="27"/>
        <v/>
      </c>
      <c r="L57" s="161"/>
      <c r="M57" s="162"/>
      <c r="N57" s="163"/>
      <c r="O57" s="164"/>
      <c r="P57" s="165"/>
      <c r="Q57" s="166" t="str">
        <f t="shared" si="28"/>
        <v>Marco  / H:1600W:720 mm</v>
      </c>
      <c r="DD57" s="466" t="s">
        <v>1023</v>
      </c>
      <c r="DE57" s="466" t="str">
        <f t="shared" si="14"/>
        <v>1013097</v>
      </c>
      <c r="DF57" s="158"/>
      <c r="DG57" s="158" t="str">
        <f t="shared" si="15"/>
        <v/>
      </c>
      <c r="DH57" s="158"/>
      <c r="DI57" s="158" t="str">
        <f t="shared" si="16"/>
        <v/>
      </c>
    </row>
    <row r="58" spans="1:113" ht="19.899999999999999" customHeight="1" outlineLevel="1">
      <c r="A58" s="465"/>
      <c r="B58" s="155" t="str">
        <f t="shared" si="20"/>
        <v>1680Ma</v>
      </c>
      <c r="C58" s="459" t="s">
        <v>149</v>
      </c>
      <c r="D58" s="609" t="s">
        <v>1106</v>
      </c>
      <c r="E58" s="158" t="s">
        <v>347</v>
      </c>
      <c r="F58" s="158" t="s">
        <v>347</v>
      </c>
      <c r="G58" s="159" t="str">
        <f t="shared" si="25"/>
        <v>H:</v>
      </c>
      <c r="H58" s="159">
        <v>1600</v>
      </c>
      <c r="I58" s="160" t="str">
        <f t="shared" si="26"/>
        <v>W:</v>
      </c>
      <c r="J58" s="160">
        <v>800</v>
      </c>
      <c r="K58" s="161" t="str">
        <f t="shared" si="27"/>
        <v/>
      </c>
      <c r="L58" s="161"/>
      <c r="M58" s="162"/>
      <c r="N58" s="163"/>
      <c r="O58" s="164"/>
      <c r="P58" s="165"/>
      <c r="Q58" s="166" t="str">
        <f t="shared" si="28"/>
        <v>Marco  / H:1600W:800 mm</v>
      </c>
      <c r="DD58" s="466" t="s">
        <v>1024</v>
      </c>
      <c r="DE58" s="466" t="str">
        <f t="shared" si="14"/>
        <v>1013098</v>
      </c>
      <c r="DF58" s="158"/>
      <c r="DG58" s="158" t="str">
        <f t="shared" si="15"/>
        <v/>
      </c>
      <c r="DH58" s="158"/>
      <c r="DI58" s="158" t="str">
        <f t="shared" si="16"/>
        <v/>
      </c>
    </row>
    <row r="59" spans="1:113" ht="19.899999999999999" customHeight="1" outlineLevel="1">
      <c r="A59" s="465"/>
      <c r="B59" s="155" t="str">
        <f t="shared" si="20"/>
        <v>1611Ma</v>
      </c>
      <c r="C59" s="459" t="s">
        <v>149</v>
      </c>
      <c r="D59" s="609" t="s">
        <v>1107</v>
      </c>
      <c r="E59" s="158" t="s">
        <v>347</v>
      </c>
      <c r="F59" s="158" t="s">
        <v>347</v>
      </c>
      <c r="G59" s="159" t="str">
        <f t="shared" si="25"/>
        <v>H:</v>
      </c>
      <c r="H59" s="159">
        <v>1600</v>
      </c>
      <c r="I59" s="160" t="str">
        <f t="shared" si="26"/>
        <v>W:</v>
      </c>
      <c r="J59" s="160">
        <v>1120</v>
      </c>
      <c r="K59" s="161" t="str">
        <f t="shared" si="27"/>
        <v/>
      </c>
      <c r="L59" s="161"/>
      <c r="M59" s="162"/>
      <c r="N59" s="163"/>
      <c r="O59" s="164"/>
      <c r="P59" s="165"/>
      <c r="Q59" s="166" t="str">
        <f t="shared" si="28"/>
        <v>Marco  / H:1600W:1120 mm</v>
      </c>
      <c r="DD59" s="466" t="s">
        <v>1025</v>
      </c>
      <c r="DE59" s="466" t="str">
        <f t="shared" si="14"/>
        <v>1013099</v>
      </c>
      <c r="DF59" s="158"/>
      <c r="DG59" s="158" t="str">
        <f t="shared" si="15"/>
        <v/>
      </c>
      <c r="DH59" s="158"/>
      <c r="DI59" s="158" t="str">
        <f t="shared" si="16"/>
        <v/>
      </c>
    </row>
    <row r="60" spans="1:113" ht="19.899999999999999" customHeight="1" outlineLevel="1">
      <c r="A60" s="154"/>
      <c r="B60" s="155" t="str">
        <f t="shared" si="20"/>
        <v>1840MaL</v>
      </c>
      <c r="C60" s="156" t="s">
        <v>149</v>
      </c>
      <c r="D60" s="611" t="s">
        <v>1108</v>
      </c>
      <c r="E60" s="158" t="s">
        <v>347</v>
      </c>
      <c r="F60" s="158" t="s">
        <v>347</v>
      </c>
      <c r="G60" s="159" t="str">
        <f t="shared" si="25"/>
        <v>H:</v>
      </c>
      <c r="H60" s="159" t="s">
        <v>512</v>
      </c>
      <c r="I60" s="160" t="str">
        <f t="shared" si="26"/>
        <v>W:</v>
      </c>
      <c r="J60" s="160" t="s">
        <v>513</v>
      </c>
      <c r="K60" s="161" t="str">
        <f t="shared" si="27"/>
        <v/>
      </c>
      <c r="L60" s="161"/>
      <c r="M60" s="162" t="s">
        <v>514</v>
      </c>
      <c r="N60" s="163"/>
      <c r="O60" s="164"/>
      <c r="P60" s="165"/>
      <c r="Q60" s="166" t="str">
        <f t="shared" si="28"/>
        <v>Marco Liso / H:1800W:400 mm</v>
      </c>
      <c r="T60" s="127"/>
      <c r="AD60" s="174" t="str">
        <f>AO60&amp;AP60&amp;AQ60&amp;AR60&amp;AS60&amp;AT60&amp;AN60&amp;AU60</f>
        <v>ICGVFW3-</v>
      </c>
      <c r="AE60" s="175" t="s">
        <v>154</v>
      </c>
      <c r="AF60" s="175" t="s">
        <v>155</v>
      </c>
      <c r="AG60" s="175" t="s">
        <v>156</v>
      </c>
      <c r="AH60" s="129" t="s">
        <v>515</v>
      </c>
      <c r="AI60" s="129" t="s">
        <v>158</v>
      </c>
      <c r="AJ60" s="175" t="s">
        <v>159</v>
      </c>
      <c r="AK60" s="175"/>
      <c r="AL60" s="175" t="s">
        <v>182</v>
      </c>
      <c r="AM60" s="175"/>
      <c r="AN60" s="175" t="s">
        <v>162</v>
      </c>
      <c r="AO60" s="175" t="str">
        <f>MID(AG60,1,1)</f>
        <v>I</v>
      </c>
      <c r="AP60" s="129" t="str" cm="1">
        <f t="array" ref="AP60">IFERROR(_xlfn.IFS(AH60="Mini Breaker ","MB",AH60="GoPact ","GP",AH60="EZC 100 ","EZ1",AH60="EZC 250 ","EZ2",AH60="CVS/NSX 250 ","CV2",AH60="CVS/NSX/EZC 630 ","CV6",AH60="NS 1600 ","NS1",AH60="NW/MTZ 4000 ","NW4",AH60="Conmutador PEQ. ","CP",AH60="Conmutador MED. ","CM",AH60="Conmutador GRA. ","CG",AH60="Contactores ","CK"),"")</f>
        <v>CG</v>
      </c>
      <c r="AQ60" s="129" t="str" cm="1">
        <f t="array" ref="AQ60">_xlfn.IFS(AI60="Horizontal ","H",AI60="Horizontal COMPUESTA ","HC",AI60="Vertical ","V",AI60="Vertical Compacta ","VC",AI60="Vertical Extendida ","VE")</f>
        <v>V</v>
      </c>
      <c r="AR60" s="175" t="str">
        <f t="shared" ref="AR60:AS62" si="29">MID(AJ60,1,1)</f>
        <v>F</v>
      </c>
      <c r="AS60" s="175" t="str">
        <f t="shared" si="29"/>
        <v/>
      </c>
      <c r="AT60" s="175" t="str" cm="1">
        <f t="array" ref="AT60">IFERROR(_xlfn.IFS(AL60="W:200 ","W1",AL60="W:400 ","W2",AL60="W:720 ","W3",AL60="W:800 ","W4",AL60="W:1120 ","W5"),"")</f>
        <v>W3</v>
      </c>
      <c r="AU60" s="175" t="str" cm="1">
        <f t="array" ref="AU60">IFERROR(_xlfn.IFS(AM60="D:400 ","D1",AM60="D:600 ","D2",AM60="D:1000 ","D3"),"")</f>
        <v/>
      </c>
      <c r="AV60" s="175" t="s">
        <v>516</v>
      </c>
      <c r="AW60" s="175" t="s">
        <v>517</v>
      </c>
      <c r="AX60" s="175">
        <v>7</v>
      </c>
      <c r="AY60" s="176" t="str">
        <f>AE60&amp;AF60&amp;AH60&amp;AI60&amp;AJ60&amp;AK60&amp;AL60&amp;AM60&amp;AN60</f>
        <v>UF.  de Conmutador GRA. Vertical Fijo W:720 -</v>
      </c>
      <c r="BP60" s="150" t="s">
        <v>138</v>
      </c>
      <c r="DD60" s="298" t="s">
        <v>511</v>
      </c>
      <c r="DE60" s="298" t="str">
        <f t="shared" si="14"/>
        <v>1013100</v>
      </c>
      <c r="DF60" s="158"/>
      <c r="DG60" s="158" t="str">
        <f t="shared" si="15"/>
        <v/>
      </c>
      <c r="DH60" s="158"/>
      <c r="DI60" s="158" t="str">
        <f t="shared" si="16"/>
        <v/>
      </c>
    </row>
    <row r="61" spans="1:113" ht="19.899999999999999" customHeight="1" outlineLevel="1">
      <c r="A61" s="154"/>
      <c r="B61" s="155" t="str">
        <f t="shared" si="20"/>
        <v>1872MaL</v>
      </c>
      <c r="C61" s="156" t="s">
        <v>149</v>
      </c>
      <c r="D61" s="611" t="s">
        <v>1109</v>
      </c>
      <c r="E61" s="158" t="s">
        <v>347</v>
      </c>
      <c r="F61" s="158" t="s">
        <v>347</v>
      </c>
      <c r="G61" s="159" t="str">
        <f t="shared" si="25"/>
        <v>H:</v>
      </c>
      <c r="H61" s="159" t="s">
        <v>512</v>
      </c>
      <c r="I61" s="160" t="str">
        <f t="shared" si="26"/>
        <v>W:</v>
      </c>
      <c r="J61" s="160" t="s">
        <v>225</v>
      </c>
      <c r="K61" s="161" t="str">
        <f t="shared" si="27"/>
        <v/>
      </c>
      <c r="L61" s="161"/>
      <c r="M61" s="162" t="s">
        <v>514</v>
      </c>
      <c r="N61" s="163"/>
      <c r="O61" s="164"/>
      <c r="P61" s="165"/>
      <c r="Q61" s="166" t="str">
        <f t="shared" si="28"/>
        <v>Marco Liso / H:1800W:720 mm</v>
      </c>
      <c r="T61" s="127"/>
      <c r="AD61" s="174" t="str">
        <f>AO61&amp;AP61&amp;AQ61&amp;AR61&amp;AS61&amp;AT61&amp;AN61&amp;AU61</f>
        <v>ICKVFW3-</v>
      </c>
      <c r="AE61" s="175" t="s">
        <v>154</v>
      </c>
      <c r="AF61" s="175" t="s">
        <v>155</v>
      </c>
      <c r="AG61" s="175" t="s">
        <v>156</v>
      </c>
      <c r="AH61" s="129" t="s">
        <v>519</v>
      </c>
      <c r="AI61" s="129" t="s">
        <v>158</v>
      </c>
      <c r="AJ61" s="175" t="s">
        <v>159</v>
      </c>
      <c r="AK61" s="175"/>
      <c r="AL61" s="175" t="s">
        <v>182</v>
      </c>
      <c r="AM61" s="175"/>
      <c r="AN61" s="175" t="s">
        <v>162</v>
      </c>
      <c r="AO61" s="175" t="str">
        <f>MID(AG61,1,1)</f>
        <v>I</v>
      </c>
      <c r="AP61" s="129" t="str" cm="1">
        <f t="array" ref="AP61">IFERROR(_xlfn.IFS(AH61="Mini Breaker ","MB",AH61="GoPact ","GP",AH61="EZC 100 ","EZ1",AH61="EZC 250 ","EZ2",AH61="CVS/NSX 250 ","CV2",AH61="CVS/NSX/EZC 630 ","CV6",AH61="NS 1600 ","NS1",AH61="NW/MTZ 4000 ","NW4",AH61="Conmutador PEQ. ","CP",AH61="Conmutador MED. ","CM",AH61="Conmutador GRA. ","CG",AH61="Contactores ","CK"),"")</f>
        <v>CK</v>
      </c>
      <c r="AQ61" s="129" t="str" cm="1">
        <f t="array" ref="AQ61">_xlfn.IFS(AI61="Horizontal ","H",AI61="Horizontal COMPUESTA ","HC",AI61="Vertical ","V",AI61="Vertical Compacta ","VC",AI61="Vertical Extendida ","VE")</f>
        <v>V</v>
      </c>
      <c r="AR61" s="175" t="str">
        <f t="shared" si="29"/>
        <v>F</v>
      </c>
      <c r="AS61" s="175" t="str">
        <f t="shared" si="29"/>
        <v/>
      </c>
      <c r="AT61" s="175" t="str" cm="1">
        <f t="array" ref="AT61">IFERROR(_xlfn.IFS(AL61="W:200 ","W1",AL61="W:400 ","W2",AL61="W:720 ","W3",AL61="W:800 ","W4",AL61="W:1120 ","W5"),"")</f>
        <v>W3</v>
      </c>
      <c r="AU61" s="175" t="str" cm="1">
        <f t="array" ref="AU61">IFERROR(_xlfn.IFS(AM61="D:400 ","D1",AM61="D:600 ","D2",AM61="D:1000 ","D3"),"")</f>
        <v/>
      </c>
      <c r="AV61" s="175" t="s">
        <v>520</v>
      </c>
      <c r="AW61" s="299" t="s">
        <v>521</v>
      </c>
      <c r="AX61" s="299" t="s">
        <v>522</v>
      </c>
      <c r="AY61" s="176" t="str">
        <f>AE61&amp;AF61&amp;AH61&amp;AI61&amp;AJ61&amp;AK61&amp;AL61&amp;AM61&amp;AN61</f>
        <v>UF.  de Contactores Vertical Fijo W:720 -</v>
      </c>
      <c r="BP61" s="150" t="s">
        <v>139</v>
      </c>
      <c r="DD61" s="298" t="s">
        <v>518</v>
      </c>
      <c r="DE61" s="298" t="str">
        <f t="shared" si="14"/>
        <v>1013101</v>
      </c>
      <c r="DF61" s="158"/>
      <c r="DG61" s="158" t="str">
        <f t="shared" si="15"/>
        <v/>
      </c>
      <c r="DH61" s="158"/>
      <c r="DI61" s="158" t="str">
        <f t="shared" si="16"/>
        <v/>
      </c>
    </row>
    <row r="62" spans="1:113" ht="19.899999999999999" customHeight="1" outlineLevel="1">
      <c r="A62" s="154"/>
      <c r="B62" s="155" t="str">
        <f t="shared" si="20"/>
        <v>1811MaL</v>
      </c>
      <c r="C62" s="156" t="s">
        <v>149</v>
      </c>
      <c r="D62" s="611" t="s">
        <v>1110</v>
      </c>
      <c r="E62" s="158" t="s">
        <v>347</v>
      </c>
      <c r="F62" s="158" t="s">
        <v>347</v>
      </c>
      <c r="G62" s="159" t="str">
        <f t="shared" si="25"/>
        <v>H:</v>
      </c>
      <c r="H62" s="159" t="s">
        <v>512</v>
      </c>
      <c r="I62" s="160" t="str">
        <f t="shared" si="26"/>
        <v>W:</v>
      </c>
      <c r="J62" s="160" t="s">
        <v>242</v>
      </c>
      <c r="K62" s="161" t="str">
        <f t="shared" si="27"/>
        <v/>
      </c>
      <c r="L62" s="161"/>
      <c r="M62" s="162" t="s">
        <v>514</v>
      </c>
      <c r="N62" s="163"/>
      <c r="O62" s="164"/>
      <c r="P62" s="165"/>
      <c r="Q62" s="166" t="str">
        <f t="shared" si="28"/>
        <v>Marco Liso / H:1800W:1120 mm</v>
      </c>
      <c r="T62" s="127"/>
      <c r="AD62" s="174" t="str">
        <f>AO62&amp;AP62&amp;AQ62&amp;AR62&amp;AS62&amp;AT62&amp;AN62&amp;AU62</f>
        <v>ICKVFW2-</v>
      </c>
      <c r="AE62" s="175" t="s">
        <v>154</v>
      </c>
      <c r="AF62" s="175" t="s">
        <v>155</v>
      </c>
      <c r="AG62" s="175" t="s">
        <v>156</v>
      </c>
      <c r="AH62" s="129" t="s">
        <v>519</v>
      </c>
      <c r="AI62" s="129" t="s">
        <v>158</v>
      </c>
      <c r="AJ62" s="175" t="s">
        <v>159</v>
      </c>
      <c r="AK62" s="175"/>
      <c r="AL62" s="175" t="s">
        <v>161</v>
      </c>
      <c r="AM62" s="175"/>
      <c r="AN62" s="175" t="s">
        <v>162</v>
      </c>
      <c r="AO62" s="175" t="str">
        <f>MID(AG62,1,1)</f>
        <v>I</v>
      </c>
      <c r="AP62" s="129" t="str" cm="1">
        <f t="array" ref="AP62">IFERROR(_xlfn.IFS(AH62="Mini Breaker ","MB",AH62="GoPact ","GP",AH62="EZC 100 ","EZ1",AH62="EZC 250 ","EZ2",AH62="CVS/NSX 250 ","CV2",AH62="CVS/NSX/EZC 630 ","CV6",AH62="NS 1600 ","NS1",AH62="NW/MTZ 4000 ","NW4",AH62="Conmutador PEQ. ","CP",AH62="Conmutador MED. ","CM",AH62="Conmutador GRA. ","CG",AH62="Contactores ","CK"),"")</f>
        <v>CK</v>
      </c>
      <c r="AQ62" s="129" t="str" cm="1">
        <f t="array" ref="AQ62">_xlfn.IFS(AI62="Horizontal ","H",AI62="Horizontal COMPUESTA ","HC",AI62="Vertical ","V",AI62="Vertical Compacta ","VC",AI62="Vertical Extendida ","VE")</f>
        <v>V</v>
      </c>
      <c r="AR62" s="175" t="str">
        <f t="shared" si="29"/>
        <v>F</v>
      </c>
      <c r="AS62" s="175" t="str">
        <f t="shared" si="29"/>
        <v/>
      </c>
      <c r="AT62" s="175" t="str" cm="1">
        <f t="array" ref="AT62">IFERROR(_xlfn.IFS(AL62="W:200 ","W1",AL62="W:400 ","W2",AL62="W:720 ","W3",AL62="W:800 ","W4",AL62="W:1120 ","W5"),"")</f>
        <v>W2</v>
      </c>
      <c r="AU62" s="175" t="str" cm="1">
        <f t="array" ref="AU62">IFERROR(_xlfn.IFS(AM62="D:400 ","D1",AM62="D:600 ","D2",AM62="D:1000 ","D3"),"")</f>
        <v/>
      </c>
      <c r="AV62" s="175" t="s">
        <v>524</v>
      </c>
      <c r="AW62" s="299" t="s">
        <v>521</v>
      </c>
      <c r="AX62" s="299" t="s">
        <v>522</v>
      </c>
      <c r="AY62" s="176" t="str">
        <f>AE62&amp;AF62&amp;AH62&amp;AI62&amp;AJ62&amp;AK62&amp;AL62&amp;AM62&amp;AN62</f>
        <v>UF.  de Contactores Vertical Fijo W:400 -</v>
      </c>
      <c r="BP62" s="150" t="s">
        <v>140</v>
      </c>
      <c r="DD62" s="298" t="s">
        <v>523</v>
      </c>
      <c r="DE62" s="298" t="str">
        <f t="shared" si="14"/>
        <v>1013102</v>
      </c>
      <c r="DF62" s="158"/>
      <c r="DG62" s="158" t="str">
        <f t="shared" si="15"/>
        <v/>
      </c>
      <c r="DH62" s="158"/>
      <c r="DI62" s="158" t="str">
        <f t="shared" si="16"/>
        <v/>
      </c>
    </row>
    <row r="63" spans="1:113" ht="19.899999999999999" customHeight="1" outlineLevel="1">
      <c r="A63" s="154"/>
      <c r="B63" s="155" t="str">
        <f t="shared" si="20"/>
        <v>2040MaL</v>
      </c>
      <c r="C63" s="156" t="s">
        <v>149</v>
      </c>
      <c r="D63" s="611" t="s">
        <v>1111</v>
      </c>
      <c r="E63" s="158" t="s">
        <v>347</v>
      </c>
      <c r="F63" s="158" t="s">
        <v>347</v>
      </c>
      <c r="G63" s="159" t="str">
        <f t="shared" si="25"/>
        <v>H:</v>
      </c>
      <c r="H63" s="159" t="s">
        <v>339</v>
      </c>
      <c r="I63" s="160" t="str">
        <f t="shared" si="26"/>
        <v>W:</v>
      </c>
      <c r="J63" s="160" t="s">
        <v>513</v>
      </c>
      <c r="K63" s="161" t="str">
        <f t="shared" si="27"/>
        <v/>
      </c>
      <c r="L63" s="161"/>
      <c r="M63" s="162" t="s">
        <v>514</v>
      </c>
      <c r="N63" s="163"/>
      <c r="O63" s="164"/>
      <c r="P63" s="165"/>
      <c r="Q63" s="166" t="str">
        <f t="shared" si="28"/>
        <v>Marco Liso / H:2000W:400 mm</v>
      </c>
      <c r="T63" s="127"/>
      <c r="BP63" s="150" t="s">
        <v>141</v>
      </c>
      <c r="DD63" s="298" t="s">
        <v>525</v>
      </c>
      <c r="DE63" s="298" t="str">
        <f t="shared" si="14"/>
        <v>1013103</v>
      </c>
      <c r="DF63" s="158"/>
      <c r="DG63" s="158" t="str">
        <f t="shared" si="15"/>
        <v/>
      </c>
      <c r="DH63" s="158"/>
      <c r="DI63" s="158" t="str">
        <f t="shared" si="16"/>
        <v/>
      </c>
    </row>
    <row r="64" spans="1:113" ht="19.899999999999999" customHeight="1" outlineLevel="1">
      <c r="A64" s="154"/>
      <c r="B64" s="155" t="str">
        <f t="shared" si="20"/>
        <v>2072MaL</v>
      </c>
      <c r="C64" s="156" t="s">
        <v>149</v>
      </c>
      <c r="D64" s="611" t="s">
        <v>1112</v>
      </c>
      <c r="E64" s="158" t="s">
        <v>347</v>
      </c>
      <c r="F64" s="158" t="s">
        <v>347</v>
      </c>
      <c r="G64" s="159" t="str">
        <f t="shared" si="25"/>
        <v>H:</v>
      </c>
      <c r="H64" s="159" t="s">
        <v>339</v>
      </c>
      <c r="I64" s="160" t="str">
        <f t="shared" si="26"/>
        <v>W:</v>
      </c>
      <c r="J64" s="160" t="s">
        <v>225</v>
      </c>
      <c r="K64" s="161" t="str">
        <f t="shared" si="27"/>
        <v/>
      </c>
      <c r="L64" s="161"/>
      <c r="M64" s="162" t="s">
        <v>514</v>
      </c>
      <c r="N64" s="163"/>
      <c r="O64" s="164"/>
      <c r="P64" s="165"/>
      <c r="Q64" s="166" t="str">
        <f t="shared" si="28"/>
        <v>Marco Liso / H:2000W:720 mm</v>
      </c>
      <c r="T64" s="127"/>
      <c r="BP64" s="150" t="s">
        <v>142</v>
      </c>
      <c r="DD64" s="298" t="s">
        <v>526</v>
      </c>
      <c r="DE64" s="298" t="str">
        <f t="shared" si="14"/>
        <v>1013104</v>
      </c>
      <c r="DF64" s="158"/>
      <c r="DG64" s="158" t="str">
        <f t="shared" si="15"/>
        <v/>
      </c>
      <c r="DH64" s="158"/>
      <c r="DI64" s="158" t="str">
        <f t="shared" si="16"/>
        <v/>
      </c>
    </row>
    <row r="65" spans="1:113" ht="19.899999999999999" customHeight="1" outlineLevel="1">
      <c r="A65" s="154"/>
      <c r="B65" s="155" t="str">
        <f t="shared" si="20"/>
        <v>2080MaL</v>
      </c>
      <c r="C65" s="156" t="s">
        <v>149</v>
      </c>
      <c r="D65" s="611" t="s">
        <v>1113</v>
      </c>
      <c r="E65" s="158" t="s">
        <v>347</v>
      </c>
      <c r="F65" s="158" t="s">
        <v>347</v>
      </c>
      <c r="G65" s="159" t="str">
        <f t="shared" si="25"/>
        <v>H:</v>
      </c>
      <c r="H65" s="159" t="s">
        <v>339</v>
      </c>
      <c r="I65" s="160" t="str">
        <f t="shared" si="26"/>
        <v>W:</v>
      </c>
      <c r="J65" s="160" t="s">
        <v>528</v>
      </c>
      <c r="K65" s="161" t="str">
        <f t="shared" si="27"/>
        <v/>
      </c>
      <c r="L65" s="161"/>
      <c r="M65" s="162" t="s">
        <v>514</v>
      </c>
      <c r="N65" s="163"/>
      <c r="O65" s="164"/>
      <c r="P65" s="165"/>
      <c r="Q65" s="166" t="str">
        <f t="shared" si="28"/>
        <v>Marco Liso / H:2000W:800 mm</v>
      </c>
      <c r="T65" s="127"/>
      <c r="BP65" s="150" t="s">
        <v>143</v>
      </c>
      <c r="DD65" s="298" t="s">
        <v>527</v>
      </c>
      <c r="DE65" s="298" t="str">
        <f t="shared" si="14"/>
        <v>1013105</v>
      </c>
      <c r="DF65" s="158"/>
      <c r="DG65" s="158" t="str">
        <f t="shared" si="15"/>
        <v/>
      </c>
      <c r="DH65" s="158"/>
      <c r="DI65" s="158" t="str">
        <f t="shared" si="16"/>
        <v/>
      </c>
    </row>
    <row r="66" spans="1:113" ht="19.899999999999999" customHeight="1" outlineLevel="1">
      <c r="A66" s="154"/>
      <c r="B66" s="155" t="str">
        <f t="shared" si="20"/>
        <v>2011MaL</v>
      </c>
      <c r="C66" s="156" t="s">
        <v>149</v>
      </c>
      <c r="D66" s="611" t="s">
        <v>1114</v>
      </c>
      <c r="E66" s="158" t="s">
        <v>347</v>
      </c>
      <c r="F66" s="158" t="s">
        <v>347</v>
      </c>
      <c r="G66" s="159" t="str">
        <f t="shared" si="25"/>
        <v>H:</v>
      </c>
      <c r="H66" s="159" t="s">
        <v>339</v>
      </c>
      <c r="I66" s="160" t="str">
        <f t="shared" si="26"/>
        <v>W:</v>
      </c>
      <c r="J66" s="160" t="s">
        <v>242</v>
      </c>
      <c r="K66" s="161" t="str">
        <f t="shared" si="27"/>
        <v/>
      </c>
      <c r="L66" s="161"/>
      <c r="M66" s="162" t="s">
        <v>514</v>
      </c>
      <c r="N66" s="163"/>
      <c r="O66" s="164"/>
      <c r="P66" s="165"/>
      <c r="Q66" s="166" t="str">
        <f t="shared" si="28"/>
        <v>Marco Liso / H:2000W:1120 mm</v>
      </c>
      <c r="T66" s="127"/>
      <c r="BP66" s="150" t="s">
        <v>144</v>
      </c>
      <c r="DD66" s="298" t="s">
        <v>529</v>
      </c>
      <c r="DE66" s="298" t="str">
        <f t="shared" si="14"/>
        <v>1013106</v>
      </c>
      <c r="DF66" s="158"/>
      <c r="DG66" s="158" t="str">
        <f t="shared" si="15"/>
        <v/>
      </c>
      <c r="DH66" s="158"/>
      <c r="DI66" s="158" t="str">
        <f t="shared" si="16"/>
        <v/>
      </c>
    </row>
    <row r="67" spans="1:113" ht="19.899999999999999" customHeight="1" outlineLevel="1">
      <c r="A67" s="154"/>
      <c r="B67" s="155" t="str">
        <f t="shared" si="20"/>
        <v>2240MaL</v>
      </c>
      <c r="C67" s="156" t="s">
        <v>149</v>
      </c>
      <c r="D67" s="611" t="s">
        <v>1115</v>
      </c>
      <c r="E67" s="158" t="s">
        <v>347</v>
      </c>
      <c r="F67" s="158" t="s">
        <v>347</v>
      </c>
      <c r="G67" s="159" t="str">
        <f t="shared" si="25"/>
        <v>H:</v>
      </c>
      <c r="H67" s="159" t="s">
        <v>531</v>
      </c>
      <c r="I67" s="160" t="str">
        <f t="shared" si="26"/>
        <v>W:</v>
      </c>
      <c r="J67" s="160" t="s">
        <v>513</v>
      </c>
      <c r="K67" s="161" t="str">
        <f t="shared" si="27"/>
        <v/>
      </c>
      <c r="L67" s="161"/>
      <c r="M67" s="162" t="s">
        <v>514</v>
      </c>
      <c r="N67" s="163"/>
      <c r="O67" s="164"/>
      <c r="P67" s="165"/>
      <c r="Q67" s="166" t="str">
        <f t="shared" si="28"/>
        <v>Marco Liso / H:2200W:400 mm</v>
      </c>
      <c r="T67" s="127"/>
      <c r="BP67" s="150" t="s">
        <v>145</v>
      </c>
      <c r="DD67" s="298" t="s">
        <v>530</v>
      </c>
      <c r="DE67" s="298" t="str">
        <f t="shared" si="14"/>
        <v>1013107</v>
      </c>
      <c r="DF67" s="158"/>
      <c r="DG67" s="158" t="str">
        <f t="shared" si="15"/>
        <v/>
      </c>
      <c r="DH67" s="158"/>
      <c r="DI67" s="158" t="str">
        <f t="shared" si="16"/>
        <v/>
      </c>
    </row>
    <row r="68" spans="1:113" ht="19.899999999999999" customHeight="1" outlineLevel="1">
      <c r="A68" s="154"/>
      <c r="B68" s="155" t="str">
        <f t="shared" si="20"/>
        <v>2272MaL</v>
      </c>
      <c r="C68" s="156" t="s">
        <v>149</v>
      </c>
      <c r="D68" s="611" t="s">
        <v>1116</v>
      </c>
      <c r="E68" s="158" t="s">
        <v>347</v>
      </c>
      <c r="F68" s="158" t="s">
        <v>347</v>
      </c>
      <c r="G68" s="159" t="str">
        <f t="shared" si="25"/>
        <v>H:</v>
      </c>
      <c r="H68" s="159" t="s">
        <v>531</v>
      </c>
      <c r="I68" s="160" t="str">
        <f t="shared" si="26"/>
        <v>W:</v>
      </c>
      <c r="J68" s="160" t="s">
        <v>225</v>
      </c>
      <c r="K68" s="161" t="str">
        <f t="shared" si="27"/>
        <v/>
      </c>
      <c r="L68" s="161"/>
      <c r="M68" s="162" t="s">
        <v>514</v>
      </c>
      <c r="N68" s="163"/>
      <c r="O68" s="164"/>
      <c r="P68" s="165"/>
      <c r="Q68" s="166" t="str">
        <f t="shared" si="28"/>
        <v>Marco Liso / H:2200W:720 mm</v>
      </c>
      <c r="T68" s="127"/>
      <c r="BP68" s="150" t="s">
        <v>146</v>
      </c>
      <c r="DD68" s="298" t="s">
        <v>532</v>
      </c>
      <c r="DE68" s="298" t="str">
        <f t="shared" si="14"/>
        <v>1013108</v>
      </c>
      <c r="DF68" s="158"/>
      <c r="DG68" s="158" t="str">
        <f t="shared" si="15"/>
        <v/>
      </c>
      <c r="DH68" s="158"/>
      <c r="DI68" s="158" t="str">
        <f t="shared" si="16"/>
        <v/>
      </c>
    </row>
    <row r="69" spans="1:113" ht="19.899999999999999" customHeight="1" outlineLevel="1">
      <c r="A69" s="154"/>
      <c r="B69" s="155" t="str">
        <f t="shared" si="20"/>
        <v>2280MaL</v>
      </c>
      <c r="C69" s="156" t="s">
        <v>149</v>
      </c>
      <c r="D69" s="611" t="s">
        <v>1117</v>
      </c>
      <c r="E69" s="158" t="s">
        <v>347</v>
      </c>
      <c r="F69" s="158" t="s">
        <v>347</v>
      </c>
      <c r="G69" s="159" t="str">
        <f t="shared" si="25"/>
        <v>H:</v>
      </c>
      <c r="H69" s="159" t="s">
        <v>531</v>
      </c>
      <c r="I69" s="160" t="str">
        <f t="shared" si="26"/>
        <v>W:</v>
      </c>
      <c r="J69" s="160" t="s">
        <v>528</v>
      </c>
      <c r="K69" s="161" t="str">
        <f t="shared" si="27"/>
        <v/>
      </c>
      <c r="L69" s="161"/>
      <c r="M69" s="162" t="s">
        <v>514</v>
      </c>
      <c r="N69" s="163"/>
      <c r="O69" s="164"/>
      <c r="P69" s="165"/>
      <c r="Q69" s="166" t="str">
        <f t="shared" si="28"/>
        <v>Marco Liso / H:2200W:800 mm</v>
      </c>
      <c r="T69" s="127"/>
      <c r="BP69" s="150" t="s">
        <v>147</v>
      </c>
      <c r="DD69" s="298" t="s">
        <v>533</v>
      </c>
      <c r="DE69" s="298" t="str">
        <f t="shared" si="14"/>
        <v>1013109</v>
      </c>
      <c r="DF69" s="158"/>
      <c r="DG69" s="158" t="str">
        <f t="shared" si="15"/>
        <v/>
      </c>
      <c r="DH69" s="158"/>
      <c r="DI69" s="158" t="str">
        <f t="shared" si="16"/>
        <v/>
      </c>
    </row>
    <row r="70" spans="1:113" ht="19.899999999999999" customHeight="1" outlineLevel="1">
      <c r="A70" s="154"/>
      <c r="B70" s="155" t="str">
        <f t="shared" ref="B70:B101" si="30">MID(H70,1,2)&amp;MID(J70,1,2)&amp;MID(L70,1,2)&amp;MID(C70,1,2)&amp;MID(M70,1,1)&amp;MID(N70,1,1)&amp;MID(O70,1,1)&amp;MID(P70,1,3)</f>
        <v>2211MaL</v>
      </c>
      <c r="C70" s="156" t="s">
        <v>149</v>
      </c>
      <c r="D70" s="611" t="s">
        <v>1118</v>
      </c>
      <c r="E70" s="158" t="s">
        <v>347</v>
      </c>
      <c r="F70" s="158" t="s">
        <v>347</v>
      </c>
      <c r="G70" s="159" t="str">
        <f t="shared" si="25"/>
        <v>H:</v>
      </c>
      <c r="H70" s="159" t="s">
        <v>531</v>
      </c>
      <c r="I70" s="160" t="str">
        <f t="shared" si="26"/>
        <v>W:</v>
      </c>
      <c r="J70" s="160" t="s">
        <v>242</v>
      </c>
      <c r="K70" s="161" t="str">
        <f t="shared" si="27"/>
        <v/>
      </c>
      <c r="L70" s="161"/>
      <c r="M70" s="162" t="s">
        <v>514</v>
      </c>
      <c r="N70" s="163"/>
      <c r="O70" s="164"/>
      <c r="P70" s="165"/>
      <c r="Q70" s="166" t="str">
        <f t="shared" si="28"/>
        <v>Marco Liso / H:2200W:1120 mm</v>
      </c>
      <c r="T70" s="127"/>
      <c r="DD70" s="298" t="s">
        <v>534</v>
      </c>
      <c r="DE70" s="298" t="str">
        <f t="shared" si="14"/>
        <v>1013110</v>
      </c>
      <c r="DF70" s="158"/>
      <c r="DG70" s="158" t="str">
        <f t="shared" si="15"/>
        <v/>
      </c>
      <c r="DH70" s="158"/>
      <c r="DI70" s="158" t="str">
        <f t="shared" si="16"/>
        <v/>
      </c>
    </row>
    <row r="71" spans="1:113" ht="19.899999999999999" customHeight="1" outlineLevel="1">
      <c r="A71" s="154"/>
      <c r="B71" s="155" t="str">
        <f t="shared" si="30"/>
        <v/>
      </c>
      <c r="C71" s="459"/>
      <c r="D71" s="610" t="s">
        <v>347</v>
      </c>
      <c r="E71" s="301" t="s">
        <v>347</v>
      </c>
      <c r="F71" s="301" t="s">
        <v>347</v>
      </c>
      <c r="G71" s="159" t="str">
        <f t="shared" si="25"/>
        <v/>
      </c>
      <c r="H71" s="159"/>
      <c r="I71" s="160" t="str">
        <f t="shared" si="26"/>
        <v/>
      </c>
      <c r="J71" s="160"/>
      <c r="K71" s="161" t="str">
        <f t="shared" si="27"/>
        <v/>
      </c>
      <c r="L71" s="161"/>
      <c r="M71" s="162"/>
      <c r="N71" s="163"/>
      <c r="O71" s="164"/>
      <c r="P71" s="165"/>
      <c r="Q71" s="166" t="str">
        <f t="shared" si="28"/>
        <v/>
      </c>
      <c r="DD71" s="301"/>
      <c r="DE71" s="301" t="str">
        <f t="shared" ref="DE71:DE134" si="31">IF(DD71&lt;&gt;"",$DD$4&amp;DD71,"")</f>
        <v/>
      </c>
      <c r="DF71" s="301"/>
      <c r="DG71" s="301" t="str">
        <f t="shared" ref="DG71:DG134" si="32">IF(DF71&lt;&gt;"",$DD$4&amp;DF71,"")</f>
        <v/>
      </c>
      <c r="DH71" s="301"/>
      <c r="DI71" s="301" t="str">
        <f t="shared" ref="DI71:DI134" si="33">IF(DH71&lt;&gt;"",$DD$4&amp;DH71,"")</f>
        <v/>
      </c>
    </row>
    <row r="72" spans="1:113" ht="19.899999999999999" customHeight="1" outlineLevel="1">
      <c r="A72" s="154"/>
      <c r="B72" s="155" t="str">
        <f t="shared" si="30"/>
        <v/>
      </c>
      <c r="C72" s="459"/>
      <c r="D72" s="610" t="s">
        <v>347</v>
      </c>
      <c r="E72" s="301" t="s">
        <v>347</v>
      </c>
      <c r="F72" s="301" t="s">
        <v>347</v>
      </c>
      <c r="G72" s="159" t="str">
        <f t="shared" si="25"/>
        <v/>
      </c>
      <c r="H72" s="159"/>
      <c r="I72" s="160" t="str">
        <f t="shared" si="26"/>
        <v/>
      </c>
      <c r="J72" s="160"/>
      <c r="K72" s="161" t="str">
        <f t="shared" si="27"/>
        <v/>
      </c>
      <c r="L72" s="161"/>
      <c r="M72" s="162"/>
      <c r="N72" s="163"/>
      <c r="O72" s="164"/>
      <c r="P72" s="165"/>
      <c r="Q72" s="166" t="str">
        <f t="shared" si="28"/>
        <v/>
      </c>
      <c r="DD72" s="301"/>
      <c r="DE72" s="301" t="str">
        <f t="shared" si="31"/>
        <v/>
      </c>
      <c r="DF72" s="301"/>
      <c r="DG72" s="301" t="str">
        <f t="shared" si="32"/>
        <v/>
      </c>
      <c r="DH72" s="301"/>
      <c r="DI72" s="301" t="str">
        <f t="shared" si="33"/>
        <v/>
      </c>
    </row>
    <row r="73" spans="1:113" ht="19.899999999999999" customHeight="1" outlineLevel="1">
      <c r="A73" s="154"/>
      <c r="B73" s="155" t="str">
        <f t="shared" si="30"/>
        <v/>
      </c>
      <c r="C73" s="459"/>
      <c r="D73" s="610" t="s">
        <v>347</v>
      </c>
      <c r="E73" s="301" t="s">
        <v>347</v>
      </c>
      <c r="F73" s="301" t="s">
        <v>347</v>
      </c>
      <c r="G73" s="159" t="str">
        <f t="shared" si="25"/>
        <v/>
      </c>
      <c r="H73" s="159"/>
      <c r="I73" s="160" t="str">
        <f t="shared" si="26"/>
        <v/>
      </c>
      <c r="J73" s="160"/>
      <c r="K73" s="161" t="str">
        <f t="shared" si="27"/>
        <v/>
      </c>
      <c r="L73" s="161"/>
      <c r="M73" s="162"/>
      <c r="N73" s="163"/>
      <c r="O73" s="164"/>
      <c r="P73" s="165"/>
      <c r="Q73" s="166" t="str">
        <f t="shared" si="28"/>
        <v/>
      </c>
      <c r="DD73" s="301"/>
      <c r="DE73" s="301" t="str">
        <f t="shared" si="31"/>
        <v/>
      </c>
      <c r="DF73" s="301"/>
      <c r="DG73" s="301" t="str">
        <f t="shared" si="32"/>
        <v/>
      </c>
      <c r="DH73" s="301"/>
      <c r="DI73" s="301" t="str">
        <f t="shared" si="33"/>
        <v/>
      </c>
    </row>
    <row r="74" spans="1:113" ht="19.899999999999999" customHeight="1">
      <c r="B74" s="296" t="str">
        <f t="shared" si="30"/>
        <v/>
      </c>
      <c r="D74" s="606" t="s">
        <v>347</v>
      </c>
      <c r="E74" s="472" t="s">
        <v>347</v>
      </c>
      <c r="F74" s="472" t="s">
        <v>347</v>
      </c>
      <c r="M74" s="127"/>
      <c r="N74" s="127"/>
      <c r="O74" s="127"/>
      <c r="P74" s="127"/>
      <c r="Q74" s="297"/>
      <c r="T74" s="127" t="s">
        <v>347</v>
      </c>
      <c r="DE74" s="472" t="str">
        <f t="shared" si="31"/>
        <v/>
      </c>
      <c r="DG74" s="472" t="str">
        <f t="shared" si="32"/>
        <v/>
      </c>
      <c r="DI74" s="472" t="str">
        <f t="shared" si="33"/>
        <v/>
      </c>
    </row>
    <row r="75" spans="1:113" ht="19.899999999999999" customHeight="1" outlineLevel="1">
      <c r="A75" s="465"/>
      <c r="B75" s="155" t="str">
        <f t="shared" si="30"/>
        <v>1620PuP</v>
      </c>
      <c r="C75" s="459" t="s">
        <v>535</v>
      </c>
      <c r="D75" s="609" t="s">
        <v>1119</v>
      </c>
      <c r="E75" s="301" t="s">
        <v>347</v>
      </c>
      <c r="F75" s="301" t="s">
        <v>347</v>
      </c>
      <c r="G75" s="159" t="str">
        <f t="shared" ref="G75:G106" si="34">IF(H75&lt;&gt;"","H:","")</f>
        <v>H:</v>
      </c>
      <c r="H75" s="159">
        <v>1600</v>
      </c>
      <c r="I75" s="160" t="str">
        <f t="shared" ref="I75:I106" si="35">IF(J75&lt;&gt;"","W:","")</f>
        <v>W:</v>
      </c>
      <c r="J75" s="160">
        <v>200</v>
      </c>
      <c r="K75" s="161" t="str">
        <f t="shared" ref="K75:K106" si="36">IF(L75&lt;&gt;"","D:","")</f>
        <v/>
      </c>
      <c r="L75" s="161"/>
      <c r="M75" s="162"/>
      <c r="N75" s="469" t="s">
        <v>181</v>
      </c>
      <c r="O75" s="164"/>
      <c r="P75" s="165"/>
      <c r="Q75" s="166" t="str">
        <f t="shared" ref="Q75:Q106" si="37">IF(B75&lt;&gt;"",(C75&amp;M75&amp;N75&amp;O75&amp;P75&amp;" / "&amp;G75&amp;H75&amp;I75&amp;J75&amp;K75&amp;L75&amp;" mm"),"")</f>
        <v>Puerta Plena / H:1600W:200 mm</v>
      </c>
      <c r="DD75" s="466" t="s">
        <v>1027</v>
      </c>
      <c r="DE75" s="466" t="str">
        <f t="shared" si="31"/>
        <v>1014096</v>
      </c>
      <c r="DF75" s="301"/>
      <c r="DG75" s="301" t="str">
        <f t="shared" si="32"/>
        <v/>
      </c>
      <c r="DH75" s="301"/>
      <c r="DI75" s="301" t="str">
        <f t="shared" si="33"/>
        <v/>
      </c>
    </row>
    <row r="76" spans="1:113" ht="19.899999999999999" customHeight="1" outlineLevel="1">
      <c r="A76" s="465"/>
      <c r="B76" s="155" t="str">
        <f t="shared" si="30"/>
        <v>1640PuP</v>
      </c>
      <c r="C76" s="459" t="s">
        <v>535</v>
      </c>
      <c r="D76" s="609" t="s">
        <v>1120</v>
      </c>
      <c r="E76" s="301" t="s">
        <v>347</v>
      </c>
      <c r="F76" s="301" t="s">
        <v>347</v>
      </c>
      <c r="G76" s="159" t="str">
        <f t="shared" si="34"/>
        <v>H:</v>
      </c>
      <c r="H76" s="159">
        <v>1600</v>
      </c>
      <c r="I76" s="160" t="str">
        <f t="shared" si="35"/>
        <v>W:</v>
      </c>
      <c r="J76" s="160">
        <v>400</v>
      </c>
      <c r="K76" s="161" t="str">
        <f t="shared" si="36"/>
        <v/>
      </c>
      <c r="L76" s="161"/>
      <c r="M76" s="162"/>
      <c r="N76" s="469" t="s">
        <v>181</v>
      </c>
      <c r="O76" s="164"/>
      <c r="P76" s="165"/>
      <c r="Q76" s="166" t="str">
        <f t="shared" si="37"/>
        <v>Puerta Plena / H:1600W:400 mm</v>
      </c>
      <c r="DD76" s="466" t="s">
        <v>1028</v>
      </c>
      <c r="DE76" s="466" t="str">
        <f t="shared" si="31"/>
        <v>1014097</v>
      </c>
      <c r="DF76" s="301"/>
      <c r="DG76" s="301" t="str">
        <f t="shared" si="32"/>
        <v/>
      </c>
      <c r="DH76" s="301"/>
      <c r="DI76" s="301" t="str">
        <f t="shared" si="33"/>
        <v/>
      </c>
    </row>
    <row r="77" spans="1:113" ht="19.899999999999999" customHeight="1" outlineLevel="1">
      <c r="A77" s="465"/>
      <c r="B77" s="155" t="str">
        <f t="shared" si="30"/>
        <v>1672PuP</v>
      </c>
      <c r="C77" s="459" t="s">
        <v>535</v>
      </c>
      <c r="D77" s="609" t="s">
        <v>1121</v>
      </c>
      <c r="E77" s="301" t="s">
        <v>347</v>
      </c>
      <c r="F77" s="301" t="s">
        <v>347</v>
      </c>
      <c r="G77" s="159" t="str">
        <f t="shared" si="34"/>
        <v>H:</v>
      </c>
      <c r="H77" s="159">
        <v>1600</v>
      </c>
      <c r="I77" s="160" t="str">
        <f t="shared" si="35"/>
        <v>W:</v>
      </c>
      <c r="J77" s="160">
        <v>720</v>
      </c>
      <c r="K77" s="161" t="str">
        <f t="shared" si="36"/>
        <v/>
      </c>
      <c r="L77" s="161"/>
      <c r="M77" s="162"/>
      <c r="N77" s="469" t="s">
        <v>181</v>
      </c>
      <c r="O77" s="164"/>
      <c r="P77" s="165"/>
      <c r="Q77" s="166" t="str">
        <f t="shared" si="37"/>
        <v>Puerta Plena / H:1600W:720 mm</v>
      </c>
      <c r="DD77" s="466" t="s">
        <v>1029</v>
      </c>
      <c r="DE77" s="466" t="str">
        <f t="shared" si="31"/>
        <v>1014098</v>
      </c>
      <c r="DF77" s="301"/>
      <c r="DG77" s="301" t="str">
        <f t="shared" si="32"/>
        <v/>
      </c>
      <c r="DH77" s="301"/>
      <c r="DI77" s="301" t="str">
        <f t="shared" si="33"/>
        <v/>
      </c>
    </row>
    <row r="78" spans="1:113" ht="19.899999999999999" customHeight="1" outlineLevel="1">
      <c r="A78" s="465"/>
      <c r="B78" s="155" t="str">
        <f t="shared" si="30"/>
        <v>1680PuP</v>
      </c>
      <c r="C78" s="459" t="s">
        <v>535</v>
      </c>
      <c r="D78" s="609" t="s">
        <v>1122</v>
      </c>
      <c r="E78" s="301" t="s">
        <v>347</v>
      </c>
      <c r="F78" s="301" t="s">
        <v>347</v>
      </c>
      <c r="G78" s="159" t="str">
        <f t="shared" si="34"/>
        <v>H:</v>
      </c>
      <c r="H78" s="159">
        <v>1600</v>
      </c>
      <c r="I78" s="160" t="str">
        <f t="shared" si="35"/>
        <v>W:</v>
      </c>
      <c r="J78" s="160">
        <v>800</v>
      </c>
      <c r="K78" s="161" t="str">
        <f t="shared" si="36"/>
        <v/>
      </c>
      <c r="L78" s="161"/>
      <c r="M78" s="162"/>
      <c r="N78" s="469" t="s">
        <v>181</v>
      </c>
      <c r="O78" s="164"/>
      <c r="P78" s="165"/>
      <c r="Q78" s="166" t="str">
        <f t="shared" si="37"/>
        <v>Puerta Plena / H:1600W:800 mm</v>
      </c>
      <c r="DD78" s="466" t="s">
        <v>1030</v>
      </c>
      <c r="DE78" s="466" t="str">
        <f t="shared" si="31"/>
        <v>1014099</v>
      </c>
      <c r="DF78" s="301"/>
      <c r="DG78" s="301" t="str">
        <f t="shared" si="32"/>
        <v/>
      </c>
      <c r="DH78" s="301"/>
      <c r="DI78" s="301" t="str">
        <f t="shared" si="33"/>
        <v/>
      </c>
    </row>
    <row r="79" spans="1:113" ht="19.899999999999999" customHeight="1" outlineLevel="1">
      <c r="A79" s="154">
        <v>41</v>
      </c>
      <c r="B79" s="155" t="str">
        <f t="shared" si="30"/>
        <v>1820PuP</v>
      </c>
      <c r="C79" s="156" t="s">
        <v>535</v>
      </c>
      <c r="D79" s="612" t="s">
        <v>1123</v>
      </c>
      <c r="E79" s="301" t="s">
        <v>347</v>
      </c>
      <c r="F79" s="301" t="s">
        <v>347</v>
      </c>
      <c r="G79" s="159" t="str">
        <f t="shared" si="34"/>
        <v>H:</v>
      </c>
      <c r="H79" s="159">
        <v>1800</v>
      </c>
      <c r="I79" s="160" t="str">
        <f t="shared" si="35"/>
        <v>W:</v>
      </c>
      <c r="J79" s="160">
        <v>200</v>
      </c>
      <c r="K79" s="161" t="str">
        <f t="shared" si="36"/>
        <v/>
      </c>
      <c r="L79" s="161"/>
      <c r="M79" s="162"/>
      <c r="N79" s="163" t="s">
        <v>537</v>
      </c>
      <c r="O79" s="164"/>
      <c r="P79" s="302"/>
      <c r="Q79" s="166" t="str">
        <f t="shared" si="37"/>
        <v>Puerta Plena  / H:1800W:200 mm</v>
      </c>
      <c r="T79" s="303" t="s">
        <v>347</v>
      </c>
      <c r="DD79" s="300" t="s">
        <v>536</v>
      </c>
      <c r="DE79" s="300" t="str">
        <f t="shared" si="31"/>
        <v>1014100</v>
      </c>
      <c r="DF79" s="301"/>
      <c r="DG79" s="301" t="str">
        <f t="shared" si="32"/>
        <v/>
      </c>
      <c r="DH79" s="301"/>
      <c r="DI79" s="301" t="str">
        <f t="shared" si="33"/>
        <v/>
      </c>
    </row>
    <row r="80" spans="1:113" ht="19.899999999999999" customHeight="1" outlineLevel="1">
      <c r="A80" s="154">
        <v>42</v>
      </c>
      <c r="B80" s="155" t="str">
        <f t="shared" si="30"/>
        <v>1840PuP</v>
      </c>
      <c r="C80" s="156" t="s">
        <v>535</v>
      </c>
      <c r="D80" s="612" t="s">
        <v>1124</v>
      </c>
      <c r="E80" s="301" t="s">
        <v>347</v>
      </c>
      <c r="F80" s="301" t="s">
        <v>347</v>
      </c>
      <c r="G80" s="159" t="str">
        <f t="shared" si="34"/>
        <v>H:</v>
      </c>
      <c r="H80" s="159">
        <v>1800</v>
      </c>
      <c r="I80" s="160" t="str">
        <f t="shared" si="35"/>
        <v>W:</v>
      </c>
      <c r="J80" s="160">
        <v>400</v>
      </c>
      <c r="K80" s="161" t="str">
        <f t="shared" si="36"/>
        <v/>
      </c>
      <c r="L80" s="161"/>
      <c r="M80" s="162"/>
      <c r="N80" s="163" t="s">
        <v>537</v>
      </c>
      <c r="O80" s="164"/>
      <c r="P80" s="302"/>
      <c r="Q80" s="166" t="str">
        <f t="shared" si="37"/>
        <v>Puerta Plena  / H:1800W:400 mm</v>
      </c>
      <c r="DD80" s="300" t="s">
        <v>538</v>
      </c>
      <c r="DE80" s="300" t="str">
        <f t="shared" si="31"/>
        <v>1014101</v>
      </c>
      <c r="DF80" s="301"/>
      <c r="DG80" s="301" t="str">
        <f t="shared" si="32"/>
        <v/>
      </c>
      <c r="DH80" s="301"/>
      <c r="DI80" s="301" t="str">
        <f t="shared" si="33"/>
        <v/>
      </c>
    </row>
    <row r="81" spans="1:113" ht="19.899999999999999" customHeight="1" outlineLevel="1">
      <c r="A81" s="154">
        <v>43</v>
      </c>
      <c r="B81" s="155" t="str">
        <f t="shared" si="30"/>
        <v>1872PuP</v>
      </c>
      <c r="C81" s="156" t="s">
        <v>535</v>
      </c>
      <c r="D81" s="612" t="s">
        <v>1125</v>
      </c>
      <c r="E81" s="301" t="s">
        <v>347</v>
      </c>
      <c r="F81" s="301" t="s">
        <v>347</v>
      </c>
      <c r="G81" s="159" t="str">
        <f t="shared" si="34"/>
        <v>H:</v>
      </c>
      <c r="H81" s="159">
        <v>1800</v>
      </c>
      <c r="I81" s="160" t="str">
        <f t="shared" si="35"/>
        <v>W:</v>
      </c>
      <c r="J81" s="160">
        <v>720</v>
      </c>
      <c r="K81" s="161" t="str">
        <f t="shared" si="36"/>
        <v/>
      </c>
      <c r="L81" s="161"/>
      <c r="M81" s="162"/>
      <c r="N81" s="163" t="s">
        <v>537</v>
      </c>
      <c r="O81" s="164"/>
      <c r="P81" s="302"/>
      <c r="Q81" s="166" t="str">
        <f t="shared" si="37"/>
        <v>Puerta Plena  / H:1800W:720 mm</v>
      </c>
      <c r="DD81" s="300" t="s">
        <v>539</v>
      </c>
      <c r="DE81" s="300" t="str">
        <f t="shared" si="31"/>
        <v>1014102</v>
      </c>
      <c r="DF81" s="301"/>
      <c r="DG81" s="301" t="str">
        <f t="shared" si="32"/>
        <v/>
      </c>
      <c r="DH81" s="301"/>
      <c r="DI81" s="301" t="str">
        <f t="shared" si="33"/>
        <v/>
      </c>
    </row>
    <row r="82" spans="1:113" ht="19.899999999999999" customHeight="1" outlineLevel="1">
      <c r="A82" s="154">
        <v>44</v>
      </c>
      <c r="B82" s="155" t="str">
        <f t="shared" si="30"/>
        <v>2020PuP</v>
      </c>
      <c r="C82" s="156" t="s">
        <v>535</v>
      </c>
      <c r="D82" s="612" t="s">
        <v>1126</v>
      </c>
      <c r="E82" s="301" t="s">
        <v>347</v>
      </c>
      <c r="F82" s="301" t="s">
        <v>347</v>
      </c>
      <c r="G82" s="159" t="str">
        <f t="shared" si="34"/>
        <v>H:</v>
      </c>
      <c r="H82" s="159">
        <v>2000</v>
      </c>
      <c r="I82" s="160" t="str">
        <f t="shared" si="35"/>
        <v>W:</v>
      </c>
      <c r="J82" s="160">
        <v>200</v>
      </c>
      <c r="K82" s="161" t="str">
        <f t="shared" si="36"/>
        <v/>
      </c>
      <c r="L82" s="161"/>
      <c r="M82" s="162"/>
      <c r="N82" s="163" t="s">
        <v>537</v>
      </c>
      <c r="O82" s="164"/>
      <c r="P82" s="302"/>
      <c r="Q82" s="166" t="str">
        <f t="shared" si="37"/>
        <v>Puerta Plena  / H:2000W:200 mm</v>
      </c>
      <c r="DD82" s="300" t="s">
        <v>540</v>
      </c>
      <c r="DE82" s="300" t="str">
        <f t="shared" si="31"/>
        <v>1014103</v>
      </c>
      <c r="DF82" s="301"/>
      <c r="DG82" s="301" t="str">
        <f t="shared" si="32"/>
        <v/>
      </c>
      <c r="DH82" s="301"/>
      <c r="DI82" s="301" t="str">
        <f t="shared" si="33"/>
        <v/>
      </c>
    </row>
    <row r="83" spans="1:113" ht="19.899999999999999" customHeight="1" outlineLevel="1">
      <c r="A83" s="154">
        <v>45</v>
      </c>
      <c r="B83" s="155" t="str">
        <f t="shared" si="30"/>
        <v>2040PuP</v>
      </c>
      <c r="C83" s="156" t="s">
        <v>535</v>
      </c>
      <c r="D83" s="612" t="s">
        <v>1127</v>
      </c>
      <c r="E83" s="301" t="s">
        <v>347</v>
      </c>
      <c r="F83" s="301" t="s">
        <v>347</v>
      </c>
      <c r="G83" s="159" t="str">
        <f t="shared" si="34"/>
        <v>H:</v>
      </c>
      <c r="H83" s="159">
        <v>2000</v>
      </c>
      <c r="I83" s="160" t="str">
        <f t="shared" si="35"/>
        <v>W:</v>
      </c>
      <c r="J83" s="160">
        <v>400</v>
      </c>
      <c r="K83" s="161" t="str">
        <f t="shared" si="36"/>
        <v/>
      </c>
      <c r="L83" s="161"/>
      <c r="M83" s="162"/>
      <c r="N83" s="163" t="s">
        <v>537</v>
      </c>
      <c r="O83" s="164"/>
      <c r="P83" s="302"/>
      <c r="Q83" s="166" t="str">
        <f t="shared" si="37"/>
        <v>Puerta Plena  / H:2000W:400 mm</v>
      </c>
      <c r="DD83" s="300" t="s">
        <v>541</v>
      </c>
      <c r="DE83" s="300" t="str">
        <f t="shared" si="31"/>
        <v>1014104</v>
      </c>
      <c r="DF83" s="301"/>
      <c r="DG83" s="301" t="str">
        <f t="shared" si="32"/>
        <v/>
      </c>
      <c r="DH83" s="301"/>
      <c r="DI83" s="301" t="str">
        <f t="shared" si="33"/>
        <v/>
      </c>
    </row>
    <row r="84" spans="1:113" ht="19.899999999999999" customHeight="1" outlineLevel="1">
      <c r="A84" s="154">
        <v>46</v>
      </c>
      <c r="B84" s="155" t="str">
        <f t="shared" si="30"/>
        <v>2072PuP</v>
      </c>
      <c r="C84" s="156" t="s">
        <v>535</v>
      </c>
      <c r="D84" s="612" t="s">
        <v>1128</v>
      </c>
      <c r="E84" s="301" t="s">
        <v>347</v>
      </c>
      <c r="F84" s="301" t="s">
        <v>347</v>
      </c>
      <c r="G84" s="159" t="str">
        <f t="shared" si="34"/>
        <v>H:</v>
      </c>
      <c r="H84" s="159">
        <v>2000</v>
      </c>
      <c r="I84" s="160" t="str">
        <f t="shared" si="35"/>
        <v>W:</v>
      </c>
      <c r="J84" s="160">
        <v>720</v>
      </c>
      <c r="K84" s="161" t="str">
        <f t="shared" si="36"/>
        <v/>
      </c>
      <c r="L84" s="161"/>
      <c r="M84" s="162"/>
      <c r="N84" s="163" t="s">
        <v>537</v>
      </c>
      <c r="O84" s="164"/>
      <c r="P84" s="302"/>
      <c r="Q84" s="166" t="str">
        <f t="shared" si="37"/>
        <v>Puerta Plena  / H:2000W:720 mm</v>
      </c>
      <c r="DD84" s="300" t="s">
        <v>542</v>
      </c>
      <c r="DE84" s="300" t="str">
        <f t="shared" si="31"/>
        <v>1014105</v>
      </c>
      <c r="DF84" s="301"/>
      <c r="DG84" s="301" t="str">
        <f t="shared" si="32"/>
        <v/>
      </c>
      <c r="DH84" s="301"/>
      <c r="DI84" s="301" t="str">
        <f t="shared" si="33"/>
        <v/>
      </c>
    </row>
    <row r="85" spans="1:113" ht="19.899999999999999" customHeight="1" outlineLevel="1">
      <c r="A85" s="154">
        <v>47</v>
      </c>
      <c r="B85" s="155" t="str">
        <f t="shared" si="30"/>
        <v>2080PuP</v>
      </c>
      <c r="C85" s="156" t="s">
        <v>535</v>
      </c>
      <c r="D85" s="612" t="s">
        <v>1129</v>
      </c>
      <c r="E85" s="301" t="s">
        <v>347</v>
      </c>
      <c r="F85" s="301" t="s">
        <v>347</v>
      </c>
      <c r="G85" s="159" t="str">
        <f t="shared" si="34"/>
        <v>H:</v>
      </c>
      <c r="H85" s="159">
        <v>2000</v>
      </c>
      <c r="I85" s="160" t="str">
        <f t="shared" si="35"/>
        <v>W:</v>
      </c>
      <c r="J85" s="160">
        <v>800</v>
      </c>
      <c r="K85" s="161" t="str">
        <f t="shared" si="36"/>
        <v/>
      </c>
      <c r="L85" s="161"/>
      <c r="M85" s="162"/>
      <c r="N85" s="163" t="s">
        <v>537</v>
      </c>
      <c r="O85" s="164"/>
      <c r="P85" s="302"/>
      <c r="Q85" s="166" t="str">
        <f t="shared" si="37"/>
        <v>Puerta Plena  / H:2000W:800 mm</v>
      </c>
      <c r="DD85" s="300" t="s">
        <v>543</v>
      </c>
      <c r="DE85" s="300" t="str">
        <f t="shared" si="31"/>
        <v>1014106</v>
      </c>
      <c r="DF85" s="301"/>
      <c r="DG85" s="301" t="str">
        <f t="shared" si="32"/>
        <v/>
      </c>
      <c r="DH85" s="301"/>
      <c r="DI85" s="301" t="str">
        <f t="shared" si="33"/>
        <v/>
      </c>
    </row>
    <row r="86" spans="1:113" ht="19.899999999999999" customHeight="1" outlineLevel="1">
      <c r="A86" s="154">
        <v>48</v>
      </c>
      <c r="B86" s="155" t="str">
        <f t="shared" si="30"/>
        <v>2220PuP</v>
      </c>
      <c r="C86" s="156" t="s">
        <v>535</v>
      </c>
      <c r="D86" s="612" t="s">
        <v>1130</v>
      </c>
      <c r="E86" s="301" t="s">
        <v>347</v>
      </c>
      <c r="F86" s="301" t="s">
        <v>347</v>
      </c>
      <c r="G86" s="159" t="str">
        <f t="shared" si="34"/>
        <v>H:</v>
      </c>
      <c r="H86" s="159">
        <v>2200</v>
      </c>
      <c r="I86" s="160" t="str">
        <f t="shared" si="35"/>
        <v>W:</v>
      </c>
      <c r="J86" s="160">
        <v>200</v>
      </c>
      <c r="K86" s="161" t="str">
        <f t="shared" si="36"/>
        <v/>
      </c>
      <c r="L86" s="161"/>
      <c r="M86" s="162"/>
      <c r="N86" s="163" t="s">
        <v>537</v>
      </c>
      <c r="O86" s="164"/>
      <c r="P86" s="302"/>
      <c r="Q86" s="166" t="str">
        <f t="shared" si="37"/>
        <v>Puerta Plena  / H:2200W:200 mm</v>
      </c>
      <c r="DD86" s="300" t="s">
        <v>544</v>
      </c>
      <c r="DE86" s="300" t="str">
        <f t="shared" si="31"/>
        <v>1014107</v>
      </c>
      <c r="DF86" s="301"/>
      <c r="DG86" s="301" t="str">
        <f t="shared" si="32"/>
        <v/>
      </c>
      <c r="DH86" s="301"/>
      <c r="DI86" s="301" t="str">
        <f t="shared" si="33"/>
        <v/>
      </c>
    </row>
    <row r="87" spans="1:113" ht="19.899999999999999" customHeight="1" outlineLevel="1">
      <c r="A87" s="154">
        <v>49</v>
      </c>
      <c r="B87" s="155" t="str">
        <f t="shared" si="30"/>
        <v>2240PuP</v>
      </c>
      <c r="C87" s="156" t="s">
        <v>535</v>
      </c>
      <c r="D87" s="612" t="s">
        <v>1131</v>
      </c>
      <c r="E87" s="301" t="s">
        <v>347</v>
      </c>
      <c r="F87" s="301" t="s">
        <v>347</v>
      </c>
      <c r="G87" s="159" t="str">
        <f t="shared" si="34"/>
        <v>H:</v>
      </c>
      <c r="H87" s="159">
        <v>2200</v>
      </c>
      <c r="I87" s="160" t="str">
        <f t="shared" si="35"/>
        <v>W:</v>
      </c>
      <c r="J87" s="160">
        <v>400</v>
      </c>
      <c r="K87" s="161" t="str">
        <f t="shared" si="36"/>
        <v/>
      </c>
      <c r="L87" s="161"/>
      <c r="M87" s="162"/>
      <c r="N87" s="163" t="s">
        <v>537</v>
      </c>
      <c r="O87" s="164"/>
      <c r="P87" s="302"/>
      <c r="Q87" s="166" t="str">
        <f t="shared" si="37"/>
        <v>Puerta Plena  / H:2200W:400 mm</v>
      </c>
      <c r="DD87" s="300" t="s">
        <v>545</v>
      </c>
      <c r="DE87" s="300" t="str">
        <f t="shared" si="31"/>
        <v>1014108</v>
      </c>
      <c r="DF87" s="301"/>
      <c r="DG87" s="301" t="str">
        <f t="shared" si="32"/>
        <v/>
      </c>
      <c r="DH87" s="301"/>
      <c r="DI87" s="301" t="str">
        <f t="shared" si="33"/>
        <v/>
      </c>
    </row>
    <row r="88" spans="1:113" ht="19.899999999999999" customHeight="1" outlineLevel="1">
      <c r="A88" s="154">
        <v>50</v>
      </c>
      <c r="B88" s="155" t="str">
        <f t="shared" si="30"/>
        <v>2272PuP</v>
      </c>
      <c r="C88" s="156" t="s">
        <v>535</v>
      </c>
      <c r="D88" s="612" t="s">
        <v>1132</v>
      </c>
      <c r="E88" s="301" t="s">
        <v>347</v>
      </c>
      <c r="F88" s="301" t="s">
        <v>347</v>
      </c>
      <c r="G88" s="159" t="str">
        <f t="shared" si="34"/>
        <v>H:</v>
      </c>
      <c r="H88" s="159">
        <v>2200</v>
      </c>
      <c r="I88" s="160" t="str">
        <f t="shared" si="35"/>
        <v>W:</v>
      </c>
      <c r="J88" s="160">
        <v>720</v>
      </c>
      <c r="K88" s="161" t="str">
        <f t="shared" si="36"/>
        <v/>
      </c>
      <c r="L88" s="161"/>
      <c r="M88" s="162"/>
      <c r="N88" s="163" t="s">
        <v>537</v>
      </c>
      <c r="O88" s="164"/>
      <c r="P88" s="302"/>
      <c r="Q88" s="166" t="str">
        <f t="shared" si="37"/>
        <v>Puerta Plena  / H:2200W:720 mm</v>
      </c>
      <c r="DD88" s="300" t="s">
        <v>546</v>
      </c>
      <c r="DE88" s="300" t="str">
        <f t="shared" si="31"/>
        <v>1014109</v>
      </c>
      <c r="DF88" s="301"/>
      <c r="DG88" s="301" t="str">
        <f t="shared" si="32"/>
        <v/>
      </c>
      <c r="DH88" s="301"/>
      <c r="DI88" s="301" t="str">
        <f t="shared" si="33"/>
        <v/>
      </c>
    </row>
    <row r="89" spans="1:113" ht="19.899999999999999" customHeight="1" outlineLevel="1">
      <c r="A89" s="154">
        <v>51</v>
      </c>
      <c r="B89" s="155" t="str">
        <f t="shared" si="30"/>
        <v>2280PuP</v>
      </c>
      <c r="C89" s="156" t="s">
        <v>535</v>
      </c>
      <c r="D89" s="612" t="s">
        <v>1133</v>
      </c>
      <c r="E89" s="301" t="s">
        <v>347</v>
      </c>
      <c r="F89" s="301" t="s">
        <v>347</v>
      </c>
      <c r="G89" s="159" t="str">
        <f t="shared" si="34"/>
        <v>H:</v>
      </c>
      <c r="H89" s="159">
        <v>2200</v>
      </c>
      <c r="I89" s="160" t="str">
        <f t="shared" si="35"/>
        <v>W:</v>
      </c>
      <c r="J89" s="160">
        <v>800</v>
      </c>
      <c r="K89" s="161" t="str">
        <f t="shared" si="36"/>
        <v/>
      </c>
      <c r="L89" s="161"/>
      <c r="M89" s="162"/>
      <c r="N89" s="163" t="s">
        <v>537</v>
      </c>
      <c r="O89" s="164"/>
      <c r="P89" s="302"/>
      <c r="Q89" s="166" t="str">
        <f t="shared" si="37"/>
        <v>Puerta Plena  / H:2200W:800 mm</v>
      </c>
      <c r="DD89" s="300" t="s">
        <v>547</v>
      </c>
      <c r="DE89" s="300" t="str">
        <f t="shared" si="31"/>
        <v>1014110</v>
      </c>
      <c r="DF89" s="301"/>
      <c r="DG89" s="301" t="str">
        <f t="shared" si="32"/>
        <v/>
      </c>
      <c r="DH89" s="301"/>
      <c r="DI89" s="301" t="str">
        <f t="shared" si="33"/>
        <v/>
      </c>
    </row>
    <row r="90" spans="1:113" ht="19.899999999999999" customHeight="1" outlineLevel="1">
      <c r="A90" s="154"/>
      <c r="B90" s="155" t="str">
        <f t="shared" si="30"/>
        <v/>
      </c>
      <c r="C90" s="459"/>
      <c r="D90" s="610" t="s">
        <v>347</v>
      </c>
      <c r="E90" s="301" t="s">
        <v>347</v>
      </c>
      <c r="F90" s="301" t="s">
        <v>347</v>
      </c>
      <c r="G90" s="159" t="str">
        <f t="shared" si="34"/>
        <v/>
      </c>
      <c r="H90" s="159"/>
      <c r="I90" s="160" t="str">
        <f t="shared" si="35"/>
        <v/>
      </c>
      <c r="J90" s="160"/>
      <c r="K90" s="161" t="str">
        <f t="shared" si="36"/>
        <v/>
      </c>
      <c r="L90" s="161"/>
      <c r="M90" s="162"/>
      <c r="N90" s="163"/>
      <c r="O90" s="164"/>
      <c r="P90" s="165"/>
      <c r="Q90" s="166" t="str">
        <f t="shared" si="37"/>
        <v/>
      </c>
      <c r="DD90" s="301"/>
      <c r="DE90" s="301" t="str">
        <f t="shared" si="31"/>
        <v/>
      </c>
      <c r="DF90" s="301"/>
      <c r="DG90" s="301" t="str">
        <f t="shared" si="32"/>
        <v/>
      </c>
      <c r="DH90" s="301"/>
      <c r="DI90" s="301" t="str">
        <f t="shared" si="33"/>
        <v/>
      </c>
    </row>
    <row r="91" spans="1:113" ht="19.899999999999999" customHeight="1" outlineLevel="1">
      <c r="A91" s="154">
        <v>115</v>
      </c>
      <c r="B91" s="155" t="str">
        <f t="shared" si="30"/>
        <v>1840PuCD_SE</v>
      </c>
      <c r="C91" s="156" t="s">
        <v>535</v>
      </c>
      <c r="D91" s="613" t="s">
        <v>1134</v>
      </c>
      <c r="E91" s="301" t="s">
        <v>347</v>
      </c>
      <c r="F91" s="301" t="s">
        <v>347</v>
      </c>
      <c r="G91" s="159" t="str">
        <f t="shared" si="34"/>
        <v>H:</v>
      </c>
      <c r="H91" s="159">
        <v>1800</v>
      </c>
      <c r="I91" s="160" t="str">
        <f t="shared" si="35"/>
        <v>W:</v>
      </c>
      <c r="J91" s="160">
        <v>400</v>
      </c>
      <c r="K91" s="161" t="str">
        <f t="shared" si="36"/>
        <v/>
      </c>
      <c r="L91" s="161"/>
      <c r="M91" s="162"/>
      <c r="N91" s="163" t="s">
        <v>549</v>
      </c>
      <c r="O91" s="164" t="s">
        <v>621</v>
      </c>
      <c r="P91" s="305" t="s">
        <v>622</v>
      </c>
      <c r="Q91" s="166" t="str">
        <f t="shared" si="37"/>
        <v>Puerta Corte Doble_SE-223*223 / H:1800W:400 mm</v>
      </c>
      <c r="DD91" s="306" t="s">
        <v>620</v>
      </c>
      <c r="DE91" s="306" t="str">
        <f t="shared" si="31"/>
        <v>1014622</v>
      </c>
      <c r="DF91" s="301"/>
      <c r="DG91" s="301" t="str">
        <f t="shared" si="32"/>
        <v/>
      </c>
      <c r="DH91" s="301"/>
      <c r="DI91" s="301" t="str">
        <f t="shared" si="33"/>
        <v/>
      </c>
    </row>
    <row r="92" spans="1:113" ht="19.899999999999999" customHeight="1" outlineLevel="1">
      <c r="A92" s="154">
        <v>116</v>
      </c>
      <c r="B92" s="155" t="str">
        <f t="shared" si="30"/>
        <v>1872PuCD_SE</v>
      </c>
      <c r="C92" s="156" t="s">
        <v>535</v>
      </c>
      <c r="D92" s="613" t="s">
        <v>1135</v>
      </c>
      <c r="E92" s="301" t="s">
        <v>347</v>
      </c>
      <c r="F92" s="301" t="s">
        <v>347</v>
      </c>
      <c r="G92" s="159" t="str">
        <f t="shared" si="34"/>
        <v>H:</v>
      </c>
      <c r="H92" s="159">
        <v>1800</v>
      </c>
      <c r="I92" s="160" t="str">
        <f t="shared" si="35"/>
        <v>W:</v>
      </c>
      <c r="J92" s="160">
        <v>720</v>
      </c>
      <c r="K92" s="161" t="str">
        <f t="shared" si="36"/>
        <v/>
      </c>
      <c r="L92" s="161"/>
      <c r="M92" s="162"/>
      <c r="N92" s="163" t="s">
        <v>549</v>
      </c>
      <c r="O92" s="164" t="s">
        <v>621</v>
      </c>
      <c r="P92" s="305" t="s">
        <v>622</v>
      </c>
      <c r="Q92" s="166" t="str">
        <f t="shared" si="37"/>
        <v>Puerta Corte Doble_SE-223*223 / H:1800W:720 mm</v>
      </c>
      <c r="DD92" s="306" t="s">
        <v>623</v>
      </c>
      <c r="DE92" s="306" t="str">
        <f t="shared" si="31"/>
        <v>1014623</v>
      </c>
      <c r="DF92" s="301"/>
      <c r="DG92" s="301" t="str">
        <f t="shared" si="32"/>
        <v/>
      </c>
      <c r="DH92" s="301"/>
      <c r="DI92" s="301" t="str">
        <f t="shared" si="33"/>
        <v/>
      </c>
    </row>
    <row r="93" spans="1:113" ht="19.899999999999999" customHeight="1" outlineLevel="1">
      <c r="A93" s="154">
        <v>117</v>
      </c>
      <c r="B93" s="155" t="str">
        <f t="shared" si="30"/>
        <v>2040PuCD_SE</v>
      </c>
      <c r="C93" s="156" t="s">
        <v>535</v>
      </c>
      <c r="D93" s="613" t="s">
        <v>1136</v>
      </c>
      <c r="E93" s="301" t="s">
        <v>347</v>
      </c>
      <c r="F93" s="301" t="s">
        <v>347</v>
      </c>
      <c r="G93" s="159" t="str">
        <f t="shared" si="34"/>
        <v>H:</v>
      </c>
      <c r="H93" s="159">
        <v>2000</v>
      </c>
      <c r="I93" s="160" t="str">
        <f t="shared" si="35"/>
        <v>W:</v>
      </c>
      <c r="J93" s="160">
        <v>400</v>
      </c>
      <c r="K93" s="161" t="str">
        <f t="shared" si="36"/>
        <v/>
      </c>
      <c r="L93" s="161"/>
      <c r="M93" s="162"/>
      <c r="N93" s="163" t="s">
        <v>549</v>
      </c>
      <c r="O93" s="164" t="s">
        <v>621</v>
      </c>
      <c r="P93" s="305" t="s">
        <v>622</v>
      </c>
      <c r="Q93" s="166" t="str">
        <f t="shared" si="37"/>
        <v>Puerta Corte Doble_SE-223*223 / H:2000W:400 mm</v>
      </c>
      <c r="DD93" s="306" t="s">
        <v>624</v>
      </c>
      <c r="DE93" s="306" t="str">
        <f t="shared" si="31"/>
        <v>1014624</v>
      </c>
      <c r="DF93" s="301"/>
      <c r="DG93" s="301" t="str">
        <f t="shared" si="32"/>
        <v/>
      </c>
      <c r="DH93" s="301"/>
      <c r="DI93" s="301" t="str">
        <f t="shared" si="33"/>
        <v/>
      </c>
    </row>
    <row r="94" spans="1:113" ht="19.899999999999999" customHeight="1" outlineLevel="1">
      <c r="A94" s="154">
        <v>118</v>
      </c>
      <c r="B94" s="155" t="str">
        <f t="shared" si="30"/>
        <v>2072PuCD_SE</v>
      </c>
      <c r="C94" s="156" t="s">
        <v>535</v>
      </c>
      <c r="D94" s="613" t="s">
        <v>1137</v>
      </c>
      <c r="E94" s="301" t="s">
        <v>347</v>
      </c>
      <c r="F94" s="301" t="s">
        <v>347</v>
      </c>
      <c r="G94" s="159" t="str">
        <f t="shared" si="34"/>
        <v>H:</v>
      </c>
      <c r="H94" s="159">
        <v>2000</v>
      </c>
      <c r="I94" s="160" t="str">
        <f t="shared" si="35"/>
        <v>W:</v>
      </c>
      <c r="J94" s="160">
        <v>720</v>
      </c>
      <c r="K94" s="161" t="str">
        <f t="shared" si="36"/>
        <v/>
      </c>
      <c r="L94" s="161"/>
      <c r="M94" s="162"/>
      <c r="N94" s="163" t="s">
        <v>549</v>
      </c>
      <c r="O94" s="164" t="s">
        <v>621</v>
      </c>
      <c r="P94" s="305" t="s">
        <v>622</v>
      </c>
      <c r="Q94" s="166" t="str">
        <f t="shared" si="37"/>
        <v>Puerta Corte Doble_SE-223*223 / H:2000W:720 mm</v>
      </c>
      <c r="DD94" s="306" t="s">
        <v>625</v>
      </c>
      <c r="DE94" s="306" t="str">
        <f t="shared" si="31"/>
        <v>1014625</v>
      </c>
      <c r="DF94" s="301"/>
      <c r="DG94" s="301" t="str">
        <f t="shared" si="32"/>
        <v/>
      </c>
      <c r="DH94" s="301"/>
      <c r="DI94" s="301" t="str">
        <f t="shared" si="33"/>
        <v/>
      </c>
    </row>
    <row r="95" spans="1:113" ht="19.899999999999999" customHeight="1" outlineLevel="1">
      <c r="A95" s="154">
        <v>119</v>
      </c>
      <c r="B95" s="155" t="str">
        <f t="shared" si="30"/>
        <v>2080PuCD_SE</v>
      </c>
      <c r="C95" s="156" t="s">
        <v>535</v>
      </c>
      <c r="D95" s="613" t="s">
        <v>1138</v>
      </c>
      <c r="E95" s="301" t="s">
        <v>347</v>
      </c>
      <c r="F95" s="301" t="s">
        <v>347</v>
      </c>
      <c r="G95" s="159" t="str">
        <f t="shared" si="34"/>
        <v>H:</v>
      </c>
      <c r="H95" s="159">
        <v>2000</v>
      </c>
      <c r="I95" s="160" t="str">
        <f t="shared" si="35"/>
        <v>W:</v>
      </c>
      <c r="J95" s="160">
        <v>800</v>
      </c>
      <c r="K95" s="161" t="str">
        <f t="shared" si="36"/>
        <v/>
      </c>
      <c r="L95" s="161"/>
      <c r="M95" s="162"/>
      <c r="N95" s="163" t="s">
        <v>549</v>
      </c>
      <c r="O95" s="164" t="s">
        <v>621</v>
      </c>
      <c r="P95" s="305" t="s">
        <v>622</v>
      </c>
      <c r="Q95" s="166" t="str">
        <f t="shared" si="37"/>
        <v>Puerta Corte Doble_SE-223*223 / H:2000W:800 mm</v>
      </c>
      <c r="DD95" s="306" t="s">
        <v>626</v>
      </c>
      <c r="DE95" s="306" t="str">
        <f t="shared" si="31"/>
        <v>1014626</v>
      </c>
      <c r="DF95" s="301"/>
      <c r="DG95" s="301" t="str">
        <f t="shared" si="32"/>
        <v/>
      </c>
      <c r="DH95" s="301"/>
      <c r="DI95" s="301" t="str">
        <f t="shared" si="33"/>
        <v/>
      </c>
    </row>
    <row r="96" spans="1:113" ht="19.899999999999999" customHeight="1" outlineLevel="1">
      <c r="A96" s="154">
        <v>120</v>
      </c>
      <c r="B96" s="155" t="str">
        <f t="shared" si="30"/>
        <v>2240PuCD_SE</v>
      </c>
      <c r="C96" s="156" t="s">
        <v>535</v>
      </c>
      <c r="D96" s="613" t="s">
        <v>1139</v>
      </c>
      <c r="E96" s="301" t="s">
        <v>347</v>
      </c>
      <c r="F96" s="301" t="s">
        <v>347</v>
      </c>
      <c r="G96" s="159" t="str">
        <f t="shared" si="34"/>
        <v>H:</v>
      </c>
      <c r="H96" s="159">
        <v>2200</v>
      </c>
      <c r="I96" s="160" t="str">
        <f t="shared" si="35"/>
        <v>W:</v>
      </c>
      <c r="J96" s="160">
        <v>400</v>
      </c>
      <c r="K96" s="161" t="str">
        <f t="shared" si="36"/>
        <v/>
      </c>
      <c r="L96" s="161"/>
      <c r="M96" s="162"/>
      <c r="N96" s="163" t="s">
        <v>549</v>
      </c>
      <c r="O96" s="164" t="s">
        <v>621</v>
      </c>
      <c r="P96" s="305" t="s">
        <v>622</v>
      </c>
      <c r="Q96" s="166" t="str">
        <f t="shared" si="37"/>
        <v>Puerta Corte Doble_SE-223*223 / H:2200W:400 mm</v>
      </c>
      <c r="DD96" s="306" t="s">
        <v>627</v>
      </c>
      <c r="DE96" s="306" t="str">
        <f t="shared" si="31"/>
        <v>1014627</v>
      </c>
      <c r="DF96" s="301"/>
      <c r="DG96" s="301" t="str">
        <f t="shared" si="32"/>
        <v/>
      </c>
      <c r="DH96" s="301"/>
      <c r="DI96" s="301" t="str">
        <f t="shared" si="33"/>
        <v/>
      </c>
    </row>
    <row r="97" spans="1:113" ht="19.899999999999999" customHeight="1" outlineLevel="1">
      <c r="A97" s="154">
        <v>121</v>
      </c>
      <c r="B97" s="155" t="str">
        <f t="shared" si="30"/>
        <v>2272PuCD_SE</v>
      </c>
      <c r="C97" s="156" t="s">
        <v>535</v>
      </c>
      <c r="D97" s="613" t="s">
        <v>1140</v>
      </c>
      <c r="E97" s="301" t="s">
        <v>347</v>
      </c>
      <c r="F97" s="301" t="s">
        <v>347</v>
      </c>
      <c r="G97" s="159" t="str">
        <f t="shared" si="34"/>
        <v>H:</v>
      </c>
      <c r="H97" s="159">
        <v>2200</v>
      </c>
      <c r="I97" s="160" t="str">
        <f t="shared" si="35"/>
        <v>W:</v>
      </c>
      <c r="J97" s="160">
        <v>720</v>
      </c>
      <c r="K97" s="161" t="str">
        <f t="shared" si="36"/>
        <v/>
      </c>
      <c r="L97" s="161"/>
      <c r="M97" s="162"/>
      <c r="N97" s="163" t="s">
        <v>549</v>
      </c>
      <c r="O97" s="164" t="s">
        <v>621</v>
      </c>
      <c r="P97" s="305" t="s">
        <v>622</v>
      </c>
      <c r="Q97" s="166" t="str">
        <f t="shared" si="37"/>
        <v>Puerta Corte Doble_SE-223*223 / H:2200W:720 mm</v>
      </c>
      <c r="DD97" s="306" t="s">
        <v>628</v>
      </c>
      <c r="DE97" s="306" t="str">
        <f t="shared" si="31"/>
        <v>1014628</v>
      </c>
      <c r="DF97" s="301"/>
      <c r="DG97" s="301" t="str">
        <f t="shared" si="32"/>
        <v/>
      </c>
      <c r="DH97" s="301"/>
      <c r="DI97" s="301" t="str">
        <f t="shared" si="33"/>
        <v/>
      </c>
    </row>
    <row r="98" spans="1:113" ht="19.899999999999999" customHeight="1" outlineLevel="1">
      <c r="A98" s="154">
        <v>122</v>
      </c>
      <c r="B98" s="155" t="str">
        <f t="shared" si="30"/>
        <v>2280PuCD_SE</v>
      </c>
      <c r="C98" s="156" t="s">
        <v>535</v>
      </c>
      <c r="D98" s="613" t="s">
        <v>1141</v>
      </c>
      <c r="E98" s="301" t="s">
        <v>347</v>
      </c>
      <c r="F98" s="301" t="s">
        <v>347</v>
      </c>
      <c r="G98" s="159" t="str">
        <f t="shared" si="34"/>
        <v>H:</v>
      </c>
      <c r="H98" s="159">
        <v>2200</v>
      </c>
      <c r="I98" s="160" t="str">
        <f t="shared" si="35"/>
        <v>W:</v>
      </c>
      <c r="J98" s="160">
        <v>800</v>
      </c>
      <c r="K98" s="161" t="str">
        <f t="shared" si="36"/>
        <v/>
      </c>
      <c r="L98" s="161"/>
      <c r="M98" s="162"/>
      <c r="N98" s="163" t="s">
        <v>549</v>
      </c>
      <c r="O98" s="164" t="s">
        <v>621</v>
      </c>
      <c r="P98" s="305" t="s">
        <v>622</v>
      </c>
      <c r="Q98" s="166" t="str">
        <f t="shared" si="37"/>
        <v>Puerta Corte Doble_SE-223*223 / H:2200W:800 mm</v>
      </c>
      <c r="DD98" s="306" t="s">
        <v>629</v>
      </c>
      <c r="DE98" s="306" t="str">
        <f t="shared" si="31"/>
        <v>1014629</v>
      </c>
      <c r="DF98" s="301"/>
      <c r="DG98" s="301" t="str">
        <f t="shared" si="32"/>
        <v/>
      </c>
      <c r="DH98" s="301"/>
      <c r="DI98" s="301" t="str">
        <f t="shared" si="33"/>
        <v/>
      </c>
    </row>
    <row r="99" spans="1:113" ht="19.899999999999999" customHeight="1" outlineLevel="1">
      <c r="A99" s="154">
        <v>123</v>
      </c>
      <c r="B99" s="155" t="str">
        <f t="shared" si="30"/>
        <v>1840PuCD_NG</v>
      </c>
      <c r="C99" s="156" t="s">
        <v>535</v>
      </c>
      <c r="D99" s="613" t="s">
        <v>1142</v>
      </c>
      <c r="E99" s="301" t="s">
        <v>347</v>
      </c>
      <c r="F99" s="301" t="s">
        <v>347</v>
      </c>
      <c r="G99" s="159" t="str">
        <f t="shared" si="34"/>
        <v>H:</v>
      </c>
      <c r="H99" s="159">
        <v>1800</v>
      </c>
      <c r="I99" s="160" t="str">
        <f t="shared" si="35"/>
        <v>W:</v>
      </c>
      <c r="J99" s="160">
        <v>400</v>
      </c>
      <c r="K99" s="161" t="str">
        <f t="shared" si="36"/>
        <v/>
      </c>
      <c r="L99" s="161"/>
      <c r="M99" s="162"/>
      <c r="N99" s="163" t="s">
        <v>549</v>
      </c>
      <c r="O99" s="164" t="s">
        <v>621</v>
      </c>
      <c r="P99" s="305" t="s">
        <v>560</v>
      </c>
      <c r="Q99" s="166" t="str">
        <f t="shared" si="37"/>
        <v>Puerta Corte Doble_NG-229*229 / H:1800W:400 mm</v>
      </c>
      <c r="DD99" s="306" t="s">
        <v>630</v>
      </c>
      <c r="DE99" s="306" t="str">
        <f t="shared" si="31"/>
        <v>1014630</v>
      </c>
      <c r="DF99" s="301"/>
      <c r="DG99" s="301" t="str">
        <f t="shared" si="32"/>
        <v/>
      </c>
      <c r="DH99" s="301"/>
      <c r="DI99" s="301" t="str">
        <f t="shared" si="33"/>
        <v/>
      </c>
    </row>
    <row r="100" spans="1:113" ht="19.899999999999999" customHeight="1" outlineLevel="1">
      <c r="A100" s="154">
        <v>124</v>
      </c>
      <c r="B100" s="155" t="str">
        <f t="shared" si="30"/>
        <v>1872PuCD_NG</v>
      </c>
      <c r="C100" s="156" t="s">
        <v>535</v>
      </c>
      <c r="D100" s="613" t="s">
        <v>1143</v>
      </c>
      <c r="E100" s="301" t="s">
        <v>347</v>
      </c>
      <c r="F100" s="301" t="s">
        <v>347</v>
      </c>
      <c r="G100" s="159" t="str">
        <f t="shared" si="34"/>
        <v>H:</v>
      </c>
      <c r="H100" s="159">
        <v>1800</v>
      </c>
      <c r="I100" s="160" t="str">
        <f t="shared" si="35"/>
        <v>W:</v>
      </c>
      <c r="J100" s="160">
        <v>720</v>
      </c>
      <c r="K100" s="161" t="str">
        <f t="shared" si="36"/>
        <v/>
      </c>
      <c r="L100" s="161"/>
      <c r="M100" s="162"/>
      <c r="N100" s="163" t="s">
        <v>549</v>
      </c>
      <c r="O100" s="164" t="s">
        <v>621</v>
      </c>
      <c r="P100" s="305" t="s">
        <v>560</v>
      </c>
      <c r="Q100" s="166" t="str">
        <f t="shared" si="37"/>
        <v>Puerta Corte Doble_NG-229*229 / H:1800W:720 mm</v>
      </c>
      <c r="DD100" s="306" t="s">
        <v>631</v>
      </c>
      <c r="DE100" s="306" t="str">
        <f t="shared" si="31"/>
        <v>1014631</v>
      </c>
      <c r="DF100" s="301"/>
      <c r="DG100" s="301" t="str">
        <f t="shared" si="32"/>
        <v/>
      </c>
      <c r="DH100" s="301"/>
      <c r="DI100" s="301" t="str">
        <f t="shared" si="33"/>
        <v/>
      </c>
    </row>
    <row r="101" spans="1:113" ht="19.899999999999999" customHeight="1" outlineLevel="1">
      <c r="A101" s="154">
        <v>125</v>
      </c>
      <c r="B101" s="155" t="str">
        <f t="shared" si="30"/>
        <v>2040PuCD_NG</v>
      </c>
      <c r="C101" s="156" t="s">
        <v>535</v>
      </c>
      <c r="D101" s="613" t="s">
        <v>1144</v>
      </c>
      <c r="E101" s="301" t="s">
        <v>347</v>
      </c>
      <c r="F101" s="301" t="s">
        <v>347</v>
      </c>
      <c r="G101" s="159" t="str">
        <f t="shared" si="34"/>
        <v>H:</v>
      </c>
      <c r="H101" s="159">
        <v>2000</v>
      </c>
      <c r="I101" s="160" t="str">
        <f t="shared" si="35"/>
        <v>W:</v>
      </c>
      <c r="J101" s="160">
        <v>400</v>
      </c>
      <c r="K101" s="161" t="str">
        <f t="shared" si="36"/>
        <v/>
      </c>
      <c r="L101" s="161"/>
      <c r="M101" s="162"/>
      <c r="N101" s="163" t="s">
        <v>549</v>
      </c>
      <c r="O101" s="164" t="s">
        <v>621</v>
      </c>
      <c r="P101" s="305" t="s">
        <v>560</v>
      </c>
      <c r="Q101" s="166" t="str">
        <f t="shared" si="37"/>
        <v>Puerta Corte Doble_NG-229*229 / H:2000W:400 mm</v>
      </c>
      <c r="DD101" s="306" t="s">
        <v>632</v>
      </c>
      <c r="DE101" s="306" t="str">
        <f t="shared" si="31"/>
        <v>1014632</v>
      </c>
      <c r="DF101" s="301"/>
      <c r="DG101" s="301" t="str">
        <f t="shared" si="32"/>
        <v/>
      </c>
      <c r="DH101" s="301"/>
      <c r="DI101" s="301" t="str">
        <f t="shared" si="33"/>
        <v/>
      </c>
    </row>
    <row r="102" spans="1:113" ht="19.899999999999999" customHeight="1" outlineLevel="1">
      <c r="A102" s="154">
        <v>126</v>
      </c>
      <c r="B102" s="155" t="str">
        <f t="shared" ref="B102:B133" si="38">MID(H102,1,2)&amp;MID(J102,1,2)&amp;MID(L102,1,2)&amp;MID(C102,1,2)&amp;MID(M102,1,1)&amp;MID(N102,1,1)&amp;MID(O102,1,1)&amp;MID(P102,1,3)</f>
        <v>2072PuCD_NG</v>
      </c>
      <c r="C102" s="156" t="s">
        <v>535</v>
      </c>
      <c r="D102" s="613" t="s">
        <v>1145</v>
      </c>
      <c r="E102" s="301" t="s">
        <v>347</v>
      </c>
      <c r="F102" s="301" t="s">
        <v>347</v>
      </c>
      <c r="G102" s="159" t="str">
        <f t="shared" si="34"/>
        <v>H:</v>
      </c>
      <c r="H102" s="159">
        <v>2000</v>
      </c>
      <c r="I102" s="160" t="str">
        <f t="shared" si="35"/>
        <v>W:</v>
      </c>
      <c r="J102" s="160">
        <v>720</v>
      </c>
      <c r="K102" s="161" t="str">
        <f t="shared" si="36"/>
        <v/>
      </c>
      <c r="L102" s="161"/>
      <c r="M102" s="162"/>
      <c r="N102" s="163" t="s">
        <v>549</v>
      </c>
      <c r="O102" s="164" t="s">
        <v>621</v>
      </c>
      <c r="P102" s="305" t="s">
        <v>560</v>
      </c>
      <c r="Q102" s="166" t="str">
        <f t="shared" si="37"/>
        <v>Puerta Corte Doble_NG-229*229 / H:2000W:720 mm</v>
      </c>
      <c r="DD102" s="306" t="s">
        <v>633</v>
      </c>
      <c r="DE102" s="306" t="str">
        <f t="shared" si="31"/>
        <v>1014633</v>
      </c>
      <c r="DF102" s="301"/>
      <c r="DG102" s="301" t="str">
        <f t="shared" si="32"/>
        <v/>
      </c>
      <c r="DH102" s="301"/>
      <c r="DI102" s="301" t="str">
        <f t="shared" si="33"/>
        <v/>
      </c>
    </row>
    <row r="103" spans="1:113" ht="19.899999999999999" customHeight="1" outlineLevel="1">
      <c r="A103" s="154">
        <v>127</v>
      </c>
      <c r="B103" s="155" t="str">
        <f t="shared" si="38"/>
        <v>2080PuCD_NG</v>
      </c>
      <c r="C103" s="156" t="s">
        <v>535</v>
      </c>
      <c r="D103" s="613" t="s">
        <v>1146</v>
      </c>
      <c r="E103" s="301" t="s">
        <v>347</v>
      </c>
      <c r="F103" s="301" t="s">
        <v>347</v>
      </c>
      <c r="G103" s="159" t="str">
        <f t="shared" si="34"/>
        <v>H:</v>
      </c>
      <c r="H103" s="159">
        <v>2000</v>
      </c>
      <c r="I103" s="160" t="str">
        <f t="shared" si="35"/>
        <v>W:</v>
      </c>
      <c r="J103" s="160">
        <v>800</v>
      </c>
      <c r="K103" s="161" t="str">
        <f t="shared" si="36"/>
        <v/>
      </c>
      <c r="L103" s="161"/>
      <c r="M103" s="162"/>
      <c r="N103" s="163" t="s">
        <v>549</v>
      </c>
      <c r="O103" s="164" t="s">
        <v>621</v>
      </c>
      <c r="P103" s="305" t="s">
        <v>560</v>
      </c>
      <c r="Q103" s="166" t="str">
        <f t="shared" si="37"/>
        <v>Puerta Corte Doble_NG-229*229 / H:2000W:800 mm</v>
      </c>
      <c r="DD103" s="306" t="s">
        <v>634</v>
      </c>
      <c r="DE103" s="306" t="str">
        <f t="shared" si="31"/>
        <v>1014634</v>
      </c>
      <c r="DF103" s="301"/>
      <c r="DG103" s="301" t="str">
        <f t="shared" si="32"/>
        <v/>
      </c>
      <c r="DH103" s="301"/>
      <c r="DI103" s="301" t="str">
        <f t="shared" si="33"/>
        <v/>
      </c>
    </row>
    <row r="104" spans="1:113" ht="19.899999999999999" customHeight="1" outlineLevel="1">
      <c r="A104" s="154">
        <v>128</v>
      </c>
      <c r="B104" s="155" t="str">
        <f t="shared" si="38"/>
        <v>2240PuCD_NG</v>
      </c>
      <c r="C104" s="156" t="s">
        <v>535</v>
      </c>
      <c r="D104" s="613" t="s">
        <v>1147</v>
      </c>
      <c r="E104" s="301" t="s">
        <v>347</v>
      </c>
      <c r="F104" s="301" t="s">
        <v>347</v>
      </c>
      <c r="G104" s="159" t="str">
        <f t="shared" si="34"/>
        <v>H:</v>
      </c>
      <c r="H104" s="159">
        <v>2200</v>
      </c>
      <c r="I104" s="160" t="str">
        <f t="shared" si="35"/>
        <v>W:</v>
      </c>
      <c r="J104" s="160">
        <v>400</v>
      </c>
      <c r="K104" s="161" t="str">
        <f t="shared" si="36"/>
        <v/>
      </c>
      <c r="L104" s="161"/>
      <c r="M104" s="162"/>
      <c r="N104" s="163" t="s">
        <v>549</v>
      </c>
      <c r="O104" s="164" t="s">
        <v>621</v>
      </c>
      <c r="P104" s="305" t="s">
        <v>560</v>
      </c>
      <c r="Q104" s="166" t="str">
        <f t="shared" si="37"/>
        <v>Puerta Corte Doble_NG-229*229 / H:2200W:400 mm</v>
      </c>
      <c r="DD104" s="306" t="s">
        <v>635</v>
      </c>
      <c r="DE104" s="306" t="str">
        <f t="shared" si="31"/>
        <v>1014635</v>
      </c>
      <c r="DF104" s="301"/>
      <c r="DG104" s="301" t="str">
        <f t="shared" si="32"/>
        <v/>
      </c>
      <c r="DH104" s="301"/>
      <c r="DI104" s="301" t="str">
        <f t="shared" si="33"/>
        <v/>
      </c>
    </row>
    <row r="105" spans="1:113" ht="19.899999999999999" customHeight="1" outlineLevel="1">
      <c r="A105" s="154">
        <v>129</v>
      </c>
      <c r="B105" s="155" t="str">
        <f t="shared" si="38"/>
        <v>2272PuCD_NG</v>
      </c>
      <c r="C105" s="156" t="s">
        <v>535</v>
      </c>
      <c r="D105" s="613" t="s">
        <v>1148</v>
      </c>
      <c r="E105" s="301" t="s">
        <v>347</v>
      </c>
      <c r="F105" s="301" t="s">
        <v>347</v>
      </c>
      <c r="G105" s="159" t="str">
        <f t="shared" si="34"/>
        <v>H:</v>
      </c>
      <c r="H105" s="159">
        <v>2200</v>
      </c>
      <c r="I105" s="160" t="str">
        <f t="shared" si="35"/>
        <v>W:</v>
      </c>
      <c r="J105" s="160">
        <v>720</v>
      </c>
      <c r="K105" s="161" t="str">
        <f t="shared" si="36"/>
        <v/>
      </c>
      <c r="L105" s="161"/>
      <c r="M105" s="162"/>
      <c r="N105" s="163" t="s">
        <v>549</v>
      </c>
      <c r="O105" s="164" t="s">
        <v>621</v>
      </c>
      <c r="P105" s="305" t="s">
        <v>560</v>
      </c>
      <c r="Q105" s="166" t="str">
        <f t="shared" si="37"/>
        <v>Puerta Corte Doble_NG-229*229 / H:2200W:720 mm</v>
      </c>
      <c r="DD105" s="306" t="s">
        <v>636</v>
      </c>
      <c r="DE105" s="306" t="str">
        <f t="shared" si="31"/>
        <v>1014636</v>
      </c>
      <c r="DF105" s="301"/>
      <c r="DG105" s="301" t="str">
        <f t="shared" si="32"/>
        <v/>
      </c>
      <c r="DH105" s="301"/>
      <c r="DI105" s="301" t="str">
        <f t="shared" si="33"/>
        <v/>
      </c>
    </row>
    <row r="106" spans="1:113" ht="19.899999999999999" customHeight="1" outlineLevel="1">
      <c r="A106" s="154">
        <v>130</v>
      </c>
      <c r="B106" s="155" t="str">
        <f t="shared" si="38"/>
        <v>2280PuCD_NG</v>
      </c>
      <c r="C106" s="156" t="s">
        <v>535</v>
      </c>
      <c r="D106" s="613" t="s">
        <v>1149</v>
      </c>
      <c r="E106" s="301" t="s">
        <v>347</v>
      </c>
      <c r="F106" s="301" t="s">
        <v>347</v>
      </c>
      <c r="G106" s="159" t="str">
        <f t="shared" si="34"/>
        <v>H:</v>
      </c>
      <c r="H106" s="159">
        <v>2200</v>
      </c>
      <c r="I106" s="160" t="str">
        <f t="shared" si="35"/>
        <v>W:</v>
      </c>
      <c r="J106" s="160">
        <v>800</v>
      </c>
      <c r="K106" s="161" t="str">
        <f t="shared" si="36"/>
        <v/>
      </c>
      <c r="L106" s="161"/>
      <c r="M106" s="162"/>
      <c r="N106" s="163" t="s">
        <v>549</v>
      </c>
      <c r="O106" s="164" t="s">
        <v>621</v>
      </c>
      <c r="P106" s="305" t="s">
        <v>560</v>
      </c>
      <c r="Q106" s="166" t="str">
        <f t="shared" si="37"/>
        <v>Puerta Corte Doble_NG-229*229 / H:2200W:800 mm</v>
      </c>
      <c r="DD106" s="306" t="s">
        <v>637</v>
      </c>
      <c r="DE106" s="306" t="str">
        <f t="shared" si="31"/>
        <v>1014637</v>
      </c>
      <c r="DF106" s="301"/>
      <c r="DG106" s="301" t="str">
        <f t="shared" si="32"/>
        <v/>
      </c>
      <c r="DH106" s="301"/>
      <c r="DI106" s="301" t="str">
        <f t="shared" si="33"/>
        <v/>
      </c>
    </row>
    <row r="107" spans="1:113" ht="19.899999999999999" customHeight="1" outlineLevel="1">
      <c r="A107" s="154">
        <v>131</v>
      </c>
      <c r="B107" s="155" t="str">
        <f t="shared" si="38"/>
        <v>1840PuCD_NM</v>
      </c>
      <c r="C107" s="156" t="s">
        <v>535</v>
      </c>
      <c r="D107" s="613" t="s">
        <v>1150</v>
      </c>
      <c r="E107" s="301" t="s">
        <v>347</v>
      </c>
      <c r="F107" s="301" t="s">
        <v>347</v>
      </c>
      <c r="G107" s="159" t="str">
        <f t="shared" ref="G107:G138" si="39">IF(H107&lt;&gt;"","H:","")</f>
        <v>H:</v>
      </c>
      <c r="H107" s="159">
        <v>1800</v>
      </c>
      <c r="I107" s="160" t="str">
        <f t="shared" ref="I107:I138" si="40">IF(J107&lt;&gt;"","W:","")</f>
        <v>W:</v>
      </c>
      <c r="J107" s="160">
        <v>400</v>
      </c>
      <c r="K107" s="161" t="str">
        <f t="shared" ref="K107:K138" si="41">IF(L107&lt;&gt;"","D:","")</f>
        <v/>
      </c>
      <c r="L107" s="161"/>
      <c r="M107" s="162"/>
      <c r="N107" s="163" t="s">
        <v>549</v>
      </c>
      <c r="O107" s="164" t="s">
        <v>621</v>
      </c>
      <c r="P107" s="305" t="s">
        <v>569</v>
      </c>
      <c r="Q107" s="166" t="str">
        <f t="shared" ref="Q107:Q138" si="42">IF(B107&lt;&gt;"",(C107&amp;M107&amp;N107&amp;O107&amp;P107&amp;" / "&amp;G107&amp;H107&amp;I107&amp;J107&amp;K107&amp;L107&amp;" mm"),"")</f>
        <v>Puerta Corte Doble_NM-180*180 / H:1800W:400 mm</v>
      </c>
      <c r="DD107" s="306" t="s">
        <v>638</v>
      </c>
      <c r="DE107" s="306" t="str">
        <f t="shared" si="31"/>
        <v>1014638</v>
      </c>
      <c r="DF107" s="301"/>
      <c r="DG107" s="301" t="str">
        <f t="shared" si="32"/>
        <v/>
      </c>
      <c r="DH107" s="301"/>
      <c r="DI107" s="301" t="str">
        <f t="shared" si="33"/>
        <v/>
      </c>
    </row>
    <row r="108" spans="1:113" ht="19.899999999999999" customHeight="1" outlineLevel="1">
      <c r="A108" s="154">
        <v>132</v>
      </c>
      <c r="B108" s="155" t="str">
        <f t="shared" si="38"/>
        <v>1872PuCD_NM</v>
      </c>
      <c r="C108" s="156" t="s">
        <v>535</v>
      </c>
      <c r="D108" s="613" t="s">
        <v>1151</v>
      </c>
      <c r="E108" s="301" t="s">
        <v>347</v>
      </c>
      <c r="F108" s="301" t="s">
        <v>347</v>
      </c>
      <c r="G108" s="159" t="str">
        <f t="shared" si="39"/>
        <v>H:</v>
      </c>
      <c r="H108" s="159">
        <v>1800</v>
      </c>
      <c r="I108" s="160" t="str">
        <f t="shared" si="40"/>
        <v>W:</v>
      </c>
      <c r="J108" s="160">
        <v>720</v>
      </c>
      <c r="K108" s="161" t="str">
        <f t="shared" si="41"/>
        <v/>
      </c>
      <c r="L108" s="161"/>
      <c r="M108" s="162"/>
      <c r="N108" s="163" t="s">
        <v>549</v>
      </c>
      <c r="O108" s="164" t="s">
        <v>621</v>
      </c>
      <c r="P108" s="305" t="s">
        <v>569</v>
      </c>
      <c r="Q108" s="166" t="str">
        <f t="shared" si="42"/>
        <v>Puerta Corte Doble_NM-180*180 / H:1800W:720 mm</v>
      </c>
      <c r="DD108" s="306" t="s">
        <v>639</v>
      </c>
      <c r="DE108" s="306" t="str">
        <f t="shared" si="31"/>
        <v>1014639</v>
      </c>
      <c r="DF108" s="301"/>
      <c r="DG108" s="301" t="str">
        <f t="shared" si="32"/>
        <v/>
      </c>
      <c r="DH108" s="301"/>
      <c r="DI108" s="301" t="str">
        <f t="shared" si="33"/>
        <v/>
      </c>
    </row>
    <row r="109" spans="1:113" ht="19.899999999999999" customHeight="1" outlineLevel="1">
      <c r="A109" s="154">
        <v>133</v>
      </c>
      <c r="B109" s="155" t="str">
        <f t="shared" si="38"/>
        <v>2040PuCD_NM</v>
      </c>
      <c r="C109" s="156" t="s">
        <v>535</v>
      </c>
      <c r="D109" s="613" t="s">
        <v>1152</v>
      </c>
      <c r="E109" s="301" t="s">
        <v>347</v>
      </c>
      <c r="F109" s="301" t="s">
        <v>347</v>
      </c>
      <c r="G109" s="159" t="str">
        <f t="shared" si="39"/>
        <v>H:</v>
      </c>
      <c r="H109" s="159">
        <v>2000</v>
      </c>
      <c r="I109" s="160" t="str">
        <f t="shared" si="40"/>
        <v>W:</v>
      </c>
      <c r="J109" s="160">
        <v>400</v>
      </c>
      <c r="K109" s="161" t="str">
        <f t="shared" si="41"/>
        <v/>
      </c>
      <c r="L109" s="161"/>
      <c r="M109" s="162"/>
      <c r="N109" s="163" t="s">
        <v>549</v>
      </c>
      <c r="O109" s="164" t="s">
        <v>621</v>
      </c>
      <c r="P109" s="305" t="s">
        <v>569</v>
      </c>
      <c r="Q109" s="166" t="str">
        <f t="shared" si="42"/>
        <v>Puerta Corte Doble_NM-180*180 / H:2000W:400 mm</v>
      </c>
      <c r="DD109" s="306" t="s">
        <v>640</v>
      </c>
      <c r="DE109" s="306" t="str">
        <f t="shared" si="31"/>
        <v>1014640</v>
      </c>
      <c r="DF109" s="301"/>
      <c r="DG109" s="301" t="str">
        <f t="shared" si="32"/>
        <v/>
      </c>
      <c r="DH109" s="301"/>
      <c r="DI109" s="301" t="str">
        <f t="shared" si="33"/>
        <v/>
      </c>
    </row>
    <row r="110" spans="1:113" ht="19.899999999999999" customHeight="1" outlineLevel="1">
      <c r="A110" s="154">
        <v>134</v>
      </c>
      <c r="B110" s="155" t="str">
        <f t="shared" si="38"/>
        <v>2072PuCD_NM</v>
      </c>
      <c r="C110" s="156" t="s">
        <v>535</v>
      </c>
      <c r="D110" s="613" t="s">
        <v>1153</v>
      </c>
      <c r="E110" s="301" t="s">
        <v>347</v>
      </c>
      <c r="F110" s="301" t="s">
        <v>347</v>
      </c>
      <c r="G110" s="159" t="str">
        <f t="shared" si="39"/>
        <v>H:</v>
      </c>
      <c r="H110" s="159">
        <v>2000</v>
      </c>
      <c r="I110" s="160" t="str">
        <f t="shared" si="40"/>
        <v>W:</v>
      </c>
      <c r="J110" s="160">
        <v>720</v>
      </c>
      <c r="K110" s="161" t="str">
        <f t="shared" si="41"/>
        <v/>
      </c>
      <c r="L110" s="161"/>
      <c r="M110" s="162"/>
      <c r="N110" s="163" t="s">
        <v>549</v>
      </c>
      <c r="O110" s="164" t="s">
        <v>621</v>
      </c>
      <c r="P110" s="305" t="s">
        <v>569</v>
      </c>
      <c r="Q110" s="166" t="str">
        <f t="shared" si="42"/>
        <v>Puerta Corte Doble_NM-180*180 / H:2000W:720 mm</v>
      </c>
      <c r="DD110" s="306" t="s">
        <v>641</v>
      </c>
      <c r="DE110" s="306" t="str">
        <f t="shared" si="31"/>
        <v>1014641</v>
      </c>
      <c r="DF110" s="301"/>
      <c r="DG110" s="301" t="str">
        <f t="shared" si="32"/>
        <v/>
      </c>
      <c r="DH110" s="301"/>
      <c r="DI110" s="301" t="str">
        <f t="shared" si="33"/>
        <v/>
      </c>
    </row>
    <row r="111" spans="1:113" ht="19.899999999999999" customHeight="1" outlineLevel="1">
      <c r="A111" s="154">
        <v>135</v>
      </c>
      <c r="B111" s="155" t="str">
        <f t="shared" si="38"/>
        <v>2080PuCD_NM</v>
      </c>
      <c r="C111" s="156" t="s">
        <v>535</v>
      </c>
      <c r="D111" s="613" t="s">
        <v>1154</v>
      </c>
      <c r="E111" s="301" t="s">
        <v>347</v>
      </c>
      <c r="F111" s="301" t="s">
        <v>347</v>
      </c>
      <c r="G111" s="159" t="str">
        <f t="shared" si="39"/>
        <v>H:</v>
      </c>
      <c r="H111" s="159">
        <v>2000</v>
      </c>
      <c r="I111" s="160" t="str">
        <f t="shared" si="40"/>
        <v>W:</v>
      </c>
      <c r="J111" s="160">
        <v>800</v>
      </c>
      <c r="K111" s="161" t="str">
        <f t="shared" si="41"/>
        <v/>
      </c>
      <c r="L111" s="161"/>
      <c r="M111" s="162"/>
      <c r="N111" s="163" t="s">
        <v>549</v>
      </c>
      <c r="O111" s="164" t="s">
        <v>621</v>
      </c>
      <c r="P111" s="305" t="s">
        <v>569</v>
      </c>
      <c r="Q111" s="166" t="str">
        <f t="shared" si="42"/>
        <v>Puerta Corte Doble_NM-180*180 / H:2000W:800 mm</v>
      </c>
      <c r="DD111" s="306" t="s">
        <v>642</v>
      </c>
      <c r="DE111" s="306" t="str">
        <f t="shared" si="31"/>
        <v>1014642</v>
      </c>
      <c r="DF111" s="301"/>
      <c r="DG111" s="301" t="str">
        <f t="shared" si="32"/>
        <v/>
      </c>
      <c r="DH111" s="301"/>
      <c r="DI111" s="301" t="str">
        <f t="shared" si="33"/>
        <v/>
      </c>
    </row>
    <row r="112" spans="1:113" ht="19.899999999999999" customHeight="1" outlineLevel="1">
      <c r="A112" s="154">
        <v>136</v>
      </c>
      <c r="B112" s="155" t="str">
        <f t="shared" si="38"/>
        <v>2240PuCD_NM</v>
      </c>
      <c r="C112" s="156" t="s">
        <v>535</v>
      </c>
      <c r="D112" s="613" t="s">
        <v>1155</v>
      </c>
      <c r="E112" s="301" t="s">
        <v>347</v>
      </c>
      <c r="F112" s="301" t="s">
        <v>347</v>
      </c>
      <c r="G112" s="159" t="str">
        <f t="shared" si="39"/>
        <v>H:</v>
      </c>
      <c r="H112" s="159">
        <v>2200</v>
      </c>
      <c r="I112" s="160" t="str">
        <f t="shared" si="40"/>
        <v>W:</v>
      </c>
      <c r="J112" s="160">
        <v>400</v>
      </c>
      <c r="K112" s="161" t="str">
        <f t="shared" si="41"/>
        <v/>
      </c>
      <c r="L112" s="161"/>
      <c r="M112" s="162"/>
      <c r="N112" s="163" t="s">
        <v>549</v>
      </c>
      <c r="O112" s="164" t="s">
        <v>621</v>
      </c>
      <c r="P112" s="305" t="s">
        <v>569</v>
      </c>
      <c r="Q112" s="166" t="str">
        <f t="shared" si="42"/>
        <v>Puerta Corte Doble_NM-180*180 / H:2200W:400 mm</v>
      </c>
      <c r="DD112" s="306" t="s">
        <v>643</v>
      </c>
      <c r="DE112" s="306" t="str">
        <f t="shared" si="31"/>
        <v>1014643</v>
      </c>
      <c r="DF112" s="301"/>
      <c r="DG112" s="301" t="str">
        <f t="shared" si="32"/>
        <v/>
      </c>
      <c r="DH112" s="301"/>
      <c r="DI112" s="301" t="str">
        <f t="shared" si="33"/>
        <v/>
      </c>
    </row>
    <row r="113" spans="1:113" ht="19.899999999999999" customHeight="1" outlineLevel="1">
      <c r="A113" s="154">
        <v>137</v>
      </c>
      <c r="B113" s="155" t="str">
        <f t="shared" si="38"/>
        <v>2272PuCD_NM</v>
      </c>
      <c r="C113" s="156" t="s">
        <v>535</v>
      </c>
      <c r="D113" s="613" t="s">
        <v>1156</v>
      </c>
      <c r="E113" s="301" t="s">
        <v>347</v>
      </c>
      <c r="F113" s="301" t="s">
        <v>347</v>
      </c>
      <c r="G113" s="159" t="str">
        <f t="shared" si="39"/>
        <v>H:</v>
      </c>
      <c r="H113" s="159">
        <v>2200</v>
      </c>
      <c r="I113" s="160" t="str">
        <f t="shared" si="40"/>
        <v>W:</v>
      </c>
      <c r="J113" s="160">
        <v>720</v>
      </c>
      <c r="K113" s="161" t="str">
        <f t="shared" si="41"/>
        <v/>
      </c>
      <c r="L113" s="161"/>
      <c r="M113" s="162"/>
      <c r="N113" s="163" t="s">
        <v>549</v>
      </c>
      <c r="O113" s="164" t="s">
        <v>621</v>
      </c>
      <c r="P113" s="305" t="s">
        <v>569</v>
      </c>
      <c r="Q113" s="166" t="str">
        <f t="shared" si="42"/>
        <v>Puerta Corte Doble_NM-180*180 / H:2200W:720 mm</v>
      </c>
      <c r="DD113" s="306" t="s">
        <v>644</v>
      </c>
      <c r="DE113" s="306" t="str">
        <f t="shared" si="31"/>
        <v>1014644</v>
      </c>
      <c r="DF113" s="301"/>
      <c r="DG113" s="301" t="str">
        <f t="shared" si="32"/>
        <v/>
      </c>
      <c r="DH113" s="301"/>
      <c r="DI113" s="301" t="str">
        <f t="shared" si="33"/>
        <v/>
      </c>
    </row>
    <row r="114" spans="1:113" ht="19.899999999999999" customHeight="1" outlineLevel="1">
      <c r="A114" s="154">
        <v>138</v>
      </c>
      <c r="B114" s="155" t="str">
        <f t="shared" si="38"/>
        <v>2280PuCD_NM</v>
      </c>
      <c r="C114" s="156" t="s">
        <v>535</v>
      </c>
      <c r="D114" s="613" t="s">
        <v>1157</v>
      </c>
      <c r="E114" s="301" t="s">
        <v>347</v>
      </c>
      <c r="F114" s="301" t="s">
        <v>347</v>
      </c>
      <c r="G114" s="159" t="str">
        <f t="shared" si="39"/>
        <v>H:</v>
      </c>
      <c r="H114" s="159">
        <v>2200</v>
      </c>
      <c r="I114" s="160" t="str">
        <f t="shared" si="40"/>
        <v>W:</v>
      </c>
      <c r="J114" s="160">
        <v>800</v>
      </c>
      <c r="K114" s="161" t="str">
        <f t="shared" si="41"/>
        <v/>
      </c>
      <c r="L114" s="161"/>
      <c r="M114" s="162"/>
      <c r="N114" s="163" t="s">
        <v>549</v>
      </c>
      <c r="O114" s="164" t="s">
        <v>621</v>
      </c>
      <c r="P114" s="305" t="s">
        <v>569</v>
      </c>
      <c r="Q114" s="166" t="str">
        <f t="shared" si="42"/>
        <v>Puerta Corte Doble_NM-180*180 / H:2200W:800 mm</v>
      </c>
      <c r="DD114" s="306" t="s">
        <v>645</v>
      </c>
      <c r="DE114" s="306" t="str">
        <f t="shared" si="31"/>
        <v>1014645</v>
      </c>
      <c r="DF114" s="301"/>
      <c r="DG114" s="301" t="str">
        <f t="shared" si="32"/>
        <v/>
      </c>
      <c r="DH114" s="301"/>
      <c r="DI114" s="301" t="str">
        <f t="shared" si="33"/>
        <v/>
      </c>
    </row>
    <row r="115" spans="1:113" ht="19.899999999999999" customHeight="1" outlineLevel="1">
      <c r="A115" s="154">
        <v>139</v>
      </c>
      <c r="B115" s="155" t="str">
        <f t="shared" si="38"/>
        <v>1840PuCD_NP</v>
      </c>
      <c r="C115" s="156" t="s">
        <v>535</v>
      </c>
      <c r="D115" s="613" t="s">
        <v>1158</v>
      </c>
      <c r="E115" s="301" t="s">
        <v>347</v>
      </c>
      <c r="F115" s="301" t="s">
        <v>347</v>
      </c>
      <c r="G115" s="159" t="str">
        <f t="shared" si="39"/>
        <v>H:</v>
      </c>
      <c r="H115" s="159">
        <v>1800</v>
      </c>
      <c r="I115" s="160" t="str">
        <f t="shared" si="40"/>
        <v>W:</v>
      </c>
      <c r="J115" s="160">
        <v>400</v>
      </c>
      <c r="K115" s="161" t="str">
        <f t="shared" si="41"/>
        <v/>
      </c>
      <c r="L115" s="161"/>
      <c r="M115" s="162"/>
      <c r="N115" s="163" t="s">
        <v>549</v>
      </c>
      <c r="O115" s="164" t="s">
        <v>621</v>
      </c>
      <c r="P115" s="305" t="s">
        <v>578</v>
      </c>
      <c r="Q115" s="166" t="str">
        <f t="shared" si="42"/>
        <v>Puerta Corte Doble_NP-125*125 / H:1800W:400 mm</v>
      </c>
      <c r="DD115" s="306" t="s">
        <v>646</v>
      </c>
      <c r="DE115" s="306" t="str">
        <f t="shared" si="31"/>
        <v>1014646</v>
      </c>
      <c r="DF115" s="301"/>
      <c r="DG115" s="301" t="str">
        <f t="shared" si="32"/>
        <v/>
      </c>
      <c r="DH115" s="301"/>
      <c r="DI115" s="301" t="str">
        <f t="shared" si="33"/>
        <v/>
      </c>
    </row>
    <row r="116" spans="1:113" ht="19.899999999999999" customHeight="1" outlineLevel="1">
      <c r="A116" s="154">
        <v>140</v>
      </c>
      <c r="B116" s="155" t="str">
        <f t="shared" si="38"/>
        <v>1872PuCD_NP</v>
      </c>
      <c r="C116" s="156" t="s">
        <v>535</v>
      </c>
      <c r="D116" s="613" t="s">
        <v>1159</v>
      </c>
      <c r="E116" s="301" t="s">
        <v>347</v>
      </c>
      <c r="F116" s="301" t="s">
        <v>347</v>
      </c>
      <c r="G116" s="159" t="str">
        <f t="shared" si="39"/>
        <v>H:</v>
      </c>
      <c r="H116" s="159">
        <v>1800</v>
      </c>
      <c r="I116" s="160" t="str">
        <f t="shared" si="40"/>
        <v>W:</v>
      </c>
      <c r="J116" s="160">
        <v>720</v>
      </c>
      <c r="K116" s="161" t="str">
        <f t="shared" si="41"/>
        <v/>
      </c>
      <c r="L116" s="161"/>
      <c r="M116" s="162"/>
      <c r="N116" s="163" t="s">
        <v>549</v>
      </c>
      <c r="O116" s="164" t="s">
        <v>621</v>
      </c>
      <c r="P116" s="305" t="s">
        <v>578</v>
      </c>
      <c r="Q116" s="166" t="str">
        <f t="shared" si="42"/>
        <v>Puerta Corte Doble_NP-125*125 / H:1800W:720 mm</v>
      </c>
      <c r="DD116" s="306" t="s">
        <v>647</v>
      </c>
      <c r="DE116" s="306" t="str">
        <f t="shared" si="31"/>
        <v>1014647</v>
      </c>
      <c r="DF116" s="301"/>
      <c r="DG116" s="301" t="str">
        <f t="shared" si="32"/>
        <v/>
      </c>
      <c r="DH116" s="301"/>
      <c r="DI116" s="301" t="str">
        <f t="shared" si="33"/>
        <v/>
      </c>
    </row>
    <row r="117" spans="1:113" ht="19.899999999999999" customHeight="1" outlineLevel="1">
      <c r="A117" s="154">
        <v>141</v>
      </c>
      <c r="B117" s="155" t="str">
        <f t="shared" si="38"/>
        <v>2040PuCD_NP</v>
      </c>
      <c r="C117" s="156" t="s">
        <v>535</v>
      </c>
      <c r="D117" s="613" t="s">
        <v>1160</v>
      </c>
      <c r="E117" s="301" t="s">
        <v>347</v>
      </c>
      <c r="F117" s="301" t="s">
        <v>347</v>
      </c>
      <c r="G117" s="159" t="str">
        <f t="shared" si="39"/>
        <v>H:</v>
      </c>
      <c r="H117" s="159">
        <v>2000</v>
      </c>
      <c r="I117" s="160" t="str">
        <f t="shared" si="40"/>
        <v>W:</v>
      </c>
      <c r="J117" s="160">
        <v>400</v>
      </c>
      <c r="K117" s="161" t="str">
        <f t="shared" si="41"/>
        <v/>
      </c>
      <c r="L117" s="161"/>
      <c r="M117" s="162"/>
      <c r="N117" s="163" t="s">
        <v>549</v>
      </c>
      <c r="O117" s="164" t="s">
        <v>621</v>
      </c>
      <c r="P117" s="305" t="s">
        <v>578</v>
      </c>
      <c r="Q117" s="166" t="str">
        <f t="shared" si="42"/>
        <v>Puerta Corte Doble_NP-125*125 / H:2000W:400 mm</v>
      </c>
      <c r="DD117" s="306" t="s">
        <v>648</v>
      </c>
      <c r="DE117" s="306" t="str">
        <f t="shared" si="31"/>
        <v>1014648</v>
      </c>
      <c r="DF117" s="301"/>
      <c r="DG117" s="301" t="str">
        <f t="shared" si="32"/>
        <v/>
      </c>
      <c r="DH117" s="301"/>
      <c r="DI117" s="301" t="str">
        <f t="shared" si="33"/>
        <v/>
      </c>
    </row>
    <row r="118" spans="1:113" ht="19.899999999999999" customHeight="1" outlineLevel="1">
      <c r="A118" s="154">
        <v>142</v>
      </c>
      <c r="B118" s="155" t="str">
        <f t="shared" si="38"/>
        <v>2072PuCD_NP</v>
      </c>
      <c r="C118" s="156" t="s">
        <v>535</v>
      </c>
      <c r="D118" s="613" t="s">
        <v>1161</v>
      </c>
      <c r="E118" s="301" t="s">
        <v>347</v>
      </c>
      <c r="F118" s="301" t="s">
        <v>347</v>
      </c>
      <c r="G118" s="159" t="str">
        <f t="shared" si="39"/>
        <v>H:</v>
      </c>
      <c r="H118" s="159">
        <v>2000</v>
      </c>
      <c r="I118" s="160" t="str">
        <f t="shared" si="40"/>
        <v>W:</v>
      </c>
      <c r="J118" s="160">
        <v>720</v>
      </c>
      <c r="K118" s="161" t="str">
        <f t="shared" si="41"/>
        <v/>
      </c>
      <c r="L118" s="161"/>
      <c r="M118" s="162"/>
      <c r="N118" s="163" t="s">
        <v>549</v>
      </c>
      <c r="O118" s="164" t="s">
        <v>621</v>
      </c>
      <c r="P118" s="305" t="s">
        <v>578</v>
      </c>
      <c r="Q118" s="166" t="str">
        <f t="shared" si="42"/>
        <v>Puerta Corte Doble_NP-125*125 / H:2000W:720 mm</v>
      </c>
      <c r="DD118" s="306" t="s">
        <v>649</v>
      </c>
      <c r="DE118" s="306" t="str">
        <f t="shared" si="31"/>
        <v>1014649</v>
      </c>
      <c r="DF118" s="301"/>
      <c r="DG118" s="301" t="str">
        <f t="shared" si="32"/>
        <v/>
      </c>
      <c r="DH118" s="301"/>
      <c r="DI118" s="301" t="str">
        <f t="shared" si="33"/>
        <v/>
      </c>
    </row>
    <row r="119" spans="1:113" ht="19.899999999999999" customHeight="1" outlineLevel="1">
      <c r="A119" s="154">
        <v>143</v>
      </c>
      <c r="B119" s="155" t="str">
        <f t="shared" si="38"/>
        <v>2080PuCD_NP</v>
      </c>
      <c r="C119" s="156" t="s">
        <v>535</v>
      </c>
      <c r="D119" s="613" t="s">
        <v>1162</v>
      </c>
      <c r="E119" s="301" t="s">
        <v>347</v>
      </c>
      <c r="F119" s="301" t="s">
        <v>347</v>
      </c>
      <c r="G119" s="159" t="str">
        <f t="shared" si="39"/>
        <v>H:</v>
      </c>
      <c r="H119" s="159">
        <v>2000</v>
      </c>
      <c r="I119" s="160" t="str">
        <f t="shared" si="40"/>
        <v>W:</v>
      </c>
      <c r="J119" s="160">
        <v>800</v>
      </c>
      <c r="K119" s="161" t="str">
        <f t="shared" si="41"/>
        <v/>
      </c>
      <c r="L119" s="161"/>
      <c r="M119" s="162"/>
      <c r="N119" s="163" t="s">
        <v>549</v>
      </c>
      <c r="O119" s="164" t="s">
        <v>621</v>
      </c>
      <c r="P119" s="305" t="s">
        <v>578</v>
      </c>
      <c r="Q119" s="166" t="str">
        <f t="shared" si="42"/>
        <v>Puerta Corte Doble_NP-125*125 / H:2000W:800 mm</v>
      </c>
      <c r="DD119" s="306" t="s">
        <v>650</v>
      </c>
      <c r="DE119" s="306" t="str">
        <f t="shared" si="31"/>
        <v>1014650</v>
      </c>
      <c r="DF119" s="301"/>
      <c r="DG119" s="301" t="str">
        <f t="shared" si="32"/>
        <v/>
      </c>
      <c r="DH119" s="301"/>
      <c r="DI119" s="301" t="str">
        <f t="shared" si="33"/>
        <v/>
      </c>
    </row>
    <row r="120" spans="1:113" ht="19.899999999999999" customHeight="1" outlineLevel="1">
      <c r="A120" s="154">
        <v>144</v>
      </c>
      <c r="B120" s="155" t="str">
        <f t="shared" si="38"/>
        <v>2240PuCD_NP</v>
      </c>
      <c r="C120" s="156" t="s">
        <v>535</v>
      </c>
      <c r="D120" s="613" t="s">
        <v>1163</v>
      </c>
      <c r="E120" s="301" t="s">
        <v>347</v>
      </c>
      <c r="F120" s="301" t="s">
        <v>347</v>
      </c>
      <c r="G120" s="159" t="str">
        <f t="shared" si="39"/>
        <v>H:</v>
      </c>
      <c r="H120" s="159">
        <v>2200</v>
      </c>
      <c r="I120" s="160" t="str">
        <f t="shared" si="40"/>
        <v>W:</v>
      </c>
      <c r="J120" s="160">
        <v>400</v>
      </c>
      <c r="K120" s="161" t="str">
        <f t="shared" si="41"/>
        <v/>
      </c>
      <c r="L120" s="161"/>
      <c r="M120" s="162"/>
      <c r="N120" s="163" t="s">
        <v>549</v>
      </c>
      <c r="O120" s="164" t="s">
        <v>621</v>
      </c>
      <c r="P120" s="305" t="s">
        <v>578</v>
      </c>
      <c r="Q120" s="166" t="str">
        <f t="shared" si="42"/>
        <v>Puerta Corte Doble_NP-125*125 / H:2200W:400 mm</v>
      </c>
      <c r="DD120" s="306" t="s">
        <v>651</v>
      </c>
      <c r="DE120" s="306" t="str">
        <f t="shared" si="31"/>
        <v>1014651</v>
      </c>
      <c r="DF120" s="301"/>
      <c r="DG120" s="301" t="str">
        <f t="shared" si="32"/>
        <v/>
      </c>
      <c r="DH120" s="301"/>
      <c r="DI120" s="301" t="str">
        <f t="shared" si="33"/>
        <v/>
      </c>
    </row>
    <row r="121" spans="1:113" ht="19.899999999999999" customHeight="1" outlineLevel="1">
      <c r="A121" s="154">
        <v>145</v>
      </c>
      <c r="B121" s="155" t="str">
        <f t="shared" si="38"/>
        <v>2272PuCD_NP</v>
      </c>
      <c r="C121" s="156" t="s">
        <v>535</v>
      </c>
      <c r="D121" s="613" t="s">
        <v>1164</v>
      </c>
      <c r="E121" s="301" t="s">
        <v>347</v>
      </c>
      <c r="F121" s="301" t="s">
        <v>347</v>
      </c>
      <c r="G121" s="159" t="str">
        <f t="shared" si="39"/>
        <v>H:</v>
      </c>
      <c r="H121" s="159">
        <v>2200</v>
      </c>
      <c r="I121" s="160" t="str">
        <f t="shared" si="40"/>
        <v>W:</v>
      </c>
      <c r="J121" s="160">
        <v>720</v>
      </c>
      <c r="K121" s="161" t="str">
        <f t="shared" si="41"/>
        <v/>
      </c>
      <c r="L121" s="161"/>
      <c r="M121" s="162"/>
      <c r="N121" s="163" t="s">
        <v>549</v>
      </c>
      <c r="O121" s="164" t="s">
        <v>621</v>
      </c>
      <c r="P121" s="305" t="s">
        <v>578</v>
      </c>
      <c r="Q121" s="166" t="str">
        <f t="shared" si="42"/>
        <v>Puerta Corte Doble_NP-125*125 / H:2200W:720 mm</v>
      </c>
      <c r="DD121" s="306" t="s">
        <v>652</v>
      </c>
      <c r="DE121" s="306" t="str">
        <f t="shared" si="31"/>
        <v>1014652</v>
      </c>
      <c r="DF121" s="301"/>
      <c r="DG121" s="301" t="str">
        <f t="shared" si="32"/>
        <v/>
      </c>
      <c r="DH121" s="301"/>
      <c r="DI121" s="301" t="str">
        <f t="shared" si="33"/>
        <v/>
      </c>
    </row>
    <row r="122" spans="1:113" ht="19.899999999999999" customHeight="1" outlineLevel="1">
      <c r="A122" s="154">
        <v>146</v>
      </c>
      <c r="B122" s="155" t="str">
        <f t="shared" si="38"/>
        <v>2280PuCD_NP</v>
      </c>
      <c r="C122" s="156" t="s">
        <v>535</v>
      </c>
      <c r="D122" s="613" t="s">
        <v>1165</v>
      </c>
      <c r="E122" s="301" t="s">
        <v>347</v>
      </c>
      <c r="F122" s="301" t="s">
        <v>347</v>
      </c>
      <c r="G122" s="159" t="str">
        <f t="shared" si="39"/>
        <v>H:</v>
      </c>
      <c r="H122" s="159">
        <v>2200</v>
      </c>
      <c r="I122" s="160" t="str">
        <f t="shared" si="40"/>
        <v>W:</v>
      </c>
      <c r="J122" s="160">
        <v>800</v>
      </c>
      <c r="K122" s="161" t="str">
        <f t="shared" si="41"/>
        <v/>
      </c>
      <c r="L122" s="161"/>
      <c r="M122" s="162"/>
      <c r="N122" s="163" t="s">
        <v>549</v>
      </c>
      <c r="O122" s="164" t="s">
        <v>621</v>
      </c>
      <c r="P122" s="305" t="s">
        <v>578</v>
      </c>
      <c r="Q122" s="166" t="str">
        <f t="shared" si="42"/>
        <v>Puerta Corte Doble_NP-125*125 / H:2200W:800 mm</v>
      </c>
      <c r="DD122" s="306" t="s">
        <v>653</v>
      </c>
      <c r="DE122" s="306" t="str">
        <f t="shared" si="31"/>
        <v>1014653</v>
      </c>
      <c r="DF122" s="301"/>
      <c r="DG122" s="301" t="str">
        <f t="shared" si="32"/>
        <v/>
      </c>
      <c r="DH122" s="301"/>
      <c r="DI122" s="301" t="str">
        <f t="shared" si="33"/>
        <v/>
      </c>
    </row>
    <row r="123" spans="1:113" ht="19.899999999999999" customHeight="1" outlineLevel="1">
      <c r="A123" s="154">
        <v>52</v>
      </c>
      <c r="B123" s="155" t="str">
        <f t="shared" si="38"/>
        <v>1840PuCS_SE</v>
      </c>
      <c r="C123" s="156" t="s">
        <v>535</v>
      </c>
      <c r="D123" s="614" t="s">
        <v>1166</v>
      </c>
      <c r="E123" s="301" t="s">
        <v>347</v>
      </c>
      <c r="F123" s="301" t="s">
        <v>347</v>
      </c>
      <c r="G123" s="159" t="str">
        <f t="shared" si="39"/>
        <v>H:</v>
      </c>
      <c r="H123" s="159">
        <v>1800</v>
      </c>
      <c r="I123" s="160" t="str">
        <f t="shared" si="40"/>
        <v>W:</v>
      </c>
      <c r="J123" s="160">
        <v>400</v>
      </c>
      <c r="K123" s="161" t="str">
        <f t="shared" si="41"/>
        <v/>
      </c>
      <c r="L123" s="161"/>
      <c r="M123" s="162"/>
      <c r="N123" s="163" t="s">
        <v>549</v>
      </c>
      <c r="O123" s="164" t="s">
        <v>550</v>
      </c>
      <c r="P123" s="305" t="s">
        <v>551</v>
      </c>
      <c r="Q123" s="166" t="str">
        <f t="shared" si="42"/>
        <v>Puerta Corte Sencillo_SE223*223 / H:1800W:400 mm</v>
      </c>
      <c r="DD123" s="304" t="s">
        <v>548</v>
      </c>
      <c r="DE123" s="304" t="str">
        <f t="shared" si="31"/>
        <v>1014654</v>
      </c>
      <c r="DF123" s="301"/>
      <c r="DG123" s="301" t="str">
        <f t="shared" si="32"/>
        <v/>
      </c>
      <c r="DH123" s="301"/>
      <c r="DI123" s="301" t="str">
        <f t="shared" si="33"/>
        <v/>
      </c>
    </row>
    <row r="124" spans="1:113" ht="19.899999999999999" customHeight="1" outlineLevel="1">
      <c r="A124" s="154">
        <v>53</v>
      </c>
      <c r="B124" s="155" t="str">
        <f t="shared" si="38"/>
        <v>1872PuCS_SE</v>
      </c>
      <c r="C124" s="156" t="s">
        <v>535</v>
      </c>
      <c r="D124" s="613" t="s">
        <v>1167</v>
      </c>
      <c r="E124" s="301" t="s">
        <v>347</v>
      </c>
      <c r="F124" s="301" t="s">
        <v>347</v>
      </c>
      <c r="G124" s="159" t="str">
        <f t="shared" si="39"/>
        <v>H:</v>
      </c>
      <c r="H124" s="159">
        <v>1800</v>
      </c>
      <c r="I124" s="160" t="str">
        <f t="shared" si="40"/>
        <v>W:</v>
      </c>
      <c r="J124" s="160">
        <v>720</v>
      </c>
      <c r="K124" s="161" t="str">
        <f t="shared" si="41"/>
        <v/>
      </c>
      <c r="L124" s="161"/>
      <c r="M124" s="162"/>
      <c r="N124" s="163" t="s">
        <v>549</v>
      </c>
      <c r="O124" s="164" t="s">
        <v>550</v>
      </c>
      <c r="P124" s="305" t="s">
        <v>551</v>
      </c>
      <c r="Q124" s="166" t="str">
        <f t="shared" si="42"/>
        <v>Puerta Corte Sencillo_SE223*223 / H:1800W:720 mm</v>
      </c>
      <c r="DD124" s="306" t="s">
        <v>552</v>
      </c>
      <c r="DE124" s="306" t="str">
        <f t="shared" si="31"/>
        <v>1014655</v>
      </c>
      <c r="DF124" s="301"/>
      <c r="DG124" s="301" t="str">
        <f t="shared" si="32"/>
        <v/>
      </c>
      <c r="DH124" s="301"/>
      <c r="DI124" s="301" t="str">
        <f t="shared" si="33"/>
        <v/>
      </c>
    </row>
    <row r="125" spans="1:113" ht="19.899999999999999" customHeight="1" outlineLevel="1">
      <c r="A125" s="154">
        <v>54</v>
      </c>
      <c r="B125" s="155" t="str">
        <f t="shared" si="38"/>
        <v>2040PuCS_SE</v>
      </c>
      <c r="C125" s="156" t="s">
        <v>535</v>
      </c>
      <c r="D125" s="613" t="s">
        <v>1168</v>
      </c>
      <c r="E125" s="301" t="s">
        <v>347</v>
      </c>
      <c r="F125" s="301" t="s">
        <v>347</v>
      </c>
      <c r="G125" s="159" t="str">
        <f t="shared" si="39"/>
        <v>H:</v>
      </c>
      <c r="H125" s="159">
        <v>2000</v>
      </c>
      <c r="I125" s="160" t="str">
        <f t="shared" si="40"/>
        <v>W:</v>
      </c>
      <c r="J125" s="160">
        <v>400</v>
      </c>
      <c r="K125" s="161" t="str">
        <f t="shared" si="41"/>
        <v/>
      </c>
      <c r="L125" s="161"/>
      <c r="M125" s="162"/>
      <c r="N125" s="163" t="s">
        <v>549</v>
      </c>
      <c r="O125" s="164" t="s">
        <v>550</v>
      </c>
      <c r="P125" s="305" t="s">
        <v>551</v>
      </c>
      <c r="Q125" s="166" t="str">
        <f t="shared" si="42"/>
        <v>Puerta Corte Sencillo_SE223*223 / H:2000W:400 mm</v>
      </c>
      <c r="DD125" s="306" t="s">
        <v>553</v>
      </c>
      <c r="DE125" s="306" t="str">
        <f t="shared" si="31"/>
        <v>1014656</v>
      </c>
      <c r="DF125" s="301"/>
      <c r="DG125" s="301" t="str">
        <f t="shared" si="32"/>
        <v/>
      </c>
      <c r="DH125" s="301"/>
      <c r="DI125" s="301" t="str">
        <f t="shared" si="33"/>
        <v/>
      </c>
    </row>
    <row r="126" spans="1:113" ht="19.899999999999999" customHeight="1" outlineLevel="1">
      <c r="A126" s="154">
        <v>55</v>
      </c>
      <c r="B126" s="155" t="str">
        <f t="shared" si="38"/>
        <v>2072PuCS_SE</v>
      </c>
      <c r="C126" s="156" t="s">
        <v>535</v>
      </c>
      <c r="D126" s="613" t="s">
        <v>1169</v>
      </c>
      <c r="E126" s="301" t="s">
        <v>347</v>
      </c>
      <c r="F126" s="301" t="s">
        <v>347</v>
      </c>
      <c r="G126" s="159" t="str">
        <f t="shared" si="39"/>
        <v>H:</v>
      </c>
      <c r="H126" s="159">
        <v>2000</v>
      </c>
      <c r="I126" s="160" t="str">
        <f t="shared" si="40"/>
        <v>W:</v>
      </c>
      <c r="J126" s="160">
        <v>720</v>
      </c>
      <c r="K126" s="161" t="str">
        <f t="shared" si="41"/>
        <v/>
      </c>
      <c r="L126" s="161"/>
      <c r="M126" s="162"/>
      <c r="N126" s="163" t="s">
        <v>549</v>
      </c>
      <c r="O126" s="164" t="s">
        <v>550</v>
      </c>
      <c r="P126" s="305" t="s">
        <v>551</v>
      </c>
      <c r="Q126" s="166" t="str">
        <f t="shared" si="42"/>
        <v>Puerta Corte Sencillo_SE223*223 / H:2000W:720 mm</v>
      </c>
      <c r="DD126" s="306" t="s">
        <v>554</v>
      </c>
      <c r="DE126" s="306" t="str">
        <f t="shared" si="31"/>
        <v>1014657</v>
      </c>
      <c r="DF126" s="301"/>
      <c r="DG126" s="301" t="str">
        <f t="shared" si="32"/>
        <v/>
      </c>
      <c r="DH126" s="301"/>
      <c r="DI126" s="301" t="str">
        <f t="shared" si="33"/>
        <v/>
      </c>
    </row>
    <row r="127" spans="1:113" ht="19.899999999999999" customHeight="1" outlineLevel="1">
      <c r="A127" s="154">
        <v>56</v>
      </c>
      <c r="B127" s="155" t="str">
        <f t="shared" si="38"/>
        <v>2080PuCS_SE</v>
      </c>
      <c r="C127" s="156" t="s">
        <v>535</v>
      </c>
      <c r="D127" s="613" t="s">
        <v>1170</v>
      </c>
      <c r="E127" s="301" t="s">
        <v>347</v>
      </c>
      <c r="F127" s="301" t="s">
        <v>347</v>
      </c>
      <c r="G127" s="159" t="str">
        <f t="shared" si="39"/>
        <v>H:</v>
      </c>
      <c r="H127" s="159">
        <v>2000</v>
      </c>
      <c r="I127" s="160" t="str">
        <f t="shared" si="40"/>
        <v>W:</v>
      </c>
      <c r="J127" s="160">
        <v>800</v>
      </c>
      <c r="K127" s="161" t="str">
        <f t="shared" si="41"/>
        <v/>
      </c>
      <c r="L127" s="161"/>
      <c r="M127" s="162"/>
      <c r="N127" s="163" t="s">
        <v>549</v>
      </c>
      <c r="O127" s="164" t="s">
        <v>550</v>
      </c>
      <c r="P127" s="305" t="s">
        <v>551</v>
      </c>
      <c r="Q127" s="166" t="str">
        <f t="shared" si="42"/>
        <v>Puerta Corte Sencillo_SE223*223 / H:2000W:800 mm</v>
      </c>
      <c r="DD127" s="306" t="s">
        <v>555</v>
      </c>
      <c r="DE127" s="306" t="str">
        <f t="shared" si="31"/>
        <v>1014658</v>
      </c>
      <c r="DF127" s="301"/>
      <c r="DG127" s="301" t="str">
        <f t="shared" si="32"/>
        <v/>
      </c>
      <c r="DH127" s="301"/>
      <c r="DI127" s="301" t="str">
        <f t="shared" si="33"/>
        <v/>
      </c>
    </row>
    <row r="128" spans="1:113" ht="19.899999999999999" customHeight="1" outlineLevel="1">
      <c r="A128" s="154">
        <v>57</v>
      </c>
      <c r="B128" s="155" t="str">
        <f t="shared" si="38"/>
        <v>2240PuCS_SE</v>
      </c>
      <c r="C128" s="156" t="s">
        <v>535</v>
      </c>
      <c r="D128" s="613" t="s">
        <v>1171</v>
      </c>
      <c r="E128" s="301" t="s">
        <v>347</v>
      </c>
      <c r="F128" s="301" t="s">
        <v>347</v>
      </c>
      <c r="G128" s="159" t="str">
        <f t="shared" si="39"/>
        <v>H:</v>
      </c>
      <c r="H128" s="159">
        <v>2200</v>
      </c>
      <c r="I128" s="160" t="str">
        <f t="shared" si="40"/>
        <v>W:</v>
      </c>
      <c r="J128" s="160">
        <v>400</v>
      </c>
      <c r="K128" s="161" t="str">
        <f t="shared" si="41"/>
        <v/>
      </c>
      <c r="L128" s="161"/>
      <c r="M128" s="162"/>
      <c r="N128" s="163" t="s">
        <v>549</v>
      </c>
      <c r="O128" s="164" t="s">
        <v>550</v>
      </c>
      <c r="P128" s="305" t="s">
        <v>551</v>
      </c>
      <c r="Q128" s="166" t="str">
        <f t="shared" si="42"/>
        <v>Puerta Corte Sencillo_SE223*223 / H:2200W:400 mm</v>
      </c>
      <c r="DD128" s="306" t="s">
        <v>556</v>
      </c>
      <c r="DE128" s="306" t="str">
        <f t="shared" si="31"/>
        <v>1014659</v>
      </c>
      <c r="DF128" s="301"/>
      <c r="DG128" s="301" t="str">
        <f t="shared" si="32"/>
        <v/>
      </c>
      <c r="DH128" s="301"/>
      <c r="DI128" s="301" t="str">
        <f t="shared" si="33"/>
        <v/>
      </c>
    </row>
    <row r="129" spans="1:113" ht="19.899999999999999" customHeight="1" outlineLevel="1">
      <c r="A129" s="154">
        <v>58</v>
      </c>
      <c r="B129" s="155" t="str">
        <f t="shared" si="38"/>
        <v>2272PuCS_SE</v>
      </c>
      <c r="C129" s="156" t="s">
        <v>535</v>
      </c>
      <c r="D129" s="613" t="s">
        <v>1172</v>
      </c>
      <c r="E129" s="301" t="s">
        <v>347</v>
      </c>
      <c r="F129" s="301" t="s">
        <v>347</v>
      </c>
      <c r="G129" s="159" t="str">
        <f t="shared" si="39"/>
        <v>H:</v>
      </c>
      <c r="H129" s="159">
        <v>2200</v>
      </c>
      <c r="I129" s="160" t="str">
        <f t="shared" si="40"/>
        <v>W:</v>
      </c>
      <c r="J129" s="160">
        <v>720</v>
      </c>
      <c r="K129" s="161" t="str">
        <f t="shared" si="41"/>
        <v/>
      </c>
      <c r="L129" s="161"/>
      <c r="M129" s="162"/>
      <c r="N129" s="163" t="s">
        <v>549</v>
      </c>
      <c r="O129" s="164" t="s">
        <v>550</v>
      </c>
      <c r="P129" s="305" t="s">
        <v>551</v>
      </c>
      <c r="Q129" s="166" t="str">
        <f t="shared" si="42"/>
        <v>Puerta Corte Sencillo_SE223*223 / H:2200W:720 mm</v>
      </c>
      <c r="DD129" s="306" t="s">
        <v>557</v>
      </c>
      <c r="DE129" s="306" t="str">
        <f t="shared" si="31"/>
        <v>1014660</v>
      </c>
      <c r="DF129" s="301"/>
      <c r="DG129" s="301" t="str">
        <f t="shared" si="32"/>
        <v/>
      </c>
      <c r="DH129" s="301"/>
      <c r="DI129" s="301" t="str">
        <f t="shared" si="33"/>
        <v/>
      </c>
    </row>
    <row r="130" spans="1:113" ht="19.899999999999999" customHeight="1" outlineLevel="1">
      <c r="A130" s="154">
        <v>59</v>
      </c>
      <c r="B130" s="155" t="str">
        <f t="shared" si="38"/>
        <v>2280PuCS_SE</v>
      </c>
      <c r="C130" s="156" t="s">
        <v>535</v>
      </c>
      <c r="D130" s="613" t="s">
        <v>1173</v>
      </c>
      <c r="E130" s="301" t="s">
        <v>347</v>
      </c>
      <c r="F130" s="301" t="s">
        <v>347</v>
      </c>
      <c r="G130" s="159" t="str">
        <f t="shared" si="39"/>
        <v>H:</v>
      </c>
      <c r="H130" s="159">
        <v>2200</v>
      </c>
      <c r="I130" s="160" t="str">
        <f t="shared" si="40"/>
        <v>W:</v>
      </c>
      <c r="J130" s="160">
        <v>800</v>
      </c>
      <c r="K130" s="161" t="str">
        <f t="shared" si="41"/>
        <v/>
      </c>
      <c r="L130" s="161"/>
      <c r="M130" s="162"/>
      <c r="N130" s="163" t="s">
        <v>549</v>
      </c>
      <c r="O130" s="164" t="s">
        <v>550</v>
      </c>
      <c r="P130" s="305" t="s">
        <v>551</v>
      </c>
      <c r="Q130" s="166" t="str">
        <f t="shared" si="42"/>
        <v>Puerta Corte Sencillo_SE223*223 / H:2200W:800 mm</v>
      </c>
      <c r="DD130" s="306" t="s">
        <v>558</v>
      </c>
      <c r="DE130" s="306" t="str">
        <f t="shared" si="31"/>
        <v>1014661</v>
      </c>
      <c r="DF130" s="301"/>
      <c r="DG130" s="301" t="str">
        <f t="shared" si="32"/>
        <v/>
      </c>
      <c r="DH130" s="301"/>
      <c r="DI130" s="301" t="str">
        <f t="shared" si="33"/>
        <v/>
      </c>
    </row>
    <row r="131" spans="1:113" ht="19.899999999999999" customHeight="1" outlineLevel="1">
      <c r="A131" s="154">
        <v>60</v>
      </c>
      <c r="B131" s="155" t="str">
        <f t="shared" si="38"/>
        <v>1840PuCS_NG</v>
      </c>
      <c r="C131" s="156" t="s">
        <v>535</v>
      </c>
      <c r="D131" s="613" t="s">
        <v>1174</v>
      </c>
      <c r="E131" s="301" t="s">
        <v>347</v>
      </c>
      <c r="F131" s="301" t="s">
        <v>347</v>
      </c>
      <c r="G131" s="159" t="str">
        <f t="shared" si="39"/>
        <v>H:</v>
      </c>
      <c r="H131" s="159">
        <v>1800</v>
      </c>
      <c r="I131" s="160" t="str">
        <f t="shared" si="40"/>
        <v>W:</v>
      </c>
      <c r="J131" s="160">
        <v>400</v>
      </c>
      <c r="K131" s="161" t="str">
        <f t="shared" si="41"/>
        <v/>
      </c>
      <c r="L131" s="161"/>
      <c r="M131" s="162"/>
      <c r="N131" s="163" t="s">
        <v>549</v>
      </c>
      <c r="O131" s="164" t="s">
        <v>550</v>
      </c>
      <c r="P131" s="305" t="s">
        <v>560</v>
      </c>
      <c r="Q131" s="166" t="str">
        <f t="shared" si="42"/>
        <v>Puerta Corte Sencillo_NG-229*229 / H:1800W:400 mm</v>
      </c>
      <c r="DD131" s="306" t="s">
        <v>559</v>
      </c>
      <c r="DE131" s="306" t="str">
        <f t="shared" si="31"/>
        <v>1014662</v>
      </c>
      <c r="DF131" s="301"/>
      <c r="DG131" s="301" t="str">
        <f t="shared" si="32"/>
        <v/>
      </c>
      <c r="DH131" s="301"/>
      <c r="DI131" s="301" t="str">
        <f t="shared" si="33"/>
        <v/>
      </c>
    </row>
    <row r="132" spans="1:113" ht="19.899999999999999" customHeight="1" outlineLevel="1">
      <c r="A132" s="154">
        <v>61</v>
      </c>
      <c r="B132" s="155" t="str">
        <f t="shared" si="38"/>
        <v>1872PuCS_NG</v>
      </c>
      <c r="C132" s="156" t="s">
        <v>535</v>
      </c>
      <c r="D132" s="613" t="s">
        <v>1175</v>
      </c>
      <c r="E132" s="301" t="s">
        <v>347</v>
      </c>
      <c r="F132" s="301" t="s">
        <v>347</v>
      </c>
      <c r="G132" s="159" t="str">
        <f t="shared" si="39"/>
        <v>H:</v>
      </c>
      <c r="H132" s="159">
        <v>1800</v>
      </c>
      <c r="I132" s="160" t="str">
        <f t="shared" si="40"/>
        <v>W:</v>
      </c>
      <c r="J132" s="160">
        <v>720</v>
      </c>
      <c r="K132" s="161" t="str">
        <f t="shared" si="41"/>
        <v/>
      </c>
      <c r="L132" s="161"/>
      <c r="M132" s="162"/>
      <c r="N132" s="163" t="s">
        <v>549</v>
      </c>
      <c r="O132" s="164" t="s">
        <v>550</v>
      </c>
      <c r="P132" s="305" t="s">
        <v>560</v>
      </c>
      <c r="Q132" s="166" t="str">
        <f t="shared" si="42"/>
        <v>Puerta Corte Sencillo_NG-229*229 / H:1800W:720 mm</v>
      </c>
      <c r="DD132" s="306" t="s">
        <v>561</v>
      </c>
      <c r="DE132" s="306" t="str">
        <f t="shared" si="31"/>
        <v>1014663</v>
      </c>
      <c r="DF132" s="301"/>
      <c r="DG132" s="301" t="str">
        <f t="shared" si="32"/>
        <v/>
      </c>
      <c r="DH132" s="301"/>
      <c r="DI132" s="301" t="str">
        <f t="shared" si="33"/>
        <v/>
      </c>
    </row>
    <row r="133" spans="1:113" ht="19.899999999999999" customHeight="1" outlineLevel="1">
      <c r="A133" s="154">
        <v>62</v>
      </c>
      <c r="B133" s="155" t="str">
        <f t="shared" si="38"/>
        <v>2040PuCS_NG</v>
      </c>
      <c r="C133" s="156" t="s">
        <v>535</v>
      </c>
      <c r="D133" s="613" t="s">
        <v>1176</v>
      </c>
      <c r="E133" s="301" t="s">
        <v>347</v>
      </c>
      <c r="F133" s="301" t="s">
        <v>347</v>
      </c>
      <c r="G133" s="159" t="str">
        <f t="shared" si="39"/>
        <v>H:</v>
      </c>
      <c r="H133" s="159">
        <v>2000</v>
      </c>
      <c r="I133" s="160" t="str">
        <f t="shared" si="40"/>
        <v>W:</v>
      </c>
      <c r="J133" s="160">
        <v>400</v>
      </c>
      <c r="K133" s="161" t="str">
        <f t="shared" si="41"/>
        <v/>
      </c>
      <c r="L133" s="161"/>
      <c r="M133" s="162"/>
      <c r="N133" s="163" t="s">
        <v>549</v>
      </c>
      <c r="O133" s="164" t="s">
        <v>550</v>
      </c>
      <c r="P133" s="305" t="s">
        <v>560</v>
      </c>
      <c r="Q133" s="166" t="str">
        <f t="shared" si="42"/>
        <v>Puerta Corte Sencillo_NG-229*229 / H:2000W:400 mm</v>
      </c>
      <c r="DD133" s="306" t="s">
        <v>562</v>
      </c>
      <c r="DE133" s="306" t="str">
        <f t="shared" si="31"/>
        <v>1014664</v>
      </c>
      <c r="DF133" s="301"/>
      <c r="DG133" s="301" t="str">
        <f t="shared" si="32"/>
        <v/>
      </c>
      <c r="DH133" s="301"/>
      <c r="DI133" s="301" t="str">
        <f t="shared" si="33"/>
        <v/>
      </c>
    </row>
    <row r="134" spans="1:113" ht="19.899999999999999" customHeight="1" outlineLevel="1">
      <c r="A134" s="154">
        <v>63</v>
      </c>
      <c r="B134" s="155" t="str">
        <f t="shared" ref="B134:B165" si="43">MID(H134,1,2)&amp;MID(J134,1,2)&amp;MID(L134,1,2)&amp;MID(C134,1,2)&amp;MID(M134,1,1)&amp;MID(N134,1,1)&amp;MID(O134,1,1)&amp;MID(P134,1,3)</f>
        <v>2072PuCS_NG</v>
      </c>
      <c r="C134" s="156" t="s">
        <v>535</v>
      </c>
      <c r="D134" s="613" t="s">
        <v>1177</v>
      </c>
      <c r="E134" s="301" t="s">
        <v>347</v>
      </c>
      <c r="F134" s="301" t="s">
        <v>347</v>
      </c>
      <c r="G134" s="159" t="str">
        <f t="shared" si="39"/>
        <v>H:</v>
      </c>
      <c r="H134" s="159">
        <v>2000</v>
      </c>
      <c r="I134" s="160" t="str">
        <f t="shared" si="40"/>
        <v>W:</v>
      </c>
      <c r="J134" s="160">
        <v>720</v>
      </c>
      <c r="K134" s="161" t="str">
        <f t="shared" si="41"/>
        <v/>
      </c>
      <c r="L134" s="161"/>
      <c r="M134" s="162"/>
      <c r="N134" s="163" t="s">
        <v>549</v>
      </c>
      <c r="O134" s="164" t="s">
        <v>550</v>
      </c>
      <c r="P134" s="305" t="s">
        <v>560</v>
      </c>
      <c r="Q134" s="166" t="str">
        <f t="shared" si="42"/>
        <v>Puerta Corte Sencillo_NG-229*229 / H:2000W:720 mm</v>
      </c>
      <c r="DD134" s="306" t="s">
        <v>563</v>
      </c>
      <c r="DE134" s="306" t="str">
        <f t="shared" si="31"/>
        <v>1014665</v>
      </c>
      <c r="DF134" s="301"/>
      <c r="DG134" s="301" t="str">
        <f t="shared" si="32"/>
        <v/>
      </c>
      <c r="DH134" s="301"/>
      <c r="DI134" s="301" t="str">
        <f t="shared" si="33"/>
        <v/>
      </c>
    </row>
    <row r="135" spans="1:113" ht="19.899999999999999" customHeight="1" outlineLevel="1">
      <c r="A135" s="154">
        <v>64</v>
      </c>
      <c r="B135" s="155" t="str">
        <f t="shared" si="43"/>
        <v>2080PuCS_NG</v>
      </c>
      <c r="C135" s="156" t="s">
        <v>535</v>
      </c>
      <c r="D135" s="613" t="s">
        <v>1178</v>
      </c>
      <c r="E135" s="301" t="s">
        <v>347</v>
      </c>
      <c r="F135" s="301" t="s">
        <v>347</v>
      </c>
      <c r="G135" s="159" t="str">
        <f t="shared" si="39"/>
        <v>H:</v>
      </c>
      <c r="H135" s="159">
        <v>2000</v>
      </c>
      <c r="I135" s="160" t="str">
        <f t="shared" si="40"/>
        <v>W:</v>
      </c>
      <c r="J135" s="160">
        <v>800</v>
      </c>
      <c r="K135" s="161" t="str">
        <f t="shared" si="41"/>
        <v/>
      </c>
      <c r="L135" s="161"/>
      <c r="M135" s="162"/>
      <c r="N135" s="163" t="s">
        <v>549</v>
      </c>
      <c r="O135" s="164" t="s">
        <v>550</v>
      </c>
      <c r="P135" s="305" t="s">
        <v>560</v>
      </c>
      <c r="Q135" s="166" t="str">
        <f t="shared" si="42"/>
        <v>Puerta Corte Sencillo_NG-229*229 / H:2000W:800 mm</v>
      </c>
      <c r="DD135" s="306" t="s">
        <v>564</v>
      </c>
      <c r="DE135" s="306" t="str">
        <f t="shared" ref="DE135:DE198" si="44">IF(DD135&lt;&gt;"",$DD$4&amp;DD135,"")</f>
        <v>1014666</v>
      </c>
      <c r="DF135" s="301"/>
      <c r="DG135" s="301" t="str">
        <f t="shared" ref="DG135:DG198" si="45">IF(DF135&lt;&gt;"",$DD$4&amp;DF135,"")</f>
        <v/>
      </c>
      <c r="DH135" s="301"/>
      <c r="DI135" s="301" t="str">
        <f t="shared" ref="DI135:DI198" si="46">IF(DH135&lt;&gt;"",$DD$4&amp;DH135,"")</f>
        <v/>
      </c>
    </row>
    <row r="136" spans="1:113" ht="19.899999999999999" customHeight="1" outlineLevel="1">
      <c r="A136" s="154">
        <v>65</v>
      </c>
      <c r="B136" s="155" t="str">
        <f t="shared" si="43"/>
        <v>2240PuCS_NG</v>
      </c>
      <c r="C136" s="156" t="s">
        <v>535</v>
      </c>
      <c r="D136" s="613" t="s">
        <v>1179</v>
      </c>
      <c r="E136" s="301" t="s">
        <v>347</v>
      </c>
      <c r="F136" s="301" t="s">
        <v>347</v>
      </c>
      <c r="G136" s="159" t="str">
        <f t="shared" si="39"/>
        <v>H:</v>
      </c>
      <c r="H136" s="159">
        <v>2200</v>
      </c>
      <c r="I136" s="160" t="str">
        <f t="shared" si="40"/>
        <v>W:</v>
      </c>
      <c r="J136" s="160">
        <v>400</v>
      </c>
      <c r="K136" s="161" t="str">
        <f t="shared" si="41"/>
        <v/>
      </c>
      <c r="L136" s="161"/>
      <c r="M136" s="162"/>
      <c r="N136" s="163" t="s">
        <v>549</v>
      </c>
      <c r="O136" s="164" t="s">
        <v>550</v>
      </c>
      <c r="P136" s="305" t="s">
        <v>560</v>
      </c>
      <c r="Q136" s="166" t="str">
        <f t="shared" si="42"/>
        <v>Puerta Corte Sencillo_NG-229*229 / H:2200W:400 mm</v>
      </c>
      <c r="DD136" s="306" t="s">
        <v>565</v>
      </c>
      <c r="DE136" s="306" t="str">
        <f t="shared" si="44"/>
        <v>1014667</v>
      </c>
      <c r="DF136" s="301"/>
      <c r="DG136" s="301" t="str">
        <f t="shared" si="45"/>
        <v/>
      </c>
      <c r="DH136" s="301"/>
      <c r="DI136" s="301" t="str">
        <f t="shared" si="46"/>
        <v/>
      </c>
    </row>
    <row r="137" spans="1:113" ht="19.899999999999999" customHeight="1" outlineLevel="1">
      <c r="A137" s="154">
        <v>66</v>
      </c>
      <c r="B137" s="155" t="str">
        <f t="shared" si="43"/>
        <v>2272PuCS_NG</v>
      </c>
      <c r="C137" s="156" t="s">
        <v>535</v>
      </c>
      <c r="D137" s="613" t="s">
        <v>1180</v>
      </c>
      <c r="E137" s="301" t="s">
        <v>347</v>
      </c>
      <c r="F137" s="301" t="s">
        <v>347</v>
      </c>
      <c r="G137" s="159" t="str">
        <f t="shared" si="39"/>
        <v>H:</v>
      </c>
      <c r="H137" s="159">
        <v>2200</v>
      </c>
      <c r="I137" s="160" t="str">
        <f t="shared" si="40"/>
        <v>W:</v>
      </c>
      <c r="J137" s="160">
        <v>720</v>
      </c>
      <c r="K137" s="161" t="str">
        <f t="shared" si="41"/>
        <v/>
      </c>
      <c r="L137" s="161"/>
      <c r="M137" s="162"/>
      <c r="N137" s="163" t="s">
        <v>549</v>
      </c>
      <c r="O137" s="164" t="s">
        <v>550</v>
      </c>
      <c r="P137" s="305" t="s">
        <v>560</v>
      </c>
      <c r="Q137" s="166" t="str">
        <f t="shared" si="42"/>
        <v>Puerta Corte Sencillo_NG-229*229 / H:2200W:720 mm</v>
      </c>
      <c r="DD137" s="306" t="s">
        <v>566</v>
      </c>
      <c r="DE137" s="306" t="str">
        <f t="shared" si="44"/>
        <v>1014668</v>
      </c>
      <c r="DF137" s="301"/>
      <c r="DG137" s="301" t="str">
        <f t="shared" si="45"/>
        <v/>
      </c>
      <c r="DH137" s="301"/>
      <c r="DI137" s="301" t="str">
        <f t="shared" si="46"/>
        <v/>
      </c>
    </row>
    <row r="138" spans="1:113" ht="19.899999999999999" customHeight="1" outlineLevel="1">
      <c r="A138" s="154">
        <v>67</v>
      </c>
      <c r="B138" s="155" t="str">
        <f t="shared" si="43"/>
        <v>2280PuCS_NG</v>
      </c>
      <c r="C138" s="156" t="s">
        <v>535</v>
      </c>
      <c r="D138" s="613" t="s">
        <v>1181</v>
      </c>
      <c r="E138" s="301" t="s">
        <v>347</v>
      </c>
      <c r="F138" s="301" t="s">
        <v>347</v>
      </c>
      <c r="G138" s="159" t="str">
        <f t="shared" si="39"/>
        <v>H:</v>
      </c>
      <c r="H138" s="159">
        <v>2200</v>
      </c>
      <c r="I138" s="160" t="str">
        <f t="shared" si="40"/>
        <v>W:</v>
      </c>
      <c r="J138" s="160">
        <v>800</v>
      </c>
      <c r="K138" s="161" t="str">
        <f t="shared" si="41"/>
        <v/>
      </c>
      <c r="L138" s="161"/>
      <c r="M138" s="162"/>
      <c r="N138" s="163" t="s">
        <v>549</v>
      </c>
      <c r="O138" s="164" t="s">
        <v>550</v>
      </c>
      <c r="P138" s="305" t="s">
        <v>560</v>
      </c>
      <c r="Q138" s="166" t="str">
        <f t="shared" si="42"/>
        <v>Puerta Corte Sencillo_NG-229*229 / H:2200W:800 mm</v>
      </c>
      <c r="DD138" s="306" t="s">
        <v>567</v>
      </c>
      <c r="DE138" s="306" t="str">
        <f t="shared" si="44"/>
        <v>1014669</v>
      </c>
      <c r="DF138" s="301"/>
      <c r="DG138" s="301" t="str">
        <f t="shared" si="45"/>
        <v/>
      </c>
      <c r="DH138" s="301"/>
      <c r="DI138" s="301" t="str">
        <f t="shared" si="46"/>
        <v/>
      </c>
    </row>
    <row r="139" spans="1:113" ht="19.899999999999999" customHeight="1" outlineLevel="1">
      <c r="A139" s="154">
        <v>68</v>
      </c>
      <c r="B139" s="155" t="str">
        <f t="shared" si="43"/>
        <v>1840PuCS_NM</v>
      </c>
      <c r="C139" s="156" t="s">
        <v>535</v>
      </c>
      <c r="D139" s="613" t="s">
        <v>1182</v>
      </c>
      <c r="E139" s="301" t="s">
        <v>347</v>
      </c>
      <c r="F139" s="301" t="s">
        <v>347</v>
      </c>
      <c r="G139" s="159" t="str">
        <f t="shared" ref="G139:G170" si="47">IF(H139&lt;&gt;"","H:","")</f>
        <v>H:</v>
      </c>
      <c r="H139" s="159">
        <v>1800</v>
      </c>
      <c r="I139" s="160" t="str">
        <f t="shared" ref="I139:I170" si="48">IF(J139&lt;&gt;"","W:","")</f>
        <v>W:</v>
      </c>
      <c r="J139" s="160">
        <v>400</v>
      </c>
      <c r="K139" s="161" t="str">
        <f t="shared" ref="K139:K170" si="49">IF(L139&lt;&gt;"","D:","")</f>
        <v/>
      </c>
      <c r="L139" s="161"/>
      <c r="M139" s="162"/>
      <c r="N139" s="163" t="s">
        <v>549</v>
      </c>
      <c r="O139" s="164" t="s">
        <v>550</v>
      </c>
      <c r="P139" s="305" t="s">
        <v>569</v>
      </c>
      <c r="Q139" s="166" t="str">
        <f t="shared" ref="Q139:Q170" si="50">IF(B139&lt;&gt;"",(C139&amp;M139&amp;N139&amp;O139&amp;P139&amp;" / "&amp;G139&amp;H139&amp;I139&amp;J139&amp;K139&amp;L139&amp;" mm"),"")</f>
        <v>Puerta Corte Sencillo_NM-180*180 / H:1800W:400 mm</v>
      </c>
      <c r="DD139" s="306" t="s">
        <v>568</v>
      </c>
      <c r="DE139" s="306" t="str">
        <f t="shared" si="44"/>
        <v>1014670</v>
      </c>
      <c r="DF139" s="301"/>
      <c r="DG139" s="301" t="str">
        <f t="shared" si="45"/>
        <v/>
      </c>
      <c r="DH139" s="301"/>
      <c r="DI139" s="301" t="str">
        <f t="shared" si="46"/>
        <v/>
      </c>
    </row>
    <row r="140" spans="1:113" ht="19.899999999999999" customHeight="1" outlineLevel="1">
      <c r="A140" s="154">
        <v>69</v>
      </c>
      <c r="B140" s="155" t="str">
        <f t="shared" si="43"/>
        <v>1872PuCS_NM</v>
      </c>
      <c r="C140" s="156" t="s">
        <v>535</v>
      </c>
      <c r="D140" s="613" t="s">
        <v>1183</v>
      </c>
      <c r="E140" s="301" t="s">
        <v>347</v>
      </c>
      <c r="F140" s="301" t="s">
        <v>347</v>
      </c>
      <c r="G140" s="159" t="str">
        <f t="shared" si="47"/>
        <v>H:</v>
      </c>
      <c r="H140" s="159">
        <v>1800</v>
      </c>
      <c r="I140" s="160" t="str">
        <f t="shared" si="48"/>
        <v>W:</v>
      </c>
      <c r="J140" s="160">
        <v>720</v>
      </c>
      <c r="K140" s="161" t="str">
        <f t="shared" si="49"/>
        <v/>
      </c>
      <c r="L140" s="161"/>
      <c r="M140" s="162"/>
      <c r="N140" s="163" t="s">
        <v>549</v>
      </c>
      <c r="O140" s="164" t="s">
        <v>550</v>
      </c>
      <c r="P140" s="305" t="s">
        <v>569</v>
      </c>
      <c r="Q140" s="166" t="str">
        <f t="shared" si="50"/>
        <v>Puerta Corte Sencillo_NM-180*180 / H:1800W:720 mm</v>
      </c>
      <c r="DD140" s="306" t="s">
        <v>570</v>
      </c>
      <c r="DE140" s="306" t="str">
        <f t="shared" si="44"/>
        <v>1014671</v>
      </c>
      <c r="DF140" s="301"/>
      <c r="DG140" s="301" t="str">
        <f t="shared" si="45"/>
        <v/>
      </c>
      <c r="DH140" s="301"/>
      <c r="DI140" s="301" t="str">
        <f t="shared" si="46"/>
        <v/>
      </c>
    </row>
    <row r="141" spans="1:113" ht="19.899999999999999" customHeight="1" outlineLevel="1">
      <c r="A141" s="154">
        <v>70</v>
      </c>
      <c r="B141" s="155" t="str">
        <f t="shared" si="43"/>
        <v>2040PuCS_NM</v>
      </c>
      <c r="C141" s="156" t="s">
        <v>535</v>
      </c>
      <c r="D141" s="613" t="s">
        <v>1184</v>
      </c>
      <c r="E141" s="301" t="s">
        <v>347</v>
      </c>
      <c r="F141" s="301" t="s">
        <v>347</v>
      </c>
      <c r="G141" s="159" t="str">
        <f t="shared" si="47"/>
        <v>H:</v>
      </c>
      <c r="H141" s="159">
        <v>2000</v>
      </c>
      <c r="I141" s="160" t="str">
        <f t="shared" si="48"/>
        <v>W:</v>
      </c>
      <c r="J141" s="160">
        <v>400</v>
      </c>
      <c r="K141" s="161" t="str">
        <f t="shared" si="49"/>
        <v/>
      </c>
      <c r="L141" s="161"/>
      <c r="M141" s="162"/>
      <c r="N141" s="163" t="s">
        <v>549</v>
      </c>
      <c r="O141" s="164" t="s">
        <v>550</v>
      </c>
      <c r="P141" s="305" t="s">
        <v>569</v>
      </c>
      <c r="Q141" s="166" t="str">
        <f t="shared" si="50"/>
        <v>Puerta Corte Sencillo_NM-180*180 / H:2000W:400 mm</v>
      </c>
      <c r="DD141" s="306" t="s">
        <v>571</v>
      </c>
      <c r="DE141" s="306" t="str">
        <f t="shared" si="44"/>
        <v>1014672</v>
      </c>
      <c r="DF141" s="301"/>
      <c r="DG141" s="301" t="str">
        <f t="shared" si="45"/>
        <v/>
      </c>
      <c r="DH141" s="301"/>
      <c r="DI141" s="301" t="str">
        <f t="shared" si="46"/>
        <v/>
      </c>
    </row>
    <row r="142" spans="1:113" ht="19.899999999999999" customHeight="1" outlineLevel="1">
      <c r="A142" s="154">
        <v>71</v>
      </c>
      <c r="B142" s="155" t="str">
        <f t="shared" si="43"/>
        <v>2072PuCS_NM</v>
      </c>
      <c r="C142" s="156" t="s">
        <v>535</v>
      </c>
      <c r="D142" s="613" t="s">
        <v>1185</v>
      </c>
      <c r="E142" s="301" t="s">
        <v>347</v>
      </c>
      <c r="F142" s="301" t="s">
        <v>347</v>
      </c>
      <c r="G142" s="159" t="str">
        <f t="shared" si="47"/>
        <v>H:</v>
      </c>
      <c r="H142" s="159">
        <v>2000</v>
      </c>
      <c r="I142" s="160" t="str">
        <f t="shared" si="48"/>
        <v>W:</v>
      </c>
      <c r="J142" s="160">
        <v>720</v>
      </c>
      <c r="K142" s="161" t="str">
        <f t="shared" si="49"/>
        <v/>
      </c>
      <c r="L142" s="161"/>
      <c r="M142" s="162"/>
      <c r="N142" s="163" t="s">
        <v>549</v>
      </c>
      <c r="O142" s="164" t="s">
        <v>550</v>
      </c>
      <c r="P142" s="305" t="s">
        <v>569</v>
      </c>
      <c r="Q142" s="166" t="str">
        <f t="shared" si="50"/>
        <v>Puerta Corte Sencillo_NM-180*180 / H:2000W:720 mm</v>
      </c>
      <c r="DD142" s="306" t="s">
        <v>572</v>
      </c>
      <c r="DE142" s="306" t="str">
        <f t="shared" si="44"/>
        <v>1014673</v>
      </c>
      <c r="DF142" s="301"/>
      <c r="DG142" s="301" t="str">
        <f t="shared" si="45"/>
        <v/>
      </c>
      <c r="DH142" s="301"/>
      <c r="DI142" s="301" t="str">
        <f t="shared" si="46"/>
        <v/>
      </c>
    </row>
    <row r="143" spans="1:113" ht="19.899999999999999" customHeight="1" outlineLevel="1">
      <c r="A143" s="154">
        <v>72</v>
      </c>
      <c r="B143" s="155" t="str">
        <f t="shared" si="43"/>
        <v>2080PuCS_NM</v>
      </c>
      <c r="C143" s="156" t="s">
        <v>535</v>
      </c>
      <c r="D143" s="613" t="s">
        <v>1186</v>
      </c>
      <c r="E143" s="301" t="s">
        <v>347</v>
      </c>
      <c r="F143" s="301" t="s">
        <v>347</v>
      </c>
      <c r="G143" s="159" t="str">
        <f t="shared" si="47"/>
        <v>H:</v>
      </c>
      <c r="H143" s="159">
        <v>2000</v>
      </c>
      <c r="I143" s="160" t="str">
        <f t="shared" si="48"/>
        <v>W:</v>
      </c>
      <c r="J143" s="160">
        <v>800</v>
      </c>
      <c r="K143" s="161" t="str">
        <f t="shared" si="49"/>
        <v/>
      </c>
      <c r="L143" s="161"/>
      <c r="M143" s="162"/>
      <c r="N143" s="163" t="s">
        <v>549</v>
      </c>
      <c r="O143" s="164" t="s">
        <v>550</v>
      </c>
      <c r="P143" s="305" t="s">
        <v>569</v>
      </c>
      <c r="Q143" s="166" t="str">
        <f t="shared" si="50"/>
        <v>Puerta Corte Sencillo_NM-180*180 / H:2000W:800 mm</v>
      </c>
      <c r="DD143" s="306" t="s">
        <v>573</v>
      </c>
      <c r="DE143" s="306" t="str">
        <f t="shared" si="44"/>
        <v>1014674</v>
      </c>
      <c r="DF143" s="301"/>
      <c r="DG143" s="301" t="str">
        <f t="shared" si="45"/>
        <v/>
      </c>
      <c r="DH143" s="301"/>
      <c r="DI143" s="301" t="str">
        <f t="shared" si="46"/>
        <v/>
      </c>
    </row>
    <row r="144" spans="1:113" ht="19.899999999999999" customHeight="1" outlineLevel="1">
      <c r="A144" s="154">
        <v>73</v>
      </c>
      <c r="B144" s="155" t="str">
        <f t="shared" si="43"/>
        <v>2240PuCS_NM</v>
      </c>
      <c r="C144" s="156" t="s">
        <v>535</v>
      </c>
      <c r="D144" s="613" t="s">
        <v>1187</v>
      </c>
      <c r="E144" s="301" t="s">
        <v>347</v>
      </c>
      <c r="F144" s="301" t="s">
        <v>347</v>
      </c>
      <c r="G144" s="159" t="str">
        <f t="shared" si="47"/>
        <v>H:</v>
      </c>
      <c r="H144" s="159">
        <v>2200</v>
      </c>
      <c r="I144" s="160" t="str">
        <f t="shared" si="48"/>
        <v>W:</v>
      </c>
      <c r="J144" s="160">
        <v>400</v>
      </c>
      <c r="K144" s="161" t="str">
        <f t="shared" si="49"/>
        <v/>
      </c>
      <c r="L144" s="161"/>
      <c r="M144" s="162"/>
      <c r="N144" s="163" t="s">
        <v>549</v>
      </c>
      <c r="O144" s="164" t="s">
        <v>550</v>
      </c>
      <c r="P144" s="305" t="s">
        <v>569</v>
      </c>
      <c r="Q144" s="166" t="str">
        <f t="shared" si="50"/>
        <v>Puerta Corte Sencillo_NM-180*180 / H:2200W:400 mm</v>
      </c>
      <c r="DD144" s="306" t="s">
        <v>574</v>
      </c>
      <c r="DE144" s="306" t="str">
        <f t="shared" si="44"/>
        <v>1014675</v>
      </c>
      <c r="DF144" s="301"/>
      <c r="DG144" s="301" t="str">
        <f t="shared" si="45"/>
        <v/>
      </c>
      <c r="DH144" s="301"/>
      <c r="DI144" s="301" t="str">
        <f t="shared" si="46"/>
        <v/>
      </c>
    </row>
    <row r="145" spans="1:113" ht="19.899999999999999" customHeight="1" outlineLevel="1">
      <c r="A145" s="154">
        <v>74</v>
      </c>
      <c r="B145" s="155" t="str">
        <f t="shared" si="43"/>
        <v>2272PuCS_NM</v>
      </c>
      <c r="C145" s="156" t="s">
        <v>535</v>
      </c>
      <c r="D145" s="613" t="s">
        <v>1188</v>
      </c>
      <c r="E145" s="301" t="s">
        <v>347</v>
      </c>
      <c r="F145" s="301" t="s">
        <v>347</v>
      </c>
      <c r="G145" s="159" t="str">
        <f t="shared" si="47"/>
        <v>H:</v>
      </c>
      <c r="H145" s="159">
        <v>2200</v>
      </c>
      <c r="I145" s="160" t="str">
        <f t="shared" si="48"/>
        <v>W:</v>
      </c>
      <c r="J145" s="160">
        <v>720</v>
      </c>
      <c r="K145" s="161" t="str">
        <f t="shared" si="49"/>
        <v/>
      </c>
      <c r="L145" s="161"/>
      <c r="M145" s="162"/>
      <c r="N145" s="163" t="s">
        <v>549</v>
      </c>
      <c r="O145" s="164" t="s">
        <v>550</v>
      </c>
      <c r="P145" s="305" t="s">
        <v>569</v>
      </c>
      <c r="Q145" s="166" t="str">
        <f t="shared" si="50"/>
        <v>Puerta Corte Sencillo_NM-180*180 / H:2200W:720 mm</v>
      </c>
      <c r="DD145" s="306" t="s">
        <v>575</v>
      </c>
      <c r="DE145" s="306" t="str">
        <f t="shared" si="44"/>
        <v>1014676</v>
      </c>
      <c r="DF145" s="301"/>
      <c r="DG145" s="301" t="str">
        <f t="shared" si="45"/>
        <v/>
      </c>
      <c r="DH145" s="301"/>
      <c r="DI145" s="301" t="str">
        <f t="shared" si="46"/>
        <v/>
      </c>
    </row>
    <row r="146" spans="1:113" ht="19.899999999999999" customHeight="1" outlineLevel="1">
      <c r="A146" s="154">
        <v>75</v>
      </c>
      <c r="B146" s="155" t="str">
        <f t="shared" si="43"/>
        <v>2280PuCS_NM</v>
      </c>
      <c r="C146" s="156" t="s">
        <v>535</v>
      </c>
      <c r="D146" s="613" t="s">
        <v>1189</v>
      </c>
      <c r="E146" s="301" t="s">
        <v>347</v>
      </c>
      <c r="F146" s="301" t="s">
        <v>347</v>
      </c>
      <c r="G146" s="159" t="str">
        <f t="shared" si="47"/>
        <v>H:</v>
      </c>
      <c r="H146" s="159">
        <v>2200</v>
      </c>
      <c r="I146" s="160" t="str">
        <f t="shared" si="48"/>
        <v>W:</v>
      </c>
      <c r="J146" s="160">
        <v>800</v>
      </c>
      <c r="K146" s="161" t="str">
        <f t="shared" si="49"/>
        <v/>
      </c>
      <c r="L146" s="161"/>
      <c r="M146" s="162"/>
      <c r="N146" s="163" t="s">
        <v>549</v>
      </c>
      <c r="O146" s="164" t="s">
        <v>550</v>
      </c>
      <c r="P146" s="305" t="s">
        <v>569</v>
      </c>
      <c r="Q146" s="166" t="str">
        <f t="shared" si="50"/>
        <v>Puerta Corte Sencillo_NM-180*180 / H:2200W:800 mm</v>
      </c>
      <c r="DD146" s="306" t="s">
        <v>576</v>
      </c>
      <c r="DE146" s="306" t="str">
        <f t="shared" si="44"/>
        <v>1014677</v>
      </c>
      <c r="DF146" s="301"/>
      <c r="DG146" s="301" t="str">
        <f t="shared" si="45"/>
        <v/>
      </c>
      <c r="DH146" s="301"/>
      <c r="DI146" s="301" t="str">
        <f t="shared" si="46"/>
        <v/>
      </c>
    </row>
    <row r="147" spans="1:113" ht="19.899999999999999" customHeight="1" outlineLevel="1">
      <c r="A147" s="154">
        <v>76</v>
      </c>
      <c r="B147" s="155" t="str">
        <f t="shared" si="43"/>
        <v>1840PuCS_NP</v>
      </c>
      <c r="C147" s="156" t="s">
        <v>535</v>
      </c>
      <c r="D147" s="613" t="s">
        <v>1190</v>
      </c>
      <c r="E147" s="301" t="s">
        <v>347</v>
      </c>
      <c r="F147" s="301" t="s">
        <v>347</v>
      </c>
      <c r="G147" s="159" t="str">
        <f t="shared" si="47"/>
        <v>H:</v>
      </c>
      <c r="H147" s="159">
        <v>1800</v>
      </c>
      <c r="I147" s="160" t="str">
        <f t="shared" si="48"/>
        <v>W:</v>
      </c>
      <c r="J147" s="160">
        <v>400</v>
      </c>
      <c r="K147" s="161" t="str">
        <f t="shared" si="49"/>
        <v/>
      </c>
      <c r="L147" s="161"/>
      <c r="M147" s="162"/>
      <c r="N147" s="163" t="s">
        <v>549</v>
      </c>
      <c r="O147" s="164" t="s">
        <v>550</v>
      </c>
      <c r="P147" s="305" t="s">
        <v>578</v>
      </c>
      <c r="Q147" s="166" t="str">
        <f t="shared" si="50"/>
        <v>Puerta Corte Sencillo_NP-125*125 / H:1800W:400 mm</v>
      </c>
      <c r="DD147" s="306" t="s">
        <v>577</v>
      </c>
      <c r="DE147" s="306" t="str">
        <f t="shared" si="44"/>
        <v>1014678</v>
      </c>
      <c r="DF147" s="301"/>
      <c r="DG147" s="301" t="str">
        <f t="shared" si="45"/>
        <v/>
      </c>
      <c r="DH147" s="301"/>
      <c r="DI147" s="301" t="str">
        <f t="shared" si="46"/>
        <v/>
      </c>
    </row>
    <row r="148" spans="1:113" ht="19.899999999999999" customHeight="1" outlineLevel="1">
      <c r="A148" s="154">
        <v>77</v>
      </c>
      <c r="B148" s="155" t="str">
        <f t="shared" si="43"/>
        <v>1872PuCS_NP</v>
      </c>
      <c r="C148" s="156" t="s">
        <v>535</v>
      </c>
      <c r="D148" s="613" t="s">
        <v>1191</v>
      </c>
      <c r="E148" s="301" t="s">
        <v>347</v>
      </c>
      <c r="F148" s="301" t="s">
        <v>347</v>
      </c>
      <c r="G148" s="159" t="str">
        <f t="shared" si="47"/>
        <v>H:</v>
      </c>
      <c r="H148" s="159">
        <v>1800</v>
      </c>
      <c r="I148" s="160" t="str">
        <f t="shared" si="48"/>
        <v>W:</v>
      </c>
      <c r="J148" s="160">
        <v>720</v>
      </c>
      <c r="K148" s="161" t="str">
        <f t="shared" si="49"/>
        <v/>
      </c>
      <c r="L148" s="161"/>
      <c r="M148" s="162"/>
      <c r="N148" s="163" t="s">
        <v>549</v>
      </c>
      <c r="O148" s="164" t="s">
        <v>550</v>
      </c>
      <c r="P148" s="305" t="s">
        <v>578</v>
      </c>
      <c r="Q148" s="166" t="str">
        <f t="shared" si="50"/>
        <v>Puerta Corte Sencillo_NP-125*125 / H:1800W:720 mm</v>
      </c>
      <c r="DD148" s="306" t="s">
        <v>579</v>
      </c>
      <c r="DE148" s="306" t="str">
        <f t="shared" si="44"/>
        <v>1014679</v>
      </c>
      <c r="DF148" s="301"/>
      <c r="DG148" s="301" t="str">
        <f t="shared" si="45"/>
        <v/>
      </c>
      <c r="DH148" s="301"/>
      <c r="DI148" s="301" t="str">
        <f t="shared" si="46"/>
        <v/>
      </c>
    </row>
    <row r="149" spans="1:113" ht="19.899999999999999" customHeight="1" outlineLevel="1">
      <c r="A149" s="154">
        <v>78</v>
      </c>
      <c r="B149" s="155" t="str">
        <f t="shared" si="43"/>
        <v>2040PuCS_NP</v>
      </c>
      <c r="C149" s="156" t="s">
        <v>535</v>
      </c>
      <c r="D149" s="613" t="s">
        <v>1192</v>
      </c>
      <c r="E149" s="301" t="s">
        <v>347</v>
      </c>
      <c r="F149" s="301" t="s">
        <v>347</v>
      </c>
      <c r="G149" s="159" t="str">
        <f t="shared" si="47"/>
        <v>H:</v>
      </c>
      <c r="H149" s="159">
        <v>2000</v>
      </c>
      <c r="I149" s="160" t="str">
        <f t="shared" si="48"/>
        <v>W:</v>
      </c>
      <c r="J149" s="160">
        <v>400</v>
      </c>
      <c r="K149" s="161" t="str">
        <f t="shared" si="49"/>
        <v/>
      </c>
      <c r="L149" s="161"/>
      <c r="M149" s="162"/>
      <c r="N149" s="163" t="s">
        <v>549</v>
      </c>
      <c r="O149" s="164" t="s">
        <v>550</v>
      </c>
      <c r="P149" s="305" t="s">
        <v>578</v>
      </c>
      <c r="Q149" s="166" t="str">
        <f t="shared" si="50"/>
        <v>Puerta Corte Sencillo_NP-125*125 / H:2000W:400 mm</v>
      </c>
      <c r="DD149" s="306" t="s">
        <v>580</v>
      </c>
      <c r="DE149" s="306" t="str">
        <f t="shared" si="44"/>
        <v>1014680</v>
      </c>
      <c r="DF149" s="301"/>
      <c r="DG149" s="301" t="str">
        <f t="shared" si="45"/>
        <v/>
      </c>
      <c r="DH149" s="301"/>
      <c r="DI149" s="301" t="str">
        <f t="shared" si="46"/>
        <v/>
      </c>
    </row>
    <row r="150" spans="1:113" ht="19.899999999999999" customHeight="1" outlineLevel="1">
      <c r="A150" s="154">
        <v>79</v>
      </c>
      <c r="B150" s="155" t="str">
        <f t="shared" si="43"/>
        <v>2072PuCS_NP</v>
      </c>
      <c r="C150" s="156" t="s">
        <v>535</v>
      </c>
      <c r="D150" s="613" t="s">
        <v>1193</v>
      </c>
      <c r="E150" s="301" t="s">
        <v>347</v>
      </c>
      <c r="F150" s="301" t="s">
        <v>347</v>
      </c>
      <c r="G150" s="159" t="str">
        <f t="shared" si="47"/>
        <v>H:</v>
      </c>
      <c r="H150" s="159">
        <v>2000</v>
      </c>
      <c r="I150" s="160" t="str">
        <f t="shared" si="48"/>
        <v>W:</v>
      </c>
      <c r="J150" s="160">
        <v>720</v>
      </c>
      <c r="K150" s="161" t="str">
        <f t="shared" si="49"/>
        <v/>
      </c>
      <c r="L150" s="161"/>
      <c r="M150" s="162"/>
      <c r="N150" s="163" t="s">
        <v>549</v>
      </c>
      <c r="O150" s="164" t="s">
        <v>550</v>
      </c>
      <c r="P150" s="305" t="s">
        <v>578</v>
      </c>
      <c r="Q150" s="166" t="str">
        <f t="shared" si="50"/>
        <v>Puerta Corte Sencillo_NP-125*125 / H:2000W:720 mm</v>
      </c>
      <c r="DD150" s="306" t="s">
        <v>581</v>
      </c>
      <c r="DE150" s="306" t="str">
        <f t="shared" si="44"/>
        <v>1014681</v>
      </c>
      <c r="DF150" s="301"/>
      <c r="DG150" s="301" t="str">
        <f t="shared" si="45"/>
        <v/>
      </c>
      <c r="DH150" s="301"/>
      <c r="DI150" s="301" t="str">
        <f t="shared" si="46"/>
        <v/>
      </c>
    </row>
    <row r="151" spans="1:113" ht="19.899999999999999" customHeight="1" outlineLevel="1">
      <c r="A151" s="154">
        <v>80</v>
      </c>
      <c r="B151" s="155" t="str">
        <f t="shared" si="43"/>
        <v>2080PuCS_NP</v>
      </c>
      <c r="C151" s="156" t="s">
        <v>535</v>
      </c>
      <c r="D151" s="613" t="s">
        <v>1194</v>
      </c>
      <c r="E151" s="301" t="s">
        <v>347</v>
      </c>
      <c r="F151" s="301" t="s">
        <v>347</v>
      </c>
      <c r="G151" s="159" t="str">
        <f t="shared" si="47"/>
        <v>H:</v>
      </c>
      <c r="H151" s="159">
        <v>2000</v>
      </c>
      <c r="I151" s="160" t="str">
        <f t="shared" si="48"/>
        <v>W:</v>
      </c>
      <c r="J151" s="160">
        <v>800</v>
      </c>
      <c r="K151" s="161" t="str">
        <f t="shared" si="49"/>
        <v/>
      </c>
      <c r="L151" s="161"/>
      <c r="M151" s="162"/>
      <c r="N151" s="163" t="s">
        <v>549</v>
      </c>
      <c r="O151" s="164" t="s">
        <v>550</v>
      </c>
      <c r="P151" s="305" t="s">
        <v>578</v>
      </c>
      <c r="Q151" s="166" t="str">
        <f t="shared" si="50"/>
        <v>Puerta Corte Sencillo_NP-125*125 / H:2000W:800 mm</v>
      </c>
      <c r="DD151" s="306" t="s">
        <v>582</v>
      </c>
      <c r="DE151" s="306" t="str">
        <f t="shared" si="44"/>
        <v>1014682</v>
      </c>
      <c r="DF151" s="301"/>
      <c r="DG151" s="301" t="str">
        <f t="shared" si="45"/>
        <v/>
      </c>
      <c r="DH151" s="301"/>
      <c r="DI151" s="301" t="str">
        <f t="shared" si="46"/>
        <v/>
      </c>
    </row>
    <row r="152" spans="1:113" ht="19.899999999999999" customHeight="1" outlineLevel="1">
      <c r="A152" s="154">
        <v>81</v>
      </c>
      <c r="B152" s="155" t="str">
        <f t="shared" si="43"/>
        <v>2240PuCS_NP</v>
      </c>
      <c r="C152" s="156" t="s">
        <v>535</v>
      </c>
      <c r="D152" s="613" t="s">
        <v>1195</v>
      </c>
      <c r="E152" s="301" t="s">
        <v>347</v>
      </c>
      <c r="F152" s="301" t="s">
        <v>347</v>
      </c>
      <c r="G152" s="159" t="str">
        <f t="shared" si="47"/>
        <v>H:</v>
      </c>
      <c r="H152" s="159">
        <v>2200</v>
      </c>
      <c r="I152" s="160" t="str">
        <f t="shared" si="48"/>
        <v>W:</v>
      </c>
      <c r="J152" s="160">
        <v>400</v>
      </c>
      <c r="K152" s="161" t="str">
        <f t="shared" si="49"/>
        <v/>
      </c>
      <c r="L152" s="161"/>
      <c r="M152" s="162"/>
      <c r="N152" s="163" t="s">
        <v>549</v>
      </c>
      <c r="O152" s="164" t="s">
        <v>550</v>
      </c>
      <c r="P152" s="305" t="s">
        <v>578</v>
      </c>
      <c r="Q152" s="166" t="str">
        <f t="shared" si="50"/>
        <v>Puerta Corte Sencillo_NP-125*125 / H:2200W:400 mm</v>
      </c>
      <c r="DD152" s="306" t="s">
        <v>583</v>
      </c>
      <c r="DE152" s="306" t="str">
        <f t="shared" si="44"/>
        <v>1014683</v>
      </c>
      <c r="DF152" s="301"/>
      <c r="DG152" s="301" t="str">
        <f t="shared" si="45"/>
        <v/>
      </c>
      <c r="DH152" s="301"/>
      <c r="DI152" s="301" t="str">
        <f t="shared" si="46"/>
        <v/>
      </c>
    </row>
    <row r="153" spans="1:113" ht="19.899999999999999" customHeight="1" outlineLevel="1">
      <c r="A153" s="154">
        <v>82</v>
      </c>
      <c r="B153" s="155" t="str">
        <f t="shared" si="43"/>
        <v>2272PuCS_NP</v>
      </c>
      <c r="C153" s="156" t="s">
        <v>535</v>
      </c>
      <c r="D153" s="613" t="s">
        <v>1196</v>
      </c>
      <c r="E153" s="301" t="s">
        <v>347</v>
      </c>
      <c r="F153" s="301" t="s">
        <v>347</v>
      </c>
      <c r="G153" s="159" t="str">
        <f t="shared" si="47"/>
        <v>H:</v>
      </c>
      <c r="H153" s="159">
        <v>2200</v>
      </c>
      <c r="I153" s="160" t="str">
        <f t="shared" si="48"/>
        <v>W:</v>
      </c>
      <c r="J153" s="160">
        <v>720</v>
      </c>
      <c r="K153" s="161" t="str">
        <f t="shared" si="49"/>
        <v/>
      </c>
      <c r="L153" s="161"/>
      <c r="M153" s="162"/>
      <c r="N153" s="163" t="s">
        <v>549</v>
      </c>
      <c r="O153" s="164" t="s">
        <v>550</v>
      </c>
      <c r="P153" s="305" t="s">
        <v>578</v>
      </c>
      <c r="Q153" s="166" t="str">
        <f t="shared" si="50"/>
        <v>Puerta Corte Sencillo_NP-125*125 / H:2200W:720 mm</v>
      </c>
      <c r="DD153" s="306" t="s">
        <v>584</v>
      </c>
      <c r="DE153" s="306" t="str">
        <f t="shared" si="44"/>
        <v>1014684</v>
      </c>
      <c r="DF153" s="301"/>
      <c r="DG153" s="301" t="str">
        <f t="shared" si="45"/>
        <v/>
      </c>
      <c r="DH153" s="301"/>
      <c r="DI153" s="301" t="str">
        <f t="shared" si="46"/>
        <v/>
      </c>
    </row>
    <row r="154" spans="1:113" ht="19.899999999999999" customHeight="1" outlineLevel="1">
      <c r="A154" s="154">
        <v>83</v>
      </c>
      <c r="B154" s="155" t="str">
        <f t="shared" si="43"/>
        <v>2280PuCS_NP</v>
      </c>
      <c r="C154" s="156" t="s">
        <v>535</v>
      </c>
      <c r="D154" s="613" t="s">
        <v>1197</v>
      </c>
      <c r="E154" s="301" t="s">
        <v>347</v>
      </c>
      <c r="F154" s="301" t="s">
        <v>347</v>
      </c>
      <c r="G154" s="159" t="str">
        <f t="shared" si="47"/>
        <v>H:</v>
      </c>
      <c r="H154" s="159">
        <v>2200</v>
      </c>
      <c r="I154" s="160" t="str">
        <f t="shared" si="48"/>
        <v>W:</v>
      </c>
      <c r="J154" s="160">
        <v>800</v>
      </c>
      <c r="K154" s="161" t="str">
        <f t="shared" si="49"/>
        <v/>
      </c>
      <c r="L154" s="161"/>
      <c r="M154" s="162"/>
      <c r="N154" s="163" t="s">
        <v>549</v>
      </c>
      <c r="O154" s="164" t="s">
        <v>550</v>
      </c>
      <c r="P154" s="305" t="s">
        <v>578</v>
      </c>
      <c r="Q154" s="166" t="str">
        <f t="shared" si="50"/>
        <v>Puerta Corte Sencillo_NP-125*125 / H:2200W:800 mm</v>
      </c>
      <c r="DD154" s="306" t="s">
        <v>585</v>
      </c>
      <c r="DE154" s="306" t="str">
        <f t="shared" si="44"/>
        <v>1014685</v>
      </c>
      <c r="DF154" s="301"/>
      <c r="DG154" s="301" t="str">
        <f t="shared" si="45"/>
        <v/>
      </c>
      <c r="DH154" s="301"/>
      <c r="DI154" s="301" t="str">
        <f t="shared" si="46"/>
        <v/>
      </c>
    </row>
    <row r="155" spans="1:113" ht="19.899999999999999" customHeight="1" outlineLevel="1">
      <c r="A155" s="154">
        <v>84</v>
      </c>
      <c r="B155" s="155" t="str">
        <f t="shared" si="43"/>
        <v>1840PuV</v>
      </c>
      <c r="C155" s="156" t="s">
        <v>535</v>
      </c>
      <c r="D155" s="615" t="s">
        <v>1198</v>
      </c>
      <c r="E155" s="301" t="s">
        <v>347</v>
      </c>
      <c r="F155" s="301" t="s">
        <v>347</v>
      </c>
      <c r="G155" s="159" t="str">
        <f t="shared" si="47"/>
        <v>H:</v>
      </c>
      <c r="H155" s="159">
        <v>1800</v>
      </c>
      <c r="I155" s="160" t="str">
        <f t="shared" si="48"/>
        <v>W:</v>
      </c>
      <c r="J155" s="160">
        <v>400</v>
      </c>
      <c r="K155" s="161" t="str">
        <f t="shared" si="49"/>
        <v/>
      </c>
      <c r="L155" s="161"/>
      <c r="M155" s="162"/>
      <c r="N155" s="163" t="s">
        <v>587</v>
      </c>
      <c r="O155" s="164"/>
      <c r="P155" s="305"/>
      <c r="Q155" s="166" t="str">
        <f t="shared" si="50"/>
        <v>Puerta Vidrio  / H:1800W:400 mm</v>
      </c>
      <c r="DD155" s="307" t="s">
        <v>586</v>
      </c>
      <c r="DE155" s="307" t="str">
        <f t="shared" si="44"/>
        <v>1014686</v>
      </c>
      <c r="DF155" s="301"/>
      <c r="DG155" s="301" t="str">
        <f t="shared" si="45"/>
        <v/>
      </c>
      <c r="DH155" s="301"/>
      <c r="DI155" s="301" t="str">
        <f t="shared" si="46"/>
        <v/>
      </c>
    </row>
    <row r="156" spans="1:113" ht="19.899999999999999" customHeight="1" outlineLevel="1">
      <c r="A156" s="154">
        <v>85</v>
      </c>
      <c r="B156" s="155" t="str">
        <f t="shared" si="43"/>
        <v>1872PuV</v>
      </c>
      <c r="C156" s="156" t="s">
        <v>535</v>
      </c>
      <c r="D156" s="615" t="s">
        <v>1199</v>
      </c>
      <c r="E156" s="301" t="s">
        <v>347</v>
      </c>
      <c r="F156" s="301" t="s">
        <v>347</v>
      </c>
      <c r="G156" s="159" t="str">
        <f t="shared" si="47"/>
        <v>H:</v>
      </c>
      <c r="H156" s="159">
        <v>1800</v>
      </c>
      <c r="I156" s="160" t="str">
        <f t="shared" si="48"/>
        <v>W:</v>
      </c>
      <c r="J156" s="160">
        <v>720</v>
      </c>
      <c r="K156" s="161" t="str">
        <f t="shared" si="49"/>
        <v/>
      </c>
      <c r="L156" s="161"/>
      <c r="M156" s="162"/>
      <c r="N156" s="163" t="s">
        <v>587</v>
      </c>
      <c r="O156" s="164"/>
      <c r="P156" s="305"/>
      <c r="Q156" s="166" t="str">
        <f t="shared" si="50"/>
        <v>Puerta Vidrio  / H:1800W:720 mm</v>
      </c>
      <c r="DD156" s="307" t="s">
        <v>588</v>
      </c>
      <c r="DE156" s="307" t="str">
        <f t="shared" si="44"/>
        <v>1014687</v>
      </c>
      <c r="DF156" s="301"/>
      <c r="DG156" s="301" t="str">
        <f t="shared" si="45"/>
        <v/>
      </c>
      <c r="DH156" s="301"/>
      <c r="DI156" s="301" t="str">
        <f t="shared" si="46"/>
        <v/>
      </c>
    </row>
    <row r="157" spans="1:113" ht="19.899999999999999" customHeight="1" outlineLevel="1">
      <c r="A157" s="154">
        <v>86</v>
      </c>
      <c r="B157" s="155" t="str">
        <f t="shared" si="43"/>
        <v>2040PuV</v>
      </c>
      <c r="C157" s="156" t="s">
        <v>535</v>
      </c>
      <c r="D157" s="615" t="s">
        <v>1200</v>
      </c>
      <c r="E157" s="301" t="s">
        <v>347</v>
      </c>
      <c r="F157" s="301" t="s">
        <v>347</v>
      </c>
      <c r="G157" s="159" t="str">
        <f t="shared" si="47"/>
        <v>H:</v>
      </c>
      <c r="H157" s="159">
        <v>2000</v>
      </c>
      <c r="I157" s="160" t="str">
        <f t="shared" si="48"/>
        <v>W:</v>
      </c>
      <c r="J157" s="160">
        <v>400</v>
      </c>
      <c r="K157" s="161" t="str">
        <f t="shared" si="49"/>
        <v/>
      </c>
      <c r="L157" s="161"/>
      <c r="M157" s="162"/>
      <c r="N157" s="163" t="s">
        <v>587</v>
      </c>
      <c r="O157" s="164"/>
      <c r="P157" s="305"/>
      <c r="Q157" s="166" t="str">
        <f t="shared" si="50"/>
        <v>Puerta Vidrio  / H:2000W:400 mm</v>
      </c>
      <c r="DD157" s="307" t="s">
        <v>589</v>
      </c>
      <c r="DE157" s="307" t="str">
        <f t="shared" si="44"/>
        <v>1014688</v>
      </c>
      <c r="DF157" s="301"/>
      <c r="DG157" s="301" t="str">
        <f t="shared" si="45"/>
        <v/>
      </c>
      <c r="DH157" s="301"/>
      <c r="DI157" s="301" t="str">
        <f t="shared" si="46"/>
        <v/>
      </c>
    </row>
    <row r="158" spans="1:113" ht="19.899999999999999" customHeight="1" outlineLevel="1">
      <c r="A158" s="154">
        <v>87</v>
      </c>
      <c r="B158" s="155" t="str">
        <f t="shared" si="43"/>
        <v>2072PuV</v>
      </c>
      <c r="C158" s="156" t="s">
        <v>535</v>
      </c>
      <c r="D158" s="615" t="s">
        <v>1201</v>
      </c>
      <c r="E158" s="301" t="s">
        <v>347</v>
      </c>
      <c r="F158" s="301" t="s">
        <v>347</v>
      </c>
      <c r="G158" s="159" t="str">
        <f t="shared" si="47"/>
        <v>H:</v>
      </c>
      <c r="H158" s="159">
        <v>2000</v>
      </c>
      <c r="I158" s="160" t="str">
        <f t="shared" si="48"/>
        <v>W:</v>
      </c>
      <c r="J158" s="160">
        <v>720</v>
      </c>
      <c r="K158" s="161" t="str">
        <f t="shared" si="49"/>
        <v/>
      </c>
      <c r="L158" s="161"/>
      <c r="M158" s="162"/>
      <c r="N158" s="163" t="s">
        <v>587</v>
      </c>
      <c r="O158" s="164"/>
      <c r="P158" s="305"/>
      <c r="Q158" s="166" t="str">
        <f t="shared" si="50"/>
        <v>Puerta Vidrio  / H:2000W:720 mm</v>
      </c>
      <c r="DD158" s="307" t="s">
        <v>590</v>
      </c>
      <c r="DE158" s="307" t="str">
        <f t="shared" si="44"/>
        <v>1014689</v>
      </c>
      <c r="DF158" s="301"/>
      <c r="DG158" s="301" t="str">
        <f t="shared" si="45"/>
        <v/>
      </c>
      <c r="DH158" s="301"/>
      <c r="DI158" s="301" t="str">
        <f t="shared" si="46"/>
        <v/>
      </c>
    </row>
    <row r="159" spans="1:113" ht="19.899999999999999" customHeight="1" outlineLevel="1">
      <c r="A159" s="154">
        <v>88</v>
      </c>
      <c r="B159" s="155" t="str">
        <f t="shared" si="43"/>
        <v>2080PuV</v>
      </c>
      <c r="C159" s="156" t="s">
        <v>535</v>
      </c>
      <c r="D159" s="615" t="s">
        <v>1202</v>
      </c>
      <c r="E159" s="301" t="s">
        <v>347</v>
      </c>
      <c r="F159" s="301" t="s">
        <v>347</v>
      </c>
      <c r="G159" s="159" t="str">
        <f t="shared" si="47"/>
        <v>H:</v>
      </c>
      <c r="H159" s="159">
        <v>2000</v>
      </c>
      <c r="I159" s="160" t="str">
        <f t="shared" si="48"/>
        <v>W:</v>
      </c>
      <c r="J159" s="160">
        <v>800</v>
      </c>
      <c r="K159" s="161" t="str">
        <f t="shared" si="49"/>
        <v/>
      </c>
      <c r="L159" s="161"/>
      <c r="M159" s="162"/>
      <c r="N159" s="163" t="s">
        <v>587</v>
      </c>
      <c r="O159" s="164"/>
      <c r="P159" s="305"/>
      <c r="Q159" s="166" t="str">
        <f t="shared" si="50"/>
        <v>Puerta Vidrio  / H:2000W:800 mm</v>
      </c>
      <c r="DD159" s="307" t="s">
        <v>591</v>
      </c>
      <c r="DE159" s="307" t="str">
        <f t="shared" si="44"/>
        <v>1014690</v>
      </c>
      <c r="DF159" s="301"/>
      <c r="DG159" s="301" t="str">
        <f t="shared" si="45"/>
        <v/>
      </c>
      <c r="DH159" s="301"/>
      <c r="DI159" s="301" t="str">
        <f t="shared" si="46"/>
        <v/>
      </c>
    </row>
    <row r="160" spans="1:113" ht="19.899999999999999" customHeight="1" outlineLevel="1">
      <c r="A160" s="154">
        <v>89</v>
      </c>
      <c r="B160" s="155" t="str">
        <f t="shared" si="43"/>
        <v>2240PuV</v>
      </c>
      <c r="C160" s="156" t="s">
        <v>535</v>
      </c>
      <c r="D160" s="615" t="s">
        <v>1203</v>
      </c>
      <c r="E160" s="301" t="s">
        <v>347</v>
      </c>
      <c r="F160" s="301" t="s">
        <v>347</v>
      </c>
      <c r="G160" s="159" t="str">
        <f t="shared" si="47"/>
        <v>H:</v>
      </c>
      <c r="H160" s="159">
        <v>2200</v>
      </c>
      <c r="I160" s="160" t="str">
        <f t="shared" si="48"/>
        <v>W:</v>
      </c>
      <c r="J160" s="160">
        <v>400</v>
      </c>
      <c r="K160" s="161" t="str">
        <f t="shared" si="49"/>
        <v/>
      </c>
      <c r="L160" s="161"/>
      <c r="M160" s="162"/>
      <c r="N160" s="163" t="s">
        <v>587</v>
      </c>
      <c r="O160" s="164"/>
      <c r="P160" s="305"/>
      <c r="Q160" s="166" t="str">
        <f t="shared" si="50"/>
        <v>Puerta Vidrio  / H:2200W:400 mm</v>
      </c>
      <c r="DD160" s="307" t="s">
        <v>592</v>
      </c>
      <c r="DE160" s="307" t="str">
        <f t="shared" si="44"/>
        <v>1014691</v>
      </c>
      <c r="DF160" s="301"/>
      <c r="DG160" s="301" t="str">
        <f t="shared" si="45"/>
        <v/>
      </c>
      <c r="DH160" s="301"/>
      <c r="DI160" s="301" t="str">
        <f t="shared" si="46"/>
        <v/>
      </c>
    </row>
    <row r="161" spans="1:113" ht="19.899999999999999" customHeight="1" outlineLevel="1">
      <c r="A161" s="154">
        <v>90</v>
      </c>
      <c r="B161" s="155" t="str">
        <f t="shared" si="43"/>
        <v>2272PuV</v>
      </c>
      <c r="C161" s="156" t="s">
        <v>535</v>
      </c>
      <c r="D161" s="615" t="s">
        <v>1204</v>
      </c>
      <c r="E161" s="301" t="s">
        <v>347</v>
      </c>
      <c r="F161" s="301" t="s">
        <v>347</v>
      </c>
      <c r="G161" s="159" t="str">
        <f t="shared" si="47"/>
        <v>H:</v>
      </c>
      <c r="H161" s="159">
        <v>2200</v>
      </c>
      <c r="I161" s="160" t="str">
        <f t="shared" si="48"/>
        <v>W:</v>
      </c>
      <c r="J161" s="160">
        <v>720</v>
      </c>
      <c r="K161" s="161" t="str">
        <f t="shared" si="49"/>
        <v/>
      </c>
      <c r="L161" s="161"/>
      <c r="M161" s="162"/>
      <c r="N161" s="163" t="s">
        <v>587</v>
      </c>
      <c r="O161" s="164"/>
      <c r="P161" s="305"/>
      <c r="Q161" s="166" t="str">
        <f t="shared" si="50"/>
        <v>Puerta Vidrio  / H:2200W:720 mm</v>
      </c>
      <c r="DD161" s="307" t="s">
        <v>593</v>
      </c>
      <c r="DE161" s="307" t="str">
        <f t="shared" si="44"/>
        <v>1014692</v>
      </c>
      <c r="DF161" s="301"/>
      <c r="DG161" s="301" t="str">
        <f t="shared" si="45"/>
        <v/>
      </c>
      <c r="DH161" s="301"/>
      <c r="DI161" s="301" t="str">
        <f t="shared" si="46"/>
        <v/>
      </c>
    </row>
    <row r="162" spans="1:113" ht="19.899999999999999" customHeight="1" outlineLevel="1">
      <c r="A162" s="154">
        <v>91</v>
      </c>
      <c r="B162" s="155" t="str">
        <f t="shared" si="43"/>
        <v>2280PuV</v>
      </c>
      <c r="C162" s="156" t="s">
        <v>535</v>
      </c>
      <c r="D162" s="615" t="s">
        <v>1205</v>
      </c>
      <c r="E162" s="301" t="s">
        <v>347</v>
      </c>
      <c r="F162" s="301" t="s">
        <v>347</v>
      </c>
      <c r="G162" s="159" t="str">
        <f t="shared" si="47"/>
        <v>H:</v>
      </c>
      <c r="H162" s="159">
        <v>2200</v>
      </c>
      <c r="I162" s="160" t="str">
        <f t="shared" si="48"/>
        <v>W:</v>
      </c>
      <c r="J162" s="160">
        <v>800</v>
      </c>
      <c r="K162" s="161" t="str">
        <f t="shared" si="49"/>
        <v/>
      </c>
      <c r="L162" s="161"/>
      <c r="M162" s="162"/>
      <c r="N162" s="163" t="s">
        <v>587</v>
      </c>
      <c r="O162" s="164"/>
      <c r="P162" s="305"/>
      <c r="Q162" s="166" t="str">
        <f t="shared" si="50"/>
        <v>Puerta Vidrio  / H:2200W:800 mm</v>
      </c>
      <c r="DD162" s="307" t="s">
        <v>594</v>
      </c>
      <c r="DE162" s="307" t="str">
        <f t="shared" si="44"/>
        <v>1014693</v>
      </c>
      <c r="DF162" s="301"/>
      <c r="DG162" s="301" t="str">
        <f t="shared" si="45"/>
        <v/>
      </c>
      <c r="DH162" s="301"/>
      <c r="DI162" s="301" t="str">
        <f t="shared" si="46"/>
        <v/>
      </c>
    </row>
    <row r="163" spans="1:113" ht="19.899999999999999" customHeight="1" outlineLevel="1">
      <c r="A163" s="154">
        <v>92</v>
      </c>
      <c r="B163" s="155" t="str">
        <f t="shared" si="43"/>
        <v>1840PuCP_Pe</v>
      </c>
      <c r="C163" s="156" t="s">
        <v>535</v>
      </c>
      <c r="D163" s="613" t="s">
        <v>1206</v>
      </c>
      <c r="E163" s="301" t="s">
        <v>347</v>
      </c>
      <c r="F163" s="301" t="s">
        <v>347</v>
      </c>
      <c r="G163" s="159" t="str">
        <f t="shared" si="47"/>
        <v>H:</v>
      </c>
      <c r="H163" s="159">
        <v>1800</v>
      </c>
      <c r="I163" s="160" t="str">
        <f t="shared" si="48"/>
        <v>W:</v>
      </c>
      <c r="J163" s="160">
        <v>400</v>
      </c>
      <c r="K163" s="161" t="str">
        <f t="shared" si="49"/>
        <v/>
      </c>
      <c r="L163" s="161"/>
      <c r="M163" s="162"/>
      <c r="N163" s="163" t="s">
        <v>549</v>
      </c>
      <c r="O163" s="164" t="s">
        <v>596</v>
      </c>
      <c r="P163" s="305" t="s">
        <v>597</v>
      </c>
      <c r="Q163" s="166" t="str">
        <f t="shared" si="50"/>
        <v>Puerta Corte Placa_Pequeña / H:1800W:400 mm</v>
      </c>
      <c r="DD163" s="306" t="s">
        <v>595</v>
      </c>
      <c r="DE163" s="306" t="str">
        <f t="shared" si="44"/>
        <v>1014694</v>
      </c>
      <c r="DF163" s="301"/>
      <c r="DG163" s="301" t="str">
        <f t="shared" si="45"/>
        <v/>
      </c>
      <c r="DH163" s="301"/>
      <c r="DI163" s="301" t="str">
        <f t="shared" si="46"/>
        <v/>
      </c>
    </row>
    <row r="164" spans="1:113" ht="19.899999999999999" customHeight="1" outlineLevel="1">
      <c r="A164" s="154">
        <v>93</v>
      </c>
      <c r="B164" s="155" t="str">
        <f t="shared" si="43"/>
        <v>1872PuCP_Pe</v>
      </c>
      <c r="C164" s="156" t="s">
        <v>535</v>
      </c>
      <c r="D164" s="613" t="s">
        <v>1207</v>
      </c>
      <c r="E164" s="301" t="s">
        <v>347</v>
      </c>
      <c r="F164" s="301" t="s">
        <v>347</v>
      </c>
      <c r="G164" s="159" t="str">
        <f t="shared" si="47"/>
        <v>H:</v>
      </c>
      <c r="H164" s="159">
        <v>1800</v>
      </c>
      <c r="I164" s="160" t="str">
        <f t="shared" si="48"/>
        <v>W:</v>
      </c>
      <c r="J164" s="160">
        <v>720</v>
      </c>
      <c r="K164" s="161" t="str">
        <f t="shared" si="49"/>
        <v/>
      </c>
      <c r="L164" s="161"/>
      <c r="M164" s="162"/>
      <c r="N164" s="163" t="s">
        <v>549</v>
      </c>
      <c r="O164" s="164" t="s">
        <v>596</v>
      </c>
      <c r="P164" s="305" t="s">
        <v>597</v>
      </c>
      <c r="Q164" s="166" t="str">
        <f t="shared" si="50"/>
        <v>Puerta Corte Placa_Pequeña / H:1800W:720 mm</v>
      </c>
      <c r="DD164" s="306" t="s">
        <v>598</v>
      </c>
      <c r="DE164" s="306" t="str">
        <f t="shared" si="44"/>
        <v>1014695</v>
      </c>
      <c r="DF164" s="301"/>
      <c r="DG164" s="301" t="str">
        <f t="shared" si="45"/>
        <v/>
      </c>
      <c r="DH164" s="301"/>
      <c r="DI164" s="301" t="str">
        <f t="shared" si="46"/>
        <v/>
      </c>
    </row>
    <row r="165" spans="1:113" ht="19.899999999999999" customHeight="1" outlineLevel="1">
      <c r="A165" s="154">
        <v>94</v>
      </c>
      <c r="B165" s="155" t="str">
        <f t="shared" si="43"/>
        <v>2040PuCP_Pe</v>
      </c>
      <c r="C165" s="156" t="s">
        <v>535</v>
      </c>
      <c r="D165" s="613" t="s">
        <v>1208</v>
      </c>
      <c r="E165" s="301" t="s">
        <v>347</v>
      </c>
      <c r="F165" s="301" t="s">
        <v>347</v>
      </c>
      <c r="G165" s="159" t="str">
        <f t="shared" si="47"/>
        <v>H:</v>
      </c>
      <c r="H165" s="159">
        <v>2000</v>
      </c>
      <c r="I165" s="160" t="str">
        <f t="shared" si="48"/>
        <v>W:</v>
      </c>
      <c r="J165" s="160">
        <v>400</v>
      </c>
      <c r="K165" s="161" t="str">
        <f t="shared" si="49"/>
        <v/>
      </c>
      <c r="L165" s="161"/>
      <c r="M165" s="162"/>
      <c r="N165" s="163" t="s">
        <v>549</v>
      </c>
      <c r="O165" s="164" t="s">
        <v>596</v>
      </c>
      <c r="P165" s="305" t="s">
        <v>597</v>
      </c>
      <c r="Q165" s="166" t="str">
        <f t="shared" si="50"/>
        <v>Puerta Corte Placa_Pequeña / H:2000W:400 mm</v>
      </c>
      <c r="DD165" s="306" t="s">
        <v>599</v>
      </c>
      <c r="DE165" s="306" t="str">
        <f t="shared" si="44"/>
        <v>1014696</v>
      </c>
      <c r="DF165" s="301"/>
      <c r="DG165" s="301" t="str">
        <f t="shared" si="45"/>
        <v/>
      </c>
      <c r="DH165" s="301"/>
      <c r="DI165" s="301" t="str">
        <f t="shared" si="46"/>
        <v/>
      </c>
    </row>
    <row r="166" spans="1:113" ht="19.899999999999999" customHeight="1" outlineLevel="1">
      <c r="A166" s="154">
        <v>95</v>
      </c>
      <c r="B166" s="155" t="str">
        <f t="shared" ref="B166:B196" si="51">MID(H166,1,2)&amp;MID(J166,1,2)&amp;MID(L166,1,2)&amp;MID(C166,1,2)&amp;MID(M166,1,1)&amp;MID(N166,1,1)&amp;MID(O166,1,1)&amp;MID(P166,1,3)</f>
        <v>2072PuCP_Pe</v>
      </c>
      <c r="C166" s="156" t="s">
        <v>535</v>
      </c>
      <c r="D166" s="613" t="s">
        <v>1209</v>
      </c>
      <c r="E166" s="301" t="s">
        <v>347</v>
      </c>
      <c r="F166" s="301" t="s">
        <v>347</v>
      </c>
      <c r="G166" s="159" t="str">
        <f t="shared" si="47"/>
        <v>H:</v>
      </c>
      <c r="H166" s="159">
        <v>2000</v>
      </c>
      <c r="I166" s="160" t="str">
        <f t="shared" si="48"/>
        <v>W:</v>
      </c>
      <c r="J166" s="160">
        <v>720</v>
      </c>
      <c r="K166" s="161" t="str">
        <f t="shared" si="49"/>
        <v/>
      </c>
      <c r="L166" s="161"/>
      <c r="M166" s="162"/>
      <c r="N166" s="163" t="s">
        <v>549</v>
      </c>
      <c r="O166" s="164" t="s">
        <v>596</v>
      </c>
      <c r="P166" s="305" t="s">
        <v>597</v>
      </c>
      <c r="Q166" s="166" t="str">
        <f t="shared" si="50"/>
        <v>Puerta Corte Placa_Pequeña / H:2000W:720 mm</v>
      </c>
      <c r="DD166" s="306" t="s">
        <v>600</v>
      </c>
      <c r="DE166" s="306" t="str">
        <f t="shared" si="44"/>
        <v>1014697</v>
      </c>
      <c r="DF166" s="301"/>
      <c r="DG166" s="301" t="str">
        <f t="shared" si="45"/>
        <v/>
      </c>
      <c r="DH166" s="301"/>
      <c r="DI166" s="301" t="str">
        <f t="shared" si="46"/>
        <v/>
      </c>
    </row>
    <row r="167" spans="1:113" ht="19.899999999999999" customHeight="1" outlineLevel="1">
      <c r="A167" s="154">
        <v>96</v>
      </c>
      <c r="B167" s="155" t="str">
        <f t="shared" si="51"/>
        <v>2080PuCP_Pe</v>
      </c>
      <c r="C167" s="156" t="s">
        <v>535</v>
      </c>
      <c r="D167" s="613" t="s">
        <v>1210</v>
      </c>
      <c r="E167" s="301" t="s">
        <v>347</v>
      </c>
      <c r="F167" s="301" t="s">
        <v>347</v>
      </c>
      <c r="G167" s="159" t="str">
        <f t="shared" si="47"/>
        <v>H:</v>
      </c>
      <c r="H167" s="159">
        <v>2000</v>
      </c>
      <c r="I167" s="160" t="str">
        <f t="shared" si="48"/>
        <v>W:</v>
      </c>
      <c r="J167" s="160">
        <v>800</v>
      </c>
      <c r="K167" s="161" t="str">
        <f t="shared" si="49"/>
        <v/>
      </c>
      <c r="L167" s="161"/>
      <c r="M167" s="162"/>
      <c r="N167" s="163" t="s">
        <v>549</v>
      </c>
      <c r="O167" s="164" t="s">
        <v>596</v>
      </c>
      <c r="P167" s="305" t="s">
        <v>597</v>
      </c>
      <c r="Q167" s="166" t="str">
        <f t="shared" si="50"/>
        <v>Puerta Corte Placa_Pequeña / H:2000W:800 mm</v>
      </c>
      <c r="DD167" s="306" t="s">
        <v>601</v>
      </c>
      <c r="DE167" s="306" t="str">
        <f t="shared" si="44"/>
        <v>1014698</v>
      </c>
      <c r="DF167" s="301"/>
      <c r="DG167" s="301" t="str">
        <f t="shared" si="45"/>
        <v/>
      </c>
      <c r="DH167" s="301"/>
      <c r="DI167" s="301" t="str">
        <f t="shared" si="46"/>
        <v/>
      </c>
    </row>
    <row r="168" spans="1:113" ht="19.899999999999999" customHeight="1" outlineLevel="1">
      <c r="A168" s="154">
        <v>97</v>
      </c>
      <c r="B168" s="155" t="str">
        <f t="shared" si="51"/>
        <v>2240PuCP_Pe</v>
      </c>
      <c r="C168" s="156" t="s">
        <v>535</v>
      </c>
      <c r="D168" s="613" t="s">
        <v>1211</v>
      </c>
      <c r="E168" s="301" t="s">
        <v>347</v>
      </c>
      <c r="F168" s="301" t="s">
        <v>347</v>
      </c>
      <c r="G168" s="159" t="str">
        <f t="shared" si="47"/>
        <v>H:</v>
      </c>
      <c r="H168" s="159">
        <v>2200</v>
      </c>
      <c r="I168" s="160" t="str">
        <f t="shared" si="48"/>
        <v>W:</v>
      </c>
      <c r="J168" s="160">
        <v>400</v>
      </c>
      <c r="K168" s="161" t="str">
        <f t="shared" si="49"/>
        <v/>
      </c>
      <c r="L168" s="161"/>
      <c r="M168" s="162"/>
      <c r="N168" s="163" t="s">
        <v>549</v>
      </c>
      <c r="O168" s="164" t="s">
        <v>596</v>
      </c>
      <c r="P168" s="305" t="s">
        <v>597</v>
      </c>
      <c r="Q168" s="166" t="str">
        <f t="shared" si="50"/>
        <v>Puerta Corte Placa_Pequeña / H:2200W:400 mm</v>
      </c>
      <c r="DD168" s="306" t="s">
        <v>602</v>
      </c>
      <c r="DE168" s="306" t="str">
        <f t="shared" si="44"/>
        <v>1014699</v>
      </c>
      <c r="DF168" s="301"/>
      <c r="DG168" s="301" t="str">
        <f t="shared" si="45"/>
        <v/>
      </c>
      <c r="DH168" s="301"/>
      <c r="DI168" s="301" t="str">
        <f t="shared" si="46"/>
        <v/>
      </c>
    </row>
    <row r="169" spans="1:113" ht="19.899999999999999" customHeight="1" outlineLevel="1">
      <c r="A169" s="154">
        <v>98</v>
      </c>
      <c r="B169" s="155" t="str">
        <f t="shared" si="51"/>
        <v>2272PuCP_Pe</v>
      </c>
      <c r="C169" s="156" t="s">
        <v>535</v>
      </c>
      <c r="D169" s="613" t="s">
        <v>1212</v>
      </c>
      <c r="E169" s="301" t="s">
        <v>347</v>
      </c>
      <c r="F169" s="301" t="s">
        <v>347</v>
      </c>
      <c r="G169" s="159" t="str">
        <f t="shared" si="47"/>
        <v>H:</v>
      </c>
      <c r="H169" s="159">
        <v>2200</v>
      </c>
      <c r="I169" s="160" t="str">
        <f t="shared" si="48"/>
        <v>W:</v>
      </c>
      <c r="J169" s="160">
        <v>720</v>
      </c>
      <c r="K169" s="161" t="str">
        <f t="shared" si="49"/>
        <v/>
      </c>
      <c r="L169" s="161"/>
      <c r="M169" s="162"/>
      <c r="N169" s="163" t="s">
        <v>549</v>
      </c>
      <c r="O169" s="164" t="s">
        <v>596</v>
      </c>
      <c r="P169" s="305" t="s">
        <v>597</v>
      </c>
      <c r="Q169" s="166" t="str">
        <f t="shared" si="50"/>
        <v>Puerta Corte Placa_Pequeña / H:2200W:720 mm</v>
      </c>
      <c r="DD169" s="306" t="s">
        <v>603</v>
      </c>
      <c r="DE169" s="306" t="str">
        <f t="shared" si="44"/>
        <v>1014700</v>
      </c>
      <c r="DF169" s="301"/>
      <c r="DG169" s="301" t="str">
        <f t="shared" si="45"/>
        <v/>
      </c>
      <c r="DH169" s="301"/>
      <c r="DI169" s="301" t="str">
        <f t="shared" si="46"/>
        <v/>
      </c>
    </row>
    <row r="170" spans="1:113" ht="19.899999999999999" customHeight="1" outlineLevel="1">
      <c r="A170" s="154">
        <v>99</v>
      </c>
      <c r="B170" s="155" t="str">
        <f t="shared" si="51"/>
        <v>2280PuCP_Pe</v>
      </c>
      <c r="C170" s="156" t="s">
        <v>535</v>
      </c>
      <c r="D170" s="613" t="s">
        <v>1213</v>
      </c>
      <c r="E170" s="301" t="s">
        <v>347</v>
      </c>
      <c r="F170" s="301" t="s">
        <v>347</v>
      </c>
      <c r="G170" s="159" t="str">
        <f t="shared" si="47"/>
        <v>H:</v>
      </c>
      <c r="H170" s="159">
        <v>2200</v>
      </c>
      <c r="I170" s="160" t="str">
        <f t="shared" si="48"/>
        <v>W:</v>
      </c>
      <c r="J170" s="160">
        <v>800</v>
      </c>
      <c r="K170" s="161" t="str">
        <f t="shared" si="49"/>
        <v/>
      </c>
      <c r="L170" s="161"/>
      <c r="M170" s="162"/>
      <c r="N170" s="163" t="s">
        <v>549</v>
      </c>
      <c r="O170" s="164" t="s">
        <v>596</v>
      </c>
      <c r="P170" s="305" t="s">
        <v>597</v>
      </c>
      <c r="Q170" s="166" t="str">
        <f t="shared" si="50"/>
        <v>Puerta Corte Placa_Pequeña / H:2200W:800 mm</v>
      </c>
      <c r="DD170" s="306" t="s">
        <v>604</v>
      </c>
      <c r="DE170" s="306" t="str">
        <f t="shared" si="44"/>
        <v>1014701</v>
      </c>
      <c r="DF170" s="301"/>
      <c r="DG170" s="301" t="str">
        <f t="shared" si="45"/>
        <v/>
      </c>
      <c r="DH170" s="301"/>
      <c r="DI170" s="301" t="str">
        <f t="shared" si="46"/>
        <v/>
      </c>
    </row>
    <row r="171" spans="1:113" ht="19.899999999999999" customHeight="1" outlineLevel="1">
      <c r="A171" s="154">
        <v>100</v>
      </c>
      <c r="B171" s="155" t="str">
        <f t="shared" si="51"/>
        <v>1840PuCP_Me</v>
      </c>
      <c r="C171" s="156" t="s">
        <v>535</v>
      </c>
      <c r="D171" s="613" t="s">
        <v>1214</v>
      </c>
      <c r="E171" s="301" t="s">
        <v>347</v>
      </c>
      <c r="F171" s="301" t="s">
        <v>347</v>
      </c>
      <c r="G171" s="159" t="str">
        <f t="shared" ref="G171:G198" si="52">IF(H171&lt;&gt;"","H:","")</f>
        <v>H:</v>
      </c>
      <c r="H171" s="159">
        <v>1800</v>
      </c>
      <c r="I171" s="160" t="str">
        <f t="shared" ref="I171:I198" si="53">IF(J171&lt;&gt;"","W:","")</f>
        <v>W:</v>
      </c>
      <c r="J171" s="160">
        <v>400</v>
      </c>
      <c r="K171" s="161" t="str">
        <f t="shared" ref="K171:K198" si="54">IF(L171&lt;&gt;"","D:","")</f>
        <v/>
      </c>
      <c r="L171" s="161"/>
      <c r="M171" s="162"/>
      <c r="N171" s="163" t="s">
        <v>549</v>
      </c>
      <c r="O171" s="164" t="s">
        <v>596</v>
      </c>
      <c r="P171" s="305" t="s">
        <v>606</v>
      </c>
      <c r="Q171" s="166" t="str">
        <f t="shared" ref="Q171:Q196" si="55">IF(B171&lt;&gt;"",(C171&amp;M171&amp;N171&amp;O171&amp;P171&amp;" / "&amp;G171&amp;H171&amp;I171&amp;J171&amp;K171&amp;L171&amp;" mm"),"")</f>
        <v>Puerta Corte Placa_Mediana  / H:1800W:400 mm</v>
      </c>
      <c r="DD171" s="306" t="s">
        <v>605</v>
      </c>
      <c r="DE171" s="306" t="str">
        <f t="shared" si="44"/>
        <v>1014702</v>
      </c>
      <c r="DF171" s="301"/>
      <c r="DG171" s="301" t="str">
        <f t="shared" si="45"/>
        <v/>
      </c>
      <c r="DH171" s="301"/>
      <c r="DI171" s="301" t="str">
        <f t="shared" si="46"/>
        <v/>
      </c>
    </row>
    <row r="172" spans="1:113" ht="19.899999999999999" customHeight="1" outlineLevel="1">
      <c r="A172" s="154">
        <v>101</v>
      </c>
      <c r="B172" s="155" t="str">
        <f t="shared" si="51"/>
        <v>1872PuCP_Me</v>
      </c>
      <c r="C172" s="156" t="s">
        <v>535</v>
      </c>
      <c r="D172" s="613" t="s">
        <v>1215</v>
      </c>
      <c r="E172" s="301" t="s">
        <v>347</v>
      </c>
      <c r="F172" s="301" t="s">
        <v>347</v>
      </c>
      <c r="G172" s="159" t="str">
        <f t="shared" si="52"/>
        <v>H:</v>
      </c>
      <c r="H172" s="159">
        <v>1800</v>
      </c>
      <c r="I172" s="160" t="str">
        <f t="shared" si="53"/>
        <v>W:</v>
      </c>
      <c r="J172" s="160">
        <v>720</v>
      </c>
      <c r="K172" s="161" t="str">
        <f t="shared" si="54"/>
        <v/>
      </c>
      <c r="L172" s="161"/>
      <c r="M172" s="162"/>
      <c r="N172" s="163" t="s">
        <v>549</v>
      </c>
      <c r="O172" s="164" t="s">
        <v>596</v>
      </c>
      <c r="P172" s="305" t="s">
        <v>606</v>
      </c>
      <c r="Q172" s="166" t="str">
        <f t="shared" si="55"/>
        <v>Puerta Corte Placa_Mediana  / H:1800W:720 mm</v>
      </c>
      <c r="DD172" s="306" t="s">
        <v>607</v>
      </c>
      <c r="DE172" s="306" t="str">
        <f t="shared" si="44"/>
        <v>1014703</v>
      </c>
      <c r="DF172" s="301"/>
      <c r="DG172" s="301" t="str">
        <f t="shared" si="45"/>
        <v/>
      </c>
      <c r="DH172" s="301"/>
      <c r="DI172" s="301" t="str">
        <f t="shared" si="46"/>
        <v/>
      </c>
    </row>
    <row r="173" spans="1:113" ht="19.899999999999999" customHeight="1" outlineLevel="1">
      <c r="A173" s="154">
        <v>102</v>
      </c>
      <c r="B173" s="155" t="str">
        <f t="shared" si="51"/>
        <v>2040PuCP_Me</v>
      </c>
      <c r="C173" s="156" t="s">
        <v>535</v>
      </c>
      <c r="D173" s="613" t="s">
        <v>1216</v>
      </c>
      <c r="E173" s="301" t="s">
        <v>347</v>
      </c>
      <c r="F173" s="301" t="s">
        <v>347</v>
      </c>
      <c r="G173" s="159" t="str">
        <f t="shared" si="52"/>
        <v>H:</v>
      </c>
      <c r="H173" s="159">
        <v>2000</v>
      </c>
      <c r="I173" s="160" t="str">
        <f t="shared" si="53"/>
        <v>W:</v>
      </c>
      <c r="J173" s="160">
        <v>400</v>
      </c>
      <c r="K173" s="161" t="str">
        <f t="shared" si="54"/>
        <v/>
      </c>
      <c r="L173" s="161"/>
      <c r="M173" s="162"/>
      <c r="N173" s="163" t="s">
        <v>549</v>
      </c>
      <c r="O173" s="164" t="s">
        <v>596</v>
      </c>
      <c r="P173" s="305" t="s">
        <v>606</v>
      </c>
      <c r="Q173" s="166" t="str">
        <f t="shared" si="55"/>
        <v>Puerta Corte Placa_Mediana  / H:2000W:400 mm</v>
      </c>
      <c r="DD173" s="306" t="s">
        <v>608</v>
      </c>
      <c r="DE173" s="306" t="str">
        <f t="shared" si="44"/>
        <v>1014704</v>
      </c>
      <c r="DF173" s="301"/>
      <c r="DG173" s="301" t="str">
        <f t="shared" si="45"/>
        <v/>
      </c>
      <c r="DH173" s="301"/>
      <c r="DI173" s="301" t="str">
        <f t="shared" si="46"/>
        <v/>
      </c>
    </row>
    <row r="174" spans="1:113" ht="19.899999999999999" customHeight="1" outlineLevel="1">
      <c r="A174" s="154">
        <v>103</v>
      </c>
      <c r="B174" s="155" t="str">
        <f t="shared" si="51"/>
        <v>2072PuCP_Me</v>
      </c>
      <c r="C174" s="156" t="s">
        <v>535</v>
      </c>
      <c r="D174" s="613" t="s">
        <v>1217</v>
      </c>
      <c r="E174" s="301" t="s">
        <v>347</v>
      </c>
      <c r="F174" s="301" t="s">
        <v>347</v>
      </c>
      <c r="G174" s="159" t="str">
        <f t="shared" si="52"/>
        <v>H:</v>
      </c>
      <c r="H174" s="159">
        <v>2000</v>
      </c>
      <c r="I174" s="160" t="str">
        <f t="shared" si="53"/>
        <v>W:</v>
      </c>
      <c r="J174" s="160">
        <v>720</v>
      </c>
      <c r="K174" s="161" t="str">
        <f t="shared" si="54"/>
        <v/>
      </c>
      <c r="L174" s="161"/>
      <c r="M174" s="162"/>
      <c r="N174" s="163" t="s">
        <v>549</v>
      </c>
      <c r="O174" s="164" t="s">
        <v>596</v>
      </c>
      <c r="P174" s="305" t="s">
        <v>606</v>
      </c>
      <c r="Q174" s="166" t="str">
        <f t="shared" si="55"/>
        <v>Puerta Corte Placa_Mediana  / H:2000W:720 mm</v>
      </c>
      <c r="DD174" s="306" t="s">
        <v>609</v>
      </c>
      <c r="DE174" s="306" t="str">
        <f t="shared" si="44"/>
        <v>1014705</v>
      </c>
      <c r="DF174" s="301"/>
      <c r="DG174" s="301" t="str">
        <f t="shared" si="45"/>
        <v/>
      </c>
      <c r="DH174" s="301"/>
      <c r="DI174" s="301" t="str">
        <f t="shared" si="46"/>
        <v/>
      </c>
    </row>
    <row r="175" spans="1:113" ht="19.899999999999999" customHeight="1" outlineLevel="1">
      <c r="A175" s="154">
        <v>104</v>
      </c>
      <c r="B175" s="155" t="str">
        <f t="shared" si="51"/>
        <v>2080PuCP_Me</v>
      </c>
      <c r="C175" s="156" t="s">
        <v>535</v>
      </c>
      <c r="D175" s="613" t="s">
        <v>1218</v>
      </c>
      <c r="E175" s="301" t="s">
        <v>347</v>
      </c>
      <c r="F175" s="301" t="s">
        <v>347</v>
      </c>
      <c r="G175" s="159" t="str">
        <f t="shared" si="52"/>
        <v>H:</v>
      </c>
      <c r="H175" s="159">
        <v>2000</v>
      </c>
      <c r="I175" s="160" t="str">
        <f t="shared" si="53"/>
        <v>W:</v>
      </c>
      <c r="J175" s="160">
        <v>800</v>
      </c>
      <c r="K175" s="161" t="str">
        <f t="shared" si="54"/>
        <v/>
      </c>
      <c r="L175" s="161"/>
      <c r="M175" s="162"/>
      <c r="N175" s="163" t="s">
        <v>549</v>
      </c>
      <c r="O175" s="164" t="s">
        <v>596</v>
      </c>
      <c r="P175" s="305" t="s">
        <v>606</v>
      </c>
      <c r="Q175" s="166" t="str">
        <f t="shared" si="55"/>
        <v>Puerta Corte Placa_Mediana  / H:2000W:800 mm</v>
      </c>
      <c r="DD175" s="306" t="s">
        <v>610</v>
      </c>
      <c r="DE175" s="306" t="str">
        <f t="shared" si="44"/>
        <v>1014706</v>
      </c>
      <c r="DF175" s="301"/>
      <c r="DG175" s="301" t="str">
        <f t="shared" si="45"/>
        <v/>
      </c>
      <c r="DH175" s="301"/>
      <c r="DI175" s="301" t="str">
        <f t="shared" si="46"/>
        <v/>
      </c>
    </row>
    <row r="176" spans="1:113" ht="19.899999999999999" customHeight="1" outlineLevel="1">
      <c r="A176" s="154">
        <v>105</v>
      </c>
      <c r="B176" s="155" t="str">
        <f t="shared" si="51"/>
        <v>2240PuCP_Me</v>
      </c>
      <c r="C176" s="156" t="s">
        <v>535</v>
      </c>
      <c r="D176" s="613" t="s">
        <v>1219</v>
      </c>
      <c r="E176" s="301" t="s">
        <v>347</v>
      </c>
      <c r="F176" s="301" t="s">
        <v>347</v>
      </c>
      <c r="G176" s="159" t="str">
        <f t="shared" si="52"/>
        <v>H:</v>
      </c>
      <c r="H176" s="159">
        <v>2200</v>
      </c>
      <c r="I176" s="160" t="str">
        <f t="shared" si="53"/>
        <v>W:</v>
      </c>
      <c r="J176" s="160">
        <v>400</v>
      </c>
      <c r="K176" s="161" t="str">
        <f t="shared" si="54"/>
        <v/>
      </c>
      <c r="L176" s="161"/>
      <c r="M176" s="162"/>
      <c r="N176" s="163" t="s">
        <v>549</v>
      </c>
      <c r="O176" s="164" t="s">
        <v>596</v>
      </c>
      <c r="P176" s="305" t="s">
        <v>606</v>
      </c>
      <c r="Q176" s="166" t="str">
        <f t="shared" si="55"/>
        <v>Puerta Corte Placa_Mediana  / H:2200W:400 mm</v>
      </c>
      <c r="DD176" s="306" t="s">
        <v>611</v>
      </c>
      <c r="DE176" s="306" t="str">
        <f t="shared" si="44"/>
        <v>1014707</v>
      </c>
      <c r="DF176" s="301"/>
      <c r="DG176" s="301" t="str">
        <f t="shared" si="45"/>
        <v/>
      </c>
      <c r="DH176" s="301"/>
      <c r="DI176" s="301" t="str">
        <f t="shared" si="46"/>
        <v/>
      </c>
    </row>
    <row r="177" spans="1:113" ht="19.899999999999999" customHeight="1" outlineLevel="1">
      <c r="A177" s="154">
        <v>106</v>
      </c>
      <c r="B177" s="155" t="str">
        <f t="shared" si="51"/>
        <v>2272PuCP_Me</v>
      </c>
      <c r="C177" s="156" t="s">
        <v>535</v>
      </c>
      <c r="D177" s="613" t="s">
        <v>1220</v>
      </c>
      <c r="E177" s="301" t="s">
        <v>347</v>
      </c>
      <c r="F177" s="301" t="s">
        <v>347</v>
      </c>
      <c r="G177" s="159" t="str">
        <f t="shared" si="52"/>
        <v>H:</v>
      </c>
      <c r="H177" s="159">
        <v>2200</v>
      </c>
      <c r="I177" s="160" t="str">
        <f t="shared" si="53"/>
        <v>W:</v>
      </c>
      <c r="J177" s="160">
        <v>720</v>
      </c>
      <c r="K177" s="161" t="str">
        <f t="shared" si="54"/>
        <v/>
      </c>
      <c r="L177" s="161"/>
      <c r="M177" s="162"/>
      <c r="N177" s="163" t="s">
        <v>549</v>
      </c>
      <c r="O177" s="164" t="s">
        <v>596</v>
      </c>
      <c r="P177" s="305" t="s">
        <v>606</v>
      </c>
      <c r="Q177" s="166" t="str">
        <f t="shared" si="55"/>
        <v>Puerta Corte Placa_Mediana  / H:2200W:720 mm</v>
      </c>
      <c r="DD177" s="306" t="s">
        <v>612</v>
      </c>
      <c r="DE177" s="306" t="str">
        <f t="shared" si="44"/>
        <v>1014708</v>
      </c>
      <c r="DF177" s="301"/>
      <c r="DG177" s="301" t="str">
        <f t="shared" si="45"/>
        <v/>
      </c>
      <c r="DH177" s="301"/>
      <c r="DI177" s="301" t="str">
        <f t="shared" si="46"/>
        <v/>
      </c>
    </row>
    <row r="178" spans="1:113" ht="19.899999999999999" customHeight="1" outlineLevel="1">
      <c r="A178" s="154">
        <v>107</v>
      </c>
      <c r="B178" s="155" t="str">
        <f t="shared" si="51"/>
        <v>2280PuCP_Me</v>
      </c>
      <c r="C178" s="156" t="s">
        <v>535</v>
      </c>
      <c r="D178" s="613" t="s">
        <v>1221</v>
      </c>
      <c r="E178" s="301" t="s">
        <v>347</v>
      </c>
      <c r="F178" s="301" t="s">
        <v>347</v>
      </c>
      <c r="G178" s="159" t="str">
        <f t="shared" si="52"/>
        <v>H:</v>
      </c>
      <c r="H178" s="159">
        <v>2200</v>
      </c>
      <c r="I178" s="160" t="str">
        <f t="shared" si="53"/>
        <v>W:</v>
      </c>
      <c r="J178" s="160">
        <v>800</v>
      </c>
      <c r="K178" s="161" t="str">
        <f t="shared" si="54"/>
        <v/>
      </c>
      <c r="L178" s="161"/>
      <c r="M178" s="162"/>
      <c r="N178" s="163" t="s">
        <v>549</v>
      </c>
      <c r="O178" s="164" t="s">
        <v>596</v>
      </c>
      <c r="P178" s="305" t="s">
        <v>606</v>
      </c>
      <c r="Q178" s="166" t="str">
        <f t="shared" si="55"/>
        <v>Puerta Corte Placa_Mediana  / H:2200W:800 mm</v>
      </c>
      <c r="DD178" s="306" t="s">
        <v>613</v>
      </c>
      <c r="DE178" s="306" t="str">
        <f t="shared" si="44"/>
        <v>1014709</v>
      </c>
      <c r="DF178" s="301"/>
      <c r="DG178" s="301" t="str">
        <f t="shared" si="45"/>
        <v/>
      </c>
      <c r="DH178" s="301"/>
      <c r="DI178" s="301" t="str">
        <f t="shared" si="46"/>
        <v/>
      </c>
    </row>
    <row r="179" spans="1:113" ht="19.899999999999999" customHeight="1" outlineLevel="1">
      <c r="A179" s="154"/>
      <c r="B179" s="155" t="str">
        <f t="shared" si="51"/>
        <v/>
      </c>
      <c r="C179" s="156"/>
      <c r="D179" s="610" t="s">
        <v>347</v>
      </c>
      <c r="E179" s="301" t="s">
        <v>347</v>
      </c>
      <c r="F179" s="301" t="s">
        <v>347</v>
      </c>
      <c r="G179" s="159" t="str">
        <f t="shared" si="52"/>
        <v/>
      </c>
      <c r="H179" s="159"/>
      <c r="I179" s="160" t="str">
        <f t="shared" si="53"/>
        <v/>
      </c>
      <c r="J179" s="160"/>
      <c r="K179" s="161" t="str">
        <f t="shared" si="54"/>
        <v/>
      </c>
      <c r="L179" s="161"/>
      <c r="M179" s="162"/>
      <c r="N179" s="163"/>
      <c r="O179" s="164"/>
      <c r="P179" s="165"/>
      <c r="Q179" s="166" t="str">
        <f t="shared" si="55"/>
        <v/>
      </c>
      <c r="DD179" s="301"/>
      <c r="DE179" s="301" t="str">
        <f t="shared" si="44"/>
        <v/>
      </c>
      <c r="DF179" s="301"/>
      <c r="DG179" s="301" t="str">
        <f t="shared" si="45"/>
        <v/>
      </c>
      <c r="DH179" s="301"/>
      <c r="DI179" s="301" t="str">
        <f t="shared" si="46"/>
        <v/>
      </c>
    </row>
    <row r="180" spans="1:113" ht="19.899999999999999" customHeight="1" outlineLevel="1">
      <c r="A180" s="154">
        <v>108</v>
      </c>
      <c r="B180" s="155" t="str">
        <f t="shared" si="51"/>
        <v>1872PuCP_Gr</v>
      </c>
      <c r="C180" s="156" t="s">
        <v>535</v>
      </c>
      <c r="D180" s="613" t="s">
        <v>1222</v>
      </c>
      <c r="E180" s="301" t="s">
        <v>347</v>
      </c>
      <c r="F180" s="301" t="s">
        <v>347</v>
      </c>
      <c r="G180" s="159" t="str">
        <f t="shared" si="52"/>
        <v>H:</v>
      </c>
      <c r="H180" s="159">
        <v>1800</v>
      </c>
      <c r="I180" s="160" t="str">
        <f t="shared" si="53"/>
        <v>W:</v>
      </c>
      <c r="J180" s="160">
        <v>720</v>
      </c>
      <c r="K180" s="161" t="str">
        <f t="shared" si="54"/>
        <v/>
      </c>
      <c r="L180" s="161"/>
      <c r="M180" s="162"/>
      <c r="N180" s="163" t="s">
        <v>549</v>
      </c>
      <c r="O180" s="164" t="s">
        <v>596</v>
      </c>
      <c r="P180" s="305" t="s">
        <v>615</v>
      </c>
      <c r="Q180" s="166" t="str">
        <f t="shared" si="55"/>
        <v>Puerta Corte Placa_Grande / H:1800W:720 mm</v>
      </c>
      <c r="DD180" s="306" t="s">
        <v>614</v>
      </c>
      <c r="DE180" s="306" t="str">
        <f t="shared" si="44"/>
        <v>1014710</v>
      </c>
      <c r="DF180" s="301"/>
      <c r="DG180" s="301" t="str">
        <f t="shared" si="45"/>
        <v/>
      </c>
      <c r="DH180" s="301"/>
      <c r="DI180" s="301" t="str">
        <f t="shared" si="46"/>
        <v/>
      </c>
    </row>
    <row r="181" spans="1:113" ht="19.899999999999999" customHeight="1" outlineLevel="1">
      <c r="A181" s="154">
        <v>109</v>
      </c>
      <c r="B181" s="155" t="str">
        <f t="shared" si="51"/>
        <v>2040PuCP_Gr</v>
      </c>
      <c r="C181" s="156" t="s">
        <v>535</v>
      </c>
      <c r="D181" s="613" t="s">
        <v>1223</v>
      </c>
      <c r="E181" s="301" t="s">
        <v>347</v>
      </c>
      <c r="F181" s="301" t="s">
        <v>347</v>
      </c>
      <c r="G181" s="159" t="str">
        <f t="shared" si="52"/>
        <v>H:</v>
      </c>
      <c r="H181" s="159">
        <v>2000</v>
      </c>
      <c r="I181" s="160" t="str">
        <f t="shared" si="53"/>
        <v>W:</v>
      </c>
      <c r="J181" s="160">
        <v>400</v>
      </c>
      <c r="K181" s="161" t="str">
        <f t="shared" si="54"/>
        <v/>
      </c>
      <c r="L181" s="161"/>
      <c r="M181" s="162"/>
      <c r="N181" s="163" t="s">
        <v>549</v>
      </c>
      <c r="O181" s="164" t="s">
        <v>596</v>
      </c>
      <c r="P181" s="305" t="s">
        <v>615</v>
      </c>
      <c r="Q181" s="166" t="str">
        <f t="shared" si="55"/>
        <v>Puerta Corte Placa_Grande / H:2000W:400 mm</v>
      </c>
      <c r="DD181" s="306" t="s">
        <v>616</v>
      </c>
      <c r="DE181" s="306" t="str">
        <f t="shared" si="44"/>
        <v>1014711</v>
      </c>
      <c r="DF181" s="301"/>
      <c r="DG181" s="301" t="str">
        <f t="shared" si="45"/>
        <v/>
      </c>
      <c r="DH181" s="301"/>
      <c r="DI181" s="301" t="str">
        <f t="shared" si="46"/>
        <v/>
      </c>
    </row>
    <row r="182" spans="1:113" ht="19.899999999999999" customHeight="1" outlineLevel="1">
      <c r="A182" s="154">
        <v>110</v>
      </c>
      <c r="B182" s="155" t="str">
        <f t="shared" si="51"/>
        <v>2072PuCP_Gr</v>
      </c>
      <c r="C182" s="156" t="s">
        <v>535</v>
      </c>
      <c r="D182" s="616" t="s">
        <v>1224</v>
      </c>
      <c r="E182" s="301" t="s">
        <v>347</v>
      </c>
      <c r="F182" s="301" t="s">
        <v>347</v>
      </c>
      <c r="G182" s="159" t="str">
        <f t="shared" si="52"/>
        <v>H:</v>
      </c>
      <c r="H182" s="159">
        <v>2000</v>
      </c>
      <c r="I182" s="160" t="str">
        <f t="shared" si="53"/>
        <v>W:</v>
      </c>
      <c r="J182" s="160">
        <v>720</v>
      </c>
      <c r="K182" s="161" t="str">
        <f t="shared" si="54"/>
        <v/>
      </c>
      <c r="L182" s="161"/>
      <c r="M182" s="162"/>
      <c r="N182" s="163" t="s">
        <v>549</v>
      </c>
      <c r="O182" s="164" t="s">
        <v>596</v>
      </c>
      <c r="P182" s="305" t="s">
        <v>615</v>
      </c>
      <c r="Q182" s="166" t="str">
        <f t="shared" si="55"/>
        <v>Puerta Corte Placa_Grande / H:2000W:720 mm</v>
      </c>
      <c r="DD182" s="522" t="s">
        <v>1026</v>
      </c>
      <c r="DE182" s="522" t="str">
        <f t="shared" si="44"/>
        <v>1014112</v>
      </c>
      <c r="DF182" s="301"/>
      <c r="DG182" s="301" t="str">
        <f t="shared" si="45"/>
        <v/>
      </c>
      <c r="DH182" s="301"/>
      <c r="DI182" s="301" t="str">
        <f t="shared" si="46"/>
        <v/>
      </c>
    </row>
    <row r="183" spans="1:113" ht="19.899999999999999" customHeight="1" outlineLevel="1">
      <c r="A183" s="154">
        <v>111</v>
      </c>
      <c r="B183" s="155" t="str">
        <f t="shared" si="51"/>
        <v>2080PuCP_Gr</v>
      </c>
      <c r="C183" s="156" t="s">
        <v>535</v>
      </c>
      <c r="D183" s="613" t="s">
        <v>1225</v>
      </c>
      <c r="E183" s="301" t="s">
        <v>347</v>
      </c>
      <c r="F183" s="301" t="s">
        <v>347</v>
      </c>
      <c r="G183" s="159" t="str">
        <f t="shared" si="52"/>
        <v>H:</v>
      </c>
      <c r="H183" s="159">
        <v>2000</v>
      </c>
      <c r="I183" s="160" t="str">
        <f t="shared" si="53"/>
        <v>W:</v>
      </c>
      <c r="J183" s="160">
        <v>800</v>
      </c>
      <c r="K183" s="161" t="str">
        <f t="shared" si="54"/>
        <v/>
      </c>
      <c r="L183" s="161"/>
      <c r="M183" s="162"/>
      <c r="N183" s="163" t="s">
        <v>549</v>
      </c>
      <c r="O183" s="164" t="s">
        <v>596</v>
      </c>
      <c r="P183" s="305" t="s">
        <v>615</v>
      </c>
      <c r="Q183" s="166" t="str">
        <f t="shared" si="55"/>
        <v>Puerta Corte Placa_Grande / H:2000W:800 mm</v>
      </c>
      <c r="DD183" s="523" t="s">
        <v>617</v>
      </c>
      <c r="DE183" s="523" t="str">
        <f t="shared" si="44"/>
        <v>1014713</v>
      </c>
      <c r="DF183" s="301"/>
      <c r="DG183" s="301" t="str">
        <f t="shared" si="45"/>
        <v/>
      </c>
      <c r="DH183" s="301"/>
      <c r="DI183" s="301" t="str">
        <f t="shared" si="46"/>
        <v/>
      </c>
    </row>
    <row r="184" spans="1:113" ht="19.899999999999999" customHeight="1" outlineLevel="1">
      <c r="A184" s="154">
        <v>112</v>
      </c>
      <c r="B184" s="155" t="str">
        <f t="shared" si="51"/>
        <v>2240PuCP_Gr</v>
      </c>
      <c r="C184" s="156" t="s">
        <v>535</v>
      </c>
      <c r="D184" s="613" t="s">
        <v>1226</v>
      </c>
      <c r="E184" s="301" t="s">
        <v>347</v>
      </c>
      <c r="F184" s="301" t="s">
        <v>347</v>
      </c>
      <c r="G184" s="159" t="str">
        <f t="shared" si="52"/>
        <v>H:</v>
      </c>
      <c r="H184" s="159">
        <v>2200</v>
      </c>
      <c r="I184" s="160" t="str">
        <f t="shared" si="53"/>
        <v>W:</v>
      </c>
      <c r="J184" s="160">
        <v>400</v>
      </c>
      <c r="K184" s="161" t="str">
        <f t="shared" si="54"/>
        <v/>
      </c>
      <c r="L184" s="161"/>
      <c r="M184" s="162"/>
      <c r="N184" s="163" t="s">
        <v>549</v>
      </c>
      <c r="O184" s="164" t="s">
        <v>596</v>
      </c>
      <c r="P184" s="305" t="s">
        <v>615</v>
      </c>
      <c r="Q184" s="166" t="str">
        <f t="shared" si="55"/>
        <v>Puerta Corte Placa_Grande / H:2200W:400 mm</v>
      </c>
      <c r="DD184" s="523" t="s">
        <v>618</v>
      </c>
      <c r="DE184" s="523" t="str">
        <f t="shared" si="44"/>
        <v>1014714</v>
      </c>
      <c r="DF184" s="301"/>
      <c r="DG184" s="301" t="str">
        <f t="shared" si="45"/>
        <v/>
      </c>
      <c r="DH184" s="301"/>
      <c r="DI184" s="301" t="str">
        <f t="shared" si="46"/>
        <v/>
      </c>
    </row>
    <row r="185" spans="1:113" ht="19.899999999999999" customHeight="1" outlineLevel="1">
      <c r="A185" s="154">
        <v>113</v>
      </c>
      <c r="B185" s="155" t="str">
        <f t="shared" si="51"/>
        <v>2272PuCP_Gr</v>
      </c>
      <c r="C185" s="156" t="s">
        <v>535</v>
      </c>
      <c r="D185" s="613" t="s">
        <v>1227</v>
      </c>
      <c r="E185" s="301" t="s">
        <v>347</v>
      </c>
      <c r="F185" s="301" t="s">
        <v>347</v>
      </c>
      <c r="G185" s="159" t="str">
        <f t="shared" si="52"/>
        <v>H:</v>
      </c>
      <c r="H185" s="159">
        <v>2200</v>
      </c>
      <c r="I185" s="160" t="str">
        <f t="shared" si="53"/>
        <v>W:</v>
      </c>
      <c r="J185" s="160">
        <v>720</v>
      </c>
      <c r="K185" s="161" t="str">
        <f t="shared" si="54"/>
        <v/>
      </c>
      <c r="L185" s="161"/>
      <c r="M185" s="162"/>
      <c r="N185" s="163" t="s">
        <v>549</v>
      </c>
      <c r="O185" s="164" t="s">
        <v>596</v>
      </c>
      <c r="P185" s="305" t="s">
        <v>615</v>
      </c>
      <c r="Q185" s="166" t="str">
        <f t="shared" si="55"/>
        <v>Puerta Corte Placa_Grande / H:2200W:720 mm</v>
      </c>
      <c r="DD185" s="523" t="s">
        <v>619</v>
      </c>
      <c r="DE185" s="523" t="str">
        <f t="shared" si="44"/>
        <v>1014715</v>
      </c>
      <c r="DF185" s="301"/>
      <c r="DG185" s="301" t="str">
        <f t="shared" si="45"/>
        <v/>
      </c>
      <c r="DH185" s="301"/>
      <c r="DI185" s="301" t="str">
        <f t="shared" si="46"/>
        <v/>
      </c>
    </row>
    <row r="186" spans="1:113" ht="19.899999999999999" customHeight="1" outlineLevel="1">
      <c r="A186" s="154">
        <v>114</v>
      </c>
      <c r="B186" s="155" t="str">
        <f t="shared" si="51"/>
        <v>2280PuCP_Gr</v>
      </c>
      <c r="C186" s="156" t="s">
        <v>535</v>
      </c>
      <c r="D186" s="613" t="s">
        <v>1228</v>
      </c>
      <c r="E186" s="301" t="s">
        <v>347</v>
      </c>
      <c r="F186" s="301" t="s">
        <v>347</v>
      </c>
      <c r="G186" s="159" t="str">
        <f t="shared" si="52"/>
        <v>H:</v>
      </c>
      <c r="H186" s="159">
        <v>2200</v>
      </c>
      <c r="I186" s="160" t="str">
        <f t="shared" si="53"/>
        <v>W:</v>
      </c>
      <c r="J186" s="160">
        <v>800</v>
      </c>
      <c r="K186" s="161" t="str">
        <f t="shared" si="54"/>
        <v/>
      </c>
      <c r="L186" s="161"/>
      <c r="M186" s="162"/>
      <c r="N186" s="163" t="s">
        <v>549</v>
      </c>
      <c r="O186" s="164" t="s">
        <v>596</v>
      </c>
      <c r="P186" s="305" t="s">
        <v>615</v>
      </c>
      <c r="Q186" s="166" t="str">
        <f t="shared" si="55"/>
        <v>Puerta Corte Placa_Grande / H:2200W:800 mm</v>
      </c>
      <c r="DD186" s="523" t="s">
        <v>1045</v>
      </c>
      <c r="DE186" s="523" t="str">
        <f t="shared" si="44"/>
        <v>1014716</v>
      </c>
      <c r="DF186" s="301"/>
      <c r="DG186" s="301" t="str">
        <f t="shared" si="45"/>
        <v/>
      </c>
      <c r="DH186" s="301"/>
      <c r="DI186" s="301" t="str">
        <f t="shared" si="46"/>
        <v/>
      </c>
    </row>
    <row r="187" spans="1:113" ht="19.899999999999999" customHeight="1" outlineLevel="1">
      <c r="A187" s="154"/>
      <c r="B187" s="155" t="str">
        <f t="shared" si="51"/>
        <v/>
      </c>
      <c r="C187" s="390"/>
      <c r="D187" s="617" t="s">
        <v>347</v>
      </c>
      <c r="E187" s="301" t="s">
        <v>347</v>
      </c>
      <c r="F187" s="301" t="s">
        <v>347</v>
      </c>
      <c r="G187" s="159" t="str">
        <f t="shared" si="52"/>
        <v/>
      </c>
      <c r="H187" s="159"/>
      <c r="I187" s="160" t="str">
        <f t="shared" si="53"/>
        <v/>
      </c>
      <c r="J187" s="461"/>
      <c r="K187" s="161" t="str">
        <f t="shared" si="54"/>
        <v/>
      </c>
      <c r="L187" s="462"/>
      <c r="M187" s="162"/>
      <c r="N187" s="163"/>
      <c r="O187" s="164"/>
      <c r="P187" s="165"/>
      <c r="Q187" s="166" t="str">
        <f t="shared" si="55"/>
        <v/>
      </c>
      <c r="DD187" s="474"/>
      <c r="DE187" s="474" t="str">
        <f t="shared" si="44"/>
        <v/>
      </c>
      <c r="DF187" s="301"/>
      <c r="DG187" s="301" t="str">
        <f t="shared" si="45"/>
        <v/>
      </c>
      <c r="DH187" s="301"/>
      <c r="DI187" s="301" t="str">
        <f t="shared" si="46"/>
        <v/>
      </c>
    </row>
    <row r="188" spans="1:113" ht="19.5" customHeight="1" outlineLevel="1">
      <c r="A188" s="154"/>
      <c r="B188" s="155" t="str">
        <f t="shared" si="51"/>
        <v/>
      </c>
      <c r="C188" s="156"/>
      <c r="D188" s="610" t="s">
        <v>347</v>
      </c>
      <c r="E188" s="301" t="s">
        <v>347</v>
      </c>
      <c r="F188" s="301" t="s">
        <v>347</v>
      </c>
      <c r="G188" s="159" t="str">
        <f t="shared" si="52"/>
        <v/>
      </c>
      <c r="H188" s="159"/>
      <c r="I188" s="160" t="str">
        <f t="shared" si="53"/>
        <v/>
      </c>
      <c r="J188" s="160"/>
      <c r="K188" s="161" t="str">
        <f t="shared" si="54"/>
        <v/>
      </c>
      <c r="L188" s="161"/>
      <c r="M188" s="162"/>
      <c r="N188" s="163"/>
      <c r="O188" s="164"/>
      <c r="P188" s="165"/>
      <c r="Q188" s="166" t="str">
        <f t="shared" si="55"/>
        <v/>
      </c>
      <c r="DD188" s="301"/>
      <c r="DE188" s="301" t="str">
        <f t="shared" si="44"/>
        <v/>
      </c>
      <c r="DF188" s="301"/>
      <c r="DG188" s="301" t="str">
        <f t="shared" si="45"/>
        <v/>
      </c>
      <c r="DH188" s="301"/>
      <c r="DI188" s="301" t="str">
        <f t="shared" si="46"/>
        <v/>
      </c>
    </row>
    <row r="189" spans="1:113" ht="19.899999999999999" customHeight="1" outlineLevel="1">
      <c r="A189" s="154"/>
      <c r="B189" s="155" t="str">
        <f t="shared" si="51"/>
        <v/>
      </c>
      <c r="C189" s="156"/>
      <c r="D189" s="610" t="s">
        <v>347</v>
      </c>
      <c r="E189" s="301" t="s">
        <v>347</v>
      </c>
      <c r="F189" s="301" t="s">
        <v>347</v>
      </c>
      <c r="G189" s="159" t="str">
        <f t="shared" si="52"/>
        <v/>
      </c>
      <c r="H189" s="159"/>
      <c r="I189" s="160" t="str">
        <f t="shared" si="53"/>
        <v/>
      </c>
      <c r="J189" s="160"/>
      <c r="K189" s="161" t="str">
        <f t="shared" si="54"/>
        <v/>
      </c>
      <c r="L189" s="161"/>
      <c r="M189" s="162"/>
      <c r="N189" s="163"/>
      <c r="O189" s="164"/>
      <c r="P189" s="165"/>
      <c r="Q189" s="166" t="str">
        <f t="shared" si="55"/>
        <v/>
      </c>
      <c r="DD189" s="301"/>
      <c r="DE189" s="301" t="str">
        <f t="shared" si="44"/>
        <v/>
      </c>
      <c r="DF189" s="301"/>
      <c r="DG189" s="301" t="str">
        <f t="shared" si="45"/>
        <v/>
      </c>
      <c r="DH189" s="301"/>
      <c r="DI189" s="301" t="str">
        <f t="shared" si="46"/>
        <v/>
      </c>
    </row>
    <row r="190" spans="1:113" ht="19.899999999999999" customHeight="1" outlineLevel="1">
      <c r="A190" s="154"/>
      <c r="B190" s="155" t="str">
        <f t="shared" si="51"/>
        <v/>
      </c>
      <c r="C190" s="156"/>
      <c r="D190" s="610" t="s">
        <v>347</v>
      </c>
      <c r="E190" s="301" t="s">
        <v>347</v>
      </c>
      <c r="F190" s="301" t="s">
        <v>347</v>
      </c>
      <c r="G190" s="159" t="str">
        <f t="shared" si="52"/>
        <v/>
      </c>
      <c r="H190" s="159"/>
      <c r="I190" s="160" t="str">
        <f t="shared" si="53"/>
        <v/>
      </c>
      <c r="J190" s="160"/>
      <c r="K190" s="161" t="str">
        <f t="shared" si="54"/>
        <v/>
      </c>
      <c r="L190" s="161"/>
      <c r="M190" s="162"/>
      <c r="N190" s="163"/>
      <c r="O190" s="164"/>
      <c r="P190" s="165"/>
      <c r="Q190" s="166" t="str">
        <f t="shared" si="55"/>
        <v/>
      </c>
      <c r="DD190" s="301"/>
      <c r="DE190" s="301" t="str">
        <f t="shared" si="44"/>
        <v/>
      </c>
      <c r="DF190" s="301"/>
      <c r="DG190" s="301" t="str">
        <f t="shared" si="45"/>
        <v/>
      </c>
      <c r="DH190" s="301"/>
      <c r="DI190" s="301" t="str">
        <f t="shared" si="46"/>
        <v/>
      </c>
    </row>
    <row r="191" spans="1:113" ht="19.899999999999999" customHeight="1" outlineLevel="1">
      <c r="A191" s="154" t="s">
        <v>6</v>
      </c>
      <c r="B191" s="155" t="str">
        <f t="shared" si="51"/>
        <v>2272PuCSPil</v>
      </c>
      <c r="C191" s="308" t="s">
        <v>535</v>
      </c>
      <c r="D191" s="618" t="s">
        <v>1229</v>
      </c>
      <c r="E191" s="310" t="s">
        <v>347</v>
      </c>
      <c r="F191" s="301" t="s">
        <v>347</v>
      </c>
      <c r="G191" s="159" t="str">
        <f t="shared" si="52"/>
        <v>H:</v>
      </c>
      <c r="H191" s="159">
        <v>2200</v>
      </c>
      <c r="I191" s="160" t="str">
        <f t="shared" si="53"/>
        <v>W:</v>
      </c>
      <c r="J191" s="160">
        <v>720</v>
      </c>
      <c r="K191" s="161" t="str">
        <f t="shared" si="54"/>
        <v/>
      </c>
      <c r="L191" s="161"/>
      <c r="M191" s="162"/>
      <c r="N191" s="163" t="s">
        <v>549</v>
      </c>
      <c r="O191" s="164" t="s">
        <v>655</v>
      </c>
      <c r="P191" s="305" t="s">
        <v>662</v>
      </c>
      <c r="Q191" s="311" t="str">
        <f t="shared" si="55"/>
        <v>Puerta Corte Sencillo Pilotos x9 / H:2200W:720 mm</v>
      </c>
      <c r="DD191" s="309" t="s">
        <v>661</v>
      </c>
      <c r="DE191" s="309" t="str">
        <f t="shared" si="44"/>
        <v>1014721</v>
      </c>
      <c r="DF191" s="310"/>
      <c r="DG191" s="310" t="str">
        <f t="shared" si="45"/>
        <v/>
      </c>
      <c r="DH191" s="310"/>
      <c r="DI191" s="310" t="str">
        <f t="shared" si="46"/>
        <v/>
      </c>
    </row>
    <row r="192" spans="1:113" ht="19.899999999999999" customHeight="1" outlineLevel="1">
      <c r="A192" s="154" t="s">
        <v>919</v>
      </c>
      <c r="B192" s="155" t="str">
        <f t="shared" si="51"/>
        <v>1872PuCSPil</v>
      </c>
      <c r="C192" s="308" t="s">
        <v>535</v>
      </c>
      <c r="D192" s="618" t="s">
        <v>1230</v>
      </c>
      <c r="E192" s="310" t="s">
        <v>347</v>
      </c>
      <c r="F192" s="301" t="s">
        <v>347</v>
      </c>
      <c r="G192" s="159" t="str">
        <f t="shared" si="52"/>
        <v>H:</v>
      </c>
      <c r="H192" s="159">
        <v>1800</v>
      </c>
      <c r="I192" s="160" t="str">
        <f t="shared" si="53"/>
        <v>W:</v>
      </c>
      <c r="J192" s="160">
        <v>720</v>
      </c>
      <c r="K192" s="161" t="str">
        <f t="shared" si="54"/>
        <v/>
      </c>
      <c r="L192" s="161"/>
      <c r="M192" s="162"/>
      <c r="N192" s="163" t="s">
        <v>549</v>
      </c>
      <c r="O192" s="164" t="s">
        <v>655</v>
      </c>
      <c r="P192" s="305" t="s">
        <v>656</v>
      </c>
      <c r="Q192" s="311" t="str">
        <f t="shared" si="55"/>
        <v>Puerta Corte Sencillo Pilotos x6  / H:1800W:720 mm</v>
      </c>
      <c r="DD192" s="309" t="s">
        <v>657</v>
      </c>
      <c r="DE192" s="309" t="str">
        <f t="shared" si="44"/>
        <v>1014722</v>
      </c>
      <c r="DF192" s="310"/>
      <c r="DG192" s="310" t="str">
        <f t="shared" si="45"/>
        <v/>
      </c>
      <c r="DH192" s="310"/>
      <c r="DI192" s="310" t="str">
        <f t="shared" si="46"/>
        <v/>
      </c>
    </row>
    <row r="193" spans="1:113" ht="19.899999999999999" customHeight="1" outlineLevel="1">
      <c r="A193" s="154" t="s">
        <v>10</v>
      </c>
      <c r="B193" s="155" t="str">
        <f t="shared" si="51"/>
        <v>1840PuCSPil</v>
      </c>
      <c r="C193" s="308" t="s">
        <v>535</v>
      </c>
      <c r="D193" s="618" t="s">
        <v>1231</v>
      </c>
      <c r="E193" s="310" t="s">
        <v>347</v>
      </c>
      <c r="F193" s="301" t="s">
        <v>347</v>
      </c>
      <c r="G193" s="159" t="str">
        <f t="shared" si="52"/>
        <v>H:</v>
      </c>
      <c r="H193" s="159">
        <v>1800</v>
      </c>
      <c r="I193" s="160" t="str">
        <f t="shared" si="53"/>
        <v>W:</v>
      </c>
      <c r="J193" s="160">
        <v>400</v>
      </c>
      <c r="K193" s="161" t="str">
        <f t="shared" si="54"/>
        <v/>
      </c>
      <c r="L193" s="161"/>
      <c r="M193" s="162"/>
      <c r="N193" s="163" t="s">
        <v>549</v>
      </c>
      <c r="O193" s="164" t="s">
        <v>655</v>
      </c>
      <c r="P193" s="305" t="s">
        <v>656</v>
      </c>
      <c r="Q193" s="311" t="str">
        <f t="shared" si="55"/>
        <v>Puerta Corte Sencillo Pilotos x6  / H:1800W:400 mm</v>
      </c>
      <c r="DD193" s="309" t="s">
        <v>654</v>
      </c>
      <c r="DE193" s="309" t="str">
        <f t="shared" si="44"/>
        <v>1014724</v>
      </c>
      <c r="DF193" s="310"/>
      <c r="DG193" s="310" t="str">
        <f t="shared" si="45"/>
        <v/>
      </c>
      <c r="DH193" s="310"/>
      <c r="DI193" s="310" t="str">
        <f t="shared" si="46"/>
        <v/>
      </c>
    </row>
    <row r="194" spans="1:113" ht="19.899999999999999" customHeight="1" outlineLevel="1">
      <c r="A194" s="154" t="s">
        <v>922</v>
      </c>
      <c r="B194" s="155" t="str">
        <f t="shared" si="51"/>
        <v>2040PuCSPil</v>
      </c>
      <c r="C194" s="308" t="s">
        <v>535</v>
      </c>
      <c r="D194" s="618" t="s">
        <v>1232</v>
      </c>
      <c r="E194" s="310" t="s">
        <v>347</v>
      </c>
      <c r="F194" s="301" t="s">
        <v>347</v>
      </c>
      <c r="G194" s="159" t="str">
        <f t="shared" si="52"/>
        <v>H:</v>
      </c>
      <c r="H194" s="159">
        <v>2000</v>
      </c>
      <c r="I194" s="160" t="str">
        <f t="shared" si="53"/>
        <v>W:</v>
      </c>
      <c r="J194" s="160">
        <v>400</v>
      </c>
      <c r="K194" s="161" t="str">
        <f t="shared" si="54"/>
        <v/>
      </c>
      <c r="L194" s="161"/>
      <c r="M194" s="162"/>
      <c r="N194" s="163" t="s">
        <v>549</v>
      </c>
      <c r="O194" s="164" t="s">
        <v>655</v>
      </c>
      <c r="P194" s="305" t="s">
        <v>656</v>
      </c>
      <c r="Q194" s="311" t="str">
        <f t="shared" si="55"/>
        <v>Puerta Corte Sencillo Pilotos x6  / H:2000W:400 mm</v>
      </c>
      <c r="DD194" s="309" t="s">
        <v>658</v>
      </c>
      <c r="DE194" s="309" t="str">
        <f t="shared" si="44"/>
        <v>1014725</v>
      </c>
      <c r="DF194" s="310"/>
      <c r="DG194" s="310" t="str">
        <f t="shared" si="45"/>
        <v/>
      </c>
      <c r="DH194" s="310"/>
      <c r="DI194" s="310" t="str">
        <f t="shared" si="46"/>
        <v/>
      </c>
    </row>
    <row r="195" spans="1:113" ht="19.899999999999999" customHeight="1" outlineLevel="1">
      <c r="A195" s="154" t="s">
        <v>10</v>
      </c>
      <c r="B195" s="155" t="str">
        <f t="shared" si="51"/>
        <v>2072PuCSPil</v>
      </c>
      <c r="C195" s="308" t="s">
        <v>535</v>
      </c>
      <c r="D195" s="618" t="s">
        <v>1233</v>
      </c>
      <c r="E195" s="310" t="s">
        <v>347</v>
      </c>
      <c r="F195" s="301" t="s">
        <v>347</v>
      </c>
      <c r="G195" s="159" t="str">
        <f t="shared" si="52"/>
        <v>H:</v>
      </c>
      <c r="H195" s="159">
        <v>2000</v>
      </c>
      <c r="I195" s="160" t="str">
        <f t="shared" si="53"/>
        <v>W:</v>
      </c>
      <c r="J195" s="160">
        <v>720</v>
      </c>
      <c r="K195" s="161" t="str">
        <f t="shared" si="54"/>
        <v/>
      </c>
      <c r="L195" s="161"/>
      <c r="M195" s="162"/>
      <c r="N195" s="163" t="s">
        <v>549</v>
      </c>
      <c r="O195" s="164" t="s">
        <v>655</v>
      </c>
      <c r="P195" s="305" t="s">
        <v>656</v>
      </c>
      <c r="Q195" s="311" t="str">
        <f t="shared" si="55"/>
        <v>Puerta Corte Sencillo Pilotos x6  / H:2000W:720 mm</v>
      </c>
      <c r="DD195" s="309" t="s">
        <v>659</v>
      </c>
      <c r="DE195" s="309" t="str">
        <f t="shared" si="44"/>
        <v>1014726</v>
      </c>
      <c r="DF195" s="310"/>
      <c r="DG195" s="310" t="str">
        <f t="shared" si="45"/>
        <v/>
      </c>
      <c r="DH195" s="310"/>
      <c r="DI195" s="310" t="str">
        <f t="shared" si="46"/>
        <v/>
      </c>
    </row>
    <row r="196" spans="1:113" ht="19.899999999999999" customHeight="1" outlineLevel="1">
      <c r="A196" s="154" t="s">
        <v>1046</v>
      </c>
      <c r="B196" s="155" t="str">
        <f t="shared" si="51"/>
        <v>2240PuCSPil</v>
      </c>
      <c r="C196" s="308" t="s">
        <v>535</v>
      </c>
      <c r="D196" s="618" t="s">
        <v>1234</v>
      </c>
      <c r="E196" s="310" t="s">
        <v>347</v>
      </c>
      <c r="F196" s="301" t="s">
        <v>347</v>
      </c>
      <c r="G196" s="159" t="str">
        <f t="shared" si="52"/>
        <v>H:</v>
      </c>
      <c r="H196" s="159">
        <v>2200</v>
      </c>
      <c r="I196" s="160" t="str">
        <f t="shared" si="53"/>
        <v>W:</v>
      </c>
      <c r="J196" s="160">
        <v>400</v>
      </c>
      <c r="K196" s="161" t="str">
        <f t="shared" si="54"/>
        <v/>
      </c>
      <c r="L196" s="161"/>
      <c r="M196" s="162"/>
      <c r="N196" s="163" t="s">
        <v>549</v>
      </c>
      <c r="O196" s="164" t="s">
        <v>655</v>
      </c>
      <c r="P196" s="305" t="s">
        <v>656</v>
      </c>
      <c r="Q196" s="311" t="str">
        <f t="shared" si="55"/>
        <v>Puerta Corte Sencillo Pilotos x6  / H:2200W:400 mm</v>
      </c>
      <c r="DD196" s="309" t="s">
        <v>660</v>
      </c>
      <c r="DE196" s="309" t="str">
        <f t="shared" si="44"/>
        <v>1014727</v>
      </c>
      <c r="DF196" s="310"/>
      <c r="DG196" s="310" t="str">
        <f t="shared" si="45"/>
        <v/>
      </c>
      <c r="DH196" s="310"/>
      <c r="DI196" s="310" t="str">
        <f t="shared" si="46"/>
        <v/>
      </c>
    </row>
    <row r="197" spans="1:113" ht="19.899999999999999" customHeight="1" outlineLevel="1">
      <c r="A197" s="154" t="s">
        <v>0</v>
      </c>
      <c r="B197" s="155" t="str">
        <f>MID(H197,1,2)&amp;MID(J197,1,2)&amp;MID(L197,1,2)&amp;MID(C197,1,2)&amp;MID(M197,1,1)&amp;MID(N197,1,1)&amp;MID(O197,1,1)&amp;MID(P197,1,3)</f>
        <v/>
      </c>
      <c r="C197" s="156"/>
      <c r="D197" s="610" t="s">
        <v>347</v>
      </c>
      <c r="E197" s="301" t="s">
        <v>347</v>
      </c>
      <c r="F197" s="301" t="s">
        <v>347</v>
      </c>
      <c r="G197" s="159" t="str">
        <f t="shared" si="52"/>
        <v/>
      </c>
      <c r="H197" s="159"/>
      <c r="I197" s="160" t="str">
        <f t="shared" si="53"/>
        <v/>
      </c>
      <c r="J197" s="160"/>
      <c r="K197" s="161" t="str">
        <f t="shared" si="54"/>
        <v/>
      </c>
      <c r="L197" s="161"/>
      <c r="M197" s="162"/>
      <c r="N197" s="163"/>
      <c r="O197" s="164"/>
      <c r="P197" s="165"/>
      <c r="Q197" s="166" t="str">
        <f>IF(B197&lt;&gt;"",(C197&amp;M197&amp;N197&amp;O197&amp;P197&amp;" / "&amp;G197&amp;H197&amp;I197&amp;J197&amp;K197&amp;L197&amp;" mm"),"")</f>
        <v/>
      </c>
      <c r="DD197" s="301"/>
      <c r="DE197" s="301" t="str">
        <f t="shared" si="44"/>
        <v/>
      </c>
      <c r="DF197" s="301"/>
      <c r="DG197" s="301" t="str">
        <f t="shared" si="45"/>
        <v/>
      </c>
      <c r="DH197" s="301"/>
      <c r="DI197" s="301" t="str">
        <f t="shared" si="46"/>
        <v/>
      </c>
    </row>
    <row r="198" spans="1:113" ht="19.899999999999999" customHeight="1" outlineLevel="1">
      <c r="A198" s="154" t="s">
        <v>1047</v>
      </c>
      <c r="B198" s="155" t="str">
        <f>MID(H198,1,2)&amp;MID(J198,1,2)&amp;MID(L198,1,2)&amp;MID(C198,1,2)&amp;MID(M198,1,1)&amp;MID(N198,1,1)&amp;MID(O198,1,1)&amp;MID(P198,1,3)</f>
        <v/>
      </c>
      <c r="C198" s="156"/>
      <c r="D198" s="610" t="s">
        <v>347</v>
      </c>
      <c r="E198" s="301" t="s">
        <v>347</v>
      </c>
      <c r="F198" s="301" t="s">
        <v>347</v>
      </c>
      <c r="G198" s="159" t="str">
        <f t="shared" si="52"/>
        <v/>
      </c>
      <c r="H198" s="159"/>
      <c r="I198" s="160" t="str">
        <f t="shared" si="53"/>
        <v/>
      </c>
      <c r="J198" s="160"/>
      <c r="K198" s="161" t="str">
        <f t="shared" si="54"/>
        <v/>
      </c>
      <c r="L198" s="161"/>
      <c r="M198" s="162"/>
      <c r="N198" s="163"/>
      <c r="O198" s="164"/>
      <c r="P198" s="165"/>
      <c r="Q198" s="166" t="str">
        <f>IF(B198&lt;&gt;"",(C198&amp;M198&amp;N198&amp;O198&amp;P198&amp;" / "&amp;G198&amp;H198&amp;I198&amp;J198&amp;K198&amp;L198&amp;" mm"),"")</f>
        <v/>
      </c>
      <c r="DD198" s="301"/>
      <c r="DE198" s="301" t="str">
        <f t="shared" si="44"/>
        <v/>
      </c>
      <c r="DF198" s="301"/>
      <c r="DG198" s="301" t="str">
        <f t="shared" si="45"/>
        <v/>
      </c>
      <c r="DH198" s="301"/>
      <c r="DI198" s="301" t="str">
        <f t="shared" si="46"/>
        <v/>
      </c>
    </row>
    <row r="199" spans="1:113" ht="19.899999999999999" customHeight="1">
      <c r="D199" s="606" t="s">
        <v>347</v>
      </c>
      <c r="E199" s="472" t="s">
        <v>347</v>
      </c>
      <c r="F199" s="472" t="s">
        <v>347</v>
      </c>
      <c r="DE199" s="472" t="str">
        <f t="shared" ref="DE199:DE262" si="56">IF(DD199&lt;&gt;"",$DD$4&amp;DD199,"")</f>
        <v/>
      </c>
      <c r="DG199" s="472" t="str">
        <f t="shared" ref="DG199:DG262" si="57">IF(DF199&lt;&gt;"",$DD$4&amp;DF199,"")</f>
        <v/>
      </c>
      <c r="DI199" s="472" t="str">
        <f t="shared" ref="DI199:DI262" si="58">IF(DH199&lt;&gt;"",$DD$4&amp;DH199,"")</f>
        <v/>
      </c>
    </row>
    <row r="200" spans="1:113" ht="19.899999999999999" customHeight="1">
      <c r="B200" s="296" t="str">
        <f t="shared" ref="B200:B263" si="59">MID(H200,1,2)&amp;MID(J200,1,2)&amp;MID(L200,1,2)&amp;MID(C200,1,2)&amp;MID(M200,1,1)&amp;MID(N200,1,1)&amp;MID(O200,1,1)&amp;MID(P200,1,3)</f>
        <v/>
      </c>
      <c r="D200" s="606" t="s">
        <v>347</v>
      </c>
      <c r="E200" s="472" t="s">
        <v>347</v>
      </c>
      <c r="F200" s="472" t="s">
        <v>347</v>
      </c>
      <c r="M200" s="127"/>
      <c r="N200" s="127"/>
      <c r="O200" s="127"/>
      <c r="P200" s="127"/>
      <c r="Q200" s="297"/>
      <c r="DE200" s="472" t="str">
        <f t="shared" si="56"/>
        <v/>
      </c>
      <c r="DG200" s="472" t="str">
        <f t="shared" si="57"/>
        <v/>
      </c>
      <c r="DI200" s="472" t="str">
        <f t="shared" si="58"/>
        <v/>
      </c>
    </row>
    <row r="201" spans="1:113" ht="19.899999999999999" customHeight="1" outlineLevel="1">
      <c r="A201" s="154">
        <v>147</v>
      </c>
      <c r="B201" s="155" t="str">
        <f t="shared" si="59"/>
        <v>1840PaLP</v>
      </c>
      <c r="C201" s="156" t="s">
        <v>663</v>
      </c>
      <c r="D201" s="612" t="s">
        <v>1235</v>
      </c>
      <c r="E201" s="301" t="s">
        <v>347</v>
      </c>
      <c r="F201" s="301" t="s">
        <v>347</v>
      </c>
      <c r="G201" s="159" t="str">
        <f t="shared" ref="G201:G245" si="60">IF(H201&lt;&gt;"","H:","")</f>
        <v>H:</v>
      </c>
      <c r="H201" s="159">
        <v>1800</v>
      </c>
      <c r="I201" s="160" t="str">
        <f t="shared" ref="I201:I245" si="61">IF(J201&lt;&gt;"","W:","")</f>
        <v/>
      </c>
      <c r="J201" s="160"/>
      <c r="K201" s="161" t="str">
        <f t="shared" ref="K201:K245" si="62">IF(L201&lt;&gt;"","D:","")</f>
        <v>D:</v>
      </c>
      <c r="L201" s="161">
        <v>400</v>
      </c>
      <c r="M201" s="162" t="s">
        <v>665</v>
      </c>
      <c r="N201" s="163" t="s">
        <v>666</v>
      </c>
      <c r="O201" s="164"/>
      <c r="P201" s="165"/>
      <c r="Q201" s="166" t="str">
        <f t="shared" ref="Q201:Q245" si="63">IF(B201&lt;&gt;"",(C201&amp;M201&amp;N201&amp;O201&amp;P201&amp;" / "&amp;G201&amp;H201&amp;I201&amp;J201&amp;K201&amp;L201&amp;" mm"),"")</f>
        <v>Panel Lateral Pleno  / H:1800D:400 mm</v>
      </c>
      <c r="DD201" s="300" t="s">
        <v>664</v>
      </c>
      <c r="DE201" s="300" t="str">
        <f t="shared" si="56"/>
        <v>1014025</v>
      </c>
      <c r="DF201" s="301"/>
      <c r="DG201" s="301" t="str">
        <f t="shared" si="57"/>
        <v/>
      </c>
      <c r="DH201" s="301"/>
      <c r="DI201" s="301" t="str">
        <f t="shared" si="58"/>
        <v/>
      </c>
    </row>
    <row r="202" spans="1:113" ht="19.899999999999999" customHeight="1" outlineLevel="1">
      <c r="A202" s="154">
        <v>148</v>
      </c>
      <c r="B202" s="155" t="str">
        <f t="shared" si="59"/>
        <v>1860PaLP</v>
      </c>
      <c r="C202" s="156" t="s">
        <v>663</v>
      </c>
      <c r="D202" s="612" t="s">
        <v>1236</v>
      </c>
      <c r="E202" s="301" t="s">
        <v>347</v>
      </c>
      <c r="F202" s="301" t="s">
        <v>347</v>
      </c>
      <c r="G202" s="159" t="str">
        <f t="shared" si="60"/>
        <v>H:</v>
      </c>
      <c r="H202" s="159">
        <v>1800</v>
      </c>
      <c r="I202" s="160" t="str">
        <f t="shared" si="61"/>
        <v/>
      </c>
      <c r="J202" s="160"/>
      <c r="K202" s="161" t="str">
        <f t="shared" si="62"/>
        <v>D:</v>
      </c>
      <c r="L202" s="161">
        <v>600</v>
      </c>
      <c r="M202" s="162" t="s">
        <v>665</v>
      </c>
      <c r="N202" s="163" t="s">
        <v>666</v>
      </c>
      <c r="O202" s="164"/>
      <c r="P202" s="165"/>
      <c r="Q202" s="166" t="str">
        <f t="shared" si="63"/>
        <v>Panel Lateral Pleno  / H:1800D:600 mm</v>
      </c>
      <c r="DD202" s="300" t="s">
        <v>667</v>
      </c>
      <c r="DE202" s="300" t="str">
        <f t="shared" si="56"/>
        <v>1014026</v>
      </c>
      <c r="DF202" s="301"/>
      <c r="DG202" s="301" t="str">
        <f t="shared" si="57"/>
        <v/>
      </c>
      <c r="DH202" s="301"/>
      <c r="DI202" s="301" t="str">
        <f t="shared" si="58"/>
        <v/>
      </c>
    </row>
    <row r="203" spans="1:113" ht="19.899999999999999" customHeight="1" outlineLevel="1">
      <c r="A203" s="154">
        <v>149</v>
      </c>
      <c r="B203" s="155" t="str">
        <f t="shared" si="59"/>
        <v>1810PaLP</v>
      </c>
      <c r="C203" s="156" t="s">
        <v>663</v>
      </c>
      <c r="D203" s="612" t="s">
        <v>1237</v>
      </c>
      <c r="E203" s="301" t="s">
        <v>347</v>
      </c>
      <c r="F203" s="301" t="s">
        <v>347</v>
      </c>
      <c r="G203" s="159" t="str">
        <f t="shared" si="60"/>
        <v>H:</v>
      </c>
      <c r="H203" s="159">
        <v>1800</v>
      </c>
      <c r="I203" s="160" t="str">
        <f t="shared" si="61"/>
        <v/>
      </c>
      <c r="J203" s="160"/>
      <c r="K203" s="161" t="str">
        <f t="shared" si="62"/>
        <v>D:</v>
      </c>
      <c r="L203" s="161">
        <v>1000</v>
      </c>
      <c r="M203" s="162" t="s">
        <v>665</v>
      </c>
      <c r="N203" s="163" t="s">
        <v>666</v>
      </c>
      <c r="O203" s="164"/>
      <c r="P203" s="165"/>
      <c r="Q203" s="166" t="str">
        <f t="shared" si="63"/>
        <v>Panel Lateral Pleno  / H:1800D:1000 mm</v>
      </c>
      <c r="DD203" s="300" t="s">
        <v>668</v>
      </c>
      <c r="DE203" s="300" t="str">
        <f t="shared" si="56"/>
        <v>1014027</v>
      </c>
      <c r="DF203" s="301"/>
      <c r="DG203" s="301" t="str">
        <f t="shared" si="57"/>
        <v/>
      </c>
      <c r="DH203" s="301"/>
      <c r="DI203" s="301" t="str">
        <f t="shared" si="58"/>
        <v/>
      </c>
    </row>
    <row r="204" spans="1:113" ht="19.899999999999999" customHeight="1" outlineLevel="1">
      <c r="A204" s="154">
        <v>150</v>
      </c>
      <c r="B204" s="155" t="str">
        <f t="shared" si="59"/>
        <v>2040PaLP</v>
      </c>
      <c r="C204" s="156" t="s">
        <v>663</v>
      </c>
      <c r="D204" s="612" t="s">
        <v>1238</v>
      </c>
      <c r="E204" s="301" t="s">
        <v>347</v>
      </c>
      <c r="F204" s="301" t="s">
        <v>347</v>
      </c>
      <c r="G204" s="159" t="str">
        <f t="shared" si="60"/>
        <v>H:</v>
      </c>
      <c r="H204" s="159">
        <v>2000</v>
      </c>
      <c r="I204" s="160" t="str">
        <f t="shared" si="61"/>
        <v/>
      </c>
      <c r="J204" s="160"/>
      <c r="K204" s="161" t="str">
        <f t="shared" si="62"/>
        <v>D:</v>
      </c>
      <c r="L204" s="161">
        <v>400</v>
      </c>
      <c r="M204" s="162" t="s">
        <v>665</v>
      </c>
      <c r="N204" s="163" t="s">
        <v>666</v>
      </c>
      <c r="O204" s="164"/>
      <c r="P204" s="165"/>
      <c r="Q204" s="166" t="str">
        <f t="shared" si="63"/>
        <v>Panel Lateral Pleno  / H:2000D:400 mm</v>
      </c>
      <c r="DD204" s="300" t="s">
        <v>669</v>
      </c>
      <c r="DE204" s="300" t="str">
        <f t="shared" si="56"/>
        <v>1014028</v>
      </c>
      <c r="DF204" s="301"/>
      <c r="DG204" s="301" t="str">
        <f t="shared" si="57"/>
        <v/>
      </c>
      <c r="DH204" s="301"/>
      <c r="DI204" s="301" t="str">
        <f t="shared" si="58"/>
        <v/>
      </c>
    </row>
    <row r="205" spans="1:113" ht="19.899999999999999" customHeight="1" outlineLevel="1">
      <c r="A205" s="154">
        <v>151</v>
      </c>
      <c r="B205" s="155" t="str">
        <f t="shared" si="59"/>
        <v>2060PaLP</v>
      </c>
      <c r="C205" s="156" t="s">
        <v>663</v>
      </c>
      <c r="D205" s="612" t="s">
        <v>1239</v>
      </c>
      <c r="E205" s="301" t="s">
        <v>347</v>
      </c>
      <c r="F205" s="301" t="s">
        <v>347</v>
      </c>
      <c r="G205" s="159" t="str">
        <f t="shared" si="60"/>
        <v>H:</v>
      </c>
      <c r="H205" s="159">
        <v>2000</v>
      </c>
      <c r="I205" s="160" t="str">
        <f t="shared" si="61"/>
        <v/>
      </c>
      <c r="J205" s="160"/>
      <c r="K205" s="161" t="str">
        <f t="shared" si="62"/>
        <v>D:</v>
      </c>
      <c r="L205" s="161">
        <v>600</v>
      </c>
      <c r="M205" s="162" t="s">
        <v>665</v>
      </c>
      <c r="N205" s="163" t="s">
        <v>666</v>
      </c>
      <c r="O205" s="164"/>
      <c r="P205" s="165"/>
      <c r="Q205" s="166" t="str">
        <f t="shared" si="63"/>
        <v>Panel Lateral Pleno  / H:2000D:600 mm</v>
      </c>
      <c r="DD205" s="300" t="s">
        <v>670</v>
      </c>
      <c r="DE205" s="300" t="str">
        <f t="shared" si="56"/>
        <v>1014029</v>
      </c>
      <c r="DF205" s="301"/>
      <c r="DG205" s="301" t="str">
        <f t="shared" si="57"/>
        <v/>
      </c>
      <c r="DH205" s="301"/>
      <c r="DI205" s="301" t="str">
        <f t="shared" si="58"/>
        <v/>
      </c>
    </row>
    <row r="206" spans="1:113" ht="19.899999999999999" customHeight="1" outlineLevel="1">
      <c r="A206" s="154">
        <v>152</v>
      </c>
      <c r="B206" s="155" t="str">
        <f t="shared" si="59"/>
        <v>2010PaLP</v>
      </c>
      <c r="C206" s="156" t="s">
        <v>663</v>
      </c>
      <c r="D206" s="612" t="s">
        <v>1240</v>
      </c>
      <c r="E206" s="301" t="s">
        <v>347</v>
      </c>
      <c r="F206" s="301" t="s">
        <v>347</v>
      </c>
      <c r="G206" s="159" t="str">
        <f t="shared" si="60"/>
        <v>H:</v>
      </c>
      <c r="H206" s="159">
        <v>2000</v>
      </c>
      <c r="I206" s="160" t="str">
        <f t="shared" si="61"/>
        <v/>
      </c>
      <c r="J206" s="160"/>
      <c r="K206" s="161" t="str">
        <f t="shared" si="62"/>
        <v>D:</v>
      </c>
      <c r="L206" s="161">
        <v>1000</v>
      </c>
      <c r="M206" s="162" t="s">
        <v>665</v>
      </c>
      <c r="N206" s="163" t="s">
        <v>666</v>
      </c>
      <c r="O206" s="164"/>
      <c r="P206" s="165"/>
      <c r="Q206" s="166" t="str">
        <f t="shared" si="63"/>
        <v>Panel Lateral Pleno  / H:2000D:1000 mm</v>
      </c>
      <c r="DD206" s="300" t="s">
        <v>671</v>
      </c>
      <c r="DE206" s="300" t="str">
        <f t="shared" si="56"/>
        <v>1014030</v>
      </c>
      <c r="DF206" s="301"/>
      <c r="DG206" s="301" t="str">
        <f t="shared" si="57"/>
        <v/>
      </c>
      <c r="DH206" s="301"/>
      <c r="DI206" s="301" t="str">
        <f t="shared" si="58"/>
        <v/>
      </c>
    </row>
    <row r="207" spans="1:113" ht="19.899999999999999" customHeight="1" outlineLevel="1">
      <c r="A207" s="154">
        <v>153</v>
      </c>
      <c r="B207" s="155" t="str">
        <f t="shared" si="59"/>
        <v>2240PaLP</v>
      </c>
      <c r="C207" s="156" t="s">
        <v>663</v>
      </c>
      <c r="D207" s="612" t="s">
        <v>1241</v>
      </c>
      <c r="E207" s="301" t="s">
        <v>347</v>
      </c>
      <c r="F207" s="301" t="s">
        <v>347</v>
      </c>
      <c r="G207" s="159" t="str">
        <f t="shared" si="60"/>
        <v>H:</v>
      </c>
      <c r="H207" s="159">
        <v>2200</v>
      </c>
      <c r="I207" s="160" t="str">
        <f t="shared" si="61"/>
        <v/>
      </c>
      <c r="J207" s="160"/>
      <c r="K207" s="161" t="str">
        <f t="shared" si="62"/>
        <v>D:</v>
      </c>
      <c r="L207" s="161">
        <v>400</v>
      </c>
      <c r="M207" s="162" t="s">
        <v>665</v>
      </c>
      <c r="N207" s="163" t="s">
        <v>666</v>
      </c>
      <c r="O207" s="164"/>
      <c r="P207" s="165"/>
      <c r="Q207" s="166" t="str">
        <f t="shared" si="63"/>
        <v>Panel Lateral Pleno  / H:2200D:400 mm</v>
      </c>
      <c r="DD207" s="300" t="s">
        <v>672</v>
      </c>
      <c r="DE207" s="300" t="str">
        <f t="shared" si="56"/>
        <v>1014031</v>
      </c>
      <c r="DF207" s="301"/>
      <c r="DG207" s="301" t="str">
        <f t="shared" si="57"/>
        <v/>
      </c>
      <c r="DH207" s="301"/>
      <c r="DI207" s="301" t="str">
        <f t="shared" si="58"/>
        <v/>
      </c>
    </row>
    <row r="208" spans="1:113" ht="19.899999999999999" customHeight="1" outlineLevel="1">
      <c r="A208" s="154">
        <v>154</v>
      </c>
      <c r="B208" s="155" t="str">
        <f t="shared" si="59"/>
        <v>2260PaLP</v>
      </c>
      <c r="C208" s="156" t="s">
        <v>663</v>
      </c>
      <c r="D208" s="612" t="s">
        <v>1242</v>
      </c>
      <c r="E208" s="301" t="s">
        <v>347</v>
      </c>
      <c r="F208" s="301" t="s">
        <v>347</v>
      </c>
      <c r="G208" s="159" t="str">
        <f t="shared" si="60"/>
        <v>H:</v>
      </c>
      <c r="H208" s="159">
        <v>2200</v>
      </c>
      <c r="I208" s="160" t="str">
        <f t="shared" si="61"/>
        <v/>
      </c>
      <c r="J208" s="160"/>
      <c r="K208" s="161" t="str">
        <f t="shared" si="62"/>
        <v>D:</v>
      </c>
      <c r="L208" s="161">
        <v>600</v>
      </c>
      <c r="M208" s="162" t="s">
        <v>665</v>
      </c>
      <c r="N208" s="163" t="s">
        <v>666</v>
      </c>
      <c r="O208" s="164"/>
      <c r="P208" s="165"/>
      <c r="Q208" s="166" t="str">
        <f t="shared" si="63"/>
        <v>Panel Lateral Pleno  / H:2200D:600 mm</v>
      </c>
      <c r="DD208" s="300" t="s">
        <v>673</v>
      </c>
      <c r="DE208" s="300" t="str">
        <f t="shared" si="56"/>
        <v>1014032</v>
      </c>
      <c r="DF208" s="301"/>
      <c r="DG208" s="301" t="str">
        <f t="shared" si="57"/>
        <v/>
      </c>
      <c r="DH208" s="301"/>
      <c r="DI208" s="301" t="str">
        <f t="shared" si="58"/>
        <v/>
      </c>
    </row>
    <row r="209" spans="1:113" ht="19.899999999999999" customHeight="1" outlineLevel="1">
      <c r="A209" s="154">
        <v>155</v>
      </c>
      <c r="B209" s="155" t="str">
        <f t="shared" si="59"/>
        <v>2210PaLP</v>
      </c>
      <c r="C209" s="156" t="s">
        <v>663</v>
      </c>
      <c r="D209" s="612" t="s">
        <v>1243</v>
      </c>
      <c r="E209" s="301" t="s">
        <v>347</v>
      </c>
      <c r="F209" s="301" t="s">
        <v>347</v>
      </c>
      <c r="G209" s="159" t="str">
        <f t="shared" si="60"/>
        <v>H:</v>
      </c>
      <c r="H209" s="159">
        <v>2200</v>
      </c>
      <c r="I209" s="160" t="str">
        <f t="shared" si="61"/>
        <v/>
      </c>
      <c r="J209" s="160"/>
      <c r="K209" s="161" t="str">
        <f t="shared" si="62"/>
        <v>D:</v>
      </c>
      <c r="L209" s="161">
        <v>1000</v>
      </c>
      <c r="M209" s="162" t="s">
        <v>665</v>
      </c>
      <c r="N209" s="163" t="s">
        <v>666</v>
      </c>
      <c r="O209" s="164"/>
      <c r="P209" s="165"/>
      <c r="Q209" s="166" t="str">
        <f t="shared" si="63"/>
        <v>Panel Lateral Pleno  / H:2200D:1000 mm</v>
      </c>
      <c r="DD209" s="300" t="s">
        <v>674</v>
      </c>
      <c r="DE209" s="300" t="str">
        <f t="shared" si="56"/>
        <v>1014033</v>
      </c>
      <c r="DF209" s="301"/>
      <c r="DG209" s="301" t="str">
        <f t="shared" si="57"/>
        <v/>
      </c>
      <c r="DH209" s="301"/>
      <c r="DI209" s="301" t="str">
        <f t="shared" si="58"/>
        <v/>
      </c>
    </row>
    <row r="210" spans="1:113" ht="19.899999999999999" customHeight="1" outlineLevel="1">
      <c r="A210" s="154">
        <v>156</v>
      </c>
      <c r="B210" s="155" t="str">
        <f t="shared" si="59"/>
        <v>1840PaLCS_SE</v>
      </c>
      <c r="C210" s="156" t="s">
        <v>663</v>
      </c>
      <c r="D210" s="610" t="s">
        <v>1244</v>
      </c>
      <c r="E210" s="301" t="s">
        <v>347</v>
      </c>
      <c r="F210" s="301" t="s">
        <v>347</v>
      </c>
      <c r="G210" s="159" t="str">
        <f t="shared" si="60"/>
        <v>H:</v>
      </c>
      <c r="H210" s="159">
        <v>1800</v>
      </c>
      <c r="I210" s="160" t="str">
        <f t="shared" si="61"/>
        <v/>
      </c>
      <c r="J210" s="160"/>
      <c r="K210" s="161" t="str">
        <f t="shared" si="62"/>
        <v>D:</v>
      </c>
      <c r="L210" s="161">
        <v>400</v>
      </c>
      <c r="M210" s="162" t="s">
        <v>665</v>
      </c>
      <c r="N210" s="163" t="s">
        <v>549</v>
      </c>
      <c r="O210" s="164" t="s">
        <v>550</v>
      </c>
      <c r="P210" s="305" t="s">
        <v>622</v>
      </c>
      <c r="Q210" s="166" t="str">
        <f t="shared" si="63"/>
        <v>Panel Lateral Corte Sencillo_SE-223*223 / H:1800D:400 mm</v>
      </c>
      <c r="DD210" s="301" t="s">
        <v>675</v>
      </c>
      <c r="DE210" s="301" t="str">
        <f t="shared" si="56"/>
        <v>1014586</v>
      </c>
      <c r="DF210" s="301"/>
      <c r="DG210" s="301" t="str">
        <f t="shared" si="57"/>
        <v/>
      </c>
      <c r="DH210" s="301"/>
      <c r="DI210" s="301" t="str">
        <f t="shared" si="58"/>
        <v/>
      </c>
    </row>
    <row r="211" spans="1:113" ht="19.899999999999999" customHeight="1" outlineLevel="1">
      <c r="A211" s="154">
        <v>157</v>
      </c>
      <c r="B211" s="155" t="str">
        <f t="shared" si="59"/>
        <v>1860PaLCS_SE</v>
      </c>
      <c r="C211" s="156" t="s">
        <v>663</v>
      </c>
      <c r="D211" s="610" t="s">
        <v>1245</v>
      </c>
      <c r="E211" s="301" t="s">
        <v>347</v>
      </c>
      <c r="F211" s="301" t="s">
        <v>347</v>
      </c>
      <c r="G211" s="159" t="str">
        <f t="shared" si="60"/>
        <v>H:</v>
      </c>
      <c r="H211" s="159">
        <v>1800</v>
      </c>
      <c r="I211" s="160" t="str">
        <f t="shared" si="61"/>
        <v/>
      </c>
      <c r="J211" s="160"/>
      <c r="K211" s="161" t="str">
        <f t="shared" si="62"/>
        <v>D:</v>
      </c>
      <c r="L211" s="161">
        <v>600</v>
      </c>
      <c r="M211" s="162" t="s">
        <v>665</v>
      </c>
      <c r="N211" s="163" t="s">
        <v>549</v>
      </c>
      <c r="O211" s="164" t="s">
        <v>550</v>
      </c>
      <c r="P211" s="305" t="s">
        <v>622</v>
      </c>
      <c r="Q211" s="166" t="str">
        <f t="shared" si="63"/>
        <v>Panel Lateral Corte Sencillo_SE-223*223 / H:1800D:600 mm</v>
      </c>
      <c r="DD211" s="301" t="s">
        <v>676</v>
      </c>
      <c r="DE211" s="301" t="str">
        <f t="shared" si="56"/>
        <v>1014587</v>
      </c>
      <c r="DF211" s="301"/>
      <c r="DG211" s="301" t="str">
        <f t="shared" si="57"/>
        <v/>
      </c>
      <c r="DH211" s="301"/>
      <c r="DI211" s="301" t="str">
        <f t="shared" si="58"/>
        <v/>
      </c>
    </row>
    <row r="212" spans="1:113" ht="19.899999999999999" customHeight="1" outlineLevel="1">
      <c r="A212" s="154">
        <v>158</v>
      </c>
      <c r="B212" s="155" t="str">
        <f t="shared" si="59"/>
        <v>1810PaLCS_SE</v>
      </c>
      <c r="C212" s="156" t="s">
        <v>663</v>
      </c>
      <c r="D212" s="610" t="s">
        <v>1246</v>
      </c>
      <c r="E212" s="301" t="s">
        <v>347</v>
      </c>
      <c r="F212" s="301" t="s">
        <v>347</v>
      </c>
      <c r="G212" s="159" t="str">
        <f t="shared" si="60"/>
        <v>H:</v>
      </c>
      <c r="H212" s="159">
        <v>1800</v>
      </c>
      <c r="I212" s="160" t="str">
        <f t="shared" si="61"/>
        <v/>
      </c>
      <c r="J212" s="160"/>
      <c r="K212" s="161" t="str">
        <f t="shared" si="62"/>
        <v>D:</v>
      </c>
      <c r="L212" s="161">
        <v>1000</v>
      </c>
      <c r="M212" s="162" t="s">
        <v>665</v>
      </c>
      <c r="N212" s="163" t="s">
        <v>549</v>
      </c>
      <c r="O212" s="164" t="s">
        <v>550</v>
      </c>
      <c r="P212" s="305" t="s">
        <v>622</v>
      </c>
      <c r="Q212" s="166" t="str">
        <f t="shared" si="63"/>
        <v>Panel Lateral Corte Sencillo_SE-223*223 / H:1800D:1000 mm</v>
      </c>
      <c r="DD212" s="301" t="s">
        <v>677</v>
      </c>
      <c r="DE212" s="301" t="str">
        <f t="shared" si="56"/>
        <v>1014588</v>
      </c>
      <c r="DF212" s="301"/>
      <c r="DG212" s="301" t="str">
        <f t="shared" si="57"/>
        <v/>
      </c>
      <c r="DH212" s="301"/>
      <c r="DI212" s="301" t="str">
        <f t="shared" si="58"/>
        <v/>
      </c>
    </row>
    <row r="213" spans="1:113" ht="19.899999999999999" customHeight="1" outlineLevel="1">
      <c r="A213" s="154">
        <v>159</v>
      </c>
      <c r="B213" s="155" t="str">
        <f t="shared" si="59"/>
        <v>2040PaLCS_SE</v>
      </c>
      <c r="C213" s="156" t="s">
        <v>663</v>
      </c>
      <c r="D213" s="610" t="s">
        <v>1247</v>
      </c>
      <c r="E213" s="301" t="s">
        <v>347</v>
      </c>
      <c r="F213" s="301" t="s">
        <v>347</v>
      </c>
      <c r="G213" s="159" t="str">
        <f t="shared" si="60"/>
        <v>H:</v>
      </c>
      <c r="H213" s="159">
        <v>2000</v>
      </c>
      <c r="I213" s="160" t="str">
        <f t="shared" si="61"/>
        <v/>
      </c>
      <c r="J213" s="160"/>
      <c r="K213" s="161" t="str">
        <f t="shared" si="62"/>
        <v>D:</v>
      </c>
      <c r="L213" s="161">
        <v>400</v>
      </c>
      <c r="M213" s="162" t="s">
        <v>665</v>
      </c>
      <c r="N213" s="163" t="s">
        <v>549</v>
      </c>
      <c r="O213" s="164" t="s">
        <v>550</v>
      </c>
      <c r="P213" s="305" t="s">
        <v>622</v>
      </c>
      <c r="Q213" s="166" t="str">
        <f t="shared" si="63"/>
        <v>Panel Lateral Corte Sencillo_SE-223*223 / H:2000D:400 mm</v>
      </c>
      <c r="DD213" s="301" t="s">
        <v>678</v>
      </c>
      <c r="DE213" s="301" t="str">
        <f t="shared" si="56"/>
        <v>1014589</v>
      </c>
      <c r="DF213" s="301"/>
      <c r="DG213" s="301" t="str">
        <f t="shared" si="57"/>
        <v/>
      </c>
      <c r="DH213" s="301"/>
      <c r="DI213" s="301" t="str">
        <f t="shared" si="58"/>
        <v/>
      </c>
    </row>
    <row r="214" spans="1:113" ht="19.899999999999999" customHeight="1" outlineLevel="1">
      <c r="A214" s="154">
        <v>160</v>
      </c>
      <c r="B214" s="155" t="str">
        <f t="shared" si="59"/>
        <v>2060PaLCS_SE</v>
      </c>
      <c r="C214" s="156" t="s">
        <v>663</v>
      </c>
      <c r="D214" s="610" t="s">
        <v>1248</v>
      </c>
      <c r="E214" s="301" t="s">
        <v>347</v>
      </c>
      <c r="F214" s="301" t="s">
        <v>347</v>
      </c>
      <c r="G214" s="159" t="str">
        <f t="shared" si="60"/>
        <v>H:</v>
      </c>
      <c r="H214" s="159">
        <v>2000</v>
      </c>
      <c r="I214" s="160" t="str">
        <f t="shared" si="61"/>
        <v/>
      </c>
      <c r="J214" s="160"/>
      <c r="K214" s="161" t="str">
        <f t="shared" si="62"/>
        <v>D:</v>
      </c>
      <c r="L214" s="161">
        <v>600</v>
      </c>
      <c r="M214" s="162" t="s">
        <v>665</v>
      </c>
      <c r="N214" s="163" t="s">
        <v>549</v>
      </c>
      <c r="O214" s="164" t="s">
        <v>550</v>
      </c>
      <c r="P214" s="305" t="s">
        <v>622</v>
      </c>
      <c r="Q214" s="166" t="str">
        <f t="shared" si="63"/>
        <v>Panel Lateral Corte Sencillo_SE-223*223 / H:2000D:600 mm</v>
      </c>
      <c r="DD214" s="301" t="s">
        <v>679</v>
      </c>
      <c r="DE214" s="301" t="str">
        <f t="shared" si="56"/>
        <v>1014590</v>
      </c>
      <c r="DF214" s="301"/>
      <c r="DG214" s="301" t="str">
        <f t="shared" si="57"/>
        <v/>
      </c>
      <c r="DH214" s="301"/>
      <c r="DI214" s="301" t="str">
        <f t="shared" si="58"/>
        <v/>
      </c>
    </row>
    <row r="215" spans="1:113" ht="19.899999999999999" customHeight="1" outlineLevel="1">
      <c r="A215" s="154">
        <v>161</v>
      </c>
      <c r="B215" s="155" t="str">
        <f t="shared" si="59"/>
        <v>2010PaLCS_SE</v>
      </c>
      <c r="C215" s="156" t="s">
        <v>663</v>
      </c>
      <c r="D215" s="610" t="s">
        <v>1249</v>
      </c>
      <c r="E215" s="301" t="s">
        <v>347</v>
      </c>
      <c r="F215" s="301" t="s">
        <v>347</v>
      </c>
      <c r="G215" s="159" t="str">
        <f t="shared" si="60"/>
        <v>H:</v>
      </c>
      <c r="H215" s="159">
        <v>2000</v>
      </c>
      <c r="I215" s="160" t="str">
        <f t="shared" si="61"/>
        <v/>
      </c>
      <c r="J215" s="160"/>
      <c r="K215" s="161" t="str">
        <f t="shared" si="62"/>
        <v>D:</v>
      </c>
      <c r="L215" s="161">
        <v>1000</v>
      </c>
      <c r="M215" s="162" t="s">
        <v>665</v>
      </c>
      <c r="N215" s="163" t="s">
        <v>549</v>
      </c>
      <c r="O215" s="164" t="s">
        <v>550</v>
      </c>
      <c r="P215" s="305" t="s">
        <v>622</v>
      </c>
      <c r="Q215" s="166" t="str">
        <f t="shared" si="63"/>
        <v>Panel Lateral Corte Sencillo_SE-223*223 / H:2000D:1000 mm</v>
      </c>
      <c r="DD215" s="301" t="s">
        <v>680</v>
      </c>
      <c r="DE215" s="301" t="str">
        <f t="shared" si="56"/>
        <v>1014591</v>
      </c>
      <c r="DF215" s="301"/>
      <c r="DG215" s="301" t="str">
        <f t="shared" si="57"/>
        <v/>
      </c>
      <c r="DH215" s="301"/>
      <c r="DI215" s="301" t="str">
        <f t="shared" si="58"/>
        <v/>
      </c>
    </row>
    <row r="216" spans="1:113" ht="19.899999999999999" customHeight="1" outlineLevel="1">
      <c r="A216" s="154">
        <v>162</v>
      </c>
      <c r="B216" s="155" t="str">
        <f t="shared" si="59"/>
        <v>2240PaLCS_SE</v>
      </c>
      <c r="C216" s="156" t="s">
        <v>663</v>
      </c>
      <c r="D216" s="610" t="s">
        <v>1250</v>
      </c>
      <c r="E216" s="301" t="s">
        <v>347</v>
      </c>
      <c r="F216" s="301" t="s">
        <v>347</v>
      </c>
      <c r="G216" s="159" t="str">
        <f t="shared" si="60"/>
        <v>H:</v>
      </c>
      <c r="H216" s="159">
        <v>2200</v>
      </c>
      <c r="I216" s="160" t="str">
        <f t="shared" si="61"/>
        <v/>
      </c>
      <c r="J216" s="160"/>
      <c r="K216" s="161" t="str">
        <f t="shared" si="62"/>
        <v>D:</v>
      </c>
      <c r="L216" s="161">
        <v>400</v>
      </c>
      <c r="M216" s="162" t="s">
        <v>665</v>
      </c>
      <c r="N216" s="163" t="s">
        <v>549</v>
      </c>
      <c r="O216" s="164" t="s">
        <v>550</v>
      </c>
      <c r="P216" s="305" t="s">
        <v>622</v>
      </c>
      <c r="Q216" s="166" t="str">
        <f t="shared" si="63"/>
        <v>Panel Lateral Corte Sencillo_SE-223*223 / H:2200D:400 mm</v>
      </c>
      <c r="DD216" s="301" t="s">
        <v>681</v>
      </c>
      <c r="DE216" s="301" t="str">
        <f t="shared" si="56"/>
        <v>1014592</v>
      </c>
      <c r="DF216" s="301"/>
      <c r="DG216" s="301" t="str">
        <f t="shared" si="57"/>
        <v/>
      </c>
      <c r="DH216" s="301"/>
      <c r="DI216" s="301" t="str">
        <f t="shared" si="58"/>
        <v/>
      </c>
    </row>
    <row r="217" spans="1:113" ht="19.899999999999999" customHeight="1" outlineLevel="1">
      <c r="A217" s="154">
        <v>163</v>
      </c>
      <c r="B217" s="155" t="str">
        <f t="shared" si="59"/>
        <v>2260PaLCS_SE</v>
      </c>
      <c r="C217" s="156" t="s">
        <v>663</v>
      </c>
      <c r="D217" s="610" t="s">
        <v>1251</v>
      </c>
      <c r="E217" s="301" t="s">
        <v>347</v>
      </c>
      <c r="F217" s="301" t="s">
        <v>347</v>
      </c>
      <c r="G217" s="159" t="str">
        <f t="shared" si="60"/>
        <v>H:</v>
      </c>
      <c r="H217" s="159">
        <v>2200</v>
      </c>
      <c r="I217" s="160" t="str">
        <f t="shared" si="61"/>
        <v/>
      </c>
      <c r="J217" s="160"/>
      <c r="K217" s="161" t="str">
        <f t="shared" si="62"/>
        <v>D:</v>
      </c>
      <c r="L217" s="161">
        <v>600</v>
      </c>
      <c r="M217" s="162" t="s">
        <v>665</v>
      </c>
      <c r="N217" s="163" t="s">
        <v>549</v>
      </c>
      <c r="O217" s="164" t="s">
        <v>550</v>
      </c>
      <c r="P217" s="305" t="s">
        <v>622</v>
      </c>
      <c r="Q217" s="166" t="str">
        <f t="shared" si="63"/>
        <v>Panel Lateral Corte Sencillo_SE-223*223 / H:2200D:600 mm</v>
      </c>
      <c r="DD217" s="301" t="s">
        <v>682</v>
      </c>
      <c r="DE217" s="301" t="str">
        <f t="shared" si="56"/>
        <v>1014593</v>
      </c>
      <c r="DF217" s="301"/>
      <c r="DG217" s="301" t="str">
        <f t="shared" si="57"/>
        <v/>
      </c>
      <c r="DH217" s="301"/>
      <c r="DI217" s="301" t="str">
        <f t="shared" si="58"/>
        <v/>
      </c>
    </row>
    <row r="218" spans="1:113" ht="19.899999999999999" customHeight="1" outlineLevel="1">
      <c r="A218" s="154">
        <v>164</v>
      </c>
      <c r="B218" s="155" t="str">
        <f t="shared" si="59"/>
        <v>2210PaLCS_SE</v>
      </c>
      <c r="C218" s="156" t="s">
        <v>663</v>
      </c>
      <c r="D218" s="610" t="s">
        <v>1252</v>
      </c>
      <c r="E218" s="301" t="s">
        <v>347</v>
      </c>
      <c r="F218" s="301" t="s">
        <v>347</v>
      </c>
      <c r="G218" s="159" t="str">
        <f t="shared" si="60"/>
        <v>H:</v>
      </c>
      <c r="H218" s="159">
        <v>2200</v>
      </c>
      <c r="I218" s="160" t="str">
        <f t="shared" si="61"/>
        <v/>
      </c>
      <c r="J218" s="160"/>
      <c r="K218" s="161" t="str">
        <f t="shared" si="62"/>
        <v>D:</v>
      </c>
      <c r="L218" s="161">
        <v>1000</v>
      </c>
      <c r="M218" s="162" t="s">
        <v>665</v>
      </c>
      <c r="N218" s="163" t="s">
        <v>549</v>
      </c>
      <c r="O218" s="164" t="s">
        <v>550</v>
      </c>
      <c r="P218" s="305" t="s">
        <v>622</v>
      </c>
      <c r="Q218" s="166" t="str">
        <f t="shared" si="63"/>
        <v>Panel Lateral Corte Sencillo_SE-223*223 / H:2200D:1000 mm</v>
      </c>
      <c r="DD218" s="301" t="s">
        <v>683</v>
      </c>
      <c r="DE218" s="301" t="str">
        <f t="shared" si="56"/>
        <v>1014594</v>
      </c>
      <c r="DF218" s="301"/>
      <c r="DG218" s="301" t="str">
        <f t="shared" si="57"/>
        <v/>
      </c>
      <c r="DH218" s="301"/>
      <c r="DI218" s="301" t="str">
        <f t="shared" si="58"/>
        <v/>
      </c>
    </row>
    <row r="219" spans="1:113" ht="19.899999999999999" customHeight="1" outlineLevel="1">
      <c r="A219" s="154">
        <v>165</v>
      </c>
      <c r="B219" s="155" t="str">
        <f t="shared" si="59"/>
        <v>1840PaLCS_NG</v>
      </c>
      <c r="C219" s="156" t="s">
        <v>663</v>
      </c>
      <c r="D219" s="610" t="s">
        <v>1253</v>
      </c>
      <c r="E219" s="301" t="s">
        <v>347</v>
      </c>
      <c r="F219" s="301" t="s">
        <v>347</v>
      </c>
      <c r="G219" s="159" t="str">
        <f t="shared" si="60"/>
        <v>H:</v>
      </c>
      <c r="H219" s="159">
        <v>1800</v>
      </c>
      <c r="I219" s="160" t="str">
        <f t="shared" si="61"/>
        <v/>
      </c>
      <c r="J219" s="160"/>
      <c r="K219" s="161" t="str">
        <f t="shared" si="62"/>
        <v>D:</v>
      </c>
      <c r="L219" s="161">
        <v>400</v>
      </c>
      <c r="M219" s="162" t="s">
        <v>665</v>
      </c>
      <c r="N219" s="163" t="s">
        <v>549</v>
      </c>
      <c r="O219" s="164" t="s">
        <v>550</v>
      </c>
      <c r="P219" s="305" t="s">
        <v>560</v>
      </c>
      <c r="Q219" s="166" t="str">
        <f t="shared" si="63"/>
        <v>Panel Lateral Corte Sencillo_NG-229*229 / H:1800D:400 mm</v>
      </c>
      <c r="DD219" s="301" t="s">
        <v>684</v>
      </c>
      <c r="DE219" s="301" t="str">
        <f t="shared" si="56"/>
        <v>1014595</v>
      </c>
      <c r="DF219" s="301"/>
      <c r="DG219" s="301" t="str">
        <f t="shared" si="57"/>
        <v/>
      </c>
      <c r="DH219" s="301"/>
      <c r="DI219" s="301" t="str">
        <f t="shared" si="58"/>
        <v/>
      </c>
    </row>
    <row r="220" spans="1:113" ht="19.899999999999999" customHeight="1" outlineLevel="1">
      <c r="A220" s="154">
        <v>166</v>
      </c>
      <c r="B220" s="155" t="str">
        <f t="shared" si="59"/>
        <v>1860PaLCS_NG</v>
      </c>
      <c r="C220" s="156" t="s">
        <v>663</v>
      </c>
      <c r="D220" s="610" t="s">
        <v>1254</v>
      </c>
      <c r="E220" s="301" t="s">
        <v>347</v>
      </c>
      <c r="F220" s="301" t="s">
        <v>347</v>
      </c>
      <c r="G220" s="159" t="str">
        <f t="shared" si="60"/>
        <v>H:</v>
      </c>
      <c r="H220" s="159">
        <v>1800</v>
      </c>
      <c r="I220" s="160" t="str">
        <f t="shared" si="61"/>
        <v/>
      </c>
      <c r="J220" s="160"/>
      <c r="K220" s="161" t="str">
        <f t="shared" si="62"/>
        <v>D:</v>
      </c>
      <c r="L220" s="161">
        <v>600</v>
      </c>
      <c r="M220" s="162" t="s">
        <v>665</v>
      </c>
      <c r="N220" s="163" t="s">
        <v>549</v>
      </c>
      <c r="O220" s="164" t="s">
        <v>550</v>
      </c>
      <c r="P220" s="305" t="s">
        <v>560</v>
      </c>
      <c r="Q220" s="166" t="str">
        <f t="shared" si="63"/>
        <v>Panel Lateral Corte Sencillo_NG-229*229 / H:1800D:600 mm</v>
      </c>
      <c r="DD220" s="301" t="s">
        <v>685</v>
      </c>
      <c r="DE220" s="301" t="str">
        <f t="shared" si="56"/>
        <v>1014596</v>
      </c>
      <c r="DF220" s="301"/>
      <c r="DG220" s="301" t="str">
        <f t="shared" si="57"/>
        <v/>
      </c>
      <c r="DH220" s="301"/>
      <c r="DI220" s="301" t="str">
        <f t="shared" si="58"/>
        <v/>
      </c>
    </row>
    <row r="221" spans="1:113" ht="19.899999999999999" customHeight="1" outlineLevel="1">
      <c r="A221" s="154">
        <v>167</v>
      </c>
      <c r="B221" s="155" t="str">
        <f t="shared" si="59"/>
        <v>1810PaLCS_NG</v>
      </c>
      <c r="C221" s="156" t="s">
        <v>663</v>
      </c>
      <c r="D221" s="610" t="s">
        <v>1255</v>
      </c>
      <c r="E221" s="301" t="s">
        <v>347</v>
      </c>
      <c r="F221" s="301" t="s">
        <v>347</v>
      </c>
      <c r="G221" s="159" t="str">
        <f t="shared" si="60"/>
        <v>H:</v>
      </c>
      <c r="H221" s="159">
        <v>1800</v>
      </c>
      <c r="I221" s="160" t="str">
        <f t="shared" si="61"/>
        <v/>
      </c>
      <c r="J221" s="160"/>
      <c r="K221" s="161" t="str">
        <f t="shared" si="62"/>
        <v>D:</v>
      </c>
      <c r="L221" s="161">
        <v>1000</v>
      </c>
      <c r="M221" s="162" t="s">
        <v>665</v>
      </c>
      <c r="N221" s="163" t="s">
        <v>549</v>
      </c>
      <c r="O221" s="164" t="s">
        <v>550</v>
      </c>
      <c r="P221" s="305" t="s">
        <v>560</v>
      </c>
      <c r="Q221" s="166" t="str">
        <f t="shared" si="63"/>
        <v>Panel Lateral Corte Sencillo_NG-229*229 / H:1800D:1000 mm</v>
      </c>
      <c r="DD221" s="301" t="s">
        <v>686</v>
      </c>
      <c r="DE221" s="301" t="str">
        <f t="shared" si="56"/>
        <v>1014597</v>
      </c>
      <c r="DF221" s="301"/>
      <c r="DG221" s="301" t="str">
        <f t="shared" si="57"/>
        <v/>
      </c>
      <c r="DH221" s="301"/>
      <c r="DI221" s="301" t="str">
        <f t="shared" si="58"/>
        <v/>
      </c>
    </row>
    <row r="222" spans="1:113" ht="19.899999999999999" customHeight="1" outlineLevel="1">
      <c r="A222" s="154">
        <v>168</v>
      </c>
      <c r="B222" s="155" t="str">
        <f t="shared" si="59"/>
        <v>2040PaLCS_NG</v>
      </c>
      <c r="C222" s="156" t="s">
        <v>663</v>
      </c>
      <c r="D222" s="610" t="s">
        <v>1256</v>
      </c>
      <c r="E222" s="301" t="s">
        <v>347</v>
      </c>
      <c r="F222" s="301" t="s">
        <v>347</v>
      </c>
      <c r="G222" s="159" t="str">
        <f t="shared" si="60"/>
        <v>H:</v>
      </c>
      <c r="H222" s="159">
        <v>2000</v>
      </c>
      <c r="I222" s="160" t="str">
        <f t="shared" si="61"/>
        <v/>
      </c>
      <c r="J222" s="160"/>
      <c r="K222" s="161" t="str">
        <f t="shared" si="62"/>
        <v>D:</v>
      </c>
      <c r="L222" s="161">
        <v>400</v>
      </c>
      <c r="M222" s="162" t="s">
        <v>665</v>
      </c>
      <c r="N222" s="163" t="s">
        <v>549</v>
      </c>
      <c r="O222" s="164" t="s">
        <v>550</v>
      </c>
      <c r="P222" s="305" t="s">
        <v>560</v>
      </c>
      <c r="Q222" s="166" t="str">
        <f t="shared" si="63"/>
        <v>Panel Lateral Corte Sencillo_NG-229*229 / H:2000D:400 mm</v>
      </c>
      <c r="DD222" s="301" t="s">
        <v>687</v>
      </c>
      <c r="DE222" s="301" t="str">
        <f t="shared" si="56"/>
        <v>1014598</v>
      </c>
      <c r="DF222" s="301"/>
      <c r="DG222" s="301" t="str">
        <f t="shared" si="57"/>
        <v/>
      </c>
      <c r="DH222" s="301"/>
      <c r="DI222" s="301" t="str">
        <f t="shared" si="58"/>
        <v/>
      </c>
    </row>
    <row r="223" spans="1:113" ht="19.899999999999999" customHeight="1" outlineLevel="1">
      <c r="A223" s="154">
        <v>169</v>
      </c>
      <c r="B223" s="155" t="str">
        <f t="shared" si="59"/>
        <v>2060PaLCS_NG</v>
      </c>
      <c r="C223" s="156" t="s">
        <v>663</v>
      </c>
      <c r="D223" s="610" t="s">
        <v>1257</v>
      </c>
      <c r="E223" s="301" t="s">
        <v>347</v>
      </c>
      <c r="F223" s="301" t="s">
        <v>347</v>
      </c>
      <c r="G223" s="159" t="str">
        <f t="shared" si="60"/>
        <v>H:</v>
      </c>
      <c r="H223" s="159">
        <v>2000</v>
      </c>
      <c r="I223" s="160" t="str">
        <f t="shared" si="61"/>
        <v/>
      </c>
      <c r="J223" s="160"/>
      <c r="K223" s="161" t="str">
        <f t="shared" si="62"/>
        <v>D:</v>
      </c>
      <c r="L223" s="161">
        <v>600</v>
      </c>
      <c r="M223" s="162" t="s">
        <v>665</v>
      </c>
      <c r="N223" s="163" t="s">
        <v>549</v>
      </c>
      <c r="O223" s="164" t="s">
        <v>550</v>
      </c>
      <c r="P223" s="305" t="s">
        <v>560</v>
      </c>
      <c r="Q223" s="166" t="str">
        <f t="shared" si="63"/>
        <v>Panel Lateral Corte Sencillo_NG-229*229 / H:2000D:600 mm</v>
      </c>
      <c r="DD223" s="301" t="s">
        <v>688</v>
      </c>
      <c r="DE223" s="301" t="str">
        <f t="shared" si="56"/>
        <v>1014599</v>
      </c>
      <c r="DF223" s="301"/>
      <c r="DG223" s="301" t="str">
        <f t="shared" si="57"/>
        <v/>
      </c>
      <c r="DH223" s="301"/>
      <c r="DI223" s="301" t="str">
        <f t="shared" si="58"/>
        <v/>
      </c>
    </row>
    <row r="224" spans="1:113" ht="19.899999999999999" customHeight="1" outlineLevel="1">
      <c r="A224" s="154">
        <v>170</v>
      </c>
      <c r="B224" s="155" t="str">
        <f t="shared" si="59"/>
        <v>2010PaLCS_NG</v>
      </c>
      <c r="C224" s="156" t="s">
        <v>663</v>
      </c>
      <c r="D224" s="610" t="s">
        <v>1258</v>
      </c>
      <c r="E224" s="301" t="s">
        <v>347</v>
      </c>
      <c r="F224" s="301" t="s">
        <v>347</v>
      </c>
      <c r="G224" s="159" t="str">
        <f t="shared" si="60"/>
        <v>H:</v>
      </c>
      <c r="H224" s="159">
        <v>2000</v>
      </c>
      <c r="I224" s="160" t="str">
        <f t="shared" si="61"/>
        <v/>
      </c>
      <c r="J224" s="160"/>
      <c r="K224" s="161" t="str">
        <f t="shared" si="62"/>
        <v>D:</v>
      </c>
      <c r="L224" s="161">
        <v>1000</v>
      </c>
      <c r="M224" s="162" t="s">
        <v>665</v>
      </c>
      <c r="N224" s="163" t="s">
        <v>549</v>
      </c>
      <c r="O224" s="164" t="s">
        <v>550</v>
      </c>
      <c r="P224" s="305" t="s">
        <v>560</v>
      </c>
      <c r="Q224" s="166" t="str">
        <f t="shared" si="63"/>
        <v>Panel Lateral Corte Sencillo_NG-229*229 / H:2000D:1000 mm</v>
      </c>
      <c r="DD224" s="301" t="s">
        <v>689</v>
      </c>
      <c r="DE224" s="301" t="str">
        <f t="shared" si="56"/>
        <v>1014600</v>
      </c>
      <c r="DF224" s="301"/>
      <c r="DG224" s="301" t="str">
        <f t="shared" si="57"/>
        <v/>
      </c>
      <c r="DH224" s="301"/>
      <c r="DI224" s="301" t="str">
        <f t="shared" si="58"/>
        <v/>
      </c>
    </row>
    <row r="225" spans="1:113" ht="19.899999999999999" customHeight="1" outlineLevel="1">
      <c r="A225" s="154">
        <v>171</v>
      </c>
      <c r="B225" s="155" t="str">
        <f t="shared" si="59"/>
        <v>2240PaLCS_NG</v>
      </c>
      <c r="C225" s="156" t="s">
        <v>663</v>
      </c>
      <c r="D225" s="610" t="s">
        <v>1259</v>
      </c>
      <c r="E225" s="301" t="s">
        <v>347</v>
      </c>
      <c r="F225" s="301" t="s">
        <v>347</v>
      </c>
      <c r="G225" s="159" t="str">
        <f t="shared" si="60"/>
        <v>H:</v>
      </c>
      <c r="H225" s="159">
        <v>2200</v>
      </c>
      <c r="I225" s="160" t="str">
        <f t="shared" si="61"/>
        <v/>
      </c>
      <c r="J225" s="160"/>
      <c r="K225" s="161" t="str">
        <f t="shared" si="62"/>
        <v>D:</v>
      </c>
      <c r="L225" s="161">
        <v>400</v>
      </c>
      <c r="M225" s="162" t="s">
        <v>665</v>
      </c>
      <c r="N225" s="163" t="s">
        <v>549</v>
      </c>
      <c r="O225" s="164" t="s">
        <v>550</v>
      </c>
      <c r="P225" s="305" t="s">
        <v>560</v>
      </c>
      <c r="Q225" s="166" t="str">
        <f t="shared" si="63"/>
        <v>Panel Lateral Corte Sencillo_NG-229*229 / H:2200D:400 mm</v>
      </c>
      <c r="DD225" s="301" t="s">
        <v>690</v>
      </c>
      <c r="DE225" s="301" t="str">
        <f t="shared" si="56"/>
        <v>1014601</v>
      </c>
      <c r="DF225" s="301"/>
      <c r="DG225" s="301" t="str">
        <f t="shared" si="57"/>
        <v/>
      </c>
      <c r="DH225" s="301"/>
      <c r="DI225" s="301" t="str">
        <f t="shared" si="58"/>
        <v/>
      </c>
    </row>
    <row r="226" spans="1:113" ht="19.899999999999999" customHeight="1" outlineLevel="1">
      <c r="A226" s="154">
        <v>172</v>
      </c>
      <c r="B226" s="155" t="str">
        <f t="shared" si="59"/>
        <v>2260PaLCS_NG</v>
      </c>
      <c r="C226" s="156" t="s">
        <v>663</v>
      </c>
      <c r="D226" s="610" t="s">
        <v>1260</v>
      </c>
      <c r="E226" s="301" t="s">
        <v>347</v>
      </c>
      <c r="F226" s="301" t="s">
        <v>347</v>
      </c>
      <c r="G226" s="159" t="str">
        <f t="shared" si="60"/>
        <v>H:</v>
      </c>
      <c r="H226" s="159">
        <v>2200</v>
      </c>
      <c r="I226" s="160" t="str">
        <f t="shared" si="61"/>
        <v/>
      </c>
      <c r="J226" s="160"/>
      <c r="K226" s="161" t="str">
        <f t="shared" si="62"/>
        <v>D:</v>
      </c>
      <c r="L226" s="161">
        <v>600</v>
      </c>
      <c r="M226" s="162" t="s">
        <v>665</v>
      </c>
      <c r="N226" s="163" t="s">
        <v>549</v>
      </c>
      <c r="O226" s="164" t="s">
        <v>550</v>
      </c>
      <c r="P226" s="305" t="s">
        <v>560</v>
      </c>
      <c r="Q226" s="166" t="str">
        <f t="shared" si="63"/>
        <v>Panel Lateral Corte Sencillo_NG-229*229 / H:2200D:600 mm</v>
      </c>
      <c r="DD226" s="301" t="s">
        <v>691</v>
      </c>
      <c r="DE226" s="301" t="str">
        <f t="shared" si="56"/>
        <v>1014602</v>
      </c>
      <c r="DF226" s="301"/>
      <c r="DG226" s="301" t="str">
        <f t="shared" si="57"/>
        <v/>
      </c>
      <c r="DH226" s="301"/>
      <c r="DI226" s="301" t="str">
        <f t="shared" si="58"/>
        <v/>
      </c>
    </row>
    <row r="227" spans="1:113" ht="19.899999999999999" customHeight="1" outlineLevel="1">
      <c r="A227" s="154">
        <v>173</v>
      </c>
      <c r="B227" s="155" t="str">
        <f t="shared" si="59"/>
        <v>2210PaLCS_NG</v>
      </c>
      <c r="C227" s="156" t="s">
        <v>663</v>
      </c>
      <c r="D227" s="610" t="s">
        <v>1261</v>
      </c>
      <c r="E227" s="301" t="s">
        <v>347</v>
      </c>
      <c r="F227" s="301" t="s">
        <v>347</v>
      </c>
      <c r="G227" s="159" t="str">
        <f t="shared" si="60"/>
        <v>H:</v>
      </c>
      <c r="H227" s="159">
        <v>2200</v>
      </c>
      <c r="I227" s="160" t="str">
        <f t="shared" si="61"/>
        <v/>
      </c>
      <c r="J227" s="160"/>
      <c r="K227" s="161" t="str">
        <f t="shared" si="62"/>
        <v>D:</v>
      </c>
      <c r="L227" s="161">
        <v>1000</v>
      </c>
      <c r="M227" s="162" t="s">
        <v>665</v>
      </c>
      <c r="N227" s="163" t="s">
        <v>549</v>
      </c>
      <c r="O227" s="164" t="s">
        <v>550</v>
      </c>
      <c r="P227" s="305" t="s">
        <v>560</v>
      </c>
      <c r="Q227" s="166" t="str">
        <f t="shared" si="63"/>
        <v>Panel Lateral Corte Sencillo_NG-229*229 / H:2200D:1000 mm</v>
      </c>
      <c r="DD227" s="301" t="s">
        <v>692</v>
      </c>
      <c r="DE227" s="301" t="str">
        <f t="shared" si="56"/>
        <v>1014603</v>
      </c>
      <c r="DF227" s="301"/>
      <c r="DG227" s="301" t="str">
        <f t="shared" si="57"/>
        <v/>
      </c>
      <c r="DH227" s="301"/>
      <c r="DI227" s="301" t="str">
        <f t="shared" si="58"/>
        <v/>
      </c>
    </row>
    <row r="228" spans="1:113" ht="19.899999999999999" customHeight="1" outlineLevel="1">
      <c r="A228" s="154">
        <v>174</v>
      </c>
      <c r="B228" s="155" t="str">
        <f t="shared" si="59"/>
        <v>1840PaLCS_NM</v>
      </c>
      <c r="C228" s="156" t="s">
        <v>663</v>
      </c>
      <c r="D228" s="610" t="s">
        <v>1262</v>
      </c>
      <c r="E228" s="301" t="s">
        <v>347</v>
      </c>
      <c r="F228" s="301" t="s">
        <v>347</v>
      </c>
      <c r="G228" s="159" t="str">
        <f t="shared" si="60"/>
        <v>H:</v>
      </c>
      <c r="H228" s="159">
        <v>1800</v>
      </c>
      <c r="I228" s="160" t="str">
        <f t="shared" si="61"/>
        <v/>
      </c>
      <c r="J228" s="160"/>
      <c r="K228" s="161" t="str">
        <f t="shared" si="62"/>
        <v>D:</v>
      </c>
      <c r="L228" s="161">
        <v>400</v>
      </c>
      <c r="M228" s="162" t="s">
        <v>665</v>
      </c>
      <c r="N228" s="163" t="s">
        <v>549</v>
      </c>
      <c r="O228" s="164" t="s">
        <v>550</v>
      </c>
      <c r="P228" s="305" t="s">
        <v>569</v>
      </c>
      <c r="Q228" s="166" t="str">
        <f t="shared" si="63"/>
        <v>Panel Lateral Corte Sencillo_NM-180*180 / H:1800D:400 mm</v>
      </c>
      <c r="DD228" s="301" t="s">
        <v>693</v>
      </c>
      <c r="DE228" s="301" t="str">
        <f t="shared" si="56"/>
        <v>1014604</v>
      </c>
      <c r="DF228" s="301"/>
      <c r="DG228" s="301" t="str">
        <f t="shared" si="57"/>
        <v/>
      </c>
      <c r="DH228" s="301"/>
      <c r="DI228" s="301" t="str">
        <f t="shared" si="58"/>
        <v/>
      </c>
    </row>
    <row r="229" spans="1:113" ht="19.899999999999999" customHeight="1" outlineLevel="1">
      <c r="A229" s="154">
        <v>175</v>
      </c>
      <c r="B229" s="155" t="str">
        <f t="shared" si="59"/>
        <v>1860PaLCS_NM</v>
      </c>
      <c r="C229" s="156" t="s">
        <v>663</v>
      </c>
      <c r="D229" s="610" t="s">
        <v>1263</v>
      </c>
      <c r="E229" s="301" t="s">
        <v>347</v>
      </c>
      <c r="F229" s="301" t="s">
        <v>347</v>
      </c>
      <c r="G229" s="159" t="str">
        <f t="shared" si="60"/>
        <v>H:</v>
      </c>
      <c r="H229" s="159">
        <v>1800</v>
      </c>
      <c r="I229" s="160" t="str">
        <f t="shared" si="61"/>
        <v/>
      </c>
      <c r="J229" s="160"/>
      <c r="K229" s="161" t="str">
        <f t="shared" si="62"/>
        <v>D:</v>
      </c>
      <c r="L229" s="161">
        <v>600</v>
      </c>
      <c r="M229" s="162" t="s">
        <v>665</v>
      </c>
      <c r="N229" s="163" t="s">
        <v>549</v>
      </c>
      <c r="O229" s="164" t="s">
        <v>550</v>
      </c>
      <c r="P229" s="305" t="s">
        <v>569</v>
      </c>
      <c r="Q229" s="166" t="str">
        <f t="shared" si="63"/>
        <v>Panel Lateral Corte Sencillo_NM-180*180 / H:1800D:600 mm</v>
      </c>
      <c r="DD229" s="301" t="s">
        <v>694</v>
      </c>
      <c r="DE229" s="301" t="str">
        <f t="shared" si="56"/>
        <v>1014605</v>
      </c>
      <c r="DF229" s="301"/>
      <c r="DG229" s="301" t="str">
        <f t="shared" si="57"/>
        <v/>
      </c>
      <c r="DH229" s="301"/>
      <c r="DI229" s="301" t="str">
        <f t="shared" si="58"/>
        <v/>
      </c>
    </row>
    <row r="230" spans="1:113" ht="19.899999999999999" customHeight="1" outlineLevel="1">
      <c r="A230" s="154">
        <v>176</v>
      </c>
      <c r="B230" s="155" t="str">
        <f t="shared" si="59"/>
        <v>1810PaLCS_NM</v>
      </c>
      <c r="C230" s="156" t="s">
        <v>663</v>
      </c>
      <c r="D230" s="610" t="s">
        <v>1264</v>
      </c>
      <c r="E230" s="301" t="s">
        <v>347</v>
      </c>
      <c r="F230" s="301" t="s">
        <v>347</v>
      </c>
      <c r="G230" s="159" t="str">
        <f t="shared" si="60"/>
        <v>H:</v>
      </c>
      <c r="H230" s="159">
        <v>1800</v>
      </c>
      <c r="I230" s="160" t="str">
        <f t="shared" si="61"/>
        <v/>
      </c>
      <c r="J230" s="160"/>
      <c r="K230" s="161" t="str">
        <f t="shared" si="62"/>
        <v>D:</v>
      </c>
      <c r="L230" s="161">
        <v>1000</v>
      </c>
      <c r="M230" s="162" t="s">
        <v>665</v>
      </c>
      <c r="N230" s="163" t="s">
        <v>549</v>
      </c>
      <c r="O230" s="164" t="s">
        <v>550</v>
      </c>
      <c r="P230" s="305" t="s">
        <v>569</v>
      </c>
      <c r="Q230" s="166" t="str">
        <f t="shared" si="63"/>
        <v>Panel Lateral Corte Sencillo_NM-180*180 / H:1800D:1000 mm</v>
      </c>
      <c r="DD230" s="301" t="s">
        <v>695</v>
      </c>
      <c r="DE230" s="301" t="str">
        <f t="shared" si="56"/>
        <v>1014606</v>
      </c>
      <c r="DF230" s="301"/>
      <c r="DG230" s="301" t="str">
        <f t="shared" si="57"/>
        <v/>
      </c>
      <c r="DH230" s="301"/>
      <c r="DI230" s="301" t="str">
        <f t="shared" si="58"/>
        <v/>
      </c>
    </row>
    <row r="231" spans="1:113" ht="19.899999999999999" customHeight="1" outlineLevel="1">
      <c r="A231" s="154">
        <v>177</v>
      </c>
      <c r="B231" s="155" t="str">
        <f t="shared" si="59"/>
        <v>2040PaLCS_NM</v>
      </c>
      <c r="C231" s="156" t="s">
        <v>663</v>
      </c>
      <c r="D231" s="610" t="s">
        <v>1265</v>
      </c>
      <c r="E231" s="301" t="s">
        <v>347</v>
      </c>
      <c r="F231" s="301" t="s">
        <v>347</v>
      </c>
      <c r="G231" s="159" t="str">
        <f t="shared" si="60"/>
        <v>H:</v>
      </c>
      <c r="H231" s="159">
        <v>2000</v>
      </c>
      <c r="I231" s="160" t="str">
        <f t="shared" si="61"/>
        <v/>
      </c>
      <c r="J231" s="160"/>
      <c r="K231" s="161" t="str">
        <f t="shared" si="62"/>
        <v>D:</v>
      </c>
      <c r="L231" s="161">
        <v>400</v>
      </c>
      <c r="M231" s="162" t="s">
        <v>665</v>
      </c>
      <c r="N231" s="163" t="s">
        <v>549</v>
      </c>
      <c r="O231" s="164" t="s">
        <v>550</v>
      </c>
      <c r="P231" s="305" t="s">
        <v>569</v>
      </c>
      <c r="Q231" s="166" t="str">
        <f t="shared" si="63"/>
        <v>Panel Lateral Corte Sencillo_NM-180*180 / H:2000D:400 mm</v>
      </c>
      <c r="DD231" s="301" t="s">
        <v>696</v>
      </c>
      <c r="DE231" s="301" t="str">
        <f t="shared" si="56"/>
        <v>1014607</v>
      </c>
      <c r="DF231" s="301"/>
      <c r="DG231" s="301" t="str">
        <f t="shared" si="57"/>
        <v/>
      </c>
      <c r="DH231" s="301"/>
      <c r="DI231" s="301" t="str">
        <f t="shared" si="58"/>
        <v/>
      </c>
    </row>
    <row r="232" spans="1:113" ht="19.899999999999999" customHeight="1" outlineLevel="1">
      <c r="A232" s="154">
        <v>178</v>
      </c>
      <c r="B232" s="155" t="str">
        <f t="shared" si="59"/>
        <v>2060PaLCS_NM</v>
      </c>
      <c r="C232" s="156" t="s">
        <v>663</v>
      </c>
      <c r="D232" s="610" t="s">
        <v>1266</v>
      </c>
      <c r="E232" s="301" t="s">
        <v>347</v>
      </c>
      <c r="F232" s="301" t="s">
        <v>347</v>
      </c>
      <c r="G232" s="159" t="str">
        <f t="shared" si="60"/>
        <v>H:</v>
      </c>
      <c r="H232" s="159">
        <v>2000</v>
      </c>
      <c r="I232" s="160" t="str">
        <f t="shared" si="61"/>
        <v/>
      </c>
      <c r="J232" s="160"/>
      <c r="K232" s="161" t="str">
        <f t="shared" si="62"/>
        <v>D:</v>
      </c>
      <c r="L232" s="161">
        <v>600</v>
      </c>
      <c r="M232" s="162" t="s">
        <v>665</v>
      </c>
      <c r="N232" s="163" t="s">
        <v>549</v>
      </c>
      <c r="O232" s="164" t="s">
        <v>550</v>
      </c>
      <c r="P232" s="305" t="s">
        <v>569</v>
      </c>
      <c r="Q232" s="166" t="str">
        <f t="shared" si="63"/>
        <v>Panel Lateral Corte Sencillo_NM-180*180 / H:2000D:600 mm</v>
      </c>
      <c r="DD232" s="301" t="s">
        <v>697</v>
      </c>
      <c r="DE232" s="301" t="str">
        <f t="shared" si="56"/>
        <v>1014608</v>
      </c>
      <c r="DF232" s="301"/>
      <c r="DG232" s="301" t="str">
        <f t="shared" si="57"/>
        <v/>
      </c>
      <c r="DH232" s="301"/>
      <c r="DI232" s="301" t="str">
        <f t="shared" si="58"/>
        <v/>
      </c>
    </row>
    <row r="233" spans="1:113" ht="19.899999999999999" customHeight="1" outlineLevel="1">
      <c r="A233" s="154">
        <v>179</v>
      </c>
      <c r="B233" s="155" t="str">
        <f t="shared" si="59"/>
        <v>2010PaLCS_NM</v>
      </c>
      <c r="C233" s="156" t="s">
        <v>663</v>
      </c>
      <c r="D233" s="610" t="s">
        <v>1267</v>
      </c>
      <c r="E233" s="301" t="s">
        <v>347</v>
      </c>
      <c r="F233" s="301" t="s">
        <v>347</v>
      </c>
      <c r="G233" s="159" t="str">
        <f t="shared" si="60"/>
        <v>H:</v>
      </c>
      <c r="H233" s="159">
        <v>2000</v>
      </c>
      <c r="I233" s="160" t="str">
        <f t="shared" si="61"/>
        <v/>
      </c>
      <c r="J233" s="160"/>
      <c r="K233" s="161" t="str">
        <f t="shared" si="62"/>
        <v>D:</v>
      </c>
      <c r="L233" s="161">
        <v>1000</v>
      </c>
      <c r="M233" s="162" t="s">
        <v>665</v>
      </c>
      <c r="N233" s="163" t="s">
        <v>549</v>
      </c>
      <c r="O233" s="164" t="s">
        <v>550</v>
      </c>
      <c r="P233" s="305" t="s">
        <v>569</v>
      </c>
      <c r="Q233" s="166" t="str">
        <f t="shared" si="63"/>
        <v>Panel Lateral Corte Sencillo_NM-180*180 / H:2000D:1000 mm</v>
      </c>
      <c r="DD233" s="301" t="s">
        <v>698</v>
      </c>
      <c r="DE233" s="301" t="str">
        <f t="shared" si="56"/>
        <v>1014609</v>
      </c>
      <c r="DF233" s="301"/>
      <c r="DG233" s="301" t="str">
        <f t="shared" si="57"/>
        <v/>
      </c>
      <c r="DH233" s="301"/>
      <c r="DI233" s="301" t="str">
        <f t="shared" si="58"/>
        <v/>
      </c>
    </row>
    <row r="234" spans="1:113" ht="19.899999999999999" customHeight="1" outlineLevel="1">
      <c r="A234" s="154">
        <v>180</v>
      </c>
      <c r="B234" s="155" t="str">
        <f t="shared" si="59"/>
        <v>2240PaLCS_NM</v>
      </c>
      <c r="C234" s="156" t="s">
        <v>663</v>
      </c>
      <c r="D234" s="610" t="s">
        <v>1268</v>
      </c>
      <c r="E234" s="301" t="s">
        <v>347</v>
      </c>
      <c r="F234" s="301" t="s">
        <v>347</v>
      </c>
      <c r="G234" s="159" t="str">
        <f t="shared" si="60"/>
        <v>H:</v>
      </c>
      <c r="H234" s="159">
        <v>2200</v>
      </c>
      <c r="I234" s="160" t="str">
        <f t="shared" si="61"/>
        <v/>
      </c>
      <c r="J234" s="160"/>
      <c r="K234" s="161" t="str">
        <f t="shared" si="62"/>
        <v>D:</v>
      </c>
      <c r="L234" s="161">
        <v>400</v>
      </c>
      <c r="M234" s="162" t="s">
        <v>665</v>
      </c>
      <c r="N234" s="163" t="s">
        <v>549</v>
      </c>
      <c r="O234" s="164" t="s">
        <v>550</v>
      </c>
      <c r="P234" s="305" t="s">
        <v>569</v>
      </c>
      <c r="Q234" s="166" t="str">
        <f t="shared" si="63"/>
        <v>Panel Lateral Corte Sencillo_NM-180*180 / H:2200D:400 mm</v>
      </c>
      <c r="DD234" s="301" t="s">
        <v>699</v>
      </c>
      <c r="DE234" s="301" t="str">
        <f t="shared" si="56"/>
        <v>1014610</v>
      </c>
      <c r="DF234" s="301"/>
      <c r="DG234" s="301" t="str">
        <f t="shared" si="57"/>
        <v/>
      </c>
      <c r="DH234" s="301"/>
      <c r="DI234" s="301" t="str">
        <f t="shared" si="58"/>
        <v/>
      </c>
    </row>
    <row r="235" spans="1:113" ht="19.899999999999999" customHeight="1" outlineLevel="1">
      <c r="A235" s="154">
        <v>181</v>
      </c>
      <c r="B235" s="155" t="str">
        <f t="shared" si="59"/>
        <v>2260PaLCS_NM</v>
      </c>
      <c r="C235" s="156" t="s">
        <v>663</v>
      </c>
      <c r="D235" s="610" t="s">
        <v>1269</v>
      </c>
      <c r="E235" s="301" t="s">
        <v>347</v>
      </c>
      <c r="F235" s="301" t="s">
        <v>347</v>
      </c>
      <c r="G235" s="159" t="str">
        <f t="shared" si="60"/>
        <v>H:</v>
      </c>
      <c r="H235" s="159">
        <v>2200</v>
      </c>
      <c r="I235" s="160" t="str">
        <f t="shared" si="61"/>
        <v/>
      </c>
      <c r="J235" s="160"/>
      <c r="K235" s="161" t="str">
        <f t="shared" si="62"/>
        <v>D:</v>
      </c>
      <c r="L235" s="161">
        <v>600</v>
      </c>
      <c r="M235" s="162" t="s">
        <v>665</v>
      </c>
      <c r="N235" s="163" t="s">
        <v>549</v>
      </c>
      <c r="O235" s="164" t="s">
        <v>550</v>
      </c>
      <c r="P235" s="305" t="s">
        <v>569</v>
      </c>
      <c r="Q235" s="166" t="str">
        <f t="shared" si="63"/>
        <v>Panel Lateral Corte Sencillo_NM-180*180 / H:2200D:600 mm</v>
      </c>
      <c r="DD235" s="301" t="s">
        <v>700</v>
      </c>
      <c r="DE235" s="301" t="str">
        <f t="shared" si="56"/>
        <v>1014611</v>
      </c>
      <c r="DF235" s="301"/>
      <c r="DG235" s="301" t="str">
        <f t="shared" si="57"/>
        <v/>
      </c>
      <c r="DH235" s="301"/>
      <c r="DI235" s="301" t="str">
        <f t="shared" si="58"/>
        <v/>
      </c>
    </row>
    <row r="236" spans="1:113" ht="19.899999999999999" customHeight="1" outlineLevel="1">
      <c r="A236" s="154">
        <v>182</v>
      </c>
      <c r="B236" s="155" t="str">
        <f t="shared" si="59"/>
        <v>2210PaLCS_NM</v>
      </c>
      <c r="C236" s="156" t="s">
        <v>663</v>
      </c>
      <c r="D236" s="610" t="s">
        <v>1270</v>
      </c>
      <c r="E236" s="301" t="s">
        <v>347</v>
      </c>
      <c r="F236" s="301" t="s">
        <v>347</v>
      </c>
      <c r="G236" s="159" t="str">
        <f t="shared" si="60"/>
        <v>H:</v>
      </c>
      <c r="H236" s="159">
        <v>2200</v>
      </c>
      <c r="I236" s="160" t="str">
        <f t="shared" si="61"/>
        <v/>
      </c>
      <c r="J236" s="160"/>
      <c r="K236" s="161" t="str">
        <f t="shared" si="62"/>
        <v>D:</v>
      </c>
      <c r="L236" s="161">
        <v>1000</v>
      </c>
      <c r="M236" s="162" t="s">
        <v>665</v>
      </c>
      <c r="N236" s="163" t="s">
        <v>549</v>
      </c>
      <c r="O236" s="164" t="s">
        <v>550</v>
      </c>
      <c r="P236" s="305" t="s">
        <v>569</v>
      </c>
      <c r="Q236" s="166" t="str">
        <f t="shared" si="63"/>
        <v>Panel Lateral Corte Sencillo_NM-180*180 / H:2200D:1000 mm</v>
      </c>
      <c r="DD236" s="301" t="s">
        <v>701</v>
      </c>
      <c r="DE236" s="301" t="str">
        <f t="shared" si="56"/>
        <v>1014612</v>
      </c>
      <c r="DF236" s="301"/>
      <c r="DG236" s="301" t="str">
        <f t="shared" si="57"/>
        <v/>
      </c>
      <c r="DH236" s="301"/>
      <c r="DI236" s="301" t="str">
        <f t="shared" si="58"/>
        <v/>
      </c>
    </row>
    <row r="237" spans="1:113" ht="19.899999999999999" customHeight="1" outlineLevel="1">
      <c r="A237" s="154">
        <v>183</v>
      </c>
      <c r="B237" s="155" t="str">
        <f t="shared" si="59"/>
        <v>1840PaLCS_NP</v>
      </c>
      <c r="C237" s="156" t="s">
        <v>663</v>
      </c>
      <c r="D237" s="610" t="s">
        <v>1271</v>
      </c>
      <c r="E237" s="301" t="s">
        <v>347</v>
      </c>
      <c r="F237" s="301" t="s">
        <v>347</v>
      </c>
      <c r="G237" s="159" t="str">
        <f t="shared" si="60"/>
        <v>H:</v>
      </c>
      <c r="H237" s="159">
        <v>1800</v>
      </c>
      <c r="I237" s="160" t="str">
        <f t="shared" si="61"/>
        <v/>
      </c>
      <c r="J237" s="160"/>
      <c r="K237" s="161" t="str">
        <f t="shared" si="62"/>
        <v>D:</v>
      </c>
      <c r="L237" s="161">
        <v>400</v>
      </c>
      <c r="M237" s="162" t="s">
        <v>665</v>
      </c>
      <c r="N237" s="163" t="s">
        <v>549</v>
      </c>
      <c r="O237" s="164" t="s">
        <v>550</v>
      </c>
      <c r="P237" s="305" t="s">
        <v>578</v>
      </c>
      <c r="Q237" s="166" t="str">
        <f t="shared" si="63"/>
        <v>Panel Lateral Corte Sencillo_NP-125*125 / H:1800D:400 mm</v>
      </c>
      <c r="DD237" s="301" t="s">
        <v>702</v>
      </c>
      <c r="DE237" s="301" t="str">
        <f t="shared" si="56"/>
        <v>1014613</v>
      </c>
      <c r="DF237" s="301"/>
      <c r="DG237" s="301" t="str">
        <f t="shared" si="57"/>
        <v/>
      </c>
      <c r="DH237" s="301"/>
      <c r="DI237" s="301" t="str">
        <f t="shared" si="58"/>
        <v/>
      </c>
    </row>
    <row r="238" spans="1:113" ht="19.899999999999999" customHeight="1" outlineLevel="1">
      <c r="A238" s="154">
        <v>184</v>
      </c>
      <c r="B238" s="155" t="str">
        <f t="shared" si="59"/>
        <v>1860PaLCS_NP</v>
      </c>
      <c r="C238" s="156" t="s">
        <v>663</v>
      </c>
      <c r="D238" s="610" t="s">
        <v>1272</v>
      </c>
      <c r="E238" s="301" t="s">
        <v>347</v>
      </c>
      <c r="F238" s="301" t="s">
        <v>347</v>
      </c>
      <c r="G238" s="159" t="str">
        <f t="shared" si="60"/>
        <v>H:</v>
      </c>
      <c r="H238" s="159">
        <v>1800</v>
      </c>
      <c r="I238" s="160" t="str">
        <f t="shared" si="61"/>
        <v/>
      </c>
      <c r="J238" s="160"/>
      <c r="K238" s="161" t="str">
        <f t="shared" si="62"/>
        <v>D:</v>
      </c>
      <c r="L238" s="161">
        <v>600</v>
      </c>
      <c r="M238" s="162" t="s">
        <v>665</v>
      </c>
      <c r="N238" s="163" t="s">
        <v>549</v>
      </c>
      <c r="O238" s="164" t="s">
        <v>550</v>
      </c>
      <c r="P238" s="305" t="s">
        <v>578</v>
      </c>
      <c r="Q238" s="166" t="str">
        <f t="shared" si="63"/>
        <v>Panel Lateral Corte Sencillo_NP-125*125 / H:1800D:600 mm</v>
      </c>
      <c r="DD238" s="301" t="s">
        <v>703</v>
      </c>
      <c r="DE238" s="301" t="str">
        <f t="shared" si="56"/>
        <v>1014614</v>
      </c>
      <c r="DF238" s="301"/>
      <c r="DG238" s="301" t="str">
        <f t="shared" si="57"/>
        <v/>
      </c>
      <c r="DH238" s="301"/>
      <c r="DI238" s="301" t="str">
        <f t="shared" si="58"/>
        <v/>
      </c>
    </row>
    <row r="239" spans="1:113" ht="19.899999999999999" customHeight="1" outlineLevel="1">
      <c r="A239" s="154">
        <v>185</v>
      </c>
      <c r="B239" s="155" t="str">
        <f t="shared" si="59"/>
        <v>1810PaLCS_NP</v>
      </c>
      <c r="C239" s="156" t="s">
        <v>663</v>
      </c>
      <c r="D239" s="610" t="s">
        <v>1273</v>
      </c>
      <c r="E239" s="301" t="s">
        <v>347</v>
      </c>
      <c r="F239" s="301" t="s">
        <v>347</v>
      </c>
      <c r="G239" s="159" t="str">
        <f t="shared" si="60"/>
        <v>H:</v>
      </c>
      <c r="H239" s="159">
        <v>1800</v>
      </c>
      <c r="I239" s="160" t="str">
        <f t="shared" si="61"/>
        <v/>
      </c>
      <c r="J239" s="160"/>
      <c r="K239" s="161" t="str">
        <f t="shared" si="62"/>
        <v>D:</v>
      </c>
      <c r="L239" s="161">
        <v>1000</v>
      </c>
      <c r="M239" s="162" t="s">
        <v>665</v>
      </c>
      <c r="N239" s="163" t="s">
        <v>549</v>
      </c>
      <c r="O239" s="164" t="s">
        <v>550</v>
      </c>
      <c r="P239" s="305" t="s">
        <v>578</v>
      </c>
      <c r="Q239" s="166" t="str">
        <f t="shared" si="63"/>
        <v>Panel Lateral Corte Sencillo_NP-125*125 / H:1800D:1000 mm</v>
      </c>
      <c r="DD239" s="301" t="s">
        <v>704</v>
      </c>
      <c r="DE239" s="301" t="str">
        <f t="shared" si="56"/>
        <v>1014615</v>
      </c>
      <c r="DF239" s="301"/>
      <c r="DG239" s="301" t="str">
        <f t="shared" si="57"/>
        <v/>
      </c>
      <c r="DH239" s="301"/>
      <c r="DI239" s="301" t="str">
        <f t="shared" si="58"/>
        <v/>
      </c>
    </row>
    <row r="240" spans="1:113" ht="19.899999999999999" customHeight="1" outlineLevel="1">
      <c r="A240" s="154">
        <v>186</v>
      </c>
      <c r="B240" s="155" t="str">
        <f t="shared" si="59"/>
        <v>2040PaLCS_NP</v>
      </c>
      <c r="C240" s="156" t="s">
        <v>663</v>
      </c>
      <c r="D240" s="610" t="s">
        <v>1274</v>
      </c>
      <c r="E240" s="301" t="s">
        <v>347</v>
      </c>
      <c r="F240" s="301" t="s">
        <v>347</v>
      </c>
      <c r="G240" s="159" t="str">
        <f t="shared" si="60"/>
        <v>H:</v>
      </c>
      <c r="H240" s="159">
        <v>2000</v>
      </c>
      <c r="I240" s="160" t="str">
        <f t="shared" si="61"/>
        <v/>
      </c>
      <c r="J240" s="160"/>
      <c r="K240" s="161" t="str">
        <f t="shared" si="62"/>
        <v>D:</v>
      </c>
      <c r="L240" s="161">
        <v>400</v>
      </c>
      <c r="M240" s="162" t="s">
        <v>665</v>
      </c>
      <c r="N240" s="163" t="s">
        <v>549</v>
      </c>
      <c r="O240" s="164" t="s">
        <v>550</v>
      </c>
      <c r="P240" s="305" t="s">
        <v>578</v>
      </c>
      <c r="Q240" s="166" t="str">
        <f t="shared" si="63"/>
        <v>Panel Lateral Corte Sencillo_NP-125*125 / H:2000D:400 mm</v>
      </c>
      <c r="DD240" s="301" t="s">
        <v>705</v>
      </c>
      <c r="DE240" s="301" t="str">
        <f t="shared" si="56"/>
        <v>1014616</v>
      </c>
      <c r="DF240" s="301"/>
      <c r="DG240" s="301" t="str">
        <f t="shared" si="57"/>
        <v/>
      </c>
      <c r="DH240" s="301"/>
      <c r="DI240" s="301" t="str">
        <f t="shared" si="58"/>
        <v/>
      </c>
    </row>
    <row r="241" spans="1:113" ht="19.899999999999999" customHeight="1" outlineLevel="1">
      <c r="A241" s="154">
        <v>187</v>
      </c>
      <c r="B241" s="155" t="str">
        <f t="shared" si="59"/>
        <v>2060PaLCS_NP</v>
      </c>
      <c r="C241" s="156" t="s">
        <v>663</v>
      </c>
      <c r="D241" s="610" t="s">
        <v>1275</v>
      </c>
      <c r="E241" s="301" t="s">
        <v>347</v>
      </c>
      <c r="F241" s="301" t="s">
        <v>347</v>
      </c>
      <c r="G241" s="159" t="str">
        <f t="shared" si="60"/>
        <v>H:</v>
      </c>
      <c r="H241" s="159">
        <v>2000</v>
      </c>
      <c r="I241" s="160" t="str">
        <f t="shared" si="61"/>
        <v/>
      </c>
      <c r="J241" s="160"/>
      <c r="K241" s="161" t="str">
        <f t="shared" si="62"/>
        <v>D:</v>
      </c>
      <c r="L241" s="161">
        <v>600</v>
      </c>
      <c r="M241" s="162" t="s">
        <v>665</v>
      </c>
      <c r="N241" s="163" t="s">
        <v>549</v>
      </c>
      <c r="O241" s="164" t="s">
        <v>550</v>
      </c>
      <c r="P241" s="305" t="s">
        <v>578</v>
      </c>
      <c r="Q241" s="166" t="str">
        <f t="shared" si="63"/>
        <v>Panel Lateral Corte Sencillo_NP-125*125 / H:2000D:600 mm</v>
      </c>
      <c r="DD241" s="301" t="s">
        <v>706</v>
      </c>
      <c r="DE241" s="301" t="str">
        <f t="shared" si="56"/>
        <v>1014617</v>
      </c>
      <c r="DF241" s="301"/>
      <c r="DG241" s="301" t="str">
        <f t="shared" si="57"/>
        <v/>
      </c>
      <c r="DH241" s="301"/>
      <c r="DI241" s="301" t="str">
        <f t="shared" si="58"/>
        <v/>
      </c>
    </row>
    <row r="242" spans="1:113" ht="19.899999999999999" customHeight="1" outlineLevel="1">
      <c r="A242" s="154">
        <v>188</v>
      </c>
      <c r="B242" s="155" t="str">
        <f t="shared" si="59"/>
        <v>2010PaLCS_NP</v>
      </c>
      <c r="C242" s="156" t="s">
        <v>663</v>
      </c>
      <c r="D242" s="610" t="s">
        <v>1276</v>
      </c>
      <c r="E242" s="301" t="s">
        <v>347</v>
      </c>
      <c r="F242" s="301" t="s">
        <v>347</v>
      </c>
      <c r="G242" s="159" t="str">
        <f t="shared" si="60"/>
        <v>H:</v>
      </c>
      <c r="H242" s="159">
        <v>2000</v>
      </c>
      <c r="I242" s="160" t="str">
        <f t="shared" si="61"/>
        <v/>
      </c>
      <c r="J242" s="160"/>
      <c r="K242" s="161" t="str">
        <f t="shared" si="62"/>
        <v>D:</v>
      </c>
      <c r="L242" s="161">
        <v>1000</v>
      </c>
      <c r="M242" s="162" t="s">
        <v>665</v>
      </c>
      <c r="N242" s="163" t="s">
        <v>549</v>
      </c>
      <c r="O242" s="164" t="s">
        <v>550</v>
      </c>
      <c r="P242" s="305" t="s">
        <v>578</v>
      </c>
      <c r="Q242" s="166" t="str">
        <f t="shared" si="63"/>
        <v>Panel Lateral Corte Sencillo_NP-125*125 / H:2000D:1000 mm</v>
      </c>
      <c r="DD242" s="301" t="s">
        <v>707</v>
      </c>
      <c r="DE242" s="301" t="str">
        <f t="shared" si="56"/>
        <v>1014618</v>
      </c>
      <c r="DF242" s="301"/>
      <c r="DG242" s="301" t="str">
        <f t="shared" si="57"/>
        <v/>
      </c>
      <c r="DH242" s="301"/>
      <c r="DI242" s="301" t="str">
        <f t="shared" si="58"/>
        <v/>
      </c>
    </row>
    <row r="243" spans="1:113" ht="19.899999999999999" customHeight="1" outlineLevel="1">
      <c r="A243" s="154">
        <v>189</v>
      </c>
      <c r="B243" s="155" t="str">
        <f t="shared" si="59"/>
        <v>2240PaLCS_NP</v>
      </c>
      <c r="C243" s="156" t="s">
        <v>663</v>
      </c>
      <c r="D243" s="610" t="s">
        <v>1277</v>
      </c>
      <c r="E243" s="301" t="s">
        <v>347</v>
      </c>
      <c r="F243" s="301" t="s">
        <v>347</v>
      </c>
      <c r="G243" s="159" t="str">
        <f t="shared" si="60"/>
        <v>H:</v>
      </c>
      <c r="H243" s="159">
        <v>2200</v>
      </c>
      <c r="I243" s="160" t="str">
        <f t="shared" si="61"/>
        <v/>
      </c>
      <c r="J243" s="160"/>
      <c r="K243" s="161" t="str">
        <f t="shared" si="62"/>
        <v>D:</v>
      </c>
      <c r="L243" s="161">
        <v>400</v>
      </c>
      <c r="M243" s="162" t="s">
        <v>665</v>
      </c>
      <c r="N243" s="163" t="s">
        <v>549</v>
      </c>
      <c r="O243" s="164" t="s">
        <v>550</v>
      </c>
      <c r="P243" s="305" t="s">
        <v>578</v>
      </c>
      <c r="Q243" s="166" t="str">
        <f t="shared" si="63"/>
        <v>Panel Lateral Corte Sencillo_NP-125*125 / H:2200D:400 mm</v>
      </c>
      <c r="DD243" s="301" t="s">
        <v>708</v>
      </c>
      <c r="DE243" s="301" t="str">
        <f t="shared" si="56"/>
        <v>1014619</v>
      </c>
      <c r="DF243" s="301"/>
      <c r="DG243" s="301" t="str">
        <f t="shared" si="57"/>
        <v/>
      </c>
      <c r="DH243" s="301"/>
      <c r="DI243" s="301" t="str">
        <f t="shared" si="58"/>
        <v/>
      </c>
    </row>
    <row r="244" spans="1:113" ht="19.899999999999999" customHeight="1" outlineLevel="1">
      <c r="A244" s="154">
        <v>190</v>
      </c>
      <c r="B244" s="155" t="str">
        <f t="shared" si="59"/>
        <v>2260PaLCS_NP</v>
      </c>
      <c r="C244" s="156" t="s">
        <v>663</v>
      </c>
      <c r="D244" s="610" t="s">
        <v>1278</v>
      </c>
      <c r="E244" s="301" t="s">
        <v>347</v>
      </c>
      <c r="F244" s="301" t="s">
        <v>347</v>
      </c>
      <c r="G244" s="159" t="str">
        <f t="shared" si="60"/>
        <v>H:</v>
      </c>
      <c r="H244" s="159">
        <v>2200</v>
      </c>
      <c r="I244" s="160" t="str">
        <f t="shared" si="61"/>
        <v/>
      </c>
      <c r="J244" s="160"/>
      <c r="K244" s="161" t="str">
        <f t="shared" si="62"/>
        <v>D:</v>
      </c>
      <c r="L244" s="161">
        <v>600</v>
      </c>
      <c r="M244" s="162" t="s">
        <v>665</v>
      </c>
      <c r="N244" s="163" t="s">
        <v>549</v>
      </c>
      <c r="O244" s="164" t="s">
        <v>550</v>
      </c>
      <c r="P244" s="305" t="s">
        <v>578</v>
      </c>
      <c r="Q244" s="166" t="str">
        <f t="shared" si="63"/>
        <v>Panel Lateral Corte Sencillo_NP-125*125 / H:2200D:600 mm</v>
      </c>
      <c r="DD244" s="301" t="s">
        <v>709</v>
      </c>
      <c r="DE244" s="301" t="str">
        <f t="shared" si="56"/>
        <v>1014620</v>
      </c>
      <c r="DF244" s="301"/>
      <c r="DG244" s="301" t="str">
        <f t="shared" si="57"/>
        <v/>
      </c>
      <c r="DH244" s="301"/>
      <c r="DI244" s="301" t="str">
        <f t="shared" si="58"/>
        <v/>
      </c>
    </row>
    <row r="245" spans="1:113" ht="19.899999999999999" customHeight="1" outlineLevel="1">
      <c r="A245" s="154">
        <v>191</v>
      </c>
      <c r="B245" s="155" t="str">
        <f t="shared" si="59"/>
        <v>2210PaLCS_NP</v>
      </c>
      <c r="C245" s="156" t="s">
        <v>663</v>
      </c>
      <c r="D245" s="610" t="s">
        <v>1279</v>
      </c>
      <c r="E245" s="301" t="s">
        <v>347</v>
      </c>
      <c r="F245" s="301" t="s">
        <v>347</v>
      </c>
      <c r="G245" s="159" t="str">
        <f t="shared" si="60"/>
        <v>H:</v>
      </c>
      <c r="H245" s="159">
        <v>2200</v>
      </c>
      <c r="I245" s="160" t="str">
        <f t="shared" si="61"/>
        <v/>
      </c>
      <c r="J245" s="160"/>
      <c r="K245" s="161" t="str">
        <f t="shared" si="62"/>
        <v>D:</v>
      </c>
      <c r="L245" s="161">
        <v>1000</v>
      </c>
      <c r="M245" s="162" t="s">
        <v>665</v>
      </c>
      <c r="N245" s="163" t="s">
        <v>549</v>
      </c>
      <c r="O245" s="164" t="s">
        <v>550</v>
      </c>
      <c r="P245" s="305" t="s">
        <v>578</v>
      </c>
      <c r="Q245" s="166" t="str">
        <f t="shared" si="63"/>
        <v>Panel Lateral Corte Sencillo_NP-125*125 / H:2200D:1000 mm</v>
      </c>
      <c r="DD245" s="301" t="s">
        <v>710</v>
      </c>
      <c r="DE245" s="301" t="str">
        <f t="shared" si="56"/>
        <v>1014621</v>
      </c>
      <c r="DF245" s="301"/>
      <c r="DG245" s="301" t="str">
        <f t="shared" si="57"/>
        <v/>
      </c>
      <c r="DH245" s="301"/>
      <c r="DI245" s="301" t="str">
        <f t="shared" si="58"/>
        <v/>
      </c>
    </row>
    <row r="246" spans="1:113" ht="19.899999999999999" customHeight="1">
      <c r="B246" s="296" t="str">
        <f t="shared" si="59"/>
        <v/>
      </c>
      <c r="D246" s="606" t="s">
        <v>347</v>
      </c>
      <c r="E246" s="472" t="s">
        <v>347</v>
      </c>
      <c r="F246" s="472" t="s">
        <v>347</v>
      </c>
      <c r="M246" s="127"/>
      <c r="N246" s="127"/>
      <c r="O246" s="127"/>
      <c r="P246" s="127"/>
      <c r="Q246" s="297"/>
      <c r="DE246" s="472" t="str">
        <f t="shared" si="56"/>
        <v/>
      </c>
      <c r="DG246" s="472" t="str">
        <f t="shared" si="57"/>
        <v/>
      </c>
      <c r="DI246" s="472" t="str">
        <f t="shared" si="58"/>
        <v/>
      </c>
    </row>
    <row r="247" spans="1:113" ht="19.899999999999999" customHeight="1" outlineLevel="1">
      <c r="A247" s="154">
        <v>192</v>
      </c>
      <c r="B247" s="155" t="str">
        <f t="shared" si="59"/>
        <v>1820PaPP</v>
      </c>
      <c r="C247" s="156" t="s">
        <v>663</v>
      </c>
      <c r="D247" s="610" t="s">
        <v>1280</v>
      </c>
      <c r="E247" s="301" t="s">
        <v>347</v>
      </c>
      <c r="F247" s="301" t="s">
        <v>347</v>
      </c>
      <c r="G247" s="159" t="str">
        <f t="shared" ref="G247:G278" si="64">IF(H247&lt;&gt;"","H:","")</f>
        <v>H:</v>
      </c>
      <c r="H247" s="159">
        <v>1800</v>
      </c>
      <c r="I247" s="160" t="str">
        <f t="shared" ref="I247:I278" si="65">IF(J247&lt;&gt;"","W:","")</f>
        <v>W:</v>
      </c>
      <c r="J247" s="161">
        <v>200</v>
      </c>
      <c r="K247" s="161" t="str">
        <f t="shared" ref="K247:K278" si="66">IF(L247&lt;&gt;"","D:","")</f>
        <v/>
      </c>
      <c r="L247" s="161"/>
      <c r="M247" s="162" t="s">
        <v>712</v>
      </c>
      <c r="N247" s="163" t="s">
        <v>197</v>
      </c>
      <c r="O247" s="164"/>
      <c r="P247" s="165"/>
      <c r="Q247" s="166" t="str">
        <f t="shared" ref="Q247:Q278" si="67">IF(B247&lt;&gt;"",(C247&amp;M247&amp;N247&amp;O247&amp;P247&amp;" / "&amp;G247&amp;H247&amp;I247&amp;J247&amp;K247&amp;L247&amp;" mm"),"")</f>
        <v>Panel Posterior Pleno / H:1800W:200 mm</v>
      </c>
      <c r="DD247" s="301" t="s">
        <v>711</v>
      </c>
      <c r="DE247" s="301" t="str">
        <f t="shared" si="56"/>
        <v>1014050</v>
      </c>
      <c r="DF247" s="301"/>
      <c r="DG247" s="301" t="str">
        <f t="shared" si="57"/>
        <v/>
      </c>
      <c r="DH247" s="301"/>
      <c r="DI247" s="301" t="str">
        <f t="shared" si="58"/>
        <v/>
      </c>
    </row>
    <row r="248" spans="1:113" ht="19.899999999999999" customHeight="1" outlineLevel="1">
      <c r="A248" s="154">
        <v>193</v>
      </c>
      <c r="B248" s="155" t="str">
        <f t="shared" si="59"/>
        <v>1840PaPP</v>
      </c>
      <c r="C248" s="156" t="s">
        <v>663</v>
      </c>
      <c r="D248" s="610" t="s">
        <v>1281</v>
      </c>
      <c r="E248" s="301" t="s">
        <v>347</v>
      </c>
      <c r="F248" s="301" t="s">
        <v>347</v>
      </c>
      <c r="G248" s="159" t="str">
        <f t="shared" si="64"/>
        <v>H:</v>
      </c>
      <c r="H248" s="159">
        <v>1800</v>
      </c>
      <c r="I248" s="160" t="str">
        <f t="shared" si="65"/>
        <v>W:</v>
      </c>
      <c r="J248" s="161">
        <v>400</v>
      </c>
      <c r="K248" s="161" t="str">
        <f t="shared" si="66"/>
        <v/>
      </c>
      <c r="L248" s="161"/>
      <c r="M248" s="162" t="s">
        <v>712</v>
      </c>
      <c r="N248" s="163" t="s">
        <v>197</v>
      </c>
      <c r="O248" s="164"/>
      <c r="P248" s="165"/>
      <c r="Q248" s="166" t="str">
        <f t="shared" si="67"/>
        <v>Panel Posterior Pleno / H:1800W:400 mm</v>
      </c>
      <c r="DD248" s="301" t="s">
        <v>713</v>
      </c>
      <c r="DE248" s="301" t="str">
        <f t="shared" si="56"/>
        <v>1014051</v>
      </c>
      <c r="DF248" s="301"/>
      <c r="DG248" s="301" t="str">
        <f t="shared" si="57"/>
        <v/>
      </c>
      <c r="DH248" s="301"/>
      <c r="DI248" s="301" t="str">
        <f t="shared" si="58"/>
        <v/>
      </c>
    </row>
    <row r="249" spans="1:113" ht="19.899999999999999" customHeight="1" outlineLevel="1">
      <c r="A249" s="154">
        <v>194</v>
      </c>
      <c r="B249" s="155" t="str">
        <f t="shared" si="59"/>
        <v>1872PaPP</v>
      </c>
      <c r="C249" s="156" t="s">
        <v>663</v>
      </c>
      <c r="D249" s="610" t="s">
        <v>1282</v>
      </c>
      <c r="E249" s="301" t="s">
        <v>347</v>
      </c>
      <c r="F249" s="301" t="s">
        <v>347</v>
      </c>
      <c r="G249" s="159" t="str">
        <f t="shared" si="64"/>
        <v>H:</v>
      </c>
      <c r="H249" s="159">
        <v>1800</v>
      </c>
      <c r="I249" s="160" t="str">
        <f t="shared" si="65"/>
        <v>W:</v>
      </c>
      <c r="J249" s="161">
        <v>720</v>
      </c>
      <c r="K249" s="161" t="str">
        <f t="shared" si="66"/>
        <v/>
      </c>
      <c r="L249" s="161"/>
      <c r="M249" s="162" t="s">
        <v>712</v>
      </c>
      <c r="N249" s="163" t="s">
        <v>197</v>
      </c>
      <c r="O249" s="164"/>
      <c r="P249" s="165"/>
      <c r="Q249" s="166" t="str">
        <f t="shared" si="67"/>
        <v>Panel Posterior Pleno / H:1800W:720 mm</v>
      </c>
      <c r="DD249" s="301" t="s">
        <v>714</v>
      </c>
      <c r="DE249" s="301" t="str">
        <f t="shared" si="56"/>
        <v>1014052</v>
      </c>
      <c r="DF249" s="301"/>
      <c r="DG249" s="301" t="str">
        <f t="shared" si="57"/>
        <v/>
      </c>
      <c r="DH249" s="301"/>
      <c r="DI249" s="301" t="str">
        <f t="shared" si="58"/>
        <v/>
      </c>
    </row>
    <row r="250" spans="1:113" ht="19.899999999999999" customHeight="1" outlineLevel="1">
      <c r="A250" s="154">
        <v>195</v>
      </c>
      <c r="B250" s="155" t="str">
        <f t="shared" si="59"/>
        <v>1811PaPP</v>
      </c>
      <c r="C250" s="156" t="s">
        <v>663</v>
      </c>
      <c r="D250" s="610" t="s">
        <v>1283</v>
      </c>
      <c r="E250" s="301" t="s">
        <v>347</v>
      </c>
      <c r="F250" s="301" t="s">
        <v>347</v>
      </c>
      <c r="G250" s="159" t="str">
        <f t="shared" si="64"/>
        <v>H:</v>
      </c>
      <c r="H250" s="159">
        <v>1800</v>
      </c>
      <c r="I250" s="160" t="str">
        <f t="shared" si="65"/>
        <v>W:</v>
      </c>
      <c r="J250" s="161">
        <v>1120</v>
      </c>
      <c r="K250" s="161" t="str">
        <f t="shared" si="66"/>
        <v/>
      </c>
      <c r="L250" s="161"/>
      <c r="M250" s="162" t="s">
        <v>712</v>
      </c>
      <c r="N250" s="163" t="s">
        <v>197</v>
      </c>
      <c r="O250" s="164"/>
      <c r="P250" s="165"/>
      <c r="Q250" s="166" t="str">
        <f t="shared" si="67"/>
        <v>Panel Posterior Pleno / H:1800W:1120 mm</v>
      </c>
      <c r="DD250" s="301" t="s">
        <v>715</v>
      </c>
      <c r="DE250" s="301" t="str">
        <f t="shared" si="56"/>
        <v>1014053</v>
      </c>
      <c r="DF250" s="301"/>
      <c r="DG250" s="301" t="str">
        <f t="shared" si="57"/>
        <v/>
      </c>
      <c r="DH250" s="301"/>
      <c r="DI250" s="301" t="str">
        <f t="shared" si="58"/>
        <v/>
      </c>
    </row>
    <row r="251" spans="1:113" ht="19.899999999999999" customHeight="1" outlineLevel="1">
      <c r="A251" s="154">
        <v>196</v>
      </c>
      <c r="B251" s="155" t="str">
        <f t="shared" si="59"/>
        <v>2020PaPP</v>
      </c>
      <c r="C251" s="156" t="s">
        <v>663</v>
      </c>
      <c r="D251" s="610" t="s">
        <v>1284</v>
      </c>
      <c r="E251" s="301" t="s">
        <v>347</v>
      </c>
      <c r="F251" s="301" t="s">
        <v>347</v>
      </c>
      <c r="G251" s="159" t="str">
        <f t="shared" si="64"/>
        <v>H:</v>
      </c>
      <c r="H251" s="159">
        <v>2000</v>
      </c>
      <c r="I251" s="160" t="str">
        <f t="shared" si="65"/>
        <v>W:</v>
      </c>
      <c r="J251" s="161">
        <v>200</v>
      </c>
      <c r="K251" s="161" t="str">
        <f t="shared" si="66"/>
        <v/>
      </c>
      <c r="L251" s="161"/>
      <c r="M251" s="162" t="s">
        <v>712</v>
      </c>
      <c r="N251" s="163" t="s">
        <v>197</v>
      </c>
      <c r="O251" s="164"/>
      <c r="P251" s="165"/>
      <c r="Q251" s="166" t="str">
        <f t="shared" si="67"/>
        <v>Panel Posterior Pleno / H:2000W:200 mm</v>
      </c>
      <c r="DD251" s="301" t="s">
        <v>716</v>
      </c>
      <c r="DE251" s="301" t="str">
        <f t="shared" si="56"/>
        <v>1014054</v>
      </c>
      <c r="DF251" s="301"/>
      <c r="DG251" s="301" t="str">
        <f t="shared" si="57"/>
        <v/>
      </c>
      <c r="DH251" s="301"/>
      <c r="DI251" s="301" t="str">
        <f t="shared" si="58"/>
        <v/>
      </c>
    </row>
    <row r="252" spans="1:113" ht="19.899999999999999" customHeight="1" outlineLevel="1">
      <c r="A252" s="154">
        <v>197</v>
      </c>
      <c r="B252" s="155" t="str">
        <f t="shared" si="59"/>
        <v>2040PaPP</v>
      </c>
      <c r="C252" s="156" t="s">
        <v>663</v>
      </c>
      <c r="D252" s="610" t="s">
        <v>1285</v>
      </c>
      <c r="E252" s="301" t="s">
        <v>347</v>
      </c>
      <c r="F252" s="301" t="s">
        <v>347</v>
      </c>
      <c r="G252" s="159" t="str">
        <f t="shared" si="64"/>
        <v>H:</v>
      </c>
      <c r="H252" s="159">
        <v>2000</v>
      </c>
      <c r="I252" s="160" t="str">
        <f t="shared" si="65"/>
        <v>W:</v>
      </c>
      <c r="J252" s="161">
        <v>400</v>
      </c>
      <c r="K252" s="161" t="str">
        <f t="shared" si="66"/>
        <v/>
      </c>
      <c r="L252" s="161"/>
      <c r="M252" s="162" t="s">
        <v>712</v>
      </c>
      <c r="N252" s="163" t="s">
        <v>197</v>
      </c>
      <c r="O252" s="164"/>
      <c r="P252" s="165"/>
      <c r="Q252" s="166" t="str">
        <f t="shared" si="67"/>
        <v>Panel Posterior Pleno / H:2000W:400 mm</v>
      </c>
      <c r="DD252" s="301" t="s">
        <v>717</v>
      </c>
      <c r="DE252" s="301" t="str">
        <f t="shared" si="56"/>
        <v>1014055</v>
      </c>
      <c r="DF252" s="301"/>
      <c r="DG252" s="301" t="str">
        <f t="shared" si="57"/>
        <v/>
      </c>
      <c r="DH252" s="301"/>
      <c r="DI252" s="301" t="str">
        <f t="shared" si="58"/>
        <v/>
      </c>
    </row>
    <row r="253" spans="1:113" ht="19.899999999999999" customHeight="1" outlineLevel="1">
      <c r="A253" s="154">
        <v>198</v>
      </c>
      <c r="B253" s="155" t="str">
        <f t="shared" si="59"/>
        <v>2072PaPP</v>
      </c>
      <c r="C253" s="156" t="s">
        <v>663</v>
      </c>
      <c r="D253" s="610" t="s">
        <v>1286</v>
      </c>
      <c r="E253" s="301" t="s">
        <v>347</v>
      </c>
      <c r="F253" s="301" t="s">
        <v>347</v>
      </c>
      <c r="G253" s="159" t="str">
        <f t="shared" si="64"/>
        <v>H:</v>
      </c>
      <c r="H253" s="159">
        <v>2000</v>
      </c>
      <c r="I253" s="160" t="str">
        <f t="shared" si="65"/>
        <v>W:</v>
      </c>
      <c r="J253" s="161">
        <v>720</v>
      </c>
      <c r="K253" s="161" t="str">
        <f t="shared" si="66"/>
        <v/>
      </c>
      <c r="L253" s="161"/>
      <c r="M253" s="162" t="s">
        <v>712</v>
      </c>
      <c r="N253" s="163" t="s">
        <v>197</v>
      </c>
      <c r="O253" s="164"/>
      <c r="P253" s="165"/>
      <c r="Q253" s="166" t="str">
        <f t="shared" si="67"/>
        <v>Panel Posterior Pleno / H:2000W:720 mm</v>
      </c>
      <c r="DD253" s="301" t="s">
        <v>718</v>
      </c>
      <c r="DE253" s="301" t="str">
        <f t="shared" si="56"/>
        <v>1014056</v>
      </c>
      <c r="DF253" s="301"/>
      <c r="DG253" s="301" t="str">
        <f t="shared" si="57"/>
        <v/>
      </c>
      <c r="DH253" s="301"/>
      <c r="DI253" s="301" t="str">
        <f t="shared" si="58"/>
        <v/>
      </c>
    </row>
    <row r="254" spans="1:113" ht="19.899999999999999" customHeight="1" outlineLevel="1">
      <c r="A254" s="154">
        <v>199</v>
      </c>
      <c r="B254" s="155" t="str">
        <f t="shared" si="59"/>
        <v>2080PaPP</v>
      </c>
      <c r="C254" s="156" t="s">
        <v>663</v>
      </c>
      <c r="D254" s="610" t="s">
        <v>1287</v>
      </c>
      <c r="E254" s="301" t="s">
        <v>347</v>
      </c>
      <c r="F254" s="301" t="s">
        <v>347</v>
      </c>
      <c r="G254" s="159" t="str">
        <f t="shared" si="64"/>
        <v>H:</v>
      </c>
      <c r="H254" s="159">
        <v>2000</v>
      </c>
      <c r="I254" s="160" t="str">
        <f t="shared" si="65"/>
        <v>W:</v>
      </c>
      <c r="J254" s="161">
        <v>800</v>
      </c>
      <c r="K254" s="161" t="str">
        <f t="shared" si="66"/>
        <v/>
      </c>
      <c r="L254" s="161"/>
      <c r="M254" s="162" t="s">
        <v>712</v>
      </c>
      <c r="N254" s="163" t="s">
        <v>197</v>
      </c>
      <c r="O254" s="164"/>
      <c r="P254" s="165"/>
      <c r="Q254" s="166" t="str">
        <f t="shared" si="67"/>
        <v>Panel Posterior Pleno / H:2000W:800 mm</v>
      </c>
      <c r="DD254" s="301" t="s">
        <v>719</v>
      </c>
      <c r="DE254" s="301" t="str">
        <f t="shared" si="56"/>
        <v>1014057</v>
      </c>
      <c r="DF254" s="301"/>
      <c r="DG254" s="301" t="str">
        <f t="shared" si="57"/>
        <v/>
      </c>
      <c r="DH254" s="301"/>
      <c r="DI254" s="301" t="str">
        <f t="shared" si="58"/>
        <v/>
      </c>
    </row>
    <row r="255" spans="1:113" ht="19.899999999999999" customHeight="1" outlineLevel="1">
      <c r="A255" s="154">
        <v>200</v>
      </c>
      <c r="B255" s="155" t="str">
        <f t="shared" si="59"/>
        <v>2011PaPP</v>
      </c>
      <c r="C255" s="156" t="s">
        <v>663</v>
      </c>
      <c r="D255" s="610" t="s">
        <v>1288</v>
      </c>
      <c r="E255" s="301" t="s">
        <v>347</v>
      </c>
      <c r="F255" s="301" t="s">
        <v>347</v>
      </c>
      <c r="G255" s="159" t="str">
        <f t="shared" si="64"/>
        <v>H:</v>
      </c>
      <c r="H255" s="159">
        <v>2000</v>
      </c>
      <c r="I255" s="160" t="str">
        <f t="shared" si="65"/>
        <v>W:</v>
      </c>
      <c r="J255" s="161">
        <v>1120</v>
      </c>
      <c r="K255" s="161" t="str">
        <f t="shared" si="66"/>
        <v/>
      </c>
      <c r="L255" s="161"/>
      <c r="M255" s="162" t="s">
        <v>712</v>
      </c>
      <c r="N255" s="163" t="s">
        <v>197</v>
      </c>
      <c r="O255" s="164"/>
      <c r="P255" s="165"/>
      <c r="Q255" s="166" t="str">
        <f t="shared" si="67"/>
        <v>Panel Posterior Pleno / H:2000W:1120 mm</v>
      </c>
      <c r="DD255" s="301" t="s">
        <v>720</v>
      </c>
      <c r="DE255" s="301" t="str">
        <f t="shared" si="56"/>
        <v>1014058</v>
      </c>
      <c r="DF255" s="301"/>
      <c r="DG255" s="301" t="str">
        <f t="shared" si="57"/>
        <v/>
      </c>
      <c r="DH255" s="301"/>
      <c r="DI255" s="301" t="str">
        <f t="shared" si="58"/>
        <v/>
      </c>
    </row>
    <row r="256" spans="1:113" ht="19.899999999999999" customHeight="1" outlineLevel="1">
      <c r="A256" s="154">
        <v>201</v>
      </c>
      <c r="B256" s="155" t="str">
        <f t="shared" si="59"/>
        <v>2220PaPP</v>
      </c>
      <c r="C256" s="156" t="s">
        <v>663</v>
      </c>
      <c r="D256" s="610" t="s">
        <v>1289</v>
      </c>
      <c r="E256" s="301" t="s">
        <v>347</v>
      </c>
      <c r="F256" s="301" t="s">
        <v>347</v>
      </c>
      <c r="G256" s="159" t="str">
        <f t="shared" si="64"/>
        <v>H:</v>
      </c>
      <c r="H256" s="159">
        <v>2200</v>
      </c>
      <c r="I256" s="160" t="str">
        <f t="shared" si="65"/>
        <v>W:</v>
      </c>
      <c r="J256" s="161">
        <v>200</v>
      </c>
      <c r="K256" s="161" t="str">
        <f t="shared" si="66"/>
        <v/>
      </c>
      <c r="L256" s="161"/>
      <c r="M256" s="162" t="s">
        <v>712</v>
      </c>
      <c r="N256" s="163" t="s">
        <v>197</v>
      </c>
      <c r="O256" s="164"/>
      <c r="P256" s="165"/>
      <c r="Q256" s="166" t="str">
        <f t="shared" si="67"/>
        <v>Panel Posterior Pleno / H:2200W:200 mm</v>
      </c>
      <c r="DD256" s="301" t="s">
        <v>721</v>
      </c>
      <c r="DE256" s="301" t="str">
        <f t="shared" si="56"/>
        <v>1014059</v>
      </c>
      <c r="DF256" s="301"/>
      <c r="DG256" s="301" t="str">
        <f t="shared" si="57"/>
        <v/>
      </c>
      <c r="DH256" s="301"/>
      <c r="DI256" s="301" t="str">
        <f t="shared" si="58"/>
        <v/>
      </c>
    </row>
    <row r="257" spans="1:113" ht="19.899999999999999" customHeight="1" outlineLevel="1">
      <c r="A257" s="154">
        <v>202</v>
      </c>
      <c r="B257" s="155" t="str">
        <f t="shared" si="59"/>
        <v>2240PaPP</v>
      </c>
      <c r="C257" s="156" t="s">
        <v>663</v>
      </c>
      <c r="D257" s="610" t="s">
        <v>1290</v>
      </c>
      <c r="E257" s="301" t="s">
        <v>347</v>
      </c>
      <c r="F257" s="301" t="s">
        <v>347</v>
      </c>
      <c r="G257" s="159" t="str">
        <f t="shared" si="64"/>
        <v>H:</v>
      </c>
      <c r="H257" s="159">
        <v>2200</v>
      </c>
      <c r="I257" s="160" t="str">
        <f t="shared" si="65"/>
        <v>W:</v>
      </c>
      <c r="J257" s="161">
        <v>400</v>
      </c>
      <c r="K257" s="161" t="str">
        <f t="shared" si="66"/>
        <v/>
      </c>
      <c r="L257" s="161"/>
      <c r="M257" s="162" t="s">
        <v>712</v>
      </c>
      <c r="N257" s="163" t="s">
        <v>197</v>
      </c>
      <c r="O257" s="164"/>
      <c r="P257" s="165"/>
      <c r="Q257" s="166" t="str">
        <f t="shared" si="67"/>
        <v>Panel Posterior Pleno / H:2200W:400 mm</v>
      </c>
      <c r="DD257" s="301" t="s">
        <v>722</v>
      </c>
      <c r="DE257" s="301" t="str">
        <f t="shared" si="56"/>
        <v>1014060</v>
      </c>
      <c r="DF257" s="301"/>
      <c r="DG257" s="301" t="str">
        <f t="shared" si="57"/>
        <v/>
      </c>
      <c r="DH257" s="301"/>
      <c r="DI257" s="301" t="str">
        <f t="shared" si="58"/>
        <v/>
      </c>
    </row>
    <row r="258" spans="1:113" ht="19.899999999999999" customHeight="1" outlineLevel="1">
      <c r="A258" s="154">
        <v>203</v>
      </c>
      <c r="B258" s="155" t="str">
        <f t="shared" si="59"/>
        <v>2272PaPP</v>
      </c>
      <c r="C258" s="156" t="s">
        <v>663</v>
      </c>
      <c r="D258" s="610" t="s">
        <v>1291</v>
      </c>
      <c r="E258" s="301" t="s">
        <v>347</v>
      </c>
      <c r="F258" s="301" t="s">
        <v>347</v>
      </c>
      <c r="G258" s="159" t="str">
        <f t="shared" si="64"/>
        <v>H:</v>
      </c>
      <c r="H258" s="159">
        <v>2200</v>
      </c>
      <c r="I258" s="160" t="str">
        <f t="shared" si="65"/>
        <v>W:</v>
      </c>
      <c r="J258" s="161">
        <v>720</v>
      </c>
      <c r="K258" s="161" t="str">
        <f t="shared" si="66"/>
        <v/>
      </c>
      <c r="L258" s="161"/>
      <c r="M258" s="162" t="s">
        <v>712</v>
      </c>
      <c r="N258" s="163" t="s">
        <v>197</v>
      </c>
      <c r="O258" s="164"/>
      <c r="P258" s="165"/>
      <c r="Q258" s="166" t="str">
        <f t="shared" si="67"/>
        <v>Panel Posterior Pleno / H:2200W:720 mm</v>
      </c>
      <c r="DD258" s="301" t="s">
        <v>723</v>
      </c>
      <c r="DE258" s="301" t="str">
        <f t="shared" si="56"/>
        <v>1014061</v>
      </c>
      <c r="DF258" s="301"/>
      <c r="DG258" s="301" t="str">
        <f t="shared" si="57"/>
        <v/>
      </c>
      <c r="DH258" s="301"/>
      <c r="DI258" s="301" t="str">
        <f t="shared" si="58"/>
        <v/>
      </c>
    </row>
    <row r="259" spans="1:113" ht="19.899999999999999" customHeight="1" outlineLevel="1">
      <c r="A259" s="154">
        <v>204</v>
      </c>
      <c r="B259" s="155" t="str">
        <f t="shared" si="59"/>
        <v>2280PaPP</v>
      </c>
      <c r="C259" s="156" t="s">
        <v>663</v>
      </c>
      <c r="D259" s="610" t="s">
        <v>1292</v>
      </c>
      <c r="E259" s="301" t="s">
        <v>347</v>
      </c>
      <c r="F259" s="301" t="s">
        <v>347</v>
      </c>
      <c r="G259" s="159" t="str">
        <f t="shared" si="64"/>
        <v>H:</v>
      </c>
      <c r="H259" s="159">
        <v>2200</v>
      </c>
      <c r="I259" s="160" t="str">
        <f t="shared" si="65"/>
        <v>W:</v>
      </c>
      <c r="J259" s="161">
        <v>800</v>
      </c>
      <c r="K259" s="161" t="str">
        <f t="shared" si="66"/>
        <v/>
      </c>
      <c r="L259" s="161"/>
      <c r="M259" s="162" t="s">
        <v>712</v>
      </c>
      <c r="N259" s="163" t="s">
        <v>197</v>
      </c>
      <c r="O259" s="164"/>
      <c r="P259" s="165"/>
      <c r="Q259" s="166" t="str">
        <f t="shared" si="67"/>
        <v>Panel Posterior Pleno / H:2200W:800 mm</v>
      </c>
      <c r="DD259" s="301" t="s">
        <v>724</v>
      </c>
      <c r="DE259" s="301" t="str">
        <f t="shared" si="56"/>
        <v>1014062</v>
      </c>
      <c r="DF259" s="301"/>
      <c r="DG259" s="301" t="str">
        <f t="shared" si="57"/>
        <v/>
      </c>
      <c r="DH259" s="301"/>
      <c r="DI259" s="301" t="str">
        <f t="shared" si="58"/>
        <v/>
      </c>
    </row>
    <row r="260" spans="1:113" ht="19.899999999999999" customHeight="1" outlineLevel="1">
      <c r="A260" s="154">
        <v>205</v>
      </c>
      <c r="B260" s="155" t="str">
        <f t="shared" si="59"/>
        <v>2211PaPP</v>
      </c>
      <c r="C260" s="156" t="s">
        <v>663</v>
      </c>
      <c r="D260" s="610" t="s">
        <v>1293</v>
      </c>
      <c r="E260" s="301" t="s">
        <v>347</v>
      </c>
      <c r="F260" s="301" t="s">
        <v>347</v>
      </c>
      <c r="G260" s="159" t="str">
        <f t="shared" si="64"/>
        <v>H:</v>
      </c>
      <c r="H260" s="159">
        <v>2200</v>
      </c>
      <c r="I260" s="160" t="str">
        <f t="shared" si="65"/>
        <v>W:</v>
      </c>
      <c r="J260" s="161">
        <v>1120</v>
      </c>
      <c r="K260" s="161" t="str">
        <f t="shared" si="66"/>
        <v/>
      </c>
      <c r="L260" s="161"/>
      <c r="M260" s="162" t="s">
        <v>712</v>
      </c>
      <c r="N260" s="163" t="s">
        <v>197</v>
      </c>
      <c r="O260" s="164"/>
      <c r="P260" s="165"/>
      <c r="Q260" s="166" t="str">
        <f t="shared" si="67"/>
        <v>Panel Posterior Pleno / H:2200W:1120 mm</v>
      </c>
      <c r="DD260" s="301" t="s">
        <v>725</v>
      </c>
      <c r="DE260" s="301" t="str">
        <f t="shared" si="56"/>
        <v>1014063</v>
      </c>
      <c r="DF260" s="301"/>
      <c r="DG260" s="301" t="str">
        <f t="shared" si="57"/>
        <v/>
      </c>
      <c r="DH260" s="301"/>
      <c r="DI260" s="301" t="str">
        <f t="shared" si="58"/>
        <v/>
      </c>
    </row>
    <row r="261" spans="1:113" ht="19.899999999999999" customHeight="1" outlineLevel="1">
      <c r="A261" s="154">
        <v>206</v>
      </c>
      <c r="B261" s="155" t="str">
        <f t="shared" si="59"/>
        <v>1872PaPCD_SE</v>
      </c>
      <c r="C261" s="156" t="s">
        <v>663</v>
      </c>
      <c r="D261" s="610" t="s">
        <v>1294</v>
      </c>
      <c r="E261" s="301" t="s">
        <v>347</v>
      </c>
      <c r="F261" s="301" t="s">
        <v>347</v>
      </c>
      <c r="G261" s="159" t="str">
        <f t="shared" si="64"/>
        <v>H:</v>
      </c>
      <c r="H261" s="159">
        <v>1800</v>
      </c>
      <c r="I261" s="160" t="str">
        <f t="shared" si="65"/>
        <v>W:</v>
      </c>
      <c r="J261" s="161">
        <v>720</v>
      </c>
      <c r="K261" s="161" t="str">
        <f t="shared" si="66"/>
        <v/>
      </c>
      <c r="L261" s="161"/>
      <c r="M261" s="162" t="s">
        <v>712</v>
      </c>
      <c r="N261" s="163" t="s">
        <v>549</v>
      </c>
      <c r="O261" s="164" t="s">
        <v>621</v>
      </c>
      <c r="P261" s="305" t="s">
        <v>622</v>
      </c>
      <c r="Q261" s="166" t="str">
        <f t="shared" si="67"/>
        <v>Panel Posterior Corte Doble_SE-223*223 / H:1800W:720 mm</v>
      </c>
      <c r="DD261" s="301" t="s">
        <v>726</v>
      </c>
      <c r="DE261" s="301" t="str">
        <f t="shared" si="56"/>
        <v>1014510</v>
      </c>
      <c r="DF261" s="301"/>
      <c r="DG261" s="301" t="str">
        <f t="shared" si="57"/>
        <v/>
      </c>
      <c r="DH261" s="301"/>
      <c r="DI261" s="301" t="str">
        <f t="shared" si="58"/>
        <v/>
      </c>
    </row>
    <row r="262" spans="1:113" ht="19.899999999999999" customHeight="1" outlineLevel="1">
      <c r="A262" s="154">
        <v>207</v>
      </c>
      <c r="B262" s="155" t="str">
        <f t="shared" si="59"/>
        <v>1811PaPCD_SE</v>
      </c>
      <c r="C262" s="156" t="s">
        <v>663</v>
      </c>
      <c r="D262" s="610" t="s">
        <v>1295</v>
      </c>
      <c r="E262" s="301" t="s">
        <v>347</v>
      </c>
      <c r="F262" s="301" t="s">
        <v>347</v>
      </c>
      <c r="G262" s="159" t="str">
        <f t="shared" si="64"/>
        <v>H:</v>
      </c>
      <c r="H262" s="159">
        <v>1800</v>
      </c>
      <c r="I262" s="160" t="str">
        <f t="shared" si="65"/>
        <v>W:</v>
      </c>
      <c r="J262" s="161">
        <v>1120</v>
      </c>
      <c r="K262" s="161" t="str">
        <f t="shared" si="66"/>
        <v/>
      </c>
      <c r="L262" s="161"/>
      <c r="M262" s="162" t="s">
        <v>712</v>
      </c>
      <c r="N262" s="163" t="s">
        <v>549</v>
      </c>
      <c r="O262" s="164" t="s">
        <v>621</v>
      </c>
      <c r="P262" s="305" t="s">
        <v>622</v>
      </c>
      <c r="Q262" s="166" t="str">
        <f t="shared" si="67"/>
        <v>Panel Posterior Corte Doble_SE-223*223 / H:1800W:1120 mm</v>
      </c>
      <c r="DD262" s="301" t="s">
        <v>727</v>
      </c>
      <c r="DE262" s="301" t="str">
        <f t="shared" si="56"/>
        <v>1014511</v>
      </c>
      <c r="DF262" s="301"/>
      <c r="DG262" s="301" t="str">
        <f t="shared" si="57"/>
        <v/>
      </c>
      <c r="DH262" s="301"/>
      <c r="DI262" s="301" t="str">
        <f t="shared" si="58"/>
        <v/>
      </c>
    </row>
    <row r="263" spans="1:113" ht="19.899999999999999" customHeight="1" outlineLevel="1">
      <c r="A263" s="154">
        <v>208</v>
      </c>
      <c r="B263" s="155" t="str">
        <f t="shared" si="59"/>
        <v>2072PaPCD_SE</v>
      </c>
      <c r="C263" s="156" t="s">
        <v>663</v>
      </c>
      <c r="D263" s="610" t="s">
        <v>1296</v>
      </c>
      <c r="E263" s="301" t="s">
        <v>347</v>
      </c>
      <c r="F263" s="301" t="s">
        <v>347</v>
      </c>
      <c r="G263" s="159" t="str">
        <f t="shared" si="64"/>
        <v>H:</v>
      </c>
      <c r="H263" s="159">
        <v>2000</v>
      </c>
      <c r="I263" s="160" t="str">
        <f t="shared" si="65"/>
        <v>W:</v>
      </c>
      <c r="J263" s="161">
        <v>720</v>
      </c>
      <c r="K263" s="161" t="str">
        <f t="shared" si="66"/>
        <v/>
      </c>
      <c r="L263" s="161"/>
      <c r="M263" s="162" t="s">
        <v>712</v>
      </c>
      <c r="N263" s="163" t="s">
        <v>549</v>
      </c>
      <c r="O263" s="164" t="s">
        <v>621</v>
      </c>
      <c r="P263" s="305" t="s">
        <v>622</v>
      </c>
      <c r="Q263" s="166" t="str">
        <f t="shared" si="67"/>
        <v>Panel Posterior Corte Doble_SE-223*223 / H:2000W:720 mm</v>
      </c>
      <c r="DD263" s="301" t="s">
        <v>728</v>
      </c>
      <c r="DE263" s="301" t="str">
        <f t="shared" ref="DE263:DE326" si="68">IF(DD263&lt;&gt;"",$DD$4&amp;DD263,"")</f>
        <v>1014512</v>
      </c>
      <c r="DF263" s="301"/>
      <c r="DG263" s="301" t="str">
        <f t="shared" ref="DG263:DG326" si="69">IF(DF263&lt;&gt;"",$DD$4&amp;DF263,"")</f>
        <v/>
      </c>
      <c r="DH263" s="301"/>
      <c r="DI263" s="301" t="str">
        <f t="shared" ref="DI263:DI326" si="70">IF(DH263&lt;&gt;"",$DD$4&amp;DH263,"")</f>
        <v/>
      </c>
    </row>
    <row r="264" spans="1:113" ht="19.899999999999999" customHeight="1" outlineLevel="1">
      <c r="A264" s="154">
        <v>209</v>
      </c>
      <c r="B264" s="155" t="str">
        <f t="shared" ref="B264:B327" si="71">MID(H264,1,2)&amp;MID(J264,1,2)&amp;MID(L264,1,2)&amp;MID(C264,1,2)&amp;MID(M264,1,1)&amp;MID(N264,1,1)&amp;MID(O264,1,1)&amp;MID(P264,1,3)</f>
        <v>2080PaPCD_SE</v>
      </c>
      <c r="C264" s="156" t="s">
        <v>663</v>
      </c>
      <c r="D264" s="610" t="s">
        <v>1297</v>
      </c>
      <c r="E264" s="301" t="s">
        <v>347</v>
      </c>
      <c r="F264" s="301" t="s">
        <v>347</v>
      </c>
      <c r="G264" s="159" t="str">
        <f t="shared" si="64"/>
        <v>H:</v>
      </c>
      <c r="H264" s="159">
        <v>2000</v>
      </c>
      <c r="I264" s="160" t="str">
        <f t="shared" si="65"/>
        <v>W:</v>
      </c>
      <c r="J264" s="161">
        <v>800</v>
      </c>
      <c r="K264" s="161" t="str">
        <f t="shared" si="66"/>
        <v/>
      </c>
      <c r="L264" s="161"/>
      <c r="M264" s="162" t="s">
        <v>712</v>
      </c>
      <c r="N264" s="163" t="s">
        <v>549</v>
      </c>
      <c r="O264" s="164" t="s">
        <v>621</v>
      </c>
      <c r="P264" s="305" t="s">
        <v>622</v>
      </c>
      <c r="Q264" s="166" t="str">
        <f t="shared" si="67"/>
        <v>Panel Posterior Corte Doble_SE-223*223 / H:2000W:800 mm</v>
      </c>
      <c r="DD264" s="301" t="s">
        <v>729</v>
      </c>
      <c r="DE264" s="301" t="str">
        <f t="shared" si="68"/>
        <v>1014513</v>
      </c>
      <c r="DF264" s="301"/>
      <c r="DG264" s="301" t="str">
        <f t="shared" si="69"/>
        <v/>
      </c>
      <c r="DH264" s="301"/>
      <c r="DI264" s="301" t="str">
        <f t="shared" si="70"/>
        <v/>
      </c>
    </row>
    <row r="265" spans="1:113" ht="19.899999999999999" customHeight="1" outlineLevel="1">
      <c r="A265" s="154">
        <v>210</v>
      </c>
      <c r="B265" s="155" t="str">
        <f t="shared" si="71"/>
        <v>2011PaPCD_SE</v>
      </c>
      <c r="C265" s="156" t="s">
        <v>663</v>
      </c>
      <c r="D265" s="610" t="s">
        <v>1298</v>
      </c>
      <c r="E265" s="301" t="s">
        <v>347</v>
      </c>
      <c r="F265" s="301" t="s">
        <v>347</v>
      </c>
      <c r="G265" s="159" t="str">
        <f t="shared" si="64"/>
        <v>H:</v>
      </c>
      <c r="H265" s="159">
        <v>2000</v>
      </c>
      <c r="I265" s="160" t="str">
        <f t="shared" si="65"/>
        <v>W:</v>
      </c>
      <c r="J265" s="161">
        <v>1120</v>
      </c>
      <c r="K265" s="161" t="str">
        <f t="shared" si="66"/>
        <v/>
      </c>
      <c r="L265" s="161"/>
      <c r="M265" s="162" t="s">
        <v>712</v>
      </c>
      <c r="N265" s="163" t="s">
        <v>549</v>
      </c>
      <c r="O265" s="164" t="s">
        <v>621</v>
      </c>
      <c r="P265" s="305" t="s">
        <v>622</v>
      </c>
      <c r="Q265" s="166" t="str">
        <f t="shared" si="67"/>
        <v>Panel Posterior Corte Doble_SE-223*223 / H:2000W:1120 mm</v>
      </c>
      <c r="DD265" s="301" t="s">
        <v>730</v>
      </c>
      <c r="DE265" s="301" t="str">
        <f t="shared" si="68"/>
        <v>1014514</v>
      </c>
      <c r="DF265" s="301"/>
      <c r="DG265" s="301" t="str">
        <f t="shared" si="69"/>
        <v/>
      </c>
      <c r="DH265" s="301"/>
      <c r="DI265" s="301" t="str">
        <f t="shared" si="70"/>
        <v/>
      </c>
    </row>
    <row r="266" spans="1:113" ht="19.899999999999999" customHeight="1" outlineLevel="1">
      <c r="A266" s="154">
        <v>211</v>
      </c>
      <c r="B266" s="155" t="str">
        <f t="shared" si="71"/>
        <v>2272PaPCD_SE</v>
      </c>
      <c r="C266" s="156" t="s">
        <v>663</v>
      </c>
      <c r="D266" s="610" t="s">
        <v>1299</v>
      </c>
      <c r="E266" s="301" t="s">
        <v>347</v>
      </c>
      <c r="F266" s="301" t="s">
        <v>347</v>
      </c>
      <c r="G266" s="159" t="str">
        <f t="shared" si="64"/>
        <v>H:</v>
      </c>
      <c r="H266" s="159">
        <v>2200</v>
      </c>
      <c r="I266" s="160" t="str">
        <f t="shared" si="65"/>
        <v>W:</v>
      </c>
      <c r="J266" s="161">
        <v>720</v>
      </c>
      <c r="K266" s="161" t="str">
        <f t="shared" si="66"/>
        <v/>
      </c>
      <c r="L266" s="161"/>
      <c r="M266" s="162" t="s">
        <v>712</v>
      </c>
      <c r="N266" s="163" t="s">
        <v>549</v>
      </c>
      <c r="O266" s="164" t="s">
        <v>621</v>
      </c>
      <c r="P266" s="305" t="s">
        <v>622</v>
      </c>
      <c r="Q266" s="166" t="str">
        <f t="shared" si="67"/>
        <v>Panel Posterior Corte Doble_SE-223*223 / H:2200W:720 mm</v>
      </c>
      <c r="DD266" s="301" t="s">
        <v>731</v>
      </c>
      <c r="DE266" s="301" t="str">
        <f t="shared" si="68"/>
        <v>1014515</v>
      </c>
      <c r="DF266" s="301"/>
      <c r="DG266" s="301" t="str">
        <f t="shared" si="69"/>
        <v/>
      </c>
      <c r="DH266" s="301"/>
      <c r="DI266" s="301" t="str">
        <f t="shared" si="70"/>
        <v/>
      </c>
    </row>
    <row r="267" spans="1:113" ht="19.899999999999999" customHeight="1" outlineLevel="1">
      <c r="A267" s="154">
        <v>212</v>
      </c>
      <c r="B267" s="155" t="str">
        <f t="shared" si="71"/>
        <v>2280PaPCD_SE</v>
      </c>
      <c r="C267" s="156" t="s">
        <v>663</v>
      </c>
      <c r="D267" s="610" t="s">
        <v>1300</v>
      </c>
      <c r="E267" s="301" t="s">
        <v>347</v>
      </c>
      <c r="F267" s="301" t="s">
        <v>347</v>
      </c>
      <c r="G267" s="159" t="str">
        <f t="shared" si="64"/>
        <v>H:</v>
      </c>
      <c r="H267" s="159">
        <v>2200</v>
      </c>
      <c r="I267" s="160" t="str">
        <f t="shared" si="65"/>
        <v>W:</v>
      </c>
      <c r="J267" s="161">
        <v>800</v>
      </c>
      <c r="K267" s="161" t="str">
        <f t="shared" si="66"/>
        <v/>
      </c>
      <c r="L267" s="161"/>
      <c r="M267" s="162" t="s">
        <v>712</v>
      </c>
      <c r="N267" s="163" t="s">
        <v>549</v>
      </c>
      <c r="O267" s="164" t="s">
        <v>621</v>
      </c>
      <c r="P267" s="305" t="s">
        <v>622</v>
      </c>
      <c r="Q267" s="166" t="str">
        <f t="shared" si="67"/>
        <v>Panel Posterior Corte Doble_SE-223*223 / H:2200W:800 mm</v>
      </c>
      <c r="DD267" s="301" t="s">
        <v>732</v>
      </c>
      <c r="DE267" s="301" t="str">
        <f t="shared" si="68"/>
        <v>1014516</v>
      </c>
      <c r="DF267" s="301"/>
      <c r="DG267" s="301" t="str">
        <f t="shared" si="69"/>
        <v/>
      </c>
      <c r="DH267" s="301"/>
      <c r="DI267" s="301" t="str">
        <f t="shared" si="70"/>
        <v/>
      </c>
    </row>
    <row r="268" spans="1:113" ht="19.899999999999999" customHeight="1" outlineLevel="1">
      <c r="A268" s="154">
        <v>213</v>
      </c>
      <c r="B268" s="155" t="str">
        <f t="shared" si="71"/>
        <v>2211PaPCD_SE</v>
      </c>
      <c r="C268" s="156" t="s">
        <v>663</v>
      </c>
      <c r="D268" s="610" t="s">
        <v>1301</v>
      </c>
      <c r="E268" s="301" t="s">
        <v>347</v>
      </c>
      <c r="F268" s="301" t="s">
        <v>347</v>
      </c>
      <c r="G268" s="159" t="str">
        <f t="shared" si="64"/>
        <v>H:</v>
      </c>
      <c r="H268" s="159">
        <v>2200</v>
      </c>
      <c r="I268" s="160" t="str">
        <f t="shared" si="65"/>
        <v>W:</v>
      </c>
      <c r="J268" s="161">
        <v>1120</v>
      </c>
      <c r="K268" s="161" t="str">
        <f t="shared" si="66"/>
        <v/>
      </c>
      <c r="L268" s="161"/>
      <c r="M268" s="162" t="s">
        <v>712</v>
      </c>
      <c r="N268" s="163" t="s">
        <v>549</v>
      </c>
      <c r="O268" s="164" t="s">
        <v>621</v>
      </c>
      <c r="P268" s="305" t="s">
        <v>622</v>
      </c>
      <c r="Q268" s="166" t="str">
        <f t="shared" si="67"/>
        <v>Panel Posterior Corte Doble_SE-223*223 / H:2200W:1120 mm</v>
      </c>
      <c r="DD268" s="301" t="s">
        <v>733</v>
      </c>
      <c r="DE268" s="301" t="str">
        <f t="shared" si="68"/>
        <v>1014517</v>
      </c>
      <c r="DF268" s="301"/>
      <c r="DG268" s="301" t="str">
        <f t="shared" si="69"/>
        <v/>
      </c>
      <c r="DH268" s="301"/>
      <c r="DI268" s="301" t="str">
        <f t="shared" si="70"/>
        <v/>
      </c>
    </row>
    <row r="269" spans="1:113" ht="19.899999999999999" customHeight="1" outlineLevel="1">
      <c r="A269" s="154">
        <v>214</v>
      </c>
      <c r="B269" s="155" t="str">
        <f t="shared" si="71"/>
        <v>1872PaPCD_NG</v>
      </c>
      <c r="C269" s="156" t="s">
        <v>663</v>
      </c>
      <c r="D269" s="610" t="s">
        <v>1302</v>
      </c>
      <c r="E269" s="301" t="s">
        <v>347</v>
      </c>
      <c r="F269" s="301" t="s">
        <v>347</v>
      </c>
      <c r="G269" s="159" t="str">
        <f t="shared" si="64"/>
        <v>H:</v>
      </c>
      <c r="H269" s="159">
        <v>1800</v>
      </c>
      <c r="I269" s="160" t="str">
        <f t="shared" si="65"/>
        <v>W:</v>
      </c>
      <c r="J269" s="161">
        <v>720</v>
      </c>
      <c r="K269" s="161" t="str">
        <f t="shared" si="66"/>
        <v/>
      </c>
      <c r="L269" s="161"/>
      <c r="M269" s="162" t="s">
        <v>712</v>
      </c>
      <c r="N269" s="163" t="s">
        <v>549</v>
      </c>
      <c r="O269" s="164" t="s">
        <v>621</v>
      </c>
      <c r="P269" s="305" t="s">
        <v>560</v>
      </c>
      <c r="Q269" s="166" t="str">
        <f t="shared" si="67"/>
        <v>Panel Posterior Corte Doble_NG-229*229 / H:1800W:720 mm</v>
      </c>
      <c r="DD269" s="301" t="s">
        <v>734</v>
      </c>
      <c r="DE269" s="301" t="str">
        <f t="shared" si="68"/>
        <v>1014518</v>
      </c>
      <c r="DF269" s="301"/>
      <c r="DG269" s="301" t="str">
        <f t="shared" si="69"/>
        <v/>
      </c>
      <c r="DH269" s="301"/>
      <c r="DI269" s="301" t="str">
        <f t="shared" si="70"/>
        <v/>
      </c>
    </row>
    <row r="270" spans="1:113" ht="19.899999999999999" customHeight="1" outlineLevel="1">
      <c r="A270" s="154">
        <v>215</v>
      </c>
      <c r="B270" s="155" t="str">
        <f t="shared" si="71"/>
        <v>1811PaPCD_NG</v>
      </c>
      <c r="C270" s="156" t="s">
        <v>663</v>
      </c>
      <c r="D270" s="610" t="s">
        <v>1303</v>
      </c>
      <c r="E270" s="301" t="s">
        <v>347</v>
      </c>
      <c r="F270" s="301" t="s">
        <v>347</v>
      </c>
      <c r="G270" s="159" t="str">
        <f t="shared" si="64"/>
        <v>H:</v>
      </c>
      <c r="H270" s="159">
        <v>1800</v>
      </c>
      <c r="I270" s="160" t="str">
        <f t="shared" si="65"/>
        <v>W:</v>
      </c>
      <c r="J270" s="161">
        <v>1120</v>
      </c>
      <c r="K270" s="161" t="str">
        <f t="shared" si="66"/>
        <v/>
      </c>
      <c r="L270" s="161"/>
      <c r="M270" s="162" t="s">
        <v>712</v>
      </c>
      <c r="N270" s="163" t="s">
        <v>549</v>
      </c>
      <c r="O270" s="164" t="s">
        <v>621</v>
      </c>
      <c r="P270" s="305" t="s">
        <v>560</v>
      </c>
      <c r="Q270" s="166" t="str">
        <f t="shared" si="67"/>
        <v>Panel Posterior Corte Doble_NG-229*229 / H:1800W:1120 mm</v>
      </c>
      <c r="DD270" s="301" t="s">
        <v>735</v>
      </c>
      <c r="DE270" s="301" t="str">
        <f t="shared" si="68"/>
        <v>1014519</v>
      </c>
      <c r="DF270" s="301"/>
      <c r="DG270" s="301" t="str">
        <f t="shared" si="69"/>
        <v/>
      </c>
      <c r="DH270" s="301"/>
      <c r="DI270" s="301" t="str">
        <f t="shared" si="70"/>
        <v/>
      </c>
    </row>
    <row r="271" spans="1:113" ht="19.899999999999999" customHeight="1" outlineLevel="1">
      <c r="A271" s="154">
        <v>216</v>
      </c>
      <c r="B271" s="155" t="str">
        <f t="shared" si="71"/>
        <v>2072PaPCD_NG</v>
      </c>
      <c r="C271" s="156" t="s">
        <v>663</v>
      </c>
      <c r="D271" s="610" t="s">
        <v>1304</v>
      </c>
      <c r="E271" s="301" t="s">
        <v>347</v>
      </c>
      <c r="F271" s="301" t="s">
        <v>347</v>
      </c>
      <c r="G271" s="159" t="str">
        <f t="shared" si="64"/>
        <v>H:</v>
      </c>
      <c r="H271" s="159">
        <v>2000</v>
      </c>
      <c r="I271" s="160" t="str">
        <f t="shared" si="65"/>
        <v>W:</v>
      </c>
      <c r="J271" s="161">
        <v>720</v>
      </c>
      <c r="K271" s="161" t="str">
        <f t="shared" si="66"/>
        <v/>
      </c>
      <c r="L271" s="161"/>
      <c r="M271" s="162" t="s">
        <v>712</v>
      </c>
      <c r="N271" s="163" t="s">
        <v>549</v>
      </c>
      <c r="O271" s="164" t="s">
        <v>621</v>
      </c>
      <c r="P271" s="305" t="s">
        <v>560</v>
      </c>
      <c r="Q271" s="166" t="str">
        <f t="shared" si="67"/>
        <v>Panel Posterior Corte Doble_NG-229*229 / H:2000W:720 mm</v>
      </c>
      <c r="DD271" s="301" t="s">
        <v>736</v>
      </c>
      <c r="DE271" s="301" t="str">
        <f t="shared" si="68"/>
        <v>1014520</v>
      </c>
      <c r="DF271" s="301"/>
      <c r="DG271" s="301" t="str">
        <f t="shared" si="69"/>
        <v/>
      </c>
      <c r="DH271" s="301"/>
      <c r="DI271" s="301" t="str">
        <f t="shared" si="70"/>
        <v/>
      </c>
    </row>
    <row r="272" spans="1:113" ht="19.899999999999999" customHeight="1" outlineLevel="1">
      <c r="A272" s="154">
        <v>217</v>
      </c>
      <c r="B272" s="155" t="str">
        <f t="shared" si="71"/>
        <v>2080PaPCD_NG</v>
      </c>
      <c r="C272" s="156" t="s">
        <v>663</v>
      </c>
      <c r="D272" s="610" t="s">
        <v>1305</v>
      </c>
      <c r="E272" s="301" t="s">
        <v>347</v>
      </c>
      <c r="F272" s="301" t="s">
        <v>347</v>
      </c>
      <c r="G272" s="159" t="str">
        <f t="shared" si="64"/>
        <v>H:</v>
      </c>
      <c r="H272" s="159">
        <v>2000</v>
      </c>
      <c r="I272" s="160" t="str">
        <f t="shared" si="65"/>
        <v>W:</v>
      </c>
      <c r="J272" s="161">
        <v>800</v>
      </c>
      <c r="K272" s="161" t="str">
        <f t="shared" si="66"/>
        <v/>
      </c>
      <c r="L272" s="161"/>
      <c r="M272" s="162" t="s">
        <v>712</v>
      </c>
      <c r="N272" s="163" t="s">
        <v>549</v>
      </c>
      <c r="O272" s="164" t="s">
        <v>621</v>
      </c>
      <c r="P272" s="305" t="s">
        <v>560</v>
      </c>
      <c r="Q272" s="166" t="str">
        <f t="shared" si="67"/>
        <v>Panel Posterior Corte Doble_NG-229*229 / H:2000W:800 mm</v>
      </c>
      <c r="DD272" s="301" t="s">
        <v>737</v>
      </c>
      <c r="DE272" s="301" t="str">
        <f t="shared" si="68"/>
        <v>1014521</v>
      </c>
      <c r="DF272" s="301"/>
      <c r="DG272" s="301" t="str">
        <f t="shared" si="69"/>
        <v/>
      </c>
      <c r="DH272" s="301"/>
      <c r="DI272" s="301" t="str">
        <f t="shared" si="70"/>
        <v/>
      </c>
    </row>
    <row r="273" spans="1:113" ht="19.899999999999999" customHeight="1" outlineLevel="1">
      <c r="A273" s="154">
        <v>218</v>
      </c>
      <c r="B273" s="155" t="str">
        <f t="shared" si="71"/>
        <v>2011PaPCD_NG</v>
      </c>
      <c r="C273" s="156" t="s">
        <v>663</v>
      </c>
      <c r="D273" s="610" t="s">
        <v>1306</v>
      </c>
      <c r="E273" s="301" t="s">
        <v>347</v>
      </c>
      <c r="F273" s="301" t="s">
        <v>347</v>
      </c>
      <c r="G273" s="159" t="str">
        <f t="shared" si="64"/>
        <v>H:</v>
      </c>
      <c r="H273" s="159">
        <v>2000</v>
      </c>
      <c r="I273" s="160" t="str">
        <f t="shared" si="65"/>
        <v>W:</v>
      </c>
      <c r="J273" s="161">
        <v>1120</v>
      </c>
      <c r="K273" s="161" t="str">
        <f t="shared" si="66"/>
        <v/>
      </c>
      <c r="L273" s="161"/>
      <c r="M273" s="162" t="s">
        <v>712</v>
      </c>
      <c r="N273" s="163" t="s">
        <v>549</v>
      </c>
      <c r="O273" s="164" t="s">
        <v>621</v>
      </c>
      <c r="P273" s="305" t="s">
        <v>560</v>
      </c>
      <c r="Q273" s="166" t="str">
        <f t="shared" si="67"/>
        <v>Panel Posterior Corte Doble_NG-229*229 / H:2000W:1120 mm</v>
      </c>
      <c r="DD273" s="301" t="s">
        <v>738</v>
      </c>
      <c r="DE273" s="301" t="str">
        <f t="shared" si="68"/>
        <v>1014522</v>
      </c>
      <c r="DF273" s="301"/>
      <c r="DG273" s="301" t="str">
        <f t="shared" si="69"/>
        <v/>
      </c>
      <c r="DH273" s="301"/>
      <c r="DI273" s="301" t="str">
        <f t="shared" si="70"/>
        <v/>
      </c>
    </row>
    <row r="274" spans="1:113" ht="19.899999999999999" customHeight="1" outlineLevel="1">
      <c r="A274" s="154">
        <v>219</v>
      </c>
      <c r="B274" s="155" t="str">
        <f t="shared" si="71"/>
        <v>2272PaPCD_NG</v>
      </c>
      <c r="C274" s="156" t="s">
        <v>663</v>
      </c>
      <c r="D274" s="610" t="s">
        <v>1307</v>
      </c>
      <c r="E274" s="301" t="s">
        <v>347</v>
      </c>
      <c r="F274" s="301" t="s">
        <v>347</v>
      </c>
      <c r="G274" s="159" t="str">
        <f t="shared" si="64"/>
        <v>H:</v>
      </c>
      <c r="H274" s="159">
        <v>2200</v>
      </c>
      <c r="I274" s="160" t="str">
        <f t="shared" si="65"/>
        <v>W:</v>
      </c>
      <c r="J274" s="161">
        <v>720</v>
      </c>
      <c r="K274" s="161" t="str">
        <f t="shared" si="66"/>
        <v/>
      </c>
      <c r="L274" s="161"/>
      <c r="M274" s="162" t="s">
        <v>712</v>
      </c>
      <c r="N274" s="163" t="s">
        <v>549</v>
      </c>
      <c r="O274" s="164" t="s">
        <v>621</v>
      </c>
      <c r="P274" s="305" t="s">
        <v>560</v>
      </c>
      <c r="Q274" s="166" t="str">
        <f t="shared" si="67"/>
        <v>Panel Posterior Corte Doble_NG-229*229 / H:2200W:720 mm</v>
      </c>
      <c r="DD274" s="301" t="s">
        <v>739</v>
      </c>
      <c r="DE274" s="301" t="str">
        <f t="shared" si="68"/>
        <v>1014523</v>
      </c>
      <c r="DF274" s="301"/>
      <c r="DG274" s="301" t="str">
        <f t="shared" si="69"/>
        <v/>
      </c>
      <c r="DH274" s="301"/>
      <c r="DI274" s="301" t="str">
        <f t="shared" si="70"/>
        <v/>
      </c>
    </row>
    <row r="275" spans="1:113" ht="19.899999999999999" customHeight="1" outlineLevel="1">
      <c r="A275" s="154">
        <v>220</v>
      </c>
      <c r="B275" s="155" t="str">
        <f t="shared" si="71"/>
        <v>2280PaPCD_NG</v>
      </c>
      <c r="C275" s="156" t="s">
        <v>663</v>
      </c>
      <c r="D275" s="610" t="s">
        <v>1308</v>
      </c>
      <c r="E275" s="301" t="s">
        <v>347</v>
      </c>
      <c r="F275" s="301" t="s">
        <v>347</v>
      </c>
      <c r="G275" s="159" t="str">
        <f t="shared" si="64"/>
        <v>H:</v>
      </c>
      <c r="H275" s="159">
        <v>2200</v>
      </c>
      <c r="I275" s="160" t="str">
        <f t="shared" si="65"/>
        <v>W:</v>
      </c>
      <c r="J275" s="161">
        <v>800</v>
      </c>
      <c r="K275" s="161" t="str">
        <f t="shared" si="66"/>
        <v/>
      </c>
      <c r="L275" s="161"/>
      <c r="M275" s="162" t="s">
        <v>712</v>
      </c>
      <c r="N275" s="163" t="s">
        <v>549</v>
      </c>
      <c r="O275" s="164" t="s">
        <v>621</v>
      </c>
      <c r="P275" s="305" t="s">
        <v>560</v>
      </c>
      <c r="Q275" s="166" t="str">
        <f t="shared" si="67"/>
        <v>Panel Posterior Corte Doble_NG-229*229 / H:2200W:800 mm</v>
      </c>
      <c r="DD275" s="301" t="s">
        <v>740</v>
      </c>
      <c r="DE275" s="301" t="str">
        <f t="shared" si="68"/>
        <v>1014524</v>
      </c>
      <c r="DF275" s="301"/>
      <c r="DG275" s="301" t="str">
        <f t="shared" si="69"/>
        <v/>
      </c>
      <c r="DH275" s="301"/>
      <c r="DI275" s="301" t="str">
        <f t="shared" si="70"/>
        <v/>
      </c>
    </row>
    <row r="276" spans="1:113" ht="19.899999999999999" customHeight="1" outlineLevel="1">
      <c r="A276" s="154">
        <v>221</v>
      </c>
      <c r="B276" s="155" t="str">
        <f t="shared" si="71"/>
        <v>2211PaPCD_NG</v>
      </c>
      <c r="C276" s="156" t="s">
        <v>663</v>
      </c>
      <c r="D276" s="610" t="s">
        <v>1309</v>
      </c>
      <c r="E276" s="301" t="s">
        <v>347</v>
      </c>
      <c r="F276" s="301" t="s">
        <v>347</v>
      </c>
      <c r="G276" s="159" t="str">
        <f t="shared" si="64"/>
        <v>H:</v>
      </c>
      <c r="H276" s="159">
        <v>2200</v>
      </c>
      <c r="I276" s="160" t="str">
        <f t="shared" si="65"/>
        <v>W:</v>
      </c>
      <c r="J276" s="161">
        <v>1120</v>
      </c>
      <c r="K276" s="161" t="str">
        <f t="shared" si="66"/>
        <v/>
      </c>
      <c r="L276" s="161"/>
      <c r="M276" s="162" t="s">
        <v>712</v>
      </c>
      <c r="N276" s="163" t="s">
        <v>549</v>
      </c>
      <c r="O276" s="164" t="s">
        <v>621</v>
      </c>
      <c r="P276" s="305" t="s">
        <v>560</v>
      </c>
      <c r="Q276" s="166" t="str">
        <f t="shared" si="67"/>
        <v>Panel Posterior Corte Doble_NG-229*229 / H:2200W:1120 mm</v>
      </c>
      <c r="DD276" s="301" t="s">
        <v>741</v>
      </c>
      <c r="DE276" s="301" t="str">
        <f t="shared" si="68"/>
        <v>1014525</v>
      </c>
      <c r="DF276" s="301"/>
      <c r="DG276" s="301" t="str">
        <f t="shared" si="69"/>
        <v/>
      </c>
      <c r="DH276" s="301"/>
      <c r="DI276" s="301" t="str">
        <f t="shared" si="70"/>
        <v/>
      </c>
    </row>
    <row r="277" spans="1:113" ht="19.899999999999999" customHeight="1" outlineLevel="1">
      <c r="A277" s="154">
        <v>222</v>
      </c>
      <c r="B277" s="155" t="str">
        <f t="shared" si="71"/>
        <v>1840PaPCD_NM</v>
      </c>
      <c r="C277" s="156" t="s">
        <v>663</v>
      </c>
      <c r="D277" s="610" t="s">
        <v>1310</v>
      </c>
      <c r="E277" s="301" t="s">
        <v>347</v>
      </c>
      <c r="F277" s="301" t="s">
        <v>347</v>
      </c>
      <c r="G277" s="159" t="str">
        <f t="shared" si="64"/>
        <v>H:</v>
      </c>
      <c r="H277" s="159">
        <v>1800</v>
      </c>
      <c r="I277" s="160" t="str">
        <f t="shared" si="65"/>
        <v>W:</v>
      </c>
      <c r="J277" s="161">
        <v>400</v>
      </c>
      <c r="K277" s="161" t="str">
        <f t="shared" si="66"/>
        <v/>
      </c>
      <c r="L277" s="161"/>
      <c r="M277" s="162" t="s">
        <v>712</v>
      </c>
      <c r="N277" s="163" t="s">
        <v>549</v>
      </c>
      <c r="O277" s="164" t="s">
        <v>621</v>
      </c>
      <c r="P277" s="305" t="s">
        <v>569</v>
      </c>
      <c r="Q277" s="166" t="str">
        <f t="shared" si="67"/>
        <v>Panel Posterior Corte Doble_NM-180*180 / H:1800W:400 mm</v>
      </c>
      <c r="DD277" s="301" t="s">
        <v>742</v>
      </c>
      <c r="DE277" s="301" t="str">
        <f t="shared" si="68"/>
        <v>1014526</v>
      </c>
      <c r="DF277" s="301"/>
      <c r="DG277" s="301" t="str">
        <f t="shared" si="69"/>
        <v/>
      </c>
      <c r="DH277" s="301"/>
      <c r="DI277" s="301" t="str">
        <f t="shared" si="70"/>
        <v/>
      </c>
    </row>
    <row r="278" spans="1:113" ht="19.899999999999999" customHeight="1" outlineLevel="1">
      <c r="A278" s="154">
        <v>223</v>
      </c>
      <c r="B278" s="155" t="str">
        <f t="shared" si="71"/>
        <v>1872PaPCD_NM</v>
      </c>
      <c r="C278" s="156" t="s">
        <v>663</v>
      </c>
      <c r="D278" s="610" t="s">
        <v>1311</v>
      </c>
      <c r="E278" s="301" t="s">
        <v>347</v>
      </c>
      <c r="F278" s="301" t="s">
        <v>347</v>
      </c>
      <c r="G278" s="159" t="str">
        <f t="shared" si="64"/>
        <v>H:</v>
      </c>
      <c r="H278" s="159">
        <v>1800</v>
      </c>
      <c r="I278" s="160" t="str">
        <f t="shared" si="65"/>
        <v>W:</v>
      </c>
      <c r="J278" s="161">
        <v>720</v>
      </c>
      <c r="K278" s="161" t="str">
        <f t="shared" si="66"/>
        <v/>
      </c>
      <c r="L278" s="161"/>
      <c r="M278" s="162" t="s">
        <v>712</v>
      </c>
      <c r="N278" s="163" t="s">
        <v>549</v>
      </c>
      <c r="O278" s="164" t="s">
        <v>621</v>
      </c>
      <c r="P278" s="305" t="s">
        <v>569</v>
      </c>
      <c r="Q278" s="166" t="str">
        <f t="shared" si="67"/>
        <v>Panel Posterior Corte Doble_NM-180*180 / H:1800W:720 mm</v>
      </c>
      <c r="DD278" s="301" t="s">
        <v>743</v>
      </c>
      <c r="DE278" s="301" t="str">
        <f t="shared" si="68"/>
        <v>1014527</v>
      </c>
      <c r="DF278" s="301"/>
      <c r="DG278" s="301" t="str">
        <f t="shared" si="69"/>
        <v/>
      </c>
      <c r="DH278" s="301"/>
      <c r="DI278" s="301" t="str">
        <f t="shared" si="70"/>
        <v/>
      </c>
    </row>
    <row r="279" spans="1:113" ht="19.899999999999999" customHeight="1" outlineLevel="1">
      <c r="A279" s="154">
        <v>224</v>
      </c>
      <c r="B279" s="155" t="str">
        <f t="shared" si="71"/>
        <v>1811PaPCD_NM</v>
      </c>
      <c r="C279" s="156" t="s">
        <v>663</v>
      </c>
      <c r="D279" s="610" t="s">
        <v>1312</v>
      </c>
      <c r="E279" s="301" t="s">
        <v>347</v>
      </c>
      <c r="F279" s="301" t="s">
        <v>347</v>
      </c>
      <c r="G279" s="159" t="str">
        <f t="shared" ref="G279:G310" si="72">IF(H279&lt;&gt;"","H:","")</f>
        <v>H:</v>
      </c>
      <c r="H279" s="159">
        <v>1800</v>
      </c>
      <c r="I279" s="160" t="str">
        <f t="shared" ref="I279:I310" si="73">IF(J279&lt;&gt;"","W:","")</f>
        <v>W:</v>
      </c>
      <c r="J279" s="161">
        <v>1120</v>
      </c>
      <c r="K279" s="161" t="str">
        <f t="shared" ref="K279:K310" si="74">IF(L279&lt;&gt;"","D:","")</f>
        <v/>
      </c>
      <c r="L279" s="161"/>
      <c r="M279" s="162" t="s">
        <v>712</v>
      </c>
      <c r="N279" s="163" t="s">
        <v>549</v>
      </c>
      <c r="O279" s="164" t="s">
        <v>621</v>
      </c>
      <c r="P279" s="305" t="s">
        <v>569</v>
      </c>
      <c r="Q279" s="166" t="str">
        <f t="shared" ref="Q279:Q310" si="75">IF(B279&lt;&gt;"",(C279&amp;M279&amp;N279&amp;O279&amp;P279&amp;" / "&amp;G279&amp;H279&amp;I279&amp;J279&amp;K279&amp;L279&amp;" mm"),"")</f>
        <v>Panel Posterior Corte Doble_NM-180*180 / H:1800W:1120 mm</v>
      </c>
      <c r="DD279" s="301" t="s">
        <v>744</v>
      </c>
      <c r="DE279" s="301" t="str">
        <f t="shared" si="68"/>
        <v>1014528</v>
      </c>
      <c r="DF279" s="301"/>
      <c r="DG279" s="301" t="str">
        <f t="shared" si="69"/>
        <v/>
      </c>
      <c r="DH279" s="301"/>
      <c r="DI279" s="301" t="str">
        <f t="shared" si="70"/>
        <v/>
      </c>
    </row>
    <row r="280" spans="1:113" ht="19.899999999999999" customHeight="1" outlineLevel="1">
      <c r="A280" s="154">
        <v>225</v>
      </c>
      <c r="B280" s="155" t="str">
        <f t="shared" si="71"/>
        <v>2040PaPCD_NM</v>
      </c>
      <c r="C280" s="156" t="s">
        <v>663</v>
      </c>
      <c r="D280" s="610" t="s">
        <v>1313</v>
      </c>
      <c r="E280" s="301" t="s">
        <v>347</v>
      </c>
      <c r="F280" s="301" t="s">
        <v>347</v>
      </c>
      <c r="G280" s="159" t="str">
        <f t="shared" si="72"/>
        <v>H:</v>
      </c>
      <c r="H280" s="159">
        <v>2000</v>
      </c>
      <c r="I280" s="160" t="str">
        <f t="shared" si="73"/>
        <v>W:</v>
      </c>
      <c r="J280" s="161">
        <v>400</v>
      </c>
      <c r="K280" s="161" t="str">
        <f t="shared" si="74"/>
        <v/>
      </c>
      <c r="L280" s="161"/>
      <c r="M280" s="162" t="s">
        <v>712</v>
      </c>
      <c r="N280" s="163" t="s">
        <v>549</v>
      </c>
      <c r="O280" s="164" t="s">
        <v>621</v>
      </c>
      <c r="P280" s="305" t="s">
        <v>569</v>
      </c>
      <c r="Q280" s="166" t="str">
        <f t="shared" si="75"/>
        <v>Panel Posterior Corte Doble_NM-180*180 / H:2000W:400 mm</v>
      </c>
      <c r="DD280" s="301" t="s">
        <v>745</v>
      </c>
      <c r="DE280" s="301" t="str">
        <f t="shared" si="68"/>
        <v>1014529</v>
      </c>
      <c r="DF280" s="301"/>
      <c r="DG280" s="301" t="str">
        <f t="shared" si="69"/>
        <v/>
      </c>
      <c r="DH280" s="301"/>
      <c r="DI280" s="301" t="str">
        <f t="shared" si="70"/>
        <v/>
      </c>
    </row>
    <row r="281" spans="1:113" ht="19.899999999999999" customHeight="1" outlineLevel="1">
      <c r="A281" s="154">
        <v>226</v>
      </c>
      <c r="B281" s="155" t="str">
        <f t="shared" si="71"/>
        <v>2072PaPCD_NM</v>
      </c>
      <c r="C281" s="156" t="s">
        <v>663</v>
      </c>
      <c r="D281" s="610" t="s">
        <v>1314</v>
      </c>
      <c r="E281" s="301" t="s">
        <v>347</v>
      </c>
      <c r="F281" s="301" t="s">
        <v>347</v>
      </c>
      <c r="G281" s="159" t="str">
        <f t="shared" si="72"/>
        <v>H:</v>
      </c>
      <c r="H281" s="159">
        <v>2000</v>
      </c>
      <c r="I281" s="160" t="str">
        <f t="shared" si="73"/>
        <v>W:</v>
      </c>
      <c r="J281" s="161">
        <v>720</v>
      </c>
      <c r="K281" s="161" t="str">
        <f t="shared" si="74"/>
        <v/>
      </c>
      <c r="L281" s="161"/>
      <c r="M281" s="162" t="s">
        <v>712</v>
      </c>
      <c r="N281" s="163" t="s">
        <v>549</v>
      </c>
      <c r="O281" s="164" t="s">
        <v>621</v>
      </c>
      <c r="P281" s="305" t="s">
        <v>569</v>
      </c>
      <c r="Q281" s="166" t="str">
        <f t="shared" si="75"/>
        <v>Panel Posterior Corte Doble_NM-180*180 / H:2000W:720 mm</v>
      </c>
      <c r="DD281" s="301" t="s">
        <v>746</v>
      </c>
      <c r="DE281" s="301" t="str">
        <f t="shared" si="68"/>
        <v>1014530</v>
      </c>
      <c r="DF281" s="301"/>
      <c r="DG281" s="301" t="str">
        <f t="shared" si="69"/>
        <v/>
      </c>
      <c r="DH281" s="301"/>
      <c r="DI281" s="301" t="str">
        <f t="shared" si="70"/>
        <v/>
      </c>
    </row>
    <row r="282" spans="1:113" ht="19.899999999999999" customHeight="1" outlineLevel="1">
      <c r="A282" s="154">
        <v>227</v>
      </c>
      <c r="B282" s="155" t="str">
        <f t="shared" si="71"/>
        <v>2080PaPCD_NM</v>
      </c>
      <c r="C282" s="156" t="s">
        <v>663</v>
      </c>
      <c r="D282" s="610" t="s">
        <v>1315</v>
      </c>
      <c r="E282" s="301" t="s">
        <v>347</v>
      </c>
      <c r="F282" s="301" t="s">
        <v>347</v>
      </c>
      <c r="G282" s="159" t="str">
        <f t="shared" si="72"/>
        <v>H:</v>
      </c>
      <c r="H282" s="159">
        <v>2000</v>
      </c>
      <c r="I282" s="160" t="str">
        <f t="shared" si="73"/>
        <v>W:</v>
      </c>
      <c r="J282" s="161">
        <v>800</v>
      </c>
      <c r="K282" s="161" t="str">
        <f t="shared" si="74"/>
        <v/>
      </c>
      <c r="L282" s="161"/>
      <c r="M282" s="162" t="s">
        <v>712</v>
      </c>
      <c r="N282" s="163" t="s">
        <v>549</v>
      </c>
      <c r="O282" s="164" t="s">
        <v>621</v>
      </c>
      <c r="P282" s="305" t="s">
        <v>569</v>
      </c>
      <c r="Q282" s="166" t="str">
        <f t="shared" si="75"/>
        <v>Panel Posterior Corte Doble_NM-180*180 / H:2000W:800 mm</v>
      </c>
      <c r="DD282" s="301" t="s">
        <v>747</v>
      </c>
      <c r="DE282" s="301" t="str">
        <f t="shared" si="68"/>
        <v>1014531</v>
      </c>
      <c r="DF282" s="301"/>
      <c r="DG282" s="301" t="str">
        <f t="shared" si="69"/>
        <v/>
      </c>
      <c r="DH282" s="301"/>
      <c r="DI282" s="301" t="str">
        <f t="shared" si="70"/>
        <v/>
      </c>
    </row>
    <row r="283" spans="1:113" ht="19.899999999999999" customHeight="1" outlineLevel="1">
      <c r="A283" s="154">
        <v>228</v>
      </c>
      <c r="B283" s="155" t="str">
        <f t="shared" si="71"/>
        <v>2011PaPCD_NM</v>
      </c>
      <c r="C283" s="156" t="s">
        <v>663</v>
      </c>
      <c r="D283" s="610" t="s">
        <v>1316</v>
      </c>
      <c r="E283" s="301" t="s">
        <v>347</v>
      </c>
      <c r="F283" s="301" t="s">
        <v>347</v>
      </c>
      <c r="G283" s="159" t="str">
        <f t="shared" si="72"/>
        <v>H:</v>
      </c>
      <c r="H283" s="159">
        <v>2000</v>
      </c>
      <c r="I283" s="160" t="str">
        <f t="shared" si="73"/>
        <v>W:</v>
      </c>
      <c r="J283" s="161">
        <v>1120</v>
      </c>
      <c r="K283" s="161" t="str">
        <f t="shared" si="74"/>
        <v/>
      </c>
      <c r="L283" s="161"/>
      <c r="M283" s="162" t="s">
        <v>712</v>
      </c>
      <c r="N283" s="163" t="s">
        <v>549</v>
      </c>
      <c r="O283" s="164" t="s">
        <v>621</v>
      </c>
      <c r="P283" s="305" t="s">
        <v>569</v>
      </c>
      <c r="Q283" s="166" t="str">
        <f t="shared" si="75"/>
        <v>Panel Posterior Corte Doble_NM-180*180 / H:2000W:1120 mm</v>
      </c>
      <c r="DD283" s="301" t="s">
        <v>748</v>
      </c>
      <c r="DE283" s="301" t="str">
        <f t="shared" si="68"/>
        <v>1014532</v>
      </c>
      <c r="DF283" s="301"/>
      <c r="DG283" s="301" t="str">
        <f t="shared" si="69"/>
        <v/>
      </c>
      <c r="DH283" s="301"/>
      <c r="DI283" s="301" t="str">
        <f t="shared" si="70"/>
        <v/>
      </c>
    </row>
    <row r="284" spans="1:113" ht="19.899999999999999" customHeight="1" outlineLevel="1">
      <c r="A284" s="154">
        <v>229</v>
      </c>
      <c r="B284" s="155" t="str">
        <f t="shared" si="71"/>
        <v>2240PaPCD_NM</v>
      </c>
      <c r="C284" s="156" t="s">
        <v>663</v>
      </c>
      <c r="D284" s="610" t="s">
        <v>1317</v>
      </c>
      <c r="E284" s="301" t="s">
        <v>347</v>
      </c>
      <c r="F284" s="301" t="s">
        <v>347</v>
      </c>
      <c r="G284" s="159" t="str">
        <f t="shared" si="72"/>
        <v>H:</v>
      </c>
      <c r="H284" s="159">
        <v>2200</v>
      </c>
      <c r="I284" s="160" t="str">
        <f t="shared" si="73"/>
        <v>W:</v>
      </c>
      <c r="J284" s="161">
        <v>400</v>
      </c>
      <c r="K284" s="161" t="str">
        <f t="shared" si="74"/>
        <v/>
      </c>
      <c r="L284" s="161"/>
      <c r="M284" s="162" t="s">
        <v>712</v>
      </c>
      <c r="N284" s="163" t="s">
        <v>549</v>
      </c>
      <c r="O284" s="164" t="s">
        <v>621</v>
      </c>
      <c r="P284" s="305" t="s">
        <v>569</v>
      </c>
      <c r="Q284" s="166" t="str">
        <f t="shared" si="75"/>
        <v>Panel Posterior Corte Doble_NM-180*180 / H:2200W:400 mm</v>
      </c>
      <c r="DD284" s="301" t="s">
        <v>749</v>
      </c>
      <c r="DE284" s="301" t="str">
        <f t="shared" si="68"/>
        <v>1014533</v>
      </c>
      <c r="DF284" s="301"/>
      <c r="DG284" s="301" t="str">
        <f t="shared" si="69"/>
        <v/>
      </c>
      <c r="DH284" s="301"/>
      <c r="DI284" s="301" t="str">
        <f t="shared" si="70"/>
        <v/>
      </c>
    </row>
    <row r="285" spans="1:113" ht="19.899999999999999" customHeight="1" outlineLevel="1">
      <c r="A285" s="154">
        <v>230</v>
      </c>
      <c r="B285" s="155" t="str">
        <f t="shared" si="71"/>
        <v>2272PaPCD_NM</v>
      </c>
      <c r="C285" s="156" t="s">
        <v>663</v>
      </c>
      <c r="D285" s="610" t="s">
        <v>1318</v>
      </c>
      <c r="E285" s="301" t="s">
        <v>347</v>
      </c>
      <c r="F285" s="301" t="s">
        <v>347</v>
      </c>
      <c r="G285" s="159" t="str">
        <f t="shared" si="72"/>
        <v>H:</v>
      </c>
      <c r="H285" s="159">
        <v>2200</v>
      </c>
      <c r="I285" s="160" t="str">
        <f t="shared" si="73"/>
        <v>W:</v>
      </c>
      <c r="J285" s="161">
        <v>720</v>
      </c>
      <c r="K285" s="161" t="str">
        <f t="shared" si="74"/>
        <v/>
      </c>
      <c r="L285" s="161"/>
      <c r="M285" s="162" t="s">
        <v>712</v>
      </c>
      <c r="N285" s="163" t="s">
        <v>549</v>
      </c>
      <c r="O285" s="164" t="s">
        <v>621</v>
      </c>
      <c r="P285" s="305" t="s">
        <v>569</v>
      </c>
      <c r="Q285" s="166" t="str">
        <f t="shared" si="75"/>
        <v>Panel Posterior Corte Doble_NM-180*180 / H:2200W:720 mm</v>
      </c>
      <c r="DD285" s="301" t="s">
        <v>750</v>
      </c>
      <c r="DE285" s="301" t="str">
        <f t="shared" si="68"/>
        <v>1014534</v>
      </c>
      <c r="DF285" s="301"/>
      <c r="DG285" s="301" t="str">
        <f t="shared" si="69"/>
        <v/>
      </c>
      <c r="DH285" s="301"/>
      <c r="DI285" s="301" t="str">
        <f t="shared" si="70"/>
        <v/>
      </c>
    </row>
    <row r="286" spans="1:113" ht="19.899999999999999" customHeight="1" outlineLevel="1">
      <c r="A286" s="154">
        <v>231</v>
      </c>
      <c r="B286" s="155" t="str">
        <f t="shared" si="71"/>
        <v>2280PaPCD_NM</v>
      </c>
      <c r="C286" s="156" t="s">
        <v>663</v>
      </c>
      <c r="D286" s="610" t="s">
        <v>1319</v>
      </c>
      <c r="E286" s="301" t="s">
        <v>347</v>
      </c>
      <c r="F286" s="301" t="s">
        <v>347</v>
      </c>
      <c r="G286" s="159" t="str">
        <f t="shared" si="72"/>
        <v>H:</v>
      </c>
      <c r="H286" s="159">
        <v>2200</v>
      </c>
      <c r="I286" s="160" t="str">
        <f t="shared" si="73"/>
        <v>W:</v>
      </c>
      <c r="J286" s="161">
        <v>800</v>
      </c>
      <c r="K286" s="161" t="str">
        <f t="shared" si="74"/>
        <v/>
      </c>
      <c r="L286" s="161"/>
      <c r="M286" s="162" t="s">
        <v>712</v>
      </c>
      <c r="N286" s="163" t="s">
        <v>549</v>
      </c>
      <c r="O286" s="164" t="s">
        <v>621</v>
      </c>
      <c r="P286" s="305" t="s">
        <v>569</v>
      </c>
      <c r="Q286" s="166" t="str">
        <f t="shared" si="75"/>
        <v>Panel Posterior Corte Doble_NM-180*180 / H:2200W:800 mm</v>
      </c>
      <c r="DD286" s="301" t="s">
        <v>751</v>
      </c>
      <c r="DE286" s="301" t="str">
        <f t="shared" si="68"/>
        <v>1014535</v>
      </c>
      <c r="DF286" s="301"/>
      <c r="DG286" s="301" t="str">
        <f t="shared" si="69"/>
        <v/>
      </c>
      <c r="DH286" s="301"/>
      <c r="DI286" s="301" t="str">
        <f t="shared" si="70"/>
        <v/>
      </c>
    </row>
    <row r="287" spans="1:113" ht="19.899999999999999" customHeight="1" outlineLevel="1">
      <c r="A287" s="154">
        <v>232</v>
      </c>
      <c r="B287" s="155" t="str">
        <f t="shared" si="71"/>
        <v>2211PaPCD_NM</v>
      </c>
      <c r="C287" s="156" t="s">
        <v>663</v>
      </c>
      <c r="D287" s="610" t="s">
        <v>1320</v>
      </c>
      <c r="E287" s="301" t="s">
        <v>347</v>
      </c>
      <c r="F287" s="301" t="s">
        <v>347</v>
      </c>
      <c r="G287" s="159" t="str">
        <f t="shared" si="72"/>
        <v>H:</v>
      </c>
      <c r="H287" s="159">
        <v>2200</v>
      </c>
      <c r="I287" s="160" t="str">
        <f t="shared" si="73"/>
        <v>W:</v>
      </c>
      <c r="J287" s="161">
        <v>1120</v>
      </c>
      <c r="K287" s="161" t="str">
        <f t="shared" si="74"/>
        <v/>
      </c>
      <c r="L287" s="161"/>
      <c r="M287" s="162" t="s">
        <v>712</v>
      </c>
      <c r="N287" s="163" t="s">
        <v>549</v>
      </c>
      <c r="O287" s="164" t="s">
        <v>621</v>
      </c>
      <c r="P287" s="305" t="s">
        <v>569</v>
      </c>
      <c r="Q287" s="166" t="str">
        <f t="shared" si="75"/>
        <v>Panel Posterior Corte Doble_NM-180*180 / H:2200W:1120 mm</v>
      </c>
      <c r="DD287" s="301" t="s">
        <v>752</v>
      </c>
      <c r="DE287" s="301" t="str">
        <f t="shared" si="68"/>
        <v>1014536</v>
      </c>
      <c r="DF287" s="301"/>
      <c r="DG287" s="301" t="str">
        <f t="shared" si="69"/>
        <v/>
      </c>
      <c r="DH287" s="301"/>
      <c r="DI287" s="301" t="str">
        <f t="shared" si="70"/>
        <v/>
      </c>
    </row>
    <row r="288" spans="1:113" ht="19.899999999999999" customHeight="1" outlineLevel="1">
      <c r="A288" s="154">
        <v>233</v>
      </c>
      <c r="B288" s="155" t="str">
        <f t="shared" si="71"/>
        <v>1840PaPCD_NP</v>
      </c>
      <c r="C288" s="156" t="s">
        <v>663</v>
      </c>
      <c r="D288" s="610" t="s">
        <v>1321</v>
      </c>
      <c r="E288" s="301" t="s">
        <v>347</v>
      </c>
      <c r="F288" s="301" t="s">
        <v>347</v>
      </c>
      <c r="G288" s="159" t="str">
        <f t="shared" si="72"/>
        <v>H:</v>
      </c>
      <c r="H288" s="159">
        <v>1800</v>
      </c>
      <c r="I288" s="160" t="str">
        <f t="shared" si="73"/>
        <v>W:</v>
      </c>
      <c r="J288" s="161">
        <v>400</v>
      </c>
      <c r="K288" s="161" t="str">
        <f t="shared" si="74"/>
        <v/>
      </c>
      <c r="L288" s="161"/>
      <c r="M288" s="162" t="s">
        <v>712</v>
      </c>
      <c r="N288" s="163" t="s">
        <v>549</v>
      </c>
      <c r="O288" s="164" t="s">
        <v>621</v>
      </c>
      <c r="P288" s="305" t="s">
        <v>578</v>
      </c>
      <c r="Q288" s="166" t="str">
        <f t="shared" si="75"/>
        <v>Panel Posterior Corte Doble_NP-125*125 / H:1800W:400 mm</v>
      </c>
      <c r="DD288" s="301" t="s">
        <v>753</v>
      </c>
      <c r="DE288" s="301" t="str">
        <f t="shared" si="68"/>
        <v>1014537</v>
      </c>
      <c r="DF288" s="301"/>
      <c r="DG288" s="301" t="str">
        <f t="shared" si="69"/>
        <v/>
      </c>
      <c r="DH288" s="301"/>
      <c r="DI288" s="301" t="str">
        <f t="shared" si="70"/>
        <v/>
      </c>
    </row>
    <row r="289" spans="1:113" ht="19.899999999999999" customHeight="1" outlineLevel="1">
      <c r="A289" s="154">
        <v>234</v>
      </c>
      <c r="B289" s="155" t="str">
        <f t="shared" si="71"/>
        <v>1872PaPCD_NP</v>
      </c>
      <c r="C289" s="156" t="s">
        <v>663</v>
      </c>
      <c r="D289" s="610" t="s">
        <v>1322</v>
      </c>
      <c r="E289" s="301" t="s">
        <v>347</v>
      </c>
      <c r="F289" s="301" t="s">
        <v>347</v>
      </c>
      <c r="G289" s="159" t="str">
        <f t="shared" si="72"/>
        <v>H:</v>
      </c>
      <c r="H289" s="159">
        <v>1800</v>
      </c>
      <c r="I289" s="160" t="str">
        <f t="shared" si="73"/>
        <v>W:</v>
      </c>
      <c r="J289" s="161">
        <v>720</v>
      </c>
      <c r="K289" s="161" t="str">
        <f t="shared" si="74"/>
        <v/>
      </c>
      <c r="L289" s="161"/>
      <c r="M289" s="162" t="s">
        <v>712</v>
      </c>
      <c r="N289" s="163" t="s">
        <v>549</v>
      </c>
      <c r="O289" s="164" t="s">
        <v>621</v>
      </c>
      <c r="P289" s="305" t="s">
        <v>578</v>
      </c>
      <c r="Q289" s="166" t="str">
        <f t="shared" si="75"/>
        <v>Panel Posterior Corte Doble_NP-125*125 / H:1800W:720 mm</v>
      </c>
      <c r="DD289" s="301" t="s">
        <v>754</v>
      </c>
      <c r="DE289" s="301" t="str">
        <f t="shared" si="68"/>
        <v>1014538</v>
      </c>
      <c r="DF289" s="301"/>
      <c r="DG289" s="301" t="str">
        <f t="shared" si="69"/>
        <v/>
      </c>
      <c r="DH289" s="301"/>
      <c r="DI289" s="301" t="str">
        <f t="shared" si="70"/>
        <v/>
      </c>
    </row>
    <row r="290" spans="1:113" ht="19.899999999999999" customHeight="1" outlineLevel="1">
      <c r="A290" s="154">
        <v>235</v>
      </c>
      <c r="B290" s="155" t="str">
        <f t="shared" si="71"/>
        <v>1811PaPCD_NP</v>
      </c>
      <c r="C290" s="156" t="s">
        <v>663</v>
      </c>
      <c r="D290" s="610" t="s">
        <v>1323</v>
      </c>
      <c r="E290" s="301" t="s">
        <v>347</v>
      </c>
      <c r="F290" s="301" t="s">
        <v>347</v>
      </c>
      <c r="G290" s="159" t="str">
        <f t="shared" si="72"/>
        <v>H:</v>
      </c>
      <c r="H290" s="159">
        <v>1800</v>
      </c>
      <c r="I290" s="160" t="str">
        <f t="shared" si="73"/>
        <v>W:</v>
      </c>
      <c r="J290" s="161">
        <v>1120</v>
      </c>
      <c r="K290" s="161" t="str">
        <f t="shared" si="74"/>
        <v/>
      </c>
      <c r="L290" s="161"/>
      <c r="M290" s="162" t="s">
        <v>712</v>
      </c>
      <c r="N290" s="163" t="s">
        <v>549</v>
      </c>
      <c r="O290" s="164" t="s">
        <v>621</v>
      </c>
      <c r="P290" s="305" t="s">
        <v>578</v>
      </c>
      <c r="Q290" s="166" t="str">
        <f t="shared" si="75"/>
        <v>Panel Posterior Corte Doble_NP-125*125 / H:1800W:1120 mm</v>
      </c>
      <c r="DD290" s="301" t="s">
        <v>755</v>
      </c>
      <c r="DE290" s="301" t="str">
        <f t="shared" si="68"/>
        <v>1014539</v>
      </c>
      <c r="DF290" s="301"/>
      <c r="DG290" s="301" t="str">
        <f t="shared" si="69"/>
        <v/>
      </c>
      <c r="DH290" s="301"/>
      <c r="DI290" s="301" t="str">
        <f t="shared" si="70"/>
        <v/>
      </c>
    </row>
    <row r="291" spans="1:113" ht="19.899999999999999" customHeight="1" outlineLevel="1">
      <c r="A291" s="154">
        <v>236</v>
      </c>
      <c r="B291" s="155" t="str">
        <f t="shared" si="71"/>
        <v>2040PaPCD_NP</v>
      </c>
      <c r="C291" s="156" t="s">
        <v>663</v>
      </c>
      <c r="D291" s="610" t="s">
        <v>1324</v>
      </c>
      <c r="E291" s="301" t="s">
        <v>347</v>
      </c>
      <c r="F291" s="301" t="s">
        <v>347</v>
      </c>
      <c r="G291" s="159" t="str">
        <f t="shared" si="72"/>
        <v>H:</v>
      </c>
      <c r="H291" s="159">
        <v>2000</v>
      </c>
      <c r="I291" s="160" t="str">
        <f t="shared" si="73"/>
        <v>W:</v>
      </c>
      <c r="J291" s="161">
        <v>400</v>
      </c>
      <c r="K291" s="161" t="str">
        <f t="shared" si="74"/>
        <v/>
      </c>
      <c r="L291" s="161"/>
      <c r="M291" s="162" t="s">
        <v>712</v>
      </c>
      <c r="N291" s="163" t="s">
        <v>549</v>
      </c>
      <c r="O291" s="164" t="s">
        <v>621</v>
      </c>
      <c r="P291" s="305" t="s">
        <v>578</v>
      </c>
      <c r="Q291" s="166" t="str">
        <f t="shared" si="75"/>
        <v>Panel Posterior Corte Doble_NP-125*125 / H:2000W:400 mm</v>
      </c>
      <c r="DD291" s="301" t="s">
        <v>756</v>
      </c>
      <c r="DE291" s="301" t="str">
        <f t="shared" si="68"/>
        <v>1014540</v>
      </c>
      <c r="DF291" s="301"/>
      <c r="DG291" s="301" t="str">
        <f t="shared" si="69"/>
        <v/>
      </c>
      <c r="DH291" s="301"/>
      <c r="DI291" s="301" t="str">
        <f t="shared" si="70"/>
        <v/>
      </c>
    </row>
    <row r="292" spans="1:113" ht="19.899999999999999" customHeight="1" outlineLevel="1">
      <c r="A292" s="154">
        <v>237</v>
      </c>
      <c r="B292" s="155" t="str">
        <f t="shared" si="71"/>
        <v>2072PaPCD_NP</v>
      </c>
      <c r="C292" s="156" t="s">
        <v>663</v>
      </c>
      <c r="D292" s="610" t="s">
        <v>1325</v>
      </c>
      <c r="E292" s="301" t="s">
        <v>347</v>
      </c>
      <c r="F292" s="301" t="s">
        <v>347</v>
      </c>
      <c r="G292" s="159" t="str">
        <f t="shared" si="72"/>
        <v>H:</v>
      </c>
      <c r="H292" s="159">
        <v>2000</v>
      </c>
      <c r="I292" s="160" t="str">
        <f t="shared" si="73"/>
        <v>W:</v>
      </c>
      <c r="J292" s="161">
        <v>720</v>
      </c>
      <c r="K292" s="161" t="str">
        <f t="shared" si="74"/>
        <v/>
      </c>
      <c r="L292" s="161"/>
      <c r="M292" s="162" t="s">
        <v>712</v>
      </c>
      <c r="N292" s="163" t="s">
        <v>549</v>
      </c>
      <c r="O292" s="164" t="s">
        <v>621</v>
      </c>
      <c r="P292" s="305" t="s">
        <v>578</v>
      </c>
      <c r="Q292" s="166" t="str">
        <f t="shared" si="75"/>
        <v>Panel Posterior Corte Doble_NP-125*125 / H:2000W:720 mm</v>
      </c>
      <c r="DD292" s="301" t="s">
        <v>757</v>
      </c>
      <c r="DE292" s="301" t="str">
        <f t="shared" si="68"/>
        <v>1014541</v>
      </c>
      <c r="DF292" s="301"/>
      <c r="DG292" s="301" t="str">
        <f t="shared" si="69"/>
        <v/>
      </c>
      <c r="DH292" s="301"/>
      <c r="DI292" s="301" t="str">
        <f t="shared" si="70"/>
        <v/>
      </c>
    </row>
    <row r="293" spans="1:113" ht="19.899999999999999" customHeight="1" outlineLevel="1">
      <c r="A293" s="154">
        <v>238</v>
      </c>
      <c r="B293" s="155" t="str">
        <f t="shared" si="71"/>
        <v>2080PaPCD_NP</v>
      </c>
      <c r="C293" s="156" t="s">
        <v>663</v>
      </c>
      <c r="D293" s="610" t="s">
        <v>1326</v>
      </c>
      <c r="E293" s="301" t="s">
        <v>347</v>
      </c>
      <c r="F293" s="301" t="s">
        <v>347</v>
      </c>
      <c r="G293" s="159" t="str">
        <f t="shared" si="72"/>
        <v>H:</v>
      </c>
      <c r="H293" s="159">
        <v>2000</v>
      </c>
      <c r="I293" s="160" t="str">
        <f t="shared" si="73"/>
        <v>W:</v>
      </c>
      <c r="J293" s="161">
        <v>800</v>
      </c>
      <c r="K293" s="161" t="str">
        <f t="shared" si="74"/>
        <v/>
      </c>
      <c r="L293" s="161"/>
      <c r="M293" s="162" t="s">
        <v>712</v>
      </c>
      <c r="N293" s="163" t="s">
        <v>549</v>
      </c>
      <c r="O293" s="164" t="s">
        <v>621</v>
      </c>
      <c r="P293" s="305" t="s">
        <v>578</v>
      </c>
      <c r="Q293" s="166" t="str">
        <f t="shared" si="75"/>
        <v>Panel Posterior Corte Doble_NP-125*125 / H:2000W:800 mm</v>
      </c>
      <c r="DD293" s="301" t="s">
        <v>758</v>
      </c>
      <c r="DE293" s="301" t="str">
        <f t="shared" si="68"/>
        <v>1014542</v>
      </c>
      <c r="DF293" s="301"/>
      <c r="DG293" s="301" t="str">
        <f t="shared" si="69"/>
        <v/>
      </c>
      <c r="DH293" s="301"/>
      <c r="DI293" s="301" t="str">
        <f t="shared" si="70"/>
        <v/>
      </c>
    </row>
    <row r="294" spans="1:113" ht="19.899999999999999" customHeight="1" outlineLevel="1">
      <c r="A294" s="154">
        <v>239</v>
      </c>
      <c r="B294" s="155" t="str">
        <f t="shared" si="71"/>
        <v>2011PaPCD_NP</v>
      </c>
      <c r="C294" s="156" t="s">
        <v>663</v>
      </c>
      <c r="D294" s="610" t="s">
        <v>1327</v>
      </c>
      <c r="E294" s="301" t="s">
        <v>347</v>
      </c>
      <c r="F294" s="301" t="s">
        <v>347</v>
      </c>
      <c r="G294" s="159" t="str">
        <f t="shared" si="72"/>
        <v>H:</v>
      </c>
      <c r="H294" s="159">
        <v>2000</v>
      </c>
      <c r="I294" s="160" t="str">
        <f t="shared" si="73"/>
        <v>W:</v>
      </c>
      <c r="J294" s="161">
        <v>1120</v>
      </c>
      <c r="K294" s="161" t="str">
        <f t="shared" si="74"/>
        <v/>
      </c>
      <c r="L294" s="161"/>
      <c r="M294" s="162" t="s">
        <v>712</v>
      </c>
      <c r="N294" s="163" t="s">
        <v>549</v>
      </c>
      <c r="O294" s="164" t="s">
        <v>621</v>
      </c>
      <c r="P294" s="305" t="s">
        <v>578</v>
      </c>
      <c r="Q294" s="166" t="str">
        <f t="shared" si="75"/>
        <v>Panel Posterior Corte Doble_NP-125*125 / H:2000W:1120 mm</v>
      </c>
      <c r="DD294" s="301" t="s">
        <v>759</v>
      </c>
      <c r="DE294" s="301" t="str">
        <f t="shared" si="68"/>
        <v>1014543</v>
      </c>
      <c r="DF294" s="301"/>
      <c r="DG294" s="301" t="str">
        <f t="shared" si="69"/>
        <v/>
      </c>
      <c r="DH294" s="301"/>
      <c r="DI294" s="301" t="str">
        <f t="shared" si="70"/>
        <v/>
      </c>
    </row>
    <row r="295" spans="1:113" ht="19.899999999999999" customHeight="1" outlineLevel="1">
      <c r="A295" s="154">
        <v>240</v>
      </c>
      <c r="B295" s="155" t="str">
        <f t="shared" si="71"/>
        <v>2240PaPCD_NP</v>
      </c>
      <c r="C295" s="156" t="s">
        <v>663</v>
      </c>
      <c r="D295" s="610" t="s">
        <v>1328</v>
      </c>
      <c r="E295" s="301" t="s">
        <v>347</v>
      </c>
      <c r="F295" s="301" t="s">
        <v>347</v>
      </c>
      <c r="G295" s="159" t="str">
        <f t="shared" si="72"/>
        <v>H:</v>
      </c>
      <c r="H295" s="159">
        <v>2200</v>
      </c>
      <c r="I295" s="160" t="str">
        <f t="shared" si="73"/>
        <v>W:</v>
      </c>
      <c r="J295" s="161">
        <v>400</v>
      </c>
      <c r="K295" s="161" t="str">
        <f t="shared" si="74"/>
        <v/>
      </c>
      <c r="L295" s="161"/>
      <c r="M295" s="162" t="s">
        <v>712</v>
      </c>
      <c r="N295" s="163" t="s">
        <v>549</v>
      </c>
      <c r="O295" s="164" t="s">
        <v>621</v>
      </c>
      <c r="P295" s="305" t="s">
        <v>578</v>
      </c>
      <c r="Q295" s="166" t="str">
        <f t="shared" si="75"/>
        <v>Panel Posterior Corte Doble_NP-125*125 / H:2200W:400 mm</v>
      </c>
      <c r="DD295" s="301" t="s">
        <v>760</v>
      </c>
      <c r="DE295" s="301" t="str">
        <f t="shared" si="68"/>
        <v>1014544</v>
      </c>
      <c r="DF295" s="301"/>
      <c r="DG295" s="301" t="str">
        <f t="shared" si="69"/>
        <v/>
      </c>
      <c r="DH295" s="301"/>
      <c r="DI295" s="301" t="str">
        <f t="shared" si="70"/>
        <v/>
      </c>
    </row>
    <row r="296" spans="1:113" ht="19.899999999999999" customHeight="1" outlineLevel="1">
      <c r="A296" s="154">
        <v>241</v>
      </c>
      <c r="B296" s="155" t="str">
        <f t="shared" si="71"/>
        <v>2272PaPCD_NP</v>
      </c>
      <c r="C296" s="156" t="s">
        <v>663</v>
      </c>
      <c r="D296" s="610" t="s">
        <v>1329</v>
      </c>
      <c r="E296" s="301" t="s">
        <v>347</v>
      </c>
      <c r="F296" s="301" t="s">
        <v>347</v>
      </c>
      <c r="G296" s="159" t="str">
        <f t="shared" si="72"/>
        <v>H:</v>
      </c>
      <c r="H296" s="159">
        <v>2200</v>
      </c>
      <c r="I296" s="160" t="str">
        <f t="shared" si="73"/>
        <v>W:</v>
      </c>
      <c r="J296" s="161">
        <v>720</v>
      </c>
      <c r="K296" s="161" t="str">
        <f t="shared" si="74"/>
        <v/>
      </c>
      <c r="L296" s="161"/>
      <c r="M296" s="162" t="s">
        <v>712</v>
      </c>
      <c r="N296" s="163" t="s">
        <v>549</v>
      </c>
      <c r="O296" s="164" t="s">
        <v>621</v>
      </c>
      <c r="P296" s="305" t="s">
        <v>578</v>
      </c>
      <c r="Q296" s="166" t="str">
        <f t="shared" si="75"/>
        <v>Panel Posterior Corte Doble_NP-125*125 / H:2200W:720 mm</v>
      </c>
      <c r="DD296" s="301" t="s">
        <v>761</v>
      </c>
      <c r="DE296" s="301" t="str">
        <f t="shared" si="68"/>
        <v>1014545</v>
      </c>
      <c r="DF296" s="301"/>
      <c r="DG296" s="301" t="str">
        <f t="shared" si="69"/>
        <v/>
      </c>
      <c r="DH296" s="301"/>
      <c r="DI296" s="301" t="str">
        <f t="shared" si="70"/>
        <v/>
      </c>
    </row>
    <row r="297" spans="1:113" ht="19.899999999999999" customHeight="1" outlineLevel="1">
      <c r="A297" s="154">
        <v>242</v>
      </c>
      <c r="B297" s="155" t="str">
        <f t="shared" si="71"/>
        <v>2280PaPCD_NP</v>
      </c>
      <c r="C297" s="156" t="s">
        <v>663</v>
      </c>
      <c r="D297" s="610" t="s">
        <v>1330</v>
      </c>
      <c r="E297" s="301" t="s">
        <v>347</v>
      </c>
      <c r="F297" s="301" t="s">
        <v>347</v>
      </c>
      <c r="G297" s="159" t="str">
        <f t="shared" si="72"/>
        <v>H:</v>
      </c>
      <c r="H297" s="159">
        <v>2200</v>
      </c>
      <c r="I297" s="160" t="str">
        <f t="shared" si="73"/>
        <v>W:</v>
      </c>
      <c r="J297" s="161">
        <v>800</v>
      </c>
      <c r="K297" s="161" t="str">
        <f t="shared" si="74"/>
        <v/>
      </c>
      <c r="L297" s="161"/>
      <c r="M297" s="162" t="s">
        <v>712</v>
      </c>
      <c r="N297" s="163" t="s">
        <v>549</v>
      </c>
      <c r="O297" s="164" t="s">
        <v>621</v>
      </c>
      <c r="P297" s="305" t="s">
        <v>578</v>
      </c>
      <c r="Q297" s="166" t="str">
        <f t="shared" si="75"/>
        <v>Panel Posterior Corte Doble_NP-125*125 / H:2200W:800 mm</v>
      </c>
      <c r="DD297" s="301" t="s">
        <v>762</v>
      </c>
      <c r="DE297" s="301" t="str">
        <f t="shared" si="68"/>
        <v>1014546</v>
      </c>
      <c r="DF297" s="301"/>
      <c r="DG297" s="301" t="str">
        <f t="shared" si="69"/>
        <v/>
      </c>
      <c r="DH297" s="301"/>
      <c r="DI297" s="301" t="str">
        <f t="shared" si="70"/>
        <v/>
      </c>
    </row>
    <row r="298" spans="1:113" ht="19.899999999999999" customHeight="1" outlineLevel="1">
      <c r="A298" s="154">
        <v>243</v>
      </c>
      <c r="B298" s="155" t="str">
        <f t="shared" si="71"/>
        <v>2211PaPCD_NP</v>
      </c>
      <c r="C298" s="156" t="s">
        <v>663</v>
      </c>
      <c r="D298" s="610" t="s">
        <v>1331</v>
      </c>
      <c r="E298" s="301" t="s">
        <v>347</v>
      </c>
      <c r="F298" s="301" t="s">
        <v>347</v>
      </c>
      <c r="G298" s="159" t="str">
        <f t="shared" si="72"/>
        <v>H:</v>
      </c>
      <c r="H298" s="159">
        <v>2200</v>
      </c>
      <c r="I298" s="160" t="str">
        <f t="shared" si="73"/>
        <v>W:</v>
      </c>
      <c r="J298" s="161">
        <v>1120</v>
      </c>
      <c r="K298" s="161" t="str">
        <f t="shared" si="74"/>
        <v/>
      </c>
      <c r="L298" s="161"/>
      <c r="M298" s="162" t="s">
        <v>712</v>
      </c>
      <c r="N298" s="163" t="s">
        <v>549</v>
      </c>
      <c r="O298" s="164" t="s">
        <v>621</v>
      </c>
      <c r="P298" s="305" t="s">
        <v>578</v>
      </c>
      <c r="Q298" s="166" t="str">
        <f t="shared" si="75"/>
        <v>Panel Posterior Corte Doble_NP-125*125 / H:2200W:1120 mm</v>
      </c>
      <c r="DD298" s="301" t="s">
        <v>763</v>
      </c>
      <c r="DE298" s="301" t="str">
        <f t="shared" si="68"/>
        <v>1014547</v>
      </c>
      <c r="DF298" s="301"/>
      <c r="DG298" s="301" t="str">
        <f t="shared" si="69"/>
        <v/>
      </c>
      <c r="DH298" s="301"/>
      <c r="DI298" s="301" t="str">
        <f t="shared" si="70"/>
        <v/>
      </c>
    </row>
    <row r="299" spans="1:113" ht="19.899999999999999" customHeight="1" outlineLevel="1">
      <c r="A299" s="154">
        <v>244</v>
      </c>
      <c r="B299" s="155" t="str">
        <f t="shared" si="71"/>
        <v>1872PaPCS_SE</v>
      </c>
      <c r="C299" s="156" t="s">
        <v>663</v>
      </c>
      <c r="D299" s="610" t="s">
        <v>1332</v>
      </c>
      <c r="E299" s="301" t="s">
        <v>347</v>
      </c>
      <c r="F299" s="301" t="s">
        <v>347</v>
      </c>
      <c r="G299" s="159" t="str">
        <f t="shared" si="72"/>
        <v>H:</v>
      </c>
      <c r="H299" s="159">
        <v>1800</v>
      </c>
      <c r="I299" s="160" t="str">
        <f t="shared" si="73"/>
        <v>W:</v>
      </c>
      <c r="J299" s="161">
        <v>720</v>
      </c>
      <c r="K299" s="161" t="str">
        <f t="shared" si="74"/>
        <v/>
      </c>
      <c r="L299" s="161"/>
      <c r="M299" s="162" t="s">
        <v>712</v>
      </c>
      <c r="N299" s="163" t="s">
        <v>549</v>
      </c>
      <c r="O299" s="164" t="s">
        <v>550</v>
      </c>
      <c r="P299" s="305" t="s">
        <v>622</v>
      </c>
      <c r="Q299" s="166" t="str">
        <f t="shared" si="75"/>
        <v>Panel Posterior Corte Sencillo_SE-223*223 / H:1800W:720 mm</v>
      </c>
      <c r="DD299" s="301" t="s">
        <v>764</v>
      </c>
      <c r="DE299" s="301" t="str">
        <f t="shared" si="68"/>
        <v>1014548</v>
      </c>
      <c r="DF299" s="301"/>
      <c r="DG299" s="301" t="str">
        <f t="shared" si="69"/>
        <v/>
      </c>
      <c r="DH299" s="301"/>
      <c r="DI299" s="301" t="str">
        <f t="shared" si="70"/>
        <v/>
      </c>
    </row>
    <row r="300" spans="1:113" ht="19.899999999999999" customHeight="1" outlineLevel="1">
      <c r="A300" s="154">
        <v>245</v>
      </c>
      <c r="B300" s="155" t="str">
        <f t="shared" si="71"/>
        <v>1811PaPCS_SE</v>
      </c>
      <c r="C300" s="156" t="s">
        <v>663</v>
      </c>
      <c r="D300" s="610" t="s">
        <v>1333</v>
      </c>
      <c r="E300" s="301" t="s">
        <v>347</v>
      </c>
      <c r="F300" s="301" t="s">
        <v>347</v>
      </c>
      <c r="G300" s="159" t="str">
        <f t="shared" si="72"/>
        <v>H:</v>
      </c>
      <c r="H300" s="159">
        <v>1800</v>
      </c>
      <c r="I300" s="160" t="str">
        <f t="shared" si="73"/>
        <v>W:</v>
      </c>
      <c r="J300" s="161">
        <v>1120</v>
      </c>
      <c r="K300" s="161" t="str">
        <f t="shared" si="74"/>
        <v/>
      </c>
      <c r="L300" s="161"/>
      <c r="M300" s="162" t="s">
        <v>712</v>
      </c>
      <c r="N300" s="163" t="s">
        <v>549</v>
      </c>
      <c r="O300" s="164" t="s">
        <v>550</v>
      </c>
      <c r="P300" s="305" t="s">
        <v>622</v>
      </c>
      <c r="Q300" s="166" t="str">
        <f t="shared" si="75"/>
        <v>Panel Posterior Corte Sencillo_SE-223*223 / H:1800W:1120 mm</v>
      </c>
      <c r="DD300" s="301" t="s">
        <v>765</v>
      </c>
      <c r="DE300" s="301" t="str">
        <f t="shared" si="68"/>
        <v>1014549</v>
      </c>
      <c r="DF300" s="301"/>
      <c r="DG300" s="301" t="str">
        <f t="shared" si="69"/>
        <v/>
      </c>
      <c r="DH300" s="301"/>
      <c r="DI300" s="301" t="str">
        <f t="shared" si="70"/>
        <v/>
      </c>
    </row>
    <row r="301" spans="1:113" ht="19.899999999999999" customHeight="1" outlineLevel="1">
      <c r="A301" s="154">
        <v>246</v>
      </c>
      <c r="B301" s="155" t="str">
        <f t="shared" si="71"/>
        <v>2072PaPCS_SE</v>
      </c>
      <c r="C301" s="156" t="s">
        <v>663</v>
      </c>
      <c r="D301" s="610" t="s">
        <v>1334</v>
      </c>
      <c r="E301" s="301" t="s">
        <v>347</v>
      </c>
      <c r="F301" s="301" t="s">
        <v>347</v>
      </c>
      <c r="G301" s="159" t="str">
        <f t="shared" si="72"/>
        <v>H:</v>
      </c>
      <c r="H301" s="159">
        <v>2000</v>
      </c>
      <c r="I301" s="160" t="str">
        <f t="shared" si="73"/>
        <v>W:</v>
      </c>
      <c r="J301" s="161">
        <v>720</v>
      </c>
      <c r="K301" s="161" t="str">
        <f t="shared" si="74"/>
        <v/>
      </c>
      <c r="L301" s="161"/>
      <c r="M301" s="162" t="s">
        <v>712</v>
      </c>
      <c r="N301" s="163" t="s">
        <v>549</v>
      </c>
      <c r="O301" s="164" t="s">
        <v>550</v>
      </c>
      <c r="P301" s="305" t="s">
        <v>622</v>
      </c>
      <c r="Q301" s="166" t="str">
        <f t="shared" si="75"/>
        <v>Panel Posterior Corte Sencillo_SE-223*223 / H:2000W:720 mm</v>
      </c>
      <c r="DD301" s="301" t="s">
        <v>766</v>
      </c>
      <c r="DE301" s="301" t="str">
        <f t="shared" si="68"/>
        <v>1014550</v>
      </c>
      <c r="DF301" s="301"/>
      <c r="DG301" s="301" t="str">
        <f t="shared" si="69"/>
        <v/>
      </c>
      <c r="DH301" s="301"/>
      <c r="DI301" s="301" t="str">
        <f t="shared" si="70"/>
        <v/>
      </c>
    </row>
    <row r="302" spans="1:113" ht="19.899999999999999" customHeight="1" outlineLevel="1">
      <c r="A302" s="154">
        <v>247</v>
      </c>
      <c r="B302" s="155" t="str">
        <f t="shared" si="71"/>
        <v>2080PaPCS_SE</v>
      </c>
      <c r="C302" s="156" t="s">
        <v>663</v>
      </c>
      <c r="D302" s="610" t="s">
        <v>1335</v>
      </c>
      <c r="E302" s="301" t="s">
        <v>347</v>
      </c>
      <c r="F302" s="301" t="s">
        <v>347</v>
      </c>
      <c r="G302" s="159" t="str">
        <f t="shared" si="72"/>
        <v>H:</v>
      </c>
      <c r="H302" s="159">
        <v>2000</v>
      </c>
      <c r="I302" s="160" t="str">
        <f t="shared" si="73"/>
        <v>W:</v>
      </c>
      <c r="J302" s="161">
        <v>800</v>
      </c>
      <c r="K302" s="161" t="str">
        <f t="shared" si="74"/>
        <v/>
      </c>
      <c r="L302" s="161"/>
      <c r="M302" s="162" t="s">
        <v>712</v>
      </c>
      <c r="N302" s="163" t="s">
        <v>549</v>
      </c>
      <c r="O302" s="164" t="s">
        <v>550</v>
      </c>
      <c r="P302" s="305" t="s">
        <v>622</v>
      </c>
      <c r="Q302" s="166" t="str">
        <f t="shared" si="75"/>
        <v>Panel Posterior Corte Sencillo_SE-223*223 / H:2000W:800 mm</v>
      </c>
      <c r="DD302" s="301" t="s">
        <v>767</v>
      </c>
      <c r="DE302" s="301" t="str">
        <f t="shared" si="68"/>
        <v>1014551</v>
      </c>
      <c r="DF302" s="301"/>
      <c r="DG302" s="301" t="str">
        <f t="shared" si="69"/>
        <v/>
      </c>
      <c r="DH302" s="301"/>
      <c r="DI302" s="301" t="str">
        <f t="shared" si="70"/>
        <v/>
      </c>
    </row>
    <row r="303" spans="1:113" ht="19.899999999999999" customHeight="1" outlineLevel="1">
      <c r="A303" s="154">
        <v>248</v>
      </c>
      <c r="B303" s="155" t="str">
        <f t="shared" si="71"/>
        <v>2011PaPCS_SE</v>
      </c>
      <c r="C303" s="156" t="s">
        <v>663</v>
      </c>
      <c r="D303" s="610" t="s">
        <v>1336</v>
      </c>
      <c r="E303" s="301" t="s">
        <v>347</v>
      </c>
      <c r="F303" s="301" t="s">
        <v>347</v>
      </c>
      <c r="G303" s="159" t="str">
        <f t="shared" si="72"/>
        <v>H:</v>
      </c>
      <c r="H303" s="159">
        <v>2000</v>
      </c>
      <c r="I303" s="160" t="str">
        <f t="shared" si="73"/>
        <v>W:</v>
      </c>
      <c r="J303" s="161">
        <v>1120</v>
      </c>
      <c r="K303" s="161" t="str">
        <f t="shared" si="74"/>
        <v/>
      </c>
      <c r="L303" s="161"/>
      <c r="M303" s="162" t="s">
        <v>712</v>
      </c>
      <c r="N303" s="163" t="s">
        <v>549</v>
      </c>
      <c r="O303" s="164" t="s">
        <v>550</v>
      </c>
      <c r="P303" s="305" t="s">
        <v>622</v>
      </c>
      <c r="Q303" s="166" t="str">
        <f t="shared" si="75"/>
        <v>Panel Posterior Corte Sencillo_SE-223*223 / H:2000W:1120 mm</v>
      </c>
      <c r="DD303" s="301" t="s">
        <v>768</v>
      </c>
      <c r="DE303" s="301" t="str">
        <f t="shared" si="68"/>
        <v>1014552</v>
      </c>
      <c r="DF303" s="301"/>
      <c r="DG303" s="301" t="str">
        <f t="shared" si="69"/>
        <v/>
      </c>
      <c r="DH303" s="301"/>
      <c r="DI303" s="301" t="str">
        <f t="shared" si="70"/>
        <v/>
      </c>
    </row>
    <row r="304" spans="1:113" ht="19.899999999999999" customHeight="1" outlineLevel="1">
      <c r="A304" s="154">
        <v>249</v>
      </c>
      <c r="B304" s="155" t="str">
        <f t="shared" si="71"/>
        <v>2272PaPCS_SE</v>
      </c>
      <c r="C304" s="156" t="s">
        <v>663</v>
      </c>
      <c r="D304" s="610" t="s">
        <v>1337</v>
      </c>
      <c r="E304" s="301" t="s">
        <v>347</v>
      </c>
      <c r="F304" s="301" t="s">
        <v>347</v>
      </c>
      <c r="G304" s="159" t="str">
        <f t="shared" si="72"/>
        <v>H:</v>
      </c>
      <c r="H304" s="159">
        <v>2200</v>
      </c>
      <c r="I304" s="160" t="str">
        <f t="shared" si="73"/>
        <v>W:</v>
      </c>
      <c r="J304" s="161">
        <v>720</v>
      </c>
      <c r="K304" s="161" t="str">
        <f t="shared" si="74"/>
        <v/>
      </c>
      <c r="L304" s="161"/>
      <c r="M304" s="162" t="s">
        <v>712</v>
      </c>
      <c r="N304" s="163" t="s">
        <v>549</v>
      </c>
      <c r="O304" s="164" t="s">
        <v>550</v>
      </c>
      <c r="P304" s="305" t="s">
        <v>622</v>
      </c>
      <c r="Q304" s="166" t="str">
        <f t="shared" si="75"/>
        <v>Panel Posterior Corte Sencillo_SE-223*223 / H:2200W:720 mm</v>
      </c>
      <c r="DD304" s="301" t="s">
        <v>769</v>
      </c>
      <c r="DE304" s="301" t="str">
        <f t="shared" si="68"/>
        <v>1014553</v>
      </c>
      <c r="DF304" s="301"/>
      <c r="DG304" s="301" t="str">
        <f t="shared" si="69"/>
        <v/>
      </c>
      <c r="DH304" s="301"/>
      <c r="DI304" s="301" t="str">
        <f t="shared" si="70"/>
        <v/>
      </c>
    </row>
    <row r="305" spans="1:113" ht="19.899999999999999" customHeight="1" outlineLevel="1">
      <c r="A305" s="154">
        <v>250</v>
      </c>
      <c r="B305" s="155" t="str">
        <f t="shared" si="71"/>
        <v>2280PaPCS_SE</v>
      </c>
      <c r="C305" s="156" t="s">
        <v>663</v>
      </c>
      <c r="D305" s="610" t="s">
        <v>1338</v>
      </c>
      <c r="E305" s="301" t="s">
        <v>347</v>
      </c>
      <c r="F305" s="301" t="s">
        <v>347</v>
      </c>
      <c r="G305" s="159" t="str">
        <f t="shared" si="72"/>
        <v>H:</v>
      </c>
      <c r="H305" s="159">
        <v>2200</v>
      </c>
      <c r="I305" s="160" t="str">
        <f t="shared" si="73"/>
        <v>W:</v>
      </c>
      <c r="J305" s="161">
        <v>800</v>
      </c>
      <c r="K305" s="161" t="str">
        <f t="shared" si="74"/>
        <v/>
      </c>
      <c r="L305" s="161"/>
      <c r="M305" s="162" t="s">
        <v>712</v>
      </c>
      <c r="N305" s="163" t="s">
        <v>549</v>
      </c>
      <c r="O305" s="164" t="s">
        <v>550</v>
      </c>
      <c r="P305" s="305" t="s">
        <v>622</v>
      </c>
      <c r="Q305" s="166" t="str">
        <f t="shared" si="75"/>
        <v>Panel Posterior Corte Sencillo_SE-223*223 / H:2200W:800 mm</v>
      </c>
      <c r="DD305" s="301" t="s">
        <v>770</v>
      </c>
      <c r="DE305" s="301" t="str">
        <f t="shared" si="68"/>
        <v>1014554</v>
      </c>
      <c r="DF305" s="301"/>
      <c r="DG305" s="301" t="str">
        <f t="shared" si="69"/>
        <v/>
      </c>
      <c r="DH305" s="301"/>
      <c r="DI305" s="301" t="str">
        <f t="shared" si="70"/>
        <v/>
      </c>
    </row>
    <row r="306" spans="1:113" ht="19.899999999999999" customHeight="1" outlineLevel="1">
      <c r="A306" s="154">
        <v>251</v>
      </c>
      <c r="B306" s="155" t="str">
        <f t="shared" si="71"/>
        <v>2211PaPCS_SE</v>
      </c>
      <c r="C306" s="156" t="s">
        <v>663</v>
      </c>
      <c r="D306" s="610" t="s">
        <v>1339</v>
      </c>
      <c r="E306" s="301" t="s">
        <v>347</v>
      </c>
      <c r="F306" s="301" t="s">
        <v>347</v>
      </c>
      <c r="G306" s="159" t="str">
        <f t="shared" si="72"/>
        <v>H:</v>
      </c>
      <c r="H306" s="159">
        <v>2200</v>
      </c>
      <c r="I306" s="160" t="str">
        <f t="shared" si="73"/>
        <v>W:</v>
      </c>
      <c r="J306" s="161">
        <v>1120</v>
      </c>
      <c r="K306" s="161" t="str">
        <f t="shared" si="74"/>
        <v/>
      </c>
      <c r="L306" s="161"/>
      <c r="M306" s="162" t="s">
        <v>712</v>
      </c>
      <c r="N306" s="163" t="s">
        <v>549</v>
      </c>
      <c r="O306" s="164" t="s">
        <v>550</v>
      </c>
      <c r="P306" s="305" t="s">
        <v>622</v>
      </c>
      <c r="Q306" s="166" t="str">
        <f t="shared" si="75"/>
        <v>Panel Posterior Corte Sencillo_SE-223*223 / H:2200W:1120 mm</v>
      </c>
      <c r="DD306" s="301" t="s">
        <v>771</v>
      </c>
      <c r="DE306" s="301" t="str">
        <f t="shared" si="68"/>
        <v>1014555</v>
      </c>
      <c r="DF306" s="301"/>
      <c r="DG306" s="301" t="str">
        <f t="shared" si="69"/>
        <v/>
      </c>
      <c r="DH306" s="301"/>
      <c r="DI306" s="301" t="str">
        <f t="shared" si="70"/>
        <v/>
      </c>
    </row>
    <row r="307" spans="1:113" ht="19.899999999999999" customHeight="1" outlineLevel="1">
      <c r="A307" s="154">
        <v>252</v>
      </c>
      <c r="B307" s="155" t="str">
        <f t="shared" si="71"/>
        <v>1872PaPCS_NG</v>
      </c>
      <c r="C307" s="156" t="s">
        <v>663</v>
      </c>
      <c r="D307" s="610" t="s">
        <v>1340</v>
      </c>
      <c r="E307" s="301" t="s">
        <v>347</v>
      </c>
      <c r="F307" s="301" t="s">
        <v>347</v>
      </c>
      <c r="G307" s="159" t="str">
        <f t="shared" si="72"/>
        <v>H:</v>
      </c>
      <c r="H307" s="159">
        <v>1800</v>
      </c>
      <c r="I307" s="160" t="str">
        <f t="shared" si="73"/>
        <v>W:</v>
      </c>
      <c r="J307" s="161">
        <v>720</v>
      </c>
      <c r="K307" s="161" t="str">
        <f t="shared" si="74"/>
        <v/>
      </c>
      <c r="L307" s="161"/>
      <c r="M307" s="162" t="s">
        <v>712</v>
      </c>
      <c r="N307" s="163" t="s">
        <v>549</v>
      </c>
      <c r="O307" s="164" t="s">
        <v>550</v>
      </c>
      <c r="P307" s="305" t="s">
        <v>560</v>
      </c>
      <c r="Q307" s="166" t="str">
        <f t="shared" si="75"/>
        <v>Panel Posterior Corte Sencillo_NG-229*229 / H:1800W:720 mm</v>
      </c>
      <c r="DD307" s="301" t="s">
        <v>772</v>
      </c>
      <c r="DE307" s="301" t="str">
        <f t="shared" si="68"/>
        <v>1014556</v>
      </c>
      <c r="DF307" s="301"/>
      <c r="DG307" s="301" t="str">
        <f t="shared" si="69"/>
        <v/>
      </c>
      <c r="DH307" s="301"/>
      <c r="DI307" s="301" t="str">
        <f t="shared" si="70"/>
        <v/>
      </c>
    </row>
    <row r="308" spans="1:113" ht="19.899999999999999" customHeight="1" outlineLevel="1">
      <c r="A308" s="154">
        <v>253</v>
      </c>
      <c r="B308" s="155" t="str">
        <f t="shared" si="71"/>
        <v>1811PaPCS_NG</v>
      </c>
      <c r="C308" s="156" t="s">
        <v>663</v>
      </c>
      <c r="D308" s="610" t="s">
        <v>1341</v>
      </c>
      <c r="E308" s="301" t="s">
        <v>347</v>
      </c>
      <c r="F308" s="301" t="s">
        <v>347</v>
      </c>
      <c r="G308" s="159" t="str">
        <f t="shared" si="72"/>
        <v>H:</v>
      </c>
      <c r="H308" s="159">
        <v>1800</v>
      </c>
      <c r="I308" s="160" t="str">
        <f t="shared" si="73"/>
        <v>W:</v>
      </c>
      <c r="J308" s="161">
        <v>1120</v>
      </c>
      <c r="K308" s="161" t="str">
        <f t="shared" si="74"/>
        <v/>
      </c>
      <c r="L308" s="161"/>
      <c r="M308" s="162" t="s">
        <v>712</v>
      </c>
      <c r="N308" s="163" t="s">
        <v>549</v>
      </c>
      <c r="O308" s="164" t="s">
        <v>550</v>
      </c>
      <c r="P308" s="305" t="s">
        <v>560</v>
      </c>
      <c r="Q308" s="166" t="str">
        <f t="shared" si="75"/>
        <v>Panel Posterior Corte Sencillo_NG-229*229 / H:1800W:1120 mm</v>
      </c>
      <c r="DD308" s="301" t="s">
        <v>773</v>
      </c>
      <c r="DE308" s="301" t="str">
        <f t="shared" si="68"/>
        <v>1014557</v>
      </c>
      <c r="DF308" s="301"/>
      <c r="DG308" s="301" t="str">
        <f t="shared" si="69"/>
        <v/>
      </c>
      <c r="DH308" s="301"/>
      <c r="DI308" s="301" t="str">
        <f t="shared" si="70"/>
        <v/>
      </c>
    </row>
    <row r="309" spans="1:113" ht="19.899999999999999" customHeight="1" outlineLevel="1">
      <c r="A309" s="154">
        <v>254</v>
      </c>
      <c r="B309" s="155" t="str">
        <f t="shared" si="71"/>
        <v>2072PaPCS_NG</v>
      </c>
      <c r="C309" s="156" t="s">
        <v>663</v>
      </c>
      <c r="D309" s="610" t="s">
        <v>1342</v>
      </c>
      <c r="E309" s="301" t="s">
        <v>347</v>
      </c>
      <c r="F309" s="301" t="s">
        <v>347</v>
      </c>
      <c r="G309" s="159" t="str">
        <f t="shared" si="72"/>
        <v>H:</v>
      </c>
      <c r="H309" s="159">
        <v>2000</v>
      </c>
      <c r="I309" s="160" t="str">
        <f t="shared" si="73"/>
        <v>W:</v>
      </c>
      <c r="J309" s="161">
        <v>720</v>
      </c>
      <c r="K309" s="161" t="str">
        <f t="shared" si="74"/>
        <v/>
      </c>
      <c r="L309" s="161"/>
      <c r="M309" s="162" t="s">
        <v>712</v>
      </c>
      <c r="N309" s="163" t="s">
        <v>549</v>
      </c>
      <c r="O309" s="164" t="s">
        <v>550</v>
      </c>
      <c r="P309" s="305" t="s">
        <v>560</v>
      </c>
      <c r="Q309" s="166" t="str">
        <f t="shared" si="75"/>
        <v>Panel Posterior Corte Sencillo_NG-229*229 / H:2000W:720 mm</v>
      </c>
      <c r="DD309" s="301" t="s">
        <v>774</v>
      </c>
      <c r="DE309" s="301" t="str">
        <f t="shared" si="68"/>
        <v>1014558</v>
      </c>
      <c r="DF309" s="301"/>
      <c r="DG309" s="301" t="str">
        <f t="shared" si="69"/>
        <v/>
      </c>
      <c r="DH309" s="301"/>
      <c r="DI309" s="301" t="str">
        <f t="shared" si="70"/>
        <v/>
      </c>
    </row>
    <row r="310" spans="1:113" ht="19.899999999999999" customHeight="1" outlineLevel="1">
      <c r="A310" s="154">
        <v>255</v>
      </c>
      <c r="B310" s="155" t="str">
        <f t="shared" si="71"/>
        <v>2080PaPCS_NG</v>
      </c>
      <c r="C310" s="156" t="s">
        <v>663</v>
      </c>
      <c r="D310" s="610" t="s">
        <v>1343</v>
      </c>
      <c r="E310" s="301" t="s">
        <v>347</v>
      </c>
      <c r="F310" s="301" t="s">
        <v>347</v>
      </c>
      <c r="G310" s="159" t="str">
        <f t="shared" si="72"/>
        <v>H:</v>
      </c>
      <c r="H310" s="159">
        <v>2000</v>
      </c>
      <c r="I310" s="160" t="str">
        <f t="shared" si="73"/>
        <v>W:</v>
      </c>
      <c r="J310" s="161">
        <v>800</v>
      </c>
      <c r="K310" s="161" t="str">
        <f t="shared" si="74"/>
        <v/>
      </c>
      <c r="L310" s="161"/>
      <c r="M310" s="162" t="s">
        <v>712</v>
      </c>
      <c r="N310" s="163" t="s">
        <v>549</v>
      </c>
      <c r="O310" s="164" t="s">
        <v>550</v>
      </c>
      <c r="P310" s="305" t="s">
        <v>560</v>
      </c>
      <c r="Q310" s="166" t="str">
        <f t="shared" si="75"/>
        <v>Panel Posterior Corte Sencillo_NG-229*229 / H:2000W:800 mm</v>
      </c>
      <c r="DD310" s="301" t="s">
        <v>775</v>
      </c>
      <c r="DE310" s="301" t="str">
        <f t="shared" si="68"/>
        <v>1014559</v>
      </c>
      <c r="DF310" s="301"/>
      <c r="DG310" s="301" t="str">
        <f t="shared" si="69"/>
        <v/>
      </c>
      <c r="DH310" s="301"/>
      <c r="DI310" s="301" t="str">
        <f t="shared" si="70"/>
        <v/>
      </c>
    </row>
    <row r="311" spans="1:113" ht="19.899999999999999" customHeight="1" outlineLevel="1">
      <c r="A311" s="154">
        <v>256</v>
      </c>
      <c r="B311" s="155" t="str">
        <f t="shared" si="71"/>
        <v>2011PaPCS_NG</v>
      </c>
      <c r="C311" s="156" t="s">
        <v>663</v>
      </c>
      <c r="D311" s="610" t="s">
        <v>1344</v>
      </c>
      <c r="E311" s="301" t="s">
        <v>347</v>
      </c>
      <c r="F311" s="301" t="s">
        <v>347</v>
      </c>
      <c r="G311" s="159" t="str">
        <f t="shared" ref="G311:G336" si="76">IF(H311&lt;&gt;"","H:","")</f>
        <v>H:</v>
      </c>
      <c r="H311" s="159">
        <v>2000</v>
      </c>
      <c r="I311" s="160" t="str">
        <f t="shared" ref="I311:I336" si="77">IF(J311&lt;&gt;"","W:","")</f>
        <v>W:</v>
      </c>
      <c r="J311" s="161">
        <v>1120</v>
      </c>
      <c r="K311" s="161" t="str">
        <f t="shared" ref="K311:K336" si="78">IF(L311&lt;&gt;"","D:","")</f>
        <v/>
      </c>
      <c r="L311" s="161"/>
      <c r="M311" s="162" t="s">
        <v>712</v>
      </c>
      <c r="N311" s="163" t="s">
        <v>549</v>
      </c>
      <c r="O311" s="164" t="s">
        <v>550</v>
      </c>
      <c r="P311" s="305" t="s">
        <v>560</v>
      </c>
      <c r="Q311" s="166" t="str">
        <f t="shared" ref="Q311:Q336" si="79">IF(B311&lt;&gt;"",(C311&amp;M311&amp;N311&amp;O311&amp;P311&amp;" / "&amp;G311&amp;H311&amp;I311&amp;J311&amp;K311&amp;L311&amp;" mm"),"")</f>
        <v>Panel Posterior Corte Sencillo_NG-229*229 / H:2000W:1120 mm</v>
      </c>
      <c r="DD311" s="301" t="s">
        <v>776</v>
      </c>
      <c r="DE311" s="301" t="str">
        <f t="shared" si="68"/>
        <v>1014560</v>
      </c>
      <c r="DF311" s="301"/>
      <c r="DG311" s="301" t="str">
        <f t="shared" si="69"/>
        <v/>
      </c>
      <c r="DH311" s="301"/>
      <c r="DI311" s="301" t="str">
        <f t="shared" si="70"/>
        <v/>
      </c>
    </row>
    <row r="312" spans="1:113" ht="19.899999999999999" customHeight="1" outlineLevel="1">
      <c r="A312" s="154">
        <v>257</v>
      </c>
      <c r="B312" s="155" t="str">
        <f t="shared" si="71"/>
        <v>2272PaPCS_NG</v>
      </c>
      <c r="C312" s="156" t="s">
        <v>663</v>
      </c>
      <c r="D312" s="610" t="s">
        <v>1345</v>
      </c>
      <c r="E312" s="301" t="s">
        <v>347</v>
      </c>
      <c r="F312" s="301" t="s">
        <v>347</v>
      </c>
      <c r="G312" s="159" t="str">
        <f t="shared" si="76"/>
        <v>H:</v>
      </c>
      <c r="H312" s="159">
        <v>2200</v>
      </c>
      <c r="I312" s="160" t="str">
        <f t="shared" si="77"/>
        <v>W:</v>
      </c>
      <c r="J312" s="161">
        <v>720</v>
      </c>
      <c r="K312" s="161" t="str">
        <f t="shared" si="78"/>
        <v/>
      </c>
      <c r="L312" s="161"/>
      <c r="M312" s="162" t="s">
        <v>712</v>
      </c>
      <c r="N312" s="163" t="s">
        <v>549</v>
      </c>
      <c r="O312" s="164" t="s">
        <v>550</v>
      </c>
      <c r="P312" s="305" t="s">
        <v>560</v>
      </c>
      <c r="Q312" s="166" t="str">
        <f t="shared" si="79"/>
        <v>Panel Posterior Corte Sencillo_NG-229*229 / H:2200W:720 mm</v>
      </c>
      <c r="DD312" s="301" t="s">
        <v>777</v>
      </c>
      <c r="DE312" s="301" t="str">
        <f t="shared" si="68"/>
        <v>1014561</v>
      </c>
      <c r="DF312" s="301"/>
      <c r="DG312" s="301" t="str">
        <f t="shared" si="69"/>
        <v/>
      </c>
      <c r="DH312" s="301"/>
      <c r="DI312" s="301" t="str">
        <f t="shared" si="70"/>
        <v/>
      </c>
    </row>
    <row r="313" spans="1:113" ht="19.899999999999999" customHeight="1" outlineLevel="1">
      <c r="A313" s="154">
        <v>258</v>
      </c>
      <c r="B313" s="155" t="str">
        <f t="shared" si="71"/>
        <v>2280PaPCS_NG</v>
      </c>
      <c r="C313" s="156" t="s">
        <v>663</v>
      </c>
      <c r="D313" s="610" t="s">
        <v>1346</v>
      </c>
      <c r="E313" s="301" t="s">
        <v>347</v>
      </c>
      <c r="F313" s="301" t="s">
        <v>347</v>
      </c>
      <c r="G313" s="159" t="str">
        <f t="shared" si="76"/>
        <v>H:</v>
      </c>
      <c r="H313" s="159">
        <v>2200</v>
      </c>
      <c r="I313" s="160" t="str">
        <f t="shared" si="77"/>
        <v>W:</v>
      </c>
      <c r="J313" s="161">
        <v>800</v>
      </c>
      <c r="K313" s="161" t="str">
        <f t="shared" si="78"/>
        <v/>
      </c>
      <c r="L313" s="161"/>
      <c r="M313" s="162" t="s">
        <v>712</v>
      </c>
      <c r="N313" s="163" t="s">
        <v>549</v>
      </c>
      <c r="O313" s="164" t="s">
        <v>550</v>
      </c>
      <c r="P313" s="305" t="s">
        <v>560</v>
      </c>
      <c r="Q313" s="166" t="str">
        <f t="shared" si="79"/>
        <v>Panel Posterior Corte Sencillo_NG-229*229 / H:2200W:800 mm</v>
      </c>
      <c r="DD313" s="301" t="s">
        <v>778</v>
      </c>
      <c r="DE313" s="301" t="str">
        <f t="shared" si="68"/>
        <v>1014562</v>
      </c>
      <c r="DF313" s="301"/>
      <c r="DG313" s="301" t="str">
        <f t="shared" si="69"/>
        <v/>
      </c>
      <c r="DH313" s="301"/>
      <c r="DI313" s="301" t="str">
        <f t="shared" si="70"/>
        <v/>
      </c>
    </row>
    <row r="314" spans="1:113" ht="19.899999999999999" customHeight="1" outlineLevel="1">
      <c r="A314" s="154">
        <v>259</v>
      </c>
      <c r="B314" s="155" t="str">
        <f t="shared" si="71"/>
        <v>2211PaPCS_NG</v>
      </c>
      <c r="C314" s="156" t="s">
        <v>663</v>
      </c>
      <c r="D314" s="610" t="s">
        <v>1347</v>
      </c>
      <c r="E314" s="301" t="s">
        <v>347</v>
      </c>
      <c r="F314" s="301" t="s">
        <v>347</v>
      </c>
      <c r="G314" s="159" t="str">
        <f t="shared" si="76"/>
        <v>H:</v>
      </c>
      <c r="H314" s="159">
        <v>2200</v>
      </c>
      <c r="I314" s="160" t="str">
        <f t="shared" si="77"/>
        <v>W:</v>
      </c>
      <c r="J314" s="161">
        <v>1120</v>
      </c>
      <c r="K314" s="161" t="str">
        <f t="shared" si="78"/>
        <v/>
      </c>
      <c r="L314" s="161"/>
      <c r="M314" s="162" t="s">
        <v>712</v>
      </c>
      <c r="N314" s="163" t="s">
        <v>549</v>
      </c>
      <c r="O314" s="164" t="s">
        <v>550</v>
      </c>
      <c r="P314" s="305" t="s">
        <v>560</v>
      </c>
      <c r="Q314" s="166" t="str">
        <f t="shared" si="79"/>
        <v>Panel Posterior Corte Sencillo_NG-229*229 / H:2200W:1120 mm</v>
      </c>
      <c r="DD314" s="301" t="s">
        <v>779</v>
      </c>
      <c r="DE314" s="301" t="str">
        <f t="shared" si="68"/>
        <v>1014563</v>
      </c>
      <c r="DF314" s="301"/>
      <c r="DG314" s="301" t="str">
        <f t="shared" si="69"/>
        <v/>
      </c>
      <c r="DH314" s="301"/>
      <c r="DI314" s="301" t="str">
        <f t="shared" si="70"/>
        <v/>
      </c>
    </row>
    <row r="315" spans="1:113" ht="19.899999999999999" customHeight="1" outlineLevel="1">
      <c r="A315" s="154">
        <v>260</v>
      </c>
      <c r="B315" s="155" t="str">
        <f t="shared" si="71"/>
        <v>1840PaPCS_NM</v>
      </c>
      <c r="C315" s="156" t="s">
        <v>663</v>
      </c>
      <c r="D315" s="610" t="s">
        <v>1348</v>
      </c>
      <c r="E315" s="301" t="s">
        <v>347</v>
      </c>
      <c r="F315" s="301" t="s">
        <v>347</v>
      </c>
      <c r="G315" s="159" t="str">
        <f t="shared" si="76"/>
        <v>H:</v>
      </c>
      <c r="H315" s="159">
        <v>1800</v>
      </c>
      <c r="I315" s="160" t="str">
        <f t="shared" si="77"/>
        <v>W:</v>
      </c>
      <c r="J315" s="161">
        <v>400</v>
      </c>
      <c r="K315" s="161" t="str">
        <f t="shared" si="78"/>
        <v/>
      </c>
      <c r="L315" s="161"/>
      <c r="M315" s="162" t="s">
        <v>712</v>
      </c>
      <c r="N315" s="163" t="s">
        <v>549</v>
      </c>
      <c r="O315" s="164" t="s">
        <v>550</v>
      </c>
      <c r="P315" s="305" t="s">
        <v>569</v>
      </c>
      <c r="Q315" s="166" t="str">
        <f t="shared" si="79"/>
        <v>Panel Posterior Corte Sencillo_NM-180*180 / H:1800W:400 mm</v>
      </c>
      <c r="DD315" s="301" t="s">
        <v>780</v>
      </c>
      <c r="DE315" s="301" t="str">
        <f t="shared" si="68"/>
        <v>1014564</v>
      </c>
      <c r="DF315" s="301"/>
      <c r="DG315" s="301" t="str">
        <f t="shared" si="69"/>
        <v/>
      </c>
      <c r="DH315" s="301"/>
      <c r="DI315" s="301" t="str">
        <f t="shared" si="70"/>
        <v/>
      </c>
    </row>
    <row r="316" spans="1:113" ht="19.899999999999999" customHeight="1" outlineLevel="1">
      <c r="A316" s="154">
        <v>261</v>
      </c>
      <c r="B316" s="155" t="str">
        <f t="shared" si="71"/>
        <v>1872PaPCS_NM</v>
      </c>
      <c r="C316" s="156" t="s">
        <v>663</v>
      </c>
      <c r="D316" s="610" t="s">
        <v>1349</v>
      </c>
      <c r="E316" s="301" t="s">
        <v>347</v>
      </c>
      <c r="F316" s="301" t="s">
        <v>347</v>
      </c>
      <c r="G316" s="159" t="str">
        <f t="shared" si="76"/>
        <v>H:</v>
      </c>
      <c r="H316" s="159">
        <v>1800</v>
      </c>
      <c r="I316" s="160" t="str">
        <f t="shared" si="77"/>
        <v>W:</v>
      </c>
      <c r="J316" s="161">
        <v>720</v>
      </c>
      <c r="K316" s="161" t="str">
        <f t="shared" si="78"/>
        <v/>
      </c>
      <c r="L316" s="161"/>
      <c r="M316" s="162" t="s">
        <v>712</v>
      </c>
      <c r="N316" s="163" t="s">
        <v>549</v>
      </c>
      <c r="O316" s="164" t="s">
        <v>550</v>
      </c>
      <c r="P316" s="305" t="s">
        <v>569</v>
      </c>
      <c r="Q316" s="166" t="str">
        <f t="shared" si="79"/>
        <v>Panel Posterior Corte Sencillo_NM-180*180 / H:1800W:720 mm</v>
      </c>
      <c r="DD316" s="301" t="s">
        <v>781</v>
      </c>
      <c r="DE316" s="301" t="str">
        <f t="shared" si="68"/>
        <v>1014565</v>
      </c>
      <c r="DF316" s="301"/>
      <c r="DG316" s="301" t="str">
        <f t="shared" si="69"/>
        <v/>
      </c>
      <c r="DH316" s="301"/>
      <c r="DI316" s="301" t="str">
        <f t="shared" si="70"/>
        <v/>
      </c>
    </row>
    <row r="317" spans="1:113" ht="19.899999999999999" customHeight="1" outlineLevel="1">
      <c r="A317" s="154">
        <v>262</v>
      </c>
      <c r="B317" s="155" t="str">
        <f t="shared" si="71"/>
        <v>1811PaPCS_NM</v>
      </c>
      <c r="C317" s="156" t="s">
        <v>663</v>
      </c>
      <c r="D317" s="610" t="s">
        <v>1350</v>
      </c>
      <c r="E317" s="301" t="s">
        <v>347</v>
      </c>
      <c r="F317" s="301" t="s">
        <v>347</v>
      </c>
      <c r="G317" s="159" t="str">
        <f t="shared" si="76"/>
        <v>H:</v>
      </c>
      <c r="H317" s="159">
        <v>1800</v>
      </c>
      <c r="I317" s="160" t="str">
        <f t="shared" si="77"/>
        <v>W:</v>
      </c>
      <c r="J317" s="161">
        <v>1120</v>
      </c>
      <c r="K317" s="161" t="str">
        <f t="shared" si="78"/>
        <v/>
      </c>
      <c r="L317" s="161"/>
      <c r="M317" s="162" t="s">
        <v>712</v>
      </c>
      <c r="N317" s="163" t="s">
        <v>549</v>
      </c>
      <c r="O317" s="164" t="s">
        <v>550</v>
      </c>
      <c r="P317" s="305" t="s">
        <v>569</v>
      </c>
      <c r="Q317" s="166" t="str">
        <f t="shared" si="79"/>
        <v>Panel Posterior Corte Sencillo_NM-180*180 / H:1800W:1120 mm</v>
      </c>
      <c r="DD317" s="301" t="s">
        <v>782</v>
      </c>
      <c r="DE317" s="301" t="str">
        <f t="shared" si="68"/>
        <v>1014566</v>
      </c>
      <c r="DF317" s="301"/>
      <c r="DG317" s="301" t="str">
        <f t="shared" si="69"/>
        <v/>
      </c>
      <c r="DH317" s="301"/>
      <c r="DI317" s="301" t="str">
        <f t="shared" si="70"/>
        <v/>
      </c>
    </row>
    <row r="318" spans="1:113" ht="19.899999999999999" customHeight="1" outlineLevel="1">
      <c r="A318" s="154">
        <v>263</v>
      </c>
      <c r="B318" s="155" t="str">
        <f t="shared" si="71"/>
        <v>2040PaPCS_NM</v>
      </c>
      <c r="C318" s="156" t="s">
        <v>663</v>
      </c>
      <c r="D318" s="610" t="s">
        <v>1351</v>
      </c>
      <c r="E318" s="301" t="s">
        <v>347</v>
      </c>
      <c r="F318" s="301" t="s">
        <v>347</v>
      </c>
      <c r="G318" s="159" t="str">
        <f t="shared" si="76"/>
        <v>H:</v>
      </c>
      <c r="H318" s="159">
        <v>2000</v>
      </c>
      <c r="I318" s="160" t="str">
        <f t="shared" si="77"/>
        <v>W:</v>
      </c>
      <c r="J318" s="161">
        <v>400</v>
      </c>
      <c r="K318" s="161" t="str">
        <f t="shared" si="78"/>
        <v/>
      </c>
      <c r="L318" s="161"/>
      <c r="M318" s="162" t="s">
        <v>712</v>
      </c>
      <c r="N318" s="163" t="s">
        <v>549</v>
      </c>
      <c r="O318" s="164" t="s">
        <v>550</v>
      </c>
      <c r="P318" s="305" t="s">
        <v>569</v>
      </c>
      <c r="Q318" s="166" t="str">
        <f t="shared" si="79"/>
        <v>Panel Posterior Corte Sencillo_NM-180*180 / H:2000W:400 mm</v>
      </c>
      <c r="DD318" s="301" t="s">
        <v>783</v>
      </c>
      <c r="DE318" s="301" t="str">
        <f t="shared" si="68"/>
        <v>1014567</v>
      </c>
      <c r="DF318" s="301"/>
      <c r="DG318" s="301" t="str">
        <f t="shared" si="69"/>
        <v/>
      </c>
      <c r="DH318" s="301"/>
      <c r="DI318" s="301" t="str">
        <f t="shared" si="70"/>
        <v/>
      </c>
    </row>
    <row r="319" spans="1:113" ht="19.899999999999999" customHeight="1" outlineLevel="1">
      <c r="A319" s="154">
        <v>264</v>
      </c>
      <c r="B319" s="155" t="str">
        <f t="shared" si="71"/>
        <v>2072PaPCS_NM</v>
      </c>
      <c r="C319" s="156" t="s">
        <v>663</v>
      </c>
      <c r="D319" s="610" t="s">
        <v>1352</v>
      </c>
      <c r="E319" s="301" t="s">
        <v>347</v>
      </c>
      <c r="F319" s="301" t="s">
        <v>347</v>
      </c>
      <c r="G319" s="159" t="str">
        <f t="shared" si="76"/>
        <v>H:</v>
      </c>
      <c r="H319" s="159">
        <v>2000</v>
      </c>
      <c r="I319" s="160" t="str">
        <f t="shared" si="77"/>
        <v>W:</v>
      </c>
      <c r="J319" s="161">
        <v>720</v>
      </c>
      <c r="K319" s="161" t="str">
        <f t="shared" si="78"/>
        <v/>
      </c>
      <c r="L319" s="161"/>
      <c r="M319" s="162" t="s">
        <v>712</v>
      </c>
      <c r="N319" s="163" t="s">
        <v>549</v>
      </c>
      <c r="O319" s="164" t="s">
        <v>550</v>
      </c>
      <c r="P319" s="305" t="s">
        <v>569</v>
      </c>
      <c r="Q319" s="166" t="str">
        <f t="shared" si="79"/>
        <v>Panel Posterior Corte Sencillo_NM-180*180 / H:2000W:720 mm</v>
      </c>
      <c r="DD319" s="301" t="s">
        <v>784</v>
      </c>
      <c r="DE319" s="301" t="str">
        <f t="shared" si="68"/>
        <v>1014568</v>
      </c>
      <c r="DF319" s="301"/>
      <c r="DG319" s="301" t="str">
        <f t="shared" si="69"/>
        <v/>
      </c>
      <c r="DH319" s="301"/>
      <c r="DI319" s="301" t="str">
        <f t="shared" si="70"/>
        <v/>
      </c>
    </row>
    <row r="320" spans="1:113" ht="19.899999999999999" customHeight="1" outlineLevel="1">
      <c r="A320" s="154">
        <v>265</v>
      </c>
      <c r="B320" s="155" t="str">
        <f t="shared" si="71"/>
        <v>2080PaPCS_NM</v>
      </c>
      <c r="C320" s="156" t="s">
        <v>663</v>
      </c>
      <c r="D320" s="610" t="s">
        <v>1353</v>
      </c>
      <c r="E320" s="301" t="s">
        <v>347</v>
      </c>
      <c r="F320" s="301" t="s">
        <v>347</v>
      </c>
      <c r="G320" s="159" t="str">
        <f t="shared" si="76"/>
        <v>H:</v>
      </c>
      <c r="H320" s="159">
        <v>2000</v>
      </c>
      <c r="I320" s="160" t="str">
        <f t="shared" si="77"/>
        <v>W:</v>
      </c>
      <c r="J320" s="161">
        <v>800</v>
      </c>
      <c r="K320" s="161" t="str">
        <f t="shared" si="78"/>
        <v/>
      </c>
      <c r="L320" s="161"/>
      <c r="M320" s="162" t="s">
        <v>712</v>
      </c>
      <c r="N320" s="163" t="s">
        <v>549</v>
      </c>
      <c r="O320" s="164" t="s">
        <v>550</v>
      </c>
      <c r="P320" s="305" t="s">
        <v>569</v>
      </c>
      <c r="Q320" s="166" t="str">
        <f t="shared" si="79"/>
        <v>Panel Posterior Corte Sencillo_NM-180*180 / H:2000W:800 mm</v>
      </c>
      <c r="DD320" s="301" t="s">
        <v>785</v>
      </c>
      <c r="DE320" s="301" t="str">
        <f t="shared" si="68"/>
        <v>1014569</v>
      </c>
      <c r="DF320" s="301"/>
      <c r="DG320" s="301" t="str">
        <f t="shared" si="69"/>
        <v/>
      </c>
      <c r="DH320" s="301"/>
      <c r="DI320" s="301" t="str">
        <f t="shared" si="70"/>
        <v/>
      </c>
    </row>
    <row r="321" spans="1:113" ht="19.899999999999999" customHeight="1" outlineLevel="1">
      <c r="A321" s="154">
        <v>266</v>
      </c>
      <c r="B321" s="155" t="str">
        <f t="shared" si="71"/>
        <v>2011PaPCS_NM</v>
      </c>
      <c r="C321" s="156" t="s">
        <v>663</v>
      </c>
      <c r="D321" s="610" t="s">
        <v>1354</v>
      </c>
      <c r="E321" s="301" t="s">
        <v>347</v>
      </c>
      <c r="F321" s="301" t="s">
        <v>347</v>
      </c>
      <c r="G321" s="159" t="str">
        <f t="shared" si="76"/>
        <v>H:</v>
      </c>
      <c r="H321" s="159">
        <v>2000</v>
      </c>
      <c r="I321" s="160" t="str">
        <f t="shared" si="77"/>
        <v>W:</v>
      </c>
      <c r="J321" s="161">
        <v>1120</v>
      </c>
      <c r="K321" s="161" t="str">
        <f t="shared" si="78"/>
        <v/>
      </c>
      <c r="L321" s="161"/>
      <c r="M321" s="162" t="s">
        <v>712</v>
      </c>
      <c r="N321" s="163" t="s">
        <v>549</v>
      </c>
      <c r="O321" s="164" t="s">
        <v>550</v>
      </c>
      <c r="P321" s="305" t="s">
        <v>569</v>
      </c>
      <c r="Q321" s="166" t="str">
        <f t="shared" si="79"/>
        <v>Panel Posterior Corte Sencillo_NM-180*180 / H:2000W:1120 mm</v>
      </c>
      <c r="DD321" s="301" t="s">
        <v>786</v>
      </c>
      <c r="DE321" s="301" t="str">
        <f t="shared" si="68"/>
        <v>1014570</v>
      </c>
      <c r="DF321" s="301"/>
      <c r="DG321" s="301" t="str">
        <f t="shared" si="69"/>
        <v/>
      </c>
      <c r="DH321" s="301"/>
      <c r="DI321" s="301" t="str">
        <f t="shared" si="70"/>
        <v/>
      </c>
    </row>
    <row r="322" spans="1:113" ht="19.899999999999999" customHeight="1" outlineLevel="1">
      <c r="A322" s="154">
        <v>267</v>
      </c>
      <c r="B322" s="155" t="str">
        <f t="shared" si="71"/>
        <v>2240PaPCS_NM</v>
      </c>
      <c r="C322" s="156" t="s">
        <v>663</v>
      </c>
      <c r="D322" s="610" t="s">
        <v>1355</v>
      </c>
      <c r="E322" s="301" t="s">
        <v>347</v>
      </c>
      <c r="F322" s="301" t="s">
        <v>347</v>
      </c>
      <c r="G322" s="159" t="str">
        <f t="shared" si="76"/>
        <v>H:</v>
      </c>
      <c r="H322" s="159">
        <v>2200</v>
      </c>
      <c r="I322" s="160" t="str">
        <f t="shared" si="77"/>
        <v>W:</v>
      </c>
      <c r="J322" s="161">
        <v>400</v>
      </c>
      <c r="K322" s="161" t="str">
        <f t="shared" si="78"/>
        <v/>
      </c>
      <c r="L322" s="161"/>
      <c r="M322" s="162" t="s">
        <v>712</v>
      </c>
      <c r="N322" s="163" t="s">
        <v>549</v>
      </c>
      <c r="O322" s="164" t="s">
        <v>550</v>
      </c>
      <c r="P322" s="305" t="s">
        <v>569</v>
      </c>
      <c r="Q322" s="166" t="str">
        <f t="shared" si="79"/>
        <v>Panel Posterior Corte Sencillo_NM-180*180 / H:2200W:400 mm</v>
      </c>
      <c r="DD322" s="301" t="s">
        <v>787</v>
      </c>
      <c r="DE322" s="301" t="str">
        <f t="shared" si="68"/>
        <v>1014571</v>
      </c>
      <c r="DF322" s="301"/>
      <c r="DG322" s="301" t="str">
        <f t="shared" si="69"/>
        <v/>
      </c>
      <c r="DH322" s="301"/>
      <c r="DI322" s="301" t="str">
        <f t="shared" si="70"/>
        <v/>
      </c>
    </row>
    <row r="323" spans="1:113" ht="19.899999999999999" customHeight="1" outlineLevel="1">
      <c r="A323" s="154">
        <v>268</v>
      </c>
      <c r="B323" s="155" t="str">
        <f t="shared" si="71"/>
        <v>2272PaPCS_NM</v>
      </c>
      <c r="C323" s="156" t="s">
        <v>663</v>
      </c>
      <c r="D323" s="610" t="s">
        <v>1356</v>
      </c>
      <c r="E323" s="301" t="s">
        <v>347</v>
      </c>
      <c r="F323" s="301" t="s">
        <v>347</v>
      </c>
      <c r="G323" s="159" t="str">
        <f t="shared" si="76"/>
        <v>H:</v>
      </c>
      <c r="H323" s="159">
        <v>2200</v>
      </c>
      <c r="I323" s="160" t="str">
        <f t="shared" si="77"/>
        <v>W:</v>
      </c>
      <c r="J323" s="161">
        <v>720</v>
      </c>
      <c r="K323" s="161" t="str">
        <f t="shared" si="78"/>
        <v/>
      </c>
      <c r="L323" s="161"/>
      <c r="M323" s="162" t="s">
        <v>712</v>
      </c>
      <c r="N323" s="163" t="s">
        <v>549</v>
      </c>
      <c r="O323" s="164" t="s">
        <v>550</v>
      </c>
      <c r="P323" s="305" t="s">
        <v>569</v>
      </c>
      <c r="Q323" s="166" t="str">
        <f t="shared" si="79"/>
        <v>Panel Posterior Corte Sencillo_NM-180*180 / H:2200W:720 mm</v>
      </c>
      <c r="DD323" s="301" t="s">
        <v>788</v>
      </c>
      <c r="DE323" s="301" t="str">
        <f t="shared" si="68"/>
        <v>1014572</v>
      </c>
      <c r="DF323" s="301"/>
      <c r="DG323" s="301" t="str">
        <f t="shared" si="69"/>
        <v/>
      </c>
      <c r="DH323" s="301"/>
      <c r="DI323" s="301" t="str">
        <f t="shared" si="70"/>
        <v/>
      </c>
    </row>
    <row r="324" spans="1:113" ht="19.899999999999999" customHeight="1" outlineLevel="1">
      <c r="A324" s="154">
        <v>269</v>
      </c>
      <c r="B324" s="155" t="str">
        <f t="shared" si="71"/>
        <v>2280PaPCS_NM</v>
      </c>
      <c r="C324" s="156" t="s">
        <v>663</v>
      </c>
      <c r="D324" s="610" t="s">
        <v>1357</v>
      </c>
      <c r="E324" s="301" t="s">
        <v>347</v>
      </c>
      <c r="F324" s="301" t="s">
        <v>347</v>
      </c>
      <c r="G324" s="159" t="str">
        <f t="shared" si="76"/>
        <v>H:</v>
      </c>
      <c r="H324" s="159">
        <v>2200</v>
      </c>
      <c r="I324" s="160" t="str">
        <f t="shared" si="77"/>
        <v>W:</v>
      </c>
      <c r="J324" s="161">
        <v>800</v>
      </c>
      <c r="K324" s="161" t="str">
        <f t="shared" si="78"/>
        <v/>
      </c>
      <c r="L324" s="161"/>
      <c r="M324" s="162" t="s">
        <v>712</v>
      </c>
      <c r="N324" s="163" t="s">
        <v>549</v>
      </c>
      <c r="O324" s="164" t="s">
        <v>550</v>
      </c>
      <c r="P324" s="305" t="s">
        <v>569</v>
      </c>
      <c r="Q324" s="166" t="str">
        <f t="shared" si="79"/>
        <v>Panel Posterior Corte Sencillo_NM-180*180 / H:2200W:800 mm</v>
      </c>
      <c r="DD324" s="301" t="s">
        <v>789</v>
      </c>
      <c r="DE324" s="301" t="str">
        <f t="shared" si="68"/>
        <v>1014573</v>
      </c>
      <c r="DF324" s="301"/>
      <c r="DG324" s="301" t="str">
        <f t="shared" si="69"/>
        <v/>
      </c>
      <c r="DH324" s="301"/>
      <c r="DI324" s="301" t="str">
        <f t="shared" si="70"/>
        <v/>
      </c>
    </row>
    <row r="325" spans="1:113" ht="19.899999999999999" customHeight="1" outlineLevel="1">
      <c r="A325" s="154">
        <v>270</v>
      </c>
      <c r="B325" s="155" t="str">
        <f t="shared" si="71"/>
        <v>2211PaPCS_NM</v>
      </c>
      <c r="C325" s="156" t="s">
        <v>663</v>
      </c>
      <c r="D325" s="610" t="s">
        <v>1358</v>
      </c>
      <c r="E325" s="301" t="s">
        <v>347</v>
      </c>
      <c r="F325" s="301" t="s">
        <v>347</v>
      </c>
      <c r="G325" s="159" t="str">
        <f t="shared" si="76"/>
        <v>H:</v>
      </c>
      <c r="H325" s="159">
        <v>2200</v>
      </c>
      <c r="I325" s="160" t="str">
        <f t="shared" si="77"/>
        <v>W:</v>
      </c>
      <c r="J325" s="161">
        <v>1120</v>
      </c>
      <c r="K325" s="161" t="str">
        <f t="shared" si="78"/>
        <v/>
      </c>
      <c r="L325" s="161"/>
      <c r="M325" s="162" t="s">
        <v>712</v>
      </c>
      <c r="N325" s="163" t="s">
        <v>549</v>
      </c>
      <c r="O325" s="164" t="s">
        <v>550</v>
      </c>
      <c r="P325" s="305" t="s">
        <v>569</v>
      </c>
      <c r="Q325" s="166" t="str">
        <f t="shared" si="79"/>
        <v>Panel Posterior Corte Sencillo_NM-180*180 / H:2200W:1120 mm</v>
      </c>
      <c r="DD325" s="301" t="s">
        <v>790</v>
      </c>
      <c r="DE325" s="301" t="str">
        <f t="shared" si="68"/>
        <v>1014574</v>
      </c>
      <c r="DF325" s="301"/>
      <c r="DG325" s="301" t="str">
        <f t="shared" si="69"/>
        <v/>
      </c>
      <c r="DH325" s="301"/>
      <c r="DI325" s="301" t="str">
        <f t="shared" si="70"/>
        <v/>
      </c>
    </row>
    <row r="326" spans="1:113" ht="19.899999999999999" customHeight="1" outlineLevel="1">
      <c r="A326" s="154">
        <v>271</v>
      </c>
      <c r="B326" s="155" t="str">
        <f t="shared" si="71"/>
        <v>1840PaPCS_NP</v>
      </c>
      <c r="C326" s="156" t="s">
        <v>663</v>
      </c>
      <c r="D326" s="610" t="s">
        <v>1359</v>
      </c>
      <c r="E326" s="301" t="s">
        <v>347</v>
      </c>
      <c r="F326" s="301" t="s">
        <v>347</v>
      </c>
      <c r="G326" s="159" t="str">
        <f t="shared" si="76"/>
        <v>H:</v>
      </c>
      <c r="H326" s="159">
        <v>1800</v>
      </c>
      <c r="I326" s="160" t="str">
        <f t="shared" si="77"/>
        <v>W:</v>
      </c>
      <c r="J326" s="161">
        <v>400</v>
      </c>
      <c r="K326" s="161" t="str">
        <f t="shared" si="78"/>
        <v/>
      </c>
      <c r="L326" s="161"/>
      <c r="M326" s="162" t="s">
        <v>712</v>
      </c>
      <c r="N326" s="163" t="s">
        <v>549</v>
      </c>
      <c r="O326" s="164" t="s">
        <v>550</v>
      </c>
      <c r="P326" s="305" t="s">
        <v>578</v>
      </c>
      <c r="Q326" s="166" t="str">
        <f t="shared" si="79"/>
        <v>Panel Posterior Corte Sencillo_NP-125*125 / H:1800W:400 mm</v>
      </c>
      <c r="DD326" s="301" t="s">
        <v>791</v>
      </c>
      <c r="DE326" s="301" t="str">
        <f t="shared" si="68"/>
        <v>1014575</v>
      </c>
      <c r="DF326" s="301"/>
      <c r="DG326" s="301" t="str">
        <f t="shared" si="69"/>
        <v/>
      </c>
      <c r="DH326" s="301"/>
      <c r="DI326" s="301" t="str">
        <f t="shared" si="70"/>
        <v/>
      </c>
    </row>
    <row r="327" spans="1:113" ht="19.899999999999999" customHeight="1" outlineLevel="1">
      <c r="A327" s="154">
        <v>272</v>
      </c>
      <c r="B327" s="155" t="str">
        <f t="shared" si="71"/>
        <v>1872PaPCS_NP</v>
      </c>
      <c r="C327" s="156" t="s">
        <v>663</v>
      </c>
      <c r="D327" s="610" t="s">
        <v>1360</v>
      </c>
      <c r="E327" s="301" t="s">
        <v>347</v>
      </c>
      <c r="F327" s="301" t="s">
        <v>347</v>
      </c>
      <c r="G327" s="159" t="str">
        <f t="shared" si="76"/>
        <v>H:</v>
      </c>
      <c r="H327" s="159">
        <v>1800</v>
      </c>
      <c r="I327" s="160" t="str">
        <f t="shared" si="77"/>
        <v>W:</v>
      </c>
      <c r="J327" s="161">
        <v>720</v>
      </c>
      <c r="K327" s="161" t="str">
        <f t="shared" si="78"/>
        <v/>
      </c>
      <c r="L327" s="161"/>
      <c r="M327" s="162" t="s">
        <v>712</v>
      </c>
      <c r="N327" s="163" t="s">
        <v>549</v>
      </c>
      <c r="O327" s="164" t="s">
        <v>550</v>
      </c>
      <c r="P327" s="305" t="s">
        <v>578</v>
      </c>
      <c r="Q327" s="166" t="str">
        <f t="shared" si="79"/>
        <v>Panel Posterior Corte Sencillo_NP-125*125 / H:1800W:720 mm</v>
      </c>
      <c r="DD327" s="301" t="s">
        <v>792</v>
      </c>
      <c r="DE327" s="301" t="str">
        <f t="shared" ref="DE327:DE390" si="80">IF(DD327&lt;&gt;"",$DD$4&amp;DD327,"")</f>
        <v>1014576</v>
      </c>
      <c r="DF327" s="301"/>
      <c r="DG327" s="301" t="str">
        <f t="shared" ref="DG327:DG390" si="81">IF(DF327&lt;&gt;"",$DD$4&amp;DF327,"")</f>
        <v/>
      </c>
      <c r="DH327" s="301"/>
      <c r="DI327" s="301" t="str">
        <f t="shared" ref="DI327:DI390" si="82">IF(DH327&lt;&gt;"",$DD$4&amp;DH327,"")</f>
        <v/>
      </c>
    </row>
    <row r="328" spans="1:113" ht="19.899999999999999" customHeight="1" outlineLevel="1">
      <c r="A328" s="154">
        <v>273</v>
      </c>
      <c r="B328" s="155" t="str">
        <f t="shared" ref="B328:B391" si="83">MID(H328,1,2)&amp;MID(J328,1,2)&amp;MID(L328,1,2)&amp;MID(C328,1,2)&amp;MID(M328,1,1)&amp;MID(N328,1,1)&amp;MID(O328,1,1)&amp;MID(P328,1,3)</f>
        <v>1811PaPCS_NP</v>
      </c>
      <c r="C328" s="156" t="s">
        <v>663</v>
      </c>
      <c r="D328" s="610" t="s">
        <v>1361</v>
      </c>
      <c r="E328" s="301" t="s">
        <v>347</v>
      </c>
      <c r="F328" s="301" t="s">
        <v>347</v>
      </c>
      <c r="G328" s="159" t="str">
        <f t="shared" si="76"/>
        <v>H:</v>
      </c>
      <c r="H328" s="159">
        <v>1800</v>
      </c>
      <c r="I328" s="160" t="str">
        <f t="shared" si="77"/>
        <v>W:</v>
      </c>
      <c r="J328" s="161">
        <v>1120</v>
      </c>
      <c r="K328" s="161" t="str">
        <f t="shared" si="78"/>
        <v/>
      </c>
      <c r="L328" s="161"/>
      <c r="M328" s="162" t="s">
        <v>712</v>
      </c>
      <c r="N328" s="163" t="s">
        <v>549</v>
      </c>
      <c r="O328" s="164" t="s">
        <v>550</v>
      </c>
      <c r="P328" s="305" t="s">
        <v>578</v>
      </c>
      <c r="Q328" s="166" t="str">
        <f t="shared" si="79"/>
        <v>Panel Posterior Corte Sencillo_NP-125*125 / H:1800W:1120 mm</v>
      </c>
      <c r="DD328" s="301" t="s">
        <v>793</v>
      </c>
      <c r="DE328" s="301" t="str">
        <f t="shared" si="80"/>
        <v>1014577</v>
      </c>
      <c r="DF328" s="301"/>
      <c r="DG328" s="301" t="str">
        <f t="shared" si="81"/>
        <v/>
      </c>
      <c r="DH328" s="301"/>
      <c r="DI328" s="301" t="str">
        <f t="shared" si="82"/>
        <v/>
      </c>
    </row>
    <row r="329" spans="1:113" ht="19.899999999999999" customHeight="1" outlineLevel="1">
      <c r="A329" s="154">
        <v>274</v>
      </c>
      <c r="B329" s="155" t="str">
        <f t="shared" si="83"/>
        <v>2040PaPCS_NP</v>
      </c>
      <c r="C329" s="156" t="s">
        <v>663</v>
      </c>
      <c r="D329" s="610" t="s">
        <v>1362</v>
      </c>
      <c r="E329" s="301" t="s">
        <v>347</v>
      </c>
      <c r="F329" s="301" t="s">
        <v>347</v>
      </c>
      <c r="G329" s="159" t="str">
        <f t="shared" si="76"/>
        <v>H:</v>
      </c>
      <c r="H329" s="159">
        <v>2000</v>
      </c>
      <c r="I329" s="160" t="str">
        <f t="shared" si="77"/>
        <v>W:</v>
      </c>
      <c r="J329" s="161">
        <v>400</v>
      </c>
      <c r="K329" s="161" t="str">
        <f t="shared" si="78"/>
        <v/>
      </c>
      <c r="L329" s="161"/>
      <c r="M329" s="162" t="s">
        <v>712</v>
      </c>
      <c r="N329" s="163" t="s">
        <v>549</v>
      </c>
      <c r="O329" s="164" t="s">
        <v>550</v>
      </c>
      <c r="P329" s="305" t="s">
        <v>578</v>
      </c>
      <c r="Q329" s="166" t="str">
        <f t="shared" si="79"/>
        <v>Panel Posterior Corte Sencillo_NP-125*125 / H:2000W:400 mm</v>
      </c>
      <c r="DD329" s="301" t="s">
        <v>794</v>
      </c>
      <c r="DE329" s="301" t="str">
        <f t="shared" si="80"/>
        <v>1014578</v>
      </c>
      <c r="DF329" s="301"/>
      <c r="DG329" s="301" t="str">
        <f t="shared" si="81"/>
        <v/>
      </c>
      <c r="DH329" s="301"/>
      <c r="DI329" s="301" t="str">
        <f t="shared" si="82"/>
        <v/>
      </c>
    </row>
    <row r="330" spans="1:113" ht="19.899999999999999" customHeight="1" outlineLevel="1">
      <c r="A330" s="154">
        <v>275</v>
      </c>
      <c r="B330" s="155" t="str">
        <f t="shared" si="83"/>
        <v>2072PaPCS_NP</v>
      </c>
      <c r="C330" s="156" t="s">
        <v>663</v>
      </c>
      <c r="D330" s="610" t="s">
        <v>1363</v>
      </c>
      <c r="E330" s="301" t="s">
        <v>347</v>
      </c>
      <c r="F330" s="301" t="s">
        <v>347</v>
      </c>
      <c r="G330" s="159" t="str">
        <f t="shared" si="76"/>
        <v>H:</v>
      </c>
      <c r="H330" s="159">
        <v>2000</v>
      </c>
      <c r="I330" s="160" t="str">
        <f t="shared" si="77"/>
        <v>W:</v>
      </c>
      <c r="J330" s="161">
        <v>720</v>
      </c>
      <c r="K330" s="161" t="str">
        <f t="shared" si="78"/>
        <v/>
      </c>
      <c r="L330" s="161"/>
      <c r="M330" s="162" t="s">
        <v>712</v>
      </c>
      <c r="N330" s="163" t="s">
        <v>549</v>
      </c>
      <c r="O330" s="164" t="s">
        <v>550</v>
      </c>
      <c r="P330" s="305" t="s">
        <v>578</v>
      </c>
      <c r="Q330" s="166" t="str">
        <f t="shared" si="79"/>
        <v>Panel Posterior Corte Sencillo_NP-125*125 / H:2000W:720 mm</v>
      </c>
      <c r="DD330" s="301" t="s">
        <v>795</v>
      </c>
      <c r="DE330" s="301" t="str">
        <f t="shared" si="80"/>
        <v>1014579</v>
      </c>
      <c r="DF330" s="301"/>
      <c r="DG330" s="301" t="str">
        <f t="shared" si="81"/>
        <v/>
      </c>
      <c r="DH330" s="301"/>
      <c r="DI330" s="301" t="str">
        <f t="shared" si="82"/>
        <v/>
      </c>
    </row>
    <row r="331" spans="1:113" ht="19.899999999999999" customHeight="1" outlineLevel="1">
      <c r="A331" s="154">
        <v>276</v>
      </c>
      <c r="B331" s="155" t="str">
        <f t="shared" si="83"/>
        <v>2080PaPCS_NP</v>
      </c>
      <c r="C331" s="156" t="s">
        <v>663</v>
      </c>
      <c r="D331" s="610" t="s">
        <v>1364</v>
      </c>
      <c r="E331" s="301" t="s">
        <v>347</v>
      </c>
      <c r="F331" s="301" t="s">
        <v>347</v>
      </c>
      <c r="G331" s="159" t="str">
        <f t="shared" si="76"/>
        <v>H:</v>
      </c>
      <c r="H331" s="159">
        <v>2000</v>
      </c>
      <c r="I331" s="160" t="str">
        <f t="shared" si="77"/>
        <v>W:</v>
      </c>
      <c r="J331" s="161">
        <v>800</v>
      </c>
      <c r="K331" s="161" t="str">
        <f t="shared" si="78"/>
        <v/>
      </c>
      <c r="L331" s="161"/>
      <c r="M331" s="162" t="s">
        <v>712</v>
      </c>
      <c r="N331" s="163" t="s">
        <v>549</v>
      </c>
      <c r="O331" s="164" t="s">
        <v>550</v>
      </c>
      <c r="P331" s="305" t="s">
        <v>578</v>
      </c>
      <c r="Q331" s="166" t="str">
        <f t="shared" si="79"/>
        <v>Panel Posterior Corte Sencillo_NP-125*125 / H:2000W:800 mm</v>
      </c>
      <c r="DD331" s="301" t="s">
        <v>796</v>
      </c>
      <c r="DE331" s="301" t="str">
        <f t="shared" si="80"/>
        <v>1014580</v>
      </c>
      <c r="DF331" s="301"/>
      <c r="DG331" s="301" t="str">
        <f t="shared" si="81"/>
        <v/>
      </c>
      <c r="DH331" s="301"/>
      <c r="DI331" s="301" t="str">
        <f t="shared" si="82"/>
        <v/>
      </c>
    </row>
    <row r="332" spans="1:113" ht="19.899999999999999" customHeight="1" outlineLevel="1">
      <c r="A332" s="154">
        <v>277</v>
      </c>
      <c r="B332" s="155" t="str">
        <f t="shared" si="83"/>
        <v>2011PaPCS_NP</v>
      </c>
      <c r="C332" s="156" t="s">
        <v>663</v>
      </c>
      <c r="D332" s="610" t="s">
        <v>1365</v>
      </c>
      <c r="E332" s="301" t="s">
        <v>347</v>
      </c>
      <c r="F332" s="301" t="s">
        <v>347</v>
      </c>
      <c r="G332" s="159" t="str">
        <f t="shared" si="76"/>
        <v>H:</v>
      </c>
      <c r="H332" s="159">
        <v>2000</v>
      </c>
      <c r="I332" s="160" t="str">
        <f t="shared" si="77"/>
        <v>W:</v>
      </c>
      <c r="J332" s="161">
        <v>1120</v>
      </c>
      <c r="K332" s="161" t="str">
        <f t="shared" si="78"/>
        <v/>
      </c>
      <c r="L332" s="161"/>
      <c r="M332" s="162" t="s">
        <v>712</v>
      </c>
      <c r="N332" s="163" t="s">
        <v>549</v>
      </c>
      <c r="O332" s="164" t="s">
        <v>550</v>
      </c>
      <c r="P332" s="305" t="s">
        <v>578</v>
      </c>
      <c r="Q332" s="166" t="str">
        <f t="shared" si="79"/>
        <v>Panel Posterior Corte Sencillo_NP-125*125 / H:2000W:1120 mm</v>
      </c>
      <c r="DD332" s="301" t="s">
        <v>797</v>
      </c>
      <c r="DE332" s="301" t="str">
        <f t="shared" si="80"/>
        <v>1014581</v>
      </c>
      <c r="DF332" s="301"/>
      <c r="DG332" s="301" t="str">
        <f t="shared" si="81"/>
        <v/>
      </c>
      <c r="DH332" s="301"/>
      <c r="DI332" s="301" t="str">
        <f t="shared" si="82"/>
        <v/>
      </c>
    </row>
    <row r="333" spans="1:113" ht="19.899999999999999" customHeight="1" outlineLevel="1">
      <c r="A333" s="154">
        <v>278</v>
      </c>
      <c r="B333" s="155" t="str">
        <f t="shared" si="83"/>
        <v>2240PaPCS_NP</v>
      </c>
      <c r="C333" s="156" t="s">
        <v>663</v>
      </c>
      <c r="D333" s="610" t="s">
        <v>1366</v>
      </c>
      <c r="E333" s="301" t="s">
        <v>347</v>
      </c>
      <c r="F333" s="301" t="s">
        <v>347</v>
      </c>
      <c r="G333" s="159" t="str">
        <f t="shared" si="76"/>
        <v>H:</v>
      </c>
      <c r="H333" s="159">
        <v>2200</v>
      </c>
      <c r="I333" s="160" t="str">
        <f t="shared" si="77"/>
        <v>W:</v>
      </c>
      <c r="J333" s="161">
        <v>400</v>
      </c>
      <c r="K333" s="161" t="str">
        <f t="shared" si="78"/>
        <v/>
      </c>
      <c r="L333" s="161"/>
      <c r="M333" s="162" t="s">
        <v>712</v>
      </c>
      <c r="N333" s="163" t="s">
        <v>549</v>
      </c>
      <c r="O333" s="164" t="s">
        <v>550</v>
      </c>
      <c r="P333" s="305" t="s">
        <v>578</v>
      </c>
      <c r="Q333" s="166" t="str">
        <f t="shared" si="79"/>
        <v>Panel Posterior Corte Sencillo_NP-125*125 / H:2200W:400 mm</v>
      </c>
      <c r="DD333" s="301" t="s">
        <v>798</v>
      </c>
      <c r="DE333" s="301" t="str">
        <f t="shared" si="80"/>
        <v>1014582</v>
      </c>
      <c r="DF333" s="301"/>
      <c r="DG333" s="301" t="str">
        <f t="shared" si="81"/>
        <v/>
      </c>
      <c r="DH333" s="301"/>
      <c r="DI333" s="301" t="str">
        <f t="shared" si="82"/>
        <v/>
      </c>
    </row>
    <row r="334" spans="1:113" ht="19.899999999999999" customHeight="1" outlineLevel="1">
      <c r="A334" s="154">
        <v>279</v>
      </c>
      <c r="B334" s="155" t="str">
        <f t="shared" si="83"/>
        <v>2272PaPCS_NP</v>
      </c>
      <c r="C334" s="156" t="s">
        <v>663</v>
      </c>
      <c r="D334" s="610" t="s">
        <v>1367</v>
      </c>
      <c r="E334" s="301" t="s">
        <v>347</v>
      </c>
      <c r="F334" s="301" t="s">
        <v>347</v>
      </c>
      <c r="G334" s="159" t="str">
        <f t="shared" si="76"/>
        <v>H:</v>
      </c>
      <c r="H334" s="159">
        <v>2200</v>
      </c>
      <c r="I334" s="160" t="str">
        <f t="shared" si="77"/>
        <v>W:</v>
      </c>
      <c r="J334" s="161">
        <v>720</v>
      </c>
      <c r="K334" s="161" t="str">
        <f t="shared" si="78"/>
        <v/>
      </c>
      <c r="L334" s="161"/>
      <c r="M334" s="162" t="s">
        <v>712</v>
      </c>
      <c r="N334" s="163" t="s">
        <v>549</v>
      </c>
      <c r="O334" s="164" t="s">
        <v>550</v>
      </c>
      <c r="P334" s="305" t="s">
        <v>578</v>
      </c>
      <c r="Q334" s="166" t="str">
        <f t="shared" si="79"/>
        <v>Panel Posterior Corte Sencillo_NP-125*125 / H:2200W:720 mm</v>
      </c>
      <c r="DD334" s="301" t="s">
        <v>799</v>
      </c>
      <c r="DE334" s="301" t="str">
        <f t="shared" si="80"/>
        <v>1014583</v>
      </c>
      <c r="DF334" s="301"/>
      <c r="DG334" s="301" t="str">
        <f t="shared" si="81"/>
        <v/>
      </c>
      <c r="DH334" s="301"/>
      <c r="DI334" s="301" t="str">
        <f t="shared" si="82"/>
        <v/>
      </c>
    </row>
    <row r="335" spans="1:113" ht="19.899999999999999" customHeight="1" outlineLevel="1">
      <c r="A335" s="154">
        <v>280</v>
      </c>
      <c r="B335" s="155" t="str">
        <f t="shared" si="83"/>
        <v>2280PaPCS_NP</v>
      </c>
      <c r="C335" s="156" t="s">
        <v>663</v>
      </c>
      <c r="D335" s="610" t="s">
        <v>1368</v>
      </c>
      <c r="E335" s="301" t="s">
        <v>347</v>
      </c>
      <c r="F335" s="301" t="s">
        <v>347</v>
      </c>
      <c r="G335" s="159" t="str">
        <f t="shared" si="76"/>
        <v>H:</v>
      </c>
      <c r="H335" s="159">
        <v>2200</v>
      </c>
      <c r="I335" s="160" t="str">
        <f t="shared" si="77"/>
        <v>W:</v>
      </c>
      <c r="J335" s="161">
        <v>800</v>
      </c>
      <c r="K335" s="161" t="str">
        <f t="shared" si="78"/>
        <v/>
      </c>
      <c r="L335" s="161"/>
      <c r="M335" s="162" t="s">
        <v>712</v>
      </c>
      <c r="N335" s="163" t="s">
        <v>549</v>
      </c>
      <c r="O335" s="164" t="s">
        <v>550</v>
      </c>
      <c r="P335" s="305" t="s">
        <v>578</v>
      </c>
      <c r="Q335" s="166" t="str">
        <f t="shared" si="79"/>
        <v>Panel Posterior Corte Sencillo_NP-125*125 / H:2200W:800 mm</v>
      </c>
      <c r="DD335" s="301" t="s">
        <v>800</v>
      </c>
      <c r="DE335" s="301" t="str">
        <f t="shared" si="80"/>
        <v>1014584</v>
      </c>
      <c r="DF335" s="301"/>
      <c r="DG335" s="301" t="str">
        <f t="shared" si="81"/>
        <v/>
      </c>
      <c r="DH335" s="301"/>
      <c r="DI335" s="301" t="str">
        <f t="shared" si="82"/>
        <v/>
      </c>
    </row>
    <row r="336" spans="1:113" ht="19.899999999999999" customHeight="1" outlineLevel="1">
      <c r="A336" s="154">
        <v>281</v>
      </c>
      <c r="B336" s="155" t="str">
        <f t="shared" si="83"/>
        <v>2211PaPCS_NP</v>
      </c>
      <c r="C336" s="156" t="s">
        <v>663</v>
      </c>
      <c r="D336" s="610" t="s">
        <v>1369</v>
      </c>
      <c r="E336" s="301" t="s">
        <v>347</v>
      </c>
      <c r="F336" s="301" t="s">
        <v>347</v>
      </c>
      <c r="G336" s="159" t="str">
        <f t="shared" si="76"/>
        <v>H:</v>
      </c>
      <c r="H336" s="159">
        <v>2200</v>
      </c>
      <c r="I336" s="160" t="str">
        <f t="shared" si="77"/>
        <v>W:</v>
      </c>
      <c r="J336" s="161">
        <v>1120</v>
      </c>
      <c r="K336" s="161" t="str">
        <f t="shared" si="78"/>
        <v/>
      </c>
      <c r="L336" s="161"/>
      <c r="M336" s="162" t="s">
        <v>712</v>
      </c>
      <c r="N336" s="163" t="s">
        <v>549</v>
      </c>
      <c r="O336" s="164" t="s">
        <v>550</v>
      </c>
      <c r="P336" s="305" t="s">
        <v>578</v>
      </c>
      <c r="Q336" s="166" t="str">
        <f t="shared" si="79"/>
        <v>Panel Posterior Corte Sencillo_NP-125*125 / H:2200W:1120 mm</v>
      </c>
      <c r="DD336" s="301" t="s">
        <v>801</v>
      </c>
      <c r="DE336" s="301" t="str">
        <f t="shared" si="80"/>
        <v>1014585</v>
      </c>
      <c r="DF336" s="301"/>
      <c r="DG336" s="301" t="str">
        <f t="shared" si="81"/>
        <v/>
      </c>
      <c r="DH336" s="301"/>
      <c r="DI336" s="301" t="str">
        <f t="shared" si="82"/>
        <v/>
      </c>
    </row>
    <row r="337" spans="1:113" ht="19.899999999999999" customHeight="1">
      <c r="B337" s="296" t="str">
        <f t="shared" si="83"/>
        <v/>
      </c>
      <c r="D337" s="606" t="s">
        <v>347</v>
      </c>
      <c r="E337" s="472" t="s">
        <v>347</v>
      </c>
      <c r="F337" s="472" t="s">
        <v>347</v>
      </c>
      <c r="M337" s="127"/>
      <c r="N337" s="127"/>
      <c r="O337" s="127"/>
      <c r="P337" s="127"/>
      <c r="Q337" s="297"/>
      <c r="DE337" s="472" t="str">
        <f t="shared" si="80"/>
        <v/>
      </c>
      <c r="DG337" s="472" t="str">
        <f t="shared" si="81"/>
        <v/>
      </c>
      <c r="DI337" s="472" t="str">
        <f t="shared" si="82"/>
        <v/>
      </c>
    </row>
    <row r="338" spans="1:113" ht="19.899999999999999" customHeight="1" outlineLevel="1">
      <c r="A338" s="154">
        <v>282</v>
      </c>
      <c r="B338" s="155" t="str">
        <f t="shared" si="83"/>
        <v>2040PaS</v>
      </c>
      <c r="C338" s="156" t="s">
        <v>663</v>
      </c>
      <c r="D338" s="612" t="s">
        <v>1370</v>
      </c>
      <c r="E338" s="301" t="s">
        <v>347</v>
      </c>
      <c r="F338" s="301" t="s">
        <v>347</v>
      </c>
      <c r="G338" s="159" t="str">
        <f t="shared" ref="G338:G351" si="84">IF(H338&lt;&gt;"","H:","")</f>
        <v/>
      </c>
      <c r="H338" s="159"/>
      <c r="I338" s="160" t="str">
        <f t="shared" ref="I338:I351" si="85">IF(J338&lt;&gt;"","W:","")</f>
        <v>W:</v>
      </c>
      <c r="J338" s="160">
        <v>200</v>
      </c>
      <c r="K338" s="161" t="str">
        <f t="shared" ref="K338:K351" si="86">IF(L338&lt;&gt;"","D:","")</f>
        <v>D:</v>
      </c>
      <c r="L338" s="161">
        <v>400</v>
      </c>
      <c r="M338" s="162" t="s">
        <v>219</v>
      </c>
      <c r="N338" s="163"/>
      <c r="O338" s="164"/>
      <c r="P338" s="165"/>
      <c r="Q338" s="166" t="str">
        <f t="shared" ref="Q338:Q351" si="87">IF(B338&lt;&gt;"",(C338&amp;M338&amp;N338&amp;O338&amp;P338&amp;" / "&amp;G338&amp;H338&amp;I338&amp;J338&amp;K338&amp;L338&amp;" mm"),"")</f>
        <v>Panel Superior / W:200D:400 mm</v>
      </c>
      <c r="DD338" s="300" t="s">
        <v>802</v>
      </c>
      <c r="DE338" s="300" t="str">
        <f t="shared" si="80"/>
        <v>1010050</v>
      </c>
      <c r="DF338" s="301"/>
      <c r="DG338" s="301" t="str">
        <f t="shared" si="81"/>
        <v/>
      </c>
      <c r="DH338" s="301"/>
      <c r="DI338" s="301" t="str">
        <f t="shared" si="82"/>
        <v/>
      </c>
    </row>
    <row r="339" spans="1:113" ht="19.899999999999999" customHeight="1" outlineLevel="1">
      <c r="A339" s="154">
        <v>283</v>
      </c>
      <c r="B339" s="155" t="str">
        <f t="shared" si="83"/>
        <v>2060PaS</v>
      </c>
      <c r="C339" s="156" t="s">
        <v>663</v>
      </c>
      <c r="D339" s="612" t="s">
        <v>1371</v>
      </c>
      <c r="E339" s="301" t="s">
        <v>347</v>
      </c>
      <c r="F339" s="301" t="s">
        <v>347</v>
      </c>
      <c r="G339" s="159" t="str">
        <f t="shared" si="84"/>
        <v/>
      </c>
      <c r="H339" s="159"/>
      <c r="I339" s="160" t="str">
        <f t="shared" si="85"/>
        <v>W:</v>
      </c>
      <c r="J339" s="160">
        <v>200</v>
      </c>
      <c r="K339" s="161" t="str">
        <f t="shared" si="86"/>
        <v>D:</v>
      </c>
      <c r="L339" s="161">
        <v>600</v>
      </c>
      <c r="M339" s="162" t="s">
        <v>219</v>
      </c>
      <c r="N339" s="163"/>
      <c r="O339" s="164"/>
      <c r="P339" s="165"/>
      <c r="Q339" s="166" t="str">
        <f t="shared" si="87"/>
        <v>Panel Superior / W:200D:600 mm</v>
      </c>
      <c r="DD339" s="300" t="s">
        <v>803</v>
      </c>
      <c r="DE339" s="300" t="str">
        <f t="shared" si="80"/>
        <v>1010051</v>
      </c>
      <c r="DF339" s="301"/>
      <c r="DG339" s="301" t="str">
        <f t="shared" si="81"/>
        <v/>
      </c>
      <c r="DH339" s="301"/>
      <c r="DI339" s="301" t="str">
        <f t="shared" si="82"/>
        <v/>
      </c>
    </row>
    <row r="340" spans="1:113" ht="19.899999999999999" customHeight="1" outlineLevel="1">
      <c r="A340" s="154">
        <v>284</v>
      </c>
      <c r="B340" s="155" t="str">
        <f t="shared" si="83"/>
        <v>2010PaS</v>
      </c>
      <c r="C340" s="156" t="s">
        <v>663</v>
      </c>
      <c r="D340" s="612" t="s">
        <v>1372</v>
      </c>
      <c r="E340" s="301" t="s">
        <v>347</v>
      </c>
      <c r="F340" s="301" t="s">
        <v>347</v>
      </c>
      <c r="G340" s="159" t="str">
        <f t="shared" si="84"/>
        <v/>
      </c>
      <c r="H340" s="159"/>
      <c r="I340" s="160" t="str">
        <f t="shared" si="85"/>
        <v>W:</v>
      </c>
      <c r="J340" s="160">
        <v>200</v>
      </c>
      <c r="K340" s="161" t="str">
        <f t="shared" si="86"/>
        <v>D:</v>
      </c>
      <c r="L340" s="161">
        <v>1000</v>
      </c>
      <c r="M340" s="162" t="s">
        <v>219</v>
      </c>
      <c r="N340" s="163"/>
      <c r="O340" s="164"/>
      <c r="P340" s="165"/>
      <c r="Q340" s="166" t="str">
        <f t="shared" si="87"/>
        <v>Panel Superior / W:200D:1000 mm</v>
      </c>
      <c r="DD340" s="300" t="s">
        <v>804</v>
      </c>
      <c r="DE340" s="300" t="str">
        <f t="shared" si="80"/>
        <v>1010052</v>
      </c>
      <c r="DF340" s="301"/>
      <c r="DG340" s="301" t="str">
        <f t="shared" si="81"/>
        <v/>
      </c>
      <c r="DH340" s="301"/>
      <c r="DI340" s="301" t="str">
        <f t="shared" si="82"/>
        <v/>
      </c>
    </row>
    <row r="341" spans="1:113" ht="19.899999999999999" customHeight="1" outlineLevel="1">
      <c r="A341" s="154">
        <v>285</v>
      </c>
      <c r="B341" s="155" t="str">
        <f t="shared" si="83"/>
        <v>4040PaS</v>
      </c>
      <c r="C341" s="156" t="s">
        <v>663</v>
      </c>
      <c r="D341" s="612" t="s">
        <v>1373</v>
      </c>
      <c r="E341" s="301" t="s">
        <v>347</v>
      </c>
      <c r="F341" s="301" t="s">
        <v>347</v>
      </c>
      <c r="G341" s="159" t="str">
        <f t="shared" si="84"/>
        <v/>
      </c>
      <c r="H341" s="159"/>
      <c r="I341" s="160" t="str">
        <f t="shared" si="85"/>
        <v>W:</v>
      </c>
      <c r="J341" s="160">
        <v>400</v>
      </c>
      <c r="K341" s="161" t="str">
        <f t="shared" si="86"/>
        <v>D:</v>
      </c>
      <c r="L341" s="161">
        <v>400</v>
      </c>
      <c r="M341" s="162" t="s">
        <v>219</v>
      </c>
      <c r="N341" s="163"/>
      <c r="O341" s="164"/>
      <c r="P341" s="165"/>
      <c r="Q341" s="166" t="str">
        <f t="shared" si="87"/>
        <v>Panel Superior / W:400D:400 mm</v>
      </c>
      <c r="DD341" s="300" t="s">
        <v>805</v>
      </c>
      <c r="DE341" s="300" t="str">
        <f t="shared" si="80"/>
        <v>1010053</v>
      </c>
      <c r="DF341" s="301"/>
      <c r="DG341" s="301" t="str">
        <f t="shared" si="81"/>
        <v/>
      </c>
      <c r="DH341" s="301"/>
      <c r="DI341" s="301" t="str">
        <f t="shared" si="82"/>
        <v/>
      </c>
    </row>
    <row r="342" spans="1:113" ht="19.899999999999999" customHeight="1" outlineLevel="1">
      <c r="A342" s="154">
        <v>286</v>
      </c>
      <c r="B342" s="155" t="str">
        <f t="shared" si="83"/>
        <v>4060PaS</v>
      </c>
      <c r="C342" s="156" t="s">
        <v>663</v>
      </c>
      <c r="D342" s="612" t="s">
        <v>1374</v>
      </c>
      <c r="E342" s="301" t="s">
        <v>347</v>
      </c>
      <c r="F342" s="301" t="s">
        <v>347</v>
      </c>
      <c r="G342" s="159" t="str">
        <f t="shared" si="84"/>
        <v/>
      </c>
      <c r="H342" s="159"/>
      <c r="I342" s="160" t="str">
        <f t="shared" si="85"/>
        <v>W:</v>
      </c>
      <c r="J342" s="160">
        <v>400</v>
      </c>
      <c r="K342" s="161" t="str">
        <f t="shared" si="86"/>
        <v>D:</v>
      </c>
      <c r="L342" s="161">
        <v>600</v>
      </c>
      <c r="M342" s="162" t="s">
        <v>219</v>
      </c>
      <c r="N342" s="163"/>
      <c r="O342" s="164"/>
      <c r="P342" s="165"/>
      <c r="Q342" s="166" t="str">
        <f t="shared" si="87"/>
        <v>Panel Superior / W:400D:600 mm</v>
      </c>
      <c r="DD342" s="300" t="s">
        <v>806</v>
      </c>
      <c r="DE342" s="300" t="str">
        <f t="shared" si="80"/>
        <v>1010054</v>
      </c>
      <c r="DF342" s="301"/>
      <c r="DG342" s="301" t="str">
        <f t="shared" si="81"/>
        <v/>
      </c>
      <c r="DH342" s="301"/>
      <c r="DI342" s="301" t="str">
        <f t="shared" si="82"/>
        <v/>
      </c>
    </row>
    <row r="343" spans="1:113" ht="19.899999999999999" customHeight="1" outlineLevel="1">
      <c r="A343" s="154">
        <v>287</v>
      </c>
      <c r="B343" s="155" t="str">
        <f t="shared" si="83"/>
        <v>4010PaS</v>
      </c>
      <c r="C343" s="156" t="s">
        <v>663</v>
      </c>
      <c r="D343" s="612" t="s">
        <v>1375</v>
      </c>
      <c r="E343" s="301" t="s">
        <v>347</v>
      </c>
      <c r="F343" s="301" t="s">
        <v>347</v>
      </c>
      <c r="G343" s="159" t="str">
        <f t="shared" si="84"/>
        <v/>
      </c>
      <c r="H343" s="159"/>
      <c r="I343" s="160" t="str">
        <f t="shared" si="85"/>
        <v>W:</v>
      </c>
      <c r="J343" s="160">
        <v>400</v>
      </c>
      <c r="K343" s="161" t="str">
        <f t="shared" si="86"/>
        <v>D:</v>
      </c>
      <c r="L343" s="161">
        <v>1000</v>
      </c>
      <c r="M343" s="162" t="s">
        <v>219</v>
      </c>
      <c r="N343" s="163"/>
      <c r="O343" s="164"/>
      <c r="P343" s="165"/>
      <c r="Q343" s="166" t="str">
        <f t="shared" si="87"/>
        <v>Panel Superior / W:400D:1000 mm</v>
      </c>
      <c r="DD343" s="300" t="s">
        <v>807</v>
      </c>
      <c r="DE343" s="300" t="str">
        <f t="shared" si="80"/>
        <v>1010055</v>
      </c>
      <c r="DF343" s="301"/>
      <c r="DG343" s="301" t="str">
        <f t="shared" si="81"/>
        <v/>
      </c>
      <c r="DH343" s="301"/>
      <c r="DI343" s="301" t="str">
        <f t="shared" si="82"/>
        <v/>
      </c>
    </row>
    <row r="344" spans="1:113" ht="19.899999999999999" customHeight="1" outlineLevel="1">
      <c r="A344" s="154">
        <v>288</v>
      </c>
      <c r="B344" s="155" t="str">
        <f t="shared" si="83"/>
        <v>7240PaS</v>
      </c>
      <c r="C344" s="156" t="s">
        <v>663</v>
      </c>
      <c r="D344" s="612" t="s">
        <v>1376</v>
      </c>
      <c r="E344" s="301" t="s">
        <v>347</v>
      </c>
      <c r="F344" s="301" t="s">
        <v>347</v>
      </c>
      <c r="G344" s="159" t="str">
        <f t="shared" si="84"/>
        <v/>
      </c>
      <c r="H344" s="159"/>
      <c r="I344" s="160" t="str">
        <f t="shared" si="85"/>
        <v>W:</v>
      </c>
      <c r="J344" s="160">
        <v>720</v>
      </c>
      <c r="K344" s="161" t="str">
        <f t="shared" si="86"/>
        <v>D:</v>
      </c>
      <c r="L344" s="161">
        <v>400</v>
      </c>
      <c r="M344" s="162" t="s">
        <v>219</v>
      </c>
      <c r="N344" s="163"/>
      <c r="O344" s="164"/>
      <c r="P344" s="165"/>
      <c r="Q344" s="166" t="str">
        <f t="shared" si="87"/>
        <v>Panel Superior / W:720D:400 mm</v>
      </c>
      <c r="DD344" s="300" t="s">
        <v>808</v>
      </c>
      <c r="DE344" s="300" t="str">
        <f t="shared" si="80"/>
        <v>1010056</v>
      </c>
      <c r="DF344" s="301"/>
      <c r="DG344" s="301" t="str">
        <f t="shared" si="81"/>
        <v/>
      </c>
      <c r="DH344" s="301"/>
      <c r="DI344" s="301" t="str">
        <f t="shared" si="82"/>
        <v/>
      </c>
    </row>
    <row r="345" spans="1:113" ht="19.899999999999999" customHeight="1" outlineLevel="1">
      <c r="A345" s="154">
        <v>289</v>
      </c>
      <c r="B345" s="155" t="str">
        <f t="shared" si="83"/>
        <v>7260PaS</v>
      </c>
      <c r="C345" s="156" t="s">
        <v>663</v>
      </c>
      <c r="D345" s="612" t="s">
        <v>1377</v>
      </c>
      <c r="E345" s="301" t="s">
        <v>347</v>
      </c>
      <c r="F345" s="301" t="s">
        <v>347</v>
      </c>
      <c r="G345" s="159" t="str">
        <f t="shared" si="84"/>
        <v/>
      </c>
      <c r="H345" s="159"/>
      <c r="I345" s="160" t="str">
        <f t="shared" si="85"/>
        <v>W:</v>
      </c>
      <c r="J345" s="160">
        <v>720</v>
      </c>
      <c r="K345" s="161" t="str">
        <f t="shared" si="86"/>
        <v>D:</v>
      </c>
      <c r="L345" s="161">
        <v>600</v>
      </c>
      <c r="M345" s="162" t="s">
        <v>219</v>
      </c>
      <c r="N345" s="163"/>
      <c r="O345" s="164"/>
      <c r="P345" s="165"/>
      <c r="Q345" s="166" t="str">
        <f t="shared" si="87"/>
        <v>Panel Superior / W:720D:600 mm</v>
      </c>
      <c r="DD345" s="300" t="s">
        <v>809</v>
      </c>
      <c r="DE345" s="300" t="str">
        <f t="shared" si="80"/>
        <v>1010057</v>
      </c>
      <c r="DF345" s="301"/>
      <c r="DG345" s="301" t="str">
        <f t="shared" si="81"/>
        <v/>
      </c>
      <c r="DH345" s="301"/>
      <c r="DI345" s="301" t="str">
        <f t="shared" si="82"/>
        <v/>
      </c>
    </row>
    <row r="346" spans="1:113" ht="19.899999999999999" customHeight="1" outlineLevel="1">
      <c r="A346" s="154">
        <v>290</v>
      </c>
      <c r="B346" s="155" t="str">
        <f t="shared" si="83"/>
        <v>7210PaS</v>
      </c>
      <c r="C346" s="156" t="s">
        <v>663</v>
      </c>
      <c r="D346" s="612" t="s">
        <v>1378</v>
      </c>
      <c r="E346" s="301" t="s">
        <v>347</v>
      </c>
      <c r="F346" s="301" t="s">
        <v>347</v>
      </c>
      <c r="G346" s="159" t="str">
        <f t="shared" si="84"/>
        <v/>
      </c>
      <c r="H346" s="159"/>
      <c r="I346" s="160" t="str">
        <f t="shared" si="85"/>
        <v>W:</v>
      </c>
      <c r="J346" s="160">
        <v>720</v>
      </c>
      <c r="K346" s="161" t="str">
        <f t="shared" si="86"/>
        <v>D:</v>
      </c>
      <c r="L346" s="161">
        <v>1000</v>
      </c>
      <c r="M346" s="162" t="s">
        <v>219</v>
      </c>
      <c r="N346" s="163"/>
      <c r="O346" s="164"/>
      <c r="P346" s="165"/>
      <c r="Q346" s="166" t="str">
        <f t="shared" si="87"/>
        <v>Panel Superior / W:720D:1000 mm</v>
      </c>
      <c r="DD346" s="300" t="s">
        <v>810</v>
      </c>
      <c r="DE346" s="300" t="str">
        <f t="shared" si="80"/>
        <v>1010058</v>
      </c>
      <c r="DF346" s="301"/>
      <c r="DG346" s="301" t="str">
        <f t="shared" si="81"/>
        <v/>
      </c>
      <c r="DH346" s="301"/>
      <c r="DI346" s="301" t="str">
        <f t="shared" si="82"/>
        <v/>
      </c>
    </row>
    <row r="347" spans="1:113" ht="19.899999999999999" customHeight="1" outlineLevel="1">
      <c r="A347" s="154">
        <v>291</v>
      </c>
      <c r="B347" s="155" t="str">
        <f t="shared" si="83"/>
        <v>8060PaS</v>
      </c>
      <c r="C347" s="156" t="s">
        <v>663</v>
      </c>
      <c r="D347" s="612" t="s">
        <v>1379</v>
      </c>
      <c r="E347" s="301" t="s">
        <v>347</v>
      </c>
      <c r="F347" s="301" t="s">
        <v>347</v>
      </c>
      <c r="G347" s="159" t="str">
        <f t="shared" si="84"/>
        <v/>
      </c>
      <c r="H347" s="159"/>
      <c r="I347" s="160" t="str">
        <f t="shared" si="85"/>
        <v>W:</v>
      </c>
      <c r="J347" s="160">
        <v>800</v>
      </c>
      <c r="K347" s="161" t="str">
        <f t="shared" si="86"/>
        <v>D:</v>
      </c>
      <c r="L347" s="161">
        <v>600</v>
      </c>
      <c r="M347" s="162" t="s">
        <v>219</v>
      </c>
      <c r="N347" s="163"/>
      <c r="O347" s="164"/>
      <c r="P347" s="165"/>
      <c r="Q347" s="166" t="str">
        <f t="shared" si="87"/>
        <v>Panel Superior / W:800D:600 mm</v>
      </c>
      <c r="DD347" s="300" t="s">
        <v>811</v>
      </c>
      <c r="DE347" s="300" t="str">
        <f t="shared" si="80"/>
        <v>1010060</v>
      </c>
      <c r="DF347" s="301"/>
      <c r="DG347" s="301" t="str">
        <f t="shared" si="81"/>
        <v/>
      </c>
      <c r="DH347" s="301"/>
      <c r="DI347" s="301" t="str">
        <f t="shared" si="82"/>
        <v/>
      </c>
    </row>
    <row r="348" spans="1:113" ht="19.899999999999999" customHeight="1" outlineLevel="1">
      <c r="A348" s="154">
        <v>292</v>
      </c>
      <c r="B348" s="155" t="str">
        <f t="shared" si="83"/>
        <v>8010PaS</v>
      </c>
      <c r="C348" s="156" t="s">
        <v>663</v>
      </c>
      <c r="D348" s="612" t="s">
        <v>1380</v>
      </c>
      <c r="E348" s="301" t="s">
        <v>347</v>
      </c>
      <c r="F348" s="301" t="s">
        <v>347</v>
      </c>
      <c r="G348" s="159" t="str">
        <f t="shared" si="84"/>
        <v/>
      </c>
      <c r="H348" s="159"/>
      <c r="I348" s="160" t="str">
        <f t="shared" si="85"/>
        <v>W:</v>
      </c>
      <c r="J348" s="160">
        <v>800</v>
      </c>
      <c r="K348" s="161" t="str">
        <f t="shared" si="86"/>
        <v>D:</v>
      </c>
      <c r="L348" s="161">
        <v>1000</v>
      </c>
      <c r="M348" s="162" t="s">
        <v>219</v>
      </c>
      <c r="N348" s="163"/>
      <c r="O348" s="164"/>
      <c r="P348" s="165"/>
      <c r="Q348" s="166" t="str">
        <f t="shared" si="87"/>
        <v>Panel Superior / W:800D:1000 mm</v>
      </c>
      <c r="DD348" s="300" t="s">
        <v>812</v>
      </c>
      <c r="DE348" s="300" t="str">
        <f t="shared" si="80"/>
        <v>1010061</v>
      </c>
      <c r="DF348" s="301"/>
      <c r="DG348" s="301" t="str">
        <f t="shared" si="81"/>
        <v/>
      </c>
      <c r="DH348" s="301"/>
      <c r="DI348" s="301" t="str">
        <f t="shared" si="82"/>
        <v/>
      </c>
    </row>
    <row r="349" spans="1:113" ht="19.899999999999999" customHeight="1" outlineLevel="1">
      <c r="A349" s="154">
        <v>293</v>
      </c>
      <c r="B349" s="155" t="str">
        <f t="shared" si="83"/>
        <v>1140PaS</v>
      </c>
      <c r="C349" s="156" t="s">
        <v>663</v>
      </c>
      <c r="D349" s="612" t="s">
        <v>1381</v>
      </c>
      <c r="E349" s="301" t="s">
        <v>347</v>
      </c>
      <c r="F349" s="301" t="s">
        <v>347</v>
      </c>
      <c r="G349" s="159" t="str">
        <f t="shared" si="84"/>
        <v/>
      </c>
      <c r="H349" s="159"/>
      <c r="I349" s="160" t="str">
        <f t="shared" si="85"/>
        <v>W:</v>
      </c>
      <c r="J349" s="160">
        <v>1120</v>
      </c>
      <c r="K349" s="161" t="str">
        <f t="shared" si="86"/>
        <v>D:</v>
      </c>
      <c r="L349" s="161">
        <v>400</v>
      </c>
      <c r="M349" s="162" t="s">
        <v>219</v>
      </c>
      <c r="N349" s="163"/>
      <c r="O349" s="164"/>
      <c r="P349" s="165"/>
      <c r="Q349" s="166" t="str">
        <f t="shared" si="87"/>
        <v>Panel Superior / W:1120D:400 mm</v>
      </c>
      <c r="DD349" s="300" t="s">
        <v>813</v>
      </c>
      <c r="DE349" s="300" t="str">
        <f t="shared" si="80"/>
        <v>1010062</v>
      </c>
      <c r="DF349" s="301"/>
      <c r="DG349" s="301" t="str">
        <f t="shared" si="81"/>
        <v/>
      </c>
      <c r="DH349" s="301"/>
      <c r="DI349" s="301" t="str">
        <f t="shared" si="82"/>
        <v/>
      </c>
    </row>
    <row r="350" spans="1:113" ht="19.899999999999999" customHeight="1" outlineLevel="1">
      <c r="A350" s="154">
        <v>294</v>
      </c>
      <c r="B350" s="155" t="str">
        <f t="shared" si="83"/>
        <v>1160PaS</v>
      </c>
      <c r="C350" s="156" t="s">
        <v>663</v>
      </c>
      <c r="D350" s="612" t="s">
        <v>1382</v>
      </c>
      <c r="E350" s="301" t="s">
        <v>347</v>
      </c>
      <c r="F350" s="301" t="s">
        <v>347</v>
      </c>
      <c r="G350" s="159" t="str">
        <f t="shared" si="84"/>
        <v/>
      </c>
      <c r="H350" s="159"/>
      <c r="I350" s="160" t="str">
        <f t="shared" si="85"/>
        <v>W:</v>
      </c>
      <c r="J350" s="160">
        <v>1120</v>
      </c>
      <c r="K350" s="161" t="str">
        <f t="shared" si="86"/>
        <v>D:</v>
      </c>
      <c r="L350" s="161">
        <v>600</v>
      </c>
      <c r="M350" s="162" t="s">
        <v>219</v>
      </c>
      <c r="N350" s="163"/>
      <c r="O350" s="164"/>
      <c r="P350" s="165"/>
      <c r="Q350" s="166" t="str">
        <f t="shared" si="87"/>
        <v>Panel Superior / W:1120D:600 mm</v>
      </c>
      <c r="DD350" s="300" t="s">
        <v>814</v>
      </c>
      <c r="DE350" s="300" t="str">
        <f t="shared" si="80"/>
        <v>1010063</v>
      </c>
      <c r="DF350" s="301"/>
      <c r="DG350" s="301" t="str">
        <f t="shared" si="81"/>
        <v/>
      </c>
      <c r="DH350" s="301"/>
      <c r="DI350" s="301" t="str">
        <f t="shared" si="82"/>
        <v/>
      </c>
    </row>
    <row r="351" spans="1:113" ht="19.899999999999999" customHeight="1" outlineLevel="1">
      <c r="A351" s="154">
        <v>295</v>
      </c>
      <c r="B351" s="155" t="str">
        <f t="shared" si="83"/>
        <v>1110PaS</v>
      </c>
      <c r="C351" s="156" t="s">
        <v>663</v>
      </c>
      <c r="D351" s="612" t="s">
        <v>1383</v>
      </c>
      <c r="E351" s="301" t="s">
        <v>347</v>
      </c>
      <c r="F351" s="301" t="s">
        <v>347</v>
      </c>
      <c r="G351" s="159" t="str">
        <f t="shared" si="84"/>
        <v/>
      </c>
      <c r="H351" s="159"/>
      <c r="I351" s="160" t="str">
        <f t="shared" si="85"/>
        <v>W:</v>
      </c>
      <c r="J351" s="160">
        <v>1120</v>
      </c>
      <c r="K351" s="161" t="str">
        <f t="shared" si="86"/>
        <v>D:</v>
      </c>
      <c r="L351" s="161">
        <v>1000</v>
      </c>
      <c r="M351" s="162" t="s">
        <v>219</v>
      </c>
      <c r="N351" s="163"/>
      <c r="O351" s="164"/>
      <c r="P351" s="165"/>
      <c r="Q351" s="166" t="str">
        <f t="shared" si="87"/>
        <v>Panel Superior / W:1120D:1000 mm</v>
      </c>
      <c r="DD351" s="300" t="s">
        <v>815</v>
      </c>
      <c r="DE351" s="300" t="str">
        <f t="shared" si="80"/>
        <v>1010064</v>
      </c>
      <c r="DF351" s="301"/>
      <c r="DG351" s="301" t="str">
        <f t="shared" si="81"/>
        <v/>
      </c>
      <c r="DH351" s="301"/>
      <c r="DI351" s="301" t="str">
        <f t="shared" si="82"/>
        <v/>
      </c>
    </row>
    <row r="352" spans="1:113" ht="19.899999999999999" customHeight="1">
      <c r="B352" s="296" t="str">
        <f t="shared" si="83"/>
        <v/>
      </c>
      <c r="D352" s="606" t="s">
        <v>347</v>
      </c>
      <c r="E352" s="472" t="s">
        <v>347</v>
      </c>
      <c r="F352" s="472" t="s">
        <v>347</v>
      </c>
      <c r="M352" s="127"/>
      <c r="N352" s="127"/>
      <c r="O352" s="127"/>
      <c r="P352" s="127"/>
      <c r="Q352" s="297"/>
      <c r="DE352" s="472" t="str">
        <f t="shared" si="80"/>
        <v/>
      </c>
      <c r="DG352" s="472" t="str">
        <f t="shared" si="81"/>
        <v/>
      </c>
      <c r="DI352" s="472" t="str">
        <f t="shared" si="82"/>
        <v/>
      </c>
    </row>
    <row r="353" spans="1:113" ht="19.899999999999999" customHeight="1" outlineLevel="1">
      <c r="A353" s="154">
        <v>296</v>
      </c>
      <c r="B353" s="155" t="str">
        <f t="shared" si="83"/>
        <v>2040PaI</v>
      </c>
      <c r="C353" s="156" t="s">
        <v>663</v>
      </c>
      <c r="D353" s="612" t="s">
        <v>1384</v>
      </c>
      <c r="E353" s="301" t="s">
        <v>347</v>
      </c>
      <c r="F353" s="301" t="s">
        <v>347</v>
      </c>
      <c r="G353" s="159" t="str">
        <f t="shared" ref="G353:G366" si="88">IF(H353&lt;&gt;"","H:","")</f>
        <v/>
      </c>
      <c r="H353" s="159"/>
      <c r="I353" s="160" t="str">
        <f t="shared" ref="I353:I366" si="89">IF(J353&lt;&gt;"","W:","")</f>
        <v>W:</v>
      </c>
      <c r="J353" s="160">
        <v>200</v>
      </c>
      <c r="K353" s="161" t="str">
        <f t="shared" ref="K353:K366" si="90">IF(L353&lt;&gt;"","D:","")</f>
        <v>D:</v>
      </c>
      <c r="L353" s="161">
        <v>400</v>
      </c>
      <c r="M353" s="162" t="s">
        <v>277</v>
      </c>
      <c r="N353" s="163"/>
      <c r="O353" s="164"/>
      <c r="P353" s="165"/>
      <c r="Q353" s="166" t="str">
        <f t="shared" ref="Q353:Q366" si="91">IF(B353&lt;&gt;"",(C353&amp;M353&amp;N353&amp;O353&amp;P353&amp;" / "&amp;G353&amp;H353&amp;I353&amp;J353&amp;K353&amp;L353&amp;" mm"),"")</f>
        <v>Panel Inferior / W:200D:400 mm</v>
      </c>
      <c r="DD353" s="300" t="s">
        <v>816</v>
      </c>
      <c r="DE353" s="300" t="str">
        <f t="shared" si="80"/>
        <v>1014250</v>
      </c>
      <c r="DF353" s="301"/>
      <c r="DG353" s="301" t="str">
        <f t="shared" si="81"/>
        <v/>
      </c>
      <c r="DH353" s="301"/>
      <c r="DI353" s="301" t="str">
        <f t="shared" si="82"/>
        <v/>
      </c>
    </row>
    <row r="354" spans="1:113" ht="19.899999999999999" customHeight="1" outlineLevel="1">
      <c r="A354" s="154">
        <v>297</v>
      </c>
      <c r="B354" s="155" t="str">
        <f t="shared" si="83"/>
        <v>2060PaI</v>
      </c>
      <c r="C354" s="156" t="s">
        <v>663</v>
      </c>
      <c r="D354" s="612" t="s">
        <v>1385</v>
      </c>
      <c r="E354" s="301" t="s">
        <v>347</v>
      </c>
      <c r="F354" s="301" t="s">
        <v>347</v>
      </c>
      <c r="G354" s="159" t="str">
        <f t="shared" si="88"/>
        <v/>
      </c>
      <c r="H354" s="159"/>
      <c r="I354" s="160" t="str">
        <f t="shared" si="89"/>
        <v>W:</v>
      </c>
      <c r="J354" s="160">
        <v>200</v>
      </c>
      <c r="K354" s="161" t="str">
        <f t="shared" si="90"/>
        <v>D:</v>
      </c>
      <c r="L354" s="161">
        <v>600</v>
      </c>
      <c r="M354" s="162" t="s">
        <v>277</v>
      </c>
      <c r="N354" s="163"/>
      <c r="O354" s="164"/>
      <c r="P354" s="165"/>
      <c r="Q354" s="166" t="str">
        <f t="shared" si="91"/>
        <v>Panel Inferior / W:200D:600 mm</v>
      </c>
      <c r="DD354" s="300" t="s">
        <v>817</v>
      </c>
      <c r="DE354" s="300" t="str">
        <f t="shared" si="80"/>
        <v>1014251</v>
      </c>
      <c r="DF354" s="301"/>
      <c r="DG354" s="301" t="str">
        <f t="shared" si="81"/>
        <v/>
      </c>
      <c r="DH354" s="301"/>
      <c r="DI354" s="301" t="str">
        <f t="shared" si="82"/>
        <v/>
      </c>
    </row>
    <row r="355" spans="1:113" ht="19.899999999999999" customHeight="1" outlineLevel="1">
      <c r="A355" s="154">
        <v>298</v>
      </c>
      <c r="B355" s="155" t="str">
        <f t="shared" si="83"/>
        <v>2010PaI</v>
      </c>
      <c r="C355" s="156" t="s">
        <v>663</v>
      </c>
      <c r="D355" s="612" t="s">
        <v>1386</v>
      </c>
      <c r="E355" s="301" t="s">
        <v>347</v>
      </c>
      <c r="F355" s="301" t="s">
        <v>347</v>
      </c>
      <c r="G355" s="159" t="str">
        <f t="shared" si="88"/>
        <v/>
      </c>
      <c r="H355" s="159"/>
      <c r="I355" s="160" t="str">
        <f t="shared" si="89"/>
        <v>W:</v>
      </c>
      <c r="J355" s="160">
        <v>200</v>
      </c>
      <c r="K355" s="161" t="str">
        <f t="shared" si="90"/>
        <v>D:</v>
      </c>
      <c r="L355" s="161">
        <v>1000</v>
      </c>
      <c r="M355" s="162" t="s">
        <v>277</v>
      </c>
      <c r="N355" s="163"/>
      <c r="O355" s="164"/>
      <c r="P355" s="165"/>
      <c r="Q355" s="166" t="str">
        <f t="shared" si="91"/>
        <v>Panel Inferior / W:200D:1000 mm</v>
      </c>
      <c r="DD355" s="300" t="s">
        <v>818</v>
      </c>
      <c r="DE355" s="300" t="str">
        <f t="shared" si="80"/>
        <v>1014252</v>
      </c>
      <c r="DF355" s="301"/>
      <c r="DG355" s="301" t="str">
        <f t="shared" si="81"/>
        <v/>
      </c>
      <c r="DH355" s="301"/>
      <c r="DI355" s="301" t="str">
        <f t="shared" si="82"/>
        <v/>
      </c>
    </row>
    <row r="356" spans="1:113" ht="19.899999999999999" customHeight="1" outlineLevel="1">
      <c r="A356" s="154">
        <v>299</v>
      </c>
      <c r="B356" s="155" t="str">
        <f t="shared" si="83"/>
        <v>4040PaI</v>
      </c>
      <c r="C356" s="156" t="s">
        <v>663</v>
      </c>
      <c r="D356" s="612" t="s">
        <v>1387</v>
      </c>
      <c r="E356" s="301" t="s">
        <v>347</v>
      </c>
      <c r="F356" s="301" t="s">
        <v>347</v>
      </c>
      <c r="G356" s="159" t="str">
        <f t="shared" si="88"/>
        <v/>
      </c>
      <c r="H356" s="159"/>
      <c r="I356" s="160" t="str">
        <f t="shared" si="89"/>
        <v>W:</v>
      </c>
      <c r="J356" s="160">
        <v>400</v>
      </c>
      <c r="K356" s="161" t="str">
        <f t="shared" si="90"/>
        <v>D:</v>
      </c>
      <c r="L356" s="161">
        <v>400</v>
      </c>
      <c r="M356" s="162" t="s">
        <v>277</v>
      </c>
      <c r="N356" s="163"/>
      <c r="O356" s="164"/>
      <c r="P356" s="165"/>
      <c r="Q356" s="166" t="str">
        <f t="shared" si="91"/>
        <v>Panel Inferior / W:400D:400 mm</v>
      </c>
      <c r="DD356" s="300" t="s">
        <v>819</v>
      </c>
      <c r="DE356" s="300" t="str">
        <f t="shared" si="80"/>
        <v>1014253</v>
      </c>
      <c r="DF356" s="301"/>
      <c r="DG356" s="301" t="str">
        <f t="shared" si="81"/>
        <v/>
      </c>
      <c r="DH356" s="301"/>
      <c r="DI356" s="301" t="str">
        <f t="shared" si="82"/>
        <v/>
      </c>
    </row>
    <row r="357" spans="1:113" ht="19.899999999999999" customHeight="1" outlineLevel="1">
      <c r="A357" s="154">
        <v>300</v>
      </c>
      <c r="B357" s="155" t="str">
        <f t="shared" si="83"/>
        <v>4060PaI</v>
      </c>
      <c r="C357" s="156" t="s">
        <v>663</v>
      </c>
      <c r="D357" s="612" t="s">
        <v>1388</v>
      </c>
      <c r="E357" s="301" t="s">
        <v>347</v>
      </c>
      <c r="F357" s="301" t="s">
        <v>347</v>
      </c>
      <c r="G357" s="159" t="str">
        <f t="shared" si="88"/>
        <v/>
      </c>
      <c r="H357" s="159"/>
      <c r="I357" s="160" t="str">
        <f t="shared" si="89"/>
        <v>W:</v>
      </c>
      <c r="J357" s="160">
        <v>400</v>
      </c>
      <c r="K357" s="161" t="str">
        <f t="shared" si="90"/>
        <v>D:</v>
      </c>
      <c r="L357" s="161">
        <v>600</v>
      </c>
      <c r="M357" s="162" t="s">
        <v>277</v>
      </c>
      <c r="N357" s="163"/>
      <c r="O357" s="164"/>
      <c r="P357" s="165"/>
      <c r="Q357" s="166" t="str">
        <f t="shared" si="91"/>
        <v>Panel Inferior / W:400D:600 mm</v>
      </c>
      <c r="DD357" s="300" t="s">
        <v>820</v>
      </c>
      <c r="DE357" s="300" t="str">
        <f t="shared" si="80"/>
        <v>1014254</v>
      </c>
      <c r="DF357" s="301"/>
      <c r="DG357" s="301" t="str">
        <f t="shared" si="81"/>
        <v/>
      </c>
      <c r="DH357" s="301"/>
      <c r="DI357" s="301" t="str">
        <f t="shared" si="82"/>
        <v/>
      </c>
    </row>
    <row r="358" spans="1:113" ht="19.899999999999999" customHeight="1" outlineLevel="1">
      <c r="A358" s="154">
        <v>301</v>
      </c>
      <c r="B358" s="155" t="str">
        <f t="shared" si="83"/>
        <v>4010PaI</v>
      </c>
      <c r="C358" s="156" t="s">
        <v>663</v>
      </c>
      <c r="D358" s="612" t="s">
        <v>1389</v>
      </c>
      <c r="E358" s="301" t="s">
        <v>347</v>
      </c>
      <c r="F358" s="301" t="s">
        <v>347</v>
      </c>
      <c r="G358" s="159" t="str">
        <f t="shared" si="88"/>
        <v/>
      </c>
      <c r="H358" s="159"/>
      <c r="I358" s="160" t="str">
        <f t="shared" si="89"/>
        <v>W:</v>
      </c>
      <c r="J358" s="160">
        <v>400</v>
      </c>
      <c r="K358" s="161" t="str">
        <f t="shared" si="90"/>
        <v>D:</v>
      </c>
      <c r="L358" s="161">
        <v>1000</v>
      </c>
      <c r="M358" s="162" t="s">
        <v>277</v>
      </c>
      <c r="N358" s="163"/>
      <c r="O358" s="164"/>
      <c r="P358" s="165"/>
      <c r="Q358" s="166" t="str">
        <f t="shared" si="91"/>
        <v>Panel Inferior / W:400D:1000 mm</v>
      </c>
      <c r="DD358" s="300" t="s">
        <v>821</v>
      </c>
      <c r="DE358" s="300" t="str">
        <f t="shared" si="80"/>
        <v>1014255</v>
      </c>
      <c r="DF358" s="301"/>
      <c r="DG358" s="301" t="str">
        <f t="shared" si="81"/>
        <v/>
      </c>
      <c r="DH358" s="301"/>
      <c r="DI358" s="301" t="str">
        <f t="shared" si="82"/>
        <v/>
      </c>
    </row>
    <row r="359" spans="1:113" ht="19.899999999999999" customHeight="1" outlineLevel="1">
      <c r="A359" s="154">
        <v>302</v>
      </c>
      <c r="B359" s="155" t="str">
        <f t="shared" si="83"/>
        <v>7240PaI</v>
      </c>
      <c r="C359" s="156" t="s">
        <v>663</v>
      </c>
      <c r="D359" s="612" t="s">
        <v>1390</v>
      </c>
      <c r="E359" s="301" t="s">
        <v>347</v>
      </c>
      <c r="F359" s="301" t="s">
        <v>347</v>
      </c>
      <c r="G359" s="159" t="str">
        <f t="shared" si="88"/>
        <v/>
      </c>
      <c r="H359" s="159"/>
      <c r="I359" s="160" t="str">
        <f t="shared" si="89"/>
        <v>W:</v>
      </c>
      <c r="J359" s="160">
        <v>720</v>
      </c>
      <c r="K359" s="161" t="str">
        <f t="shared" si="90"/>
        <v>D:</v>
      </c>
      <c r="L359" s="161">
        <v>400</v>
      </c>
      <c r="M359" s="162" t="s">
        <v>277</v>
      </c>
      <c r="N359" s="163"/>
      <c r="O359" s="164"/>
      <c r="P359" s="165"/>
      <c r="Q359" s="166" t="str">
        <f t="shared" si="91"/>
        <v>Panel Inferior / W:720D:400 mm</v>
      </c>
      <c r="DD359" s="300" t="s">
        <v>822</v>
      </c>
      <c r="DE359" s="300" t="str">
        <f t="shared" si="80"/>
        <v>1014256</v>
      </c>
      <c r="DF359" s="301"/>
      <c r="DG359" s="301" t="str">
        <f t="shared" si="81"/>
        <v/>
      </c>
      <c r="DH359" s="301"/>
      <c r="DI359" s="301" t="str">
        <f t="shared" si="82"/>
        <v/>
      </c>
    </row>
    <row r="360" spans="1:113" ht="19.899999999999999" customHeight="1" outlineLevel="1">
      <c r="A360" s="154">
        <v>303</v>
      </c>
      <c r="B360" s="155" t="str">
        <f t="shared" si="83"/>
        <v>7260PaI</v>
      </c>
      <c r="C360" s="156" t="s">
        <v>663</v>
      </c>
      <c r="D360" s="612" t="s">
        <v>1391</v>
      </c>
      <c r="E360" s="301" t="s">
        <v>347</v>
      </c>
      <c r="F360" s="301" t="s">
        <v>347</v>
      </c>
      <c r="G360" s="159" t="str">
        <f t="shared" si="88"/>
        <v/>
      </c>
      <c r="H360" s="159"/>
      <c r="I360" s="160" t="str">
        <f t="shared" si="89"/>
        <v>W:</v>
      </c>
      <c r="J360" s="160">
        <v>720</v>
      </c>
      <c r="K360" s="161" t="str">
        <f t="shared" si="90"/>
        <v>D:</v>
      </c>
      <c r="L360" s="161">
        <v>600</v>
      </c>
      <c r="M360" s="162" t="s">
        <v>277</v>
      </c>
      <c r="N360" s="163"/>
      <c r="O360" s="164"/>
      <c r="P360" s="165"/>
      <c r="Q360" s="166" t="str">
        <f t="shared" si="91"/>
        <v>Panel Inferior / W:720D:600 mm</v>
      </c>
      <c r="DD360" s="300" t="s">
        <v>823</v>
      </c>
      <c r="DE360" s="300" t="str">
        <f t="shared" si="80"/>
        <v>1014257</v>
      </c>
      <c r="DF360" s="301"/>
      <c r="DG360" s="301" t="str">
        <f t="shared" si="81"/>
        <v/>
      </c>
      <c r="DH360" s="301"/>
      <c r="DI360" s="301" t="str">
        <f t="shared" si="82"/>
        <v/>
      </c>
    </row>
    <row r="361" spans="1:113" ht="19.899999999999999" customHeight="1" outlineLevel="1">
      <c r="A361" s="154">
        <v>304</v>
      </c>
      <c r="B361" s="155" t="str">
        <f t="shared" si="83"/>
        <v>7210PaI</v>
      </c>
      <c r="C361" s="156" t="s">
        <v>663</v>
      </c>
      <c r="D361" s="612" t="s">
        <v>1392</v>
      </c>
      <c r="E361" s="301" t="s">
        <v>347</v>
      </c>
      <c r="F361" s="301" t="s">
        <v>347</v>
      </c>
      <c r="G361" s="159" t="str">
        <f t="shared" si="88"/>
        <v/>
      </c>
      <c r="H361" s="159"/>
      <c r="I361" s="160" t="str">
        <f t="shared" si="89"/>
        <v>W:</v>
      </c>
      <c r="J361" s="160">
        <v>720</v>
      </c>
      <c r="K361" s="161" t="str">
        <f t="shared" si="90"/>
        <v>D:</v>
      </c>
      <c r="L361" s="161">
        <v>1000</v>
      </c>
      <c r="M361" s="162" t="s">
        <v>277</v>
      </c>
      <c r="N361" s="163"/>
      <c r="O361" s="164"/>
      <c r="P361" s="165"/>
      <c r="Q361" s="166" t="str">
        <f t="shared" si="91"/>
        <v>Panel Inferior / W:720D:1000 mm</v>
      </c>
      <c r="DD361" s="300" t="s">
        <v>824</v>
      </c>
      <c r="DE361" s="300" t="str">
        <f t="shared" si="80"/>
        <v>1014258</v>
      </c>
      <c r="DF361" s="301"/>
      <c r="DG361" s="301" t="str">
        <f t="shared" si="81"/>
        <v/>
      </c>
      <c r="DH361" s="301"/>
      <c r="DI361" s="301" t="str">
        <f t="shared" si="82"/>
        <v/>
      </c>
    </row>
    <row r="362" spans="1:113" ht="19.899999999999999" customHeight="1" outlineLevel="1">
      <c r="A362" s="154">
        <v>305</v>
      </c>
      <c r="B362" s="155" t="str">
        <f t="shared" si="83"/>
        <v>8060PaI</v>
      </c>
      <c r="C362" s="156" t="s">
        <v>663</v>
      </c>
      <c r="D362" s="612" t="s">
        <v>1393</v>
      </c>
      <c r="E362" s="301" t="s">
        <v>347</v>
      </c>
      <c r="F362" s="301" t="s">
        <v>347</v>
      </c>
      <c r="G362" s="159" t="str">
        <f t="shared" si="88"/>
        <v/>
      </c>
      <c r="H362" s="159"/>
      <c r="I362" s="160" t="str">
        <f t="shared" si="89"/>
        <v>W:</v>
      </c>
      <c r="J362" s="160">
        <v>800</v>
      </c>
      <c r="K362" s="161" t="str">
        <f t="shared" si="90"/>
        <v>D:</v>
      </c>
      <c r="L362" s="161">
        <v>600</v>
      </c>
      <c r="M362" s="162" t="s">
        <v>277</v>
      </c>
      <c r="N362" s="163"/>
      <c r="O362" s="164"/>
      <c r="P362" s="165"/>
      <c r="Q362" s="166" t="str">
        <f t="shared" si="91"/>
        <v>Panel Inferior / W:800D:600 mm</v>
      </c>
      <c r="DD362" s="300" t="s">
        <v>825</v>
      </c>
      <c r="DE362" s="300" t="str">
        <f t="shared" si="80"/>
        <v>1014259</v>
      </c>
      <c r="DF362" s="301"/>
      <c r="DG362" s="301" t="str">
        <f t="shared" si="81"/>
        <v/>
      </c>
      <c r="DH362" s="301"/>
      <c r="DI362" s="301" t="str">
        <f t="shared" si="82"/>
        <v/>
      </c>
    </row>
    <row r="363" spans="1:113" ht="19.899999999999999" customHeight="1" outlineLevel="1">
      <c r="A363" s="154">
        <v>306</v>
      </c>
      <c r="B363" s="155" t="str">
        <f t="shared" si="83"/>
        <v>8010PaI</v>
      </c>
      <c r="C363" s="156" t="s">
        <v>663</v>
      </c>
      <c r="D363" s="612" t="s">
        <v>1394</v>
      </c>
      <c r="E363" s="301" t="s">
        <v>347</v>
      </c>
      <c r="F363" s="301" t="s">
        <v>347</v>
      </c>
      <c r="G363" s="159" t="str">
        <f t="shared" si="88"/>
        <v/>
      </c>
      <c r="H363" s="159"/>
      <c r="I363" s="160" t="str">
        <f t="shared" si="89"/>
        <v>W:</v>
      </c>
      <c r="J363" s="160">
        <v>800</v>
      </c>
      <c r="K363" s="161" t="str">
        <f t="shared" si="90"/>
        <v>D:</v>
      </c>
      <c r="L363" s="161">
        <v>1000</v>
      </c>
      <c r="M363" s="162" t="s">
        <v>277</v>
      </c>
      <c r="N363" s="163"/>
      <c r="O363" s="164"/>
      <c r="P363" s="165"/>
      <c r="Q363" s="166" t="str">
        <f t="shared" si="91"/>
        <v>Panel Inferior / W:800D:1000 mm</v>
      </c>
      <c r="DD363" s="300" t="s">
        <v>826</v>
      </c>
      <c r="DE363" s="300" t="str">
        <f t="shared" si="80"/>
        <v>1014260</v>
      </c>
      <c r="DF363" s="301"/>
      <c r="DG363" s="301" t="str">
        <f t="shared" si="81"/>
        <v/>
      </c>
      <c r="DH363" s="301"/>
      <c r="DI363" s="301" t="str">
        <f t="shared" si="82"/>
        <v/>
      </c>
    </row>
    <row r="364" spans="1:113" ht="19.899999999999999" customHeight="1" outlineLevel="1">
      <c r="A364" s="154">
        <v>307</v>
      </c>
      <c r="B364" s="155" t="str">
        <f t="shared" si="83"/>
        <v>1140PaI</v>
      </c>
      <c r="C364" s="156" t="s">
        <v>663</v>
      </c>
      <c r="D364" s="612" t="s">
        <v>1395</v>
      </c>
      <c r="E364" s="301" t="s">
        <v>347</v>
      </c>
      <c r="F364" s="301" t="s">
        <v>347</v>
      </c>
      <c r="G364" s="159" t="str">
        <f t="shared" si="88"/>
        <v/>
      </c>
      <c r="H364" s="159"/>
      <c r="I364" s="160" t="str">
        <f t="shared" si="89"/>
        <v>W:</v>
      </c>
      <c r="J364" s="160">
        <v>1120</v>
      </c>
      <c r="K364" s="161" t="str">
        <f t="shared" si="90"/>
        <v>D:</v>
      </c>
      <c r="L364" s="161">
        <v>400</v>
      </c>
      <c r="M364" s="162" t="s">
        <v>277</v>
      </c>
      <c r="N364" s="163"/>
      <c r="O364" s="164"/>
      <c r="P364" s="165"/>
      <c r="Q364" s="166" t="str">
        <f t="shared" si="91"/>
        <v>Panel Inferior / W:1120D:400 mm</v>
      </c>
      <c r="DD364" s="300" t="s">
        <v>827</v>
      </c>
      <c r="DE364" s="300" t="str">
        <f t="shared" si="80"/>
        <v>1014261</v>
      </c>
      <c r="DF364" s="301"/>
      <c r="DG364" s="301" t="str">
        <f t="shared" si="81"/>
        <v/>
      </c>
      <c r="DH364" s="301"/>
      <c r="DI364" s="301" t="str">
        <f t="shared" si="82"/>
        <v/>
      </c>
    </row>
    <row r="365" spans="1:113" ht="19.899999999999999" customHeight="1" outlineLevel="1">
      <c r="A365" s="154">
        <v>308</v>
      </c>
      <c r="B365" s="155" t="str">
        <f t="shared" si="83"/>
        <v>1160PaI</v>
      </c>
      <c r="C365" s="156" t="s">
        <v>663</v>
      </c>
      <c r="D365" s="612" t="s">
        <v>1396</v>
      </c>
      <c r="E365" s="301" t="s">
        <v>347</v>
      </c>
      <c r="F365" s="301" t="s">
        <v>347</v>
      </c>
      <c r="G365" s="159" t="str">
        <f t="shared" si="88"/>
        <v/>
      </c>
      <c r="H365" s="159"/>
      <c r="I365" s="160" t="str">
        <f t="shared" si="89"/>
        <v>W:</v>
      </c>
      <c r="J365" s="160">
        <v>1120</v>
      </c>
      <c r="K365" s="161" t="str">
        <f t="shared" si="90"/>
        <v>D:</v>
      </c>
      <c r="L365" s="161">
        <v>600</v>
      </c>
      <c r="M365" s="162" t="s">
        <v>277</v>
      </c>
      <c r="N365" s="163"/>
      <c r="O365" s="164"/>
      <c r="P365" s="165"/>
      <c r="Q365" s="166" t="str">
        <f t="shared" si="91"/>
        <v>Panel Inferior / W:1120D:600 mm</v>
      </c>
      <c r="DD365" s="300" t="s">
        <v>828</v>
      </c>
      <c r="DE365" s="300" t="str">
        <f t="shared" si="80"/>
        <v>1014262</v>
      </c>
      <c r="DF365" s="301"/>
      <c r="DG365" s="301" t="str">
        <f t="shared" si="81"/>
        <v/>
      </c>
      <c r="DH365" s="301"/>
      <c r="DI365" s="301" t="str">
        <f t="shared" si="82"/>
        <v/>
      </c>
    </row>
    <row r="366" spans="1:113" ht="19.899999999999999" customHeight="1" outlineLevel="1">
      <c r="A366" s="154">
        <v>309</v>
      </c>
      <c r="B366" s="155" t="str">
        <f t="shared" si="83"/>
        <v>1110PaI</v>
      </c>
      <c r="C366" s="156" t="s">
        <v>663</v>
      </c>
      <c r="D366" s="612" t="s">
        <v>1397</v>
      </c>
      <c r="E366" s="301" t="s">
        <v>347</v>
      </c>
      <c r="F366" s="301" t="s">
        <v>347</v>
      </c>
      <c r="G366" s="159" t="str">
        <f t="shared" si="88"/>
        <v/>
      </c>
      <c r="H366" s="159"/>
      <c r="I366" s="160" t="str">
        <f t="shared" si="89"/>
        <v>W:</v>
      </c>
      <c r="J366" s="160">
        <v>1120</v>
      </c>
      <c r="K366" s="161" t="str">
        <f t="shared" si="90"/>
        <v>D:</v>
      </c>
      <c r="L366" s="161">
        <v>1000</v>
      </c>
      <c r="M366" s="162" t="s">
        <v>277</v>
      </c>
      <c r="N366" s="163"/>
      <c r="O366" s="164"/>
      <c r="P366" s="165"/>
      <c r="Q366" s="166" t="str">
        <f t="shared" si="91"/>
        <v>Panel Inferior / W:1120D:1000 mm</v>
      </c>
      <c r="DD366" s="300" t="s">
        <v>829</v>
      </c>
      <c r="DE366" s="300" t="str">
        <f t="shared" si="80"/>
        <v>1014263</v>
      </c>
      <c r="DF366" s="301"/>
      <c r="DG366" s="301" t="str">
        <f t="shared" si="81"/>
        <v/>
      </c>
      <c r="DH366" s="301"/>
      <c r="DI366" s="301" t="str">
        <f t="shared" si="82"/>
        <v/>
      </c>
    </row>
    <row r="367" spans="1:113" ht="19.899999999999999" customHeight="1">
      <c r="B367" s="312" t="str">
        <f t="shared" si="83"/>
        <v/>
      </c>
      <c r="D367" s="606" t="s">
        <v>347</v>
      </c>
      <c r="E367" s="472" t="s">
        <v>347</v>
      </c>
      <c r="F367" s="472" t="s">
        <v>347</v>
      </c>
      <c r="M367" s="127"/>
      <c r="N367" s="127"/>
      <c r="O367" s="127"/>
      <c r="P367" s="127"/>
      <c r="Q367" s="297"/>
      <c r="DE367" s="472" t="str">
        <f t="shared" si="80"/>
        <v/>
      </c>
      <c r="DG367" s="472" t="str">
        <f t="shared" si="81"/>
        <v/>
      </c>
      <c r="DI367" s="472" t="str">
        <f t="shared" si="82"/>
        <v/>
      </c>
    </row>
    <row r="368" spans="1:113" ht="19.899999999999999" customHeight="1" outlineLevel="1">
      <c r="A368" s="154">
        <v>310</v>
      </c>
      <c r="B368" s="155" t="str">
        <f t="shared" si="83"/>
        <v>2040BaE</v>
      </c>
      <c r="C368" s="156" t="s">
        <v>830</v>
      </c>
      <c r="D368" s="610" t="s">
        <v>1398</v>
      </c>
      <c r="E368" s="301" t="s">
        <v>347</v>
      </c>
      <c r="F368" s="301" t="s">
        <v>347</v>
      </c>
      <c r="G368" s="159" t="str">
        <f t="shared" ref="G368:G396" si="92">IF(H368&lt;&gt;"","H:","")</f>
        <v/>
      </c>
      <c r="H368" s="159"/>
      <c r="I368" s="160" t="str">
        <f t="shared" ref="I368:I396" si="93">IF(J368&lt;&gt;"","W:","")</f>
        <v>W:</v>
      </c>
      <c r="J368" s="160">
        <v>200</v>
      </c>
      <c r="K368" s="161" t="str">
        <f t="shared" ref="K368:K396" si="94">IF(L368&lt;&gt;"","D:","")</f>
        <v>D:</v>
      </c>
      <c r="L368" s="161">
        <v>400</v>
      </c>
      <c r="M368" s="162" t="s">
        <v>240</v>
      </c>
      <c r="N368" s="163"/>
      <c r="O368" s="164"/>
      <c r="P368" s="165"/>
      <c r="Q368" s="166" t="str">
        <f t="shared" ref="Q368:Q381" si="95">IF(B368&lt;&gt;"",(C368&amp;M368&amp;N368&amp;O368&amp;P368&amp;" / "&amp;G368&amp;H368&amp;I368&amp;J368&amp;K368&amp;L368&amp;" mm"),"")</f>
        <v>Base Estructural / W:200D:400 mm</v>
      </c>
      <c r="DD368" s="301" t="s">
        <v>831</v>
      </c>
      <c r="DE368" s="301" t="str">
        <f t="shared" si="80"/>
        <v>1015000</v>
      </c>
      <c r="DF368" s="301"/>
      <c r="DG368" s="301" t="str">
        <f t="shared" si="81"/>
        <v/>
      </c>
      <c r="DH368" s="301"/>
      <c r="DI368" s="301" t="str">
        <f t="shared" si="82"/>
        <v/>
      </c>
    </row>
    <row r="369" spans="1:113" ht="19.899999999999999" customHeight="1" outlineLevel="1">
      <c r="A369" s="154">
        <v>311</v>
      </c>
      <c r="B369" s="155" t="str">
        <f t="shared" si="83"/>
        <v>2060BaE</v>
      </c>
      <c r="C369" s="156" t="s">
        <v>830</v>
      </c>
      <c r="D369" s="610" t="s">
        <v>1399</v>
      </c>
      <c r="E369" s="301" t="s">
        <v>347</v>
      </c>
      <c r="F369" s="301" t="s">
        <v>347</v>
      </c>
      <c r="G369" s="159" t="str">
        <f t="shared" si="92"/>
        <v/>
      </c>
      <c r="H369" s="159"/>
      <c r="I369" s="160" t="str">
        <f t="shared" si="93"/>
        <v>W:</v>
      </c>
      <c r="J369" s="160">
        <v>200</v>
      </c>
      <c r="K369" s="161" t="str">
        <f t="shared" si="94"/>
        <v>D:</v>
      </c>
      <c r="L369" s="161">
        <v>600</v>
      </c>
      <c r="M369" s="162" t="s">
        <v>240</v>
      </c>
      <c r="N369" s="163"/>
      <c r="O369" s="164"/>
      <c r="P369" s="165"/>
      <c r="Q369" s="166" t="str">
        <f t="shared" si="95"/>
        <v>Base Estructural / W:200D:600 mm</v>
      </c>
      <c r="DD369" s="301" t="s">
        <v>832</v>
      </c>
      <c r="DE369" s="301" t="str">
        <f t="shared" si="80"/>
        <v>1015001</v>
      </c>
      <c r="DF369" s="301"/>
      <c r="DG369" s="301" t="str">
        <f t="shared" si="81"/>
        <v/>
      </c>
      <c r="DH369" s="301"/>
      <c r="DI369" s="301" t="str">
        <f t="shared" si="82"/>
        <v/>
      </c>
    </row>
    <row r="370" spans="1:113" ht="19.899999999999999" customHeight="1" outlineLevel="1">
      <c r="A370" s="154">
        <v>312</v>
      </c>
      <c r="B370" s="155" t="str">
        <f t="shared" si="83"/>
        <v>2010BaE</v>
      </c>
      <c r="C370" s="156" t="s">
        <v>830</v>
      </c>
      <c r="D370" s="610" t="s">
        <v>1400</v>
      </c>
      <c r="E370" s="301" t="s">
        <v>347</v>
      </c>
      <c r="F370" s="301" t="s">
        <v>347</v>
      </c>
      <c r="G370" s="159" t="str">
        <f t="shared" si="92"/>
        <v/>
      </c>
      <c r="H370" s="159"/>
      <c r="I370" s="160" t="str">
        <f t="shared" si="93"/>
        <v>W:</v>
      </c>
      <c r="J370" s="160">
        <v>200</v>
      </c>
      <c r="K370" s="161" t="str">
        <f t="shared" si="94"/>
        <v>D:</v>
      </c>
      <c r="L370" s="161">
        <v>1000</v>
      </c>
      <c r="M370" s="162" t="s">
        <v>240</v>
      </c>
      <c r="N370" s="163"/>
      <c r="O370" s="164"/>
      <c r="P370" s="165"/>
      <c r="Q370" s="166" t="str">
        <f t="shared" si="95"/>
        <v>Base Estructural / W:200D:1000 mm</v>
      </c>
      <c r="DD370" s="301" t="s">
        <v>833</v>
      </c>
      <c r="DE370" s="301" t="str">
        <f t="shared" si="80"/>
        <v>1015002</v>
      </c>
      <c r="DF370" s="301"/>
      <c r="DG370" s="301" t="str">
        <f t="shared" si="81"/>
        <v/>
      </c>
      <c r="DH370" s="301"/>
      <c r="DI370" s="301" t="str">
        <f t="shared" si="82"/>
        <v/>
      </c>
    </row>
    <row r="371" spans="1:113" ht="19.899999999999999" customHeight="1" outlineLevel="1">
      <c r="A371" s="154">
        <v>313</v>
      </c>
      <c r="B371" s="155" t="str">
        <f t="shared" si="83"/>
        <v>4040BaE</v>
      </c>
      <c r="C371" s="156" t="s">
        <v>830</v>
      </c>
      <c r="D371" s="610" t="s">
        <v>1401</v>
      </c>
      <c r="E371" s="301" t="s">
        <v>347</v>
      </c>
      <c r="F371" s="301" t="s">
        <v>347</v>
      </c>
      <c r="G371" s="159" t="str">
        <f t="shared" si="92"/>
        <v/>
      </c>
      <c r="H371" s="159"/>
      <c r="I371" s="160" t="str">
        <f t="shared" si="93"/>
        <v>W:</v>
      </c>
      <c r="J371" s="160">
        <v>400</v>
      </c>
      <c r="K371" s="161" t="str">
        <f t="shared" si="94"/>
        <v>D:</v>
      </c>
      <c r="L371" s="161">
        <v>400</v>
      </c>
      <c r="M371" s="162" t="s">
        <v>240</v>
      </c>
      <c r="N371" s="163"/>
      <c r="O371" s="164"/>
      <c r="P371" s="165"/>
      <c r="Q371" s="166" t="str">
        <f t="shared" si="95"/>
        <v>Base Estructural / W:400D:400 mm</v>
      </c>
      <c r="DD371" s="301" t="s">
        <v>834</v>
      </c>
      <c r="DE371" s="301" t="str">
        <f t="shared" si="80"/>
        <v>1015003</v>
      </c>
      <c r="DF371" s="301"/>
      <c r="DG371" s="301" t="str">
        <f t="shared" si="81"/>
        <v/>
      </c>
      <c r="DH371" s="301"/>
      <c r="DI371" s="301" t="str">
        <f t="shared" si="82"/>
        <v/>
      </c>
    </row>
    <row r="372" spans="1:113" ht="19.899999999999999" customHeight="1" outlineLevel="1">
      <c r="A372" s="154">
        <v>314</v>
      </c>
      <c r="B372" s="155" t="str">
        <f t="shared" si="83"/>
        <v>4060BaE</v>
      </c>
      <c r="C372" s="156" t="s">
        <v>830</v>
      </c>
      <c r="D372" s="610" t="s">
        <v>1402</v>
      </c>
      <c r="E372" s="301" t="s">
        <v>347</v>
      </c>
      <c r="F372" s="301" t="s">
        <v>347</v>
      </c>
      <c r="G372" s="159" t="str">
        <f t="shared" si="92"/>
        <v/>
      </c>
      <c r="H372" s="159"/>
      <c r="I372" s="160" t="str">
        <f t="shared" si="93"/>
        <v>W:</v>
      </c>
      <c r="J372" s="160">
        <v>400</v>
      </c>
      <c r="K372" s="161" t="str">
        <f t="shared" si="94"/>
        <v>D:</v>
      </c>
      <c r="L372" s="161">
        <v>600</v>
      </c>
      <c r="M372" s="162" t="s">
        <v>240</v>
      </c>
      <c r="N372" s="163"/>
      <c r="O372" s="164"/>
      <c r="P372" s="165"/>
      <c r="Q372" s="166" t="str">
        <f t="shared" si="95"/>
        <v>Base Estructural / W:400D:600 mm</v>
      </c>
      <c r="DD372" s="301" t="s">
        <v>835</v>
      </c>
      <c r="DE372" s="301" t="str">
        <f t="shared" si="80"/>
        <v>1015004</v>
      </c>
      <c r="DF372" s="301"/>
      <c r="DG372" s="301" t="str">
        <f t="shared" si="81"/>
        <v/>
      </c>
      <c r="DH372" s="301"/>
      <c r="DI372" s="301" t="str">
        <f t="shared" si="82"/>
        <v/>
      </c>
    </row>
    <row r="373" spans="1:113" ht="19.899999999999999" customHeight="1" outlineLevel="1">
      <c r="A373" s="154">
        <v>315</v>
      </c>
      <c r="B373" s="155" t="str">
        <f t="shared" si="83"/>
        <v>4010BaE</v>
      </c>
      <c r="C373" s="156" t="s">
        <v>830</v>
      </c>
      <c r="D373" s="610" t="s">
        <v>1403</v>
      </c>
      <c r="E373" s="301" t="s">
        <v>347</v>
      </c>
      <c r="F373" s="301" t="s">
        <v>347</v>
      </c>
      <c r="G373" s="159" t="str">
        <f t="shared" si="92"/>
        <v/>
      </c>
      <c r="H373" s="159"/>
      <c r="I373" s="160" t="str">
        <f t="shared" si="93"/>
        <v>W:</v>
      </c>
      <c r="J373" s="160">
        <v>400</v>
      </c>
      <c r="K373" s="161" t="str">
        <f t="shared" si="94"/>
        <v>D:</v>
      </c>
      <c r="L373" s="161">
        <v>1000</v>
      </c>
      <c r="M373" s="162" t="s">
        <v>240</v>
      </c>
      <c r="N373" s="163"/>
      <c r="O373" s="164"/>
      <c r="P373" s="165"/>
      <c r="Q373" s="166" t="str">
        <f t="shared" si="95"/>
        <v>Base Estructural / W:400D:1000 mm</v>
      </c>
      <c r="DD373" s="301" t="s">
        <v>836</v>
      </c>
      <c r="DE373" s="301" t="str">
        <f t="shared" si="80"/>
        <v>1015005</v>
      </c>
      <c r="DF373" s="301"/>
      <c r="DG373" s="301" t="str">
        <f t="shared" si="81"/>
        <v/>
      </c>
      <c r="DH373" s="301"/>
      <c r="DI373" s="301" t="str">
        <f t="shared" si="82"/>
        <v/>
      </c>
    </row>
    <row r="374" spans="1:113" ht="19.899999999999999" customHeight="1" outlineLevel="1">
      <c r="A374" s="154">
        <v>316</v>
      </c>
      <c r="B374" s="155" t="str">
        <f t="shared" si="83"/>
        <v>7240BaE</v>
      </c>
      <c r="C374" s="156" t="s">
        <v>830</v>
      </c>
      <c r="D374" s="610" t="s">
        <v>1404</v>
      </c>
      <c r="E374" s="301" t="s">
        <v>347</v>
      </c>
      <c r="F374" s="301" t="s">
        <v>347</v>
      </c>
      <c r="G374" s="159" t="str">
        <f t="shared" si="92"/>
        <v/>
      </c>
      <c r="H374" s="159"/>
      <c r="I374" s="160" t="str">
        <f t="shared" si="93"/>
        <v>W:</v>
      </c>
      <c r="J374" s="160">
        <v>720</v>
      </c>
      <c r="K374" s="161" t="str">
        <f t="shared" si="94"/>
        <v>D:</v>
      </c>
      <c r="L374" s="161">
        <v>400</v>
      </c>
      <c r="M374" s="162" t="s">
        <v>240</v>
      </c>
      <c r="N374" s="163"/>
      <c r="O374" s="164"/>
      <c r="P374" s="165"/>
      <c r="Q374" s="166" t="str">
        <f t="shared" si="95"/>
        <v>Base Estructural / W:720D:400 mm</v>
      </c>
      <c r="DD374" s="301" t="s">
        <v>837</v>
      </c>
      <c r="DE374" s="301" t="str">
        <f t="shared" si="80"/>
        <v>1015006</v>
      </c>
      <c r="DF374" s="301"/>
      <c r="DG374" s="301" t="str">
        <f t="shared" si="81"/>
        <v/>
      </c>
      <c r="DH374" s="301"/>
      <c r="DI374" s="301" t="str">
        <f t="shared" si="82"/>
        <v/>
      </c>
    </row>
    <row r="375" spans="1:113" ht="19.899999999999999" customHeight="1" outlineLevel="1">
      <c r="A375" s="154">
        <v>317</v>
      </c>
      <c r="B375" s="155" t="str">
        <f t="shared" si="83"/>
        <v>7260BaE</v>
      </c>
      <c r="C375" s="156" t="s">
        <v>830</v>
      </c>
      <c r="D375" s="610" t="s">
        <v>1405</v>
      </c>
      <c r="E375" s="301" t="s">
        <v>347</v>
      </c>
      <c r="F375" s="301" t="s">
        <v>347</v>
      </c>
      <c r="G375" s="159" t="str">
        <f t="shared" si="92"/>
        <v/>
      </c>
      <c r="H375" s="159"/>
      <c r="I375" s="160" t="str">
        <f t="shared" si="93"/>
        <v>W:</v>
      </c>
      <c r="J375" s="160">
        <v>720</v>
      </c>
      <c r="K375" s="161" t="str">
        <f t="shared" si="94"/>
        <v>D:</v>
      </c>
      <c r="L375" s="161">
        <v>600</v>
      </c>
      <c r="M375" s="162" t="s">
        <v>240</v>
      </c>
      <c r="N375" s="163"/>
      <c r="O375" s="164"/>
      <c r="P375" s="165"/>
      <c r="Q375" s="166" t="str">
        <f t="shared" si="95"/>
        <v>Base Estructural / W:720D:600 mm</v>
      </c>
      <c r="DD375" s="301" t="s">
        <v>838</v>
      </c>
      <c r="DE375" s="301" t="str">
        <f t="shared" si="80"/>
        <v>1015007</v>
      </c>
      <c r="DF375" s="301"/>
      <c r="DG375" s="301" t="str">
        <f t="shared" si="81"/>
        <v/>
      </c>
      <c r="DH375" s="301"/>
      <c r="DI375" s="301" t="str">
        <f t="shared" si="82"/>
        <v/>
      </c>
    </row>
    <row r="376" spans="1:113" ht="19.899999999999999" customHeight="1" outlineLevel="1">
      <c r="A376" s="154">
        <v>318</v>
      </c>
      <c r="B376" s="155" t="str">
        <f t="shared" si="83"/>
        <v>7210BaE</v>
      </c>
      <c r="C376" s="156" t="s">
        <v>830</v>
      </c>
      <c r="D376" s="610" t="s">
        <v>1406</v>
      </c>
      <c r="E376" s="301" t="s">
        <v>347</v>
      </c>
      <c r="F376" s="301" t="s">
        <v>347</v>
      </c>
      <c r="G376" s="159" t="str">
        <f t="shared" si="92"/>
        <v/>
      </c>
      <c r="H376" s="159"/>
      <c r="I376" s="160" t="str">
        <f t="shared" si="93"/>
        <v>W:</v>
      </c>
      <c r="J376" s="160">
        <v>720</v>
      </c>
      <c r="K376" s="161" t="str">
        <f t="shared" si="94"/>
        <v>D:</v>
      </c>
      <c r="L376" s="161">
        <v>1000</v>
      </c>
      <c r="M376" s="162" t="s">
        <v>240</v>
      </c>
      <c r="N376" s="163"/>
      <c r="O376" s="164"/>
      <c r="P376" s="165"/>
      <c r="Q376" s="166" t="str">
        <f t="shared" si="95"/>
        <v>Base Estructural / W:720D:1000 mm</v>
      </c>
      <c r="DD376" s="301" t="s">
        <v>839</v>
      </c>
      <c r="DE376" s="301" t="str">
        <f t="shared" si="80"/>
        <v>1015008</v>
      </c>
      <c r="DF376" s="301"/>
      <c r="DG376" s="301" t="str">
        <f t="shared" si="81"/>
        <v/>
      </c>
      <c r="DH376" s="301"/>
      <c r="DI376" s="301" t="str">
        <f t="shared" si="82"/>
        <v/>
      </c>
    </row>
    <row r="377" spans="1:113" ht="19.899999999999999" customHeight="1" outlineLevel="1">
      <c r="A377" s="154">
        <v>319</v>
      </c>
      <c r="B377" s="155" t="str">
        <f t="shared" si="83"/>
        <v>8060BaE</v>
      </c>
      <c r="C377" s="156" t="s">
        <v>830</v>
      </c>
      <c r="D377" s="610" t="s">
        <v>1407</v>
      </c>
      <c r="E377" s="301" t="s">
        <v>347</v>
      </c>
      <c r="F377" s="301" t="s">
        <v>347</v>
      </c>
      <c r="G377" s="159" t="str">
        <f t="shared" si="92"/>
        <v/>
      </c>
      <c r="H377" s="159"/>
      <c r="I377" s="160" t="str">
        <f t="shared" si="93"/>
        <v>W:</v>
      </c>
      <c r="J377" s="160">
        <v>800</v>
      </c>
      <c r="K377" s="161" t="str">
        <f t="shared" si="94"/>
        <v>D:</v>
      </c>
      <c r="L377" s="161">
        <v>600</v>
      </c>
      <c r="M377" s="162" t="s">
        <v>240</v>
      </c>
      <c r="N377" s="163"/>
      <c r="O377" s="164"/>
      <c r="P377" s="165"/>
      <c r="Q377" s="166" t="str">
        <f t="shared" si="95"/>
        <v>Base Estructural / W:800D:600 mm</v>
      </c>
      <c r="DD377" s="301" t="s">
        <v>840</v>
      </c>
      <c r="DE377" s="301" t="str">
        <f t="shared" si="80"/>
        <v>1015009</v>
      </c>
      <c r="DF377" s="301"/>
      <c r="DG377" s="301" t="str">
        <f t="shared" si="81"/>
        <v/>
      </c>
      <c r="DH377" s="301"/>
      <c r="DI377" s="301" t="str">
        <f t="shared" si="82"/>
        <v/>
      </c>
    </row>
    <row r="378" spans="1:113" ht="19.899999999999999" customHeight="1" outlineLevel="1">
      <c r="A378" s="154">
        <v>320</v>
      </c>
      <c r="B378" s="155" t="str">
        <f t="shared" si="83"/>
        <v>8010BaE</v>
      </c>
      <c r="C378" s="156" t="s">
        <v>830</v>
      </c>
      <c r="D378" s="610" t="s">
        <v>1408</v>
      </c>
      <c r="E378" s="301" t="s">
        <v>347</v>
      </c>
      <c r="F378" s="301" t="s">
        <v>347</v>
      </c>
      <c r="G378" s="159" t="str">
        <f t="shared" si="92"/>
        <v/>
      </c>
      <c r="H378" s="159"/>
      <c r="I378" s="160" t="str">
        <f t="shared" si="93"/>
        <v>W:</v>
      </c>
      <c r="J378" s="160">
        <v>800</v>
      </c>
      <c r="K378" s="161" t="str">
        <f t="shared" si="94"/>
        <v>D:</v>
      </c>
      <c r="L378" s="161">
        <v>1000</v>
      </c>
      <c r="M378" s="162" t="s">
        <v>240</v>
      </c>
      <c r="N378" s="163"/>
      <c r="O378" s="164"/>
      <c r="P378" s="165"/>
      <c r="Q378" s="166" t="str">
        <f t="shared" si="95"/>
        <v>Base Estructural / W:800D:1000 mm</v>
      </c>
      <c r="DD378" s="301" t="s">
        <v>841</v>
      </c>
      <c r="DE378" s="301" t="str">
        <f t="shared" si="80"/>
        <v>1015010</v>
      </c>
      <c r="DF378" s="301"/>
      <c r="DG378" s="301" t="str">
        <f t="shared" si="81"/>
        <v/>
      </c>
      <c r="DH378" s="301"/>
      <c r="DI378" s="301" t="str">
        <f t="shared" si="82"/>
        <v/>
      </c>
    </row>
    <row r="379" spans="1:113" ht="19.899999999999999" customHeight="1" outlineLevel="1">
      <c r="A379" s="154">
        <v>321</v>
      </c>
      <c r="B379" s="155" t="str">
        <f t="shared" si="83"/>
        <v>1140BaE</v>
      </c>
      <c r="C379" s="156" t="s">
        <v>830</v>
      </c>
      <c r="D379" s="610" t="s">
        <v>1409</v>
      </c>
      <c r="E379" s="301" t="s">
        <v>347</v>
      </c>
      <c r="F379" s="301" t="s">
        <v>347</v>
      </c>
      <c r="G379" s="159" t="str">
        <f t="shared" si="92"/>
        <v/>
      </c>
      <c r="H379" s="159"/>
      <c r="I379" s="160" t="str">
        <f t="shared" si="93"/>
        <v>W:</v>
      </c>
      <c r="J379" s="160">
        <v>1120</v>
      </c>
      <c r="K379" s="161" t="str">
        <f t="shared" si="94"/>
        <v>D:</v>
      </c>
      <c r="L379" s="161">
        <v>400</v>
      </c>
      <c r="M379" s="162" t="s">
        <v>240</v>
      </c>
      <c r="N379" s="163"/>
      <c r="O379" s="164"/>
      <c r="P379" s="165"/>
      <c r="Q379" s="166" t="str">
        <f t="shared" si="95"/>
        <v>Base Estructural / W:1120D:400 mm</v>
      </c>
      <c r="DD379" s="301" t="s">
        <v>842</v>
      </c>
      <c r="DE379" s="301" t="str">
        <f t="shared" si="80"/>
        <v>1015011</v>
      </c>
      <c r="DF379" s="301"/>
      <c r="DG379" s="301" t="str">
        <f t="shared" si="81"/>
        <v/>
      </c>
      <c r="DH379" s="301"/>
      <c r="DI379" s="301" t="str">
        <f t="shared" si="82"/>
        <v/>
      </c>
    </row>
    <row r="380" spans="1:113" ht="19.899999999999999" customHeight="1" outlineLevel="1">
      <c r="A380" s="154">
        <v>322</v>
      </c>
      <c r="B380" s="155" t="str">
        <f t="shared" si="83"/>
        <v>1160BaE</v>
      </c>
      <c r="C380" s="156" t="s">
        <v>830</v>
      </c>
      <c r="D380" s="610" t="s">
        <v>1410</v>
      </c>
      <c r="E380" s="301" t="s">
        <v>347</v>
      </c>
      <c r="F380" s="301" t="s">
        <v>347</v>
      </c>
      <c r="G380" s="159" t="str">
        <f t="shared" si="92"/>
        <v/>
      </c>
      <c r="H380" s="159"/>
      <c r="I380" s="160" t="str">
        <f t="shared" si="93"/>
        <v>W:</v>
      </c>
      <c r="J380" s="160">
        <v>1120</v>
      </c>
      <c r="K380" s="161" t="str">
        <f t="shared" si="94"/>
        <v>D:</v>
      </c>
      <c r="L380" s="161">
        <v>600</v>
      </c>
      <c r="M380" s="162" t="s">
        <v>240</v>
      </c>
      <c r="N380" s="163"/>
      <c r="O380" s="164"/>
      <c r="P380" s="165"/>
      <c r="Q380" s="166" t="str">
        <f t="shared" si="95"/>
        <v>Base Estructural / W:1120D:600 mm</v>
      </c>
      <c r="DD380" s="301" t="s">
        <v>843</v>
      </c>
      <c r="DE380" s="301" t="str">
        <f t="shared" si="80"/>
        <v>1015012</v>
      </c>
      <c r="DF380" s="301"/>
      <c r="DG380" s="301" t="str">
        <f t="shared" si="81"/>
        <v/>
      </c>
      <c r="DH380" s="301"/>
      <c r="DI380" s="301" t="str">
        <f t="shared" si="82"/>
        <v/>
      </c>
    </row>
    <row r="381" spans="1:113" ht="19.899999999999999" customHeight="1" outlineLevel="1">
      <c r="A381" s="154">
        <v>323</v>
      </c>
      <c r="B381" s="155" t="str">
        <f t="shared" si="83"/>
        <v>1110BaE</v>
      </c>
      <c r="C381" s="313" t="s">
        <v>830</v>
      </c>
      <c r="D381" s="619" t="s">
        <v>1411</v>
      </c>
      <c r="E381" s="314" t="s">
        <v>347</v>
      </c>
      <c r="F381" s="301" t="s">
        <v>347</v>
      </c>
      <c r="G381" s="159" t="str">
        <f t="shared" si="92"/>
        <v/>
      </c>
      <c r="H381" s="159"/>
      <c r="I381" s="160" t="str">
        <f t="shared" si="93"/>
        <v>W:</v>
      </c>
      <c r="J381" s="160">
        <v>1120</v>
      </c>
      <c r="K381" s="161" t="str">
        <f t="shared" si="94"/>
        <v>D:</v>
      </c>
      <c r="L381" s="161">
        <v>1000</v>
      </c>
      <c r="M381" s="162" t="s">
        <v>240</v>
      </c>
      <c r="N381" s="163"/>
      <c r="O381" s="164"/>
      <c r="P381" s="165"/>
      <c r="Q381" s="166" t="str">
        <f t="shared" si="95"/>
        <v>Base Estructural / W:1120D:1000 mm</v>
      </c>
      <c r="DD381" s="314" t="s">
        <v>844</v>
      </c>
      <c r="DE381" s="314" t="str">
        <f t="shared" si="80"/>
        <v>1015013</v>
      </c>
      <c r="DF381" s="314"/>
      <c r="DG381" s="314" t="str">
        <f t="shared" si="81"/>
        <v/>
      </c>
      <c r="DH381" s="314"/>
      <c r="DI381" s="314" t="str">
        <f t="shared" si="82"/>
        <v/>
      </c>
    </row>
    <row r="382" spans="1:113" ht="19.899999999999999" customHeight="1" outlineLevel="1">
      <c r="A382" s="154">
        <v>324</v>
      </c>
      <c r="B382" s="315" t="str">
        <f t="shared" si="83"/>
        <v>BaZ</v>
      </c>
      <c r="C382" s="316" t="s">
        <v>830</v>
      </c>
      <c r="D382" s="620" t="s">
        <v>1412</v>
      </c>
      <c r="E382" s="248" t="s">
        <v>347</v>
      </c>
      <c r="F382" s="473" t="s">
        <v>347</v>
      </c>
      <c r="G382" s="159" t="str">
        <f t="shared" si="92"/>
        <v/>
      </c>
      <c r="H382" s="159"/>
      <c r="I382" s="160" t="str">
        <f t="shared" si="93"/>
        <v/>
      </c>
      <c r="J382" s="160"/>
      <c r="K382" s="161" t="str">
        <f t="shared" si="94"/>
        <v/>
      </c>
      <c r="L382" s="161"/>
      <c r="M382" s="162" t="s">
        <v>846</v>
      </c>
      <c r="N382" s="163"/>
      <c r="O382" s="164"/>
      <c r="P382" s="165"/>
      <c r="Q382" s="166" t="str">
        <f>IF(B382&lt;&gt;"",(C382&amp;M382&amp;N382&amp;O382&amp;P382&amp;G382&amp;H382&amp;I382&amp;J382&amp;K382&amp;L382),"")</f>
        <v>Base Zocalo</v>
      </c>
      <c r="DD382" s="317" t="s">
        <v>845</v>
      </c>
      <c r="DE382" s="317" t="str">
        <f t="shared" si="80"/>
        <v>1014500</v>
      </c>
      <c r="DF382" s="248"/>
      <c r="DG382" s="248" t="str">
        <f t="shared" si="81"/>
        <v/>
      </c>
      <c r="DH382" s="248"/>
      <c r="DI382" s="248" t="str">
        <f t="shared" si="82"/>
        <v/>
      </c>
    </row>
    <row r="383" spans="1:113" ht="19.899999999999999" customHeight="1" outlineLevel="1">
      <c r="A383" s="154">
        <v>325</v>
      </c>
      <c r="B383" s="315" t="str">
        <f t="shared" si="83"/>
        <v>2040BaEH4</v>
      </c>
      <c r="C383" s="316" t="s">
        <v>830</v>
      </c>
      <c r="D383" s="318" t="s">
        <v>1413</v>
      </c>
      <c r="E383" s="248" t="s">
        <v>347</v>
      </c>
      <c r="F383" s="473" t="s">
        <v>347</v>
      </c>
      <c r="G383" s="159" t="str">
        <f t="shared" si="92"/>
        <v/>
      </c>
      <c r="H383" s="159"/>
      <c r="I383" s="160" t="str">
        <f t="shared" si="93"/>
        <v>W:</v>
      </c>
      <c r="J383" s="160" t="s">
        <v>848</v>
      </c>
      <c r="K383" s="161" t="str">
        <f t="shared" si="94"/>
        <v>D:</v>
      </c>
      <c r="L383" s="161" t="s">
        <v>513</v>
      </c>
      <c r="M383" s="162" t="s">
        <v>849</v>
      </c>
      <c r="N383" s="163" t="s">
        <v>850</v>
      </c>
      <c r="O383" s="164">
        <v>400</v>
      </c>
      <c r="P383" s="165"/>
      <c r="Q383" s="166" t="str">
        <f t="shared" ref="Q383:Q396" si="96">IF(B383&lt;&gt;"",(C383&amp;M383&amp;N383&amp;O383&amp;P383&amp;" / "&amp;G383&amp;H383&amp;I383&amp;J383&amp;K383&amp;L383&amp;" mm"),"")</f>
        <v>Base Estructural H:400 / W:200D:400 mm</v>
      </c>
      <c r="DD383" s="318" t="s">
        <v>847</v>
      </c>
      <c r="DE383" s="318" t="str">
        <f t="shared" si="80"/>
        <v>1015014</v>
      </c>
      <c r="DF383" s="248"/>
      <c r="DG383" s="248" t="str">
        <f t="shared" si="81"/>
        <v/>
      </c>
      <c r="DH383" s="248"/>
      <c r="DI383" s="248" t="str">
        <f t="shared" si="82"/>
        <v/>
      </c>
    </row>
    <row r="384" spans="1:113" ht="19.899999999999999" customHeight="1" outlineLevel="1">
      <c r="A384" s="154">
        <v>326</v>
      </c>
      <c r="B384" s="315" t="str">
        <f t="shared" si="83"/>
        <v>2060BaEH4</v>
      </c>
      <c r="C384" s="316" t="s">
        <v>830</v>
      </c>
      <c r="D384" s="318" t="s">
        <v>1414</v>
      </c>
      <c r="E384" s="248" t="s">
        <v>347</v>
      </c>
      <c r="F384" s="473" t="s">
        <v>347</v>
      </c>
      <c r="G384" s="159" t="str">
        <f t="shared" si="92"/>
        <v/>
      </c>
      <c r="H384" s="159"/>
      <c r="I384" s="160" t="str">
        <f t="shared" si="93"/>
        <v>W:</v>
      </c>
      <c r="J384" s="160" t="s">
        <v>848</v>
      </c>
      <c r="K384" s="161" t="str">
        <f t="shared" si="94"/>
        <v>D:</v>
      </c>
      <c r="L384" s="161" t="s">
        <v>852</v>
      </c>
      <c r="M384" s="162" t="s">
        <v>849</v>
      </c>
      <c r="N384" s="163" t="s">
        <v>850</v>
      </c>
      <c r="O384" s="164">
        <v>400</v>
      </c>
      <c r="P384" s="165"/>
      <c r="Q384" s="166" t="str">
        <f t="shared" si="96"/>
        <v>Base Estructural H:400 / W:200D:600 mm</v>
      </c>
      <c r="DD384" s="318" t="s">
        <v>851</v>
      </c>
      <c r="DE384" s="318" t="str">
        <f t="shared" si="80"/>
        <v>1015015</v>
      </c>
      <c r="DF384" s="248"/>
      <c r="DG384" s="248" t="str">
        <f t="shared" si="81"/>
        <v/>
      </c>
      <c r="DH384" s="248"/>
      <c r="DI384" s="248" t="str">
        <f t="shared" si="82"/>
        <v/>
      </c>
    </row>
    <row r="385" spans="1:113" ht="19.899999999999999" customHeight="1" outlineLevel="1">
      <c r="A385" s="154">
        <v>327</v>
      </c>
      <c r="B385" s="315" t="str">
        <f t="shared" si="83"/>
        <v>2010BaEH4</v>
      </c>
      <c r="C385" s="316" t="s">
        <v>830</v>
      </c>
      <c r="D385" s="318" t="s">
        <v>1415</v>
      </c>
      <c r="E385" s="248" t="s">
        <v>347</v>
      </c>
      <c r="F385" s="473" t="s">
        <v>347</v>
      </c>
      <c r="G385" s="159" t="str">
        <f t="shared" si="92"/>
        <v/>
      </c>
      <c r="H385" s="159"/>
      <c r="I385" s="160" t="str">
        <f t="shared" si="93"/>
        <v>W:</v>
      </c>
      <c r="J385" s="160" t="s">
        <v>848</v>
      </c>
      <c r="K385" s="161" t="str">
        <f t="shared" si="94"/>
        <v>D:</v>
      </c>
      <c r="L385" s="161" t="s">
        <v>854</v>
      </c>
      <c r="M385" s="162" t="s">
        <v>849</v>
      </c>
      <c r="N385" s="163" t="s">
        <v>850</v>
      </c>
      <c r="O385" s="164">
        <v>400</v>
      </c>
      <c r="P385" s="165"/>
      <c r="Q385" s="166" t="str">
        <f t="shared" si="96"/>
        <v>Base Estructural H:400 / W:200D:1000 mm</v>
      </c>
      <c r="DD385" s="318" t="s">
        <v>853</v>
      </c>
      <c r="DE385" s="318" t="str">
        <f t="shared" si="80"/>
        <v>1015016</v>
      </c>
      <c r="DF385" s="248"/>
      <c r="DG385" s="248" t="str">
        <f t="shared" si="81"/>
        <v/>
      </c>
      <c r="DH385" s="248"/>
      <c r="DI385" s="248" t="str">
        <f t="shared" si="82"/>
        <v/>
      </c>
    </row>
    <row r="386" spans="1:113" ht="19.899999999999999" customHeight="1" outlineLevel="1">
      <c r="A386" s="154">
        <v>328</v>
      </c>
      <c r="B386" s="315" t="str">
        <f t="shared" si="83"/>
        <v>4040BaEH4</v>
      </c>
      <c r="C386" s="316" t="s">
        <v>830</v>
      </c>
      <c r="D386" s="318" t="s">
        <v>1416</v>
      </c>
      <c r="E386" s="248" t="s">
        <v>347</v>
      </c>
      <c r="F386" s="473" t="s">
        <v>347</v>
      </c>
      <c r="G386" s="159" t="str">
        <f t="shared" si="92"/>
        <v/>
      </c>
      <c r="H386" s="159"/>
      <c r="I386" s="160" t="str">
        <f t="shared" si="93"/>
        <v>W:</v>
      </c>
      <c r="J386" s="160" t="s">
        <v>513</v>
      </c>
      <c r="K386" s="161" t="str">
        <f t="shared" si="94"/>
        <v>D:</v>
      </c>
      <c r="L386" s="161" t="s">
        <v>513</v>
      </c>
      <c r="M386" s="162" t="s">
        <v>849</v>
      </c>
      <c r="N386" s="163" t="s">
        <v>850</v>
      </c>
      <c r="O386" s="164">
        <v>400</v>
      </c>
      <c r="P386" s="165"/>
      <c r="Q386" s="166" t="str">
        <f t="shared" si="96"/>
        <v>Base Estructural H:400 / W:400D:400 mm</v>
      </c>
      <c r="DD386" s="318" t="s">
        <v>855</v>
      </c>
      <c r="DE386" s="318" t="str">
        <f t="shared" si="80"/>
        <v>1015017</v>
      </c>
      <c r="DF386" s="248"/>
      <c r="DG386" s="248" t="str">
        <f t="shared" si="81"/>
        <v/>
      </c>
      <c r="DH386" s="248"/>
      <c r="DI386" s="248" t="str">
        <f t="shared" si="82"/>
        <v/>
      </c>
    </row>
    <row r="387" spans="1:113" ht="19.899999999999999" customHeight="1" outlineLevel="1">
      <c r="A387" s="154">
        <v>329</v>
      </c>
      <c r="B387" s="315" t="str">
        <f t="shared" si="83"/>
        <v>4060BaEH4</v>
      </c>
      <c r="C387" s="316" t="s">
        <v>830</v>
      </c>
      <c r="D387" s="318" t="s">
        <v>1417</v>
      </c>
      <c r="E387" s="248" t="s">
        <v>347</v>
      </c>
      <c r="F387" s="473" t="s">
        <v>347</v>
      </c>
      <c r="G387" s="159" t="str">
        <f t="shared" si="92"/>
        <v/>
      </c>
      <c r="H387" s="159"/>
      <c r="I387" s="160" t="str">
        <f t="shared" si="93"/>
        <v>W:</v>
      </c>
      <c r="J387" s="160" t="s">
        <v>513</v>
      </c>
      <c r="K387" s="161" t="str">
        <f t="shared" si="94"/>
        <v>D:</v>
      </c>
      <c r="L387" s="161" t="s">
        <v>852</v>
      </c>
      <c r="M387" s="162" t="s">
        <v>849</v>
      </c>
      <c r="N387" s="163" t="s">
        <v>850</v>
      </c>
      <c r="O387" s="164">
        <v>400</v>
      </c>
      <c r="P387" s="165"/>
      <c r="Q387" s="166" t="str">
        <f t="shared" si="96"/>
        <v>Base Estructural H:400 / W:400D:600 mm</v>
      </c>
      <c r="DD387" s="318" t="s">
        <v>856</v>
      </c>
      <c r="DE387" s="318" t="str">
        <f t="shared" si="80"/>
        <v>1015018</v>
      </c>
      <c r="DF387" s="248"/>
      <c r="DG387" s="248" t="str">
        <f t="shared" si="81"/>
        <v/>
      </c>
      <c r="DH387" s="248"/>
      <c r="DI387" s="248" t="str">
        <f t="shared" si="82"/>
        <v/>
      </c>
    </row>
    <row r="388" spans="1:113" ht="19.899999999999999" customHeight="1" outlineLevel="1">
      <c r="A388" s="154">
        <v>330</v>
      </c>
      <c r="B388" s="315" t="str">
        <f t="shared" si="83"/>
        <v>4010BaEH4</v>
      </c>
      <c r="C388" s="316" t="s">
        <v>830</v>
      </c>
      <c r="D388" s="318" t="s">
        <v>1418</v>
      </c>
      <c r="E388" s="248" t="s">
        <v>347</v>
      </c>
      <c r="F388" s="473" t="s">
        <v>347</v>
      </c>
      <c r="G388" s="159" t="str">
        <f t="shared" si="92"/>
        <v/>
      </c>
      <c r="H388" s="159"/>
      <c r="I388" s="160" t="str">
        <f t="shared" si="93"/>
        <v>W:</v>
      </c>
      <c r="J388" s="160" t="s">
        <v>513</v>
      </c>
      <c r="K388" s="161" t="str">
        <f t="shared" si="94"/>
        <v>D:</v>
      </c>
      <c r="L388" s="161" t="s">
        <v>854</v>
      </c>
      <c r="M388" s="162" t="s">
        <v>849</v>
      </c>
      <c r="N388" s="163" t="s">
        <v>850</v>
      </c>
      <c r="O388" s="164">
        <v>400</v>
      </c>
      <c r="P388" s="165"/>
      <c r="Q388" s="166" t="str">
        <f t="shared" si="96"/>
        <v>Base Estructural H:400 / W:400D:1000 mm</v>
      </c>
      <c r="DD388" s="318" t="s">
        <v>857</v>
      </c>
      <c r="DE388" s="318" t="str">
        <f t="shared" si="80"/>
        <v>1015019</v>
      </c>
      <c r="DF388" s="248"/>
      <c r="DG388" s="248" t="str">
        <f t="shared" si="81"/>
        <v/>
      </c>
      <c r="DH388" s="248"/>
      <c r="DI388" s="248" t="str">
        <f t="shared" si="82"/>
        <v/>
      </c>
    </row>
    <row r="389" spans="1:113" ht="19.899999999999999" customHeight="1" outlineLevel="1">
      <c r="A389" s="154">
        <v>331</v>
      </c>
      <c r="B389" s="315" t="str">
        <f t="shared" si="83"/>
        <v>7240BaEH4</v>
      </c>
      <c r="C389" s="316" t="s">
        <v>830</v>
      </c>
      <c r="D389" s="318" t="s">
        <v>1419</v>
      </c>
      <c r="E389" s="248" t="s">
        <v>347</v>
      </c>
      <c r="F389" s="473" t="s">
        <v>347</v>
      </c>
      <c r="G389" s="159" t="str">
        <f t="shared" si="92"/>
        <v/>
      </c>
      <c r="H389" s="159"/>
      <c r="I389" s="160" t="str">
        <f t="shared" si="93"/>
        <v>W:</v>
      </c>
      <c r="J389" s="160" t="s">
        <v>225</v>
      </c>
      <c r="K389" s="161" t="str">
        <f t="shared" si="94"/>
        <v>D:</v>
      </c>
      <c r="L389" s="161" t="s">
        <v>513</v>
      </c>
      <c r="M389" s="162" t="s">
        <v>849</v>
      </c>
      <c r="N389" s="163" t="s">
        <v>850</v>
      </c>
      <c r="O389" s="164">
        <v>400</v>
      </c>
      <c r="P389" s="165"/>
      <c r="Q389" s="166" t="str">
        <f t="shared" si="96"/>
        <v>Base Estructural H:400 / W:720D:400 mm</v>
      </c>
      <c r="DD389" s="318" t="s">
        <v>858</v>
      </c>
      <c r="DE389" s="318" t="str">
        <f t="shared" si="80"/>
        <v>1015020</v>
      </c>
      <c r="DF389" s="248"/>
      <c r="DG389" s="248" t="str">
        <f t="shared" si="81"/>
        <v/>
      </c>
      <c r="DH389" s="248"/>
      <c r="DI389" s="248" t="str">
        <f t="shared" si="82"/>
        <v/>
      </c>
    </row>
    <row r="390" spans="1:113" ht="19.899999999999999" customHeight="1" outlineLevel="1">
      <c r="A390" s="154">
        <v>332</v>
      </c>
      <c r="B390" s="315" t="str">
        <f t="shared" si="83"/>
        <v>7260BaEH4</v>
      </c>
      <c r="C390" s="316" t="s">
        <v>830</v>
      </c>
      <c r="D390" s="318" t="s">
        <v>1420</v>
      </c>
      <c r="E390" s="248" t="s">
        <v>347</v>
      </c>
      <c r="F390" s="473" t="s">
        <v>347</v>
      </c>
      <c r="G390" s="159" t="str">
        <f t="shared" si="92"/>
        <v/>
      </c>
      <c r="H390" s="159"/>
      <c r="I390" s="160" t="str">
        <f t="shared" si="93"/>
        <v>W:</v>
      </c>
      <c r="J390" s="160" t="s">
        <v>225</v>
      </c>
      <c r="K390" s="161" t="str">
        <f t="shared" si="94"/>
        <v>D:</v>
      </c>
      <c r="L390" s="161" t="s">
        <v>852</v>
      </c>
      <c r="M390" s="162" t="s">
        <v>849</v>
      </c>
      <c r="N390" s="163" t="s">
        <v>850</v>
      </c>
      <c r="O390" s="164">
        <v>400</v>
      </c>
      <c r="P390" s="165"/>
      <c r="Q390" s="166" t="str">
        <f t="shared" si="96"/>
        <v>Base Estructural H:400 / W:720D:600 mm</v>
      </c>
      <c r="DD390" s="318" t="s">
        <v>859</v>
      </c>
      <c r="DE390" s="318" t="str">
        <f t="shared" si="80"/>
        <v>1015021</v>
      </c>
      <c r="DF390" s="248"/>
      <c r="DG390" s="248" t="str">
        <f t="shared" si="81"/>
        <v/>
      </c>
      <c r="DH390" s="248"/>
      <c r="DI390" s="248" t="str">
        <f t="shared" si="82"/>
        <v/>
      </c>
    </row>
    <row r="391" spans="1:113" ht="19.899999999999999" customHeight="1" outlineLevel="1">
      <c r="A391" s="154">
        <v>333</v>
      </c>
      <c r="B391" s="315" t="str">
        <f t="shared" si="83"/>
        <v>7210BaEH4</v>
      </c>
      <c r="C391" s="316" t="s">
        <v>830</v>
      </c>
      <c r="D391" s="318" t="s">
        <v>1421</v>
      </c>
      <c r="E391" s="248" t="s">
        <v>347</v>
      </c>
      <c r="F391" s="473" t="s">
        <v>347</v>
      </c>
      <c r="G391" s="159" t="str">
        <f t="shared" si="92"/>
        <v/>
      </c>
      <c r="H391" s="159"/>
      <c r="I391" s="160" t="str">
        <f t="shared" si="93"/>
        <v>W:</v>
      </c>
      <c r="J391" s="160" t="s">
        <v>225</v>
      </c>
      <c r="K391" s="161" t="str">
        <f t="shared" si="94"/>
        <v>D:</v>
      </c>
      <c r="L391" s="161" t="s">
        <v>854</v>
      </c>
      <c r="M391" s="162" t="s">
        <v>849</v>
      </c>
      <c r="N391" s="163" t="s">
        <v>850</v>
      </c>
      <c r="O391" s="164">
        <v>400</v>
      </c>
      <c r="P391" s="165"/>
      <c r="Q391" s="166" t="str">
        <f t="shared" si="96"/>
        <v>Base Estructural H:400 / W:720D:1000 mm</v>
      </c>
      <c r="DD391" s="318" t="s">
        <v>860</v>
      </c>
      <c r="DE391" s="318" t="str">
        <f t="shared" ref="DE391:DE454" si="97">IF(DD391&lt;&gt;"",$DD$4&amp;DD391,"")</f>
        <v>1015022</v>
      </c>
      <c r="DF391" s="248"/>
      <c r="DG391" s="248" t="str">
        <f t="shared" ref="DG391:DG454" si="98">IF(DF391&lt;&gt;"",$DD$4&amp;DF391,"")</f>
        <v/>
      </c>
      <c r="DH391" s="248"/>
      <c r="DI391" s="248" t="str">
        <f t="shared" ref="DI391:DI454" si="99">IF(DH391&lt;&gt;"",$DD$4&amp;DH391,"")</f>
        <v/>
      </c>
    </row>
    <row r="392" spans="1:113" ht="19.899999999999999" customHeight="1" outlineLevel="1">
      <c r="A392" s="154">
        <v>334</v>
      </c>
      <c r="B392" s="315" t="str">
        <f t="shared" ref="B392:B439" si="100">MID(H392,1,2)&amp;MID(J392,1,2)&amp;MID(L392,1,2)&amp;MID(C392,1,2)&amp;MID(M392,1,1)&amp;MID(N392,1,1)&amp;MID(O392,1,1)&amp;MID(P392,1,3)</f>
        <v>8060BaEH4</v>
      </c>
      <c r="C392" s="316" t="s">
        <v>830</v>
      </c>
      <c r="D392" s="318" t="s">
        <v>1422</v>
      </c>
      <c r="E392" s="248" t="s">
        <v>347</v>
      </c>
      <c r="F392" s="473" t="s">
        <v>347</v>
      </c>
      <c r="G392" s="159" t="str">
        <f t="shared" si="92"/>
        <v/>
      </c>
      <c r="H392" s="159"/>
      <c r="I392" s="160" t="str">
        <f t="shared" si="93"/>
        <v>W:</v>
      </c>
      <c r="J392" s="160" t="s">
        <v>528</v>
      </c>
      <c r="K392" s="161" t="str">
        <f t="shared" si="94"/>
        <v>D:</v>
      </c>
      <c r="L392" s="161" t="s">
        <v>852</v>
      </c>
      <c r="M392" s="162" t="s">
        <v>849</v>
      </c>
      <c r="N392" s="163" t="s">
        <v>850</v>
      </c>
      <c r="O392" s="164">
        <v>400</v>
      </c>
      <c r="P392" s="165"/>
      <c r="Q392" s="166" t="str">
        <f t="shared" si="96"/>
        <v>Base Estructural H:400 / W:800D:600 mm</v>
      </c>
      <c r="DD392" s="318" t="s">
        <v>861</v>
      </c>
      <c r="DE392" s="318" t="str">
        <f t="shared" si="97"/>
        <v>1015023</v>
      </c>
      <c r="DF392" s="248"/>
      <c r="DG392" s="248" t="str">
        <f t="shared" si="98"/>
        <v/>
      </c>
      <c r="DH392" s="248"/>
      <c r="DI392" s="248" t="str">
        <f t="shared" si="99"/>
        <v/>
      </c>
    </row>
    <row r="393" spans="1:113" ht="19.899999999999999" customHeight="1" outlineLevel="1">
      <c r="A393" s="154">
        <v>335</v>
      </c>
      <c r="B393" s="315" t="str">
        <f t="shared" si="100"/>
        <v>8010BaEH4</v>
      </c>
      <c r="C393" s="316" t="s">
        <v>830</v>
      </c>
      <c r="D393" s="318" t="s">
        <v>1423</v>
      </c>
      <c r="E393" s="248" t="s">
        <v>347</v>
      </c>
      <c r="F393" s="473" t="s">
        <v>347</v>
      </c>
      <c r="G393" s="159" t="str">
        <f t="shared" si="92"/>
        <v/>
      </c>
      <c r="H393" s="159"/>
      <c r="I393" s="160" t="str">
        <f t="shared" si="93"/>
        <v>W:</v>
      </c>
      <c r="J393" s="160" t="s">
        <v>528</v>
      </c>
      <c r="K393" s="161" t="str">
        <f t="shared" si="94"/>
        <v>D:</v>
      </c>
      <c r="L393" s="161" t="s">
        <v>854</v>
      </c>
      <c r="M393" s="162" t="s">
        <v>849</v>
      </c>
      <c r="N393" s="163" t="s">
        <v>850</v>
      </c>
      <c r="O393" s="164">
        <v>400</v>
      </c>
      <c r="P393" s="165"/>
      <c r="Q393" s="166" t="str">
        <f t="shared" si="96"/>
        <v>Base Estructural H:400 / W:800D:1000 mm</v>
      </c>
      <c r="DD393" s="318" t="s">
        <v>862</v>
      </c>
      <c r="DE393" s="318" t="str">
        <f t="shared" si="97"/>
        <v>1015024</v>
      </c>
      <c r="DF393" s="248"/>
      <c r="DG393" s="248" t="str">
        <f t="shared" si="98"/>
        <v/>
      </c>
      <c r="DH393" s="248"/>
      <c r="DI393" s="248" t="str">
        <f t="shared" si="99"/>
        <v/>
      </c>
    </row>
    <row r="394" spans="1:113" ht="19.899999999999999" customHeight="1" outlineLevel="1">
      <c r="A394" s="154">
        <v>336</v>
      </c>
      <c r="B394" s="315" t="str">
        <f t="shared" si="100"/>
        <v>1140BaEH4</v>
      </c>
      <c r="C394" s="316" t="s">
        <v>830</v>
      </c>
      <c r="D394" s="318" t="s">
        <v>1424</v>
      </c>
      <c r="E394" s="248" t="s">
        <v>347</v>
      </c>
      <c r="F394" s="473" t="s">
        <v>347</v>
      </c>
      <c r="G394" s="159" t="str">
        <f t="shared" si="92"/>
        <v/>
      </c>
      <c r="H394" s="159"/>
      <c r="I394" s="160" t="str">
        <f t="shared" si="93"/>
        <v>W:</v>
      </c>
      <c r="J394" s="160" t="s">
        <v>242</v>
      </c>
      <c r="K394" s="161" t="str">
        <f t="shared" si="94"/>
        <v>D:</v>
      </c>
      <c r="L394" s="161" t="s">
        <v>513</v>
      </c>
      <c r="M394" s="162" t="s">
        <v>849</v>
      </c>
      <c r="N394" s="163" t="s">
        <v>850</v>
      </c>
      <c r="O394" s="164">
        <v>400</v>
      </c>
      <c r="P394" s="165"/>
      <c r="Q394" s="166" t="str">
        <f t="shared" si="96"/>
        <v>Base Estructural H:400 / W:1120D:400 mm</v>
      </c>
      <c r="DD394" s="318" t="s">
        <v>863</v>
      </c>
      <c r="DE394" s="318" t="str">
        <f t="shared" si="97"/>
        <v>1015025</v>
      </c>
      <c r="DF394" s="248"/>
      <c r="DG394" s="248" t="str">
        <f t="shared" si="98"/>
        <v/>
      </c>
      <c r="DH394" s="248"/>
      <c r="DI394" s="248" t="str">
        <f t="shared" si="99"/>
        <v/>
      </c>
    </row>
    <row r="395" spans="1:113" ht="19.899999999999999" customHeight="1" outlineLevel="1">
      <c r="A395" s="154">
        <v>337</v>
      </c>
      <c r="B395" s="315" t="str">
        <f t="shared" si="100"/>
        <v>1160BaEH4</v>
      </c>
      <c r="C395" s="316" t="s">
        <v>830</v>
      </c>
      <c r="D395" s="318" t="s">
        <v>1425</v>
      </c>
      <c r="E395" s="248" t="s">
        <v>347</v>
      </c>
      <c r="F395" s="473" t="s">
        <v>347</v>
      </c>
      <c r="G395" s="159" t="str">
        <f t="shared" si="92"/>
        <v/>
      </c>
      <c r="H395" s="159"/>
      <c r="I395" s="160" t="str">
        <f t="shared" si="93"/>
        <v>W:</v>
      </c>
      <c r="J395" s="160" t="s">
        <v>242</v>
      </c>
      <c r="K395" s="161" t="str">
        <f t="shared" si="94"/>
        <v>D:</v>
      </c>
      <c r="L395" s="161" t="s">
        <v>852</v>
      </c>
      <c r="M395" s="162" t="s">
        <v>849</v>
      </c>
      <c r="N395" s="163" t="s">
        <v>850</v>
      </c>
      <c r="O395" s="164">
        <v>400</v>
      </c>
      <c r="P395" s="165"/>
      <c r="Q395" s="166" t="str">
        <f t="shared" si="96"/>
        <v>Base Estructural H:400 / W:1120D:600 mm</v>
      </c>
      <c r="DD395" s="318" t="s">
        <v>864</v>
      </c>
      <c r="DE395" s="318" t="str">
        <f t="shared" si="97"/>
        <v>1015026</v>
      </c>
      <c r="DF395" s="248"/>
      <c r="DG395" s="248" t="str">
        <f t="shared" si="98"/>
        <v/>
      </c>
      <c r="DH395" s="248"/>
      <c r="DI395" s="248" t="str">
        <f t="shared" si="99"/>
        <v/>
      </c>
    </row>
    <row r="396" spans="1:113" ht="19.899999999999999" customHeight="1" outlineLevel="1">
      <c r="A396" s="154">
        <v>338</v>
      </c>
      <c r="B396" s="315" t="str">
        <f t="shared" si="100"/>
        <v>1110BaEH4</v>
      </c>
      <c r="C396" s="316" t="s">
        <v>830</v>
      </c>
      <c r="D396" s="318" t="s">
        <v>1426</v>
      </c>
      <c r="E396" s="248" t="s">
        <v>347</v>
      </c>
      <c r="F396" s="473" t="s">
        <v>347</v>
      </c>
      <c r="G396" s="159" t="str">
        <f t="shared" si="92"/>
        <v/>
      </c>
      <c r="H396" s="159"/>
      <c r="I396" s="160" t="str">
        <f t="shared" si="93"/>
        <v>W:</v>
      </c>
      <c r="J396" s="160" t="s">
        <v>242</v>
      </c>
      <c r="K396" s="161" t="str">
        <f t="shared" si="94"/>
        <v>D:</v>
      </c>
      <c r="L396" s="161" t="s">
        <v>854</v>
      </c>
      <c r="M396" s="162" t="s">
        <v>849</v>
      </c>
      <c r="N396" s="163" t="s">
        <v>850</v>
      </c>
      <c r="O396" s="164">
        <v>400</v>
      </c>
      <c r="P396" s="165"/>
      <c r="Q396" s="166" t="str">
        <f t="shared" si="96"/>
        <v>Base Estructural H:400 / W:1120D:1000 mm</v>
      </c>
      <c r="DD396" s="318" t="s">
        <v>865</v>
      </c>
      <c r="DE396" s="318" t="str">
        <f t="shared" si="97"/>
        <v>1015027</v>
      </c>
      <c r="DF396" s="248"/>
      <c r="DG396" s="248" t="str">
        <f t="shared" si="98"/>
        <v/>
      </c>
      <c r="DH396" s="248"/>
      <c r="DI396" s="248" t="str">
        <f t="shared" si="99"/>
        <v/>
      </c>
    </row>
    <row r="397" spans="1:113" ht="19.899999999999999" customHeight="1">
      <c r="B397" s="296" t="str">
        <f t="shared" si="100"/>
        <v/>
      </c>
      <c r="D397" s="606" t="s">
        <v>347</v>
      </c>
      <c r="E397" s="472" t="s">
        <v>347</v>
      </c>
      <c r="F397" s="472" t="s">
        <v>347</v>
      </c>
      <c r="M397" s="127"/>
      <c r="N397" s="127"/>
      <c r="O397" s="127"/>
      <c r="P397" s="127"/>
      <c r="Q397" s="297"/>
      <c r="DE397" s="472" t="str">
        <f t="shared" si="97"/>
        <v/>
      </c>
      <c r="DG397" s="472" t="str">
        <f t="shared" si="98"/>
        <v/>
      </c>
      <c r="DI397" s="472" t="str">
        <f t="shared" si="99"/>
        <v/>
      </c>
    </row>
    <row r="398" spans="1:113" ht="19.899999999999999" customHeight="1" outlineLevel="1">
      <c r="A398" s="154">
        <v>325</v>
      </c>
      <c r="B398" s="155" t="str">
        <f t="shared" si="100"/>
        <v>40ZoL</v>
      </c>
      <c r="C398" s="156" t="s">
        <v>866</v>
      </c>
      <c r="D398" s="612" t="s">
        <v>1427</v>
      </c>
      <c r="E398" s="301" t="s">
        <v>347</v>
      </c>
      <c r="F398" s="301" t="s">
        <v>347</v>
      </c>
      <c r="G398" s="159" t="str">
        <f t="shared" ref="G398:G405" si="101">IF(H398&lt;&gt;"","H:","")</f>
        <v/>
      </c>
      <c r="H398" s="159"/>
      <c r="I398" s="160" t="str">
        <f t="shared" ref="I398:I405" si="102">IF(J398&lt;&gt;"","W:","")</f>
        <v/>
      </c>
      <c r="J398" s="160"/>
      <c r="K398" s="161" t="str">
        <f t="shared" ref="K398:K405" si="103">IF(L398&lt;&gt;"","D:","")</f>
        <v>D:</v>
      </c>
      <c r="L398" s="161">
        <v>400</v>
      </c>
      <c r="M398" s="162" t="s">
        <v>868</v>
      </c>
      <c r="N398" s="163"/>
      <c r="O398" s="164"/>
      <c r="P398" s="165"/>
      <c r="Q398" s="166" t="str">
        <f t="shared" ref="Q398:Q405" si="104">IF(B398&lt;&gt;"",(C398&amp;M398&amp;N398&amp;O398&amp;P398&amp;" / "&amp;G398&amp;H398&amp;I398&amp;J398&amp;K398&amp;L398&amp;" mm"),"")</f>
        <v>Zocalo Lateral / D:400 mm</v>
      </c>
      <c r="DD398" s="300" t="s">
        <v>867</v>
      </c>
      <c r="DE398" s="300" t="str">
        <f t="shared" si="97"/>
        <v>1010176</v>
      </c>
      <c r="DF398" s="301"/>
      <c r="DG398" s="301" t="str">
        <f t="shared" si="98"/>
        <v/>
      </c>
      <c r="DH398" s="301"/>
      <c r="DI398" s="301" t="str">
        <f t="shared" si="99"/>
        <v/>
      </c>
    </row>
    <row r="399" spans="1:113" ht="19.899999999999999" customHeight="1" outlineLevel="1">
      <c r="A399" s="154">
        <v>326</v>
      </c>
      <c r="B399" s="155" t="str">
        <f t="shared" si="100"/>
        <v>60ZoL</v>
      </c>
      <c r="C399" s="156" t="s">
        <v>866</v>
      </c>
      <c r="D399" s="612" t="s">
        <v>1428</v>
      </c>
      <c r="E399" s="301" t="s">
        <v>347</v>
      </c>
      <c r="F399" s="301" t="s">
        <v>347</v>
      </c>
      <c r="G399" s="159" t="str">
        <f t="shared" si="101"/>
        <v/>
      </c>
      <c r="H399" s="159"/>
      <c r="I399" s="160" t="str">
        <f t="shared" si="102"/>
        <v/>
      </c>
      <c r="J399" s="160"/>
      <c r="K399" s="161" t="str">
        <f t="shared" si="103"/>
        <v>D:</v>
      </c>
      <c r="L399" s="161">
        <v>600</v>
      </c>
      <c r="M399" s="162" t="s">
        <v>868</v>
      </c>
      <c r="N399" s="163"/>
      <c r="O399" s="164"/>
      <c r="P399" s="165"/>
      <c r="Q399" s="166" t="str">
        <f t="shared" si="104"/>
        <v>Zocalo Lateral / D:600 mm</v>
      </c>
      <c r="DD399" s="300" t="s">
        <v>869</v>
      </c>
      <c r="DE399" s="300" t="str">
        <f t="shared" si="97"/>
        <v>1010177</v>
      </c>
      <c r="DF399" s="301"/>
      <c r="DG399" s="301" t="str">
        <f t="shared" si="98"/>
        <v/>
      </c>
      <c r="DH399" s="301"/>
      <c r="DI399" s="301" t="str">
        <f t="shared" si="99"/>
        <v/>
      </c>
    </row>
    <row r="400" spans="1:113" ht="19.899999999999999" customHeight="1" outlineLevel="1">
      <c r="A400" s="154">
        <v>327</v>
      </c>
      <c r="B400" s="155" t="str">
        <f t="shared" si="100"/>
        <v>10ZoL</v>
      </c>
      <c r="C400" s="156" t="s">
        <v>866</v>
      </c>
      <c r="D400" s="612" t="s">
        <v>1429</v>
      </c>
      <c r="E400" s="301" t="s">
        <v>347</v>
      </c>
      <c r="F400" s="301" t="s">
        <v>347</v>
      </c>
      <c r="G400" s="159" t="str">
        <f t="shared" si="101"/>
        <v/>
      </c>
      <c r="H400" s="159"/>
      <c r="I400" s="160" t="str">
        <f t="shared" si="102"/>
        <v/>
      </c>
      <c r="J400" s="160"/>
      <c r="K400" s="161" t="str">
        <f t="shared" si="103"/>
        <v>D:</v>
      </c>
      <c r="L400" s="161">
        <v>1000</v>
      </c>
      <c r="M400" s="162" t="s">
        <v>868</v>
      </c>
      <c r="N400" s="163"/>
      <c r="O400" s="164"/>
      <c r="P400" s="165"/>
      <c r="Q400" s="166" t="str">
        <f t="shared" si="104"/>
        <v>Zocalo Lateral / D:1000 mm</v>
      </c>
      <c r="DD400" s="300" t="s">
        <v>870</v>
      </c>
      <c r="DE400" s="300" t="str">
        <f t="shared" si="97"/>
        <v>1010180</v>
      </c>
      <c r="DF400" s="301"/>
      <c r="DG400" s="301" t="str">
        <f t="shared" si="98"/>
        <v/>
      </c>
      <c r="DH400" s="301"/>
      <c r="DI400" s="301" t="str">
        <f t="shared" si="99"/>
        <v/>
      </c>
    </row>
    <row r="401" spans="1:113" ht="19.899999999999999" customHeight="1" outlineLevel="1">
      <c r="A401" s="154">
        <v>328</v>
      </c>
      <c r="B401" s="155" t="str">
        <f t="shared" si="100"/>
        <v>20ZoF</v>
      </c>
      <c r="C401" s="156" t="s">
        <v>866</v>
      </c>
      <c r="D401" s="612" t="s">
        <v>1430</v>
      </c>
      <c r="E401" s="301" t="s">
        <v>347</v>
      </c>
      <c r="F401" s="301" t="s">
        <v>347</v>
      </c>
      <c r="G401" s="159" t="str">
        <f t="shared" si="101"/>
        <v/>
      </c>
      <c r="H401" s="159"/>
      <c r="I401" s="160" t="str">
        <f t="shared" si="102"/>
        <v>W:</v>
      </c>
      <c r="J401" s="160">
        <v>200</v>
      </c>
      <c r="K401" s="161" t="str">
        <f t="shared" si="103"/>
        <v/>
      </c>
      <c r="L401" s="161"/>
      <c r="M401" s="162" t="s">
        <v>872</v>
      </c>
      <c r="N401" s="163"/>
      <c r="O401" s="164"/>
      <c r="P401" s="165"/>
      <c r="Q401" s="166" t="str">
        <f t="shared" si="104"/>
        <v>Zocalo Frontal / W:200 mm</v>
      </c>
      <c r="DD401" s="300" t="s">
        <v>871</v>
      </c>
      <c r="DE401" s="300" t="str">
        <f t="shared" si="97"/>
        <v>1010175</v>
      </c>
      <c r="DF401" s="301"/>
      <c r="DG401" s="301" t="str">
        <f t="shared" si="98"/>
        <v/>
      </c>
      <c r="DH401" s="301"/>
      <c r="DI401" s="301" t="str">
        <f t="shared" si="99"/>
        <v/>
      </c>
    </row>
    <row r="402" spans="1:113" ht="19.899999999999999" customHeight="1" outlineLevel="1">
      <c r="A402" s="154">
        <v>329</v>
      </c>
      <c r="B402" s="155" t="str">
        <f t="shared" si="100"/>
        <v>40ZoF</v>
      </c>
      <c r="C402" s="156" t="s">
        <v>866</v>
      </c>
      <c r="D402" s="612" t="s">
        <v>1427</v>
      </c>
      <c r="E402" s="301" t="s">
        <v>347</v>
      </c>
      <c r="F402" s="301" t="s">
        <v>347</v>
      </c>
      <c r="G402" s="159" t="str">
        <f t="shared" si="101"/>
        <v/>
      </c>
      <c r="H402" s="159"/>
      <c r="I402" s="160" t="str">
        <f t="shared" si="102"/>
        <v>W:</v>
      </c>
      <c r="J402" s="160">
        <v>400</v>
      </c>
      <c r="K402" s="161" t="str">
        <f t="shared" si="103"/>
        <v/>
      </c>
      <c r="L402" s="161"/>
      <c r="M402" s="162" t="s">
        <v>872</v>
      </c>
      <c r="N402" s="163"/>
      <c r="O402" s="164"/>
      <c r="P402" s="165"/>
      <c r="Q402" s="166" t="str">
        <f t="shared" si="104"/>
        <v>Zocalo Frontal / W:400 mm</v>
      </c>
      <c r="DD402" s="300" t="s">
        <v>867</v>
      </c>
      <c r="DE402" s="300" t="str">
        <f t="shared" si="97"/>
        <v>1010176</v>
      </c>
      <c r="DF402" s="301"/>
      <c r="DG402" s="301" t="str">
        <f t="shared" si="98"/>
        <v/>
      </c>
      <c r="DH402" s="301"/>
      <c r="DI402" s="301" t="str">
        <f t="shared" si="99"/>
        <v/>
      </c>
    </row>
    <row r="403" spans="1:113" ht="19.899999999999999" customHeight="1" outlineLevel="1">
      <c r="A403" s="154">
        <v>330</v>
      </c>
      <c r="B403" s="155" t="str">
        <f t="shared" si="100"/>
        <v>72ZoF</v>
      </c>
      <c r="C403" s="156" t="s">
        <v>866</v>
      </c>
      <c r="D403" s="612" t="s">
        <v>1431</v>
      </c>
      <c r="E403" s="301" t="s">
        <v>347</v>
      </c>
      <c r="F403" s="301" t="s">
        <v>347</v>
      </c>
      <c r="G403" s="159" t="str">
        <f t="shared" si="101"/>
        <v/>
      </c>
      <c r="H403" s="159"/>
      <c r="I403" s="160" t="str">
        <f t="shared" si="102"/>
        <v>W:</v>
      </c>
      <c r="J403" s="160">
        <v>720</v>
      </c>
      <c r="K403" s="161" t="str">
        <f t="shared" si="103"/>
        <v/>
      </c>
      <c r="L403" s="161"/>
      <c r="M403" s="162" t="s">
        <v>872</v>
      </c>
      <c r="N403" s="163"/>
      <c r="O403" s="164"/>
      <c r="P403" s="165"/>
      <c r="Q403" s="166" t="str">
        <f t="shared" si="104"/>
        <v>Zocalo Frontal / W:720 mm</v>
      </c>
      <c r="DD403" s="300" t="s">
        <v>873</v>
      </c>
      <c r="DE403" s="300" t="str">
        <f t="shared" si="97"/>
        <v>1010178</v>
      </c>
      <c r="DF403" s="301"/>
      <c r="DG403" s="301" t="str">
        <f t="shared" si="98"/>
        <v/>
      </c>
      <c r="DH403" s="301"/>
      <c r="DI403" s="301" t="str">
        <f t="shared" si="99"/>
        <v/>
      </c>
    </row>
    <row r="404" spans="1:113" ht="19.899999999999999" customHeight="1" outlineLevel="1">
      <c r="A404" s="154">
        <v>331</v>
      </c>
      <c r="B404" s="155" t="str">
        <f t="shared" si="100"/>
        <v>80ZoF</v>
      </c>
      <c r="C404" s="156" t="s">
        <v>866</v>
      </c>
      <c r="D404" s="612" t="s">
        <v>1432</v>
      </c>
      <c r="E404" s="301" t="s">
        <v>347</v>
      </c>
      <c r="F404" s="301" t="s">
        <v>347</v>
      </c>
      <c r="G404" s="159" t="str">
        <f t="shared" si="101"/>
        <v/>
      </c>
      <c r="H404" s="159"/>
      <c r="I404" s="160" t="str">
        <f t="shared" si="102"/>
        <v>W:</v>
      </c>
      <c r="J404" s="160">
        <v>800</v>
      </c>
      <c r="K404" s="161" t="str">
        <f t="shared" si="103"/>
        <v/>
      </c>
      <c r="L404" s="161"/>
      <c r="M404" s="162" t="s">
        <v>872</v>
      </c>
      <c r="N404" s="163"/>
      <c r="O404" s="164"/>
      <c r="P404" s="165"/>
      <c r="Q404" s="166" t="str">
        <f t="shared" si="104"/>
        <v>Zocalo Frontal / W:800 mm</v>
      </c>
      <c r="DD404" s="300" t="s">
        <v>874</v>
      </c>
      <c r="DE404" s="300" t="str">
        <f t="shared" si="97"/>
        <v>1010179</v>
      </c>
      <c r="DF404" s="301"/>
      <c r="DG404" s="301" t="str">
        <f t="shared" si="98"/>
        <v/>
      </c>
      <c r="DH404" s="301"/>
      <c r="DI404" s="301" t="str">
        <f t="shared" si="99"/>
        <v/>
      </c>
    </row>
    <row r="405" spans="1:113" ht="19.899999999999999" customHeight="1" outlineLevel="1">
      <c r="A405" s="154">
        <v>332</v>
      </c>
      <c r="B405" s="155" t="str">
        <f t="shared" si="100"/>
        <v>11ZoF</v>
      </c>
      <c r="C405" s="156" t="s">
        <v>866</v>
      </c>
      <c r="D405" s="612" t="s">
        <v>1433</v>
      </c>
      <c r="E405" s="301" t="s">
        <v>347</v>
      </c>
      <c r="F405" s="301" t="s">
        <v>347</v>
      </c>
      <c r="G405" s="159" t="str">
        <f t="shared" si="101"/>
        <v/>
      </c>
      <c r="H405" s="159"/>
      <c r="I405" s="160" t="str">
        <f t="shared" si="102"/>
        <v>W:</v>
      </c>
      <c r="J405" s="160">
        <v>1120</v>
      </c>
      <c r="K405" s="161" t="str">
        <f t="shared" si="103"/>
        <v/>
      </c>
      <c r="L405" s="161"/>
      <c r="M405" s="162" t="s">
        <v>872</v>
      </c>
      <c r="N405" s="163"/>
      <c r="O405" s="164"/>
      <c r="P405" s="165"/>
      <c r="Q405" s="166" t="str">
        <f t="shared" si="104"/>
        <v>Zocalo Frontal / W:1120 mm</v>
      </c>
      <c r="DD405" s="300" t="s">
        <v>875</v>
      </c>
      <c r="DE405" s="300" t="str">
        <f t="shared" si="97"/>
        <v>1010181</v>
      </c>
      <c r="DF405" s="301"/>
      <c r="DG405" s="301" t="str">
        <f t="shared" si="98"/>
        <v/>
      </c>
      <c r="DH405" s="301"/>
      <c r="DI405" s="301" t="str">
        <f t="shared" si="99"/>
        <v/>
      </c>
    </row>
    <row r="406" spans="1:113" ht="19.899999999999999" customHeight="1">
      <c r="B406" s="296" t="str">
        <f t="shared" si="100"/>
        <v/>
      </c>
      <c r="D406" s="606" t="s">
        <v>347</v>
      </c>
      <c r="E406" s="472" t="s">
        <v>347</v>
      </c>
      <c r="F406" s="472" t="s">
        <v>347</v>
      </c>
      <c r="M406" s="127"/>
      <c r="N406" s="127"/>
      <c r="O406" s="127"/>
      <c r="P406" s="127"/>
      <c r="Q406" s="297"/>
      <c r="DE406" s="472" t="str">
        <f t="shared" si="97"/>
        <v/>
      </c>
      <c r="DG406" s="472" t="str">
        <f t="shared" si="98"/>
        <v/>
      </c>
      <c r="DI406" s="472" t="str">
        <f t="shared" si="99"/>
        <v/>
      </c>
    </row>
    <row r="407" spans="1:113" ht="19.899999999999999" customHeight="1" outlineLevel="1">
      <c r="A407" s="154"/>
      <c r="B407" s="155" t="str">
        <f t="shared" si="100"/>
        <v/>
      </c>
      <c r="C407" s="390"/>
      <c r="D407" s="617" t="s">
        <v>347</v>
      </c>
      <c r="E407" s="301" t="s">
        <v>347</v>
      </c>
      <c r="F407" s="301" t="s">
        <v>347</v>
      </c>
      <c r="G407" s="159" t="str">
        <f t="shared" ref="G407:G433" si="105">IF(H407&lt;&gt;"","H:","")</f>
        <v/>
      </c>
      <c r="H407" s="159"/>
      <c r="I407" s="160" t="str">
        <f t="shared" ref="I407:I433" si="106">IF(J407&lt;&gt;"","W:","")</f>
        <v/>
      </c>
      <c r="J407" s="461"/>
      <c r="K407" s="161" t="str">
        <f t="shared" ref="K407:K433" si="107">IF(L407&lt;&gt;"","D:","")</f>
        <v/>
      </c>
      <c r="L407" s="462"/>
      <c r="M407" s="162"/>
      <c r="N407" s="163"/>
      <c r="O407" s="164"/>
      <c r="P407" s="165"/>
      <c r="Q407" s="166" t="str">
        <f t="shared" ref="Q407:Q433" si="108">IF(B407&lt;&gt;"",(C407&amp;M407&amp;N407&amp;O407&amp;P407&amp;" / "&amp;G407&amp;H407&amp;I407&amp;J407&amp;K407&amp;L407&amp;" mm"),"")</f>
        <v/>
      </c>
      <c r="DD407" s="474"/>
      <c r="DE407" s="474" t="str">
        <f t="shared" si="97"/>
        <v/>
      </c>
      <c r="DF407" s="301"/>
      <c r="DG407" s="301" t="str">
        <f t="shared" si="98"/>
        <v/>
      </c>
      <c r="DH407" s="301"/>
      <c r="DI407" s="301" t="str">
        <f t="shared" si="99"/>
        <v/>
      </c>
    </row>
    <row r="408" spans="1:113" ht="19.899999999999999" customHeight="1" outlineLevel="1">
      <c r="A408" s="154"/>
      <c r="B408" s="155" t="str">
        <f t="shared" si="100"/>
        <v/>
      </c>
      <c r="C408" s="156"/>
      <c r="D408" s="610" t="s">
        <v>347</v>
      </c>
      <c r="E408" s="301" t="s">
        <v>347</v>
      </c>
      <c r="F408" s="301" t="s">
        <v>347</v>
      </c>
      <c r="G408" s="159" t="str">
        <f t="shared" si="105"/>
        <v/>
      </c>
      <c r="H408" s="159"/>
      <c r="I408" s="160" t="str">
        <f t="shared" si="106"/>
        <v/>
      </c>
      <c r="J408" s="160"/>
      <c r="K408" s="161" t="str">
        <f t="shared" si="107"/>
        <v/>
      </c>
      <c r="L408" s="161"/>
      <c r="M408" s="162"/>
      <c r="N408" s="163"/>
      <c r="O408" s="164"/>
      <c r="P408" s="165"/>
      <c r="Q408" s="166" t="str">
        <f t="shared" si="108"/>
        <v/>
      </c>
      <c r="DD408" s="301"/>
      <c r="DE408" s="301" t="str">
        <f t="shared" si="97"/>
        <v/>
      </c>
      <c r="DF408" s="301"/>
      <c r="DG408" s="301" t="str">
        <f t="shared" si="98"/>
        <v/>
      </c>
      <c r="DH408" s="301"/>
      <c r="DI408" s="301" t="str">
        <f t="shared" si="99"/>
        <v/>
      </c>
    </row>
    <row r="409" spans="1:113" ht="19.899999999999999" customHeight="1" outlineLevel="1">
      <c r="A409" s="154"/>
      <c r="B409" s="155" t="str">
        <f t="shared" si="100"/>
        <v/>
      </c>
      <c r="C409" s="156"/>
      <c r="D409" s="610" t="s">
        <v>347</v>
      </c>
      <c r="E409" s="301" t="s">
        <v>347</v>
      </c>
      <c r="F409" s="301" t="s">
        <v>347</v>
      </c>
      <c r="G409" s="159" t="str">
        <f t="shared" si="105"/>
        <v/>
      </c>
      <c r="H409" s="159"/>
      <c r="I409" s="160" t="str">
        <f t="shared" si="106"/>
        <v/>
      </c>
      <c r="J409" s="160"/>
      <c r="K409" s="161" t="str">
        <f t="shared" si="107"/>
        <v/>
      </c>
      <c r="L409" s="161"/>
      <c r="M409" s="162"/>
      <c r="N409" s="163"/>
      <c r="O409" s="164"/>
      <c r="P409" s="165"/>
      <c r="Q409" s="166" t="str">
        <f t="shared" si="108"/>
        <v/>
      </c>
      <c r="DD409" s="301"/>
      <c r="DE409" s="301" t="str">
        <f t="shared" si="97"/>
        <v/>
      </c>
      <c r="DF409" s="301"/>
      <c r="DG409" s="301" t="str">
        <f t="shared" si="98"/>
        <v/>
      </c>
      <c r="DH409" s="301"/>
      <c r="DI409" s="301" t="str">
        <f t="shared" si="99"/>
        <v/>
      </c>
    </row>
    <row r="410" spans="1:113" ht="19.899999999999999" customHeight="1" outlineLevel="1">
      <c r="A410" s="154"/>
      <c r="B410" s="155" t="str">
        <f t="shared" si="100"/>
        <v/>
      </c>
      <c r="C410" s="156"/>
      <c r="D410" s="610" t="s">
        <v>347</v>
      </c>
      <c r="E410" s="301" t="s">
        <v>347</v>
      </c>
      <c r="F410" s="301" t="s">
        <v>347</v>
      </c>
      <c r="G410" s="159" t="str">
        <f t="shared" si="105"/>
        <v/>
      </c>
      <c r="H410" s="159"/>
      <c r="I410" s="160" t="str">
        <f t="shared" si="106"/>
        <v/>
      </c>
      <c r="J410" s="160"/>
      <c r="K410" s="161" t="str">
        <f t="shared" si="107"/>
        <v/>
      </c>
      <c r="L410" s="161"/>
      <c r="M410" s="162"/>
      <c r="N410" s="163"/>
      <c r="O410" s="164"/>
      <c r="P410" s="165"/>
      <c r="Q410" s="166" t="str">
        <f t="shared" si="108"/>
        <v/>
      </c>
      <c r="DD410" s="301"/>
      <c r="DE410" s="301" t="str">
        <f t="shared" si="97"/>
        <v/>
      </c>
      <c r="DF410" s="301"/>
      <c r="DG410" s="301" t="str">
        <f t="shared" si="98"/>
        <v/>
      </c>
      <c r="DH410" s="301"/>
      <c r="DI410" s="301" t="str">
        <f t="shared" si="99"/>
        <v/>
      </c>
    </row>
    <row r="411" spans="1:113" ht="19.899999999999999" customHeight="1" outlineLevel="1">
      <c r="A411" s="154"/>
      <c r="B411" s="155" t="str">
        <f t="shared" si="100"/>
        <v/>
      </c>
      <c r="C411" s="156"/>
      <c r="D411" s="610" t="s">
        <v>347</v>
      </c>
      <c r="E411" s="301" t="s">
        <v>347</v>
      </c>
      <c r="F411" s="301" t="s">
        <v>347</v>
      </c>
      <c r="G411" s="159" t="str">
        <f t="shared" si="105"/>
        <v/>
      </c>
      <c r="H411" s="159"/>
      <c r="I411" s="160" t="str">
        <f t="shared" si="106"/>
        <v/>
      </c>
      <c r="J411" s="160"/>
      <c r="K411" s="161" t="str">
        <f t="shared" si="107"/>
        <v/>
      </c>
      <c r="L411" s="161"/>
      <c r="M411" s="162"/>
      <c r="N411" s="163"/>
      <c r="O411" s="164"/>
      <c r="P411" s="165"/>
      <c r="Q411" s="166" t="str">
        <f t="shared" si="108"/>
        <v/>
      </c>
      <c r="DD411" s="301"/>
      <c r="DE411" s="301" t="str">
        <f t="shared" si="97"/>
        <v/>
      </c>
      <c r="DF411" s="301"/>
      <c r="DG411" s="301" t="str">
        <f t="shared" si="98"/>
        <v/>
      </c>
      <c r="DH411" s="301"/>
      <c r="DI411" s="301" t="str">
        <f t="shared" si="99"/>
        <v/>
      </c>
    </row>
    <row r="412" spans="1:113" ht="19.899999999999999" customHeight="1" outlineLevel="1">
      <c r="A412" s="154"/>
      <c r="B412" s="155" t="str">
        <f t="shared" si="100"/>
        <v/>
      </c>
      <c r="C412" s="156"/>
      <c r="D412" s="610" t="s">
        <v>347</v>
      </c>
      <c r="E412" s="301" t="s">
        <v>347</v>
      </c>
      <c r="F412" s="301" t="s">
        <v>347</v>
      </c>
      <c r="G412" s="159" t="str">
        <f t="shared" si="105"/>
        <v/>
      </c>
      <c r="H412" s="159"/>
      <c r="I412" s="160" t="str">
        <f t="shared" si="106"/>
        <v/>
      </c>
      <c r="J412" s="160"/>
      <c r="K412" s="161" t="str">
        <f t="shared" si="107"/>
        <v/>
      </c>
      <c r="L412" s="161"/>
      <c r="M412" s="162"/>
      <c r="N412" s="163"/>
      <c r="O412" s="164"/>
      <c r="P412" s="165"/>
      <c r="Q412" s="166" t="str">
        <f t="shared" si="108"/>
        <v/>
      </c>
      <c r="DD412" s="301"/>
      <c r="DE412" s="301" t="str">
        <f t="shared" si="97"/>
        <v/>
      </c>
      <c r="DF412" s="301"/>
      <c r="DG412" s="301" t="str">
        <f t="shared" si="98"/>
        <v/>
      </c>
      <c r="DH412" s="301"/>
      <c r="DI412" s="301" t="str">
        <f t="shared" si="99"/>
        <v/>
      </c>
    </row>
    <row r="413" spans="1:113" ht="19.899999999999999" customHeight="1" outlineLevel="1">
      <c r="A413" s="154"/>
      <c r="B413" s="155" t="str">
        <f t="shared" si="100"/>
        <v/>
      </c>
      <c r="C413" s="156"/>
      <c r="D413" s="610" t="s">
        <v>347</v>
      </c>
      <c r="E413" s="301" t="s">
        <v>347</v>
      </c>
      <c r="F413" s="301" t="s">
        <v>347</v>
      </c>
      <c r="G413" s="159" t="str">
        <f t="shared" si="105"/>
        <v/>
      </c>
      <c r="H413" s="159"/>
      <c r="I413" s="160" t="str">
        <f t="shared" si="106"/>
        <v/>
      </c>
      <c r="J413" s="160"/>
      <c r="K413" s="161" t="str">
        <f t="shared" si="107"/>
        <v/>
      </c>
      <c r="L413" s="161"/>
      <c r="M413" s="162"/>
      <c r="N413" s="163"/>
      <c r="O413" s="164"/>
      <c r="P413" s="165"/>
      <c r="Q413" s="166" t="str">
        <f t="shared" si="108"/>
        <v/>
      </c>
      <c r="DD413" s="301"/>
      <c r="DE413" s="301" t="str">
        <f t="shared" si="97"/>
        <v/>
      </c>
      <c r="DF413" s="301"/>
      <c r="DG413" s="301" t="str">
        <f t="shared" si="98"/>
        <v/>
      </c>
      <c r="DH413" s="301"/>
      <c r="DI413" s="301" t="str">
        <f t="shared" si="99"/>
        <v/>
      </c>
    </row>
    <row r="414" spans="1:113" ht="19.899999999999999" customHeight="1" outlineLevel="1">
      <c r="A414" s="154"/>
      <c r="B414" s="155" t="str">
        <f t="shared" si="100"/>
        <v/>
      </c>
      <c r="C414" s="156"/>
      <c r="D414" s="610" t="s">
        <v>347</v>
      </c>
      <c r="E414" s="301" t="s">
        <v>347</v>
      </c>
      <c r="F414" s="301" t="s">
        <v>347</v>
      </c>
      <c r="G414" s="159" t="str">
        <f t="shared" si="105"/>
        <v/>
      </c>
      <c r="H414" s="159"/>
      <c r="I414" s="160" t="str">
        <f t="shared" si="106"/>
        <v/>
      </c>
      <c r="J414" s="160"/>
      <c r="K414" s="161" t="str">
        <f t="shared" si="107"/>
        <v/>
      </c>
      <c r="L414" s="161"/>
      <c r="M414" s="162"/>
      <c r="N414" s="163"/>
      <c r="O414" s="164"/>
      <c r="P414" s="165"/>
      <c r="Q414" s="166" t="str">
        <f t="shared" si="108"/>
        <v/>
      </c>
      <c r="DD414" s="301"/>
      <c r="DE414" s="301" t="str">
        <f t="shared" si="97"/>
        <v/>
      </c>
      <c r="DF414" s="301"/>
      <c r="DG414" s="301" t="str">
        <f t="shared" si="98"/>
        <v/>
      </c>
      <c r="DH414" s="301"/>
      <c r="DI414" s="301" t="str">
        <f t="shared" si="99"/>
        <v/>
      </c>
    </row>
    <row r="415" spans="1:113" ht="19.899999999999999" customHeight="1" outlineLevel="1">
      <c r="A415" s="154"/>
      <c r="B415" s="155" t="str">
        <f t="shared" si="100"/>
        <v/>
      </c>
      <c r="C415" s="156"/>
      <c r="D415" s="610" t="s">
        <v>347</v>
      </c>
      <c r="E415" s="301" t="s">
        <v>347</v>
      </c>
      <c r="F415" s="301" t="s">
        <v>347</v>
      </c>
      <c r="G415" s="159" t="str">
        <f t="shared" si="105"/>
        <v/>
      </c>
      <c r="H415" s="159"/>
      <c r="I415" s="160" t="str">
        <f t="shared" si="106"/>
        <v/>
      </c>
      <c r="J415" s="160"/>
      <c r="K415" s="161" t="str">
        <f t="shared" si="107"/>
        <v/>
      </c>
      <c r="L415" s="161"/>
      <c r="M415" s="162"/>
      <c r="N415" s="163"/>
      <c r="O415" s="164"/>
      <c r="P415" s="165"/>
      <c r="Q415" s="166" t="str">
        <f t="shared" si="108"/>
        <v/>
      </c>
      <c r="DD415" s="301"/>
      <c r="DE415" s="301" t="str">
        <f t="shared" si="97"/>
        <v/>
      </c>
      <c r="DF415" s="301"/>
      <c r="DG415" s="301" t="str">
        <f t="shared" si="98"/>
        <v/>
      </c>
      <c r="DH415" s="301"/>
      <c r="DI415" s="301" t="str">
        <f t="shared" si="99"/>
        <v/>
      </c>
    </row>
    <row r="416" spans="1:113" ht="19.899999999999999" customHeight="1" outlineLevel="1">
      <c r="A416" s="154"/>
      <c r="B416" s="155" t="str">
        <f t="shared" si="100"/>
        <v/>
      </c>
      <c r="C416" s="156"/>
      <c r="D416" s="610" t="s">
        <v>347</v>
      </c>
      <c r="E416" s="301" t="s">
        <v>347</v>
      </c>
      <c r="F416" s="301" t="s">
        <v>347</v>
      </c>
      <c r="G416" s="159" t="str">
        <f t="shared" si="105"/>
        <v/>
      </c>
      <c r="H416" s="159"/>
      <c r="I416" s="160" t="str">
        <f t="shared" si="106"/>
        <v/>
      </c>
      <c r="J416" s="160"/>
      <c r="K416" s="161" t="str">
        <f t="shared" si="107"/>
        <v/>
      </c>
      <c r="L416" s="161"/>
      <c r="M416" s="162"/>
      <c r="N416" s="163"/>
      <c r="O416" s="164"/>
      <c r="P416" s="165"/>
      <c r="Q416" s="166" t="str">
        <f t="shared" si="108"/>
        <v/>
      </c>
      <c r="DD416" s="301"/>
      <c r="DE416" s="301" t="str">
        <f t="shared" si="97"/>
        <v/>
      </c>
      <c r="DF416" s="301"/>
      <c r="DG416" s="301" t="str">
        <f t="shared" si="98"/>
        <v/>
      </c>
      <c r="DH416" s="301"/>
      <c r="DI416" s="301" t="str">
        <f t="shared" si="99"/>
        <v/>
      </c>
    </row>
    <row r="417" spans="1:113" ht="19.899999999999999" customHeight="1" outlineLevel="1">
      <c r="A417" s="465"/>
      <c r="B417" s="155" t="str">
        <f t="shared" si="100"/>
        <v>16PaIVT</v>
      </c>
      <c r="C417" s="460" t="s">
        <v>876</v>
      </c>
      <c r="D417" s="609" t="s">
        <v>1434</v>
      </c>
      <c r="E417" s="301" t="s">
        <v>347</v>
      </c>
      <c r="F417" s="301" t="s">
        <v>347</v>
      </c>
      <c r="G417" s="159" t="str">
        <f t="shared" si="105"/>
        <v>H:</v>
      </c>
      <c r="H417" s="159">
        <v>1600</v>
      </c>
      <c r="I417" s="160" t="str">
        <f t="shared" si="106"/>
        <v/>
      </c>
      <c r="J417" s="160"/>
      <c r="K417" s="161" t="str">
        <f t="shared" si="107"/>
        <v/>
      </c>
      <c r="L417" s="161"/>
      <c r="M417" s="467" t="s">
        <v>877</v>
      </c>
      <c r="N417" s="469" t="s">
        <v>299</v>
      </c>
      <c r="O417" s="470" t="s">
        <v>290</v>
      </c>
      <c r="P417" s="165"/>
      <c r="Q417" s="166" t="str">
        <f t="shared" si="108"/>
        <v>Paral Interno VerticalTotal / H:1600 mm</v>
      </c>
      <c r="DD417" s="466" t="s">
        <v>878</v>
      </c>
      <c r="DE417" s="466" t="str">
        <f t="shared" si="97"/>
        <v>1014151</v>
      </c>
      <c r="DF417" s="301"/>
      <c r="DG417" s="301" t="str">
        <f t="shared" si="98"/>
        <v/>
      </c>
      <c r="DH417" s="301"/>
      <c r="DI417" s="301" t="str">
        <f t="shared" si="99"/>
        <v/>
      </c>
    </row>
    <row r="418" spans="1:113" ht="19.899999999999999" customHeight="1" outlineLevel="1">
      <c r="A418" s="154">
        <v>335</v>
      </c>
      <c r="B418" s="155" t="str">
        <f t="shared" si="100"/>
        <v>18PaIVT</v>
      </c>
      <c r="C418" s="156" t="s">
        <v>876</v>
      </c>
      <c r="D418" s="612" t="s">
        <v>1435</v>
      </c>
      <c r="E418" s="301" t="s">
        <v>347</v>
      </c>
      <c r="F418" s="301" t="s">
        <v>347</v>
      </c>
      <c r="G418" s="159" t="str">
        <f t="shared" si="105"/>
        <v>H:</v>
      </c>
      <c r="H418" s="159">
        <v>1800</v>
      </c>
      <c r="I418" s="160" t="str">
        <f t="shared" si="106"/>
        <v/>
      </c>
      <c r="J418" s="160"/>
      <c r="K418" s="161" t="str">
        <f t="shared" si="107"/>
        <v/>
      </c>
      <c r="L418" s="161"/>
      <c r="M418" s="162" t="s">
        <v>877</v>
      </c>
      <c r="N418" s="163" t="s">
        <v>158</v>
      </c>
      <c r="O418" s="164" t="s">
        <v>290</v>
      </c>
      <c r="P418" s="165"/>
      <c r="Q418" s="166" t="str">
        <f t="shared" si="108"/>
        <v>Paral Interno Vertical Total / H:1800 mm</v>
      </c>
      <c r="DD418" s="468" t="s">
        <v>879</v>
      </c>
      <c r="DE418" s="468" t="str">
        <f t="shared" si="97"/>
        <v>1014152</v>
      </c>
      <c r="DF418" s="301"/>
      <c r="DG418" s="301" t="str">
        <f t="shared" si="98"/>
        <v/>
      </c>
      <c r="DH418" s="301"/>
      <c r="DI418" s="301" t="str">
        <f t="shared" si="99"/>
        <v/>
      </c>
    </row>
    <row r="419" spans="1:113" ht="19.899999999999999" customHeight="1" outlineLevel="1">
      <c r="A419" s="154">
        <v>336</v>
      </c>
      <c r="B419" s="155" t="str">
        <f t="shared" si="100"/>
        <v>20PaIVT</v>
      </c>
      <c r="C419" s="156" t="s">
        <v>876</v>
      </c>
      <c r="D419" s="612" t="s">
        <v>1436</v>
      </c>
      <c r="E419" s="301" t="s">
        <v>347</v>
      </c>
      <c r="F419" s="301" t="s">
        <v>347</v>
      </c>
      <c r="G419" s="159" t="str">
        <f t="shared" si="105"/>
        <v>H:</v>
      </c>
      <c r="H419" s="159">
        <v>2000</v>
      </c>
      <c r="I419" s="160" t="str">
        <f t="shared" si="106"/>
        <v/>
      </c>
      <c r="J419" s="160"/>
      <c r="K419" s="161" t="str">
        <f t="shared" si="107"/>
        <v/>
      </c>
      <c r="L419" s="161"/>
      <c r="M419" s="162" t="s">
        <v>877</v>
      </c>
      <c r="N419" s="163" t="s">
        <v>299</v>
      </c>
      <c r="O419" s="164" t="s">
        <v>290</v>
      </c>
      <c r="P419" s="165"/>
      <c r="Q419" s="166" t="str">
        <f t="shared" si="108"/>
        <v>Paral Interno VerticalTotal / H:2000 mm</v>
      </c>
      <c r="DD419" s="468" t="s">
        <v>880</v>
      </c>
      <c r="DE419" s="468" t="str">
        <f t="shared" si="97"/>
        <v>1014153</v>
      </c>
      <c r="DF419" s="301"/>
      <c r="DG419" s="301" t="str">
        <f t="shared" si="98"/>
        <v/>
      </c>
      <c r="DH419" s="301"/>
      <c r="DI419" s="301" t="str">
        <f t="shared" si="99"/>
        <v/>
      </c>
    </row>
    <row r="420" spans="1:113" ht="19.899999999999999" customHeight="1" outlineLevel="1">
      <c r="A420" s="154">
        <v>337</v>
      </c>
      <c r="B420" s="155" t="str">
        <f t="shared" si="100"/>
        <v>22PaIVT</v>
      </c>
      <c r="C420" s="156" t="s">
        <v>876</v>
      </c>
      <c r="D420" s="612" t="s">
        <v>1437</v>
      </c>
      <c r="E420" s="301" t="s">
        <v>347</v>
      </c>
      <c r="F420" s="301" t="s">
        <v>347</v>
      </c>
      <c r="G420" s="159" t="str">
        <f t="shared" si="105"/>
        <v>H:</v>
      </c>
      <c r="H420" s="159">
        <v>2200</v>
      </c>
      <c r="I420" s="160" t="str">
        <f t="shared" si="106"/>
        <v/>
      </c>
      <c r="J420" s="160"/>
      <c r="K420" s="161" t="str">
        <f t="shared" si="107"/>
        <v/>
      </c>
      <c r="L420" s="161"/>
      <c r="M420" s="162" t="s">
        <v>877</v>
      </c>
      <c r="N420" s="163" t="s">
        <v>299</v>
      </c>
      <c r="O420" s="164" t="s">
        <v>290</v>
      </c>
      <c r="P420" s="165"/>
      <c r="Q420" s="166" t="str">
        <f t="shared" si="108"/>
        <v>Paral Interno VerticalTotal / H:2200 mm</v>
      </c>
      <c r="DD420" s="468" t="s">
        <v>881</v>
      </c>
      <c r="DE420" s="468" t="str">
        <f t="shared" si="97"/>
        <v>1014154</v>
      </c>
      <c r="DF420" s="301"/>
      <c r="DG420" s="301" t="str">
        <f t="shared" si="98"/>
        <v/>
      </c>
      <c r="DH420" s="301"/>
      <c r="DI420" s="301" t="str">
        <f t="shared" si="99"/>
        <v/>
      </c>
    </row>
    <row r="421" spans="1:113" ht="19.899999999999999" customHeight="1" outlineLevel="1">
      <c r="A421" s="154">
        <v>339</v>
      </c>
      <c r="B421" s="155" t="str">
        <f t="shared" si="100"/>
        <v>60PaIH</v>
      </c>
      <c r="C421" s="156" t="s">
        <v>876</v>
      </c>
      <c r="D421" s="612" t="s">
        <v>1438</v>
      </c>
      <c r="E421" s="301" t="s">
        <v>347</v>
      </c>
      <c r="F421" s="301" t="s">
        <v>347</v>
      </c>
      <c r="G421" s="159" t="str">
        <f t="shared" si="105"/>
        <v/>
      </c>
      <c r="H421" s="159"/>
      <c r="I421" s="160" t="str">
        <f t="shared" si="106"/>
        <v/>
      </c>
      <c r="J421" s="160"/>
      <c r="K421" s="161" t="str">
        <f t="shared" si="107"/>
        <v>D:</v>
      </c>
      <c r="L421" s="161">
        <v>600</v>
      </c>
      <c r="M421" s="162" t="s">
        <v>877</v>
      </c>
      <c r="N421" s="163" t="s">
        <v>278</v>
      </c>
      <c r="O421" s="164"/>
      <c r="P421" s="165"/>
      <c r="Q421" s="166" t="str">
        <f t="shared" si="108"/>
        <v>Paral Interno Horizontal  / D:600 mm</v>
      </c>
      <c r="DD421" s="468" t="s">
        <v>951</v>
      </c>
      <c r="DE421" s="468" t="str">
        <f t="shared" si="97"/>
        <v>1010285</v>
      </c>
      <c r="DF421" s="301"/>
      <c r="DG421" s="301" t="str">
        <f t="shared" si="98"/>
        <v/>
      </c>
      <c r="DH421" s="301"/>
      <c r="DI421" s="301" t="str">
        <f t="shared" si="99"/>
        <v/>
      </c>
    </row>
    <row r="422" spans="1:113" ht="19.899999999999999" customHeight="1" outlineLevel="1">
      <c r="A422" s="154"/>
      <c r="B422" s="155" t="str">
        <f t="shared" si="100"/>
        <v/>
      </c>
      <c r="C422" s="156"/>
      <c r="D422" s="610" t="s">
        <v>347</v>
      </c>
      <c r="E422" s="301" t="s">
        <v>347</v>
      </c>
      <c r="F422" s="301" t="s">
        <v>347</v>
      </c>
      <c r="G422" s="159" t="str">
        <f t="shared" si="105"/>
        <v/>
      </c>
      <c r="H422" s="159"/>
      <c r="I422" s="160" t="str">
        <f t="shared" si="106"/>
        <v/>
      </c>
      <c r="J422" s="160"/>
      <c r="K422" s="161" t="str">
        <f t="shared" si="107"/>
        <v/>
      </c>
      <c r="L422" s="161"/>
      <c r="M422" s="162"/>
      <c r="N422" s="163"/>
      <c r="O422" s="164"/>
      <c r="P422" s="165"/>
      <c r="Q422" s="166" t="str">
        <f t="shared" si="108"/>
        <v/>
      </c>
      <c r="DD422" s="301"/>
      <c r="DE422" s="301" t="str">
        <f t="shared" si="97"/>
        <v/>
      </c>
      <c r="DF422" s="301"/>
      <c r="DG422" s="301" t="str">
        <f t="shared" si="98"/>
        <v/>
      </c>
      <c r="DH422" s="301"/>
      <c r="DI422" s="301" t="str">
        <f t="shared" si="99"/>
        <v/>
      </c>
    </row>
    <row r="423" spans="1:113" ht="19.899999999999999" customHeight="1" outlineLevel="1">
      <c r="A423" s="465"/>
      <c r="B423" s="155" t="str">
        <f t="shared" si="100"/>
        <v>40PaIV8</v>
      </c>
      <c r="C423" s="460" t="s">
        <v>876</v>
      </c>
      <c r="D423" s="621" t="s">
        <v>1439</v>
      </c>
      <c r="E423" s="301" t="s">
        <v>347</v>
      </c>
      <c r="F423" s="301" t="s">
        <v>347</v>
      </c>
      <c r="G423" s="159" t="str">
        <f t="shared" si="105"/>
        <v>H:</v>
      </c>
      <c r="H423" s="159">
        <v>400</v>
      </c>
      <c r="I423" s="160" t="str">
        <f t="shared" si="106"/>
        <v/>
      </c>
      <c r="J423" s="160"/>
      <c r="K423" s="161" t="str">
        <f t="shared" si="107"/>
        <v/>
      </c>
      <c r="L423" s="161"/>
      <c r="M423" s="162" t="s">
        <v>877</v>
      </c>
      <c r="N423" s="469" t="s">
        <v>158</v>
      </c>
      <c r="O423" s="470" t="s">
        <v>1031</v>
      </c>
      <c r="P423" s="165"/>
      <c r="Q423" s="166" t="str">
        <f t="shared" si="108"/>
        <v>Paral Interno Vertical 8U / H:400 mm</v>
      </c>
      <c r="DD423" s="471" t="s">
        <v>1032</v>
      </c>
      <c r="DE423" s="471" t="str">
        <f t="shared" si="97"/>
        <v>1014158</v>
      </c>
      <c r="DF423" s="301"/>
      <c r="DG423" s="301" t="str">
        <f t="shared" si="98"/>
        <v/>
      </c>
      <c r="DH423" s="301"/>
      <c r="DI423" s="301" t="str">
        <f t="shared" si="99"/>
        <v/>
      </c>
    </row>
    <row r="424" spans="1:113" ht="19.899999999999999" customHeight="1" outlineLevel="1">
      <c r="A424" s="465"/>
      <c r="B424" s="155" t="str">
        <f t="shared" si="100"/>
        <v>45PaIV9</v>
      </c>
      <c r="C424" s="460" t="s">
        <v>876</v>
      </c>
      <c r="D424" s="621" t="s">
        <v>1440</v>
      </c>
      <c r="E424" s="301" t="s">
        <v>347</v>
      </c>
      <c r="F424" s="301" t="s">
        <v>347</v>
      </c>
      <c r="G424" s="159" t="str">
        <f t="shared" si="105"/>
        <v>H:</v>
      </c>
      <c r="H424" s="159">
        <v>450</v>
      </c>
      <c r="I424" s="160" t="str">
        <f t="shared" si="106"/>
        <v/>
      </c>
      <c r="J424" s="160"/>
      <c r="K424" s="161" t="str">
        <f t="shared" si="107"/>
        <v/>
      </c>
      <c r="L424" s="161"/>
      <c r="M424" s="162" t="s">
        <v>877</v>
      </c>
      <c r="N424" s="469" t="s">
        <v>158</v>
      </c>
      <c r="O424" s="470" t="s">
        <v>1033</v>
      </c>
      <c r="P424" s="165"/>
      <c r="Q424" s="166" t="str">
        <f t="shared" si="108"/>
        <v>Paral Interno Vertical 9U / H:450 mm</v>
      </c>
      <c r="DD424" s="471" t="s">
        <v>1039</v>
      </c>
      <c r="DE424" s="471" t="str">
        <f t="shared" si="97"/>
        <v>1014159</v>
      </c>
      <c r="DF424" s="301"/>
      <c r="DG424" s="301" t="str">
        <f t="shared" si="98"/>
        <v/>
      </c>
      <c r="DH424" s="301"/>
      <c r="DI424" s="301" t="str">
        <f t="shared" si="99"/>
        <v/>
      </c>
    </row>
    <row r="425" spans="1:113" ht="19.899999999999999" customHeight="1" outlineLevel="1">
      <c r="A425" s="154">
        <v>333</v>
      </c>
      <c r="B425" s="155" t="str">
        <f t="shared" si="100"/>
        <v>60PaIV1</v>
      </c>
      <c r="C425" s="460" t="s">
        <v>876</v>
      </c>
      <c r="D425" s="612" t="s">
        <v>1441</v>
      </c>
      <c r="E425" s="301" t="s">
        <v>347</v>
      </c>
      <c r="F425" s="301" t="s">
        <v>347</v>
      </c>
      <c r="G425" s="159" t="str">
        <f t="shared" si="105"/>
        <v>H:</v>
      </c>
      <c r="H425" s="159">
        <v>600</v>
      </c>
      <c r="I425" s="160" t="str">
        <f t="shared" si="106"/>
        <v/>
      </c>
      <c r="J425" s="160"/>
      <c r="K425" s="161" t="str">
        <f t="shared" si="107"/>
        <v/>
      </c>
      <c r="L425" s="161"/>
      <c r="M425" s="162" t="s">
        <v>877</v>
      </c>
      <c r="N425" s="469" t="s">
        <v>158</v>
      </c>
      <c r="O425" s="470" t="s">
        <v>1034</v>
      </c>
      <c r="P425" s="165"/>
      <c r="Q425" s="166" t="str">
        <f t="shared" si="108"/>
        <v>Paral Interno Vertical 12U / H:600 mm</v>
      </c>
      <c r="DD425" s="468" t="s">
        <v>1040</v>
      </c>
      <c r="DE425" s="468" t="str">
        <f t="shared" si="97"/>
        <v>1014160</v>
      </c>
      <c r="DF425" s="301"/>
      <c r="DG425" s="301" t="str">
        <f t="shared" si="98"/>
        <v/>
      </c>
      <c r="DH425" s="301"/>
      <c r="DI425" s="301" t="str">
        <f t="shared" si="99"/>
        <v/>
      </c>
    </row>
    <row r="426" spans="1:113" ht="19.899999999999999" customHeight="1" outlineLevel="1">
      <c r="A426" s="465"/>
      <c r="B426" s="155" t="str">
        <f t="shared" si="100"/>
        <v>80PaIV1</v>
      </c>
      <c r="C426" s="460" t="s">
        <v>876</v>
      </c>
      <c r="D426" s="621" t="s">
        <v>1442</v>
      </c>
      <c r="E426" s="301" t="s">
        <v>347</v>
      </c>
      <c r="F426" s="301" t="s">
        <v>347</v>
      </c>
      <c r="G426" s="159" t="str">
        <f t="shared" si="105"/>
        <v>H:</v>
      </c>
      <c r="H426" s="159">
        <v>800</v>
      </c>
      <c r="I426" s="160" t="str">
        <f t="shared" si="106"/>
        <v/>
      </c>
      <c r="J426" s="160"/>
      <c r="K426" s="161" t="str">
        <f t="shared" si="107"/>
        <v/>
      </c>
      <c r="L426" s="161"/>
      <c r="M426" s="162" t="s">
        <v>877</v>
      </c>
      <c r="N426" s="469" t="s">
        <v>158</v>
      </c>
      <c r="O426" s="470" t="s">
        <v>1035</v>
      </c>
      <c r="P426" s="165"/>
      <c r="Q426" s="166" t="str">
        <f t="shared" si="108"/>
        <v>Paral Interno Vertical 16U / H:800 mm</v>
      </c>
      <c r="DD426" s="471" t="s">
        <v>1041</v>
      </c>
      <c r="DE426" s="471" t="str">
        <f t="shared" si="97"/>
        <v>1014161</v>
      </c>
      <c r="DF426" s="301"/>
      <c r="DG426" s="301" t="str">
        <f t="shared" si="98"/>
        <v/>
      </c>
      <c r="DH426" s="301"/>
      <c r="DI426" s="301" t="str">
        <f t="shared" si="99"/>
        <v/>
      </c>
    </row>
    <row r="427" spans="1:113" ht="19.899999999999999" customHeight="1" outlineLevel="1">
      <c r="A427" s="465"/>
      <c r="B427" s="155" t="str">
        <f t="shared" si="100"/>
        <v>85PaIV1</v>
      </c>
      <c r="C427" s="460" t="s">
        <v>876</v>
      </c>
      <c r="D427" s="621" t="s">
        <v>1443</v>
      </c>
      <c r="E427" s="301" t="s">
        <v>347</v>
      </c>
      <c r="F427" s="301" t="s">
        <v>347</v>
      </c>
      <c r="G427" s="159" t="str">
        <f t="shared" si="105"/>
        <v>H:</v>
      </c>
      <c r="H427" s="159">
        <v>850</v>
      </c>
      <c r="I427" s="160" t="str">
        <f t="shared" si="106"/>
        <v/>
      </c>
      <c r="J427" s="160"/>
      <c r="K427" s="161" t="str">
        <f t="shared" si="107"/>
        <v/>
      </c>
      <c r="L427" s="161"/>
      <c r="M427" s="162" t="s">
        <v>877</v>
      </c>
      <c r="N427" s="469" t="s">
        <v>158</v>
      </c>
      <c r="O427" s="470" t="s">
        <v>1036</v>
      </c>
      <c r="P427" s="165"/>
      <c r="Q427" s="166" t="str">
        <f t="shared" si="108"/>
        <v>Paral Interno Vertical 17U / H:850 mm</v>
      </c>
      <c r="DD427" s="471" t="s">
        <v>1042</v>
      </c>
      <c r="DE427" s="471" t="str">
        <f t="shared" si="97"/>
        <v>1014162</v>
      </c>
      <c r="DF427" s="301"/>
      <c r="DG427" s="301" t="str">
        <f t="shared" si="98"/>
        <v/>
      </c>
      <c r="DH427" s="301"/>
      <c r="DI427" s="301" t="str">
        <f t="shared" si="99"/>
        <v/>
      </c>
    </row>
    <row r="428" spans="1:113" ht="19.899999999999999" customHeight="1" outlineLevel="1">
      <c r="A428" s="154">
        <v>334</v>
      </c>
      <c r="B428" s="155" t="str">
        <f t="shared" si="100"/>
        <v>10PaIV2</v>
      </c>
      <c r="C428" s="460" t="s">
        <v>876</v>
      </c>
      <c r="D428" s="612" t="s">
        <v>1444</v>
      </c>
      <c r="E428" s="301" t="s">
        <v>347</v>
      </c>
      <c r="F428" s="301" t="s">
        <v>347</v>
      </c>
      <c r="G428" s="159" t="str">
        <f t="shared" si="105"/>
        <v>H:</v>
      </c>
      <c r="H428" s="159">
        <v>1000</v>
      </c>
      <c r="I428" s="160" t="str">
        <f t="shared" si="106"/>
        <v/>
      </c>
      <c r="J428" s="160"/>
      <c r="K428" s="161" t="str">
        <f t="shared" si="107"/>
        <v/>
      </c>
      <c r="L428" s="161"/>
      <c r="M428" s="162" t="s">
        <v>877</v>
      </c>
      <c r="N428" s="469" t="s">
        <v>158</v>
      </c>
      <c r="O428" s="470" t="s">
        <v>1037</v>
      </c>
      <c r="P428" s="165"/>
      <c r="Q428" s="166" t="str">
        <f t="shared" si="108"/>
        <v>Paral Interno Vertical 20U / H:1000 mm</v>
      </c>
      <c r="DD428" s="468" t="s">
        <v>1043</v>
      </c>
      <c r="DE428" s="468" t="str">
        <f t="shared" si="97"/>
        <v>1014163</v>
      </c>
      <c r="DF428" s="301"/>
      <c r="DG428" s="301" t="str">
        <f t="shared" si="98"/>
        <v/>
      </c>
      <c r="DH428" s="301"/>
      <c r="DI428" s="301" t="str">
        <f t="shared" si="99"/>
        <v/>
      </c>
    </row>
    <row r="429" spans="1:113" ht="19.899999999999999" customHeight="1" outlineLevel="1">
      <c r="A429" s="465"/>
      <c r="B429" s="155" t="str">
        <f t="shared" si="100"/>
        <v>10PaIV2</v>
      </c>
      <c r="C429" s="460" t="s">
        <v>876</v>
      </c>
      <c r="D429" s="621" t="s">
        <v>1445</v>
      </c>
      <c r="E429" s="301" t="s">
        <v>347</v>
      </c>
      <c r="F429" s="301" t="s">
        <v>347</v>
      </c>
      <c r="G429" s="159" t="str">
        <f t="shared" si="105"/>
        <v>H:</v>
      </c>
      <c r="H429" s="159">
        <v>1050</v>
      </c>
      <c r="I429" s="160" t="str">
        <f t="shared" si="106"/>
        <v/>
      </c>
      <c r="J429" s="160"/>
      <c r="K429" s="161" t="str">
        <f t="shared" si="107"/>
        <v/>
      </c>
      <c r="L429" s="161"/>
      <c r="M429" s="162" t="s">
        <v>877</v>
      </c>
      <c r="N429" s="469" t="s">
        <v>158</v>
      </c>
      <c r="O429" s="470" t="s">
        <v>1038</v>
      </c>
      <c r="P429" s="165"/>
      <c r="Q429" s="166" t="str">
        <f t="shared" si="108"/>
        <v>Paral Interno Vertical 21U / H:1050 mm</v>
      </c>
      <c r="DD429" s="471" t="s">
        <v>1044</v>
      </c>
      <c r="DE429" s="471" t="str">
        <f t="shared" si="97"/>
        <v>1014164</v>
      </c>
      <c r="DF429" s="301"/>
      <c r="DG429" s="301" t="str">
        <f t="shared" si="98"/>
        <v/>
      </c>
      <c r="DH429" s="301"/>
      <c r="DI429" s="301" t="str">
        <f t="shared" si="99"/>
        <v/>
      </c>
    </row>
    <row r="430" spans="1:113" ht="19.899999999999999" customHeight="1" outlineLevel="1">
      <c r="A430" s="154"/>
      <c r="B430" s="155" t="str">
        <f t="shared" si="100"/>
        <v/>
      </c>
      <c r="C430" s="460"/>
      <c r="D430" s="610" t="s">
        <v>347</v>
      </c>
      <c r="E430" s="301" t="s">
        <v>347</v>
      </c>
      <c r="F430" s="301" t="s">
        <v>347</v>
      </c>
      <c r="G430" s="159" t="str">
        <f t="shared" si="105"/>
        <v/>
      </c>
      <c r="H430" s="159"/>
      <c r="I430" s="160" t="str">
        <f t="shared" si="106"/>
        <v/>
      </c>
      <c r="J430" s="160"/>
      <c r="K430" s="161" t="str">
        <f t="shared" si="107"/>
        <v/>
      </c>
      <c r="L430" s="161"/>
      <c r="M430" s="162"/>
      <c r="N430" s="163"/>
      <c r="O430" s="164"/>
      <c r="P430" s="165"/>
      <c r="Q430" s="166" t="str">
        <f t="shared" si="108"/>
        <v/>
      </c>
      <c r="DD430" s="301"/>
      <c r="DE430" s="301" t="str">
        <f t="shared" si="97"/>
        <v/>
      </c>
      <c r="DF430" s="301"/>
      <c r="DG430" s="301" t="str">
        <f t="shared" si="98"/>
        <v/>
      </c>
      <c r="DH430" s="301"/>
      <c r="DI430" s="301" t="str">
        <f t="shared" si="99"/>
        <v/>
      </c>
    </row>
    <row r="431" spans="1:113" ht="19.899999999999999" customHeight="1" outlineLevel="1">
      <c r="A431" s="154"/>
      <c r="B431" s="155" t="str">
        <f t="shared" si="100"/>
        <v/>
      </c>
      <c r="C431" s="460"/>
      <c r="D431" s="610" t="s">
        <v>347</v>
      </c>
      <c r="E431" s="301" t="s">
        <v>347</v>
      </c>
      <c r="F431" s="301" t="s">
        <v>347</v>
      </c>
      <c r="G431" s="159" t="str">
        <f t="shared" si="105"/>
        <v/>
      </c>
      <c r="H431" s="159"/>
      <c r="I431" s="160" t="str">
        <f t="shared" si="106"/>
        <v/>
      </c>
      <c r="J431" s="160"/>
      <c r="K431" s="161" t="str">
        <f t="shared" si="107"/>
        <v/>
      </c>
      <c r="L431" s="161"/>
      <c r="M431" s="162"/>
      <c r="N431" s="163"/>
      <c r="O431" s="164"/>
      <c r="P431" s="165"/>
      <c r="Q431" s="166" t="str">
        <f t="shared" si="108"/>
        <v/>
      </c>
      <c r="DD431" s="301"/>
      <c r="DE431" s="301" t="str">
        <f t="shared" si="97"/>
        <v/>
      </c>
      <c r="DF431" s="301"/>
      <c r="DG431" s="301" t="str">
        <f t="shared" si="98"/>
        <v/>
      </c>
      <c r="DH431" s="301"/>
      <c r="DI431" s="301" t="str">
        <f t="shared" si="99"/>
        <v/>
      </c>
    </row>
    <row r="432" spans="1:113" ht="19.899999999999999" customHeight="1" outlineLevel="1">
      <c r="A432" s="154"/>
      <c r="B432" s="155" t="str">
        <f t="shared" si="100"/>
        <v/>
      </c>
      <c r="C432" s="156"/>
      <c r="D432" s="610" t="s">
        <v>347</v>
      </c>
      <c r="E432" s="301" t="s">
        <v>347</v>
      </c>
      <c r="F432" s="301" t="s">
        <v>347</v>
      </c>
      <c r="G432" s="159" t="str">
        <f t="shared" si="105"/>
        <v/>
      </c>
      <c r="H432" s="159"/>
      <c r="I432" s="160" t="str">
        <f t="shared" si="106"/>
        <v/>
      </c>
      <c r="J432" s="160"/>
      <c r="K432" s="161" t="str">
        <f t="shared" si="107"/>
        <v/>
      </c>
      <c r="L432" s="161"/>
      <c r="M432" s="162"/>
      <c r="N432" s="163"/>
      <c r="O432" s="164"/>
      <c r="P432" s="165"/>
      <c r="Q432" s="166" t="str">
        <f t="shared" si="108"/>
        <v/>
      </c>
      <c r="DD432" s="301"/>
      <c r="DE432" s="301" t="str">
        <f t="shared" si="97"/>
        <v/>
      </c>
      <c r="DF432" s="301"/>
      <c r="DG432" s="301" t="str">
        <f t="shared" si="98"/>
        <v/>
      </c>
      <c r="DH432" s="301"/>
      <c r="DI432" s="301" t="str">
        <f t="shared" si="99"/>
        <v/>
      </c>
    </row>
    <row r="433" spans="1:113" ht="19.899999999999999" customHeight="1" outlineLevel="1">
      <c r="A433" s="154"/>
      <c r="B433" s="155" t="str">
        <f t="shared" si="100"/>
        <v/>
      </c>
      <c r="C433" s="156"/>
      <c r="D433" s="610" t="s">
        <v>347</v>
      </c>
      <c r="E433" s="301" t="s">
        <v>347</v>
      </c>
      <c r="F433" s="301" t="s">
        <v>347</v>
      </c>
      <c r="G433" s="159" t="str">
        <f t="shared" si="105"/>
        <v/>
      </c>
      <c r="H433" s="159"/>
      <c r="I433" s="160" t="str">
        <f t="shared" si="106"/>
        <v/>
      </c>
      <c r="J433" s="160"/>
      <c r="K433" s="161" t="str">
        <f t="shared" si="107"/>
        <v/>
      </c>
      <c r="L433" s="161"/>
      <c r="M433" s="162"/>
      <c r="N433" s="163"/>
      <c r="O433" s="164"/>
      <c r="P433" s="165"/>
      <c r="Q433" s="166" t="str">
        <f t="shared" si="108"/>
        <v/>
      </c>
      <c r="DD433" s="301"/>
      <c r="DE433" s="301" t="str">
        <f t="shared" si="97"/>
        <v/>
      </c>
      <c r="DF433" s="301"/>
      <c r="DG433" s="301" t="str">
        <f t="shared" si="98"/>
        <v/>
      </c>
      <c r="DH433" s="301"/>
      <c r="DI433" s="301" t="str">
        <f t="shared" si="99"/>
        <v/>
      </c>
    </row>
    <row r="434" spans="1:113" ht="19.899999999999999" customHeight="1">
      <c r="B434" s="296" t="str">
        <f t="shared" si="100"/>
        <v/>
      </c>
      <c r="D434" s="606" t="s">
        <v>347</v>
      </c>
      <c r="E434" s="472" t="s">
        <v>347</v>
      </c>
      <c r="F434" s="472" t="s">
        <v>347</v>
      </c>
      <c r="M434" s="127"/>
      <c r="N434" s="127"/>
      <c r="O434" s="127"/>
      <c r="P434" s="127"/>
      <c r="Q434" s="297"/>
      <c r="DE434" s="472" t="str">
        <f t="shared" si="97"/>
        <v/>
      </c>
      <c r="DG434" s="472" t="str">
        <f t="shared" si="98"/>
        <v/>
      </c>
      <c r="DI434" s="472" t="str">
        <f t="shared" si="99"/>
        <v/>
      </c>
    </row>
    <row r="435" spans="1:113" ht="19.899999999999999" customHeight="1" outlineLevel="1">
      <c r="A435" s="154">
        <v>340</v>
      </c>
      <c r="B435" s="155" t="str">
        <f t="shared" si="100"/>
        <v>40DuC</v>
      </c>
      <c r="C435" s="156" t="s">
        <v>882</v>
      </c>
      <c r="D435" s="612" t="s">
        <v>1446</v>
      </c>
      <c r="E435" s="301" t="s">
        <v>347</v>
      </c>
      <c r="F435" s="301" t="s">
        <v>347</v>
      </c>
      <c r="G435" s="159" t="str">
        <f>IF(H435&lt;&gt;"","H:","")</f>
        <v/>
      </c>
      <c r="H435" s="159"/>
      <c r="I435" s="160" t="str">
        <f>IF(J435&lt;&gt;"","W:","")</f>
        <v>W:</v>
      </c>
      <c r="J435" s="160">
        <v>400</v>
      </c>
      <c r="K435" s="161" t="str">
        <f>IF(L435&lt;&gt;"","D:","")</f>
        <v/>
      </c>
      <c r="L435" s="161"/>
      <c r="M435" s="162" t="s">
        <v>884</v>
      </c>
      <c r="N435" s="163"/>
      <c r="O435" s="164"/>
      <c r="P435" s="165"/>
      <c r="Q435" s="166" t="str">
        <f>IF(B435&lt;&gt;"",(C435&amp;M435&amp;N435&amp;O435&amp;P435&amp;" / "&amp;G435&amp;H435&amp;I435&amp;J435&amp;K435&amp;L435&amp;" mm"),"")</f>
        <v>Ducto Cables / W:400 mm</v>
      </c>
      <c r="DD435" s="300" t="s">
        <v>883</v>
      </c>
      <c r="DE435" s="300" t="str">
        <f t="shared" si="97"/>
        <v>1014300</v>
      </c>
      <c r="DF435" s="301"/>
      <c r="DG435" s="301" t="str">
        <f t="shared" si="98"/>
        <v/>
      </c>
      <c r="DH435" s="301"/>
      <c r="DI435" s="301" t="str">
        <f t="shared" si="99"/>
        <v/>
      </c>
    </row>
    <row r="436" spans="1:113" ht="19.899999999999999" customHeight="1" outlineLevel="1">
      <c r="A436" s="154">
        <v>341</v>
      </c>
      <c r="B436" s="155" t="str">
        <f t="shared" si="100"/>
        <v>72DuC</v>
      </c>
      <c r="C436" s="156" t="s">
        <v>882</v>
      </c>
      <c r="D436" s="612" t="s">
        <v>1447</v>
      </c>
      <c r="E436" s="301" t="s">
        <v>347</v>
      </c>
      <c r="F436" s="301" t="s">
        <v>347</v>
      </c>
      <c r="G436" s="159" t="str">
        <f>IF(H436&lt;&gt;"","H:","")</f>
        <v/>
      </c>
      <c r="H436" s="159"/>
      <c r="I436" s="160" t="str">
        <f>IF(J436&lt;&gt;"","W:","")</f>
        <v>W:</v>
      </c>
      <c r="J436" s="160">
        <v>720</v>
      </c>
      <c r="K436" s="161" t="str">
        <f>IF(L436&lt;&gt;"","D:","")</f>
        <v/>
      </c>
      <c r="L436" s="161"/>
      <c r="M436" s="162" t="s">
        <v>884</v>
      </c>
      <c r="N436" s="163"/>
      <c r="O436" s="164"/>
      <c r="P436" s="165"/>
      <c r="Q436" s="166" t="str">
        <f>IF(B436&lt;&gt;"",(C436&amp;M436&amp;N436&amp;O436&amp;P436&amp;" / "&amp;G436&amp;H436&amp;I436&amp;J436&amp;K436&amp;L436&amp;" mm"),"")</f>
        <v>Ducto Cables / W:720 mm</v>
      </c>
      <c r="DD436" s="300" t="s">
        <v>885</v>
      </c>
      <c r="DE436" s="300" t="str">
        <f t="shared" si="97"/>
        <v>1014301</v>
      </c>
      <c r="DF436" s="301"/>
      <c r="DG436" s="301" t="str">
        <f t="shared" si="98"/>
        <v/>
      </c>
      <c r="DH436" s="301"/>
      <c r="DI436" s="301" t="str">
        <f t="shared" si="99"/>
        <v/>
      </c>
    </row>
    <row r="437" spans="1:113" ht="19.899999999999999" customHeight="1" outlineLevel="1">
      <c r="A437" s="154">
        <v>342</v>
      </c>
      <c r="B437" s="155" t="str">
        <f t="shared" si="100"/>
        <v>80DuC</v>
      </c>
      <c r="C437" s="156" t="s">
        <v>882</v>
      </c>
      <c r="D437" s="612" t="s">
        <v>1448</v>
      </c>
      <c r="E437" s="301" t="s">
        <v>347</v>
      </c>
      <c r="F437" s="301" t="s">
        <v>347</v>
      </c>
      <c r="G437" s="159" t="str">
        <f>IF(H437&lt;&gt;"","H:","")</f>
        <v/>
      </c>
      <c r="H437" s="159"/>
      <c r="I437" s="160" t="str">
        <f>IF(J437&lt;&gt;"","W:","")</f>
        <v>W:</v>
      </c>
      <c r="J437" s="160">
        <v>800</v>
      </c>
      <c r="K437" s="161" t="str">
        <f>IF(L437&lt;&gt;"","D:","")</f>
        <v/>
      </c>
      <c r="L437" s="161"/>
      <c r="M437" s="162" t="s">
        <v>884</v>
      </c>
      <c r="N437" s="163"/>
      <c r="O437" s="164"/>
      <c r="P437" s="165"/>
      <c r="Q437" s="166" t="str">
        <f>IF(B437&lt;&gt;"",(C437&amp;M437&amp;N437&amp;O437&amp;P437&amp;" / "&amp;G437&amp;H437&amp;I437&amp;J437&amp;K437&amp;L437&amp;" mm"),"")</f>
        <v>Ducto Cables / W:800 mm</v>
      </c>
      <c r="DD437" s="300" t="s">
        <v>886</v>
      </c>
      <c r="DE437" s="300" t="str">
        <f t="shared" si="97"/>
        <v>1014302</v>
      </c>
      <c r="DF437" s="301"/>
      <c r="DG437" s="301" t="str">
        <f t="shared" si="98"/>
        <v/>
      </c>
      <c r="DH437" s="301"/>
      <c r="DI437" s="301" t="str">
        <f t="shared" si="99"/>
        <v/>
      </c>
    </row>
    <row r="438" spans="1:113" ht="19.899999999999999" customHeight="1" outlineLevel="1">
      <c r="A438" s="154">
        <v>343</v>
      </c>
      <c r="B438" s="155" t="str">
        <f t="shared" si="100"/>
        <v>11DuC</v>
      </c>
      <c r="C438" s="156" t="s">
        <v>882</v>
      </c>
      <c r="D438" s="612" t="s">
        <v>1449</v>
      </c>
      <c r="E438" s="301" t="s">
        <v>347</v>
      </c>
      <c r="F438" s="301" t="s">
        <v>347</v>
      </c>
      <c r="G438" s="159" t="str">
        <f>IF(H438&lt;&gt;"","H:","")</f>
        <v/>
      </c>
      <c r="H438" s="159"/>
      <c r="I438" s="160" t="str">
        <f>IF(J438&lt;&gt;"","W:","")</f>
        <v>W:</v>
      </c>
      <c r="J438" s="160">
        <v>1120</v>
      </c>
      <c r="K438" s="161" t="str">
        <f>IF(L438&lt;&gt;"","D:","")</f>
        <v/>
      </c>
      <c r="L438" s="161"/>
      <c r="M438" s="162" t="s">
        <v>884</v>
      </c>
      <c r="N438" s="163"/>
      <c r="O438" s="164"/>
      <c r="P438" s="165"/>
      <c r="Q438" s="166" t="str">
        <f>IF(B438&lt;&gt;"",(C438&amp;M438&amp;N438&amp;O438&amp;P438&amp;" / "&amp;G438&amp;H438&amp;I438&amp;J438&amp;K438&amp;L438&amp;" mm"),"")</f>
        <v>Ducto Cables / W:1120 mm</v>
      </c>
      <c r="DD438" s="300" t="s">
        <v>887</v>
      </c>
      <c r="DE438" s="300" t="str">
        <f t="shared" si="97"/>
        <v>1014303</v>
      </c>
      <c r="DF438" s="301"/>
      <c r="DG438" s="301" t="str">
        <f t="shared" si="98"/>
        <v/>
      </c>
      <c r="DH438" s="301"/>
      <c r="DI438" s="301" t="str">
        <f t="shared" si="99"/>
        <v/>
      </c>
    </row>
    <row r="439" spans="1:113" ht="19.899999999999999" customHeight="1">
      <c r="B439" s="296" t="str">
        <f t="shared" si="100"/>
        <v/>
      </c>
      <c r="D439" s="606" t="s">
        <v>347</v>
      </c>
      <c r="E439" s="472" t="s">
        <v>347</v>
      </c>
      <c r="F439" s="472" t="s">
        <v>347</v>
      </c>
      <c r="M439" s="127"/>
      <c r="N439" s="127"/>
      <c r="O439" s="127"/>
      <c r="P439" s="127"/>
      <c r="Q439" s="297"/>
      <c r="DE439" s="472" t="str">
        <f t="shared" si="97"/>
        <v/>
      </c>
      <c r="DG439" s="472" t="str">
        <f t="shared" si="98"/>
        <v/>
      </c>
      <c r="DI439" s="472" t="str">
        <f t="shared" si="99"/>
        <v/>
      </c>
    </row>
    <row r="440" spans="1:113" ht="19.899999999999999" customHeight="1" outlineLevel="1">
      <c r="A440" s="154">
        <v>344</v>
      </c>
      <c r="B440" s="155" t="str">
        <f t="shared" ref="B440:B460" si="109">MID(H440,1,2)&amp;MID(J440,1,2)&amp;MID(L440,1,2)&amp;MID(C440,1,2)&amp;MID(M440,1,1)&amp;MID(N440,1,1)&amp;MID(O440,1,1)&amp;MID(P440,1,3)</f>
        <v>KiUP</v>
      </c>
      <c r="C440" s="156" t="s">
        <v>888</v>
      </c>
      <c r="D440" s="612" t="s">
        <v>1496</v>
      </c>
      <c r="E440" s="301" t="s">
        <v>347</v>
      </c>
      <c r="F440" s="301" t="s">
        <v>347</v>
      </c>
      <c r="G440" s="159" t="str">
        <f t="shared" ref="G440:G460" si="110">IF(H440&lt;&gt;"","H:","")</f>
        <v/>
      </c>
      <c r="H440" s="159"/>
      <c r="I440" s="160" t="str">
        <f t="shared" ref="I440:I460" si="111">IF(J440&lt;&gt;"","W:","")</f>
        <v/>
      </c>
      <c r="J440" s="160"/>
      <c r="K440" s="161" t="str">
        <f t="shared" ref="K440:K460" si="112">IF(L440&lt;&gt;"","D:","")</f>
        <v/>
      </c>
      <c r="L440" s="161"/>
      <c r="M440" s="162" t="s">
        <v>890</v>
      </c>
      <c r="N440" s="163" t="s">
        <v>891</v>
      </c>
      <c r="O440" s="164"/>
      <c r="P440" s="165"/>
      <c r="Q440" s="166" t="str">
        <f>IF(B440&lt;&gt;"",(C440&amp;M440&amp;N440&amp;O440&amp;P440&amp;G440&amp;H440&amp;I440&amp;J440&amp;K440&amp;L440),"")</f>
        <v>Kit Union Posterior</v>
      </c>
      <c r="DD440" s="300" t="s">
        <v>889</v>
      </c>
      <c r="DE440" s="300" t="str">
        <f t="shared" si="97"/>
        <v>1012000</v>
      </c>
      <c r="DF440" s="301"/>
      <c r="DG440" s="301" t="str">
        <f t="shared" si="98"/>
        <v/>
      </c>
      <c r="DH440" s="301"/>
      <c r="DI440" s="301" t="str">
        <f t="shared" si="99"/>
        <v/>
      </c>
    </row>
    <row r="441" spans="1:113" ht="19.899999999999999" customHeight="1" outlineLevel="1">
      <c r="B441" s="296" t="str">
        <f t="shared" si="109"/>
        <v/>
      </c>
      <c r="D441" s="606" t="s">
        <v>347</v>
      </c>
      <c r="E441" s="472" t="s">
        <v>347</v>
      </c>
      <c r="F441" s="472" t="s">
        <v>347</v>
      </c>
      <c r="M441" s="127"/>
      <c r="N441" s="127"/>
      <c r="O441" s="127"/>
      <c r="P441" s="127"/>
      <c r="Q441" s="297"/>
      <c r="DE441" s="472" t="str">
        <f t="shared" si="97"/>
        <v/>
      </c>
      <c r="DG441" s="472" t="str">
        <f t="shared" si="98"/>
        <v/>
      </c>
      <c r="DI441" s="472" t="str">
        <f t="shared" si="99"/>
        <v/>
      </c>
    </row>
    <row r="442" spans="1:113" ht="19.899999999999999" customHeight="1" outlineLevel="2">
      <c r="A442" s="154">
        <v>345</v>
      </c>
      <c r="B442" s="155" t="str">
        <f t="shared" si="109"/>
        <v>1820SeF</v>
      </c>
      <c r="C442" s="319" t="s">
        <v>892</v>
      </c>
      <c r="D442" s="622" t="s">
        <v>1450</v>
      </c>
      <c r="E442" s="466" t="s">
        <v>347</v>
      </c>
      <c r="F442" s="301" t="s">
        <v>347</v>
      </c>
      <c r="G442" s="159" t="str">
        <f t="shared" si="110"/>
        <v>H:</v>
      </c>
      <c r="H442" s="159">
        <v>1800</v>
      </c>
      <c r="I442" s="160" t="str">
        <f t="shared" si="111"/>
        <v>W:</v>
      </c>
      <c r="J442" s="160">
        <v>200</v>
      </c>
      <c r="K442" s="161" t="str">
        <f t="shared" si="112"/>
        <v/>
      </c>
      <c r="L442" s="161"/>
      <c r="M442" s="162" t="s">
        <v>894</v>
      </c>
      <c r="N442" s="163"/>
      <c r="O442" s="164"/>
      <c r="P442" s="165"/>
      <c r="Q442" s="321" t="str">
        <f t="shared" ref="Q442:Q447" si="113">IF(B442&lt;&gt;"",(C442&amp;M442&amp;N442&amp;O442&amp;P442&amp;" / "&amp;G442&amp;H442&amp;I442&amp;J442&amp;K442&amp;L442&amp;" mm"),"")</f>
        <v>Segregacion Frontal* / H:1800W:200 mm</v>
      </c>
      <c r="R442" s="322" t="s">
        <v>895</v>
      </c>
      <c r="DD442" s="320" t="s">
        <v>893</v>
      </c>
      <c r="DE442" s="320" t="str">
        <f t="shared" si="97"/>
        <v>1024600</v>
      </c>
      <c r="DF442" s="466"/>
      <c r="DG442" s="466" t="str">
        <f t="shared" si="98"/>
        <v/>
      </c>
      <c r="DH442" s="466"/>
      <c r="DI442" s="466" t="str">
        <f t="shared" si="99"/>
        <v/>
      </c>
    </row>
    <row r="443" spans="1:113" ht="19.899999999999999" customHeight="1" outlineLevel="2">
      <c r="A443" s="154">
        <v>346</v>
      </c>
      <c r="B443" s="155" t="str">
        <f t="shared" si="109"/>
        <v>2020SeF</v>
      </c>
      <c r="C443" s="319" t="s">
        <v>892</v>
      </c>
      <c r="D443" s="622" t="s">
        <v>1451</v>
      </c>
      <c r="E443" s="466" t="s">
        <v>347</v>
      </c>
      <c r="F443" s="301" t="s">
        <v>347</v>
      </c>
      <c r="G443" s="159" t="str">
        <f t="shared" si="110"/>
        <v>H:</v>
      </c>
      <c r="H443" s="159">
        <v>2000</v>
      </c>
      <c r="I443" s="160" t="str">
        <f t="shared" si="111"/>
        <v>W:</v>
      </c>
      <c r="J443" s="160">
        <v>200</v>
      </c>
      <c r="K443" s="161" t="str">
        <f t="shared" si="112"/>
        <v/>
      </c>
      <c r="L443" s="161"/>
      <c r="M443" s="162" t="s">
        <v>894</v>
      </c>
      <c r="N443" s="163"/>
      <c r="O443" s="164"/>
      <c r="P443" s="165"/>
      <c r="Q443" s="321" t="str">
        <f t="shared" si="113"/>
        <v>Segregacion Frontal* / H:2000W:200 mm</v>
      </c>
      <c r="DD443" s="320" t="s">
        <v>896</v>
      </c>
      <c r="DE443" s="320" t="str">
        <f t="shared" si="97"/>
        <v>1024601</v>
      </c>
      <c r="DF443" s="466"/>
      <c r="DG443" s="466" t="str">
        <f t="shared" si="98"/>
        <v/>
      </c>
      <c r="DH443" s="466"/>
      <c r="DI443" s="466" t="str">
        <f t="shared" si="99"/>
        <v/>
      </c>
    </row>
    <row r="444" spans="1:113" ht="19.899999999999999" customHeight="1" outlineLevel="2">
      <c r="A444" s="154">
        <v>347</v>
      </c>
      <c r="B444" s="155" t="str">
        <f t="shared" si="109"/>
        <v>2220SeF</v>
      </c>
      <c r="C444" s="319" t="s">
        <v>892</v>
      </c>
      <c r="D444" s="622" t="s">
        <v>1452</v>
      </c>
      <c r="E444" s="466" t="s">
        <v>347</v>
      </c>
      <c r="F444" s="301" t="s">
        <v>347</v>
      </c>
      <c r="G444" s="159" t="str">
        <f t="shared" si="110"/>
        <v>H:</v>
      </c>
      <c r="H444" s="159">
        <v>2200</v>
      </c>
      <c r="I444" s="160" t="str">
        <f t="shared" si="111"/>
        <v>W:</v>
      </c>
      <c r="J444" s="160">
        <v>200</v>
      </c>
      <c r="K444" s="161" t="str">
        <f t="shared" si="112"/>
        <v/>
      </c>
      <c r="L444" s="161"/>
      <c r="M444" s="162" t="s">
        <v>894</v>
      </c>
      <c r="N444" s="163"/>
      <c r="O444" s="164"/>
      <c r="P444" s="165"/>
      <c r="Q444" s="321" t="str">
        <f t="shared" si="113"/>
        <v>Segregacion Frontal* / H:2200W:200 mm</v>
      </c>
      <c r="DD444" s="320" t="s">
        <v>897</v>
      </c>
      <c r="DE444" s="320" t="str">
        <f t="shared" si="97"/>
        <v>1024602</v>
      </c>
      <c r="DF444" s="466"/>
      <c r="DG444" s="466" t="str">
        <f t="shared" si="98"/>
        <v/>
      </c>
      <c r="DH444" s="466"/>
      <c r="DI444" s="466" t="str">
        <f t="shared" si="99"/>
        <v/>
      </c>
    </row>
    <row r="445" spans="1:113" ht="19.899999999999999" customHeight="1" outlineLevel="2">
      <c r="A445" s="154">
        <v>348</v>
      </c>
      <c r="B445" s="155" t="str">
        <f t="shared" si="109"/>
        <v>1840SeF</v>
      </c>
      <c r="C445" s="319" t="s">
        <v>892</v>
      </c>
      <c r="D445" s="622" t="s">
        <v>1453</v>
      </c>
      <c r="E445" s="466" t="s">
        <v>347</v>
      </c>
      <c r="F445" s="301" t="s">
        <v>347</v>
      </c>
      <c r="G445" s="159" t="str">
        <f t="shared" si="110"/>
        <v>H:</v>
      </c>
      <c r="H445" s="159">
        <v>1800</v>
      </c>
      <c r="I445" s="160" t="str">
        <f t="shared" si="111"/>
        <v>W:</v>
      </c>
      <c r="J445" s="160">
        <v>400</v>
      </c>
      <c r="K445" s="161" t="str">
        <f t="shared" si="112"/>
        <v/>
      </c>
      <c r="L445" s="161"/>
      <c r="M445" s="162" t="s">
        <v>894</v>
      </c>
      <c r="N445" s="163"/>
      <c r="O445" s="164"/>
      <c r="P445" s="165"/>
      <c r="Q445" s="321" t="str">
        <f t="shared" si="113"/>
        <v>Segregacion Frontal* / H:1800W:400 mm</v>
      </c>
      <c r="DD445" s="320" t="s">
        <v>898</v>
      </c>
      <c r="DE445" s="320" t="str">
        <f t="shared" si="97"/>
        <v>1021040</v>
      </c>
      <c r="DF445" s="466"/>
      <c r="DG445" s="466" t="str">
        <f t="shared" si="98"/>
        <v/>
      </c>
      <c r="DH445" s="466"/>
      <c r="DI445" s="466" t="str">
        <f t="shared" si="99"/>
        <v/>
      </c>
    </row>
    <row r="446" spans="1:113" ht="19.899999999999999" customHeight="1" outlineLevel="2">
      <c r="A446" s="154">
        <v>349</v>
      </c>
      <c r="B446" s="155" t="str">
        <f t="shared" si="109"/>
        <v>2040SeF</v>
      </c>
      <c r="C446" s="319" t="s">
        <v>892</v>
      </c>
      <c r="D446" s="622" t="s">
        <v>1454</v>
      </c>
      <c r="E446" s="466" t="s">
        <v>347</v>
      </c>
      <c r="F446" s="301" t="s">
        <v>347</v>
      </c>
      <c r="G446" s="159" t="str">
        <f t="shared" si="110"/>
        <v>H:</v>
      </c>
      <c r="H446" s="159">
        <v>2000</v>
      </c>
      <c r="I446" s="160" t="str">
        <f t="shared" si="111"/>
        <v>W:</v>
      </c>
      <c r="J446" s="160">
        <v>400</v>
      </c>
      <c r="K446" s="161" t="str">
        <f t="shared" si="112"/>
        <v/>
      </c>
      <c r="L446" s="161"/>
      <c r="M446" s="162" t="s">
        <v>894</v>
      </c>
      <c r="N446" s="163"/>
      <c r="O446" s="164"/>
      <c r="P446" s="165"/>
      <c r="Q446" s="321" t="str">
        <f t="shared" si="113"/>
        <v>Segregacion Frontal* / H:2000W:400 mm</v>
      </c>
      <c r="DD446" s="320" t="s">
        <v>899</v>
      </c>
      <c r="DE446" s="320" t="str">
        <f t="shared" si="97"/>
        <v>1021041</v>
      </c>
      <c r="DF446" s="466"/>
      <c r="DG446" s="466" t="str">
        <f t="shared" si="98"/>
        <v/>
      </c>
      <c r="DH446" s="466"/>
      <c r="DI446" s="466" t="str">
        <f t="shared" si="99"/>
        <v/>
      </c>
    </row>
    <row r="447" spans="1:113" ht="19.899999999999999" customHeight="1" outlineLevel="2">
      <c r="A447" s="154">
        <v>350</v>
      </c>
      <c r="B447" s="155" t="str">
        <f t="shared" si="109"/>
        <v>2240SeF</v>
      </c>
      <c r="C447" s="319" t="s">
        <v>892</v>
      </c>
      <c r="D447" s="622" t="s">
        <v>1455</v>
      </c>
      <c r="E447" s="466" t="s">
        <v>347</v>
      </c>
      <c r="F447" s="301" t="s">
        <v>347</v>
      </c>
      <c r="G447" s="159" t="str">
        <f t="shared" si="110"/>
        <v>H:</v>
      </c>
      <c r="H447" s="159">
        <v>2200</v>
      </c>
      <c r="I447" s="160" t="str">
        <f t="shared" si="111"/>
        <v>W:</v>
      </c>
      <c r="J447" s="160">
        <v>400</v>
      </c>
      <c r="K447" s="161" t="str">
        <f t="shared" si="112"/>
        <v/>
      </c>
      <c r="L447" s="161"/>
      <c r="M447" s="162" t="s">
        <v>894</v>
      </c>
      <c r="N447" s="163"/>
      <c r="O447" s="164"/>
      <c r="P447" s="165"/>
      <c r="Q447" s="321" t="str">
        <f t="shared" si="113"/>
        <v>Segregacion Frontal* / H:2200W:400 mm</v>
      </c>
      <c r="DD447" s="320" t="s">
        <v>900</v>
      </c>
      <c r="DE447" s="320" t="str">
        <f t="shared" si="97"/>
        <v>1021042</v>
      </c>
      <c r="DF447" s="466"/>
      <c r="DG447" s="466" t="str">
        <f t="shared" si="98"/>
        <v/>
      </c>
      <c r="DH447" s="466"/>
      <c r="DI447" s="466" t="str">
        <f t="shared" si="99"/>
        <v/>
      </c>
    </row>
    <row r="448" spans="1:113" ht="19.899999999999999" customHeight="1" outlineLevel="1">
      <c r="B448" s="296" t="str">
        <f t="shared" si="109"/>
        <v/>
      </c>
      <c r="D448" s="606" t="s">
        <v>347</v>
      </c>
      <c r="E448" s="472" t="s">
        <v>347</v>
      </c>
      <c r="F448" s="472" t="s">
        <v>347</v>
      </c>
      <c r="M448" s="127"/>
      <c r="N448" s="127"/>
      <c r="O448" s="127"/>
      <c r="P448" s="127"/>
      <c r="Q448" s="297"/>
      <c r="DE448" s="472" t="str">
        <f t="shared" si="97"/>
        <v/>
      </c>
      <c r="DG448" s="472" t="str">
        <f t="shared" si="98"/>
        <v/>
      </c>
      <c r="DI448" s="472" t="str">
        <f t="shared" si="99"/>
        <v/>
      </c>
    </row>
    <row r="449" spans="1:113" ht="19.899999999999999" customHeight="1" outlineLevel="2">
      <c r="A449" s="154">
        <v>351</v>
      </c>
      <c r="B449" s="155" t="str">
        <f t="shared" si="109"/>
        <v>CaE</v>
      </c>
      <c r="C449" s="156" t="s">
        <v>901</v>
      </c>
      <c r="D449" s="612" t="s">
        <v>1456</v>
      </c>
      <c r="E449" s="301" t="s">
        <v>347</v>
      </c>
      <c r="F449" s="301" t="s">
        <v>347</v>
      </c>
      <c r="G449" s="159" t="str">
        <f t="shared" si="110"/>
        <v/>
      </c>
      <c r="H449" s="159"/>
      <c r="I449" s="160" t="str">
        <f t="shared" si="111"/>
        <v/>
      </c>
      <c r="J449" s="160"/>
      <c r="K449" s="161" t="str">
        <f t="shared" si="112"/>
        <v/>
      </c>
      <c r="L449" s="161"/>
      <c r="M449" s="162" t="s">
        <v>903</v>
      </c>
      <c r="N449" s="163"/>
      <c r="O449" s="164"/>
      <c r="P449" s="165"/>
      <c r="Q449" s="166" t="str">
        <f>IF(B449&lt;&gt;"",(C449&amp;M449&amp;N449&amp;O449&amp;P449&amp;G449&amp;H449&amp;I449&amp;J449&amp;K449&amp;L449),"")</f>
        <v>Cancamo Estandar</v>
      </c>
      <c r="DD449" s="300" t="s">
        <v>902</v>
      </c>
      <c r="DE449" s="300" t="str">
        <f t="shared" si="97"/>
        <v>1014501</v>
      </c>
      <c r="DF449" s="301"/>
      <c r="DG449" s="301" t="str">
        <f t="shared" si="98"/>
        <v/>
      </c>
      <c r="DH449" s="301"/>
      <c r="DI449" s="301" t="str">
        <f t="shared" si="99"/>
        <v/>
      </c>
    </row>
    <row r="450" spans="1:113" ht="19.899999999999999" customHeight="1" outlineLevel="2">
      <c r="A450" s="154">
        <v>352</v>
      </c>
      <c r="B450" s="155" t="str">
        <f t="shared" si="109"/>
        <v>AnI</v>
      </c>
      <c r="C450" s="156" t="s">
        <v>904</v>
      </c>
      <c r="D450" s="612" t="s">
        <v>1457</v>
      </c>
      <c r="E450" s="301" t="s">
        <v>347</v>
      </c>
      <c r="F450" s="301" t="s">
        <v>347</v>
      </c>
      <c r="G450" s="159" t="str">
        <f t="shared" si="110"/>
        <v/>
      </c>
      <c r="H450" s="159"/>
      <c r="I450" s="160" t="str">
        <f t="shared" si="111"/>
        <v/>
      </c>
      <c r="J450" s="160"/>
      <c r="K450" s="161" t="str">
        <f t="shared" si="112"/>
        <v/>
      </c>
      <c r="L450" s="161"/>
      <c r="M450" s="162" t="s">
        <v>906</v>
      </c>
      <c r="N450" s="163"/>
      <c r="O450" s="164"/>
      <c r="P450" s="165"/>
      <c r="Q450" s="166" t="str">
        <f>IF(B450&lt;&gt;"",(C450&amp;M450&amp;N450&amp;O450&amp;P450&amp;G450&amp;H450&amp;I450&amp;J450&amp;K450&amp;L450),"")</f>
        <v xml:space="preserve">Angulo Izaje </v>
      </c>
      <c r="DD450" s="300" t="s">
        <v>905</v>
      </c>
      <c r="DE450" s="300" t="str">
        <f t="shared" si="97"/>
        <v>1014502</v>
      </c>
      <c r="DF450" s="301"/>
      <c r="DG450" s="301" t="str">
        <f t="shared" si="98"/>
        <v/>
      </c>
      <c r="DH450" s="301"/>
      <c r="DI450" s="301" t="str">
        <f t="shared" si="99"/>
        <v/>
      </c>
    </row>
    <row r="451" spans="1:113" ht="19.899999999999999" customHeight="1" outlineLevel="1">
      <c r="B451" s="296" t="str">
        <f t="shared" si="109"/>
        <v/>
      </c>
      <c r="D451" s="606" t="s">
        <v>347</v>
      </c>
      <c r="E451" s="472" t="s">
        <v>347</v>
      </c>
      <c r="F451" s="472" t="s">
        <v>347</v>
      </c>
      <c r="M451" s="127"/>
      <c r="N451" s="127"/>
      <c r="O451" s="127"/>
      <c r="P451" s="127"/>
      <c r="Q451" s="297"/>
      <c r="DE451" s="472" t="str">
        <f t="shared" si="97"/>
        <v/>
      </c>
      <c r="DG451" s="472" t="str">
        <f t="shared" si="98"/>
        <v/>
      </c>
      <c r="DI451" s="472" t="str">
        <f t="shared" si="99"/>
        <v/>
      </c>
    </row>
    <row r="452" spans="1:113" ht="19.899999999999999" customHeight="1" outlineLevel="2">
      <c r="A452" s="154">
        <v>353</v>
      </c>
      <c r="B452" s="155" t="str">
        <f t="shared" si="109"/>
        <v>PlMP</v>
      </c>
      <c r="C452" s="156" t="s">
        <v>907</v>
      </c>
      <c r="D452" s="612" t="s">
        <v>1458</v>
      </c>
      <c r="E452" s="301" t="s">
        <v>347</v>
      </c>
      <c r="F452" s="301" t="s">
        <v>347</v>
      </c>
      <c r="G452" s="159" t="str">
        <f t="shared" si="110"/>
        <v/>
      </c>
      <c r="H452" s="159"/>
      <c r="I452" s="160" t="str">
        <f t="shared" si="111"/>
        <v/>
      </c>
      <c r="J452" s="160"/>
      <c r="K452" s="161" t="str">
        <f t="shared" si="112"/>
        <v/>
      </c>
      <c r="L452" s="161"/>
      <c r="M452" s="162" t="s">
        <v>909</v>
      </c>
      <c r="N452" s="163" t="s">
        <v>910</v>
      </c>
      <c r="O452" s="164"/>
      <c r="P452" s="165"/>
      <c r="Q452" s="166" t="str">
        <f>IF(B452&lt;&gt;"",(C452&amp;M452&amp;N452&amp;O452&amp;P452&amp;G452&amp;H452&amp;I452&amp;J452&amp;K452&amp;L452),"")</f>
        <v>Placa Modulo Pequeña</v>
      </c>
      <c r="DD452" s="300" t="s">
        <v>908</v>
      </c>
      <c r="DE452" s="300" t="str">
        <f t="shared" si="97"/>
        <v>1013200</v>
      </c>
      <c r="DF452" s="301"/>
      <c r="DG452" s="301" t="str">
        <f t="shared" si="98"/>
        <v/>
      </c>
      <c r="DH452" s="301"/>
      <c r="DI452" s="301" t="str">
        <f t="shared" si="99"/>
        <v/>
      </c>
    </row>
    <row r="453" spans="1:113" ht="19.899999999999999" customHeight="1" outlineLevel="2">
      <c r="A453" s="154">
        <v>354</v>
      </c>
      <c r="B453" s="155" t="str">
        <f t="shared" si="109"/>
        <v>PlMM</v>
      </c>
      <c r="C453" s="156" t="s">
        <v>907</v>
      </c>
      <c r="D453" s="612" t="s">
        <v>1459</v>
      </c>
      <c r="E453" s="301" t="s">
        <v>347</v>
      </c>
      <c r="F453" s="301" t="s">
        <v>347</v>
      </c>
      <c r="G453" s="159" t="str">
        <f t="shared" si="110"/>
        <v/>
      </c>
      <c r="H453" s="159"/>
      <c r="I453" s="160" t="str">
        <f t="shared" si="111"/>
        <v/>
      </c>
      <c r="J453" s="160"/>
      <c r="K453" s="161" t="str">
        <f t="shared" si="112"/>
        <v/>
      </c>
      <c r="L453" s="161"/>
      <c r="M453" s="162" t="s">
        <v>909</v>
      </c>
      <c r="N453" s="163" t="s">
        <v>912</v>
      </c>
      <c r="O453" s="164"/>
      <c r="P453" s="165"/>
      <c r="Q453" s="166" t="str">
        <f>IF(B453&lt;&gt;"",(C453&amp;M453&amp;N453&amp;O453&amp;P453&amp;G453&amp;H453&amp;I453&amp;J453&amp;K453&amp;L453),"")</f>
        <v>Placa Modulo Mediana</v>
      </c>
      <c r="DD453" s="300" t="s">
        <v>911</v>
      </c>
      <c r="DE453" s="300" t="str">
        <f t="shared" si="97"/>
        <v>1013201</v>
      </c>
      <c r="DF453" s="301"/>
      <c r="DG453" s="301" t="str">
        <f t="shared" si="98"/>
        <v/>
      </c>
      <c r="DH453" s="301"/>
      <c r="DI453" s="301" t="str">
        <f t="shared" si="99"/>
        <v/>
      </c>
    </row>
    <row r="454" spans="1:113" ht="19.899999999999999" customHeight="1" outlineLevel="2">
      <c r="A454" s="154">
        <v>355</v>
      </c>
      <c r="B454" s="155" t="str">
        <f t="shared" si="109"/>
        <v>PlMG</v>
      </c>
      <c r="C454" s="156" t="s">
        <v>907</v>
      </c>
      <c r="D454" s="612" t="s">
        <v>1460</v>
      </c>
      <c r="E454" s="301" t="s">
        <v>347</v>
      </c>
      <c r="F454" s="301" t="s">
        <v>347</v>
      </c>
      <c r="G454" s="159" t="str">
        <f t="shared" si="110"/>
        <v/>
      </c>
      <c r="H454" s="159"/>
      <c r="I454" s="160" t="str">
        <f t="shared" si="111"/>
        <v/>
      </c>
      <c r="J454" s="160"/>
      <c r="K454" s="161" t="str">
        <f t="shared" si="112"/>
        <v/>
      </c>
      <c r="L454" s="161"/>
      <c r="M454" s="162" t="s">
        <v>909</v>
      </c>
      <c r="N454" s="163" t="s">
        <v>466</v>
      </c>
      <c r="O454" s="164"/>
      <c r="P454" s="165"/>
      <c r="Q454" s="166" t="str">
        <f>IF(B454&lt;&gt;"",(C454&amp;M454&amp;N454&amp;O454&amp;P454&amp;G454&amp;H454&amp;I454&amp;J454&amp;K454&amp;L454),"")</f>
        <v>Placa Modulo Grande</v>
      </c>
      <c r="DD454" s="300" t="s">
        <v>913</v>
      </c>
      <c r="DE454" s="300" t="str">
        <f t="shared" si="97"/>
        <v>1013202</v>
      </c>
      <c r="DF454" s="301"/>
      <c r="DG454" s="301" t="str">
        <f t="shared" si="98"/>
        <v/>
      </c>
      <c r="DH454" s="301"/>
      <c r="DI454" s="301" t="str">
        <f t="shared" si="99"/>
        <v/>
      </c>
    </row>
    <row r="455" spans="1:113" ht="19.899999999999999" customHeight="1" outlineLevel="1">
      <c r="B455" s="296" t="str">
        <f t="shared" si="109"/>
        <v/>
      </c>
      <c r="D455" s="606" t="s">
        <v>347</v>
      </c>
      <c r="E455" s="472" t="s">
        <v>347</v>
      </c>
      <c r="F455" s="472" t="s">
        <v>347</v>
      </c>
      <c r="M455" s="127"/>
      <c r="N455" s="127"/>
      <c r="O455" s="127"/>
      <c r="P455" s="127"/>
      <c r="Q455" s="297"/>
      <c r="DE455" s="472" t="str">
        <f t="shared" ref="DE455:DE518" si="114">IF(DD455&lt;&gt;"",$DD$4&amp;DD455,"")</f>
        <v/>
      </c>
      <c r="DG455" s="472" t="str">
        <f t="shared" ref="DG455:DG518" si="115">IF(DF455&lt;&gt;"",$DD$4&amp;DF455,"")</f>
        <v/>
      </c>
      <c r="DI455" s="472" t="str">
        <f t="shared" ref="DI455:DI518" si="116">IF(DH455&lt;&gt;"",$DD$4&amp;DH455,"")</f>
        <v/>
      </c>
    </row>
    <row r="456" spans="1:113" ht="19.899999999999999" customHeight="1" outlineLevel="2">
      <c r="A456" s="154">
        <v>356</v>
      </c>
      <c r="B456" s="155" t="str">
        <f t="shared" si="109"/>
        <v>TaMATS</v>
      </c>
      <c r="C456" s="156" t="s">
        <v>914</v>
      </c>
      <c r="D456" s="612" t="s">
        <v>1461</v>
      </c>
      <c r="E456" s="301" t="s">
        <v>347</v>
      </c>
      <c r="F456" s="301" t="s">
        <v>347</v>
      </c>
      <c r="G456" s="159" t="str">
        <f t="shared" si="110"/>
        <v/>
      </c>
      <c r="H456" s="159"/>
      <c r="I456" s="160" t="str">
        <f t="shared" si="111"/>
        <v/>
      </c>
      <c r="J456" s="160"/>
      <c r="K456" s="161" t="str">
        <f t="shared" si="112"/>
        <v/>
      </c>
      <c r="L456" s="161"/>
      <c r="M456" s="162" t="s">
        <v>909</v>
      </c>
      <c r="N456" s="163" t="s">
        <v>0</v>
      </c>
      <c r="O456" s="164" t="s">
        <v>916</v>
      </c>
      <c r="P456" s="302" t="s">
        <v>917</v>
      </c>
      <c r="Q456" s="166" t="str">
        <f>IF(B456&lt;&gt;"",(C456&amp;M456&amp;N456&amp;O456&amp;P456&amp;G456&amp;H456&amp;I456&amp;J456&amp;K456&amp;L456),"")</f>
        <v>Tapa Modulo ATS</v>
      </c>
      <c r="DD456" s="300" t="s">
        <v>915</v>
      </c>
      <c r="DE456" s="300" t="str">
        <f t="shared" si="114"/>
        <v>1012110</v>
      </c>
      <c r="DF456" s="301"/>
      <c r="DG456" s="301" t="str">
        <f t="shared" si="115"/>
        <v/>
      </c>
      <c r="DH456" s="301"/>
      <c r="DI456" s="301" t="str">
        <f t="shared" si="116"/>
        <v/>
      </c>
    </row>
    <row r="457" spans="1:113" ht="19.899999999999999" customHeight="1" outlineLevel="2">
      <c r="A457" s="154"/>
      <c r="B457" s="155" t="str">
        <f t="shared" si="109"/>
        <v>TaMIL6</v>
      </c>
      <c r="C457" s="308" t="s">
        <v>914</v>
      </c>
      <c r="D457" s="612" t="s">
        <v>1462</v>
      </c>
      <c r="E457" s="310" t="s">
        <v>347</v>
      </c>
      <c r="F457" s="301" t="s">
        <v>347</v>
      </c>
      <c r="G457" s="159" t="str">
        <f t="shared" si="110"/>
        <v/>
      </c>
      <c r="H457" s="159"/>
      <c r="I457" s="160" t="str">
        <f t="shared" si="111"/>
        <v/>
      </c>
      <c r="J457" s="160"/>
      <c r="K457" s="161" t="str">
        <f t="shared" si="112"/>
        <v/>
      </c>
      <c r="L457" s="161"/>
      <c r="M457" s="162" t="s">
        <v>909</v>
      </c>
      <c r="N457" s="163" t="s">
        <v>10</v>
      </c>
      <c r="O457" s="164" t="s">
        <v>919</v>
      </c>
      <c r="P457" s="302">
        <v>6</v>
      </c>
      <c r="Q457" s="321" t="str">
        <f>IF(B457&lt;&gt;"",(C457&amp;M457&amp;N457&amp;O457&amp;P457&amp;G457&amp;H457&amp;I457&amp;J457&amp;K457&amp;L457),"")</f>
        <v>Tapa Modulo IL6</v>
      </c>
      <c r="DD457" s="300" t="s">
        <v>918</v>
      </c>
      <c r="DE457" s="300" t="str">
        <f t="shared" si="114"/>
        <v>1012150</v>
      </c>
      <c r="DF457" s="310"/>
      <c r="DG457" s="310" t="str">
        <f t="shared" si="115"/>
        <v/>
      </c>
      <c r="DH457" s="310"/>
      <c r="DI457" s="310" t="str">
        <f t="shared" si="116"/>
        <v/>
      </c>
    </row>
    <row r="458" spans="1:113" ht="19.899999999999999" customHeight="1" outlineLevel="2">
      <c r="A458" s="154">
        <v>357</v>
      </c>
      <c r="B458" s="155" t="str">
        <f t="shared" si="109"/>
        <v>TaMPM6</v>
      </c>
      <c r="C458" s="156" t="s">
        <v>914</v>
      </c>
      <c r="D458" s="612" t="s">
        <v>1463</v>
      </c>
      <c r="E458" s="301" t="s">
        <v>347</v>
      </c>
      <c r="F458" s="301" t="s">
        <v>347</v>
      </c>
      <c r="G458" s="159" t="str">
        <f t="shared" si="110"/>
        <v/>
      </c>
      <c r="H458" s="159"/>
      <c r="I458" s="160" t="str">
        <f t="shared" si="111"/>
        <v/>
      </c>
      <c r="J458" s="160"/>
      <c r="K458" s="161" t="str">
        <f t="shared" si="112"/>
        <v/>
      </c>
      <c r="L458" s="161"/>
      <c r="M458" s="162" t="s">
        <v>909</v>
      </c>
      <c r="N458" s="163" t="s">
        <v>921</v>
      </c>
      <c r="O458" s="164" t="s">
        <v>922</v>
      </c>
      <c r="P458" s="302">
        <v>6</v>
      </c>
      <c r="Q458" s="166" t="str">
        <f>IF(B458&lt;&gt;"",(C458&amp;M458&amp;N458&amp;O458&amp;P458&amp;G458&amp;H458&amp;I458&amp;J458&amp;K458&amp;L458),"")</f>
        <v>Tapa Modulo PM6</v>
      </c>
      <c r="DD458" s="300" t="s">
        <v>920</v>
      </c>
      <c r="DE458" s="300" t="str">
        <f t="shared" si="114"/>
        <v>1012111</v>
      </c>
      <c r="DF458" s="301"/>
      <c r="DG458" s="301" t="str">
        <f t="shared" si="115"/>
        <v/>
      </c>
      <c r="DH458" s="301"/>
      <c r="DI458" s="301" t="str">
        <f t="shared" si="116"/>
        <v/>
      </c>
    </row>
    <row r="459" spans="1:113" ht="19.899999999999999" customHeight="1" outlineLevel="1">
      <c r="B459" s="296" t="str">
        <f t="shared" si="109"/>
        <v/>
      </c>
      <c r="D459" s="606" t="s">
        <v>347</v>
      </c>
      <c r="E459" s="472" t="s">
        <v>347</v>
      </c>
      <c r="F459" s="472" t="s">
        <v>347</v>
      </c>
      <c r="M459" s="127"/>
      <c r="N459" s="127"/>
      <c r="O459" s="127"/>
      <c r="P459" s="127"/>
      <c r="Q459" s="297"/>
      <c r="DE459" s="472" t="str">
        <f t="shared" si="114"/>
        <v/>
      </c>
      <c r="DG459" s="472" t="str">
        <f t="shared" si="115"/>
        <v/>
      </c>
      <c r="DI459" s="472" t="str">
        <f t="shared" si="116"/>
        <v/>
      </c>
    </row>
    <row r="460" spans="1:113" ht="19.899999999999999" customHeight="1" outlineLevel="1">
      <c r="A460" s="154"/>
      <c r="B460" s="155" t="str">
        <f t="shared" si="109"/>
        <v>AnI</v>
      </c>
      <c r="C460" s="156" t="s">
        <v>904</v>
      </c>
      <c r="D460" s="323" t="s">
        <v>1457</v>
      </c>
      <c r="E460" s="301" t="s">
        <v>347</v>
      </c>
      <c r="F460" s="301" t="s">
        <v>347</v>
      </c>
      <c r="G460" s="159" t="str">
        <f t="shared" si="110"/>
        <v/>
      </c>
      <c r="H460" s="159"/>
      <c r="I460" s="160" t="str">
        <f t="shared" si="111"/>
        <v/>
      </c>
      <c r="J460" s="160"/>
      <c r="K460" s="161" t="str">
        <f t="shared" si="112"/>
        <v/>
      </c>
      <c r="L460" s="161"/>
      <c r="M460" s="162" t="s">
        <v>923</v>
      </c>
      <c r="N460" s="163"/>
      <c r="O460" s="164"/>
      <c r="P460" s="165"/>
      <c r="Q460" s="166" t="str">
        <f>IF(B460&lt;&gt;"",(C460&amp;M460&amp;N460&amp;O460&amp;P460&amp;G460&amp;H460&amp;I460&amp;J460&amp;K460&amp;L460),"")</f>
        <v>Angulo Izaje</v>
      </c>
      <c r="DD460" s="323" t="s">
        <v>905</v>
      </c>
      <c r="DE460" s="323" t="str">
        <f t="shared" si="114"/>
        <v>1014502</v>
      </c>
      <c r="DF460" s="301"/>
      <c r="DG460" s="301" t="str">
        <f t="shared" si="115"/>
        <v/>
      </c>
      <c r="DH460" s="301"/>
      <c r="DI460" s="301" t="str">
        <f t="shared" si="116"/>
        <v/>
      </c>
    </row>
    <row r="461" spans="1:113" ht="19.899999999999999" customHeight="1" outlineLevel="1">
      <c r="A461" s="154"/>
      <c r="B461" s="155" t="str">
        <f t="shared" ref="B461:B524" si="117">MID(H461,1,2)&amp;MID(J461,1,2)&amp;MID(L461,1,2)&amp;MID(C461,1,2)&amp;MID(M461,1,1)&amp;MID(N461,1,1)&amp;MID(O461,1,1)&amp;MID(P461,1,3)</f>
        <v>CuVNP</v>
      </c>
      <c r="C461" s="156" t="s">
        <v>924</v>
      </c>
      <c r="D461" s="324" t="s">
        <v>1464</v>
      </c>
      <c r="E461" s="301" t="s">
        <v>347</v>
      </c>
      <c r="F461" s="301" t="s">
        <v>347</v>
      </c>
      <c r="G461" s="159" t="str">
        <f t="shared" ref="G461:G524" si="118">IF(H461&lt;&gt;"","H:","")</f>
        <v/>
      </c>
      <c r="H461" s="159"/>
      <c r="I461" s="160" t="str">
        <f t="shared" ref="I461:I524" si="119">IF(J461&lt;&gt;"","W:","")</f>
        <v/>
      </c>
      <c r="J461" s="160"/>
      <c r="K461" s="161" t="str">
        <f t="shared" ref="K461:K524" si="120">IF(L461&lt;&gt;"","D:","")</f>
        <v/>
      </c>
      <c r="L461" s="161"/>
      <c r="M461" s="162" t="s">
        <v>926</v>
      </c>
      <c r="N461" s="163" t="s">
        <v>927</v>
      </c>
      <c r="O461" s="164" t="s">
        <v>928</v>
      </c>
      <c r="P461" s="165"/>
      <c r="Q461" s="166" t="str">
        <f>IF(B461&lt;&gt;"",(C461&amp;M461&amp;N461&amp;O461&amp;P461&amp;G461&amp;H461&amp;I461&amp;J461&amp;K461&amp;L461),"")</f>
        <v>Cubierta Ventilación Natural Pequeño</v>
      </c>
      <c r="DD461" s="324" t="s">
        <v>925</v>
      </c>
      <c r="DE461" s="324" t="str">
        <f t="shared" si="114"/>
        <v>1013205</v>
      </c>
      <c r="DF461" s="301"/>
      <c r="DG461" s="301" t="str">
        <f t="shared" si="115"/>
        <v/>
      </c>
      <c r="DH461" s="301"/>
      <c r="DI461" s="301" t="str">
        <f t="shared" si="116"/>
        <v/>
      </c>
    </row>
    <row r="462" spans="1:113" ht="19.899999999999999" customHeight="1" outlineLevel="1">
      <c r="A462" s="154"/>
      <c r="B462" s="155" t="str">
        <f t="shared" si="117"/>
        <v>CuVNM</v>
      </c>
      <c r="C462" s="156" t="s">
        <v>924</v>
      </c>
      <c r="D462" s="324" t="s">
        <v>1465</v>
      </c>
      <c r="E462" s="301" t="s">
        <v>347</v>
      </c>
      <c r="F462" s="301" t="s">
        <v>347</v>
      </c>
      <c r="G462" s="159" t="str">
        <f t="shared" si="118"/>
        <v/>
      </c>
      <c r="H462" s="159"/>
      <c r="I462" s="160" t="str">
        <f t="shared" si="119"/>
        <v/>
      </c>
      <c r="J462" s="160"/>
      <c r="K462" s="161" t="str">
        <f t="shared" si="120"/>
        <v/>
      </c>
      <c r="L462" s="161"/>
      <c r="M462" s="162" t="s">
        <v>926</v>
      </c>
      <c r="N462" s="163" t="s">
        <v>927</v>
      </c>
      <c r="O462" s="164" t="s">
        <v>930</v>
      </c>
      <c r="P462" s="165"/>
      <c r="Q462" s="166" t="str">
        <f>IF(B462&lt;&gt;"",(C462&amp;M462&amp;N462&amp;O462&amp;P462&amp;G462&amp;H462&amp;I462&amp;J462&amp;K462&amp;L462),"")</f>
        <v>Cubierta Ventilación Natural Mediano</v>
      </c>
      <c r="DD462" s="324" t="s">
        <v>929</v>
      </c>
      <c r="DE462" s="324" t="str">
        <f t="shared" si="114"/>
        <v>1013206</v>
      </c>
      <c r="DF462" s="301"/>
      <c r="DG462" s="301" t="str">
        <f t="shared" si="115"/>
        <v/>
      </c>
      <c r="DH462" s="301"/>
      <c r="DI462" s="301" t="str">
        <f t="shared" si="116"/>
        <v/>
      </c>
    </row>
    <row r="463" spans="1:113" ht="19.899999999999999" customHeight="1" outlineLevel="1">
      <c r="A463" s="154"/>
      <c r="B463" s="155" t="str">
        <f t="shared" si="117"/>
        <v>CuVNG</v>
      </c>
      <c r="C463" s="156" t="s">
        <v>924</v>
      </c>
      <c r="D463" s="324" t="s">
        <v>1466</v>
      </c>
      <c r="E463" s="301" t="s">
        <v>347</v>
      </c>
      <c r="F463" s="301" t="s">
        <v>347</v>
      </c>
      <c r="G463" s="159" t="str">
        <f t="shared" si="118"/>
        <v/>
      </c>
      <c r="H463" s="159"/>
      <c r="I463" s="160" t="str">
        <f t="shared" si="119"/>
        <v/>
      </c>
      <c r="J463" s="160"/>
      <c r="K463" s="161" t="str">
        <f t="shared" si="120"/>
        <v/>
      </c>
      <c r="L463" s="161"/>
      <c r="M463" s="162" t="s">
        <v>926</v>
      </c>
      <c r="N463" s="163" t="s">
        <v>927</v>
      </c>
      <c r="O463" s="164" t="s">
        <v>466</v>
      </c>
      <c r="P463" s="165"/>
      <c r="Q463" s="166" t="str">
        <f>IF(B463&lt;&gt;"",(C463&amp;M463&amp;N463&amp;O463&amp;P463&amp;G463&amp;H463&amp;I463&amp;J463&amp;K463&amp;L463),"")</f>
        <v>Cubierta Ventilación Natural Grande</v>
      </c>
      <c r="DD463" s="324" t="s">
        <v>931</v>
      </c>
      <c r="DE463" s="324" t="str">
        <f t="shared" si="114"/>
        <v>1013207</v>
      </c>
      <c r="DF463" s="301"/>
      <c r="DG463" s="301" t="str">
        <f t="shared" si="115"/>
        <v/>
      </c>
      <c r="DH463" s="301"/>
      <c r="DI463" s="301" t="str">
        <f t="shared" si="116"/>
        <v/>
      </c>
    </row>
    <row r="464" spans="1:113" ht="19.899999999999999" customHeight="1" outlineLevel="1">
      <c r="A464" s="154"/>
      <c r="B464" s="155" t="str">
        <f t="shared" si="117"/>
        <v>CuVSE</v>
      </c>
      <c r="C464" s="156" t="s">
        <v>924</v>
      </c>
      <c r="D464" s="324" t="s">
        <v>1467</v>
      </c>
      <c r="E464" s="301" t="s">
        <v>347</v>
      </c>
      <c r="F464" s="301" t="s">
        <v>347</v>
      </c>
      <c r="G464" s="159" t="str">
        <f t="shared" si="118"/>
        <v/>
      </c>
      <c r="H464" s="159"/>
      <c r="I464" s="160" t="str">
        <f t="shared" si="119"/>
        <v/>
      </c>
      <c r="J464" s="160"/>
      <c r="K464" s="161" t="str">
        <f t="shared" si="120"/>
        <v/>
      </c>
      <c r="L464" s="161"/>
      <c r="M464" s="162" t="s">
        <v>926</v>
      </c>
      <c r="N464" s="163" t="s">
        <v>933</v>
      </c>
      <c r="O464" s="164" t="s">
        <v>934</v>
      </c>
      <c r="P464" s="165"/>
      <c r="Q464" s="166" t="str">
        <f>IF(B464&lt;&gt;"",(C464&amp;M464&amp;N464&amp;O464&amp;P464&amp;G464&amp;H464&amp;I464&amp;J464&amp;K464&amp;L464),"")</f>
        <v>Cubierta Ventilación SchneiderElectric</v>
      </c>
      <c r="DD464" s="324" t="s">
        <v>932</v>
      </c>
      <c r="DE464" s="324" t="str">
        <f t="shared" si="114"/>
        <v>1013208</v>
      </c>
      <c r="DF464" s="301"/>
      <c r="DG464" s="301" t="str">
        <f t="shared" si="115"/>
        <v/>
      </c>
      <c r="DH464" s="301"/>
      <c r="DI464" s="301" t="str">
        <f t="shared" si="116"/>
        <v/>
      </c>
    </row>
    <row r="465" spans="1:113" ht="19.899999999999999" customHeight="1" outlineLevel="1">
      <c r="A465" s="154"/>
      <c r="B465" s="155" t="str">
        <f t="shared" si="117"/>
        <v/>
      </c>
      <c r="C465" s="313"/>
      <c r="D465" s="619" t="s">
        <v>347</v>
      </c>
      <c r="E465" s="301" t="s">
        <v>347</v>
      </c>
      <c r="F465" s="301" t="s">
        <v>347</v>
      </c>
      <c r="G465" s="159" t="str">
        <f t="shared" si="118"/>
        <v/>
      </c>
      <c r="H465" s="159"/>
      <c r="I465" s="160" t="str">
        <f t="shared" si="119"/>
        <v/>
      </c>
      <c r="J465" s="463"/>
      <c r="K465" s="161" t="str">
        <f t="shared" si="120"/>
        <v/>
      </c>
      <c r="L465" s="464"/>
      <c r="M465" s="162"/>
      <c r="N465" s="163"/>
      <c r="O465" s="164"/>
      <c r="P465" s="165"/>
      <c r="Q465" s="166" t="str">
        <f t="shared" ref="Q465:Q526" si="121">IF(B465&lt;&gt;"",(C465&amp;M465&amp;N465&amp;O465&amp;P465&amp;" / "&amp;G465&amp;H465&amp;I465&amp;J465&amp;K465&amp;L465&amp;" mm"),"")</f>
        <v/>
      </c>
      <c r="DD465" s="314"/>
      <c r="DE465" s="314" t="str">
        <f t="shared" si="114"/>
        <v/>
      </c>
      <c r="DF465" s="301"/>
      <c r="DG465" s="301" t="str">
        <f t="shared" si="115"/>
        <v/>
      </c>
      <c r="DH465" s="301"/>
      <c r="DI465" s="301" t="str">
        <f t="shared" si="116"/>
        <v/>
      </c>
    </row>
    <row r="466" spans="1:113" ht="19.899999999999999" customHeight="1" outlineLevel="1">
      <c r="A466" s="154"/>
      <c r="B466" s="155" t="str">
        <f t="shared" si="117"/>
        <v>2040CuTI</v>
      </c>
      <c r="C466" s="391" t="s">
        <v>924</v>
      </c>
      <c r="D466" s="623" t="s">
        <v>1468</v>
      </c>
      <c r="E466" s="473" t="s">
        <v>347</v>
      </c>
      <c r="F466" s="301" t="s">
        <v>347</v>
      </c>
      <c r="G466" s="159" t="str">
        <f t="shared" si="118"/>
        <v/>
      </c>
      <c r="H466" s="159"/>
      <c r="I466" s="389" t="str">
        <f t="shared" si="119"/>
        <v>W:</v>
      </c>
      <c r="J466" s="391">
        <v>200</v>
      </c>
      <c r="K466" s="393" t="str">
        <f t="shared" si="120"/>
        <v>D:</v>
      </c>
      <c r="L466" s="391">
        <v>400</v>
      </c>
      <c r="M466" s="394" t="s">
        <v>973</v>
      </c>
      <c r="N466" s="384" t="s">
        <v>974</v>
      </c>
      <c r="O466" s="164"/>
      <c r="P466" s="165"/>
      <c r="Q466" s="166" t="str">
        <f t="shared" si="121"/>
        <v>Cubierta Techo IP55  / W:200D:400 mm</v>
      </c>
      <c r="DD466" s="392" t="s">
        <v>955</v>
      </c>
      <c r="DE466" s="392" t="str">
        <f t="shared" si="114"/>
        <v>1013275</v>
      </c>
      <c r="DF466" s="473"/>
      <c r="DG466" s="473" t="str">
        <f t="shared" si="115"/>
        <v/>
      </c>
      <c r="DH466" s="473"/>
      <c r="DI466" s="473" t="str">
        <f t="shared" si="116"/>
        <v/>
      </c>
    </row>
    <row r="467" spans="1:113" ht="19.899999999999999" customHeight="1" outlineLevel="1">
      <c r="A467" s="154"/>
      <c r="B467" s="155" t="str">
        <f t="shared" si="117"/>
        <v>2060CuTI</v>
      </c>
      <c r="C467" s="391" t="s">
        <v>924</v>
      </c>
      <c r="D467" s="623" t="s">
        <v>1469</v>
      </c>
      <c r="E467" s="473" t="s">
        <v>347</v>
      </c>
      <c r="F467" s="301" t="s">
        <v>347</v>
      </c>
      <c r="G467" s="159" t="str">
        <f t="shared" si="118"/>
        <v/>
      </c>
      <c r="H467" s="159"/>
      <c r="I467" s="389" t="str">
        <f t="shared" si="119"/>
        <v>W:</v>
      </c>
      <c r="J467" s="391">
        <v>200</v>
      </c>
      <c r="K467" s="393" t="str">
        <f t="shared" si="120"/>
        <v>D:</v>
      </c>
      <c r="L467" s="391">
        <v>600</v>
      </c>
      <c r="M467" s="394" t="s">
        <v>973</v>
      </c>
      <c r="N467" s="384" t="s">
        <v>974</v>
      </c>
      <c r="O467" s="164"/>
      <c r="P467" s="165"/>
      <c r="Q467" s="166" t="str">
        <f t="shared" si="121"/>
        <v>Cubierta Techo IP55  / W:200D:600 mm</v>
      </c>
      <c r="DD467" s="392" t="s">
        <v>956</v>
      </c>
      <c r="DE467" s="392" t="str">
        <f t="shared" si="114"/>
        <v>1013276</v>
      </c>
      <c r="DF467" s="473"/>
      <c r="DG467" s="473" t="str">
        <f t="shared" si="115"/>
        <v/>
      </c>
      <c r="DH467" s="473"/>
      <c r="DI467" s="473" t="str">
        <f t="shared" si="116"/>
        <v/>
      </c>
    </row>
    <row r="468" spans="1:113" ht="19.899999999999999" customHeight="1" outlineLevel="1">
      <c r="A468" s="154"/>
      <c r="B468" s="155" t="str">
        <f t="shared" si="117"/>
        <v>2010CuTI</v>
      </c>
      <c r="C468" s="391" t="s">
        <v>924</v>
      </c>
      <c r="D468" s="623" t="s">
        <v>1470</v>
      </c>
      <c r="E468" s="473" t="s">
        <v>347</v>
      </c>
      <c r="F468" s="301" t="s">
        <v>347</v>
      </c>
      <c r="G468" s="159" t="str">
        <f t="shared" si="118"/>
        <v/>
      </c>
      <c r="H468" s="159"/>
      <c r="I468" s="389" t="str">
        <f t="shared" si="119"/>
        <v>W:</v>
      </c>
      <c r="J468" s="391">
        <v>200</v>
      </c>
      <c r="K468" s="393" t="str">
        <f t="shared" si="120"/>
        <v>D:</v>
      </c>
      <c r="L468" s="391">
        <v>1000</v>
      </c>
      <c r="M468" s="394" t="s">
        <v>973</v>
      </c>
      <c r="N468" s="384" t="s">
        <v>53</v>
      </c>
      <c r="O468" s="164"/>
      <c r="P468" s="165"/>
      <c r="Q468" s="166" t="str">
        <f t="shared" si="121"/>
        <v>Cubierta Techo IP55 / W:200D:1000 mm</v>
      </c>
      <c r="DD468" s="392" t="s">
        <v>957</v>
      </c>
      <c r="DE468" s="392" t="str">
        <f t="shared" si="114"/>
        <v>1013277</v>
      </c>
      <c r="DF468" s="473"/>
      <c r="DG468" s="473" t="str">
        <f t="shared" si="115"/>
        <v/>
      </c>
      <c r="DH468" s="473"/>
      <c r="DI468" s="473" t="str">
        <f t="shared" si="116"/>
        <v/>
      </c>
    </row>
    <row r="469" spans="1:113" ht="19.899999999999999" customHeight="1" outlineLevel="1">
      <c r="A469" s="154"/>
      <c r="B469" s="155" t="str">
        <f t="shared" si="117"/>
        <v>4040CuTI</v>
      </c>
      <c r="C469" s="391" t="s">
        <v>924</v>
      </c>
      <c r="D469" s="623" t="s">
        <v>1471</v>
      </c>
      <c r="E469" s="473" t="s">
        <v>347</v>
      </c>
      <c r="F469" s="301" t="s">
        <v>347</v>
      </c>
      <c r="G469" s="159" t="str">
        <f t="shared" si="118"/>
        <v/>
      </c>
      <c r="H469" s="159"/>
      <c r="I469" s="389" t="str">
        <f t="shared" si="119"/>
        <v>W:</v>
      </c>
      <c r="J469" s="391">
        <v>400</v>
      </c>
      <c r="K469" s="393" t="str">
        <f t="shared" si="120"/>
        <v>D:</v>
      </c>
      <c r="L469" s="391">
        <v>400</v>
      </c>
      <c r="M469" s="394" t="s">
        <v>973</v>
      </c>
      <c r="N469" s="384" t="s">
        <v>53</v>
      </c>
      <c r="O469" s="164"/>
      <c r="P469" s="165"/>
      <c r="Q469" s="166" t="str">
        <f t="shared" si="121"/>
        <v>Cubierta Techo IP55 / W:400D:400 mm</v>
      </c>
      <c r="DD469" s="392" t="s">
        <v>958</v>
      </c>
      <c r="DE469" s="392" t="str">
        <f t="shared" si="114"/>
        <v>1013278</v>
      </c>
      <c r="DF469" s="473"/>
      <c r="DG469" s="473" t="str">
        <f t="shared" si="115"/>
        <v/>
      </c>
      <c r="DH469" s="473"/>
      <c r="DI469" s="473" t="str">
        <f t="shared" si="116"/>
        <v/>
      </c>
    </row>
    <row r="470" spans="1:113" ht="19.899999999999999" customHeight="1" outlineLevel="1">
      <c r="A470" s="154"/>
      <c r="B470" s="155" t="str">
        <f t="shared" si="117"/>
        <v>4060CuTI</v>
      </c>
      <c r="C470" s="391" t="s">
        <v>924</v>
      </c>
      <c r="D470" s="623" t="s">
        <v>1472</v>
      </c>
      <c r="E470" s="473" t="s">
        <v>347</v>
      </c>
      <c r="F470" s="301" t="s">
        <v>347</v>
      </c>
      <c r="G470" s="159" t="str">
        <f t="shared" si="118"/>
        <v/>
      </c>
      <c r="H470" s="159"/>
      <c r="I470" s="389" t="str">
        <f t="shared" si="119"/>
        <v>W:</v>
      </c>
      <c r="J470" s="391">
        <v>400</v>
      </c>
      <c r="K470" s="393" t="str">
        <f t="shared" si="120"/>
        <v>D:</v>
      </c>
      <c r="L470" s="391">
        <v>600</v>
      </c>
      <c r="M470" s="394" t="s">
        <v>973</v>
      </c>
      <c r="N470" s="384" t="s">
        <v>53</v>
      </c>
      <c r="O470" s="164"/>
      <c r="P470" s="165"/>
      <c r="Q470" s="166" t="str">
        <f t="shared" si="121"/>
        <v>Cubierta Techo IP55 / W:400D:600 mm</v>
      </c>
      <c r="DD470" s="392" t="s">
        <v>959</v>
      </c>
      <c r="DE470" s="392" t="str">
        <f t="shared" si="114"/>
        <v>1013279</v>
      </c>
      <c r="DF470" s="473"/>
      <c r="DG470" s="473" t="str">
        <f t="shared" si="115"/>
        <v/>
      </c>
      <c r="DH470" s="473"/>
      <c r="DI470" s="473" t="str">
        <f t="shared" si="116"/>
        <v/>
      </c>
    </row>
    <row r="471" spans="1:113" ht="19.899999999999999" customHeight="1" outlineLevel="1">
      <c r="A471" s="154"/>
      <c r="B471" s="155" t="str">
        <f t="shared" si="117"/>
        <v>4010CuTI</v>
      </c>
      <c r="C471" s="391" t="s">
        <v>924</v>
      </c>
      <c r="D471" s="623" t="s">
        <v>1473</v>
      </c>
      <c r="E471" s="473" t="s">
        <v>347</v>
      </c>
      <c r="F471" s="301" t="s">
        <v>347</v>
      </c>
      <c r="G471" s="159" t="str">
        <f t="shared" si="118"/>
        <v/>
      </c>
      <c r="H471" s="159"/>
      <c r="I471" s="389" t="str">
        <f t="shared" si="119"/>
        <v>W:</v>
      </c>
      <c r="J471" s="391">
        <v>400</v>
      </c>
      <c r="K471" s="393" t="str">
        <f t="shared" si="120"/>
        <v>D:</v>
      </c>
      <c r="L471" s="391">
        <v>1000</v>
      </c>
      <c r="M471" s="394" t="s">
        <v>973</v>
      </c>
      <c r="N471" s="384" t="s">
        <v>53</v>
      </c>
      <c r="O471" s="164"/>
      <c r="P471" s="165"/>
      <c r="Q471" s="166" t="str">
        <f t="shared" si="121"/>
        <v>Cubierta Techo IP55 / W:400D:1000 mm</v>
      </c>
      <c r="DD471" s="392" t="s">
        <v>960</v>
      </c>
      <c r="DE471" s="392" t="str">
        <f t="shared" si="114"/>
        <v>1013280</v>
      </c>
      <c r="DF471" s="473"/>
      <c r="DG471" s="473" t="str">
        <f t="shared" si="115"/>
        <v/>
      </c>
      <c r="DH471" s="473"/>
      <c r="DI471" s="473" t="str">
        <f t="shared" si="116"/>
        <v/>
      </c>
    </row>
    <row r="472" spans="1:113" ht="19.899999999999999" customHeight="1" outlineLevel="1">
      <c r="A472" s="154"/>
      <c r="B472" s="155" t="str">
        <f t="shared" si="117"/>
        <v>7240CuTI</v>
      </c>
      <c r="C472" s="391" t="s">
        <v>924</v>
      </c>
      <c r="D472" s="623" t="s">
        <v>1474</v>
      </c>
      <c r="E472" s="473" t="s">
        <v>347</v>
      </c>
      <c r="F472" s="301" t="s">
        <v>347</v>
      </c>
      <c r="G472" s="159" t="str">
        <f t="shared" si="118"/>
        <v/>
      </c>
      <c r="H472" s="159"/>
      <c r="I472" s="389" t="str">
        <f t="shared" si="119"/>
        <v>W:</v>
      </c>
      <c r="J472" s="391">
        <v>720</v>
      </c>
      <c r="K472" s="393" t="str">
        <f t="shared" si="120"/>
        <v>D:</v>
      </c>
      <c r="L472" s="391">
        <v>400</v>
      </c>
      <c r="M472" s="394" t="s">
        <v>973</v>
      </c>
      <c r="N472" s="384" t="s">
        <v>53</v>
      </c>
      <c r="O472" s="164"/>
      <c r="P472" s="165"/>
      <c r="Q472" s="166" t="str">
        <f t="shared" si="121"/>
        <v>Cubierta Techo IP55 / W:720D:400 mm</v>
      </c>
      <c r="DD472" s="392" t="s">
        <v>961</v>
      </c>
      <c r="DE472" s="392" t="str">
        <f t="shared" si="114"/>
        <v>1013281</v>
      </c>
      <c r="DF472" s="473"/>
      <c r="DG472" s="473" t="str">
        <f t="shared" si="115"/>
        <v/>
      </c>
      <c r="DH472" s="473"/>
      <c r="DI472" s="473" t="str">
        <f t="shared" si="116"/>
        <v/>
      </c>
    </row>
    <row r="473" spans="1:113" ht="19.899999999999999" customHeight="1" outlineLevel="1">
      <c r="A473" s="154"/>
      <c r="B473" s="155" t="str">
        <f t="shared" si="117"/>
        <v>7260CuTI</v>
      </c>
      <c r="C473" s="391" t="s">
        <v>924</v>
      </c>
      <c r="D473" s="623" t="s">
        <v>1475</v>
      </c>
      <c r="E473" s="473" t="s">
        <v>347</v>
      </c>
      <c r="F473" s="301" t="s">
        <v>347</v>
      </c>
      <c r="G473" s="159" t="str">
        <f t="shared" si="118"/>
        <v/>
      </c>
      <c r="H473" s="159"/>
      <c r="I473" s="389" t="str">
        <f t="shared" si="119"/>
        <v>W:</v>
      </c>
      <c r="J473" s="391">
        <v>720</v>
      </c>
      <c r="K473" s="393" t="str">
        <f t="shared" si="120"/>
        <v>D:</v>
      </c>
      <c r="L473" s="391">
        <v>600</v>
      </c>
      <c r="M473" s="394" t="s">
        <v>973</v>
      </c>
      <c r="N473" s="384" t="s">
        <v>53</v>
      </c>
      <c r="O473" s="164"/>
      <c r="P473" s="165"/>
      <c r="Q473" s="166" t="str">
        <f t="shared" si="121"/>
        <v>Cubierta Techo IP55 / W:720D:600 mm</v>
      </c>
      <c r="DD473" s="392" t="s">
        <v>962</v>
      </c>
      <c r="DE473" s="392" t="str">
        <f t="shared" si="114"/>
        <v>1013282</v>
      </c>
      <c r="DF473" s="473"/>
      <c r="DG473" s="473" t="str">
        <f t="shared" si="115"/>
        <v/>
      </c>
      <c r="DH473" s="473"/>
      <c r="DI473" s="473" t="str">
        <f t="shared" si="116"/>
        <v/>
      </c>
    </row>
    <row r="474" spans="1:113" ht="19.899999999999999" customHeight="1" outlineLevel="1">
      <c r="A474" s="154"/>
      <c r="B474" s="155" t="str">
        <f t="shared" si="117"/>
        <v>7210CuTI</v>
      </c>
      <c r="C474" s="391" t="s">
        <v>924</v>
      </c>
      <c r="D474" s="623" t="s">
        <v>1476</v>
      </c>
      <c r="E474" s="473" t="s">
        <v>347</v>
      </c>
      <c r="F474" s="301" t="s">
        <v>347</v>
      </c>
      <c r="G474" s="159" t="str">
        <f t="shared" si="118"/>
        <v/>
      </c>
      <c r="H474" s="159"/>
      <c r="I474" s="389" t="str">
        <f t="shared" si="119"/>
        <v>W:</v>
      </c>
      <c r="J474" s="391">
        <v>720</v>
      </c>
      <c r="K474" s="393" t="str">
        <f t="shared" si="120"/>
        <v>D:</v>
      </c>
      <c r="L474" s="391">
        <v>1000</v>
      </c>
      <c r="M474" s="394" t="s">
        <v>973</v>
      </c>
      <c r="N474" s="384" t="s">
        <v>53</v>
      </c>
      <c r="O474" s="164"/>
      <c r="P474" s="165"/>
      <c r="Q474" s="166" t="str">
        <f t="shared" si="121"/>
        <v>Cubierta Techo IP55 / W:720D:1000 mm</v>
      </c>
      <c r="DD474" s="392" t="s">
        <v>963</v>
      </c>
      <c r="DE474" s="392" t="str">
        <f t="shared" si="114"/>
        <v>1013283</v>
      </c>
      <c r="DF474" s="473"/>
      <c r="DG474" s="473" t="str">
        <f t="shared" si="115"/>
        <v/>
      </c>
      <c r="DH474" s="473"/>
      <c r="DI474" s="473" t="str">
        <f t="shared" si="116"/>
        <v/>
      </c>
    </row>
    <row r="475" spans="1:113" ht="19.899999999999999" customHeight="1" outlineLevel="1">
      <c r="A475" s="154"/>
      <c r="B475" s="155" t="str">
        <f t="shared" si="117"/>
        <v>8060CuTI</v>
      </c>
      <c r="C475" s="391" t="s">
        <v>924</v>
      </c>
      <c r="D475" s="623" t="s">
        <v>1477</v>
      </c>
      <c r="E475" s="473" t="s">
        <v>347</v>
      </c>
      <c r="F475" s="301" t="s">
        <v>347</v>
      </c>
      <c r="G475" s="159" t="str">
        <f t="shared" si="118"/>
        <v/>
      </c>
      <c r="H475" s="159"/>
      <c r="I475" s="389" t="str">
        <f t="shared" si="119"/>
        <v>W:</v>
      </c>
      <c r="J475" s="391">
        <v>800</v>
      </c>
      <c r="K475" s="393" t="str">
        <f t="shared" si="120"/>
        <v>D:</v>
      </c>
      <c r="L475" s="391">
        <v>600</v>
      </c>
      <c r="M475" s="394" t="s">
        <v>973</v>
      </c>
      <c r="N475" s="384" t="s">
        <v>53</v>
      </c>
      <c r="O475" s="164"/>
      <c r="P475" s="165"/>
      <c r="Q475" s="166" t="str">
        <f t="shared" si="121"/>
        <v>Cubierta Techo IP55 / W:800D:600 mm</v>
      </c>
      <c r="DD475" s="392" t="s">
        <v>964</v>
      </c>
      <c r="DE475" s="392" t="str">
        <f t="shared" si="114"/>
        <v>1013284</v>
      </c>
      <c r="DF475" s="473"/>
      <c r="DG475" s="473" t="str">
        <f t="shared" si="115"/>
        <v/>
      </c>
      <c r="DH475" s="473"/>
      <c r="DI475" s="473" t="str">
        <f t="shared" si="116"/>
        <v/>
      </c>
    </row>
    <row r="476" spans="1:113" ht="19.899999999999999" customHeight="1" outlineLevel="1">
      <c r="A476" s="154"/>
      <c r="B476" s="155" t="str">
        <f t="shared" si="117"/>
        <v>8010CuTI</v>
      </c>
      <c r="C476" s="391" t="s">
        <v>924</v>
      </c>
      <c r="D476" s="623" t="s">
        <v>1478</v>
      </c>
      <c r="E476" s="473" t="s">
        <v>347</v>
      </c>
      <c r="F476" s="301" t="s">
        <v>347</v>
      </c>
      <c r="G476" s="159" t="str">
        <f t="shared" si="118"/>
        <v/>
      </c>
      <c r="H476" s="159"/>
      <c r="I476" s="389" t="str">
        <f t="shared" si="119"/>
        <v>W:</v>
      </c>
      <c r="J476" s="391">
        <v>800</v>
      </c>
      <c r="K476" s="393" t="str">
        <f t="shared" si="120"/>
        <v>D:</v>
      </c>
      <c r="L476" s="391">
        <v>1000</v>
      </c>
      <c r="M476" s="394" t="s">
        <v>973</v>
      </c>
      <c r="N476" s="384" t="s">
        <v>53</v>
      </c>
      <c r="O476" s="164"/>
      <c r="P476" s="165"/>
      <c r="Q476" s="166" t="str">
        <f t="shared" si="121"/>
        <v>Cubierta Techo IP55 / W:800D:1000 mm</v>
      </c>
      <c r="DD476" s="392" t="s">
        <v>965</v>
      </c>
      <c r="DE476" s="392" t="str">
        <f t="shared" si="114"/>
        <v>1013285</v>
      </c>
      <c r="DF476" s="473"/>
      <c r="DG476" s="473" t="str">
        <f t="shared" si="115"/>
        <v/>
      </c>
      <c r="DH476" s="473"/>
      <c r="DI476" s="473" t="str">
        <f t="shared" si="116"/>
        <v/>
      </c>
    </row>
    <row r="477" spans="1:113" ht="19.899999999999999" customHeight="1" outlineLevel="1">
      <c r="A477" s="154"/>
      <c r="B477" s="155" t="str">
        <f t="shared" si="117"/>
        <v>1140CuTI</v>
      </c>
      <c r="C477" s="391" t="s">
        <v>924</v>
      </c>
      <c r="D477" s="623" t="s">
        <v>1479</v>
      </c>
      <c r="E477" s="473" t="s">
        <v>347</v>
      </c>
      <c r="F477" s="301" t="s">
        <v>347</v>
      </c>
      <c r="G477" s="159" t="str">
        <f t="shared" si="118"/>
        <v/>
      </c>
      <c r="H477" s="159"/>
      <c r="I477" s="389" t="str">
        <f t="shared" si="119"/>
        <v>W:</v>
      </c>
      <c r="J477" s="391">
        <v>1120</v>
      </c>
      <c r="K477" s="393" t="str">
        <f t="shared" si="120"/>
        <v>D:</v>
      </c>
      <c r="L477" s="391">
        <v>400</v>
      </c>
      <c r="M477" s="394" t="s">
        <v>973</v>
      </c>
      <c r="N477" s="384" t="s">
        <v>53</v>
      </c>
      <c r="O477" s="164"/>
      <c r="P477" s="165"/>
      <c r="Q477" s="166" t="str">
        <f t="shared" si="121"/>
        <v>Cubierta Techo IP55 / W:1120D:400 mm</v>
      </c>
      <c r="DD477" s="392" t="s">
        <v>966</v>
      </c>
      <c r="DE477" s="392" t="str">
        <f t="shared" si="114"/>
        <v>1013286</v>
      </c>
      <c r="DF477" s="473"/>
      <c r="DG477" s="473" t="str">
        <f t="shared" si="115"/>
        <v/>
      </c>
      <c r="DH477" s="473"/>
      <c r="DI477" s="473" t="str">
        <f t="shared" si="116"/>
        <v/>
      </c>
    </row>
    <row r="478" spans="1:113" ht="19.899999999999999" customHeight="1" outlineLevel="1">
      <c r="A478" s="154"/>
      <c r="B478" s="155" t="str">
        <f t="shared" si="117"/>
        <v>1160CuTI</v>
      </c>
      <c r="C478" s="391" t="s">
        <v>924</v>
      </c>
      <c r="D478" s="623" t="s">
        <v>1480</v>
      </c>
      <c r="E478" s="473" t="s">
        <v>347</v>
      </c>
      <c r="F478" s="301" t="s">
        <v>347</v>
      </c>
      <c r="G478" s="159" t="str">
        <f t="shared" si="118"/>
        <v/>
      </c>
      <c r="H478" s="159"/>
      <c r="I478" s="389" t="str">
        <f t="shared" si="119"/>
        <v>W:</v>
      </c>
      <c r="J478" s="391">
        <v>1120</v>
      </c>
      <c r="K478" s="393" t="str">
        <f t="shared" si="120"/>
        <v>D:</v>
      </c>
      <c r="L478" s="391">
        <v>600</v>
      </c>
      <c r="M478" s="394" t="s">
        <v>973</v>
      </c>
      <c r="N478" s="384" t="s">
        <v>53</v>
      </c>
      <c r="O478" s="164"/>
      <c r="P478" s="165"/>
      <c r="Q478" s="166" t="str">
        <f t="shared" si="121"/>
        <v>Cubierta Techo IP55 / W:1120D:600 mm</v>
      </c>
      <c r="DD478" s="392" t="s">
        <v>967</v>
      </c>
      <c r="DE478" s="392" t="str">
        <f t="shared" si="114"/>
        <v>1013287</v>
      </c>
      <c r="DF478" s="473"/>
      <c r="DG478" s="473" t="str">
        <f t="shared" si="115"/>
        <v/>
      </c>
      <c r="DH478" s="473"/>
      <c r="DI478" s="473" t="str">
        <f t="shared" si="116"/>
        <v/>
      </c>
    </row>
    <row r="479" spans="1:113" ht="19.899999999999999" customHeight="1" outlineLevel="1">
      <c r="A479" s="154"/>
      <c r="B479" s="155" t="str">
        <f t="shared" si="117"/>
        <v>1110CuTI</v>
      </c>
      <c r="C479" s="391" t="s">
        <v>924</v>
      </c>
      <c r="D479" s="623" t="s">
        <v>1481</v>
      </c>
      <c r="E479" s="473" t="s">
        <v>347</v>
      </c>
      <c r="F479" s="301" t="s">
        <v>347</v>
      </c>
      <c r="G479" s="159" t="str">
        <f t="shared" si="118"/>
        <v/>
      </c>
      <c r="H479" s="159"/>
      <c r="I479" s="389" t="str">
        <f t="shared" si="119"/>
        <v>W:</v>
      </c>
      <c r="J479" s="391">
        <v>1120</v>
      </c>
      <c r="K479" s="393" t="str">
        <f t="shared" si="120"/>
        <v>D:</v>
      </c>
      <c r="L479" s="391">
        <v>1000</v>
      </c>
      <c r="M479" s="394" t="s">
        <v>973</v>
      </c>
      <c r="N479" s="384" t="s">
        <v>53</v>
      </c>
      <c r="O479" s="164"/>
      <c r="P479" s="165"/>
      <c r="Q479" s="166" t="str">
        <f t="shared" si="121"/>
        <v>Cubierta Techo IP55 / W:1120D:1000 mm</v>
      </c>
      <c r="DD479" s="392" t="s">
        <v>968</v>
      </c>
      <c r="DE479" s="392" t="str">
        <f t="shared" si="114"/>
        <v>1013288</v>
      </c>
      <c r="DF479" s="473"/>
      <c r="DG479" s="473" t="str">
        <f t="shared" si="115"/>
        <v/>
      </c>
      <c r="DH479" s="473"/>
      <c r="DI479" s="473" t="str">
        <f t="shared" si="116"/>
        <v/>
      </c>
    </row>
    <row r="480" spans="1:113" ht="19.899999999999999" customHeight="1" outlineLevel="1">
      <c r="A480" s="154"/>
      <c r="B480" s="155" t="str">
        <f t="shared" si="117"/>
        <v/>
      </c>
      <c r="C480" s="390"/>
      <c r="D480" s="617" t="s">
        <v>347</v>
      </c>
      <c r="E480" s="301" t="s">
        <v>347</v>
      </c>
      <c r="F480" s="301" t="s">
        <v>347</v>
      </c>
      <c r="G480" s="159" t="str">
        <f t="shared" si="118"/>
        <v/>
      </c>
      <c r="H480" s="159"/>
      <c r="I480" s="160" t="str">
        <f t="shared" si="119"/>
        <v/>
      </c>
      <c r="J480" s="461"/>
      <c r="K480" s="161" t="str">
        <f t="shared" si="120"/>
        <v/>
      </c>
      <c r="L480" s="462"/>
      <c r="M480" s="162"/>
      <c r="N480" s="163"/>
      <c r="O480" s="164"/>
      <c r="P480" s="165"/>
      <c r="Q480" s="166" t="str">
        <f t="shared" si="121"/>
        <v/>
      </c>
      <c r="DD480" s="474"/>
      <c r="DE480" s="474" t="str">
        <f t="shared" si="114"/>
        <v/>
      </c>
      <c r="DF480" s="301"/>
      <c r="DG480" s="301" t="str">
        <f t="shared" si="115"/>
        <v/>
      </c>
      <c r="DH480" s="301"/>
      <c r="DI480" s="301" t="str">
        <f t="shared" si="116"/>
        <v/>
      </c>
    </row>
    <row r="481" spans="1:113" ht="19.899999999999999" customHeight="1" outlineLevel="1">
      <c r="A481" s="154"/>
      <c r="B481" s="155" t="str">
        <f t="shared" si="117"/>
        <v/>
      </c>
      <c r="C481" s="156"/>
      <c r="D481" s="610" t="s">
        <v>347</v>
      </c>
      <c r="E481" s="301" t="s">
        <v>347</v>
      </c>
      <c r="F481" s="301" t="s">
        <v>347</v>
      </c>
      <c r="G481" s="159" t="str">
        <f t="shared" si="118"/>
        <v/>
      </c>
      <c r="H481" s="159"/>
      <c r="I481" s="160" t="str">
        <f t="shared" si="119"/>
        <v/>
      </c>
      <c r="J481" s="160"/>
      <c r="K481" s="161" t="str">
        <f t="shared" si="120"/>
        <v/>
      </c>
      <c r="L481" s="161"/>
      <c r="M481" s="162"/>
      <c r="N481" s="163"/>
      <c r="O481" s="164"/>
      <c r="P481" s="165"/>
      <c r="Q481" s="166" t="str">
        <f t="shared" si="121"/>
        <v/>
      </c>
      <c r="DD481" s="301"/>
      <c r="DE481" s="301" t="str">
        <f t="shared" si="114"/>
        <v/>
      </c>
      <c r="DF481" s="301"/>
      <c r="DG481" s="301" t="str">
        <f t="shared" si="115"/>
        <v/>
      </c>
      <c r="DH481" s="301"/>
      <c r="DI481" s="301" t="str">
        <f t="shared" si="116"/>
        <v/>
      </c>
    </row>
    <row r="482" spans="1:113" ht="19.899999999999999" customHeight="1" outlineLevel="1">
      <c r="A482" s="154"/>
      <c r="B482" s="155" t="str">
        <f t="shared" si="117"/>
        <v/>
      </c>
      <c r="C482" s="156"/>
      <c r="D482" s="610" t="s">
        <v>347</v>
      </c>
      <c r="E482" s="301" t="s">
        <v>347</v>
      </c>
      <c r="F482" s="301" t="s">
        <v>347</v>
      </c>
      <c r="G482" s="159" t="str">
        <f t="shared" si="118"/>
        <v/>
      </c>
      <c r="H482" s="159"/>
      <c r="I482" s="160" t="str">
        <f t="shared" si="119"/>
        <v/>
      </c>
      <c r="J482" s="160"/>
      <c r="K482" s="161" t="str">
        <f t="shared" si="120"/>
        <v/>
      </c>
      <c r="L482" s="161"/>
      <c r="M482" s="162"/>
      <c r="N482" s="163"/>
      <c r="O482" s="164"/>
      <c r="P482" s="165"/>
      <c r="Q482" s="166" t="str">
        <f t="shared" si="121"/>
        <v/>
      </c>
      <c r="DD482" s="301"/>
      <c r="DE482" s="301" t="str">
        <f t="shared" si="114"/>
        <v/>
      </c>
      <c r="DF482" s="301"/>
      <c r="DG482" s="301" t="str">
        <f t="shared" si="115"/>
        <v/>
      </c>
      <c r="DH482" s="301"/>
      <c r="DI482" s="301" t="str">
        <f t="shared" si="116"/>
        <v/>
      </c>
    </row>
    <row r="483" spans="1:113" ht="19.899999999999999" customHeight="1" outlineLevel="1">
      <c r="A483" s="154"/>
      <c r="B483" s="155" t="str">
        <f t="shared" si="117"/>
        <v/>
      </c>
      <c r="C483" s="156"/>
      <c r="D483" s="610" t="s">
        <v>347</v>
      </c>
      <c r="E483" s="301" t="s">
        <v>347</v>
      </c>
      <c r="F483" s="301" t="s">
        <v>347</v>
      </c>
      <c r="G483" s="159" t="str">
        <f t="shared" si="118"/>
        <v/>
      </c>
      <c r="H483" s="159"/>
      <c r="I483" s="160" t="str">
        <f t="shared" si="119"/>
        <v/>
      </c>
      <c r="J483" s="160"/>
      <c r="K483" s="161" t="str">
        <f t="shared" si="120"/>
        <v/>
      </c>
      <c r="L483" s="161"/>
      <c r="M483" s="162"/>
      <c r="N483" s="163"/>
      <c r="O483" s="164"/>
      <c r="P483" s="165"/>
      <c r="Q483" s="166" t="str">
        <f t="shared" si="121"/>
        <v/>
      </c>
      <c r="DD483" s="301"/>
      <c r="DE483" s="301" t="str">
        <f t="shared" si="114"/>
        <v/>
      </c>
      <c r="DF483" s="301"/>
      <c r="DG483" s="301" t="str">
        <f t="shared" si="115"/>
        <v/>
      </c>
      <c r="DH483" s="301"/>
      <c r="DI483" s="301" t="str">
        <f t="shared" si="116"/>
        <v/>
      </c>
    </row>
    <row r="484" spans="1:113" ht="19.899999999999999" customHeight="1" outlineLevel="1">
      <c r="A484" s="154"/>
      <c r="B484" s="155" t="str">
        <f t="shared" si="117"/>
        <v/>
      </c>
      <c r="C484" s="156"/>
      <c r="D484" s="610" t="s">
        <v>347</v>
      </c>
      <c r="E484" s="301" t="s">
        <v>347</v>
      </c>
      <c r="F484" s="301" t="s">
        <v>347</v>
      </c>
      <c r="G484" s="159" t="str">
        <f t="shared" si="118"/>
        <v/>
      </c>
      <c r="H484" s="159"/>
      <c r="I484" s="160" t="str">
        <f t="shared" si="119"/>
        <v/>
      </c>
      <c r="J484" s="160"/>
      <c r="K484" s="161" t="str">
        <f t="shared" si="120"/>
        <v/>
      </c>
      <c r="L484" s="161"/>
      <c r="M484" s="162"/>
      <c r="N484" s="163"/>
      <c r="O484" s="164"/>
      <c r="P484" s="165"/>
      <c r="Q484" s="166" t="str">
        <f t="shared" si="121"/>
        <v/>
      </c>
      <c r="DD484" s="301"/>
      <c r="DE484" s="301" t="str">
        <f t="shared" si="114"/>
        <v/>
      </c>
      <c r="DF484" s="301"/>
      <c r="DG484" s="301" t="str">
        <f t="shared" si="115"/>
        <v/>
      </c>
      <c r="DH484" s="301"/>
      <c r="DI484" s="301" t="str">
        <f t="shared" si="116"/>
        <v/>
      </c>
    </row>
    <row r="485" spans="1:113" ht="19.899999999999999" customHeight="1" outlineLevel="1">
      <c r="A485" s="154"/>
      <c r="B485" s="155" t="str">
        <f t="shared" si="117"/>
        <v/>
      </c>
      <c r="C485" s="156"/>
      <c r="D485" s="610" t="s">
        <v>347</v>
      </c>
      <c r="E485" s="301" t="s">
        <v>347</v>
      </c>
      <c r="F485" s="301" t="s">
        <v>347</v>
      </c>
      <c r="G485" s="159" t="str">
        <f t="shared" si="118"/>
        <v/>
      </c>
      <c r="H485" s="159"/>
      <c r="I485" s="160" t="str">
        <f t="shared" si="119"/>
        <v/>
      </c>
      <c r="J485" s="160"/>
      <c r="K485" s="161" t="str">
        <f t="shared" si="120"/>
        <v/>
      </c>
      <c r="L485" s="161"/>
      <c r="M485" s="162"/>
      <c r="N485" s="163"/>
      <c r="O485" s="164"/>
      <c r="P485" s="165"/>
      <c r="Q485" s="166" t="str">
        <f t="shared" si="121"/>
        <v/>
      </c>
      <c r="DD485" s="301"/>
      <c r="DE485" s="301" t="str">
        <f t="shared" si="114"/>
        <v/>
      </c>
      <c r="DF485" s="301"/>
      <c r="DG485" s="301" t="str">
        <f t="shared" si="115"/>
        <v/>
      </c>
      <c r="DH485" s="301"/>
      <c r="DI485" s="301" t="str">
        <f t="shared" si="116"/>
        <v/>
      </c>
    </row>
    <row r="486" spans="1:113" ht="19.899999999999999" customHeight="1" outlineLevel="1">
      <c r="A486" s="154"/>
      <c r="B486" s="155" t="str">
        <f t="shared" si="117"/>
        <v/>
      </c>
      <c r="C486" s="156"/>
      <c r="D486" s="610" t="s">
        <v>347</v>
      </c>
      <c r="E486" s="301" t="s">
        <v>347</v>
      </c>
      <c r="F486" s="301" t="s">
        <v>347</v>
      </c>
      <c r="G486" s="159" t="str">
        <f t="shared" si="118"/>
        <v/>
      </c>
      <c r="H486" s="159"/>
      <c r="I486" s="160" t="str">
        <f t="shared" si="119"/>
        <v/>
      </c>
      <c r="J486" s="160"/>
      <c r="K486" s="161" t="str">
        <f t="shared" si="120"/>
        <v/>
      </c>
      <c r="L486" s="161"/>
      <c r="M486" s="162"/>
      <c r="N486" s="163"/>
      <c r="O486" s="164"/>
      <c r="P486" s="165"/>
      <c r="Q486" s="166" t="str">
        <f t="shared" si="121"/>
        <v/>
      </c>
      <c r="DD486" s="301"/>
      <c r="DE486" s="301" t="str">
        <f t="shared" si="114"/>
        <v/>
      </c>
      <c r="DF486" s="301"/>
      <c r="DG486" s="301" t="str">
        <f t="shared" si="115"/>
        <v/>
      </c>
      <c r="DH486" s="301"/>
      <c r="DI486" s="301" t="str">
        <f t="shared" si="116"/>
        <v/>
      </c>
    </row>
    <row r="487" spans="1:113" ht="19.899999999999999" customHeight="1" outlineLevel="1">
      <c r="A487" s="154"/>
      <c r="B487" s="155" t="str">
        <f t="shared" si="117"/>
        <v/>
      </c>
      <c r="C487" s="156"/>
      <c r="D487" s="610" t="s">
        <v>347</v>
      </c>
      <c r="E487" s="301" t="s">
        <v>347</v>
      </c>
      <c r="F487" s="301" t="s">
        <v>347</v>
      </c>
      <c r="G487" s="159" t="str">
        <f t="shared" si="118"/>
        <v/>
      </c>
      <c r="H487" s="159"/>
      <c r="I487" s="160" t="str">
        <f t="shared" si="119"/>
        <v/>
      </c>
      <c r="J487" s="160"/>
      <c r="K487" s="161" t="str">
        <f t="shared" si="120"/>
        <v/>
      </c>
      <c r="L487" s="161"/>
      <c r="M487" s="162"/>
      <c r="N487" s="163"/>
      <c r="O487" s="164"/>
      <c r="P487" s="165"/>
      <c r="Q487" s="166" t="str">
        <f t="shared" si="121"/>
        <v/>
      </c>
      <c r="DD487" s="301"/>
      <c r="DE487" s="301" t="str">
        <f t="shared" si="114"/>
        <v/>
      </c>
      <c r="DF487" s="301"/>
      <c r="DG487" s="301" t="str">
        <f t="shared" si="115"/>
        <v/>
      </c>
      <c r="DH487" s="301"/>
      <c r="DI487" s="301" t="str">
        <f t="shared" si="116"/>
        <v/>
      </c>
    </row>
    <row r="488" spans="1:113" ht="19.899999999999999" customHeight="1" outlineLevel="1">
      <c r="A488" s="154"/>
      <c r="B488" s="155" t="str">
        <f t="shared" si="117"/>
        <v/>
      </c>
      <c r="C488" s="156"/>
      <c r="D488" s="610" t="s">
        <v>347</v>
      </c>
      <c r="E488" s="301" t="s">
        <v>347</v>
      </c>
      <c r="F488" s="301" t="s">
        <v>347</v>
      </c>
      <c r="G488" s="159" t="str">
        <f t="shared" si="118"/>
        <v/>
      </c>
      <c r="H488" s="159"/>
      <c r="I488" s="160" t="str">
        <f t="shared" si="119"/>
        <v/>
      </c>
      <c r="J488" s="160"/>
      <c r="K488" s="161" t="str">
        <f t="shared" si="120"/>
        <v/>
      </c>
      <c r="L488" s="161"/>
      <c r="M488" s="162"/>
      <c r="N488" s="163"/>
      <c r="O488" s="164"/>
      <c r="P488" s="165"/>
      <c r="Q488" s="166" t="str">
        <f t="shared" si="121"/>
        <v/>
      </c>
      <c r="DD488" s="301"/>
      <c r="DE488" s="301" t="str">
        <f t="shared" si="114"/>
        <v/>
      </c>
      <c r="DF488" s="301"/>
      <c r="DG488" s="301" t="str">
        <f t="shared" si="115"/>
        <v/>
      </c>
      <c r="DH488" s="301"/>
      <c r="DI488" s="301" t="str">
        <f t="shared" si="116"/>
        <v/>
      </c>
    </row>
    <row r="489" spans="1:113" ht="19.899999999999999" customHeight="1" outlineLevel="1">
      <c r="A489" s="154"/>
      <c r="B489" s="155" t="str">
        <f t="shared" si="117"/>
        <v/>
      </c>
      <c r="C489" s="156"/>
      <c r="D489" s="610" t="s">
        <v>347</v>
      </c>
      <c r="E489" s="301" t="s">
        <v>347</v>
      </c>
      <c r="F489" s="301" t="s">
        <v>347</v>
      </c>
      <c r="G489" s="159" t="str">
        <f t="shared" si="118"/>
        <v/>
      </c>
      <c r="H489" s="159"/>
      <c r="I489" s="160" t="str">
        <f t="shared" si="119"/>
        <v/>
      </c>
      <c r="J489" s="160"/>
      <c r="K489" s="161" t="str">
        <f t="shared" si="120"/>
        <v/>
      </c>
      <c r="L489" s="161"/>
      <c r="M489" s="162"/>
      <c r="N489" s="163"/>
      <c r="O489" s="164"/>
      <c r="P489" s="165"/>
      <c r="Q489" s="166" t="str">
        <f t="shared" si="121"/>
        <v/>
      </c>
      <c r="DD489" s="301"/>
      <c r="DE489" s="301" t="str">
        <f t="shared" si="114"/>
        <v/>
      </c>
      <c r="DF489" s="301"/>
      <c r="DG489" s="301" t="str">
        <f t="shared" si="115"/>
        <v/>
      </c>
      <c r="DH489" s="301"/>
      <c r="DI489" s="301" t="str">
        <f t="shared" si="116"/>
        <v/>
      </c>
    </row>
    <row r="490" spans="1:113" ht="19.899999999999999" customHeight="1" outlineLevel="1">
      <c r="A490" s="154"/>
      <c r="B490" s="155" t="str">
        <f t="shared" si="117"/>
        <v/>
      </c>
      <c r="C490" s="156"/>
      <c r="D490" s="610" t="s">
        <v>347</v>
      </c>
      <c r="E490" s="301" t="s">
        <v>347</v>
      </c>
      <c r="F490" s="301" t="s">
        <v>347</v>
      </c>
      <c r="G490" s="159" t="str">
        <f t="shared" si="118"/>
        <v/>
      </c>
      <c r="H490" s="159"/>
      <c r="I490" s="160" t="str">
        <f t="shared" si="119"/>
        <v/>
      </c>
      <c r="J490" s="160"/>
      <c r="K490" s="161" t="str">
        <f t="shared" si="120"/>
        <v/>
      </c>
      <c r="L490" s="161"/>
      <c r="M490" s="162"/>
      <c r="N490" s="163"/>
      <c r="O490" s="164"/>
      <c r="P490" s="165"/>
      <c r="Q490" s="166" t="str">
        <f t="shared" si="121"/>
        <v/>
      </c>
      <c r="DD490" s="301"/>
      <c r="DE490" s="301" t="str">
        <f t="shared" si="114"/>
        <v/>
      </c>
      <c r="DF490" s="301"/>
      <c r="DG490" s="301" t="str">
        <f t="shared" si="115"/>
        <v/>
      </c>
      <c r="DH490" s="301"/>
      <c r="DI490" s="301" t="str">
        <f t="shared" si="116"/>
        <v/>
      </c>
    </row>
    <row r="491" spans="1:113" ht="19.899999999999999" customHeight="1" outlineLevel="1">
      <c r="A491" s="154"/>
      <c r="B491" s="155" t="str">
        <f t="shared" si="117"/>
        <v/>
      </c>
      <c r="C491" s="156"/>
      <c r="D491" s="610" t="s">
        <v>347</v>
      </c>
      <c r="E491" s="301" t="s">
        <v>347</v>
      </c>
      <c r="F491" s="301" t="s">
        <v>347</v>
      </c>
      <c r="G491" s="159" t="str">
        <f t="shared" si="118"/>
        <v/>
      </c>
      <c r="H491" s="159"/>
      <c r="I491" s="160" t="str">
        <f t="shared" si="119"/>
        <v/>
      </c>
      <c r="J491" s="160"/>
      <c r="K491" s="161" t="str">
        <f t="shared" si="120"/>
        <v/>
      </c>
      <c r="L491" s="161"/>
      <c r="M491" s="162"/>
      <c r="N491" s="163"/>
      <c r="O491" s="164"/>
      <c r="P491" s="165"/>
      <c r="Q491" s="166" t="str">
        <f t="shared" si="121"/>
        <v/>
      </c>
      <c r="DD491" s="301"/>
      <c r="DE491" s="301" t="str">
        <f t="shared" si="114"/>
        <v/>
      </c>
      <c r="DF491" s="301"/>
      <c r="DG491" s="301" t="str">
        <f t="shared" si="115"/>
        <v/>
      </c>
      <c r="DH491" s="301"/>
      <c r="DI491" s="301" t="str">
        <f t="shared" si="116"/>
        <v/>
      </c>
    </row>
    <row r="492" spans="1:113" ht="19.899999999999999" customHeight="1" outlineLevel="1">
      <c r="A492" s="154"/>
      <c r="B492" s="155" t="str">
        <f t="shared" si="117"/>
        <v/>
      </c>
      <c r="C492" s="156"/>
      <c r="D492" s="610" t="s">
        <v>347</v>
      </c>
      <c r="E492" s="301" t="s">
        <v>347</v>
      </c>
      <c r="F492" s="301" t="s">
        <v>347</v>
      </c>
      <c r="G492" s="159" t="str">
        <f t="shared" si="118"/>
        <v/>
      </c>
      <c r="H492" s="159"/>
      <c r="I492" s="160" t="str">
        <f t="shared" si="119"/>
        <v/>
      </c>
      <c r="J492" s="160"/>
      <c r="K492" s="161" t="str">
        <f t="shared" si="120"/>
        <v/>
      </c>
      <c r="L492" s="161"/>
      <c r="M492" s="162"/>
      <c r="N492" s="163"/>
      <c r="O492" s="164"/>
      <c r="P492" s="165"/>
      <c r="Q492" s="166" t="str">
        <f t="shared" si="121"/>
        <v/>
      </c>
      <c r="DD492" s="301"/>
      <c r="DE492" s="301" t="str">
        <f t="shared" si="114"/>
        <v/>
      </c>
      <c r="DF492" s="301"/>
      <c r="DG492" s="301" t="str">
        <f t="shared" si="115"/>
        <v/>
      </c>
      <c r="DH492" s="301"/>
      <c r="DI492" s="301" t="str">
        <f t="shared" si="116"/>
        <v/>
      </c>
    </row>
    <row r="493" spans="1:113" ht="19.899999999999999" customHeight="1" outlineLevel="1">
      <c r="A493" s="154"/>
      <c r="B493" s="155" t="str">
        <f t="shared" si="117"/>
        <v/>
      </c>
      <c r="C493" s="156"/>
      <c r="D493" s="610" t="s">
        <v>347</v>
      </c>
      <c r="E493" s="301" t="s">
        <v>347</v>
      </c>
      <c r="F493" s="301" t="s">
        <v>347</v>
      </c>
      <c r="G493" s="159" t="str">
        <f t="shared" si="118"/>
        <v/>
      </c>
      <c r="H493" s="159"/>
      <c r="I493" s="160" t="str">
        <f t="shared" si="119"/>
        <v/>
      </c>
      <c r="J493" s="160"/>
      <c r="K493" s="161" t="str">
        <f t="shared" si="120"/>
        <v/>
      </c>
      <c r="L493" s="161"/>
      <c r="M493" s="162"/>
      <c r="N493" s="163"/>
      <c r="O493" s="164"/>
      <c r="P493" s="165"/>
      <c r="Q493" s="166" t="str">
        <f t="shared" si="121"/>
        <v/>
      </c>
      <c r="DD493" s="301"/>
      <c r="DE493" s="301" t="str">
        <f t="shared" si="114"/>
        <v/>
      </c>
      <c r="DF493" s="301"/>
      <c r="DG493" s="301" t="str">
        <f t="shared" si="115"/>
        <v/>
      </c>
      <c r="DH493" s="301"/>
      <c r="DI493" s="301" t="str">
        <f t="shared" si="116"/>
        <v/>
      </c>
    </row>
    <row r="494" spans="1:113" ht="19.899999999999999" customHeight="1" outlineLevel="1">
      <c r="A494" s="154"/>
      <c r="B494" s="155" t="str">
        <f t="shared" si="117"/>
        <v/>
      </c>
      <c r="C494" s="156"/>
      <c r="D494" s="610" t="s">
        <v>347</v>
      </c>
      <c r="E494" s="301" t="s">
        <v>347</v>
      </c>
      <c r="F494" s="301" t="s">
        <v>347</v>
      </c>
      <c r="G494" s="159" t="str">
        <f t="shared" si="118"/>
        <v/>
      </c>
      <c r="H494" s="159"/>
      <c r="I494" s="160" t="str">
        <f t="shared" si="119"/>
        <v/>
      </c>
      <c r="J494" s="160"/>
      <c r="K494" s="161" t="str">
        <f t="shared" si="120"/>
        <v/>
      </c>
      <c r="L494" s="161"/>
      <c r="M494" s="162"/>
      <c r="N494" s="163"/>
      <c r="O494" s="164"/>
      <c r="P494" s="165"/>
      <c r="Q494" s="166" t="str">
        <f t="shared" si="121"/>
        <v/>
      </c>
      <c r="DD494" s="301"/>
      <c r="DE494" s="301" t="str">
        <f t="shared" si="114"/>
        <v/>
      </c>
      <c r="DF494" s="301"/>
      <c r="DG494" s="301" t="str">
        <f t="shared" si="115"/>
        <v/>
      </c>
      <c r="DH494" s="301"/>
      <c r="DI494" s="301" t="str">
        <f t="shared" si="116"/>
        <v/>
      </c>
    </row>
    <row r="495" spans="1:113" ht="19.899999999999999" customHeight="1" outlineLevel="1">
      <c r="A495" s="154"/>
      <c r="B495" s="155" t="str">
        <f t="shared" si="117"/>
        <v/>
      </c>
      <c r="C495" s="156"/>
      <c r="D495" s="610" t="s">
        <v>347</v>
      </c>
      <c r="E495" s="301" t="s">
        <v>347</v>
      </c>
      <c r="F495" s="301" t="s">
        <v>347</v>
      </c>
      <c r="G495" s="159" t="str">
        <f t="shared" si="118"/>
        <v/>
      </c>
      <c r="H495" s="159"/>
      <c r="I495" s="160" t="str">
        <f t="shared" si="119"/>
        <v/>
      </c>
      <c r="J495" s="160"/>
      <c r="K495" s="161" t="str">
        <f t="shared" si="120"/>
        <v/>
      </c>
      <c r="L495" s="161"/>
      <c r="M495" s="162"/>
      <c r="N495" s="163"/>
      <c r="O495" s="164"/>
      <c r="P495" s="165"/>
      <c r="Q495" s="166" t="str">
        <f t="shared" si="121"/>
        <v/>
      </c>
      <c r="DD495" s="301"/>
      <c r="DE495" s="301" t="str">
        <f t="shared" si="114"/>
        <v/>
      </c>
      <c r="DF495" s="301"/>
      <c r="DG495" s="301" t="str">
        <f t="shared" si="115"/>
        <v/>
      </c>
      <c r="DH495" s="301"/>
      <c r="DI495" s="301" t="str">
        <f t="shared" si="116"/>
        <v/>
      </c>
    </row>
    <row r="496" spans="1:113" ht="19.899999999999999" customHeight="1" outlineLevel="1">
      <c r="A496" s="154"/>
      <c r="B496" s="155" t="str">
        <f t="shared" si="117"/>
        <v/>
      </c>
      <c r="C496" s="156"/>
      <c r="D496" s="610" t="s">
        <v>347</v>
      </c>
      <c r="E496" s="301" t="s">
        <v>347</v>
      </c>
      <c r="F496" s="301" t="s">
        <v>347</v>
      </c>
      <c r="G496" s="159" t="str">
        <f t="shared" si="118"/>
        <v/>
      </c>
      <c r="H496" s="159"/>
      <c r="I496" s="160" t="str">
        <f t="shared" si="119"/>
        <v/>
      </c>
      <c r="J496" s="160"/>
      <c r="K496" s="161" t="str">
        <f t="shared" si="120"/>
        <v/>
      </c>
      <c r="L496" s="161"/>
      <c r="M496" s="162"/>
      <c r="N496" s="163"/>
      <c r="O496" s="164"/>
      <c r="P496" s="165"/>
      <c r="Q496" s="166" t="str">
        <f t="shared" si="121"/>
        <v/>
      </c>
      <c r="DD496" s="301"/>
      <c r="DE496" s="301" t="str">
        <f t="shared" si="114"/>
        <v/>
      </c>
      <c r="DF496" s="301"/>
      <c r="DG496" s="301" t="str">
        <f t="shared" si="115"/>
        <v/>
      </c>
      <c r="DH496" s="301"/>
      <c r="DI496" s="301" t="str">
        <f t="shared" si="116"/>
        <v/>
      </c>
    </row>
    <row r="497" spans="1:113" ht="19.899999999999999" customHeight="1" outlineLevel="1">
      <c r="A497" s="154"/>
      <c r="B497" s="155" t="str">
        <f t="shared" si="117"/>
        <v/>
      </c>
      <c r="C497" s="156"/>
      <c r="D497" s="610" t="s">
        <v>347</v>
      </c>
      <c r="E497" s="301" t="s">
        <v>347</v>
      </c>
      <c r="F497" s="301" t="s">
        <v>347</v>
      </c>
      <c r="G497" s="159" t="str">
        <f t="shared" si="118"/>
        <v/>
      </c>
      <c r="H497" s="159"/>
      <c r="I497" s="160" t="str">
        <f t="shared" si="119"/>
        <v/>
      </c>
      <c r="J497" s="160"/>
      <c r="K497" s="161" t="str">
        <f t="shared" si="120"/>
        <v/>
      </c>
      <c r="L497" s="161"/>
      <c r="M497" s="162"/>
      <c r="N497" s="163"/>
      <c r="O497" s="164"/>
      <c r="P497" s="165"/>
      <c r="Q497" s="166" t="str">
        <f t="shared" si="121"/>
        <v/>
      </c>
      <c r="DD497" s="301"/>
      <c r="DE497" s="301" t="str">
        <f t="shared" si="114"/>
        <v/>
      </c>
      <c r="DF497" s="301"/>
      <c r="DG497" s="301" t="str">
        <f t="shared" si="115"/>
        <v/>
      </c>
      <c r="DH497" s="301"/>
      <c r="DI497" s="301" t="str">
        <f t="shared" si="116"/>
        <v/>
      </c>
    </row>
    <row r="498" spans="1:113" ht="19.899999999999999" customHeight="1" outlineLevel="1">
      <c r="A498" s="154"/>
      <c r="B498" s="155" t="str">
        <f t="shared" si="117"/>
        <v/>
      </c>
      <c r="C498" s="156"/>
      <c r="D498" s="610" t="s">
        <v>347</v>
      </c>
      <c r="E498" s="301" t="s">
        <v>347</v>
      </c>
      <c r="F498" s="301" t="s">
        <v>347</v>
      </c>
      <c r="G498" s="159" t="str">
        <f t="shared" si="118"/>
        <v/>
      </c>
      <c r="H498" s="159"/>
      <c r="I498" s="160" t="str">
        <f t="shared" si="119"/>
        <v/>
      </c>
      <c r="J498" s="160"/>
      <c r="K498" s="161" t="str">
        <f t="shared" si="120"/>
        <v/>
      </c>
      <c r="L498" s="161"/>
      <c r="M498" s="162"/>
      <c r="N498" s="163"/>
      <c r="O498" s="164"/>
      <c r="P498" s="165"/>
      <c r="Q498" s="166" t="str">
        <f t="shared" si="121"/>
        <v/>
      </c>
      <c r="DD498" s="301"/>
      <c r="DE498" s="301" t="str">
        <f t="shared" si="114"/>
        <v/>
      </c>
      <c r="DF498" s="301"/>
      <c r="DG498" s="301" t="str">
        <f t="shared" si="115"/>
        <v/>
      </c>
      <c r="DH498" s="301"/>
      <c r="DI498" s="301" t="str">
        <f t="shared" si="116"/>
        <v/>
      </c>
    </row>
    <row r="499" spans="1:113" ht="19.899999999999999" customHeight="1" outlineLevel="1">
      <c r="A499" s="154"/>
      <c r="B499" s="155" t="str">
        <f t="shared" si="117"/>
        <v/>
      </c>
      <c r="C499" s="156"/>
      <c r="D499" s="610" t="s">
        <v>347</v>
      </c>
      <c r="E499" s="301" t="s">
        <v>347</v>
      </c>
      <c r="F499" s="301" t="s">
        <v>347</v>
      </c>
      <c r="G499" s="159" t="str">
        <f t="shared" si="118"/>
        <v/>
      </c>
      <c r="H499" s="159"/>
      <c r="I499" s="160" t="str">
        <f t="shared" si="119"/>
        <v/>
      </c>
      <c r="J499" s="160"/>
      <c r="K499" s="161" t="str">
        <f t="shared" si="120"/>
        <v/>
      </c>
      <c r="L499" s="161"/>
      <c r="M499" s="162"/>
      <c r="N499" s="163"/>
      <c r="O499" s="164"/>
      <c r="P499" s="165"/>
      <c r="Q499" s="166" t="str">
        <f t="shared" si="121"/>
        <v/>
      </c>
      <c r="DD499" s="301"/>
      <c r="DE499" s="301" t="str">
        <f t="shared" si="114"/>
        <v/>
      </c>
      <c r="DF499" s="301"/>
      <c r="DG499" s="301" t="str">
        <f t="shared" si="115"/>
        <v/>
      </c>
      <c r="DH499" s="301"/>
      <c r="DI499" s="301" t="str">
        <f t="shared" si="116"/>
        <v/>
      </c>
    </row>
    <row r="500" spans="1:113" ht="19.899999999999999" customHeight="1" outlineLevel="1">
      <c r="A500" s="154"/>
      <c r="B500" s="155" t="str">
        <f t="shared" si="117"/>
        <v/>
      </c>
      <c r="C500" s="156"/>
      <c r="D500" s="610" t="s">
        <v>347</v>
      </c>
      <c r="E500" s="301" t="s">
        <v>347</v>
      </c>
      <c r="F500" s="301" t="s">
        <v>347</v>
      </c>
      <c r="G500" s="159" t="str">
        <f t="shared" si="118"/>
        <v/>
      </c>
      <c r="H500" s="159"/>
      <c r="I500" s="160" t="str">
        <f t="shared" si="119"/>
        <v/>
      </c>
      <c r="J500" s="160"/>
      <c r="K500" s="161" t="str">
        <f t="shared" si="120"/>
        <v/>
      </c>
      <c r="L500" s="161"/>
      <c r="M500" s="162"/>
      <c r="N500" s="163"/>
      <c r="O500" s="164"/>
      <c r="P500" s="165"/>
      <c r="Q500" s="166" t="str">
        <f t="shared" si="121"/>
        <v/>
      </c>
      <c r="DD500" s="301"/>
      <c r="DE500" s="301" t="str">
        <f t="shared" si="114"/>
        <v/>
      </c>
      <c r="DF500" s="301"/>
      <c r="DG500" s="301" t="str">
        <f t="shared" si="115"/>
        <v/>
      </c>
      <c r="DH500" s="301"/>
      <c r="DI500" s="301" t="str">
        <f t="shared" si="116"/>
        <v/>
      </c>
    </row>
    <row r="501" spans="1:113" ht="19.899999999999999" customHeight="1" outlineLevel="1">
      <c r="A501" s="154"/>
      <c r="B501" s="155" t="str">
        <f t="shared" si="117"/>
        <v/>
      </c>
      <c r="C501" s="156"/>
      <c r="D501" s="610" t="s">
        <v>347</v>
      </c>
      <c r="E501" s="301" t="s">
        <v>347</v>
      </c>
      <c r="F501" s="301" t="s">
        <v>347</v>
      </c>
      <c r="G501" s="159" t="str">
        <f t="shared" si="118"/>
        <v/>
      </c>
      <c r="H501" s="159"/>
      <c r="I501" s="160" t="str">
        <f t="shared" si="119"/>
        <v/>
      </c>
      <c r="J501" s="160"/>
      <c r="K501" s="161" t="str">
        <f t="shared" si="120"/>
        <v/>
      </c>
      <c r="L501" s="161"/>
      <c r="M501" s="162"/>
      <c r="N501" s="163"/>
      <c r="O501" s="164"/>
      <c r="P501" s="165"/>
      <c r="Q501" s="166" t="str">
        <f t="shared" si="121"/>
        <v/>
      </c>
      <c r="DD501" s="301"/>
      <c r="DE501" s="301" t="str">
        <f t="shared" si="114"/>
        <v/>
      </c>
      <c r="DF501" s="301"/>
      <c r="DG501" s="301" t="str">
        <f t="shared" si="115"/>
        <v/>
      </c>
      <c r="DH501" s="301"/>
      <c r="DI501" s="301" t="str">
        <f t="shared" si="116"/>
        <v/>
      </c>
    </row>
    <row r="502" spans="1:113" ht="19.899999999999999" customHeight="1" outlineLevel="1">
      <c r="A502" s="154"/>
      <c r="B502" s="155" t="str">
        <f t="shared" si="117"/>
        <v/>
      </c>
      <c r="C502" s="156"/>
      <c r="D502" s="610" t="s">
        <v>347</v>
      </c>
      <c r="E502" s="301" t="s">
        <v>347</v>
      </c>
      <c r="F502" s="301" t="s">
        <v>347</v>
      </c>
      <c r="G502" s="159" t="str">
        <f t="shared" si="118"/>
        <v/>
      </c>
      <c r="H502" s="159"/>
      <c r="I502" s="160" t="str">
        <f t="shared" si="119"/>
        <v/>
      </c>
      <c r="J502" s="160"/>
      <c r="K502" s="161" t="str">
        <f t="shared" si="120"/>
        <v/>
      </c>
      <c r="L502" s="161"/>
      <c r="M502" s="162"/>
      <c r="N502" s="163"/>
      <c r="O502" s="164"/>
      <c r="P502" s="165"/>
      <c r="Q502" s="166" t="str">
        <f t="shared" si="121"/>
        <v/>
      </c>
      <c r="DD502" s="301"/>
      <c r="DE502" s="301" t="str">
        <f t="shared" si="114"/>
        <v/>
      </c>
      <c r="DF502" s="301"/>
      <c r="DG502" s="301" t="str">
        <f t="shared" si="115"/>
        <v/>
      </c>
      <c r="DH502" s="301"/>
      <c r="DI502" s="301" t="str">
        <f t="shared" si="116"/>
        <v/>
      </c>
    </row>
    <row r="503" spans="1:113" ht="19.899999999999999" customHeight="1" outlineLevel="1">
      <c r="A503" s="154"/>
      <c r="B503" s="155" t="str">
        <f t="shared" si="117"/>
        <v/>
      </c>
      <c r="C503" s="156"/>
      <c r="D503" s="610" t="s">
        <v>347</v>
      </c>
      <c r="E503" s="301" t="s">
        <v>347</v>
      </c>
      <c r="F503" s="301" t="s">
        <v>347</v>
      </c>
      <c r="G503" s="159" t="str">
        <f t="shared" si="118"/>
        <v/>
      </c>
      <c r="H503" s="159"/>
      <c r="I503" s="160" t="str">
        <f t="shared" si="119"/>
        <v/>
      </c>
      <c r="J503" s="160"/>
      <c r="K503" s="161" t="str">
        <f t="shared" si="120"/>
        <v/>
      </c>
      <c r="L503" s="161"/>
      <c r="M503" s="162"/>
      <c r="N503" s="163"/>
      <c r="O503" s="164"/>
      <c r="P503" s="165"/>
      <c r="Q503" s="166" t="str">
        <f t="shared" si="121"/>
        <v/>
      </c>
      <c r="DD503" s="301"/>
      <c r="DE503" s="301" t="str">
        <f t="shared" si="114"/>
        <v/>
      </c>
      <c r="DF503" s="301"/>
      <c r="DG503" s="301" t="str">
        <f t="shared" si="115"/>
        <v/>
      </c>
      <c r="DH503" s="301"/>
      <c r="DI503" s="301" t="str">
        <f t="shared" si="116"/>
        <v/>
      </c>
    </row>
    <row r="504" spans="1:113" ht="19.899999999999999" customHeight="1" outlineLevel="1">
      <c r="A504" s="154"/>
      <c r="B504" s="155" t="str">
        <f t="shared" si="117"/>
        <v/>
      </c>
      <c r="C504" s="156"/>
      <c r="D504" s="610" t="s">
        <v>347</v>
      </c>
      <c r="E504" s="301" t="s">
        <v>347</v>
      </c>
      <c r="F504" s="301" t="s">
        <v>347</v>
      </c>
      <c r="G504" s="159" t="str">
        <f t="shared" si="118"/>
        <v/>
      </c>
      <c r="H504" s="159"/>
      <c r="I504" s="160" t="str">
        <f t="shared" si="119"/>
        <v/>
      </c>
      <c r="J504" s="160"/>
      <c r="K504" s="161" t="str">
        <f t="shared" si="120"/>
        <v/>
      </c>
      <c r="L504" s="161"/>
      <c r="M504" s="162"/>
      <c r="N504" s="163"/>
      <c r="O504" s="164"/>
      <c r="P504" s="165"/>
      <c r="Q504" s="166" t="str">
        <f t="shared" si="121"/>
        <v/>
      </c>
      <c r="DD504" s="301"/>
      <c r="DE504" s="301" t="str">
        <f t="shared" si="114"/>
        <v/>
      </c>
      <c r="DF504" s="301"/>
      <c r="DG504" s="301" t="str">
        <f t="shared" si="115"/>
        <v/>
      </c>
      <c r="DH504" s="301"/>
      <c r="DI504" s="301" t="str">
        <f t="shared" si="116"/>
        <v/>
      </c>
    </row>
    <row r="505" spans="1:113" ht="19.899999999999999" customHeight="1" outlineLevel="1">
      <c r="A505" s="154"/>
      <c r="B505" s="155" t="str">
        <f t="shared" si="117"/>
        <v/>
      </c>
      <c r="C505" s="156"/>
      <c r="D505" s="610" t="s">
        <v>347</v>
      </c>
      <c r="E505" s="301" t="s">
        <v>347</v>
      </c>
      <c r="F505" s="301" t="s">
        <v>347</v>
      </c>
      <c r="G505" s="159" t="str">
        <f t="shared" si="118"/>
        <v/>
      </c>
      <c r="H505" s="159"/>
      <c r="I505" s="160" t="str">
        <f t="shared" si="119"/>
        <v/>
      </c>
      <c r="J505" s="160"/>
      <c r="K505" s="161" t="str">
        <f t="shared" si="120"/>
        <v/>
      </c>
      <c r="L505" s="161"/>
      <c r="M505" s="162"/>
      <c r="N505" s="163"/>
      <c r="O505" s="164"/>
      <c r="P505" s="165"/>
      <c r="Q505" s="166" t="str">
        <f t="shared" si="121"/>
        <v/>
      </c>
      <c r="DD505" s="301"/>
      <c r="DE505" s="301" t="str">
        <f t="shared" si="114"/>
        <v/>
      </c>
      <c r="DF505" s="301"/>
      <c r="DG505" s="301" t="str">
        <f t="shared" si="115"/>
        <v/>
      </c>
      <c r="DH505" s="301"/>
      <c r="DI505" s="301" t="str">
        <f t="shared" si="116"/>
        <v/>
      </c>
    </row>
    <row r="506" spans="1:113" ht="19.899999999999999" customHeight="1" outlineLevel="1">
      <c r="A506" s="154"/>
      <c r="B506" s="155" t="str">
        <f t="shared" si="117"/>
        <v/>
      </c>
      <c r="C506" s="156"/>
      <c r="D506" s="610" t="s">
        <v>347</v>
      </c>
      <c r="E506" s="301" t="s">
        <v>347</v>
      </c>
      <c r="F506" s="301" t="s">
        <v>347</v>
      </c>
      <c r="G506" s="159" t="str">
        <f t="shared" si="118"/>
        <v/>
      </c>
      <c r="H506" s="159"/>
      <c r="I506" s="160" t="str">
        <f t="shared" si="119"/>
        <v/>
      </c>
      <c r="J506" s="160"/>
      <c r="K506" s="161" t="str">
        <f t="shared" si="120"/>
        <v/>
      </c>
      <c r="L506" s="161"/>
      <c r="M506" s="162"/>
      <c r="N506" s="163"/>
      <c r="O506" s="164"/>
      <c r="P506" s="165"/>
      <c r="Q506" s="166" t="str">
        <f t="shared" si="121"/>
        <v/>
      </c>
      <c r="DD506" s="301"/>
      <c r="DE506" s="301" t="str">
        <f t="shared" si="114"/>
        <v/>
      </c>
      <c r="DF506" s="301"/>
      <c r="DG506" s="301" t="str">
        <f t="shared" si="115"/>
        <v/>
      </c>
      <c r="DH506" s="301"/>
      <c r="DI506" s="301" t="str">
        <f t="shared" si="116"/>
        <v/>
      </c>
    </row>
    <row r="507" spans="1:113" ht="19.899999999999999" customHeight="1" outlineLevel="1">
      <c r="A507" s="154"/>
      <c r="B507" s="155" t="str">
        <f t="shared" si="117"/>
        <v/>
      </c>
      <c r="C507" s="156"/>
      <c r="D507" s="610" t="s">
        <v>347</v>
      </c>
      <c r="E507" s="301" t="s">
        <v>347</v>
      </c>
      <c r="F507" s="301" t="s">
        <v>347</v>
      </c>
      <c r="G507" s="159" t="str">
        <f t="shared" si="118"/>
        <v/>
      </c>
      <c r="H507" s="159"/>
      <c r="I507" s="160" t="str">
        <f t="shared" si="119"/>
        <v/>
      </c>
      <c r="J507" s="160"/>
      <c r="K507" s="161" t="str">
        <f t="shared" si="120"/>
        <v/>
      </c>
      <c r="L507" s="161"/>
      <c r="M507" s="162"/>
      <c r="N507" s="163"/>
      <c r="O507" s="164"/>
      <c r="P507" s="165"/>
      <c r="Q507" s="166" t="str">
        <f t="shared" si="121"/>
        <v/>
      </c>
      <c r="DD507" s="301"/>
      <c r="DE507" s="301" t="str">
        <f t="shared" si="114"/>
        <v/>
      </c>
      <c r="DF507" s="301"/>
      <c r="DG507" s="301" t="str">
        <f t="shared" si="115"/>
        <v/>
      </c>
      <c r="DH507" s="301"/>
      <c r="DI507" s="301" t="str">
        <f t="shared" si="116"/>
        <v/>
      </c>
    </row>
    <row r="508" spans="1:113" ht="19.899999999999999" customHeight="1" outlineLevel="1">
      <c r="A508" s="154"/>
      <c r="B508" s="155" t="str">
        <f t="shared" si="117"/>
        <v/>
      </c>
      <c r="C508" s="156"/>
      <c r="D508" s="610" t="s">
        <v>347</v>
      </c>
      <c r="E508" s="301" t="s">
        <v>347</v>
      </c>
      <c r="F508" s="301" t="s">
        <v>347</v>
      </c>
      <c r="G508" s="159" t="str">
        <f t="shared" si="118"/>
        <v/>
      </c>
      <c r="H508" s="159"/>
      <c r="I508" s="160" t="str">
        <f t="shared" si="119"/>
        <v/>
      </c>
      <c r="J508" s="160"/>
      <c r="K508" s="161" t="str">
        <f t="shared" si="120"/>
        <v/>
      </c>
      <c r="L508" s="161"/>
      <c r="M508" s="162"/>
      <c r="N508" s="163"/>
      <c r="O508" s="164"/>
      <c r="P508" s="165"/>
      <c r="Q508" s="166" t="str">
        <f t="shared" si="121"/>
        <v/>
      </c>
      <c r="DD508" s="301"/>
      <c r="DE508" s="301" t="str">
        <f t="shared" si="114"/>
        <v/>
      </c>
      <c r="DF508" s="301"/>
      <c r="DG508" s="301" t="str">
        <f t="shared" si="115"/>
        <v/>
      </c>
      <c r="DH508" s="301"/>
      <c r="DI508" s="301" t="str">
        <f t="shared" si="116"/>
        <v/>
      </c>
    </row>
    <row r="509" spans="1:113" ht="19.899999999999999" customHeight="1" outlineLevel="1">
      <c r="A509" s="154"/>
      <c r="B509" s="155" t="str">
        <f t="shared" si="117"/>
        <v/>
      </c>
      <c r="C509" s="156"/>
      <c r="D509" s="610" t="s">
        <v>347</v>
      </c>
      <c r="E509" s="301" t="s">
        <v>347</v>
      </c>
      <c r="F509" s="301" t="s">
        <v>347</v>
      </c>
      <c r="G509" s="159" t="str">
        <f t="shared" si="118"/>
        <v/>
      </c>
      <c r="H509" s="159"/>
      <c r="I509" s="160" t="str">
        <f t="shared" si="119"/>
        <v/>
      </c>
      <c r="J509" s="160"/>
      <c r="K509" s="161" t="str">
        <f t="shared" si="120"/>
        <v/>
      </c>
      <c r="L509" s="161"/>
      <c r="M509" s="162"/>
      <c r="N509" s="163"/>
      <c r="O509" s="164"/>
      <c r="P509" s="165"/>
      <c r="Q509" s="166" t="str">
        <f t="shared" si="121"/>
        <v/>
      </c>
      <c r="DD509" s="301"/>
      <c r="DE509" s="301" t="str">
        <f t="shared" si="114"/>
        <v/>
      </c>
      <c r="DF509" s="301"/>
      <c r="DG509" s="301" t="str">
        <f t="shared" si="115"/>
        <v/>
      </c>
      <c r="DH509" s="301"/>
      <c r="DI509" s="301" t="str">
        <f t="shared" si="116"/>
        <v/>
      </c>
    </row>
    <row r="510" spans="1:113" ht="19.899999999999999" customHeight="1" outlineLevel="1">
      <c r="A510" s="154"/>
      <c r="B510" s="155" t="str">
        <f t="shared" si="117"/>
        <v/>
      </c>
      <c r="C510" s="156"/>
      <c r="D510" s="610" t="s">
        <v>347</v>
      </c>
      <c r="E510" s="301" t="s">
        <v>347</v>
      </c>
      <c r="F510" s="301" t="s">
        <v>347</v>
      </c>
      <c r="G510" s="159" t="str">
        <f t="shared" si="118"/>
        <v/>
      </c>
      <c r="H510" s="159"/>
      <c r="I510" s="160" t="str">
        <f t="shared" si="119"/>
        <v/>
      </c>
      <c r="J510" s="160"/>
      <c r="K510" s="161" t="str">
        <f t="shared" si="120"/>
        <v/>
      </c>
      <c r="L510" s="161"/>
      <c r="M510" s="162"/>
      <c r="N510" s="163"/>
      <c r="O510" s="164"/>
      <c r="P510" s="165"/>
      <c r="Q510" s="166" t="str">
        <f t="shared" si="121"/>
        <v/>
      </c>
      <c r="DD510" s="301"/>
      <c r="DE510" s="301" t="str">
        <f t="shared" si="114"/>
        <v/>
      </c>
      <c r="DF510" s="301"/>
      <c r="DG510" s="301" t="str">
        <f t="shared" si="115"/>
        <v/>
      </c>
      <c r="DH510" s="301"/>
      <c r="DI510" s="301" t="str">
        <f t="shared" si="116"/>
        <v/>
      </c>
    </row>
    <row r="511" spans="1:113" ht="19.899999999999999" customHeight="1" outlineLevel="1">
      <c r="A511" s="154"/>
      <c r="B511" s="155" t="str">
        <f t="shared" si="117"/>
        <v/>
      </c>
      <c r="C511" s="156"/>
      <c r="D511" s="610" t="s">
        <v>347</v>
      </c>
      <c r="E511" s="301" t="s">
        <v>347</v>
      </c>
      <c r="F511" s="301" t="s">
        <v>347</v>
      </c>
      <c r="G511" s="159" t="str">
        <f t="shared" si="118"/>
        <v/>
      </c>
      <c r="H511" s="159"/>
      <c r="I511" s="160" t="str">
        <f t="shared" si="119"/>
        <v/>
      </c>
      <c r="J511" s="160"/>
      <c r="K511" s="161" t="str">
        <f t="shared" si="120"/>
        <v/>
      </c>
      <c r="L511" s="161"/>
      <c r="M511" s="162"/>
      <c r="N511" s="163"/>
      <c r="O511" s="164"/>
      <c r="P511" s="165"/>
      <c r="Q511" s="166" t="str">
        <f t="shared" si="121"/>
        <v/>
      </c>
      <c r="DD511" s="301"/>
      <c r="DE511" s="301" t="str">
        <f t="shared" si="114"/>
        <v/>
      </c>
      <c r="DF511" s="301"/>
      <c r="DG511" s="301" t="str">
        <f t="shared" si="115"/>
        <v/>
      </c>
      <c r="DH511" s="301"/>
      <c r="DI511" s="301" t="str">
        <f t="shared" si="116"/>
        <v/>
      </c>
    </row>
    <row r="512" spans="1:113" ht="19.899999999999999" customHeight="1" outlineLevel="1">
      <c r="A512" s="154"/>
      <c r="B512" s="155" t="str">
        <f t="shared" si="117"/>
        <v/>
      </c>
      <c r="C512" s="156"/>
      <c r="D512" s="610" t="s">
        <v>347</v>
      </c>
      <c r="E512" s="301" t="s">
        <v>347</v>
      </c>
      <c r="F512" s="301" t="s">
        <v>347</v>
      </c>
      <c r="G512" s="159" t="str">
        <f t="shared" si="118"/>
        <v/>
      </c>
      <c r="H512" s="159"/>
      <c r="I512" s="160" t="str">
        <f t="shared" si="119"/>
        <v/>
      </c>
      <c r="J512" s="160"/>
      <c r="K512" s="161" t="str">
        <f t="shared" si="120"/>
        <v/>
      </c>
      <c r="L512" s="161"/>
      <c r="M512" s="162"/>
      <c r="N512" s="163"/>
      <c r="O512" s="164"/>
      <c r="P512" s="165"/>
      <c r="Q512" s="166" t="str">
        <f t="shared" si="121"/>
        <v/>
      </c>
      <c r="DD512" s="301"/>
      <c r="DE512" s="301" t="str">
        <f t="shared" si="114"/>
        <v/>
      </c>
      <c r="DF512" s="301"/>
      <c r="DG512" s="301" t="str">
        <f t="shared" si="115"/>
        <v/>
      </c>
      <c r="DH512" s="301"/>
      <c r="DI512" s="301" t="str">
        <f t="shared" si="116"/>
        <v/>
      </c>
    </row>
    <row r="513" spans="1:113" ht="19.899999999999999" customHeight="1" outlineLevel="1">
      <c r="A513" s="154"/>
      <c r="B513" s="155" t="str">
        <f t="shared" si="117"/>
        <v/>
      </c>
      <c r="C513" s="156"/>
      <c r="D513" s="610" t="s">
        <v>347</v>
      </c>
      <c r="E513" s="301" t="s">
        <v>347</v>
      </c>
      <c r="F513" s="301" t="s">
        <v>347</v>
      </c>
      <c r="G513" s="159" t="str">
        <f t="shared" si="118"/>
        <v/>
      </c>
      <c r="H513" s="159"/>
      <c r="I513" s="160" t="str">
        <f t="shared" si="119"/>
        <v/>
      </c>
      <c r="J513" s="160"/>
      <c r="K513" s="161" t="str">
        <f t="shared" si="120"/>
        <v/>
      </c>
      <c r="L513" s="161"/>
      <c r="M513" s="162"/>
      <c r="N513" s="163"/>
      <c r="O513" s="164"/>
      <c r="P513" s="165"/>
      <c r="Q513" s="166" t="str">
        <f t="shared" si="121"/>
        <v/>
      </c>
      <c r="DD513" s="301"/>
      <c r="DE513" s="301" t="str">
        <f t="shared" si="114"/>
        <v/>
      </c>
      <c r="DF513" s="301"/>
      <c r="DG513" s="301" t="str">
        <f t="shared" si="115"/>
        <v/>
      </c>
      <c r="DH513" s="301"/>
      <c r="DI513" s="301" t="str">
        <f t="shared" si="116"/>
        <v/>
      </c>
    </row>
    <row r="514" spans="1:113" ht="19.899999999999999" customHeight="1" outlineLevel="1">
      <c r="A514" s="154"/>
      <c r="B514" s="155" t="str">
        <f t="shared" si="117"/>
        <v/>
      </c>
      <c r="C514" s="156"/>
      <c r="D514" s="610" t="s">
        <v>347</v>
      </c>
      <c r="E514" s="301" t="s">
        <v>347</v>
      </c>
      <c r="F514" s="301" t="s">
        <v>347</v>
      </c>
      <c r="G514" s="159" t="str">
        <f t="shared" si="118"/>
        <v/>
      </c>
      <c r="H514" s="159"/>
      <c r="I514" s="160" t="str">
        <f t="shared" si="119"/>
        <v/>
      </c>
      <c r="J514" s="160"/>
      <c r="K514" s="161" t="str">
        <f t="shared" si="120"/>
        <v/>
      </c>
      <c r="L514" s="161"/>
      <c r="M514" s="162"/>
      <c r="N514" s="163"/>
      <c r="O514" s="164"/>
      <c r="P514" s="165"/>
      <c r="Q514" s="166" t="str">
        <f t="shared" si="121"/>
        <v/>
      </c>
      <c r="DD514" s="301"/>
      <c r="DE514" s="301" t="str">
        <f t="shared" si="114"/>
        <v/>
      </c>
      <c r="DF514" s="301"/>
      <c r="DG514" s="301" t="str">
        <f t="shared" si="115"/>
        <v/>
      </c>
      <c r="DH514" s="301"/>
      <c r="DI514" s="301" t="str">
        <f t="shared" si="116"/>
        <v/>
      </c>
    </row>
    <row r="515" spans="1:113" ht="19.899999999999999" customHeight="1" outlineLevel="1">
      <c r="A515" s="154"/>
      <c r="B515" s="155" t="str">
        <f t="shared" si="117"/>
        <v/>
      </c>
      <c r="C515" s="156"/>
      <c r="D515" s="610" t="s">
        <v>347</v>
      </c>
      <c r="E515" s="301" t="s">
        <v>347</v>
      </c>
      <c r="F515" s="301" t="s">
        <v>347</v>
      </c>
      <c r="G515" s="159" t="str">
        <f t="shared" si="118"/>
        <v/>
      </c>
      <c r="H515" s="159"/>
      <c r="I515" s="160" t="str">
        <f t="shared" si="119"/>
        <v/>
      </c>
      <c r="J515" s="160"/>
      <c r="K515" s="161" t="str">
        <f t="shared" si="120"/>
        <v/>
      </c>
      <c r="L515" s="161"/>
      <c r="M515" s="162"/>
      <c r="N515" s="163"/>
      <c r="O515" s="164"/>
      <c r="P515" s="165"/>
      <c r="Q515" s="166" t="str">
        <f t="shared" si="121"/>
        <v/>
      </c>
      <c r="DD515" s="301"/>
      <c r="DE515" s="301" t="str">
        <f t="shared" si="114"/>
        <v/>
      </c>
      <c r="DF515" s="301"/>
      <c r="DG515" s="301" t="str">
        <f t="shared" si="115"/>
        <v/>
      </c>
      <c r="DH515" s="301"/>
      <c r="DI515" s="301" t="str">
        <f t="shared" si="116"/>
        <v/>
      </c>
    </row>
    <row r="516" spans="1:113" ht="19.899999999999999" customHeight="1" outlineLevel="1">
      <c r="A516" s="154"/>
      <c r="B516" s="155" t="str">
        <f t="shared" si="117"/>
        <v/>
      </c>
      <c r="C516" s="156"/>
      <c r="D516" s="610" t="s">
        <v>347</v>
      </c>
      <c r="E516" s="301" t="s">
        <v>347</v>
      </c>
      <c r="F516" s="301" t="s">
        <v>347</v>
      </c>
      <c r="G516" s="159" t="str">
        <f t="shared" si="118"/>
        <v/>
      </c>
      <c r="H516" s="159"/>
      <c r="I516" s="160" t="str">
        <f t="shared" si="119"/>
        <v/>
      </c>
      <c r="J516" s="160"/>
      <c r="K516" s="161" t="str">
        <f t="shared" si="120"/>
        <v/>
      </c>
      <c r="L516" s="161"/>
      <c r="M516" s="162"/>
      <c r="N516" s="163"/>
      <c r="O516" s="164"/>
      <c r="P516" s="165"/>
      <c r="Q516" s="166" t="str">
        <f t="shared" si="121"/>
        <v/>
      </c>
      <c r="DD516" s="301"/>
      <c r="DE516" s="301" t="str">
        <f t="shared" si="114"/>
        <v/>
      </c>
      <c r="DF516" s="301"/>
      <c r="DG516" s="301" t="str">
        <f t="shared" si="115"/>
        <v/>
      </c>
      <c r="DH516" s="301"/>
      <c r="DI516" s="301" t="str">
        <f t="shared" si="116"/>
        <v/>
      </c>
    </row>
    <row r="517" spans="1:113" ht="19.899999999999999" customHeight="1" outlineLevel="1">
      <c r="A517" s="154"/>
      <c r="B517" s="155" t="str">
        <f t="shared" si="117"/>
        <v/>
      </c>
      <c r="C517" s="156"/>
      <c r="D517" s="610" t="s">
        <v>347</v>
      </c>
      <c r="E517" s="301" t="s">
        <v>347</v>
      </c>
      <c r="F517" s="301" t="s">
        <v>347</v>
      </c>
      <c r="G517" s="159" t="str">
        <f t="shared" si="118"/>
        <v/>
      </c>
      <c r="H517" s="159"/>
      <c r="I517" s="160" t="str">
        <f t="shared" si="119"/>
        <v/>
      </c>
      <c r="J517" s="160"/>
      <c r="K517" s="161" t="str">
        <f t="shared" si="120"/>
        <v/>
      </c>
      <c r="L517" s="161"/>
      <c r="M517" s="162"/>
      <c r="N517" s="163"/>
      <c r="O517" s="164"/>
      <c r="P517" s="165"/>
      <c r="Q517" s="166" t="str">
        <f t="shared" si="121"/>
        <v/>
      </c>
      <c r="DD517" s="301"/>
      <c r="DE517" s="301" t="str">
        <f t="shared" si="114"/>
        <v/>
      </c>
      <c r="DF517" s="301"/>
      <c r="DG517" s="301" t="str">
        <f t="shared" si="115"/>
        <v/>
      </c>
      <c r="DH517" s="301"/>
      <c r="DI517" s="301" t="str">
        <f t="shared" si="116"/>
        <v/>
      </c>
    </row>
    <row r="518" spans="1:113" ht="19.899999999999999" customHeight="1" outlineLevel="1">
      <c r="A518" s="154"/>
      <c r="B518" s="155" t="str">
        <f t="shared" si="117"/>
        <v/>
      </c>
      <c r="C518" s="156"/>
      <c r="D518" s="610" t="s">
        <v>347</v>
      </c>
      <c r="E518" s="301" t="s">
        <v>347</v>
      </c>
      <c r="F518" s="301" t="s">
        <v>347</v>
      </c>
      <c r="G518" s="159" t="str">
        <f t="shared" si="118"/>
        <v/>
      </c>
      <c r="H518" s="159"/>
      <c r="I518" s="160" t="str">
        <f t="shared" si="119"/>
        <v/>
      </c>
      <c r="J518" s="160"/>
      <c r="K518" s="161" t="str">
        <f t="shared" si="120"/>
        <v/>
      </c>
      <c r="L518" s="161"/>
      <c r="M518" s="162"/>
      <c r="N518" s="163"/>
      <c r="O518" s="164"/>
      <c r="P518" s="165"/>
      <c r="Q518" s="166" t="str">
        <f t="shared" si="121"/>
        <v/>
      </c>
      <c r="DD518" s="301"/>
      <c r="DE518" s="301" t="str">
        <f t="shared" si="114"/>
        <v/>
      </c>
      <c r="DF518" s="301"/>
      <c r="DG518" s="301" t="str">
        <f t="shared" si="115"/>
        <v/>
      </c>
      <c r="DH518" s="301"/>
      <c r="DI518" s="301" t="str">
        <f t="shared" si="116"/>
        <v/>
      </c>
    </row>
    <row r="519" spans="1:113" ht="19.899999999999999" customHeight="1" outlineLevel="1">
      <c r="A519" s="154"/>
      <c r="B519" s="155" t="str">
        <f t="shared" si="117"/>
        <v/>
      </c>
      <c r="C519" s="156"/>
      <c r="D519" s="610" t="s">
        <v>347</v>
      </c>
      <c r="E519" s="301" t="s">
        <v>347</v>
      </c>
      <c r="F519" s="301" t="s">
        <v>347</v>
      </c>
      <c r="G519" s="159" t="str">
        <f t="shared" si="118"/>
        <v/>
      </c>
      <c r="H519" s="159"/>
      <c r="I519" s="160" t="str">
        <f t="shared" si="119"/>
        <v/>
      </c>
      <c r="J519" s="160"/>
      <c r="K519" s="161" t="str">
        <f t="shared" si="120"/>
        <v/>
      </c>
      <c r="L519" s="161"/>
      <c r="M519" s="162"/>
      <c r="N519" s="163"/>
      <c r="O519" s="164"/>
      <c r="P519" s="165"/>
      <c r="Q519" s="166" t="str">
        <f t="shared" si="121"/>
        <v/>
      </c>
      <c r="DD519" s="301"/>
      <c r="DE519" s="301" t="str">
        <f t="shared" ref="DE519:DE525" si="122">IF(DD519&lt;&gt;"",$DD$4&amp;DD519,"")</f>
        <v/>
      </c>
      <c r="DF519" s="301"/>
      <c r="DG519" s="301" t="str">
        <f t="shared" ref="DG519:DG526" si="123">IF(DF519&lt;&gt;"",$DD$4&amp;DF519,"")</f>
        <v/>
      </c>
      <c r="DH519" s="301"/>
      <c r="DI519" s="301" t="str">
        <f t="shared" ref="DI519:DI526" si="124">IF(DH519&lt;&gt;"",$DD$4&amp;DH519,"")</f>
        <v/>
      </c>
    </row>
    <row r="520" spans="1:113" ht="19.899999999999999" customHeight="1" outlineLevel="1">
      <c r="A520" s="154"/>
      <c r="B520" s="155" t="str">
        <f t="shared" si="117"/>
        <v/>
      </c>
      <c r="C520" s="156"/>
      <c r="D520" s="610" t="s">
        <v>347</v>
      </c>
      <c r="E520" s="301" t="s">
        <v>347</v>
      </c>
      <c r="F520" s="301" t="s">
        <v>347</v>
      </c>
      <c r="G520" s="159" t="str">
        <f t="shared" si="118"/>
        <v/>
      </c>
      <c r="H520" s="159"/>
      <c r="I520" s="160" t="str">
        <f t="shared" si="119"/>
        <v/>
      </c>
      <c r="J520" s="160"/>
      <c r="K520" s="161" t="str">
        <f t="shared" si="120"/>
        <v/>
      </c>
      <c r="L520" s="161"/>
      <c r="M520" s="162"/>
      <c r="N520" s="163"/>
      <c r="O520" s="164"/>
      <c r="P520" s="165"/>
      <c r="Q520" s="166" t="str">
        <f t="shared" si="121"/>
        <v/>
      </c>
      <c r="DD520" s="301"/>
      <c r="DE520" s="301" t="str">
        <f t="shared" si="122"/>
        <v/>
      </c>
      <c r="DF520" s="301"/>
      <c r="DG520" s="301" t="str">
        <f t="shared" si="123"/>
        <v/>
      </c>
      <c r="DH520" s="301"/>
      <c r="DI520" s="301" t="str">
        <f t="shared" si="124"/>
        <v/>
      </c>
    </row>
    <row r="521" spans="1:113" ht="19.899999999999999" customHeight="1" outlineLevel="1">
      <c r="A521" s="154"/>
      <c r="B521" s="155" t="str">
        <f t="shared" si="117"/>
        <v/>
      </c>
      <c r="C521" s="156"/>
      <c r="D521" s="610" t="s">
        <v>347</v>
      </c>
      <c r="E521" s="301" t="s">
        <v>347</v>
      </c>
      <c r="F521" s="301" t="s">
        <v>347</v>
      </c>
      <c r="G521" s="159" t="str">
        <f t="shared" si="118"/>
        <v/>
      </c>
      <c r="H521" s="159"/>
      <c r="I521" s="160" t="str">
        <f t="shared" si="119"/>
        <v/>
      </c>
      <c r="J521" s="160"/>
      <c r="K521" s="161" t="str">
        <f t="shared" si="120"/>
        <v/>
      </c>
      <c r="L521" s="161"/>
      <c r="M521" s="162"/>
      <c r="N521" s="163"/>
      <c r="O521" s="164"/>
      <c r="P521" s="165"/>
      <c r="Q521" s="166" t="str">
        <f t="shared" si="121"/>
        <v/>
      </c>
      <c r="DD521" s="301"/>
      <c r="DE521" s="301" t="str">
        <f t="shared" si="122"/>
        <v/>
      </c>
      <c r="DF521" s="301"/>
      <c r="DG521" s="301" t="str">
        <f t="shared" si="123"/>
        <v/>
      </c>
      <c r="DH521" s="301"/>
      <c r="DI521" s="301" t="str">
        <f t="shared" si="124"/>
        <v/>
      </c>
    </row>
    <row r="522" spans="1:113" ht="19.899999999999999" customHeight="1" outlineLevel="1">
      <c r="A522" s="154"/>
      <c r="B522" s="155" t="str">
        <f t="shared" si="117"/>
        <v/>
      </c>
      <c r="C522" s="156"/>
      <c r="D522" s="610" t="s">
        <v>347</v>
      </c>
      <c r="E522" s="301" t="s">
        <v>347</v>
      </c>
      <c r="F522" s="301" t="s">
        <v>347</v>
      </c>
      <c r="G522" s="159" t="str">
        <f t="shared" si="118"/>
        <v/>
      </c>
      <c r="H522" s="159"/>
      <c r="I522" s="160" t="str">
        <f t="shared" si="119"/>
        <v/>
      </c>
      <c r="J522" s="160"/>
      <c r="K522" s="161" t="str">
        <f t="shared" si="120"/>
        <v/>
      </c>
      <c r="L522" s="161"/>
      <c r="M522" s="162"/>
      <c r="N522" s="163"/>
      <c r="O522" s="164"/>
      <c r="P522" s="165"/>
      <c r="Q522" s="166" t="str">
        <f t="shared" si="121"/>
        <v/>
      </c>
      <c r="DD522" s="301"/>
      <c r="DE522" s="301" t="str">
        <f t="shared" si="122"/>
        <v/>
      </c>
      <c r="DF522" s="301"/>
      <c r="DG522" s="301" t="str">
        <f t="shared" si="123"/>
        <v/>
      </c>
      <c r="DH522" s="301"/>
      <c r="DI522" s="301" t="str">
        <f t="shared" si="124"/>
        <v/>
      </c>
    </row>
    <row r="523" spans="1:113" ht="19.899999999999999" customHeight="1" outlineLevel="1">
      <c r="A523" s="154"/>
      <c r="B523" s="155" t="str">
        <f t="shared" si="117"/>
        <v/>
      </c>
      <c r="C523" s="156"/>
      <c r="D523" s="610" t="s">
        <v>347</v>
      </c>
      <c r="E523" s="301" t="s">
        <v>347</v>
      </c>
      <c r="F523" s="301" t="s">
        <v>347</v>
      </c>
      <c r="G523" s="159" t="str">
        <f t="shared" si="118"/>
        <v/>
      </c>
      <c r="H523" s="159"/>
      <c r="I523" s="160" t="str">
        <f t="shared" si="119"/>
        <v/>
      </c>
      <c r="J523" s="160"/>
      <c r="K523" s="161" t="str">
        <f t="shared" si="120"/>
        <v/>
      </c>
      <c r="L523" s="161"/>
      <c r="M523" s="162"/>
      <c r="N523" s="163"/>
      <c r="O523" s="164"/>
      <c r="P523" s="165"/>
      <c r="Q523" s="166" t="str">
        <f t="shared" si="121"/>
        <v/>
      </c>
      <c r="DD523" s="301"/>
      <c r="DE523" s="301" t="str">
        <f t="shared" si="122"/>
        <v/>
      </c>
      <c r="DF523" s="301"/>
      <c r="DG523" s="301" t="str">
        <f t="shared" si="123"/>
        <v/>
      </c>
      <c r="DH523" s="301"/>
      <c r="DI523" s="301" t="str">
        <f t="shared" si="124"/>
        <v/>
      </c>
    </row>
    <row r="524" spans="1:113" ht="19.899999999999999" customHeight="1" outlineLevel="1">
      <c r="A524" s="154"/>
      <c r="B524" s="155" t="str">
        <f t="shared" si="117"/>
        <v/>
      </c>
      <c r="C524" s="156"/>
      <c r="D524" s="610" t="s">
        <v>347</v>
      </c>
      <c r="E524" s="301" t="s">
        <v>347</v>
      </c>
      <c r="F524" s="301" t="s">
        <v>347</v>
      </c>
      <c r="G524" s="159" t="str">
        <f t="shared" si="118"/>
        <v/>
      </c>
      <c r="H524" s="159"/>
      <c r="I524" s="160" t="str">
        <f t="shared" si="119"/>
        <v/>
      </c>
      <c r="J524" s="160"/>
      <c r="K524" s="161" t="str">
        <f t="shared" si="120"/>
        <v/>
      </c>
      <c r="L524" s="161"/>
      <c r="M524" s="162"/>
      <c r="N524" s="163"/>
      <c r="O524" s="164"/>
      <c r="P524" s="165"/>
      <c r="Q524" s="166" t="str">
        <f t="shared" si="121"/>
        <v/>
      </c>
      <c r="DD524" s="301"/>
      <c r="DE524" s="301" t="str">
        <f t="shared" si="122"/>
        <v/>
      </c>
      <c r="DF524" s="301"/>
      <c r="DG524" s="301" t="str">
        <f t="shared" si="123"/>
        <v/>
      </c>
      <c r="DH524" s="301"/>
      <c r="DI524" s="301" t="str">
        <f t="shared" si="124"/>
        <v/>
      </c>
    </row>
    <row r="525" spans="1:113" ht="19.899999999999999" customHeight="1" outlineLevel="1">
      <c r="A525" s="154"/>
      <c r="B525" s="155" t="str">
        <f>MID(H525,1,2)&amp;MID(J525,1,2)&amp;MID(L525,1,2)&amp;MID(C525,1,2)&amp;MID(M525,1,1)&amp;MID(N525,1,1)&amp;MID(O525,1,1)&amp;MID(P525,1,3)</f>
        <v/>
      </c>
      <c r="C525" s="156"/>
      <c r="D525" s="610" t="s">
        <v>347</v>
      </c>
      <c r="E525" s="301" t="s">
        <v>347</v>
      </c>
      <c r="F525" s="301" t="s">
        <v>347</v>
      </c>
      <c r="G525" s="159" t="str">
        <f>IF(H525&lt;&gt;"","H:","")</f>
        <v/>
      </c>
      <c r="H525" s="159"/>
      <c r="I525" s="160" t="str">
        <f>IF(J525&lt;&gt;"","W:","")</f>
        <v/>
      </c>
      <c r="J525" s="160"/>
      <c r="K525" s="161" t="str">
        <f>IF(L525&lt;&gt;"","D:","")</f>
        <v/>
      </c>
      <c r="L525" s="161"/>
      <c r="M525" s="162"/>
      <c r="N525" s="163"/>
      <c r="O525" s="164"/>
      <c r="P525" s="165"/>
      <c r="Q525" s="166" t="str">
        <f t="shared" si="121"/>
        <v/>
      </c>
      <c r="DD525" s="301"/>
      <c r="DE525" s="301" t="str">
        <f t="shared" si="122"/>
        <v/>
      </c>
      <c r="DF525" s="301"/>
      <c r="DG525" s="301" t="str">
        <f t="shared" si="123"/>
        <v/>
      </c>
      <c r="DH525" s="301"/>
      <c r="DI525" s="301" t="str">
        <f t="shared" si="124"/>
        <v/>
      </c>
    </row>
    <row r="526" spans="1:113" ht="19.899999999999999" customHeight="1" outlineLevel="1">
      <c r="A526" s="154"/>
      <c r="B526" s="155" t="str">
        <f>MID(H526,1,2)&amp;MID(J526,1,2)&amp;MID(L526,1,2)&amp;MID(C526,1,2)&amp;MID(M526,1,1)&amp;MID(N526,1,1)&amp;MID(O526,1,1)&amp;MID(P526,1,3)</f>
        <v/>
      </c>
      <c r="C526" s="156"/>
      <c r="D526" s="610" t="s">
        <v>347</v>
      </c>
      <c r="E526" s="301" t="s">
        <v>347</v>
      </c>
      <c r="F526" s="301" t="s">
        <v>347</v>
      </c>
      <c r="G526" s="159" t="str">
        <f>IF(H526&lt;&gt;"","H:","")</f>
        <v/>
      </c>
      <c r="H526" s="159"/>
      <c r="I526" s="160" t="str">
        <f>IF(J526&lt;&gt;"","W:","")</f>
        <v/>
      </c>
      <c r="J526" s="160"/>
      <c r="K526" s="161" t="str">
        <f>IF(L526&lt;&gt;"","D:","")</f>
        <v/>
      </c>
      <c r="L526" s="161"/>
      <c r="M526" s="162"/>
      <c r="N526" s="163"/>
      <c r="O526" s="164"/>
      <c r="P526" s="165"/>
      <c r="Q526" s="166" t="str">
        <f t="shared" si="121"/>
        <v/>
      </c>
      <c r="DD526" s="301"/>
      <c r="DE526" s="301" t="str">
        <f>IF(DD526&lt;&gt;"",$DD$4&amp;DD526,"")</f>
        <v/>
      </c>
      <c r="DF526" s="301"/>
      <c r="DG526" s="301" t="str">
        <f t="shared" si="123"/>
        <v/>
      </c>
      <c r="DH526" s="301"/>
      <c r="DI526" s="301" t="str">
        <f t="shared" si="124"/>
        <v/>
      </c>
    </row>
  </sheetData>
  <autoFilter ref="A5:CT5" xr:uid="{D9F89768-5729-47FE-B400-B958ED2A254E}">
    <filterColumn colId="6" showButton="0"/>
    <filterColumn colId="8" showButton="0"/>
    <filterColumn colId="10" showButton="0"/>
    <filterColumn colId="18" showButton="0"/>
    <filterColumn colId="30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sortState xmlns:xlrd2="http://schemas.microsoft.com/office/spreadsheetml/2017/richdata2" ref="A6:CT431">
      <sortCondition ref="D5"/>
    </sortState>
  </autoFilter>
  <dataConsolidate/>
  <phoneticPr fontId="37" type="noConversion"/>
  <dataValidations disablePrompts="1" count="14">
    <dataValidation type="list" allowBlank="1" showInputMessage="1" showErrorMessage="1" sqref="AA1" xr:uid="{4715D70B-CC5F-4371-81B4-7C71C08B9DED}">
      <formula1>"1800,2000,2200"</formula1>
    </dataValidation>
    <dataValidation type="list" allowBlank="1" showInputMessage="1" showErrorMessage="1" sqref="AA2" xr:uid="{8E746BAF-D71E-49A0-8780-24A45166A7B4}">
      <formula1>"200,400,720,800,1120"</formula1>
    </dataValidation>
    <dataValidation type="list" allowBlank="1" showInputMessage="1" showErrorMessage="1" sqref="AA3" xr:uid="{2B0CB169-9E96-474E-896F-D157ADABE513}">
      <formula1>"400,600,1000"</formula1>
    </dataValidation>
    <dataValidation type="list" allowBlank="1" showInputMessage="1" showErrorMessage="1" sqref="AA4" xr:uid="{C0FA00A2-5D4A-4DE7-A8BA-5703616BB137}">
      <formula1>"30,42,54,55,65,66"</formula1>
    </dataValidation>
    <dataValidation type="list" allowBlank="1" showInputMessage="1" showErrorMessage="1" sqref="W7" xr:uid="{438727E1-839F-4D28-887F-DDD150F60586}">
      <formula1>"Plena,Vidrio,Corte"</formula1>
    </dataValidation>
    <dataValidation type="list" allowBlank="1" showInputMessage="1" showErrorMessage="1" sqref="X7" xr:uid="{306A893E-39D5-48D1-A148-FE77B3B3E2B3}">
      <formula1>"Sencillo,Doble,Placa"</formula1>
    </dataValidation>
    <dataValidation type="list" allowBlank="1" showInputMessage="1" showErrorMessage="1" sqref="Y8:Y9" xr:uid="{85C760A7-0B29-4819-B8F0-EE3531974632}">
      <formula1>"_SE,_NP,_NM,_NG"</formula1>
    </dataValidation>
    <dataValidation type="list" allowBlank="1" showInputMessage="1" showErrorMessage="1" sqref="W8:W9" xr:uid="{928FC2D5-8F59-4ECA-AACB-94436FB39523}">
      <formula1>"Pleno,Corte"</formula1>
    </dataValidation>
    <dataValidation type="list" allowBlank="1" showInputMessage="1" showErrorMessage="1" sqref="X8:X9" xr:uid="{020E0760-9DCC-46ED-A8AA-0597FB32A7EE}">
      <formula1>"Sencillo,Doble"</formula1>
    </dataValidation>
    <dataValidation type="list" allowBlank="1" showInputMessage="1" showErrorMessage="1" sqref="V16" xr:uid="{50BE51E0-1A4F-4E9D-9A6E-1DEEAA03F06B}">
      <formula1>"600,900,1000"</formula1>
    </dataValidation>
    <dataValidation type="list" allowBlank="1" showInputMessage="1" showErrorMessage="1" sqref="V17" xr:uid="{82821AA0-E73B-42BF-98C4-AD97BB43D413}">
      <formula1>"600,1000"</formula1>
    </dataValidation>
    <dataValidation type="list" allowBlank="1" showInputMessage="1" showErrorMessage="1" sqref="W36" xr:uid="{FE6E2841-869D-4A9D-9BF4-741036B08AAB}">
      <formula1>"Pequeña,Meiana,Grande"</formula1>
    </dataValidation>
    <dataValidation type="list" allowBlank="1" showInputMessage="1" showErrorMessage="1" sqref="W37" xr:uid="{75EEAFAE-6718-4A7A-82EB-7A6D18659DB8}">
      <formula1>"ATS,PM6"</formula1>
    </dataValidation>
    <dataValidation type="list" allowBlank="1" showInputMessage="1" showErrorMessage="1" sqref="Y7" xr:uid="{43D0145D-2CF0-475C-ACF8-1A73ACB57E2F}">
      <formula1>"_SE,_NP,_NM,_NG,_Pe,_Me,_Gr"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A666-2E31-4093-A9C4-9DCD0EC02811}">
  <dimension ref="A1:LK199"/>
  <sheetViews>
    <sheetView showGridLines="0" showRowColHeaders="0" topLeftCell="A45" zoomScale="130" zoomScaleNormal="130" workbookViewId="0">
      <selection activeCell="HG64" sqref="HG64:IM69"/>
    </sheetView>
  </sheetViews>
  <sheetFormatPr baseColWidth="10" defaultColWidth="0.6328125" defaultRowHeight="3.65" customHeight="1"/>
  <cols>
    <col min="1" max="1" width="3.81640625" customWidth="1"/>
  </cols>
  <sheetData>
    <row r="1" spans="1:322" ht="7" customHeight="1" thickBot="1"/>
    <row r="2" spans="1:322" ht="3.65" customHeight="1" thickTop="1">
      <c r="B2" s="658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661"/>
      <c r="W2" s="661"/>
      <c r="X2" s="661"/>
      <c r="Y2" s="661"/>
      <c r="Z2" s="661"/>
      <c r="AA2" s="661"/>
      <c r="AB2" s="661"/>
      <c r="AC2" s="661"/>
      <c r="AD2" s="661"/>
      <c r="AE2" s="661"/>
      <c r="AF2" s="661"/>
      <c r="AG2" s="661"/>
      <c r="AH2" s="661"/>
      <c r="AI2" s="661"/>
      <c r="AJ2" s="661"/>
      <c r="AK2" s="661"/>
      <c r="AL2" s="661"/>
      <c r="AM2" s="661"/>
      <c r="AN2" s="661"/>
      <c r="AO2" s="661"/>
      <c r="AP2" s="66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2"/>
    </row>
    <row r="3" spans="1:322" ht="3.65" customHeight="1">
      <c r="B3" s="659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  <c r="O3" s="662"/>
      <c r="P3" s="662"/>
      <c r="Q3" s="662"/>
      <c r="R3" s="662"/>
      <c r="S3" s="662"/>
      <c r="T3" s="662"/>
      <c r="U3" s="662"/>
      <c r="V3" s="662"/>
      <c r="W3" s="662"/>
      <c r="X3" s="662"/>
      <c r="Y3" s="662"/>
      <c r="Z3" s="662"/>
      <c r="AA3" s="662"/>
      <c r="AB3" s="662"/>
      <c r="AC3" s="662"/>
      <c r="AD3" s="662"/>
      <c r="AE3" s="662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LJ3" s="3"/>
    </row>
    <row r="4" spans="1:322" ht="3.65" customHeight="1">
      <c r="B4" s="659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2"/>
      <c r="P4" s="662"/>
      <c r="Q4" s="662"/>
      <c r="R4" s="662"/>
      <c r="S4" s="662"/>
      <c r="T4" s="662"/>
      <c r="U4" s="662"/>
      <c r="V4" s="662"/>
      <c r="W4" s="662"/>
      <c r="X4" s="662"/>
      <c r="Y4" s="662"/>
      <c r="Z4" s="662"/>
      <c r="AA4" s="662"/>
      <c r="AB4" s="662"/>
      <c r="AC4" s="662"/>
      <c r="AD4" s="662"/>
      <c r="AE4" s="662"/>
      <c r="AF4" s="662"/>
      <c r="AG4" s="662"/>
      <c r="AH4" s="662"/>
      <c r="AI4" s="662"/>
      <c r="AJ4" s="662"/>
      <c r="AK4" s="662"/>
      <c r="AL4" s="662"/>
      <c r="AM4" s="662"/>
      <c r="AN4" s="662"/>
      <c r="AO4" s="662"/>
      <c r="AP4" s="662"/>
      <c r="GW4" s="662" t="e" vm="1">
        <v>#VALUE!</v>
      </c>
      <c r="GX4" s="662"/>
      <c r="GY4" s="662"/>
      <c r="GZ4" s="662"/>
      <c r="HA4" s="662"/>
      <c r="HB4" s="662"/>
      <c r="HC4" s="662"/>
      <c r="HD4" s="807" t="s">
        <v>26</v>
      </c>
      <c r="HE4" s="807"/>
      <c r="HF4" s="807"/>
      <c r="HG4" s="807"/>
      <c r="HH4" s="807"/>
      <c r="HI4" s="807"/>
      <c r="HJ4" s="807"/>
      <c r="HK4" s="807"/>
      <c r="HL4" s="807"/>
      <c r="HM4" s="807"/>
      <c r="HN4" s="807"/>
      <c r="HO4" s="807"/>
      <c r="HP4" s="807"/>
      <c r="HQ4" s="807"/>
      <c r="HR4" s="807"/>
      <c r="HS4" s="807"/>
      <c r="HT4" s="807"/>
      <c r="HU4" s="807"/>
      <c r="HV4" s="807"/>
      <c r="HW4" s="807"/>
      <c r="HX4" s="807"/>
      <c r="HY4" s="807"/>
      <c r="HZ4" s="807"/>
      <c r="IA4" s="807"/>
      <c r="IB4" s="807"/>
      <c r="IC4" s="807"/>
      <c r="ID4" s="807"/>
      <c r="IE4" s="807"/>
      <c r="IF4" s="807"/>
      <c r="IG4" s="807"/>
      <c r="IH4" s="807"/>
      <c r="II4" s="807"/>
      <c r="IJ4" s="807"/>
      <c r="IK4" s="807"/>
      <c r="IL4" s="807"/>
      <c r="IM4" s="807"/>
      <c r="IN4" s="807"/>
      <c r="IO4" s="807"/>
      <c r="IP4" s="807"/>
      <c r="IQ4" s="807"/>
      <c r="IR4" s="807"/>
      <c r="IS4" s="807"/>
      <c r="IT4" s="807"/>
      <c r="IU4" s="807"/>
      <c r="IV4" s="807"/>
      <c r="LJ4" s="3"/>
    </row>
    <row r="5" spans="1:322" ht="3.65" customHeight="1">
      <c r="B5" s="659"/>
      <c r="C5" s="662"/>
      <c r="D5" s="662"/>
      <c r="E5" s="662"/>
      <c r="F5" s="662"/>
      <c r="G5" s="662"/>
      <c r="H5" s="662"/>
      <c r="I5" s="662"/>
      <c r="J5" s="662"/>
      <c r="K5" s="662"/>
      <c r="L5" s="662"/>
      <c r="M5" s="662"/>
      <c r="N5" s="662"/>
      <c r="O5" s="662"/>
      <c r="P5" s="662"/>
      <c r="Q5" s="662"/>
      <c r="R5" s="662"/>
      <c r="S5" s="662"/>
      <c r="T5" s="662"/>
      <c r="U5" s="662"/>
      <c r="V5" s="662"/>
      <c r="W5" s="662"/>
      <c r="X5" s="662"/>
      <c r="Y5" s="662"/>
      <c r="Z5" s="662"/>
      <c r="AA5" s="662"/>
      <c r="AB5" s="662"/>
      <c r="AC5" s="662"/>
      <c r="AD5" s="662"/>
      <c r="AE5" s="662"/>
      <c r="AF5" s="662"/>
      <c r="AG5" s="662"/>
      <c r="AH5" s="662"/>
      <c r="AI5" s="662"/>
      <c r="AJ5" s="662"/>
      <c r="AK5" s="662"/>
      <c r="AL5" s="662"/>
      <c r="AM5" s="662"/>
      <c r="AN5" s="662"/>
      <c r="AO5" s="662"/>
      <c r="AP5" s="662"/>
      <c r="GW5" s="662"/>
      <c r="GX5" s="662"/>
      <c r="GY5" s="662"/>
      <c r="GZ5" s="662"/>
      <c r="HA5" s="662"/>
      <c r="HB5" s="662"/>
      <c r="HC5" s="662"/>
      <c r="HD5" s="807"/>
      <c r="HE5" s="807"/>
      <c r="HF5" s="807"/>
      <c r="HG5" s="807"/>
      <c r="HH5" s="807"/>
      <c r="HI5" s="807"/>
      <c r="HJ5" s="807"/>
      <c r="HK5" s="807"/>
      <c r="HL5" s="807"/>
      <c r="HM5" s="807"/>
      <c r="HN5" s="807"/>
      <c r="HO5" s="807"/>
      <c r="HP5" s="807"/>
      <c r="HQ5" s="807"/>
      <c r="HR5" s="807"/>
      <c r="HS5" s="807"/>
      <c r="HT5" s="807"/>
      <c r="HU5" s="807"/>
      <c r="HV5" s="807"/>
      <c r="HW5" s="807"/>
      <c r="HX5" s="807"/>
      <c r="HY5" s="807"/>
      <c r="HZ5" s="807"/>
      <c r="IA5" s="807"/>
      <c r="IB5" s="807"/>
      <c r="IC5" s="807"/>
      <c r="ID5" s="807"/>
      <c r="IE5" s="807"/>
      <c r="IF5" s="807"/>
      <c r="IG5" s="807"/>
      <c r="IH5" s="807"/>
      <c r="II5" s="807"/>
      <c r="IJ5" s="807"/>
      <c r="IK5" s="807"/>
      <c r="IL5" s="807"/>
      <c r="IM5" s="807"/>
      <c r="IN5" s="807"/>
      <c r="IO5" s="807"/>
      <c r="IP5" s="807"/>
      <c r="IQ5" s="807"/>
      <c r="IR5" s="807"/>
      <c r="IS5" s="807"/>
      <c r="IT5" s="807"/>
      <c r="IU5" s="807"/>
      <c r="IV5" s="807"/>
      <c r="LJ5" s="3"/>
    </row>
    <row r="6" spans="1:322" ht="3.65" customHeight="1">
      <c r="B6" s="659"/>
      <c r="C6" s="662"/>
      <c r="D6" s="662"/>
      <c r="E6" s="662"/>
      <c r="F6" s="662"/>
      <c r="G6" s="662"/>
      <c r="H6" s="662"/>
      <c r="I6" s="662"/>
      <c r="J6" s="662"/>
      <c r="K6" s="662"/>
      <c r="L6" s="662"/>
      <c r="M6" s="662"/>
      <c r="N6" s="662"/>
      <c r="O6" s="662"/>
      <c r="P6" s="662"/>
      <c r="Q6" s="662"/>
      <c r="R6" s="662"/>
      <c r="S6" s="662"/>
      <c r="T6" s="662"/>
      <c r="U6" s="662"/>
      <c r="V6" s="662"/>
      <c r="W6" s="662"/>
      <c r="X6" s="662"/>
      <c r="Y6" s="662"/>
      <c r="Z6" s="662"/>
      <c r="AA6" s="662"/>
      <c r="AB6" s="662"/>
      <c r="AC6" s="662"/>
      <c r="AD6" s="662"/>
      <c r="AE6" s="662"/>
      <c r="AF6" s="662"/>
      <c r="AG6" s="662"/>
      <c r="AH6" s="662"/>
      <c r="AI6" s="662"/>
      <c r="AJ6" s="662"/>
      <c r="AK6" s="662"/>
      <c r="AL6" s="662"/>
      <c r="AM6" s="662"/>
      <c r="AN6" s="662"/>
      <c r="AO6" s="662"/>
      <c r="AP6" s="662"/>
      <c r="GW6" s="662"/>
      <c r="GX6" s="662"/>
      <c r="GY6" s="662"/>
      <c r="GZ6" s="662"/>
      <c r="HA6" s="662"/>
      <c r="HB6" s="662"/>
      <c r="HC6" s="662"/>
      <c r="HD6" s="807"/>
      <c r="HE6" s="807"/>
      <c r="HF6" s="807"/>
      <c r="HG6" s="807"/>
      <c r="HH6" s="807"/>
      <c r="HI6" s="807"/>
      <c r="HJ6" s="807"/>
      <c r="HK6" s="807"/>
      <c r="HL6" s="807"/>
      <c r="HM6" s="807"/>
      <c r="HN6" s="807"/>
      <c r="HO6" s="807"/>
      <c r="HP6" s="807"/>
      <c r="HQ6" s="807"/>
      <c r="HR6" s="807"/>
      <c r="HS6" s="807"/>
      <c r="HT6" s="807"/>
      <c r="HU6" s="807"/>
      <c r="HV6" s="807"/>
      <c r="HW6" s="807"/>
      <c r="HX6" s="807"/>
      <c r="HY6" s="807"/>
      <c r="HZ6" s="807"/>
      <c r="IA6" s="807"/>
      <c r="IB6" s="807"/>
      <c r="IC6" s="807"/>
      <c r="ID6" s="807"/>
      <c r="IE6" s="807"/>
      <c r="IF6" s="807"/>
      <c r="IG6" s="807"/>
      <c r="IH6" s="807"/>
      <c r="II6" s="807"/>
      <c r="IJ6" s="807"/>
      <c r="IK6" s="807"/>
      <c r="IL6" s="807"/>
      <c r="IM6" s="807"/>
      <c r="IN6" s="807"/>
      <c r="IO6" s="807"/>
      <c r="IP6" s="807"/>
      <c r="IQ6" s="807"/>
      <c r="IR6" s="807"/>
      <c r="IS6" s="807"/>
      <c r="IT6" s="807"/>
      <c r="IU6" s="807"/>
      <c r="IV6" s="807"/>
      <c r="LJ6" s="3"/>
    </row>
    <row r="7" spans="1:322" ht="3.65" customHeight="1">
      <c r="B7" s="659"/>
      <c r="C7" s="662"/>
      <c r="D7" s="662"/>
      <c r="E7" s="662"/>
      <c r="F7" s="662"/>
      <c r="G7" s="662"/>
      <c r="H7" s="662"/>
      <c r="I7" s="662"/>
      <c r="J7" s="662"/>
      <c r="K7" s="662"/>
      <c r="L7" s="662"/>
      <c r="M7" s="662"/>
      <c r="N7" s="662"/>
      <c r="O7" s="662"/>
      <c r="P7" s="662"/>
      <c r="Q7" s="662"/>
      <c r="R7" s="662"/>
      <c r="S7" s="662"/>
      <c r="T7" s="662"/>
      <c r="U7" s="662"/>
      <c r="V7" s="662"/>
      <c r="W7" s="662"/>
      <c r="X7" s="662"/>
      <c r="Y7" s="662"/>
      <c r="Z7" s="662"/>
      <c r="AA7" s="662"/>
      <c r="AB7" s="662"/>
      <c r="AC7" s="662"/>
      <c r="AD7" s="662"/>
      <c r="AE7" s="662"/>
      <c r="AF7" s="662"/>
      <c r="AG7" s="662"/>
      <c r="AH7" s="662"/>
      <c r="AI7" s="662"/>
      <c r="AJ7" s="662"/>
      <c r="AK7" s="662"/>
      <c r="AL7" s="662"/>
      <c r="AM7" s="662"/>
      <c r="AN7" s="662"/>
      <c r="AO7" s="662"/>
      <c r="AP7" s="662"/>
      <c r="GW7" s="662"/>
      <c r="GX7" s="662"/>
      <c r="GY7" s="662"/>
      <c r="GZ7" s="662"/>
      <c r="HA7" s="662"/>
      <c r="HB7" s="662"/>
      <c r="HC7" s="662"/>
      <c r="HD7" s="807"/>
      <c r="HE7" s="807"/>
      <c r="HF7" s="807"/>
      <c r="HG7" s="807"/>
      <c r="HH7" s="807"/>
      <c r="HI7" s="807"/>
      <c r="HJ7" s="807"/>
      <c r="HK7" s="807"/>
      <c r="HL7" s="807"/>
      <c r="HM7" s="807"/>
      <c r="HN7" s="807"/>
      <c r="HO7" s="807"/>
      <c r="HP7" s="807"/>
      <c r="HQ7" s="807"/>
      <c r="HR7" s="807"/>
      <c r="HS7" s="807"/>
      <c r="HT7" s="807"/>
      <c r="HU7" s="807"/>
      <c r="HV7" s="807"/>
      <c r="HW7" s="807"/>
      <c r="HX7" s="807"/>
      <c r="HY7" s="807"/>
      <c r="HZ7" s="807"/>
      <c r="IA7" s="807"/>
      <c r="IB7" s="807"/>
      <c r="IC7" s="807"/>
      <c r="ID7" s="807"/>
      <c r="IE7" s="807"/>
      <c r="IF7" s="807"/>
      <c r="IG7" s="807"/>
      <c r="IH7" s="807"/>
      <c r="II7" s="807"/>
      <c r="IJ7" s="807"/>
      <c r="IK7" s="807"/>
      <c r="IL7" s="807"/>
      <c r="IM7" s="807"/>
      <c r="IN7" s="807"/>
      <c r="IO7" s="807"/>
      <c r="IP7" s="807"/>
      <c r="IQ7" s="807"/>
      <c r="IR7" s="807"/>
      <c r="IS7" s="807"/>
      <c r="IT7" s="807"/>
      <c r="IU7" s="807"/>
      <c r="IV7" s="807"/>
      <c r="LJ7" s="3"/>
    </row>
    <row r="8" spans="1:322" ht="3.65" customHeight="1">
      <c r="B8" s="659"/>
      <c r="C8" s="662"/>
      <c r="D8" s="662"/>
      <c r="E8" s="662"/>
      <c r="F8" s="662"/>
      <c r="G8" s="662"/>
      <c r="H8" s="662"/>
      <c r="I8" s="662"/>
      <c r="J8" s="662"/>
      <c r="K8" s="662"/>
      <c r="L8" s="662"/>
      <c r="M8" s="662"/>
      <c r="N8" s="662"/>
      <c r="O8" s="662"/>
      <c r="P8" s="662"/>
      <c r="Q8" s="662"/>
      <c r="R8" s="662"/>
      <c r="S8" s="662"/>
      <c r="T8" s="662"/>
      <c r="U8" s="662"/>
      <c r="V8" s="662"/>
      <c r="W8" s="662"/>
      <c r="X8" s="662"/>
      <c r="Y8" s="662"/>
      <c r="Z8" s="662"/>
      <c r="AA8" s="662"/>
      <c r="AB8" s="662"/>
      <c r="AC8" s="662"/>
      <c r="AD8" s="662"/>
      <c r="AE8" s="662"/>
      <c r="AF8" s="662"/>
      <c r="AG8" s="662"/>
      <c r="AH8" s="662"/>
      <c r="AI8" s="662"/>
      <c r="AJ8" s="662"/>
      <c r="AK8" s="662"/>
      <c r="AL8" s="662"/>
      <c r="AM8" s="662"/>
      <c r="AN8" s="662"/>
      <c r="AO8" s="662"/>
      <c r="AP8" s="662"/>
      <c r="GW8" s="662"/>
      <c r="GX8" s="662"/>
      <c r="GY8" s="662"/>
      <c r="GZ8" s="662"/>
      <c r="HA8" s="662"/>
      <c r="HB8" s="662"/>
      <c r="HC8" s="662"/>
      <c r="HD8" s="807"/>
      <c r="HE8" s="807"/>
      <c r="HF8" s="807"/>
      <c r="HG8" s="807"/>
      <c r="HH8" s="807"/>
      <c r="HI8" s="807"/>
      <c r="HJ8" s="807"/>
      <c r="HK8" s="807"/>
      <c r="HL8" s="807"/>
      <c r="HM8" s="807"/>
      <c r="HN8" s="807"/>
      <c r="HO8" s="807"/>
      <c r="HP8" s="807"/>
      <c r="HQ8" s="807"/>
      <c r="HR8" s="807"/>
      <c r="HS8" s="807"/>
      <c r="HT8" s="807"/>
      <c r="HU8" s="807"/>
      <c r="HV8" s="807"/>
      <c r="HW8" s="807"/>
      <c r="HX8" s="807"/>
      <c r="HY8" s="807"/>
      <c r="HZ8" s="807"/>
      <c r="IA8" s="807"/>
      <c r="IB8" s="807"/>
      <c r="IC8" s="807"/>
      <c r="ID8" s="807"/>
      <c r="IE8" s="807"/>
      <c r="IF8" s="807"/>
      <c r="IG8" s="807"/>
      <c r="IH8" s="807"/>
      <c r="II8" s="807"/>
      <c r="IJ8" s="807"/>
      <c r="IK8" s="807"/>
      <c r="IL8" s="807"/>
      <c r="IM8" s="807"/>
      <c r="IN8" s="807"/>
      <c r="IO8" s="807"/>
      <c r="IP8" s="807"/>
      <c r="IQ8" s="807"/>
      <c r="IR8" s="807"/>
      <c r="IS8" s="807"/>
      <c r="IT8" s="807"/>
      <c r="IU8" s="807"/>
      <c r="IV8" s="807"/>
      <c r="LJ8" s="3"/>
    </row>
    <row r="9" spans="1:322" ht="3.65" customHeight="1">
      <c r="B9" s="659"/>
      <c r="C9" s="662"/>
      <c r="D9" s="662"/>
      <c r="E9" s="662"/>
      <c r="F9" s="662"/>
      <c r="G9" s="662"/>
      <c r="H9" s="662"/>
      <c r="I9" s="662"/>
      <c r="J9" s="662"/>
      <c r="K9" s="662"/>
      <c r="L9" s="662"/>
      <c r="M9" s="662"/>
      <c r="N9" s="662"/>
      <c r="O9" s="662"/>
      <c r="P9" s="662"/>
      <c r="Q9" s="662"/>
      <c r="R9" s="662"/>
      <c r="S9" s="662"/>
      <c r="T9" s="662"/>
      <c r="U9" s="662"/>
      <c r="V9" s="662"/>
      <c r="W9" s="662"/>
      <c r="X9" s="662"/>
      <c r="Y9" s="662"/>
      <c r="Z9" s="662"/>
      <c r="AA9" s="662"/>
      <c r="AB9" s="662"/>
      <c r="AC9" s="662"/>
      <c r="AD9" s="662"/>
      <c r="AE9" s="662"/>
      <c r="AF9" s="662"/>
      <c r="AG9" s="662"/>
      <c r="AH9" s="662"/>
      <c r="AI9" s="662"/>
      <c r="AJ9" s="662"/>
      <c r="AK9" s="662"/>
      <c r="AL9" s="662"/>
      <c r="AM9" s="662"/>
      <c r="AN9" s="662"/>
      <c r="AO9" s="662"/>
      <c r="AP9" s="662"/>
      <c r="GW9" s="662"/>
      <c r="GX9" s="662"/>
      <c r="GY9" s="662"/>
      <c r="GZ9" s="662"/>
      <c r="HA9" s="662"/>
      <c r="HB9" s="662"/>
      <c r="HC9" s="662"/>
      <c r="HD9" s="807"/>
      <c r="HE9" s="807"/>
      <c r="HF9" s="807"/>
      <c r="HG9" s="807"/>
      <c r="HH9" s="807"/>
      <c r="HI9" s="807"/>
      <c r="HJ9" s="807"/>
      <c r="HK9" s="807"/>
      <c r="HL9" s="807"/>
      <c r="HM9" s="807"/>
      <c r="HN9" s="807"/>
      <c r="HO9" s="807"/>
      <c r="HP9" s="807"/>
      <c r="HQ9" s="807"/>
      <c r="HR9" s="807"/>
      <c r="HS9" s="807"/>
      <c r="HT9" s="807"/>
      <c r="HU9" s="807"/>
      <c r="HV9" s="807"/>
      <c r="HW9" s="807"/>
      <c r="HX9" s="807"/>
      <c r="HY9" s="807"/>
      <c r="HZ9" s="807"/>
      <c r="IA9" s="807"/>
      <c r="IB9" s="807"/>
      <c r="IC9" s="807"/>
      <c r="ID9" s="807"/>
      <c r="IE9" s="807"/>
      <c r="IF9" s="807"/>
      <c r="IG9" s="807"/>
      <c r="IH9" s="807"/>
      <c r="II9" s="807"/>
      <c r="IJ9" s="807"/>
      <c r="IK9" s="807"/>
      <c r="IL9" s="807"/>
      <c r="IM9" s="807"/>
      <c r="IN9" s="807"/>
      <c r="IO9" s="807"/>
      <c r="IP9" s="807"/>
      <c r="IQ9" s="807"/>
      <c r="IR9" s="807"/>
      <c r="IS9" s="807"/>
      <c r="IT9" s="807"/>
      <c r="IU9" s="807"/>
      <c r="IV9" s="807"/>
      <c r="LJ9" s="3"/>
    </row>
    <row r="10" spans="1:322" ht="3.65" customHeight="1">
      <c r="B10" s="659"/>
      <c r="C10" s="662"/>
      <c r="D10" s="662"/>
      <c r="E10" s="662"/>
      <c r="F10" s="662"/>
      <c r="G10" s="662"/>
      <c r="H10" s="662"/>
      <c r="I10" s="662"/>
      <c r="J10" s="662"/>
      <c r="K10" s="662"/>
      <c r="L10" s="662"/>
      <c r="M10" s="662"/>
      <c r="N10" s="662"/>
      <c r="O10" s="662"/>
      <c r="P10" s="662"/>
      <c r="Q10" s="662"/>
      <c r="R10" s="662"/>
      <c r="S10" s="662"/>
      <c r="T10" s="662"/>
      <c r="U10" s="662"/>
      <c r="V10" s="662"/>
      <c r="W10" s="662"/>
      <c r="X10" s="662"/>
      <c r="Y10" s="662"/>
      <c r="Z10" s="662"/>
      <c r="AA10" s="662"/>
      <c r="AB10" s="662"/>
      <c r="AC10" s="662"/>
      <c r="AD10" s="662"/>
      <c r="AE10" s="662"/>
      <c r="AF10" s="662"/>
      <c r="AG10" s="662"/>
      <c r="AH10" s="662"/>
      <c r="AI10" s="662"/>
      <c r="AJ10" s="662"/>
      <c r="AK10" s="662"/>
      <c r="AL10" s="662"/>
      <c r="AM10" s="662"/>
      <c r="AN10" s="662"/>
      <c r="AO10" s="662"/>
      <c r="AP10" s="662"/>
      <c r="LJ10" s="3"/>
    </row>
    <row r="11" spans="1:322" ht="3.65" customHeight="1" thickBot="1">
      <c r="B11" s="660"/>
      <c r="C11" s="663"/>
      <c r="D11" s="663"/>
      <c r="E11" s="663"/>
      <c r="F11" s="663"/>
      <c r="G11" s="663"/>
      <c r="H11" s="663"/>
      <c r="I11" s="663"/>
      <c r="J11" s="663"/>
      <c r="K11" s="663"/>
      <c r="L11" s="663"/>
      <c r="M11" s="663"/>
      <c r="N11" s="663"/>
      <c r="O11" s="663"/>
      <c r="P11" s="663"/>
      <c r="Q11" s="663"/>
      <c r="R11" s="663"/>
      <c r="S11" s="663"/>
      <c r="T11" s="663"/>
      <c r="U11" s="663"/>
      <c r="V11" s="663"/>
      <c r="W11" s="663"/>
      <c r="X11" s="663"/>
      <c r="Y11" s="663"/>
      <c r="Z11" s="663"/>
      <c r="AA11" s="663"/>
      <c r="AB11" s="663"/>
      <c r="AC11" s="663"/>
      <c r="AD11" s="663"/>
      <c r="AE11" s="663"/>
      <c r="AF11" s="663"/>
      <c r="AG11" s="663"/>
      <c r="AH11" s="663"/>
      <c r="AI11" s="663"/>
      <c r="AJ11" s="663"/>
      <c r="AK11" s="663"/>
      <c r="AL11" s="663"/>
      <c r="AM11" s="663"/>
      <c r="AN11" s="663"/>
      <c r="AO11" s="663"/>
      <c r="AP11" s="663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5"/>
    </row>
    <row r="12" spans="1:322" ht="30" customHeight="1" thickTop="1" thickBot="1">
      <c r="A12" s="6"/>
      <c r="B12" s="668"/>
      <c r="C12" s="668"/>
      <c r="D12" s="668"/>
      <c r="E12" s="668"/>
      <c r="F12" s="668"/>
      <c r="G12" s="668"/>
      <c r="H12" s="668"/>
      <c r="I12" s="668"/>
      <c r="J12" s="668"/>
      <c r="K12" s="668"/>
      <c r="L12" s="668"/>
      <c r="M12" s="668"/>
      <c r="N12" s="668"/>
      <c r="O12" s="668"/>
      <c r="P12" s="668"/>
      <c r="Q12" s="668"/>
      <c r="R12" s="668"/>
      <c r="S12" s="668"/>
      <c r="T12" s="668"/>
      <c r="U12" s="668"/>
      <c r="V12" s="668"/>
      <c r="W12" s="668"/>
      <c r="X12" s="668"/>
      <c r="Y12" s="668"/>
      <c r="Z12" s="668"/>
      <c r="AA12" s="668"/>
      <c r="AB12" s="668"/>
      <c r="AC12" s="668"/>
      <c r="AD12" s="668"/>
      <c r="AE12" s="668"/>
      <c r="AF12" s="668"/>
      <c r="AG12" s="668"/>
      <c r="AH12" s="668"/>
      <c r="AI12" s="668"/>
      <c r="AJ12" s="668"/>
      <c r="AK12" s="668"/>
      <c r="AL12" s="668"/>
      <c r="AM12" s="668"/>
      <c r="AN12" s="668"/>
      <c r="AO12" s="668"/>
      <c r="AP12" s="808"/>
      <c r="AQ12" s="809"/>
      <c r="AR12" s="809"/>
      <c r="AS12" s="809"/>
      <c r="AT12" s="809"/>
      <c r="AU12" s="809"/>
      <c r="AV12" s="809"/>
      <c r="AW12" s="809"/>
      <c r="AX12" s="809"/>
      <c r="AY12" s="809"/>
      <c r="AZ12" s="809"/>
      <c r="BA12" s="809"/>
      <c r="BB12" s="809"/>
      <c r="BC12" s="809"/>
      <c r="BD12" s="809"/>
      <c r="BE12" s="809"/>
      <c r="BF12" s="809"/>
      <c r="BG12" s="809"/>
      <c r="BH12" s="809"/>
      <c r="BI12" s="809"/>
      <c r="BJ12" s="809"/>
      <c r="BK12" s="809"/>
      <c r="BL12" s="809"/>
      <c r="BM12" s="809"/>
      <c r="BN12" s="809"/>
      <c r="BO12" s="809"/>
      <c r="BP12" s="809"/>
      <c r="BQ12" s="809"/>
      <c r="BR12" s="809"/>
      <c r="BS12" s="809"/>
      <c r="BT12" s="809"/>
      <c r="BU12" s="809"/>
      <c r="BV12" s="809"/>
      <c r="BW12" s="809"/>
      <c r="BX12" s="809"/>
      <c r="BY12" s="809"/>
      <c r="BZ12" s="809"/>
      <c r="CA12" s="809"/>
      <c r="CB12" s="809"/>
      <c r="CC12" s="810"/>
      <c r="CD12" s="668"/>
      <c r="CE12" s="668"/>
      <c r="CF12" s="668"/>
      <c r="CG12" s="668"/>
      <c r="CH12" s="668"/>
      <c r="CI12" s="668"/>
      <c r="CJ12" s="668"/>
      <c r="CK12" s="668"/>
      <c r="CL12" s="668"/>
      <c r="CM12" s="668"/>
      <c r="CN12" s="668"/>
      <c r="CO12" s="668"/>
      <c r="CP12" s="668"/>
      <c r="CQ12" s="668"/>
      <c r="CR12" s="668"/>
      <c r="CS12" s="668"/>
      <c r="CT12" s="668"/>
      <c r="CU12" s="668"/>
      <c r="CV12" s="668"/>
      <c r="CW12" s="668"/>
      <c r="CX12" s="668"/>
      <c r="CY12" s="668"/>
      <c r="CZ12" s="668"/>
      <c r="DA12" s="668"/>
      <c r="DB12" s="668"/>
      <c r="DC12" s="668"/>
      <c r="DD12" s="668"/>
      <c r="DE12" s="668"/>
      <c r="DF12" s="668"/>
      <c r="DG12" s="668"/>
      <c r="DH12" s="668"/>
      <c r="DI12" s="668"/>
      <c r="DJ12" s="668"/>
      <c r="DK12" s="668"/>
      <c r="DL12" s="668"/>
      <c r="DM12" s="668"/>
      <c r="DN12" s="668"/>
      <c r="DO12" s="668"/>
      <c r="DP12" s="668"/>
      <c r="DQ12" s="668"/>
      <c r="DR12" s="668"/>
      <c r="DS12" s="668"/>
      <c r="DT12" s="668"/>
      <c r="DU12" s="668"/>
      <c r="DV12" s="668"/>
      <c r="DW12" s="668"/>
      <c r="DX12" s="668"/>
      <c r="DY12" s="668"/>
      <c r="DZ12" s="668"/>
      <c r="EA12" s="668"/>
      <c r="EB12" s="668"/>
      <c r="EC12" s="668"/>
      <c r="ED12" s="668"/>
      <c r="EE12" s="668"/>
      <c r="EF12" s="668"/>
      <c r="EG12" s="668"/>
      <c r="EH12" s="668"/>
      <c r="EI12" s="668"/>
      <c r="EJ12" s="668"/>
      <c r="EK12" s="668"/>
      <c r="EL12" s="668"/>
      <c r="EM12" s="668"/>
      <c r="EN12" s="668"/>
      <c r="EO12" s="668"/>
      <c r="EP12" s="668"/>
      <c r="EQ12" s="668"/>
      <c r="ER12" s="668"/>
      <c r="ES12" s="668"/>
      <c r="ET12" s="668"/>
      <c r="EU12" s="668"/>
      <c r="EV12" s="668"/>
      <c r="EW12" s="668"/>
      <c r="EX12" s="668"/>
      <c r="EY12" s="668"/>
      <c r="EZ12" s="668"/>
      <c r="FA12" s="668"/>
      <c r="FB12" s="668"/>
      <c r="FC12" s="668"/>
      <c r="FD12" s="668"/>
      <c r="FE12" s="668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8"/>
    </row>
    <row r="13" spans="1:322" ht="3.65" customHeight="1" thickTop="1">
      <c r="B13" s="797"/>
      <c r="C13" s="798"/>
      <c r="D13" s="798"/>
      <c r="E13" s="798"/>
      <c r="F13" s="798"/>
      <c r="G13" s="798"/>
      <c r="H13" s="798"/>
      <c r="I13" s="798"/>
      <c r="J13" s="798"/>
      <c r="K13" s="798"/>
      <c r="L13" s="798"/>
      <c r="M13" s="798"/>
      <c r="N13" s="798"/>
      <c r="O13" s="798"/>
      <c r="P13" s="798"/>
      <c r="Q13" s="798"/>
      <c r="R13" s="798"/>
      <c r="S13" s="798"/>
      <c r="T13" s="798"/>
      <c r="U13" s="798"/>
      <c r="V13" s="798"/>
      <c r="W13" s="798"/>
      <c r="X13" s="798"/>
      <c r="Y13" s="798"/>
      <c r="Z13" s="798"/>
      <c r="AA13" s="798"/>
      <c r="AB13" s="798"/>
      <c r="AC13" s="798"/>
      <c r="AD13" s="798"/>
      <c r="AE13" s="798"/>
      <c r="AF13" s="798"/>
      <c r="AG13" s="798"/>
      <c r="AH13" s="798"/>
      <c r="AI13" s="798"/>
      <c r="AJ13" s="798"/>
      <c r="AK13" s="798"/>
      <c r="AL13" s="798"/>
      <c r="AM13" s="798"/>
      <c r="AN13" s="798"/>
      <c r="AO13" s="798"/>
      <c r="AP13" s="803"/>
      <c r="AQ13" s="803"/>
      <c r="AR13" s="803"/>
      <c r="AS13" s="803"/>
      <c r="AT13" s="803"/>
      <c r="AU13" s="803"/>
      <c r="AV13" s="803"/>
      <c r="AW13" s="803"/>
      <c r="AX13" s="803"/>
      <c r="AY13" s="803"/>
      <c r="AZ13" s="803"/>
      <c r="BA13" s="803"/>
      <c r="BB13" s="803"/>
      <c r="BC13" s="803"/>
      <c r="BD13" s="803"/>
      <c r="BE13" s="803"/>
      <c r="BF13" s="803"/>
      <c r="BG13" s="803"/>
      <c r="BH13" s="803"/>
      <c r="BI13" s="803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2"/>
      <c r="FS13" s="12"/>
      <c r="FT13" s="12"/>
      <c r="FU13" s="11"/>
      <c r="FV13" s="12"/>
      <c r="FW13" s="12"/>
      <c r="FX13" s="12"/>
      <c r="FY13" s="11"/>
      <c r="FZ13" s="12"/>
      <c r="GA13" s="12"/>
      <c r="GB13" s="12"/>
      <c r="GC13" s="11"/>
      <c r="GD13" s="12"/>
      <c r="GE13" s="12"/>
      <c r="GF13" s="12"/>
      <c r="GG13" s="11"/>
      <c r="GH13" s="12"/>
      <c r="GI13" s="12"/>
      <c r="GJ13" s="12"/>
      <c r="GK13" s="11"/>
      <c r="GL13" s="12"/>
      <c r="GM13" s="12"/>
      <c r="GN13" s="12"/>
      <c r="GO13" s="11"/>
      <c r="GP13" s="12"/>
      <c r="GQ13" s="12"/>
      <c r="GR13" s="12"/>
      <c r="GS13" s="11"/>
      <c r="GT13" s="12"/>
      <c r="GU13" s="12"/>
      <c r="GV13" s="12"/>
      <c r="GW13" s="11"/>
      <c r="GX13" s="12"/>
      <c r="GY13" s="12"/>
      <c r="GZ13" s="12"/>
      <c r="HA13" s="804"/>
      <c r="HB13" s="804"/>
      <c r="HC13" s="804"/>
      <c r="HD13" s="804"/>
      <c r="HE13" s="804"/>
      <c r="HF13" s="804"/>
      <c r="HG13" s="804"/>
      <c r="HH13" s="804"/>
      <c r="HI13" s="804"/>
      <c r="HJ13" s="804"/>
      <c r="HK13" s="804"/>
      <c r="HL13" s="804"/>
      <c r="HM13" s="804"/>
      <c r="HN13" s="804"/>
      <c r="HO13" s="804"/>
      <c r="HP13" s="804"/>
      <c r="HQ13" s="804"/>
      <c r="HR13" s="804"/>
      <c r="HS13" s="804"/>
      <c r="HT13" s="804"/>
      <c r="HU13" s="804"/>
      <c r="HV13" s="804"/>
      <c r="HW13" s="804"/>
      <c r="HX13" s="804"/>
      <c r="HY13" s="804"/>
      <c r="HZ13" s="804"/>
      <c r="IA13" s="13"/>
      <c r="IB13" s="13"/>
      <c r="IC13" s="787"/>
      <c r="ID13" s="787"/>
      <c r="IE13" s="787"/>
      <c r="IF13" s="787"/>
      <c r="IG13" s="787"/>
      <c r="IH13" s="787"/>
      <c r="II13" s="787"/>
      <c r="IJ13" s="787"/>
      <c r="IK13" s="787"/>
      <c r="IL13" s="787"/>
      <c r="IM13" s="787"/>
      <c r="IN13" s="787"/>
      <c r="IO13" s="787"/>
      <c r="IP13" s="787"/>
      <c r="IQ13" s="787"/>
      <c r="IR13" s="787"/>
      <c r="IS13" s="787"/>
      <c r="IT13" s="787"/>
      <c r="IU13" s="787"/>
      <c r="IV13" s="787"/>
      <c r="IW13" s="787"/>
      <c r="IX13" s="787"/>
      <c r="IY13" s="787"/>
      <c r="IZ13" s="787"/>
      <c r="JA13" s="787"/>
      <c r="JB13" s="787"/>
      <c r="JC13" s="787"/>
      <c r="JD13" s="787"/>
      <c r="JE13" s="787"/>
      <c r="JF13" s="787"/>
      <c r="JG13" s="787"/>
      <c r="JH13" s="787"/>
      <c r="JI13" s="787"/>
      <c r="JJ13" s="787"/>
      <c r="JK13" s="787"/>
      <c r="JL13" s="787"/>
      <c r="JM13" s="787"/>
      <c r="JN13" s="787"/>
      <c r="JO13" s="787"/>
      <c r="JP13" s="787"/>
      <c r="JQ13" s="787"/>
      <c r="JR13" s="787"/>
      <c r="JS13" s="787"/>
      <c r="JT13" s="787"/>
      <c r="JU13" s="787"/>
      <c r="JV13" s="787"/>
      <c r="JW13" s="787"/>
      <c r="JX13" s="787"/>
      <c r="JY13" s="787"/>
      <c r="JZ13" s="787"/>
      <c r="KA13" s="787"/>
      <c r="KB13" s="787"/>
      <c r="KC13" s="787"/>
      <c r="KD13" s="787"/>
      <c r="KE13" s="787"/>
      <c r="KF13" s="787"/>
      <c r="KG13" s="787"/>
      <c r="KH13" s="787"/>
      <c r="KI13" s="787"/>
      <c r="KJ13" s="787"/>
      <c r="KK13" s="787"/>
      <c r="KL13" s="787"/>
      <c r="KM13" s="787"/>
      <c r="KN13" s="787"/>
      <c r="KO13" s="787"/>
      <c r="KP13" s="787"/>
      <c r="KQ13" s="787"/>
      <c r="KR13" s="787"/>
      <c r="KS13" s="787"/>
      <c r="KT13" s="787"/>
      <c r="KU13" s="787"/>
      <c r="KV13" s="787"/>
      <c r="KW13" s="787"/>
      <c r="KX13" s="787"/>
      <c r="KY13" s="787"/>
      <c r="KZ13" s="787"/>
      <c r="LA13" s="787"/>
      <c r="LB13" s="787"/>
      <c r="LC13" s="787"/>
      <c r="LD13" s="787"/>
      <c r="LE13" s="787"/>
      <c r="LF13" s="787"/>
      <c r="LG13" s="787"/>
      <c r="LH13" s="787"/>
      <c r="LI13" s="787"/>
      <c r="LJ13" s="788"/>
    </row>
    <row r="14" spans="1:322" ht="3.65" customHeight="1">
      <c r="B14" s="799"/>
      <c r="C14" s="800"/>
      <c r="D14" s="800"/>
      <c r="E14" s="800"/>
      <c r="F14" s="800"/>
      <c r="G14" s="800"/>
      <c r="H14" s="800"/>
      <c r="I14" s="800"/>
      <c r="J14" s="800"/>
      <c r="K14" s="800"/>
      <c r="L14" s="800"/>
      <c r="M14" s="800"/>
      <c r="N14" s="800"/>
      <c r="O14" s="800"/>
      <c r="P14" s="800"/>
      <c r="Q14" s="800"/>
      <c r="R14" s="800"/>
      <c r="S14" s="800"/>
      <c r="T14" s="800"/>
      <c r="U14" s="800"/>
      <c r="V14" s="800"/>
      <c r="W14" s="800"/>
      <c r="X14" s="800"/>
      <c r="Y14" s="800"/>
      <c r="Z14" s="800"/>
      <c r="AA14" s="800"/>
      <c r="AB14" s="800"/>
      <c r="AC14" s="800"/>
      <c r="AD14" s="800"/>
      <c r="AE14" s="800"/>
      <c r="AF14" s="800"/>
      <c r="AG14" s="800"/>
      <c r="AH14" s="800"/>
      <c r="AI14" s="800"/>
      <c r="AJ14" s="800"/>
      <c r="AK14" s="800"/>
      <c r="AL14" s="800"/>
      <c r="AM14" s="800"/>
      <c r="AN14" s="800"/>
      <c r="AO14" s="800"/>
      <c r="AP14" s="800"/>
      <c r="AQ14" s="800"/>
      <c r="AR14" s="800"/>
      <c r="AS14" s="800"/>
      <c r="AT14" s="800"/>
      <c r="AU14" s="800"/>
      <c r="AV14" s="800"/>
      <c r="AW14" s="800"/>
      <c r="AX14" s="800"/>
      <c r="AY14" s="800"/>
      <c r="AZ14" s="800"/>
      <c r="BA14" s="800"/>
      <c r="BB14" s="800"/>
      <c r="BC14" s="800"/>
      <c r="BD14" s="800"/>
      <c r="BE14" s="800"/>
      <c r="BF14" s="800"/>
      <c r="BG14" s="800"/>
      <c r="BH14" s="800"/>
      <c r="BI14" s="800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5"/>
      <c r="FS14" s="15"/>
      <c r="FT14" s="15"/>
      <c r="FU14" s="14"/>
      <c r="FV14" s="15"/>
      <c r="FW14" s="15"/>
      <c r="FX14" s="15"/>
      <c r="FY14" s="14"/>
      <c r="FZ14" s="15"/>
      <c r="GA14" s="15"/>
      <c r="GB14" s="15"/>
      <c r="GC14" s="14"/>
      <c r="GD14" s="15"/>
      <c r="GE14" s="15"/>
      <c r="GF14" s="15"/>
      <c r="GG14" s="14"/>
      <c r="GH14" s="15"/>
      <c r="GI14" s="15"/>
      <c r="GJ14" s="15"/>
      <c r="GK14" s="14"/>
      <c r="GL14" s="15"/>
      <c r="GM14" s="15"/>
      <c r="GN14" s="15"/>
      <c r="GO14" s="14"/>
      <c r="GP14" s="15"/>
      <c r="GQ14" s="15"/>
      <c r="GR14" s="15"/>
      <c r="GS14" s="14"/>
      <c r="GT14" s="15"/>
      <c r="GU14" s="15"/>
      <c r="GV14" s="15"/>
      <c r="GW14" s="14"/>
      <c r="GX14" s="15"/>
      <c r="GY14" s="15"/>
      <c r="GZ14" s="15"/>
      <c r="HA14" s="805"/>
      <c r="HB14" s="805"/>
      <c r="HC14" s="805"/>
      <c r="HD14" s="805"/>
      <c r="HE14" s="805"/>
      <c r="HF14" s="805"/>
      <c r="HG14" s="805"/>
      <c r="HH14" s="805"/>
      <c r="HI14" s="805"/>
      <c r="HJ14" s="805"/>
      <c r="HK14" s="805"/>
      <c r="HL14" s="805"/>
      <c r="HM14" s="805"/>
      <c r="HN14" s="805"/>
      <c r="HO14" s="805"/>
      <c r="HP14" s="805"/>
      <c r="HQ14" s="805"/>
      <c r="HR14" s="805"/>
      <c r="HS14" s="805"/>
      <c r="HT14" s="805"/>
      <c r="HU14" s="805"/>
      <c r="HV14" s="805"/>
      <c r="HW14" s="805"/>
      <c r="HX14" s="805"/>
      <c r="HY14" s="805"/>
      <c r="HZ14" s="805"/>
      <c r="IA14" s="16"/>
      <c r="IB14" s="16"/>
      <c r="IC14" s="789"/>
      <c r="ID14" s="789"/>
      <c r="IE14" s="789"/>
      <c r="IF14" s="789"/>
      <c r="IG14" s="789"/>
      <c r="IH14" s="789"/>
      <c r="II14" s="789"/>
      <c r="IJ14" s="789"/>
      <c r="IK14" s="789"/>
      <c r="IL14" s="789"/>
      <c r="IM14" s="789"/>
      <c r="IN14" s="789"/>
      <c r="IO14" s="789"/>
      <c r="IP14" s="789"/>
      <c r="IQ14" s="789"/>
      <c r="IR14" s="789"/>
      <c r="IS14" s="789"/>
      <c r="IT14" s="789"/>
      <c r="IU14" s="789"/>
      <c r="IV14" s="789"/>
      <c r="IW14" s="789"/>
      <c r="IX14" s="789"/>
      <c r="IY14" s="789"/>
      <c r="IZ14" s="789"/>
      <c r="JA14" s="789"/>
      <c r="JB14" s="789"/>
      <c r="JC14" s="789"/>
      <c r="JD14" s="789"/>
      <c r="JE14" s="789"/>
      <c r="JF14" s="789"/>
      <c r="JG14" s="789"/>
      <c r="JH14" s="789"/>
      <c r="JI14" s="789"/>
      <c r="JJ14" s="789"/>
      <c r="JK14" s="789"/>
      <c r="JL14" s="789"/>
      <c r="JM14" s="789"/>
      <c r="JN14" s="789"/>
      <c r="JO14" s="789"/>
      <c r="JP14" s="789"/>
      <c r="JQ14" s="789"/>
      <c r="JR14" s="789"/>
      <c r="JS14" s="789"/>
      <c r="JT14" s="789"/>
      <c r="JU14" s="789"/>
      <c r="JV14" s="789"/>
      <c r="JW14" s="789"/>
      <c r="JX14" s="789"/>
      <c r="JY14" s="789"/>
      <c r="JZ14" s="789"/>
      <c r="KA14" s="789"/>
      <c r="KB14" s="789"/>
      <c r="KC14" s="789"/>
      <c r="KD14" s="789"/>
      <c r="KE14" s="789"/>
      <c r="KF14" s="789"/>
      <c r="KG14" s="789"/>
      <c r="KH14" s="789"/>
      <c r="KI14" s="789"/>
      <c r="KJ14" s="789"/>
      <c r="KK14" s="789"/>
      <c r="KL14" s="789"/>
      <c r="KM14" s="789"/>
      <c r="KN14" s="789"/>
      <c r="KO14" s="789"/>
      <c r="KP14" s="789"/>
      <c r="KQ14" s="789"/>
      <c r="KR14" s="789"/>
      <c r="KS14" s="789"/>
      <c r="KT14" s="789"/>
      <c r="KU14" s="789"/>
      <c r="KV14" s="789"/>
      <c r="KW14" s="789"/>
      <c r="KX14" s="789"/>
      <c r="KY14" s="789"/>
      <c r="KZ14" s="789"/>
      <c r="LA14" s="789"/>
      <c r="LB14" s="789"/>
      <c r="LC14" s="789"/>
      <c r="LD14" s="789"/>
      <c r="LE14" s="789"/>
      <c r="LF14" s="789"/>
      <c r="LG14" s="789"/>
      <c r="LH14" s="789"/>
      <c r="LI14" s="789"/>
      <c r="LJ14" s="790"/>
    </row>
    <row r="15" spans="1:322" ht="3.65" customHeight="1">
      <c r="B15" s="799"/>
      <c r="C15" s="800"/>
      <c r="D15" s="800"/>
      <c r="E15" s="800"/>
      <c r="F15" s="800"/>
      <c r="G15" s="800"/>
      <c r="H15" s="800"/>
      <c r="I15" s="800"/>
      <c r="J15" s="800"/>
      <c r="K15" s="800"/>
      <c r="L15" s="800"/>
      <c r="M15" s="800"/>
      <c r="N15" s="800"/>
      <c r="O15" s="800"/>
      <c r="P15" s="800"/>
      <c r="Q15" s="800"/>
      <c r="R15" s="800"/>
      <c r="S15" s="800"/>
      <c r="T15" s="800"/>
      <c r="U15" s="800"/>
      <c r="V15" s="800"/>
      <c r="W15" s="800"/>
      <c r="X15" s="800"/>
      <c r="Y15" s="800"/>
      <c r="Z15" s="800"/>
      <c r="AA15" s="800"/>
      <c r="AB15" s="800"/>
      <c r="AC15" s="800"/>
      <c r="AD15" s="800"/>
      <c r="AE15" s="800"/>
      <c r="AF15" s="800"/>
      <c r="AG15" s="800"/>
      <c r="AH15" s="800"/>
      <c r="AI15" s="800"/>
      <c r="AJ15" s="800"/>
      <c r="AK15" s="800"/>
      <c r="AL15" s="800"/>
      <c r="AM15" s="800"/>
      <c r="AN15" s="800"/>
      <c r="AO15" s="800"/>
      <c r="AP15" s="800"/>
      <c r="AQ15" s="800"/>
      <c r="AR15" s="800"/>
      <c r="AS15" s="800"/>
      <c r="AT15" s="800"/>
      <c r="AU15" s="800"/>
      <c r="AV15" s="800"/>
      <c r="AW15" s="800"/>
      <c r="AX15" s="800"/>
      <c r="AY15" s="800"/>
      <c r="AZ15" s="800"/>
      <c r="BA15" s="800"/>
      <c r="BB15" s="800"/>
      <c r="BC15" s="800"/>
      <c r="BD15" s="800"/>
      <c r="BE15" s="800"/>
      <c r="BF15" s="800"/>
      <c r="BG15" s="800"/>
      <c r="BH15" s="800"/>
      <c r="BI15" s="800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5"/>
      <c r="FS15" s="15"/>
      <c r="FT15" s="15"/>
      <c r="FU15" s="14"/>
      <c r="FV15" s="15"/>
      <c r="FW15" s="15"/>
      <c r="FX15" s="15"/>
      <c r="FY15" s="14"/>
      <c r="FZ15" s="15"/>
      <c r="GA15" s="15"/>
      <c r="GB15" s="15"/>
      <c r="GC15" s="14"/>
      <c r="GD15" s="15"/>
      <c r="GE15" s="15"/>
      <c r="GF15" s="15"/>
      <c r="GG15" s="14"/>
      <c r="GH15" s="15"/>
      <c r="GI15" s="15"/>
      <c r="GJ15" s="15"/>
      <c r="GK15" s="14"/>
      <c r="GL15" s="15"/>
      <c r="GM15" s="15"/>
      <c r="GN15" s="15"/>
      <c r="GO15" s="14"/>
      <c r="GP15" s="15"/>
      <c r="GQ15" s="15"/>
      <c r="GR15" s="15"/>
      <c r="GS15" s="14"/>
      <c r="GT15" s="15"/>
      <c r="GU15" s="15"/>
      <c r="GV15" s="15"/>
      <c r="GW15" s="14"/>
      <c r="GX15" s="15"/>
      <c r="GY15" s="15"/>
      <c r="GZ15" s="15"/>
      <c r="HA15" s="805"/>
      <c r="HB15" s="805"/>
      <c r="HC15" s="805"/>
      <c r="HD15" s="805"/>
      <c r="HE15" s="805"/>
      <c r="HF15" s="805"/>
      <c r="HG15" s="805"/>
      <c r="HH15" s="805"/>
      <c r="HI15" s="805"/>
      <c r="HJ15" s="805"/>
      <c r="HK15" s="805"/>
      <c r="HL15" s="805"/>
      <c r="HM15" s="805"/>
      <c r="HN15" s="805"/>
      <c r="HO15" s="805"/>
      <c r="HP15" s="805"/>
      <c r="HQ15" s="805"/>
      <c r="HR15" s="805"/>
      <c r="HS15" s="805"/>
      <c r="HT15" s="805"/>
      <c r="HU15" s="805"/>
      <c r="HV15" s="805"/>
      <c r="HW15" s="805"/>
      <c r="HX15" s="805"/>
      <c r="HY15" s="805"/>
      <c r="HZ15" s="805"/>
      <c r="IA15" s="16"/>
      <c r="IB15" s="16"/>
      <c r="IC15" s="789"/>
      <c r="ID15" s="789"/>
      <c r="IE15" s="789"/>
      <c r="IF15" s="789"/>
      <c r="IG15" s="789"/>
      <c r="IH15" s="789"/>
      <c r="II15" s="789"/>
      <c r="IJ15" s="789"/>
      <c r="IK15" s="789"/>
      <c r="IL15" s="789"/>
      <c r="IM15" s="789"/>
      <c r="IN15" s="789"/>
      <c r="IO15" s="789"/>
      <c r="IP15" s="789"/>
      <c r="IQ15" s="789"/>
      <c r="IR15" s="789"/>
      <c r="IS15" s="789"/>
      <c r="IT15" s="789"/>
      <c r="IU15" s="789"/>
      <c r="IV15" s="789"/>
      <c r="IW15" s="789"/>
      <c r="IX15" s="789"/>
      <c r="IY15" s="789"/>
      <c r="IZ15" s="789"/>
      <c r="JA15" s="789"/>
      <c r="JB15" s="789"/>
      <c r="JC15" s="789"/>
      <c r="JD15" s="789"/>
      <c r="JE15" s="789"/>
      <c r="JF15" s="789"/>
      <c r="JG15" s="789"/>
      <c r="JH15" s="789"/>
      <c r="JI15" s="789"/>
      <c r="JJ15" s="789"/>
      <c r="JK15" s="789"/>
      <c r="JL15" s="789"/>
      <c r="JM15" s="789"/>
      <c r="JN15" s="789"/>
      <c r="JO15" s="789"/>
      <c r="JP15" s="789"/>
      <c r="JQ15" s="789"/>
      <c r="JR15" s="789"/>
      <c r="JS15" s="789"/>
      <c r="JT15" s="789"/>
      <c r="JU15" s="789"/>
      <c r="JV15" s="789"/>
      <c r="JW15" s="789"/>
      <c r="JX15" s="789"/>
      <c r="JY15" s="789"/>
      <c r="JZ15" s="789"/>
      <c r="KA15" s="789"/>
      <c r="KB15" s="789"/>
      <c r="KC15" s="789"/>
      <c r="KD15" s="789"/>
      <c r="KE15" s="789"/>
      <c r="KF15" s="789"/>
      <c r="KG15" s="789"/>
      <c r="KH15" s="789"/>
      <c r="KI15" s="789"/>
      <c r="KJ15" s="789"/>
      <c r="KK15" s="789"/>
      <c r="KL15" s="789"/>
      <c r="KM15" s="789"/>
      <c r="KN15" s="789"/>
      <c r="KO15" s="789"/>
      <c r="KP15" s="789"/>
      <c r="KQ15" s="789"/>
      <c r="KR15" s="789"/>
      <c r="KS15" s="789"/>
      <c r="KT15" s="789"/>
      <c r="KU15" s="789"/>
      <c r="KV15" s="789"/>
      <c r="KW15" s="789"/>
      <c r="KX15" s="789"/>
      <c r="KY15" s="789"/>
      <c r="KZ15" s="789"/>
      <c r="LA15" s="789"/>
      <c r="LB15" s="789"/>
      <c r="LC15" s="789"/>
      <c r="LD15" s="789"/>
      <c r="LE15" s="789"/>
      <c r="LF15" s="789"/>
      <c r="LG15" s="789"/>
      <c r="LH15" s="789"/>
      <c r="LI15" s="789"/>
      <c r="LJ15" s="790"/>
    </row>
    <row r="16" spans="1:322" ht="3.65" customHeight="1">
      <c r="B16" s="799"/>
      <c r="C16" s="800"/>
      <c r="D16" s="800"/>
      <c r="E16" s="800"/>
      <c r="F16" s="800"/>
      <c r="G16" s="800"/>
      <c r="H16" s="800"/>
      <c r="I16" s="800"/>
      <c r="J16" s="800"/>
      <c r="K16" s="800"/>
      <c r="L16" s="800"/>
      <c r="M16" s="800"/>
      <c r="N16" s="800"/>
      <c r="O16" s="800"/>
      <c r="P16" s="800"/>
      <c r="Q16" s="800"/>
      <c r="R16" s="800"/>
      <c r="S16" s="800"/>
      <c r="T16" s="800"/>
      <c r="U16" s="800"/>
      <c r="V16" s="800"/>
      <c r="W16" s="800"/>
      <c r="X16" s="800"/>
      <c r="Y16" s="800"/>
      <c r="Z16" s="800"/>
      <c r="AA16" s="800"/>
      <c r="AB16" s="800"/>
      <c r="AC16" s="800"/>
      <c r="AD16" s="800"/>
      <c r="AE16" s="800"/>
      <c r="AF16" s="800"/>
      <c r="AG16" s="800"/>
      <c r="AH16" s="800"/>
      <c r="AI16" s="800"/>
      <c r="AJ16" s="800"/>
      <c r="AK16" s="800"/>
      <c r="AL16" s="800"/>
      <c r="AM16" s="800"/>
      <c r="AN16" s="800"/>
      <c r="AO16" s="800"/>
      <c r="AP16" s="800"/>
      <c r="AQ16" s="800"/>
      <c r="AR16" s="800"/>
      <c r="AS16" s="800"/>
      <c r="AT16" s="800"/>
      <c r="AU16" s="800"/>
      <c r="AV16" s="800"/>
      <c r="AW16" s="800"/>
      <c r="AX16" s="800"/>
      <c r="AY16" s="800"/>
      <c r="AZ16" s="800"/>
      <c r="BA16" s="800"/>
      <c r="BB16" s="800"/>
      <c r="BC16" s="800"/>
      <c r="BD16" s="800"/>
      <c r="BE16" s="800"/>
      <c r="BF16" s="800"/>
      <c r="BG16" s="800"/>
      <c r="BH16" s="800"/>
      <c r="BI16" s="800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5"/>
      <c r="FS16" s="15"/>
      <c r="FT16" s="15"/>
      <c r="FU16" s="14"/>
      <c r="FV16" s="15"/>
      <c r="FW16" s="15"/>
      <c r="FX16" s="15"/>
      <c r="FY16" s="14"/>
      <c r="FZ16" s="15"/>
      <c r="GA16" s="15"/>
      <c r="GB16" s="15"/>
      <c r="GC16" s="14"/>
      <c r="GD16" s="15"/>
      <c r="GE16" s="15"/>
      <c r="GF16" s="15"/>
      <c r="GG16" s="14"/>
      <c r="GH16" s="15"/>
      <c r="GI16" s="15"/>
      <c r="GJ16" s="15"/>
      <c r="GK16" s="14"/>
      <c r="GL16" s="15"/>
      <c r="GM16" s="15"/>
      <c r="GN16" s="15"/>
      <c r="GO16" s="14"/>
      <c r="GP16" s="15"/>
      <c r="GQ16" s="15"/>
      <c r="GR16" s="15"/>
      <c r="GS16" s="14"/>
      <c r="GT16" s="15"/>
      <c r="GU16" s="15"/>
      <c r="GV16" s="15"/>
      <c r="GW16" s="14"/>
      <c r="GX16" s="15"/>
      <c r="GY16" s="15"/>
      <c r="GZ16" s="15"/>
      <c r="HA16" s="805"/>
      <c r="HB16" s="805"/>
      <c r="HC16" s="805"/>
      <c r="HD16" s="805"/>
      <c r="HE16" s="805"/>
      <c r="HF16" s="805"/>
      <c r="HG16" s="805"/>
      <c r="HH16" s="805"/>
      <c r="HI16" s="805"/>
      <c r="HJ16" s="805"/>
      <c r="HK16" s="805"/>
      <c r="HL16" s="805"/>
      <c r="HM16" s="805"/>
      <c r="HN16" s="805"/>
      <c r="HO16" s="805"/>
      <c r="HP16" s="805"/>
      <c r="HQ16" s="805"/>
      <c r="HR16" s="805"/>
      <c r="HS16" s="805"/>
      <c r="HT16" s="805"/>
      <c r="HU16" s="805"/>
      <c r="HV16" s="805"/>
      <c r="HW16" s="805"/>
      <c r="HX16" s="805"/>
      <c r="HY16" s="805"/>
      <c r="HZ16" s="805"/>
      <c r="IA16" s="16"/>
      <c r="IB16" s="16"/>
      <c r="IC16" s="789"/>
      <c r="ID16" s="789"/>
      <c r="IE16" s="789"/>
      <c r="IF16" s="789"/>
      <c r="IG16" s="789"/>
      <c r="IH16" s="789"/>
      <c r="II16" s="789"/>
      <c r="IJ16" s="789"/>
      <c r="IK16" s="789"/>
      <c r="IL16" s="789"/>
      <c r="IM16" s="789"/>
      <c r="IN16" s="789"/>
      <c r="IO16" s="789"/>
      <c r="IP16" s="789"/>
      <c r="IQ16" s="789"/>
      <c r="IR16" s="789"/>
      <c r="IS16" s="789"/>
      <c r="IT16" s="789"/>
      <c r="IU16" s="789"/>
      <c r="IV16" s="789"/>
      <c r="IW16" s="789"/>
      <c r="IX16" s="789"/>
      <c r="IY16" s="789"/>
      <c r="IZ16" s="789"/>
      <c r="JA16" s="789"/>
      <c r="JB16" s="789"/>
      <c r="JC16" s="789"/>
      <c r="JD16" s="789"/>
      <c r="JE16" s="789"/>
      <c r="JF16" s="789"/>
      <c r="JG16" s="789"/>
      <c r="JH16" s="789"/>
      <c r="JI16" s="789"/>
      <c r="JJ16" s="789"/>
      <c r="JK16" s="789"/>
      <c r="JL16" s="789"/>
      <c r="JM16" s="789"/>
      <c r="JN16" s="789"/>
      <c r="JO16" s="789"/>
      <c r="JP16" s="789"/>
      <c r="JQ16" s="789"/>
      <c r="JR16" s="789"/>
      <c r="JS16" s="789"/>
      <c r="JT16" s="789"/>
      <c r="JU16" s="789"/>
      <c r="JV16" s="789"/>
      <c r="JW16" s="789"/>
      <c r="JX16" s="789"/>
      <c r="JY16" s="789"/>
      <c r="JZ16" s="789"/>
      <c r="KA16" s="789"/>
      <c r="KB16" s="789"/>
      <c r="KC16" s="789"/>
      <c r="KD16" s="789"/>
      <c r="KE16" s="789"/>
      <c r="KF16" s="789"/>
      <c r="KG16" s="789"/>
      <c r="KH16" s="789"/>
      <c r="KI16" s="789"/>
      <c r="KJ16" s="789"/>
      <c r="KK16" s="789"/>
      <c r="KL16" s="789"/>
      <c r="KM16" s="789"/>
      <c r="KN16" s="789"/>
      <c r="KO16" s="789"/>
      <c r="KP16" s="789"/>
      <c r="KQ16" s="789"/>
      <c r="KR16" s="789"/>
      <c r="KS16" s="789"/>
      <c r="KT16" s="789"/>
      <c r="KU16" s="789"/>
      <c r="KV16" s="789"/>
      <c r="KW16" s="789"/>
      <c r="KX16" s="789"/>
      <c r="KY16" s="789"/>
      <c r="KZ16" s="789"/>
      <c r="LA16" s="789"/>
      <c r="LB16" s="789"/>
      <c r="LC16" s="789"/>
      <c r="LD16" s="789"/>
      <c r="LE16" s="789"/>
      <c r="LF16" s="789"/>
      <c r="LG16" s="789"/>
      <c r="LH16" s="789"/>
      <c r="LI16" s="789"/>
      <c r="LJ16" s="790"/>
    </row>
    <row r="17" spans="2:322" ht="3.65" customHeight="1" thickBot="1">
      <c r="B17" s="801"/>
      <c r="C17" s="802"/>
      <c r="D17" s="802"/>
      <c r="E17" s="802"/>
      <c r="F17" s="802"/>
      <c r="G17" s="802"/>
      <c r="H17" s="802"/>
      <c r="I17" s="802"/>
      <c r="J17" s="802"/>
      <c r="K17" s="802"/>
      <c r="L17" s="802"/>
      <c r="M17" s="802"/>
      <c r="N17" s="802"/>
      <c r="O17" s="802"/>
      <c r="P17" s="802"/>
      <c r="Q17" s="802"/>
      <c r="R17" s="802"/>
      <c r="S17" s="802"/>
      <c r="T17" s="802"/>
      <c r="U17" s="802"/>
      <c r="V17" s="802"/>
      <c r="W17" s="802"/>
      <c r="X17" s="802"/>
      <c r="Y17" s="802"/>
      <c r="Z17" s="802"/>
      <c r="AA17" s="802"/>
      <c r="AB17" s="802"/>
      <c r="AC17" s="802"/>
      <c r="AD17" s="802"/>
      <c r="AE17" s="802"/>
      <c r="AF17" s="802"/>
      <c r="AG17" s="802"/>
      <c r="AH17" s="802"/>
      <c r="AI17" s="802"/>
      <c r="AJ17" s="802"/>
      <c r="AK17" s="802"/>
      <c r="AL17" s="802"/>
      <c r="AM17" s="802"/>
      <c r="AN17" s="802"/>
      <c r="AO17" s="802"/>
      <c r="AP17" s="802"/>
      <c r="AQ17" s="802"/>
      <c r="AR17" s="802"/>
      <c r="AS17" s="802"/>
      <c r="AT17" s="802"/>
      <c r="AU17" s="802"/>
      <c r="AV17" s="802"/>
      <c r="AW17" s="802"/>
      <c r="AX17" s="802"/>
      <c r="AY17" s="802"/>
      <c r="AZ17" s="802"/>
      <c r="BA17" s="802"/>
      <c r="BB17" s="802"/>
      <c r="BC17" s="802"/>
      <c r="BD17" s="802"/>
      <c r="BE17" s="802"/>
      <c r="BF17" s="802"/>
      <c r="BG17" s="802"/>
      <c r="BH17" s="802"/>
      <c r="BI17" s="802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9"/>
      <c r="FS17" s="19"/>
      <c r="FT17" s="19"/>
      <c r="FU17" s="18"/>
      <c r="FV17" s="19"/>
      <c r="FW17" s="19"/>
      <c r="FX17" s="19"/>
      <c r="FY17" s="18"/>
      <c r="FZ17" s="19"/>
      <c r="GA17" s="19"/>
      <c r="GB17" s="19"/>
      <c r="GC17" s="18"/>
      <c r="GD17" s="19"/>
      <c r="GE17" s="19"/>
      <c r="GF17" s="19"/>
      <c r="GG17" s="18"/>
      <c r="GH17" s="19"/>
      <c r="GI17" s="19"/>
      <c r="GJ17" s="19"/>
      <c r="GK17" s="18"/>
      <c r="GL17" s="19"/>
      <c r="GM17" s="19"/>
      <c r="GN17" s="19"/>
      <c r="GO17" s="18"/>
      <c r="GP17" s="19"/>
      <c r="GQ17" s="19"/>
      <c r="GR17" s="19"/>
      <c r="GS17" s="18"/>
      <c r="GT17" s="19"/>
      <c r="GU17" s="19"/>
      <c r="GV17" s="19"/>
      <c r="GW17" s="18"/>
      <c r="GX17" s="19"/>
      <c r="GY17" s="19"/>
      <c r="GZ17" s="19"/>
      <c r="HA17" s="806"/>
      <c r="HB17" s="806"/>
      <c r="HC17" s="806"/>
      <c r="HD17" s="806"/>
      <c r="HE17" s="806"/>
      <c r="HF17" s="806"/>
      <c r="HG17" s="806"/>
      <c r="HH17" s="806"/>
      <c r="HI17" s="806"/>
      <c r="HJ17" s="806"/>
      <c r="HK17" s="806"/>
      <c r="HL17" s="806"/>
      <c r="HM17" s="806"/>
      <c r="HN17" s="806"/>
      <c r="HO17" s="806"/>
      <c r="HP17" s="806"/>
      <c r="HQ17" s="806"/>
      <c r="HR17" s="806"/>
      <c r="HS17" s="806"/>
      <c r="HT17" s="806"/>
      <c r="HU17" s="806"/>
      <c r="HV17" s="806"/>
      <c r="HW17" s="806"/>
      <c r="HX17" s="806"/>
      <c r="HY17" s="806"/>
      <c r="HZ17" s="806"/>
      <c r="IA17" s="20"/>
      <c r="IB17" s="20"/>
      <c r="IC17" s="791"/>
      <c r="ID17" s="791"/>
      <c r="IE17" s="791"/>
      <c r="IF17" s="791"/>
      <c r="IG17" s="791"/>
      <c r="IH17" s="791"/>
      <c r="II17" s="791"/>
      <c r="IJ17" s="791"/>
      <c r="IK17" s="791"/>
      <c r="IL17" s="791"/>
      <c r="IM17" s="791"/>
      <c r="IN17" s="791"/>
      <c r="IO17" s="791"/>
      <c r="IP17" s="791"/>
      <c r="IQ17" s="791"/>
      <c r="IR17" s="791"/>
      <c r="IS17" s="791"/>
      <c r="IT17" s="791"/>
      <c r="IU17" s="791"/>
      <c r="IV17" s="791"/>
      <c r="IW17" s="791"/>
      <c r="IX17" s="791"/>
      <c r="IY17" s="791"/>
      <c r="IZ17" s="791"/>
      <c r="JA17" s="791"/>
      <c r="JB17" s="791"/>
      <c r="JC17" s="791"/>
      <c r="JD17" s="791"/>
      <c r="JE17" s="791"/>
      <c r="JF17" s="791"/>
      <c r="JG17" s="791"/>
      <c r="JH17" s="791"/>
      <c r="JI17" s="791"/>
      <c r="JJ17" s="791"/>
      <c r="JK17" s="791"/>
      <c r="JL17" s="791"/>
      <c r="JM17" s="791"/>
      <c r="JN17" s="791"/>
      <c r="JO17" s="791"/>
      <c r="JP17" s="791"/>
      <c r="JQ17" s="791"/>
      <c r="JR17" s="791"/>
      <c r="JS17" s="791"/>
      <c r="JT17" s="791"/>
      <c r="JU17" s="791"/>
      <c r="JV17" s="791"/>
      <c r="JW17" s="791"/>
      <c r="JX17" s="791"/>
      <c r="JY17" s="791"/>
      <c r="JZ17" s="791"/>
      <c r="KA17" s="791"/>
      <c r="KB17" s="791"/>
      <c r="KC17" s="791"/>
      <c r="KD17" s="791"/>
      <c r="KE17" s="791"/>
      <c r="KF17" s="791"/>
      <c r="KG17" s="791"/>
      <c r="KH17" s="791"/>
      <c r="KI17" s="791"/>
      <c r="KJ17" s="791"/>
      <c r="KK17" s="791"/>
      <c r="KL17" s="791"/>
      <c r="KM17" s="791"/>
      <c r="KN17" s="791"/>
      <c r="KO17" s="791"/>
      <c r="KP17" s="791"/>
      <c r="KQ17" s="791"/>
      <c r="KR17" s="791"/>
      <c r="KS17" s="791"/>
      <c r="KT17" s="791"/>
      <c r="KU17" s="791"/>
      <c r="KV17" s="791"/>
      <c r="KW17" s="791"/>
      <c r="KX17" s="791"/>
      <c r="KY17" s="791"/>
      <c r="KZ17" s="791"/>
      <c r="LA17" s="791"/>
      <c r="LB17" s="791"/>
      <c r="LC17" s="791"/>
      <c r="LD17" s="791"/>
      <c r="LE17" s="791"/>
      <c r="LF17" s="791"/>
      <c r="LG17" s="791"/>
      <c r="LH17" s="791"/>
      <c r="LI17" s="791"/>
      <c r="LJ17" s="792"/>
    </row>
    <row r="18" spans="2:322" ht="3.65" customHeight="1" thickTop="1"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3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  <c r="IZ18" s="22"/>
      <c r="JA18" s="22"/>
      <c r="JB18" s="22"/>
      <c r="JC18" s="22"/>
      <c r="JD18" s="22"/>
      <c r="JE18" s="22"/>
      <c r="JF18" s="22"/>
      <c r="JG18" s="22"/>
      <c r="JH18" s="21"/>
      <c r="JI18" s="22"/>
      <c r="JJ18" s="22"/>
      <c r="JK18" s="22"/>
      <c r="JL18" s="22"/>
      <c r="JM18" s="22"/>
      <c r="JN18" s="22"/>
      <c r="JO18" s="22"/>
      <c r="JP18" s="22"/>
      <c r="JQ18" s="22"/>
      <c r="JR18" s="22"/>
      <c r="JS18" s="22"/>
      <c r="JT18" s="22"/>
      <c r="JU18" s="22"/>
      <c r="JV18" s="22"/>
      <c r="JW18" s="22"/>
      <c r="JX18" s="22"/>
      <c r="JY18" s="22"/>
      <c r="JZ18" s="22"/>
      <c r="KA18" s="22"/>
      <c r="KB18" s="22"/>
      <c r="KC18" s="22"/>
      <c r="KD18" s="22"/>
      <c r="KE18" s="22"/>
      <c r="KF18" s="22"/>
      <c r="KG18" s="22"/>
      <c r="KH18" s="22"/>
      <c r="KI18" s="22"/>
      <c r="KJ18" s="22"/>
      <c r="KK18" s="22"/>
      <c r="KL18" s="22"/>
      <c r="KM18" s="22"/>
      <c r="KN18" s="22"/>
      <c r="KO18" s="22"/>
      <c r="KP18" s="22"/>
      <c r="KQ18" s="22"/>
      <c r="KR18" s="22"/>
      <c r="KS18" s="22"/>
      <c r="KT18" s="22"/>
      <c r="KU18" s="22"/>
      <c r="KV18" s="22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2"/>
      <c r="LI18" s="22"/>
      <c r="LJ18" s="23"/>
    </row>
    <row r="19" spans="2:322" ht="3.65" customHeight="1"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3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  <c r="IZ19" s="22"/>
      <c r="JA19" s="22"/>
      <c r="JB19" s="22"/>
      <c r="JC19" s="22"/>
      <c r="JD19" s="22"/>
      <c r="JE19" s="22"/>
      <c r="JF19" s="22"/>
      <c r="JG19" s="22"/>
      <c r="JH19" s="21"/>
      <c r="JI19" s="22"/>
      <c r="JJ19" s="22"/>
      <c r="JK19" s="22"/>
      <c r="JL19" s="22"/>
      <c r="JM19" s="22"/>
      <c r="JN19" s="22"/>
      <c r="JO19" s="22"/>
      <c r="JP19" s="22"/>
      <c r="JQ19" s="22"/>
      <c r="JR19" s="22"/>
      <c r="JS19" s="22"/>
      <c r="JT19" s="22"/>
      <c r="JU19" s="22"/>
      <c r="JV19" s="22"/>
      <c r="JW19" s="22"/>
      <c r="JX19" s="22"/>
      <c r="JY19" s="22"/>
      <c r="JZ19" s="22"/>
      <c r="KA19" s="22"/>
      <c r="KB19" s="22"/>
      <c r="KC19" s="22"/>
      <c r="KD19" s="22"/>
      <c r="KE19" s="22"/>
      <c r="KF19" s="22"/>
      <c r="KG19" s="22"/>
      <c r="KH19" s="22"/>
      <c r="KI19" s="22"/>
      <c r="KJ19" s="22"/>
      <c r="KK19" s="22"/>
      <c r="KL19" s="22"/>
      <c r="KM19" s="22"/>
      <c r="KN19" s="22"/>
      <c r="KO19" s="22"/>
      <c r="KP19" s="22"/>
      <c r="KQ19" s="22"/>
      <c r="KR19" s="22"/>
      <c r="KS19" s="22"/>
      <c r="KT19" s="22"/>
      <c r="KU19" s="22"/>
      <c r="KV19" s="22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2"/>
      <c r="LI19" s="22"/>
      <c r="LJ19" s="23"/>
    </row>
    <row r="20" spans="2:322" ht="3.65" customHeight="1">
      <c r="B20" s="21"/>
      <c r="C20" s="22"/>
      <c r="D20" s="793"/>
      <c r="E20" s="793"/>
      <c r="F20" s="793"/>
      <c r="G20" s="793"/>
      <c r="H20" s="793"/>
      <c r="I20" s="793"/>
      <c r="J20" s="793"/>
      <c r="K20" s="793"/>
      <c r="L20" s="793"/>
      <c r="M20" s="793"/>
      <c r="N20" s="793"/>
      <c r="O20" s="793"/>
      <c r="P20" s="793"/>
      <c r="Q20" s="793"/>
      <c r="R20" s="793"/>
      <c r="S20" s="793"/>
      <c r="T20" s="793"/>
      <c r="U20" s="793"/>
      <c r="V20" s="793"/>
      <c r="W20" s="793"/>
      <c r="X20" s="793"/>
      <c r="Y20" s="793"/>
      <c r="Z20" s="793"/>
      <c r="AA20" s="793"/>
      <c r="AB20" s="793"/>
      <c r="AC20" s="793"/>
      <c r="AD20" s="793"/>
      <c r="AE20" s="793"/>
      <c r="AF20" s="793"/>
      <c r="AG20" s="793"/>
      <c r="AH20" s="793"/>
      <c r="AI20" s="793"/>
      <c r="AJ20" s="793"/>
      <c r="AK20" s="793"/>
      <c r="AL20" s="793"/>
      <c r="AM20" s="793"/>
      <c r="AN20" s="22"/>
      <c r="AO20" s="23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  <c r="IZ20" s="22"/>
      <c r="JA20" s="22"/>
      <c r="JB20" s="22"/>
      <c r="JC20" s="22"/>
      <c r="JD20" s="22"/>
      <c r="JE20" s="22"/>
      <c r="JF20" s="22"/>
      <c r="JG20" s="22"/>
      <c r="JH20" s="21"/>
      <c r="JI20" s="22"/>
      <c r="JJ20" s="22"/>
      <c r="JK20" s="22"/>
      <c r="JL20" s="22"/>
      <c r="JM20" s="22"/>
      <c r="JN20" s="22"/>
      <c r="JO20" s="22"/>
      <c r="JP20" s="22"/>
      <c r="JQ20" s="22"/>
      <c r="JR20" s="22"/>
      <c r="JS20" s="22"/>
      <c r="JT20" s="22"/>
      <c r="JU20" s="22"/>
      <c r="JV20" s="22"/>
      <c r="JW20" s="22"/>
      <c r="JX20" s="22"/>
      <c r="JY20" s="22"/>
      <c r="JZ20" s="22"/>
      <c r="KA20" s="22"/>
      <c r="KB20" s="22"/>
      <c r="KC20" s="22"/>
      <c r="KD20" s="22"/>
      <c r="KE20" s="22"/>
      <c r="KF20" s="22"/>
      <c r="KG20" s="22"/>
      <c r="KH20" s="22"/>
      <c r="KI20" s="22"/>
      <c r="KJ20" s="22"/>
      <c r="KK20" s="22"/>
      <c r="KL20" s="22"/>
      <c r="KM20" s="22"/>
      <c r="KN20" s="22"/>
      <c r="KO20" s="22"/>
      <c r="KP20" s="22"/>
      <c r="KQ20" s="22"/>
      <c r="KR20" s="22"/>
      <c r="KS20" s="22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2"/>
      <c r="LI20" s="22"/>
      <c r="LJ20" s="23"/>
    </row>
    <row r="21" spans="2:322" ht="3.65" customHeight="1">
      <c r="B21" s="21"/>
      <c r="C21" s="22"/>
      <c r="D21" s="793"/>
      <c r="E21" s="793"/>
      <c r="F21" s="793"/>
      <c r="G21" s="793"/>
      <c r="H21" s="793"/>
      <c r="I21" s="793"/>
      <c r="J21" s="793"/>
      <c r="K21" s="793"/>
      <c r="L21" s="793"/>
      <c r="M21" s="793"/>
      <c r="N21" s="793"/>
      <c r="O21" s="793"/>
      <c r="P21" s="793"/>
      <c r="Q21" s="793"/>
      <c r="R21" s="793"/>
      <c r="S21" s="793"/>
      <c r="T21" s="793"/>
      <c r="U21" s="793"/>
      <c r="V21" s="793"/>
      <c r="W21" s="793"/>
      <c r="X21" s="793"/>
      <c r="Y21" s="793"/>
      <c r="Z21" s="793"/>
      <c r="AA21" s="793"/>
      <c r="AB21" s="793"/>
      <c r="AC21" s="793"/>
      <c r="AD21" s="793"/>
      <c r="AE21" s="793"/>
      <c r="AF21" s="793"/>
      <c r="AG21" s="793"/>
      <c r="AH21" s="793"/>
      <c r="AI21" s="793"/>
      <c r="AJ21" s="793"/>
      <c r="AK21" s="793"/>
      <c r="AL21" s="793"/>
      <c r="AM21" s="793"/>
      <c r="AN21" s="22"/>
      <c r="AO21" s="23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  <c r="IZ21" s="22"/>
      <c r="JA21" s="22"/>
      <c r="JB21" s="22"/>
      <c r="JC21" s="22"/>
      <c r="JD21" s="22"/>
      <c r="JE21" s="22"/>
      <c r="JF21" s="22"/>
      <c r="JG21" s="22"/>
      <c r="JH21" s="21"/>
      <c r="JI21" s="22"/>
      <c r="JJ21" s="22"/>
      <c r="JK21" s="22"/>
      <c r="JL21" s="22"/>
      <c r="JM21" s="22"/>
      <c r="JN21" s="22"/>
      <c r="JO21" s="22"/>
      <c r="JP21" s="22"/>
      <c r="JQ21" s="22"/>
      <c r="JR21" s="22"/>
      <c r="JS21" s="22"/>
      <c r="JT21" s="22"/>
      <c r="JU21" s="22"/>
      <c r="JV21" s="22"/>
      <c r="JW21" s="22"/>
      <c r="JX21" s="22"/>
      <c r="JY21" s="22"/>
      <c r="JZ21" s="22"/>
      <c r="KA21" s="22"/>
      <c r="KB21" s="22"/>
      <c r="KC21" s="22"/>
      <c r="KD21" s="22"/>
      <c r="KE21" s="22"/>
      <c r="KF21" s="22"/>
      <c r="KG21" s="22"/>
      <c r="KH21" s="22"/>
      <c r="KI21" s="22"/>
      <c r="KJ21" s="22"/>
      <c r="KK21" s="22"/>
      <c r="KL21" s="22"/>
      <c r="KM21" s="22"/>
      <c r="KN21" s="22"/>
      <c r="KO21" s="22"/>
      <c r="KP21" s="22"/>
      <c r="KQ21" s="22"/>
      <c r="KR21" s="22"/>
      <c r="KS21" s="22"/>
      <c r="KT21" s="22"/>
      <c r="KU21" s="22"/>
      <c r="KV21" s="22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2"/>
      <c r="LI21" s="22"/>
      <c r="LJ21" s="23"/>
    </row>
    <row r="22" spans="2:322" ht="3.65" customHeight="1">
      <c r="B22" s="21"/>
      <c r="C22" s="22"/>
      <c r="D22" s="793"/>
      <c r="E22" s="793"/>
      <c r="F22" s="793"/>
      <c r="G22" s="79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3"/>
      <c r="W22" s="793"/>
      <c r="X22" s="793"/>
      <c r="Y22" s="793"/>
      <c r="Z22" s="793"/>
      <c r="AA22" s="793"/>
      <c r="AB22" s="793"/>
      <c r="AC22" s="793"/>
      <c r="AD22" s="793"/>
      <c r="AE22" s="793"/>
      <c r="AF22" s="793"/>
      <c r="AG22" s="793"/>
      <c r="AH22" s="793"/>
      <c r="AI22" s="793"/>
      <c r="AJ22" s="793"/>
      <c r="AK22" s="793"/>
      <c r="AL22" s="793"/>
      <c r="AM22" s="793"/>
      <c r="AN22" s="22"/>
      <c r="AO22" s="23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  <c r="IZ22" s="22"/>
      <c r="JA22" s="22"/>
      <c r="JB22" s="22"/>
      <c r="JC22" s="22"/>
      <c r="JD22" s="22"/>
      <c r="JE22" s="22"/>
      <c r="JF22" s="22"/>
      <c r="JG22" s="22"/>
      <c r="JH22" s="21"/>
      <c r="JI22" s="22"/>
      <c r="JJ22" s="22"/>
      <c r="JK22" s="22"/>
      <c r="JL22" s="22"/>
      <c r="JM22" s="22"/>
      <c r="JN22" s="22"/>
      <c r="JO22" s="22"/>
      <c r="JP22" s="22"/>
      <c r="JQ22" s="22"/>
      <c r="JR22" s="22"/>
      <c r="JS22" s="22"/>
      <c r="JT22" s="22"/>
      <c r="JU22" s="22"/>
      <c r="JV22" s="22"/>
      <c r="JW22" s="22"/>
      <c r="JX22" s="22"/>
      <c r="JY22" s="22"/>
      <c r="JZ22" s="22"/>
      <c r="KA22" s="22"/>
      <c r="KB22" s="22"/>
      <c r="KC22" s="22"/>
      <c r="KD22" s="22"/>
      <c r="KE22" s="22"/>
      <c r="KF22" s="22"/>
      <c r="KG22" s="22"/>
      <c r="KH22" s="22"/>
      <c r="KI22" s="22"/>
      <c r="KJ22" s="22"/>
      <c r="KK22" s="22"/>
      <c r="KL22" s="22"/>
      <c r="KM22" s="22"/>
      <c r="KN22" s="22"/>
      <c r="KO22" s="22"/>
      <c r="KP22" s="22"/>
      <c r="KQ22" s="22"/>
      <c r="KR22" s="22"/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2"/>
      <c r="LI22" s="22"/>
      <c r="LJ22" s="23"/>
    </row>
    <row r="23" spans="2:322" ht="3.65" customHeight="1">
      <c r="B23" s="21"/>
      <c r="C23" s="22"/>
      <c r="D23" s="793"/>
      <c r="E23" s="793"/>
      <c r="F23" s="793"/>
      <c r="G23" s="793"/>
      <c r="H23" s="793"/>
      <c r="I23" s="793"/>
      <c r="J23" s="793"/>
      <c r="K23" s="793"/>
      <c r="L23" s="793"/>
      <c r="M23" s="793"/>
      <c r="N23" s="793"/>
      <c r="O23" s="793"/>
      <c r="P23" s="793"/>
      <c r="Q23" s="793"/>
      <c r="R23" s="793"/>
      <c r="S23" s="793"/>
      <c r="T23" s="793"/>
      <c r="U23" s="793"/>
      <c r="V23" s="793"/>
      <c r="W23" s="793"/>
      <c r="X23" s="793"/>
      <c r="Y23" s="793"/>
      <c r="Z23" s="793"/>
      <c r="AA23" s="793"/>
      <c r="AB23" s="793"/>
      <c r="AC23" s="793"/>
      <c r="AD23" s="793"/>
      <c r="AE23" s="793"/>
      <c r="AF23" s="793"/>
      <c r="AG23" s="793"/>
      <c r="AH23" s="793"/>
      <c r="AI23" s="793"/>
      <c r="AJ23" s="793"/>
      <c r="AK23" s="793"/>
      <c r="AL23" s="793"/>
      <c r="AM23" s="793"/>
      <c r="AN23" s="22"/>
      <c r="AO23" s="23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1"/>
      <c r="JI23" s="22"/>
      <c r="JJ23" s="22"/>
      <c r="JK23" s="22"/>
      <c r="JL23" s="22"/>
      <c r="JM23" s="22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2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2"/>
      <c r="LJ23" s="23"/>
    </row>
    <row r="24" spans="2:322" ht="3.65" customHeight="1">
      <c r="B24" s="21"/>
      <c r="C24" s="22"/>
      <c r="D24" s="793"/>
      <c r="E24" s="793"/>
      <c r="F24" s="793"/>
      <c r="G24" s="793"/>
      <c r="H24" s="793"/>
      <c r="I24" s="793"/>
      <c r="J24" s="793"/>
      <c r="K24" s="793"/>
      <c r="L24" s="793"/>
      <c r="M24" s="793"/>
      <c r="N24" s="793"/>
      <c r="O24" s="793"/>
      <c r="P24" s="793"/>
      <c r="Q24" s="793"/>
      <c r="R24" s="793"/>
      <c r="S24" s="793"/>
      <c r="T24" s="793"/>
      <c r="U24" s="793"/>
      <c r="V24" s="793"/>
      <c r="W24" s="793"/>
      <c r="X24" s="793"/>
      <c r="Y24" s="793"/>
      <c r="Z24" s="793"/>
      <c r="AA24" s="793"/>
      <c r="AB24" s="793"/>
      <c r="AC24" s="793"/>
      <c r="AD24" s="793"/>
      <c r="AE24" s="793"/>
      <c r="AF24" s="793"/>
      <c r="AG24" s="793"/>
      <c r="AH24" s="793"/>
      <c r="AI24" s="793"/>
      <c r="AJ24" s="793"/>
      <c r="AK24" s="793"/>
      <c r="AL24" s="793"/>
      <c r="AM24" s="793"/>
      <c r="AN24" s="22"/>
      <c r="AO24" s="23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1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3"/>
    </row>
    <row r="25" spans="2:322" ht="3.65" customHeight="1">
      <c r="B25" s="21"/>
      <c r="C25" s="22"/>
      <c r="D25" s="793"/>
      <c r="E25" s="793"/>
      <c r="F25" s="793"/>
      <c r="G25" s="793"/>
      <c r="H25" s="793"/>
      <c r="I25" s="793"/>
      <c r="J25" s="793"/>
      <c r="K25" s="793"/>
      <c r="L25" s="793"/>
      <c r="M25" s="793"/>
      <c r="N25" s="793"/>
      <c r="O25" s="793"/>
      <c r="P25" s="793"/>
      <c r="Q25" s="793"/>
      <c r="R25" s="793"/>
      <c r="S25" s="793"/>
      <c r="T25" s="793"/>
      <c r="U25" s="793"/>
      <c r="V25" s="793"/>
      <c r="W25" s="793"/>
      <c r="X25" s="793"/>
      <c r="Y25" s="793"/>
      <c r="Z25" s="793"/>
      <c r="AA25" s="793"/>
      <c r="AB25" s="793"/>
      <c r="AC25" s="793"/>
      <c r="AD25" s="793"/>
      <c r="AE25" s="793"/>
      <c r="AF25" s="793"/>
      <c r="AG25" s="793"/>
      <c r="AH25" s="793"/>
      <c r="AI25" s="793"/>
      <c r="AJ25" s="793"/>
      <c r="AK25" s="793"/>
      <c r="AL25" s="793"/>
      <c r="AM25" s="793"/>
      <c r="AN25" s="22"/>
      <c r="AO25" s="23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  <c r="IZ25" s="22"/>
      <c r="JA25" s="22"/>
      <c r="JB25" s="22"/>
      <c r="JC25" s="22"/>
      <c r="JD25" s="22"/>
      <c r="JE25" s="22"/>
      <c r="JF25" s="22"/>
      <c r="JG25" s="22"/>
      <c r="JH25" s="21"/>
      <c r="JI25" s="22"/>
      <c r="JJ25" s="22"/>
      <c r="JK25" s="22"/>
      <c r="JL25" s="22"/>
      <c r="JM25" s="22"/>
      <c r="JN25" s="22"/>
      <c r="JO25" s="22"/>
      <c r="JP25" s="22"/>
      <c r="JQ25" s="22"/>
      <c r="JR25" s="22"/>
      <c r="JS25" s="22"/>
      <c r="JT25" s="22"/>
      <c r="JU25" s="22"/>
      <c r="JV25" s="22"/>
      <c r="JW25" s="22"/>
      <c r="JX25" s="22"/>
      <c r="JY25" s="22"/>
      <c r="JZ25" s="22"/>
      <c r="KA25" s="22"/>
      <c r="KB25" s="22"/>
      <c r="KC25" s="22"/>
      <c r="KD25" s="22"/>
      <c r="KE25" s="22"/>
      <c r="KF25" s="22"/>
      <c r="KG25" s="22"/>
      <c r="KH25" s="22"/>
      <c r="KI25" s="22"/>
      <c r="KJ25" s="22"/>
      <c r="KK25" s="22"/>
      <c r="KL25" s="22"/>
      <c r="KM25" s="22"/>
      <c r="KN25" s="22"/>
      <c r="KO25" s="22"/>
      <c r="KP25" s="22"/>
      <c r="KQ25" s="22"/>
      <c r="KR25" s="22"/>
      <c r="KS25" s="22"/>
      <c r="KT25" s="22"/>
      <c r="KU25" s="22"/>
      <c r="KV25" s="22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2"/>
      <c r="LI25" s="22"/>
      <c r="LJ25" s="23"/>
    </row>
    <row r="26" spans="2:322" ht="3.65" customHeight="1">
      <c r="B26" s="21"/>
      <c r="C26" s="22"/>
      <c r="D26" s="793"/>
      <c r="E26" s="793"/>
      <c r="F26" s="793"/>
      <c r="G26" s="793"/>
      <c r="H26" s="793"/>
      <c r="I26" s="793"/>
      <c r="J26" s="793"/>
      <c r="K26" s="793"/>
      <c r="L26" s="793"/>
      <c r="M26" s="793"/>
      <c r="N26" s="793"/>
      <c r="O26" s="793"/>
      <c r="P26" s="793"/>
      <c r="Q26" s="793"/>
      <c r="R26" s="793"/>
      <c r="S26" s="793"/>
      <c r="T26" s="793"/>
      <c r="U26" s="793"/>
      <c r="V26" s="793"/>
      <c r="W26" s="793"/>
      <c r="X26" s="793"/>
      <c r="Y26" s="793"/>
      <c r="Z26" s="793"/>
      <c r="AA26" s="793"/>
      <c r="AB26" s="793"/>
      <c r="AC26" s="793"/>
      <c r="AD26" s="793"/>
      <c r="AE26" s="793"/>
      <c r="AF26" s="793"/>
      <c r="AG26" s="793"/>
      <c r="AH26" s="793"/>
      <c r="AI26" s="793"/>
      <c r="AJ26" s="793"/>
      <c r="AK26" s="793"/>
      <c r="AL26" s="793"/>
      <c r="AM26" s="793"/>
      <c r="AN26" s="22"/>
      <c r="AO26" s="23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  <c r="IZ26" s="22"/>
      <c r="JA26" s="22"/>
      <c r="JB26" s="22"/>
      <c r="JC26" s="22"/>
      <c r="JD26" s="22"/>
      <c r="JE26" s="22"/>
      <c r="JF26" s="22"/>
      <c r="JG26" s="22"/>
      <c r="JH26" s="21"/>
      <c r="JI26" s="22"/>
      <c r="JJ26" s="22"/>
      <c r="JK26" s="22"/>
      <c r="JL26" s="22"/>
      <c r="JM26" s="22"/>
      <c r="JN26" s="22"/>
      <c r="JO26" s="22"/>
      <c r="JP26" s="22"/>
      <c r="JQ26" s="22"/>
      <c r="JR26" s="22"/>
      <c r="JS26" s="22"/>
      <c r="JT26" s="22"/>
      <c r="JU26" s="22"/>
      <c r="JV26" s="22"/>
      <c r="JW26" s="22"/>
      <c r="JX26" s="22"/>
      <c r="JY26" s="22"/>
      <c r="JZ26" s="22"/>
      <c r="KA26" s="22"/>
      <c r="KB26" s="22"/>
      <c r="KC26" s="22"/>
      <c r="KD26" s="22"/>
      <c r="KE26" s="22"/>
      <c r="KF26" s="22"/>
      <c r="KG26" s="22"/>
      <c r="KH26" s="22"/>
      <c r="KI26" s="22"/>
      <c r="KJ26" s="22"/>
      <c r="KK26" s="22"/>
      <c r="KL26" s="22"/>
      <c r="KM26" s="22"/>
      <c r="KN26" s="22"/>
      <c r="KO26" s="22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2"/>
      <c r="LI26" s="22"/>
      <c r="LJ26" s="23"/>
    </row>
    <row r="27" spans="2:322" ht="3.65" customHeight="1">
      <c r="B27" s="21"/>
      <c r="C27" s="22"/>
      <c r="D27" s="793"/>
      <c r="E27" s="793"/>
      <c r="F27" s="793"/>
      <c r="G27" s="793"/>
      <c r="H27" s="793"/>
      <c r="I27" s="793"/>
      <c r="J27" s="793"/>
      <c r="K27" s="793"/>
      <c r="L27" s="793"/>
      <c r="M27" s="793"/>
      <c r="N27" s="793"/>
      <c r="O27" s="793"/>
      <c r="P27" s="793"/>
      <c r="Q27" s="793"/>
      <c r="R27" s="793"/>
      <c r="S27" s="793"/>
      <c r="T27" s="793"/>
      <c r="U27" s="793"/>
      <c r="V27" s="793"/>
      <c r="W27" s="793"/>
      <c r="X27" s="793"/>
      <c r="Y27" s="793"/>
      <c r="Z27" s="793"/>
      <c r="AA27" s="793"/>
      <c r="AB27" s="793"/>
      <c r="AC27" s="793"/>
      <c r="AD27" s="793"/>
      <c r="AE27" s="793"/>
      <c r="AF27" s="793"/>
      <c r="AG27" s="793"/>
      <c r="AH27" s="793"/>
      <c r="AI27" s="793"/>
      <c r="AJ27" s="793"/>
      <c r="AK27" s="793"/>
      <c r="AL27" s="793"/>
      <c r="AM27" s="793"/>
      <c r="AN27" s="22"/>
      <c r="AO27" s="23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  <c r="IZ27" s="22"/>
      <c r="JA27" s="22"/>
      <c r="JB27" s="22"/>
      <c r="JC27" s="22"/>
      <c r="JD27" s="22"/>
      <c r="JE27" s="22"/>
      <c r="JF27" s="22"/>
      <c r="JG27" s="22"/>
      <c r="JH27" s="21"/>
      <c r="JI27" s="22"/>
      <c r="JJ27" s="22"/>
      <c r="JK27" s="22"/>
      <c r="JL27" s="22"/>
      <c r="JM27" s="22"/>
      <c r="JN27" s="22"/>
      <c r="JO27" s="22"/>
      <c r="JP27" s="22"/>
      <c r="JQ27" s="22"/>
      <c r="JR27" s="22"/>
      <c r="JS27" s="22"/>
      <c r="JT27" s="22"/>
      <c r="JU27" s="22"/>
      <c r="JV27" s="22"/>
      <c r="JW27" s="22"/>
      <c r="JX27" s="22"/>
      <c r="JY27" s="22"/>
      <c r="JZ27" s="22"/>
      <c r="KA27" s="22"/>
      <c r="KB27" s="22"/>
      <c r="KC27" s="22"/>
      <c r="KD27" s="22"/>
      <c r="KE27" s="22"/>
      <c r="KF27" s="22"/>
      <c r="KG27" s="22"/>
      <c r="KH27" s="22"/>
      <c r="KI27" s="22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2"/>
      <c r="KV27" s="22"/>
      <c r="KW27" s="22"/>
      <c r="KX27" s="22"/>
      <c r="KY27" s="22"/>
      <c r="KZ27" s="22"/>
      <c r="LA27" s="22"/>
      <c r="LB27" s="22"/>
      <c r="LC27" s="22"/>
      <c r="LD27" s="22"/>
      <c r="LE27" s="22"/>
      <c r="LF27" s="22"/>
      <c r="LG27" s="22"/>
      <c r="LH27" s="22"/>
      <c r="LI27" s="22"/>
      <c r="LJ27" s="23"/>
    </row>
    <row r="28" spans="2:322" ht="3.65" customHeight="1"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3"/>
      <c r="AP28" s="22"/>
      <c r="AQ28" s="22"/>
      <c r="AR28" s="22"/>
      <c r="AS28" s="22"/>
      <c r="AT28" s="22"/>
      <c r="AU28" s="22"/>
      <c r="AV28" s="22"/>
      <c r="AW28" s="22"/>
      <c r="AX28" s="794"/>
      <c r="AY28" s="785"/>
      <c r="AZ28" s="785"/>
      <c r="BA28" s="795">
        <v>1</v>
      </c>
      <c r="BB28" s="795"/>
      <c r="BC28" s="795"/>
      <c r="BD28" s="795"/>
      <c r="BE28" s="795"/>
      <c r="BF28" s="795"/>
      <c r="BG28" s="795"/>
      <c r="BH28" s="795"/>
      <c r="BI28" s="795"/>
      <c r="BJ28" s="795"/>
      <c r="BK28" s="795"/>
      <c r="BL28" s="795"/>
      <c r="BM28" s="795"/>
      <c r="BN28" s="795"/>
      <c r="BO28" s="795"/>
      <c r="BP28" s="795"/>
      <c r="BQ28" s="796"/>
      <c r="BR28" s="795">
        <v>2</v>
      </c>
      <c r="BS28" s="795"/>
      <c r="BT28" s="795"/>
      <c r="BU28" s="795"/>
      <c r="BV28" s="795"/>
      <c r="BW28" s="795"/>
      <c r="BX28" s="795"/>
      <c r="BY28" s="795"/>
      <c r="BZ28" s="795"/>
      <c r="CA28" s="795"/>
      <c r="CB28" s="795"/>
      <c r="CC28" s="795"/>
      <c r="CD28" s="795"/>
      <c r="CE28" s="795"/>
      <c r="CF28" s="795"/>
      <c r="CG28" s="795"/>
      <c r="CH28" s="796"/>
      <c r="CI28" s="795">
        <v>3</v>
      </c>
      <c r="CJ28" s="795"/>
      <c r="CK28" s="795"/>
      <c r="CL28" s="795"/>
      <c r="CM28" s="795"/>
      <c r="CN28" s="795"/>
      <c r="CO28" s="795"/>
      <c r="CP28" s="795"/>
      <c r="CQ28" s="795"/>
      <c r="CR28" s="795"/>
      <c r="CS28" s="795"/>
      <c r="CT28" s="795"/>
      <c r="CU28" s="795"/>
      <c r="CV28" s="795"/>
      <c r="CW28" s="795"/>
      <c r="CX28" s="795"/>
      <c r="CY28" s="796"/>
      <c r="CZ28" s="795">
        <v>4</v>
      </c>
      <c r="DA28" s="795"/>
      <c r="DB28" s="795"/>
      <c r="DC28" s="795"/>
      <c r="DD28" s="795"/>
      <c r="DE28" s="795"/>
      <c r="DF28" s="795"/>
      <c r="DG28" s="795"/>
      <c r="DH28" s="795"/>
      <c r="DI28" s="795"/>
      <c r="DJ28" s="795"/>
      <c r="DK28" s="795"/>
      <c r="DL28" s="795"/>
      <c r="DM28" s="795"/>
      <c r="DN28" s="795"/>
      <c r="DO28" s="795"/>
      <c r="DP28" s="796"/>
      <c r="DQ28" s="795">
        <v>5</v>
      </c>
      <c r="DR28" s="795"/>
      <c r="DS28" s="795"/>
      <c r="DT28" s="795"/>
      <c r="DU28" s="795"/>
      <c r="DV28" s="795"/>
      <c r="DW28" s="795"/>
      <c r="DX28" s="795"/>
      <c r="DY28" s="795"/>
      <c r="DZ28" s="795"/>
      <c r="EA28" s="795"/>
      <c r="EB28" s="795"/>
      <c r="EC28" s="795"/>
      <c r="ED28" s="795"/>
      <c r="EE28" s="795"/>
      <c r="EF28" s="795"/>
      <c r="EG28" s="796"/>
      <c r="EH28" s="795">
        <v>6</v>
      </c>
      <c r="EI28" s="795"/>
      <c r="EJ28" s="795"/>
      <c r="EK28" s="795"/>
      <c r="EL28" s="795"/>
      <c r="EM28" s="795"/>
      <c r="EN28" s="795"/>
      <c r="EO28" s="795"/>
      <c r="EP28" s="795"/>
      <c r="EQ28" s="795"/>
      <c r="ER28" s="795"/>
      <c r="ES28" s="795"/>
      <c r="ET28" s="795"/>
      <c r="EU28" s="795"/>
      <c r="EV28" s="795"/>
      <c r="EW28" s="795"/>
      <c r="EX28" s="796"/>
      <c r="EY28" s="795">
        <v>7</v>
      </c>
      <c r="EZ28" s="795"/>
      <c r="FA28" s="795"/>
      <c r="FB28" s="795"/>
      <c r="FC28" s="795"/>
      <c r="FD28" s="795"/>
      <c r="FE28" s="795"/>
      <c r="FF28" s="795"/>
      <c r="FG28" s="795"/>
      <c r="FH28" s="795"/>
      <c r="FI28" s="795"/>
      <c r="FJ28" s="795"/>
      <c r="FK28" s="795"/>
      <c r="FL28" s="795"/>
      <c r="FM28" s="795"/>
      <c r="FN28" s="795"/>
      <c r="FO28" s="796"/>
      <c r="FP28" s="795">
        <v>8</v>
      </c>
      <c r="FQ28" s="795"/>
      <c r="FR28" s="795"/>
      <c r="FS28" s="795"/>
      <c r="FT28" s="795"/>
      <c r="FU28" s="795"/>
      <c r="FV28" s="795"/>
      <c r="FW28" s="795"/>
      <c r="FX28" s="795"/>
      <c r="FY28" s="795"/>
      <c r="FZ28" s="795"/>
      <c r="GA28" s="795"/>
      <c r="GB28" s="795"/>
      <c r="GC28" s="795"/>
      <c r="GD28" s="795"/>
      <c r="GE28" s="795"/>
      <c r="GF28" s="796"/>
      <c r="GG28" s="795">
        <v>9</v>
      </c>
      <c r="GH28" s="795"/>
      <c r="GI28" s="795"/>
      <c r="GJ28" s="795"/>
      <c r="GK28" s="795"/>
      <c r="GL28" s="795"/>
      <c r="GM28" s="795"/>
      <c r="GN28" s="795"/>
      <c r="GO28" s="795"/>
      <c r="GP28" s="795"/>
      <c r="GQ28" s="795"/>
      <c r="GR28" s="795"/>
      <c r="GS28" s="795"/>
      <c r="GT28" s="795"/>
      <c r="GU28" s="795"/>
      <c r="GV28" s="795"/>
      <c r="GW28" s="796"/>
      <c r="GX28" s="795">
        <v>10</v>
      </c>
      <c r="GY28" s="795"/>
      <c r="GZ28" s="795"/>
      <c r="HA28" s="795"/>
      <c r="HB28" s="795"/>
      <c r="HC28" s="795"/>
      <c r="HD28" s="795"/>
      <c r="HE28" s="795"/>
      <c r="HF28" s="795"/>
      <c r="HG28" s="795"/>
      <c r="HH28" s="795"/>
      <c r="HI28" s="795"/>
      <c r="HJ28" s="795"/>
      <c r="HK28" s="795"/>
      <c r="HL28" s="795"/>
      <c r="HM28" s="795"/>
      <c r="HN28" s="796"/>
      <c r="HO28" s="795">
        <v>11</v>
      </c>
      <c r="HP28" s="795"/>
      <c r="HQ28" s="795"/>
      <c r="HR28" s="795"/>
      <c r="HS28" s="795"/>
      <c r="HT28" s="795"/>
      <c r="HU28" s="795"/>
      <c r="HV28" s="795"/>
      <c r="HW28" s="795"/>
      <c r="HX28" s="795"/>
      <c r="HY28" s="795"/>
      <c r="HZ28" s="795"/>
      <c r="IA28" s="795"/>
      <c r="IB28" s="795"/>
      <c r="IC28" s="795"/>
      <c r="ID28" s="795"/>
      <c r="IE28" s="796"/>
      <c r="IF28" s="795">
        <v>12</v>
      </c>
      <c r="IG28" s="795"/>
      <c r="IH28" s="795"/>
      <c r="II28" s="795"/>
      <c r="IJ28" s="795"/>
      <c r="IK28" s="795"/>
      <c r="IL28" s="795"/>
      <c r="IM28" s="795"/>
      <c r="IN28" s="795"/>
      <c r="IO28" s="795"/>
      <c r="IP28" s="795"/>
      <c r="IQ28" s="795"/>
      <c r="IR28" s="795"/>
      <c r="IS28" s="795"/>
      <c r="IT28" s="795"/>
      <c r="IU28" s="795"/>
      <c r="IV28" s="795"/>
      <c r="IW28" s="785"/>
      <c r="IX28" s="785"/>
      <c r="IY28" s="786"/>
      <c r="IZ28" s="22"/>
      <c r="JA28" s="22"/>
      <c r="JB28" s="24"/>
      <c r="JC28" s="22"/>
      <c r="JD28" s="22"/>
      <c r="JE28" s="22"/>
      <c r="JF28" s="22"/>
      <c r="JG28" s="22"/>
      <c r="JH28" s="21"/>
      <c r="JI28" s="22"/>
      <c r="JJ28" s="22"/>
      <c r="JK28" s="22"/>
      <c r="JL28" s="22"/>
      <c r="JM28" s="22"/>
      <c r="JN28" s="22"/>
      <c r="JO28" s="22"/>
      <c r="JP28" s="22"/>
      <c r="JQ28" s="22"/>
      <c r="JR28" s="22"/>
      <c r="JS28" s="22"/>
      <c r="JT28" s="22"/>
      <c r="JU28" s="22"/>
      <c r="JV28" s="22"/>
      <c r="JW28" s="22"/>
      <c r="JX28" s="22"/>
      <c r="JY28" s="22"/>
      <c r="JZ28" s="22"/>
      <c r="KA28" s="22"/>
      <c r="KB28" s="22"/>
      <c r="KC28" s="22"/>
      <c r="KD28" s="22"/>
      <c r="KE28" s="22"/>
      <c r="KF28" s="22"/>
      <c r="KG28" s="22"/>
      <c r="KH28" s="22"/>
      <c r="KI28" s="22"/>
      <c r="KJ28" s="22"/>
      <c r="KK28" s="22"/>
      <c r="KL28" s="22"/>
      <c r="KM28" s="22"/>
      <c r="KN28" s="22"/>
      <c r="KO28" s="22"/>
      <c r="KP28" s="22"/>
      <c r="KQ28" s="22"/>
      <c r="KR28" s="22"/>
      <c r="KS28" s="22"/>
      <c r="KT28" s="22"/>
      <c r="KU28" s="22"/>
      <c r="KV28" s="22"/>
      <c r="KW28" s="22"/>
      <c r="KX28" s="22"/>
      <c r="KY28" s="22"/>
      <c r="KZ28" s="22"/>
      <c r="LA28" s="22"/>
      <c r="LB28" s="22"/>
      <c r="LC28" s="22"/>
      <c r="LD28" s="22"/>
      <c r="LE28" s="22"/>
      <c r="LF28" s="22"/>
      <c r="LG28" s="22"/>
      <c r="LH28" s="22"/>
      <c r="LI28" s="22"/>
      <c r="LJ28" s="23"/>
    </row>
    <row r="29" spans="2:322" ht="3.65" customHeight="1" thickBot="1"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3"/>
      <c r="AP29" s="22"/>
      <c r="AQ29" s="22"/>
      <c r="AR29" s="22"/>
      <c r="AS29" s="22"/>
      <c r="AT29" s="22"/>
      <c r="AU29" s="22"/>
      <c r="AV29" s="22"/>
      <c r="AW29" s="22"/>
      <c r="AX29" s="699"/>
      <c r="AY29" s="685"/>
      <c r="AZ29" s="685"/>
      <c r="BA29" s="672"/>
      <c r="BB29" s="672"/>
      <c r="BC29" s="672"/>
      <c r="BD29" s="672"/>
      <c r="BE29" s="672"/>
      <c r="BF29" s="672"/>
      <c r="BG29" s="672"/>
      <c r="BH29" s="672"/>
      <c r="BI29" s="672"/>
      <c r="BJ29" s="672"/>
      <c r="BK29" s="672"/>
      <c r="BL29" s="672"/>
      <c r="BM29" s="672"/>
      <c r="BN29" s="672"/>
      <c r="BO29" s="672"/>
      <c r="BP29" s="672"/>
      <c r="BQ29" s="681"/>
      <c r="BR29" s="672"/>
      <c r="BS29" s="672"/>
      <c r="BT29" s="672"/>
      <c r="BU29" s="672"/>
      <c r="BV29" s="672"/>
      <c r="BW29" s="672"/>
      <c r="BX29" s="672"/>
      <c r="BY29" s="672"/>
      <c r="BZ29" s="672"/>
      <c r="CA29" s="672"/>
      <c r="CB29" s="672"/>
      <c r="CC29" s="672"/>
      <c r="CD29" s="672"/>
      <c r="CE29" s="672"/>
      <c r="CF29" s="672"/>
      <c r="CG29" s="672"/>
      <c r="CH29" s="681"/>
      <c r="CI29" s="672"/>
      <c r="CJ29" s="672"/>
      <c r="CK29" s="672"/>
      <c r="CL29" s="672"/>
      <c r="CM29" s="672"/>
      <c r="CN29" s="672"/>
      <c r="CO29" s="672"/>
      <c r="CP29" s="672"/>
      <c r="CQ29" s="672"/>
      <c r="CR29" s="672"/>
      <c r="CS29" s="672"/>
      <c r="CT29" s="672"/>
      <c r="CU29" s="672"/>
      <c r="CV29" s="672"/>
      <c r="CW29" s="672"/>
      <c r="CX29" s="672"/>
      <c r="CY29" s="681"/>
      <c r="CZ29" s="672"/>
      <c r="DA29" s="672"/>
      <c r="DB29" s="672"/>
      <c r="DC29" s="672"/>
      <c r="DD29" s="672"/>
      <c r="DE29" s="672"/>
      <c r="DF29" s="672"/>
      <c r="DG29" s="672"/>
      <c r="DH29" s="672"/>
      <c r="DI29" s="672"/>
      <c r="DJ29" s="672"/>
      <c r="DK29" s="672"/>
      <c r="DL29" s="672"/>
      <c r="DM29" s="672"/>
      <c r="DN29" s="672"/>
      <c r="DO29" s="672"/>
      <c r="DP29" s="681"/>
      <c r="DQ29" s="672"/>
      <c r="DR29" s="672"/>
      <c r="DS29" s="672"/>
      <c r="DT29" s="672"/>
      <c r="DU29" s="672"/>
      <c r="DV29" s="672"/>
      <c r="DW29" s="672"/>
      <c r="DX29" s="672"/>
      <c r="DY29" s="672"/>
      <c r="DZ29" s="672"/>
      <c r="EA29" s="672"/>
      <c r="EB29" s="672"/>
      <c r="EC29" s="672"/>
      <c r="ED29" s="672"/>
      <c r="EE29" s="672"/>
      <c r="EF29" s="672"/>
      <c r="EG29" s="681"/>
      <c r="EH29" s="672"/>
      <c r="EI29" s="672"/>
      <c r="EJ29" s="672"/>
      <c r="EK29" s="672"/>
      <c r="EL29" s="672"/>
      <c r="EM29" s="672"/>
      <c r="EN29" s="672"/>
      <c r="EO29" s="672"/>
      <c r="EP29" s="672"/>
      <c r="EQ29" s="672"/>
      <c r="ER29" s="672"/>
      <c r="ES29" s="672"/>
      <c r="ET29" s="672"/>
      <c r="EU29" s="672"/>
      <c r="EV29" s="672"/>
      <c r="EW29" s="672"/>
      <c r="EX29" s="681"/>
      <c r="EY29" s="672"/>
      <c r="EZ29" s="672"/>
      <c r="FA29" s="672"/>
      <c r="FB29" s="672"/>
      <c r="FC29" s="672"/>
      <c r="FD29" s="672"/>
      <c r="FE29" s="672"/>
      <c r="FF29" s="672"/>
      <c r="FG29" s="672"/>
      <c r="FH29" s="672"/>
      <c r="FI29" s="672"/>
      <c r="FJ29" s="672"/>
      <c r="FK29" s="672"/>
      <c r="FL29" s="672"/>
      <c r="FM29" s="672"/>
      <c r="FN29" s="672"/>
      <c r="FO29" s="681"/>
      <c r="FP29" s="672"/>
      <c r="FQ29" s="672"/>
      <c r="FR29" s="672"/>
      <c r="FS29" s="672"/>
      <c r="FT29" s="672"/>
      <c r="FU29" s="672"/>
      <c r="FV29" s="672"/>
      <c r="FW29" s="672"/>
      <c r="FX29" s="672"/>
      <c r="FY29" s="672"/>
      <c r="FZ29" s="672"/>
      <c r="GA29" s="672"/>
      <c r="GB29" s="672"/>
      <c r="GC29" s="672"/>
      <c r="GD29" s="672"/>
      <c r="GE29" s="672"/>
      <c r="GF29" s="681"/>
      <c r="GG29" s="672"/>
      <c r="GH29" s="672"/>
      <c r="GI29" s="672"/>
      <c r="GJ29" s="672"/>
      <c r="GK29" s="672"/>
      <c r="GL29" s="672"/>
      <c r="GM29" s="672"/>
      <c r="GN29" s="672"/>
      <c r="GO29" s="672"/>
      <c r="GP29" s="672"/>
      <c r="GQ29" s="672"/>
      <c r="GR29" s="672"/>
      <c r="GS29" s="672"/>
      <c r="GT29" s="672"/>
      <c r="GU29" s="672"/>
      <c r="GV29" s="672"/>
      <c r="GW29" s="681"/>
      <c r="GX29" s="672"/>
      <c r="GY29" s="672"/>
      <c r="GZ29" s="672"/>
      <c r="HA29" s="672"/>
      <c r="HB29" s="672"/>
      <c r="HC29" s="672"/>
      <c r="HD29" s="672"/>
      <c r="HE29" s="672"/>
      <c r="HF29" s="672"/>
      <c r="HG29" s="672"/>
      <c r="HH29" s="672"/>
      <c r="HI29" s="672"/>
      <c r="HJ29" s="672"/>
      <c r="HK29" s="672"/>
      <c r="HL29" s="672"/>
      <c r="HM29" s="672"/>
      <c r="HN29" s="681"/>
      <c r="HO29" s="672"/>
      <c r="HP29" s="672"/>
      <c r="HQ29" s="672"/>
      <c r="HR29" s="672"/>
      <c r="HS29" s="672"/>
      <c r="HT29" s="672"/>
      <c r="HU29" s="672"/>
      <c r="HV29" s="672"/>
      <c r="HW29" s="672"/>
      <c r="HX29" s="672"/>
      <c r="HY29" s="672"/>
      <c r="HZ29" s="672"/>
      <c r="IA29" s="672"/>
      <c r="IB29" s="672"/>
      <c r="IC29" s="672"/>
      <c r="ID29" s="672"/>
      <c r="IE29" s="681"/>
      <c r="IF29" s="672"/>
      <c r="IG29" s="672"/>
      <c r="IH29" s="672"/>
      <c r="II29" s="672"/>
      <c r="IJ29" s="672"/>
      <c r="IK29" s="672"/>
      <c r="IL29" s="672"/>
      <c r="IM29" s="672"/>
      <c r="IN29" s="672"/>
      <c r="IO29" s="672"/>
      <c r="IP29" s="672"/>
      <c r="IQ29" s="672"/>
      <c r="IR29" s="672"/>
      <c r="IS29" s="672"/>
      <c r="IT29" s="672"/>
      <c r="IU29" s="672"/>
      <c r="IV29" s="672"/>
      <c r="IW29" s="685"/>
      <c r="IX29" s="685"/>
      <c r="IY29" s="686"/>
      <c r="IZ29" s="22"/>
      <c r="JA29" s="22"/>
      <c r="JB29" s="22"/>
      <c r="JC29" s="22"/>
      <c r="JD29" s="22"/>
      <c r="JE29" s="22"/>
      <c r="JF29" s="22"/>
      <c r="JG29" s="22"/>
      <c r="JH29" s="21"/>
      <c r="JI29" s="22"/>
      <c r="JJ29" s="22"/>
      <c r="JK29" s="22"/>
      <c r="JL29" s="22"/>
      <c r="JM29" s="22"/>
      <c r="JN29" s="22"/>
      <c r="JO29" s="22"/>
      <c r="JP29" s="22"/>
      <c r="JQ29" s="22"/>
      <c r="JR29" s="22"/>
      <c r="JS29" s="22"/>
      <c r="JT29" s="22"/>
      <c r="JU29" s="22"/>
      <c r="JV29" s="22"/>
      <c r="JW29" s="22"/>
      <c r="JX29" s="22"/>
      <c r="JY29" s="22"/>
      <c r="JZ29" s="22"/>
      <c r="KA29" s="22"/>
      <c r="KB29" s="22"/>
      <c r="KC29" s="22"/>
      <c r="KD29" s="22"/>
      <c r="KE29" s="22"/>
      <c r="KF29" s="22"/>
      <c r="KG29" s="22"/>
      <c r="KH29" s="22"/>
      <c r="KI29" s="22"/>
      <c r="KJ29" s="22"/>
      <c r="KK29" s="22"/>
      <c r="KL29" s="22"/>
      <c r="KM29" s="22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 s="22"/>
      <c r="LH29" s="22"/>
      <c r="LI29" s="22"/>
      <c r="LJ29" s="23"/>
    </row>
    <row r="30" spans="2:322" ht="3.65" customHeight="1" thickTop="1">
      <c r="B30" s="811"/>
      <c r="C30" s="812"/>
      <c r="D30" s="812"/>
      <c r="E30" s="812"/>
      <c r="F30" s="812"/>
      <c r="G30" s="812"/>
      <c r="H30" s="812"/>
      <c r="I30" s="812"/>
      <c r="J30" s="812"/>
      <c r="K30" s="812"/>
      <c r="L30" s="812"/>
      <c r="M30" s="812"/>
      <c r="N30" s="812"/>
      <c r="O30" s="812"/>
      <c r="P30" s="812"/>
      <c r="Q30" s="812"/>
      <c r="R30" s="812"/>
      <c r="S30" s="812"/>
      <c r="T30" s="812"/>
      <c r="U30" s="812"/>
      <c r="V30" s="812"/>
      <c r="W30" s="812"/>
      <c r="X30" s="812"/>
      <c r="Y30" s="812"/>
      <c r="Z30" s="812"/>
      <c r="AA30" s="812"/>
      <c r="AB30" s="812"/>
      <c r="AC30" s="812"/>
      <c r="AD30" s="812"/>
      <c r="AE30" s="812"/>
      <c r="AF30" s="812"/>
      <c r="AG30" s="812"/>
      <c r="AH30" s="812"/>
      <c r="AI30" s="812"/>
      <c r="AJ30" s="812"/>
      <c r="AK30" s="812"/>
      <c r="AL30" s="812"/>
      <c r="AM30" s="812"/>
      <c r="AN30" s="812"/>
      <c r="AO30" s="813"/>
      <c r="AP30" s="22"/>
      <c r="AQ30" s="22"/>
      <c r="AR30" s="22"/>
      <c r="AS30" s="22"/>
      <c r="AT30" s="22"/>
      <c r="AU30" s="22"/>
      <c r="AV30" s="22"/>
      <c r="AW30" s="22"/>
      <c r="AX30" s="699"/>
      <c r="AY30" s="685"/>
      <c r="AZ30" s="685"/>
      <c r="BA30" s="25"/>
      <c r="BB30" s="25"/>
      <c r="BC30" s="25"/>
      <c r="BD30" s="25"/>
      <c r="BE30" s="25"/>
      <c r="BF30" s="25"/>
      <c r="BG30" s="25"/>
      <c r="BH30" s="784" t="e" vm="2">
        <v>#VALUE!</v>
      </c>
      <c r="BI30" s="784"/>
      <c r="BJ30" s="25"/>
      <c r="BK30" s="25"/>
      <c r="BL30" s="25"/>
      <c r="BM30" s="25"/>
      <c r="BN30" s="25"/>
      <c r="BO30" s="25"/>
      <c r="BP30" s="25"/>
      <c r="BQ30" s="49"/>
      <c r="BR30" s="25"/>
      <c r="BS30" s="25"/>
      <c r="BT30" s="25"/>
      <c r="BU30" s="25"/>
      <c r="BV30" s="25"/>
      <c r="BW30" s="25"/>
      <c r="BX30" s="25"/>
      <c r="BY30" s="784" t="e" vm="2">
        <v>#VALUE!</v>
      </c>
      <c r="BZ30" s="784"/>
      <c r="CA30" s="50"/>
      <c r="CB30" s="50"/>
      <c r="CC30" s="50"/>
      <c r="CD30" s="50"/>
      <c r="CE30" s="50"/>
      <c r="CF30" s="50"/>
      <c r="CG30" s="50"/>
      <c r="CH30" s="51"/>
      <c r="CI30" s="50"/>
      <c r="CJ30" s="50"/>
      <c r="CK30" s="50"/>
      <c r="CL30" s="50"/>
      <c r="CM30" s="50"/>
      <c r="CN30" s="50"/>
      <c r="CO30" s="50"/>
      <c r="CP30" s="784" t="e" vm="2">
        <v>#VALUE!</v>
      </c>
      <c r="CQ30" s="784"/>
      <c r="CR30" s="50"/>
      <c r="CS30" s="50"/>
      <c r="CT30" s="50"/>
      <c r="CU30" s="50"/>
      <c r="CV30" s="50"/>
      <c r="CW30" s="50"/>
      <c r="CX30" s="50"/>
      <c r="CY30" s="51"/>
      <c r="CZ30" s="50"/>
      <c r="DA30" s="50"/>
      <c r="DB30" s="50"/>
      <c r="DC30" s="50"/>
      <c r="DD30" s="50"/>
      <c r="DE30" s="50"/>
      <c r="DF30" s="50"/>
      <c r="DG30" s="784" t="e" vm="2">
        <v>#VALUE!</v>
      </c>
      <c r="DH30" s="784"/>
      <c r="DI30" s="50"/>
      <c r="DJ30" s="50"/>
      <c r="DK30" s="50"/>
      <c r="DL30" s="50"/>
      <c r="DM30" s="50"/>
      <c r="DN30" s="50"/>
      <c r="DO30" s="50"/>
      <c r="DP30" s="51"/>
      <c r="DQ30" s="50"/>
      <c r="DR30" s="50"/>
      <c r="DS30" s="50"/>
      <c r="DT30" s="50"/>
      <c r="DU30" s="50"/>
      <c r="DV30" s="50"/>
      <c r="DW30" s="50"/>
      <c r="DX30" s="784" t="e" vm="2">
        <v>#VALUE!</v>
      </c>
      <c r="DY30" s="784"/>
      <c r="DZ30" s="50"/>
      <c r="EA30" s="50"/>
      <c r="EB30" s="50"/>
      <c r="EC30" s="50"/>
      <c r="ED30" s="50"/>
      <c r="EE30" s="50"/>
      <c r="EF30" s="50"/>
      <c r="EG30" s="51"/>
      <c r="EH30" s="50"/>
      <c r="EI30" s="50"/>
      <c r="EJ30" s="50"/>
      <c r="EK30" s="50"/>
      <c r="EL30" s="50"/>
      <c r="EM30" s="50"/>
      <c r="EN30" s="50"/>
      <c r="EO30" s="784" t="e" vm="2">
        <v>#VALUE!</v>
      </c>
      <c r="EP30" s="784"/>
      <c r="EQ30" s="50"/>
      <c r="ER30" s="50"/>
      <c r="ES30" s="50"/>
      <c r="ET30" s="50"/>
      <c r="EU30" s="50"/>
      <c r="EV30" s="50"/>
      <c r="EW30" s="50"/>
      <c r="EX30" s="51"/>
      <c r="EY30" s="50"/>
      <c r="EZ30" s="50"/>
      <c r="FA30" s="50"/>
      <c r="FB30" s="50"/>
      <c r="FC30" s="50"/>
      <c r="FD30" s="50"/>
      <c r="FE30" s="50"/>
      <c r="FF30" s="784" t="e" vm="2">
        <v>#VALUE!</v>
      </c>
      <c r="FG30" s="784"/>
      <c r="FH30" s="50"/>
      <c r="FI30" s="50"/>
      <c r="FJ30" s="50"/>
      <c r="FK30" s="50"/>
      <c r="FL30" s="50"/>
      <c r="FM30" s="50"/>
      <c r="FN30" s="50"/>
      <c r="FO30" s="51"/>
      <c r="FP30" s="50"/>
      <c r="FQ30" s="50"/>
      <c r="FR30" s="50"/>
      <c r="FS30" s="50"/>
      <c r="FT30" s="50"/>
      <c r="FU30" s="50"/>
      <c r="FV30" s="50"/>
      <c r="FW30" s="784" t="e" vm="2">
        <v>#VALUE!</v>
      </c>
      <c r="FX30" s="784"/>
      <c r="FY30" s="50"/>
      <c r="FZ30" s="50"/>
      <c r="GA30" s="50"/>
      <c r="GB30" s="50"/>
      <c r="GC30" s="50"/>
      <c r="GD30" s="50"/>
      <c r="GE30" s="50"/>
      <c r="GF30" s="51"/>
      <c r="GG30" s="50"/>
      <c r="GH30" s="50"/>
      <c r="GI30" s="50"/>
      <c r="GJ30" s="50"/>
      <c r="GK30" s="50"/>
      <c r="GL30" s="50"/>
      <c r="GM30" s="50"/>
      <c r="GN30" s="784" t="e" vm="2">
        <v>#VALUE!</v>
      </c>
      <c r="GO30" s="784"/>
      <c r="GP30" s="50"/>
      <c r="GQ30" s="50"/>
      <c r="GR30" s="50"/>
      <c r="GS30" s="50"/>
      <c r="GT30" s="50"/>
      <c r="GU30" s="50"/>
      <c r="GV30" s="50"/>
      <c r="GW30" s="51"/>
      <c r="GX30" s="50"/>
      <c r="GY30" s="50"/>
      <c r="GZ30" s="50"/>
      <c r="HA30" s="50"/>
      <c r="HB30" s="50"/>
      <c r="HC30" s="50"/>
      <c r="HD30" s="50"/>
      <c r="HE30" s="784" t="e" vm="2">
        <v>#VALUE!</v>
      </c>
      <c r="HF30" s="784"/>
      <c r="HG30" s="50"/>
      <c r="HH30" s="50"/>
      <c r="HI30" s="50"/>
      <c r="HJ30" s="50"/>
      <c r="HK30" s="50"/>
      <c r="HL30" s="50"/>
      <c r="HM30" s="50"/>
      <c r="HN30" s="51"/>
      <c r="HO30" s="50"/>
      <c r="HP30" s="50"/>
      <c r="HQ30" s="50"/>
      <c r="HR30" s="50"/>
      <c r="HS30" s="50"/>
      <c r="HT30" s="50"/>
      <c r="HU30" s="50"/>
      <c r="HV30" s="784" t="e" vm="2">
        <v>#VALUE!</v>
      </c>
      <c r="HW30" s="784"/>
      <c r="HX30" s="50"/>
      <c r="HY30" s="50"/>
      <c r="HZ30" s="50"/>
      <c r="IA30" s="50"/>
      <c r="IB30" s="50"/>
      <c r="IC30" s="50"/>
      <c r="ID30" s="50"/>
      <c r="IE30" s="51"/>
      <c r="IF30" s="50"/>
      <c r="IG30" s="50"/>
      <c r="IH30" s="50"/>
      <c r="II30" s="50"/>
      <c r="IJ30" s="50"/>
      <c r="IK30" s="50"/>
      <c r="IL30" s="50"/>
      <c r="IM30" s="784" t="e" vm="2">
        <v>#VALUE!</v>
      </c>
      <c r="IN30" s="784"/>
      <c r="IO30" s="50"/>
      <c r="IP30" s="25"/>
      <c r="IQ30" s="25"/>
      <c r="IR30" s="25"/>
      <c r="IS30" s="25"/>
      <c r="IT30" s="25"/>
      <c r="IU30" s="25"/>
      <c r="IV30" s="25"/>
      <c r="IW30" s="685"/>
      <c r="IX30" s="685"/>
      <c r="IY30" s="686"/>
      <c r="IZ30" s="22"/>
      <c r="JA30" s="22"/>
      <c r="JB30" s="22"/>
      <c r="JC30" s="22"/>
      <c r="JD30" s="22"/>
      <c r="JE30" s="22"/>
      <c r="JF30" s="22"/>
      <c r="JG30" s="22"/>
      <c r="JH30" s="21"/>
      <c r="JI30" s="22"/>
      <c r="JJ30" s="22"/>
      <c r="JK30" s="22"/>
      <c r="JL30" s="22"/>
      <c r="JM30" s="22"/>
      <c r="JN30" s="22"/>
      <c r="JO30" s="22"/>
      <c r="JP30" s="22"/>
      <c r="JQ30" s="22"/>
      <c r="JR30" s="22"/>
      <c r="JS30" s="22"/>
      <c r="JT30" s="22"/>
      <c r="JU30" s="22"/>
      <c r="JV30" s="22"/>
      <c r="JW30" s="22"/>
      <c r="JX30" s="22"/>
      <c r="JY30" s="22"/>
      <c r="JZ30" s="22"/>
      <c r="KA30" s="22"/>
      <c r="KB30" s="22"/>
      <c r="KC30" s="22"/>
      <c r="KD30" s="22"/>
      <c r="KE30" s="22"/>
      <c r="KF30" s="22"/>
      <c r="KG30" s="22"/>
      <c r="KH30" s="22"/>
      <c r="KI30" s="22"/>
      <c r="KJ30" s="22"/>
      <c r="KK30" s="22"/>
      <c r="KL30" s="22"/>
      <c r="KM30" s="22"/>
      <c r="KN30" s="22"/>
      <c r="KO30" s="22"/>
      <c r="KP30" s="22"/>
      <c r="KQ30" s="22"/>
      <c r="KR30" s="22"/>
      <c r="KS30" s="22"/>
      <c r="KT30" s="22"/>
      <c r="KU30" s="22"/>
      <c r="KV30" s="22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2"/>
      <c r="LI30" s="22"/>
      <c r="LJ30" s="23"/>
    </row>
    <row r="31" spans="2:322" ht="3.65" customHeight="1">
      <c r="B31" s="814"/>
      <c r="C31" s="815"/>
      <c r="D31" s="815"/>
      <c r="E31" s="815"/>
      <c r="F31" s="815"/>
      <c r="G31" s="815"/>
      <c r="H31" s="815"/>
      <c r="I31" s="815"/>
      <c r="J31" s="815"/>
      <c r="K31" s="815"/>
      <c r="L31" s="815"/>
      <c r="M31" s="815"/>
      <c r="N31" s="815"/>
      <c r="O31" s="815"/>
      <c r="P31" s="815"/>
      <c r="Q31" s="815"/>
      <c r="R31" s="815"/>
      <c r="S31" s="815"/>
      <c r="T31" s="815"/>
      <c r="U31" s="815"/>
      <c r="V31" s="815"/>
      <c r="W31" s="815"/>
      <c r="X31" s="815"/>
      <c r="Y31" s="815"/>
      <c r="Z31" s="815"/>
      <c r="AA31" s="815"/>
      <c r="AB31" s="815"/>
      <c r="AC31" s="815"/>
      <c r="AD31" s="815"/>
      <c r="AE31" s="815"/>
      <c r="AF31" s="815"/>
      <c r="AG31" s="815"/>
      <c r="AH31" s="815"/>
      <c r="AI31" s="815"/>
      <c r="AJ31" s="815"/>
      <c r="AK31" s="815"/>
      <c r="AL31" s="815"/>
      <c r="AM31" s="815"/>
      <c r="AN31" s="815"/>
      <c r="AO31" s="816"/>
      <c r="AP31" s="22"/>
      <c r="AQ31" s="22"/>
      <c r="AR31" s="22"/>
      <c r="AS31" s="22"/>
      <c r="AT31" s="22"/>
      <c r="AU31" s="22"/>
      <c r="AV31" s="22"/>
      <c r="AW31" s="22"/>
      <c r="AX31" s="727" t="s">
        <v>0</v>
      </c>
      <c r="AY31" s="728"/>
      <c r="AZ31" s="47"/>
      <c r="BA31" s="65"/>
      <c r="BB31" s="66"/>
      <c r="BC31" s="66"/>
      <c r="BD31" s="66"/>
      <c r="BE31" s="66"/>
      <c r="BF31" s="6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ED31" s="66"/>
      <c r="EE31" s="66"/>
      <c r="EF31" s="66"/>
      <c r="EG31" s="66"/>
      <c r="EH31" s="66"/>
      <c r="EI31" s="66"/>
      <c r="EJ31" s="66"/>
      <c r="EK31" s="66"/>
      <c r="EL31" s="66"/>
      <c r="EM31" s="66"/>
      <c r="EN31" s="66"/>
      <c r="EO31" s="66"/>
      <c r="EP31" s="66"/>
      <c r="EQ31" s="66"/>
      <c r="ER31" s="66"/>
      <c r="ES31" s="66"/>
      <c r="ET31" s="66"/>
      <c r="EU31" s="66"/>
      <c r="EV31" s="66"/>
      <c r="EW31" s="66"/>
      <c r="EX31" s="66"/>
      <c r="EY31" s="66"/>
      <c r="EZ31" s="66"/>
      <c r="FA31" s="66"/>
      <c r="FB31" s="66"/>
      <c r="FC31" s="66"/>
      <c r="FD31" s="66"/>
      <c r="FE31" s="66"/>
      <c r="FF31" s="66"/>
      <c r="FG31" s="66"/>
      <c r="FH31" s="66"/>
      <c r="FI31" s="66"/>
      <c r="FJ31" s="66"/>
      <c r="FK31" s="66"/>
      <c r="FL31" s="66"/>
      <c r="FM31" s="66"/>
      <c r="FN31" s="66"/>
      <c r="FO31" s="66"/>
      <c r="FP31" s="66"/>
      <c r="FQ31" s="66"/>
      <c r="FR31" s="66"/>
      <c r="FS31" s="66"/>
      <c r="FT31" s="66"/>
      <c r="FU31" s="66"/>
      <c r="FV31" s="66"/>
      <c r="FW31" s="66"/>
      <c r="FX31" s="66"/>
      <c r="FY31" s="66"/>
      <c r="FZ31" s="66"/>
      <c r="GA31" s="66"/>
      <c r="GB31" s="66"/>
      <c r="GC31" s="66"/>
      <c r="GD31" s="66"/>
      <c r="GE31" s="66"/>
      <c r="GF31" s="66"/>
      <c r="GG31" s="66"/>
      <c r="GH31" s="66"/>
      <c r="GI31" s="66"/>
      <c r="GJ31" s="66"/>
      <c r="GK31" s="66"/>
      <c r="GL31" s="66"/>
      <c r="GM31" s="66"/>
      <c r="GN31" s="66"/>
      <c r="GO31" s="66"/>
      <c r="GP31" s="66"/>
      <c r="GQ31" s="66"/>
      <c r="GR31" s="66"/>
      <c r="GS31" s="66"/>
      <c r="GT31" s="66"/>
      <c r="GU31" s="66"/>
      <c r="GV31" s="66"/>
      <c r="GW31" s="66"/>
      <c r="GX31" s="66"/>
      <c r="GY31" s="66"/>
      <c r="GZ31" s="66"/>
      <c r="HA31" s="66"/>
      <c r="HB31" s="66"/>
      <c r="HC31" s="66"/>
      <c r="HD31" s="66"/>
      <c r="HE31" s="66"/>
      <c r="HF31" s="66"/>
      <c r="HG31" s="66"/>
      <c r="HH31" s="66"/>
      <c r="HI31" s="66"/>
      <c r="HJ31" s="66"/>
      <c r="HK31" s="66"/>
      <c r="HL31" s="66"/>
      <c r="HM31" s="66"/>
      <c r="HN31" s="66"/>
      <c r="HO31" s="66"/>
      <c r="HP31" s="66"/>
      <c r="HQ31" s="66"/>
      <c r="HR31" s="66"/>
      <c r="HS31" s="66"/>
      <c r="HT31" s="66"/>
      <c r="HU31" s="66"/>
      <c r="HV31" s="66"/>
      <c r="HW31" s="66"/>
      <c r="HX31" s="66"/>
      <c r="HY31" s="66"/>
      <c r="HZ31" s="66"/>
      <c r="IA31" s="66"/>
      <c r="IB31" s="66"/>
      <c r="IC31" s="66"/>
      <c r="ID31" s="66"/>
      <c r="IE31" s="66"/>
      <c r="IF31" s="66"/>
      <c r="IG31" s="66"/>
      <c r="IH31" s="66"/>
      <c r="II31" s="66"/>
      <c r="IJ31" s="66"/>
      <c r="IK31" s="66"/>
      <c r="IL31" s="66"/>
      <c r="IM31" s="66"/>
      <c r="IN31" s="66"/>
      <c r="IO31" s="66"/>
      <c r="IP31" s="66"/>
      <c r="IQ31" s="66"/>
      <c r="IR31" s="66"/>
      <c r="IS31" s="66"/>
      <c r="IT31" s="66"/>
      <c r="IU31" s="66"/>
      <c r="IV31" s="67"/>
      <c r="IW31" s="47"/>
      <c r="IX31" s="728" t="s">
        <v>0</v>
      </c>
      <c r="IY31" s="731"/>
      <c r="IZ31" s="22"/>
      <c r="JA31" s="22"/>
      <c r="JB31" s="22"/>
      <c r="JC31" s="22"/>
      <c r="JD31" s="22"/>
      <c r="JE31" s="22"/>
      <c r="JF31" s="22"/>
      <c r="JG31" s="22"/>
      <c r="JH31" s="21"/>
      <c r="JI31" s="22"/>
      <c r="JJ31" s="22"/>
      <c r="JK31" s="22"/>
      <c r="JL31" s="22"/>
      <c r="JM31" s="22"/>
      <c r="JN31" s="22"/>
      <c r="JO31" s="22"/>
      <c r="JP31" s="22"/>
      <c r="JQ31" s="22"/>
      <c r="JR31" s="22"/>
      <c r="JS31" s="22"/>
      <c r="JT31" s="22"/>
      <c r="JU31" s="22"/>
      <c r="JV31" s="22"/>
      <c r="JW31" s="22"/>
      <c r="JX31" s="22"/>
      <c r="JY31" s="22"/>
      <c r="JZ31" s="22"/>
      <c r="KA31" s="22"/>
      <c r="KB31" s="22"/>
      <c r="KC31" s="22"/>
      <c r="KD31" s="22"/>
      <c r="KE31" s="22"/>
      <c r="KF31" s="22"/>
      <c r="KG31" s="22"/>
      <c r="KH31" s="22"/>
      <c r="KI31" s="22"/>
      <c r="KJ31" s="22"/>
      <c r="KK31" s="22"/>
      <c r="KL31" s="22"/>
      <c r="KM31" s="22"/>
      <c r="KN31" s="22"/>
      <c r="KO31" s="22"/>
      <c r="KP31" s="22"/>
      <c r="KQ31" s="22"/>
      <c r="KR31" s="22"/>
      <c r="KS31" s="22"/>
      <c r="KT31" s="22"/>
      <c r="KU31" s="22"/>
      <c r="KV31" s="22"/>
      <c r="KW31" s="22"/>
      <c r="KX31" s="22"/>
      <c r="KY31" s="22"/>
      <c r="KZ31" s="22"/>
      <c r="LA31" s="22"/>
      <c r="LB31" s="22"/>
      <c r="LC31" s="22"/>
      <c r="LD31" s="22"/>
      <c r="LE31" s="22"/>
      <c r="LF31" s="22"/>
      <c r="LG31" s="22"/>
      <c r="LH31" s="22"/>
      <c r="LI31" s="22"/>
      <c r="LJ31" s="23"/>
    </row>
    <row r="32" spans="2:322" ht="3.65" customHeight="1">
      <c r="B32" s="814"/>
      <c r="C32" s="815"/>
      <c r="D32" s="815"/>
      <c r="E32" s="815"/>
      <c r="F32" s="815"/>
      <c r="G32" s="815"/>
      <c r="H32" s="815"/>
      <c r="I32" s="815"/>
      <c r="J32" s="815"/>
      <c r="K32" s="815"/>
      <c r="L32" s="815"/>
      <c r="M32" s="815"/>
      <c r="N32" s="815"/>
      <c r="O32" s="815"/>
      <c r="P32" s="815"/>
      <c r="Q32" s="815"/>
      <c r="R32" s="815"/>
      <c r="S32" s="815"/>
      <c r="T32" s="815"/>
      <c r="U32" s="815"/>
      <c r="V32" s="815"/>
      <c r="W32" s="815"/>
      <c r="X32" s="815"/>
      <c r="Y32" s="815"/>
      <c r="Z32" s="815"/>
      <c r="AA32" s="815"/>
      <c r="AB32" s="815"/>
      <c r="AC32" s="815"/>
      <c r="AD32" s="815"/>
      <c r="AE32" s="815"/>
      <c r="AF32" s="815"/>
      <c r="AG32" s="815"/>
      <c r="AH32" s="815"/>
      <c r="AI32" s="815"/>
      <c r="AJ32" s="815"/>
      <c r="AK32" s="815"/>
      <c r="AL32" s="815"/>
      <c r="AM32" s="815"/>
      <c r="AN32" s="815"/>
      <c r="AO32" s="816"/>
      <c r="AP32" s="22"/>
      <c r="AQ32" s="22"/>
      <c r="AR32" s="22"/>
      <c r="AS32" s="22"/>
      <c r="AT32" s="22"/>
      <c r="AU32" s="22"/>
      <c r="AV32" s="22"/>
      <c r="AW32" s="22"/>
      <c r="AX32" s="727"/>
      <c r="AY32" s="728"/>
      <c r="AZ32" s="47"/>
      <c r="BA32" s="59"/>
      <c r="BC32" s="53"/>
      <c r="BD32" s="53"/>
      <c r="BE32" s="53"/>
      <c r="BF32" s="53"/>
      <c r="BG32" s="53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/>
      <c r="CV32" s="54"/>
      <c r="CW32" s="54"/>
      <c r="CX32" s="54"/>
      <c r="CY32" s="54"/>
      <c r="CZ32" s="54"/>
      <c r="DA32" s="54"/>
      <c r="DB32" s="54"/>
      <c r="DC32" s="54"/>
      <c r="DD32" s="54"/>
      <c r="DE32" s="54"/>
      <c r="DF32" s="54"/>
      <c r="DG32" s="54"/>
      <c r="DH32" s="54"/>
      <c r="DI32" s="54"/>
      <c r="DJ32" s="54"/>
      <c r="DK32" s="54"/>
      <c r="DL32" s="54"/>
      <c r="DM32" s="54"/>
      <c r="DN32" s="54"/>
      <c r="DO32" s="54"/>
      <c r="DP32" s="54"/>
      <c r="DQ32" s="54"/>
      <c r="IV32" s="68"/>
      <c r="IW32" s="47"/>
      <c r="IX32" s="728"/>
      <c r="IY32" s="731"/>
      <c r="IZ32" s="22"/>
      <c r="JA32" s="22"/>
      <c r="JB32" s="22"/>
      <c r="JC32" s="22"/>
      <c r="JD32" s="22"/>
      <c r="JE32" s="22"/>
      <c r="JF32" s="22"/>
      <c r="JG32" s="22"/>
      <c r="JH32" s="21"/>
      <c r="JI32" s="22"/>
      <c r="JJ32" s="22"/>
      <c r="JK32" s="22"/>
      <c r="JL32" s="22"/>
      <c r="JM32" s="22"/>
      <c r="JN32" s="22"/>
      <c r="JO32" s="22"/>
      <c r="JP32" s="22"/>
      <c r="JQ32" s="22"/>
      <c r="JR32" s="22"/>
      <c r="JS32" s="22"/>
      <c r="JT32" s="22"/>
      <c r="JU32" s="22"/>
      <c r="JV32" s="22"/>
      <c r="JW32" s="22"/>
      <c r="JX32" s="22"/>
      <c r="JY32" s="22"/>
      <c r="JZ32" s="22"/>
      <c r="KA32" s="22"/>
      <c r="KB32" s="22"/>
      <c r="KC32" s="22"/>
      <c r="KD32" s="22"/>
      <c r="KE32" s="22"/>
      <c r="KF32" s="22"/>
      <c r="KG32" s="22"/>
      <c r="KH32" s="22"/>
      <c r="KI32" s="22"/>
      <c r="KJ32" s="22"/>
      <c r="KK32" s="22"/>
      <c r="KL32" s="22"/>
      <c r="KM32" s="22"/>
      <c r="KN32" s="22"/>
      <c r="KO32" s="22"/>
      <c r="KP32" s="22"/>
      <c r="KQ32" s="22"/>
      <c r="KR32" s="22"/>
      <c r="KS32" s="22"/>
      <c r="KT32" s="22"/>
      <c r="KU32" s="22"/>
      <c r="KV32" s="22"/>
      <c r="KW32" s="22"/>
      <c r="KX32" s="22"/>
      <c r="KY32" s="22"/>
      <c r="KZ32" s="22"/>
      <c r="LA32" s="22"/>
      <c r="LB32" s="22"/>
      <c r="LC32" s="22"/>
      <c r="LD32" s="22"/>
      <c r="LE32" s="22"/>
      <c r="LF32" s="22"/>
      <c r="LG32" s="22"/>
      <c r="LH32" s="22"/>
      <c r="LI32" s="22"/>
      <c r="LJ32" s="23"/>
    </row>
    <row r="33" spans="2:322" ht="3.65" customHeight="1">
      <c r="B33" s="814"/>
      <c r="C33" s="815"/>
      <c r="D33" s="815"/>
      <c r="E33" s="815"/>
      <c r="F33" s="815"/>
      <c r="G33" s="815"/>
      <c r="H33" s="815"/>
      <c r="I33" s="815"/>
      <c r="J33" s="815"/>
      <c r="K33" s="815"/>
      <c r="L33" s="815"/>
      <c r="M33" s="815"/>
      <c r="N33" s="815"/>
      <c r="O33" s="815"/>
      <c r="P33" s="815"/>
      <c r="Q33" s="815"/>
      <c r="R33" s="815"/>
      <c r="S33" s="815"/>
      <c r="T33" s="815"/>
      <c r="U33" s="815"/>
      <c r="V33" s="815"/>
      <c r="W33" s="815"/>
      <c r="X33" s="815"/>
      <c r="Y33" s="815"/>
      <c r="Z33" s="815"/>
      <c r="AA33" s="815"/>
      <c r="AB33" s="815"/>
      <c r="AC33" s="815"/>
      <c r="AD33" s="815"/>
      <c r="AE33" s="815"/>
      <c r="AF33" s="815"/>
      <c r="AG33" s="815"/>
      <c r="AH33" s="815"/>
      <c r="AI33" s="815"/>
      <c r="AJ33" s="815"/>
      <c r="AK33" s="815"/>
      <c r="AL33" s="815"/>
      <c r="AM33" s="815"/>
      <c r="AN33" s="815"/>
      <c r="AO33" s="816"/>
      <c r="AP33" s="22"/>
      <c r="AQ33" s="22"/>
      <c r="AR33" s="22"/>
      <c r="AS33" s="22"/>
      <c r="AT33" s="22"/>
      <c r="AU33" s="22"/>
      <c r="AV33" s="22"/>
      <c r="AW33" s="22"/>
      <c r="AX33" s="727"/>
      <c r="AY33" s="728"/>
      <c r="AZ33" s="47"/>
      <c r="BA33" s="59"/>
      <c r="BC33" s="53"/>
      <c r="BD33" s="53"/>
      <c r="BE33" s="53"/>
      <c r="BF33" s="53"/>
      <c r="BG33" s="53"/>
      <c r="BH33" s="54"/>
      <c r="BI33" s="54"/>
      <c r="IO33" s="55"/>
      <c r="IP33" s="55"/>
      <c r="IQ33" s="55"/>
      <c r="IR33" s="55"/>
      <c r="IS33" s="55"/>
      <c r="IT33" s="55"/>
      <c r="IU33" s="55"/>
      <c r="IV33" s="68"/>
      <c r="IW33" s="47"/>
      <c r="IX33" s="728"/>
      <c r="IY33" s="731"/>
      <c r="IZ33" s="22"/>
      <c r="JA33" s="22"/>
      <c r="JB33" s="22"/>
      <c r="JC33" s="22"/>
      <c r="JD33" s="22"/>
      <c r="JE33" s="22"/>
      <c r="JF33" s="22"/>
      <c r="JG33" s="22"/>
      <c r="JH33" s="21"/>
      <c r="JI33" s="22"/>
      <c r="JJ33" s="22"/>
      <c r="JK33" s="22"/>
      <c r="JL33" s="22"/>
      <c r="JM33" s="22"/>
      <c r="JN33" s="22"/>
      <c r="JO33" s="22"/>
      <c r="JP33" s="22"/>
      <c r="JQ33" s="22"/>
      <c r="JR33" s="22"/>
      <c r="JS33" s="22"/>
      <c r="JT33" s="22"/>
      <c r="JU33" s="22"/>
      <c r="JV33" s="22"/>
      <c r="JW33" s="22"/>
      <c r="JX33" s="22"/>
      <c r="JY33" s="22"/>
      <c r="JZ33" s="22"/>
      <c r="KA33" s="22"/>
      <c r="KB33" s="22"/>
      <c r="KC33" s="22"/>
      <c r="KD33" s="22"/>
      <c r="KE33" s="22"/>
      <c r="KF33" s="22"/>
      <c r="KG33" s="22"/>
      <c r="KH33" s="22"/>
      <c r="KI33" s="22"/>
      <c r="KJ33" s="22"/>
      <c r="KK33" s="22"/>
      <c r="KL33" s="22"/>
      <c r="KM33" s="22"/>
      <c r="KN33" s="22"/>
      <c r="KO33" s="22"/>
      <c r="KP33" s="22"/>
      <c r="KQ33" s="22"/>
      <c r="KR33" s="22"/>
      <c r="KS33" s="22"/>
      <c r="KT33" s="22"/>
      <c r="KU33" s="22"/>
      <c r="KV33" s="22"/>
      <c r="KW33" s="22"/>
      <c r="KX33" s="22"/>
      <c r="KY33" s="22"/>
      <c r="KZ33" s="22"/>
      <c r="LA33" s="22"/>
      <c r="LB33" s="22"/>
      <c r="LC33" s="22"/>
      <c r="LD33" s="22"/>
      <c r="LE33" s="22"/>
      <c r="LF33" s="22"/>
      <c r="LG33" s="22"/>
      <c r="LH33" s="22"/>
      <c r="LI33" s="22"/>
      <c r="LJ33" s="23"/>
    </row>
    <row r="34" spans="2:322" ht="3.65" customHeight="1">
      <c r="B34" s="814"/>
      <c r="C34" s="815"/>
      <c r="D34" s="815"/>
      <c r="E34" s="815"/>
      <c r="F34" s="815"/>
      <c r="G34" s="815"/>
      <c r="H34" s="815"/>
      <c r="I34" s="815"/>
      <c r="J34" s="815"/>
      <c r="K34" s="815"/>
      <c r="L34" s="815"/>
      <c r="M34" s="815"/>
      <c r="N34" s="815"/>
      <c r="O34" s="815"/>
      <c r="P34" s="815"/>
      <c r="Q34" s="815"/>
      <c r="R34" s="815"/>
      <c r="S34" s="815"/>
      <c r="T34" s="815"/>
      <c r="U34" s="815"/>
      <c r="V34" s="815"/>
      <c r="W34" s="815"/>
      <c r="X34" s="815"/>
      <c r="Y34" s="815"/>
      <c r="Z34" s="815"/>
      <c r="AA34" s="815"/>
      <c r="AB34" s="815"/>
      <c r="AC34" s="815"/>
      <c r="AD34" s="815"/>
      <c r="AE34" s="815"/>
      <c r="AF34" s="815"/>
      <c r="AG34" s="815"/>
      <c r="AH34" s="815"/>
      <c r="AI34" s="815"/>
      <c r="AJ34" s="815"/>
      <c r="AK34" s="815"/>
      <c r="AL34" s="815"/>
      <c r="AM34" s="815"/>
      <c r="AN34" s="815"/>
      <c r="AO34" s="816"/>
      <c r="AP34" s="22"/>
      <c r="AQ34" s="22"/>
      <c r="AR34" s="22"/>
      <c r="AS34" s="22"/>
      <c r="AT34" s="22"/>
      <c r="AU34" s="22"/>
      <c r="AV34" s="22"/>
      <c r="AW34" s="22"/>
      <c r="AX34" s="727"/>
      <c r="AY34" s="728"/>
      <c r="AZ34" s="47"/>
      <c r="BA34" s="59"/>
      <c r="BG34" s="27"/>
      <c r="BH34" s="54"/>
      <c r="BI34" s="54"/>
      <c r="IO34" s="55"/>
      <c r="IP34" s="55"/>
      <c r="IQ34" s="55"/>
      <c r="IR34" s="55"/>
      <c r="IS34" s="55"/>
      <c r="IT34" s="55"/>
      <c r="IU34" s="55"/>
      <c r="IV34" s="68"/>
      <c r="IW34" s="47"/>
      <c r="IX34" s="728"/>
      <c r="IY34" s="731"/>
      <c r="IZ34" s="22"/>
      <c r="JA34" s="22"/>
      <c r="JB34" s="22"/>
      <c r="JC34" s="22"/>
      <c r="JD34" s="22"/>
      <c r="JE34" s="22"/>
      <c r="JF34" s="22"/>
      <c r="JG34" s="22"/>
      <c r="JH34" s="21"/>
      <c r="JI34" s="22"/>
      <c r="JJ34" s="22"/>
      <c r="JK34" s="22"/>
      <c r="JL34" s="22"/>
      <c r="JM34" s="22"/>
      <c r="JN34" s="22"/>
      <c r="JO34" s="22"/>
      <c r="JP34" s="22"/>
      <c r="JQ34" s="22"/>
      <c r="JR34" s="22"/>
      <c r="JS34" s="22"/>
      <c r="JT34" s="22"/>
      <c r="JU34" s="22"/>
      <c r="JV34" s="22"/>
      <c r="JW34" s="22"/>
      <c r="JX34" s="22"/>
      <c r="JY34" s="22"/>
      <c r="JZ34" s="22"/>
      <c r="KA34" s="22"/>
      <c r="KB34" s="22"/>
      <c r="KC34" s="22"/>
      <c r="KD34" s="22"/>
      <c r="KE34" s="22"/>
      <c r="KF34" s="22"/>
      <c r="KG34" s="22"/>
      <c r="KH34" s="22"/>
      <c r="KI34" s="22"/>
      <c r="KJ34" s="22"/>
      <c r="KK34" s="22"/>
      <c r="KL34" s="22"/>
      <c r="KM34" s="22"/>
      <c r="KN34" s="22"/>
      <c r="KO34" s="22"/>
      <c r="KP34" s="22"/>
      <c r="KQ34" s="22"/>
      <c r="KR34" s="22"/>
      <c r="KS34" s="22"/>
      <c r="KT34" s="22"/>
      <c r="KU34" s="22"/>
      <c r="KV34" s="22"/>
      <c r="KW34" s="22"/>
      <c r="KX34" s="22"/>
      <c r="KY34" s="22"/>
      <c r="KZ34" s="22"/>
      <c r="LA34" s="22"/>
      <c r="LB34" s="22"/>
      <c r="LC34" s="22"/>
      <c r="LD34" s="22"/>
      <c r="LE34" s="22"/>
      <c r="LF34" s="22"/>
      <c r="LG34" s="22"/>
      <c r="LH34" s="22"/>
      <c r="LI34" s="22"/>
      <c r="LJ34" s="23"/>
    </row>
    <row r="35" spans="2:322" ht="3.65" customHeight="1">
      <c r="B35" s="814"/>
      <c r="C35" s="815"/>
      <c r="D35" s="815"/>
      <c r="E35" s="815"/>
      <c r="F35" s="815"/>
      <c r="G35" s="815"/>
      <c r="H35" s="815"/>
      <c r="I35" s="815"/>
      <c r="J35" s="815"/>
      <c r="K35" s="815"/>
      <c r="L35" s="815"/>
      <c r="M35" s="815"/>
      <c r="N35" s="815"/>
      <c r="O35" s="815"/>
      <c r="P35" s="815"/>
      <c r="Q35" s="815"/>
      <c r="R35" s="815"/>
      <c r="S35" s="815"/>
      <c r="T35" s="815"/>
      <c r="U35" s="815"/>
      <c r="V35" s="815"/>
      <c r="W35" s="815"/>
      <c r="X35" s="815"/>
      <c r="Y35" s="815"/>
      <c r="Z35" s="815"/>
      <c r="AA35" s="815"/>
      <c r="AB35" s="815"/>
      <c r="AC35" s="815"/>
      <c r="AD35" s="815"/>
      <c r="AE35" s="815"/>
      <c r="AF35" s="815"/>
      <c r="AG35" s="815"/>
      <c r="AH35" s="815"/>
      <c r="AI35" s="815"/>
      <c r="AJ35" s="815"/>
      <c r="AK35" s="815"/>
      <c r="AL35" s="815"/>
      <c r="AM35" s="815"/>
      <c r="AN35" s="815"/>
      <c r="AO35" s="816"/>
      <c r="AP35" s="22"/>
      <c r="AQ35" s="22"/>
      <c r="AR35" s="22"/>
      <c r="AS35" s="22"/>
      <c r="AT35" s="22"/>
      <c r="AU35" s="22"/>
      <c r="AV35" s="22"/>
      <c r="AW35" s="22"/>
      <c r="AX35" s="727"/>
      <c r="AY35" s="728"/>
      <c r="AZ35" s="47"/>
      <c r="BA35" s="59"/>
      <c r="BG35" s="27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  <c r="CU35" s="101"/>
      <c r="CV35" s="101"/>
      <c r="CW35" s="101"/>
      <c r="CX35" s="101"/>
      <c r="CY35" s="101"/>
      <c r="CZ35" s="101"/>
      <c r="DA35" s="101"/>
      <c r="DB35" s="101"/>
      <c r="DC35" s="101"/>
      <c r="DD35" s="101"/>
      <c r="DE35" s="101"/>
      <c r="DF35" s="101"/>
      <c r="DG35" s="101"/>
      <c r="DH35" s="101"/>
      <c r="DI35" s="101"/>
      <c r="DJ35" s="101"/>
      <c r="DK35" s="101"/>
      <c r="DL35" s="101"/>
      <c r="DM35" s="101"/>
      <c r="DN35" s="101"/>
      <c r="DO35" s="101"/>
      <c r="DP35" s="101"/>
      <c r="DQ35" s="101"/>
      <c r="DR35" s="101"/>
      <c r="DS35" s="101"/>
      <c r="DT35" s="101"/>
      <c r="DU35" s="101"/>
      <c r="DV35" s="101"/>
      <c r="DW35" s="101"/>
      <c r="DX35" s="101"/>
      <c r="DY35" s="101"/>
      <c r="DZ35" s="101"/>
      <c r="EA35" s="101"/>
      <c r="EB35" s="101"/>
      <c r="EC35" s="101"/>
      <c r="ED35" s="101"/>
      <c r="EE35" s="101"/>
      <c r="EF35" s="101"/>
      <c r="EG35" s="101"/>
      <c r="EH35" s="101"/>
      <c r="EI35" s="101"/>
      <c r="EJ35" s="101"/>
      <c r="EK35" s="101"/>
      <c r="EL35" s="101"/>
      <c r="EM35" s="101"/>
      <c r="EN35" s="101"/>
      <c r="EO35" s="101"/>
      <c r="EP35" s="101"/>
      <c r="EQ35" s="101"/>
      <c r="ER35" s="101"/>
      <c r="ES35" s="101"/>
      <c r="ET35" s="101"/>
      <c r="EU35" s="101"/>
      <c r="EV35" s="101"/>
      <c r="EW35" s="101"/>
      <c r="EX35" s="101"/>
      <c r="EY35" s="101"/>
      <c r="EZ35" s="101"/>
      <c r="FA35" s="101"/>
      <c r="FB35" s="101"/>
      <c r="FC35" s="101"/>
      <c r="FD35" s="101"/>
      <c r="FE35" s="101"/>
      <c r="FF35" s="101"/>
      <c r="FG35" s="101"/>
      <c r="FH35" s="101"/>
      <c r="FI35" s="101"/>
      <c r="FJ35" s="101"/>
      <c r="FK35" s="101"/>
      <c r="FL35" s="101"/>
      <c r="FM35" s="101"/>
      <c r="FN35" s="101"/>
      <c r="FO35" s="101"/>
      <c r="FP35" s="101"/>
      <c r="FQ35" s="101"/>
      <c r="FR35" s="101"/>
      <c r="FS35" s="101"/>
      <c r="FT35" s="101"/>
      <c r="FU35" s="101"/>
      <c r="FV35" s="101"/>
      <c r="FW35" s="101"/>
      <c r="FX35" s="101"/>
      <c r="FY35" s="101"/>
      <c r="FZ35" s="101"/>
      <c r="GA35" s="101"/>
      <c r="GB35" s="101"/>
      <c r="GC35" s="101"/>
      <c r="GD35" s="101"/>
      <c r="GE35" s="101"/>
      <c r="GF35" s="101"/>
      <c r="GG35" s="101"/>
      <c r="GH35" s="101"/>
      <c r="GI35" s="101"/>
      <c r="GJ35" s="101"/>
      <c r="GK35" s="101"/>
      <c r="GL35" s="101"/>
      <c r="GM35" s="101"/>
      <c r="GN35" s="101"/>
      <c r="GO35" s="101"/>
      <c r="GP35" s="101"/>
      <c r="GQ35" s="101"/>
      <c r="GR35" s="101"/>
      <c r="GS35" s="101"/>
      <c r="GT35" s="101"/>
      <c r="GU35" s="101"/>
      <c r="GV35" s="101"/>
      <c r="GW35" s="101"/>
      <c r="GX35" s="101"/>
      <c r="GY35" s="101"/>
      <c r="GZ35" s="101"/>
      <c r="HA35" s="101"/>
      <c r="HB35" s="101"/>
      <c r="HC35" s="101"/>
      <c r="HD35" s="101"/>
      <c r="HE35" s="101"/>
      <c r="HF35" s="101"/>
      <c r="HG35" s="101"/>
      <c r="HH35" s="101"/>
      <c r="HI35" s="101"/>
      <c r="HJ35" s="101"/>
      <c r="HK35" s="101"/>
      <c r="HL35" s="101"/>
      <c r="HM35" s="101"/>
      <c r="HN35" s="101"/>
      <c r="HO35" s="101"/>
      <c r="HP35" s="101"/>
      <c r="HQ35" s="101"/>
      <c r="HR35" s="101"/>
      <c r="HS35" s="101"/>
      <c r="HT35" s="101"/>
      <c r="HU35" s="101"/>
      <c r="HV35" s="101"/>
      <c r="HW35" s="101"/>
      <c r="HX35" s="101"/>
      <c r="HY35" s="101"/>
      <c r="HZ35" s="101"/>
      <c r="IA35" s="101"/>
      <c r="IB35" s="101"/>
      <c r="IC35" s="101"/>
      <c r="ID35" s="101"/>
      <c r="IE35" s="101"/>
      <c r="IF35" s="101"/>
      <c r="IG35" s="101"/>
      <c r="IH35" s="101"/>
      <c r="II35" s="101"/>
      <c r="IJ35" s="101"/>
      <c r="IK35" s="101"/>
      <c r="IL35" s="101"/>
      <c r="IM35" s="101"/>
      <c r="IN35" s="101"/>
      <c r="IO35" s="55"/>
      <c r="IP35" s="55"/>
      <c r="IQ35" s="55"/>
      <c r="IR35" s="55"/>
      <c r="IS35" s="55"/>
      <c r="IT35" s="55"/>
      <c r="IU35" s="55"/>
      <c r="IV35" s="68"/>
      <c r="IW35" s="47"/>
      <c r="IX35" s="728"/>
      <c r="IY35" s="731"/>
      <c r="IZ35" s="22"/>
      <c r="JA35" s="22"/>
      <c r="JB35" s="22"/>
      <c r="JC35" s="22"/>
      <c r="JD35" s="22"/>
      <c r="JE35" s="22"/>
      <c r="JF35" s="22"/>
      <c r="JG35" s="22"/>
      <c r="JH35" s="21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2"/>
      <c r="LI35" s="22"/>
      <c r="LJ35" s="23"/>
    </row>
    <row r="36" spans="2:322" ht="3.65" customHeight="1">
      <c r="B36" s="814"/>
      <c r="C36" s="815"/>
      <c r="D36" s="815"/>
      <c r="E36" s="815"/>
      <c r="F36" s="815"/>
      <c r="G36" s="815"/>
      <c r="H36" s="815"/>
      <c r="I36" s="815"/>
      <c r="J36" s="815"/>
      <c r="K36" s="815"/>
      <c r="L36" s="815"/>
      <c r="M36" s="815"/>
      <c r="N36" s="815"/>
      <c r="O36" s="815"/>
      <c r="P36" s="815"/>
      <c r="Q36" s="815"/>
      <c r="R36" s="815"/>
      <c r="S36" s="815"/>
      <c r="T36" s="815"/>
      <c r="U36" s="815"/>
      <c r="V36" s="815"/>
      <c r="W36" s="815"/>
      <c r="X36" s="815"/>
      <c r="Y36" s="815"/>
      <c r="Z36" s="815"/>
      <c r="AA36" s="815"/>
      <c r="AB36" s="815"/>
      <c r="AC36" s="815"/>
      <c r="AD36" s="815"/>
      <c r="AE36" s="815"/>
      <c r="AF36" s="815"/>
      <c r="AG36" s="815"/>
      <c r="AH36" s="815"/>
      <c r="AI36" s="815"/>
      <c r="AJ36" s="815"/>
      <c r="AK36" s="815"/>
      <c r="AL36" s="815"/>
      <c r="AM36" s="815"/>
      <c r="AN36" s="815"/>
      <c r="AO36" s="816"/>
      <c r="AP36" s="22"/>
      <c r="AQ36" s="22"/>
      <c r="AR36" s="22"/>
      <c r="AS36" s="22"/>
      <c r="AT36" s="22"/>
      <c r="AU36" s="22"/>
      <c r="AV36" s="22"/>
      <c r="AW36" s="22"/>
      <c r="AX36" s="727"/>
      <c r="AY36" s="728"/>
      <c r="AZ36" s="728" t="e" vm="3">
        <v>#VALUE!</v>
      </c>
      <c r="BA36" s="59"/>
      <c r="BG36" s="27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  <c r="CU36" s="101"/>
      <c r="CV36" s="101"/>
      <c r="CW36" s="101"/>
      <c r="CX36" s="101"/>
      <c r="CY36" s="101"/>
      <c r="CZ36" s="101"/>
      <c r="DA36" s="101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/>
      <c r="DO36" s="101"/>
      <c r="DP36" s="101"/>
      <c r="DQ36" s="101"/>
      <c r="DR36" s="101"/>
      <c r="DS36" s="101"/>
      <c r="DT36" s="101"/>
      <c r="DU36" s="101"/>
      <c r="DV36" s="101"/>
      <c r="DW36" s="101"/>
      <c r="DX36" s="101"/>
      <c r="DY36" s="101"/>
      <c r="DZ36" s="101"/>
      <c r="EA36" s="101"/>
      <c r="EB36" s="101"/>
      <c r="EC36" s="101"/>
      <c r="ED36" s="101"/>
      <c r="EE36" s="101"/>
      <c r="EF36" s="101"/>
      <c r="EG36" s="101"/>
      <c r="EH36" s="101"/>
      <c r="EI36" s="101"/>
      <c r="EJ36" s="101"/>
      <c r="EK36" s="101"/>
      <c r="EL36" s="101"/>
      <c r="EM36" s="101"/>
      <c r="EN36" s="101"/>
      <c r="EO36" s="101"/>
      <c r="EP36" s="101"/>
      <c r="EQ36" s="101"/>
      <c r="ER36" s="101"/>
      <c r="ES36" s="101"/>
      <c r="ET36" s="101"/>
      <c r="EU36" s="101"/>
      <c r="EV36" s="101"/>
      <c r="EW36" s="101"/>
      <c r="EX36" s="101"/>
      <c r="EY36" s="101"/>
      <c r="EZ36" s="101"/>
      <c r="FA36" s="101"/>
      <c r="FB36" s="101"/>
      <c r="FC36" s="101"/>
      <c r="FD36" s="101"/>
      <c r="FE36" s="101"/>
      <c r="FF36" s="101"/>
      <c r="FG36" s="101"/>
      <c r="FH36" s="101"/>
      <c r="FI36" s="101"/>
      <c r="FJ36" s="101"/>
      <c r="FK36" s="101"/>
      <c r="FL36" s="101"/>
      <c r="FM36" s="101"/>
      <c r="FN36" s="101"/>
      <c r="FO36" s="101"/>
      <c r="FP36" s="101"/>
      <c r="FQ36" s="101"/>
      <c r="FR36" s="101"/>
      <c r="FS36" s="101"/>
      <c r="FT36" s="101"/>
      <c r="FU36" s="101"/>
      <c r="FV36" s="101"/>
      <c r="FW36" s="101"/>
      <c r="FX36" s="101"/>
      <c r="FY36" s="101"/>
      <c r="FZ36" s="101"/>
      <c r="GA36" s="101"/>
      <c r="GB36" s="101"/>
      <c r="GC36" s="101"/>
      <c r="GD36" s="101"/>
      <c r="GE36" s="101"/>
      <c r="GF36" s="101"/>
      <c r="GG36" s="101"/>
      <c r="GH36" s="101"/>
      <c r="GI36" s="101"/>
      <c r="GJ36" s="101"/>
      <c r="GK36" s="101"/>
      <c r="GL36" s="101"/>
      <c r="GM36" s="101"/>
      <c r="GN36" s="101"/>
      <c r="GO36" s="101"/>
      <c r="GP36" s="101"/>
      <c r="GQ36" s="101"/>
      <c r="GR36" s="101"/>
      <c r="GS36" s="101"/>
      <c r="GT36" s="101"/>
      <c r="GU36" s="101"/>
      <c r="GV36" s="101"/>
      <c r="GW36" s="101"/>
      <c r="GX36" s="101"/>
      <c r="GY36" s="101"/>
      <c r="GZ36" s="101"/>
      <c r="HA36" s="101"/>
      <c r="HB36" s="101"/>
      <c r="HC36" s="101"/>
      <c r="HD36" s="101"/>
      <c r="HE36" s="101"/>
      <c r="HF36" s="101"/>
      <c r="HG36" s="101"/>
      <c r="HH36" s="101"/>
      <c r="HI36" s="101"/>
      <c r="HJ36" s="101"/>
      <c r="HK36" s="101"/>
      <c r="HL36" s="101"/>
      <c r="HM36" s="101"/>
      <c r="HN36" s="101"/>
      <c r="HO36" s="101"/>
      <c r="HP36" s="101"/>
      <c r="HQ36" s="101"/>
      <c r="HR36" s="101"/>
      <c r="HS36" s="101"/>
      <c r="HT36" s="101"/>
      <c r="HU36" s="101"/>
      <c r="HV36" s="101"/>
      <c r="HW36" s="101"/>
      <c r="HX36" s="101"/>
      <c r="HY36" s="101"/>
      <c r="HZ36" s="101"/>
      <c r="IA36" s="101"/>
      <c r="IB36" s="101"/>
      <c r="IC36" s="101"/>
      <c r="ID36" s="101"/>
      <c r="IE36" s="101"/>
      <c r="IF36" s="101"/>
      <c r="IG36" s="101"/>
      <c r="IH36" s="101"/>
      <c r="II36" s="101"/>
      <c r="IJ36" s="101"/>
      <c r="IK36" s="101"/>
      <c r="IL36" s="101"/>
      <c r="IM36" s="101"/>
      <c r="IN36" s="101"/>
      <c r="IO36" s="55"/>
      <c r="IP36" s="55"/>
      <c r="IQ36" s="55"/>
      <c r="IR36" s="55"/>
      <c r="IS36" s="55"/>
      <c r="IT36" s="55"/>
      <c r="IU36" s="55"/>
      <c r="IV36" s="68"/>
      <c r="IW36" s="728"/>
      <c r="IX36" s="728"/>
      <c r="IY36" s="731"/>
      <c r="IZ36" s="22"/>
      <c r="JA36" s="22"/>
      <c r="JB36" s="22"/>
      <c r="JC36" s="22"/>
      <c r="JD36" s="22"/>
      <c r="JE36" s="22"/>
      <c r="JF36" s="22"/>
      <c r="JG36" s="22"/>
      <c r="JH36" s="21"/>
      <c r="JI36" s="22"/>
      <c r="JJ36" s="22"/>
      <c r="JK36" s="22"/>
      <c r="JL36" s="22"/>
      <c r="JM36" s="22"/>
      <c r="JN36" s="22"/>
      <c r="JO36" s="22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2"/>
      <c r="KB36" s="22"/>
      <c r="KC36" s="22"/>
      <c r="KD36" s="22"/>
      <c r="KE36" s="22"/>
      <c r="KF36" s="22"/>
      <c r="KG36" s="22"/>
      <c r="KH36" s="22"/>
      <c r="KI36" s="22"/>
      <c r="KJ36" s="22"/>
      <c r="KK36" s="22"/>
      <c r="KL36" s="22"/>
      <c r="KM36" s="22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2"/>
      <c r="LI36" s="22"/>
      <c r="LJ36" s="23"/>
    </row>
    <row r="37" spans="2:322" ht="3.65" customHeight="1" thickBot="1">
      <c r="B37" s="817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/>
      <c r="T37" s="818"/>
      <c r="U37" s="818"/>
      <c r="V37" s="818"/>
      <c r="W37" s="818"/>
      <c r="X37" s="818"/>
      <c r="Y37" s="818"/>
      <c r="Z37" s="818"/>
      <c r="AA37" s="818"/>
      <c r="AB37" s="818"/>
      <c r="AC37" s="818"/>
      <c r="AD37" s="818"/>
      <c r="AE37" s="818"/>
      <c r="AF37" s="818"/>
      <c r="AG37" s="818"/>
      <c r="AH37" s="818"/>
      <c r="AI37" s="818"/>
      <c r="AJ37" s="818"/>
      <c r="AK37" s="818"/>
      <c r="AL37" s="818"/>
      <c r="AM37" s="818"/>
      <c r="AN37" s="818"/>
      <c r="AO37" s="819"/>
      <c r="AP37" s="22"/>
      <c r="AQ37" s="22"/>
      <c r="AR37" s="22"/>
      <c r="AS37" s="22"/>
      <c r="AT37" s="22"/>
      <c r="AU37" s="22"/>
      <c r="AV37" s="22"/>
      <c r="AW37" s="22"/>
      <c r="AX37" s="727"/>
      <c r="AY37" s="728"/>
      <c r="AZ37" s="728"/>
      <c r="BA37" s="59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  <c r="CU37" s="101"/>
      <c r="CV37" s="101"/>
      <c r="CW37" s="101"/>
      <c r="CX37" s="101"/>
      <c r="CY37" s="101"/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1"/>
      <c r="DT37" s="101"/>
      <c r="DU37" s="101"/>
      <c r="DV37" s="101"/>
      <c r="DW37" s="101"/>
      <c r="DX37" s="101"/>
      <c r="DY37" s="101"/>
      <c r="DZ37" s="101"/>
      <c r="EA37" s="101"/>
      <c r="EB37" s="101"/>
      <c r="EC37" s="101"/>
      <c r="ED37" s="101"/>
      <c r="EE37" s="101"/>
      <c r="EF37" s="101"/>
      <c r="EG37" s="101"/>
      <c r="EH37" s="101"/>
      <c r="EI37" s="101"/>
      <c r="EJ37" s="101"/>
      <c r="EK37" s="101"/>
      <c r="EL37" s="101"/>
      <c r="EM37" s="101"/>
      <c r="EN37" s="101"/>
      <c r="EO37" s="101"/>
      <c r="EP37" s="101"/>
      <c r="EQ37" s="101"/>
      <c r="ER37" s="101"/>
      <c r="ES37" s="101"/>
      <c r="ET37" s="101"/>
      <c r="EU37" s="101"/>
      <c r="EV37" s="101"/>
      <c r="EW37" s="101"/>
      <c r="EX37" s="101"/>
      <c r="EY37" s="101"/>
      <c r="EZ37" s="101"/>
      <c r="FA37" s="101"/>
      <c r="FB37" s="101"/>
      <c r="FC37" s="101"/>
      <c r="FD37" s="101"/>
      <c r="FE37" s="101"/>
      <c r="FF37" s="101"/>
      <c r="FG37" s="101"/>
      <c r="FH37" s="101"/>
      <c r="FI37" s="101"/>
      <c r="FJ37" s="101"/>
      <c r="FK37" s="101"/>
      <c r="FL37" s="101"/>
      <c r="FM37" s="101"/>
      <c r="FN37" s="101"/>
      <c r="FO37" s="101"/>
      <c r="FP37" s="101"/>
      <c r="FQ37" s="101"/>
      <c r="FR37" s="101"/>
      <c r="FS37" s="101"/>
      <c r="FT37" s="101"/>
      <c r="FU37" s="101"/>
      <c r="FV37" s="101"/>
      <c r="FW37" s="101"/>
      <c r="FX37" s="101"/>
      <c r="FY37" s="101"/>
      <c r="FZ37" s="101"/>
      <c r="GA37" s="101"/>
      <c r="GB37" s="101"/>
      <c r="GC37" s="101"/>
      <c r="GD37" s="101"/>
      <c r="GE37" s="101"/>
      <c r="GF37" s="101"/>
      <c r="GG37" s="101"/>
      <c r="GH37" s="101"/>
      <c r="GI37" s="101"/>
      <c r="GJ37" s="101"/>
      <c r="GK37" s="101"/>
      <c r="GL37" s="101"/>
      <c r="GM37" s="101"/>
      <c r="GN37" s="101"/>
      <c r="GO37" s="101"/>
      <c r="GP37" s="101"/>
      <c r="GQ37" s="101"/>
      <c r="GR37" s="101"/>
      <c r="GS37" s="101"/>
      <c r="GT37" s="101"/>
      <c r="GU37" s="101"/>
      <c r="GV37" s="101"/>
      <c r="GW37" s="101"/>
      <c r="GX37" s="101"/>
      <c r="GY37" s="101"/>
      <c r="GZ37" s="101"/>
      <c r="HA37" s="101"/>
      <c r="HB37" s="101"/>
      <c r="HC37" s="101"/>
      <c r="HD37" s="101"/>
      <c r="HE37" s="101"/>
      <c r="HF37" s="101"/>
      <c r="HG37" s="101"/>
      <c r="HH37" s="101"/>
      <c r="HI37" s="101"/>
      <c r="HJ37" s="101"/>
      <c r="HK37" s="101"/>
      <c r="HL37" s="101"/>
      <c r="HM37" s="101"/>
      <c r="HN37" s="101"/>
      <c r="HO37" s="101"/>
      <c r="HP37" s="101"/>
      <c r="HQ37" s="101"/>
      <c r="HR37" s="101"/>
      <c r="HS37" s="101"/>
      <c r="HT37" s="101"/>
      <c r="HU37" s="101"/>
      <c r="HV37" s="101"/>
      <c r="HW37" s="101"/>
      <c r="HX37" s="101"/>
      <c r="HY37" s="101"/>
      <c r="HZ37" s="101"/>
      <c r="IA37" s="101"/>
      <c r="IB37" s="101"/>
      <c r="IC37" s="101"/>
      <c r="ID37" s="101"/>
      <c r="IE37" s="101"/>
      <c r="IF37" s="101"/>
      <c r="IG37" s="101"/>
      <c r="IH37" s="101"/>
      <c r="II37" s="101"/>
      <c r="IJ37" s="101"/>
      <c r="IK37" s="101"/>
      <c r="IL37" s="101"/>
      <c r="IM37" s="101"/>
      <c r="IN37" s="101"/>
      <c r="IO37" s="55"/>
      <c r="IP37" s="55"/>
      <c r="IQ37" s="55"/>
      <c r="IR37" s="55"/>
      <c r="IS37" s="55"/>
      <c r="IT37" s="55"/>
      <c r="IU37" s="55"/>
      <c r="IV37" s="68"/>
      <c r="IW37" s="728"/>
      <c r="IX37" s="728"/>
      <c r="IY37" s="731"/>
      <c r="IZ37" s="22"/>
      <c r="JA37" s="22"/>
      <c r="JB37" s="22"/>
      <c r="JC37" s="22"/>
      <c r="JD37" s="22"/>
      <c r="JE37" s="22"/>
      <c r="JF37" s="22"/>
      <c r="JG37" s="22"/>
      <c r="JH37" s="21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3"/>
    </row>
    <row r="38" spans="2:322" ht="3.65" customHeight="1" thickTop="1">
      <c r="B38" s="811"/>
      <c r="C38" s="812"/>
      <c r="D38" s="812"/>
      <c r="E38" s="812"/>
      <c r="F38" s="812"/>
      <c r="G38" s="812"/>
      <c r="H38" s="812"/>
      <c r="I38" s="812"/>
      <c r="J38" s="812"/>
      <c r="K38" s="812"/>
      <c r="L38" s="812"/>
      <c r="M38" s="812"/>
      <c r="N38" s="812"/>
      <c r="O38" s="812"/>
      <c r="P38" s="812"/>
      <c r="Q38" s="812"/>
      <c r="R38" s="812"/>
      <c r="S38" s="812"/>
      <c r="T38" s="812"/>
      <c r="U38" s="812"/>
      <c r="V38" s="812"/>
      <c r="W38" s="812"/>
      <c r="X38" s="812"/>
      <c r="Y38" s="812"/>
      <c r="Z38" s="812"/>
      <c r="AA38" s="812"/>
      <c r="AB38" s="812"/>
      <c r="AC38" s="812"/>
      <c r="AD38" s="812"/>
      <c r="AE38" s="812"/>
      <c r="AF38" s="812"/>
      <c r="AG38" s="812"/>
      <c r="AH38" s="812"/>
      <c r="AI38" s="812"/>
      <c r="AJ38" s="812"/>
      <c r="AK38" s="812"/>
      <c r="AL38" s="812"/>
      <c r="AM38" s="812"/>
      <c r="AN38" s="812"/>
      <c r="AO38" s="813"/>
      <c r="AP38" s="22"/>
      <c r="AQ38" s="22"/>
      <c r="AR38" s="22"/>
      <c r="AS38" s="22"/>
      <c r="AT38" s="22"/>
      <c r="AU38" s="22"/>
      <c r="AV38" s="22"/>
      <c r="AW38" s="22"/>
      <c r="AX38" s="727"/>
      <c r="AY38" s="728"/>
      <c r="AZ38" s="47"/>
      <c r="BA38" s="59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  <c r="CU38" s="101"/>
      <c r="CV38" s="101"/>
      <c r="CW38" s="101"/>
      <c r="CX38" s="101"/>
      <c r="CY38" s="101"/>
      <c r="CZ38" s="101"/>
      <c r="DA38" s="101"/>
      <c r="DB38" s="101"/>
      <c r="DC38" s="101"/>
      <c r="DD38" s="101"/>
      <c r="DE38" s="101"/>
      <c r="DF38" s="101"/>
      <c r="DG38" s="101"/>
      <c r="DH38" s="101"/>
      <c r="DI38" s="101"/>
      <c r="DJ38" s="101"/>
      <c r="DK38" s="101"/>
      <c r="DL38" s="101"/>
      <c r="DM38" s="101"/>
      <c r="DN38" s="101"/>
      <c r="DO38" s="101"/>
      <c r="DP38" s="101"/>
      <c r="DQ38" s="101"/>
      <c r="DR38" s="101"/>
      <c r="DS38" s="101"/>
      <c r="DT38" s="101"/>
      <c r="DU38" s="101"/>
      <c r="DV38" s="101"/>
      <c r="DW38" s="101"/>
      <c r="DX38" s="101"/>
      <c r="DY38" s="101"/>
      <c r="DZ38" s="101"/>
      <c r="EA38" s="101"/>
      <c r="EB38" s="101"/>
      <c r="EC38" s="101"/>
      <c r="ED38" s="101"/>
      <c r="EE38" s="101"/>
      <c r="EF38" s="101"/>
      <c r="EG38" s="101"/>
      <c r="EH38" s="101"/>
      <c r="EI38" s="101"/>
      <c r="EJ38" s="101"/>
      <c r="EK38" s="101"/>
      <c r="EL38" s="101"/>
      <c r="EM38" s="101"/>
      <c r="EN38" s="101"/>
      <c r="EO38" s="101"/>
      <c r="EP38" s="101"/>
      <c r="EQ38" s="101"/>
      <c r="ER38" s="101"/>
      <c r="ES38" s="101"/>
      <c r="ET38" s="101"/>
      <c r="EU38" s="101"/>
      <c r="EV38" s="101"/>
      <c r="EW38" s="101"/>
      <c r="EX38" s="101"/>
      <c r="EY38" s="101"/>
      <c r="EZ38" s="101"/>
      <c r="FA38" s="101"/>
      <c r="FB38" s="101"/>
      <c r="FC38" s="101"/>
      <c r="FD38" s="101"/>
      <c r="FE38" s="101"/>
      <c r="FF38" s="101"/>
      <c r="FG38" s="101"/>
      <c r="FH38" s="101"/>
      <c r="FI38" s="101"/>
      <c r="FJ38" s="101"/>
      <c r="FK38" s="101"/>
      <c r="FL38" s="101"/>
      <c r="FM38" s="101"/>
      <c r="FN38" s="101"/>
      <c r="FO38" s="101"/>
      <c r="FP38" s="101"/>
      <c r="FQ38" s="101"/>
      <c r="FR38" s="101"/>
      <c r="FS38" s="101"/>
      <c r="FT38" s="101"/>
      <c r="FU38" s="101"/>
      <c r="FV38" s="101"/>
      <c r="FW38" s="101"/>
      <c r="FX38" s="101"/>
      <c r="FY38" s="101"/>
      <c r="FZ38" s="101"/>
      <c r="GA38" s="101"/>
      <c r="GB38" s="101"/>
      <c r="GC38" s="101"/>
      <c r="GD38" s="101"/>
      <c r="GE38" s="101"/>
      <c r="GF38" s="101"/>
      <c r="GG38" s="101"/>
      <c r="GH38" s="101"/>
      <c r="GI38" s="101"/>
      <c r="GJ38" s="101"/>
      <c r="GK38" s="101"/>
      <c r="GL38" s="101"/>
      <c r="GM38" s="101"/>
      <c r="GN38" s="101"/>
      <c r="GO38" s="101"/>
      <c r="GP38" s="101"/>
      <c r="GQ38" s="101"/>
      <c r="GR38" s="101"/>
      <c r="GS38" s="101"/>
      <c r="GT38" s="101"/>
      <c r="GU38" s="101"/>
      <c r="GV38" s="101"/>
      <c r="GW38" s="101"/>
      <c r="GX38" s="101"/>
      <c r="GY38" s="101"/>
      <c r="GZ38" s="101"/>
      <c r="HA38" s="101"/>
      <c r="HB38" s="101"/>
      <c r="HC38" s="101"/>
      <c r="HD38" s="101"/>
      <c r="HE38" s="101"/>
      <c r="HF38" s="101"/>
      <c r="HG38" s="101"/>
      <c r="HH38" s="101"/>
      <c r="HI38" s="101"/>
      <c r="HJ38" s="101"/>
      <c r="HK38" s="101"/>
      <c r="HL38" s="101"/>
      <c r="HM38" s="101"/>
      <c r="HN38" s="101"/>
      <c r="HO38" s="101"/>
      <c r="HP38" s="101"/>
      <c r="HQ38" s="101"/>
      <c r="HR38" s="101"/>
      <c r="HS38" s="101"/>
      <c r="HT38" s="101"/>
      <c r="HU38" s="101"/>
      <c r="HV38" s="101"/>
      <c r="HW38" s="101"/>
      <c r="HX38" s="101"/>
      <c r="HY38" s="101"/>
      <c r="HZ38" s="101"/>
      <c r="IA38" s="101"/>
      <c r="IB38" s="101"/>
      <c r="IC38" s="101"/>
      <c r="ID38" s="101"/>
      <c r="IE38" s="101"/>
      <c r="IF38" s="101"/>
      <c r="IG38" s="101"/>
      <c r="IH38" s="101"/>
      <c r="II38" s="101"/>
      <c r="IJ38" s="101"/>
      <c r="IK38" s="101"/>
      <c r="IL38" s="101"/>
      <c r="IM38" s="101"/>
      <c r="IN38" s="101"/>
      <c r="IO38" s="55"/>
      <c r="IP38" s="55"/>
      <c r="IQ38" s="55"/>
      <c r="IR38" s="55"/>
      <c r="IS38" s="55"/>
      <c r="IT38" s="55"/>
      <c r="IU38" s="55"/>
      <c r="IV38" s="68"/>
      <c r="IW38" s="47"/>
      <c r="IX38" s="728"/>
      <c r="IY38" s="731"/>
      <c r="IZ38" s="22"/>
      <c r="JA38" s="22"/>
      <c r="JB38" s="22"/>
      <c r="JC38" s="22"/>
      <c r="JD38" s="22"/>
      <c r="JE38" s="22"/>
      <c r="JF38" s="22"/>
      <c r="JG38" s="22"/>
      <c r="JH38" s="21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3"/>
    </row>
    <row r="39" spans="2:322" ht="3.65" customHeight="1">
      <c r="B39" s="814"/>
      <c r="C39" s="815"/>
      <c r="D39" s="815"/>
      <c r="E39" s="815"/>
      <c r="F39" s="815"/>
      <c r="G39" s="815"/>
      <c r="H39" s="815"/>
      <c r="I39" s="815"/>
      <c r="J39" s="815"/>
      <c r="K39" s="815"/>
      <c r="L39" s="815"/>
      <c r="M39" s="815"/>
      <c r="N39" s="815"/>
      <c r="O39" s="815"/>
      <c r="P39" s="815"/>
      <c r="Q39" s="815"/>
      <c r="R39" s="815"/>
      <c r="S39" s="815"/>
      <c r="T39" s="815"/>
      <c r="U39" s="815"/>
      <c r="V39" s="815"/>
      <c r="W39" s="815"/>
      <c r="X39" s="815"/>
      <c r="Y39" s="815"/>
      <c r="Z39" s="815"/>
      <c r="AA39" s="815"/>
      <c r="AB39" s="815"/>
      <c r="AC39" s="815"/>
      <c r="AD39" s="815"/>
      <c r="AE39" s="815"/>
      <c r="AF39" s="815"/>
      <c r="AG39" s="815"/>
      <c r="AH39" s="815"/>
      <c r="AI39" s="815"/>
      <c r="AJ39" s="815"/>
      <c r="AK39" s="815"/>
      <c r="AL39" s="815"/>
      <c r="AM39" s="815"/>
      <c r="AN39" s="815"/>
      <c r="AO39" s="816"/>
      <c r="AP39" s="22"/>
      <c r="AQ39" s="22"/>
      <c r="AR39" s="22"/>
      <c r="AS39" s="22"/>
      <c r="AT39" s="22"/>
      <c r="AU39" s="22"/>
      <c r="AV39" s="22"/>
      <c r="AW39" s="22"/>
      <c r="AX39" s="727"/>
      <c r="AY39" s="728"/>
      <c r="AZ39" s="47"/>
      <c r="BA39" s="59"/>
      <c r="IO39" s="55"/>
      <c r="IP39" s="55"/>
      <c r="IQ39" s="55"/>
      <c r="IR39" s="55"/>
      <c r="IS39" s="55"/>
      <c r="IT39" s="55"/>
      <c r="IU39" s="55"/>
      <c r="IV39" s="68"/>
      <c r="IW39" s="47"/>
      <c r="IX39" s="728"/>
      <c r="IY39" s="731"/>
      <c r="IZ39" s="22"/>
      <c r="JA39" s="22"/>
      <c r="JB39" s="22"/>
      <c r="JC39" s="22"/>
      <c r="JD39" s="22"/>
      <c r="JE39" s="22"/>
      <c r="JF39" s="22"/>
      <c r="JG39" s="22"/>
      <c r="JH39" s="21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3"/>
    </row>
    <row r="40" spans="2:322" ht="3.65" customHeight="1">
      <c r="B40" s="814"/>
      <c r="C40" s="815"/>
      <c r="D40" s="815"/>
      <c r="E40" s="815"/>
      <c r="F40" s="815"/>
      <c r="G40" s="815"/>
      <c r="H40" s="815"/>
      <c r="I40" s="815"/>
      <c r="J40" s="815"/>
      <c r="K40" s="815"/>
      <c r="L40" s="815"/>
      <c r="M40" s="815"/>
      <c r="N40" s="815"/>
      <c r="O40" s="815"/>
      <c r="P40" s="815"/>
      <c r="Q40" s="815"/>
      <c r="R40" s="815"/>
      <c r="S40" s="815"/>
      <c r="T40" s="815"/>
      <c r="U40" s="815"/>
      <c r="V40" s="815"/>
      <c r="W40" s="815"/>
      <c r="X40" s="815"/>
      <c r="Y40" s="815"/>
      <c r="Z40" s="815"/>
      <c r="AA40" s="815"/>
      <c r="AB40" s="815"/>
      <c r="AC40" s="815"/>
      <c r="AD40" s="815"/>
      <c r="AE40" s="815"/>
      <c r="AF40" s="815"/>
      <c r="AG40" s="815"/>
      <c r="AH40" s="815"/>
      <c r="AI40" s="815"/>
      <c r="AJ40" s="815"/>
      <c r="AK40" s="815"/>
      <c r="AL40" s="815"/>
      <c r="AM40" s="815"/>
      <c r="AN40" s="815"/>
      <c r="AO40" s="816"/>
      <c r="AP40" s="22"/>
      <c r="AQ40" s="22"/>
      <c r="AR40" s="22"/>
      <c r="AS40" s="22"/>
      <c r="AT40" s="22"/>
      <c r="AU40" s="22"/>
      <c r="AV40" s="22"/>
      <c r="AW40" s="22"/>
      <c r="AX40" s="727"/>
      <c r="AY40" s="728"/>
      <c r="AZ40" s="47"/>
      <c r="BA40" s="59"/>
      <c r="IO40" s="55"/>
      <c r="IP40" s="55"/>
      <c r="IQ40" s="55"/>
      <c r="IR40" s="55"/>
      <c r="IS40" s="55"/>
      <c r="IT40" s="55"/>
      <c r="IU40" s="55"/>
      <c r="IV40" s="68"/>
      <c r="IW40" s="47"/>
      <c r="IX40" s="728"/>
      <c r="IY40" s="731"/>
      <c r="IZ40" s="22"/>
      <c r="JA40" s="22"/>
      <c r="JB40" s="22"/>
      <c r="JC40" s="22"/>
      <c r="JD40" s="22"/>
      <c r="JE40" s="22"/>
      <c r="JF40" s="22"/>
      <c r="JG40" s="22"/>
      <c r="JH40" s="21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3"/>
    </row>
    <row r="41" spans="2:322" ht="3.65" customHeight="1">
      <c r="B41" s="814"/>
      <c r="C41" s="815"/>
      <c r="D41" s="815"/>
      <c r="E41" s="815"/>
      <c r="F41" s="815"/>
      <c r="G41" s="815"/>
      <c r="H41" s="815"/>
      <c r="I41" s="815"/>
      <c r="J41" s="815"/>
      <c r="K41" s="815"/>
      <c r="L41" s="815"/>
      <c r="M41" s="815"/>
      <c r="N41" s="815"/>
      <c r="O41" s="815"/>
      <c r="P41" s="815"/>
      <c r="Q41" s="815"/>
      <c r="R41" s="815"/>
      <c r="S41" s="815"/>
      <c r="T41" s="815"/>
      <c r="U41" s="815"/>
      <c r="V41" s="815"/>
      <c r="W41" s="815"/>
      <c r="X41" s="815"/>
      <c r="Y41" s="815"/>
      <c r="Z41" s="815"/>
      <c r="AA41" s="815"/>
      <c r="AB41" s="815"/>
      <c r="AC41" s="815"/>
      <c r="AD41" s="815"/>
      <c r="AE41" s="815"/>
      <c r="AF41" s="815"/>
      <c r="AG41" s="815"/>
      <c r="AH41" s="815"/>
      <c r="AI41" s="815"/>
      <c r="AJ41" s="815"/>
      <c r="AK41" s="815"/>
      <c r="AL41" s="815"/>
      <c r="AM41" s="815"/>
      <c r="AN41" s="815"/>
      <c r="AO41" s="816"/>
      <c r="AP41" s="22"/>
      <c r="AQ41" s="22"/>
      <c r="AR41" s="22"/>
      <c r="AS41" s="22"/>
      <c r="AT41" s="22"/>
      <c r="AU41" s="22"/>
      <c r="AV41" s="22"/>
      <c r="AW41" s="22"/>
      <c r="AX41" s="727"/>
      <c r="AY41" s="728"/>
      <c r="AZ41" s="47"/>
      <c r="BA41" s="59"/>
      <c r="IO41" s="55"/>
      <c r="IP41" s="55"/>
      <c r="IQ41" s="55"/>
      <c r="IR41" s="55"/>
      <c r="IS41" s="55"/>
      <c r="IT41" s="55"/>
      <c r="IU41" s="55"/>
      <c r="IV41" s="68"/>
      <c r="IW41" s="47"/>
      <c r="IX41" s="728"/>
      <c r="IY41" s="731"/>
      <c r="IZ41" s="22"/>
      <c r="JA41" s="22"/>
      <c r="JB41" s="22"/>
      <c r="JC41" s="22"/>
      <c r="JD41" s="22"/>
      <c r="JE41" s="22"/>
      <c r="JF41" s="22"/>
      <c r="JG41" s="22"/>
      <c r="JH41" s="21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 s="22"/>
      <c r="LH41" s="22"/>
      <c r="LI41" s="22"/>
      <c r="LJ41" s="23"/>
    </row>
    <row r="42" spans="2:322" ht="3.65" customHeight="1">
      <c r="B42" s="814"/>
      <c r="C42" s="815"/>
      <c r="D42" s="815"/>
      <c r="E42" s="815"/>
      <c r="F42" s="815"/>
      <c r="G42" s="815"/>
      <c r="H42" s="815"/>
      <c r="I42" s="815"/>
      <c r="J42" s="815"/>
      <c r="K42" s="815"/>
      <c r="L42" s="815"/>
      <c r="M42" s="815"/>
      <c r="N42" s="815"/>
      <c r="O42" s="815"/>
      <c r="P42" s="815"/>
      <c r="Q42" s="815"/>
      <c r="R42" s="815"/>
      <c r="S42" s="815"/>
      <c r="T42" s="815"/>
      <c r="U42" s="815"/>
      <c r="V42" s="815"/>
      <c r="W42" s="815"/>
      <c r="X42" s="815"/>
      <c r="Y42" s="815"/>
      <c r="Z42" s="815"/>
      <c r="AA42" s="815"/>
      <c r="AB42" s="815"/>
      <c r="AC42" s="815"/>
      <c r="AD42" s="815"/>
      <c r="AE42" s="815"/>
      <c r="AF42" s="815"/>
      <c r="AG42" s="815"/>
      <c r="AH42" s="815"/>
      <c r="AI42" s="815"/>
      <c r="AJ42" s="815"/>
      <c r="AK42" s="815"/>
      <c r="AL42" s="815"/>
      <c r="AM42" s="815"/>
      <c r="AN42" s="815"/>
      <c r="AO42" s="816"/>
      <c r="AP42" s="22"/>
      <c r="AQ42" s="22"/>
      <c r="AR42" s="22"/>
      <c r="AS42" s="22"/>
      <c r="AT42" s="22"/>
      <c r="AU42" s="22"/>
      <c r="AV42" s="22"/>
      <c r="AW42" s="22"/>
      <c r="AX42" s="727"/>
      <c r="AY42" s="728"/>
      <c r="AZ42" s="47"/>
      <c r="BA42" s="59"/>
      <c r="IO42" s="55"/>
      <c r="IP42" s="55"/>
      <c r="IQ42" s="55"/>
      <c r="IR42" s="55"/>
      <c r="IS42" s="55"/>
      <c r="IT42" s="55"/>
      <c r="IU42" s="55"/>
      <c r="IV42" s="68"/>
      <c r="IW42" s="47"/>
      <c r="IX42" s="728"/>
      <c r="IY42" s="731"/>
      <c r="IZ42" s="22"/>
      <c r="JA42" s="22"/>
      <c r="JB42" s="22"/>
      <c r="JC42" s="22"/>
      <c r="JD42" s="22"/>
      <c r="JE42" s="22"/>
      <c r="JF42" s="22"/>
      <c r="JG42" s="22"/>
      <c r="JH42" s="21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2"/>
      <c r="KB42" s="22"/>
      <c r="KC42" s="22"/>
      <c r="KD42" s="22"/>
      <c r="KE42" s="22"/>
      <c r="KF42" s="22"/>
      <c r="KG42" s="22"/>
      <c r="KH42" s="22"/>
      <c r="KI42" s="22"/>
      <c r="KJ42" s="22"/>
      <c r="KK42" s="22"/>
      <c r="KL42" s="22"/>
      <c r="KM42" s="22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 s="22"/>
      <c r="LH42" s="22"/>
      <c r="LI42" s="22"/>
      <c r="LJ42" s="23"/>
    </row>
    <row r="43" spans="2:322" ht="3.65" customHeight="1">
      <c r="B43" s="814"/>
      <c r="C43" s="815"/>
      <c r="D43" s="815"/>
      <c r="E43" s="815"/>
      <c r="F43" s="815"/>
      <c r="G43" s="815"/>
      <c r="H43" s="815"/>
      <c r="I43" s="815"/>
      <c r="J43" s="815"/>
      <c r="K43" s="815"/>
      <c r="L43" s="815"/>
      <c r="M43" s="815"/>
      <c r="N43" s="815"/>
      <c r="O43" s="815"/>
      <c r="P43" s="815"/>
      <c r="Q43" s="815"/>
      <c r="R43" s="815"/>
      <c r="S43" s="815"/>
      <c r="T43" s="815"/>
      <c r="U43" s="815"/>
      <c r="V43" s="815"/>
      <c r="W43" s="815"/>
      <c r="X43" s="815"/>
      <c r="Y43" s="815"/>
      <c r="Z43" s="815"/>
      <c r="AA43" s="815"/>
      <c r="AB43" s="815"/>
      <c r="AC43" s="815"/>
      <c r="AD43" s="815"/>
      <c r="AE43" s="815"/>
      <c r="AF43" s="815"/>
      <c r="AG43" s="815"/>
      <c r="AH43" s="815"/>
      <c r="AI43" s="815"/>
      <c r="AJ43" s="815"/>
      <c r="AK43" s="815"/>
      <c r="AL43" s="815"/>
      <c r="AM43" s="815"/>
      <c r="AN43" s="815"/>
      <c r="AO43" s="816"/>
      <c r="AP43" s="22"/>
      <c r="AQ43" s="22"/>
      <c r="AR43" s="22"/>
      <c r="AS43" s="22"/>
      <c r="AT43" s="22"/>
      <c r="AU43" s="22"/>
      <c r="AV43" s="22"/>
      <c r="AW43" s="22"/>
      <c r="AX43" s="729"/>
      <c r="AY43" s="730"/>
      <c r="AZ43" s="48"/>
      <c r="BA43" s="59"/>
      <c r="BD43" s="27"/>
      <c r="BE43" s="27"/>
      <c r="BI43" s="27"/>
      <c r="BJ43" s="102"/>
      <c r="BK43" s="102"/>
      <c r="BL43" s="102"/>
      <c r="BM43" s="102"/>
      <c r="BN43" s="102"/>
      <c r="BO43" s="102"/>
      <c r="BP43" s="102"/>
      <c r="BQ43" s="102"/>
      <c r="BR43" s="102"/>
      <c r="BS43" s="102"/>
      <c r="BT43" s="102"/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2"/>
      <c r="CF43" s="102"/>
      <c r="CG43" s="102"/>
      <c r="CH43" s="102"/>
      <c r="CI43" s="102"/>
      <c r="CJ43" s="102"/>
      <c r="CK43" s="102"/>
      <c r="CL43" s="102"/>
      <c r="CM43" s="102"/>
      <c r="CN43" s="102"/>
      <c r="CO43" s="102"/>
      <c r="CP43" s="102"/>
      <c r="CQ43" s="102"/>
      <c r="CR43" s="102"/>
      <c r="CS43" s="102"/>
      <c r="CT43" s="102"/>
      <c r="CU43" s="102"/>
      <c r="CV43" s="102"/>
      <c r="CW43" s="102"/>
      <c r="CX43" s="102"/>
      <c r="CY43" s="102"/>
      <c r="CZ43" s="102"/>
      <c r="DA43" s="102"/>
      <c r="DB43" s="102"/>
      <c r="DC43" s="102"/>
      <c r="DD43" s="102"/>
      <c r="DE43" s="102"/>
      <c r="DF43" s="102"/>
      <c r="DG43" s="102"/>
      <c r="DH43" s="102"/>
      <c r="DI43" s="102"/>
      <c r="DJ43" s="102"/>
      <c r="DK43" s="102"/>
      <c r="DL43" s="102"/>
      <c r="DM43" s="102"/>
      <c r="DN43" s="102"/>
      <c r="DO43" s="102"/>
      <c r="DP43" s="102"/>
      <c r="DQ43" s="102"/>
      <c r="DR43" s="102"/>
      <c r="DS43" s="102"/>
      <c r="DT43" s="102"/>
      <c r="DU43" s="102"/>
      <c r="DV43" s="102"/>
      <c r="DW43" s="102"/>
      <c r="DX43" s="102"/>
      <c r="DY43" s="102"/>
      <c r="DZ43" s="102"/>
      <c r="EA43" s="102"/>
      <c r="EB43" s="102"/>
      <c r="EC43" s="102"/>
      <c r="ED43" s="102"/>
      <c r="EE43" s="102"/>
      <c r="EF43" s="102"/>
      <c r="EG43" s="102"/>
      <c r="EH43" s="102"/>
      <c r="EI43" s="102"/>
      <c r="EJ43" s="102"/>
      <c r="EK43" s="102"/>
      <c r="EL43" s="102"/>
      <c r="EM43" s="102"/>
      <c r="EN43" s="102"/>
      <c r="EO43" s="102"/>
      <c r="EP43" s="102"/>
      <c r="EQ43" s="102"/>
      <c r="ER43" s="102"/>
      <c r="ES43" s="102"/>
      <c r="ET43" s="102"/>
      <c r="EU43" s="102"/>
      <c r="EV43" s="102"/>
      <c r="FB43" s="102"/>
      <c r="FC43" s="102"/>
      <c r="FD43" s="102"/>
      <c r="FE43" s="102"/>
      <c r="FF43" s="102"/>
      <c r="FG43" s="102"/>
      <c r="FH43" s="102"/>
      <c r="FI43" s="102"/>
      <c r="FJ43" s="102"/>
      <c r="FK43" s="102"/>
      <c r="FL43" s="102"/>
      <c r="FM43" s="102"/>
      <c r="FN43" s="102"/>
      <c r="FO43" s="102"/>
      <c r="FP43" s="102"/>
      <c r="FQ43" s="102"/>
      <c r="FR43" s="102"/>
      <c r="FS43" s="102"/>
      <c r="FT43" s="102"/>
      <c r="FU43" s="102"/>
      <c r="FV43" s="102"/>
      <c r="FW43" s="102"/>
      <c r="FX43" s="102"/>
      <c r="FY43" s="102"/>
      <c r="FZ43" s="102"/>
      <c r="GA43" s="102"/>
      <c r="GB43" s="102"/>
      <c r="GC43" s="102"/>
      <c r="GD43" s="102"/>
      <c r="GE43" s="102"/>
      <c r="GF43" s="102"/>
      <c r="GG43" s="102"/>
      <c r="GH43" s="102"/>
      <c r="GI43" s="102"/>
      <c r="GJ43" s="102"/>
      <c r="GK43" s="102"/>
      <c r="GL43" s="102"/>
      <c r="GM43" s="102"/>
      <c r="GN43" s="102"/>
      <c r="GO43" s="102"/>
      <c r="GP43" s="102"/>
      <c r="GQ43" s="102"/>
      <c r="GR43" s="102"/>
      <c r="GS43" s="102"/>
      <c r="GT43" s="102"/>
      <c r="GU43" s="102"/>
      <c r="GV43" s="102"/>
      <c r="GW43" s="102"/>
      <c r="GX43" s="102"/>
      <c r="GY43" s="102"/>
      <c r="GZ43" s="102"/>
      <c r="HA43" s="102"/>
      <c r="HB43" s="102"/>
      <c r="HC43" s="102"/>
      <c r="HD43" s="102"/>
      <c r="HE43" s="102"/>
      <c r="HF43" s="102"/>
      <c r="HG43" s="102"/>
      <c r="HH43" s="102"/>
      <c r="HI43" s="102"/>
      <c r="HJ43" s="102"/>
      <c r="HK43" s="102"/>
      <c r="HL43" s="102"/>
      <c r="HM43" s="102"/>
      <c r="HN43" s="102"/>
      <c r="HO43" s="102"/>
      <c r="HP43" s="102"/>
      <c r="HQ43" s="102"/>
      <c r="HR43" s="102"/>
      <c r="HS43" s="102"/>
      <c r="HT43" s="102"/>
      <c r="HU43" s="102"/>
      <c r="HV43" s="102"/>
      <c r="HW43" s="102"/>
      <c r="HX43" s="102"/>
      <c r="HY43" s="102"/>
      <c r="HZ43" s="102"/>
      <c r="IA43" s="102"/>
      <c r="IB43" s="102"/>
      <c r="IC43" s="102"/>
      <c r="ID43" s="102"/>
      <c r="IE43" s="102"/>
      <c r="IF43" s="102"/>
      <c r="IG43" s="102"/>
      <c r="IH43" s="102"/>
      <c r="II43" s="102"/>
      <c r="IJ43" s="102"/>
      <c r="IK43" s="102"/>
      <c r="IL43" s="102"/>
      <c r="IM43" s="102"/>
      <c r="IN43" s="102"/>
      <c r="IO43" s="55"/>
      <c r="IP43" s="55"/>
      <c r="IQ43" s="55"/>
      <c r="IR43" s="55"/>
      <c r="IS43" s="55"/>
      <c r="IT43" s="55"/>
      <c r="IU43" s="55"/>
      <c r="IV43" s="68"/>
      <c r="IW43" s="48"/>
      <c r="IX43" s="730"/>
      <c r="IY43" s="732"/>
      <c r="IZ43" s="22"/>
      <c r="JA43" s="22"/>
      <c r="JB43" s="22"/>
      <c r="JC43" s="22"/>
      <c r="JD43" s="22"/>
      <c r="JE43" s="22"/>
      <c r="JF43" s="22"/>
      <c r="JG43" s="22"/>
      <c r="JH43" s="21"/>
      <c r="JI43" s="22"/>
      <c r="JJ43" s="22"/>
      <c r="JK43" s="22"/>
      <c r="JL43" s="22"/>
      <c r="JM43" s="22"/>
      <c r="JN43" s="22"/>
      <c r="JO43" s="22"/>
      <c r="JP43" s="22"/>
      <c r="JQ43" s="22"/>
      <c r="JR43" s="22"/>
      <c r="JS43" s="22"/>
      <c r="JT43" s="22"/>
      <c r="JU43" s="22"/>
      <c r="JV43" s="22"/>
      <c r="JW43" s="22"/>
      <c r="JX43" s="22"/>
      <c r="JY43" s="22"/>
      <c r="JZ43" s="22"/>
      <c r="KA43" s="22"/>
      <c r="KB43" s="22"/>
      <c r="KC43" s="22"/>
      <c r="KD43" s="22"/>
      <c r="KE43" s="22"/>
      <c r="KF43" s="22"/>
      <c r="KG43" s="22"/>
      <c r="KH43" s="22"/>
      <c r="KI43" s="22"/>
      <c r="KJ43" s="22"/>
      <c r="KK43" s="22"/>
      <c r="KL43" s="22"/>
      <c r="KM43" s="22"/>
      <c r="KN43" s="22"/>
      <c r="KO43" s="22"/>
      <c r="KP43" s="22"/>
      <c r="KQ43" s="22"/>
      <c r="KR43" s="22"/>
      <c r="KS43" s="22"/>
      <c r="KT43" s="22"/>
      <c r="KU43" s="22"/>
      <c r="KV43" s="22"/>
      <c r="KW43" s="22"/>
      <c r="KX43" s="22"/>
      <c r="KY43" s="22"/>
      <c r="KZ43" s="22"/>
      <c r="LA43" s="22"/>
      <c r="LB43" s="22"/>
      <c r="LC43" s="22"/>
      <c r="LD43" s="22"/>
      <c r="LE43" s="22"/>
      <c r="LF43" s="22"/>
      <c r="LG43" s="22"/>
      <c r="LH43" s="22"/>
      <c r="LI43" s="22"/>
      <c r="LJ43" s="23"/>
    </row>
    <row r="44" spans="2:322" ht="3.65" customHeight="1">
      <c r="B44" s="814"/>
      <c r="C44" s="815"/>
      <c r="D44" s="815"/>
      <c r="E44" s="815"/>
      <c r="F44" s="815"/>
      <c r="G44" s="815"/>
      <c r="H44" s="815"/>
      <c r="I44" s="815"/>
      <c r="J44" s="815"/>
      <c r="K44" s="815"/>
      <c r="L44" s="815"/>
      <c r="M44" s="815"/>
      <c r="N44" s="815"/>
      <c r="O44" s="815"/>
      <c r="P44" s="815"/>
      <c r="Q44" s="815"/>
      <c r="R44" s="815"/>
      <c r="S44" s="815"/>
      <c r="T44" s="815"/>
      <c r="U44" s="815"/>
      <c r="V44" s="815"/>
      <c r="W44" s="815"/>
      <c r="X44" s="815"/>
      <c r="Y44" s="815"/>
      <c r="Z44" s="815"/>
      <c r="AA44" s="815"/>
      <c r="AB44" s="815"/>
      <c r="AC44" s="815"/>
      <c r="AD44" s="815"/>
      <c r="AE44" s="815"/>
      <c r="AF44" s="815"/>
      <c r="AG44" s="815"/>
      <c r="AH44" s="815"/>
      <c r="AI44" s="815"/>
      <c r="AJ44" s="815"/>
      <c r="AK44" s="815"/>
      <c r="AL44" s="815"/>
      <c r="AM44" s="815"/>
      <c r="AN44" s="815"/>
      <c r="AO44" s="816"/>
      <c r="AP44" s="22"/>
      <c r="AQ44" s="22"/>
      <c r="AR44" s="22"/>
      <c r="AS44" s="22"/>
      <c r="AT44" s="22"/>
      <c r="AU44" s="22"/>
      <c r="AV44" s="22"/>
      <c r="AW44" s="22"/>
      <c r="AX44" s="727" t="s">
        <v>1</v>
      </c>
      <c r="AY44" s="728"/>
      <c r="AZ44" s="47"/>
      <c r="BA44" s="59"/>
      <c r="BB44" s="56"/>
      <c r="BC44" s="56"/>
      <c r="BD44" s="56"/>
      <c r="BJ44" s="102"/>
      <c r="BK44" s="102"/>
      <c r="BL44" s="102"/>
      <c r="BM44" s="102"/>
      <c r="BN44" s="102"/>
      <c r="BO44" s="102"/>
      <c r="BP44" s="102"/>
      <c r="BQ44" s="102"/>
      <c r="BR44" s="102"/>
      <c r="BS44" s="102"/>
      <c r="BT44" s="102"/>
      <c r="BU44" s="102"/>
      <c r="BV44" s="102"/>
      <c r="BW44" s="102"/>
      <c r="BX44" s="102"/>
      <c r="BY44" s="102"/>
      <c r="BZ44" s="102"/>
      <c r="CA44" s="102"/>
      <c r="CB44" s="102"/>
      <c r="CC44" s="102"/>
      <c r="CD44" s="102"/>
      <c r="CE44" s="102"/>
      <c r="CF44" s="102"/>
      <c r="CG44" s="102"/>
      <c r="CH44" s="102"/>
      <c r="CI44" s="102"/>
      <c r="CJ44" s="102"/>
      <c r="CK44" s="102"/>
      <c r="CL44" s="102"/>
      <c r="CM44" s="102"/>
      <c r="CN44" s="102"/>
      <c r="CO44" s="102"/>
      <c r="CP44" s="102"/>
      <c r="CQ44" s="102"/>
      <c r="CR44" s="102"/>
      <c r="CS44" s="102"/>
      <c r="CT44" s="102"/>
      <c r="CU44" s="102"/>
      <c r="CV44" s="102"/>
      <c r="CW44" s="102"/>
      <c r="CX44" s="102"/>
      <c r="CY44" s="102"/>
      <c r="CZ44" s="102"/>
      <c r="DA44" s="102"/>
      <c r="DB44" s="102"/>
      <c r="DC44" s="102"/>
      <c r="DD44" s="102"/>
      <c r="DE44" s="102"/>
      <c r="DF44" s="102"/>
      <c r="DG44" s="102"/>
      <c r="DH44" s="102"/>
      <c r="DI44" s="102"/>
      <c r="DJ44" s="102"/>
      <c r="DK44" s="102"/>
      <c r="DL44" s="102"/>
      <c r="DM44" s="102"/>
      <c r="DN44" s="102"/>
      <c r="DO44" s="102"/>
      <c r="DP44" s="102"/>
      <c r="DQ44" s="102"/>
      <c r="DR44" s="102"/>
      <c r="DS44" s="102"/>
      <c r="DT44" s="102"/>
      <c r="DU44" s="102"/>
      <c r="DV44" s="102"/>
      <c r="DW44" s="102"/>
      <c r="DX44" s="102"/>
      <c r="DY44" s="102"/>
      <c r="DZ44" s="102"/>
      <c r="EA44" s="102"/>
      <c r="EB44" s="102"/>
      <c r="EC44" s="102"/>
      <c r="ED44" s="102"/>
      <c r="EE44" s="102"/>
      <c r="EF44" s="102"/>
      <c r="EG44" s="102"/>
      <c r="EH44" s="102"/>
      <c r="EI44" s="102"/>
      <c r="EJ44" s="102"/>
      <c r="EK44" s="102"/>
      <c r="EL44" s="102"/>
      <c r="EM44" s="102"/>
      <c r="EN44" s="102"/>
      <c r="EO44" s="102"/>
      <c r="EP44" s="102"/>
      <c r="EQ44" s="102"/>
      <c r="ER44" s="102"/>
      <c r="ES44" s="102"/>
      <c r="ET44" s="102"/>
      <c r="EU44" s="102"/>
      <c r="EV44" s="102"/>
      <c r="EW44" s="81"/>
      <c r="EX44" s="81"/>
      <c r="EY44" s="81"/>
      <c r="EZ44" s="81"/>
      <c r="FA44" s="81"/>
      <c r="FB44" s="102"/>
      <c r="FC44" s="102"/>
      <c r="FD44" s="102"/>
      <c r="FE44" s="102"/>
      <c r="FF44" s="102"/>
      <c r="FG44" s="102"/>
      <c r="FH44" s="102"/>
      <c r="FI44" s="102"/>
      <c r="FJ44" s="102"/>
      <c r="FK44" s="102"/>
      <c r="FL44" s="102"/>
      <c r="FM44" s="102"/>
      <c r="FN44" s="102"/>
      <c r="FO44" s="102"/>
      <c r="FP44" s="102"/>
      <c r="FQ44" s="102"/>
      <c r="FR44" s="102"/>
      <c r="FS44" s="102"/>
      <c r="FT44" s="102"/>
      <c r="FU44" s="102"/>
      <c r="FV44" s="102"/>
      <c r="FW44" s="102"/>
      <c r="FX44" s="102"/>
      <c r="FY44" s="102"/>
      <c r="FZ44" s="102"/>
      <c r="GA44" s="102"/>
      <c r="GB44" s="102"/>
      <c r="GC44" s="102"/>
      <c r="GD44" s="102"/>
      <c r="GE44" s="102"/>
      <c r="GF44" s="102"/>
      <c r="GG44" s="102"/>
      <c r="GH44" s="102"/>
      <c r="GI44" s="102"/>
      <c r="GJ44" s="102"/>
      <c r="GK44" s="102"/>
      <c r="GL44" s="102"/>
      <c r="GM44" s="102"/>
      <c r="GN44" s="102"/>
      <c r="GO44" s="102"/>
      <c r="GP44" s="102"/>
      <c r="GQ44" s="102"/>
      <c r="GR44" s="102"/>
      <c r="GS44" s="102"/>
      <c r="GT44" s="102"/>
      <c r="GU44" s="102"/>
      <c r="GV44" s="102"/>
      <c r="GW44" s="102"/>
      <c r="GX44" s="102"/>
      <c r="GY44" s="102"/>
      <c r="GZ44" s="102"/>
      <c r="HA44" s="102"/>
      <c r="HB44" s="102"/>
      <c r="HC44" s="102"/>
      <c r="HD44" s="102"/>
      <c r="HE44" s="102"/>
      <c r="HF44" s="102"/>
      <c r="HG44" s="102"/>
      <c r="HH44" s="102"/>
      <c r="HI44" s="102"/>
      <c r="HJ44" s="102"/>
      <c r="HK44" s="102"/>
      <c r="HL44" s="102"/>
      <c r="HM44" s="102"/>
      <c r="HN44" s="102"/>
      <c r="HO44" s="102"/>
      <c r="HP44" s="102"/>
      <c r="HQ44" s="102"/>
      <c r="HR44" s="102"/>
      <c r="HS44" s="102"/>
      <c r="HT44" s="102"/>
      <c r="HU44" s="102"/>
      <c r="HV44" s="102"/>
      <c r="HW44" s="102"/>
      <c r="HX44" s="102"/>
      <c r="HY44" s="102"/>
      <c r="HZ44" s="102"/>
      <c r="IA44" s="102"/>
      <c r="IB44" s="102"/>
      <c r="IC44" s="102"/>
      <c r="ID44" s="102"/>
      <c r="IE44" s="102"/>
      <c r="IF44" s="102"/>
      <c r="IG44" s="102"/>
      <c r="IH44" s="102"/>
      <c r="II44" s="102"/>
      <c r="IJ44" s="102"/>
      <c r="IK44" s="102"/>
      <c r="IL44" s="102"/>
      <c r="IM44" s="102"/>
      <c r="IN44" s="102"/>
      <c r="IO44" s="55"/>
      <c r="IP44" s="55"/>
      <c r="IQ44" s="55"/>
      <c r="IR44" s="55"/>
      <c r="IS44" s="55"/>
      <c r="IT44" s="55"/>
      <c r="IU44" s="55"/>
      <c r="IV44" s="68"/>
      <c r="IW44" s="47"/>
      <c r="IX44" s="728" t="s">
        <v>1</v>
      </c>
      <c r="IY44" s="731"/>
      <c r="IZ44" s="22"/>
      <c r="JA44" s="22"/>
      <c r="JB44" s="22"/>
      <c r="JC44" s="22"/>
      <c r="JD44" s="22"/>
      <c r="JE44" s="22"/>
      <c r="JF44" s="22"/>
      <c r="JG44" s="22"/>
      <c r="JH44" s="21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2"/>
      <c r="JW44" s="22"/>
      <c r="JX44" s="22"/>
      <c r="JY44" s="22"/>
      <c r="JZ44" s="22"/>
      <c r="KA44" s="22"/>
      <c r="KB44" s="22"/>
      <c r="KC44" s="22"/>
      <c r="KD44" s="22"/>
      <c r="KE44" s="22"/>
      <c r="KF44" s="22"/>
      <c r="KG44" s="22"/>
      <c r="KH44" s="22"/>
      <c r="KI44" s="22"/>
      <c r="KJ44" s="22"/>
      <c r="KK44" s="22"/>
      <c r="KL44" s="22"/>
      <c r="KM44" s="22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 s="22"/>
      <c r="LH44" s="22"/>
      <c r="LI44" s="22"/>
      <c r="LJ44" s="23"/>
    </row>
    <row r="45" spans="2:322" ht="3.65" customHeight="1" thickBot="1">
      <c r="B45" s="817"/>
      <c r="C45" s="818"/>
      <c r="D45" s="818"/>
      <c r="E45" s="818"/>
      <c r="F45" s="818"/>
      <c r="G45" s="818"/>
      <c r="H45" s="818"/>
      <c r="I45" s="818"/>
      <c r="J45" s="818"/>
      <c r="K45" s="818"/>
      <c r="L45" s="818"/>
      <c r="M45" s="818"/>
      <c r="N45" s="818"/>
      <c r="O45" s="818"/>
      <c r="P45" s="818"/>
      <c r="Q45" s="818"/>
      <c r="R45" s="818"/>
      <c r="S45" s="818"/>
      <c r="T45" s="818"/>
      <c r="U45" s="818"/>
      <c r="V45" s="818"/>
      <c r="W45" s="818"/>
      <c r="X45" s="818"/>
      <c r="Y45" s="818"/>
      <c r="Z45" s="818"/>
      <c r="AA45" s="818"/>
      <c r="AB45" s="818"/>
      <c r="AC45" s="818"/>
      <c r="AD45" s="818"/>
      <c r="AE45" s="818"/>
      <c r="AF45" s="818"/>
      <c r="AG45" s="818"/>
      <c r="AH45" s="818"/>
      <c r="AI45" s="818"/>
      <c r="AJ45" s="818"/>
      <c r="AK45" s="818"/>
      <c r="AL45" s="818"/>
      <c r="AM45" s="818"/>
      <c r="AN45" s="818"/>
      <c r="AO45" s="819"/>
      <c r="AP45" s="22"/>
      <c r="AQ45" s="22"/>
      <c r="AR45" s="22"/>
      <c r="AS45" s="22"/>
      <c r="AT45" s="22"/>
      <c r="AU45" s="22"/>
      <c r="AV45" s="22"/>
      <c r="AW45" s="22"/>
      <c r="AX45" s="727"/>
      <c r="AY45" s="728"/>
      <c r="AZ45" s="47"/>
      <c r="BA45" s="59"/>
      <c r="BB45" s="56"/>
      <c r="BC45" s="56"/>
      <c r="BD45" s="56"/>
      <c r="BE45" s="27"/>
      <c r="BF45" s="27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2"/>
      <c r="CG45" s="102"/>
      <c r="CH45" s="102"/>
      <c r="CI45" s="102"/>
      <c r="CJ45" s="102"/>
      <c r="CK45" s="102"/>
      <c r="CL45" s="102"/>
      <c r="CM45" s="102"/>
      <c r="CN45" s="102"/>
      <c r="CO45" s="102"/>
      <c r="CP45" s="102"/>
      <c r="CQ45" s="102"/>
      <c r="CR45" s="102"/>
      <c r="CS45" s="102"/>
      <c r="CT45" s="102"/>
      <c r="CU45" s="102"/>
      <c r="CV45" s="102"/>
      <c r="CW45" s="102"/>
      <c r="CX45" s="102"/>
      <c r="CY45" s="102"/>
      <c r="CZ45" s="102"/>
      <c r="DA45" s="102"/>
      <c r="DB45" s="102"/>
      <c r="DC45" s="102"/>
      <c r="DD45" s="102"/>
      <c r="DE45" s="102"/>
      <c r="DF45" s="102"/>
      <c r="DG45" s="102"/>
      <c r="DH45" s="102"/>
      <c r="DI45" s="102"/>
      <c r="DJ45" s="102"/>
      <c r="DK45" s="102"/>
      <c r="DL45" s="102"/>
      <c r="DM45" s="102"/>
      <c r="DN45" s="102"/>
      <c r="DO45" s="102"/>
      <c r="DP45" s="102"/>
      <c r="DQ45" s="102"/>
      <c r="DR45" s="102"/>
      <c r="DS45" s="102"/>
      <c r="DT45" s="102"/>
      <c r="DU45" s="102"/>
      <c r="DV45" s="102"/>
      <c r="DW45" s="102"/>
      <c r="DX45" s="102"/>
      <c r="DY45" s="102"/>
      <c r="DZ45" s="102"/>
      <c r="EA45" s="102"/>
      <c r="EB45" s="102"/>
      <c r="EC45" s="102"/>
      <c r="ED45" s="102"/>
      <c r="EE45" s="102"/>
      <c r="EF45" s="102"/>
      <c r="EG45" s="102"/>
      <c r="EH45" s="102"/>
      <c r="EI45" s="102"/>
      <c r="EJ45" s="102"/>
      <c r="EK45" s="102"/>
      <c r="EL45" s="102"/>
      <c r="EM45" s="102"/>
      <c r="EN45" s="102"/>
      <c r="EO45" s="102"/>
      <c r="EP45" s="102"/>
      <c r="EQ45" s="102"/>
      <c r="ER45" s="102"/>
      <c r="ES45" s="102"/>
      <c r="ET45" s="102"/>
      <c r="EU45" s="102"/>
      <c r="EV45" s="102"/>
      <c r="EW45" s="81"/>
      <c r="EX45" s="81"/>
      <c r="EY45" s="81"/>
      <c r="EZ45" s="81"/>
      <c r="FA45" s="81"/>
      <c r="FB45" s="102"/>
      <c r="FC45" s="102"/>
      <c r="FD45" s="102"/>
      <c r="FE45" s="102"/>
      <c r="FF45" s="102"/>
      <c r="FG45" s="102"/>
      <c r="FH45" s="102"/>
      <c r="FI45" s="102"/>
      <c r="FJ45" s="102"/>
      <c r="FK45" s="102"/>
      <c r="FL45" s="102"/>
      <c r="FM45" s="102"/>
      <c r="FN45" s="102"/>
      <c r="FO45" s="102"/>
      <c r="FP45" s="102"/>
      <c r="FQ45" s="102"/>
      <c r="FR45" s="102"/>
      <c r="FS45" s="102"/>
      <c r="FT45" s="102"/>
      <c r="FU45" s="102"/>
      <c r="FV45" s="102"/>
      <c r="FW45" s="102"/>
      <c r="FX45" s="102"/>
      <c r="FY45" s="102"/>
      <c r="FZ45" s="102"/>
      <c r="GA45" s="102"/>
      <c r="GB45" s="102"/>
      <c r="GC45" s="102"/>
      <c r="GD45" s="102"/>
      <c r="GE45" s="102"/>
      <c r="GF45" s="102"/>
      <c r="GG45" s="102"/>
      <c r="GH45" s="102"/>
      <c r="GI45" s="102"/>
      <c r="GJ45" s="102"/>
      <c r="GK45" s="102"/>
      <c r="GL45" s="102"/>
      <c r="GM45" s="102"/>
      <c r="GN45" s="102"/>
      <c r="GO45" s="102"/>
      <c r="GP45" s="102"/>
      <c r="GQ45" s="102"/>
      <c r="GR45" s="102"/>
      <c r="GS45" s="102"/>
      <c r="GT45" s="102"/>
      <c r="GU45" s="102"/>
      <c r="GV45" s="102"/>
      <c r="GW45" s="102"/>
      <c r="GX45" s="102"/>
      <c r="GY45" s="102"/>
      <c r="GZ45" s="102"/>
      <c r="HA45" s="102"/>
      <c r="HB45" s="102"/>
      <c r="HC45" s="102"/>
      <c r="HD45" s="102"/>
      <c r="HE45" s="102"/>
      <c r="HF45" s="102"/>
      <c r="HG45" s="102"/>
      <c r="HH45" s="102"/>
      <c r="HI45" s="102"/>
      <c r="HJ45" s="102"/>
      <c r="HK45" s="102"/>
      <c r="HL45" s="102"/>
      <c r="HM45" s="102"/>
      <c r="HN45" s="102"/>
      <c r="HO45" s="102"/>
      <c r="HP45" s="102"/>
      <c r="HQ45" s="102"/>
      <c r="HR45" s="102"/>
      <c r="HS45" s="102"/>
      <c r="HT45" s="102"/>
      <c r="HU45" s="102"/>
      <c r="HV45" s="102"/>
      <c r="HW45" s="102"/>
      <c r="HX45" s="102"/>
      <c r="HY45" s="102"/>
      <c r="HZ45" s="102"/>
      <c r="IA45" s="102"/>
      <c r="IB45" s="102"/>
      <c r="IC45" s="102"/>
      <c r="ID45" s="102"/>
      <c r="IE45" s="102"/>
      <c r="IF45" s="102"/>
      <c r="IG45" s="102"/>
      <c r="IH45" s="102"/>
      <c r="II45" s="102"/>
      <c r="IJ45" s="102"/>
      <c r="IK45" s="102"/>
      <c r="IL45" s="102"/>
      <c r="IM45" s="102"/>
      <c r="IN45" s="102"/>
      <c r="IO45" s="55"/>
      <c r="IP45" s="55"/>
      <c r="IQ45" s="55"/>
      <c r="IR45" s="55"/>
      <c r="IS45" s="55"/>
      <c r="IT45" s="55"/>
      <c r="IU45" s="55"/>
      <c r="IV45" s="68"/>
      <c r="IW45" s="47"/>
      <c r="IX45" s="728"/>
      <c r="IY45" s="731"/>
      <c r="IZ45" s="22"/>
      <c r="JA45" s="22"/>
      <c r="JB45" s="22"/>
      <c r="JC45" s="22"/>
      <c r="JD45" s="22"/>
      <c r="JE45" s="22"/>
      <c r="JF45" s="22"/>
      <c r="JG45" s="22"/>
      <c r="JH45" s="21"/>
      <c r="JI45" s="22"/>
      <c r="JJ45" s="22"/>
      <c r="JK45" s="22"/>
      <c r="JL45" s="22"/>
      <c r="JM45" s="22"/>
      <c r="JN45" s="22"/>
      <c r="JO45" s="22"/>
      <c r="JP45" s="22"/>
      <c r="JQ45" s="22"/>
      <c r="JR45" s="22"/>
      <c r="JS45" s="22"/>
      <c r="JT45" s="22"/>
      <c r="JU45" s="22"/>
      <c r="JV45" s="22"/>
      <c r="JW45" s="22"/>
      <c r="JX45" s="22"/>
      <c r="JY45" s="22"/>
      <c r="JZ45" s="22"/>
      <c r="KA45" s="22"/>
      <c r="KB45" s="22"/>
      <c r="KC45" s="22"/>
      <c r="KD45" s="22"/>
      <c r="KE45" s="22"/>
      <c r="KF45" s="22"/>
      <c r="KG45" s="22"/>
      <c r="KH45" s="22"/>
      <c r="KI45" s="22"/>
      <c r="KJ45" s="22"/>
      <c r="KK45" s="22"/>
      <c r="KL45" s="22"/>
      <c r="KM45" s="22"/>
      <c r="KN45" s="22"/>
      <c r="KO45" s="22"/>
      <c r="KP45" s="22"/>
      <c r="KQ45" s="22"/>
      <c r="KR45" s="22"/>
      <c r="KS45" s="22"/>
      <c r="KT45" s="22"/>
      <c r="KU45" s="22"/>
      <c r="KV45" s="22"/>
      <c r="KW45" s="22"/>
      <c r="KX45" s="22"/>
      <c r="KY45" s="22"/>
      <c r="KZ45" s="22"/>
      <c r="LA45" s="22"/>
      <c r="LB45" s="22"/>
      <c r="LC45" s="22"/>
      <c r="LD45" s="22"/>
      <c r="LE45" s="22"/>
      <c r="LF45" s="22"/>
      <c r="LG45" s="22"/>
      <c r="LH45" s="22"/>
      <c r="LI45" s="22"/>
      <c r="LJ45" s="23"/>
    </row>
    <row r="46" spans="2:322" ht="3.65" customHeight="1" thickTop="1">
      <c r="B46" s="811"/>
      <c r="C46" s="812"/>
      <c r="D46" s="812"/>
      <c r="E46" s="812"/>
      <c r="F46" s="812"/>
      <c r="G46" s="812"/>
      <c r="H46" s="812"/>
      <c r="I46" s="812"/>
      <c r="J46" s="812"/>
      <c r="K46" s="812"/>
      <c r="L46" s="812"/>
      <c r="M46" s="812"/>
      <c r="N46" s="812"/>
      <c r="O46" s="812"/>
      <c r="P46" s="812"/>
      <c r="Q46" s="812"/>
      <c r="R46" s="812"/>
      <c r="S46" s="812"/>
      <c r="T46" s="812"/>
      <c r="U46" s="812"/>
      <c r="V46" s="812"/>
      <c r="W46" s="812"/>
      <c r="X46" s="812"/>
      <c r="Y46" s="812"/>
      <c r="Z46" s="812"/>
      <c r="AA46" s="812"/>
      <c r="AB46" s="812"/>
      <c r="AC46" s="812"/>
      <c r="AD46" s="812"/>
      <c r="AE46" s="812"/>
      <c r="AF46" s="812"/>
      <c r="AG46" s="812"/>
      <c r="AH46" s="812"/>
      <c r="AI46" s="812"/>
      <c r="AJ46" s="812"/>
      <c r="AK46" s="812"/>
      <c r="AL46" s="812"/>
      <c r="AM46" s="812"/>
      <c r="AN46" s="812"/>
      <c r="AO46" s="813"/>
      <c r="AP46" s="22"/>
      <c r="AQ46" s="22"/>
      <c r="AR46" s="22"/>
      <c r="AS46" s="22"/>
      <c r="AT46" s="22"/>
      <c r="AU46" s="22"/>
      <c r="AV46" s="22"/>
      <c r="AW46" s="22"/>
      <c r="AX46" s="727"/>
      <c r="AY46" s="728"/>
      <c r="AZ46" s="47"/>
      <c r="BA46" s="59"/>
      <c r="BB46" s="29"/>
      <c r="BC46" s="29"/>
      <c r="BD46" s="29"/>
      <c r="BJ46" s="102"/>
      <c r="BK46" s="102"/>
      <c r="BL46" s="102"/>
      <c r="BM46" s="102"/>
      <c r="BN46" s="102"/>
      <c r="BO46" s="102"/>
      <c r="BP46" s="102"/>
      <c r="BQ46" s="102"/>
      <c r="BR46" s="102"/>
      <c r="BS46" s="102"/>
      <c r="BT46" s="102"/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  <c r="CE46" s="102"/>
      <c r="CF46" s="102"/>
      <c r="CG46" s="102"/>
      <c r="CH46" s="102"/>
      <c r="CI46" s="102"/>
      <c r="CJ46" s="102"/>
      <c r="CK46" s="102"/>
      <c r="CL46" s="102"/>
      <c r="CM46" s="102"/>
      <c r="CN46" s="102"/>
      <c r="CO46" s="102"/>
      <c r="CP46" s="102"/>
      <c r="CQ46" s="102"/>
      <c r="CR46" s="102"/>
      <c r="CS46" s="102"/>
      <c r="CT46" s="102"/>
      <c r="CU46" s="102"/>
      <c r="CV46" s="102"/>
      <c r="CW46" s="102"/>
      <c r="CX46" s="102"/>
      <c r="CY46" s="102"/>
      <c r="CZ46" s="102"/>
      <c r="DA46" s="102"/>
      <c r="DB46" s="102"/>
      <c r="DC46" s="102"/>
      <c r="DD46" s="102"/>
      <c r="DE46" s="102"/>
      <c r="DF46" s="102"/>
      <c r="DG46" s="102"/>
      <c r="DH46" s="102"/>
      <c r="DI46" s="102"/>
      <c r="DJ46" s="102"/>
      <c r="DK46" s="102"/>
      <c r="DL46" s="102"/>
      <c r="DM46" s="102"/>
      <c r="DN46" s="102"/>
      <c r="DO46" s="102"/>
      <c r="DP46" s="102"/>
      <c r="DQ46" s="102"/>
      <c r="DR46" s="102"/>
      <c r="DS46" s="102"/>
      <c r="DT46" s="102"/>
      <c r="DU46" s="102"/>
      <c r="DV46" s="102"/>
      <c r="DW46" s="102"/>
      <c r="DX46" s="102"/>
      <c r="DY46" s="102"/>
      <c r="DZ46" s="102"/>
      <c r="EA46" s="102"/>
      <c r="EB46" s="102"/>
      <c r="EC46" s="102"/>
      <c r="ED46" s="102"/>
      <c r="EE46" s="102"/>
      <c r="EF46" s="102"/>
      <c r="EG46" s="102"/>
      <c r="EH46" s="102"/>
      <c r="EI46" s="102"/>
      <c r="EJ46" s="102"/>
      <c r="EK46" s="102"/>
      <c r="EL46" s="102"/>
      <c r="EM46" s="102"/>
      <c r="EN46" s="102"/>
      <c r="EO46" s="102"/>
      <c r="EP46" s="102"/>
      <c r="EQ46" s="102"/>
      <c r="ER46" s="102"/>
      <c r="ES46" s="102"/>
      <c r="ET46" s="102"/>
      <c r="EU46" s="102"/>
      <c r="EV46" s="102"/>
      <c r="EW46" s="81"/>
      <c r="EX46" s="81"/>
      <c r="EY46" s="81"/>
      <c r="EZ46" s="81"/>
      <c r="FA46" s="81"/>
      <c r="FB46" s="102"/>
      <c r="FC46" s="102"/>
      <c r="FD46" s="102"/>
      <c r="FE46" s="102"/>
      <c r="FF46" s="102"/>
      <c r="FG46" s="102"/>
      <c r="FH46" s="102"/>
      <c r="FI46" s="102"/>
      <c r="FJ46" s="102"/>
      <c r="FK46" s="102"/>
      <c r="FL46" s="102"/>
      <c r="FM46" s="102"/>
      <c r="FN46" s="102"/>
      <c r="FO46" s="102"/>
      <c r="FP46" s="102"/>
      <c r="FQ46" s="102"/>
      <c r="FR46" s="102"/>
      <c r="FS46" s="102"/>
      <c r="FT46" s="102"/>
      <c r="FU46" s="102"/>
      <c r="FV46" s="102"/>
      <c r="FW46" s="102"/>
      <c r="FX46" s="102"/>
      <c r="FY46" s="102"/>
      <c r="FZ46" s="102"/>
      <c r="GA46" s="102"/>
      <c r="GB46" s="102"/>
      <c r="GC46" s="102"/>
      <c r="GD46" s="102"/>
      <c r="GE46" s="102"/>
      <c r="GF46" s="102"/>
      <c r="GG46" s="102"/>
      <c r="GH46" s="102"/>
      <c r="GI46" s="102"/>
      <c r="GJ46" s="102"/>
      <c r="GK46" s="102"/>
      <c r="GL46" s="102"/>
      <c r="GM46" s="102"/>
      <c r="GN46" s="102"/>
      <c r="GO46" s="102"/>
      <c r="GP46" s="102"/>
      <c r="GQ46" s="102"/>
      <c r="GR46" s="102"/>
      <c r="GS46" s="102"/>
      <c r="GT46" s="102"/>
      <c r="GU46" s="102"/>
      <c r="GV46" s="102"/>
      <c r="GW46" s="102"/>
      <c r="GX46" s="102"/>
      <c r="GY46" s="102"/>
      <c r="GZ46" s="102"/>
      <c r="HA46" s="102"/>
      <c r="HB46" s="102"/>
      <c r="HC46" s="102"/>
      <c r="HD46" s="102"/>
      <c r="HE46" s="102"/>
      <c r="HF46" s="102"/>
      <c r="HG46" s="102"/>
      <c r="HH46" s="102"/>
      <c r="HI46" s="102"/>
      <c r="HJ46" s="102"/>
      <c r="HK46" s="102"/>
      <c r="HL46" s="102"/>
      <c r="HM46" s="102"/>
      <c r="HN46" s="102"/>
      <c r="HO46" s="102"/>
      <c r="HP46" s="102"/>
      <c r="HQ46" s="102"/>
      <c r="HR46" s="102"/>
      <c r="HS46" s="102"/>
      <c r="HT46" s="102"/>
      <c r="HU46" s="102"/>
      <c r="HV46" s="102"/>
      <c r="HW46" s="102"/>
      <c r="HX46" s="102"/>
      <c r="HY46" s="102"/>
      <c r="HZ46" s="102"/>
      <c r="IA46" s="102"/>
      <c r="IB46" s="102"/>
      <c r="IC46" s="102"/>
      <c r="ID46" s="102"/>
      <c r="IE46" s="102"/>
      <c r="IF46" s="102"/>
      <c r="IG46" s="102"/>
      <c r="IH46" s="102"/>
      <c r="II46" s="102"/>
      <c r="IJ46" s="102"/>
      <c r="IK46" s="102"/>
      <c r="IL46" s="102"/>
      <c r="IM46" s="102"/>
      <c r="IN46" s="102"/>
      <c r="IO46" s="55"/>
      <c r="IP46" s="55"/>
      <c r="IQ46" s="55"/>
      <c r="IR46" s="55"/>
      <c r="IS46" s="55"/>
      <c r="IT46" s="55"/>
      <c r="IU46" s="55"/>
      <c r="IV46" s="68"/>
      <c r="IW46" s="47"/>
      <c r="IX46" s="728"/>
      <c r="IY46" s="731"/>
      <c r="IZ46" s="22"/>
      <c r="JA46" s="22"/>
      <c r="JB46" s="22"/>
      <c r="JC46" s="22"/>
      <c r="JD46" s="22"/>
      <c r="JE46" s="22"/>
      <c r="JF46" s="22"/>
      <c r="JG46" s="22"/>
      <c r="JH46" s="21"/>
      <c r="JI46" s="22"/>
      <c r="JJ46" s="22"/>
      <c r="JK46" s="22"/>
      <c r="JL46" s="22"/>
      <c r="JM46" s="22"/>
      <c r="JN46" s="22"/>
      <c r="JO46" s="22"/>
      <c r="JP46" s="22"/>
      <c r="JQ46" s="22"/>
      <c r="JR46" s="22"/>
      <c r="JS46" s="22"/>
      <c r="JT46" s="22"/>
      <c r="JU46" s="22"/>
      <c r="JV46" s="22"/>
      <c r="JW46" s="22"/>
      <c r="JX46" s="22"/>
      <c r="JY46" s="22"/>
      <c r="JZ46" s="22"/>
      <c r="KA46" s="22"/>
      <c r="KB46" s="22"/>
      <c r="KC46" s="22"/>
      <c r="KD46" s="22"/>
      <c r="KE46" s="22"/>
      <c r="KF46" s="22"/>
      <c r="KG46" s="22"/>
      <c r="KH46" s="22"/>
      <c r="KI46" s="22"/>
      <c r="KJ46" s="22"/>
      <c r="KK46" s="22"/>
      <c r="KL46" s="22"/>
      <c r="KM46" s="22"/>
      <c r="KN46" s="22"/>
      <c r="KO46" s="22"/>
      <c r="KP46" s="22"/>
      <c r="KQ46" s="22"/>
      <c r="KR46" s="22"/>
      <c r="KS46" s="22"/>
      <c r="KT46" s="22"/>
      <c r="KU46" s="22"/>
      <c r="KV46" s="22"/>
      <c r="KW46" s="22"/>
      <c r="KX46" s="22"/>
      <c r="KY46" s="22"/>
      <c r="KZ46" s="22"/>
      <c r="LA46" s="22"/>
      <c r="LB46" s="22"/>
      <c r="LC46" s="22"/>
      <c r="LD46" s="22"/>
      <c r="LE46" s="22"/>
      <c r="LF46" s="22"/>
      <c r="LG46" s="22"/>
      <c r="LH46" s="22"/>
      <c r="LI46" s="22"/>
      <c r="LJ46" s="23"/>
    </row>
    <row r="47" spans="2:322" ht="3.65" customHeight="1">
      <c r="B47" s="814"/>
      <c r="C47" s="815"/>
      <c r="D47" s="815"/>
      <c r="E47" s="815"/>
      <c r="F47" s="815"/>
      <c r="G47" s="815"/>
      <c r="H47" s="815"/>
      <c r="I47" s="815"/>
      <c r="J47" s="815"/>
      <c r="K47" s="815"/>
      <c r="L47" s="815"/>
      <c r="M47" s="815"/>
      <c r="N47" s="815"/>
      <c r="O47" s="815"/>
      <c r="P47" s="815"/>
      <c r="Q47" s="815"/>
      <c r="R47" s="815"/>
      <c r="S47" s="815"/>
      <c r="T47" s="815"/>
      <c r="U47" s="815"/>
      <c r="V47" s="815"/>
      <c r="W47" s="815"/>
      <c r="X47" s="815"/>
      <c r="Y47" s="815"/>
      <c r="Z47" s="815"/>
      <c r="AA47" s="815"/>
      <c r="AB47" s="815"/>
      <c r="AC47" s="815"/>
      <c r="AD47" s="815"/>
      <c r="AE47" s="815"/>
      <c r="AF47" s="815"/>
      <c r="AG47" s="815"/>
      <c r="AH47" s="815"/>
      <c r="AI47" s="815"/>
      <c r="AJ47" s="815"/>
      <c r="AK47" s="815"/>
      <c r="AL47" s="815"/>
      <c r="AM47" s="815"/>
      <c r="AN47" s="815"/>
      <c r="AO47" s="816"/>
      <c r="AP47" s="22"/>
      <c r="AQ47" s="22"/>
      <c r="AR47" s="22"/>
      <c r="AS47" s="22"/>
      <c r="AT47" s="22"/>
      <c r="AU47" s="22"/>
      <c r="AV47" s="22"/>
      <c r="AW47" s="22"/>
      <c r="AX47" s="727"/>
      <c r="AY47" s="728"/>
      <c r="AZ47" s="47"/>
      <c r="BA47" s="59"/>
      <c r="BB47" s="29"/>
      <c r="BC47" s="29"/>
      <c r="BD47" s="29"/>
      <c r="BF47" s="27"/>
      <c r="CB47" s="81"/>
      <c r="CC47" s="81"/>
      <c r="CD47" s="81"/>
      <c r="CE47" s="81"/>
      <c r="CF47" s="81"/>
      <c r="CG47" s="81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A47" s="81"/>
      <c r="DB47" s="81"/>
      <c r="DC47" s="81"/>
      <c r="DD47" s="81"/>
      <c r="DE47" s="81"/>
      <c r="DF47" s="81"/>
      <c r="DG47" s="81"/>
      <c r="DH47" s="81"/>
      <c r="DI47" s="81"/>
      <c r="DJ47" s="81"/>
      <c r="DK47" s="81"/>
      <c r="DL47" s="81"/>
      <c r="DM47" s="81"/>
      <c r="DN47" s="81"/>
      <c r="DO47" s="81"/>
      <c r="DP47" s="81"/>
      <c r="DQ47" s="81"/>
      <c r="DR47" s="81"/>
      <c r="DS47" s="81"/>
      <c r="DT47" s="81"/>
      <c r="DU47" s="81"/>
      <c r="DV47" s="81"/>
      <c r="DW47" s="81"/>
      <c r="DX47" s="81"/>
      <c r="DY47" s="81"/>
      <c r="DZ47" s="81"/>
      <c r="EA47" s="81"/>
      <c r="EB47" s="81"/>
      <c r="EC47" s="81"/>
      <c r="ED47" s="81"/>
      <c r="EE47" s="81"/>
      <c r="EF47" s="81"/>
      <c r="EG47" s="81"/>
      <c r="EH47" s="81"/>
      <c r="EI47" s="81"/>
      <c r="EJ47" s="81"/>
      <c r="EK47" s="81"/>
      <c r="EL47" s="81"/>
      <c r="EM47" s="81"/>
      <c r="EN47" s="81"/>
      <c r="EO47" s="81"/>
      <c r="EP47" s="81"/>
      <c r="EQ47" s="81"/>
      <c r="ER47" s="81"/>
      <c r="ES47" s="81"/>
      <c r="ET47" s="81"/>
      <c r="EU47" s="81"/>
      <c r="EV47" s="81"/>
      <c r="EW47" s="81"/>
      <c r="EX47" s="81"/>
      <c r="EY47" s="81"/>
      <c r="EZ47" s="81"/>
      <c r="FA47" s="81"/>
      <c r="FB47" s="81"/>
      <c r="FC47" s="81"/>
      <c r="FD47" s="81"/>
      <c r="FE47" s="81"/>
      <c r="FF47" s="81"/>
      <c r="FG47" s="81"/>
      <c r="FH47" s="81"/>
      <c r="FI47" s="81"/>
      <c r="FJ47" s="81"/>
      <c r="FK47" s="81"/>
      <c r="FL47" s="81"/>
      <c r="FM47" s="81"/>
      <c r="FN47" s="81"/>
      <c r="FO47" s="81"/>
      <c r="FP47" s="81"/>
      <c r="FQ47" s="81"/>
      <c r="FR47" s="81"/>
      <c r="FS47" s="81"/>
      <c r="FT47" s="81"/>
      <c r="FU47" s="81"/>
      <c r="FV47" s="81"/>
      <c r="FW47" s="81"/>
      <c r="FX47" s="81"/>
      <c r="FY47" s="81"/>
      <c r="FZ47" s="81"/>
      <c r="GA47" s="81"/>
      <c r="GB47" s="81"/>
      <c r="GC47" s="81"/>
      <c r="GD47" s="81"/>
      <c r="GE47" s="81"/>
      <c r="GF47" s="81"/>
      <c r="GG47" s="81"/>
      <c r="GH47" s="81"/>
      <c r="GI47" s="81"/>
      <c r="GJ47" s="81"/>
      <c r="GK47" s="81"/>
      <c r="GL47" s="81"/>
      <c r="GM47" s="81"/>
      <c r="GN47" s="81"/>
      <c r="GO47" s="81"/>
      <c r="GP47" s="81"/>
      <c r="GQ47" s="81"/>
      <c r="GR47" s="81"/>
      <c r="GS47" s="81"/>
      <c r="GT47" s="81"/>
      <c r="GU47" s="81"/>
      <c r="GV47" s="81"/>
      <c r="GW47" s="81"/>
      <c r="GX47" s="81"/>
      <c r="GY47" s="81"/>
      <c r="GZ47" s="81"/>
      <c r="HA47" s="81"/>
      <c r="HB47" s="81"/>
      <c r="HC47" s="81"/>
      <c r="HD47" s="81"/>
      <c r="HE47" s="81"/>
      <c r="HF47" s="81"/>
      <c r="HG47" s="81"/>
      <c r="HH47" s="81"/>
      <c r="HI47" s="81"/>
      <c r="HJ47" s="81"/>
      <c r="HK47" s="81"/>
      <c r="HL47" s="81"/>
      <c r="HM47" s="81"/>
      <c r="HN47" s="81"/>
      <c r="HO47" s="81"/>
      <c r="HP47" s="81"/>
      <c r="HQ47" s="81"/>
      <c r="HR47" s="81"/>
      <c r="HS47" s="81"/>
      <c r="HT47" s="81"/>
      <c r="HU47" s="81"/>
      <c r="HV47" s="81"/>
      <c r="HY47" s="55"/>
      <c r="HZ47" s="55"/>
      <c r="IA47" s="55"/>
      <c r="IB47" s="55"/>
      <c r="IC47" s="55"/>
      <c r="ID47" s="55"/>
      <c r="IE47" s="55"/>
      <c r="IF47" s="55"/>
      <c r="IG47" s="55"/>
      <c r="IH47" s="55"/>
      <c r="II47" s="55"/>
      <c r="IJ47" s="55"/>
      <c r="IK47" s="55"/>
      <c r="IL47" s="55"/>
      <c r="IO47" s="55"/>
      <c r="IP47" s="55"/>
      <c r="IQ47" s="55"/>
      <c r="IR47" s="55"/>
      <c r="IS47" s="55"/>
      <c r="IT47" s="55"/>
      <c r="IU47" s="55"/>
      <c r="IV47" s="68"/>
      <c r="IW47" s="47"/>
      <c r="IX47" s="728"/>
      <c r="IY47" s="731"/>
      <c r="IZ47" s="22"/>
      <c r="JA47" s="22"/>
      <c r="JB47" s="22"/>
      <c r="JC47" s="22"/>
      <c r="JD47" s="22"/>
      <c r="JE47" s="22"/>
      <c r="JF47" s="22"/>
      <c r="JG47" s="22"/>
      <c r="JH47" s="21"/>
      <c r="JI47" s="22"/>
      <c r="JJ47" s="22"/>
      <c r="JK47" s="22"/>
      <c r="JL47" s="22"/>
      <c r="JM47" s="22"/>
      <c r="JN47" s="22"/>
      <c r="JO47" s="22"/>
      <c r="JP47" s="22"/>
      <c r="JQ47" s="22"/>
      <c r="JR47" s="22"/>
      <c r="JS47" s="22"/>
      <c r="JT47" s="22"/>
      <c r="JU47" s="22"/>
      <c r="JV47" s="22"/>
      <c r="JW47" s="22"/>
      <c r="JX47" s="22"/>
      <c r="JY47" s="22"/>
      <c r="JZ47" s="22"/>
      <c r="KA47" s="22"/>
      <c r="KB47" s="22"/>
      <c r="KC47" s="22"/>
      <c r="KD47" s="22"/>
      <c r="KE47" s="22"/>
      <c r="KF47" s="22"/>
      <c r="KG47" s="22"/>
      <c r="KH47" s="22"/>
      <c r="KI47" s="22"/>
      <c r="KJ47" s="22"/>
      <c r="KK47" s="22"/>
      <c r="KL47" s="22"/>
      <c r="KM47" s="22"/>
      <c r="KN47" s="22"/>
      <c r="KO47" s="22"/>
      <c r="KP47" s="22"/>
      <c r="KQ47" s="22"/>
      <c r="KR47" s="22"/>
      <c r="KS47" s="22"/>
      <c r="KT47" s="22"/>
      <c r="KU47" s="22"/>
      <c r="KV47" s="22"/>
      <c r="KW47" s="22"/>
      <c r="KX47" s="22"/>
      <c r="KY47" s="22"/>
      <c r="KZ47" s="22"/>
      <c r="LA47" s="22"/>
      <c r="LB47" s="22"/>
      <c r="LC47" s="22"/>
      <c r="LD47" s="22"/>
      <c r="LE47" s="22"/>
      <c r="LF47" s="22"/>
      <c r="LG47" s="22"/>
      <c r="LH47" s="22"/>
      <c r="LI47" s="22"/>
      <c r="LJ47" s="23"/>
    </row>
    <row r="48" spans="2:322" ht="3.65" customHeight="1">
      <c r="B48" s="814"/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5"/>
      <c r="O48" s="815"/>
      <c r="P48" s="815"/>
      <c r="Q48" s="815"/>
      <c r="R48" s="815"/>
      <c r="S48" s="815"/>
      <c r="T48" s="815"/>
      <c r="U48" s="815"/>
      <c r="V48" s="815"/>
      <c r="W48" s="815"/>
      <c r="X48" s="815"/>
      <c r="Y48" s="815"/>
      <c r="Z48" s="815"/>
      <c r="AA48" s="815"/>
      <c r="AB48" s="815"/>
      <c r="AC48" s="815"/>
      <c r="AD48" s="815"/>
      <c r="AE48" s="815"/>
      <c r="AF48" s="815"/>
      <c r="AG48" s="815"/>
      <c r="AH48" s="815"/>
      <c r="AI48" s="815"/>
      <c r="AJ48" s="815"/>
      <c r="AK48" s="815"/>
      <c r="AL48" s="815"/>
      <c r="AM48" s="815"/>
      <c r="AN48" s="815"/>
      <c r="AO48" s="816"/>
      <c r="AP48" s="22"/>
      <c r="AQ48" s="22"/>
      <c r="AR48" s="22"/>
      <c r="AS48" s="22"/>
      <c r="AT48" s="22"/>
      <c r="AU48" s="22"/>
      <c r="AV48" s="22"/>
      <c r="AW48" s="22"/>
      <c r="AX48" s="727"/>
      <c r="AY48" s="728"/>
      <c r="AZ48" s="47"/>
      <c r="BA48" s="59"/>
      <c r="BB48" s="29"/>
      <c r="BC48" s="29"/>
      <c r="BD48" s="29"/>
      <c r="BM48" s="29"/>
      <c r="BN48" s="29"/>
      <c r="BO48" s="29"/>
      <c r="BP48" s="29"/>
      <c r="FA48" s="29"/>
      <c r="FB48" s="29"/>
      <c r="FC48" s="29"/>
      <c r="FD48" s="29"/>
      <c r="IO48" s="55"/>
      <c r="IP48" s="55"/>
      <c r="IQ48" s="55"/>
      <c r="IR48" s="55"/>
      <c r="IS48" s="55"/>
      <c r="IT48" s="55"/>
      <c r="IU48" s="55"/>
      <c r="IV48" s="68"/>
      <c r="IW48" s="47"/>
      <c r="IX48" s="728"/>
      <c r="IY48" s="731"/>
      <c r="IZ48" s="22"/>
      <c r="JA48" s="22"/>
      <c r="JB48" s="22"/>
      <c r="JC48" s="22"/>
      <c r="JD48" s="22"/>
      <c r="JE48" s="22"/>
      <c r="JF48" s="22"/>
      <c r="JG48" s="22"/>
      <c r="JH48" s="21"/>
      <c r="JI48" s="22"/>
      <c r="JJ48" s="22"/>
      <c r="JK48" s="22"/>
      <c r="JL48" s="22"/>
      <c r="JM48" s="22"/>
      <c r="JN48" s="22"/>
      <c r="JO48" s="22"/>
      <c r="JP48" s="22"/>
      <c r="JQ48" s="22"/>
      <c r="JR48" s="22"/>
      <c r="JS48" s="22"/>
      <c r="JT48" s="22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2"/>
      <c r="KH48" s="22"/>
      <c r="KI48" s="22"/>
      <c r="KJ48" s="22"/>
      <c r="KK48" s="22"/>
      <c r="KL48" s="22"/>
      <c r="KM48" s="22"/>
      <c r="KN48" s="22"/>
      <c r="KO48" s="22"/>
      <c r="KP48" s="22"/>
      <c r="KQ48" s="22"/>
      <c r="KR48" s="22"/>
      <c r="KS48" s="22"/>
      <c r="KT48" s="22"/>
      <c r="KU48" s="22"/>
      <c r="KV48" s="22"/>
      <c r="KW48" s="22"/>
      <c r="KX48" s="22"/>
      <c r="KY48" s="22"/>
      <c r="KZ48" s="22"/>
      <c r="LA48" s="22"/>
      <c r="LB48" s="22"/>
      <c r="LC48" s="22"/>
      <c r="LD48" s="22"/>
      <c r="LE48" s="22"/>
      <c r="LF48" s="22"/>
      <c r="LG48" s="22"/>
      <c r="LH48" s="22"/>
      <c r="LI48" s="22"/>
      <c r="LJ48" s="23"/>
    </row>
    <row r="49" spans="2:322" ht="3.65" customHeight="1">
      <c r="B49" s="814"/>
      <c r="C49" s="815"/>
      <c r="D49" s="815"/>
      <c r="E49" s="815"/>
      <c r="F49" s="815"/>
      <c r="G49" s="815"/>
      <c r="H49" s="815"/>
      <c r="I49" s="815"/>
      <c r="J49" s="815"/>
      <c r="K49" s="815"/>
      <c r="L49" s="815"/>
      <c r="M49" s="815"/>
      <c r="N49" s="815"/>
      <c r="O49" s="815"/>
      <c r="P49" s="815"/>
      <c r="Q49" s="815"/>
      <c r="R49" s="815"/>
      <c r="S49" s="815"/>
      <c r="T49" s="815"/>
      <c r="U49" s="815"/>
      <c r="V49" s="815"/>
      <c r="W49" s="815"/>
      <c r="X49" s="815"/>
      <c r="Y49" s="815"/>
      <c r="Z49" s="815"/>
      <c r="AA49" s="815"/>
      <c r="AB49" s="815"/>
      <c r="AC49" s="815"/>
      <c r="AD49" s="815"/>
      <c r="AE49" s="815"/>
      <c r="AF49" s="815"/>
      <c r="AG49" s="815"/>
      <c r="AH49" s="815"/>
      <c r="AI49" s="815"/>
      <c r="AJ49" s="815"/>
      <c r="AK49" s="815"/>
      <c r="AL49" s="815"/>
      <c r="AM49" s="815"/>
      <c r="AN49" s="815"/>
      <c r="AO49" s="816"/>
      <c r="AP49" s="22"/>
      <c r="AQ49" s="22"/>
      <c r="AR49" s="22"/>
      <c r="AS49" s="22"/>
      <c r="AT49" s="22"/>
      <c r="AU49" s="22"/>
      <c r="AV49" s="22"/>
      <c r="AW49" s="22"/>
      <c r="AX49" s="727"/>
      <c r="AY49" s="728"/>
      <c r="AZ49" s="728" t="e" vm="3">
        <v>#VALUE!</v>
      </c>
      <c r="BA49" s="59"/>
      <c r="BB49" s="29"/>
      <c r="BC49" s="29"/>
      <c r="BD49" s="29"/>
      <c r="BF49" s="27"/>
      <c r="BM49" s="29"/>
      <c r="BN49" s="29"/>
      <c r="BO49" s="29"/>
      <c r="BP49" s="29"/>
      <c r="EO49" s="98" t="b">
        <v>0</v>
      </c>
      <c r="EP49" s="98"/>
      <c r="EQ49" s="98"/>
      <c r="ER49" s="99"/>
      <c r="ES49" s="99"/>
      <c r="ET49" s="99"/>
      <c r="EU49" s="99"/>
      <c r="EV49" s="99"/>
      <c r="FA49" s="29"/>
      <c r="FB49" s="29"/>
      <c r="FC49" s="29"/>
      <c r="FD49" s="29"/>
      <c r="IG49" s="98" t="b">
        <v>0</v>
      </c>
      <c r="IH49" s="98"/>
      <c r="II49" s="98"/>
      <c r="IJ49" s="99"/>
      <c r="IK49" s="99"/>
      <c r="IL49" s="99"/>
      <c r="IM49" s="99"/>
      <c r="IN49" s="99"/>
      <c r="IO49" s="55"/>
      <c r="IP49" s="55"/>
      <c r="IQ49" s="55"/>
      <c r="IR49" s="55"/>
      <c r="IS49" s="55"/>
      <c r="IT49" s="55"/>
      <c r="IU49" s="55"/>
      <c r="IV49" s="68"/>
      <c r="IW49" s="728"/>
      <c r="IX49" s="728"/>
      <c r="IY49" s="731"/>
      <c r="IZ49" s="22"/>
      <c r="JA49" s="22"/>
      <c r="JB49" s="22"/>
      <c r="JC49" s="22"/>
      <c r="JD49" s="22"/>
      <c r="JE49" s="22"/>
      <c r="JF49" s="22"/>
      <c r="JG49" s="22"/>
      <c r="JH49" s="21"/>
      <c r="JI49" s="22"/>
      <c r="JJ49" s="22"/>
      <c r="JK49" s="22"/>
      <c r="JL49" s="22"/>
      <c r="JM49" s="22"/>
      <c r="JN49" s="22"/>
      <c r="JO49" s="22"/>
      <c r="JP49" s="22"/>
      <c r="JQ49" s="22"/>
      <c r="JR49" s="22"/>
      <c r="JS49" s="22"/>
      <c r="JT49" s="22"/>
      <c r="JU49" s="22"/>
      <c r="JV49" s="22"/>
      <c r="JW49" s="22"/>
      <c r="JX49" s="22"/>
      <c r="JY49" s="22"/>
      <c r="JZ49" s="22"/>
      <c r="KA49" s="22"/>
      <c r="KB49" s="22"/>
      <c r="KC49" s="22"/>
      <c r="KD49" s="22"/>
      <c r="KE49" s="22"/>
      <c r="KF49" s="22"/>
      <c r="KG49" s="22"/>
      <c r="KH49" s="22"/>
      <c r="KI49" s="22"/>
      <c r="KJ49" s="22"/>
      <c r="KK49" s="22"/>
      <c r="KL49" s="22"/>
      <c r="KM49" s="22"/>
      <c r="KN49" s="22"/>
      <c r="KO49" s="22"/>
      <c r="KP49" s="22"/>
      <c r="KQ49" s="22"/>
      <c r="KR49" s="22"/>
      <c r="KS49" s="22"/>
      <c r="KT49" s="22"/>
      <c r="KU49" s="22"/>
      <c r="KV49" s="22"/>
      <c r="KW49" s="22"/>
      <c r="KX49" s="22"/>
      <c r="KY49" s="22"/>
      <c r="KZ49" s="22"/>
      <c r="LA49" s="22"/>
      <c r="LB49" s="22"/>
      <c r="LC49" s="22"/>
      <c r="LD49" s="22"/>
      <c r="LE49" s="22"/>
      <c r="LF49" s="22"/>
      <c r="LG49" s="22"/>
      <c r="LH49" s="22"/>
      <c r="LI49" s="22"/>
      <c r="LJ49" s="23"/>
    </row>
    <row r="50" spans="2:322" ht="3.65" customHeight="1">
      <c r="B50" s="814"/>
      <c r="C50" s="815"/>
      <c r="D50" s="815"/>
      <c r="E50" s="815"/>
      <c r="F50" s="815"/>
      <c r="G50" s="815"/>
      <c r="H50" s="815"/>
      <c r="I50" s="815"/>
      <c r="J50" s="815"/>
      <c r="K50" s="815"/>
      <c r="L50" s="815"/>
      <c r="M50" s="815"/>
      <c r="N50" s="815"/>
      <c r="O50" s="815"/>
      <c r="P50" s="815"/>
      <c r="Q50" s="815"/>
      <c r="R50" s="815"/>
      <c r="S50" s="815"/>
      <c r="T50" s="815"/>
      <c r="U50" s="815"/>
      <c r="V50" s="815"/>
      <c r="W50" s="815"/>
      <c r="X50" s="815"/>
      <c r="Y50" s="815"/>
      <c r="Z50" s="815"/>
      <c r="AA50" s="815"/>
      <c r="AB50" s="815"/>
      <c r="AC50" s="815"/>
      <c r="AD50" s="815"/>
      <c r="AE50" s="815"/>
      <c r="AF50" s="815"/>
      <c r="AG50" s="815"/>
      <c r="AH50" s="815"/>
      <c r="AI50" s="815"/>
      <c r="AJ50" s="815"/>
      <c r="AK50" s="815"/>
      <c r="AL50" s="815"/>
      <c r="AM50" s="815"/>
      <c r="AN50" s="815"/>
      <c r="AO50" s="816"/>
      <c r="AP50" s="22"/>
      <c r="AQ50" s="22"/>
      <c r="AR50" s="22"/>
      <c r="AS50" s="22"/>
      <c r="AT50" s="22"/>
      <c r="AU50" s="22"/>
      <c r="AV50" s="22"/>
      <c r="AW50" s="22"/>
      <c r="AX50" s="727"/>
      <c r="AY50" s="728"/>
      <c r="AZ50" s="728"/>
      <c r="BA50" s="59"/>
      <c r="BB50" s="29"/>
      <c r="BC50" s="29"/>
      <c r="BD50" s="29"/>
      <c r="BJ50" s="95"/>
      <c r="BK50" s="95"/>
      <c r="BL50" s="95"/>
      <c r="BM50" s="95"/>
      <c r="BN50" s="95"/>
      <c r="BO50" s="82"/>
      <c r="BP50" s="83"/>
      <c r="BQ50" s="83"/>
      <c r="BR50" s="83"/>
      <c r="IG50" s="98"/>
      <c r="IH50" s="98"/>
      <c r="II50" s="98"/>
      <c r="IJ50" s="99"/>
      <c r="IK50" s="99"/>
      <c r="IL50" s="99"/>
      <c r="IM50" s="99"/>
      <c r="IN50" s="99"/>
      <c r="IO50" s="55"/>
      <c r="IP50" s="55"/>
      <c r="IQ50" s="55"/>
      <c r="IR50" s="55"/>
      <c r="IS50" s="55"/>
      <c r="IT50" s="55"/>
      <c r="IU50" s="55"/>
      <c r="IV50" s="68"/>
      <c r="IW50" s="728"/>
      <c r="IX50" s="728"/>
      <c r="IY50" s="731"/>
      <c r="IZ50" s="22"/>
      <c r="JA50" s="22"/>
      <c r="JB50" s="22"/>
      <c r="JC50" s="22"/>
      <c r="JD50" s="22"/>
      <c r="JE50" s="22"/>
      <c r="JF50" s="22"/>
      <c r="JG50" s="22"/>
      <c r="JH50" s="21"/>
      <c r="JI50" s="22"/>
      <c r="JJ50" s="22"/>
      <c r="JK50" s="22"/>
      <c r="JL50" s="22"/>
      <c r="JM50" s="22"/>
      <c r="JN50" s="22"/>
      <c r="JO50" s="22"/>
      <c r="JP50" s="22"/>
      <c r="JQ50" s="22"/>
      <c r="JR50" s="22"/>
      <c r="JS50" s="22"/>
      <c r="JT50" s="22"/>
      <c r="JU50" s="22"/>
      <c r="JV50" s="22"/>
      <c r="JW50" s="22"/>
      <c r="JX50" s="22"/>
      <c r="JY50" s="22"/>
      <c r="JZ50" s="22"/>
      <c r="KA50" s="22"/>
      <c r="KB50" s="22"/>
      <c r="KC50" s="22"/>
      <c r="KD50" s="22"/>
      <c r="KE50" s="22"/>
      <c r="KF50" s="22"/>
      <c r="KG50" s="22"/>
      <c r="KH50" s="22"/>
      <c r="KI50" s="22"/>
      <c r="KJ50" s="22"/>
      <c r="KK50" s="22"/>
      <c r="KL50" s="22"/>
      <c r="KM50" s="22"/>
      <c r="KN50" s="22"/>
      <c r="KO50" s="22"/>
      <c r="KP50" s="22"/>
      <c r="KQ50" s="22"/>
      <c r="KR50" s="22"/>
      <c r="KS50" s="22"/>
      <c r="KT50" s="22"/>
      <c r="KU50" s="22"/>
      <c r="KV50" s="22"/>
      <c r="KW50" s="22"/>
      <c r="KX50" s="22"/>
      <c r="KY50" s="22"/>
      <c r="KZ50" s="22"/>
      <c r="LA50" s="22"/>
      <c r="LB50" s="22"/>
      <c r="LC50" s="22"/>
      <c r="LD50" s="22"/>
      <c r="LE50" s="22"/>
      <c r="LF50" s="22"/>
      <c r="LG50" s="22"/>
      <c r="LH50" s="22"/>
      <c r="LI50" s="22"/>
      <c r="LJ50" s="23"/>
    </row>
    <row r="51" spans="2:322" ht="3.65" customHeight="1">
      <c r="B51" s="814"/>
      <c r="C51" s="815"/>
      <c r="D51" s="815"/>
      <c r="E51" s="815"/>
      <c r="F51" s="815"/>
      <c r="G51" s="815"/>
      <c r="H51" s="815"/>
      <c r="I51" s="815"/>
      <c r="J51" s="815"/>
      <c r="K51" s="815"/>
      <c r="L51" s="815"/>
      <c r="M51" s="815"/>
      <c r="N51" s="815"/>
      <c r="O51" s="815"/>
      <c r="P51" s="815"/>
      <c r="Q51" s="815"/>
      <c r="R51" s="815"/>
      <c r="S51" s="815"/>
      <c r="T51" s="815"/>
      <c r="U51" s="815"/>
      <c r="V51" s="815"/>
      <c r="W51" s="815"/>
      <c r="X51" s="815"/>
      <c r="Y51" s="815"/>
      <c r="Z51" s="815"/>
      <c r="AA51" s="815"/>
      <c r="AB51" s="815"/>
      <c r="AC51" s="815"/>
      <c r="AD51" s="815"/>
      <c r="AE51" s="815"/>
      <c r="AF51" s="815"/>
      <c r="AG51" s="815"/>
      <c r="AH51" s="815"/>
      <c r="AI51" s="815"/>
      <c r="AJ51" s="815"/>
      <c r="AK51" s="815"/>
      <c r="AL51" s="815"/>
      <c r="AM51" s="815"/>
      <c r="AN51" s="815"/>
      <c r="AO51" s="816"/>
      <c r="AP51" s="22"/>
      <c r="AQ51" s="22"/>
      <c r="AR51" s="22"/>
      <c r="AS51" s="22"/>
      <c r="AT51" s="22"/>
      <c r="AU51" s="22"/>
      <c r="AV51" s="22"/>
      <c r="AW51" s="22"/>
      <c r="AX51" s="727"/>
      <c r="AY51" s="728"/>
      <c r="AZ51" s="47"/>
      <c r="BA51" s="59"/>
      <c r="BB51" s="29"/>
      <c r="BC51" s="29"/>
      <c r="BD51" s="29"/>
      <c r="BF51" s="27"/>
      <c r="BJ51" s="95"/>
      <c r="BK51" s="95"/>
      <c r="BL51" s="95"/>
      <c r="BM51" s="95"/>
      <c r="BN51" s="95"/>
      <c r="BO51" s="82"/>
      <c r="BP51" s="82"/>
      <c r="BQ51" s="83"/>
      <c r="BR51" s="83"/>
      <c r="IG51" s="98"/>
      <c r="IH51" s="98"/>
      <c r="II51" s="98"/>
      <c r="IJ51" s="99"/>
      <c r="IK51" s="99"/>
      <c r="IL51" s="99"/>
      <c r="IM51" s="99"/>
      <c r="IN51" s="99"/>
      <c r="IO51" s="55"/>
      <c r="IP51" s="55"/>
      <c r="IQ51" s="55"/>
      <c r="IR51" s="55"/>
      <c r="IS51" s="55"/>
      <c r="IT51" s="55"/>
      <c r="IU51" s="55"/>
      <c r="IV51" s="68"/>
      <c r="IW51" s="47"/>
      <c r="IX51" s="728"/>
      <c r="IY51" s="731"/>
      <c r="IZ51" s="22"/>
      <c r="JA51" s="22"/>
      <c r="JB51" s="22"/>
      <c r="JC51" s="22"/>
      <c r="JD51" s="22"/>
      <c r="JE51" s="22"/>
      <c r="JF51" s="22"/>
      <c r="JG51" s="22"/>
      <c r="JH51" s="21"/>
      <c r="JI51" s="22"/>
      <c r="JJ51" s="22"/>
      <c r="JK51" s="22"/>
      <c r="JL51" s="22"/>
      <c r="JM51" s="22"/>
      <c r="JN51" s="22"/>
      <c r="JO51" s="22"/>
      <c r="JP51" s="22"/>
      <c r="JQ51" s="22"/>
      <c r="JR51" s="22"/>
      <c r="JS51" s="22"/>
      <c r="JT51" s="22"/>
      <c r="JU51" s="22"/>
      <c r="JV51" s="22"/>
      <c r="JW51" s="22"/>
      <c r="JX51" s="22"/>
      <c r="JY51" s="22"/>
      <c r="JZ51" s="22"/>
      <c r="KA51" s="22"/>
      <c r="KB51" s="22"/>
      <c r="KC51" s="22"/>
      <c r="KD51" s="22"/>
      <c r="KE51" s="22"/>
      <c r="KF51" s="22"/>
      <c r="KG51" s="22"/>
      <c r="KH51" s="22"/>
      <c r="KI51" s="22"/>
      <c r="KJ51" s="22"/>
      <c r="KK51" s="22"/>
      <c r="KL51" s="22"/>
      <c r="KM51" s="22"/>
      <c r="KN51" s="22"/>
      <c r="KO51" s="22"/>
      <c r="KP51" s="22"/>
      <c r="KQ51" s="22"/>
      <c r="KR51" s="22"/>
      <c r="KS51" s="22"/>
      <c r="KT51" s="22"/>
      <c r="KU51" s="22"/>
      <c r="KV51" s="22"/>
      <c r="KW51" s="22"/>
      <c r="KX51" s="22"/>
      <c r="KY51" s="22"/>
      <c r="KZ51" s="22"/>
      <c r="LA51" s="22"/>
      <c r="LB51" s="22"/>
      <c r="LC51" s="22"/>
      <c r="LD51" s="22"/>
      <c r="LE51" s="22"/>
      <c r="LF51" s="22"/>
      <c r="LG51" s="22"/>
      <c r="LH51" s="22"/>
      <c r="LI51" s="22"/>
      <c r="LJ51" s="23"/>
    </row>
    <row r="52" spans="2:322" ht="3.65" customHeight="1">
      <c r="B52" s="814"/>
      <c r="C52" s="815"/>
      <c r="D52" s="815"/>
      <c r="E52" s="815"/>
      <c r="F52" s="815"/>
      <c r="G52" s="815"/>
      <c r="H52" s="815"/>
      <c r="I52" s="815"/>
      <c r="J52" s="815"/>
      <c r="K52" s="815"/>
      <c r="L52" s="815"/>
      <c r="M52" s="815"/>
      <c r="N52" s="815"/>
      <c r="O52" s="815"/>
      <c r="P52" s="815"/>
      <c r="Q52" s="815"/>
      <c r="R52" s="815"/>
      <c r="S52" s="815"/>
      <c r="T52" s="815"/>
      <c r="U52" s="815"/>
      <c r="V52" s="815"/>
      <c r="W52" s="815"/>
      <c r="X52" s="815"/>
      <c r="Y52" s="815"/>
      <c r="Z52" s="815"/>
      <c r="AA52" s="815"/>
      <c r="AB52" s="815"/>
      <c r="AC52" s="815"/>
      <c r="AD52" s="815"/>
      <c r="AE52" s="815"/>
      <c r="AF52" s="815"/>
      <c r="AG52" s="815"/>
      <c r="AH52" s="815"/>
      <c r="AI52" s="815"/>
      <c r="AJ52" s="815"/>
      <c r="AK52" s="815"/>
      <c r="AL52" s="815"/>
      <c r="AM52" s="815"/>
      <c r="AN52" s="815"/>
      <c r="AO52" s="816"/>
      <c r="AP52" s="22"/>
      <c r="AQ52" s="22"/>
      <c r="AR52" s="22"/>
      <c r="AS52" s="22"/>
      <c r="AT52" s="22"/>
      <c r="AU52" s="22"/>
      <c r="AV52" s="22"/>
      <c r="AW52" s="22"/>
      <c r="AX52" s="727"/>
      <c r="AY52" s="728"/>
      <c r="AZ52" s="47"/>
      <c r="BA52" s="59"/>
      <c r="BB52" s="56"/>
      <c r="BC52" s="56"/>
      <c r="BD52" s="56"/>
      <c r="BE52" s="27"/>
      <c r="BF52" s="27"/>
      <c r="BJ52" s="85"/>
      <c r="BK52" s="86"/>
      <c r="BL52" s="86"/>
      <c r="BM52" s="86"/>
      <c r="BN52" s="86"/>
      <c r="BO52" s="82"/>
      <c r="BP52" s="82"/>
      <c r="BQ52" s="83"/>
      <c r="BR52" s="83"/>
      <c r="IG52" s="98" t="b">
        <v>0</v>
      </c>
      <c r="IH52" s="98"/>
      <c r="II52" s="98"/>
      <c r="IJ52" s="99"/>
      <c r="IK52" s="99"/>
      <c r="IL52" s="99"/>
      <c r="IM52" s="99"/>
      <c r="IN52" s="99"/>
      <c r="IO52" s="55"/>
      <c r="IP52" s="55"/>
      <c r="IQ52" s="55"/>
      <c r="IR52" s="55"/>
      <c r="IS52" s="55"/>
      <c r="IT52" s="55"/>
      <c r="IU52" s="55"/>
      <c r="IV52" s="68"/>
      <c r="IW52" s="47"/>
      <c r="IX52" s="728"/>
      <c r="IY52" s="731"/>
      <c r="IZ52" s="22"/>
      <c r="JA52" s="22"/>
      <c r="JB52" s="22"/>
      <c r="JC52" s="22"/>
      <c r="JD52" s="22"/>
      <c r="JE52" s="22"/>
      <c r="JF52" s="22"/>
      <c r="JG52" s="22"/>
      <c r="JH52" s="21"/>
      <c r="JI52" s="22"/>
      <c r="JJ52" s="22"/>
      <c r="JK52" s="22"/>
      <c r="JL52" s="22"/>
      <c r="JM52" s="22"/>
      <c r="JN52" s="22"/>
      <c r="JO52" s="22"/>
      <c r="JP52" s="22"/>
      <c r="JQ52" s="22"/>
      <c r="JR52" s="22"/>
      <c r="JS52" s="22"/>
      <c r="JT52" s="22"/>
      <c r="JU52" s="22"/>
      <c r="JV52" s="22"/>
      <c r="JW52" s="22"/>
      <c r="JX52" s="22"/>
      <c r="JY52" s="22"/>
      <c r="JZ52" s="22"/>
      <c r="KA52" s="22"/>
      <c r="KB52" s="22"/>
      <c r="KC52" s="22"/>
      <c r="KD52" s="22"/>
      <c r="KE52" s="22"/>
      <c r="KF52" s="22"/>
      <c r="KG52" s="22"/>
      <c r="KH52" s="22"/>
      <c r="KI52" s="22"/>
      <c r="KJ52" s="22"/>
      <c r="KK52" s="22"/>
      <c r="KL52" s="22"/>
      <c r="KM52" s="22"/>
      <c r="KN52" s="22"/>
      <c r="KO52" s="22"/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2"/>
      <c r="LI52" s="22"/>
      <c r="LJ52" s="23"/>
    </row>
    <row r="53" spans="2:322" ht="3.65" customHeight="1" thickBot="1">
      <c r="B53" s="817"/>
      <c r="C53" s="818"/>
      <c r="D53" s="818"/>
      <c r="E53" s="818"/>
      <c r="F53" s="818"/>
      <c r="G53" s="818"/>
      <c r="H53" s="818"/>
      <c r="I53" s="818"/>
      <c r="J53" s="818"/>
      <c r="K53" s="818"/>
      <c r="L53" s="818"/>
      <c r="M53" s="818"/>
      <c r="N53" s="818"/>
      <c r="O53" s="818"/>
      <c r="P53" s="818"/>
      <c r="Q53" s="818"/>
      <c r="R53" s="818"/>
      <c r="S53" s="818"/>
      <c r="T53" s="818"/>
      <c r="U53" s="818"/>
      <c r="V53" s="818"/>
      <c r="W53" s="818"/>
      <c r="X53" s="818"/>
      <c r="Y53" s="818"/>
      <c r="Z53" s="818"/>
      <c r="AA53" s="818"/>
      <c r="AB53" s="818"/>
      <c r="AC53" s="818"/>
      <c r="AD53" s="818"/>
      <c r="AE53" s="818"/>
      <c r="AF53" s="818"/>
      <c r="AG53" s="818"/>
      <c r="AH53" s="818"/>
      <c r="AI53" s="818"/>
      <c r="AJ53" s="818"/>
      <c r="AK53" s="818"/>
      <c r="AL53" s="818"/>
      <c r="AM53" s="818"/>
      <c r="AN53" s="818"/>
      <c r="AO53" s="819"/>
      <c r="AP53" s="22"/>
      <c r="AQ53" s="22"/>
      <c r="AR53" s="22"/>
      <c r="AS53" s="22"/>
      <c r="AT53" s="22"/>
      <c r="AU53" s="22"/>
      <c r="AV53" s="22"/>
      <c r="AW53" s="22"/>
      <c r="AX53" s="727"/>
      <c r="AY53" s="728"/>
      <c r="AZ53" s="47"/>
      <c r="BA53" s="59"/>
      <c r="BB53" s="56"/>
      <c r="BC53" s="56"/>
      <c r="BD53" s="56"/>
      <c r="BE53" s="27"/>
      <c r="BF53" s="27"/>
      <c r="BJ53" s="85"/>
      <c r="BK53" s="86"/>
      <c r="BL53" s="86"/>
      <c r="BM53" s="86"/>
      <c r="BN53" s="86"/>
      <c r="BO53" s="82"/>
      <c r="BP53" s="82"/>
      <c r="BQ53" s="83"/>
      <c r="BR53" s="83"/>
      <c r="IG53" s="98"/>
      <c r="IH53" s="98"/>
      <c r="II53" s="98"/>
      <c r="IJ53" s="99"/>
      <c r="IK53" s="99"/>
      <c r="IL53" s="99"/>
      <c r="IM53" s="99"/>
      <c r="IN53" s="99"/>
      <c r="IO53" s="55"/>
      <c r="IP53" s="55"/>
      <c r="IQ53" s="55"/>
      <c r="IR53" s="55"/>
      <c r="IS53" s="55"/>
      <c r="IT53" s="55"/>
      <c r="IU53" s="55"/>
      <c r="IV53" s="68"/>
      <c r="IW53" s="47"/>
      <c r="IX53" s="728"/>
      <c r="IY53" s="731"/>
      <c r="IZ53" s="22"/>
      <c r="JA53" s="22"/>
      <c r="JB53" s="22"/>
      <c r="JC53" s="22"/>
      <c r="JD53" s="22"/>
      <c r="JE53" s="22"/>
      <c r="JF53" s="22"/>
      <c r="JG53" s="22"/>
      <c r="JH53" s="21"/>
      <c r="JI53" s="22"/>
      <c r="JJ53" s="22"/>
      <c r="JK53" s="22"/>
      <c r="JL53" s="22"/>
      <c r="JM53" s="22"/>
      <c r="JN53" s="22"/>
      <c r="JO53" s="22"/>
      <c r="JP53" s="22"/>
      <c r="JQ53" s="22"/>
      <c r="JR53" s="22"/>
      <c r="JS53" s="22"/>
      <c r="JT53" s="22"/>
      <c r="JU53" s="22"/>
      <c r="JV53" s="22"/>
      <c r="JW53" s="22"/>
      <c r="JX53" s="22"/>
      <c r="JY53" s="22"/>
      <c r="JZ53" s="22"/>
      <c r="KA53" s="22"/>
      <c r="KB53" s="22"/>
      <c r="KC53" s="22"/>
      <c r="KD53" s="22"/>
      <c r="KE53" s="22"/>
      <c r="KF53" s="22"/>
      <c r="KG53" s="22"/>
      <c r="KH53" s="22"/>
      <c r="KI53" s="22"/>
      <c r="KJ53" s="22"/>
      <c r="KK53" s="22"/>
      <c r="KL53" s="22"/>
      <c r="KM53" s="22"/>
      <c r="KN53" s="22"/>
      <c r="KO53" s="22"/>
      <c r="KP53" s="22"/>
      <c r="KQ53" s="22"/>
      <c r="KR53" s="22"/>
      <c r="KS53" s="22"/>
      <c r="KT53" s="22"/>
      <c r="KU53" s="22"/>
      <c r="KV53" s="22"/>
      <c r="KW53" s="22"/>
      <c r="KX53" s="22"/>
      <c r="KY53" s="22"/>
      <c r="KZ53" s="22"/>
      <c r="LA53" s="22"/>
      <c r="LB53" s="22"/>
      <c r="LC53" s="22"/>
      <c r="LD53" s="22"/>
      <c r="LE53" s="22"/>
      <c r="LF53" s="22"/>
      <c r="LG53" s="22"/>
      <c r="LH53" s="22"/>
      <c r="LI53" s="22"/>
      <c r="LJ53" s="23"/>
    </row>
    <row r="54" spans="2:322" ht="3.65" customHeight="1" thickTop="1">
      <c r="B54" s="811"/>
      <c r="C54" s="812"/>
      <c r="D54" s="812"/>
      <c r="E54" s="812"/>
      <c r="F54" s="812"/>
      <c r="G54" s="812"/>
      <c r="H54" s="812"/>
      <c r="I54" s="812"/>
      <c r="J54" s="812"/>
      <c r="K54" s="812"/>
      <c r="L54" s="812"/>
      <c r="M54" s="812"/>
      <c r="N54" s="812"/>
      <c r="O54" s="812"/>
      <c r="P54" s="812"/>
      <c r="Q54" s="812"/>
      <c r="R54" s="812"/>
      <c r="S54" s="812"/>
      <c r="T54" s="812"/>
      <c r="U54" s="812"/>
      <c r="V54" s="812"/>
      <c r="W54" s="812"/>
      <c r="X54" s="812"/>
      <c r="Y54" s="812"/>
      <c r="Z54" s="812"/>
      <c r="AA54" s="812"/>
      <c r="AB54" s="812"/>
      <c r="AC54" s="812"/>
      <c r="AD54" s="812"/>
      <c r="AE54" s="812"/>
      <c r="AF54" s="812"/>
      <c r="AG54" s="812"/>
      <c r="AH54" s="812"/>
      <c r="AI54" s="812"/>
      <c r="AJ54" s="812"/>
      <c r="AK54" s="812"/>
      <c r="AL54" s="812"/>
      <c r="AM54" s="812"/>
      <c r="AN54" s="812"/>
      <c r="AO54" s="813"/>
      <c r="AP54" s="22"/>
      <c r="AQ54" s="22"/>
      <c r="AR54" s="22"/>
      <c r="AS54" s="22"/>
      <c r="AT54" s="22"/>
      <c r="AU54" s="22"/>
      <c r="AV54" s="22"/>
      <c r="AW54" s="22"/>
      <c r="AX54" s="727"/>
      <c r="AY54" s="728"/>
      <c r="AZ54" s="47"/>
      <c r="BA54" s="59"/>
      <c r="BB54" s="29"/>
      <c r="BC54" s="29"/>
      <c r="BD54" s="29"/>
      <c r="BJ54" s="85"/>
      <c r="BK54" s="86"/>
      <c r="BL54" s="86"/>
      <c r="BM54" s="86"/>
      <c r="BN54" s="86"/>
      <c r="BO54" s="82"/>
      <c r="BP54" s="82"/>
      <c r="BQ54" s="83"/>
      <c r="BR54" s="83"/>
      <c r="IG54" s="98"/>
      <c r="IH54" s="98"/>
      <c r="II54" s="98"/>
      <c r="IJ54" s="99"/>
      <c r="IK54" s="99"/>
      <c r="IL54" s="99"/>
      <c r="IM54" s="99"/>
      <c r="IN54" s="99"/>
      <c r="IO54" s="55"/>
      <c r="IP54" s="55"/>
      <c r="IQ54" s="55"/>
      <c r="IR54" s="55"/>
      <c r="IS54" s="55"/>
      <c r="IT54" s="55"/>
      <c r="IU54" s="55"/>
      <c r="IV54" s="68"/>
      <c r="IW54" s="47"/>
      <c r="IX54" s="728"/>
      <c r="IY54" s="731"/>
      <c r="IZ54" s="22"/>
      <c r="JA54" s="22"/>
      <c r="JB54" s="22"/>
      <c r="JC54" s="22"/>
      <c r="JD54" s="22"/>
      <c r="JE54" s="22"/>
      <c r="JF54" s="22"/>
      <c r="JG54" s="22"/>
      <c r="JH54" s="21"/>
      <c r="JI54" s="22"/>
      <c r="JJ54" s="22"/>
      <c r="JK54" s="22"/>
      <c r="JL54" s="22"/>
      <c r="JM54" s="22"/>
      <c r="JN54" s="22"/>
      <c r="JO54" s="22"/>
      <c r="JP54" s="22"/>
      <c r="JQ54" s="22"/>
      <c r="JR54" s="22"/>
      <c r="JS54" s="22"/>
      <c r="JT54" s="22"/>
      <c r="JU54" s="22"/>
      <c r="JV54" s="22"/>
      <c r="JW54" s="22"/>
      <c r="JX54" s="22"/>
      <c r="JY54" s="22"/>
      <c r="JZ54" s="22"/>
      <c r="KA54" s="22"/>
      <c r="KB54" s="22"/>
      <c r="KC54" s="22"/>
      <c r="KD54" s="22"/>
      <c r="KE54" s="22"/>
      <c r="KF54" s="22"/>
      <c r="KG54" s="22"/>
      <c r="KH54" s="22"/>
      <c r="KI54" s="22"/>
      <c r="KJ54" s="22"/>
      <c r="KK54" s="22"/>
      <c r="KL54" s="22"/>
      <c r="KM54" s="22"/>
      <c r="KN54" s="22"/>
      <c r="KO54" s="22"/>
      <c r="KP54" s="22"/>
      <c r="KQ54" s="22"/>
      <c r="KR54" s="22"/>
      <c r="KS54" s="22"/>
      <c r="KT54" s="22"/>
      <c r="KU54" s="22"/>
      <c r="KV54" s="22"/>
      <c r="KW54" s="22"/>
      <c r="KX54" s="22"/>
      <c r="KY54" s="22"/>
      <c r="KZ54" s="22"/>
      <c r="LA54" s="22"/>
      <c r="LB54" s="22"/>
      <c r="LC54" s="22"/>
      <c r="LD54" s="22"/>
      <c r="LE54" s="22"/>
      <c r="LF54" s="22"/>
      <c r="LG54" s="22"/>
      <c r="LH54" s="22"/>
      <c r="LI54" s="22"/>
      <c r="LJ54" s="23"/>
    </row>
    <row r="55" spans="2:322" ht="3.65" customHeight="1">
      <c r="B55" s="814"/>
      <c r="C55" s="815"/>
      <c r="D55" s="815"/>
      <c r="E55" s="815"/>
      <c r="F55" s="815"/>
      <c r="G55" s="815"/>
      <c r="H55" s="815"/>
      <c r="I55" s="815"/>
      <c r="J55" s="815"/>
      <c r="K55" s="815"/>
      <c r="L55" s="815"/>
      <c r="M55" s="815"/>
      <c r="N55" s="815"/>
      <c r="O55" s="815"/>
      <c r="P55" s="815"/>
      <c r="Q55" s="815"/>
      <c r="R55" s="815"/>
      <c r="S55" s="815"/>
      <c r="T55" s="815"/>
      <c r="U55" s="815"/>
      <c r="V55" s="815"/>
      <c r="W55" s="815"/>
      <c r="X55" s="815"/>
      <c r="Y55" s="815"/>
      <c r="Z55" s="815"/>
      <c r="AA55" s="815"/>
      <c r="AB55" s="815"/>
      <c r="AC55" s="815"/>
      <c r="AD55" s="815"/>
      <c r="AE55" s="815"/>
      <c r="AF55" s="815"/>
      <c r="AG55" s="815"/>
      <c r="AH55" s="815"/>
      <c r="AI55" s="815"/>
      <c r="AJ55" s="815"/>
      <c r="AK55" s="815"/>
      <c r="AL55" s="815"/>
      <c r="AM55" s="815"/>
      <c r="AN55" s="815"/>
      <c r="AO55" s="816"/>
      <c r="AP55" s="22"/>
      <c r="AQ55" s="22"/>
      <c r="AR55" s="22"/>
      <c r="AS55" s="22"/>
      <c r="AT55" s="22"/>
      <c r="AU55" s="22"/>
      <c r="AV55" s="22"/>
      <c r="AW55" s="22"/>
      <c r="AX55" s="727"/>
      <c r="AY55" s="728"/>
      <c r="AZ55" s="47"/>
      <c r="BA55" s="59"/>
      <c r="BB55" s="29"/>
      <c r="BC55" s="29"/>
      <c r="BD55" s="29"/>
      <c r="BF55" s="27"/>
      <c r="BJ55" s="85"/>
      <c r="BK55" s="86"/>
      <c r="BL55" s="86"/>
      <c r="BM55" s="86"/>
      <c r="BN55" s="86"/>
      <c r="BO55" s="82"/>
      <c r="BP55" s="82"/>
      <c r="BQ55" s="83"/>
      <c r="BR55" s="83"/>
      <c r="IO55" s="55"/>
      <c r="IP55" s="55"/>
      <c r="IQ55" s="55"/>
      <c r="IR55" s="55"/>
      <c r="IS55" s="55"/>
      <c r="IT55" s="55"/>
      <c r="IU55" s="55"/>
      <c r="IV55" s="68"/>
      <c r="IW55" s="47"/>
      <c r="IX55" s="728"/>
      <c r="IY55" s="731"/>
      <c r="IZ55" s="22"/>
      <c r="JA55" s="22"/>
      <c r="JB55" s="22"/>
      <c r="JC55" s="22"/>
      <c r="JD55" s="22"/>
      <c r="JE55" s="22"/>
      <c r="JF55" s="22"/>
      <c r="JG55" s="22"/>
      <c r="JH55" s="21"/>
      <c r="JI55" s="22"/>
      <c r="JJ55" s="22"/>
      <c r="JK55" s="22"/>
      <c r="JL55" s="22"/>
      <c r="JM55" s="22"/>
      <c r="JN55" s="22"/>
      <c r="JO55" s="22"/>
      <c r="JP55" s="22"/>
      <c r="JQ55" s="22"/>
      <c r="JR55" s="22"/>
      <c r="JS55" s="22"/>
      <c r="JT55" s="22"/>
      <c r="JU55" s="22"/>
      <c r="JV55" s="22"/>
      <c r="JW55" s="22"/>
      <c r="JX55" s="22"/>
      <c r="JY55" s="22"/>
      <c r="JZ55" s="22"/>
      <c r="KA55" s="22"/>
      <c r="KB55" s="22"/>
      <c r="KC55" s="22"/>
      <c r="KD55" s="22"/>
      <c r="KE55" s="22"/>
      <c r="KF55" s="22"/>
      <c r="KG55" s="22"/>
      <c r="KH55" s="22"/>
      <c r="KI55" s="22"/>
      <c r="KJ55" s="22"/>
      <c r="KK55" s="22"/>
      <c r="KL55" s="22"/>
      <c r="KM55" s="22"/>
      <c r="KN55" s="22"/>
      <c r="KO55" s="22"/>
      <c r="KP55" s="22"/>
      <c r="KQ55" s="22"/>
      <c r="KR55" s="22"/>
      <c r="KS55" s="22"/>
      <c r="KT55" s="22"/>
      <c r="KU55" s="22"/>
      <c r="KV55" s="22"/>
      <c r="KW55" s="22"/>
      <c r="KX55" s="22"/>
      <c r="KY55" s="22"/>
      <c r="KZ55" s="22"/>
      <c r="LA55" s="22"/>
      <c r="LB55" s="22"/>
      <c r="LC55" s="22"/>
      <c r="LD55" s="22"/>
      <c r="LE55" s="22"/>
      <c r="LF55" s="22"/>
      <c r="LG55" s="22"/>
      <c r="LH55" s="22"/>
      <c r="LI55" s="22"/>
      <c r="LJ55" s="23"/>
    </row>
    <row r="56" spans="2:322" ht="3.65" customHeight="1">
      <c r="B56" s="814"/>
      <c r="C56" s="815"/>
      <c r="D56" s="815"/>
      <c r="E56" s="815"/>
      <c r="F56" s="815"/>
      <c r="G56" s="815"/>
      <c r="H56" s="815"/>
      <c r="I56" s="815"/>
      <c r="J56" s="815"/>
      <c r="K56" s="815"/>
      <c r="L56" s="815"/>
      <c r="M56" s="815"/>
      <c r="N56" s="815"/>
      <c r="O56" s="815"/>
      <c r="P56" s="815"/>
      <c r="Q56" s="815"/>
      <c r="R56" s="815"/>
      <c r="S56" s="815"/>
      <c r="T56" s="815"/>
      <c r="U56" s="815"/>
      <c r="V56" s="815"/>
      <c r="W56" s="815"/>
      <c r="X56" s="815"/>
      <c r="Y56" s="815"/>
      <c r="Z56" s="815"/>
      <c r="AA56" s="815"/>
      <c r="AB56" s="815"/>
      <c r="AC56" s="815"/>
      <c r="AD56" s="815"/>
      <c r="AE56" s="815"/>
      <c r="AF56" s="815"/>
      <c r="AG56" s="815"/>
      <c r="AH56" s="815"/>
      <c r="AI56" s="815"/>
      <c r="AJ56" s="815"/>
      <c r="AK56" s="815"/>
      <c r="AL56" s="815"/>
      <c r="AM56" s="815"/>
      <c r="AN56" s="815"/>
      <c r="AO56" s="816"/>
      <c r="AP56" s="22"/>
      <c r="AQ56" s="22"/>
      <c r="AR56" s="22"/>
      <c r="AS56" s="22"/>
      <c r="AT56" s="22"/>
      <c r="AU56" s="22"/>
      <c r="AV56" s="22"/>
      <c r="AW56" s="22"/>
      <c r="AX56" s="729"/>
      <c r="AY56" s="730"/>
      <c r="AZ56" s="48"/>
      <c r="BA56" s="59"/>
      <c r="BB56" s="29"/>
      <c r="BC56" s="29"/>
      <c r="BD56" s="29"/>
      <c r="BJ56" s="85"/>
      <c r="BK56" s="86"/>
      <c r="BL56" s="86"/>
      <c r="BM56" s="86"/>
      <c r="BN56" s="86"/>
      <c r="BO56" s="82"/>
      <c r="BP56" s="82"/>
      <c r="BQ56" s="83"/>
      <c r="BR56" s="83"/>
      <c r="IO56" s="55"/>
      <c r="IP56" s="55"/>
      <c r="IQ56" s="55"/>
      <c r="IR56" s="55"/>
      <c r="IS56" s="55"/>
      <c r="IT56" s="55"/>
      <c r="IU56" s="55"/>
      <c r="IV56" s="68"/>
      <c r="IW56" s="48"/>
      <c r="IX56" s="730"/>
      <c r="IY56" s="732"/>
      <c r="IZ56" s="22"/>
      <c r="JA56" s="22"/>
      <c r="JB56" s="22"/>
      <c r="JC56" s="22"/>
      <c r="JD56" s="22"/>
      <c r="JE56" s="22"/>
      <c r="JF56" s="22"/>
      <c r="JG56" s="22"/>
      <c r="JH56" s="21"/>
      <c r="JI56" s="22"/>
      <c r="JJ56" s="22"/>
      <c r="JK56" s="22"/>
      <c r="JL56" s="22"/>
      <c r="JM56" s="22"/>
      <c r="JN56" s="22"/>
      <c r="JO56" s="22"/>
      <c r="JP56" s="22"/>
      <c r="JQ56" s="22"/>
      <c r="JR56" s="22"/>
      <c r="JS56" s="22"/>
      <c r="JT56" s="22"/>
      <c r="JU56" s="22"/>
      <c r="JV56" s="22"/>
      <c r="JW56" s="22"/>
      <c r="JX56" s="22"/>
      <c r="JY56" s="22"/>
      <c r="JZ56" s="22"/>
      <c r="KA56" s="22"/>
      <c r="KB56" s="22"/>
      <c r="KC56" s="22"/>
      <c r="KD56" s="22"/>
      <c r="KE56" s="22"/>
      <c r="KF56" s="22"/>
      <c r="KG56" s="22"/>
      <c r="KH56" s="22"/>
      <c r="KI56" s="22"/>
      <c r="KJ56" s="22"/>
      <c r="KK56" s="22"/>
      <c r="KL56" s="22"/>
      <c r="KM56" s="22"/>
      <c r="KN56" s="22"/>
      <c r="KO56" s="22"/>
      <c r="KP56" s="22"/>
      <c r="KQ56" s="22"/>
      <c r="KR56" s="22"/>
      <c r="KS56" s="22"/>
      <c r="KT56" s="22"/>
      <c r="KU56" s="22"/>
      <c r="KV56" s="22"/>
      <c r="KW56" s="22"/>
      <c r="KX56" s="22"/>
      <c r="KY56" s="22"/>
      <c r="KZ56" s="22"/>
      <c r="LA56" s="22"/>
      <c r="LB56" s="22"/>
      <c r="LC56" s="22"/>
      <c r="LD56" s="22"/>
      <c r="LE56" s="22"/>
      <c r="LF56" s="22"/>
      <c r="LG56" s="22"/>
      <c r="LH56" s="22"/>
      <c r="LI56" s="22"/>
      <c r="LJ56" s="23"/>
    </row>
    <row r="57" spans="2:322" ht="3.65" customHeight="1">
      <c r="B57" s="814"/>
      <c r="C57" s="815"/>
      <c r="D57" s="815"/>
      <c r="E57" s="815"/>
      <c r="F57" s="815"/>
      <c r="G57" s="815"/>
      <c r="H57" s="815"/>
      <c r="I57" s="815"/>
      <c r="J57" s="815"/>
      <c r="K57" s="815"/>
      <c r="L57" s="815"/>
      <c r="M57" s="815"/>
      <c r="N57" s="815"/>
      <c r="O57" s="815"/>
      <c r="P57" s="815"/>
      <c r="Q57" s="815"/>
      <c r="R57" s="815"/>
      <c r="S57" s="815"/>
      <c r="T57" s="815"/>
      <c r="U57" s="815"/>
      <c r="V57" s="815"/>
      <c r="W57" s="815"/>
      <c r="X57" s="815"/>
      <c r="Y57" s="815"/>
      <c r="Z57" s="815"/>
      <c r="AA57" s="815"/>
      <c r="AB57" s="815"/>
      <c r="AC57" s="815"/>
      <c r="AD57" s="815"/>
      <c r="AE57" s="815"/>
      <c r="AF57" s="815"/>
      <c r="AG57" s="815"/>
      <c r="AH57" s="815"/>
      <c r="AI57" s="815"/>
      <c r="AJ57" s="815"/>
      <c r="AK57" s="815"/>
      <c r="AL57" s="815"/>
      <c r="AM57" s="815"/>
      <c r="AN57" s="815"/>
      <c r="AO57" s="816"/>
      <c r="AP57" s="22"/>
      <c r="AQ57" s="22"/>
      <c r="AR57" s="22"/>
      <c r="AS57" s="22"/>
      <c r="AT57" s="22"/>
      <c r="AU57" s="22"/>
      <c r="AV57" s="22"/>
      <c r="AW57" s="22"/>
      <c r="AX57" s="727" t="s">
        <v>2</v>
      </c>
      <c r="AY57" s="728"/>
      <c r="AZ57" s="47"/>
      <c r="BA57" s="59"/>
      <c r="BB57" s="29"/>
      <c r="BC57" s="29"/>
      <c r="BD57" s="29"/>
      <c r="BF57" s="27"/>
      <c r="BJ57" s="85"/>
      <c r="BK57" s="86"/>
      <c r="BL57" s="86"/>
      <c r="BM57" s="86"/>
      <c r="BN57" s="86"/>
      <c r="BO57" s="89"/>
      <c r="BP57" s="89"/>
      <c r="BQ57" s="83"/>
      <c r="BR57" s="83"/>
      <c r="IO57" s="55"/>
      <c r="IP57" s="55"/>
      <c r="IQ57" s="55"/>
      <c r="IR57" s="55"/>
      <c r="IS57" s="55"/>
      <c r="IT57" s="55"/>
      <c r="IU57" s="55"/>
      <c r="IV57" s="68"/>
      <c r="IW57" s="47"/>
      <c r="IX57" s="728" t="s">
        <v>2</v>
      </c>
      <c r="IY57" s="731"/>
      <c r="IZ57" s="22"/>
      <c r="JA57" s="22"/>
      <c r="JB57" s="22"/>
      <c r="JC57" s="22"/>
      <c r="JD57" s="22"/>
      <c r="JE57" s="22"/>
      <c r="JF57" s="22"/>
      <c r="JG57" s="22"/>
      <c r="JH57" s="21"/>
      <c r="JI57" s="22"/>
      <c r="JJ57" s="22"/>
      <c r="JK57" s="22"/>
      <c r="JL57" s="22"/>
      <c r="JM57" s="22"/>
      <c r="JN57" s="22"/>
      <c r="JO57" s="22"/>
      <c r="JP57" s="22"/>
      <c r="JQ57" s="22"/>
      <c r="JR57" s="22"/>
      <c r="JS57" s="22"/>
      <c r="JT57" s="22"/>
      <c r="JU57" s="22"/>
      <c r="JV57" s="22"/>
      <c r="JW57" s="22"/>
      <c r="JX57" s="22"/>
      <c r="JY57" s="22"/>
      <c r="JZ57" s="22"/>
      <c r="KA57" s="22"/>
      <c r="KB57" s="22"/>
      <c r="KC57" s="22"/>
      <c r="KD57" s="22"/>
      <c r="KE57" s="22"/>
      <c r="KF57" s="22"/>
      <c r="KG57" s="22"/>
      <c r="KH57" s="22"/>
      <c r="KI57" s="22"/>
      <c r="KJ57" s="22"/>
      <c r="KK57" s="22"/>
      <c r="KL57" s="22"/>
      <c r="KM57" s="22"/>
      <c r="KN57" s="22"/>
      <c r="KO57" s="22"/>
      <c r="KP57" s="22"/>
      <c r="KQ57" s="22"/>
      <c r="KR57" s="22"/>
      <c r="KS57" s="22"/>
      <c r="KT57" s="22"/>
      <c r="KU57" s="22"/>
      <c r="KV57" s="22"/>
      <c r="KW57" s="22"/>
      <c r="KX57" s="22"/>
      <c r="KY57" s="22"/>
      <c r="KZ57" s="22"/>
      <c r="LA57" s="22"/>
      <c r="LB57" s="22"/>
      <c r="LC57" s="22"/>
      <c r="LD57" s="22"/>
      <c r="LE57" s="22"/>
      <c r="LF57" s="22"/>
      <c r="LG57" s="22"/>
      <c r="LH57" s="22"/>
      <c r="LI57" s="22"/>
      <c r="LJ57" s="23"/>
    </row>
    <row r="58" spans="2:322" ht="3.65" customHeight="1">
      <c r="B58" s="814"/>
      <c r="C58" s="815"/>
      <c r="D58" s="815"/>
      <c r="E58" s="815"/>
      <c r="F58" s="815"/>
      <c r="G58" s="815"/>
      <c r="H58" s="815"/>
      <c r="I58" s="815"/>
      <c r="J58" s="815"/>
      <c r="K58" s="815"/>
      <c r="L58" s="815"/>
      <c r="M58" s="815"/>
      <c r="N58" s="815"/>
      <c r="O58" s="815"/>
      <c r="P58" s="815"/>
      <c r="Q58" s="815"/>
      <c r="R58" s="815"/>
      <c r="S58" s="815"/>
      <c r="T58" s="815"/>
      <c r="U58" s="815"/>
      <c r="V58" s="815"/>
      <c r="W58" s="815"/>
      <c r="X58" s="815"/>
      <c r="Y58" s="815"/>
      <c r="Z58" s="815"/>
      <c r="AA58" s="815"/>
      <c r="AB58" s="815"/>
      <c r="AC58" s="815"/>
      <c r="AD58" s="815"/>
      <c r="AE58" s="815"/>
      <c r="AF58" s="815"/>
      <c r="AG58" s="815"/>
      <c r="AH58" s="815"/>
      <c r="AI58" s="815"/>
      <c r="AJ58" s="815"/>
      <c r="AK58" s="815"/>
      <c r="AL58" s="815"/>
      <c r="AM58" s="815"/>
      <c r="AN58" s="815"/>
      <c r="AO58" s="816"/>
      <c r="AP58" s="22"/>
      <c r="AQ58" s="22"/>
      <c r="AR58" s="22"/>
      <c r="AS58" s="22"/>
      <c r="AT58" s="22"/>
      <c r="AU58" s="22"/>
      <c r="AV58" s="22"/>
      <c r="AW58" s="22"/>
      <c r="AX58" s="727"/>
      <c r="AY58" s="728"/>
      <c r="AZ58" s="47"/>
      <c r="BA58" s="59"/>
      <c r="BB58" s="29"/>
      <c r="BC58" s="29"/>
      <c r="BD58" s="29"/>
      <c r="BJ58" s="95"/>
      <c r="BK58" s="95"/>
      <c r="BL58" s="95"/>
      <c r="BM58" s="95"/>
      <c r="BN58" s="95"/>
      <c r="BO58" s="89"/>
      <c r="BP58" s="89"/>
      <c r="BQ58" s="89"/>
      <c r="BR58" s="89"/>
      <c r="CP58" s="90"/>
      <c r="CQ58" s="90"/>
      <c r="CR58" s="90"/>
      <c r="CS58" s="90"/>
      <c r="CT58" s="90"/>
      <c r="CU58" s="90"/>
      <c r="CV58" s="90"/>
      <c r="CW58" s="90"/>
      <c r="CX58" s="90"/>
      <c r="CY58" s="90"/>
      <c r="CZ58" s="90"/>
      <c r="DA58" s="90"/>
      <c r="DB58" s="90"/>
      <c r="DC58" s="90"/>
      <c r="DD58" s="90"/>
      <c r="DE58" s="90"/>
      <c r="FW58" s="748" t="s">
        <v>85</v>
      </c>
      <c r="FX58" s="748"/>
      <c r="FY58" s="748"/>
      <c r="FZ58" s="748"/>
      <c r="GA58" s="748"/>
      <c r="GB58" s="748"/>
      <c r="GC58" s="748"/>
      <c r="GD58" s="748"/>
      <c r="GE58" s="748"/>
      <c r="GF58" s="748"/>
      <c r="GG58" s="748"/>
      <c r="GH58" s="748"/>
      <c r="GI58" s="748"/>
      <c r="GJ58" s="748"/>
      <c r="GK58" s="748"/>
      <c r="GL58" s="748"/>
      <c r="GM58" s="748"/>
      <c r="GN58" s="748"/>
      <c r="GO58" s="748"/>
      <c r="GP58" s="748"/>
      <c r="GQ58" s="748"/>
      <c r="GR58" s="748"/>
      <c r="GS58" s="748"/>
      <c r="GT58" s="748"/>
      <c r="GU58" s="748"/>
      <c r="GV58" s="748"/>
      <c r="GW58" s="748"/>
      <c r="GX58" s="748"/>
      <c r="GY58" s="748"/>
      <c r="GZ58" s="748"/>
      <c r="HA58" s="748"/>
      <c r="HB58" s="748"/>
      <c r="HC58" s="748"/>
      <c r="HG58" s="769">
        <v>2000</v>
      </c>
      <c r="HH58" s="769"/>
      <c r="HI58" s="769"/>
      <c r="HJ58" s="769"/>
      <c r="HK58" s="769"/>
      <c r="HL58" s="769"/>
      <c r="HM58" s="769"/>
      <c r="HN58" s="769"/>
      <c r="HO58" s="769"/>
      <c r="HP58" s="769"/>
      <c r="HQ58" s="769"/>
      <c r="HR58" s="769"/>
      <c r="HS58" s="769"/>
      <c r="HT58" s="769"/>
      <c r="HU58" s="769"/>
      <c r="HV58" s="769"/>
      <c r="HW58" s="769"/>
      <c r="HX58" s="769"/>
      <c r="HY58" s="769"/>
      <c r="HZ58" s="769"/>
      <c r="IA58" s="769"/>
      <c r="IB58" s="769"/>
      <c r="IC58" s="769"/>
      <c r="ID58" s="769"/>
      <c r="IE58" s="769"/>
      <c r="IF58" s="769"/>
      <c r="IG58" s="769"/>
      <c r="IH58" s="769"/>
      <c r="II58" s="769"/>
      <c r="IJ58" s="769"/>
      <c r="IK58" s="769"/>
      <c r="IL58" s="769"/>
      <c r="IM58" s="769"/>
      <c r="IO58" s="55"/>
      <c r="IP58" s="55"/>
      <c r="IQ58" s="55"/>
      <c r="IR58" s="55"/>
      <c r="IS58" s="55"/>
      <c r="IT58" s="55"/>
      <c r="IU58" s="55"/>
      <c r="IV58" s="68"/>
      <c r="IW58" s="47"/>
      <c r="IX58" s="728"/>
      <c r="IY58" s="731"/>
      <c r="IZ58" s="22"/>
      <c r="JA58" s="22"/>
      <c r="JB58" s="22"/>
      <c r="JC58" s="22"/>
      <c r="JD58" s="22"/>
      <c r="JE58" s="22"/>
      <c r="JF58" s="22"/>
      <c r="JG58" s="22"/>
      <c r="JH58" s="21"/>
      <c r="JI58" s="22"/>
      <c r="JJ58" s="22"/>
      <c r="JK58" s="22"/>
      <c r="JL58" s="22"/>
      <c r="JM58" s="22"/>
      <c r="JN58" s="22"/>
      <c r="JO58" s="22"/>
      <c r="JP58" s="22"/>
      <c r="JQ58" s="22"/>
      <c r="JR58" s="22"/>
      <c r="JS58" s="22"/>
      <c r="JT58" s="22"/>
      <c r="JU58" s="22"/>
      <c r="JV58" s="22"/>
      <c r="JW58" s="22"/>
      <c r="JX58" s="22"/>
      <c r="JY58" s="22"/>
      <c r="JZ58" s="22"/>
      <c r="KA58" s="22"/>
      <c r="KB58" s="22"/>
      <c r="KC58" s="22"/>
      <c r="KD58" s="22"/>
      <c r="KE58" s="22"/>
      <c r="KF58" s="22"/>
      <c r="KG58" s="22"/>
      <c r="KH58" s="22"/>
      <c r="KI58" s="22"/>
      <c r="KJ58" s="22"/>
      <c r="KK58" s="22"/>
      <c r="KL58" s="22"/>
      <c r="KM58" s="22"/>
      <c r="KN58" s="22"/>
      <c r="KO58" s="22"/>
      <c r="KP58" s="22"/>
      <c r="KQ58" s="22"/>
      <c r="KR58" s="22"/>
      <c r="KS58" s="22"/>
      <c r="KT58" s="22"/>
      <c r="KU58" s="22"/>
      <c r="KV58" s="22"/>
      <c r="KW58" s="22"/>
      <c r="KX58" s="22"/>
      <c r="KY58" s="22"/>
      <c r="KZ58" s="22"/>
      <c r="LA58" s="22"/>
      <c r="LB58" s="22"/>
      <c r="LC58" s="22"/>
      <c r="LD58" s="22"/>
      <c r="LE58" s="22"/>
      <c r="LF58" s="22"/>
      <c r="LG58" s="22"/>
      <c r="LH58" s="22"/>
      <c r="LI58" s="22"/>
      <c r="LJ58" s="23"/>
    </row>
    <row r="59" spans="2:322" ht="3.65" customHeight="1">
      <c r="B59" s="814"/>
      <c r="C59" s="815"/>
      <c r="D59" s="815"/>
      <c r="E59" s="815"/>
      <c r="F59" s="815"/>
      <c r="G59" s="815"/>
      <c r="H59" s="815"/>
      <c r="I59" s="815"/>
      <c r="J59" s="815"/>
      <c r="K59" s="815"/>
      <c r="L59" s="815"/>
      <c r="M59" s="815"/>
      <c r="N59" s="815"/>
      <c r="O59" s="815"/>
      <c r="P59" s="815"/>
      <c r="Q59" s="815"/>
      <c r="R59" s="815"/>
      <c r="S59" s="815"/>
      <c r="T59" s="815"/>
      <c r="U59" s="815"/>
      <c r="V59" s="815"/>
      <c r="W59" s="815"/>
      <c r="X59" s="815"/>
      <c r="Y59" s="815"/>
      <c r="Z59" s="815"/>
      <c r="AA59" s="815"/>
      <c r="AB59" s="815"/>
      <c r="AC59" s="815"/>
      <c r="AD59" s="815"/>
      <c r="AE59" s="815"/>
      <c r="AF59" s="815"/>
      <c r="AG59" s="815"/>
      <c r="AH59" s="815"/>
      <c r="AI59" s="815"/>
      <c r="AJ59" s="815"/>
      <c r="AK59" s="815"/>
      <c r="AL59" s="815"/>
      <c r="AM59" s="815"/>
      <c r="AN59" s="815"/>
      <c r="AO59" s="816"/>
      <c r="AP59" s="22"/>
      <c r="AQ59" s="22"/>
      <c r="AR59" s="22"/>
      <c r="AS59" s="22"/>
      <c r="AT59" s="22"/>
      <c r="AU59" s="22"/>
      <c r="AV59" s="22"/>
      <c r="AW59" s="22"/>
      <c r="AX59" s="727"/>
      <c r="AY59" s="728"/>
      <c r="AZ59" s="47"/>
      <c r="BA59" s="59"/>
      <c r="BB59" s="29"/>
      <c r="BC59" s="29"/>
      <c r="BD59" s="29"/>
      <c r="BF59" s="27"/>
      <c r="BJ59" s="95"/>
      <c r="BK59" s="95"/>
      <c r="BL59" s="95"/>
      <c r="BM59" s="95"/>
      <c r="BN59" s="95"/>
      <c r="BO59" s="82"/>
      <c r="BP59" s="82"/>
      <c r="BQ59" s="91"/>
      <c r="BR59" s="91"/>
      <c r="CP59" s="90"/>
      <c r="CQ59" s="90"/>
      <c r="CR59" s="90"/>
      <c r="CS59" s="90"/>
      <c r="CT59" s="90"/>
      <c r="CU59" s="90"/>
      <c r="CV59" s="90"/>
      <c r="CW59" s="90"/>
      <c r="CX59" s="90"/>
      <c r="CY59" s="90"/>
      <c r="CZ59" s="90"/>
      <c r="DA59" s="90"/>
      <c r="DB59" s="90"/>
      <c r="DC59" s="90"/>
      <c r="DD59" s="90"/>
      <c r="DE59" s="90"/>
      <c r="FW59" s="748"/>
      <c r="FX59" s="748"/>
      <c r="FY59" s="748"/>
      <c r="FZ59" s="748"/>
      <c r="GA59" s="748"/>
      <c r="GB59" s="748"/>
      <c r="GC59" s="748"/>
      <c r="GD59" s="748"/>
      <c r="GE59" s="748"/>
      <c r="GF59" s="748"/>
      <c r="GG59" s="748"/>
      <c r="GH59" s="748"/>
      <c r="GI59" s="748"/>
      <c r="GJ59" s="748"/>
      <c r="GK59" s="748"/>
      <c r="GL59" s="748"/>
      <c r="GM59" s="748"/>
      <c r="GN59" s="748"/>
      <c r="GO59" s="748"/>
      <c r="GP59" s="748"/>
      <c r="GQ59" s="748"/>
      <c r="GR59" s="748"/>
      <c r="GS59" s="748"/>
      <c r="GT59" s="748"/>
      <c r="GU59" s="748"/>
      <c r="GV59" s="748"/>
      <c r="GW59" s="748"/>
      <c r="GX59" s="748"/>
      <c r="GY59" s="748"/>
      <c r="GZ59" s="748"/>
      <c r="HA59" s="748"/>
      <c r="HB59" s="748"/>
      <c r="HC59" s="748"/>
      <c r="HG59" s="769"/>
      <c r="HH59" s="769"/>
      <c r="HI59" s="769"/>
      <c r="HJ59" s="769"/>
      <c r="HK59" s="769"/>
      <c r="HL59" s="769"/>
      <c r="HM59" s="769"/>
      <c r="HN59" s="769"/>
      <c r="HO59" s="769"/>
      <c r="HP59" s="769"/>
      <c r="HQ59" s="769"/>
      <c r="HR59" s="769"/>
      <c r="HS59" s="769"/>
      <c r="HT59" s="769"/>
      <c r="HU59" s="769"/>
      <c r="HV59" s="769"/>
      <c r="HW59" s="769"/>
      <c r="HX59" s="769"/>
      <c r="HY59" s="769"/>
      <c r="HZ59" s="769"/>
      <c r="IA59" s="769"/>
      <c r="IB59" s="769"/>
      <c r="IC59" s="769"/>
      <c r="ID59" s="769"/>
      <c r="IE59" s="769"/>
      <c r="IF59" s="769"/>
      <c r="IG59" s="769"/>
      <c r="IH59" s="769"/>
      <c r="II59" s="769"/>
      <c r="IJ59" s="769"/>
      <c r="IK59" s="769"/>
      <c r="IL59" s="769"/>
      <c r="IM59" s="769"/>
      <c r="IO59" s="55"/>
      <c r="IP59" s="55"/>
      <c r="IQ59" s="55"/>
      <c r="IR59" s="55"/>
      <c r="IS59" s="55"/>
      <c r="IT59" s="55"/>
      <c r="IU59" s="55"/>
      <c r="IV59" s="68"/>
      <c r="IW59" s="47"/>
      <c r="IX59" s="728"/>
      <c r="IY59" s="731"/>
      <c r="IZ59" s="22"/>
      <c r="JA59" s="22"/>
      <c r="JB59" s="22"/>
      <c r="JC59" s="22"/>
      <c r="JD59" s="22"/>
      <c r="JE59" s="22"/>
      <c r="JF59" s="22"/>
      <c r="JG59" s="22"/>
      <c r="JH59" s="21"/>
      <c r="JI59" s="22"/>
      <c r="JJ59" s="22"/>
      <c r="JK59" s="22"/>
      <c r="JL59" s="22"/>
      <c r="JM59" s="22"/>
      <c r="JN59" s="22"/>
      <c r="JO59" s="22"/>
      <c r="JP59" s="22"/>
      <c r="JQ59" s="22"/>
      <c r="JR59" s="22"/>
      <c r="JS59" s="22"/>
      <c r="JT59" s="22"/>
      <c r="JU59" s="22"/>
      <c r="JV59" s="22"/>
      <c r="JW59" s="22"/>
      <c r="JX59" s="22"/>
      <c r="JY59" s="22"/>
      <c r="JZ59" s="22"/>
      <c r="KA59" s="22"/>
      <c r="KB59" s="22"/>
      <c r="KC59" s="22"/>
      <c r="KD59" s="22"/>
      <c r="KE59" s="22"/>
      <c r="KF59" s="22"/>
      <c r="KG59" s="22"/>
      <c r="KH59" s="22"/>
      <c r="KI59" s="22"/>
      <c r="KJ59" s="22"/>
      <c r="KK59" s="22"/>
      <c r="KL59" s="22"/>
      <c r="KM59" s="22"/>
      <c r="KN59" s="22"/>
      <c r="KO59" s="22"/>
      <c r="KP59" s="22"/>
      <c r="KQ59" s="22"/>
      <c r="KR59" s="22"/>
      <c r="KS59" s="22"/>
      <c r="KT59" s="22"/>
      <c r="KU59" s="22"/>
      <c r="KV59" s="22"/>
      <c r="KW59" s="22"/>
      <c r="KX59" s="22"/>
      <c r="KY59" s="22"/>
      <c r="KZ59" s="22"/>
      <c r="LA59" s="22"/>
      <c r="LB59" s="22"/>
      <c r="LC59" s="22"/>
      <c r="LD59" s="22"/>
      <c r="LE59" s="22"/>
      <c r="LF59" s="22"/>
      <c r="LG59" s="22"/>
      <c r="LH59" s="22"/>
      <c r="LI59" s="22"/>
      <c r="LJ59" s="23"/>
    </row>
    <row r="60" spans="2:322" ht="3.65" customHeight="1">
      <c r="B60" s="814"/>
      <c r="C60" s="815"/>
      <c r="D60" s="815"/>
      <c r="E60" s="815"/>
      <c r="F60" s="815"/>
      <c r="G60" s="815"/>
      <c r="H60" s="815"/>
      <c r="I60" s="815"/>
      <c r="J60" s="815"/>
      <c r="K60" s="815"/>
      <c r="L60" s="815"/>
      <c r="M60" s="815"/>
      <c r="N60" s="815"/>
      <c r="O60" s="815"/>
      <c r="P60" s="815"/>
      <c r="Q60" s="815"/>
      <c r="R60" s="815"/>
      <c r="S60" s="815"/>
      <c r="T60" s="815"/>
      <c r="U60" s="815"/>
      <c r="V60" s="815"/>
      <c r="W60" s="815"/>
      <c r="X60" s="815"/>
      <c r="Y60" s="815"/>
      <c r="Z60" s="815"/>
      <c r="AA60" s="815"/>
      <c r="AB60" s="815"/>
      <c r="AC60" s="815"/>
      <c r="AD60" s="815"/>
      <c r="AE60" s="815"/>
      <c r="AF60" s="815"/>
      <c r="AG60" s="815"/>
      <c r="AH60" s="815"/>
      <c r="AI60" s="815"/>
      <c r="AJ60" s="815"/>
      <c r="AK60" s="815"/>
      <c r="AL60" s="815"/>
      <c r="AM60" s="815"/>
      <c r="AN60" s="815"/>
      <c r="AO60" s="816"/>
      <c r="AP60" s="22"/>
      <c r="AQ60" s="22"/>
      <c r="AR60" s="22"/>
      <c r="AS60" s="22"/>
      <c r="AT60" s="22"/>
      <c r="AU60" s="22"/>
      <c r="AV60" s="22"/>
      <c r="AW60" s="22"/>
      <c r="AX60" s="727"/>
      <c r="AY60" s="728"/>
      <c r="AZ60" s="47"/>
      <c r="BA60" s="59"/>
      <c r="BB60" s="56"/>
      <c r="BC60" s="56"/>
      <c r="BD60" s="56"/>
      <c r="BE60" s="27"/>
      <c r="BF60" s="27"/>
      <c r="BJ60" s="85"/>
      <c r="BK60" s="86"/>
      <c r="BL60" s="86"/>
      <c r="BM60" s="86"/>
      <c r="BN60" s="86"/>
      <c r="BO60" s="82"/>
      <c r="BP60" s="82"/>
      <c r="BQ60" s="91"/>
      <c r="BR60" s="91"/>
      <c r="CP60" s="90"/>
      <c r="CQ60" s="90"/>
      <c r="CR60" s="90"/>
      <c r="CS60" s="90"/>
      <c r="CT60" s="90"/>
      <c r="CU60" s="90"/>
      <c r="CV60" s="90"/>
      <c r="CW60" s="90"/>
      <c r="CX60" s="90"/>
      <c r="CY60" s="90"/>
      <c r="CZ60" s="90"/>
      <c r="DA60" s="90"/>
      <c r="DB60" s="90"/>
      <c r="DC60" s="90"/>
      <c r="DD60" s="90"/>
      <c r="DE60" s="90"/>
      <c r="FW60" s="748"/>
      <c r="FX60" s="748"/>
      <c r="FY60" s="748"/>
      <c r="FZ60" s="748"/>
      <c r="GA60" s="748"/>
      <c r="GB60" s="748"/>
      <c r="GC60" s="748"/>
      <c r="GD60" s="748"/>
      <c r="GE60" s="748"/>
      <c r="GF60" s="748"/>
      <c r="GG60" s="748"/>
      <c r="GH60" s="748"/>
      <c r="GI60" s="748"/>
      <c r="GJ60" s="748"/>
      <c r="GK60" s="748"/>
      <c r="GL60" s="748"/>
      <c r="GM60" s="748"/>
      <c r="GN60" s="748"/>
      <c r="GO60" s="748"/>
      <c r="GP60" s="748"/>
      <c r="GQ60" s="748"/>
      <c r="GR60" s="748"/>
      <c r="GS60" s="748"/>
      <c r="GT60" s="748"/>
      <c r="GU60" s="748"/>
      <c r="GV60" s="748"/>
      <c r="GW60" s="748"/>
      <c r="GX60" s="748"/>
      <c r="GY60" s="748"/>
      <c r="GZ60" s="748"/>
      <c r="HA60" s="748"/>
      <c r="HB60" s="748"/>
      <c r="HC60" s="748"/>
      <c r="HG60" s="769"/>
      <c r="HH60" s="769"/>
      <c r="HI60" s="769"/>
      <c r="HJ60" s="769"/>
      <c r="HK60" s="769"/>
      <c r="HL60" s="769"/>
      <c r="HM60" s="769"/>
      <c r="HN60" s="769"/>
      <c r="HO60" s="769"/>
      <c r="HP60" s="769"/>
      <c r="HQ60" s="769"/>
      <c r="HR60" s="769"/>
      <c r="HS60" s="769"/>
      <c r="HT60" s="769"/>
      <c r="HU60" s="769"/>
      <c r="HV60" s="769"/>
      <c r="HW60" s="769"/>
      <c r="HX60" s="769"/>
      <c r="HY60" s="769"/>
      <c r="HZ60" s="769"/>
      <c r="IA60" s="769"/>
      <c r="IB60" s="769"/>
      <c r="IC60" s="769"/>
      <c r="ID60" s="769"/>
      <c r="IE60" s="769"/>
      <c r="IF60" s="769"/>
      <c r="IG60" s="769"/>
      <c r="IH60" s="769"/>
      <c r="II60" s="769"/>
      <c r="IJ60" s="769"/>
      <c r="IK60" s="769"/>
      <c r="IL60" s="769"/>
      <c r="IM60" s="769"/>
      <c r="IO60" s="55"/>
      <c r="IP60" s="55"/>
      <c r="IQ60" s="55"/>
      <c r="IR60" s="55"/>
      <c r="IS60" s="55"/>
      <c r="IT60" s="55"/>
      <c r="IU60" s="55"/>
      <c r="IV60" s="68"/>
      <c r="IW60" s="47"/>
      <c r="IX60" s="728"/>
      <c r="IY60" s="731"/>
      <c r="IZ60" s="22"/>
      <c r="JA60" s="22"/>
      <c r="JB60" s="22"/>
      <c r="JC60" s="22"/>
      <c r="JD60" s="22"/>
      <c r="JE60" s="22"/>
      <c r="JF60" s="22"/>
      <c r="JG60" s="22"/>
      <c r="JH60" s="21"/>
      <c r="JI60" s="22"/>
      <c r="JJ60" s="22"/>
      <c r="JK60" s="22"/>
      <c r="JL60" s="22"/>
      <c r="JM60" s="22"/>
      <c r="JN60" s="22"/>
      <c r="JO60" s="22"/>
      <c r="JP60" s="22"/>
      <c r="JQ60" s="22"/>
      <c r="JR60" s="22"/>
      <c r="JS60" s="22"/>
      <c r="JT60" s="22"/>
      <c r="JU60" s="22"/>
      <c r="JV60" s="22"/>
      <c r="JW60" s="22"/>
      <c r="JX60" s="22"/>
      <c r="JY60" s="22"/>
      <c r="JZ60" s="22"/>
      <c r="KA60" s="22"/>
      <c r="KB60" s="22"/>
      <c r="KC60" s="22"/>
      <c r="KD60" s="22"/>
      <c r="KE60" s="22"/>
      <c r="KF60" s="22"/>
      <c r="KG60" s="22"/>
      <c r="KH60" s="22"/>
      <c r="KI60" s="22"/>
      <c r="KJ60" s="22"/>
      <c r="KK60" s="22"/>
      <c r="KL60" s="22"/>
      <c r="KM60" s="22"/>
      <c r="KN60" s="22"/>
      <c r="KO60" s="22"/>
      <c r="KP60" s="22"/>
      <c r="KQ60" s="22"/>
      <c r="KR60" s="22"/>
      <c r="KS60" s="22"/>
      <c r="KT60" s="22"/>
      <c r="KU60" s="22"/>
      <c r="KV60" s="22"/>
      <c r="KW60" s="22"/>
      <c r="KX60" s="22"/>
      <c r="KY60" s="22"/>
      <c r="KZ60" s="22"/>
      <c r="LA60" s="22"/>
      <c r="LB60" s="22"/>
      <c r="LC60" s="22"/>
      <c r="LD60" s="22"/>
      <c r="LE60" s="22"/>
      <c r="LF60" s="22"/>
      <c r="LG60" s="22"/>
      <c r="LH60" s="22"/>
      <c r="LI60" s="22"/>
      <c r="LJ60" s="23"/>
    </row>
    <row r="61" spans="2:322" ht="3.65" customHeight="1" thickBot="1">
      <c r="B61" s="817"/>
      <c r="C61" s="818"/>
      <c r="D61" s="818"/>
      <c r="E61" s="818"/>
      <c r="F61" s="818"/>
      <c r="G61" s="818"/>
      <c r="H61" s="818"/>
      <c r="I61" s="818"/>
      <c r="J61" s="818"/>
      <c r="K61" s="818"/>
      <c r="L61" s="818"/>
      <c r="M61" s="818"/>
      <c r="N61" s="818"/>
      <c r="O61" s="818"/>
      <c r="P61" s="818"/>
      <c r="Q61" s="818"/>
      <c r="R61" s="818"/>
      <c r="S61" s="818"/>
      <c r="T61" s="818"/>
      <c r="U61" s="818"/>
      <c r="V61" s="818"/>
      <c r="W61" s="818"/>
      <c r="X61" s="818"/>
      <c r="Y61" s="818"/>
      <c r="Z61" s="818"/>
      <c r="AA61" s="818"/>
      <c r="AB61" s="818"/>
      <c r="AC61" s="818"/>
      <c r="AD61" s="818"/>
      <c r="AE61" s="818"/>
      <c r="AF61" s="818"/>
      <c r="AG61" s="818"/>
      <c r="AH61" s="818"/>
      <c r="AI61" s="818"/>
      <c r="AJ61" s="818"/>
      <c r="AK61" s="818"/>
      <c r="AL61" s="818"/>
      <c r="AM61" s="818"/>
      <c r="AN61" s="818"/>
      <c r="AO61" s="819"/>
      <c r="AP61" s="22"/>
      <c r="AQ61" s="22"/>
      <c r="AR61" s="22"/>
      <c r="AS61" s="22"/>
      <c r="AT61" s="22"/>
      <c r="AU61" s="22"/>
      <c r="AV61" s="22"/>
      <c r="AW61" s="22"/>
      <c r="AX61" s="727"/>
      <c r="AY61" s="728"/>
      <c r="AZ61" s="47"/>
      <c r="BA61" s="59"/>
      <c r="BB61" s="56"/>
      <c r="BC61" s="56"/>
      <c r="BD61" s="56"/>
      <c r="BE61" s="27"/>
      <c r="BF61" s="27"/>
      <c r="BJ61" s="85"/>
      <c r="BK61" s="86"/>
      <c r="BL61" s="86"/>
      <c r="BM61" s="86"/>
      <c r="BN61" s="86"/>
      <c r="BO61" s="82"/>
      <c r="BP61" s="82"/>
      <c r="BQ61" s="91"/>
      <c r="BR61" s="91"/>
      <c r="CP61" s="90"/>
      <c r="CQ61" s="90"/>
      <c r="CR61" s="90"/>
      <c r="CS61" s="90"/>
      <c r="CT61" s="90"/>
      <c r="CU61" s="90"/>
      <c r="CV61" s="90"/>
      <c r="CW61" s="90"/>
      <c r="CX61" s="90"/>
      <c r="CY61" s="90"/>
      <c r="CZ61" s="90"/>
      <c r="DA61" s="90"/>
      <c r="DB61" s="90"/>
      <c r="DC61" s="90"/>
      <c r="DD61" s="90"/>
      <c r="DE61" s="90"/>
      <c r="FW61" s="748"/>
      <c r="FX61" s="748"/>
      <c r="FY61" s="748"/>
      <c r="FZ61" s="748"/>
      <c r="GA61" s="748"/>
      <c r="GB61" s="748"/>
      <c r="GC61" s="748"/>
      <c r="GD61" s="748"/>
      <c r="GE61" s="748"/>
      <c r="GF61" s="748"/>
      <c r="GG61" s="748"/>
      <c r="GH61" s="748"/>
      <c r="GI61" s="748"/>
      <c r="GJ61" s="748"/>
      <c r="GK61" s="748"/>
      <c r="GL61" s="748"/>
      <c r="GM61" s="748"/>
      <c r="GN61" s="748"/>
      <c r="GO61" s="748"/>
      <c r="GP61" s="748"/>
      <c r="GQ61" s="748"/>
      <c r="GR61" s="748"/>
      <c r="GS61" s="748"/>
      <c r="GT61" s="748"/>
      <c r="GU61" s="748"/>
      <c r="GV61" s="748"/>
      <c r="GW61" s="748"/>
      <c r="GX61" s="748"/>
      <c r="GY61" s="748"/>
      <c r="GZ61" s="748"/>
      <c r="HA61" s="748"/>
      <c r="HB61" s="748"/>
      <c r="HC61" s="748"/>
      <c r="HG61" s="769"/>
      <c r="HH61" s="769"/>
      <c r="HI61" s="769"/>
      <c r="HJ61" s="769"/>
      <c r="HK61" s="769"/>
      <c r="HL61" s="769"/>
      <c r="HM61" s="769"/>
      <c r="HN61" s="769"/>
      <c r="HO61" s="769"/>
      <c r="HP61" s="769"/>
      <c r="HQ61" s="769"/>
      <c r="HR61" s="769"/>
      <c r="HS61" s="769"/>
      <c r="HT61" s="769"/>
      <c r="HU61" s="769"/>
      <c r="HV61" s="769"/>
      <c r="HW61" s="769"/>
      <c r="HX61" s="769"/>
      <c r="HY61" s="769"/>
      <c r="HZ61" s="769"/>
      <c r="IA61" s="769"/>
      <c r="IB61" s="769"/>
      <c r="IC61" s="769"/>
      <c r="ID61" s="769"/>
      <c r="IE61" s="769"/>
      <c r="IF61" s="769"/>
      <c r="IG61" s="769"/>
      <c r="IH61" s="769"/>
      <c r="II61" s="769"/>
      <c r="IJ61" s="769"/>
      <c r="IK61" s="769"/>
      <c r="IL61" s="769"/>
      <c r="IM61" s="769"/>
      <c r="IO61" s="55"/>
      <c r="IP61" s="55"/>
      <c r="IQ61" s="55"/>
      <c r="IR61" s="55"/>
      <c r="IS61" s="55"/>
      <c r="IT61" s="55"/>
      <c r="IU61" s="55"/>
      <c r="IV61" s="68"/>
      <c r="IW61" s="47"/>
      <c r="IX61" s="728"/>
      <c r="IY61" s="731"/>
      <c r="IZ61" s="22"/>
      <c r="JA61" s="22"/>
      <c r="JB61" s="22"/>
      <c r="JC61" s="22"/>
      <c r="JD61" s="22"/>
      <c r="JE61" s="22"/>
      <c r="JF61" s="22"/>
      <c r="JG61" s="22"/>
      <c r="JH61" s="21"/>
      <c r="JI61" s="22"/>
      <c r="JJ61" s="22"/>
      <c r="JK61" s="22"/>
      <c r="JL61" s="22"/>
      <c r="JM61" s="22"/>
      <c r="JN61" s="22"/>
      <c r="JO61" s="22"/>
      <c r="JP61" s="22"/>
      <c r="JQ61" s="22"/>
      <c r="JR61" s="22"/>
      <c r="JS61" s="22"/>
      <c r="JT61" s="22"/>
      <c r="JU61" s="22"/>
      <c r="JV61" s="22"/>
      <c r="JW61" s="22"/>
      <c r="JX61" s="22"/>
      <c r="JY61" s="22"/>
      <c r="JZ61" s="22"/>
      <c r="KA61" s="22"/>
      <c r="KB61" s="22"/>
      <c r="KC61" s="22"/>
      <c r="KD61" s="22"/>
      <c r="KE61" s="22"/>
      <c r="KF61" s="22"/>
      <c r="KG61" s="22"/>
      <c r="KH61" s="22"/>
      <c r="KI61" s="22"/>
      <c r="KJ61" s="22"/>
      <c r="KK61" s="22"/>
      <c r="KL61" s="22"/>
      <c r="KM61" s="22"/>
      <c r="KN61" s="22"/>
      <c r="KO61" s="22"/>
      <c r="KP61" s="22"/>
      <c r="KQ61" s="22"/>
      <c r="KR61" s="22"/>
      <c r="KS61" s="22"/>
      <c r="KT61" s="22"/>
      <c r="KU61" s="22"/>
      <c r="KV61" s="22"/>
      <c r="KW61" s="22"/>
      <c r="KX61" s="22"/>
      <c r="KY61" s="22"/>
      <c r="KZ61" s="22"/>
      <c r="LA61" s="22"/>
      <c r="LB61" s="22"/>
      <c r="LC61" s="22"/>
      <c r="LD61" s="22"/>
      <c r="LE61" s="22"/>
      <c r="LF61" s="22"/>
      <c r="LG61" s="22"/>
      <c r="LH61" s="22"/>
      <c r="LI61" s="22"/>
      <c r="LJ61" s="23"/>
    </row>
    <row r="62" spans="2:322" ht="3.65" customHeight="1" thickTop="1"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3"/>
      <c r="AP62" s="22"/>
      <c r="AQ62" s="22"/>
      <c r="AR62" s="22"/>
      <c r="AS62" s="22"/>
      <c r="AT62" s="22"/>
      <c r="AU62" s="22"/>
      <c r="AV62" s="22"/>
      <c r="AW62" s="22"/>
      <c r="AX62" s="727"/>
      <c r="AY62" s="728"/>
      <c r="AZ62" s="728" t="e" vm="3">
        <v>#VALUE!</v>
      </c>
      <c r="BA62" s="59"/>
      <c r="BB62" s="29"/>
      <c r="BC62" s="29"/>
      <c r="BD62" s="29"/>
      <c r="BJ62" s="85"/>
      <c r="BK62" s="86"/>
      <c r="BL62" s="86"/>
      <c r="BM62" s="86"/>
      <c r="BN62" s="86"/>
      <c r="BO62" s="82"/>
      <c r="BP62" s="82"/>
      <c r="BQ62" s="91"/>
      <c r="BR62" s="91"/>
      <c r="CP62" s="90"/>
      <c r="CQ62" s="90"/>
      <c r="CR62" s="90"/>
      <c r="CS62" s="90"/>
      <c r="CT62" s="90"/>
      <c r="CU62" s="90"/>
      <c r="CV62" s="90"/>
      <c r="CW62" s="90"/>
      <c r="CX62" s="90"/>
      <c r="CY62" s="90"/>
      <c r="CZ62" s="90"/>
      <c r="DA62" s="90"/>
      <c r="DB62" s="90"/>
      <c r="DC62" s="90"/>
      <c r="DD62" s="90"/>
      <c r="DE62" s="90"/>
      <c r="FW62" s="748"/>
      <c r="FX62" s="748"/>
      <c r="FY62" s="748"/>
      <c r="FZ62" s="748"/>
      <c r="GA62" s="748"/>
      <c r="GB62" s="748"/>
      <c r="GC62" s="748"/>
      <c r="GD62" s="748"/>
      <c r="GE62" s="748"/>
      <c r="GF62" s="748"/>
      <c r="GG62" s="748"/>
      <c r="GH62" s="748"/>
      <c r="GI62" s="748"/>
      <c r="GJ62" s="748"/>
      <c r="GK62" s="748"/>
      <c r="GL62" s="748"/>
      <c r="GM62" s="748"/>
      <c r="GN62" s="748"/>
      <c r="GO62" s="748"/>
      <c r="GP62" s="748"/>
      <c r="GQ62" s="748"/>
      <c r="GR62" s="748"/>
      <c r="GS62" s="748"/>
      <c r="GT62" s="748"/>
      <c r="GU62" s="748"/>
      <c r="GV62" s="748"/>
      <c r="GW62" s="748"/>
      <c r="GX62" s="748"/>
      <c r="GY62" s="748"/>
      <c r="GZ62" s="748"/>
      <c r="HA62" s="748"/>
      <c r="HB62" s="748"/>
      <c r="HC62" s="748"/>
      <c r="HG62" s="769"/>
      <c r="HH62" s="769"/>
      <c r="HI62" s="769"/>
      <c r="HJ62" s="769"/>
      <c r="HK62" s="769"/>
      <c r="HL62" s="769"/>
      <c r="HM62" s="769"/>
      <c r="HN62" s="769"/>
      <c r="HO62" s="769"/>
      <c r="HP62" s="769"/>
      <c r="HQ62" s="769"/>
      <c r="HR62" s="769"/>
      <c r="HS62" s="769"/>
      <c r="HT62" s="769"/>
      <c r="HU62" s="769"/>
      <c r="HV62" s="769"/>
      <c r="HW62" s="769"/>
      <c r="HX62" s="769"/>
      <c r="HY62" s="769"/>
      <c r="HZ62" s="769"/>
      <c r="IA62" s="769"/>
      <c r="IB62" s="769"/>
      <c r="IC62" s="769"/>
      <c r="ID62" s="769"/>
      <c r="IE62" s="769"/>
      <c r="IF62" s="769"/>
      <c r="IG62" s="769"/>
      <c r="IH62" s="769"/>
      <c r="II62" s="769"/>
      <c r="IJ62" s="769"/>
      <c r="IK62" s="769"/>
      <c r="IL62" s="769"/>
      <c r="IM62" s="769"/>
      <c r="IO62" s="55"/>
      <c r="IP62" s="55"/>
      <c r="IQ62" s="55"/>
      <c r="IR62" s="55"/>
      <c r="IS62" s="55"/>
      <c r="IT62" s="55"/>
      <c r="IU62" s="55"/>
      <c r="IV62" s="68"/>
      <c r="IW62" s="728"/>
      <c r="IX62" s="728"/>
      <c r="IY62" s="731"/>
      <c r="IZ62" s="22"/>
      <c r="JA62" s="22"/>
      <c r="JB62" s="22"/>
      <c r="JC62" s="22"/>
      <c r="JD62" s="22"/>
      <c r="JE62" s="22"/>
      <c r="JF62" s="22"/>
      <c r="JG62" s="22"/>
      <c r="JH62" s="21"/>
      <c r="JI62" s="22"/>
      <c r="JJ62" s="22"/>
      <c r="JK62" s="22"/>
      <c r="JL62" s="22"/>
      <c r="JM62" s="22"/>
      <c r="JN62" s="22"/>
      <c r="JO62" s="22"/>
      <c r="JP62" s="22"/>
      <c r="JQ62" s="22"/>
      <c r="JR62" s="22"/>
      <c r="JS62" s="22"/>
      <c r="JT62" s="22"/>
      <c r="JU62" s="22"/>
      <c r="JV62" s="22"/>
      <c r="JW62" s="22"/>
      <c r="JX62" s="22"/>
      <c r="JY62" s="22"/>
      <c r="JZ62" s="22"/>
      <c r="KA62" s="22"/>
      <c r="KB62" s="22"/>
      <c r="KC62" s="22"/>
      <c r="KD62" s="22"/>
      <c r="KE62" s="22"/>
      <c r="KF62" s="22"/>
      <c r="KG62" s="22"/>
      <c r="KH62" s="22"/>
      <c r="KI62" s="22"/>
      <c r="KJ62" s="22"/>
      <c r="KK62" s="22"/>
      <c r="KL62" s="22"/>
      <c r="KM62" s="22"/>
      <c r="KN62" s="22"/>
      <c r="KO62" s="22"/>
      <c r="KP62" s="22"/>
      <c r="KQ62" s="22"/>
      <c r="KR62" s="22"/>
      <c r="KS62" s="22"/>
      <c r="KT62" s="22"/>
      <c r="KU62" s="22"/>
      <c r="KV62" s="22"/>
      <c r="KW62" s="22"/>
      <c r="KX62" s="22"/>
      <c r="KY62" s="22"/>
      <c r="KZ62" s="22"/>
      <c r="LA62" s="22"/>
      <c r="LB62" s="22"/>
      <c r="LC62" s="22"/>
      <c r="LD62" s="22"/>
      <c r="LE62" s="22"/>
      <c r="LF62" s="22"/>
      <c r="LG62" s="22"/>
      <c r="LH62" s="22"/>
      <c r="LI62" s="22"/>
      <c r="LJ62" s="23"/>
    </row>
    <row r="63" spans="2:322" ht="3.65" customHeight="1"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3"/>
      <c r="AP63" s="22"/>
      <c r="AQ63" s="22"/>
      <c r="AR63" s="22"/>
      <c r="AS63" s="22"/>
      <c r="AT63" s="22"/>
      <c r="AU63" s="22"/>
      <c r="AV63" s="22"/>
      <c r="AW63" s="22"/>
      <c r="AX63" s="727"/>
      <c r="AY63" s="728"/>
      <c r="AZ63" s="728"/>
      <c r="BA63" s="59"/>
      <c r="BB63" s="29"/>
      <c r="BC63" s="29"/>
      <c r="BD63" s="29"/>
      <c r="BF63" s="27"/>
      <c r="BJ63" s="85"/>
      <c r="BK63" s="86"/>
      <c r="BL63" s="86"/>
      <c r="BM63" s="86"/>
      <c r="BN63" s="86"/>
      <c r="BO63" s="82"/>
      <c r="BP63" s="82"/>
      <c r="BQ63" s="91"/>
      <c r="BR63" s="91"/>
      <c r="CP63" s="90"/>
      <c r="CQ63" s="90"/>
      <c r="CR63" s="90"/>
      <c r="CS63" s="90"/>
      <c r="CT63" s="90"/>
      <c r="CU63" s="90"/>
      <c r="CV63" s="90"/>
      <c r="CW63" s="90"/>
      <c r="CX63" s="90"/>
      <c r="CY63" s="90"/>
      <c r="CZ63" s="90"/>
      <c r="DA63" s="90"/>
      <c r="DB63" s="90"/>
      <c r="DC63" s="90"/>
      <c r="DD63" s="90"/>
      <c r="DE63" s="90"/>
      <c r="FW63" s="748"/>
      <c r="FX63" s="748"/>
      <c r="FY63" s="748"/>
      <c r="FZ63" s="748"/>
      <c r="GA63" s="748"/>
      <c r="GB63" s="748"/>
      <c r="GC63" s="748"/>
      <c r="GD63" s="748"/>
      <c r="GE63" s="748"/>
      <c r="GF63" s="748"/>
      <c r="GG63" s="748"/>
      <c r="GH63" s="748"/>
      <c r="GI63" s="748"/>
      <c r="GJ63" s="748"/>
      <c r="GK63" s="748"/>
      <c r="GL63" s="748"/>
      <c r="GM63" s="748"/>
      <c r="GN63" s="748"/>
      <c r="GO63" s="748"/>
      <c r="GP63" s="748"/>
      <c r="GQ63" s="748"/>
      <c r="GR63" s="748"/>
      <c r="GS63" s="748"/>
      <c r="GT63" s="748"/>
      <c r="GU63" s="748"/>
      <c r="GV63" s="748"/>
      <c r="GW63" s="748"/>
      <c r="GX63" s="748"/>
      <c r="GY63" s="748"/>
      <c r="GZ63" s="748"/>
      <c r="HA63" s="748"/>
      <c r="HB63" s="748"/>
      <c r="HC63" s="748"/>
      <c r="HG63" s="769"/>
      <c r="HH63" s="769"/>
      <c r="HI63" s="769"/>
      <c r="HJ63" s="769"/>
      <c r="HK63" s="769"/>
      <c r="HL63" s="769"/>
      <c r="HM63" s="769"/>
      <c r="HN63" s="769"/>
      <c r="HO63" s="769"/>
      <c r="HP63" s="769"/>
      <c r="HQ63" s="769"/>
      <c r="HR63" s="769"/>
      <c r="HS63" s="769"/>
      <c r="HT63" s="769"/>
      <c r="HU63" s="769"/>
      <c r="HV63" s="769"/>
      <c r="HW63" s="769"/>
      <c r="HX63" s="769"/>
      <c r="HY63" s="769"/>
      <c r="HZ63" s="769"/>
      <c r="IA63" s="769"/>
      <c r="IB63" s="769"/>
      <c r="IC63" s="769"/>
      <c r="ID63" s="769"/>
      <c r="IE63" s="769"/>
      <c r="IF63" s="769"/>
      <c r="IG63" s="769"/>
      <c r="IH63" s="769"/>
      <c r="II63" s="769"/>
      <c r="IJ63" s="769"/>
      <c r="IK63" s="769"/>
      <c r="IL63" s="769"/>
      <c r="IM63" s="769"/>
      <c r="IO63" s="55"/>
      <c r="IP63" s="55"/>
      <c r="IQ63" s="55"/>
      <c r="IR63" s="55"/>
      <c r="IS63" s="55"/>
      <c r="IT63" s="55"/>
      <c r="IU63" s="55"/>
      <c r="IV63" s="68"/>
      <c r="IW63" s="728"/>
      <c r="IX63" s="728"/>
      <c r="IY63" s="731"/>
      <c r="IZ63" s="22"/>
      <c r="JA63" s="22"/>
      <c r="JB63" s="22"/>
      <c r="JC63" s="22"/>
      <c r="JD63" s="22"/>
      <c r="JE63" s="22"/>
      <c r="JF63" s="22"/>
      <c r="JG63" s="22"/>
      <c r="JH63" s="21"/>
      <c r="JI63" s="22"/>
      <c r="JJ63" s="22"/>
      <c r="JK63" s="22"/>
      <c r="JL63" s="22"/>
      <c r="JM63" s="22"/>
      <c r="JN63" s="22"/>
      <c r="JO63" s="22"/>
      <c r="JP63" s="22"/>
      <c r="JQ63" s="22"/>
      <c r="JR63" s="22"/>
      <c r="JS63" s="22"/>
      <c r="JT63" s="22"/>
      <c r="JU63" s="22"/>
      <c r="JV63" s="22"/>
      <c r="JW63" s="22"/>
      <c r="JX63" s="22"/>
      <c r="JY63" s="22"/>
      <c r="JZ63" s="22"/>
      <c r="KA63" s="22"/>
      <c r="KB63" s="22"/>
      <c r="KC63" s="22"/>
      <c r="KD63" s="22"/>
      <c r="KE63" s="22"/>
      <c r="KF63" s="22"/>
      <c r="KG63" s="22"/>
      <c r="KH63" s="22"/>
      <c r="KI63" s="22"/>
      <c r="KJ63" s="22"/>
      <c r="KK63" s="22"/>
      <c r="KL63" s="22"/>
      <c r="KM63" s="22"/>
      <c r="KN63" s="22"/>
      <c r="KO63" s="22"/>
      <c r="KP63" s="22"/>
      <c r="KQ63" s="22"/>
      <c r="KR63" s="22"/>
      <c r="KS63" s="22"/>
      <c r="KT63" s="22"/>
      <c r="KU63" s="22"/>
      <c r="KV63" s="22"/>
      <c r="KW63" s="22"/>
      <c r="KX63" s="22"/>
      <c r="KY63" s="22"/>
      <c r="KZ63" s="22"/>
      <c r="LA63" s="22"/>
      <c r="LB63" s="22"/>
      <c r="LC63" s="22"/>
      <c r="LD63" s="22"/>
      <c r="LE63" s="22"/>
      <c r="LF63" s="22"/>
      <c r="LG63" s="22"/>
      <c r="LH63" s="22"/>
      <c r="LI63" s="22"/>
      <c r="LJ63" s="23"/>
    </row>
    <row r="64" spans="2:322" ht="3.65" customHeight="1">
      <c r="B64" s="2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3"/>
      <c r="AP64" s="22"/>
      <c r="AQ64" s="22"/>
      <c r="AR64" s="22"/>
      <c r="AS64" s="22"/>
      <c r="AT64" s="22"/>
      <c r="AU64" s="22"/>
      <c r="AV64" s="22"/>
      <c r="AW64" s="22"/>
      <c r="AX64" s="727"/>
      <c r="AY64" s="728"/>
      <c r="AZ64" s="47"/>
      <c r="BA64" s="59"/>
      <c r="BB64" s="29"/>
      <c r="BC64" s="29"/>
      <c r="BD64" s="29"/>
      <c r="BJ64" s="85"/>
      <c r="BK64" s="86"/>
      <c r="BL64" s="86"/>
      <c r="BM64" s="86"/>
      <c r="BN64" s="86"/>
      <c r="BO64" s="82"/>
      <c r="BP64" s="82"/>
      <c r="BQ64" s="91"/>
      <c r="BR64" s="91"/>
      <c r="CP64" s="90"/>
      <c r="CQ64" s="90"/>
      <c r="CR64" s="90"/>
      <c r="CS64" s="90"/>
      <c r="CT64" s="90"/>
      <c r="CU64" s="90"/>
      <c r="CV64" s="90"/>
      <c r="CW64" s="90"/>
      <c r="CX64" s="90"/>
      <c r="CY64" s="90"/>
      <c r="CZ64" s="90"/>
      <c r="DA64" s="90"/>
      <c r="DB64" s="90"/>
      <c r="DC64" s="90"/>
      <c r="DD64" s="90"/>
      <c r="DE64" s="90"/>
      <c r="FW64" s="748" t="s">
        <v>86</v>
      </c>
      <c r="FX64" s="748"/>
      <c r="FY64" s="748"/>
      <c r="FZ64" s="748"/>
      <c r="GA64" s="748"/>
      <c r="GB64" s="748"/>
      <c r="GC64" s="748"/>
      <c r="GD64" s="748"/>
      <c r="GE64" s="748"/>
      <c r="GF64" s="748"/>
      <c r="GG64" s="748"/>
      <c r="GH64" s="748"/>
      <c r="GI64" s="748"/>
      <c r="GJ64" s="748"/>
      <c r="GK64" s="748"/>
      <c r="GL64" s="748"/>
      <c r="GM64" s="748"/>
      <c r="GN64" s="748"/>
      <c r="GO64" s="748"/>
      <c r="GP64" s="748"/>
      <c r="GQ64" s="748"/>
      <c r="GR64" s="748"/>
      <c r="GS64" s="748"/>
      <c r="GT64" s="748"/>
      <c r="GU64" s="748"/>
      <c r="GV64" s="748"/>
      <c r="GW64" s="748"/>
      <c r="GX64" s="748"/>
      <c r="GY64" s="748"/>
      <c r="GZ64" s="748"/>
      <c r="HA64" s="748"/>
      <c r="HB64" s="748"/>
      <c r="HC64" s="748"/>
      <c r="HG64" s="769" t="s">
        <v>1508</v>
      </c>
      <c r="HH64" s="769"/>
      <c r="HI64" s="769"/>
      <c r="HJ64" s="769"/>
      <c r="HK64" s="769"/>
      <c r="HL64" s="769"/>
      <c r="HM64" s="769"/>
      <c r="HN64" s="769"/>
      <c r="HO64" s="769"/>
      <c r="HP64" s="769"/>
      <c r="HQ64" s="769"/>
      <c r="HR64" s="769"/>
      <c r="HS64" s="769"/>
      <c r="HT64" s="769"/>
      <c r="HU64" s="769"/>
      <c r="HV64" s="769"/>
      <c r="HW64" s="769"/>
      <c r="HX64" s="769"/>
      <c r="HY64" s="769"/>
      <c r="HZ64" s="769"/>
      <c r="IA64" s="769"/>
      <c r="IB64" s="769"/>
      <c r="IC64" s="769"/>
      <c r="ID64" s="769"/>
      <c r="IE64" s="769"/>
      <c r="IF64" s="769"/>
      <c r="IG64" s="769"/>
      <c r="IH64" s="769"/>
      <c r="II64" s="769"/>
      <c r="IJ64" s="769"/>
      <c r="IK64" s="769"/>
      <c r="IL64" s="769"/>
      <c r="IM64" s="769"/>
      <c r="IO64" s="55"/>
      <c r="IP64" s="55"/>
      <c r="IQ64" s="55"/>
      <c r="IR64" s="55"/>
      <c r="IS64" s="55"/>
      <c r="IT64" s="55"/>
      <c r="IU64" s="55"/>
      <c r="IV64" s="68"/>
      <c r="IW64" s="47"/>
      <c r="IX64" s="728"/>
      <c r="IY64" s="731"/>
      <c r="IZ64" s="22"/>
      <c r="JA64" s="22"/>
      <c r="JB64" s="22"/>
      <c r="JC64" s="22"/>
      <c r="JD64" s="22"/>
      <c r="JE64" s="22"/>
      <c r="JF64" s="22"/>
      <c r="JG64" s="22"/>
      <c r="JH64" s="21"/>
      <c r="JI64" s="22"/>
      <c r="JJ64" s="22"/>
      <c r="JK64" s="22"/>
      <c r="JL64" s="22"/>
      <c r="JM64" s="22"/>
      <c r="JN64" s="22"/>
      <c r="JO64" s="22"/>
      <c r="JP64" s="22"/>
      <c r="JQ64" s="22"/>
      <c r="JR64" s="22"/>
      <c r="JS64" s="22"/>
      <c r="JT64" s="22"/>
      <c r="JU64" s="22"/>
      <c r="JV64" s="22"/>
      <c r="JW64" s="22"/>
      <c r="JX64" s="22"/>
      <c r="JY64" s="22"/>
      <c r="JZ64" s="22"/>
      <c r="KA64" s="22"/>
      <c r="KB64" s="22"/>
      <c r="KC64" s="22"/>
      <c r="KD64" s="22"/>
      <c r="KE64" s="22"/>
      <c r="KF64" s="22"/>
      <c r="KG64" s="22"/>
      <c r="KH64" s="22"/>
      <c r="KI64" s="22"/>
      <c r="KJ64" s="22"/>
      <c r="KK64" s="22"/>
      <c r="KL64" s="22"/>
      <c r="KM64" s="22"/>
      <c r="KN64" s="22"/>
      <c r="KO64" s="22"/>
      <c r="KP64" s="22"/>
      <c r="KQ64" s="22"/>
      <c r="KR64" s="22"/>
      <c r="KS64" s="22"/>
      <c r="KT64" s="22"/>
      <c r="KU64" s="22"/>
      <c r="KV64" s="22"/>
      <c r="KW64" s="22"/>
      <c r="KX64" s="22"/>
      <c r="KY64" s="22"/>
      <c r="KZ64" s="22"/>
      <c r="LA64" s="22"/>
      <c r="LB64" s="22"/>
      <c r="LC64" s="22"/>
      <c r="LD64" s="22"/>
      <c r="LE64" s="22"/>
      <c r="LF64" s="22"/>
      <c r="LG64" s="22"/>
      <c r="LH64" s="22"/>
      <c r="LI64" s="22"/>
      <c r="LJ64" s="23"/>
    </row>
    <row r="65" spans="2:322" ht="3.65" customHeight="1">
      <c r="B65" s="2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3"/>
      <c r="AP65" s="22"/>
      <c r="AQ65" s="22"/>
      <c r="AR65" s="22"/>
      <c r="AS65" s="22"/>
      <c r="AT65" s="22"/>
      <c r="AU65" s="22"/>
      <c r="AV65" s="22"/>
      <c r="AW65" s="22"/>
      <c r="AX65" s="727"/>
      <c r="AY65" s="728"/>
      <c r="AZ65" s="47"/>
      <c r="BA65" s="59"/>
      <c r="BB65" s="29"/>
      <c r="BC65" s="29"/>
      <c r="BD65" s="29"/>
      <c r="BF65" s="27"/>
      <c r="BJ65" s="85"/>
      <c r="BK65" s="86"/>
      <c r="BL65" s="86"/>
      <c r="BM65" s="86"/>
      <c r="BN65" s="86"/>
      <c r="BO65" s="89"/>
      <c r="BP65" s="89"/>
      <c r="BQ65" s="89"/>
      <c r="BR65" s="89"/>
      <c r="CP65" s="90"/>
      <c r="CQ65" s="90"/>
      <c r="CR65" s="90"/>
      <c r="CS65" s="90"/>
      <c r="CT65" s="90"/>
      <c r="CU65" s="90"/>
      <c r="CV65" s="90"/>
      <c r="CW65" s="90"/>
      <c r="CX65" s="90"/>
      <c r="CY65" s="90"/>
      <c r="CZ65" s="90"/>
      <c r="DA65" s="90"/>
      <c r="DB65" s="90"/>
      <c r="DC65" s="90"/>
      <c r="DD65" s="90"/>
      <c r="DE65" s="90"/>
      <c r="FW65" s="748"/>
      <c r="FX65" s="748"/>
      <c r="FY65" s="748"/>
      <c r="FZ65" s="748"/>
      <c r="GA65" s="748"/>
      <c r="GB65" s="748"/>
      <c r="GC65" s="748"/>
      <c r="GD65" s="748"/>
      <c r="GE65" s="748"/>
      <c r="GF65" s="748"/>
      <c r="GG65" s="748"/>
      <c r="GH65" s="748"/>
      <c r="GI65" s="748"/>
      <c r="GJ65" s="748"/>
      <c r="GK65" s="748"/>
      <c r="GL65" s="748"/>
      <c r="GM65" s="748"/>
      <c r="GN65" s="748"/>
      <c r="GO65" s="748"/>
      <c r="GP65" s="748"/>
      <c r="GQ65" s="748"/>
      <c r="GR65" s="748"/>
      <c r="GS65" s="748"/>
      <c r="GT65" s="748"/>
      <c r="GU65" s="748"/>
      <c r="GV65" s="748"/>
      <c r="GW65" s="748"/>
      <c r="GX65" s="748"/>
      <c r="GY65" s="748"/>
      <c r="GZ65" s="748"/>
      <c r="HA65" s="748"/>
      <c r="HB65" s="748"/>
      <c r="HC65" s="748"/>
      <c r="HG65" s="769"/>
      <c r="HH65" s="769"/>
      <c r="HI65" s="769"/>
      <c r="HJ65" s="769"/>
      <c r="HK65" s="769"/>
      <c r="HL65" s="769"/>
      <c r="HM65" s="769"/>
      <c r="HN65" s="769"/>
      <c r="HO65" s="769"/>
      <c r="HP65" s="769"/>
      <c r="HQ65" s="769"/>
      <c r="HR65" s="769"/>
      <c r="HS65" s="769"/>
      <c r="HT65" s="769"/>
      <c r="HU65" s="769"/>
      <c r="HV65" s="769"/>
      <c r="HW65" s="769"/>
      <c r="HX65" s="769"/>
      <c r="HY65" s="769"/>
      <c r="HZ65" s="769"/>
      <c r="IA65" s="769"/>
      <c r="IB65" s="769"/>
      <c r="IC65" s="769"/>
      <c r="ID65" s="769"/>
      <c r="IE65" s="769"/>
      <c r="IF65" s="769"/>
      <c r="IG65" s="769"/>
      <c r="IH65" s="769"/>
      <c r="II65" s="769"/>
      <c r="IJ65" s="769"/>
      <c r="IK65" s="769"/>
      <c r="IL65" s="769"/>
      <c r="IM65" s="769"/>
      <c r="IO65" s="55"/>
      <c r="IP65" s="55"/>
      <c r="IQ65" s="55"/>
      <c r="IR65" s="55"/>
      <c r="IS65" s="55"/>
      <c r="IT65" s="55"/>
      <c r="IU65" s="55"/>
      <c r="IV65" s="68"/>
      <c r="IW65" s="47"/>
      <c r="IX65" s="728"/>
      <c r="IY65" s="731"/>
      <c r="IZ65" s="22"/>
      <c r="JA65" s="22"/>
      <c r="JB65" s="22"/>
      <c r="JC65" s="22"/>
      <c r="JD65" s="22"/>
      <c r="JE65" s="22"/>
      <c r="JF65" s="22"/>
      <c r="JG65" s="22"/>
      <c r="JH65" s="21"/>
      <c r="JI65" s="22"/>
      <c r="JJ65" s="22"/>
      <c r="JK65" s="22"/>
      <c r="JL65" s="22"/>
      <c r="JM65" s="22"/>
      <c r="JN65" s="22"/>
      <c r="JO65" s="22"/>
      <c r="JP65" s="22"/>
      <c r="JQ65" s="22"/>
      <c r="JR65" s="22"/>
      <c r="JS65" s="22"/>
      <c r="JT65" s="22"/>
      <c r="JU65" s="22"/>
      <c r="JV65" s="22"/>
      <c r="JW65" s="22"/>
      <c r="JX65" s="22"/>
      <c r="JY65" s="22"/>
      <c r="JZ65" s="22"/>
      <c r="KA65" s="22"/>
      <c r="KB65" s="22"/>
      <c r="KC65" s="22"/>
      <c r="KD65" s="22"/>
      <c r="KE65" s="22"/>
      <c r="KF65" s="22"/>
      <c r="KG65" s="22"/>
      <c r="KH65" s="22"/>
      <c r="KI65" s="22"/>
      <c r="KJ65" s="22"/>
      <c r="KK65" s="22"/>
      <c r="KL65" s="22"/>
      <c r="KM65" s="22"/>
      <c r="KN65" s="22"/>
      <c r="KO65" s="22"/>
      <c r="KP65" s="22"/>
      <c r="KQ65" s="22"/>
      <c r="KR65" s="22"/>
      <c r="KS65" s="22"/>
      <c r="KT65" s="22"/>
      <c r="KU65" s="22"/>
      <c r="KV65" s="22"/>
      <c r="KW65" s="22"/>
      <c r="KX65" s="22"/>
      <c r="KY65" s="22"/>
      <c r="KZ65" s="22"/>
      <c r="LA65" s="22"/>
      <c r="LB65" s="22"/>
      <c r="LC65" s="22"/>
      <c r="LD65" s="22"/>
      <c r="LE65" s="22"/>
      <c r="LF65" s="22"/>
      <c r="LG65" s="22"/>
      <c r="LH65" s="22"/>
      <c r="LI65" s="22"/>
      <c r="LJ65" s="23"/>
    </row>
    <row r="66" spans="2:322" ht="3.65" customHeight="1"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3"/>
      <c r="AP66" s="22"/>
      <c r="AQ66" s="22"/>
      <c r="AR66" s="22"/>
      <c r="AS66" s="22"/>
      <c r="AT66" s="22"/>
      <c r="AU66" s="22"/>
      <c r="AV66" s="22"/>
      <c r="AW66" s="22"/>
      <c r="AX66" s="727"/>
      <c r="AY66" s="728"/>
      <c r="AZ66" s="47"/>
      <c r="BA66" s="59"/>
      <c r="BB66" s="29"/>
      <c r="BC66" s="29"/>
      <c r="BD66" s="29"/>
      <c r="BJ66" s="95"/>
      <c r="BK66" s="95"/>
      <c r="BL66" s="95"/>
      <c r="BM66" s="95"/>
      <c r="BN66" s="95"/>
      <c r="BO66" s="89"/>
      <c r="BP66" s="89"/>
      <c r="BQ66" s="89"/>
      <c r="BR66" s="89"/>
      <c r="CP66" s="90"/>
      <c r="CQ66" s="90"/>
      <c r="CR66" s="90"/>
      <c r="CS66" s="90"/>
      <c r="CT66" s="90"/>
      <c r="CU66" s="90"/>
      <c r="CV66" s="90"/>
      <c r="CW66" s="90"/>
      <c r="CX66" s="90"/>
      <c r="CY66" s="90"/>
      <c r="CZ66" s="90"/>
      <c r="DA66" s="90"/>
      <c r="DB66" s="90"/>
      <c r="DC66" s="90"/>
      <c r="DD66" s="90"/>
      <c r="DE66" s="90"/>
      <c r="FW66" s="748"/>
      <c r="FX66" s="748"/>
      <c r="FY66" s="748"/>
      <c r="FZ66" s="748"/>
      <c r="GA66" s="748"/>
      <c r="GB66" s="748"/>
      <c r="GC66" s="748"/>
      <c r="GD66" s="748"/>
      <c r="GE66" s="748"/>
      <c r="GF66" s="748"/>
      <c r="GG66" s="748"/>
      <c r="GH66" s="748"/>
      <c r="GI66" s="748"/>
      <c r="GJ66" s="748"/>
      <c r="GK66" s="748"/>
      <c r="GL66" s="748"/>
      <c r="GM66" s="748"/>
      <c r="GN66" s="748"/>
      <c r="GO66" s="748"/>
      <c r="GP66" s="748"/>
      <c r="GQ66" s="748"/>
      <c r="GR66" s="748"/>
      <c r="GS66" s="748"/>
      <c r="GT66" s="748"/>
      <c r="GU66" s="748"/>
      <c r="GV66" s="748"/>
      <c r="GW66" s="748"/>
      <c r="GX66" s="748"/>
      <c r="GY66" s="748"/>
      <c r="GZ66" s="748"/>
      <c r="HA66" s="748"/>
      <c r="HB66" s="748"/>
      <c r="HC66" s="748"/>
      <c r="HG66" s="769"/>
      <c r="HH66" s="769"/>
      <c r="HI66" s="769"/>
      <c r="HJ66" s="769"/>
      <c r="HK66" s="769"/>
      <c r="HL66" s="769"/>
      <c r="HM66" s="769"/>
      <c r="HN66" s="769"/>
      <c r="HO66" s="769"/>
      <c r="HP66" s="769"/>
      <c r="HQ66" s="769"/>
      <c r="HR66" s="769"/>
      <c r="HS66" s="769"/>
      <c r="HT66" s="769"/>
      <c r="HU66" s="769"/>
      <c r="HV66" s="769"/>
      <c r="HW66" s="769"/>
      <c r="HX66" s="769"/>
      <c r="HY66" s="769"/>
      <c r="HZ66" s="769"/>
      <c r="IA66" s="769"/>
      <c r="IB66" s="769"/>
      <c r="IC66" s="769"/>
      <c r="ID66" s="769"/>
      <c r="IE66" s="769"/>
      <c r="IF66" s="769"/>
      <c r="IG66" s="769"/>
      <c r="IH66" s="769"/>
      <c r="II66" s="769"/>
      <c r="IJ66" s="769"/>
      <c r="IK66" s="769"/>
      <c r="IL66" s="769"/>
      <c r="IM66" s="769"/>
      <c r="IO66" s="55"/>
      <c r="IP66" s="55"/>
      <c r="IQ66" s="55"/>
      <c r="IR66" s="55"/>
      <c r="IS66" s="55"/>
      <c r="IT66" s="55"/>
      <c r="IU66" s="55"/>
      <c r="IV66" s="68"/>
      <c r="IW66" s="47"/>
      <c r="IX66" s="728"/>
      <c r="IY66" s="731"/>
      <c r="IZ66" s="22"/>
      <c r="JA66" s="22"/>
      <c r="JB66" s="22"/>
      <c r="JC66" s="22"/>
      <c r="JD66" s="22"/>
      <c r="JE66" s="22"/>
      <c r="JF66" s="22"/>
      <c r="JG66" s="22"/>
      <c r="JH66" s="21"/>
      <c r="JI66" s="22"/>
      <c r="JJ66" s="22"/>
      <c r="JK66" s="22"/>
      <c r="JL66" s="22"/>
      <c r="JM66" s="22"/>
      <c r="JN66" s="22"/>
      <c r="JO66" s="22"/>
      <c r="JP66" s="22"/>
      <c r="JQ66" s="22"/>
      <c r="JR66" s="22"/>
      <c r="JS66" s="22"/>
      <c r="JT66" s="22"/>
      <c r="JU66" s="22"/>
      <c r="JV66" s="22"/>
      <c r="JW66" s="22"/>
      <c r="JX66" s="22"/>
      <c r="JY66" s="22"/>
      <c r="JZ66" s="22"/>
      <c r="KA66" s="22"/>
      <c r="KB66" s="22"/>
      <c r="KC66" s="22"/>
      <c r="KD66" s="22"/>
      <c r="KE66" s="22"/>
      <c r="KF66" s="22"/>
      <c r="KG66" s="22"/>
      <c r="KH66" s="22"/>
      <c r="KI66" s="22"/>
      <c r="KJ66" s="22"/>
      <c r="KK66" s="22"/>
      <c r="KL66" s="22"/>
      <c r="KM66" s="22"/>
      <c r="KN66" s="22"/>
      <c r="KO66" s="22"/>
      <c r="KP66" s="22"/>
      <c r="KQ66" s="22"/>
      <c r="KR66" s="22"/>
      <c r="KS66" s="22"/>
      <c r="KT66" s="22"/>
      <c r="KU66" s="22"/>
      <c r="KV66" s="22"/>
      <c r="KW66" s="22"/>
      <c r="KX66" s="22"/>
      <c r="KY66" s="22"/>
      <c r="KZ66" s="22"/>
      <c r="LA66" s="22"/>
      <c r="LB66" s="22"/>
      <c r="LC66" s="22"/>
      <c r="LD66" s="22"/>
      <c r="LE66" s="22"/>
      <c r="LF66" s="22"/>
      <c r="LG66" s="22"/>
      <c r="LH66" s="22"/>
      <c r="LI66" s="22"/>
      <c r="LJ66" s="23"/>
    </row>
    <row r="67" spans="2:322" ht="3.65" customHeight="1">
      <c r="B67" s="2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3"/>
      <c r="AP67" s="22"/>
      <c r="AQ67" s="22"/>
      <c r="AR67" s="22"/>
      <c r="AS67" s="22"/>
      <c r="AT67" s="22"/>
      <c r="AU67" s="22"/>
      <c r="AV67" s="22"/>
      <c r="AW67" s="22"/>
      <c r="AX67" s="727"/>
      <c r="AY67" s="728"/>
      <c r="AZ67" s="47"/>
      <c r="BA67" s="59"/>
      <c r="BB67" s="29"/>
      <c r="BC67" s="29"/>
      <c r="BD67" s="29"/>
      <c r="BF67" s="27"/>
      <c r="BJ67" s="95"/>
      <c r="BK67" s="95"/>
      <c r="BL67" s="95"/>
      <c r="BM67" s="95"/>
      <c r="BN67" s="95"/>
      <c r="BO67" s="82"/>
      <c r="BP67" s="82"/>
      <c r="BQ67" s="91"/>
      <c r="BR67" s="91"/>
      <c r="CP67" s="90"/>
      <c r="CQ67" s="90"/>
      <c r="CR67" s="90"/>
      <c r="CS67" s="90"/>
      <c r="CT67" s="90"/>
      <c r="CU67" s="90"/>
      <c r="CV67" s="90"/>
      <c r="CW67" s="90"/>
      <c r="CX67" s="90"/>
      <c r="CY67" s="90"/>
      <c r="CZ67" s="90"/>
      <c r="DA67" s="90"/>
      <c r="DB67" s="90"/>
      <c r="DC67" s="90"/>
      <c r="DD67" s="90"/>
      <c r="DE67" s="90"/>
      <c r="FW67" s="748"/>
      <c r="FX67" s="748"/>
      <c r="FY67" s="748"/>
      <c r="FZ67" s="748"/>
      <c r="GA67" s="748"/>
      <c r="GB67" s="748"/>
      <c r="GC67" s="748"/>
      <c r="GD67" s="748"/>
      <c r="GE67" s="748"/>
      <c r="GF67" s="748"/>
      <c r="GG67" s="748"/>
      <c r="GH67" s="748"/>
      <c r="GI67" s="748"/>
      <c r="GJ67" s="748"/>
      <c r="GK67" s="748"/>
      <c r="GL67" s="748"/>
      <c r="GM67" s="748"/>
      <c r="GN67" s="748"/>
      <c r="GO67" s="748"/>
      <c r="GP67" s="748"/>
      <c r="GQ67" s="748"/>
      <c r="GR67" s="748"/>
      <c r="GS67" s="748"/>
      <c r="GT67" s="748"/>
      <c r="GU67" s="748"/>
      <c r="GV67" s="748"/>
      <c r="GW67" s="748"/>
      <c r="GX67" s="748"/>
      <c r="GY67" s="748"/>
      <c r="GZ67" s="748"/>
      <c r="HA67" s="748"/>
      <c r="HB67" s="748"/>
      <c r="HC67" s="748"/>
      <c r="HG67" s="769"/>
      <c r="HH67" s="769"/>
      <c r="HI67" s="769"/>
      <c r="HJ67" s="769"/>
      <c r="HK67" s="769"/>
      <c r="HL67" s="769"/>
      <c r="HM67" s="769"/>
      <c r="HN67" s="769"/>
      <c r="HO67" s="769"/>
      <c r="HP67" s="769"/>
      <c r="HQ67" s="769"/>
      <c r="HR67" s="769"/>
      <c r="HS67" s="769"/>
      <c r="HT67" s="769"/>
      <c r="HU67" s="769"/>
      <c r="HV67" s="769"/>
      <c r="HW67" s="769"/>
      <c r="HX67" s="769"/>
      <c r="HY67" s="769"/>
      <c r="HZ67" s="769"/>
      <c r="IA67" s="769"/>
      <c r="IB67" s="769"/>
      <c r="IC67" s="769"/>
      <c r="ID67" s="769"/>
      <c r="IE67" s="769"/>
      <c r="IF67" s="769"/>
      <c r="IG67" s="769"/>
      <c r="IH67" s="769"/>
      <c r="II67" s="769"/>
      <c r="IJ67" s="769"/>
      <c r="IK67" s="769"/>
      <c r="IL67" s="769"/>
      <c r="IM67" s="769"/>
      <c r="IO67" s="55"/>
      <c r="IP67" s="55"/>
      <c r="IQ67" s="55"/>
      <c r="IR67" s="55"/>
      <c r="IS67" s="55"/>
      <c r="IT67" s="55"/>
      <c r="IU67" s="55"/>
      <c r="IV67" s="68"/>
      <c r="IW67" s="47"/>
      <c r="IX67" s="728"/>
      <c r="IY67" s="731"/>
      <c r="IZ67" s="22"/>
      <c r="JA67" s="22"/>
      <c r="JB67" s="22"/>
      <c r="JC67" s="22"/>
      <c r="JD67" s="22"/>
      <c r="JE67" s="22"/>
      <c r="JF67" s="22"/>
      <c r="JG67" s="22"/>
      <c r="JH67" s="21"/>
      <c r="JI67" s="22"/>
      <c r="JJ67" s="22"/>
      <c r="JK67" s="22"/>
      <c r="JL67" s="22"/>
      <c r="JM67" s="22"/>
      <c r="JN67" s="22"/>
      <c r="JO67" s="22"/>
      <c r="JP67" s="22"/>
      <c r="JQ67" s="22"/>
      <c r="JR67" s="22"/>
      <c r="JS67" s="22"/>
      <c r="JT67" s="22"/>
      <c r="JU67" s="22"/>
      <c r="JV67" s="22"/>
      <c r="JW67" s="22"/>
      <c r="JX67" s="22"/>
      <c r="JY67" s="22"/>
      <c r="JZ67" s="22"/>
      <c r="KA67" s="22"/>
      <c r="KB67" s="22"/>
      <c r="KC67" s="22"/>
      <c r="KD67" s="22"/>
      <c r="KE67" s="22"/>
      <c r="KF67" s="22"/>
      <c r="KG67" s="22"/>
      <c r="KH67" s="22"/>
      <c r="KI67" s="22"/>
      <c r="KJ67" s="22"/>
      <c r="KK67" s="22"/>
      <c r="KL67" s="22"/>
      <c r="KM67" s="22"/>
      <c r="KN67" s="22"/>
      <c r="KO67" s="22"/>
      <c r="KP67" s="22"/>
      <c r="KQ67" s="22"/>
      <c r="KR67" s="22"/>
      <c r="KS67" s="22"/>
      <c r="KT67" s="22"/>
      <c r="KU67" s="22"/>
      <c r="KV67" s="22"/>
      <c r="KW67" s="22"/>
      <c r="KX67" s="22"/>
      <c r="KY67" s="22"/>
      <c r="KZ67" s="22"/>
      <c r="LA67" s="22"/>
      <c r="LB67" s="22"/>
      <c r="LC67" s="22"/>
      <c r="LD67" s="22"/>
      <c r="LE67" s="22"/>
      <c r="LF67" s="22"/>
      <c r="LG67" s="22"/>
      <c r="LH67" s="22"/>
      <c r="LI67" s="22"/>
      <c r="LJ67" s="23"/>
    </row>
    <row r="68" spans="2:322" ht="3.65" customHeight="1">
      <c r="B68" s="2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3"/>
      <c r="AP68" s="22"/>
      <c r="AQ68" s="22"/>
      <c r="AR68" s="22"/>
      <c r="AS68" s="22"/>
      <c r="AT68" s="22"/>
      <c r="AU68" s="22"/>
      <c r="AV68" s="22"/>
      <c r="AW68" s="22"/>
      <c r="AX68" s="727"/>
      <c r="AY68" s="728"/>
      <c r="AZ68" s="47"/>
      <c r="BA68" s="59"/>
      <c r="BB68" s="56"/>
      <c r="BC68" s="56"/>
      <c r="BD68" s="56"/>
      <c r="BE68" s="27"/>
      <c r="BF68" s="27"/>
      <c r="BJ68" s="85"/>
      <c r="BK68" s="86"/>
      <c r="BL68" s="86"/>
      <c r="BM68" s="86"/>
      <c r="BN68" s="86"/>
      <c r="BO68" s="82"/>
      <c r="BP68" s="82"/>
      <c r="BQ68" s="91"/>
      <c r="BR68" s="91"/>
      <c r="CP68" s="90"/>
      <c r="CQ68" s="90"/>
      <c r="CR68" s="90"/>
      <c r="CS68" s="90"/>
      <c r="CT68" s="90"/>
      <c r="CU68" s="90"/>
      <c r="CV68" s="90"/>
      <c r="CW68" s="90"/>
      <c r="CX68" s="90"/>
      <c r="CY68" s="90"/>
      <c r="CZ68" s="90"/>
      <c r="DA68" s="90"/>
      <c r="DB68" s="90"/>
      <c r="DC68" s="90"/>
      <c r="DD68" s="90"/>
      <c r="DE68" s="90"/>
      <c r="FW68" s="748"/>
      <c r="FX68" s="748"/>
      <c r="FY68" s="748"/>
      <c r="FZ68" s="748"/>
      <c r="GA68" s="748"/>
      <c r="GB68" s="748"/>
      <c r="GC68" s="748"/>
      <c r="GD68" s="748"/>
      <c r="GE68" s="748"/>
      <c r="GF68" s="748"/>
      <c r="GG68" s="748"/>
      <c r="GH68" s="748"/>
      <c r="GI68" s="748"/>
      <c r="GJ68" s="748"/>
      <c r="GK68" s="748"/>
      <c r="GL68" s="748"/>
      <c r="GM68" s="748"/>
      <c r="GN68" s="748"/>
      <c r="GO68" s="748"/>
      <c r="GP68" s="748"/>
      <c r="GQ68" s="748"/>
      <c r="GR68" s="748"/>
      <c r="GS68" s="748"/>
      <c r="GT68" s="748"/>
      <c r="GU68" s="748"/>
      <c r="GV68" s="748"/>
      <c r="GW68" s="748"/>
      <c r="GX68" s="748"/>
      <c r="GY68" s="748"/>
      <c r="GZ68" s="748"/>
      <c r="HA68" s="748"/>
      <c r="HB68" s="748"/>
      <c r="HC68" s="748"/>
      <c r="HG68" s="769"/>
      <c r="HH68" s="769"/>
      <c r="HI68" s="769"/>
      <c r="HJ68" s="769"/>
      <c r="HK68" s="769"/>
      <c r="HL68" s="769"/>
      <c r="HM68" s="769"/>
      <c r="HN68" s="769"/>
      <c r="HO68" s="769"/>
      <c r="HP68" s="769"/>
      <c r="HQ68" s="769"/>
      <c r="HR68" s="769"/>
      <c r="HS68" s="769"/>
      <c r="HT68" s="769"/>
      <c r="HU68" s="769"/>
      <c r="HV68" s="769"/>
      <c r="HW68" s="769"/>
      <c r="HX68" s="769"/>
      <c r="HY68" s="769"/>
      <c r="HZ68" s="769"/>
      <c r="IA68" s="769"/>
      <c r="IB68" s="769"/>
      <c r="IC68" s="769"/>
      <c r="ID68" s="769"/>
      <c r="IE68" s="769"/>
      <c r="IF68" s="769"/>
      <c r="IG68" s="769"/>
      <c r="IH68" s="769"/>
      <c r="II68" s="769"/>
      <c r="IJ68" s="769"/>
      <c r="IK68" s="769"/>
      <c r="IL68" s="769"/>
      <c r="IM68" s="769"/>
      <c r="IO68" s="55"/>
      <c r="IP68" s="55"/>
      <c r="IQ68" s="55"/>
      <c r="IR68" s="55"/>
      <c r="IS68" s="55"/>
      <c r="IT68" s="55"/>
      <c r="IU68" s="55"/>
      <c r="IV68" s="68"/>
      <c r="IW68" s="47"/>
      <c r="IX68" s="728"/>
      <c r="IY68" s="731"/>
      <c r="IZ68" s="22"/>
      <c r="JA68" s="22"/>
      <c r="JB68" s="22"/>
      <c r="JC68" s="22"/>
      <c r="JD68" s="22"/>
      <c r="JE68" s="22"/>
      <c r="JF68" s="22"/>
      <c r="JG68" s="22"/>
      <c r="JH68" s="21"/>
      <c r="JI68" s="22"/>
      <c r="JJ68" s="22"/>
      <c r="JK68" s="22"/>
      <c r="JL68" s="22"/>
      <c r="JM68" s="22"/>
      <c r="JN68" s="22"/>
      <c r="JO68" s="22"/>
      <c r="JP68" s="22"/>
      <c r="JQ68" s="22"/>
      <c r="JR68" s="22"/>
      <c r="JS68" s="22"/>
      <c r="JT68" s="22"/>
      <c r="JU68" s="22"/>
      <c r="JV68" s="22"/>
      <c r="JW68" s="22"/>
      <c r="JX68" s="22"/>
      <c r="JY68" s="22"/>
      <c r="JZ68" s="22"/>
      <c r="KA68" s="22"/>
      <c r="KB68" s="22"/>
      <c r="KC68" s="22"/>
      <c r="KD68" s="22"/>
      <c r="KE68" s="22"/>
      <c r="KF68" s="22"/>
      <c r="KG68" s="22"/>
      <c r="KH68" s="22"/>
      <c r="KI68" s="22"/>
      <c r="KJ68" s="22"/>
      <c r="KK68" s="22"/>
      <c r="KL68" s="22"/>
      <c r="KM68" s="22"/>
      <c r="KN68" s="22"/>
      <c r="KO68" s="22"/>
      <c r="KP68" s="22"/>
      <c r="KQ68" s="22"/>
      <c r="KR68" s="22"/>
      <c r="KS68" s="22"/>
      <c r="KT68" s="22"/>
      <c r="KU68" s="22"/>
      <c r="KV68" s="22"/>
      <c r="KW68" s="22"/>
      <c r="KX68" s="22"/>
      <c r="KY68" s="22"/>
      <c r="KZ68" s="22"/>
      <c r="LA68" s="22"/>
      <c r="LB68" s="22"/>
      <c r="LC68" s="22"/>
      <c r="LD68" s="22"/>
      <c r="LE68" s="22"/>
      <c r="LF68" s="22"/>
      <c r="LG68" s="22"/>
      <c r="LH68" s="22"/>
      <c r="LI68" s="22"/>
      <c r="LJ68" s="23"/>
    </row>
    <row r="69" spans="2:322" ht="3.65" customHeight="1"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3"/>
      <c r="AP69" s="22"/>
      <c r="AQ69" s="22"/>
      <c r="AR69" s="22"/>
      <c r="AS69" s="22"/>
      <c r="AT69" s="22"/>
      <c r="AU69" s="22"/>
      <c r="AV69" s="22"/>
      <c r="AW69" s="22"/>
      <c r="AX69" s="729"/>
      <c r="AY69" s="730"/>
      <c r="AZ69" s="48"/>
      <c r="BA69" s="59"/>
      <c r="BB69" s="56"/>
      <c r="BC69" s="56"/>
      <c r="BD69" s="56"/>
      <c r="BE69" s="27"/>
      <c r="BF69" s="27"/>
      <c r="BJ69" s="85"/>
      <c r="BK69" s="86"/>
      <c r="BL69" s="86"/>
      <c r="BM69" s="86"/>
      <c r="BN69" s="86"/>
      <c r="BO69" s="82"/>
      <c r="BP69" s="82"/>
      <c r="BQ69" s="91"/>
      <c r="BR69" s="91"/>
      <c r="CP69" s="90"/>
      <c r="CQ69" s="90"/>
      <c r="CR69" s="90"/>
      <c r="CS69" s="90"/>
      <c r="CT69" s="90"/>
      <c r="CU69" s="90"/>
      <c r="CV69" s="90"/>
      <c r="CW69" s="90"/>
      <c r="CX69" s="90"/>
      <c r="CY69" s="90"/>
      <c r="CZ69" s="90"/>
      <c r="DA69" s="90"/>
      <c r="DB69" s="90"/>
      <c r="DC69" s="90"/>
      <c r="DD69" s="90"/>
      <c r="DE69" s="90"/>
      <c r="FW69" s="748"/>
      <c r="FX69" s="748"/>
      <c r="FY69" s="748"/>
      <c r="FZ69" s="748"/>
      <c r="GA69" s="748"/>
      <c r="GB69" s="748"/>
      <c r="GC69" s="748"/>
      <c r="GD69" s="748"/>
      <c r="GE69" s="748"/>
      <c r="GF69" s="748"/>
      <c r="GG69" s="748"/>
      <c r="GH69" s="748"/>
      <c r="GI69" s="748"/>
      <c r="GJ69" s="748"/>
      <c r="GK69" s="748"/>
      <c r="GL69" s="748"/>
      <c r="GM69" s="748"/>
      <c r="GN69" s="748"/>
      <c r="GO69" s="748"/>
      <c r="GP69" s="748"/>
      <c r="GQ69" s="748"/>
      <c r="GR69" s="748"/>
      <c r="GS69" s="748"/>
      <c r="GT69" s="748"/>
      <c r="GU69" s="748"/>
      <c r="GV69" s="748"/>
      <c r="GW69" s="748"/>
      <c r="GX69" s="748"/>
      <c r="GY69" s="748"/>
      <c r="GZ69" s="748"/>
      <c r="HA69" s="748"/>
      <c r="HB69" s="748"/>
      <c r="HC69" s="748"/>
      <c r="HG69" s="769"/>
      <c r="HH69" s="769"/>
      <c r="HI69" s="769"/>
      <c r="HJ69" s="769"/>
      <c r="HK69" s="769"/>
      <c r="HL69" s="769"/>
      <c r="HM69" s="769"/>
      <c r="HN69" s="769"/>
      <c r="HO69" s="769"/>
      <c r="HP69" s="769"/>
      <c r="HQ69" s="769"/>
      <c r="HR69" s="769"/>
      <c r="HS69" s="769"/>
      <c r="HT69" s="769"/>
      <c r="HU69" s="769"/>
      <c r="HV69" s="769"/>
      <c r="HW69" s="769"/>
      <c r="HX69" s="769"/>
      <c r="HY69" s="769"/>
      <c r="HZ69" s="769"/>
      <c r="IA69" s="769"/>
      <c r="IB69" s="769"/>
      <c r="IC69" s="769"/>
      <c r="ID69" s="769"/>
      <c r="IE69" s="769"/>
      <c r="IF69" s="769"/>
      <c r="IG69" s="769"/>
      <c r="IH69" s="769"/>
      <c r="II69" s="769"/>
      <c r="IJ69" s="769"/>
      <c r="IK69" s="769"/>
      <c r="IL69" s="769"/>
      <c r="IM69" s="769"/>
      <c r="IO69" s="55"/>
      <c r="IP69" s="55"/>
      <c r="IQ69" s="55"/>
      <c r="IR69" s="55"/>
      <c r="IS69" s="55"/>
      <c r="IT69" s="55"/>
      <c r="IU69" s="55"/>
      <c r="IV69" s="68"/>
      <c r="IW69" s="48"/>
      <c r="IX69" s="730"/>
      <c r="IY69" s="732"/>
      <c r="IZ69" s="22"/>
      <c r="JA69" s="22"/>
      <c r="JB69" s="22"/>
      <c r="JC69" s="22"/>
      <c r="JD69" s="22"/>
      <c r="JE69" s="22"/>
      <c r="JF69" s="22"/>
      <c r="JG69" s="22"/>
      <c r="JH69" s="21"/>
      <c r="JI69" s="22"/>
      <c r="JJ69" s="22"/>
      <c r="JK69" s="22"/>
      <c r="JL69" s="22"/>
      <c r="JM69" s="22"/>
      <c r="JN69" s="22"/>
      <c r="JO69" s="22"/>
      <c r="JP69" s="22"/>
      <c r="JQ69" s="22"/>
      <c r="JR69" s="22"/>
      <c r="JS69" s="22"/>
      <c r="JT69" s="22"/>
      <c r="JU69" s="22"/>
      <c r="JV69" s="22"/>
      <c r="JW69" s="22"/>
      <c r="JX69" s="22"/>
      <c r="JY69" s="22"/>
      <c r="JZ69" s="22"/>
      <c r="KA69" s="22"/>
      <c r="KB69" s="22"/>
      <c r="KC69" s="22"/>
      <c r="KD69" s="22"/>
      <c r="KE69" s="22"/>
      <c r="KF69" s="22"/>
      <c r="KG69" s="22"/>
      <c r="KH69" s="22"/>
      <c r="KI69" s="22"/>
      <c r="KJ69" s="22"/>
      <c r="KK69" s="22"/>
      <c r="KL69" s="22"/>
      <c r="KM69" s="22"/>
      <c r="KN69" s="22"/>
      <c r="KO69" s="22"/>
      <c r="KP69" s="22"/>
      <c r="KQ69" s="22"/>
      <c r="KR69" s="22"/>
      <c r="KS69" s="22"/>
      <c r="KT69" s="22"/>
      <c r="KU69" s="22"/>
      <c r="KV69" s="22"/>
      <c r="KW69" s="22"/>
      <c r="KX69" s="22"/>
      <c r="KY69" s="22"/>
      <c r="KZ69" s="22"/>
      <c r="LA69" s="22"/>
      <c r="LB69" s="22"/>
      <c r="LC69" s="22"/>
      <c r="LD69" s="22"/>
      <c r="LE69" s="22"/>
      <c r="LF69" s="22"/>
      <c r="LG69" s="22"/>
      <c r="LH69" s="22"/>
      <c r="LI69" s="22"/>
      <c r="LJ69" s="23"/>
    </row>
    <row r="70" spans="2:322" ht="3.65" customHeight="1"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3"/>
      <c r="AP70" s="22"/>
      <c r="AQ70" s="22"/>
      <c r="AR70" s="22"/>
      <c r="AS70" s="22"/>
      <c r="AT70" s="22"/>
      <c r="AU70" s="22"/>
      <c r="AV70" s="22"/>
      <c r="AW70" s="22"/>
      <c r="AX70" s="727" t="s">
        <v>5</v>
      </c>
      <c r="AY70" s="728"/>
      <c r="AZ70" s="47"/>
      <c r="BA70" s="59"/>
      <c r="BB70" s="29"/>
      <c r="BC70" s="29"/>
      <c r="BD70" s="29"/>
      <c r="BJ70" s="85"/>
      <c r="BK70" s="86"/>
      <c r="BL70" s="86"/>
      <c r="BM70" s="86"/>
      <c r="BN70" s="86"/>
      <c r="BO70" s="89"/>
      <c r="BP70" s="89"/>
      <c r="BQ70" s="89"/>
      <c r="BR70" s="89"/>
      <c r="CP70" s="90"/>
      <c r="CQ70" s="90"/>
      <c r="CR70" s="90"/>
      <c r="CS70" s="90"/>
      <c r="CT70" s="90"/>
      <c r="CU70" s="90"/>
      <c r="CV70" s="90"/>
      <c r="CW70" s="90"/>
      <c r="CX70" s="90"/>
      <c r="CY70" s="90"/>
      <c r="CZ70" s="90"/>
      <c r="DA70" s="90"/>
      <c r="DB70" s="90"/>
      <c r="DC70" s="90"/>
      <c r="DD70" s="90"/>
      <c r="DE70" s="90"/>
      <c r="FW70" s="748" t="s">
        <v>87</v>
      </c>
      <c r="FX70" s="748"/>
      <c r="FY70" s="748"/>
      <c r="FZ70" s="748"/>
      <c r="GA70" s="748"/>
      <c r="GB70" s="748"/>
      <c r="GC70" s="748"/>
      <c r="GD70" s="748"/>
      <c r="GE70" s="748"/>
      <c r="GF70" s="748"/>
      <c r="GG70" s="748"/>
      <c r="GH70" s="748"/>
      <c r="GI70" s="748"/>
      <c r="GJ70" s="748"/>
      <c r="GK70" s="748"/>
      <c r="GL70" s="748"/>
      <c r="GM70" s="748"/>
      <c r="GN70" s="748"/>
      <c r="GO70" s="748"/>
      <c r="GP70" s="748"/>
      <c r="GQ70" s="748"/>
      <c r="GR70" s="748"/>
      <c r="GS70" s="748"/>
      <c r="GT70" s="748"/>
      <c r="GU70" s="748"/>
      <c r="GV70" s="748"/>
      <c r="GW70" s="748"/>
      <c r="GX70" s="748"/>
      <c r="GY70" s="748"/>
      <c r="GZ70" s="748"/>
      <c r="HA70" s="748"/>
      <c r="HB70" s="748"/>
      <c r="HC70" s="748"/>
      <c r="HG70" s="770" t="s">
        <v>1507</v>
      </c>
      <c r="HH70" s="770"/>
      <c r="HI70" s="770"/>
      <c r="HJ70" s="770"/>
      <c r="HK70" s="770"/>
      <c r="HL70" s="770"/>
      <c r="HM70" s="770"/>
      <c r="HN70" s="770"/>
      <c r="HO70" s="770"/>
      <c r="HP70" s="770"/>
      <c r="HQ70" s="770"/>
      <c r="HR70" s="770"/>
      <c r="HS70" s="770"/>
      <c r="HT70" s="770"/>
      <c r="HU70" s="770"/>
      <c r="HV70" s="770"/>
      <c r="HW70" s="770"/>
      <c r="HX70" s="770"/>
      <c r="HY70" s="770"/>
      <c r="HZ70" s="770"/>
      <c r="IA70" s="770"/>
      <c r="IB70" s="770"/>
      <c r="IC70" s="770"/>
      <c r="ID70" s="770"/>
      <c r="IE70" s="770"/>
      <c r="IF70" s="770"/>
      <c r="IG70" s="770"/>
      <c r="IH70" s="770"/>
      <c r="II70" s="770"/>
      <c r="IJ70" s="770"/>
      <c r="IK70" s="770"/>
      <c r="IL70" s="770"/>
      <c r="IM70" s="770"/>
      <c r="IO70" s="55"/>
      <c r="IP70" s="55"/>
      <c r="IQ70" s="55"/>
      <c r="IR70" s="55"/>
      <c r="IS70" s="55"/>
      <c r="IT70" s="55"/>
      <c r="IU70" s="55"/>
      <c r="IV70" s="68"/>
      <c r="IW70" s="47"/>
      <c r="IX70" s="728" t="s">
        <v>5</v>
      </c>
      <c r="IY70" s="731"/>
      <c r="IZ70" s="22"/>
      <c r="JA70" s="22"/>
      <c r="JB70" s="22"/>
      <c r="JC70" s="22"/>
      <c r="JD70" s="22"/>
      <c r="JE70" s="22"/>
      <c r="JF70" s="22"/>
      <c r="JG70" s="22"/>
      <c r="JH70" s="21"/>
      <c r="JI70" s="22"/>
      <c r="JJ70" s="22"/>
      <c r="JK70" s="22"/>
      <c r="JL70" s="22"/>
      <c r="JM70" s="22"/>
      <c r="JN70" s="22"/>
      <c r="JO70" s="22"/>
      <c r="JP70" s="22"/>
      <c r="JQ70" s="22"/>
      <c r="JR70" s="22"/>
      <c r="JS70" s="22"/>
      <c r="JT70" s="22"/>
      <c r="JU70" s="22"/>
      <c r="JV70" s="22"/>
      <c r="JW70" s="22"/>
      <c r="JX70" s="22"/>
      <c r="JY70" s="22"/>
      <c r="JZ70" s="22"/>
      <c r="KA70" s="22"/>
      <c r="KB70" s="22"/>
      <c r="KC70" s="22"/>
      <c r="KD70" s="22"/>
      <c r="KE70" s="22"/>
      <c r="KF70" s="22"/>
      <c r="KG70" s="22"/>
      <c r="KH70" s="22"/>
      <c r="KI70" s="22"/>
      <c r="KJ70" s="22"/>
      <c r="KK70" s="22"/>
      <c r="KL70" s="22"/>
      <c r="KM70" s="22"/>
      <c r="KN70" s="22"/>
      <c r="KO70" s="22"/>
      <c r="KP70" s="22"/>
      <c r="KQ70" s="22"/>
      <c r="KR70" s="22"/>
      <c r="KS70" s="22"/>
      <c r="KT70" s="22"/>
      <c r="KU70" s="22"/>
      <c r="KV70" s="22"/>
      <c r="KW70" s="22"/>
      <c r="KX70" s="22"/>
      <c r="KY70" s="22"/>
      <c r="KZ70" s="22"/>
      <c r="LA70" s="22"/>
      <c r="LB70" s="22"/>
      <c r="LC70" s="22"/>
      <c r="LD70" s="22"/>
      <c r="LE70" s="22"/>
      <c r="LF70" s="22"/>
      <c r="LG70" s="22"/>
      <c r="LH70" s="22"/>
      <c r="LI70" s="22"/>
      <c r="LJ70" s="23"/>
    </row>
    <row r="71" spans="2:322" ht="3.65" customHeight="1">
      <c r="B71" s="21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3"/>
      <c r="AP71" s="22"/>
      <c r="AQ71" s="22"/>
      <c r="AR71" s="22"/>
      <c r="AS71" s="22"/>
      <c r="AT71" s="22"/>
      <c r="AU71" s="22"/>
      <c r="AV71" s="22"/>
      <c r="AW71" s="22"/>
      <c r="AX71" s="727"/>
      <c r="AY71" s="728"/>
      <c r="AZ71" s="47"/>
      <c r="BA71" s="59"/>
      <c r="BB71" s="29"/>
      <c r="BC71" s="29"/>
      <c r="BD71" s="29"/>
      <c r="BF71" s="27"/>
      <c r="BJ71" s="85"/>
      <c r="BK71" s="86"/>
      <c r="BL71" s="86"/>
      <c r="BM71" s="86"/>
      <c r="BN71" s="86"/>
      <c r="BO71" s="89"/>
      <c r="BP71" s="89"/>
      <c r="BQ71" s="89"/>
      <c r="BR71" s="89"/>
      <c r="CP71" s="90"/>
      <c r="CQ71" s="90"/>
      <c r="CR71" s="90"/>
      <c r="CS71" s="90"/>
      <c r="CT71" s="90"/>
      <c r="CU71" s="90"/>
      <c r="CV71" s="90"/>
      <c r="CW71" s="90"/>
      <c r="CX71" s="90"/>
      <c r="CY71" s="90"/>
      <c r="CZ71" s="90"/>
      <c r="DA71" s="90"/>
      <c r="DB71" s="90"/>
      <c r="DC71" s="90"/>
      <c r="DD71" s="90"/>
      <c r="DE71" s="90"/>
      <c r="FW71" s="748"/>
      <c r="FX71" s="748"/>
      <c r="FY71" s="748"/>
      <c r="FZ71" s="748"/>
      <c r="GA71" s="748"/>
      <c r="GB71" s="748"/>
      <c r="GC71" s="748"/>
      <c r="GD71" s="748"/>
      <c r="GE71" s="748"/>
      <c r="GF71" s="748"/>
      <c r="GG71" s="748"/>
      <c r="GH71" s="748"/>
      <c r="GI71" s="748"/>
      <c r="GJ71" s="748"/>
      <c r="GK71" s="748"/>
      <c r="GL71" s="748"/>
      <c r="GM71" s="748"/>
      <c r="GN71" s="748"/>
      <c r="GO71" s="748"/>
      <c r="GP71" s="748"/>
      <c r="GQ71" s="748"/>
      <c r="GR71" s="748"/>
      <c r="GS71" s="748"/>
      <c r="GT71" s="748"/>
      <c r="GU71" s="748"/>
      <c r="GV71" s="748"/>
      <c r="GW71" s="748"/>
      <c r="GX71" s="748"/>
      <c r="GY71" s="748"/>
      <c r="GZ71" s="748"/>
      <c r="HA71" s="748"/>
      <c r="HB71" s="748"/>
      <c r="HC71" s="748"/>
      <c r="HG71" s="770"/>
      <c r="HH71" s="770"/>
      <c r="HI71" s="770"/>
      <c r="HJ71" s="770"/>
      <c r="HK71" s="770"/>
      <c r="HL71" s="770"/>
      <c r="HM71" s="770"/>
      <c r="HN71" s="770"/>
      <c r="HO71" s="770"/>
      <c r="HP71" s="770"/>
      <c r="HQ71" s="770"/>
      <c r="HR71" s="770"/>
      <c r="HS71" s="770"/>
      <c r="HT71" s="770"/>
      <c r="HU71" s="770"/>
      <c r="HV71" s="770"/>
      <c r="HW71" s="770"/>
      <c r="HX71" s="770"/>
      <c r="HY71" s="770"/>
      <c r="HZ71" s="770"/>
      <c r="IA71" s="770"/>
      <c r="IB71" s="770"/>
      <c r="IC71" s="770"/>
      <c r="ID71" s="770"/>
      <c r="IE71" s="770"/>
      <c r="IF71" s="770"/>
      <c r="IG71" s="770"/>
      <c r="IH71" s="770"/>
      <c r="II71" s="770"/>
      <c r="IJ71" s="770"/>
      <c r="IK71" s="770"/>
      <c r="IL71" s="770"/>
      <c r="IM71" s="770"/>
      <c r="IO71" s="55"/>
      <c r="IP71" s="55"/>
      <c r="IQ71" s="55"/>
      <c r="IR71" s="55"/>
      <c r="IS71" s="55"/>
      <c r="IT71" s="55"/>
      <c r="IU71" s="55"/>
      <c r="IV71" s="68"/>
      <c r="IW71" s="47"/>
      <c r="IX71" s="728"/>
      <c r="IY71" s="731"/>
      <c r="IZ71" s="22"/>
      <c r="JA71" s="22"/>
      <c r="JB71" s="22"/>
      <c r="JC71" s="22"/>
      <c r="JD71" s="22"/>
      <c r="JE71" s="22"/>
      <c r="JF71" s="22"/>
      <c r="JG71" s="22"/>
      <c r="JH71" s="21"/>
      <c r="JI71" s="22"/>
      <c r="JJ71" s="22"/>
      <c r="JK71" s="22"/>
      <c r="JL71" s="22"/>
      <c r="JM71" s="22"/>
      <c r="JN71" s="22"/>
      <c r="JO71" s="22"/>
      <c r="JP71" s="22"/>
      <c r="JQ71" s="22"/>
      <c r="JR71" s="22"/>
      <c r="JS71" s="22"/>
      <c r="JT71" s="22"/>
      <c r="JU71" s="22"/>
      <c r="JV71" s="22"/>
      <c r="JW71" s="22"/>
      <c r="JX71" s="22"/>
      <c r="JY71" s="22"/>
      <c r="JZ71" s="22"/>
      <c r="KA71" s="22"/>
      <c r="KB71" s="22"/>
      <c r="KC71" s="22"/>
      <c r="KD71" s="22"/>
      <c r="KE71" s="22"/>
      <c r="KF71" s="22"/>
      <c r="KG71" s="22"/>
      <c r="KH71" s="22"/>
      <c r="KI71" s="22"/>
      <c r="KJ71" s="22"/>
      <c r="KK71" s="22"/>
      <c r="KL71" s="22"/>
      <c r="KM71" s="22"/>
      <c r="KN71" s="22"/>
      <c r="KO71" s="22"/>
      <c r="KP71" s="22"/>
      <c r="KQ71" s="22"/>
      <c r="KR71" s="22"/>
      <c r="KS71" s="22"/>
      <c r="KT71" s="22"/>
      <c r="KU71" s="22"/>
      <c r="KV71" s="22"/>
      <c r="KW71" s="22"/>
      <c r="KX71" s="22"/>
      <c r="KY71" s="22"/>
      <c r="KZ71" s="22"/>
      <c r="LA71" s="22"/>
      <c r="LB71" s="22"/>
      <c r="LC71" s="22"/>
      <c r="LD71" s="22"/>
      <c r="LE71" s="22"/>
      <c r="LF71" s="22"/>
      <c r="LG71" s="22"/>
      <c r="LH71" s="22"/>
      <c r="LI71" s="22"/>
      <c r="LJ71" s="23"/>
    </row>
    <row r="72" spans="2:322" ht="3.65" customHeight="1"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3"/>
      <c r="AP72" s="22"/>
      <c r="AQ72" s="22"/>
      <c r="AR72" s="22"/>
      <c r="AS72" s="22"/>
      <c r="AT72" s="22"/>
      <c r="AU72" s="22"/>
      <c r="AV72" s="22"/>
      <c r="AW72" s="22"/>
      <c r="AX72" s="727"/>
      <c r="AY72" s="728"/>
      <c r="AZ72" s="47"/>
      <c r="BA72" s="59"/>
      <c r="BB72" s="29"/>
      <c r="BC72" s="29"/>
      <c r="BD72" s="29"/>
      <c r="BJ72" s="85"/>
      <c r="BK72" s="86"/>
      <c r="BL72" s="86"/>
      <c r="BM72" s="86"/>
      <c r="BN72" s="86"/>
      <c r="BO72" s="82"/>
      <c r="BP72" s="82"/>
      <c r="BQ72" s="91"/>
      <c r="BR72" s="82"/>
      <c r="CP72" s="90"/>
      <c r="CQ72" s="90"/>
      <c r="CR72" s="90"/>
      <c r="CS72" s="90"/>
      <c r="CT72" s="90"/>
      <c r="CU72" s="90"/>
      <c r="CV72" s="90"/>
      <c r="CW72" s="90"/>
      <c r="CX72" s="90"/>
      <c r="CY72" s="90"/>
      <c r="CZ72" s="90"/>
      <c r="DA72" s="90"/>
      <c r="DB72" s="90"/>
      <c r="DC72" s="90"/>
      <c r="DD72" s="90"/>
      <c r="DE72" s="90"/>
      <c r="FW72" s="748"/>
      <c r="FX72" s="748"/>
      <c r="FY72" s="748"/>
      <c r="FZ72" s="748"/>
      <c r="GA72" s="748"/>
      <c r="GB72" s="748"/>
      <c r="GC72" s="748"/>
      <c r="GD72" s="748"/>
      <c r="GE72" s="748"/>
      <c r="GF72" s="748"/>
      <c r="GG72" s="748"/>
      <c r="GH72" s="748"/>
      <c r="GI72" s="748"/>
      <c r="GJ72" s="748"/>
      <c r="GK72" s="748"/>
      <c r="GL72" s="748"/>
      <c r="GM72" s="748"/>
      <c r="GN72" s="748"/>
      <c r="GO72" s="748"/>
      <c r="GP72" s="748"/>
      <c r="GQ72" s="748"/>
      <c r="GR72" s="748"/>
      <c r="GS72" s="748"/>
      <c r="GT72" s="748"/>
      <c r="GU72" s="748"/>
      <c r="GV72" s="748"/>
      <c r="GW72" s="748"/>
      <c r="GX72" s="748"/>
      <c r="GY72" s="748"/>
      <c r="GZ72" s="748"/>
      <c r="HA72" s="748"/>
      <c r="HB72" s="748"/>
      <c r="HC72" s="748"/>
      <c r="HG72" s="770"/>
      <c r="HH72" s="770"/>
      <c r="HI72" s="770"/>
      <c r="HJ72" s="770"/>
      <c r="HK72" s="770"/>
      <c r="HL72" s="770"/>
      <c r="HM72" s="770"/>
      <c r="HN72" s="770"/>
      <c r="HO72" s="770"/>
      <c r="HP72" s="770"/>
      <c r="HQ72" s="770"/>
      <c r="HR72" s="770"/>
      <c r="HS72" s="770"/>
      <c r="HT72" s="770"/>
      <c r="HU72" s="770"/>
      <c r="HV72" s="770"/>
      <c r="HW72" s="770"/>
      <c r="HX72" s="770"/>
      <c r="HY72" s="770"/>
      <c r="HZ72" s="770"/>
      <c r="IA72" s="770"/>
      <c r="IB72" s="770"/>
      <c r="IC72" s="770"/>
      <c r="ID72" s="770"/>
      <c r="IE72" s="770"/>
      <c r="IF72" s="770"/>
      <c r="IG72" s="770"/>
      <c r="IH72" s="770"/>
      <c r="II72" s="770"/>
      <c r="IJ72" s="770"/>
      <c r="IK72" s="770"/>
      <c r="IL72" s="770"/>
      <c r="IM72" s="770"/>
      <c r="IO72" s="55"/>
      <c r="IP72" s="55"/>
      <c r="IQ72" s="55"/>
      <c r="IR72" s="55"/>
      <c r="IS72" s="55"/>
      <c r="IT72" s="55"/>
      <c r="IU72" s="55"/>
      <c r="IV72" s="68"/>
      <c r="IW72" s="47"/>
      <c r="IX72" s="728"/>
      <c r="IY72" s="731"/>
      <c r="IZ72" s="22"/>
      <c r="JA72" s="22"/>
      <c r="JB72" s="22"/>
      <c r="JC72" s="22"/>
      <c r="JD72" s="22"/>
      <c r="JE72" s="22"/>
      <c r="JF72" s="22"/>
      <c r="JG72" s="22"/>
      <c r="JH72" s="21"/>
      <c r="JI72" s="22"/>
      <c r="JJ72" s="22"/>
      <c r="JK72" s="22"/>
      <c r="JL72" s="22"/>
      <c r="JM72" s="22"/>
      <c r="JN72" s="22"/>
      <c r="JO72" s="22"/>
      <c r="JP72" s="22"/>
      <c r="JQ72" s="22"/>
      <c r="JR72" s="22"/>
      <c r="JS72" s="22"/>
      <c r="JT72" s="22"/>
      <c r="JU72" s="22"/>
      <c r="JV72" s="22"/>
      <c r="JW72" s="22"/>
      <c r="JX72" s="22"/>
      <c r="JY72" s="22"/>
      <c r="JZ72" s="22"/>
      <c r="KA72" s="22"/>
      <c r="KB72" s="22"/>
      <c r="KC72" s="22"/>
      <c r="KD72" s="22"/>
      <c r="KE72" s="22"/>
      <c r="KF72" s="22"/>
      <c r="KG72" s="22"/>
      <c r="KH72" s="22"/>
      <c r="KI72" s="22"/>
      <c r="KJ72" s="22"/>
      <c r="KK72" s="22"/>
      <c r="KL72" s="22"/>
      <c r="KM72" s="22"/>
      <c r="KN72" s="22"/>
      <c r="KO72" s="22"/>
      <c r="KP72" s="22"/>
      <c r="KQ72" s="22"/>
      <c r="KR72" s="22"/>
      <c r="KS72" s="22"/>
      <c r="KT72" s="22"/>
      <c r="KU72" s="22"/>
      <c r="KV72" s="22"/>
      <c r="KW72" s="22"/>
      <c r="KX72" s="22"/>
      <c r="KY72" s="22"/>
      <c r="KZ72" s="22"/>
      <c r="LA72" s="22"/>
      <c r="LB72" s="22"/>
      <c r="LC72" s="22"/>
      <c r="LD72" s="22"/>
      <c r="LE72" s="22"/>
      <c r="LF72" s="22"/>
      <c r="LG72" s="22"/>
      <c r="LH72" s="22"/>
      <c r="LI72" s="22"/>
      <c r="LJ72" s="23"/>
    </row>
    <row r="73" spans="2:322" ht="3.65" customHeight="1"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3"/>
      <c r="AP73" s="22"/>
      <c r="AQ73" s="22"/>
      <c r="AR73" s="22"/>
      <c r="AS73" s="22"/>
      <c r="AT73" s="22"/>
      <c r="AU73" s="22"/>
      <c r="AV73" s="22"/>
      <c r="AW73" s="22"/>
      <c r="AX73" s="727"/>
      <c r="AY73" s="728"/>
      <c r="AZ73" s="47"/>
      <c r="BA73" s="59"/>
      <c r="BB73" s="29"/>
      <c r="BC73" s="29"/>
      <c r="BD73" s="29"/>
      <c r="BF73" s="27"/>
      <c r="BJ73" s="85"/>
      <c r="BK73" s="86"/>
      <c r="BL73" s="86"/>
      <c r="BM73" s="86"/>
      <c r="BN73" s="86"/>
      <c r="BO73" s="82"/>
      <c r="BP73" s="82"/>
      <c r="BQ73" s="91"/>
      <c r="BR73" s="82"/>
      <c r="CP73" s="90"/>
      <c r="CQ73" s="90"/>
      <c r="CR73" s="90"/>
      <c r="CS73" s="90"/>
      <c r="CT73" s="90"/>
      <c r="CU73" s="90"/>
      <c r="CV73" s="90"/>
      <c r="CW73" s="90"/>
      <c r="CX73" s="90"/>
      <c r="CY73" s="90"/>
      <c r="CZ73" s="90"/>
      <c r="DA73" s="90"/>
      <c r="DB73" s="90"/>
      <c r="DC73" s="90"/>
      <c r="DD73" s="90"/>
      <c r="DE73" s="90"/>
      <c r="FW73" s="748"/>
      <c r="FX73" s="748"/>
      <c r="FY73" s="748"/>
      <c r="FZ73" s="748"/>
      <c r="GA73" s="748"/>
      <c r="GB73" s="748"/>
      <c r="GC73" s="748"/>
      <c r="GD73" s="748"/>
      <c r="GE73" s="748"/>
      <c r="GF73" s="748"/>
      <c r="GG73" s="748"/>
      <c r="GH73" s="748"/>
      <c r="GI73" s="748"/>
      <c r="GJ73" s="748"/>
      <c r="GK73" s="748"/>
      <c r="GL73" s="748"/>
      <c r="GM73" s="748"/>
      <c r="GN73" s="748"/>
      <c r="GO73" s="748"/>
      <c r="GP73" s="748"/>
      <c r="GQ73" s="748"/>
      <c r="GR73" s="748"/>
      <c r="GS73" s="748"/>
      <c r="GT73" s="748"/>
      <c r="GU73" s="748"/>
      <c r="GV73" s="748"/>
      <c r="GW73" s="748"/>
      <c r="GX73" s="748"/>
      <c r="GY73" s="748"/>
      <c r="GZ73" s="748"/>
      <c r="HA73" s="748"/>
      <c r="HB73" s="748"/>
      <c r="HC73" s="748"/>
      <c r="HG73" s="770"/>
      <c r="HH73" s="770"/>
      <c r="HI73" s="770"/>
      <c r="HJ73" s="770"/>
      <c r="HK73" s="770"/>
      <c r="HL73" s="770"/>
      <c r="HM73" s="770"/>
      <c r="HN73" s="770"/>
      <c r="HO73" s="770"/>
      <c r="HP73" s="770"/>
      <c r="HQ73" s="770"/>
      <c r="HR73" s="770"/>
      <c r="HS73" s="770"/>
      <c r="HT73" s="770"/>
      <c r="HU73" s="770"/>
      <c r="HV73" s="770"/>
      <c r="HW73" s="770"/>
      <c r="HX73" s="770"/>
      <c r="HY73" s="770"/>
      <c r="HZ73" s="770"/>
      <c r="IA73" s="770"/>
      <c r="IB73" s="770"/>
      <c r="IC73" s="770"/>
      <c r="ID73" s="770"/>
      <c r="IE73" s="770"/>
      <c r="IF73" s="770"/>
      <c r="IG73" s="770"/>
      <c r="IH73" s="770"/>
      <c r="II73" s="770"/>
      <c r="IJ73" s="770"/>
      <c r="IK73" s="770"/>
      <c r="IL73" s="770"/>
      <c r="IM73" s="770"/>
      <c r="IO73" s="55"/>
      <c r="IP73" s="55"/>
      <c r="IQ73" s="55"/>
      <c r="IR73" s="55"/>
      <c r="IS73" s="55"/>
      <c r="IT73" s="55"/>
      <c r="IU73" s="55"/>
      <c r="IV73" s="68"/>
      <c r="IW73" s="47"/>
      <c r="IX73" s="728"/>
      <c r="IY73" s="731"/>
      <c r="IZ73" s="22"/>
      <c r="JA73" s="22"/>
      <c r="JB73" s="22"/>
      <c r="JC73" s="22"/>
      <c r="JD73" s="22"/>
      <c r="JE73" s="22"/>
      <c r="JF73" s="22"/>
      <c r="JG73" s="22"/>
      <c r="JH73" s="21"/>
      <c r="JI73" s="22"/>
      <c r="JJ73" s="22"/>
      <c r="JK73" s="22"/>
      <c r="JL73" s="22"/>
      <c r="JM73" s="22"/>
      <c r="JN73" s="22"/>
      <c r="JO73" s="22"/>
      <c r="JP73" s="22"/>
      <c r="JQ73" s="22"/>
      <c r="JR73" s="22"/>
      <c r="JS73" s="22"/>
      <c r="JT73" s="22"/>
      <c r="JU73" s="22"/>
      <c r="JV73" s="22"/>
      <c r="JW73" s="22"/>
      <c r="JX73" s="22"/>
      <c r="JY73" s="22"/>
      <c r="JZ73" s="22"/>
      <c r="KA73" s="22"/>
      <c r="KB73" s="22"/>
      <c r="KC73" s="22"/>
      <c r="KD73" s="22"/>
      <c r="KE73" s="22"/>
      <c r="KF73" s="22"/>
      <c r="KG73" s="22"/>
      <c r="KH73" s="22"/>
      <c r="KI73" s="22"/>
      <c r="KJ73" s="22"/>
      <c r="KK73" s="22"/>
      <c r="KL73" s="22"/>
      <c r="KM73" s="22"/>
      <c r="KN73" s="22"/>
      <c r="KO73" s="22"/>
      <c r="KP73" s="22"/>
      <c r="KQ73" s="22"/>
      <c r="KR73" s="22"/>
      <c r="KS73" s="22"/>
      <c r="KT73" s="22"/>
      <c r="KU73" s="22"/>
      <c r="KV73" s="22"/>
      <c r="KW73" s="22"/>
      <c r="KX73" s="22"/>
      <c r="KY73" s="22"/>
      <c r="KZ73" s="22"/>
      <c r="LA73" s="22"/>
      <c r="LB73" s="22"/>
      <c r="LC73" s="22"/>
      <c r="LD73" s="22"/>
      <c r="LE73" s="22"/>
      <c r="LF73" s="22"/>
      <c r="LG73" s="22"/>
      <c r="LH73" s="22"/>
      <c r="LI73" s="22"/>
      <c r="LJ73" s="23"/>
    </row>
    <row r="74" spans="2:322" ht="3.65" customHeight="1"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3"/>
      <c r="AP74" s="22"/>
      <c r="AQ74" s="22"/>
      <c r="AR74" s="22"/>
      <c r="AS74" s="22"/>
      <c r="AT74" s="22"/>
      <c r="AU74" s="22"/>
      <c r="AV74" s="22"/>
      <c r="AW74" s="22"/>
      <c r="AX74" s="727"/>
      <c r="AY74" s="728"/>
      <c r="AZ74" s="47"/>
      <c r="BA74" s="59"/>
      <c r="BB74" s="29"/>
      <c r="BC74" s="29"/>
      <c r="BD74" s="29"/>
      <c r="BJ74" s="95"/>
      <c r="BK74" s="95"/>
      <c r="BL74" s="95"/>
      <c r="BM74" s="95"/>
      <c r="BN74" s="95"/>
      <c r="BO74" s="82"/>
      <c r="BP74" s="82"/>
      <c r="BQ74" s="91"/>
      <c r="BR74" s="82"/>
      <c r="CP74" s="90"/>
      <c r="CQ74" s="90"/>
      <c r="CR74" s="90"/>
      <c r="CS74" s="90"/>
      <c r="CT74" s="90"/>
      <c r="CU74" s="90"/>
      <c r="CV74" s="90"/>
      <c r="CW74" s="90"/>
      <c r="CX74" s="90"/>
      <c r="CY74" s="90"/>
      <c r="CZ74" s="90"/>
      <c r="DA74" s="90"/>
      <c r="DB74" s="90"/>
      <c r="DC74" s="90"/>
      <c r="DD74" s="90"/>
      <c r="DE74" s="90"/>
      <c r="FW74" s="748"/>
      <c r="FX74" s="748"/>
      <c r="FY74" s="748"/>
      <c r="FZ74" s="748"/>
      <c r="GA74" s="748"/>
      <c r="GB74" s="748"/>
      <c r="GC74" s="748"/>
      <c r="GD74" s="748"/>
      <c r="GE74" s="748"/>
      <c r="GF74" s="748"/>
      <c r="GG74" s="748"/>
      <c r="GH74" s="748"/>
      <c r="GI74" s="748"/>
      <c r="GJ74" s="748"/>
      <c r="GK74" s="748"/>
      <c r="GL74" s="748"/>
      <c r="GM74" s="748"/>
      <c r="GN74" s="748"/>
      <c r="GO74" s="748"/>
      <c r="GP74" s="748"/>
      <c r="GQ74" s="748"/>
      <c r="GR74" s="748"/>
      <c r="GS74" s="748"/>
      <c r="GT74" s="748"/>
      <c r="GU74" s="748"/>
      <c r="GV74" s="748"/>
      <c r="GW74" s="748"/>
      <c r="GX74" s="748"/>
      <c r="GY74" s="748"/>
      <c r="GZ74" s="748"/>
      <c r="HA74" s="748"/>
      <c r="HB74" s="748"/>
      <c r="HC74" s="748"/>
      <c r="HG74" s="770"/>
      <c r="HH74" s="770"/>
      <c r="HI74" s="770"/>
      <c r="HJ74" s="770"/>
      <c r="HK74" s="770"/>
      <c r="HL74" s="770"/>
      <c r="HM74" s="770"/>
      <c r="HN74" s="770"/>
      <c r="HO74" s="770"/>
      <c r="HP74" s="770"/>
      <c r="HQ74" s="770"/>
      <c r="HR74" s="770"/>
      <c r="HS74" s="770"/>
      <c r="HT74" s="770"/>
      <c r="HU74" s="770"/>
      <c r="HV74" s="770"/>
      <c r="HW74" s="770"/>
      <c r="HX74" s="770"/>
      <c r="HY74" s="770"/>
      <c r="HZ74" s="770"/>
      <c r="IA74" s="770"/>
      <c r="IB74" s="770"/>
      <c r="IC74" s="770"/>
      <c r="ID74" s="770"/>
      <c r="IE74" s="770"/>
      <c r="IF74" s="770"/>
      <c r="IG74" s="770"/>
      <c r="IH74" s="770"/>
      <c r="II74" s="770"/>
      <c r="IJ74" s="770"/>
      <c r="IK74" s="770"/>
      <c r="IL74" s="770"/>
      <c r="IM74" s="770"/>
      <c r="IO74" s="55"/>
      <c r="IP74" s="55"/>
      <c r="IQ74" s="55"/>
      <c r="IR74" s="55"/>
      <c r="IS74" s="55"/>
      <c r="IT74" s="55"/>
      <c r="IU74" s="55"/>
      <c r="IV74" s="68"/>
      <c r="IW74" s="47"/>
      <c r="IX74" s="728"/>
      <c r="IY74" s="731"/>
      <c r="IZ74" s="22"/>
      <c r="JA74" s="22"/>
      <c r="JB74" s="22"/>
      <c r="JC74" s="22"/>
      <c r="JD74" s="22"/>
      <c r="JE74" s="22"/>
      <c r="JF74" s="22"/>
      <c r="JG74" s="22"/>
      <c r="JH74" s="21"/>
      <c r="JI74" s="22"/>
      <c r="JJ74" s="22"/>
      <c r="JK74" s="22"/>
      <c r="JL74" s="22"/>
      <c r="JM74" s="22"/>
      <c r="JN74" s="22"/>
      <c r="JO74" s="22"/>
      <c r="JP74" s="22"/>
      <c r="JQ74" s="22"/>
      <c r="JR74" s="22"/>
      <c r="JS74" s="22"/>
      <c r="JT74" s="22"/>
      <c r="JU74" s="22"/>
      <c r="JV74" s="22"/>
      <c r="JW74" s="22"/>
      <c r="JX74" s="22"/>
      <c r="JY74" s="22"/>
      <c r="JZ74" s="22"/>
      <c r="KA74" s="22"/>
      <c r="KB74" s="22"/>
      <c r="KC74" s="22"/>
      <c r="KD74" s="22"/>
      <c r="KE74" s="22"/>
      <c r="KF74" s="22"/>
      <c r="KG74" s="22"/>
      <c r="KH74" s="22"/>
      <c r="KI74" s="22"/>
      <c r="KJ74" s="22"/>
      <c r="KK74" s="22"/>
      <c r="KL74" s="22"/>
      <c r="KM74" s="22"/>
      <c r="KN74" s="22"/>
      <c r="KO74" s="22"/>
      <c r="KP74" s="22"/>
      <c r="KQ74" s="22"/>
      <c r="KR74" s="22"/>
      <c r="KS74" s="22"/>
      <c r="KT74" s="22"/>
      <c r="KU74" s="22"/>
      <c r="KV74" s="22"/>
      <c r="KW74" s="22"/>
      <c r="KX74" s="22"/>
      <c r="KY74" s="22"/>
      <c r="KZ74" s="22"/>
      <c r="LA74" s="22"/>
      <c r="LB74" s="22"/>
      <c r="LC74" s="22"/>
      <c r="LD74" s="22"/>
      <c r="LE74" s="22"/>
      <c r="LF74" s="22"/>
      <c r="LG74" s="22"/>
      <c r="LH74" s="22"/>
      <c r="LI74" s="22"/>
      <c r="LJ74" s="23"/>
    </row>
    <row r="75" spans="2:322" ht="3.65" customHeight="1"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3"/>
      <c r="AP75" s="22"/>
      <c r="AQ75" s="22"/>
      <c r="AR75" s="22"/>
      <c r="AS75" s="22"/>
      <c r="AT75" s="22"/>
      <c r="AU75" s="22"/>
      <c r="AV75" s="22"/>
      <c r="AW75" s="22"/>
      <c r="AX75" s="727"/>
      <c r="AY75" s="728"/>
      <c r="AZ75" s="728" t="e" vm="3">
        <v>#VALUE!</v>
      </c>
      <c r="BA75" s="59"/>
      <c r="BB75" s="29"/>
      <c r="BC75" s="29"/>
      <c r="BD75" s="29"/>
      <c r="BF75" s="27"/>
      <c r="BJ75" s="95"/>
      <c r="BK75" s="95"/>
      <c r="BL75" s="95"/>
      <c r="BM75" s="95"/>
      <c r="BN75" s="95"/>
      <c r="BO75" s="82"/>
      <c r="BP75" s="82"/>
      <c r="BQ75" s="91"/>
      <c r="BR75" s="82"/>
      <c r="CP75" s="90"/>
      <c r="CQ75" s="90"/>
      <c r="CR75" s="90"/>
      <c r="CS75" s="90"/>
      <c r="CT75" s="90"/>
      <c r="CU75" s="90"/>
      <c r="CV75" s="90"/>
      <c r="CW75" s="90"/>
      <c r="CX75" s="90"/>
      <c r="CY75" s="90"/>
      <c r="CZ75" s="90"/>
      <c r="DA75" s="90"/>
      <c r="DB75" s="90"/>
      <c r="DC75" s="90"/>
      <c r="DD75" s="90"/>
      <c r="DE75" s="90"/>
      <c r="FW75" s="748"/>
      <c r="FX75" s="748"/>
      <c r="FY75" s="748"/>
      <c r="FZ75" s="748"/>
      <c r="GA75" s="748"/>
      <c r="GB75" s="748"/>
      <c r="GC75" s="748"/>
      <c r="GD75" s="748"/>
      <c r="GE75" s="748"/>
      <c r="GF75" s="748"/>
      <c r="GG75" s="748"/>
      <c r="GH75" s="748"/>
      <c r="GI75" s="748"/>
      <c r="GJ75" s="748"/>
      <c r="GK75" s="748"/>
      <c r="GL75" s="748"/>
      <c r="GM75" s="748"/>
      <c r="GN75" s="748"/>
      <c r="GO75" s="748"/>
      <c r="GP75" s="748"/>
      <c r="GQ75" s="748"/>
      <c r="GR75" s="748"/>
      <c r="GS75" s="748"/>
      <c r="GT75" s="748"/>
      <c r="GU75" s="748"/>
      <c r="GV75" s="748"/>
      <c r="GW75" s="748"/>
      <c r="GX75" s="748"/>
      <c r="GY75" s="748"/>
      <c r="GZ75" s="748"/>
      <c r="HA75" s="748"/>
      <c r="HB75" s="748"/>
      <c r="HC75" s="748"/>
      <c r="HG75" s="770"/>
      <c r="HH75" s="770"/>
      <c r="HI75" s="770"/>
      <c r="HJ75" s="770"/>
      <c r="HK75" s="770"/>
      <c r="HL75" s="770"/>
      <c r="HM75" s="770"/>
      <c r="HN75" s="770"/>
      <c r="HO75" s="770"/>
      <c r="HP75" s="770"/>
      <c r="HQ75" s="770"/>
      <c r="HR75" s="770"/>
      <c r="HS75" s="770"/>
      <c r="HT75" s="770"/>
      <c r="HU75" s="770"/>
      <c r="HV75" s="770"/>
      <c r="HW75" s="770"/>
      <c r="HX75" s="770"/>
      <c r="HY75" s="770"/>
      <c r="HZ75" s="770"/>
      <c r="IA75" s="770"/>
      <c r="IB75" s="770"/>
      <c r="IC75" s="770"/>
      <c r="ID75" s="770"/>
      <c r="IE75" s="770"/>
      <c r="IF75" s="770"/>
      <c r="IG75" s="770"/>
      <c r="IH75" s="770"/>
      <c r="II75" s="770"/>
      <c r="IJ75" s="770"/>
      <c r="IK75" s="770"/>
      <c r="IL75" s="770"/>
      <c r="IM75" s="770"/>
      <c r="IO75" s="55"/>
      <c r="IP75" s="55"/>
      <c r="IQ75" s="55"/>
      <c r="IR75" s="55"/>
      <c r="IS75" s="55"/>
      <c r="IT75" s="55"/>
      <c r="IU75" s="55"/>
      <c r="IV75" s="68"/>
      <c r="IW75" s="728"/>
      <c r="IX75" s="728"/>
      <c r="IY75" s="731"/>
      <c r="IZ75" s="22"/>
      <c r="JA75" s="22"/>
      <c r="JB75" s="22"/>
      <c r="JC75" s="22"/>
      <c r="JD75" s="22"/>
      <c r="JE75" s="22"/>
      <c r="JF75" s="22"/>
      <c r="JG75" s="22"/>
      <c r="JH75" s="21"/>
      <c r="JI75" s="22"/>
      <c r="JJ75" s="22"/>
      <c r="JK75" s="22"/>
      <c r="JL75" s="22"/>
      <c r="JM75" s="22"/>
      <c r="JN75" s="22"/>
      <c r="JO75" s="22"/>
      <c r="JP75" s="22"/>
      <c r="JQ75" s="22"/>
      <c r="JR75" s="22"/>
      <c r="JS75" s="22"/>
      <c r="JT75" s="22"/>
      <c r="JU75" s="22"/>
      <c r="JV75" s="22"/>
      <c r="JW75" s="22"/>
      <c r="JX75" s="22"/>
      <c r="JY75" s="22"/>
      <c r="JZ75" s="22"/>
      <c r="KA75" s="22"/>
      <c r="KB75" s="22"/>
      <c r="KC75" s="22"/>
      <c r="KD75" s="22"/>
      <c r="KE75" s="22"/>
      <c r="KF75" s="22"/>
      <c r="KG75" s="22"/>
      <c r="KH75" s="22"/>
      <c r="KI75" s="22"/>
      <c r="KJ75" s="22"/>
      <c r="KK75" s="22"/>
      <c r="KL75" s="22"/>
      <c r="KM75" s="22"/>
      <c r="KN75" s="22"/>
      <c r="KO75" s="22"/>
      <c r="KP75" s="22"/>
      <c r="KQ75" s="22"/>
      <c r="KR75" s="22"/>
      <c r="KS75" s="22"/>
      <c r="KT75" s="22"/>
      <c r="KU75" s="22"/>
      <c r="KV75" s="22"/>
      <c r="KW75" s="22"/>
      <c r="KX75" s="22"/>
      <c r="KY75" s="22"/>
      <c r="KZ75" s="22"/>
      <c r="LA75" s="22"/>
      <c r="LB75" s="22"/>
      <c r="LC75" s="22"/>
      <c r="LD75" s="22"/>
      <c r="LE75" s="22"/>
      <c r="LF75" s="22"/>
      <c r="LG75" s="22"/>
      <c r="LH75" s="22"/>
      <c r="LI75" s="22"/>
      <c r="LJ75" s="23"/>
    </row>
    <row r="76" spans="2:322" ht="3.65" customHeight="1">
      <c r="B76" s="21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3"/>
      <c r="AP76" s="22"/>
      <c r="AQ76" s="22"/>
      <c r="AR76" s="22"/>
      <c r="AS76" s="22"/>
      <c r="AT76" s="22"/>
      <c r="AU76" s="22"/>
      <c r="AV76" s="22"/>
      <c r="AW76" s="22"/>
      <c r="AX76" s="727"/>
      <c r="AY76" s="728"/>
      <c r="AZ76" s="728"/>
      <c r="BA76" s="59"/>
      <c r="BB76" s="56"/>
      <c r="BC76" s="56"/>
      <c r="BD76" s="56"/>
      <c r="BE76" s="27"/>
      <c r="BF76" s="27"/>
      <c r="BJ76" s="85"/>
      <c r="BK76" s="86"/>
      <c r="BL76" s="86"/>
      <c r="BM76" s="86"/>
      <c r="BN76" s="86"/>
      <c r="BO76" s="82"/>
      <c r="BP76" s="82"/>
      <c r="BQ76" s="91"/>
      <c r="BR76" s="82"/>
      <c r="CP76" s="90"/>
      <c r="CQ76" s="90"/>
      <c r="CR76" s="90"/>
      <c r="CS76" s="90"/>
      <c r="CT76" s="90"/>
      <c r="CU76" s="90"/>
      <c r="CV76" s="90"/>
      <c r="CW76" s="90"/>
      <c r="CX76" s="90"/>
      <c r="CY76" s="90"/>
      <c r="CZ76" s="90"/>
      <c r="DA76" s="90"/>
      <c r="DB76" s="90"/>
      <c r="DC76" s="90"/>
      <c r="DD76" s="90"/>
      <c r="DE76" s="90"/>
      <c r="IO76" s="55"/>
      <c r="IP76" s="55"/>
      <c r="IQ76" s="55"/>
      <c r="IR76" s="55"/>
      <c r="IS76" s="55"/>
      <c r="IT76" s="55"/>
      <c r="IU76" s="55"/>
      <c r="IV76" s="68"/>
      <c r="IW76" s="728"/>
      <c r="IX76" s="728"/>
      <c r="IY76" s="731"/>
      <c r="IZ76" s="22"/>
      <c r="JA76" s="22"/>
      <c r="JB76" s="22"/>
      <c r="JC76" s="22"/>
      <c r="JD76" s="22"/>
      <c r="JE76" s="22"/>
      <c r="JF76" s="22"/>
      <c r="JG76" s="22"/>
      <c r="JH76" s="21"/>
      <c r="JI76" s="22"/>
      <c r="JJ76" s="22"/>
      <c r="JK76" s="22"/>
      <c r="JL76" s="22"/>
      <c r="JM76" s="22"/>
      <c r="JN76" s="22"/>
      <c r="JO76" s="22"/>
      <c r="JP76" s="22"/>
      <c r="JQ76" s="22"/>
      <c r="JR76" s="22"/>
      <c r="JS76" s="22"/>
      <c r="JT76" s="22"/>
      <c r="JU76" s="22"/>
      <c r="JV76" s="22"/>
      <c r="JW76" s="22"/>
      <c r="JX76" s="22"/>
      <c r="JY76" s="22"/>
      <c r="JZ76" s="22"/>
      <c r="KA76" s="22"/>
      <c r="KB76" s="22"/>
      <c r="KC76" s="22"/>
      <c r="KD76" s="22"/>
      <c r="KE76" s="22"/>
      <c r="KF76" s="22"/>
      <c r="KG76" s="22"/>
      <c r="KH76" s="22"/>
      <c r="KI76" s="22"/>
      <c r="KJ76" s="22"/>
      <c r="KK76" s="22"/>
      <c r="KL76" s="22"/>
      <c r="KM76" s="22"/>
      <c r="KN76" s="22"/>
      <c r="KO76" s="22"/>
      <c r="KP76" s="22"/>
      <c r="KQ76" s="22"/>
      <c r="KR76" s="22"/>
      <c r="KS76" s="22"/>
      <c r="KT76" s="22"/>
      <c r="KU76" s="22"/>
      <c r="KV76" s="22"/>
      <c r="KW76" s="22"/>
      <c r="KX76" s="22"/>
      <c r="KY76" s="22"/>
      <c r="KZ76" s="22"/>
      <c r="LA76" s="22"/>
      <c r="LB76" s="22"/>
      <c r="LC76" s="22"/>
      <c r="LD76" s="22"/>
      <c r="LE76" s="22"/>
      <c r="LF76" s="22"/>
      <c r="LG76" s="22"/>
      <c r="LH76" s="22"/>
      <c r="LI76" s="22"/>
      <c r="LJ76" s="23"/>
    </row>
    <row r="77" spans="2:322" ht="3.65" customHeight="1">
      <c r="B77" s="21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3"/>
      <c r="AP77" s="22"/>
      <c r="AQ77" s="22"/>
      <c r="AR77" s="22"/>
      <c r="AS77" s="22"/>
      <c r="AT77" s="22"/>
      <c r="AU77" s="22"/>
      <c r="AV77" s="22"/>
      <c r="AW77" s="22"/>
      <c r="AX77" s="727"/>
      <c r="AY77" s="728"/>
      <c r="AZ77" s="47"/>
      <c r="BA77" s="59"/>
      <c r="BB77" s="56"/>
      <c r="BC77" s="56"/>
      <c r="BD77" s="56"/>
      <c r="BE77" s="27"/>
      <c r="BF77" s="27"/>
      <c r="BJ77" s="85"/>
      <c r="BK77" s="86"/>
      <c r="BL77" s="86"/>
      <c r="BM77" s="86"/>
      <c r="BN77" s="86"/>
      <c r="BO77" s="82"/>
      <c r="BP77" s="82"/>
      <c r="BQ77" s="91"/>
      <c r="BR77" s="82"/>
      <c r="IO77" s="55"/>
      <c r="IP77" s="55"/>
      <c r="IQ77" s="55"/>
      <c r="IR77" s="55"/>
      <c r="IS77" s="55"/>
      <c r="IT77" s="55"/>
      <c r="IU77" s="55"/>
      <c r="IV77" s="68"/>
      <c r="IW77" s="47"/>
      <c r="IX77" s="728"/>
      <c r="IY77" s="731"/>
      <c r="IZ77" s="22"/>
      <c r="JA77" s="22"/>
      <c r="JB77" s="22"/>
      <c r="JC77" s="22"/>
      <c r="JD77" s="22"/>
      <c r="JE77" s="22"/>
      <c r="JF77" s="22"/>
      <c r="JG77" s="22"/>
      <c r="JH77" s="21"/>
      <c r="JI77" s="22"/>
      <c r="JJ77" s="22"/>
      <c r="JK77" s="22"/>
      <c r="JL77" s="22"/>
      <c r="JM77" s="22"/>
      <c r="JN77" s="22"/>
      <c r="JO77" s="22"/>
      <c r="JP77" s="22"/>
      <c r="JQ77" s="22"/>
      <c r="JR77" s="22"/>
      <c r="JS77" s="22"/>
      <c r="JT77" s="22"/>
      <c r="JU77" s="22"/>
      <c r="JV77" s="22"/>
      <c r="JW77" s="22"/>
      <c r="JX77" s="22"/>
      <c r="JY77" s="22"/>
      <c r="JZ77" s="22"/>
      <c r="KA77" s="22"/>
      <c r="KB77" s="22"/>
      <c r="KC77" s="22"/>
      <c r="KD77" s="22"/>
      <c r="KE77" s="22"/>
      <c r="KF77" s="22"/>
      <c r="KG77" s="22"/>
      <c r="KH77" s="22"/>
      <c r="KI77" s="22"/>
      <c r="KJ77" s="22"/>
      <c r="KK77" s="22"/>
      <c r="KL77" s="22"/>
      <c r="KM77" s="22"/>
      <c r="KN77" s="22"/>
      <c r="KO77" s="22"/>
      <c r="KP77" s="22"/>
      <c r="KQ77" s="22"/>
      <c r="KR77" s="22"/>
      <c r="KS77" s="22"/>
      <c r="KT77" s="22"/>
      <c r="KU77" s="22"/>
      <c r="KV77" s="22"/>
      <c r="KW77" s="22"/>
      <c r="KX77" s="22"/>
      <c r="KY77" s="22"/>
      <c r="KZ77" s="22"/>
      <c r="LA77" s="22"/>
      <c r="LB77" s="22"/>
      <c r="LC77" s="22"/>
      <c r="LD77" s="22"/>
      <c r="LE77" s="22"/>
      <c r="LF77" s="22"/>
      <c r="LG77" s="22"/>
      <c r="LH77" s="22"/>
      <c r="LI77" s="22"/>
      <c r="LJ77" s="23"/>
    </row>
    <row r="78" spans="2:322" ht="3.65" customHeight="1"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3"/>
      <c r="AP78" s="22"/>
      <c r="AQ78" s="22"/>
      <c r="AR78" s="22"/>
      <c r="AS78" s="22"/>
      <c r="AT78" s="22"/>
      <c r="AU78" s="22"/>
      <c r="AV78" s="22"/>
      <c r="AW78" s="22"/>
      <c r="AX78" s="727"/>
      <c r="AY78" s="728"/>
      <c r="AZ78" s="47"/>
      <c r="BA78" s="59"/>
      <c r="BB78" s="29"/>
      <c r="BC78" s="29"/>
      <c r="BD78" s="29"/>
      <c r="BJ78" s="85"/>
      <c r="BK78" s="86"/>
      <c r="BL78" s="86"/>
      <c r="BM78" s="86"/>
      <c r="BN78" s="86"/>
      <c r="BO78" s="89"/>
      <c r="BP78" s="89"/>
      <c r="BQ78" s="89"/>
      <c r="BR78" s="82"/>
      <c r="IO78" s="55"/>
      <c r="IP78" s="55"/>
      <c r="IQ78" s="55"/>
      <c r="IR78" s="55"/>
      <c r="IS78" s="55"/>
      <c r="IT78" s="55"/>
      <c r="IU78" s="55"/>
      <c r="IV78" s="68"/>
      <c r="IW78" s="47"/>
      <c r="IX78" s="728"/>
      <c r="IY78" s="731"/>
      <c r="IZ78" s="22"/>
      <c r="JA78" s="22"/>
      <c r="JB78" s="22"/>
      <c r="JC78" s="22"/>
      <c r="JD78" s="22"/>
      <c r="JE78" s="22"/>
      <c r="JF78" s="22"/>
      <c r="JG78" s="22"/>
      <c r="JH78" s="21"/>
      <c r="JI78" s="22"/>
      <c r="JJ78" s="22"/>
      <c r="JK78" s="22"/>
      <c r="JL78" s="22"/>
      <c r="JM78" s="22"/>
      <c r="JN78" s="22"/>
      <c r="JO78" s="22"/>
      <c r="JP78" s="22"/>
      <c r="JQ78" s="22"/>
      <c r="JR78" s="22"/>
      <c r="JS78" s="22"/>
      <c r="JT78" s="22"/>
      <c r="JU78" s="22"/>
      <c r="JV78" s="22"/>
      <c r="JW78" s="22"/>
      <c r="JX78" s="22"/>
      <c r="JY78" s="22"/>
      <c r="JZ78" s="22"/>
      <c r="KA78" s="22"/>
      <c r="KB78" s="22"/>
      <c r="KC78" s="22"/>
      <c r="KD78" s="22"/>
      <c r="KE78" s="22"/>
      <c r="KF78" s="22"/>
      <c r="KG78" s="22"/>
      <c r="KH78" s="22"/>
      <c r="KI78" s="22"/>
      <c r="KJ78" s="22"/>
      <c r="KK78" s="22"/>
      <c r="KL78" s="22"/>
      <c r="KM78" s="22"/>
      <c r="KN78" s="22"/>
      <c r="KO78" s="22"/>
      <c r="KP78" s="22"/>
      <c r="KQ78" s="22"/>
      <c r="KR78" s="22"/>
      <c r="KS78" s="22"/>
      <c r="KT78" s="22"/>
      <c r="KU78" s="22"/>
      <c r="KV78" s="22"/>
      <c r="KW78" s="22"/>
      <c r="KX78" s="22"/>
      <c r="KY78" s="22"/>
      <c r="KZ78" s="22"/>
      <c r="LA78" s="22"/>
      <c r="LB78" s="22"/>
      <c r="LC78" s="22"/>
      <c r="LD78" s="22"/>
      <c r="LE78" s="22"/>
      <c r="LF78" s="22"/>
      <c r="LG78" s="22"/>
      <c r="LH78" s="22"/>
      <c r="LI78" s="22"/>
      <c r="LJ78" s="23"/>
    </row>
    <row r="79" spans="2:322" ht="3.65" customHeight="1">
      <c r="B79" s="21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3"/>
      <c r="AP79" s="22"/>
      <c r="AQ79" s="22"/>
      <c r="AR79" s="22"/>
      <c r="AS79" s="22"/>
      <c r="AT79" s="22"/>
      <c r="AU79" s="22"/>
      <c r="AV79" s="22"/>
      <c r="AW79" s="22"/>
      <c r="AX79" s="727"/>
      <c r="AY79" s="728"/>
      <c r="AZ79" s="47"/>
      <c r="BA79" s="59"/>
      <c r="BB79" s="29"/>
      <c r="BC79" s="29"/>
      <c r="BD79" s="29"/>
      <c r="BF79" s="27"/>
      <c r="BJ79" s="85"/>
      <c r="BK79" s="86"/>
      <c r="BL79" s="86"/>
      <c r="BM79" s="86"/>
      <c r="BN79" s="86"/>
      <c r="BO79" s="89"/>
      <c r="BP79" s="89"/>
      <c r="BQ79" s="89"/>
      <c r="BR79" s="82"/>
      <c r="IO79" s="55"/>
      <c r="IP79" s="55"/>
      <c r="IQ79" s="55"/>
      <c r="IR79" s="55"/>
      <c r="IS79" s="55"/>
      <c r="IT79" s="55"/>
      <c r="IU79" s="55"/>
      <c r="IV79" s="68"/>
      <c r="IW79" s="47"/>
      <c r="IX79" s="728"/>
      <c r="IY79" s="731"/>
      <c r="IZ79" s="22"/>
      <c r="JA79" s="22"/>
      <c r="JB79" s="22"/>
      <c r="JC79" s="22"/>
      <c r="JD79" s="22"/>
      <c r="JE79" s="22"/>
      <c r="JF79" s="22"/>
      <c r="JG79" s="22"/>
      <c r="JH79" s="21"/>
      <c r="JI79" s="22"/>
      <c r="JJ79" s="22"/>
      <c r="JK79" s="22"/>
      <c r="JL79" s="22"/>
      <c r="JM79" s="22"/>
      <c r="JN79" s="22"/>
      <c r="JO79" s="22"/>
      <c r="JP79" s="22"/>
      <c r="JQ79" s="22"/>
      <c r="JR79" s="22"/>
      <c r="JS79" s="22"/>
      <c r="JT79" s="22"/>
      <c r="JU79" s="22"/>
      <c r="JV79" s="22"/>
      <c r="JW79" s="22"/>
      <c r="JX79" s="22"/>
      <c r="JY79" s="22"/>
      <c r="JZ79" s="22"/>
      <c r="KA79" s="22"/>
      <c r="KB79" s="22"/>
      <c r="KC79" s="22"/>
      <c r="KD79" s="22"/>
      <c r="KE79" s="22"/>
      <c r="KF79" s="22"/>
      <c r="KG79" s="22"/>
      <c r="KH79" s="22"/>
      <c r="KI79" s="22"/>
      <c r="KJ79" s="22"/>
      <c r="KK79" s="22"/>
      <c r="KL79" s="22"/>
      <c r="KM79" s="22"/>
      <c r="KN79" s="22"/>
      <c r="KO79" s="22"/>
      <c r="KP79" s="22"/>
      <c r="KQ79" s="22"/>
      <c r="KR79" s="22"/>
      <c r="KS79" s="22"/>
      <c r="KT79" s="22"/>
      <c r="KU79" s="22"/>
      <c r="KV79" s="22"/>
      <c r="KW79" s="22"/>
      <c r="KX79" s="22"/>
      <c r="KY79" s="22"/>
      <c r="KZ79" s="22"/>
      <c r="LA79" s="22"/>
      <c r="LB79" s="22"/>
      <c r="LC79" s="22"/>
      <c r="LD79" s="22"/>
      <c r="LE79" s="22"/>
      <c r="LF79" s="22"/>
      <c r="LG79" s="22"/>
      <c r="LH79" s="22"/>
      <c r="LI79" s="22"/>
      <c r="LJ79" s="23"/>
    </row>
    <row r="80" spans="2:322" ht="3.65" customHeight="1">
      <c r="B80" s="21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3"/>
      <c r="AP80" s="22"/>
      <c r="AQ80" s="22"/>
      <c r="AR80" s="22"/>
      <c r="AS80" s="22"/>
      <c r="AT80" s="22"/>
      <c r="AU80" s="22"/>
      <c r="AV80" s="22"/>
      <c r="AW80" s="22"/>
      <c r="AX80" s="727"/>
      <c r="AY80" s="728"/>
      <c r="AZ80" s="47"/>
      <c r="BA80" s="59"/>
      <c r="BB80" s="29"/>
      <c r="BC80" s="29"/>
      <c r="BD80" s="29"/>
      <c r="BJ80" s="85"/>
      <c r="BK80" s="86"/>
      <c r="BL80" s="86"/>
      <c r="BM80" s="86"/>
      <c r="BN80" s="86"/>
      <c r="BO80" s="82"/>
      <c r="BP80" s="82"/>
      <c r="BQ80" s="91"/>
      <c r="BR80" s="82"/>
      <c r="IO80" s="55"/>
      <c r="IP80" s="55"/>
      <c r="IQ80" s="55"/>
      <c r="IR80" s="55"/>
      <c r="IS80" s="55"/>
      <c r="IT80" s="55"/>
      <c r="IU80" s="55"/>
      <c r="IV80" s="68"/>
      <c r="IW80" s="47"/>
      <c r="IX80" s="728"/>
      <c r="IY80" s="731"/>
      <c r="IZ80" s="22"/>
      <c r="JA80" s="22"/>
      <c r="JB80" s="22"/>
      <c r="JC80" s="22"/>
      <c r="JD80" s="22"/>
      <c r="JE80" s="22"/>
      <c r="JF80" s="22"/>
      <c r="JG80" s="22"/>
      <c r="JH80" s="21"/>
      <c r="JI80" s="22"/>
      <c r="JJ80" s="22"/>
      <c r="JK80" s="22"/>
      <c r="JL80" s="22"/>
      <c r="JM80" s="22"/>
      <c r="JN80" s="22"/>
      <c r="JO80" s="22"/>
      <c r="JP80" s="22"/>
      <c r="JQ80" s="22"/>
      <c r="JR80" s="22"/>
      <c r="JS80" s="22"/>
      <c r="JT80" s="22"/>
      <c r="JU80" s="22"/>
      <c r="JV80" s="22"/>
      <c r="JW80" s="22"/>
      <c r="JX80" s="22"/>
      <c r="JY80" s="22"/>
      <c r="JZ80" s="22"/>
      <c r="KA80" s="22"/>
      <c r="KB80" s="22"/>
      <c r="KC80" s="22"/>
      <c r="KD80" s="22"/>
      <c r="KE80" s="22"/>
      <c r="KF80" s="22"/>
      <c r="KG80" s="22"/>
      <c r="KH80" s="22"/>
      <c r="KI80" s="22"/>
      <c r="KJ80" s="22"/>
      <c r="KK80" s="22"/>
      <c r="KL80" s="22"/>
      <c r="KM80" s="22"/>
      <c r="KN80" s="22"/>
      <c r="KO80" s="22"/>
      <c r="KP80" s="22"/>
      <c r="KQ80" s="22"/>
      <c r="KR80" s="22"/>
      <c r="KS80" s="22"/>
      <c r="KT80" s="22"/>
      <c r="KU80" s="22"/>
      <c r="KV80" s="22"/>
      <c r="KW80" s="22"/>
      <c r="KX80" s="22"/>
      <c r="KY80" s="22"/>
      <c r="KZ80" s="22"/>
      <c r="LA80" s="22"/>
      <c r="LB80" s="22"/>
      <c r="LC80" s="22"/>
      <c r="LD80" s="22"/>
      <c r="LE80" s="22"/>
      <c r="LF80" s="22"/>
      <c r="LG80" s="22"/>
      <c r="LH80" s="22"/>
      <c r="LI80" s="22"/>
      <c r="LJ80" s="23"/>
    </row>
    <row r="81" spans="2:322" ht="3.65" customHeight="1"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3"/>
      <c r="AP81" s="22"/>
      <c r="AQ81" s="22"/>
      <c r="AR81" s="22"/>
      <c r="AS81" s="22"/>
      <c r="AT81" s="22"/>
      <c r="AU81" s="22"/>
      <c r="AV81" s="22"/>
      <c r="AW81" s="22"/>
      <c r="AX81" s="727"/>
      <c r="AY81" s="728"/>
      <c r="AZ81" s="47"/>
      <c r="BA81" s="59"/>
      <c r="BB81" s="29"/>
      <c r="BC81" s="29"/>
      <c r="BD81" s="29"/>
      <c r="BF81" s="27"/>
      <c r="BJ81" s="85"/>
      <c r="BK81" s="86"/>
      <c r="BL81" s="86"/>
      <c r="BM81" s="86"/>
      <c r="BN81" s="86"/>
      <c r="BO81" s="82"/>
      <c r="BP81" s="82"/>
      <c r="BQ81" s="91"/>
      <c r="BR81" s="82"/>
      <c r="ID81" s="115"/>
      <c r="IE81" s="115"/>
      <c r="IF81" s="115"/>
      <c r="IG81" s="115"/>
      <c r="IH81" s="115"/>
      <c r="II81" s="115"/>
      <c r="IJ81" s="115"/>
      <c r="IK81" s="115"/>
      <c r="IL81" s="115"/>
      <c r="IM81" s="115"/>
      <c r="IO81" s="55"/>
      <c r="IP81" s="55"/>
      <c r="IQ81" s="55"/>
      <c r="IR81" s="55"/>
      <c r="IS81" s="55"/>
      <c r="IT81" s="55"/>
      <c r="IU81" s="55"/>
      <c r="IV81" s="68"/>
      <c r="IW81" s="47"/>
      <c r="IX81" s="728"/>
      <c r="IY81" s="731"/>
      <c r="IZ81" s="22"/>
      <c r="JA81" s="22"/>
      <c r="JB81" s="22"/>
      <c r="JC81" s="22"/>
      <c r="JD81" s="22"/>
      <c r="JE81" s="22"/>
      <c r="JF81" s="22"/>
      <c r="JG81" s="22"/>
      <c r="JH81" s="21"/>
      <c r="JI81" s="22"/>
      <c r="JJ81" s="22"/>
      <c r="JK81" s="22"/>
      <c r="JL81" s="22"/>
      <c r="JM81" s="22"/>
      <c r="JN81" s="22"/>
      <c r="JO81" s="22"/>
      <c r="JP81" s="22"/>
      <c r="JQ81" s="22"/>
      <c r="JR81" s="22"/>
      <c r="JS81" s="22"/>
      <c r="JT81" s="22"/>
      <c r="JU81" s="22"/>
      <c r="JV81" s="22"/>
      <c r="JW81" s="22"/>
      <c r="JX81" s="22"/>
      <c r="JY81" s="22"/>
      <c r="JZ81" s="22"/>
      <c r="KA81" s="22"/>
      <c r="KB81" s="22"/>
      <c r="KC81" s="22"/>
      <c r="KD81" s="22"/>
      <c r="KE81" s="22"/>
      <c r="KF81" s="22"/>
      <c r="KG81" s="22"/>
      <c r="KH81" s="22"/>
      <c r="KI81" s="22"/>
      <c r="KJ81" s="22"/>
      <c r="KK81" s="22"/>
      <c r="KL81" s="22"/>
      <c r="KM81" s="22"/>
      <c r="KN81" s="22"/>
      <c r="KO81" s="22"/>
      <c r="KP81" s="22"/>
      <c r="KQ81" s="22"/>
      <c r="KR81" s="22"/>
      <c r="KS81" s="22"/>
      <c r="KT81" s="22"/>
      <c r="KU81" s="22"/>
      <c r="KV81" s="22"/>
      <c r="KW81" s="22"/>
      <c r="KX81" s="22"/>
      <c r="KY81" s="22"/>
      <c r="KZ81" s="22"/>
      <c r="LA81" s="22"/>
      <c r="LB81" s="22"/>
      <c r="LC81" s="22"/>
      <c r="LD81" s="22"/>
      <c r="LE81" s="22"/>
      <c r="LF81" s="22"/>
      <c r="LG81" s="22"/>
      <c r="LH81" s="22"/>
      <c r="LI81" s="22"/>
      <c r="LJ81" s="23"/>
    </row>
    <row r="82" spans="2:322" ht="3.65" customHeight="1">
      <c r="B82" s="21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3"/>
      <c r="AP82" s="22"/>
      <c r="AQ82" s="22"/>
      <c r="AR82" s="22"/>
      <c r="AS82" s="22"/>
      <c r="AT82" s="22"/>
      <c r="AU82" s="22"/>
      <c r="AV82" s="22"/>
      <c r="AW82" s="22"/>
      <c r="AX82" s="729"/>
      <c r="AY82" s="730"/>
      <c r="AZ82" s="48"/>
      <c r="BA82" s="59"/>
      <c r="BB82" s="29"/>
      <c r="BC82" s="29"/>
      <c r="BD82" s="29"/>
      <c r="BJ82" s="95"/>
      <c r="BK82" s="95"/>
      <c r="BL82" s="95"/>
      <c r="BM82" s="95"/>
      <c r="BN82" s="95"/>
      <c r="BO82" s="82"/>
      <c r="BP82" s="82"/>
      <c r="BQ82" s="91"/>
      <c r="BR82" s="82"/>
      <c r="FW82" s="748" t="s">
        <v>88</v>
      </c>
      <c r="FX82" s="748"/>
      <c r="FY82" s="748"/>
      <c r="FZ82" s="748"/>
      <c r="GA82" s="748"/>
      <c r="GB82" s="748"/>
      <c r="GC82" s="748"/>
      <c r="GD82" s="748"/>
      <c r="GE82" s="748"/>
      <c r="GF82" s="748"/>
      <c r="GG82" s="748"/>
      <c r="GH82" s="748"/>
      <c r="GI82" s="748"/>
      <c r="GJ82" s="748"/>
      <c r="GK82" s="748"/>
      <c r="GL82" s="748"/>
      <c r="GM82" s="748"/>
      <c r="GN82" s="748"/>
      <c r="GO82" s="748"/>
      <c r="GP82" s="748"/>
      <c r="GQ82" s="748"/>
      <c r="GR82" s="748"/>
      <c r="GS82" s="748"/>
      <c r="GT82" s="748"/>
      <c r="GU82" s="748"/>
      <c r="GV82" s="748"/>
      <c r="GW82" s="748"/>
      <c r="GX82" s="748"/>
      <c r="GY82" s="748"/>
      <c r="GZ82" s="748"/>
      <c r="HA82" s="748"/>
      <c r="HB82" s="748"/>
      <c r="HC82" s="748"/>
      <c r="HG82" s="758"/>
      <c r="HH82" s="759"/>
      <c r="HI82" s="759"/>
      <c r="HJ82" s="759"/>
      <c r="HK82" s="759"/>
      <c r="HL82" s="759"/>
      <c r="HM82" s="759"/>
      <c r="HN82" s="759"/>
      <c r="HO82" s="759"/>
      <c r="HP82" s="759"/>
      <c r="HQ82" s="759"/>
      <c r="HR82" s="759"/>
      <c r="HS82" s="759"/>
      <c r="HT82" s="759"/>
      <c r="HU82" s="759"/>
      <c r="HV82" s="759"/>
      <c r="HW82" s="759"/>
      <c r="HX82" s="759"/>
      <c r="HY82" s="759"/>
      <c r="HZ82" s="759"/>
      <c r="IA82" s="759"/>
      <c r="IB82" s="759"/>
      <c r="IC82" s="759"/>
      <c r="ID82" s="764" t="s">
        <v>79</v>
      </c>
      <c r="IE82" s="764"/>
      <c r="IF82" s="764"/>
      <c r="IG82" s="764"/>
      <c r="IH82" s="764"/>
      <c r="II82" s="764"/>
      <c r="IJ82" s="764"/>
      <c r="IK82" s="764"/>
      <c r="IL82" s="764"/>
      <c r="IM82" s="764"/>
      <c r="IO82" s="55"/>
      <c r="IP82" s="55"/>
      <c r="IQ82" s="55"/>
      <c r="IR82" s="55"/>
      <c r="IS82" s="55"/>
      <c r="IT82" s="55"/>
      <c r="IU82" s="55"/>
      <c r="IV82" s="68"/>
      <c r="IW82" s="48"/>
      <c r="IX82" s="730"/>
      <c r="IY82" s="732"/>
      <c r="IZ82" s="22"/>
      <c r="JA82" s="22"/>
      <c r="JB82" s="22"/>
      <c r="JC82" s="22"/>
      <c r="JD82" s="22"/>
      <c r="JE82" s="22"/>
      <c r="JF82" s="22"/>
      <c r="JG82" s="22"/>
      <c r="JH82" s="21"/>
      <c r="JI82" s="22"/>
      <c r="JJ82" s="22"/>
      <c r="JK82" s="22"/>
      <c r="JL82" s="22"/>
      <c r="JM82" s="22"/>
      <c r="JN82" s="22"/>
      <c r="JO82" s="22"/>
      <c r="JP82" s="22"/>
      <c r="JQ82" s="22"/>
      <c r="JR82" s="22"/>
      <c r="JS82" s="22"/>
      <c r="JT82" s="22"/>
      <c r="JU82" s="22"/>
      <c r="JV82" s="22"/>
      <c r="JW82" s="22"/>
      <c r="JX82" s="22"/>
      <c r="JY82" s="22"/>
      <c r="JZ82" s="22"/>
      <c r="KA82" s="22"/>
      <c r="KB82" s="22"/>
      <c r="KC82" s="22"/>
      <c r="KD82" s="22"/>
      <c r="KE82" s="22"/>
      <c r="KF82" s="22"/>
      <c r="KG82" s="22"/>
      <c r="KH82" s="22"/>
      <c r="KI82" s="22"/>
      <c r="KJ82" s="22"/>
      <c r="KK82" s="22"/>
      <c r="KL82" s="22"/>
      <c r="KM82" s="22"/>
      <c r="KN82" s="22"/>
      <c r="KO82" s="22"/>
      <c r="KP82" s="22"/>
      <c r="KQ82" s="22"/>
      <c r="KR82" s="22"/>
      <c r="KS82" s="22"/>
      <c r="KT82" s="22"/>
      <c r="KU82" s="22"/>
      <c r="KV82" s="22"/>
      <c r="KW82" s="22"/>
      <c r="KX82" s="22"/>
      <c r="KY82" s="22"/>
      <c r="KZ82" s="22"/>
      <c r="LA82" s="22"/>
      <c r="LB82" s="22"/>
      <c r="LC82" s="22"/>
      <c r="LD82" s="22"/>
      <c r="LE82" s="22"/>
      <c r="LF82" s="22"/>
      <c r="LG82" s="22"/>
      <c r="LH82" s="22"/>
      <c r="LI82" s="22"/>
      <c r="LJ82" s="23"/>
    </row>
    <row r="83" spans="2:322" ht="3.65" customHeight="1"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3"/>
      <c r="AP83" s="22"/>
      <c r="AQ83" s="22"/>
      <c r="AR83" s="22"/>
      <c r="AS83" s="22"/>
      <c r="AT83" s="22"/>
      <c r="AU83" s="22"/>
      <c r="AV83" s="22"/>
      <c r="AW83" s="22"/>
      <c r="AX83" s="727" t="s">
        <v>6</v>
      </c>
      <c r="AY83" s="728"/>
      <c r="AZ83" s="47"/>
      <c r="BA83" s="59"/>
      <c r="BB83" s="29"/>
      <c r="BC83" s="29"/>
      <c r="BD83" s="29"/>
      <c r="BF83" s="27"/>
      <c r="BJ83" s="95"/>
      <c r="BK83" s="95"/>
      <c r="BL83" s="95"/>
      <c r="BM83" s="95"/>
      <c r="BN83" s="95"/>
      <c r="BO83" s="82"/>
      <c r="BP83" s="82"/>
      <c r="BQ83" s="91"/>
      <c r="BR83" s="82"/>
      <c r="FW83" s="748"/>
      <c r="FX83" s="748"/>
      <c r="FY83" s="748"/>
      <c r="FZ83" s="748"/>
      <c r="GA83" s="748"/>
      <c r="GB83" s="748"/>
      <c r="GC83" s="748"/>
      <c r="GD83" s="748"/>
      <c r="GE83" s="748"/>
      <c r="GF83" s="748"/>
      <c r="GG83" s="748"/>
      <c r="GH83" s="748"/>
      <c r="GI83" s="748"/>
      <c r="GJ83" s="748"/>
      <c r="GK83" s="748"/>
      <c r="GL83" s="748"/>
      <c r="GM83" s="748"/>
      <c r="GN83" s="748"/>
      <c r="GO83" s="748"/>
      <c r="GP83" s="748"/>
      <c r="GQ83" s="748"/>
      <c r="GR83" s="748"/>
      <c r="GS83" s="748"/>
      <c r="GT83" s="748"/>
      <c r="GU83" s="748"/>
      <c r="GV83" s="748"/>
      <c r="GW83" s="748"/>
      <c r="GX83" s="748"/>
      <c r="GY83" s="748"/>
      <c r="GZ83" s="748"/>
      <c r="HA83" s="748"/>
      <c r="HB83" s="748"/>
      <c r="HC83" s="748"/>
      <c r="HG83" s="760"/>
      <c r="HH83" s="761"/>
      <c r="HI83" s="761"/>
      <c r="HJ83" s="761"/>
      <c r="HK83" s="761"/>
      <c r="HL83" s="761"/>
      <c r="HM83" s="761"/>
      <c r="HN83" s="761"/>
      <c r="HO83" s="761"/>
      <c r="HP83" s="761"/>
      <c r="HQ83" s="761"/>
      <c r="HR83" s="761"/>
      <c r="HS83" s="761"/>
      <c r="HT83" s="761"/>
      <c r="HU83" s="761"/>
      <c r="HV83" s="761"/>
      <c r="HW83" s="761"/>
      <c r="HX83" s="761"/>
      <c r="HY83" s="761"/>
      <c r="HZ83" s="761"/>
      <c r="IA83" s="761"/>
      <c r="IB83" s="761"/>
      <c r="IC83" s="761"/>
      <c r="ID83" s="764"/>
      <c r="IE83" s="764"/>
      <c r="IF83" s="764"/>
      <c r="IG83" s="764"/>
      <c r="IH83" s="764"/>
      <c r="II83" s="764"/>
      <c r="IJ83" s="764"/>
      <c r="IK83" s="764"/>
      <c r="IL83" s="764"/>
      <c r="IM83" s="764"/>
      <c r="IO83" s="55"/>
      <c r="IP83" s="55"/>
      <c r="IQ83" s="55"/>
      <c r="IR83" s="55"/>
      <c r="IS83" s="55"/>
      <c r="IT83" s="55"/>
      <c r="IU83" s="55"/>
      <c r="IV83" s="68"/>
      <c r="IW83" s="47"/>
      <c r="IX83" s="728" t="s">
        <v>6</v>
      </c>
      <c r="IY83" s="731"/>
      <c r="IZ83" s="22"/>
      <c r="JA83" s="22"/>
      <c r="JB83" s="22"/>
      <c r="JC83" s="22"/>
      <c r="JD83" s="22"/>
      <c r="JE83" s="22"/>
      <c r="JF83" s="22"/>
      <c r="JG83" s="22"/>
      <c r="JH83" s="21"/>
      <c r="JI83" s="22"/>
      <c r="JJ83" s="22"/>
      <c r="JK83" s="22"/>
      <c r="JL83" s="22"/>
      <c r="JM83" s="22"/>
      <c r="JN83" s="22"/>
      <c r="JO83" s="22"/>
      <c r="JP83" s="22"/>
      <c r="JQ83" s="22"/>
      <c r="JR83" s="22"/>
      <c r="JS83" s="22"/>
      <c r="JT83" s="22"/>
      <c r="JU83" s="22"/>
      <c r="JV83" s="22"/>
      <c r="JW83" s="22"/>
      <c r="JX83" s="22"/>
      <c r="JY83" s="22"/>
      <c r="JZ83" s="22"/>
      <c r="KA83" s="22"/>
      <c r="KB83" s="22"/>
      <c r="KC83" s="22"/>
      <c r="KD83" s="22"/>
      <c r="KE83" s="22"/>
      <c r="KF83" s="22"/>
      <c r="KG83" s="22"/>
      <c r="KH83" s="22"/>
      <c r="KI83" s="22"/>
      <c r="KJ83" s="22"/>
      <c r="KK83" s="22"/>
      <c r="KL83" s="22"/>
      <c r="KM83" s="22"/>
      <c r="KN83" s="22"/>
      <c r="KO83" s="22"/>
      <c r="KP83" s="22"/>
      <c r="KQ83" s="22"/>
      <c r="KR83" s="22"/>
      <c r="KS83" s="22"/>
      <c r="KT83" s="22"/>
      <c r="KU83" s="22"/>
      <c r="KV83" s="22"/>
      <c r="KW83" s="22"/>
      <c r="KX83" s="22"/>
      <c r="KY83" s="22"/>
      <c r="KZ83" s="22"/>
      <c r="LA83" s="22"/>
      <c r="LB83" s="22"/>
      <c r="LC83" s="22"/>
      <c r="LD83" s="22"/>
      <c r="LE83" s="22"/>
      <c r="LF83" s="22"/>
      <c r="LG83" s="22"/>
      <c r="LH83" s="22"/>
      <c r="LI83" s="22"/>
      <c r="LJ83" s="23"/>
    </row>
    <row r="84" spans="2:322" ht="3.65" customHeight="1">
      <c r="B84" s="21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3"/>
      <c r="AP84" s="22"/>
      <c r="AQ84" s="22"/>
      <c r="AR84" s="22"/>
      <c r="AS84" s="22"/>
      <c r="AT84" s="22"/>
      <c r="AU84" s="22"/>
      <c r="AV84" s="22"/>
      <c r="AW84" s="22"/>
      <c r="AX84" s="727"/>
      <c r="AY84" s="728"/>
      <c r="AZ84" s="47"/>
      <c r="BA84" s="59"/>
      <c r="BB84" s="56"/>
      <c r="BC84" s="56"/>
      <c r="BD84" s="56"/>
      <c r="BE84" s="27"/>
      <c r="BF84" s="27"/>
      <c r="BJ84" s="85"/>
      <c r="BK84" s="86"/>
      <c r="BL84" s="86"/>
      <c r="BM84" s="86"/>
      <c r="BN84" s="86"/>
      <c r="BO84" s="82"/>
      <c r="BP84" s="82"/>
      <c r="BQ84" s="91"/>
      <c r="BR84" s="82"/>
      <c r="FW84" s="748"/>
      <c r="FX84" s="748"/>
      <c r="FY84" s="748"/>
      <c r="FZ84" s="748"/>
      <c r="GA84" s="748"/>
      <c r="GB84" s="748"/>
      <c r="GC84" s="748"/>
      <c r="GD84" s="748"/>
      <c r="GE84" s="748"/>
      <c r="GF84" s="748"/>
      <c r="GG84" s="748"/>
      <c r="GH84" s="748"/>
      <c r="GI84" s="748"/>
      <c r="GJ84" s="748"/>
      <c r="GK84" s="748"/>
      <c r="GL84" s="748"/>
      <c r="GM84" s="748"/>
      <c r="GN84" s="748"/>
      <c r="GO84" s="748"/>
      <c r="GP84" s="748"/>
      <c r="GQ84" s="748"/>
      <c r="GR84" s="748"/>
      <c r="GS84" s="748"/>
      <c r="GT84" s="748"/>
      <c r="GU84" s="748"/>
      <c r="GV84" s="748"/>
      <c r="GW84" s="748"/>
      <c r="GX84" s="748"/>
      <c r="GY84" s="748"/>
      <c r="GZ84" s="748"/>
      <c r="HA84" s="748"/>
      <c r="HB84" s="748"/>
      <c r="HC84" s="748"/>
      <c r="HG84" s="760"/>
      <c r="HH84" s="761"/>
      <c r="HI84" s="761"/>
      <c r="HJ84" s="761"/>
      <c r="HK84" s="761"/>
      <c r="HL84" s="761"/>
      <c r="HM84" s="761"/>
      <c r="HN84" s="761"/>
      <c r="HO84" s="761"/>
      <c r="HP84" s="761"/>
      <c r="HQ84" s="761"/>
      <c r="HR84" s="761"/>
      <c r="HS84" s="761"/>
      <c r="HT84" s="761"/>
      <c r="HU84" s="761"/>
      <c r="HV84" s="761"/>
      <c r="HW84" s="761"/>
      <c r="HX84" s="761"/>
      <c r="HY84" s="761"/>
      <c r="HZ84" s="761"/>
      <c r="IA84" s="761"/>
      <c r="IB84" s="761"/>
      <c r="IC84" s="761"/>
      <c r="ID84" s="764"/>
      <c r="IE84" s="764"/>
      <c r="IF84" s="764"/>
      <c r="IG84" s="764"/>
      <c r="IH84" s="764"/>
      <c r="II84" s="764"/>
      <c r="IJ84" s="764"/>
      <c r="IK84" s="764"/>
      <c r="IL84" s="764"/>
      <c r="IM84" s="764"/>
      <c r="IO84" s="55"/>
      <c r="IP84" s="55"/>
      <c r="IQ84" s="55"/>
      <c r="IR84" s="55"/>
      <c r="IS84" s="55"/>
      <c r="IT84" s="55"/>
      <c r="IU84" s="55"/>
      <c r="IV84" s="68"/>
      <c r="IW84" s="47"/>
      <c r="IX84" s="728"/>
      <c r="IY84" s="731"/>
      <c r="IZ84" s="22"/>
      <c r="JA84" s="22"/>
      <c r="JB84" s="22"/>
      <c r="JC84" s="22"/>
      <c r="JD84" s="22"/>
      <c r="JE84" s="22"/>
      <c r="JF84" s="22"/>
      <c r="JG84" s="22"/>
      <c r="JH84" s="21"/>
      <c r="JI84" s="22"/>
      <c r="JJ84" s="22"/>
      <c r="JK84" s="22"/>
      <c r="JL84" s="22"/>
      <c r="JM84" s="22"/>
      <c r="JN84" s="22"/>
      <c r="JO84" s="22"/>
      <c r="JP84" s="22"/>
      <c r="JQ84" s="22"/>
      <c r="JR84" s="22"/>
      <c r="JS84" s="22"/>
      <c r="JT84" s="22"/>
      <c r="JU84" s="22"/>
      <c r="JV84" s="22"/>
      <c r="JW84" s="22"/>
      <c r="JX84" s="22"/>
      <c r="JY84" s="22"/>
      <c r="JZ84" s="22"/>
      <c r="KA84" s="22"/>
      <c r="KB84" s="22"/>
      <c r="KC84" s="22"/>
      <c r="KD84" s="22"/>
      <c r="KE84" s="22"/>
      <c r="KF84" s="22"/>
      <c r="KG84" s="22"/>
      <c r="KH84" s="22"/>
      <c r="KI84" s="22"/>
      <c r="KJ84" s="22"/>
      <c r="KK84" s="22"/>
      <c r="KL84" s="22"/>
      <c r="KM84" s="22"/>
      <c r="KN84" s="22"/>
      <c r="KO84" s="22"/>
      <c r="KP84" s="22"/>
      <c r="KQ84" s="22"/>
      <c r="KR84" s="22"/>
      <c r="KS84" s="22"/>
      <c r="KT84" s="22"/>
      <c r="KU84" s="22"/>
      <c r="KV84" s="22"/>
      <c r="KW84" s="22"/>
      <c r="KX84" s="22"/>
      <c r="KY84" s="22"/>
      <c r="KZ84" s="22"/>
      <c r="LA84" s="22"/>
      <c r="LB84" s="22"/>
      <c r="LC84" s="22"/>
      <c r="LD84" s="22"/>
      <c r="LE84" s="22"/>
      <c r="LF84" s="22"/>
      <c r="LG84" s="22"/>
      <c r="LH84" s="22"/>
      <c r="LI84" s="22"/>
      <c r="LJ84" s="23"/>
    </row>
    <row r="85" spans="2:322" ht="3.65" customHeight="1">
      <c r="B85" s="21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3"/>
      <c r="AP85" s="22"/>
      <c r="AQ85" s="22"/>
      <c r="AR85" s="22"/>
      <c r="AS85" s="22"/>
      <c r="AT85" s="22"/>
      <c r="AU85" s="22"/>
      <c r="AV85" s="22"/>
      <c r="AW85" s="22"/>
      <c r="AX85" s="727"/>
      <c r="AY85" s="728"/>
      <c r="AZ85" s="47"/>
      <c r="BA85" s="59"/>
      <c r="BB85" s="56"/>
      <c r="BC85" s="56"/>
      <c r="BD85" s="56"/>
      <c r="BE85" s="27"/>
      <c r="BF85" s="27"/>
      <c r="BJ85" s="85"/>
      <c r="BK85" s="86"/>
      <c r="BL85" s="86"/>
      <c r="BM85" s="86"/>
      <c r="BN85" s="86"/>
      <c r="BO85" s="82"/>
      <c r="BP85" s="82"/>
      <c r="BQ85" s="91"/>
      <c r="BR85" s="82"/>
      <c r="FW85" s="748"/>
      <c r="FX85" s="748"/>
      <c r="FY85" s="748"/>
      <c r="FZ85" s="748"/>
      <c r="GA85" s="748"/>
      <c r="GB85" s="748"/>
      <c r="GC85" s="748"/>
      <c r="GD85" s="748"/>
      <c r="GE85" s="748"/>
      <c r="GF85" s="748"/>
      <c r="GG85" s="748"/>
      <c r="GH85" s="748"/>
      <c r="GI85" s="748"/>
      <c r="GJ85" s="748"/>
      <c r="GK85" s="748"/>
      <c r="GL85" s="748"/>
      <c r="GM85" s="748"/>
      <c r="GN85" s="748"/>
      <c r="GO85" s="748"/>
      <c r="GP85" s="748"/>
      <c r="GQ85" s="748"/>
      <c r="GR85" s="748"/>
      <c r="GS85" s="748"/>
      <c r="GT85" s="748"/>
      <c r="GU85" s="748"/>
      <c r="GV85" s="748"/>
      <c r="GW85" s="748"/>
      <c r="GX85" s="748"/>
      <c r="GY85" s="748"/>
      <c r="GZ85" s="748"/>
      <c r="HA85" s="748"/>
      <c r="HB85" s="748"/>
      <c r="HC85" s="748"/>
      <c r="HG85" s="760"/>
      <c r="HH85" s="761"/>
      <c r="HI85" s="761"/>
      <c r="HJ85" s="761"/>
      <c r="HK85" s="761"/>
      <c r="HL85" s="761"/>
      <c r="HM85" s="761"/>
      <c r="HN85" s="761"/>
      <c r="HO85" s="761"/>
      <c r="HP85" s="761"/>
      <c r="HQ85" s="761"/>
      <c r="HR85" s="761"/>
      <c r="HS85" s="761"/>
      <c r="HT85" s="761"/>
      <c r="HU85" s="761"/>
      <c r="HV85" s="761"/>
      <c r="HW85" s="761"/>
      <c r="HX85" s="761"/>
      <c r="HY85" s="761"/>
      <c r="HZ85" s="761"/>
      <c r="IA85" s="761"/>
      <c r="IB85" s="761"/>
      <c r="IC85" s="761"/>
      <c r="ID85" s="764"/>
      <c r="IE85" s="764"/>
      <c r="IF85" s="764"/>
      <c r="IG85" s="764"/>
      <c r="IH85" s="764"/>
      <c r="II85" s="764"/>
      <c r="IJ85" s="764"/>
      <c r="IK85" s="764"/>
      <c r="IL85" s="764"/>
      <c r="IM85" s="764"/>
      <c r="IO85" s="55"/>
      <c r="IP85" s="55"/>
      <c r="IQ85" s="55"/>
      <c r="IR85" s="55"/>
      <c r="IS85" s="55"/>
      <c r="IT85" s="55"/>
      <c r="IU85" s="55"/>
      <c r="IV85" s="68"/>
      <c r="IW85" s="47"/>
      <c r="IX85" s="728"/>
      <c r="IY85" s="731"/>
      <c r="IZ85" s="22"/>
      <c r="JA85" s="22"/>
      <c r="JB85" s="22"/>
      <c r="JC85" s="22"/>
      <c r="JD85" s="22"/>
      <c r="JE85" s="22"/>
      <c r="JF85" s="22"/>
      <c r="JG85" s="22"/>
      <c r="JH85" s="21"/>
      <c r="JI85" s="22"/>
      <c r="JJ85" s="22"/>
      <c r="JK85" s="22"/>
      <c r="JL85" s="22"/>
      <c r="JM85" s="22"/>
      <c r="JN85" s="22"/>
      <c r="JO85" s="22"/>
      <c r="JP85" s="22"/>
      <c r="JQ85" s="22"/>
      <c r="JR85" s="22"/>
      <c r="JS85" s="22"/>
      <c r="JT85" s="22"/>
      <c r="JU85" s="22"/>
      <c r="JV85" s="22"/>
      <c r="JW85" s="22"/>
      <c r="JX85" s="22"/>
      <c r="JY85" s="22"/>
      <c r="JZ85" s="22"/>
      <c r="KA85" s="22"/>
      <c r="KB85" s="22"/>
      <c r="KC85" s="22"/>
      <c r="KD85" s="22"/>
      <c r="KE85" s="22"/>
      <c r="KF85" s="22"/>
      <c r="KG85" s="22"/>
      <c r="KH85" s="22"/>
      <c r="KI85" s="22"/>
      <c r="KJ85" s="22"/>
      <c r="KK85" s="22"/>
      <c r="KL85" s="22"/>
      <c r="KM85" s="22"/>
      <c r="KN85" s="22"/>
      <c r="KO85" s="22"/>
      <c r="KP85" s="22"/>
      <c r="KQ85" s="22"/>
      <c r="KR85" s="22"/>
      <c r="KS85" s="22"/>
      <c r="KT85" s="22"/>
      <c r="KU85" s="22"/>
      <c r="KV85" s="22"/>
      <c r="KW85" s="22"/>
      <c r="KX85" s="22"/>
      <c r="KY85" s="22"/>
      <c r="KZ85" s="22"/>
      <c r="LA85" s="22"/>
      <c r="LB85" s="22"/>
      <c r="LC85" s="22"/>
      <c r="LD85" s="22"/>
      <c r="LE85" s="22"/>
      <c r="LF85" s="22"/>
      <c r="LG85" s="22"/>
      <c r="LH85" s="22"/>
      <c r="LI85" s="22"/>
      <c r="LJ85" s="23"/>
    </row>
    <row r="86" spans="2:322" ht="3.65" customHeight="1">
      <c r="B86" s="21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3"/>
      <c r="AP86" s="22"/>
      <c r="AQ86" s="22"/>
      <c r="AR86" s="22"/>
      <c r="AS86" s="22"/>
      <c r="AT86" s="22"/>
      <c r="AU86" s="22"/>
      <c r="AV86" s="22"/>
      <c r="AW86" s="22"/>
      <c r="AX86" s="727"/>
      <c r="AY86" s="728"/>
      <c r="AZ86" s="47"/>
      <c r="BA86" s="59"/>
      <c r="BB86" s="29"/>
      <c r="BC86" s="29"/>
      <c r="BD86" s="29"/>
      <c r="BJ86" s="85"/>
      <c r="BK86" s="86"/>
      <c r="BL86" s="86"/>
      <c r="BM86" s="86"/>
      <c r="BN86" s="86"/>
      <c r="BO86" s="89"/>
      <c r="BP86" s="779" t="b">
        <v>0</v>
      </c>
      <c r="BQ86" s="773"/>
      <c r="BR86" s="781">
        <v>9999999</v>
      </c>
      <c r="BS86" s="781"/>
      <c r="BT86" s="781"/>
      <c r="BU86" s="781"/>
      <c r="BV86" s="781"/>
      <c r="BW86" s="781"/>
      <c r="BX86" s="781"/>
      <c r="BY86" s="773" t="b">
        <v>0</v>
      </c>
      <c r="BZ86" s="774"/>
      <c r="CA86" s="771" t="s">
        <v>942</v>
      </c>
      <c r="CB86" s="772"/>
      <c r="CC86" s="772"/>
      <c r="FW86" s="748"/>
      <c r="FX86" s="748"/>
      <c r="FY86" s="748"/>
      <c r="FZ86" s="748"/>
      <c r="GA86" s="748"/>
      <c r="GB86" s="748"/>
      <c r="GC86" s="748"/>
      <c r="GD86" s="748"/>
      <c r="GE86" s="748"/>
      <c r="GF86" s="748"/>
      <c r="GG86" s="748"/>
      <c r="GH86" s="748"/>
      <c r="GI86" s="748"/>
      <c r="GJ86" s="748"/>
      <c r="GK86" s="748"/>
      <c r="GL86" s="748"/>
      <c r="GM86" s="748"/>
      <c r="GN86" s="748"/>
      <c r="GO86" s="748"/>
      <c r="GP86" s="748"/>
      <c r="GQ86" s="748"/>
      <c r="GR86" s="748"/>
      <c r="GS86" s="748"/>
      <c r="GT86" s="748"/>
      <c r="GU86" s="748"/>
      <c r="GV86" s="748"/>
      <c r="GW86" s="748"/>
      <c r="GX86" s="748"/>
      <c r="GY86" s="748"/>
      <c r="GZ86" s="748"/>
      <c r="HA86" s="748"/>
      <c r="HB86" s="748"/>
      <c r="HC86" s="748"/>
      <c r="HG86" s="760"/>
      <c r="HH86" s="761"/>
      <c r="HI86" s="761"/>
      <c r="HJ86" s="761"/>
      <c r="HK86" s="761"/>
      <c r="HL86" s="761"/>
      <c r="HM86" s="761"/>
      <c r="HN86" s="761"/>
      <c r="HO86" s="761"/>
      <c r="HP86" s="761"/>
      <c r="HQ86" s="761"/>
      <c r="HR86" s="761"/>
      <c r="HS86" s="761"/>
      <c r="HT86" s="761"/>
      <c r="HU86" s="761"/>
      <c r="HV86" s="761"/>
      <c r="HW86" s="761"/>
      <c r="HX86" s="761"/>
      <c r="HY86" s="761"/>
      <c r="HZ86" s="761"/>
      <c r="IA86" s="761"/>
      <c r="IB86" s="761"/>
      <c r="IC86" s="761"/>
      <c r="ID86" s="764"/>
      <c r="IE86" s="764"/>
      <c r="IF86" s="764"/>
      <c r="IG86" s="764"/>
      <c r="IH86" s="764"/>
      <c r="II86" s="764"/>
      <c r="IJ86" s="764"/>
      <c r="IK86" s="764"/>
      <c r="IL86" s="764"/>
      <c r="IM86" s="764"/>
      <c r="IO86" s="55"/>
      <c r="IP86" s="55"/>
      <c r="IQ86" s="55"/>
      <c r="IR86" s="55"/>
      <c r="IS86" s="55"/>
      <c r="IT86" s="55"/>
      <c r="IU86" s="55"/>
      <c r="IV86" s="68"/>
      <c r="IW86" s="47"/>
      <c r="IX86" s="728"/>
      <c r="IY86" s="731"/>
      <c r="IZ86" s="22"/>
      <c r="JA86" s="22"/>
      <c r="JB86" s="22"/>
      <c r="JC86" s="22"/>
      <c r="JD86" s="22"/>
      <c r="JE86" s="22"/>
      <c r="JF86" s="22"/>
      <c r="JG86" s="22"/>
      <c r="JH86" s="21"/>
      <c r="JI86" s="22"/>
      <c r="JJ86" s="22"/>
      <c r="JK86" s="22"/>
      <c r="JL86" s="22"/>
      <c r="JM86" s="22"/>
      <c r="JN86" s="22"/>
      <c r="JO86" s="22"/>
      <c r="JP86" s="22"/>
      <c r="JQ86" s="22"/>
      <c r="JR86" s="22"/>
      <c r="JS86" s="22"/>
      <c r="JT86" s="22"/>
      <c r="JU86" s="22"/>
      <c r="JV86" s="22"/>
      <c r="JW86" s="22"/>
      <c r="JX86" s="22"/>
      <c r="JY86" s="22"/>
      <c r="JZ86" s="22"/>
      <c r="KA86" s="22"/>
      <c r="KB86" s="22"/>
      <c r="KC86" s="22"/>
      <c r="KD86" s="22"/>
      <c r="KE86" s="22"/>
      <c r="KF86" s="22"/>
      <c r="KG86" s="22"/>
      <c r="KH86" s="22"/>
      <c r="KI86" s="22"/>
      <c r="KJ86" s="22"/>
      <c r="KK86" s="22"/>
      <c r="KL86" s="22"/>
      <c r="KM86" s="22"/>
      <c r="KN86" s="22"/>
      <c r="KO86" s="22"/>
      <c r="KP86" s="22"/>
      <c r="KQ86" s="22"/>
      <c r="KR86" s="22"/>
      <c r="KS86" s="22"/>
      <c r="KT86" s="22"/>
      <c r="KU86" s="22"/>
      <c r="KV86" s="22"/>
      <c r="KW86" s="22"/>
      <c r="KX86" s="22"/>
      <c r="KY86" s="22"/>
      <c r="KZ86" s="22"/>
      <c r="LA86" s="22"/>
      <c r="LB86" s="22"/>
      <c r="LC86" s="22"/>
      <c r="LD86" s="22"/>
      <c r="LE86" s="22"/>
      <c r="LF86" s="22"/>
      <c r="LG86" s="22"/>
      <c r="LH86" s="22"/>
      <c r="LI86" s="22"/>
      <c r="LJ86" s="23"/>
    </row>
    <row r="87" spans="2:322" ht="3.65" customHeight="1">
      <c r="B87" s="21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3"/>
      <c r="AP87" s="22"/>
      <c r="AQ87" s="22"/>
      <c r="AR87" s="22"/>
      <c r="AS87" s="22"/>
      <c r="AT87" s="22"/>
      <c r="AU87" s="22"/>
      <c r="AV87" s="22"/>
      <c r="AW87" s="22"/>
      <c r="AX87" s="727"/>
      <c r="AY87" s="728"/>
      <c r="AZ87" s="47"/>
      <c r="BA87" s="59"/>
      <c r="BB87" s="29"/>
      <c r="BC87" s="29"/>
      <c r="BD87" s="29"/>
      <c r="BF87" s="27"/>
      <c r="BJ87" s="85"/>
      <c r="BK87" s="86"/>
      <c r="BL87" s="86"/>
      <c r="BM87" s="86"/>
      <c r="BN87" s="86"/>
      <c r="BO87" s="89"/>
      <c r="BP87" s="780"/>
      <c r="BQ87" s="775"/>
      <c r="BR87" s="782"/>
      <c r="BS87" s="782"/>
      <c r="BT87" s="782"/>
      <c r="BU87" s="782"/>
      <c r="BV87" s="782"/>
      <c r="BW87" s="782"/>
      <c r="BX87" s="782"/>
      <c r="BY87" s="775"/>
      <c r="BZ87" s="776"/>
      <c r="CA87" s="771"/>
      <c r="CB87" s="772"/>
      <c r="CC87" s="772"/>
      <c r="FW87" s="748"/>
      <c r="FX87" s="748"/>
      <c r="FY87" s="748"/>
      <c r="FZ87" s="748"/>
      <c r="GA87" s="748"/>
      <c r="GB87" s="748"/>
      <c r="GC87" s="748"/>
      <c r="GD87" s="748"/>
      <c r="GE87" s="748"/>
      <c r="GF87" s="748"/>
      <c r="GG87" s="748"/>
      <c r="GH87" s="748"/>
      <c r="GI87" s="748"/>
      <c r="GJ87" s="748"/>
      <c r="GK87" s="748"/>
      <c r="GL87" s="748"/>
      <c r="GM87" s="748"/>
      <c r="GN87" s="748"/>
      <c r="GO87" s="748"/>
      <c r="GP87" s="748"/>
      <c r="GQ87" s="748"/>
      <c r="GR87" s="748"/>
      <c r="GS87" s="748"/>
      <c r="GT87" s="748"/>
      <c r="GU87" s="748"/>
      <c r="GV87" s="748"/>
      <c r="GW87" s="748"/>
      <c r="GX87" s="748"/>
      <c r="GY87" s="748"/>
      <c r="GZ87" s="748"/>
      <c r="HA87" s="748"/>
      <c r="HB87" s="748"/>
      <c r="HC87" s="748"/>
      <c r="HG87" s="762"/>
      <c r="HH87" s="763"/>
      <c r="HI87" s="763"/>
      <c r="HJ87" s="763"/>
      <c r="HK87" s="763"/>
      <c r="HL87" s="763"/>
      <c r="HM87" s="763"/>
      <c r="HN87" s="763"/>
      <c r="HO87" s="763"/>
      <c r="HP87" s="763"/>
      <c r="HQ87" s="763"/>
      <c r="HR87" s="763"/>
      <c r="HS87" s="763"/>
      <c r="HT87" s="763"/>
      <c r="HU87" s="763"/>
      <c r="HV87" s="763"/>
      <c r="HW87" s="763"/>
      <c r="HX87" s="763"/>
      <c r="HY87" s="763"/>
      <c r="HZ87" s="763"/>
      <c r="IA87" s="763"/>
      <c r="IB87" s="763"/>
      <c r="IC87" s="763"/>
      <c r="ID87" s="764"/>
      <c r="IE87" s="764"/>
      <c r="IF87" s="764"/>
      <c r="IG87" s="764"/>
      <c r="IH87" s="764"/>
      <c r="II87" s="764"/>
      <c r="IJ87" s="764"/>
      <c r="IK87" s="764"/>
      <c r="IL87" s="764"/>
      <c r="IM87" s="764"/>
      <c r="IO87" s="55"/>
      <c r="IP87" s="55"/>
      <c r="IQ87" s="55"/>
      <c r="IR87" s="55"/>
      <c r="IS87" s="55"/>
      <c r="IT87" s="55"/>
      <c r="IU87" s="55"/>
      <c r="IV87" s="68"/>
      <c r="IW87" s="47"/>
      <c r="IX87" s="728"/>
      <c r="IY87" s="731"/>
      <c r="IZ87" s="22"/>
      <c r="JA87" s="22"/>
      <c r="JB87" s="22"/>
      <c r="JC87" s="22"/>
      <c r="JD87" s="22"/>
      <c r="JE87" s="22"/>
      <c r="JF87" s="22"/>
      <c r="JG87" s="22"/>
      <c r="JH87" s="21"/>
      <c r="JI87" s="22"/>
      <c r="JJ87" s="22"/>
      <c r="JK87" s="22"/>
      <c r="JL87" s="22"/>
      <c r="JM87" s="22"/>
      <c r="JN87" s="22"/>
      <c r="JO87" s="22"/>
      <c r="JP87" s="22"/>
      <c r="JQ87" s="22"/>
      <c r="JR87" s="22"/>
      <c r="JS87" s="22"/>
      <c r="JT87" s="22"/>
      <c r="JU87" s="22"/>
      <c r="JV87" s="22"/>
      <c r="JW87" s="22"/>
      <c r="JX87" s="22"/>
      <c r="JY87" s="22"/>
      <c r="JZ87" s="22"/>
      <c r="KA87" s="22"/>
      <c r="KB87" s="22"/>
      <c r="KC87" s="22"/>
      <c r="KD87" s="22"/>
      <c r="KE87" s="22"/>
      <c r="KF87" s="22"/>
      <c r="KG87" s="22"/>
      <c r="KH87" s="22"/>
      <c r="KI87" s="22"/>
      <c r="KJ87" s="22"/>
      <c r="KK87" s="22"/>
      <c r="KL87" s="22"/>
      <c r="KM87" s="22"/>
      <c r="KN87" s="22"/>
      <c r="KO87" s="22"/>
      <c r="KP87" s="22"/>
      <c r="KQ87" s="22"/>
      <c r="KR87" s="22"/>
      <c r="KS87" s="22"/>
      <c r="KT87" s="22"/>
      <c r="KU87" s="22"/>
      <c r="KV87" s="22"/>
      <c r="KW87" s="22"/>
      <c r="KX87" s="22"/>
      <c r="KY87" s="22"/>
      <c r="KZ87" s="22"/>
      <c r="LA87" s="22"/>
      <c r="LB87" s="22"/>
      <c r="LC87" s="22"/>
      <c r="LD87" s="22"/>
      <c r="LE87" s="22"/>
      <c r="LF87" s="22"/>
      <c r="LG87" s="22"/>
      <c r="LH87" s="22"/>
      <c r="LI87" s="22"/>
      <c r="LJ87" s="23"/>
    </row>
    <row r="88" spans="2:322" ht="3.65" customHeight="1"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3"/>
      <c r="AP88" s="22"/>
      <c r="AQ88" s="22"/>
      <c r="AR88" s="22"/>
      <c r="AS88" s="22"/>
      <c r="AT88" s="22"/>
      <c r="AU88" s="22"/>
      <c r="AV88" s="22"/>
      <c r="AW88" s="22"/>
      <c r="AX88" s="727"/>
      <c r="AY88" s="728"/>
      <c r="AZ88" s="728" t="e" vm="3">
        <v>#VALUE!</v>
      </c>
      <c r="BA88" s="59"/>
      <c r="BB88" s="29"/>
      <c r="BC88" s="29"/>
      <c r="BD88" s="29"/>
      <c r="BJ88" s="85"/>
      <c r="BK88" s="86"/>
      <c r="BL88" s="86"/>
      <c r="BM88" s="86"/>
      <c r="BN88" s="86"/>
      <c r="BO88" s="82"/>
      <c r="BP88" s="355"/>
      <c r="BQ88" s="359"/>
      <c r="BR88" s="782"/>
      <c r="BS88" s="782"/>
      <c r="BT88" s="782"/>
      <c r="BU88" s="782"/>
      <c r="BV88" s="782"/>
      <c r="BW88" s="782"/>
      <c r="BX88" s="782"/>
      <c r="BY88" s="359"/>
      <c r="BZ88" s="356"/>
      <c r="FW88" s="748" t="s">
        <v>89</v>
      </c>
      <c r="FX88" s="748"/>
      <c r="FY88" s="748"/>
      <c r="FZ88" s="748"/>
      <c r="GA88" s="748"/>
      <c r="GB88" s="748"/>
      <c r="GC88" s="748"/>
      <c r="GD88" s="748"/>
      <c r="GE88" s="748"/>
      <c r="GF88" s="748"/>
      <c r="GG88" s="748"/>
      <c r="GH88" s="748"/>
      <c r="GI88" s="748"/>
      <c r="GJ88" s="748"/>
      <c r="GK88" s="748"/>
      <c r="GL88" s="748"/>
      <c r="GM88" s="748"/>
      <c r="GN88" s="748"/>
      <c r="GO88" s="748"/>
      <c r="GP88" s="748"/>
      <c r="GQ88" s="748"/>
      <c r="GR88" s="748"/>
      <c r="GS88" s="748"/>
      <c r="GT88" s="748"/>
      <c r="GU88" s="748"/>
      <c r="GV88" s="748"/>
      <c r="GW88" s="748"/>
      <c r="GX88" s="748"/>
      <c r="GY88" s="748"/>
      <c r="GZ88" s="748"/>
      <c r="HA88" s="748"/>
      <c r="HB88" s="748"/>
      <c r="HC88" s="748"/>
      <c r="HG88" s="765" t="s">
        <v>80</v>
      </c>
      <c r="HH88" s="765"/>
      <c r="HI88" s="765"/>
      <c r="HJ88" s="765"/>
      <c r="HK88" s="765"/>
      <c r="HL88" s="765"/>
      <c r="HM88" s="765"/>
      <c r="HN88" s="765"/>
      <c r="HO88" s="765"/>
      <c r="HP88" s="765"/>
      <c r="HQ88" s="765"/>
      <c r="HR88" s="765"/>
      <c r="HS88" s="765"/>
      <c r="HT88" s="765"/>
      <c r="HU88" s="765"/>
      <c r="HV88" s="765"/>
      <c r="HW88" s="765"/>
      <c r="HX88" s="765"/>
      <c r="HY88" s="765"/>
      <c r="HZ88" s="765"/>
      <c r="IA88" s="765"/>
      <c r="IB88" s="765"/>
      <c r="IC88" s="765"/>
      <c r="ID88" s="749" t="s">
        <v>81</v>
      </c>
      <c r="IE88" s="750"/>
      <c r="IF88" s="750"/>
      <c r="IG88" s="750"/>
      <c r="IH88" s="750"/>
      <c r="II88" s="750"/>
      <c r="IJ88" s="750"/>
      <c r="IK88" s="750"/>
      <c r="IL88" s="750"/>
      <c r="IM88" s="751"/>
      <c r="IO88" s="55"/>
      <c r="IP88" s="55"/>
      <c r="IQ88" s="55"/>
      <c r="IR88" s="55"/>
      <c r="IS88" s="55"/>
      <c r="IT88" s="55"/>
      <c r="IU88" s="55"/>
      <c r="IV88" s="68"/>
      <c r="IW88" s="728"/>
      <c r="IX88" s="728"/>
      <c r="IY88" s="731"/>
      <c r="IZ88" s="22"/>
      <c r="JA88" s="22"/>
      <c r="JB88" s="22"/>
      <c r="JC88" s="22"/>
      <c r="JD88" s="22"/>
      <c r="JE88" s="22"/>
      <c r="JF88" s="22"/>
      <c r="JG88" s="22"/>
      <c r="JH88" s="21"/>
      <c r="JI88" s="22"/>
      <c r="JJ88" s="22"/>
      <c r="JK88" s="22"/>
      <c r="JL88" s="22"/>
      <c r="JM88" s="22"/>
      <c r="JN88" s="22"/>
      <c r="JO88" s="22"/>
      <c r="JP88" s="22"/>
      <c r="JQ88" s="22"/>
      <c r="JR88" s="22"/>
      <c r="JS88" s="22"/>
      <c r="JT88" s="22"/>
      <c r="JU88" s="22"/>
      <c r="JV88" s="22"/>
      <c r="JW88" s="22"/>
      <c r="JX88" s="22"/>
      <c r="JY88" s="22"/>
      <c r="JZ88" s="22"/>
      <c r="KA88" s="22"/>
      <c r="KB88" s="22"/>
      <c r="KC88" s="22"/>
      <c r="KD88" s="22"/>
      <c r="KE88" s="22"/>
      <c r="KF88" s="22"/>
      <c r="KG88" s="22"/>
      <c r="KH88" s="22"/>
      <c r="KI88" s="22"/>
      <c r="KJ88" s="22"/>
      <c r="KK88" s="22"/>
      <c r="KL88" s="22"/>
      <c r="KM88" s="22"/>
      <c r="KN88" s="22"/>
      <c r="KO88" s="22"/>
      <c r="KP88" s="22"/>
      <c r="KQ88" s="22"/>
      <c r="KR88" s="22"/>
      <c r="KS88" s="22"/>
      <c r="KT88" s="22"/>
      <c r="KU88" s="22"/>
      <c r="KV88" s="22"/>
      <c r="KW88" s="22"/>
      <c r="KX88" s="22"/>
      <c r="KY88" s="22"/>
      <c r="KZ88" s="22"/>
      <c r="LA88" s="22"/>
      <c r="LB88" s="22"/>
      <c r="LC88" s="22"/>
      <c r="LD88" s="22"/>
      <c r="LE88" s="22"/>
      <c r="LF88" s="22"/>
      <c r="LG88" s="22"/>
      <c r="LH88" s="22"/>
      <c r="LI88" s="22"/>
      <c r="LJ88" s="23"/>
    </row>
    <row r="89" spans="2:322" ht="3.65" customHeight="1">
      <c r="B89" s="21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3"/>
      <c r="AP89" s="22"/>
      <c r="AQ89" s="22"/>
      <c r="AR89" s="22"/>
      <c r="AS89" s="22"/>
      <c r="AT89" s="22"/>
      <c r="AU89" s="22"/>
      <c r="AV89" s="22"/>
      <c r="AW89" s="22"/>
      <c r="AX89" s="727"/>
      <c r="AY89" s="728"/>
      <c r="AZ89" s="728"/>
      <c r="BA89" s="59"/>
      <c r="BB89" s="29"/>
      <c r="BC89" s="29"/>
      <c r="BD89" s="29"/>
      <c r="BF89" s="27"/>
      <c r="BJ89" s="85"/>
      <c r="BK89" s="86"/>
      <c r="BL89" s="86"/>
      <c r="BM89" s="86"/>
      <c r="BN89" s="86"/>
      <c r="BO89" s="82"/>
      <c r="BP89" s="355"/>
      <c r="BQ89" s="359"/>
      <c r="BR89" s="782"/>
      <c r="BS89" s="782"/>
      <c r="BT89" s="782"/>
      <c r="BU89" s="782"/>
      <c r="BV89" s="782"/>
      <c r="BW89" s="782"/>
      <c r="BX89" s="782"/>
      <c r="BY89" s="775" t="b">
        <v>0</v>
      </c>
      <c r="BZ89" s="776"/>
      <c r="CA89" s="771" t="s">
        <v>941</v>
      </c>
      <c r="CB89" s="772"/>
      <c r="CC89" s="772"/>
      <c r="FW89" s="748"/>
      <c r="FX89" s="748"/>
      <c r="FY89" s="748"/>
      <c r="FZ89" s="748"/>
      <c r="GA89" s="748"/>
      <c r="GB89" s="748"/>
      <c r="GC89" s="748"/>
      <c r="GD89" s="748"/>
      <c r="GE89" s="748"/>
      <c r="GF89" s="748"/>
      <c r="GG89" s="748"/>
      <c r="GH89" s="748"/>
      <c r="GI89" s="748"/>
      <c r="GJ89" s="748"/>
      <c r="GK89" s="748"/>
      <c r="GL89" s="748"/>
      <c r="GM89" s="748"/>
      <c r="GN89" s="748"/>
      <c r="GO89" s="748"/>
      <c r="GP89" s="748"/>
      <c r="GQ89" s="748"/>
      <c r="GR89" s="748"/>
      <c r="GS89" s="748"/>
      <c r="GT89" s="748"/>
      <c r="GU89" s="748"/>
      <c r="GV89" s="748"/>
      <c r="GW89" s="748"/>
      <c r="GX89" s="748"/>
      <c r="GY89" s="748"/>
      <c r="GZ89" s="748"/>
      <c r="HA89" s="748"/>
      <c r="HB89" s="748"/>
      <c r="HC89" s="748"/>
      <c r="HG89" s="765"/>
      <c r="HH89" s="765"/>
      <c r="HI89" s="765"/>
      <c r="HJ89" s="765"/>
      <c r="HK89" s="765"/>
      <c r="HL89" s="765"/>
      <c r="HM89" s="765"/>
      <c r="HN89" s="765"/>
      <c r="HO89" s="765"/>
      <c r="HP89" s="765"/>
      <c r="HQ89" s="765"/>
      <c r="HR89" s="765"/>
      <c r="HS89" s="765"/>
      <c r="HT89" s="765"/>
      <c r="HU89" s="765"/>
      <c r="HV89" s="765"/>
      <c r="HW89" s="765"/>
      <c r="HX89" s="765"/>
      <c r="HY89" s="765"/>
      <c r="HZ89" s="765"/>
      <c r="IA89" s="765"/>
      <c r="IB89" s="765"/>
      <c r="IC89" s="765"/>
      <c r="ID89" s="752"/>
      <c r="IE89" s="753"/>
      <c r="IF89" s="753"/>
      <c r="IG89" s="753"/>
      <c r="IH89" s="753"/>
      <c r="II89" s="753"/>
      <c r="IJ89" s="753"/>
      <c r="IK89" s="753"/>
      <c r="IL89" s="753"/>
      <c r="IM89" s="754"/>
      <c r="IO89" s="55"/>
      <c r="IP89" s="55"/>
      <c r="IQ89" s="55"/>
      <c r="IR89" s="55"/>
      <c r="IS89" s="55"/>
      <c r="IT89" s="55"/>
      <c r="IU89" s="55"/>
      <c r="IV89" s="68"/>
      <c r="IW89" s="728"/>
      <c r="IX89" s="728"/>
      <c r="IY89" s="731"/>
      <c r="IZ89" s="22"/>
      <c r="JA89" s="22"/>
      <c r="JB89" s="22"/>
      <c r="JC89" s="22"/>
      <c r="JD89" s="22"/>
      <c r="JE89" s="22"/>
      <c r="JF89" s="22"/>
      <c r="JG89" s="22"/>
      <c r="JH89" s="21"/>
      <c r="JI89" s="22"/>
      <c r="JJ89" s="22"/>
      <c r="JK89" s="22"/>
      <c r="JL89" s="22"/>
      <c r="JM89" s="22"/>
      <c r="JN89" s="22"/>
      <c r="JO89" s="22"/>
      <c r="JP89" s="22"/>
      <c r="JQ89" s="22"/>
      <c r="JR89" s="22"/>
      <c r="JS89" s="22"/>
      <c r="JT89" s="22"/>
      <c r="JU89" s="22"/>
      <c r="JV89" s="22"/>
      <c r="JW89" s="22"/>
      <c r="JX89" s="22"/>
      <c r="JY89" s="22"/>
      <c r="JZ89" s="22"/>
      <c r="KA89" s="22"/>
      <c r="KB89" s="22"/>
      <c r="KC89" s="22"/>
      <c r="KD89" s="22"/>
      <c r="KE89" s="22"/>
      <c r="KF89" s="22"/>
      <c r="KG89" s="22"/>
      <c r="KH89" s="22"/>
      <c r="KI89" s="22"/>
      <c r="KJ89" s="22"/>
      <c r="KK89" s="22"/>
      <c r="KL89" s="22"/>
      <c r="KM89" s="22"/>
      <c r="KN89" s="22"/>
      <c r="KO89" s="22"/>
      <c r="KP89" s="22"/>
      <c r="KQ89" s="22"/>
      <c r="KR89" s="22"/>
      <c r="KS89" s="22"/>
      <c r="KT89" s="22"/>
      <c r="KU89" s="22"/>
      <c r="KV89" s="22"/>
      <c r="KW89" s="22"/>
      <c r="KX89" s="22"/>
      <c r="KY89" s="22"/>
      <c r="KZ89" s="22"/>
      <c r="LA89" s="22"/>
      <c r="LB89" s="22"/>
      <c r="LC89" s="22"/>
      <c r="LD89" s="22"/>
      <c r="LE89" s="22"/>
      <c r="LF89" s="22"/>
      <c r="LG89" s="22"/>
      <c r="LH89" s="22"/>
      <c r="LI89" s="22"/>
      <c r="LJ89" s="23"/>
    </row>
    <row r="90" spans="2:322" ht="3.65" customHeight="1">
      <c r="B90" s="21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3"/>
      <c r="AP90" s="22"/>
      <c r="AQ90" s="22"/>
      <c r="AR90" s="22"/>
      <c r="AS90" s="22"/>
      <c r="AT90" s="22"/>
      <c r="AU90" s="22"/>
      <c r="AV90" s="22"/>
      <c r="AW90" s="22"/>
      <c r="AX90" s="727"/>
      <c r="AY90" s="728"/>
      <c r="AZ90" s="47"/>
      <c r="BA90" s="59"/>
      <c r="BB90" s="29"/>
      <c r="BC90" s="29"/>
      <c r="BD90" s="29"/>
      <c r="BJ90" s="95"/>
      <c r="BK90" s="95"/>
      <c r="BL90" s="95"/>
      <c r="BM90" s="95"/>
      <c r="BN90" s="95"/>
      <c r="BO90" s="82"/>
      <c r="BP90" s="357"/>
      <c r="BQ90" s="358"/>
      <c r="BR90" s="783"/>
      <c r="BS90" s="783"/>
      <c r="BT90" s="783"/>
      <c r="BU90" s="783"/>
      <c r="BV90" s="783"/>
      <c r="BW90" s="783"/>
      <c r="BX90" s="783"/>
      <c r="BY90" s="777"/>
      <c r="BZ90" s="778"/>
      <c r="CA90" s="771"/>
      <c r="CB90" s="772"/>
      <c r="CC90" s="772"/>
      <c r="FW90" s="748"/>
      <c r="FX90" s="748"/>
      <c r="FY90" s="748"/>
      <c r="FZ90" s="748"/>
      <c r="GA90" s="748"/>
      <c r="GB90" s="748"/>
      <c r="GC90" s="748"/>
      <c r="GD90" s="748"/>
      <c r="GE90" s="748"/>
      <c r="GF90" s="748"/>
      <c r="GG90" s="748"/>
      <c r="GH90" s="748"/>
      <c r="GI90" s="748"/>
      <c r="GJ90" s="748"/>
      <c r="GK90" s="748"/>
      <c r="GL90" s="748"/>
      <c r="GM90" s="748"/>
      <c r="GN90" s="748"/>
      <c r="GO90" s="748"/>
      <c r="GP90" s="748"/>
      <c r="GQ90" s="748"/>
      <c r="GR90" s="748"/>
      <c r="GS90" s="748"/>
      <c r="GT90" s="748"/>
      <c r="GU90" s="748"/>
      <c r="GV90" s="748"/>
      <c r="GW90" s="748"/>
      <c r="GX90" s="748"/>
      <c r="GY90" s="748"/>
      <c r="GZ90" s="748"/>
      <c r="HA90" s="748"/>
      <c r="HB90" s="748"/>
      <c r="HC90" s="748"/>
      <c r="HG90" s="765"/>
      <c r="HH90" s="765"/>
      <c r="HI90" s="765"/>
      <c r="HJ90" s="765"/>
      <c r="HK90" s="765"/>
      <c r="HL90" s="765"/>
      <c r="HM90" s="765"/>
      <c r="HN90" s="765"/>
      <c r="HO90" s="765"/>
      <c r="HP90" s="765"/>
      <c r="HQ90" s="765"/>
      <c r="HR90" s="765"/>
      <c r="HS90" s="765"/>
      <c r="HT90" s="765"/>
      <c r="HU90" s="765"/>
      <c r="HV90" s="765"/>
      <c r="HW90" s="765"/>
      <c r="HX90" s="765"/>
      <c r="HY90" s="765"/>
      <c r="HZ90" s="765"/>
      <c r="IA90" s="765"/>
      <c r="IB90" s="765"/>
      <c r="IC90" s="765"/>
      <c r="ID90" s="752"/>
      <c r="IE90" s="753"/>
      <c r="IF90" s="753"/>
      <c r="IG90" s="753"/>
      <c r="IH90" s="753"/>
      <c r="II90" s="753"/>
      <c r="IJ90" s="753"/>
      <c r="IK90" s="753"/>
      <c r="IL90" s="753"/>
      <c r="IM90" s="754"/>
      <c r="IO90" s="55"/>
      <c r="IP90" s="55"/>
      <c r="IQ90" s="55"/>
      <c r="IR90" s="55"/>
      <c r="IS90" s="55"/>
      <c r="IT90" s="55"/>
      <c r="IU90" s="55"/>
      <c r="IV90" s="68"/>
      <c r="IW90" s="47"/>
      <c r="IX90" s="728"/>
      <c r="IY90" s="731"/>
      <c r="IZ90" s="22"/>
      <c r="JA90" s="22"/>
      <c r="JB90" s="22"/>
      <c r="JC90" s="22"/>
      <c r="JD90" s="22"/>
      <c r="JE90" s="22"/>
      <c r="JF90" s="22"/>
      <c r="JG90" s="22"/>
      <c r="JH90" s="21"/>
      <c r="JI90" s="22"/>
      <c r="JJ90" s="22"/>
      <c r="JK90" s="22"/>
      <c r="JL90" s="22"/>
      <c r="JM90" s="22"/>
      <c r="JN90" s="22"/>
      <c r="JO90" s="22"/>
      <c r="JP90" s="22"/>
      <c r="JQ90" s="22"/>
      <c r="JR90" s="22"/>
      <c r="JS90" s="22"/>
      <c r="JT90" s="22"/>
      <c r="JU90" s="22"/>
      <c r="JV90" s="22"/>
      <c r="JW90" s="22"/>
      <c r="JX90" s="22"/>
      <c r="JY90" s="22"/>
      <c r="JZ90" s="22"/>
      <c r="KA90" s="22"/>
      <c r="KB90" s="22"/>
      <c r="KC90" s="22"/>
      <c r="KD90" s="22"/>
      <c r="KE90" s="22"/>
      <c r="KF90" s="22"/>
      <c r="KG90" s="22"/>
      <c r="KH90" s="22"/>
      <c r="KI90" s="22"/>
      <c r="KJ90" s="22"/>
      <c r="KK90" s="22"/>
      <c r="KL90" s="22"/>
      <c r="KM90" s="22"/>
      <c r="KN90" s="22"/>
      <c r="KO90" s="22"/>
      <c r="KP90" s="22"/>
      <c r="KQ90" s="22"/>
      <c r="KR90" s="22"/>
      <c r="KS90" s="22"/>
      <c r="KT90" s="22"/>
      <c r="KU90" s="22"/>
      <c r="KV90" s="22"/>
      <c r="KW90" s="22"/>
      <c r="KX90" s="22"/>
      <c r="KY90" s="22"/>
      <c r="KZ90" s="22"/>
      <c r="LA90" s="22"/>
      <c r="LB90" s="22"/>
      <c r="LC90" s="22"/>
      <c r="LD90" s="22"/>
      <c r="LE90" s="22"/>
      <c r="LF90" s="22"/>
      <c r="LG90" s="22"/>
      <c r="LH90" s="22"/>
      <c r="LI90" s="22"/>
      <c r="LJ90" s="23"/>
    </row>
    <row r="91" spans="2:322" ht="3.65" customHeight="1">
      <c r="B91" s="21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3"/>
      <c r="AP91" s="22"/>
      <c r="AQ91" s="22"/>
      <c r="AR91" s="22"/>
      <c r="AS91" s="22"/>
      <c r="AT91" s="22"/>
      <c r="AU91" s="22"/>
      <c r="AV91" s="22"/>
      <c r="AW91" s="22"/>
      <c r="AX91" s="727"/>
      <c r="AY91" s="728"/>
      <c r="AZ91" s="47"/>
      <c r="BA91" s="59"/>
      <c r="BB91" s="29"/>
      <c r="BC91" s="29"/>
      <c r="BD91" s="29"/>
      <c r="BF91" s="27"/>
      <c r="BJ91" s="95"/>
      <c r="BK91" s="95"/>
      <c r="BL91" s="95"/>
      <c r="BM91" s="95"/>
      <c r="BN91" s="95"/>
      <c r="BO91" s="82"/>
      <c r="BP91" s="82"/>
      <c r="BQ91" s="91"/>
      <c r="FW91" s="748"/>
      <c r="FX91" s="748"/>
      <c r="FY91" s="748"/>
      <c r="FZ91" s="748"/>
      <c r="GA91" s="748"/>
      <c r="GB91" s="748"/>
      <c r="GC91" s="748"/>
      <c r="GD91" s="748"/>
      <c r="GE91" s="748"/>
      <c r="GF91" s="748"/>
      <c r="GG91" s="748"/>
      <c r="GH91" s="748"/>
      <c r="GI91" s="748"/>
      <c r="GJ91" s="748"/>
      <c r="GK91" s="748"/>
      <c r="GL91" s="748"/>
      <c r="GM91" s="748"/>
      <c r="GN91" s="748"/>
      <c r="GO91" s="748"/>
      <c r="GP91" s="748"/>
      <c r="GQ91" s="748"/>
      <c r="GR91" s="748"/>
      <c r="GS91" s="748"/>
      <c r="GT91" s="748"/>
      <c r="GU91" s="748"/>
      <c r="GV91" s="748"/>
      <c r="GW91" s="748"/>
      <c r="GX91" s="748"/>
      <c r="GY91" s="748"/>
      <c r="GZ91" s="748"/>
      <c r="HA91" s="748"/>
      <c r="HB91" s="748"/>
      <c r="HC91" s="748"/>
      <c r="HG91" s="765"/>
      <c r="HH91" s="765"/>
      <c r="HI91" s="765"/>
      <c r="HJ91" s="765"/>
      <c r="HK91" s="765"/>
      <c r="HL91" s="765"/>
      <c r="HM91" s="765"/>
      <c r="HN91" s="765"/>
      <c r="HO91" s="765"/>
      <c r="HP91" s="765"/>
      <c r="HQ91" s="765"/>
      <c r="HR91" s="765"/>
      <c r="HS91" s="765"/>
      <c r="HT91" s="765"/>
      <c r="HU91" s="765"/>
      <c r="HV91" s="765"/>
      <c r="HW91" s="765"/>
      <c r="HX91" s="765"/>
      <c r="HY91" s="765"/>
      <c r="HZ91" s="765"/>
      <c r="IA91" s="765"/>
      <c r="IB91" s="765"/>
      <c r="IC91" s="765"/>
      <c r="ID91" s="752"/>
      <c r="IE91" s="753"/>
      <c r="IF91" s="753"/>
      <c r="IG91" s="753"/>
      <c r="IH91" s="753"/>
      <c r="II91" s="753"/>
      <c r="IJ91" s="753"/>
      <c r="IK91" s="753"/>
      <c r="IL91" s="753"/>
      <c r="IM91" s="754"/>
      <c r="IO91" s="55"/>
      <c r="IP91" s="55"/>
      <c r="IQ91" s="55"/>
      <c r="IR91" s="55"/>
      <c r="IS91" s="55"/>
      <c r="IT91" s="55"/>
      <c r="IU91" s="55"/>
      <c r="IV91" s="68"/>
      <c r="IW91" s="47"/>
      <c r="IX91" s="728"/>
      <c r="IY91" s="731"/>
      <c r="IZ91" s="22"/>
      <c r="JA91" s="22"/>
      <c r="JB91" s="22"/>
      <c r="JC91" s="22"/>
      <c r="JD91" s="22"/>
      <c r="JE91" s="22"/>
      <c r="JF91" s="22"/>
      <c r="JG91" s="22"/>
      <c r="JH91" s="21"/>
      <c r="JI91" s="22"/>
      <c r="JJ91" s="22"/>
      <c r="JK91" s="22"/>
      <c r="JL91" s="22"/>
      <c r="JM91" s="22"/>
      <c r="JN91" s="22"/>
      <c r="JO91" s="22"/>
      <c r="JP91" s="22"/>
      <c r="JQ91" s="22"/>
      <c r="JR91" s="22"/>
      <c r="JS91" s="22"/>
      <c r="JT91" s="22"/>
      <c r="JU91" s="22"/>
      <c r="JV91" s="22"/>
      <c r="JW91" s="22"/>
      <c r="JX91" s="22"/>
      <c r="JY91" s="22"/>
      <c r="JZ91" s="22"/>
      <c r="KA91" s="22"/>
      <c r="KB91" s="22"/>
      <c r="KC91" s="22"/>
      <c r="KD91" s="22"/>
      <c r="KE91" s="22"/>
      <c r="KF91" s="22"/>
      <c r="KG91" s="22"/>
      <c r="KH91" s="22"/>
      <c r="KI91" s="22"/>
      <c r="KJ91" s="22"/>
      <c r="KK91" s="22"/>
      <c r="KL91" s="22"/>
      <c r="KM91" s="22"/>
      <c r="KN91" s="22"/>
      <c r="KO91" s="22"/>
      <c r="KP91" s="22"/>
      <c r="KQ91" s="22"/>
      <c r="KR91" s="22"/>
      <c r="KS91" s="22"/>
      <c r="KT91" s="22"/>
      <c r="KU91" s="22"/>
      <c r="KV91" s="22"/>
      <c r="KW91" s="22"/>
      <c r="KX91" s="22"/>
      <c r="KY91" s="22"/>
      <c r="KZ91" s="22"/>
      <c r="LA91" s="22"/>
      <c r="LB91" s="22"/>
      <c r="LC91" s="22"/>
      <c r="LD91" s="22"/>
      <c r="LE91" s="22"/>
      <c r="LF91" s="22"/>
      <c r="LG91" s="22"/>
      <c r="LH91" s="22"/>
      <c r="LI91" s="22"/>
      <c r="LJ91" s="23"/>
    </row>
    <row r="92" spans="2:322" ht="3.65" customHeight="1">
      <c r="B92" s="21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3"/>
      <c r="AP92" s="22"/>
      <c r="AQ92" s="22"/>
      <c r="AR92" s="22"/>
      <c r="AS92" s="22"/>
      <c r="AT92" s="22"/>
      <c r="AU92" s="22"/>
      <c r="AV92" s="22"/>
      <c r="AW92" s="22"/>
      <c r="AX92" s="727"/>
      <c r="AY92" s="728"/>
      <c r="AZ92" s="47"/>
      <c r="BA92" s="58"/>
      <c r="BB92" s="56"/>
      <c r="BC92" s="56"/>
      <c r="BD92" s="56"/>
      <c r="BE92" s="27"/>
      <c r="BF92" s="27"/>
      <c r="BJ92" s="85"/>
      <c r="BK92" s="86"/>
      <c r="BL92" s="86"/>
      <c r="BM92" s="86"/>
      <c r="BN92" s="86"/>
      <c r="BO92" s="82"/>
      <c r="BP92" s="82"/>
      <c r="BQ92" s="91"/>
      <c r="FW92" s="748"/>
      <c r="FX92" s="748"/>
      <c r="FY92" s="748"/>
      <c r="FZ92" s="748"/>
      <c r="GA92" s="748"/>
      <c r="GB92" s="748"/>
      <c r="GC92" s="748"/>
      <c r="GD92" s="748"/>
      <c r="GE92" s="748"/>
      <c r="GF92" s="748"/>
      <c r="GG92" s="748"/>
      <c r="GH92" s="748"/>
      <c r="GI92" s="748"/>
      <c r="GJ92" s="748"/>
      <c r="GK92" s="748"/>
      <c r="GL92" s="748"/>
      <c r="GM92" s="748"/>
      <c r="GN92" s="748"/>
      <c r="GO92" s="748"/>
      <c r="GP92" s="748"/>
      <c r="GQ92" s="748"/>
      <c r="GR92" s="748"/>
      <c r="GS92" s="748"/>
      <c r="GT92" s="748"/>
      <c r="GU92" s="748"/>
      <c r="GV92" s="748"/>
      <c r="GW92" s="748"/>
      <c r="GX92" s="748"/>
      <c r="GY92" s="748"/>
      <c r="GZ92" s="748"/>
      <c r="HA92" s="748"/>
      <c r="HB92" s="748"/>
      <c r="HC92" s="748"/>
      <c r="HG92" s="765"/>
      <c r="HH92" s="765"/>
      <c r="HI92" s="765"/>
      <c r="HJ92" s="765"/>
      <c r="HK92" s="765"/>
      <c r="HL92" s="765"/>
      <c r="HM92" s="765"/>
      <c r="HN92" s="765"/>
      <c r="HO92" s="765"/>
      <c r="HP92" s="765"/>
      <c r="HQ92" s="765"/>
      <c r="HR92" s="765"/>
      <c r="HS92" s="765"/>
      <c r="HT92" s="765"/>
      <c r="HU92" s="765"/>
      <c r="HV92" s="765"/>
      <c r="HW92" s="765"/>
      <c r="HX92" s="765"/>
      <c r="HY92" s="765"/>
      <c r="HZ92" s="765"/>
      <c r="IA92" s="765"/>
      <c r="IB92" s="765"/>
      <c r="IC92" s="765"/>
      <c r="ID92" s="752"/>
      <c r="IE92" s="753"/>
      <c r="IF92" s="753"/>
      <c r="IG92" s="753"/>
      <c r="IH92" s="753"/>
      <c r="II92" s="753"/>
      <c r="IJ92" s="753"/>
      <c r="IK92" s="753"/>
      <c r="IL92" s="753"/>
      <c r="IM92" s="754"/>
      <c r="IO92" s="55"/>
      <c r="IP92" s="55"/>
      <c r="IQ92" s="55"/>
      <c r="IR92" s="55"/>
      <c r="IS92" s="55"/>
      <c r="IT92" s="55"/>
      <c r="IU92" s="55"/>
      <c r="IV92" s="68"/>
      <c r="IW92" s="47"/>
      <c r="IX92" s="728"/>
      <c r="IY92" s="731"/>
      <c r="IZ92" s="22"/>
      <c r="JA92" s="22"/>
      <c r="JB92" s="22"/>
      <c r="JC92" s="22"/>
      <c r="JD92" s="22"/>
      <c r="JE92" s="22"/>
      <c r="JF92" s="22"/>
      <c r="JG92" s="22"/>
      <c r="JH92" s="21"/>
      <c r="JI92" s="22"/>
      <c r="JJ92" s="22"/>
      <c r="JK92" s="22"/>
      <c r="JL92" s="22"/>
      <c r="JM92" s="22"/>
      <c r="JN92" s="22"/>
      <c r="JO92" s="22"/>
      <c r="JP92" s="22"/>
      <c r="JQ92" s="22"/>
      <c r="JR92" s="22"/>
      <c r="JS92" s="22"/>
      <c r="JT92" s="22"/>
      <c r="JU92" s="22"/>
      <c r="JV92" s="22"/>
      <c r="JW92" s="22"/>
      <c r="JX92" s="22"/>
      <c r="JY92" s="22"/>
      <c r="JZ92" s="22"/>
      <c r="KA92" s="22"/>
      <c r="KB92" s="22"/>
      <c r="KC92" s="22"/>
      <c r="KD92" s="22"/>
      <c r="KE92" s="22"/>
      <c r="KF92" s="22"/>
      <c r="KG92" s="22"/>
      <c r="KH92" s="22"/>
      <c r="KI92" s="22"/>
      <c r="KJ92" s="22"/>
      <c r="KK92" s="22"/>
      <c r="KL92" s="22"/>
      <c r="KM92" s="22"/>
      <c r="KN92" s="22"/>
      <c r="KO92" s="22"/>
      <c r="KP92" s="22"/>
      <c r="KQ92" s="22"/>
      <c r="KR92" s="22"/>
      <c r="KS92" s="22"/>
      <c r="KT92" s="22"/>
      <c r="KU92" s="22"/>
      <c r="KV92" s="22"/>
      <c r="KW92" s="22"/>
      <c r="KX92" s="22"/>
      <c r="KY92" s="22"/>
      <c r="KZ92" s="22"/>
      <c r="LA92" s="22"/>
      <c r="LB92" s="22"/>
      <c r="LC92" s="22"/>
      <c r="LD92" s="22"/>
      <c r="LE92" s="22"/>
      <c r="LF92" s="22"/>
      <c r="LG92" s="22"/>
      <c r="LH92" s="22"/>
      <c r="LI92" s="22"/>
      <c r="LJ92" s="23"/>
    </row>
    <row r="93" spans="2:322" ht="3.65" customHeight="1">
      <c r="B93" s="21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3"/>
      <c r="AP93" s="22"/>
      <c r="AQ93" s="22"/>
      <c r="AR93" s="22"/>
      <c r="AS93" s="22"/>
      <c r="AT93" s="22"/>
      <c r="AU93" s="22"/>
      <c r="AV93" s="22"/>
      <c r="AW93" s="22"/>
      <c r="AX93" s="727"/>
      <c r="AY93" s="728"/>
      <c r="AZ93" s="47"/>
      <c r="BA93" s="58"/>
      <c r="BB93" s="56"/>
      <c r="BC93" s="56"/>
      <c r="BD93" s="56"/>
      <c r="BE93" s="27"/>
      <c r="BF93" s="27"/>
      <c r="BJ93" s="85"/>
      <c r="BK93" s="86"/>
      <c r="BL93" s="86"/>
      <c r="BM93" s="86"/>
      <c r="BN93" s="86"/>
      <c r="BO93" s="82"/>
      <c r="BP93" s="82"/>
      <c r="BQ93" s="91"/>
      <c r="FW93" s="748"/>
      <c r="FX93" s="748"/>
      <c r="FY93" s="748"/>
      <c r="FZ93" s="748"/>
      <c r="GA93" s="748"/>
      <c r="GB93" s="748"/>
      <c r="GC93" s="748"/>
      <c r="GD93" s="748"/>
      <c r="GE93" s="748"/>
      <c r="GF93" s="748"/>
      <c r="GG93" s="748"/>
      <c r="GH93" s="748"/>
      <c r="GI93" s="748"/>
      <c r="GJ93" s="748"/>
      <c r="GK93" s="748"/>
      <c r="GL93" s="748"/>
      <c r="GM93" s="748"/>
      <c r="GN93" s="748"/>
      <c r="GO93" s="748"/>
      <c r="GP93" s="748"/>
      <c r="GQ93" s="748"/>
      <c r="GR93" s="748"/>
      <c r="GS93" s="748"/>
      <c r="GT93" s="748"/>
      <c r="GU93" s="748"/>
      <c r="GV93" s="748"/>
      <c r="GW93" s="748"/>
      <c r="GX93" s="748"/>
      <c r="GY93" s="748"/>
      <c r="GZ93" s="748"/>
      <c r="HA93" s="748"/>
      <c r="HB93" s="748"/>
      <c r="HC93" s="748"/>
      <c r="HG93" s="765"/>
      <c r="HH93" s="765"/>
      <c r="HI93" s="765"/>
      <c r="HJ93" s="765"/>
      <c r="HK93" s="765"/>
      <c r="HL93" s="765"/>
      <c r="HM93" s="765"/>
      <c r="HN93" s="765"/>
      <c r="HO93" s="765"/>
      <c r="HP93" s="765"/>
      <c r="HQ93" s="765"/>
      <c r="HR93" s="765"/>
      <c r="HS93" s="765"/>
      <c r="HT93" s="765"/>
      <c r="HU93" s="765"/>
      <c r="HV93" s="765"/>
      <c r="HW93" s="765"/>
      <c r="HX93" s="765"/>
      <c r="HY93" s="765"/>
      <c r="HZ93" s="765"/>
      <c r="IA93" s="765"/>
      <c r="IB93" s="765"/>
      <c r="IC93" s="765"/>
      <c r="ID93" s="755"/>
      <c r="IE93" s="756"/>
      <c r="IF93" s="756"/>
      <c r="IG93" s="756"/>
      <c r="IH93" s="756"/>
      <c r="II93" s="756"/>
      <c r="IJ93" s="756"/>
      <c r="IK93" s="756"/>
      <c r="IL93" s="756"/>
      <c r="IM93" s="757"/>
      <c r="IO93" s="55"/>
      <c r="IP93" s="55"/>
      <c r="IQ93" s="55"/>
      <c r="IR93" s="55"/>
      <c r="IS93" s="55"/>
      <c r="IT93" s="55"/>
      <c r="IU93" s="55"/>
      <c r="IV93" s="68"/>
      <c r="IW93" s="47"/>
      <c r="IX93" s="728"/>
      <c r="IY93" s="731"/>
      <c r="IZ93" s="22"/>
      <c r="JA93" s="22"/>
      <c r="JB93" s="22"/>
      <c r="JC93" s="22"/>
      <c r="JD93" s="22"/>
      <c r="JE93" s="22"/>
      <c r="JF93" s="22"/>
      <c r="JG93" s="22"/>
      <c r="JH93" s="21"/>
      <c r="JI93" s="22"/>
      <c r="JJ93" s="22"/>
      <c r="JK93" s="22"/>
      <c r="JL93" s="22"/>
      <c r="JM93" s="22"/>
      <c r="JN93" s="22"/>
      <c r="JO93" s="22"/>
      <c r="JP93" s="22"/>
      <c r="JQ93" s="22"/>
      <c r="JR93" s="22"/>
      <c r="JS93" s="22"/>
      <c r="JT93" s="22"/>
      <c r="JU93" s="22"/>
      <c r="JV93" s="22"/>
      <c r="JW93" s="22"/>
      <c r="JX93" s="22"/>
      <c r="JY93" s="22"/>
      <c r="JZ93" s="22"/>
      <c r="KA93" s="22"/>
      <c r="KB93" s="22"/>
      <c r="KC93" s="22"/>
      <c r="KD93" s="22"/>
      <c r="KE93" s="22"/>
      <c r="KF93" s="22"/>
      <c r="KG93" s="22"/>
      <c r="KH93" s="22"/>
      <c r="KI93" s="22"/>
      <c r="KJ93" s="22"/>
      <c r="KK93" s="22"/>
      <c r="KL93" s="22"/>
      <c r="KM93" s="22"/>
      <c r="KN93" s="22"/>
      <c r="KO93" s="22"/>
      <c r="KP93" s="22"/>
      <c r="KQ93" s="22"/>
      <c r="KR93" s="22"/>
      <c r="KS93" s="22"/>
      <c r="KT93" s="22"/>
      <c r="KU93" s="22"/>
      <c r="KV93" s="22"/>
      <c r="KW93" s="22"/>
      <c r="KX93" s="22"/>
      <c r="KY93" s="22"/>
      <c r="KZ93" s="22"/>
      <c r="LA93" s="22"/>
      <c r="LB93" s="22"/>
      <c r="LC93" s="22"/>
      <c r="LD93" s="22"/>
      <c r="LE93" s="22"/>
      <c r="LF93" s="22"/>
      <c r="LG93" s="22"/>
      <c r="LH93" s="22"/>
      <c r="LI93" s="22"/>
      <c r="LJ93" s="23"/>
    </row>
    <row r="94" spans="2:322" ht="3.65" customHeight="1">
      <c r="B94" s="21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3"/>
      <c r="AP94" s="22"/>
      <c r="AQ94" s="22"/>
      <c r="AR94" s="22"/>
      <c r="AS94" s="22"/>
      <c r="AT94" s="22"/>
      <c r="AU94" s="22"/>
      <c r="AV94" s="22"/>
      <c r="AW94" s="22"/>
      <c r="AX94" s="727"/>
      <c r="AY94" s="728"/>
      <c r="AZ94" s="47"/>
      <c r="BA94" s="59"/>
      <c r="BB94" s="29"/>
      <c r="BC94" s="29"/>
      <c r="BD94" s="29"/>
      <c r="BJ94" s="85"/>
      <c r="BK94" s="86"/>
      <c r="BL94" s="86"/>
      <c r="BM94" s="86"/>
      <c r="BN94" s="86"/>
      <c r="BO94" s="89"/>
      <c r="BP94" s="89"/>
      <c r="BQ94" s="89"/>
      <c r="FW94" s="748" t="s">
        <v>82</v>
      </c>
      <c r="FX94" s="748"/>
      <c r="FY94" s="748"/>
      <c r="FZ94" s="748"/>
      <c r="GA94" s="748"/>
      <c r="GB94" s="748"/>
      <c r="GC94" s="748"/>
      <c r="GD94" s="748"/>
      <c r="GE94" s="748"/>
      <c r="GF94" s="748"/>
      <c r="GG94" s="748"/>
      <c r="GH94" s="748"/>
      <c r="GI94" s="748"/>
      <c r="GJ94" s="748"/>
      <c r="GK94" s="748"/>
      <c r="GL94" s="748"/>
      <c r="GM94" s="748"/>
      <c r="GN94" s="748"/>
      <c r="GO94" s="748"/>
      <c r="GP94" s="748"/>
      <c r="GQ94" s="748"/>
      <c r="GR94" s="748"/>
      <c r="GS94" s="748"/>
      <c r="GT94" s="748"/>
      <c r="GU94" s="748"/>
      <c r="GV94" s="748"/>
      <c r="GW94" s="748"/>
      <c r="GX94" s="748"/>
      <c r="GY94" s="748"/>
      <c r="GZ94" s="748"/>
      <c r="HA94" s="748"/>
      <c r="HB94" s="748"/>
      <c r="HC94" s="748"/>
      <c r="HG94" s="765" t="s">
        <v>94</v>
      </c>
      <c r="HH94" s="765"/>
      <c r="HI94" s="765"/>
      <c r="HJ94" s="765"/>
      <c r="HK94" s="765"/>
      <c r="HL94" s="765"/>
      <c r="HM94" s="765"/>
      <c r="HN94" s="765"/>
      <c r="HO94" s="765"/>
      <c r="HP94" s="765"/>
      <c r="HQ94" s="765"/>
      <c r="HR94" s="765"/>
      <c r="HS94" s="765"/>
      <c r="HT94" s="765"/>
      <c r="HU94" s="765"/>
      <c r="HV94" s="765"/>
      <c r="HW94" s="765"/>
      <c r="HX94" s="765"/>
      <c r="HY94" s="765"/>
      <c r="HZ94" s="765"/>
      <c r="IA94" s="765"/>
      <c r="IB94" s="765"/>
      <c r="IC94" s="765"/>
      <c r="ID94" s="749" t="s">
        <v>84</v>
      </c>
      <c r="IE94" s="750"/>
      <c r="IF94" s="750"/>
      <c r="IG94" s="750"/>
      <c r="IH94" s="750"/>
      <c r="II94" s="750"/>
      <c r="IJ94" s="750"/>
      <c r="IK94" s="750"/>
      <c r="IL94" s="750"/>
      <c r="IM94" s="751"/>
      <c r="IO94" s="55"/>
      <c r="IP94" s="55"/>
      <c r="IQ94" s="55"/>
      <c r="IR94" s="55"/>
      <c r="IS94" s="55"/>
      <c r="IT94" s="55"/>
      <c r="IU94" s="55"/>
      <c r="IV94" s="68"/>
      <c r="IW94" s="47"/>
      <c r="IX94" s="728"/>
      <c r="IY94" s="731"/>
      <c r="IZ94" s="22"/>
      <c r="JA94" s="22"/>
      <c r="JB94" s="22"/>
      <c r="JC94" s="22"/>
      <c r="JD94" s="22"/>
      <c r="JE94" s="22"/>
      <c r="JF94" s="22"/>
      <c r="JG94" s="22"/>
      <c r="JH94" s="21"/>
      <c r="JI94" s="22"/>
      <c r="JJ94" s="22"/>
      <c r="JK94" s="22"/>
      <c r="JL94" s="22"/>
      <c r="JM94" s="22"/>
      <c r="JN94" s="22"/>
      <c r="JO94" s="22"/>
      <c r="JP94" s="22"/>
      <c r="JQ94" s="22"/>
      <c r="JR94" s="22"/>
      <c r="JS94" s="22"/>
      <c r="JT94" s="22"/>
      <c r="JU94" s="22"/>
      <c r="JV94" s="22"/>
      <c r="JW94" s="22"/>
      <c r="JX94" s="22"/>
      <c r="JY94" s="22"/>
      <c r="JZ94" s="22"/>
      <c r="KA94" s="22"/>
      <c r="KB94" s="22"/>
      <c r="KC94" s="22"/>
      <c r="KD94" s="22"/>
      <c r="KE94" s="22"/>
      <c r="KF94" s="22"/>
      <c r="KG94" s="22"/>
      <c r="KH94" s="22"/>
      <c r="KI94" s="22"/>
      <c r="KJ94" s="22"/>
      <c r="KK94" s="22"/>
      <c r="KL94" s="22"/>
      <c r="KM94" s="22"/>
      <c r="KN94" s="22"/>
      <c r="KO94" s="22"/>
      <c r="KP94" s="22"/>
      <c r="KQ94" s="22"/>
      <c r="KR94" s="22"/>
      <c r="KS94" s="22"/>
      <c r="KT94" s="22"/>
      <c r="KU94" s="22"/>
      <c r="KV94" s="22"/>
      <c r="KW94" s="22"/>
      <c r="KX94" s="22"/>
      <c r="KY94" s="22"/>
      <c r="KZ94" s="22"/>
      <c r="LA94" s="22"/>
      <c r="LB94" s="22"/>
      <c r="LC94" s="22"/>
      <c r="LD94" s="22"/>
      <c r="LE94" s="22"/>
      <c r="LF94" s="22"/>
      <c r="LG94" s="22"/>
      <c r="LH94" s="22"/>
      <c r="LI94" s="22"/>
      <c r="LJ94" s="23"/>
    </row>
    <row r="95" spans="2:322" ht="3.65" customHeight="1">
      <c r="B95" s="21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3"/>
      <c r="AP95" s="22"/>
      <c r="AQ95" s="22"/>
      <c r="AR95" s="22"/>
      <c r="AS95" s="22"/>
      <c r="AT95" s="22"/>
      <c r="AU95" s="22"/>
      <c r="AV95" s="22"/>
      <c r="AW95" s="22"/>
      <c r="AX95" s="729"/>
      <c r="AY95" s="730"/>
      <c r="AZ95" s="48"/>
      <c r="BA95" s="59"/>
      <c r="BB95" s="29"/>
      <c r="BC95" s="29"/>
      <c r="BD95" s="29"/>
      <c r="BF95" s="27"/>
      <c r="BJ95" s="85"/>
      <c r="BK95" s="86"/>
      <c r="BL95" s="86"/>
      <c r="BM95" s="86"/>
      <c r="BN95" s="86"/>
      <c r="BO95" s="89"/>
      <c r="BP95" s="89"/>
      <c r="BQ95" s="89"/>
      <c r="FW95" s="748"/>
      <c r="FX95" s="748"/>
      <c r="FY95" s="748"/>
      <c r="FZ95" s="748"/>
      <c r="GA95" s="748"/>
      <c r="GB95" s="748"/>
      <c r="GC95" s="748"/>
      <c r="GD95" s="748"/>
      <c r="GE95" s="748"/>
      <c r="GF95" s="748"/>
      <c r="GG95" s="748"/>
      <c r="GH95" s="748"/>
      <c r="GI95" s="748"/>
      <c r="GJ95" s="748"/>
      <c r="GK95" s="748"/>
      <c r="GL95" s="748"/>
      <c r="GM95" s="748"/>
      <c r="GN95" s="748"/>
      <c r="GO95" s="748"/>
      <c r="GP95" s="748"/>
      <c r="GQ95" s="748"/>
      <c r="GR95" s="748"/>
      <c r="GS95" s="748"/>
      <c r="GT95" s="748"/>
      <c r="GU95" s="748"/>
      <c r="GV95" s="748"/>
      <c r="GW95" s="748"/>
      <c r="GX95" s="748"/>
      <c r="GY95" s="748"/>
      <c r="GZ95" s="748"/>
      <c r="HA95" s="748"/>
      <c r="HB95" s="748"/>
      <c r="HC95" s="748"/>
      <c r="HG95" s="765"/>
      <c r="HH95" s="765"/>
      <c r="HI95" s="765"/>
      <c r="HJ95" s="765"/>
      <c r="HK95" s="765"/>
      <c r="HL95" s="765"/>
      <c r="HM95" s="765"/>
      <c r="HN95" s="765"/>
      <c r="HO95" s="765"/>
      <c r="HP95" s="765"/>
      <c r="HQ95" s="765"/>
      <c r="HR95" s="765"/>
      <c r="HS95" s="765"/>
      <c r="HT95" s="765"/>
      <c r="HU95" s="765"/>
      <c r="HV95" s="765"/>
      <c r="HW95" s="765"/>
      <c r="HX95" s="765"/>
      <c r="HY95" s="765"/>
      <c r="HZ95" s="765"/>
      <c r="IA95" s="765"/>
      <c r="IB95" s="765"/>
      <c r="IC95" s="765"/>
      <c r="ID95" s="752"/>
      <c r="IE95" s="753"/>
      <c r="IF95" s="753"/>
      <c r="IG95" s="753"/>
      <c r="IH95" s="753"/>
      <c r="II95" s="753"/>
      <c r="IJ95" s="753"/>
      <c r="IK95" s="753"/>
      <c r="IL95" s="753"/>
      <c r="IM95" s="754"/>
      <c r="IO95" s="55"/>
      <c r="IP95" s="55"/>
      <c r="IQ95" s="55"/>
      <c r="IR95" s="55"/>
      <c r="IS95" s="55"/>
      <c r="IT95" s="55"/>
      <c r="IU95" s="55"/>
      <c r="IV95" s="68"/>
      <c r="IW95" s="48"/>
      <c r="IX95" s="730"/>
      <c r="IY95" s="732"/>
      <c r="IZ95" s="22"/>
      <c r="JA95" s="22"/>
      <c r="JB95" s="22"/>
      <c r="JC95" s="22"/>
      <c r="JD95" s="22"/>
      <c r="JE95" s="22"/>
      <c r="JF95" s="22"/>
      <c r="JG95" s="22"/>
      <c r="JH95" s="21"/>
      <c r="JI95" s="22"/>
      <c r="JJ95" s="22"/>
      <c r="JK95" s="22"/>
      <c r="JL95" s="22"/>
      <c r="JM95" s="22"/>
      <c r="JN95" s="22"/>
      <c r="JO95" s="22"/>
      <c r="JP95" s="22"/>
      <c r="JQ95" s="22"/>
      <c r="JR95" s="22"/>
      <c r="JS95" s="22"/>
      <c r="JT95" s="22"/>
      <c r="JU95" s="22"/>
      <c r="JV95" s="22"/>
      <c r="JW95" s="22"/>
      <c r="JX95" s="22"/>
      <c r="JY95" s="22"/>
      <c r="JZ95" s="22"/>
      <c r="KA95" s="22"/>
      <c r="KB95" s="22"/>
      <c r="KC95" s="22"/>
      <c r="KD95" s="22"/>
      <c r="KE95" s="22"/>
      <c r="KF95" s="22"/>
      <c r="KG95" s="22"/>
      <c r="KH95" s="22"/>
      <c r="KI95" s="22"/>
      <c r="KJ95" s="22"/>
      <c r="KK95" s="22"/>
      <c r="KL95" s="22"/>
      <c r="KM95" s="22"/>
      <c r="KN95" s="22"/>
      <c r="KO95" s="22"/>
      <c r="KP95" s="22"/>
      <c r="KQ95" s="22"/>
      <c r="KR95" s="22"/>
      <c r="KS95" s="22"/>
      <c r="KT95" s="22"/>
      <c r="KU95" s="22"/>
      <c r="KV95" s="22"/>
      <c r="KW95" s="22"/>
      <c r="KX95" s="22"/>
      <c r="KY95" s="22"/>
      <c r="KZ95" s="22"/>
      <c r="LA95" s="22"/>
      <c r="LB95" s="22"/>
      <c r="LC95" s="22"/>
      <c r="LD95" s="22"/>
      <c r="LE95" s="22"/>
      <c r="LF95" s="22"/>
      <c r="LG95" s="22"/>
      <c r="LH95" s="22"/>
      <c r="LI95" s="22"/>
      <c r="LJ95" s="23"/>
    </row>
    <row r="96" spans="2:322" ht="3.65" customHeight="1">
      <c r="B96" s="21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3"/>
      <c r="AP96" s="22"/>
      <c r="AQ96" s="22"/>
      <c r="AR96" s="22"/>
      <c r="AS96" s="22"/>
      <c r="AT96" s="22"/>
      <c r="AU96" s="22"/>
      <c r="AV96" s="22"/>
      <c r="AW96" s="22"/>
      <c r="AX96" s="727" t="s">
        <v>7</v>
      </c>
      <c r="AY96" s="728"/>
      <c r="AZ96" s="47"/>
      <c r="BA96" s="59"/>
      <c r="BB96" s="29"/>
      <c r="BC96" s="29"/>
      <c r="BD96" s="29"/>
      <c r="BJ96" s="85"/>
      <c r="BK96" s="86"/>
      <c r="BL96" s="86"/>
      <c r="BM96" s="86"/>
      <c r="BN96" s="86"/>
      <c r="BO96" s="82"/>
      <c r="BP96" s="82"/>
      <c r="BQ96" s="91"/>
      <c r="FW96" s="748"/>
      <c r="FX96" s="748"/>
      <c r="FY96" s="748"/>
      <c r="FZ96" s="748"/>
      <c r="GA96" s="748"/>
      <c r="GB96" s="748"/>
      <c r="GC96" s="748"/>
      <c r="GD96" s="748"/>
      <c r="GE96" s="748"/>
      <c r="GF96" s="748"/>
      <c r="GG96" s="748"/>
      <c r="GH96" s="748"/>
      <c r="GI96" s="748"/>
      <c r="GJ96" s="748"/>
      <c r="GK96" s="748"/>
      <c r="GL96" s="748"/>
      <c r="GM96" s="748"/>
      <c r="GN96" s="748"/>
      <c r="GO96" s="748"/>
      <c r="GP96" s="748"/>
      <c r="GQ96" s="748"/>
      <c r="GR96" s="748"/>
      <c r="GS96" s="748"/>
      <c r="GT96" s="748"/>
      <c r="GU96" s="748"/>
      <c r="GV96" s="748"/>
      <c r="GW96" s="748"/>
      <c r="GX96" s="748"/>
      <c r="GY96" s="748"/>
      <c r="GZ96" s="748"/>
      <c r="HA96" s="748"/>
      <c r="HB96" s="748"/>
      <c r="HC96" s="748"/>
      <c r="HG96" s="765"/>
      <c r="HH96" s="765"/>
      <c r="HI96" s="765"/>
      <c r="HJ96" s="765"/>
      <c r="HK96" s="765"/>
      <c r="HL96" s="765"/>
      <c r="HM96" s="765"/>
      <c r="HN96" s="765"/>
      <c r="HO96" s="765"/>
      <c r="HP96" s="765"/>
      <c r="HQ96" s="765"/>
      <c r="HR96" s="765"/>
      <c r="HS96" s="765"/>
      <c r="HT96" s="765"/>
      <c r="HU96" s="765"/>
      <c r="HV96" s="765"/>
      <c r="HW96" s="765"/>
      <c r="HX96" s="765"/>
      <c r="HY96" s="765"/>
      <c r="HZ96" s="765"/>
      <c r="IA96" s="765"/>
      <c r="IB96" s="765"/>
      <c r="IC96" s="765"/>
      <c r="ID96" s="752"/>
      <c r="IE96" s="753"/>
      <c r="IF96" s="753"/>
      <c r="IG96" s="753"/>
      <c r="IH96" s="753"/>
      <c r="II96" s="753"/>
      <c r="IJ96" s="753"/>
      <c r="IK96" s="753"/>
      <c r="IL96" s="753"/>
      <c r="IM96" s="754"/>
      <c r="IO96" s="55"/>
      <c r="IP96" s="55"/>
      <c r="IQ96" s="55"/>
      <c r="IR96" s="55"/>
      <c r="IS96" s="55"/>
      <c r="IT96" s="55"/>
      <c r="IU96" s="55"/>
      <c r="IV96" s="68"/>
      <c r="IW96" s="47"/>
      <c r="IX96" s="728" t="s">
        <v>7</v>
      </c>
      <c r="IY96" s="731"/>
      <c r="IZ96" s="22"/>
      <c r="JA96" s="22"/>
      <c r="JB96" s="22"/>
      <c r="JC96" s="22"/>
      <c r="JD96" s="22"/>
      <c r="JE96" s="22"/>
      <c r="JF96" s="22"/>
      <c r="JG96" s="22"/>
      <c r="JH96" s="21"/>
      <c r="JI96" s="22"/>
      <c r="JJ96" s="22"/>
      <c r="JK96" s="22"/>
      <c r="JL96" s="22"/>
      <c r="JM96" s="22"/>
      <c r="JN96" s="22"/>
      <c r="JO96" s="22"/>
      <c r="JP96" s="22"/>
      <c r="JQ96" s="22"/>
      <c r="JR96" s="22"/>
      <c r="JS96" s="22"/>
      <c r="JT96" s="22"/>
      <c r="JU96" s="22"/>
      <c r="JV96" s="22"/>
      <c r="JW96" s="22"/>
      <c r="JX96" s="22"/>
      <c r="JY96" s="22"/>
      <c r="JZ96" s="22"/>
      <c r="KA96" s="22"/>
      <c r="KB96" s="22"/>
      <c r="KC96" s="22"/>
      <c r="KD96" s="22"/>
      <c r="KE96" s="22"/>
      <c r="KF96" s="22"/>
      <c r="KG96" s="22"/>
      <c r="KH96" s="22"/>
      <c r="KI96" s="22"/>
      <c r="KJ96" s="22"/>
      <c r="KK96" s="22"/>
      <c r="KL96" s="22"/>
      <c r="KM96" s="22"/>
      <c r="KN96" s="22"/>
      <c r="KO96" s="22"/>
      <c r="KP96" s="22"/>
      <c r="KQ96" s="22"/>
      <c r="KR96" s="22"/>
      <c r="KS96" s="22"/>
      <c r="KT96" s="22"/>
      <c r="KU96" s="22"/>
      <c r="KV96" s="22"/>
      <c r="KW96" s="22"/>
      <c r="KX96" s="22"/>
      <c r="KY96" s="22"/>
      <c r="KZ96" s="22"/>
      <c r="LA96" s="22"/>
      <c r="LB96" s="22"/>
      <c r="LC96" s="22"/>
      <c r="LD96" s="22"/>
      <c r="LE96" s="22"/>
      <c r="LF96" s="22"/>
      <c r="LG96" s="22"/>
      <c r="LH96" s="22"/>
      <c r="LI96" s="22"/>
      <c r="LJ96" s="23"/>
    </row>
    <row r="97" spans="2:322" ht="3.65" customHeight="1">
      <c r="B97" s="21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3"/>
      <c r="AP97" s="22"/>
      <c r="AQ97" s="22"/>
      <c r="AR97" s="22"/>
      <c r="AS97" s="22"/>
      <c r="AT97" s="22"/>
      <c r="AU97" s="22"/>
      <c r="AV97" s="22"/>
      <c r="AW97" s="22"/>
      <c r="AX97" s="727"/>
      <c r="AY97" s="728"/>
      <c r="AZ97" s="47"/>
      <c r="BA97" s="59"/>
      <c r="BB97" s="29"/>
      <c r="BC97" s="29"/>
      <c r="BD97" s="29"/>
      <c r="BF97" s="27"/>
      <c r="BJ97" s="85"/>
      <c r="BK97" s="86"/>
      <c r="BL97" s="86"/>
      <c r="BM97" s="86"/>
      <c r="BN97" s="86"/>
      <c r="BO97" s="82"/>
      <c r="BP97" s="82"/>
      <c r="BQ97" s="91"/>
      <c r="FW97" s="748"/>
      <c r="FX97" s="748"/>
      <c r="FY97" s="748"/>
      <c r="FZ97" s="748"/>
      <c r="GA97" s="748"/>
      <c r="GB97" s="748"/>
      <c r="GC97" s="748"/>
      <c r="GD97" s="748"/>
      <c r="GE97" s="748"/>
      <c r="GF97" s="748"/>
      <c r="GG97" s="748"/>
      <c r="GH97" s="748"/>
      <c r="GI97" s="748"/>
      <c r="GJ97" s="748"/>
      <c r="GK97" s="748"/>
      <c r="GL97" s="748"/>
      <c r="GM97" s="748"/>
      <c r="GN97" s="748"/>
      <c r="GO97" s="748"/>
      <c r="GP97" s="748"/>
      <c r="GQ97" s="748"/>
      <c r="GR97" s="748"/>
      <c r="GS97" s="748"/>
      <c r="GT97" s="748"/>
      <c r="GU97" s="748"/>
      <c r="GV97" s="748"/>
      <c r="GW97" s="748"/>
      <c r="GX97" s="748"/>
      <c r="GY97" s="748"/>
      <c r="GZ97" s="748"/>
      <c r="HA97" s="748"/>
      <c r="HB97" s="748"/>
      <c r="HC97" s="748"/>
      <c r="HG97" s="765"/>
      <c r="HH97" s="765"/>
      <c r="HI97" s="765"/>
      <c r="HJ97" s="765"/>
      <c r="HK97" s="765"/>
      <c r="HL97" s="765"/>
      <c r="HM97" s="765"/>
      <c r="HN97" s="765"/>
      <c r="HO97" s="765"/>
      <c r="HP97" s="765"/>
      <c r="HQ97" s="765"/>
      <c r="HR97" s="765"/>
      <c r="HS97" s="765"/>
      <c r="HT97" s="765"/>
      <c r="HU97" s="765"/>
      <c r="HV97" s="765"/>
      <c r="HW97" s="765"/>
      <c r="HX97" s="765"/>
      <c r="HY97" s="765"/>
      <c r="HZ97" s="765"/>
      <c r="IA97" s="765"/>
      <c r="IB97" s="765"/>
      <c r="IC97" s="765"/>
      <c r="ID97" s="752"/>
      <c r="IE97" s="753"/>
      <c r="IF97" s="753"/>
      <c r="IG97" s="753"/>
      <c r="IH97" s="753"/>
      <c r="II97" s="753"/>
      <c r="IJ97" s="753"/>
      <c r="IK97" s="753"/>
      <c r="IL97" s="753"/>
      <c r="IM97" s="754"/>
      <c r="IO97" s="55"/>
      <c r="IP97" s="55"/>
      <c r="IQ97" s="55"/>
      <c r="IR97" s="55"/>
      <c r="IS97" s="55"/>
      <c r="IT97" s="55"/>
      <c r="IU97" s="55"/>
      <c r="IV97" s="68"/>
      <c r="IW97" s="47"/>
      <c r="IX97" s="728"/>
      <c r="IY97" s="731"/>
      <c r="IZ97" s="22"/>
      <c r="JA97" s="22"/>
      <c r="JB97" s="22"/>
      <c r="JC97" s="22"/>
      <c r="JD97" s="22"/>
      <c r="JE97" s="22"/>
      <c r="JF97" s="22"/>
      <c r="JG97" s="22"/>
      <c r="JH97" s="21"/>
      <c r="JI97" s="22"/>
      <c r="JJ97" s="22"/>
      <c r="JK97" s="22"/>
      <c r="JL97" s="22"/>
      <c r="JM97" s="22"/>
      <c r="JN97" s="22"/>
      <c r="JO97" s="22"/>
      <c r="JP97" s="22"/>
      <c r="JQ97" s="22"/>
      <c r="JR97" s="22"/>
      <c r="JS97" s="22"/>
      <c r="JT97" s="22"/>
      <c r="JU97" s="22"/>
      <c r="JV97" s="22"/>
      <c r="JW97" s="22"/>
      <c r="JX97" s="22"/>
      <c r="JY97" s="22"/>
      <c r="JZ97" s="22"/>
      <c r="KA97" s="22"/>
      <c r="KB97" s="22"/>
      <c r="KC97" s="22"/>
      <c r="KD97" s="22"/>
      <c r="KE97" s="22"/>
      <c r="KF97" s="22"/>
      <c r="KG97" s="22"/>
      <c r="KH97" s="22"/>
      <c r="KI97" s="22"/>
      <c r="KJ97" s="22"/>
      <c r="KK97" s="22"/>
      <c r="KL97" s="22"/>
      <c r="KM97" s="22"/>
      <c r="KN97" s="22"/>
      <c r="KO97" s="22"/>
      <c r="KP97" s="22"/>
      <c r="KQ97" s="22"/>
      <c r="KR97" s="22"/>
      <c r="KS97" s="22"/>
      <c r="KT97" s="22"/>
      <c r="KU97" s="22"/>
      <c r="KV97" s="22"/>
      <c r="KW97" s="22"/>
      <c r="KX97" s="22"/>
      <c r="KY97" s="22"/>
      <c r="KZ97" s="22"/>
      <c r="LA97" s="22"/>
      <c r="LB97" s="22"/>
      <c r="LC97" s="22"/>
      <c r="LD97" s="22"/>
      <c r="LE97" s="22"/>
      <c r="LF97" s="22"/>
      <c r="LG97" s="22"/>
      <c r="LH97" s="22"/>
      <c r="LI97" s="22"/>
      <c r="LJ97" s="23"/>
    </row>
    <row r="98" spans="2:322" ht="3.65" customHeight="1">
      <c r="B98" s="21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3"/>
      <c r="AP98" s="22"/>
      <c r="AQ98" s="22"/>
      <c r="AR98" s="22"/>
      <c r="AS98" s="22"/>
      <c r="AT98" s="22"/>
      <c r="AU98" s="22"/>
      <c r="AV98" s="22"/>
      <c r="AW98" s="22"/>
      <c r="AX98" s="727"/>
      <c r="AY98" s="728"/>
      <c r="AZ98" s="47"/>
      <c r="BA98" s="59"/>
      <c r="BB98" s="29"/>
      <c r="BC98" s="29"/>
      <c r="BD98" s="29"/>
      <c r="BJ98" s="95"/>
      <c r="BK98" s="95"/>
      <c r="BL98" s="95"/>
      <c r="BM98" s="95"/>
      <c r="BN98" s="95"/>
      <c r="BO98" s="82"/>
      <c r="BP98" s="82"/>
      <c r="BQ98" s="91"/>
      <c r="FW98" s="748"/>
      <c r="FX98" s="748"/>
      <c r="FY98" s="748"/>
      <c r="FZ98" s="748"/>
      <c r="GA98" s="748"/>
      <c r="GB98" s="748"/>
      <c r="GC98" s="748"/>
      <c r="GD98" s="748"/>
      <c r="GE98" s="748"/>
      <c r="GF98" s="748"/>
      <c r="GG98" s="748"/>
      <c r="GH98" s="748"/>
      <c r="GI98" s="748"/>
      <c r="GJ98" s="748"/>
      <c r="GK98" s="748"/>
      <c r="GL98" s="748"/>
      <c r="GM98" s="748"/>
      <c r="GN98" s="748"/>
      <c r="GO98" s="748"/>
      <c r="GP98" s="748"/>
      <c r="GQ98" s="748"/>
      <c r="GR98" s="748"/>
      <c r="GS98" s="748"/>
      <c r="GT98" s="748"/>
      <c r="GU98" s="748"/>
      <c r="GV98" s="748"/>
      <c r="GW98" s="748"/>
      <c r="GX98" s="748"/>
      <c r="GY98" s="748"/>
      <c r="GZ98" s="748"/>
      <c r="HA98" s="748"/>
      <c r="HB98" s="748"/>
      <c r="HC98" s="748"/>
      <c r="HG98" s="765"/>
      <c r="HH98" s="765"/>
      <c r="HI98" s="765"/>
      <c r="HJ98" s="765"/>
      <c r="HK98" s="765"/>
      <c r="HL98" s="765"/>
      <c r="HM98" s="765"/>
      <c r="HN98" s="765"/>
      <c r="HO98" s="765"/>
      <c r="HP98" s="765"/>
      <c r="HQ98" s="765"/>
      <c r="HR98" s="765"/>
      <c r="HS98" s="765"/>
      <c r="HT98" s="765"/>
      <c r="HU98" s="765"/>
      <c r="HV98" s="765"/>
      <c r="HW98" s="765"/>
      <c r="HX98" s="765"/>
      <c r="HY98" s="765"/>
      <c r="HZ98" s="765"/>
      <c r="IA98" s="765"/>
      <c r="IB98" s="765"/>
      <c r="IC98" s="765"/>
      <c r="ID98" s="752"/>
      <c r="IE98" s="753"/>
      <c r="IF98" s="753"/>
      <c r="IG98" s="753"/>
      <c r="IH98" s="753"/>
      <c r="II98" s="753"/>
      <c r="IJ98" s="753"/>
      <c r="IK98" s="753"/>
      <c r="IL98" s="753"/>
      <c r="IM98" s="754"/>
      <c r="IO98" s="55"/>
      <c r="IP98" s="55"/>
      <c r="IQ98" s="55"/>
      <c r="IR98" s="55"/>
      <c r="IS98" s="55"/>
      <c r="IT98" s="55"/>
      <c r="IU98" s="55"/>
      <c r="IV98" s="68"/>
      <c r="IW98" s="47"/>
      <c r="IX98" s="728"/>
      <c r="IY98" s="731"/>
      <c r="IZ98" s="22"/>
      <c r="JA98" s="22"/>
      <c r="JB98" s="22"/>
      <c r="JC98" s="22"/>
      <c r="JD98" s="22"/>
      <c r="JE98" s="22"/>
      <c r="JF98" s="22"/>
      <c r="JG98" s="22"/>
      <c r="JH98" s="21"/>
      <c r="JI98" s="22"/>
      <c r="JJ98" s="22"/>
      <c r="JK98" s="22"/>
      <c r="JL98" s="22"/>
      <c r="JM98" s="22"/>
      <c r="JN98" s="22"/>
      <c r="JO98" s="22"/>
      <c r="JP98" s="22"/>
      <c r="JQ98" s="22"/>
      <c r="JR98" s="22"/>
      <c r="JS98" s="22"/>
      <c r="JT98" s="22"/>
      <c r="JU98" s="22"/>
      <c r="JV98" s="22"/>
      <c r="JW98" s="22"/>
      <c r="JX98" s="22"/>
      <c r="JY98" s="22"/>
      <c r="JZ98" s="22"/>
      <c r="KA98" s="22"/>
      <c r="KB98" s="22"/>
      <c r="KC98" s="22"/>
      <c r="KD98" s="22"/>
      <c r="KE98" s="22"/>
      <c r="KF98" s="22"/>
      <c r="KG98" s="22"/>
      <c r="KH98" s="22"/>
      <c r="KI98" s="22"/>
      <c r="KJ98" s="22"/>
      <c r="KK98" s="22"/>
      <c r="KL98" s="22"/>
      <c r="KM98" s="22"/>
      <c r="KN98" s="22"/>
      <c r="KO98" s="22"/>
      <c r="KP98" s="22"/>
      <c r="KQ98" s="22"/>
      <c r="KR98" s="22"/>
      <c r="KS98" s="22"/>
      <c r="KT98" s="22"/>
      <c r="KU98" s="22"/>
      <c r="KV98" s="22"/>
      <c r="KW98" s="22"/>
      <c r="KX98" s="22"/>
      <c r="KY98" s="22"/>
      <c r="KZ98" s="22"/>
      <c r="LA98" s="22"/>
      <c r="LB98" s="22"/>
      <c r="LC98" s="22"/>
      <c r="LD98" s="22"/>
      <c r="LE98" s="22"/>
      <c r="LF98" s="22"/>
      <c r="LG98" s="22"/>
      <c r="LH98" s="22"/>
      <c r="LI98" s="22"/>
      <c r="LJ98" s="23"/>
    </row>
    <row r="99" spans="2:322" ht="3.65" customHeight="1">
      <c r="B99" s="21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3"/>
      <c r="AP99" s="22"/>
      <c r="AQ99" s="22"/>
      <c r="AR99" s="22"/>
      <c r="AS99" s="22"/>
      <c r="AT99" s="22"/>
      <c r="AU99" s="22"/>
      <c r="AV99" s="22"/>
      <c r="AW99" s="22"/>
      <c r="AX99" s="727"/>
      <c r="AY99" s="728"/>
      <c r="AZ99" s="47"/>
      <c r="BA99" s="59"/>
      <c r="BB99" s="29"/>
      <c r="BC99" s="29"/>
      <c r="BD99" s="29"/>
      <c r="BF99" s="27"/>
      <c r="BJ99" s="95"/>
      <c r="BK99" s="95"/>
      <c r="BL99" s="95"/>
      <c r="BM99" s="95"/>
      <c r="BN99" s="95"/>
      <c r="BO99" s="82"/>
      <c r="BP99" s="82"/>
      <c r="BQ99" s="91"/>
      <c r="FW99" s="748"/>
      <c r="FX99" s="748"/>
      <c r="FY99" s="748"/>
      <c r="FZ99" s="748"/>
      <c r="GA99" s="748"/>
      <c r="GB99" s="748"/>
      <c r="GC99" s="748"/>
      <c r="GD99" s="748"/>
      <c r="GE99" s="748"/>
      <c r="GF99" s="748"/>
      <c r="GG99" s="748"/>
      <c r="GH99" s="748"/>
      <c r="GI99" s="748"/>
      <c r="GJ99" s="748"/>
      <c r="GK99" s="748"/>
      <c r="GL99" s="748"/>
      <c r="GM99" s="748"/>
      <c r="GN99" s="748"/>
      <c r="GO99" s="748"/>
      <c r="GP99" s="748"/>
      <c r="GQ99" s="748"/>
      <c r="GR99" s="748"/>
      <c r="GS99" s="748"/>
      <c r="GT99" s="748"/>
      <c r="GU99" s="748"/>
      <c r="GV99" s="748"/>
      <c r="GW99" s="748"/>
      <c r="GX99" s="748"/>
      <c r="GY99" s="748"/>
      <c r="GZ99" s="748"/>
      <c r="HA99" s="748"/>
      <c r="HB99" s="748"/>
      <c r="HC99" s="748"/>
      <c r="HG99" s="765"/>
      <c r="HH99" s="765"/>
      <c r="HI99" s="765"/>
      <c r="HJ99" s="765"/>
      <c r="HK99" s="765"/>
      <c r="HL99" s="765"/>
      <c r="HM99" s="765"/>
      <c r="HN99" s="765"/>
      <c r="HO99" s="765"/>
      <c r="HP99" s="765"/>
      <c r="HQ99" s="765"/>
      <c r="HR99" s="765"/>
      <c r="HS99" s="765"/>
      <c r="HT99" s="765"/>
      <c r="HU99" s="765"/>
      <c r="HV99" s="765"/>
      <c r="HW99" s="765"/>
      <c r="HX99" s="765"/>
      <c r="HY99" s="765"/>
      <c r="HZ99" s="765"/>
      <c r="IA99" s="765"/>
      <c r="IB99" s="765"/>
      <c r="IC99" s="765"/>
      <c r="ID99" s="755"/>
      <c r="IE99" s="756"/>
      <c r="IF99" s="756"/>
      <c r="IG99" s="756"/>
      <c r="IH99" s="756"/>
      <c r="II99" s="756"/>
      <c r="IJ99" s="756"/>
      <c r="IK99" s="756"/>
      <c r="IL99" s="756"/>
      <c r="IM99" s="757"/>
      <c r="IO99" s="55"/>
      <c r="IP99" s="55"/>
      <c r="IQ99" s="55"/>
      <c r="IR99" s="55"/>
      <c r="IS99" s="55"/>
      <c r="IT99" s="55"/>
      <c r="IU99" s="55"/>
      <c r="IV99" s="68"/>
      <c r="IW99" s="47"/>
      <c r="IX99" s="728"/>
      <c r="IY99" s="731"/>
      <c r="IZ99" s="22"/>
      <c r="JA99" s="22"/>
      <c r="JB99" s="22"/>
      <c r="JC99" s="22"/>
      <c r="JD99" s="22"/>
      <c r="JE99" s="22"/>
      <c r="JF99" s="22"/>
      <c r="JG99" s="22"/>
      <c r="JH99" s="21"/>
      <c r="JI99" s="22"/>
      <c r="JJ99" s="22"/>
      <c r="JK99" s="22"/>
      <c r="JL99" s="22"/>
      <c r="JM99" s="22"/>
      <c r="JN99" s="22"/>
      <c r="JO99" s="22"/>
      <c r="JP99" s="22"/>
      <c r="JQ99" s="22"/>
      <c r="JR99" s="22"/>
      <c r="JS99" s="22"/>
      <c r="JT99" s="22"/>
      <c r="JU99" s="22"/>
      <c r="JV99" s="22"/>
      <c r="JW99" s="22"/>
      <c r="JX99" s="22"/>
      <c r="JY99" s="22"/>
      <c r="JZ99" s="22"/>
      <c r="KA99" s="22"/>
      <c r="KB99" s="22"/>
      <c r="KC99" s="22"/>
      <c r="KD99" s="22"/>
      <c r="KE99" s="22"/>
      <c r="KF99" s="22"/>
      <c r="KG99" s="22"/>
      <c r="KH99" s="22"/>
      <c r="KI99" s="22"/>
      <c r="KJ99" s="22"/>
      <c r="KK99" s="22"/>
      <c r="KL99" s="22"/>
      <c r="KM99" s="22"/>
      <c r="KN99" s="22"/>
      <c r="KO99" s="22"/>
      <c r="KP99" s="22"/>
      <c r="KQ99" s="22"/>
      <c r="KR99" s="22"/>
      <c r="KS99" s="22"/>
      <c r="KT99" s="22"/>
      <c r="KU99" s="22"/>
      <c r="KV99" s="22"/>
      <c r="KW99" s="22"/>
      <c r="KX99" s="22"/>
      <c r="KY99" s="22"/>
      <c r="KZ99" s="22"/>
      <c r="LA99" s="22"/>
      <c r="LB99" s="22"/>
      <c r="LC99" s="22"/>
      <c r="LD99" s="22"/>
      <c r="LE99" s="22"/>
      <c r="LF99" s="22"/>
      <c r="LG99" s="22"/>
      <c r="LH99" s="22"/>
      <c r="LI99" s="22"/>
      <c r="LJ99" s="23"/>
    </row>
    <row r="100" spans="2:322" ht="3.65" customHeight="1">
      <c r="B100" s="21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3"/>
      <c r="AP100" s="22"/>
      <c r="AQ100" s="22"/>
      <c r="AR100" s="22"/>
      <c r="AS100" s="22"/>
      <c r="AT100" s="22"/>
      <c r="AU100" s="22"/>
      <c r="AV100" s="22"/>
      <c r="AW100" s="22"/>
      <c r="AX100" s="727"/>
      <c r="AY100" s="728"/>
      <c r="AZ100" s="47"/>
      <c r="BA100" s="58"/>
      <c r="BB100" s="56"/>
      <c r="BC100" s="56"/>
      <c r="BD100" s="56"/>
      <c r="BE100" s="27"/>
      <c r="BF100" s="27"/>
      <c r="BJ100" s="85"/>
      <c r="BK100" s="86"/>
      <c r="BL100" s="86"/>
      <c r="BM100" s="86"/>
      <c r="BN100" s="86"/>
      <c r="BO100" s="82"/>
      <c r="BP100" s="82"/>
      <c r="BQ100" s="91"/>
      <c r="FW100" s="748" t="s">
        <v>90</v>
      </c>
      <c r="FX100" s="748"/>
      <c r="FY100" s="748"/>
      <c r="FZ100" s="748"/>
      <c r="GA100" s="748"/>
      <c r="GB100" s="748"/>
      <c r="GC100" s="748"/>
      <c r="GD100" s="748"/>
      <c r="GE100" s="748"/>
      <c r="GF100" s="748"/>
      <c r="GG100" s="748"/>
      <c r="GH100" s="748"/>
      <c r="GI100" s="748"/>
      <c r="GJ100" s="748"/>
      <c r="GK100" s="748"/>
      <c r="GL100" s="748"/>
      <c r="GM100" s="748"/>
      <c r="GN100" s="748"/>
      <c r="GO100" s="748"/>
      <c r="GP100" s="748"/>
      <c r="GQ100" s="748"/>
      <c r="GR100" s="748"/>
      <c r="GS100" s="748"/>
      <c r="GT100" s="748"/>
      <c r="GU100" s="748"/>
      <c r="GV100" s="748"/>
      <c r="GW100" s="748"/>
      <c r="GX100" s="748"/>
      <c r="GY100" s="748"/>
      <c r="GZ100" s="748"/>
      <c r="HA100" s="748"/>
      <c r="HB100" s="748"/>
      <c r="HC100" s="748"/>
      <c r="HG100" s="758"/>
      <c r="HH100" s="759"/>
      <c r="HI100" s="759"/>
      <c r="HJ100" s="759"/>
      <c r="HK100" s="759"/>
      <c r="HL100" s="759"/>
      <c r="HM100" s="759"/>
      <c r="HN100" s="759"/>
      <c r="HO100" s="759"/>
      <c r="HP100" s="759"/>
      <c r="HQ100" s="759"/>
      <c r="HR100" s="759"/>
      <c r="HS100" s="759"/>
      <c r="HT100" s="759"/>
      <c r="HU100" s="759"/>
      <c r="HV100" s="759"/>
      <c r="HW100" s="759"/>
      <c r="HX100" s="759"/>
      <c r="HY100" s="759"/>
      <c r="HZ100" s="759"/>
      <c r="IA100" s="759"/>
      <c r="IB100" s="759"/>
      <c r="IC100" s="759"/>
      <c r="ID100" s="759"/>
      <c r="IE100" s="759"/>
      <c r="IF100" s="759"/>
      <c r="IG100" s="759"/>
      <c r="IH100" s="759"/>
      <c r="II100" s="759"/>
      <c r="IJ100" s="759"/>
      <c r="IK100" s="759"/>
      <c r="IL100" s="759"/>
      <c r="IM100" s="766"/>
      <c r="IO100" s="55"/>
      <c r="IP100" s="55"/>
      <c r="IQ100" s="55"/>
      <c r="IR100" s="55"/>
      <c r="IS100" s="55"/>
      <c r="IT100" s="55"/>
      <c r="IU100" s="55"/>
      <c r="IV100" s="68"/>
      <c r="IW100" s="47"/>
      <c r="IX100" s="728"/>
      <c r="IY100" s="731"/>
      <c r="IZ100" s="22"/>
      <c r="JA100" s="22"/>
      <c r="JB100" s="22"/>
      <c r="JC100" s="22"/>
      <c r="JD100" s="22"/>
      <c r="JE100" s="22"/>
      <c r="JF100" s="22"/>
      <c r="JG100" s="22"/>
      <c r="JH100" s="21"/>
      <c r="JI100" s="22"/>
      <c r="JJ100" s="22"/>
      <c r="JK100" s="22"/>
      <c r="JL100" s="22"/>
      <c r="JM100" s="22"/>
      <c r="JN100" s="22"/>
      <c r="JO100" s="22"/>
      <c r="JP100" s="22"/>
      <c r="JQ100" s="22"/>
      <c r="JR100" s="22"/>
      <c r="JS100" s="22"/>
      <c r="JT100" s="22"/>
      <c r="JU100" s="22"/>
      <c r="JV100" s="22"/>
      <c r="JW100" s="22"/>
      <c r="JX100" s="22"/>
      <c r="JY100" s="22"/>
      <c r="JZ100" s="22"/>
      <c r="KA100" s="22"/>
      <c r="KB100" s="22"/>
      <c r="KC100" s="22"/>
      <c r="KD100" s="22"/>
      <c r="KE100" s="22"/>
      <c r="KF100" s="22"/>
      <c r="KG100" s="22"/>
      <c r="KH100" s="22"/>
      <c r="KI100" s="22"/>
      <c r="KJ100" s="22"/>
      <c r="KK100" s="22"/>
      <c r="KL100" s="22"/>
      <c r="KM100" s="22"/>
      <c r="KN100" s="22"/>
      <c r="KO100" s="22"/>
      <c r="KP100" s="22"/>
      <c r="KQ100" s="22"/>
      <c r="KR100" s="22"/>
      <c r="KS100" s="22"/>
      <c r="KT100" s="22"/>
      <c r="KU100" s="22"/>
      <c r="KV100" s="22"/>
      <c r="KW100" s="22"/>
      <c r="KX100" s="22"/>
      <c r="KY100" s="22"/>
      <c r="KZ100" s="22"/>
      <c r="LA100" s="22"/>
      <c r="LB100" s="22"/>
      <c r="LC100" s="22"/>
      <c r="LD100" s="22"/>
      <c r="LE100" s="22"/>
      <c r="LF100" s="22"/>
      <c r="LG100" s="22"/>
      <c r="LH100" s="22"/>
      <c r="LI100" s="22"/>
      <c r="LJ100" s="23"/>
    </row>
    <row r="101" spans="2:322" ht="3.65" customHeight="1">
      <c r="B101" s="21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3"/>
      <c r="AP101" s="22"/>
      <c r="AQ101" s="22"/>
      <c r="AR101" s="22"/>
      <c r="AS101" s="22"/>
      <c r="AT101" s="22"/>
      <c r="AU101" s="22"/>
      <c r="AV101" s="22"/>
      <c r="AW101" s="22"/>
      <c r="AX101" s="727"/>
      <c r="AY101" s="728"/>
      <c r="AZ101" s="728" t="e" vm="3">
        <v>#VALUE!</v>
      </c>
      <c r="BA101" s="58"/>
      <c r="BB101" s="56"/>
      <c r="BC101" s="56"/>
      <c r="BD101" s="56"/>
      <c r="BE101" s="27"/>
      <c r="BF101" s="27"/>
      <c r="BJ101" s="85"/>
      <c r="BK101" s="86"/>
      <c r="BL101" s="86"/>
      <c r="BM101" s="86"/>
      <c r="BN101" s="86"/>
      <c r="BO101" s="82"/>
      <c r="BP101" s="82"/>
      <c r="BQ101" s="91"/>
      <c r="CP101" s="90"/>
      <c r="CQ101" s="90"/>
      <c r="CR101" s="90"/>
      <c r="CS101" s="90"/>
      <c r="CT101" s="90"/>
      <c r="CU101" s="90"/>
      <c r="CV101" s="90"/>
      <c r="CW101" s="90"/>
      <c r="CX101" s="90"/>
      <c r="CY101" s="90"/>
      <c r="CZ101" s="90"/>
      <c r="DA101" s="90"/>
      <c r="DB101" s="90"/>
      <c r="DC101" s="90"/>
      <c r="DD101" s="90"/>
      <c r="DE101" s="90"/>
      <c r="FW101" s="748"/>
      <c r="FX101" s="748"/>
      <c r="FY101" s="748"/>
      <c r="FZ101" s="748"/>
      <c r="GA101" s="748"/>
      <c r="GB101" s="748"/>
      <c r="GC101" s="748"/>
      <c r="GD101" s="748"/>
      <c r="GE101" s="748"/>
      <c r="GF101" s="748"/>
      <c r="GG101" s="748"/>
      <c r="GH101" s="748"/>
      <c r="GI101" s="748"/>
      <c r="GJ101" s="748"/>
      <c r="GK101" s="748"/>
      <c r="GL101" s="748"/>
      <c r="GM101" s="748"/>
      <c r="GN101" s="748"/>
      <c r="GO101" s="748"/>
      <c r="GP101" s="748"/>
      <c r="GQ101" s="748"/>
      <c r="GR101" s="748"/>
      <c r="GS101" s="748"/>
      <c r="GT101" s="748"/>
      <c r="GU101" s="748"/>
      <c r="GV101" s="748"/>
      <c r="GW101" s="748"/>
      <c r="GX101" s="748"/>
      <c r="GY101" s="748"/>
      <c r="GZ101" s="748"/>
      <c r="HA101" s="748"/>
      <c r="HB101" s="748"/>
      <c r="HC101" s="748"/>
      <c r="HG101" s="760"/>
      <c r="HH101" s="761"/>
      <c r="HI101" s="761"/>
      <c r="HJ101" s="761"/>
      <c r="HK101" s="761"/>
      <c r="HL101" s="761"/>
      <c r="HM101" s="761"/>
      <c r="HN101" s="761"/>
      <c r="HO101" s="761"/>
      <c r="HP101" s="761"/>
      <c r="HQ101" s="761"/>
      <c r="HR101" s="761"/>
      <c r="HS101" s="761"/>
      <c r="HT101" s="761"/>
      <c r="HU101" s="761"/>
      <c r="HV101" s="761"/>
      <c r="HW101" s="761"/>
      <c r="HX101" s="761"/>
      <c r="HY101" s="761"/>
      <c r="HZ101" s="761"/>
      <c r="IA101" s="761"/>
      <c r="IB101" s="761"/>
      <c r="IC101" s="761"/>
      <c r="ID101" s="761"/>
      <c r="IE101" s="761"/>
      <c r="IF101" s="761"/>
      <c r="IG101" s="761"/>
      <c r="IH101" s="761"/>
      <c r="II101" s="761"/>
      <c r="IJ101" s="761"/>
      <c r="IK101" s="761"/>
      <c r="IL101" s="761"/>
      <c r="IM101" s="767"/>
      <c r="IO101" s="55"/>
      <c r="IP101" s="55"/>
      <c r="IQ101" s="55"/>
      <c r="IR101" s="55"/>
      <c r="IS101" s="55"/>
      <c r="IT101" s="55"/>
      <c r="IU101" s="55"/>
      <c r="IV101" s="68"/>
      <c r="IW101" s="728"/>
      <c r="IX101" s="728"/>
      <c r="IY101" s="731"/>
      <c r="IZ101" s="22"/>
      <c r="JA101" s="22"/>
      <c r="JB101" s="22"/>
      <c r="JC101" s="22"/>
      <c r="JD101" s="22"/>
      <c r="JE101" s="22"/>
      <c r="JF101" s="22"/>
      <c r="JG101" s="22"/>
      <c r="JH101" s="21"/>
      <c r="JI101" s="22"/>
      <c r="JJ101" s="22"/>
      <c r="JK101" s="22"/>
      <c r="JL101" s="22"/>
      <c r="JM101" s="22"/>
      <c r="JN101" s="22"/>
      <c r="JO101" s="22"/>
      <c r="JP101" s="22"/>
      <c r="JQ101" s="22"/>
      <c r="JR101" s="22"/>
      <c r="JS101" s="22"/>
      <c r="JT101" s="22"/>
      <c r="JU101" s="22"/>
      <c r="JV101" s="22"/>
      <c r="JW101" s="22"/>
      <c r="JX101" s="22"/>
      <c r="JY101" s="22"/>
      <c r="JZ101" s="22"/>
      <c r="KA101" s="22"/>
      <c r="KB101" s="22"/>
      <c r="KC101" s="22"/>
      <c r="KD101" s="22"/>
      <c r="KE101" s="22"/>
      <c r="KF101" s="22"/>
      <c r="KG101" s="22"/>
      <c r="KH101" s="22"/>
      <c r="KI101" s="22"/>
      <c r="KJ101" s="22"/>
      <c r="KK101" s="22"/>
      <c r="KL101" s="22"/>
      <c r="KM101" s="22"/>
      <c r="KN101" s="22"/>
      <c r="KO101" s="22"/>
      <c r="KP101" s="22"/>
      <c r="KQ101" s="22"/>
      <c r="KR101" s="22"/>
      <c r="KS101" s="22"/>
      <c r="KT101" s="22"/>
      <c r="KU101" s="22"/>
      <c r="KV101" s="22"/>
      <c r="KW101" s="22"/>
      <c r="KX101" s="22"/>
      <c r="KY101" s="22"/>
      <c r="KZ101" s="22"/>
      <c r="LA101" s="22"/>
      <c r="LB101" s="22"/>
      <c r="LC101" s="22"/>
      <c r="LD101" s="22"/>
      <c r="LE101" s="22"/>
      <c r="LF101" s="22"/>
      <c r="LG101" s="22"/>
      <c r="LH101" s="22"/>
      <c r="LI101" s="22"/>
      <c r="LJ101" s="23"/>
    </row>
    <row r="102" spans="2:322" ht="3.65" customHeight="1">
      <c r="B102" s="21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3"/>
      <c r="AP102" s="22"/>
      <c r="AQ102" s="22"/>
      <c r="AR102" s="22"/>
      <c r="AS102" s="22"/>
      <c r="AT102" s="22"/>
      <c r="AU102" s="22"/>
      <c r="AV102" s="22"/>
      <c r="AW102" s="22"/>
      <c r="AX102" s="727"/>
      <c r="AY102" s="728"/>
      <c r="AZ102" s="728"/>
      <c r="BA102" s="59"/>
      <c r="BB102" s="29"/>
      <c r="BC102" s="29"/>
      <c r="BD102" s="29"/>
      <c r="BJ102" s="85"/>
      <c r="BK102" s="86"/>
      <c r="BL102" s="86"/>
      <c r="BM102" s="86"/>
      <c r="BN102" s="86"/>
      <c r="BO102" s="89"/>
      <c r="BP102" s="89"/>
      <c r="BQ102" s="89"/>
      <c r="CP102" s="90"/>
      <c r="CQ102" s="90"/>
      <c r="CR102" s="90"/>
      <c r="CS102" s="90"/>
      <c r="CT102" s="90"/>
      <c r="CU102" s="90"/>
      <c r="CV102" s="90"/>
      <c r="CW102" s="90"/>
      <c r="CX102" s="90"/>
      <c r="CY102" s="90"/>
      <c r="CZ102" s="90"/>
      <c r="DA102" s="90"/>
      <c r="DB102" s="90"/>
      <c r="DC102" s="90"/>
      <c r="DD102" s="90"/>
      <c r="DE102" s="90"/>
      <c r="FW102" s="748"/>
      <c r="FX102" s="748"/>
      <c r="FY102" s="748"/>
      <c r="FZ102" s="748"/>
      <c r="GA102" s="748"/>
      <c r="GB102" s="748"/>
      <c r="GC102" s="748"/>
      <c r="GD102" s="748"/>
      <c r="GE102" s="748"/>
      <c r="GF102" s="748"/>
      <c r="GG102" s="748"/>
      <c r="GH102" s="748"/>
      <c r="GI102" s="748"/>
      <c r="GJ102" s="748"/>
      <c r="GK102" s="748"/>
      <c r="GL102" s="748"/>
      <c r="GM102" s="748"/>
      <c r="GN102" s="748"/>
      <c r="GO102" s="748"/>
      <c r="GP102" s="748"/>
      <c r="GQ102" s="748"/>
      <c r="GR102" s="748"/>
      <c r="GS102" s="748"/>
      <c r="GT102" s="748"/>
      <c r="GU102" s="748"/>
      <c r="GV102" s="748"/>
      <c r="GW102" s="748"/>
      <c r="GX102" s="748"/>
      <c r="GY102" s="748"/>
      <c r="GZ102" s="748"/>
      <c r="HA102" s="748"/>
      <c r="HB102" s="748"/>
      <c r="HC102" s="748"/>
      <c r="HG102" s="760"/>
      <c r="HH102" s="761"/>
      <c r="HI102" s="761"/>
      <c r="HJ102" s="761"/>
      <c r="HK102" s="761"/>
      <c r="HL102" s="761"/>
      <c r="HM102" s="761"/>
      <c r="HN102" s="761"/>
      <c r="HO102" s="761"/>
      <c r="HP102" s="761"/>
      <c r="HQ102" s="761"/>
      <c r="HR102" s="761"/>
      <c r="HS102" s="761"/>
      <c r="HT102" s="761"/>
      <c r="HU102" s="761"/>
      <c r="HV102" s="761"/>
      <c r="HW102" s="761"/>
      <c r="HX102" s="761"/>
      <c r="HY102" s="761"/>
      <c r="HZ102" s="761"/>
      <c r="IA102" s="761"/>
      <c r="IB102" s="761"/>
      <c r="IC102" s="761"/>
      <c r="ID102" s="761"/>
      <c r="IE102" s="761"/>
      <c r="IF102" s="761"/>
      <c r="IG102" s="761"/>
      <c r="IH102" s="761"/>
      <c r="II102" s="761"/>
      <c r="IJ102" s="761"/>
      <c r="IK102" s="761"/>
      <c r="IL102" s="761"/>
      <c r="IM102" s="767"/>
      <c r="IO102" s="55"/>
      <c r="IP102" s="55"/>
      <c r="IQ102" s="55"/>
      <c r="IR102" s="55"/>
      <c r="IS102" s="55"/>
      <c r="IT102" s="55"/>
      <c r="IU102" s="55"/>
      <c r="IV102" s="68"/>
      <c r="IW102" s="728"/>
      <c r="IX102" s="728"/>
      <c r="IY102" s="731"/>
      <c r="IZ102" s="22"/>
      <c r="JA102" s="22"/>
      <c r="JB102" s="22"/>
      <c r="JC102" s="22"/>
      <c r="JD102" s="22"/>
      <c r="JE102" s="22"/>
      <c r="JF102" s="22"/>
      <c r="JG102" s="22"/>
      <c r="JH102" s="21"/>
      <c r="JI102" s="22"/>
      <c r="JJ102" s="22"/>
      <c r="JK102" s="22"/>
      <c r="JL102" s="22"/>
      <c r="JM102" s="22"/>
      <c r="JN102" s="22"/>
      <c r="JO102" s="22"/>
      <c r="JP102" s="22"/>
      <c r="JQ102" s="22"/>
      <c r="JR102" s="22"/>
      <c r="JS102" s="22"/>
      <c r="JT102" s="22"/>
      <c r="JU102" s="22"/>
      <c r="JV102" s="22"/>
      <c r="JW102" s="22"/>
      <c r="JX102" s="22"/>
      <c r="JY102" s="22"/>
      <c r="JZ102" s="22"/>
      <c r="KA102" s="22"/>
      <c r="KB102" s="22"/>
      <c r="KC102" s="22"/>
      <c r="KD102" s="22"/>
      <c r="KE102" s="22"/>
      <c r="KF102" s="22"/>
      <c r="KG102" s="22"/>
      <c r="KH102" s="22"/>
      <c r="KI102" s="22"/>
      <c r="KJ102" s="22"/>
      <c r="KK102" s="22"/>
      <c r="KL102" s="22"/>
      <c r="KM102" s="22"/>
      <c r="KN102" s="22"/>
      <c r="KO102" s="22"/>
      <c r="KP102" s="22"/>
      <c r="KQ102" s="22"/>
      <c r="KR102" s="22"/>
      <c r="KS102" s="22"/>
      <c r="KT102" s="22"/>
      <c r="KU102" s="22"/>
      <c r="KV102" s="22"/>
      <c r="KW102" s="22"/>
      <c r="KX102" s="22"/>
      <c r="KY102" s="22"/>
      <c r="KZ102" s="22"/>
      <c r="LA102" s="22"/>
      <c r="LB102" s="22"/>
      <c r="LC102" s="22"/>
      <c r="LD102" s="22"/>
      <c r="LE102" s="22"/>
      <c r="LF102" s="22"/>
      <c r="LG102" s="22"/>
      <c r="LH102" s="22"/>
      <c r="LI102" s="22"/>
      <c r="LJ102" s="23"/>
    </row>
    <row r="103" spans="2:322" ht="3.65" customHeight="1">
      <c r="B103" s="21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3"/>
      <c r="AP103" s="22"/>
      <c r="AQ103" s="22"/>
      <c r="AR103" s="22"/>
      <c r="AS103" s="22"/>
      <c r="AT103" s="22"/>
      <c r="AU103" s="22"/>
      <c r="AV103" s="22"/>
      <c r="AW103" s="22"/>
      <c r="AX103" s="727"/>
      <c r="AY103" s="728"/>
      <c r="AZ103" s="47"/>
      <c r="BA103" s="59"/>
      <c r="BB103" s="29"/>
      <c r="BC103" s="29"/>
      <c r="BD103" s="29"/>
      <c r="BF103" s="27"/>
      <c r="BJ103" s="85"/>
      <c r="BK103" s="86"/>
      <c r="BL103" s="86"/>
      <c r="BM103" s="86"/>
      <c r="BN103" s="86"/>
      <c r="BO103" s="89"/>
      <c r="BP103" s="89"/>
      <c r="BQ103" s="89"/>
      <c r="CP103" s="90"/>
      <c r="CQ103" s="90"/>
      <c r="CR103" s="90"/>
      <c r="CS103" s="90"/>
      <c r="CT103" s="90"/>
      <c r="CU103" s="90"/>
      <c r="CV103" s="90"/>
      <c r="CW103" s="90"/>
      <c r="CX103" s="90"/>
      <c r="CY103" s="90"/>
      <c r="CZ103" s="90"/>
      <c r="DA103" s="90"/>
      <c r="DB103" s="90"/>
      <c r="DC103" s="90"/>
      <c r="DD103" s="90"/>
      <c r="DE103" s="90"/>
      <c r="FW103" s="748"/>
      <c r="FX103" s="748"/>
      <c r="FY103" s="748"/>
      <c r="FZ103" s="748"/>
      <c r="GA103" s="748"/>
      <c r="GB103" s="748"/>
      <c r="GC103" s="748"/>
      <c r="GD103" s="748"/>
      <c r="GE103" s="748"/>
      <c r="GF103" s="748"/>
      <c r="GG103" s="748"/>
      <c r="GH103" s="748"/>
      <c r="GI103" s="748"/>
      <c r="GJ103" s="748"/>
      <c r="GK103" s="748"/>
      <c r="GL103" s="748"/>
      <c r="GM103" s="748"/>
      <c r="GN103" s="748"/>
      <c r="GO103" s="748"/>
      <c r="GP103" s="748"/>
      <c r="GQ103" s="748"/>
      <c r="GR103" s="748"/>
      <c r="GS103" s="748"/>
      <c r="GT103" s="748"/>
      <c r="GU103" s="748"/>
      <c r="GV103" s="748"/>
      <c r="GW103" s="748"/>
      <c r="GX103" s="748"/>
      <c r="GY103" s="748"/>
      <c r="GZ103" s="748"/>
      <c r="HA103" s="748"/>
      <c r="HB103" s="748"/>
      <c r="HC103" s="748"/>
      <c r="HG103" s="760"/>
      <c r="HH103" s="761"/>
      <c r="HI103" s="761"/>
      <c r="HJ103" s="761"/>
      <c r="HK103" s="761"/>
      <c r="HL103" s="761"/>
      <c r="HM103" s="761"/>
      <c r="HN103" s="761"/>
      <c r="HO103" s="761"/>
      <c r="HP103" s="761"/>
      <c r="HQ103" s="761"/>
      <c r="HR103" s="761"/>
      <c r="HS103" s="761"/>
      <c r="HT103" s="761"/>
      <c r="HU103" s="761"/>
      <c r="HV103" s="761"/>
      <c r="HW103" s="761"/>
      <c r="HX103" s="761"/>
      <c r="HY103" s="761"/>
      <c r="HZ103" s="761"/>
      <c r="IA103" s="761"/>
      <c r="IB103" s="761"/>
      <c r="IC103" s="761"/>
      <c r="ID103" s="761"/>
      <c r="IE103" s="761"/>
      <c r="IF103" s="761"/>
      <c r="IG103" s="761"/>
      <c r="IH103" s="761"/>
      <c r="II103" s="761"/>
      <c r="IJ103" s="761"/>
      <c r="IK103" s="761"/>
      <c r="IL103" s="761"/>
      <c r="IM103" s="767"/>
      <c r="IO103" s="55"/>
      <c r="IP103" s="55"/>
      <c r="IQ103" s="55"/>
      <c r="IR103" s="55"/>
      <c r="IS103" s="55"/>
      <c r="IT103" s="55"/>
      <c r="IU103" s="55"/>
      <c r="IV103" s="68"/>
      <c r="IW103" s="47"/>
      <c r="IX103" s="728"/>
      <c r="IY103" s="731"/>
      <c r="IZ103" s="22"/>
      <c r="JA103" s="22"/>
      <c r="JB103" s="22"/>
      <c r="JC103" s="22"/>
      <c r="JD103" s="22"/>
      <c r="JE103" s="22"/>
      <c r="JF103" s="22"/>
      <c r="JG103" s="22"/>
      <c r="JH103" s="21"/>
      <c r="JI103" s="22"/>
      <c r="JJ103" s="22"/>
      <c r="JK103" s="22"/>
      <c r="JL103" s="22"/>
      <c r="JM103" s="22"/>
      <c r="JN103" s="22"/>
      <c r="JO103" s="22"/>
      <c r="JP103" s="22"/>
      <c r="JQ103" s="22"/>
      <c r="JR103" s="22"/>
      <c r="JS103" s="22"/>
      <c r="JT103" s="22"/>
      <c r="JU103" s="22"/>
      <c r="JV103" s="22"/>
      <c r="JW103" s="22"/>
      <c r="JX103" s="22"/>
      <c r="JY103" s="22"/>
      <c r="JZ103" s="22"/>
      <c r="KA103" s="22"/>
      <c r="KB103" s="22"/>
      <c r="KC103" s="22"/>
      <c r="KD103" s="22"/>
      <c r="KE103" s="22"/>
      <c r="KF103" s="22"/>
      <c r="KG103" s="22"/>
      <c r="KH103" s="22"/>
      <c r="KI103" s="22"/>
      <c r="KJ103" s="22"/>
      <c r="KK103" s="22"/>
      <c r="KL103" s="22"/>
      <c r="KM103" s="22"/>
      <c r="KN103" s="22"/>
      <c r="KO103" s="22"/>
      <c r="KP103" s="22"/>
      <c r="KQ103" s="22"/>
      <c r="KR103" s="22"/>
      <c r="KS103" s="22"/>
      <c r="KT103" s="22"/>
      <c r="KU103" s="22"/>
      <c r="KV103" s="22"/>
      <c r="KW103" s="22"/>
      <c r="KX103" s="22"/>
      <c r="KY103" s="22"/>
      <c r="KZ103" s="22"/>
      <c r="LA103" s="22"/>
      <c r="LB103" s="22"/>
      <c r="LC103" s="22"/>
      <c r="LD103" s="22"/>
      <c r="LE103" s="22"/>
      <c r="LF103" s="22"/>
      <c r="LG103" s="22"/>
      <c r="LH103" s="22"/>
      <c r="LI103" s="22"/>
      <c r="LJ103" s="23"/>
    </row>
    <row r="104" spans="2:322" ht="3.65" customHeight="1">
      <c r="B104" s="21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3"/>
      <c r="AP104" s="22"/>
      <c r="AQ104" s="22"/>
      <c r="AR104" s="22"/>
      <c r="AS104" s="22"/>
      <c r="AT104" s="22"/>
      <c r="AU104" s="22"/>
      <c r="AV104" s="22"/>
      <c r="AW104" s="22"/>
      <c r="AX104" s="727"/>
      <c r="AY104" s="728"/>
      <c r="AZ104" s="47"/>
      <c r="BA104" s="59"/>
      <c r="BB104" s="29"/>
      <c r="BC104" s="29"/>
      <c r="BD104" s="29"/>
      <c r="BJ104" s="85"/>
      <c r="BK104" s="86"/>
      <c r="BL104" s="86"/>
      <c r="BM104" s="86"/>
      <c r="BN104" s="86"/>
      <c r="BO104" s="82"/>
      <c r="BP104" s="82"/>
      <c r="BQ104" s="91"/>
      <c r="CP104" s="90"/>
      <c r="CQ104" s="90"/>
      <c r="CR104" s="90"/>
      <c r="CS104" s="90"/>
      <c r="CT104" s="90"/>
      <c r="CU104" s="90"/>
      <c r="CV104" s="90"/>
      <c r="CW104" s="90"/>
      <c r="CX104" s="90"/>
      <c r="CY104" s="90"/>
      <c r="CZ104" s="90"/>
      <c r="DA104" s="90"/>
      <c r="DB104" s="90"/>
      <c r="DC104" s="90"/>
      <c r="DD104" s="90"/>
      <c r="DE104" s="90"/>
      <c r="FW104" s="748"/>
      <c r="FX104" s="748"/>
      <c r="FY104" s="748"/>
      <c r="FZ104" s="748"/>
      <c r="GA104" s="748"/>
      <c r="GB104" s="748"/>
      <c r="GC104" s="748"/>
      <c r="GD104" s="748"/>
      <c r="GE104" s="748"/>
      <c r="GF104" s="748"/>
      <c r="GG104" s="748"/>
      <c r="GH104" s="748"/>
      <c r="GI104" s="748"/>
      <c r="GJ104" s="748"/>
      <c r="GK104" s="748"/>
      <c r="GL104" s="748"/>
      <c r="GM104" s="748"/>
      <c r="GN104" s="748"/>
      <c r="GO104" s="748"/>
      <c r="GP104" s="748"/>
      <c r="GQ104" s="748"/>
      <c r="GR104" s="748"/>
      <c r="GS104" s="748"/>
      <c r="GT104" s="748"/>
      <c r="GU104" s="748"/>
      <c r="GV104" s="748"/>
      <c r="GW104" s="748"/>
      <c r="GX104" s="748"/>
      <c r="GY104" s="748"/>
      <c r="GZ104" s="748"/>
      <c r="HA104" s="748"/>
      <c r="HB104" s="748"/>
      <c r="HC104" s="748"/>
      <c r="HG104" s="760"/>
      <c r="HH104" s="761"/>
      <c r="HI104" s="761"/>
      <c r="HJ104" s="761"/>
      <c r="HK104" s="761"/>
      <c r="HL104" s="761"/>
      <c r="HM104" s="761"/>
      <c r="HN104" s="761"/>
      <c r="HO104" s="761"/>
      <c r="HP104" s="761"/>
      <c r="HQ104" s="761"/>
      <c r="HR104" s="761"/>
      <c r="HS104" s="761"/>
      <c r="HT104" s="761"/>
      <c r="HU104" s="761"/>
      <c r="HV104" s="761"/>
      <c r="HW104" s="761"/>
      <c r="HX104" s="761"/>
      <c r="HY104" s="761"/>
      <c r="HZ104" s="761"/>
      <c r="IA104" s="761"/>
      <c r="IB104" s="761"/>
      <c r="IC104" s="761"/>
      <c r="ID104" s="761"/>
      <c r="IE104" s="761"/>
      <c r="IF104" s="761"/>
      <c r="IG104" s="761"/>
      <c r="IH104" s="761"/>
      <c r="II104" s="761"/>
      <c r="IJ104" s="761"/>
      <c r="IK104" s="761"/>
      <c r="IL104" s="761"/>
      <c r="IM104" s="767"/>
      <c r="IO104" s="55"/>
      <c r="IP104" s="55"/>
      <c r="IQ104" s="55"/>
      <c r="IR104" s="55"/>
      <c r="IS104" s="55"/>
      <c r="IT104" s="55"/>
      <c r="IU104" s="55"/>
      <c r="IV104" s="68"/>
      <c r="IW104" s="47"/>
      <c r="IX104" s="728"/>
      <c r="IY104" s="731"/>
      <c r="IZ104" s="22"/>
      <c r="JA104" s="22"/>
      <c r="JB104" s="22"/>
      <c r="JC104" s="22"/>
      <c r="JD104" s="22"/>
      <c r="JE104" s="22"/>
      <c r="JF104" s="22"/>
      <c r="JG104" s="22"/>
      <c r="JH104" s="21"/>
      <c r="JI104" s="22"/>
      <c r="JJ104" s="22"/>
      <c r="JK104" s="22"/>
      <c r="JL104" s="22"/>
      <c r="JM104" s="22"/>
      <c r="JN104" s="22"/>
      <c r="JO104" s="22"/>
      <c r="JP104" s="22"/>
      <c r="JQ104" s="22"/>
      <c r="JR104" s="22"/>
      <c r="JS104" s="22"/>
      <c r="JT104" s="22"/>
      <c r="JU104" s="22"/>
      <c r="JV104" s="22"/>
      <c r="JW104" s="22"/>
      <c r="JX104" s="22"/>
      <c r="JY104" s="22"/>
      <c r="JZ104" s="22"/>
      <c r="KA104" s="22"/>
      <c r="KB104" s="22"/>
      <c r="KC104" s="22"/>
      <c r="KD104" s="22"/>
      <c r="KE104" s="22"/>
      <c r="KF104" s="22"/>
      <c r="KG104" s="22"/>
      <c r="KH104" s="22"/>
      <c r="KI104" s="22"/>
      <c r="KJ104" s="22"/>
      <c r="KK104" s="22"/>
      <c r="KL104" s="22"/>
      <c r="KM104" s="22"/>
      <c r="KN104" s="22"/>
      <c r="KO104" s="22"/>
      <c r="KP104" s="22"/>
      <c r="KQ104" s="22"/>
      <c r="KR104" s="22"/>
      <c r="KS104" s="22"/>
      <c r="KT104" s="22"/>
      <c r="KU104" s="22"/>
      <c r="KV104" s="22"/>
      <c r="KW104" s="22"/>
      <c r="KX104" s="22"/>
      <c r="KY104" s="22"/>
      <c r="KZ104" s="22"/>
      <c r="LA104" s="22"/>
      <c r="LB104" s="22"/>
      <c r="LC104" s="22"/>
      <c r="LD104" s="22"/>
      <c r="LE104" s="22"/>
      <c r="LF104" s="22"/>
      <c r="LG104" s="22"/>
      <c r="LH104" s="22"/>
      <c r="LI104" s="22"/>
      <c r="LJ104" s="23"/>
    </row>
    <row r="105" spans="2:322" ht="3.65" customHeight="1">
      <c r="B105" s="2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3"/>
      <c r="AP105" s="22"/>
      <c r="AQ105" s="22"/>
      <c r="AR105" s="22"/>
      <c r="AS105" s="22"/>
      <c r="AT105" s="22"/>
      <c r="AU105" s="22"/>
      <c r="AV105" s="22"/>
      <c r="AW105" s="22"/>
      <c r="AX105" s="727"/>
      <c r="AY105" s="728"/>
      <c r="AZ105" s="47"/>
      <c r="BA105" s="59"/>
      <c r="BB105" s="29"/>
      <c r="BC105" s="29"/>
      <c r="BD105" s="29"/>
      <c r="BF105" s="27"/>
      <c r="BJ105" s="85"/>
      <c r="BK105" s="86"/>
      <c r="BL105" s="86"/>
      <c r="BM105" s="86"/>
      <c r="BN105" s="86"/>
      <c r="BO105" s="82"/>
      <c r="BP105" s="82"/>
      <c r="BQ105" s="91"/>
      <c r="CP105" s="90"/>
      <c r="CQ105" s="90"/>
      <c r="CR105" s="90"/>
      <c r="CS105" s="90"/>
      <c r="CT105" s="90"/>
      <c r="CU105" s="90"/>
      <c r="CV105" s="90"/>
      <c r="CW105" s="90"/>
      <c r="CX105" s="90"/>
      <c r="CY105" s="90"/>
      <c r="CZ105" s="90"/>
      <c r="DA105" s="90"/>
      <c r="DB105" s="90"/>
      <c r="DC105" s="90"/>
      <c r="DD105" s="90"/>
      <c r="DE105" s="90"/>
      <c r="FW105" s="748"/>
      <c r="FX105" s="748"/>
      <c r="FY105" s="748"/>
      <c r="FZ105" s="748"/>
      <c r="GA105" s="748"/>
      <c r="GB105" s="748"/>
      <c r="GC105" s="748"/>
      <c r="GD105" s="748"/>
      <c r="GE105" s="748"/>
      <c r="GF105" s="748"/>
      <c r="GG105" s="748"/>
      <c r="GH105" s="748"/>
      <c r="GI105" s="748"/>
      <c r="GJ105" s="748"/>
      <c r="GK105" s="748"/>
      <c r="GL105" s="748"/>
      <c r="GM105" s="748"/>
      <c r="GN105" s="748"/>
      <c r="GO105" s="748"/>
      <c r="GP105" s="748"/>
      <c r="GQ105" s="748"/>
      <c r="GR105" s="748"/>
      <c r="GS105" s="748"/>
      <c r="GT105" s="748"/>
      <c r="GU105" s="748"/>
      <c r="GV105" s="748"/>
      <c r="GW105" s="748"/>
      <c r="GX105" s="748"/>
      <c r="GY105" s="748"/>
      <c r="GZ105" s="748"/>
      <c r="HA105" s="748"/>
      <c r="HB105" s="748"/>
      <c r="HC105" s="748"/>
      <c r="HG105" s="762"/>
      <c r="HH105" s="763"/>
      <c r="HI105" s="763"/>
      <c r="HJ105" s="763"/>
      <c r="HK105" s="763"/>
      <c r="HL105" s="763"/>
      <c r="HM105" s="763"/>
      <c r="HN105" s="763"/>
      <c r="HO105" s="763"/>
      <c r="HP105" s="763"/>
      <c r="HQ105" s="763"/>
      <c r="HR105" s="763"/>
      <c r="HS105" s="763"/>
      <c r="HT105" s="763"/>
      <c r="HU105" s="763"/>
      <c r="HV105" s="763"/>
      <c r="HW105" s="763"/>
      <c r="HX105" s="763"/>
      <c r="HY105" s="763"/>
      <c r="HZ105" s="763"/>
      <c r="IA105" s="763"/>
      <c r="IB105" s="763"/>
      <c r="IC105" s="763"/>
      <c r="ID105" s="763"/>
      <c r="IE105" s="763"/>
      <c r="IF105" s="763"/>
      <c r="IG105" s="763"/>
      <c r="IH105" s="763"/>
      <c r="II105" s="763"/>
      <c r="IJ105" s="763"/>
      <c r="IK105" s="763"/>
      <c r="IL105" s="763"/>
      <c r="IM105" s="768"/>
      <c r="IO105" s="55"/>
      <c r="IP105" s="55"/>
      <c r="IQ105" s="55"/>
      <c r="IR105" s="55"/>
      <c r="IS105" s="55"/>
      <c r="IT105" s="55"/>
      <c r="IU105" s="55"/>
      <c r="IV105" s="68"/>
      <c r="IW105" s="47"/>
      <c r="IX105" s="728"/>
      <c r="IY105" s="731"/>
      <c r="IZ105" s="22"/>
      <c r="JA105" s="22"/>
      <c r="JB105" s="22"/>
      <c r="JC105" s="22"/>
      <c r="JD105" s="22"/>
      <c r="JE105" s="22"/>
      <c r="JF105" s="22"/>
      <c r="JG105" s="22"/>
      <c r="JH105" s="21"/>
      <c r="JI105" s="22"/>
      <c r="JJ105" s="22"/>
      <c r="JK105" s="22"/>
      <c r="JL105" s="22"/>
      <c r="JM105" s="22"/>
      <c r="JN105" s="22"/>
      <c r="JO105" s="22"/>
      <c r="JP105" s="22"/>
      <c r="JQ105" s="22"/>
      <c r="JR105" s="22"/>
      <c r="JS105" s="22"/>
      <c r="JT105" s="22"/>
      <c r="JU105" s="22"/>
      <c r="JV105" s="22"/>
      <c r="JW105" s="22"/>
      <c r="JX105" s="22"/>
      <c r="JY105" s="22"/>
      <c r="JZ105" s="22"/>
      <c r="KA105" s="22"/>
      <c r="KB105" s="22"/>
      <c r="KC105" s="22"/>
      <c r="KD105" s="22"/>
      <c r="KE105" s="22"/>
      <c r="KF105" s="22"/>
      <c r="KG105" s="22"/>
      <c r="KH105" s="22"/>
      <c r="KI105" s="22"/>
      <c r="KJ105" s="22"/>
      <c r="KK105" s="22"/>
      <c r="KL105" s="22"/>
      <c r="KM105" s="22"/>
      <c r="KN105" s="22"/>
      <c r="KO105" s="22"/>
      <c r="KP105" s="22"/>
      <c r="KQ105" s="22"/>
      <c r="KR105" s="22"/>
      <c r="KS105" s="22"/>
      <c r="KT105" s="22"/>
      <c r="KU105" s="22"/>
      <c r="KV105" s="22"/>
      <c r="KW105" s="22"/>
      <c r="KX105" s="22"/>
      <c r="KY105" s="22"/>
      <c r="KZ105" s="22"/>
      <c r="LA105" s="22"/>
      <c r="LB105" s="22"/>
      <c r="LC105" s="22"/>
      <c r="LD105" s="22"/>
      <c r="LE105" s="22"/>
      <c r="LF105" s="22"/>
      <c r="LG105" s="22"/>
      <c r="LH105" s="22"/>
      <c r="LI105" s="22"/>
      <c r="LJ105" s="23"/>
    </row>
    <row r="106" spans="2:322" ht="3.65" customHeight="1">
      <c r="B106" s="21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3"/>
      <c r="AP106" s="22"/>
      <c r="AQ106" s="22"/>
      <c r="AR106" s="22"/>
      <c r="AS106" s="22"/>
      <c r="AT106" s="22"/>
      <c r="AU106" s="22"/>
      <c r="AV106" s="22"/>
      <c r="AW106" s="22"/>
      <c r="AX106" s="727"/>
      <c r="AY106" s="728"/>
      <c r="AZ106" s="47"/>
      <c r="BA106" s="59"/>
      <c r="BB106" s="29"/>
      <c r="BC106" s="29"/>
      <c r="BD106" s="29"/>
      <c r="BJ106" s="95"/>
      <c r="BK106" s="95"/>
      <c r="BL106" s="95"/>
      <c r="BM106" s="95"/>
      <c r="BN106" s="95"/>
      <c r="BO106" s="82"/>
      <c r="BP106" s="82"/>
      <c r="BQ106" s="91"/>
      <c r="CP106" s="90"/>
      <c r="CQ106" s="90"/>
      <c r="CR106" s="90"/>
      <c r="CS106" s="90"/>
      <c r="CT106" s="90"/>
      <c r="CU106" s="90"/>
      <c r="CV106" s="90"/>
      <c r="CW106" s="90"/>
      <c r="CX106" s="90"/>
      <c r="CY106" s="90"/>
      <c r="CZ106" s="90"/>
      <c r="DA106" s="90"/>
      <c r="DB106" s="90"/>
      <c r="DC106" s="90"/>
      <c r="DD106" s="90"/>
      <c r="DE106" s="90"/>
      <c r="DF106" s="90"/>
      <c r="DG106" s="90"/>
      <c r="DH106" s="90"/>
      <c r="DI106" s="90"/>
      <c r="DJ106" s="90"/>
      <c r="DK106" s="90"/>
      <c r="DL106" s="90"/>
      <c r="DM106" s="90"/>
      <c r="DN106" s="90"/>
      <c r="DO106" s="90"/>
      <c r="DP106" s="90"/>
      <c r="DQ106" s="90"/>
      <c r="DR106" s="90"/>
      <c r="DS106" s="90"/>
      <c r="DT106" s="90"/>
      <c r="DU106" s="90"/>
      <c r="DV106" s="90"/>
      <c r="DW106" s="90"/>
      <c r="DX106" s="90"/>
      <c r="DY106" s="90"/>
      <c r="DZ106" s="90"/>
      <c r="EA106" s="90"/>
      <c r="EB106" s="90"/>
      <c r="EC106" s="90"/>
      <c r="ED106" s="90"/>
      <c r="IO106" s="55"/>
      <c r="IP106" s="55"/>
      <c r="IQ106" s="55"/>
      <c r="IR106" s="55"/>
      <c r="IS106" s="55"/>
      <c r="IT106" s="55"/>
      <c r="IU106" s="55"/>
      <c r="IV106" s="68"/>
      <c r="IW106" s="47"/>
      <c r="IX106" s="728"/>
      <c r="IY106" s="731"/>
      <c r="IZ106" s="22"/>
      <c r="JA106" s="22"/>
      <c r="JB106" s="22"/>
      <c r="JC106" s="22"/>
      <c r="JD106" s="22"/>
      <c r="JE106" s="22"/>
      <c r="JF106" s="22"/>
      <c r="JG106" s="22"/>
      <c r="JH106" s="21"/>
      <c r="JI106" s="22"/>
      <c r="JJ106" s="22"/>
      <c r="JK106" s="22"/>
      <c r="JL106" s="22"/>
      <c r="JM106" s="22"/>
      <c r="JN106" s="22"/>
      <c r="JO106" s="22"/>
      <c r="JP106" s="22"/>
      <c r="JQ106" s="22"/>
      <c r="JR106" s="22"/>
      <c r="JS106" s="22"/>
      <c r="JT106" s="22"/>
      <c r="JU106" s="22"/>
      <c r="JV106" s="22"/>
      <c r="JW106" s="22"/>
      <c r="JX106" s="22"/>
      <c r="JY106" s="22"/>
      <c r="JZ106" s="22"/>
      <c r="KA106" s="22"/>
      <c r="KB106" s="22"/>
      <c r="KC106" s="22"/>
      <c r="KD106" s="22"/>
      <c r="KE106" s="22"/>
      <c r="KF106" s="22"/>
      <c r="KG106" s="22"/>
      <c r="KH106" s="22"/>
      <c r="KI106" s="22"/>
      <c r="KJ106" s="22"/>
      <c r="KK106" s="22"/>
      <c r="KL106" s="22"/>
      <c r="KM106" s="22"/>
      <c r="KN106" s="22"/>
      <c r="KO106" s="22"/>
      <c r="KP106" s="22"/>
      <c r="KQ106" s="22"/>
      <c r="KR106" s="22"/>
      <c r="KS106" s="22"/>
      <c r="KT106" s="22"/>
      <c r="KU106" s="22"/>
      <c r="KV106" s="22"/>
      <c r="KW106" s="22"/>
      <c r="KX106" s="22"/>
      <c r="KY106" s="22"/>
      <c r="KZ106" s="22"/>
      <c r="LA106" s="22"/>
      <c r="LB106" s="22"/>
      <c r="LC106" s="22"/>
      <c r="LD106" s="22"/>
      <c r="LE106" s="22"/>
      <c r="LF106" s="22"/>
      <c r="LG106" s="22"/>
      <c r="LH106" s="22"/>
      <c r="LI106" s="22"/>
      <c r="LJ106" s="23"/>
    </row>
    <row r="107" spans="2:322" ht="3.65" customHeight="1">
      <c r="B107" s="21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3"/>
      <c r="AP107" s="22"/>
      <c r="AQ107" s="22"/>
      <c r="AR107" s="22"/>
      <c r="AS107" s="22"/>
      <c r="AT107" s="22"/>
      <c r="AU107" s="22"/>
      <c r="AV107" s="22"/>
      <c r="AW107" s="22"/>
      <c r="AX107" s="727"/>
      <c r="AY107" s="728"/>
      <c r="AZ107" s="47"/>
      <c r="BA107" s="59"/>
      <c r="BB107" s="29"/>
      <c r="BC107" s="29"/>
      <c r="BD107" s="29"/>
      <c r="BF107" s="27"/>
      <c r="BJ107" s="95"/>
      <c r="BK107" s="95"/>
      <c r="BL107" s="95"/>
      <c r="BM107" s="95"/>
      <c r="BN107" s="95"/>
      <c r="BO107" s="82"/>
      <c r="BP107" s="82"/>
      <c r="BQ107" s="91"/>
      <c r="CP107" s="90"/>
      <c r="CQ107" s="90"/>
      <c r="CR107" s="90"/>
      <c r="CS107" s="90"/>
      <c r="CT107" s="90"/>
      <c r="CU107" s="90"/>
      <c r="CV107" s="90"/>
      <c r="CW107" s="90"/>
      <c r="CX107" s="90"/>
      <c r="CY107" s="90"/>
      <c r="CZ107" s="90"/>
      <c r="DA107" s="90"/>
      <c r="DB107" s="90"/>
      <c r="DC107" s="90"/>
      <c r="DD107" s="90"/>
      <c r="DE107" s="90"/>
      <c r="DF107" s="90"/>
      <c r="DG107" s="90"/>
      <c r="DH107" s="90"/>
      <c r="DI107" s="90"/>
      <c r="DJ107" s="90"/>
      <c r="DK107" s="90"/>
      <c r="DL107" s="90"/>
      <c r="DM107" s="90"/>
      <c r="DN107" s="90"/>
      <c r="DO107" s="90"/>
      <c r="DP107" s="90"/>
      <c r="DQ107" s="90"/>
      <c r="DR107" s="90"/>
      <c r="DS107" s="90"/>
      <c r="DT107" s="90"/>
      <c r="DU107" s="90"/>
      <c r="DV107" s="90"/>
      <c r="DW107" s="90"/>
      <c r="DX107" s="90"/>
      <c r="DY107" s="90"/>
      <c r="DZ107" s="90"/>
      <c r="EA107" s="90"/>
      <c r="EB107" s="90"/>
      <c r="EC107" s="90"/>
      <c r="ED107" s="90"/>
      <c r="IO107" s="55"/>
      <c r="IP107" s="55"/>
      <c r="IQ107" s="55"/>
      <c r="IR107" s="55"/>
      <c r="IS107" s="55"/>
      <c r="IT107" s="55"/>
      <c r="IU107" s="55"/>
      <c r="IV107" s="68"/>
      <c r="IW107" s="47"/>
      <c r="IX107" s="728"/>
      <c r="IY107" s="731"/>
      <c r="IZ107" s="22"/>
      <c r="JA107" s="22"/>
      <c r="JB107" s="22"/>
      <c r="JC107" s="22"/>
      <c r="JD107" s="22"/>
      <c r="JE107" s="22"/>
      <c r="JF107" s="22"/>
      <c r="JG107" s="22"/>
      <c r="JH107" s="21"/>
      <c r="JI107" s="22"/>
      <c r="JJ107" s="22"/>
      <c r="JK107" s="22"/>
      <c r="JL107" s="22"/>
      <c r="JM107" s="22"/>
      <c r="JN107" s="22"/>
      <c r="JO107" s="22"/>
      <c r="JP107" s="22"/>
      <c r="JQ107" s="22"/>
      <c r="JR107" s="22"/>
      <c r="JS107" s="22"/>
      <c r="JT107" s="22"/>
      <c r="JU107" s="22"/>
      <c r="JV107" s="22"/>
      <c r="JW107" s="22"/>
      <c r="JX107" s="22"/>
      <c r="JY107" s="22"/>
      <c r="JZ107" s="22"/>
      <c r="KA107" s="22"/>
      <c r="KB107" s="22"/>
      <c r="KC107" s="22"/>
      <c r="KD107" s="22"/>
      <c r="KE107" s="22"/>
      <c r="KF107" s="22"/>
      <c r="KG107" s="22"/>
      <c r="KH107" s="22"/>
      <c r="KI107" s="22"/>
      <c r="KJ107" s="22"/>
      <c r="KK107" s="22"/>
      <c r="KL107" s="22"/>
      <c r="KM107" s="22"/>
      <c r="KN107" s="22"/>
      <c r="KO107" s="22"/>
      <c r="KP107" s="22"/>
      <c r="KQ107" s="22"/>
      <c r="KR107" s="22"/>
      <c r="KS107" s="22"/>
      <c r="KT107" s="22"/>
      <c r="KU107" s="22"/>
      <c r="KV107" s="22"/>
      <c r="KW107" s="22"/>
      <c r="KX107" s="22"/>
      <c r="KY107" s="22"/>
      <c r="KZ107" s="22"/>
      <c r="LA107" s="22"/>
      <c r="LB107" s="22"/>
      <c r="LC107" s="22"/>
      <c r="LD107" s="22"/>
      <c r="LE107" s="22"/>
      <c r="LF107" s="22"/>
      <c r="LG107" s="22"/>
      <c r="LH107" s="22"/>
      <c r="LI107" s="22"/>
      <c r="LJ107" s="23"/>
    </row>
    <row r="108" spans="2:322" ht="3.65" customHeight="1">
      <c r="B108" s="21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3"/>
      <c r="AP108" s="22"/>
      <c r="AQ108" s="22"/>
      <c r="AR108" s="22"/>
      <c r="AS108" s="22"/>
      <c r="AT108" s="22"/>
      <c r="AU108" s="22"/>
      <c r="AV108" s="22"/>
      <c r="AW108" s="22"/>
      <c r="AX108" s="729"/>
      <c r="AY108" s="730"/>
      <c r="AZ108" s="48"/>
      <c r="BA108" s="58"/>
      <c r="BB108" s="56"/>
      <c r="BC108" s="56"/>
      <c r="BD108" s="56"/>
      <c r="BE108" s="27"/>
      <c r="BF108" s="27"/>
      <c r="BJ108" s="85"/>
      <c r="BK108" s="86"/>
      <c r="BL108" s="86"/>
      <c r="BM108" s="86"/>
      <c r="BN108" s="86"/>
      <c r="BO108" s="82"/>
      <c r="BP108" s="82"/>
      <c r="BQ108" s="91"/>
      <c r="CP108" s="90"/>
      <c r="CQ108" s="90"/>
      <c r="CR108" s="90"/>
      <c r="CS108" s="90"/>
      <c r="CT108" s="90"/>
      <c r="CU108" s="90"/>
      <c r="CV108" s="90"/>
      <c r="CW108" s="90"/>
      <c r="CX108" s="90"/>
      <c r="CY108" s="90"/>
      <c r="CZ108" s="90"/>
      <c r="DA108" s="90"/>
      <c r="DB108" s="90"/>
      <c r="DC108" s="90"/>
      <c r="DD108" s="90"/>
      <c r="DE108" s="90"/>
      <c r="DF108" s="90"/>
      <c r="DG108" s="90"/>
      <c r="DH108" s="90"/>
      <c r="DI108" s="90"/>
      <c r="DJ108" s="90"/>
      <c r="DK108" s="90"/>
      <c r="DL108" s="90"/>
      <c r="DM108" s="90"/>
      <c r="DN108" s="90"/>
      <c r="DO108" s="90"/>
      <c r="DP108" s="90"/>
      <c r="DQ108" s="90"/>
      <c r="DR108" s="90"/>
      <c r="DS108" s="90"/>
      <c r="DT108" s="90"/>
      <c r="DU108" s="90"/>
      <c r="DV108" s="90"/>
      <c r="DW108" s="90"/>
      <c r="DX108" s="90"/>
      <c r="DY108" s="90"/>
      <c r="DZ108" s="90"/>
      <c r="EA108" s="90"/>
      <c r="EB108" s="90"/>
      <c r="EC108" s="90"/>
      <c r="ED108" s="90"/>
      <c r="IO108" s="55"/>
      <c r="IP108" s="55"/>
      <c r="IQ108" s="55"/>
      <c r="IR108" s="55"/>
      <c r="IS108" s="55"/>
      <c r="IT108" s="55"/>
      <c r="IU108" s="55"/>
      <c r="IV108" s="68"/>
      <c r="IW108" s="48"/>
      <c r="IX108" s="730"/>
      <c r="IY108" s="732"/>
      <c r="IZ108" s="22"/>
      <c r="JA108" s="22"/>
      <c r="JB108" s="22"/>
      <c r="JC108" s="22"/>
      <c r="JD108" s="22"/>
      <c r="JE108" s="22"/>
      <c r="JF108" s="22"/>
      <c r="JG108" s="22"/>
      <c r="JH108" s="21"/>
      <c r="JI108" s="22"/>
      <c r="JJ108" s="22"/>
      <c r="JK108" s="22"/>
      <c r="JL108" s="22"/>
      <c r="JM108" s="22"/>
      <c r="JN108" s="22"/>
      <c r="JO108" s="22"/>
      <c r="JP108" s="22"/>
      <c r="JQ108" s="22"/>
      <c r="JR108" s="22"/>
      <c r="JS108" s="22"/>
      <c r="JT108" s="22"/>
      <c r="JU108" s="22"/>
      <c r="JV108" s="22"/>
      <c r="JW108" s="22"/>
      <c r="JX108" s="22"/>
      <c r="JY108" s="22"/>
      <c r="JZ108" s="22"/>
      <c r="KA108" s="22"/>
      <c r="KB108" s="22"/>
      <c r="KC108" s="22"/>
      <c r="KD108" s="22"/>
      <c r="KE108" s="22"/>
      <c r="KF108" s="22"/>
      <c r="KG108" s="22"/>
      <c r="KH108" s="22"/>
      <c r="KI108" s="22"/>
      <c r="KJ108" s="22"/>
      <c r="KK108" s="22"/>
      <c r="KL108" s="22"/>
      <c r="KM108" s="22"/>
      <c r="KN108" s="22"/>
      <c r="KO108" s="22"/>
      <c r="KP108" s="22"/>
      <c r="KQ108" s="22"/>
      <c r="KR108" s="22"/>
      <c r="KS108" s="22"/>
      <c r="KT108" s="22"/>
      <c r="KU108" s="22"/>
      <c r="KV108" s="22"/>
      <c r="KW108" s="22"/>
      <c r="KX108" s="22"/>
      <c r="KY108" s="22"/>
      <c r="KZ108" s="22"/>
      <c r="LA108" s="22"/>
      <c r="LB108" s="22"/>
      <c r="LC108" s="22"/>
      <c r="LD108" s="22"/>
      <c r="LE108" s="22"/>
      <c r="LF108" s="22"/>
      <c r="LG108" s="22"/>
      <c r="LH108" s="22"/>
      <c r="LI108" s="22"/>
      <c r="LJ108" s="23"/>
    </row>
    <row r="109" spans="2:322" ht="3.65" customHeight="1">
      <c r="B109" s="21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3"/>
      <c r="AP109" s="22"/>
      <c r="AQ109" s="22"/>
      <c r="AR109" s="22"/>
      <c r="AS109" s="22"/>
      <c r="AT109" s="22"/>
      <c r="AU109" s="22"/>
      <c r="AV109" s="22"/>
      <c r="AW109" s="22"/>
      <c r="AX109" s="727" t="s">
        <v>8</v>
      </c>
      <c r="AY109" s="728"/>
      <c r="AZ109" s="47"/>
      <c r="BA109" s="58"/>
      <c r="BB109" s="56"/>
      <c r="BC109" s="56"/>
      <c r="BD109" s="56"/>
      <c r="BE109" s="27"/>
      <c r="BF109" s="27"/>
      <c r="BJ109" s="85"/>
      <c r="BK109" s="86"/>
      <c r="BL109" s="86"/>
      <c r="BM109" s="86"/>
      <c r="BN109" s="86"/>
      <c r="BO109" s="82"/>
      <c r="BP109" s="82"/>
      <c r="BQ109" s="91"/>
      <c r="CP109" s="90"/>
      <c r="CQ109" s="90"/>
      <c r="CR109" s="90"/>
      <c r="CS109" s="90"/>
      <c r="CT109" s="90"/>
      <c r="CU109" s="90"/>
      <c r="CV109" s="90"/>
      <c r="CW109" s="90"/>
      <c r="CX109" s="90"/>
      <c r="CY109" s="90"/>
      <c r="CZ109" s="90"/>
      <c r="DA109" s="90"/>
      <c r="DB109" s="90"/>
      <c r="DC109" s="90"/>
      <c r="DD109" s="90"/>
      <c r="DE109" s="90"/>
      <c r="DF109" s="90"/>
      <c r="DG109" s="90"/>
      <c r="DH109" s="90"/>
      <c r="DI109" s="90"/>
      <c r="DJ109" s="90"/>
      <c r="DK109" s="90"/>
      <c r="DL109" s="90"/>
      <c r="DM109" s="90"/>
      <c r="DN109" s="90"/>
      <c r="DO109" s="90"/>
      <c r="DP109" s="90"/>
      <c r="DQ109" s="90"/>
      <c r="DR109" s="90"/>
      <c r="DS109" s="90"/>
      <c r="DT109" s="90"/>
      <c r="DU109" s="90"/>
      <c r="DV109" s="90"/>
      <c r="DW109" s="90"/>
      <c r="DX109" s="90"/>
      <c r="DY109" s="90"/>
      <c r="DZ109" s="90"/>
      <c r="EA109" s="90"/>
      <c r="EB109" s="90"/>
      <c r="EC109" s="90"/>
      <c r="ED109" s="90"/>
      <c r="IO109" s="55"/>
      <c r="IP109" s="55"/>
      <c r="IQ109" s="55"/>
      <c r="IR109" s="55"/>
      <c r="IS109" s="55"/>
      <c r="IT109" s="55"/>
      <c r="IU109" s="55"/>
      <c r="IV109" s="68"/>
      <c r="IW109" s="47"/>
      <c r="IX109" s="728" t="s">
        <v>8</v>
      </c>
      <c r="IY109" s="731"/>
      <c r="IZ109" s="22"/>
      <c r="JA109" s="22"/>
      <c r="JB109" s="22"/>
      <c r="JC109" s="22"/>
      <c r="JD109" s="22"/>
      <c r="JE109" s="22"/>
      <c r="JF109" s="22"/>
      <c r="JG109" s="22"/>
      <c r="JH109" s="21"/>
      <c r="JI109" s="22"/>
      <c r="JJ109" s="22"/>
      <c r="JK109" s="22"/>
      <c r="JL109" s="22"/>
      <c r="JM109" s="22"/>
      <c r="JN109" s="22"/>
      <c r="JO109" s="22"/>
      <c r="JP109" s="22"/>
      <c r="JQ109" s="22"/>
      <c r="JR109" s="22"/>
      <c r="JS109" s="22"/>
      <c r="JT109" s="22"/>
      <c r="JU109" s="22"/>
      <c r="JV109" s="22"/>
      <c r="JW109" s="22"/>
      <c r="JX109" s="22"/>
      <c r="JY109" s="22"/>
      <c r="JZ109" s="22"/>
      <c r="KA109" s="22"/>
      <c r="KB109" s="22"/>
      <c r="KC109" s="22"/>
      <c r="KD109" s="22"/>
      <c r="KE109" s="22"/>
      <c r="KF109" s="22"/>
      <c r="KG109" s="22"/>
      <c r="KH109" s="22"/>
      <c r="KI109" s="22"/>
      <c r="KJ109" s="22"/>
      <c r="KK109" s="22"/>
      <c r="KL109" s="22"/>
      <c r="KM109" s="22"/>
      <c r="KN109" s="22"/>
      <c r="KO109" s="22"/>
      <c r="KP109" s="22"/>
      <c r="KQ109" s="22"/>
      <c r="KR109" s="22"/>
      <c r="KS109" s="22"/>
      <c r="KT109" s="22"/>
      <c r="KU109" s="22"/>
      <c r="KV109" s="22"/>
      <c r="KW109" s="22"/>
      <c r="KX109" s="22"/>
      <c r="KY109" s="22"/>
      <c r="KZ109" s="22"/>
      <c r="LA109" s="22"/>
      <c r="LB109" s="22"/>
      <c r="LC109" s="22"/>
      <c r="LD109" s="22"/>
      <c r="LE109" s="22"/>
      <c r="LF109" s="22"/>
      <c r="LG109" s="22"/>
      <c r="LH109" s="22"/>
      <c r="LI109" s="22"/>
      <c r="LJ109" s="23"/>
    </row>
    <row r="110" spans="2:322" ht="3.65" customHeight="1">
      <c r="B110" s="21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3"/>
      <c r="AP110" s="22"/>
      <c r="AQ110" s="22"/>
      <c r="AR110" s="22"/>
      <c r="AS110" s="22"/>
      <c r="AT110" s="22"/>
      <c r="AU110" s="22"/>
      <c r="AV110" s="22"/>
      <c r="AW110" s="22"/>
      <c r="AX110" s="727"/>
      <c r="AY110" s="728"/>
      <c r="AZ110" s="47"/>
      <c r="BA110" s="59"/>
      <c r="BB110" s="29"/>
      <c r="BC110" s="29"/>
      <c r="BD110" s="29"/>
      <c r="BJ110" s="85"/>
      <c r="BK110" s="86"/>
      <c r="BL110" s="86"/>
      <c r="BM110" s="86"/>
      <c r="BN110" s="86"/>
      <c r="BO110" s="89"/>
      <c r="BP110" s="89"/>
      <c r="BQ110" s="89"/>
      <c r="CP110" s="90"/>
      <c r="CQ110" s="90"/>
      <c r="CR110" s="90"/>
      <c r="CS110" s="90"/>
      <c r="CT110" s="90"/>
      <c r="CU110" s="90"/>
      <c r="CV110" s="90"/>
      <c r="CW110" s="90"/>
      <c r="CX110" s="90"/>
      <c r="CY110" s="90"/>
      <c r="CZ110" s="90"/>
      <c r="DA110" s="90"/>
      <c r="DB110" s="90"/>
      <c r="DC110" s="90"/>
      <c r="DD110" s="90"/>
      <c r="DE110" s="90"/>
      <c r="DF110" s="90"/>
      <c r="DG110" s="90"/>
      <c r="DH110" s="90"/>
      <c r="DI110" s="90"/>
      <c r="DJ110" s="90"/>
      <c r="DK110" s="90"/>
      <c r="DL110" s="90"/>
      <c r="DM110" s="90"/>
      <c r="DN110" s="90"/>
      <c r="DO110" s="90"/>
      <c r="DP110" s="90"/>
      <c r="DQ110" s="90"/>
      <c r="DR110" s="90"/>
      <c r="DS110" s="90"/>
      <c r="DT110" s="90"/>
      <c r="DU110" s="90"/>
      <c r="DV110" s="90"/>
      <c r="DW110" s="90"/>
      <c r="DX110" s="90"/>
      <c r="DY110" s="90"/>
      <c r="DZ110" s="90"/>
      <c r="EA110" s="90"/>
      <c r="EB110" s="90"/>
      <c r="EC110" s="90"/>
      <c r="ED110" s="90"/>
      <c r="IO110" s="55"/>
      <c r="IP110" s="55"/>
      <c r="IQ110" s="55"/>
      <c r="IR110" s="55"/>
      <c r="IS110" s="55"/>
      <c r="IT110" s="55"/>
      <c r="IU110" s="55"/>
      <c r="IV110" s="68"/>
      <c r="IW110" s="47"/>
      <c r="IX110" s="728"/>
      <c r="IY110" s="731"/>
      <c r="IZ110" s="22"/>
      <c r="JA110" s="22"/>
      <c r="JB110" s="22"/>
      <c r="JC110" s="22"/>
      <c r="JD110" s="22"/>
      <c r="JE110" s="22"/>
      <c r="JF110" s="22"/>
      <c r="JG110" s="22"/>
      <c r="JH110" s="21"/>
      <c r="JI110" s="22"/>
      <c r="JJ110" s="22"/>
      <c r="JK110" s="22"/>
      <c r="JL110" s="22"/>
      <c r="JM110" s="22"/>
      <c r="JN110" s="22"/>
      <c r="JO110" s="22"/>
      <c r="JP110" s="22"/>
      <c r="JQ110" s="22"/>
      <c r="JR110" s="22"/>
      <c r="JS110" s="22"/>
      <c r="JT110" s="22"/>
      <c r="JU110" s="22"/>
      <c r="JV110" s="22"/>
      <c r="JW110" s="22"/>
      <c r="JX110" s="22"/>
      <c r="JY110" s="22"/>
      <c r="JZ110" s="22"/>
      <c r="KA110" s="22"/>
      <c r="KB110" s="22"/>
      <c r="KC110" s="22"/>
      <c r="KD110" s="22"/>
      <c r="KE110" s="22"/>
      <c r="KF110" s="22"/>
      <c r="KG110" s="22"/>
      <c r="KH110" s="22"/>
      <c r="KI110" s="22"/>
      <c r="KJ110" s="22"/>
      <c r="KK110" s="22"/>
      <c r="KL110" s="22"/>
      <c r="KM110" s="22"/>
      <c r="KN110" s="22"/>
      <c r="KO110" s="22"/>
      <c r="KP110" s="22"/>
      <c r="KQ110" s="22"/>
      <c r="KR110" s="22"/>
      <c r="KS110" s="22"/>
      <c r="KT110" s="22"/>
      <c r="KU110" s="22"/>
      <c r="KV110" s="22"/>
      <c r="KW110" s="22"/>
      <c r="KX110" s="22"/>
      <c r="KY110" s="22"/>
      <c r="KZ110" s="22"/>
      <c r="LA110" s="22"/>
      <c r="LB110" s="22"/>
      <c r="LC110" s="22"/>
      <c r="LD110" s="22"/>
      <c r="LE110" s="22"/>
      <c r="LF110" s="22"/>
      <c r="LG110" s="22"/>
      <c r="LH110" s="22"/>
      <c r="LI110" s="22"/>
      <c r="LJ110" s="23"/>
    </row>
    <row r="111" spans="2:322" ht="3.65" customHeight="1">
      <c r="B111" s="21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3"/>
      <c r="AP111" s="22"/>
      <c r="AQ111" s="22"/>
      <c r="AR111" s="22"/>
      <c r="AS111" s="22"/>
      <c r="AT111" s="22"/>
      <c r="AU111" s="22"/>
      <c r="AV111" s="22"/>
      <c r="AW111" s="22"/>
      <c r="AX111" s="727"/>
      <c r="AY111" s="728"/>
      <c r="AZ111" s="47"/>
      <c r="BA111" s="59"/>
      <c r="BB111" s="29"/>
      <c r="BC111" s="29"/>
      <c r="BD111" s="29"/>
      <c r="BF111" s="27"/>
      <c r="BJ111" s="85"/>
      <c r="BK111" s="86"/>
      <c r="BL111" s="86"/>
      <c r="BM111" s="86"/>
      <c r="BN111" s="86"/>
      <c r="BO111" s="89"/>
      <c r="BP111" s="89"/>
      <c r="BQ111" s="89"/>
      <c r="CP111" s="90"/>
      <c r="CQ111" s="90"/>
      <c r="CR111" s="90"/>
      <c r="CS111" s="90"/>
      <c r="CT111" s="90"/>
      <c r="CU111" s="90"/>
      <c r="CV111" s="90"/>
      <c r="CW111" s="90"/>
      <c r="CX111" s="90"/>
      <c r="CY111" s="90"/>
      <c r="CZ111" s="90"/>
      <c r="DA111" s="90"/>
      <c r="DB111" s="90"/>
      <c r="DC111" s="90"/>
      <c r="DD111" s="90"/>
      <c r="DE111" s="90"/>
      <c r="DF111" s="90"/>
      <c r="DG111" s="90"/>
      <c r="DH111" s="90"/>
      <c r="DI111" s="90"/>
      <c r="DJ111" s="90"/>
      <c r="DK111" s="90"/>
      <c r="DL111" s="90"/>
      <c r="DM111" s="90"/>
      <c r="DN111" s="90"/>
      <c r="DO111" s="90"/>
      <c r="DP111" s="90"/>
      <c r="DQ111" s="90"/>
      <c r="DR111" s="90"/>
      <c r="DS111" s="90"/>
      <c r="DT111" s="90"/>
      <c r="DU111" s="90"/>
      <c r="DV111" s="90"/>
      <c r="DW111" s="90"/>
      <c r="DX111" s="90"/>
      <c r="DY111" s="90"/>
      <c r="DZ111" s="90"/>
      <c r="EA111" s="90"/>
      <c r="EB111" s="90"/>
      <c r="EC111" s="90"/>
      <c r="ED111" s="90"/>
      <c r="IO111" s="55"/>
      <c r="IP111" s="55"/>
      <c r="IQ111" s="55"/>
      <c r="IR111" s="55"/>
      <c r="IS111" s="55"/>
      <c r="IT111" s="55"/>
      <c r="IU111" s="55"/>
      <c r="IV111" s="68"/>
      <c r="IW111" s="47"/>
      <c r="IX111" s="728"/>
      <c r="IY111" s="731"/>
      <c r="IZ111" s="22"/>
      <c r="JA111" s="22"/>
      <c r="JB111" s="22"/>
      <c r="JC111" s="22"/>
      <c r="JD111" s="22"/>
      <c r="JE111" s="22"/>
      <c r="JF111" s="22"/>
      <c r="JG111" s="22"/>
      <c r="JH111" s="21"/>
      <c r="JI111" s="22"/>
      <c r="JJ111" s="22"/>
      <c r="JK111" s="22"/>
      <c r="JL111" s="22"/>
      <c r="JM111" s="22"/>
      <c r="JN111" s="22"/>
      <c r="JO111" s="22"/>
      <c r="JP111" s="22"/>
      <c r="JQ111" s="22"/>
      <c r="JR111" s="22"/>
      <c r="JS111" s="22"/>
      <c r="JT111" s="22"/>
      <c r="JU111" s="22"/>
      <c r="JV111" s="22"/>
      <c r="JW111" s="22"/>
      <c r="JX111" s="22"/>
      <c r="JY111" s="22"/>
      <c r="JZ111" s="22"/>
      <c r="KA111" s="22"/>
      <c r="KB111" s="22"/>
      <c r="KC111" s="22"/>
      <c r="KD111" s="22"/>
      <c r="KE111" s="22"/>
      <c r="KF111" s="22"/>
      <c r="KG111" s="22"/>
      <c r="KH111" s="22"/>
      <c r="KI111" s="22"/>
      <c r="KJ111" s="22"/>
      <c r="KK111" s="22"/>
      <c r="KL111" s="22"/>
      <c r="KM111" s="22"/>
      <c r="KN111" s="22"/>
      <c r="KO111" s="22"/>
      <c r="KP111" s="22"/>
      <c r="KQ111" s="22"/>
      <c r="KR111" s="22"/>
      <c r="KS111" s="22"/>
      <c r="KT111" s="22"/>
      <c r="KU111" s="22"/>
      <c r="KV111" s="22"/>
      <c r="KW111" s="22"/>
      <c r="KX111" s="22"/>
      <c r="KY111" s="22"/>
      <c r="KZ111" s="22"/>
      <c r="LA111" s="22"/>
      <c r="LB111" s="22"/>
      <c r="LC111" s="22"/>
      <c r="LD111" s="22"/>
      <c r="LE111" s="22"/>
      <c r="LF111" s="22"/>
      <c r="LG111" s="22"/>
      <c r="LH111" s="22"/>
      <c r="LI111" s="22"/>
      <c r="LJ111" s="23"/>
    </row>
    <row r="112" spans="2:322" ht="3.65" customHeight="1">
      <c r="B112" s="21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3"/>
      <c r="AP112" s="22"/>
      <c r="AQ112" s="22"/>
      <c r="AR112" s="22"/>
      <c r="AS112" s="22"/>
      <c r="AT112" s="22"/>
      <c r="AU112" s="22"/>
      <c r="AV112" s="22"/>
      <c r="AW112" s="22"/>
      <c r="AX112" s="727"/>
      <c r="AY112" s="728"/>
      <c r="AZ112" s="47"/>
      <c r="BA112" s="59"/>
      <c r="BB112" s="29"/>
      <c r="BC112" s="29"/>
      <c r="BD112" s="29"/>
      <c r="BJ112" s="85"/>
      <c r="BK112" s="86"/>
      <c r="BL112" s="86"/>
      <c r="BM112" s="86"/>
      <c r="BN112" s="86"/>
      <c r="BO112" s="82"/>
      <c r="BP112" s="82"/>
      <c r="BQ112" s="91"/>
      <c r="CP112" s="90"/>
      <c r="CQ112" s="90"/>
      <c r="CR112" s="90"/>
      <c r="CS112" s="90"/>
      <c r="CT112" s="90"/>
      <c r="CU112" s="90"/>
      <c r="CV112" s="90"/>
      <c r="CW112" s="90"/>
      <c r="CX112" s="90"/>
      <c r="CY112" s="90"/>
      <c r="CZ112" s="90"/>
      <c r="DA112" s="90"/>
      <c r="DB112" s="90"/>
      <c r="DC112" s="90"/>
      <c r="DD112" s="90"/>
      <c r="DE112" s="90"/>
      <c r="DF112" s="90"/>
      <c r="DG112" s="90"/>
      <c r="DH112" s="90"/>
      <c r="DI112" s="90"/>
      <c r="DJ112" s="90"/>
      <c r="DK112" s="90"/>
      <c r="DL112" s="90"/>
      <c r="DM112" s="90"/>
      <c r="DN112" s="90"/>
      <c r="DO112" s="90"/>
      <c r="DP112" s="90"/>
      <c r="DQ112" s="90"/>
      <c r="DR112" s="90"/>
      <c r="DS112" s="90"/>
      <c r="DT112" s="90"/>
      <c r="DU112" s="90"/>
      <c r="DV112" s="90"/>
      <c r="DW112" s="90"/>
      <c r="DX112" s="90"/>
      <c r="DY112" s="90"/>
      <c r="DZ112" s="90"/>
      <c r="EA112" s="90"/>
      <c r="EB112" s="90"/>
      <c r="EC112" s="90"/>
      <c r="ED112" s="90"/>
      <c r="IO112" s="55"/>
      <c r="IP112" s="55"/>
      <c r="IQ112" s="55"/>
      <c r="IR112" s="55"/>
      <c r="IS112" s="55"/>
      <c r="IT112" s="55"/>
      <c r="IU112" s="55"/>
      <c r="IV112" s="68"/>
      <c r="IW112" s="47"/>
      <c r="IX112" s="728"/>
      <c r="IY112" s="731"/>
      <c r="IZ112" s="22"/>
      <c r="JA112" s="22"/>
      <c r="JB112" s="22"/>
      <c r="JC112" s="22"/>
      <c r="JD112" s="22"/>
      <c r="JE112" s="22"/>
      <c r="JF112" s="22"/>
      <c r="JG112" s="22"/>
      <c r="JH112" s="21"/>
      <c r="JI112" s="22"/>
      <c r="JJ112" s="22"/>
      <c r="JK112" s="22"/>
      <c r="JL112" s="22"/>
      <c r="JM112" s="22"/>
      <c r="JN112" s="22"/>
      <c r="JO112" s="22"/>
      <c r="JP112" s="22"/>
      <c r="JQ112" s="22"/>
      <c r="JR112" s="22"/>
      <c r="JS112" s="22"/>
      <c r="JT112" s="22"/>
      <c r="JU112" s="22"/>
      <c r="JV112" s="22"/>
      <c r="JW112" s="22"/>
      <c r="JX112" s="22"/>
      <c r="JY112" s="22"/>
      <c r="JZ112" s="22"/>
      <c r="KA112" s="22"/>
      <c r="KB112" s="22"/>
      <c r="KC112" s="22"/>
      <c r="KD112" s="22"/>
      <c r="KE112" s="22"/>
      <c r="KF112" s="22"/>
      <c r="KG112" s="22"/>
      <c r="KH112" s="22"/>
      <c r="KI112" s="22"/>
      <c r="KJ112" s="22"/>
      <c r="KK112" s="22"/>
      <c r="KL112" s="22"/>
      <c r="KM112" s="22"/>
      <c r="KN112" s="22"/>
      <c r="KO112" s="22"/>
      <c r="KP112" s="22"/>
      <c r="KQ112" s="22"/>
      <c r="KR112" s="22"/>
      <c r="KS112" s="22"/>
      <c r="KT112" s="22"/>
      <c r="KU112" s="22"/>
      <c r="KV112" s="22"/>
      <c r="KW112" s="22"/>
      <c r="KX112" s="22"/>
      <c r="KY112" s="22"/>
      <c r="KZ112" s="22"/>
      <c r="LA112" s="22"/>
      <c r="LB112" s="22"/>
      <c r="LC112" s="22"/>
      <c r="LD112" s="22"/>
      <c r="LE112" s="22"/>
      <c r="LF112" s="22"/>
      <c r="LG112" s="22"/>
      <c r="LH112" s="22"/>
      <c r="LI112" s="22"/>
      <c r="LJ112" s="23"/>
    </row>
    <row r="113" spans="2:322" ht="3.65" customHeight="1">
      <c r="B113" s="21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3"/>
      <c r="AP113" s="22"/>
      <c r="AQ113" s="22"/>
      <c r="AR113" s="22"/>
      <c r="AS113" s="22"/>
      <c r="AT113" s="22"/>
      <c r="AU113" s="22"/>
      <c r="AV113" s="22"/>
      <c r="AW113" s="22"/>
      <c r="AX113" s="727"/>
      <c r="AY113" s="728"/>
      <c r="AZ113" s="47"/>
      <c r="BA113" s="59"/>
      <c r="BB113" s="29"/>
      <c r="BC113" s="29"/>
      <c r="BD113" s="29"/>
      <c r="BF113" s="27"/>
      <c r="BJ113" s="85"/>
      <c r="BK113" s="86"/>
      <c r="BL113" s="86"/>
      <c r="BM113" s="86"/>
      <c r="BN113" s="86"/>
      <c r="BO113" s="82"/>
      <c r="BP113" s="82"/>
      <c r="BQ113" s="91"/>
      <c r="CP113" s="90"/>
      <c r="CQ113" s="90"/>
      <c r="CR113" s="90"/>
      <c r="CS113" s="90"/>
      <c r="CT113" s="90"/>
      <c r="CU113" s="90"/>
      <c r="CV113" s="90"/>
      <c r="CW113" s="90"/>
      <c r="CX113" s="90"/>
      <c r="CY113" s="90"/>
      <c r="CZ113" s="90"/>
      <c r="DA113" s="90"/>
      <c r="DB113" s="90"/>
      <c r="DC113" s="90"/>
      <c r="DD113" s="90"/>
      <c r="DE113" s="90"/>
      <c r="DF113" s="90"/>
      <c r="DG113" s="90"/>
      <c r="DH113" s="90"/>
      <c r="DI113" s="90"/>
      <c r="DJ113" s="90"/>
      <c r="DK113" s="90"/>
      <c r="DL113" s="90"/>
      <c r="DM113" s="90"/>
      <c r="DN113" s="90"/>
      <c r="DO113" s="90"/>
      <c r="DP113" s="90"/>
      <c r="DQ113" s="90"/>
      <c r="DR113" s="90"/>
      <c r="DS113" s="90"/>
      <c r="DT113" s="90"/>
      <c r="DU113" s="90"/>
      <c r="DV113" s="90"/>
      <c r="DW113" s="90"/>
      <c r="DX113" s="90"/>
      <c r="DY113" s="90"/>
      <c r="DZ113" s="90"/>
      <c r="EA113" s="90"/>
      <c r="EB113" s="90"/>
      <c r="EC113" s="90"/>
      <c r="ED113" s="90"/>
      <c r="IO113" s="55"/>
      <c r="IP113" s="55"/>
      <c r="IQ113" s="55"/>
      <c r="IR113" s="55"/>
      <c r="IS113" s="55"/>
      <c r="IT113" s="55"/>
      <c r="IU113" s="55"/>
      <c r="IV113" s="68"/>
      <c r="IW113" s="47"/>
      <c r="IX113" s="728"/>
      <c r="IY113" s="731"/>
      <c r="IZ113" s="22"/>
      <c r="JA113" s="22"/>
      <c r="JB113" s="22"/>
      <c r="JC113" s="22"/>
      <c r="JD113" s="22"/>
      <c r="JE113" s="22"/>
      <c r="JF113" s="22"/>
      <c r="JG113" s="22"/>
      <c r="JH113" s="21"/>
      <c r="JI113" s="22"/>
      <c r="JJ113" s="22"/>
      <c r="JK113" s="22"/>
      <c r="JL113" s="22"/>
      <c r="JM113" s="22"/>
      <c r="JN113" s="22"/>
      <c r="JO113" s="22"/>
      <c r="JP113" s="22"/>
      <c r="JQ113" s="22"/>
      <c r="JR113" s="22"/>
      <c r="JS113" s="22"/>
      <c r="JT113" s="22"/>
      <c r="JU113" s="22"/>
      <c r="JV113" s="22"/>
      <c r="JW113" s="22"/>
      <c r="JX113" s="22"/>
      <c r="JY113" s="22"/>
      <c r="JZ113" s="22"/>
      <c r="KA113" s="22"/>
      <c r="KB113" s="22"/>
      <c r="KC113" s="22"/>
      <c r="KD113" s="22"/>
      <c r="KE113" s="22"/>
      <c r="KF113" s="22"/>
      <c r="KG113" s="22"/>
      <c r="KH113" s="22"/>
      <c r="KI113" s="22"/>
      <c r="KJ113" s="22"/>
      <c r="KK113" s="22"/>
      <c r="KL113" s="22"/>
      <c r="KM113" s="22"/>
      <c r="KN113" s="22"/>
      <c r="KO113" s="22"/>
      <c r="KP113" s="22"/>
      <c r="KQ113" s="22"/>
      <c r="KR113" s="22"/>
      <c r="KS113" s="22"/>
      <c r="KT113" s="22"/>
      <c r="KU113" s="22"/>
      <c r="KV113" s="22"/>
      <c r="KW113" s="22"/>
      <c r="KX113" s="22"/>
      <c r="KY113" s="22"/>
      <c r="KZ113" s="22"/>
      <c r="LA113" s="22"/>
      <c r="LB113" s="22"/>
      <c r="LC113" s="22"/>
      <c r="LD113" s="22"/>
      <c r="LE113" s="22"/>
      <c r="LF113" s="22"/>
      <c r="LG113" s="22"/>
      <c r="LH113" s="22"/>
      <c r="LI113" s="22"/>
      <c r="LJ113" s="23"/>
    </row>
    <row r="114" spans="2:322" ht="3.65" customHeight="1">
      <c r="B114" s="21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3"/>
      <c r="AP114" s="22"/>
      <c r="AQ114" s="22"/>
      <c r="AR114" s="22"/>
      <c r="AS114" s="22"/>
      <c r="AT114" s="22"/>
      <c r="AU114" s="22"/>
      <c r="AV114" s="22"/>
      <c r="AW114" s="22"/>
      <c r="AX114" s="727"/>
      <c r="AY114" s="728"/>
      <c r="AZ114" s="728" t="e" vm="3">
        <v>#VALUE!</v>
      </c>
      <c r="BA114" s="59"/>
      <c r="BB114" s="29"/>
      <c r="BC114" s="29"/>
      <c r="BD114" s="29"/>
      <c r="BJ114" s="95"/>
      <c r="BK114" s="95"/>
      <c r="BL114" s="95"/>
      <c r="BM114" s="95"/>
      <c r="BN114" s="95"/>
      <c r="BO114" s="82"/>
      <c r="BP114" s="82"/>
      <c r="BQ114" s="91"/>
      <c r="CP114" s="90"/>
      <c r="CQ114" s="90"/>
      <c r="CR114" s="90"/>
      <c r="CS114" s="90"/>
      <c r="CT114" s="90"/>
      <c r="CU114" s="90"/>
      <c r="CV114" s="90"/>
      <c r="CW114" s="90"/>
      <c r="CX114" s="90"/>
      <c r="CY114" s="90"/>
      <c r="CZ114" s="90"/>
      <c r="DA114" s="90"/>
      <c r="DB114" s="90"/>
      <c r="DC114" s="90"/>
      <c r="DD114" s="90"/>
      <c r="DE114" s="90"/>
      <c r="DF114" s="90"/>
      <c r="DG114" s="90"/>
      <c r="DH114" s="90"/>
      <c r="DI114" s="90"/>
      <c r="DJ114" s="90"/>
      <c r="DK114" s="90"/>
      <c r="DL114" s="90"/>
      <c r="DM114" s="90"/>
      <c r="DN114" s="90"/>
      <c r="DO114" s="90"/>
      <c r="DP114" s="90"/>
      <c r="DQ114" s="90"/>
      <c r="DR114" s="90"/>
      <c r="DS114" s="90"/>
      <c r="DT114" s="90"/>
      <c r="DU114" s="90"/>
      <c r="DV114" s="90"/>
      <c r="DW114" s="90"/>
      <c r="DX114" s="90"/>
      <c r="DY114" s="90"/>
      <c r="DZ114" s="90"/>
      <c r="EA114" s="90"/>
      <c r="EB114" s="90"/>
      <c r="EC114" s="90"/>
      <c r="ED114" s="90"/>
      <c r="IO114" s="55"/>
      <c r="IP114" s="55"/>
      <c r="IQ114" s="55"/>
      <c r="IR114" s="55"/>
      <c r="IS114" s="55"/>
      <c r="IT114" s="55"/>
      <c r="IU114" s="55"/>
      <c r="IV114" s="68"/>
      <c r="IW114" s="728"/>
      <c r="IX114" s="728"/>
      <c r="IY114" s="731"/>
      <c r="IZ114" s="22"/>
      <c r="JA114" s="22"/>
      <c r="JB114" s="22"/>
      <c r="JC114" s="22"/>
      <c r="JD114" s="22"/>
      <c r="JE114" s="22"/>
      <c r="JF114" s="22"/>
      <c r="JG114" s="22"/>
      <c r="JH114" s="21"/>
      <c r="JI114" s="22"/>
      <c r="JJ114" s="22"/>
      <c r="JK114" s="22"/>
      <c r="JL114" s="22"/>
      <c r="JM114" s="22"/>
      <c r="JN114" s="22"/>
      <c r="JO114" s="22"/>
      <c r="JP114" s="22"/>
      <c r="JQ114" s="22"/>
      <c r="JR114" s="22"/>
      <c r="JS114" s="22"/>
      <c r="JT114" s="22"/>
      <c r="JU114" s="22"/>
      <c r="JV114" s="22"/>
      <c r="JW114" s="22"/>
      <c r="JX114" s="22"/>
      <c r="JY114" s="22"/>
      <c r="JZ114" s="22"/>
      <c r="KA114" s="22"/>
      <c r="KB114" s="22"/>
      <c r="KC114" s="22"/>
      <c r="KD114" s="22"/>
      <c r="KE114" s="22"/>
      <c r="KF114" s="22"/>
      <c r="KG114" s="22"/>
      <c r="KH114" s="22"/>
      <c r="KI114" s="22"/>
      <c r="KJ114" s="22"/>
      <c r="KK114" s="22"/>
      <c r="KL114" s="22"/>
      <c r="KM114" s="22"/>
      <c r="KN114" s="22"/>
      <c r="KO114" s="22"/>
      <c r="KP114" s="22"/>
      <c r="KQ114" s="22"/>
      <c r="KR114" s="22"/>
      <c r="KS114" s="22"/>
      <c r="KT114" s="22"/>
      <c r="KU114" s="22"/>
      <c r="KV114" s="22"/>
      <c r="KW114" s="22"/>
      <c r="KX114" s="22"/>
      <c r="KY114" s="22"/>
      <c r="KZ114" s="22"/>
      <c r="LA114" s="22"/>
      <c r="LB114" s="22"/>
      <c r="LC114" s="22"/>
      <c r="LD114" s="22"/>
      <c r="LE114" s="22"/>
      <c r="LF114" s="22"/>
      <c r="LG114" s="22"/>
      <c r="LH114" s="22"/>
      <c r="LI114" s="22"/>
      <c r="LJ114" s="23"/>
    </row>
    <row r="115" spans="2:322" ht="3.65" customHeight="1">
      <c r="B115" s="21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3"/>
      <c r="AP115" s="22"/>
      <c r="AQ115" s="22"/>
      <c r="AR115" s="22"/>
      <c r="AS115" s="22"/>
      <c r="AT115" s="22"/>
      <c r="AU115" s="22"/>
      <c r="AV115" s="22"/>
      <c r="AW115" s="22"/>
      <c r="AX115" s="727"/>
      <c r="AY115" s="728"/>
      <c r="AZ115" s="728"/>
      <c r="BA115" s="59"/>
      <c r="BB115" s="29"/>
      <c r="BC115" s="29"/>
      <c r="BD115" s="29"/>
      <c r="BF115" s="27"/>
      <c r="BJ115" s="95"/>
      <c r="BK115" s="95"/>
      <c r="BL115" s="95"/>
      <c r="BM115" s="95"/>
      <c r="BN115" s="95"/>
      <c r="BO115" s="82"/>
      <c r="BP115" s="82"/>
      <c r="BQ115" s="91"/>
      <c r="CP115" s="90"/>
      <c r="CQ115" s="90"/>
      <c r="CR115" s="90"/>
      <c r="CS115" s="90"/>
      <c r="CT115" s="90"/>
      <c r="CU115" s="90"/>
      <c r="CV115" s="90"/>
      <c r="CW115" s="90"/>
      <c r="CX115" s="90"/>
      <c r="CY115" s="90"/>
      <c r="CZ115" s="90"/>
      <c r="DA115" s="90"/>
      <c r="DB115" s="90"/>
      <c r="DC115" s="90"/>
      <c r="DD115" s="90"/>
      <c r="DE115" s="90"/>
      <c r="DF115" s="90"/>
      <c r="DG115" s="90"/>
      <c r="DH115" s="90"/>
      <c r="DI115" s="90"/>
      <c r="DJ115" s="90"/>
      <c r="DK115" s="90"/>
      <c r="DL115" s="90"/>
      <c r="DM115" s="90"/>
      <c r="DN115" s="90"/>
      <c r="DO115" s="90"/>
      <c r="DP115" s="90"/>
      <c r="DQ115" s="90"/>
      <c r="DR115" s="90"/>
      <c r="DS115" s="90"/>
      <c r="DT115" s="90"/>
      <c r="DU115" s="90"/>
      <c r="DV115" s="90"/>
      <c r="DW115" s="90"/>
      <c r="DX115" s="90"/>
      <c r="DY115" s="90"/>
      <c r="DZ115" s="90"/>
      <c r="EA115" s="90"/>
      <c r="EB115" s="90"/>
      <c r="EC115" s="90"/>
      <c r="ED115" s="90"/>
      <c r="IO115" s="55"/>
      <c r="IP115" s="55"/>
      <c r="IQ115" s="55"/>
      <c r="IR115" s="55"/>
      <c r="IS115" s="55"/>
      <c r="IT115" s="55"/>
      <c r="IU115" s="55"/>
      <c r="IV115" s="68"/>
      <c r="IW115" s="728"/>
      <c r="IX115" s="728"/>
      <c r="IY115" s="731"/>
      <c r="IZ115" s="22"/>
      <c r="JA115" s="22"/>
      <c r="JB115" s="22"/>
      <c r="JC115" s="22"/>
      <c r="JD115" s="22"/>
      <c r="JE115" s="22"/>
      <c r="JF115" s="22"/>
      <c r="JG115" s="22"/>
      <c r="JH115" s="21"/>
      <c r="JI115" s="22"/>
      <c r="JJ115" s="22"/>
      <c r="JK115" s="22"/>
      <c r="JL115" s="22"/>
      <c r="JM115" s="22"/>
      <c r="JN115" s="22"/>
      <c r="JO115" s="22"/>
      <c r="JP115" s="22"/>
      <c r="JQ115" s="22"/>
      <c r="JR115" s="22"/>
      <c r="JS115" s="22"/>
      <c r="JT115" s="22"/>
      <c r="JU115" s="22"/>
      <c r="JV115" s="22"/>
      <c r="JW115" s="22"/>
      <c r="JX115" s="22"/>
      <c r="JY115" s="22"/>
      <c r="JZ115" s="22"/>
      <c r="KA115" s="22"/>
      <c r="KB115" s="22"/>
      <c r="KC115" s="22"/>
      <c r="KD115" s="22"/>
      <c r="KE115" s="22"/>
      <c r="KF115" s="22"/>
      <c r="KG115" s="22"/>
      <c r="KH115" s="22"/>
      <c r="KI115" s="22"/>
      <c r="KJ115" s="22"/>
      <c r="KK115" s="22"/>
      <c r="KL115" s="22"/>
      <c r="KM115" s="22"/>
      <c r="KN115" s="22"/>
      <c r="KO115" s="22"/>
      <c r="KP115" s="22"/>
      <c r="KQ115" s="22"/>
      <c r="KR115" s="22"/>
      <c r="KS115" s="22"/>
      <c r="KT115" s="22"/>
      <c r="KU115" s="22"/>
      <c r="KV115" s="22"/>
      <c r="KW115" s="22"/>
      <c r="KX115" s="22"/>
      <c r="KY115" s="22"/>
      <c r="KZ115" s="22"/>
      <c r="LA115" s="22"/>
      <c r="LB115" s="22"/>
      <c r="LC115" s="22"/>
      <c r="LD115" s="22"/>
      <c r="LE115" s="22"/>
      <c r="LF115" s="22"/>
      <c r="LG115" s="22"/>
      <c r="LH115" s="22"/>
      <c r="LI115" s="22"/>
      <c r="LJ115" s="23"/>
    </row>
    <row r="116" spans="2:322" ht="3.65" customHeight="1">
      <c r="B116" s="21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3"/>
      <c r="AP116" s="22"/>
      <c r="AQ116" s="22"/>
      <c r="AR116" s="22"/>
      <c r="AS116" s="22"/>
      <c r="AT116" s="22"/>
      <c r="AU116" s="22"/>
      <c r="AV116" s="22"/>
      <c r="AW116" s="22"/>
      <c r="AX116" s="727"/>
      <c r="AY116" s="728"/>
      <c r="AZ116" s="47"/>
      <c r="BA116" s="58"/>
      <c r="BB116" s="56"/>
      <c r="BC116" s="56"/>
      <c r="BD116" s="56"/>
      <c r="BE116" s="27"/>
      <c r="BF116" s="27"/>
      <c r="BJ116" s="85"/>
      <c r="BK116" s="86"/>
      <c r="BL116" s="86"/>
      <c r="BM116" s="86"/>
      <c r="BN116" s="86"/>
      <c r="BO116" s="82"/>
      <c r="BP116" s="82"/>
      <c r="BQ116" s="91"/>
      <c r="CP116" s="90"/>
      <c r="CQ116" s="90"/>
      <c r="CR116" s="90"/>
      <c r="CS116" s="90"/>
      <c r="CT116" s="90"/>
      <c r="CU116" s="90"/>
      <c r="CV116" s="90"/>
      <c r="CW116" s="90"/>
      <c r="CX116" s="90"/>
      <c r="CY116" s="90"/>
      <c r="CZ116" s="90"/>
      <c r="DA116" s="90"/>
      <c r="DB116" s="90"/>
      <c r="DC116" s="90"/>
      <c r="DD116" s="90"/>
      <c r="DE116" s="90"/>
      <c r="DF116" s="90"/>
      <c r="DG116" s="90"/>
      <c r="DH116" s="90"/>
      <c r="DI116" s="90"/>
      <c r="DJ116" s="90"/>
      <c r="DK116" s="90"/>
      <c r="DL116" s="90"/>
      <c r="DM116" s="90"/>
      <c r="DN116" s="90"/>
      <c r="DO116" s="90"/>
      <c r="DP116" s="90"/>
      <c r="DQ116" s="90"/>
      <c r="DR116" s="90"/>
      <c r="DS116" s="90"/>
      <c r="DT116" s="90"/>
      <c r="DU116" s="90"/>
      <c r="DV116" s="90"/>
      <c r="DW116" s="90"/>
      <c r="DX116" s="90"/>
      <c r="DY116" s="90"/>
      <c r="DZ116" s="90"/>
      <c r="EA116" s="90"/>
      <c r="EB116" s="90"/>
      <c r="EC116" s="90"/>
      <c r="ED116" s="90"/>
      <c r="IO116" s="55"/>
      <c r="IP116" s="55"/>
      <c r="IQ116" s="55"/>
      <c r="IR116" s="55"/>
      <c r="IS116" s="55"/>
      <c r="IT116" s="55"/>
      <c r="IU116" s="55"/>
      <c r="IV116" s="68"/>
      <c r="IW116" s="47"/>
      <c r="IX116" s="728"/>
      <c r="IY116" s="731"/>
      <c r="IZ116" s="22"/>
      <c r="JA116" s="22"/>
      <c r="JB116" s="22"/>
      <c r="JC116" s="22"/>
      <c r="JD116" s="22"/>
      <c r="JE116" s="22"/>
      <c r="JF116" s="22"/>
      <c r="JG116" s="22"/>
      <c r="JH116" s="21"/>
      <c r="JI116" s="22"/>
      <c r="JJ116" s="22"/>
      <c r="JK116" s="22"/>
      <c r="JL116" s="22"/>
      <c r="JM116" s="22"/>
      <c r="JN116" s="22"/>
      <c r="JO116" s="22"/>
      <c r="JP116" s="22"/>
      <c r="JQ116" s="22"/>
      <c r="JR116" s="22"/>
      <c r="JS116" s="22"/>
      <c r="JT116" s="22"/>
      <c r="JU116" s="22"/>
      <c r="JV116" s="22"/>
      <c r="JW116" s="22"/>
      <c r="JX116" s="22"/>
      <c r="JY116" s="22"/>
      <c r="JZ116" s="22"/>
      <c r="KA116" s="22"/>
      <c r="KB116" s="22"/>
      <c r="KC116" s="22"/>
      <c r="KD116" s="22"/>
      <c r="KE116" s="22"/>
      <c r="KF116" s="22"/>
      <c r="KG116" s="22"/>
      <c r="KH116" s="22"/>
      <c r="KI116" s="22"/>
      <c r="KJ116" s="22"/>
      <c r="KK116" s="22"/>
      <c r="KL116" s="22"/>
      <c r="KM116" s="22"/>
      <c r="KN116" s="22"/>
      <c r="KO116" s="22"/>
      <c r="KP116" s="22"/>
      <c r="KQ116" s="22"/>
      <c r="KR116" s="22"/>
      <c r="KS116" s="22"/>
      <c r="KT116" s="22"/>
      <c r="KU116" s="22"/>
      <c r="KV116" s="22"/>
      <c r="KW116" s="22"/>
      <c r="KX116" s="22"/>
      <c r="KY116" s="22"/>
      <c r="KZ116" s="22"/>
      <c r="LA116" s="22"/>
      <c r="LB116" s="22"/>
      <c r="LC116" s="22"/>
      <c r="LD116" s="22"/>
      <c r="LE116" s="22"/>
      <c r="LF116" s="22"/>
      <c r="LG116" s="22"/>
      <c r="LH116" s="22"/>
      <c r="LI116" s="22"/>
      <c r="LJ116" s="23"/>
    </row>
    <row r="117" spans="2:322" ht="3.65" customHeight="1">
      <c r="B117" s="21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3"/>
      <c r="AP117" s="22"/>
      <c r="AQ117" s="22"/>
      <c r="AR117" s="22"/>
      <c r="AS117" s="22"/>
      <c r="AT117" s="22"/>
      <c r="AU117" s="22"/>
      <c r="AV117" s="22"/>
      <c r="AW117" s="22"/>
      <c r="AX117" s="727"/>
      <c r="AY117" s="728"/>
      <c r="AZ117" s="47"/>
      <c r="BA117" s="58"/>
      <c r="BB117" s="56"/>
      <c r="BC117" s="56"/>
      <c r="BD117" s="56"/>
      <c r="BE117" s="27"/>
      <c r="BF117" s="27"/>
      <c r="BJ117" s="85"/>
      <c r="BK117" s="86"/>
      <c r="BL117" s="86"/>
      <c r="BM117" s="86"/>
      <c r="BN117" s="86"/>
      <c r="BO117" s="82"/>
      <c r="BP117" s="82"/>
      <c r="BQ117" s="91"/>
      <c r="CP117" s="90"/>
      <c r="CQ117" s="90"/>
      <c r="CR117" s="90"/>
      <c r="CS117" s="90"/>
      <c r="CT117" s="90"/>
      <c r="CU117" s="90"/>
      <c r="CV117" s="90"/>
      <c r="CW117" s="90"/>
      <c r="CX117" s="90"/>
      <c r="CY117" s="90"/>
      <c r="CZ117" s="90"/>
      <c r="DA117" s="90"/>
      <c r="DB117" s="90"/>
      <c r="DC117" s="90"/>
      <c r="DD117" s="90"/>
      <c r="DE117" s="90"/>
      <c r="DF117" s="90"/>
      <c r="DG117" s="90"/>
      <c r="DH117" s="90"/>
      <c r="DI117" s="90"/>
      <c r="DJ117" s="90"/>
      <c r="DK117" s="90"/>
      <c r="DL117" s="90"/>
      <c r="DM117" s="90"/>
      <c r="DN117" s="90"/>
      <c r="DO117" s="90"/>
      <c r="DP117" s="90"/>
      <c r="DQ117" s="90"/>
      <c r="DR117" s="90"/>
      <c r="DS117" s="90"/>
      <c r="DT117" s="90"/>
      <c r="DU117" s="90"/>
      <c r="DV117" s="90"/>
      <c r="DW117" s="90"/>
      <c r="DX117" s="90"/>
      <c r="DY117" s="90"/>
      <c r="DZ117" s="90"/>
      <c r="EA117" s="90"/>
      <c r="EB117" s="90"/>
      <c r="EC117" s="90"/>
      <c r="ED117" s="90"/>
      <c r="IO117" s="55"/>
      <c r="IP117" s="55"/>
      <c r="IQ117" s="55"/>
      <c r="IR117" s="55"/>
      <c r="IS117" s="55"/>
      <c r="IT117" s="55"/>
      <c r="IU117" s="55"/>
      <c r="IV117" s="68"/>
      <c r="IW117" s="47"/>
      <c r="IX117" s="728"/>
      <c r="IY117" s="731"/>
      <c r="IZ117" s="22"/>
      <c r="JA117" s="22"/>
      <c r="JB117" s="22"/>
      <c r="JC117" s="22"/>
      <c r="JD117" s="22"/>
      <c r="JE117" s="22"/>
      <c r="JF117" s="22"/>
      <c r="JG117" s="22"/>
      <c r="JH117" s="21"/>
      <c r="JI117" s="22"/>
      <c r="JJ117" s="22"/>
      <c r="JK117" s="22"/>
      <c r="JL117" s="22"/>
      <c r="JM117" s="22"/>
      <c r="JN117" s="22"/>
      <c r="JO117" s="22"/>
      <c r="JP117" s="22"/>
      <c r="JQ117" s="22"/>
      <c r="JR117" s="22"/>
      <c r="JS117" s="22"/>
      <c r="JT117" s="22"/>
      <c r="JU117" s="22"/>
      <c r="JV117" s="22"/>
      <c r="JW117" s="22"/>
      <c r="JX117" s="22"/>
      <c r="JY117" s="22"/>
      <c r="JZ117" s="22"/>
      <c r="KA117" s="22"/>
      <c r="KB117" s="22"/>
      <c r="KC117" s="22"/>
      <c r="KD117" s="22"/>
      <c r="KE117" s="22"/>
      <c r="KF117" s="22"/>
      <c r="KG117" s="22"/>
      <c r="KH117" s="22"/>
      <c r="KI117" s="22"/>
      <c r="KJ117" s="22"/>
      <c r="KK117" s="22"/>
      <c r="KL117" s="22"/>
      <c r="KM117" s="22"/>
      <c r="KN117" s="22"/>
      <c r="KO117" s="22"/>
      <c r="KP117" s="22"/>
      <c r="KQ117" s="22"/>
      <c r="KR117" s="22"/>
      <c r="KS117" s="22"/>
      <c r="KT117" s="22"/>
      <c r="KU117" s="22"/>
      <c r="KV117" s="22"/>
      <c r="KW117" s="22"/>
      <c r="KX117" s="22"/>
      <c r="KY117" s="22"/>
      <c r="KZ117" s="22"/>
      <c r="LA117" s="22"/>
      <c r="LB117" s="22"/>
      <c r="LC117" s="22"/>
      <c r="LD117" s="22"/>
      <c r="LE117" s="22"/>
      <c r="LF117" s="22"/>
      <c r="LG117" s="22"/>
      <c r="LH117" s="22"/>
      <c r="LI117" s="22"/>
      <c r="LJ117" s="23"/>
    </row>
    <row r="118" spans="2:322" ht="3.65" customHeight="1">
      <c r="B118" s="21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3"/>
      <c r="AP118" s="22"/>
      <c r="AQ118" s="22"/>
      <c r="AR118" s="22"/>
      <c r="AS118" s="22"/>
      <c r="AT118" s="22"/>
      <c r="AU118" s="22"/>
      <c r="AV118" s="22"/>
      <c r="AW118" s="22"/>
      <c r="AX118" s="727"/>
      <c r="AY118" s="728"/>
      <c r="AZ118" s="47"/>
      <c r="BA118" s="59"/>
      <c r="BB118" s="29"/>
      <c r="BC118" s="29"/>
      <c r="BD118" s="29"/>
      <c r="BJ118" s="85"/>
      <c r="BK118" s="86"/>
      <c r="BL118" s="86"/>
      <c r="BM118" s="86"/>
      <c r="BN118" s="86"/>
      <c r="BO118" s="89"/>
      <c r="BP118" s="89"/>
      <c r="BQ118" s="89"/>
      <c r="CP118" s="90"/>
      <c r="CQ118" s="90"/>
      <c r="CR118" s="90"/>
      <c r="CS118" s="90"/>
      <c r="CT118" s="90"/>
      <c r="CU118" s="90"/>
      <c r="CV118" s="90"/>
      <c r="CW118" s="90"/>
      <c r="CX118" s="90"/>
      <c r="CY118" s="90"/>
      <c r="CZ118" s="90"/>
      <c r="DA118" s="90"/>
      <c r="DB118" s="90"/>
      <c r="DC118" s="90"/>
      <c r="DD118" s="90"/>
      <c r="DE118" s="90"/>
      <c r="DF118" s="90"/>
      <c r="DG118" s="90"/>
      <c r="DH118" s="90"/>
      <c r="DI118" s="90"/>
      <c r="DJ118" s="90"/>
      <c r="DK118" s="90"/>
      <c r="DL118" s="90"/>
      <c r="DM118" s="90"/>
      <c r="DN118" s="90"/>
      <c r="DO118" s="90"/>
      <c r="DP118" s="90"/>
      <c r="DQ118" s="90"/>
      <c r="DR118" s="90"/>
      <c r="DS118" s="90"/>
      <c r="DT118" s="90"/>
      <c r="DU118" s="90"/>
      <c r="DV118" s="90"/>
      <c r="DW118" s="90"/>
      <c r="DX118" s="90"/>
      <c r="DY118" s="90"/>
      <c r="DZ118" s="90"/>
      <c r="EA118" s="90"/>
      <c r="EB118" s="90"/>
      <c r="EC118" s="90"/>
      <c r="ED118" s="90"/>
      <c r="IO118" s="55"/>
      <c r="IP118" s="55"/>
      <c r="IQ118" s="55"/>
      <c r="IR118" s="55"/>
      <c r="IS118" s="55"/>
      <c r="IT118" s="55"/>
      <c r="IU118" s="55"/>
      <c r="IV118" s="68"/>
      <c r="IW118" s="47"/>
      <c r="IX118" s="728"/>
      <c r="IY118" s="731"/>
      <c r="IZ118" s="22"/>
      <c r="JA118" s="22"/>
      <c r="JB118" s="22"/>
      <c r="JC118" s="22"/>
      <c r="JD118" s="22"/>
      <c r="JE118" s="22"/>
      <c r="JF118" s="22"/>
      <c r="JG118" s="22"/>
      <c r="JH118" s="21"/>
      <c r="JI118" s="22"/>
      <c r="JJ118" s="22"/>
      <c r="JK118" s="22"/>
      <c r="JL118" s="22"/>
      <c r="JM118" s="22"/>
      <c r="JN118" s="22"/>
      <c r="JO118" s="22"/>
      <c r="JP118" s="22"/>
      <c r="JQ118" s="22"/>
      <c r="JR118" s="22"/>
      <c r="JS118" s="22"/>
      <c r="JT118" s="22"/>
      <c r="JU118" s="22"/>
      <c r="JV118" s="22"/>
      <c r="JW118" s="22"/>
      <c r="JX118" s="22"/>
      <c r="JY118" s="22"/>
      <c r="JZ118" s="22"/>
      <c r="KA118" s="22"/>
      <c r="KB118" s="22"/>
      <c r="KC118" s="22"/>
      <c r="KD118" s="22"/>
      <c r="KE118" s="22"/>
      <c r="KF118" s="22"/>
      <c r="KG118" s="22"/>
      <c r="KH118" s="22"/>
      <c r="KI118" s="22"/>
      <c r="KJ118" s="22"/>
      <c r="KK118" s="22"/>
      <c r="KL118" s="22"/>
      <c r="KM118" s="22"/>
      <c r="KN118" s="22"/>
      <c r="KO118" s="22"/>
      <c r="KP118" s="22"/>
      <c r="KQ118" s="22"/>
      <c r="KR118" s="22"/>
      <c r="KS118" s="22"/>
      <c r="KT118" s="22"/>
      <c r="KU118" s="22"/>
      <c r="KV118" s="22"/>
      <c r="KW118" s="22"/>
      <c r="KX118" s="22"/>
      <c r="KY118" s="22"/>
      <c r="KZ118" s="22"/>
      <c r="LA118" s="22"/>
      <c r="LB118" s="22"/>
      <c r="LC118" s="22"/>
      <c r="LD118" s="22"/>
      <c r="LE118" s="22"/>
      <c r="LF118" s="22"/>
      <c r="LG118" s="22"/>
      <c r="LH118" s="22"/>
      <c r="LI118" s="22"/>
      <c r="LJ118" s="23"/>
    </row>
    <row r="119" spans="2:322" ht="3.65" customHeight="1">
      <c r="B119" s="21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3"/>
      <c r="AP119" s="22"/>
      <c r="AQ119" s="22"/>
      <c r="AR119" s="22"/>
      <c r="AS119" s="22"/>
      <c r="AT119" s="22"/>
      <c r="AU119" s="22"/>
      <c r="AV119" s="22"/>
      <c r="AW119" s="22"/>
      <c r="AX119" s="727"/>
      <c r="AY119" s="728"/>
      <c r="AZ119" s="47"/>
      <c r="BA119" s="59"/>
      <c r="BB119" s="29"/>
      <c r="BC119" s="29"/>
      <c r="BD119" s="29"/>
      <c r="BF119" s="27"/>
      <c r="BJ119" s="85"/>
      <c r="BK119" s="86"/>
      <c r="BL119" s="86"/>
      <c r="BM119" s="86"/>
      <c r="BN119" s="86"/>
      <c r="BO119" s="89"/>
      <c r="BP119" s="89"/>
      <c r="BQ119" s="89"/>
      <c r="CP119" s="90"/>
      <c r="CQ119" s="90"/>
      <c r="CR119" s="90"/>
      <c r="CS119" s="90"/>
      <c r="CT119" s="90"/>
      <c r="CU119" s="90"/>
      <c r="CV119" s="90"/>
      <c r="CW119" s="90"/>
      <c r="CX119" s="90"/>
      <c r="CY119" s="90"/>
      <c r="CZ119" s="90"/>
      <c r="DA119" s="90"/>
      <c r="DB119" s="90"/>
      <c r="DC119" s="90"/>
      <c r="DD119" s="90"/>
      <c r="DE119" s="90"/>
      <c r="DF119" s="90"/>
      <c r="DG119" s="90"/>
      <c r="DH119" s="90"/>
      <c r="DI119" s="90"/>
      <c r="DJ119" s="90"/>
      <c r="DK119" s="90"/>
      <c r="DL119" s="90"/>
      <c r="DM119" s="90"/>
      <c r="DN119" s="90"/>
      <c r="DO119" s="90"/>
      <c r="DP119" s="90"/>
      <c r="DQ119" s="90"/>
      <c r="DR119" s="90"/>
      <c r="DS119" s="90"/>
      <c r="DT119" s="90"/>
      <c r="DU119" s="90"/>
      <c r="DV119" s="90"/>
      <c r="DW119" s="90"/>
      <c r="DX119" s="90"/>
      <c r="DY119" s="90"/>
      <c r="DZ119" s="90"/>
      <c r="EA119" s="90"/>
      <c r="EB119" s="90"/>
      <c r="EC119" s="90"/>
      <c r="ED119" s="90"/>
      <c r="IO119" s="55"/>
      <c r="IP119" s="55"/>
      <c r="IQ119" s="55"/>
      <c r="IR119" s="55"/>
      <c r="IS119" s="55"/>
      <c r="IT119" s="55"/>
      <c r="IU119" s="55"/>
      <c r="IV119" s="68"/>
      <c r="IW119" s="47"/>
      <c r="IX119" s="728"/>
      <c r="IY119" s="731"/>
      <c r="IZ119" s="22"/>
      <c r="JA119" s="22"/>
      <c r="JB119" s="22"/>
      <c r="JC119" s="22"/>
      <c r="JD119" s="22"/>
      <c r="JE119" s="22"/>
      <c r="JF119" s="22"/>
      <c r="JG119" s="22"/>
      <c r="JH119" s="21"/>
      <c r="JI119" s="22"/>
      <c r="JJ119" s="22"/>
      <c r="JK119" s="22"/>
      <c r="JL119" s="22"/>
      <c r="JM119" s="22"/>
      <c r="JN119" s="22"/>
      <c r="JO119" s="22"/>
      <c r="JP119" s="22"/>
      <c r="JQ119" s="22"/>
      <c r="JR119" s="22"/>
      <c r="JS119" s="22"/>
      <c r="JT119" s="22"/>
      <c r="JU119" s="22"/>
      <c r="JV119" s="22"/>
      <c r="JW119" s="22"/>
      <c r="JX119" s="22"/>
      <c r="JY119" s="22"/>
      <c r="JZ119" s="22"/>
      <c r="KA119" s="22"/>
      <c r="KB119" s="22"/>
      <c r="KC119" s="22"/>
      <c r="KD119" s="22"/>
      <c r="KE119" s="22"/>
      <c r="KF119" s="22"/>
      <c r="KG119" s="22"/>
      <c r="KH119" s="22"/>
      <c r="KI119" s="22"/>
      <c r="KJ119" s="22"/>
      <c r="KK119" s="22"/>
      <c r="KL119" s="22"/>
      <c r="KM119" s="22"/>
      <c r="KN119" s="22"/>
      <c r="KO119" s="22"/>
      <c r="KP119" s="22"/>
      <c r="KQ119" s="22"/>
      <c r="KR119" s="22"/>
      <c r="KS119" s="22"/>
      <c r="KT119" s="22"/>
      <c r="KU119" s="22"/>
      <c r="KV119" s="22"/>
      <c r="KW119" s="22"/>
      <c r="KX119" s="22"/>
      <c r="KY119" s="22"/>
      <c r="KZ119" s="22"/>
      <c r="LA119" s="22"/>
      <c r="LB119" s="22"/>
      <c r="LC119" s="22"/>
      <c r="LD119" s="22"/>
      <c r="LE119" s="22"/>
      <c r="LF119" s="22"/>
      <c r="LG119" s="22"/>
      <c r="LH119" s="22"/>
      <c r="LI119" s="22"/>
      <c r="LJ119" s="23"/>
    </row>
    <row r="120" spans="2:322" ht="3.65" customHeight="1">
      <c r="B120" s="21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3"/>
      <c r="AP120" s="22"/>
      <c r="AQ120" s="22"/>
      <c r="AR120" s="22"/>
      <c r="AS120" s="22"/>
      <c r="AT120" s="22"/>
      <c r="AU120" s="22"/>
      <c r="AV120" s="22"/>
      <c r="AW120" s="22"/>
      <c r="AX120" s="727"/>
      <c r="AY120" s="728"/>
      <c r="AZ120" s="47"/>
      <c r="BA120" s="59"/>
      <c r="BB120" s="29"/>
      <c r="BC120" s="29"/>
      <c r="BD120" s="29"/>
      <c r="BJ120" s="85"/>
      <c r="BK120" s="86"/>
      <c r="BL120" s="86"/>
      <c r="BM120" s="86"/>
      <c r="BN120" s="86"/>
      <c r="BO120" s="82"/>
      <c r="BP120" s="82"/>
      <c r="BQ120" s="91"/>
      <c r="CP120" s="90"/>
      <c r="CQ120" s="90"/>
      <c r="CR120" s="90"/>
      <c r="CS120" s="90"/>
      <c r="CT120" s="90"/>
      <c r="CU120" s="90"/>
      <c r="CV120" s="90"/>
      <c r="CW120" s="90"/>
      <c r="CX120" s="90"/>
      <c r="CY120" s="90"/>
      <c r="CZ120" s="90"/>
      <c r="DA120" s="90"/>
      <c r="DB120" s="90"/>
      <c r="DC120" s="90"/>
      <c r="DD120" s="90"/>
      <c r="DE120" s="90"/>
      <c r="DF120" s="90"/>
      <c r="DG120" s="90"/>
      <c r="DH120" s="90"/>
      <c r="DI120" s="90"/>
      <c r="DJ120" s="90"/>
      <c r="DK120" s="90"/>
      <c r="DL120" s="90"/>
      <c r="DM120" s="90"/>
      <c r="DN120" s="90"/>
      <c r="DO120" s="90"/>
      <c r="DP120" s="90"/>
      <c r="DQ120" s="90"/>
      <c r="DR120" s="90"/>
      <c r="DS120" s="90"/>
      <c r="DT120" s="90"/>
      <c r="DU120" s="90"/>
      <c r="DV120" s="90"/>
      <c r="DW120" s="90"/>
      <c r="DX120" s="90"/>
      <c r="DY120" s="90"/>
      <c r="DZ120" s="90"/>
      <c r="EA120" s="90"/>
      <c r="EB120" s="90"/>
      <c r="EC120" s="90"/>
      <c r="ED120" s="90"/>
      <c r="IO120" s="55"/>
      <c r="IP120" s="55"/>
      <c r="IQ120" s="55"/>
      <c r="IR120" s="55"/>
      <c r="IS120" s="55"/>
      <c r="IT120" s="55"/>
      <c r="IU120" s="55"/>
      <c r="IV120" s="68"/>
      <c r="IW120" s="47"/>
      <c r="IX120" s="728"/>
      <c r="IY120" s="731"/>
      <c r="IZ120" s="22"/>
      <c r="JA120" s="22"/>
      <c r="JB120" s="22"/>
      <c r="JC120" s="22"/>
      <c r="JD120" s="22"/>
      <c r="JE120" s="22"/>
      <c r="JF120" s="22"/>
      <c r="JG120" s="22"/>
      <c r="JH120" s="21"/>
      <c r="JI120" s="22"/>
      <c r="JJ120" s="22"/>
      <c r="JK120" s="22"/>
      <c r="JL120" s="22"/>
      <c r="JM120" s="22"/>
      <c r="JN120" s="22"/>
      <c r="JO120" s="22"/>
      <c r="JP120" s="22"/>
      <c r="JQ120" s="22"/>
      <c r="JR120" s="22"/>
      <c r="JS120" s="22"/>
      <c r="JT120" s="22"/>
      <c r="JU120" s="22"/>
      <c r="JV120" s="22"/>
      <c r="JW120" s="22"/>
      <c r="JX120" s="22"/>
      <c r="JY120" s="22"/>
      <c r="JZ120" s="22"/>
      <c r="KA120" s="22"/>
      <c r="KB120" s="22"/>
      <c r="KC120" s="22"/>
      <c r="KD120" s="22"/>
      <c r="KE120" s="22"/>
      <c r="KF120" s="22"/>
      <c r="KG120" s="22"/>
      <c r="KH120" s="22"/>
      <c r="KI120" s="22"/>
      <c r="KJ120" s="22"/>
      <c r="KK120" s="22"/>
      <c r="KL120" s="22"/>
      <c r="KM120" s="22"/>
      <c r="KN120" s="22"/>
      <c r="KO120" s="22"/>
      <c r="KP120" s="22"/>
      <c r="KQ120" s="22"/>
      <c r="KR120" s="22"/>
      <c r="KS120" s="22"/>
      <c r="KT120" s="22"/>
      <c r="KU120" s="22"/>
      <c r="KV120" s="22"/>
      <c r="KW120" s="22"/>
      <c r="KX120" s="22"/>
      <c r="KY120" s="22"/>
      <c r="KZ120" s="22"/>
      <c r="LA120" s="22"/>
      <c r="LB120" s="22"/>
      <c r="LC120" s="22"/>
      <c r="LD120" s="22"/>
      <c r="LE120" s="22"/>
      <c r="LF120" s="22"/>
      <c r="LG120" s="22"/>
      <c r="LH120" s="22"/>
      <c r="LI120" s="22"/>
      <c r="LJ120" s="23"/>
    </row>
    <row r="121" spans="2:322" ht="3.65" customHeight="1">
      <c r="B121" s="21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3"/>
      <c r="AP121" s="22"/>
      <c r="AQ121" s="22"/>
      <c r="AR121" s="22"/>
      <c r="AS121" s="22"/>
      <c r="AT121" s="22"/>
      <c r="AU121" s="22"/>
      <c r="AV121" s="22"/>
      <c r="AW121" s="22"/>
      <c r="AX121" s="729"/>
      <c r="AY121" s="730"/>
      <c r="AZ121" s="48"/>
      <c r="BA121" s="59"/>
      <c r="BB121" s="29"/>
      <c r="BC121" s="29"/>
      <c r="BD121" s="29"/>
      <c r="BF121" s="27"/>
      <c r="BJ121" s="85"/>
      <c r="BK121" s="86"/>
      <c r="BL121" s="86"/>
      <c r="BM121" s="86"/>
      <c r="BN121" s="86"/>
      <c r="BO121" s="82"/>
      <c r="BP121" s="82"/>
      <c r="BQ121" s="91"/>
      <c r="CP121" s="90"/>
      <c r="CQ121" s="90"/>
      <c r="CR121" s="90"/>
      <c r="CS121" s="90"/>
      <c r="CT121" s="90"/>
      <c r="CU121" s="90"/>
      <c r="CV121" s="90"/>
      <c r="CW121" s="90"/>
      <c r="CX121" s="90"/>
      <c r="CY121" s="90"/>
      <c r="CZ121" s="90"/>
      <c r="DA121" s="90"/>
      <c r="DB121" s="90"/>
      <c r="DC121" s="90"/>
      <c r="DD121" s="90"/>
      <c r="DE121" s="90"/>
      <c r="DF121" s="90"/>
      <c r="DG121" s="90"/>
      <c r="DH121" s="90"/>
      <c r="DI121" s="90"/>
      <c r="DJ121" s="90"/>
      <c r="DK121" s="90"/>
      <c r="DL121" s="90"/>
      <c r="DM121" s="90"/>
      <c r="DN121" s="90"/>
      <c r="DO121" s="90"/>
      <c r="DP121" s="90"/>
      <c r="DQ121" s="90"/>
      <c r="DR121" s="90"/>
      <c r="DS121" s="90"/>
      <c r="DT121" s="90"/>
      <c r="DU121" s="90"/>
      <c r="DV121" s="90"/>
      <c r="DW121" s="90"/>
      <c r="DX121" s="90"/>
      <c r="DY121" s="90"/>
      <c r="DZ121" s="90"/>
      <c r="EA121" s="90"/>
      <c r="EB121" s="90"/>
      <c r="EC121" s="90"/>
      <c r="ED121" s="90"/>
      <c r="IO121" s="55"/>
      <c r="IP121" s="55"/>
      <c r="IQ121" s="55"/>
      <c r="IR121" s="55"/>
      <c r="IS121" s="55"/>
      <c r="IT121" s="55"/>
      <c r="IU121" s="55"/>
      <c r="IV121" s="68"/>
      <c r="IW121" s="48"/>
      <c r="IX121" s="730"/>
      <c r="IY121" s="732"/>
      <c r="IZ121" s="22"/>
      <c r="JA121" s="22"/>
      <c r="JB121" s="22"/>
      <c r="JC121" s="22"/>
      <c r="JD121" s="22"/>
      <c r="JE121" s="22"/>
      <c r="JF121" s="22"/>
      <c r="JG121" s="22"/>
      <c r="JH121" s="21"/>
      <c r="JI121" s="22"/>
      <c r="JJ121" s="22"/>
      <c r="JK121" s="22"/>
      <c r="JL121" s="22"/>
      <c r="JM121" s="22"/>
      <c r="JN121" s="22"/>
      <c r="JO121" s="22"/>
      <c r="JP121" s="22"/>
      <c r="JQ121" s="22"/>
      <c r="JR121" s="22"/>
      <c r="JS121" s="22"/>
      <c r="JT121" s="22"/>
      <c r="JU121" s="22"/>
      <c r="JV121" s="22"/>
      <c r="JW121" s="22"/>
      <c r="JX121" s="22"/>
      <c r="JY121" s="22"/>
      <c r="JZ121" s="22"/>
      <c r="KA121" s="22"/>
      <c r="KB121" s="22"/>
      <c r="KC121" s="22"/>
      <c r="KD121" s="22"/>
      <c r="KE121" s="22"/>
      <c r="KF121" s="22"/>
      <c r="KG121" s="22"/>
      <c r="KH121" s="22"/>
      <c r="KI121" s="22"/>
      <c r="KJ121" s="22"/>
      <c r="KK121" s="22"/>
      <c r="KL121" s="22"/>
      <c r="KM121" s="22"/>
      <c r="KN121" s="22"/>
      <c r="KO121" s="22"/>
      <c r="KP121" s="22"/>
      <c r="KQ121" s="22"/>
      <c r="KR121" s="22"/>
      <c r="KS121" s="22"/>
      <c r="KT121" s="22"/>
      <c r="KU121" s="22"/>
      <c r="KV121" s="22"/>
      <c r="KW121" s="22"/>
      <c r="KX121" s="22"/>
      <c r="KY121" s="22"/>
      <c r="KZ121" s="22"/>
      <c r="LA121" s="22"/>
      <c r="LB121" s="22"/>
      <c r="LC121" s="22"/>
      <c r="LD121" s="22"/>
      <c r="LE121" s="22"/>
      <c r="LF121" s="22"/>
      <c r="LG121" s="22"/>
      <c r="LH121" s="22"/>
      <c r="LI121" s="22"/>
      <c r="LJ121" s="23"/>
    </row>
    <row r="122" spans="2:322" ht="3.65" customHeight="1">
      <c r="B122" s="21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3"/>
      <c r="AP122" s="22"/>
      <c r="AQ122" s="22"/>
      <c r="AR122" s="22"/>
      <c r="AS122" s="22"/>
      <c r="AT122" s="22"/>
      <c r="AU122" s="22"/>
      <c r="AV122" s="22"/>
      <c r="AW122" s="22"/>
      <c r="AX122" s="727" t="s">
        <v>9</v>
      </c>
      <c r="AY122" s="728"/>
      <c r="AZ122" s="47"/>
      <c r="BA122" s="59"/>
      <c r="BB122" s="29"/>
      <c r="BC122" s="29"/>
      <c r="BD122" s="29"/>
      <c r="BJ122" s="95"/>
      <c r="BK122" s="95"/>
      <c r="BL122" s="95"/>
      <c r="BM122" s="95"/>
      <c r="BN122" s="95"/>
      <c r="BO122" s="82"/>
      <c r="BP122" s="82"/>
      <c r="BQ122" s="91"/>
      <c r="CP122" s="90"/>
      <c r="CQ122" s="90"/>
      <c r="CR122" s="90"/>
      <c r="CS122" s="90"/>
      <c r="CT122" s="90"/>
      <c r="CU122" s="90"/>
      <c r="CV122" s="90"/>
      <c r="CW122" s="90"/>
      <c r="CX122" s="90"/>
      <c r="CY122" s="90"/>
      <c r="CZ122" s="90"/>
      <c r="DA122" s="90"/>
      <c r="DB122" s="90"/>
      <c r="DC122" s="90"/>
      <c r="DD122" s="90"/>
      <c r="DE122" s="90"/>
      <c r="DF122" s="90"/>
      <c r="DG122" s="90"/>
      <c r="DH122" s="90"/>
      <c r="DI122" s="90"/>
      <c r="DJ122" s="90"/>
      <c r="DK122" s="90"/>
      <c r="DL122" s="90"/>
      <c r="DM122" s="90"/>
      <c r="DN122" s="90"/>
      <c r="DO122" s="90"/>
      <c r="DP122" s="90"/>
      <c r="DQ122" s="90"/>
      <c r="DR122" s="90"/>
      <c r="DS122" s="90"/>
      <c r="DT122" s="90"/>
      <c r="DU122" s="90"/>
      <c r="DV122" s="90"/>
      <c r="DW122" s="90"/>
      <c r="DX122" s="90"/>
      <c r="DY122" s="90"/>
      <c r="DZ122" s="90"/>
      <c r="EA122" s="90"/>
      <c r="EB122" s="90"/>
      <c r="EC122" s="90"/>
      <c r="ED122" s="90"/>
      <c r="IO122" s="55"/>
      <c r="IP122" s="55"/>
      <c r="IQ122" s="55"/>
      <c r="IR122" s="55"/>
      <c r="IS122" s="55"/>
      <c r="IT122" s="55"/>
      <c r="IU122" s="55"/>
      <c r="IV122" s="68"/>
      <c r="IW122" s="47"/>
      <c r="IX122" s="728" t="s">
        <v>9</v>
      </c>
      <c r="IY122" s="731"/>
      <c r="IZ122" s="22"/>
      <c r="JA122" s="22"/>
      <c r="JB122" s="22"/>
      <c r="JC122" s="22"/>
      <c r="JD122" s="22"/>
      <c r="JE122" s="22"/>
      <c r="JF122" s="22"/>
      <c r="JG122" s="22"/>
      <c r="JH122" s="21"/>
      <c r="JI122" s="22"/>
      <c r="JJ122" s="22"/>
      <c r="JK122" s="22"/>
      <c r="JL122" s="22"/>
      <c r="JM122" s="22"/>
      <c r="JN122" s="22"/>
      <c r="JO122" s="22"/>
      <c r="JP122" s="22"/>
      <c r="JQ122" s="22"/>
      <c r="JR122" s="22"/>
      <c r="JS122" s="22"/>
      <c r="JT122" s="22"/>
      <c r="JU122" s="22"/>
      <c r="JV122" s="22"/>
      <c r="JW122" s="22"/>
      <c r="JX122" s="22"/>
      <c r="JY122" s="22"/>
      <c r="JZ122" s="22"/>
      <c r="KA122" s="22"/>
      <c r="KB122" s="22"/>
      <c r="KC122" s="22"/>
      <c r="KD122" s="22"/>
      <c r="KE122" s="22"/>
      <c r="KF122" s="22"/>
      <c r="KG122" s="22"/>
      <c r="KH122" s="22"/>
      <c r="KI122" s="22"/>
      <c r="KJ122" s="22"/>
      <c r="KK122" s="22"/>
      <c r="KL122" s="22"/>
      <c r="KM122" s="22"/>
      <c r="KN122" s="22"/>
      <c r="KO122" s="22"/>
      <c r="KP122" s="22"/>
      <c r="KQ122" s="22"/>
      <c r="KR122" s="22"/>
      <c r="KS122" s="22"/>
      <c r="KT122" s="22"/>
      <c r="KU122" s="22"/>
      <c r="KV122" s="22"/>
      <c r="KW122" s="22"/>
      <c r="KX122" s="22"/>
      <c r="KY122" s="22"/>
      <c r="KZ122" s="22"/>
      <c r="LA122" s="22"/>
      <c r="LB122" s="22"/>
      <c r="LC122" s="22"/>
      <c r="LD122" s="22"/>
      <c r="LE122" s="22"/>
      <c r="LF122" s="22"/>
      <c r="LG122" s="22"/>
      <c r="LH122" s="22"/>
      <c r="LI122" s="22"/>
      <c r="LJ122" s="23"/>
    </row>
    <row r="123" spans="2:322" ht="3.65" customHeight="1">
      <c r="B123" s="21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3"/>
      <c r="AP123" s="22"/>
      <c r="AQ123" s="22"/>
      <c r="AR123" s="22"/>
      <c r="AS123" s="22"/>
      <c r="AT123" s="22"/>
      <c r="AU123" s="22"/>
      <c r="AV123" s="22"/>
      <c r="AW123" s="22"/>
      <c r="AX123" s="727"/>
      <c r="AY123" s="728"/>
      <c r="AZ123" s="47"/>
      <c r="BA123" s="59"/>
      <c r="BB123" s="29"/>
      <c r="BC123" s="29"/>
      <c r="BD123" s="29"/>
      <c r="BF123" s="27"/>
      <c r="BJ123" s="95"/>
      <c r="BK123" s="95"/>
      <c r="BL123" s="95"/>
      <c r="BM123" s="95"/>
      <c r="BN123" s="95"/>
      <c r="BO123" s="82"/>
      <c r="BP123" s="82"/>
      <c r="BQ123" s="91"/>
      <c r="CP123" s="90"/>
      <c r="CQ123" s="90"/>
      <c r="CR123" s="90"/>
      <c r="CS123" s="90"/>
      <c r="CT123" s="90"/>
      <c r="CU123" s="90"/>
      <c r="CV123" s="90"/>
      <c r="CW123" s="90"/>
      <c r="CX123" s="90"/>
      <c r="CY123" s="90"/>
      <c r="CZ123" s="90"/>
      <c r="DA123" s="90"/>
      <c r="DB123" s="90"/>
      <c r="DC123" s="90"/>
      <c r="DD123" s="90"/>
      <c r="DE123" s="90"/>
      <c r="DF123" s="90"/>
      <c r="DG123" s="90"/>
      <c r="DH123" s="90"/>
      <c r="DI123" s="90"/>
      <c r="DJ123" s="90"/>
      <c r="DK123" s="90"/>
      <c r="DL123" s="90"/>
      <c r="DM123" s="90"/>
      <c r="DN123" s="90"/>
      <c r="DO123" s="90"/>
      <c r="DP123" s="90"/>
      <c r="DQ123" s="90"/>
      <c r="DR123" s="90"/>
      <c r="DS123" s="90"/>
      <c r="DT123" s="90"/>
      <c r="DU123" s="90"/>
      <c r="DV123" s="90"/>
      <c r="DW123" s="90"/>
      <c r="DX123" s="90"/>
      <c r="DY123" s="90"/>
      <c r="DZ123" s="90"/>
      <c r="EA123" s="90"/>
      <c r="EB123" s="90"/>
      <c r="EC123" s="90"/>
      <c r="ED123" s="90"/>
      <c r="IO123" s="55"/>
      <c r="IP123" s="55"/>
      <c r="IQ123" s="55"/>
      <c r="IR123" s="55"/>
      <c r="IS123" s="55"/>
      <c r="IT123" s="55"/>
      <c r="IU123" s="55"/>
      <c r="IV123" s="68"/>
      <c r="IW123" s="47"/>
      <c r="IX123" s="728"/>
      <c r="IY123" s="731"/>
      <c r="IZ123" s="22"/>
      <c r="JA123" s="22"/>
      <c r="JB123" s="22"/>
      <c r="JC123" s="22"/>
      <c r="JD123" s="22"/>
      <c r="JE123" s="22"/>
      <c r="JF123" s="22"/>
      <c r="JG123" s="22"/>
      <c r="JH123" s="21"/>
      <c r="JI123" s="22"/>
      <c r="JJ123" s="22"/>
      <c r="JK123" s="22"/>
      <c r="JL123" s="22"/>
      <c r="JM123" s="22"/>
      <c r="JN123" s="22"/>
      <c r="JO123" s="22"/>
      <c r="JP123" s="22"/>
      <c r="JQ123" s="22"/>
      <c r="JR123" s="22"/>
      <c r="JS123" s="22"/>
      <c r="JT123" s="22"/>
      <c r="JU123" s="22"/>
      <c r="JV123" s="22"/>
      <c r="JW123" s="22"/>
      <c r="JX123" s="22"/>
      <c r="JY123" s="22"/>
      <c r="JZ123" s="22"/>
      <c r="KA123" s="22"/>
      <c r="KB123" s="22"/>
      <c r="KC123" s="22"/>
      <c r="KD123" s="22"/>
      <c r="KE123" s="22"/>
      <c r="KF123" s="22"/>
      <c r="KG123" s="22"/>
      <c r="KH123" s="22"/>
      <c r="KI123" s="22"/>
      <c r="KJ123" s="22"/>
      <c r="KK123" s="22"/>
      <c r="KL123" s="22"/>
      <c r="KM123" s="22"/>
      <c r="KN123" s="22"/>
      <c r="KO123" s="22"/>
      <c r="KP123" s="22"/>
      <c r="KQ123" s="22"/>
      <c r="KR123" s="22"/>
      <c r="KS123" s="22"/>
      <c r="KT123" s="22"/>
      <c r="KU123" s="22"/>
      <c r="KV123" s="22"/>
      <c r="KW123" s="22"/>
      <c r="KX123" s="22"/>
      <c r="KY123" s="22"/>
      <c r="KZ123" s="22"/>
      <c r="LA123" s="22"/>
      <c r="LB123" s="22"/>
      <c r="LC123" s="22"/>
      <c r="LD123" s="22"/>
      <c r="LE123" s="22"/>
      <c r="LF123" s="22"/>
      <c r="LG123" s="22"/>
      <c r="LH123" s="22"/>
      <c r="LI123" s="22"/>
      <c r="LJ123" s="23"/>
    </row>
    <row r="124" spans="2:322" ht="3.65" customHeight="1">
      <c r="B124" s="21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3"/>
      <c r="AP124" s="22"/>
      <c r="AQ124" s="22"/>
      <c r="AR124" s="22"/>
      <c r="AS124" s="22"/>
      <c r="AT124" s="22"/>
      <c r="AU124" s="22"/>
      <c r="AV124" s="22"/>
      <c r="AW124" s="22"/>
      <c r="AX124" s="727"/>
      <c r="AY124" s="728"/>
      <c r="AZ124" s="47"/>
      <c r="BA124" s="58"/>
      <c r="BB124" s="56"/>
      <c r="BC124" s="56"/>
      <c r="BD124" s="56"/>
      <c r="BE124" s="27"/>
      <c r="BF124" s="27"/>
      <c r="BJ124" s="85"/>
      <c r="BK124" s="86"/>
      <c r="BL124" s="86"/>
      <c r="BM124" s="86"/>
      <c r="BN124" s="86"/>
      <c r="BO124" s="82"/>
      <c r="BP124" s="82"/>
      <c r="BQ124" s="82"/>
      <c r="CP124" s="90"/>
      <c r="CQ124" s="90"/>
      <c r="CR124" s="90"/>
      <c r="CS124" s="90"/>
      <c r="CT124" s="90"/>
      <c r="CU124" s="90"/>
      <c r="CV124" s="90"/>
      <c r="CW124" s="90"/>
      <c r="CX124" s="90"/>
      <c r="CY124" s="90"/>
      <c r="CZ124" s="90"/>
      <c r="DA124" s="90"/>
      <c r="DB124" s="90"/>
      <c r="DC124" s="90"/>
      <c r="DD124" s="90"/>
      <c r="DE124" s="90"/>
      <c r="DF124" s="90"/>
      <c r="DG124" s="90"/>
      <c r="DH124" s="90"/>
      <c r="DI124" s="90"/>
      <c r="DJ124" s="90"/>
      <c r="DK124" s="90"/>
      <c r="DL124" s="90"/>
      <c r="DM124" s="90"/>
      <c r="DN124" s="90"/>
      <c r="DO124" s="90"/>
      <c r="DP124" s="90"/>
      <c r="DQ124" s="90"/>
      <c r="DR124" s="90"/>
      <c r="DS124" s="90"/>
      <c r="DT124" s="90"/>
      <c r="DU124" s="90"/>
      <c r="DV124" s="90"/>
      <c r="DW124" s="90"/>
      <c r="DX124" s="90"/>
      <c r="DY124" s="90"/>
      <c r="DZ124" s="90"/>
      <c r="EA124" s="90"/>
      <c r="EB124" s="90"/>
      <c r="EC124" s="90"/>
      <c r="ED124" s="90"/>
      <c r="EE124" s="90"/>
      <c r="EF124" s="90"/>
      <c r="EG124" s="90"/>
      <c r="EH124" s="90"/>
      <c r="EI124" s="90"/>
      <c r="EJ124" s="90"/>
      <c r="EK124" s="90"/>
      <c r="EL124" s="90"/>
      <c r="EM124" s="90"/>
      <c r="EN124" s="90"/>
      <c r="EO124" s="90"/>
      <c r="EP124" s="90"/>
      <c r="EQ124" s="90"/>
      <c r="ER124" s="90"/>
      <c r="ES124" s="90"/>
      <c r="ET124" s="90"/>
      <c r="EU124" s="90"/>
      <c r="EV124" s="90"/>
      <c r="EW124" s="90"/>
      <c r="EX124" s="90"/>
      <c r="EY124" s="90"/>
      <c r="EZ124" s="87"/>
      <c r="FA124" s="88"/>
      <c r="FB124" s="85"/>
      <c r="FC124" s="86"/>
      <c r="FD124" s="86"/>
      <c r="FE124" s="86"/>
      <c r="FF124" s="86"/>
      <c r="FG124" s="82"/>
      <c r="FH124" s="82"/>
      <c r="FI124" s="82"/>
      <c r="IO124" s="55"/>
      <c r="IP124" s="55"/>
      <c r="IQ124" s="55"/>
      <c r="IR124" s="55"/>
      <c r="IS124" s="55"/>
      <c r="IT124" s="55"/>
      <c r="IU124" s="55"/>
      <c r="IV124" s="68"/>
      <c r="IW124" s="47"/>
      <c r="IX124" s="728"/>
      <c r="IY124" s="731"/>
      <c r="IZ124" s="22"/>
      <c r="JA124" s="22"/>
      <c r="JB124" s="22"/>
      <c r="JC124" s="22"/>
      <c r="JD124" s="22"/>
      <c r="JE124" s="22"/>
      <c r="JF124" s="22"/>
      <c r="JG124" s="22"/>
      <c r="JH124" s="21"/>
      <c r="JI124" s="22"/>
      <c r="JJ124" s="22"/>
      <c r="JK124" s="22"/>
      <c r="JL124" s="22"/>
      <c r="JM124" s="22"/>
      <c r="JN124" s="22"/>
      <c r="JO124" s="22"/>
      <c r="JP124" s="22"/>
      <c r="JQ124" s="22"/>
      <c r="JR124" s="22"/>
      <c r="JS124" s="22"/>
      <c r="JT124" s="22"/>
      <c r="JU124" s="22"/>
      <c r="JV124" s="22"/>
      <c r="JW124" s="22"/>
      <c r="JX124" s="22"/>
      <c r="JY124" s="22"/>
      <c r="JZ124" s="22"/>
      <c r="KA124" s="22"/>
      <c r="KB124" s="22"/>
      <c r="KC124" s="22"/>
      <c r="KD124" s="22"/>
      <c r="KE124" s="22"/>
      <c r="KF124" s="22"/>
      <c r="KG124" s="22"/>
      <c r="KH124" s="22"/>
      <c r="KI124" s="22"/>
      <c r="KJ124" s="22"/>
      <c r="KK124" s="22"/>
      <c r="KL124" s="22"/>
      <c r="KM124" s="22"/>
      <c r="KN124" s="22"/>
      <c r="KO124" s="22"/>
      <c r="KP124" s="22"/>
      <c r="KQ124" s="22"/>
      <c r="KR124" s="22"/>
      <c r="KS124" s="22"/>
      <c r="KT124" s="22"/>
      <c r="KU124" s="22"/>
      <c r="KV124" s="22"/>
      <c r="KW124" s="22"/>
      <c r="KX124" s="22"/>
      <c r="KY124" s="22"/>
      <c r="KZ124" s="22"/>
      <c r="LA124" s="22"/>
      <c r="LB124" s="22"/>
      <c r="LC124" s="22"/>
      <c r="LD124" s="22"/>
      <c r="LE124" s="22"/>
      <c r="LF124" s="22"/>
      <c r="LG124" s="22"/>
      <c r="LH124" s="22"/>
      <c r="LI124" s="22"/>
      <c r="LJ124" s="23"/>
    </row>
    <row r="125" spans="2:322" ht="3.65" customHeight="1">
      <c r="B125" s="21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3"/>
      <c r="AP125" s="22"/>
      <c r="AQ125" s="22"/>
      <c r="AR125" s="22"/>
      <c r="AS125" s="22"/>
      <c r="AT125" s="22"/>
      <c r="AU125" s="22"/>
      <c r="AV125" s="22"/>
      <c r="AW125" s="22"/>
      <c r="AX125" s="727"/>
      <c r="AY125" s="728"/>
      <c r="AZ125" s="47"/>
      <c r="BA125" s="58"/>
      <c r="BB125" s="56"/>
      <c r="BC125" s="56"/>
      <c r="BD125" s="56"/>
      <c r="BE125" s="27"/>
      <c r="BF125" s="27"/>
      <c r="BJ125" s="85"/>
      <c r="BK125" s="86"/>
      <c r="BL125" s="86"/>
      <c r="BM125" s="86"/>
      <c r="BN125" s="86"/>
      <c r="BO125" s="82"/>
      <c r="BP125" s="82"/>
      <c r="BQ125" s="82"/>
      <c r="CP125" s="90"/>
      <c r="CQ125" s="90"/>
      <c r="CR125" s="90"/>
      <c r="CS125" s="90"/>
      <c r="CT125" s="90"/>
      <c r="CU125" s="90"/>
      <c r="CV125" s="90"/>
      <c r="CW125" s="90"/>
      <c r="CX125" s="90"/>
      <c r="CY125" s="90"/>
      <c r="CZ125" s="90"/>
      <c r="DA125" s="90"/>
      <c r="DB125" s="90"/>
      <c r="DC125" s="90"/>
      <c r="DD125" s="90"/>
      <c r="DE125" s="90"/>
      <c r="DF125" s="90"/>
      <c r="DG125" s="90"/>
      <c r="DH125" s="90"/>
      <c r="DI125" s="90"/>
      <c r="DJ125" s="90"/>
      <c r="DK125" s="90"/>
      <c r="DL125" s="90"/>
      <c r="DM125" s="90"/>
      <c r="DN125" s="90"/>
      <c r="DO125" s="90"/>
      <c r="DP125" s="90"/>
      <c r="DQ125" s="90"/>
      <c r="DR125" s="90"/>
      <c r="DS125" s="90"/>
      <c r="DT125" s="90"/>
      <c r="DU125" s="90"/>
      <c r="DV125" s="90"/>
      <c r="DW125" s="90"/>
      <c r="DX125" s="90"/>
      <c r="DY125" s="90"/>
      <c r="DZ125" s="90"/>
      <c r="EA125" s="90"/>
      <c r="EB125" s="90"/>
      <c r="EC125" s="90"/>
      <c r="ED125" s="90"/>
      <c r="EE125" s="90"/>
      <c r="EF125" s="90"/>
      <c r="EG125" s="90"/>
      <c r="EH125" s="90"/>
      <c r="EI125" s="90"/>
      <c r="EJ125" s="90"/>
      <c r="EK125" s="90"/>
      <c r="EL125" s="90"/>
      <c r="EM125" s="90"/>
      <c r="EN125" s="90"/>
      <c r="EO125" s="90"/>
      <c r="EP125" s="90"/>
      <c r="EQ125" s="90"/>
      <c r="ER125" s="90"/>
      <c r="ES125" s="90"/>
      <c r="ET125" s="90"/>
      <c r="EU125" s="90"/>
      <c r="EV125" s="90"/>
      <c r="EW125" s="90"/>
      <c r="EX125" s="90"/>
      <c r="EY125" s="90"/>
      <c r="EZ125" s="87"/>
      <c r="FA125" s="88"/>
      <c r="FB125" s="85"/>
      <c r="FC125" s="86"/>
      <c r="FD125" s="86"/>
      <c r="FE125" s="86"/>
      <c r="FF125" s="86"/>
      <c r="FG125" s="82"/>
      <c r="FH125" s="82"/>
      <c r="FI125" s="82"/>
      <c r="IO125" s="55"/>
      <c r="IP125" s="55"/>
      <c r="IQ125" s="55"/>
      <c r="IR125" s="55"/>
      <c r="IS125" s="55"/>
      <c r="IT125" s="55"/>
      <c r="IU125" s="55"/>
      <c r="IV125" s="68"/>
      <c r="IW125" s="47"/>
      <c r="IX125" s="728"/>
      <c r="IY125" s="731"/>
      <c r="IZ125" s="22"/>
      <c r="JA125" s="22"/>
      <c r="JB125" s="22"/>
      <c r="JC125" s="22"/>
      <c r="JD125" s="22"/>
      <c r="JE125" s="22"/>
      <c r="JF125" s="22"/>
      <c r="JG125" s="22"/>
      <c r="JH125" s="21"/>
      <c r="JI125" s="22"/>
      <c r="JJ125" s="22"/>
      <c r="JK125" s="22"/>
      <c r="JL125" s="22"/>
      <c r="JM125" s="22"/>
      <c r="JN125" s="22"/>
      <c r="JO125" s="22"/>
      <c r="JP125" s="22"/>
      <c r="JQ125" s="22"/>
      <c r="JR125" s="22"/>
      <c r="JS125" s="22"/>
      <c r="JT125" s="22"/>
      <c r="JU125" s="22"/>
      <c r="JV125" s="22"/>
      <c r="JW125" s="22"/>
      <c r="JX125" s="22"/>
      <c r="JY125" s="22"/>
      <c r="JZ125" s="22"/>
      <c r="KA125" s="22"/>
      <c r="KB125" s="22"/>
      <c r="KC125" s="22"/>
      <c r="KD125" s="22"/>
      <c r="KE125" s="22"/>
      <c r="KF125" s="22"/>
      <c r="KG125" s="22"/>
      <c r="KH125" s="22"/>
      <c r="KI125" s="22"/>
      <c r="KJ125" s="22"/>
      <c r="KK125" s="22"/>
      <c r="KL125" s="22"/>
      <c r="KM125" s="22"/>
      <c r="KN125" s="22"/>
      <c r="KO125" s="22"/>
      <c r="KP125" s="22"/>
      <c r="KQ125" s="22"/>
      <c r="KR125" s="22"/>
      <c r="KS125" s="22"/>
      <c r="KT125" s="22"/>
      <c r="KU125" s="22"/>
      <c r="KV125" s="22"/>
      <c r="KW125" s="22"/>
      <c r="KX125" s="22"/>
      <c r="KY125" s="22"/>
      <c r="KZ125" s="22"/>
      <c r="LA125" s="22"/>
      <c r="LB125" s="22"/>
      <c r="LC125" s="22"/>
      <c r="LD125" s="22"/>
      <c r="LE125" s="22"/>
      <c r="LF125" s="22"/>
      <c r="LG125" s="22"/>
      <c r="LH125" s="22"/>
      <c r="LI125" s="22"/>
      <c r="LJ125" s="23"/>
    </row>
    <row r="126" spans="2:322" ht="3.65" customHeight="1">
      <c r="B126" s="21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3"/>
      <c r="AP126" s="22"/>
      <c r="AQ126" s="22"/>
      <c r="AR126" s="22"/>
      <c r="AS126" s="22"/>
      <c r="AT126" s="22"/>
      <c r="AU126" s="22"/>
      <c r="AV126" s="22"/>
      <c r="AW126" s="22"/>
      <c r="AX126" s="727"/>
      <c r="AY126" s="728"/>
      <c r="AZ126" s="47"/>
      <c r="BA126" s="59"/>
      <c r="BB126" s="29"/>
      <c r="BC126" s="29"/>
      <c r="BD126" s="29"/>
      <c r="BJ126" s="85"/>
      <c r="BK126" s="86"/>
      <c r="BL126" s="86"/>
      <c r="BM126" s="86"/>
      <c r="BN126" s="86"/>
      <c r="BO126" s="89"/>
      <c r="BP126" s="89"/>
      <c r="BQ126" s="89"/>
      <c r="CP126" s="90"/>
      <c r="CQ126" s="90"/>
      <c r="CR126" s="90"/>
      <c r="CS126" s="90"/>
      <c r="CT126" s="90"/>
      <c r="CU126" s="90"/>
      <c r="CV126" s="90"/>
      <c r="CW126" s="90"/>
      <c r="CX126" s="90"/>
      <c r="CY126" s="90"/>
      <c r="CZ126" s="90"/>
      <c r="DA126" s="90"/>
      <c r="DB126" s="90"/>
      <c r="DC126" s="90"/>
      <c r="DD126" s="90"/>
      <c r="DE126" s="90"/>
      <c r="DF126" s="90"/>
      <c r="DG126" s="90"/>
      <c r="DH126" s="90"/>
      <c r="DI126" s="90"/>
      <c r="DJ126" s="90"/>
      <c r="DK126" s="90"/>
      <c r="DL126" s="90"/>
      <c r="DM126" s="90"/>
      <c r="DN126" s="90"/>
      <c r="DO126" s="90"/>
      <c r="DP126" s="90"/>
      <c r="DQ126" s="90"/>
      <c r="DR126" s="90"/>
      <c r="DS126" s="90"/>
      <c r="DT126" s="90"/>
      <c r="DU126" s="90"/>
      <c r="DV126" s="90"/>
      <c r="DW126" s="90"/>
      <c r="DX126" s="90"/>
      <c r="DY126" s="90"/>
      <c r="DZ126" s="90"/>
      <c r="EA126" s="90"/>
      <c r="EB126" s="90"/>
      <c r="EC126" s="90"/>
      <c r="ED126" s="90"/>
      <c r="EE126" s="90"/>
      <c r="EF126" s="90"/>
      <c r="EG126" s="90"/>
      <c r="EH126" s="90"/>
      <c r="EI126" s="90"/>
      <c r="EJ126" s="90"/>
      <c r="EK126" s="90"/>
      <c r="EL126" s="90"/>
      <c r="EM126" s="90"/>
      <c r="EN126" s="90"/>
      <c r="EO126" s="90"/>
      <c r="EP126" s="90"/>
      <c r="EQ126" s="90"/>
      <c r="ER126" s="90"/>
      <c r="ES126" s="90"/>
      <c r="ET126" s="90"/>
      <c r="EU126" s="90"/>
      <c r="EV126" s="90"/>
      <c r="EW126" s="90"/>
      <c r="EX126" s="90"/>
      <c r="EY126" s="90"/>
      <c r="EZ126" s="87"/>
      <c r="FA126" s="88"/>
      <c r="FB126" s="85"/>
      <c r="FC126" s="86"/>
      <c r="FD126" s="86"/>
      <c r="FE126" s="86"/>
      <c r="FF126" s="86"/>
      <c r="FG126" s="89"/>
      <c r="FH126" s="89"/>
      <c r="FI126" s="89"/>
      <c r="IO126" s="55"/>
      <c r="IP126" s="55"/>
      <c r="IQ126" s="55"/>
      <c r="IR126" s="55"/>
      <c r="IS126" s="55"/>
      <c r="IT126" s="55"/>
      <c r="IU126" s="55"/>
      <c r="IV126" s="68"/>
      <c r="IW126" s="47"/>
      <c r="IX126" s="728"/>
      <c r="IY126" s="731"/>
      <c r="IZ126" s="22"/>
      <c r="JA126" s="22"/>
      <c r="JB126" s="22"/>
      <c r="JC126" s="22"/>
      <c r="JD126" s="22"/>
      <c r="JE126" s="22"/>
      <c r="JF126" s="22"/>
      <c r="JG126" s="22"/>
      <c r="JH126" s="21"/>
      <c r="JI126" s="22"/>
      <c r="JJ126" s="22"/>
      <c r="JK126" s="22"/>
      <c r="JL126" s="22"/>
      <c r="JM126" s="22"/>
      <c r="JN126" s="22"/>
      <c r="JO126" s="22"/>
      <c r="JP126" s="22"/>
      <c r="JQ126" s="22"/>
      <c r="JR126" s="22"/>
      <c r="JS126" s="22"/>
      <c r="JT126" s="22"/>
      <c r="JU126" s="22"/>
      <c r="JV126" s="22"/>
      <c r="JW126" s="22"/>
      <c r="JX126" s="22"/>
      <c r="JY126" s="22"/>
      <c r="JZ126" s="22"/>
      <c r="KA126" s="22"/>
      <c r="KB126" s="22"/>
      <c r="KC126" s="22"/>
      <c r="KD126" s="22"/>
      <c r="KE126" s="22"/>
      <c r="KF126" s="22"/>
      <c r="KG126" s="22"/>
      <c r="KH126" s="22"/>
      <c r="KI126" s="22"/>
      <c r="KJ126" s="22"/>
      <c r="KK126" s="22"/>
      <c r="KL126" s="22"/>
      <c r="KM126" s="22"/>
      <c r="KN126" s="22"/>
      <c r="KO126" s="22"/>
      <c r="KP126" s="22"/>
      <c r="KQ126" s="22"/>
      <c r="KR126" s="22"/>
      <c r="KS126" s="22"/>
      <c r="KT126" s="22"/>
      <c r="KU126" s="22"/>
      <c r="KV126" s="22"/>
      <c r="KW126" s="22"/>
      <c r="KX126" s="22"/>
      <c r="KY126" s="22"/>
      <c r="KZ126" s="22"/>
      <c r="LA126" s="22"/>
      <c r="LB126" s="22"/>
      <c r="LC126" s="22"/>
      <c r="LD126" s="22"/>
      <c r="LE126" s="22"/>
      <c r="LF126" s="22"/>
      <c r="LG126" s="22"/>
      <c r="LH126" s="22"/>
      <c r="LI126" s="22"/>
      <c r="LJ126" s="23"/>
    </row>
    <row r="127" spans="2:322" ht="3.65" customHeight="1">
      <c r="B127" s="21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3"/>
      <c r="AP127" s="22"/>
      <c r="AQ127" s="22"/>
      <c r="AR127" s="22"/>
      <c r="AS127" s="22"/>
      <c r="AT127" s="22"/>
      <c r="AU127" s="22"/>
      <c r="AV127" s="22"/>
      <c r="AW127" s="22"/>
      <c r="AX127" s="727"/>
      <c r="AY127" s="728"/>
      <c r="AZ127" s="728" t="e" vm="3">
        <v>#VALUE!</v>
      </c>
      <c r="BA127" s="59"/>
      <c r="BB127" s="29"/>
      <c r="BC127" s="29"/>
      <c r="BD127" s="29"/>
      <c r="BF127" s="27"/>
      <c r="BJ127" s="85"/>
      <c r="BK127" s="86"/>
      <c r="BL127" s="86"/>
      <c r="BM127" s="86"/>
      <c r="BN127" s="86"/>
      <c r="BO127" s="89"/>
      <c r="BP127" s="89"/>
      <c r="BQ127" s="89"/>
      <c r="CP127" s="90"/>
      <c r="CQ127" s="90"/>
      <c r="CR127" s="90"/>
      <c r="CS127" s="90"/>
      <c r="CT127" s="90"/>
      <c r="CU127" s="90"/>
      <c r="CV127" s="90"/>
      <c r="CW127" s="90"/>
      <c r="CX127" s="90"/>
      <c r="CY127" s="90"/>
      <c r="CZ127" s="90"/>
      <c r="DA127" s="90"/>
      <c r="DB127" s="90"/>
      <c r="DC127" s="90"/>
      <c r="DD127" s="90"/>
      <c r="DE127" s="90"/>
      <c r="DF127" s="90"/>
      <c r="DG127" s="90"/>
      <c r="DH127" s="90"/>
      <c r="DI127" s="90"/>
      <c r="DJ127" s="90"/>
      <c r="DK127" s="90"/>
      <c r="DL127" s="90"/>
      <c r="DM127" s="90"/>
      <c r="DN127" s="90"/>
      <c r="DO127" s="90"/>
      <c r="DP127" s="90"/>
      <c r="DQ127" s="90"/>
      <c r="DR127" s="90"/>
      <c r="DS127" s="90"/>
      <c r="DT127" s="90"/>
      <c r="DU127" s="90"/>
      <c r="DV127" s="90"/>
      <c r="DW127" s="90"/>
      <c r="DX127" s="90"/>
      <c r="DY127" s="90"/>
      <c r="DZ127" s="90"/>
      <c r="EA127" s="90"/>
      <c r="EB127" s="90"/>
      <c r="EC127" s="90"/>
      <c r="ED127" s="90"/>
      <c r="EE127" s="90"/>
      <c r="EF127" s="90"/>
      <c r="EG127" s="90"/>
      <c r="EH127" s="90"/>
      <c r="EI127" s="90"/>
      <c r="EJ127" s="90"/>
      <c r="EK127" s="90"/>
      <c r="EL127" s="90"/>
      <c r="EM127" s="90"/>
      <c r="EN127" s="90"/>
      <c r="EO127" s="90"/>
      <c r="EP127" s="90"/>
      <c r="EQ127" s="90"/>
      <c r="ER127" s="90"/>
      <c r="ES127" s="90"/>
      <c r="ET127" s="90"/>
      <c r="EU127" s="90"/>
      <c r="EV127" s="90"/>
      <c r="EW127" s="90"/>
      <c r="EX127" s="90"/>
      <c r="EY127" s="90"/>
      <c r="EZ127" s="87"/>
      <c r="FA127" s="88"/>
      <c r="FB127" s="85"/>
      <c r="FC127" s="86"/>
      <c r="FD127" s="86"/>
      <c r="FE127" s="86"/>
      <c r="FF127" s="86"/>
      <c r="FG127" s="89"/>
      <c r="FH127" s="89"/>
      <c r="FI127" s="89"/>
      <c r="IO127" s="55"/>
      <c r="IP127" s="55"/>
      <c r="IQ127" s="55"/>
      <c r="IR127" s="55"/>
      <c r="IS127" s="55"/>
      <c r="IT127" s="55"/>
      <c r="IU127" s="55"/>
      <c r="IV127" s="68"/>
      <c r="IW127" s="728"/>
      <c r="IX127" s="728"/>
      <c r="IY127" s="731"/>
      <c r="IZ127" s="22"/>
      <c r="JA127" s="22"/>
      <c r="JB127" s="22"/>
      <c r="JC127" s="22"/>
      <c r="JD127" s="22"/>
      <c r="JE127" s="22"/>
      <c r="JF127" s="22"/>
      <c r="JG127" s="22"/>
      <c r="JH127" s="21"/>
      <c r="JI127" s="22"/>
      <c r="JJ127" s="22"/>
      <c r="JK127" s="22"/>
      <c r="JL127" s="22"/>
      <c r="JM127" s="22"/>
      <c r="JN127" s="22"/>
      <c r="JO127" s="22"/>
      <c r="JP127" s="22"/>
      <c r="JQ127" s="22"/>
      <c r="JR127" s="22"/>
      <c r="JS127" s="22"/>
      <c r="JT127" s="22"/>
      <c r="JU127" s="22"/>
      <c r="JV127" s="22"/>
      <c r="JW127" s="22"/>
      <c r="JX127" s="22"/>
      <c r="JY127" s="22"/>
      <c r="JZ127" s="22"/>
      <c r="KA127" s="22"/>
      <c r="KB127" s="22"/>
      <c r="KC127" s="22"/>
      <c r="KD127" s="22"/>
      <c r="KE127" s="22"/>
      <c r="KF127" s="22"/>
      <c r="KG127" s="22"/>
      <c r="KH127" s="22"/>
      <c r="KI127" s="22"/>
      <c r="KJ127" s="22"/>
      <c r="KK127" s="22"/>
      <c r="KL127" s="22"/>
      <c r="KM127" s="22"/>
      <c r="KN127" s="22"/>
      <c r="KO127" s="22"/>
      <c r="KP127" s="22"/>
      <c r="KQ127" s="22"/>
      <c r="KR127" s="22"/>
      <c r="KS127" s="22"/>
      <c r="KT127" s="22"/>
      <c r="KU127" s="22"/>
      <c r="KV127" s="22"/>
      <c r="KW127" s="22"/>
      <c r="KX127" s="22"/>
      <c r="KY127" s="22"/>
      <c r="KZ127" s="22"/>
      <c r="LA127" s="22"/>
      <c r="LB127" s="22"/>
      <c r="LC127" s="22"/>
      <c r="LD127" s="22"/>
      <c r="LE127" s="22"/>
      <c r="LF127" s="22"/>
      <c r="LG127" s="22"/>
      <c r="LH127" s="22"/>
      <c r="LI127" s="22"/>
      <c r="LJ127" s="23"/>
    </row>
    <row r="128" spans="2:322" ht="3.65" customHeight="1">
      <c r="B128" s="21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3"/>
      <c r="AP128" s="22"/>
      <c r="AQ128" s="22"/>
      <c r="AR128" s="22"/>
      <c r="AS128" s="22"/>
      <c r="AT128" s="22"/>
      <c r="AU128" s="22"/>
      <c r="AV128" s="22"/>
      <c r="AW128" s="22"/>
      <c r="AX128" s="727"/>
      <c r="AY128" s="728"/>
      <c r="AZ128" s="728"/>
      <c r="BA128" s="59"/>
      <c r="BB128" s="29"/>
      <c r="BC128" s="29"/>
      <c r="BD128" s="29"/>
      <c r="BJ128" s="85"/>
      <c r="BK128" s="86"/>
      <c r="BL128" s="86"/>
      <c r="BM128" s="86"/>
      <c r="BN128" s="86"/>
      <c r="BO128" s="82"/>
      <c r="BP128" s="82"/>
      <c r="BQ128" s="82"/>
      <c r="CP128" s="90"/>
      <c r="CQ128" s="90"/>
      <c r="CR128" s="90"/>
      <c r="CS128" s="90"/>
      <c r="CT128" s="90"/>
      <c r="CU128" s="90"/>
      <c r="CV128" s="90"/>
      <c r="CW128" s="90"/>
      <c r="CX128" s="90"/>
      <c r="CY128" s="90"/>
      <c r="CZ128" s="90"/>
      <c r="DA128" s="90"/>
      <c r="DB128" s="90"/>
      <c r="DC128" s="90"/>
      <c r="DD128" s="90"/>
      <c r="DE128" s="90"/>
      <c r="DF128" s="90"/>
      <c r="DG128" s="90"/>
      <c r="DH128" s="90"/>
      <c r="DI128" s="90"/>
      <c r="DJ128" s="90"/>
      <c r="DK128" s="90"/>
      <c r="DL128" s="90"/>
      <c r="DM128" s="90"/>
      <c r="DN128" s="90"/>
      <c r="DO128" s="90"/>
      <c r="DP128" s="90"/>
      <c r="DQ128" s="90"/>
      <c r="DR128" s="90"/>
      <c r="DS128" s="90"/>
      <c r="DT128" s="90"/>
      <c r="DU128" s="90"/>
      <c r="DV128" s="90"/>
      <c r="DW128" s="90"/>
      <c r="DX128" s="90"/>
      <c r="DY128" s="90"/>
      <c r="DZ128" s="90"/>
      <c r="EA128" s="90"/>
      <c r="EB128" s="90"/>
      <c r="EC128" s="90"/>
      <c r="ED128" s="90"/>
      <c r="EE128" s="90"/>
      <c r="EF128" s="90"/>
      <c r="EG128" s="90"/>
      <c r="EH128" s="90"/>
      <c r="EI128" s="90"/>
      <c r="EJ128" s="90"/>
      <c r="EK128" s="90"/>
      <c r="EL128" s="90"/>
      <c r="EM128" s="90"/>
      <c r="EN128" s="90"/>
      <c r="EO128" s="90"/>
      <c r="EP128" s="90"/>
      <c r="EQ128" s="90"/>
      <c r="ER128" s="90"/>
      <c r="ES128" s="90"/>
      <c r="ET128" s="90"/>
      <c r="EU128" s="90"/>
      <c r="EV128" s="90"/>
      <c r="EW128" s="90"/>
      <c r="EX128" s="90"/>
      <c r="EY128" s="90"/>
      <c r="EZ128" s="87"/>
      <c r="FA128" s="88"/>
      <c r="FB128" s="85"/>
      <c r="FC128" s="86"/>
      <c r="FD128" s="86"/>
      <c r="FE128" s="86"/>
      <c r="FF128" s="86"/>
      <c r="FG128" s="82"/>
      <c r="FH128" s="82"/>
      <c r="FI128" s="82"/>
      <c r="IO128" s="55"/>
      <c r="IP128" s="55"/>
      <c r="IQ128" s="55"/>
      <c r="IR128" s="55"/>
      <c r="IS128" s="55"/>
      <c r="IT128" s="55"/>
      <c r="IU128" s="55"/>
      <c r="IV128" s="68"/>
      <c r="IW128" s="728"/>
      <c r="IX128" s="728"/>
      <c r="IY128" s="731"/>
      <c r="IZ128" s="22"/>
      <c r="JA128" s="22"/>
      <c r="JB128" s="22"/>
      <c r="JC128" s="22"/>
      <c r="JD128" s="22"/>
      <c r="JE128" s="22"/>
      <c r="JF128" s="22"/>
      <c r="JG128" s="22"/>
      <c r="JH128" s="21"/>
      <c r="JI128" s="22"/>
      <c r="JJ128" s="22"/>
      <c r="JK128" s="22"/>
      <c r="JL128" s="22"/>
      <c r="JM128" s="22"/>
      <c r="JN128" s="22"/>
      <c r="JO128" s="22"/>
      <c r="JP128" s="22"/>
      <c r="JQ128" s="22"/>
      <c r="JR128" s="22"/>
      <c r="JS128" s="22"/>
      <c r="JT128" s="22"/>
      <c r="JU128" s="22"/>
      <c r="JV128" s="22"/>
      <c r="JW128" s="22"/>
      <c r="JX128" s="22"/>
      <c r="JY128" s="22"/>
      <c r="JZ128" s="22"/>
      <c r="KA128" s="22"/>
      <c r="KB128" s="22"/>
      <c r="KC128" s="22"/>
      <c r="KD128" s="22"/>
      <c r="KE128" s="22"/>
      <c r="KF128" s="22"/>
      <c r="KG128" s="22"/>
      <c r="KH128" s="22"/>
      <c r="KI128" s="22"/>
      <c r="KJ128" s="22"/>
      <c r="KK128" s="22"/>
      <c r="KL128" s="22"/>
      <c r="KM128" s="22"/>
      <c r="KN128" s="22"/>
      <c r="KO128" s="22"/>
      <c r="KP128" s="22"/>
      <c r="KQ128" s="22"/>
      <c r="KR128" s="22"/>
      <c r="KS128" s="22"/>
      <c r="KT128" s="22"/>
      <c r="KU128" s="22"/>
      <c r="KV128" s="22"/>
      <c r="KW128" s="22"/>
      <c r="KX128" s="22"/>
      <c r="KY128" s="22"/>
      <c r="KZ128" s="22"/>
      <c r="LA128" s="22"/>
      <c r="LB128" s="22"/>
      <c r="LC128" s="22"/>
      <c r="LD128" s="22"/>
      <c r="LE128" s="22"/>
      <c r="LF128" s="22"/>
      <c r="LG128" s="22"/>
      <c r="LH128" s="22"/>
      <c r="LI128" s="22"/>
      <c r="LJ128" s="23"/>
    </row>
    <row r="129" spans="2:322" ht="3.65" customHeight="1">
      <c r="B129" s="21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3"/>
      <c r="AP129" s="22"/>
      <c r="AQ129" s="22"/>
      <c r="AR129" s="22"/>
      <c r="AS129" s="22"/>
      <c r="AT129" s="22"/>
      <c r="AU129" s="22"/>
      <c r="AV129" s="22"/>
      <c r="AW129" s="22"/>
      <c r="AX129" s="727"/>
      <c r="AY129" s="728"/>
      <c r="AZ129" s="47"/>
      <c r="BA129" s="59"/>
      <c r="BB129" s="29"/>
      <c r="BC129" s="29"/>
      <c r="BD129" s="29"/>
      <c r="BF129" s="27"/>
      <c r="BJ129" s="85"/>
      <c r="BK129" s="86"/>
      <c r="BL129" s="86"/>
      <c r="BM129" s="86"/>
      <c r="BN129" s="86"/>
      <c r="BO129" s="82"/>
      <c r="BP129" s="82"/>
      <c r="BQ129" s="82"/>
      <c r="CP129" s="90"/>
      <c r="CQ129" s="90"/>
      <c r="CR129" s="90"/>
      <c r="CS129" s="90"/>
      <c r="CT129" s="90"/>
      <c r="CU129" s="90"/>
      <c r="CV129" s="90"/>
      <c r="CW129" s="90"/>
      <c r="CX129" s="90"/>
      <c r="CY129" s="90"/>
      <c r="CZ129" s="90"/>
      <c r="DA129" s="90"/>
      <c r="DB129" s="90"/>
      <c r="DC129" s="90"/>
      <c r="DD129" s="90"/>
      <c r="DE129" s="90"/>
      <c r="DF129" s="90"/>
      <c r="DG129" s="90"/>
      <c r="DH129" s="90"/>
      <c r="DI129" s="90"/>
      <c r="DJ129" s="90"/>
      <c r="DK129" s="90"/>
      <c r="DL129" s="90"/>
      <c r="DM129" s="90"/>
      <c r="DN129" s="90"/>
      <c r="DO129" s="90"/>
      <c r="DP129" s="90"/>
      <c r="DQ129" s="90"/>
      <c r="DR129" s="90"/>
      <c r="DS129" s="90"/>
      <c r="DT129" s="90"/>
      <c r="DU129" s="90"/>
      <c r="DV129" s="90"/>
      <c r="DW129" s="90"/>
      <c r="DX129" s="90"/>
      <c r="DY129" s="90"/>
      <c r="DZ129" s="90"/>
      <c r="EA129" s="90"/>
      <c r="EB129" s="90"/>
      <c r="EC129" s="90"/>
      <c r="ED129" s="90"/>
      <c r="EE129" s="90"/>
      <c r="EF129" s="90"/>
      <c r="EG129" s="90"/>
      <c r="EH129" s="90"/>
      <c r="EI129" s="90"/>
      <c r="EJ129" s="90"/>
      <c r="EK129" s="90"/>
      <c r="EL129" s="90"/>
      <c r="EM129" s="90"/>
      <c r="EN129" s="90"/>
      <c r="EO129" s="90"/>
      <c r="EP129" s="90"/>
      <c r="EQ129" s="90"/>
      <c r="ER129" s="90"/>
      <c r="ES129" s="90"/>
      <c r="ET129" s="90"/>
      <c r="EU129" s="90"/>
      <c r="EV129" s="90"/>
      <c r="EW129" s="90"/>
      <c r="EX129" s="90"/>
      <c r="EY129" s="90"/>
      <c r="EZ129" s="87"/>
      <c r="FA129" s="88"/>
      <c r="FB129" s="85"/>
      <c r="FC129" s="86"/>
      <c r="FD129" s="86"/>
      <c r="FE129" s="86"/>
      <c r="FF129" s="86"/>
      <c r="FG129" s="82"/>
      <c r="FH129" s="82"/>
      <c r="FI129" s="82"/>
      <c r="IO129" s="55"/>
      <c r="IP129" s="55"/>
      <c r="IQ129" s="55"/>
      <c r="IR129" s="55"/>
      <c r="IS129" s="55"/>
      <c r="IT129" s="55"/>
      <c r="IU129" s="55"/>
      <c r="IV129" s="68"/>
      <c r="IW129" s="47"/>
      <c r="IX129" s="728"/>
      <c r="IY129" s="731"/>
      <c r="IZ129" s="22"/>
      <c r="JA129" s="22"/>
      <c r="JB129" s="22"/>
      <c r="JC129" s="22"/>
      <c r="JD129" s="22"/>
      <c r="JE129" s="22"/>
      <c r="JF129" s="22"/>
      <c r="JG129" s="22"/>
      <c r="JH129" s="21"/>
      <c r="JI129" s="22"/>
      <c r="JJ129" s="22"/>
      <c r="JK129" s="22"/>
      <c r="JL129" s="22"/>
      <c r="JM129" s="22"/>
      <c r="JN129" s="22"/>
      <c r="JO129" s="22"/>
      <c r="JP129" s="22"/>
      <c r="JQ129" s="22"/>
      <c r="JR129" s="22"/>
      <c r="JS129" s="22"/>
      <c r="JT129" s="22"/>
      <c r="JU129" s="22"/>
      <c r="JV129" s="22"/>
      <c r="JW129" s="22"/>
      <c r="JX129" s="22"/>
      <c r="JY129" s="22"/>
      <c r="JZ129" s="22"/>
      <c r="KA129" s="22"/>
      <c r="KB129" s="22"/>
      <c r="KC129" s="22"/>
      <c r="KD129" s="22"/>
      <c r="KE129" s="22"/>
      <c r="KF129" s="22"/>
      <c r="KG129" s="22"/>
      <c r="KH129" s="22"/>
      <c r="KI129" s="22"/>
      <c r="KJ129" s="22"/>
      <c r="KK129" s="22"/>
      <c r="KL129" s="22"/>
      <c r="KM129" s="22"/>
      <c r="KN129" s="22"/>
      <c r="KO129" s="22"/>
      <c r="KP129" s="22"/>
      <c r="KQ129" s="22"/>
      <c r="KR129" s="22"/>
      <c r="KS129" s="22"/>
      <c r="KT129" s="22"/>
      <c r="KU129" s="22"/>
      <c r="KV129" s="22"/>
      <c r="KW129" s="22"/>
      <c r="KX129" s="22"/>
      <c r="KY129" s="22"/>
      <c r="KZ129" s="22"/>
      <c r="LA129" s="22"/>
      <c r="LB129" s="22"/>
      <c r="LC129" s="22"/>
      <c r="LD129" s="22"/>
      <c r="LE129" s="22"/>
      <c r="LF129" s="22"/>
      <c r="LG129" s="22"/>
      <c r="LH129" s="22"/>
      <c r="LI129" s="22"/>
      <c r="LJ129" s="23"/>
    </row>
    <row r="130" spans="2:322" ht="3.65" customHeight="1">
      <c r="B130" s="21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3"/>
      <c r="AP130" s="22"/>
      <c r="AQ130" s="22"/>
      <c r="AR130" s="22"/>
      <c r="AS130" s="22"/>
      <c r="AT130" s="22"/>
      <c r="AU130" s="22"/>
      <c r="AV130" s="22"/>
      <c r="AW130" s="22"/>
      <c r="AX130" s="727"/>
      <c r="AY130" s="728"/>
      <c r="AZ130" s="47"/>
      <c r="BA130" s="59"/>
      <c r="BB130" s="29"/>
      <c r="BC130" s="29"/>
      <c r="BD130" s="29"/>
      <c r="BJ130" s="95"/>
      <c r="BK130" s="95"/>
      <c r="BL130" s="95"/>
      <c r="BM130" s="95"/>
      <c r="BN130" s="95"/>
      <c r="BO130" s="82"/>
      <c r="BP130" s="82"/>
      <c r="BQ130" s="82"/>
      <c r="CP130" s="90"/>
      <c r="CQ130" s="90"/>
      <c r="CR130" s="90"/>
      <c r="CS130" s="90"/>
      <c r="CT130" s="90"/>
      <c r="CU130" s="90"/>
      <c r="CV130" s="90"/>
      <c r="CW130" s="90"/>
      <c r="CX130" s="90"/>
      <c r="CY130" s="90"/>
      <c r="CZ130" s="90"/>
      <c r="DA130" s="90"/>
      <c r="DB130" s="90"/>
      <c r="DC130" s="90"/>
      <c r="DD130" s="90"/>
      <c r="DE130" s="90"/>
      <c r="DF130" s="90"/>
      <c r="DG130" s="90"/>
      <c r="DH130" s="90"/>
      <c r="DI130" s="90"/>
      <c r="DJ130" s="90"/>
      <c r="DK130" s="90"/>
      <c r="DL130" s="90"/>
      <c r="DM130" s="90"/>
      <c r="DN130" s="90"/>
      <c r="DO130" s="90"/>
      <c r="DP130" s="90"/>
      <c r="DQ130" s="90"/>
      <c r="DR130" s="90"/>
      <c r="DS130" s="90"/>
      <c r="DT130" s="90"/>
      <c r="DU130" s="90"/>
      <c r="DV130" s="90"/>
      <c r="DW130" s="90"/>
      <c r="DX130" s="90"/>
      <c r="DY130" s="90"/>
      <c r="DZ130" s="90"/>
      <c r="EA130" s="90"/>
      <c r="EB130" s="90"/>
      <c r="EC130" s="90"/>
      <c r="ED130" s="90"/>
      <c r="EE130" s="90"/>
      <c r="EF130" s="90"/>
      <c r="EG130" s="90"/>
      <c r="EH130" s="90"/>
      <c r="EI130" s="90"/>
      <c r="EJ130" s="90"/>
      <c r="EK130" s="90"/>
      <c r="EL130" s="90"/>
      <c r="EM130" s="90"/>
      <c r="EN130" s="90"/>
      <c r="EO130" s="90"/>
      <c r="EP130" s="90"/>
      <c r="EQ130" s="90"/>
      <c r="ER130" s="90"/>
      <c r="ES130" s="90"/>
      <c r="ET130" s="90"/>
      <c r="EU130" s="90"/>
      <c r="EV130" s="90"/>
      <c r="EW130" s="90"/>
      <c r="EX130" s="90"/>
      <c r="EY130" s="90"/>
      <c r="EZ130" s="53"/>
      <c r="FA130" s="53"/>
      <c r="FB130" s="95"/>
      <c r="FC130" s="95"/>
      <c r="FD130" s="95"/>
      <c r="FE130" s="95"/>
      <c r="FF130" s="95"/>
      <c r="FG130" s="82"/>
      <c r="FH130" s="82"/>
      <c r="FI130" s="82"/>
      <c r="IO130" s="55"/>
      <c r="IP130" s="55"/>
      <c r="IQ130" s="55"/>
      <c r="IR130" s="55"/>
      <c r="IS130" s="55"/>
      <c r="IT130" s="55"/>
      <c r="IU130" s="55"/>
      <c r="IV130" s="68"/>
      <c r="IW130" s="47"/>
      <c r="IX130" s="728"/>
      <c r="IY130" s="731"/>
      <c r="IZ130" s="22"/>
      <c r="JA130" s="22"/>
      <c r="JB130" s="22"/>
      <c r="JC130" s="22"/>
      <c r="JD130" s="22"/>
      <c r="JE130" s="22"/>
      <c r="JF130" s="22"/>
      <c r="JG130" s="22"/>
      <c r="JH130" s="21"/>
      <c r="JI130" s="22"/>
      <c r="JJ130" s="22"/>
      <c r="JK130" s="22"/>
      <c r="JL130" s="22"/>
      <c r="JM130" s="22"/>
      <c r="JN130" s="22"/>
      <c r="JO130" s="22"/>
      <c r="JP130" s="22"/>
      <c r="JQ130" s="22"/>
      <c r="JR130" s="22"/>
      <c r="JS130" s="22"/>
      <c r="JT130" s="22"/>
      <c r="JU130" s="22"/>
      <c r="JV130" s="22"/>
      <c r="JW130" s="22"/>
      <c r="JX130" s="22"/>
      <c r="JY130" s="22"/>
      <c r="JZ130" s="22"/>
      <c r="KA130" s="22"/>
      <c r="KB130" s="22"/>
      <c r="KC130" s="22"/>
      <c r="KD130" s="22"/>
      <c r="KE130" s="22"/>
      <c r="KF130" s="22"/>
      <c r="KG130" s="22"/>
      <c r="KH130" s="22"/>
      <c r="KI130" s="22"/>
      <c r="KJ130" s="22"/>
      <c r="KK130" s="22"/>
      <c r="KL130" s="22"/>
      <c r="KM130" s="22"/>
      <c r="KN130" s="22"/>
      <c r="KO130" s="22"/>
      <c r="KP130" s="22"/>
      <c r="KQ130" s="22"/>
      <c r="KR130" s="22"/>
      <c r="KS130" s="22"/>
      <c r="KT130" s="22"/>
      <c r="KU130" s="22"/>
      <c r="KV130" s="22"/>
      <c r="KW130" s="22"/>
      <c r="KX130" s="22"/>
      <c r="KY130" s="22"/>
      <c r="KZ130" s="22"/>
      <c r="LA130" s="22"/>
      <c r="LB130" s="22"/>
      <c r="LC130" s="22"/>
      <c r="LD130" s="22"/>
      <c r="LE130" s="22"/>
      <c r="LF130" s="22"/>
      <c r="LG130" s="22"/>
      <c r="LH130" s="22"/>
      <c r="LI130" s="22"/>
      <c r="LJ130" s="23"/>
    </row>
    <row r="131" spans="2:322" ht="3.65" customHeight="1">
      <c r="B131" s="21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3"/>
      <c r="AP131" s="22"/>
      <c r="AQ131" s="22"/>
      <c r="AR131" s="22"/>
      <c r="AS131" s="22"/>
      <c r="AT131" s="22"/>
      <c r="AU131" s="22"/>
      <c r="AV131" s="22"/>
      <c r="AW131" s="22"/>
      <c r="AX131" s="727"/>
      <c r="AY131" s="728"/>
      <c r="AZ131" s="47"/>
      <c r="BA131" s="59"/>
      <c r="BB131" s="29"/>
      <c r="BC131" s="29"/>
      <c r="BD131" s="29"/>
      <c r="BF131" s="27"/>
      <c r="BJ131" s="95"/>
      <c r="BK131" s="95"/>
      <c r="BL131" s="95"/>
      <c r="BM131" s="95"/>
      <c r="BN131" s="95"/>
      <c r="BO131" s="82"/>
      <c r="BP131" s="82"/>
      <c r="BQ131" s="82"/>
      <c r="CP131" s="90"/>
      <c r="CQ131" s="90"/>
      <c r="CR131" s="90"/>
      <c r="CS131" s="90"/>
      <c r="CT131" s="90"/>
      <c r="CU131" s="90"/>
      <c r="CV131" s="90"/>
      <c r="CW131" s="90"/>
      <c r="CX131" s="90"/>
      <c r="CY131" s="90"/>
      <c r="CZ131" s="90"/>
      <c r="DA131" s="90"/>
      <c r="DB131" s="90"/>
      <c r="DC131" s="90"/>
      <c r="DD131" s="90"/>
      <c r="DE131" s="90"/>
      <c r="DF131" s="90"/>
      <c r="DG131" s="90"/>
      <c r="DH131" s="90"/>
      <c r="DI131" s="90"/>
      <c r="DJ131" s="90"/>
      <c r="DK131" s="90"/>
      <c r="DL131" s="90"/>
      <c r="DM131" s="90"/>
      <c r="DN131" s="90"/>
      <c r="DO131" s="90"/>
      <c r="DP131" s="90"/>
      <c r="DQ131" s="90"/>
      <c r="DR131" s="90"/>
      <c r="DS131" s="90"/>
      <c r="DT131" s="90"/>
      <c r="DU131" s="90"/>
      <c r="DV131" s="90"/>
      <c r="DW131" s="90"/>
      <c r="DX131" s="90"/>
      <c r="DY131" s="90"/>
      <c r="DZ131" s="90"/>
      <c r="EA131" s="90"/>
      <c r="EB131" s="90"/>
      <c r="EC131" s="90"/>
      <c r="ED131" s="90"/>
      <c r="EE131" s="90"/>
      <c r="EF131" s="90"/>
      <c r="EG131" s="90"/>
      <c r="EH131" s="90"/>
      <c r="EI131" s="90"/>
      <c r="EJ131" s="90"/>
      <c r="EK131" s="90"/>
      <c r="EL131" s="90"/>
      <c r="EM131" s="90"/>
      <c r="EN131" s="90"/>
      <c r="EO131" s="90"/>
      <c r="EP131" s="90"/>
      <c r="EQ131" s="90"/>
      <c r="ER131" s="90"/>
      <c r="ES131" s="90"/>
      <c r="ET131" s="90"/>
      <c r="EU131" s="90"/>
      <c r="EV131" s="90"/>
      <c r="EW131" s="90"/>
      <c r="EX131" s="90"/>
      <c r="EY131" s="90"/>
      <c r="EZ131" s="53"/>
      <c r="FA131" s="53"/>
      <c r="FB131" s="95"/>
      <c r="FC131" s="95"/>
      <c r="FD131" s="95"/>
      <c r="FE131" s="95"/>
      <c r="FF131" s="95"/>
      <c r="FG131" s="82"/>
      <c r="FH131" s="82"/>
      <c r="FI131" s="82"/>
      <c r="IO131" s="55"/>
      <c r="IP131" s="55"/>
      <c r="IQ131" s="55"/>
      <c r="IR131" s="55"/>
      <c r="IS131" s="55"/>
      <c r="IT131" s="55"/>
      <c r="IU131" s="55"/>
      <c r="IV131" s="68"/>
      <c r="IW131" s="47"/>
      <c r="IX131" s="728"/>
      <c r="IY131" s="731"/>
      <c r="IZ131" s="22"/>
      <c r="JA131" s="22"/>
      <c r="JB131" s="22"/>
      <c r="JC131" s="22"/>
      <c r="JD131" s="22"/>
      <c r="JE131" s="22"/>
      <c r="JF131" s="22"/>
      <c r="JG131" s="22"/>
      <c r="JH131" s="21"/>
      <c r="JI131" s="22"/>
      <c r="JJ131" s="22"/>
      <c r="JK131" s="22"/>
      <c r="JL131" s="22"/>
      <c r="JM131" s="22"/>
      <c r="JN131" s="22"/>
      <c r="JO131" s="22"/>
      <c r="JP131" s="22"/>
      <c r="JQ131" s="22"/>
      <c r="JR131" s="22"/>
      <c r="JS131" s="22"/>
      <c r="JT131" s="22"/>
      <c r="JU131" s="22"/>
      <c r="JV131" s="22"/>
      <c r="JW131" s="22"/>
      <c r="JX131" s="22"/>
      <c r="JY131" s="22"/>
      <c r="JZ131" s="22"/>
      <c r="KA131" s="22"/>
      <c r="KB131" s="22"/>
      <c r="KC131" s="22"/>
      <c r="KD131" s="22"/>
      <c r="KE131" s="22"/>
      <c r="KF131" s="22"/>
      <c r="KG131" s="22"/>
      <c r="KH131" s="22"/>
      <c r="KI131" s="22"/>
      <c r="KJ131" s="22"/>
      <c r="KK131" s="22"/>
      <c r="KL131" s="22"/>
      <c r="KM131" s="22"/>
      <c r="KN131" s="22"/>
      <c r="KO131" s="22"/>
      <c r="KP131" s="22"/>
      <c r="KQ131" s="22"/>
      <c r="KR131" s="22"/>
      <c r="KS131" s="22"/>
      <c r="KT131" s="22"/>
      <c r="KU131" s="22"/>
      <c r="KV131" s="22"/>
      <c r="KW131" s="22"/>
      <c r="KX131" s="22"/>
      <c r="KY131" s="22"/>
      <c r="KZ131" s="22"/>
      <c r="LA131" s="22"/>
      <c r="LB131" s="22"/>
      <c r="LC131" s="22"/>
      <c r="LD131" s="22"/>
      <c r="LE131" s="22"/>
      <c r="LF131" s="22"/>
      <c r="LG131" s="22"/>
      <c r="LH131" s="22"/>
      <c r="LI131" s="22"/>
      <c r="LJ131" s="23"/>
    </row>
    <row r="132" spans="2:322" ht="3.65" customHeight="1">
      <c r="B132" s="21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3"/>
      <c r="AP132" s="22"/>
      <c r="AQ132" s="22"/>
      <c r="AR132" s="22"/>
      <c r="AS132" s="22"/>
      <c r="AT132" s="22"/>
      <c r="AU132" s="22"/>
      <c r="AV132" s="22"/>
      <c r="AW132" s="22"/>
      <c r="AX132" s="727"/>
      <c r="AY132" s="728"/>
      <c r="AZ132" s="47"/>
      <c r="BA132" s="58"/>
      <c r="BB132" s="56"/>
      <c r="BC132" s="56"/>
      <c r="BD132" s="56"/>
      <c r="BE132" s="27"/>
      <c r="BF132" s="27"/>
      <c r="BJ132" s="85"/>
      <c r="BK132" s="86"/>
      <c r="BL132" s="86"/>
      <c r="BM132" s="86"/>
      <c r="BN132" s="86"/>
      <c r="BO132" s="82"/>
      <c r="BP132" s="82"/>
      <c r="BQ132" s="82"/>
      <c r="CP132" s="90"/>
      <c r="CQ132" s="90"/>
      <c r="CR132" s="90"/>
      <c r="CS132" s="90"/>
      <c r="CT132" s="90"/>
      <c r="CU132" s="90"/>
      <c r="CV132" s="90"/>
      <c r="CW132" s="90"/>
      <c r="CX132" s="90"/>
      <c r="CY132" s="90"/>
      <c r="CZ132" s="90"/>
      <c r="DA132" s="90"/>
      <c r="DB132" s="90"/>
      <c r="DC132" s="90"/>
      <c r="DD132" s="90"/>
      <c r="DE132" s="90"/>
      <c r="DF132" s="90"/>
      <c r="DG132" s="90"/>
      <c r="DH132" s="90"/>
      <c r="DI132" s="90"/>
      <c r="DJ132" s="90"/>
      <c r="DK132" s="90"/>
      <c r="DL132" s="90"/>
      <c r="DM132" s="90"/>
      <c r="DN132" s="90"/>
      <c r="DO132" s="90"/>
      <c r="DP132" s="90"/>
      <c r="DQ132" s="90"/>
      <c r="DR132" s="90"/>
      <c r="DS132" s="90"/>
      <c r="DT132" s="90"/>
      <c r="DU132" s="90"/>
      <c r="DV132" s="90"/>
      <c r="DW132" s="90"/>
      <c r="DX132" s="90"/>
      <c r="DY132" s="90"/>
      <c r="DZ132" s="90"/>
      <c r="EA132" s="90"/>
      <c r="EB132" s="90"/>
      <c r="EC132" s="90"/>
      <c r="ED132" s="90"/>
      <c r="EE132" s="90"/>
      <c r="EF132" s="90"/>
      <c r="EG132" s="90"/>
      <c r="EH132" s="90"/>
      <c r="EI132" s="90"/>
      <c r="EJ132" s="90"/>
      <c r="EK132" s="90"/>
      <c r="EL132" s="90"/>
      <c r="EM132" s="90"/>
      <c r="EN132" s="90"/>
      <c r="EO132" s="90"/>
      <c r="EP132" s="90"/>
      <c r="EQ132" s="90"/>
      <c r="ER132" s="90"/>
      <c r="ES132" s="90"/>
      <c r="ET132" s="90"/>
      <c r="EU132" s="90"/>
      <c r="EV132" s="90"/>
      <c r="EW132" s="90"/>
      <c r="EX132" s="90"/>
      <c r="EY132" s="90"/>
      <c r="EZ132" s="87"/>
      <c r="FA132" s="88"/>
      <c r="FB132" s="85"/>
      <c r="FC132" s="86"/>
      <c r="FD132" s="86"/>
      <c r="FE132" s="86"/>
      <c r="FF132" s="86"/>
      <c r="FG132" s="82"/>
      <c r="FH132" s="82"/>
      <c r="FI132" s="82"/>
      <c r="IO132" s="55"/>
      <c r="IP132" s="55"/>
      <c r="IQ132" s="55"/>
      <c r="IR132" s="55"/>
      <c r="IS132" s="55"/>
      <c r="IT132" s="55"/>
      <c r="IU132" s="55"/>
      <c r="IV132" s="68"/>
      <c r="IW132" s="47"/>
      <c r="IX132" s="728"/>
      <c r="IY132" s="731"/>
      <c r="IZ132" s="22"/>
      <c r="JA132" s="22"/>
      <c r="JB132" s="22"/>
      <c r="JC132" s="22"/>
      <c r="JD132" s="22"/>
      <c r="JE132" s="22"/>
      <c r="JF132" s="22"/>
      <c r="JG132" s="22"/>
      <c r="JH132" s="21"/>
      <c r="JI132" s="22"/>
      <c r="JJ132" s="22"/>
      <c r="JK132" s="22"/>
      <c r="JL132" s="22"/>
      <c r="JM132" s="22"/>
      <c r="JN132" s="22"/>
      <c r="JO132" s="22"/>
      <c r="JP132" s="22"/>
      <c r="JQ132" s="22"/>
      <c r="JR132" s="22"/>
      <c r="JS132" s="22"/>
      <c r="JT132" s="22"/>
      <c r="JU132" s="22"/>
      <c r="JV132" s="22"/>
      <c r="JW132" s="22"/>
      <c r="JX132" s="22"/>
      <c r="JY132" s="22"/>
      <c r="JZ132" s="22"/>
      <c r="KA132" s="22"/>
      <c r="KB132" s="22"/>
      <c r="KC132" s="22"/>
      <c r="KD132" s="22"/>
      <c r="KE132" s="22"/>
      <c r="KF132" s="22"/>
      <c r="KG132" s="22"/>
      <c r="KH132" s="22"/>
      <c r="KI132" s="22"/>
      <c r="KJ132" s="22"/>
      <c r="KK132" s="22"/>
      <c r="KL132" s="22"/>
      <c r="KM132" s="22"/>
      <c r="KN132" s="22"/>
      <c r="KO132" s="22"/>
      <c r="KP132" s="22"/>
      <c r="KQ132" s="22"/>
      <c r="KR132" s="22"/>
      <c r="KS132" s="22"/>
      <c r="KT132" s="22"/>
      <c r="KU132" s="22"/>
      <c r="KV132" s="22"/>
      <c r="KW132" s="22"/>
      <c r="KX132" s="22"/>
      <c r="KY132" s="22"/>
      <c r="KZ132" s="22"/>
      <c r="LA132" s="22"/>
      <c r="LB132" s="22"/>
      <c r="LC132" s="22"/>
      <c r="LD132" s="22"/>
      <c r="LE132" s="22"/>
      <c r="LF132" s="22"/>
      <c r="LG132" s="22"/>
      <c r="LH132" s="22"/>
      <c r="LI132" s="22"/>
      <c r="LJ132" s="23"/>
    </row>
    <row r="133" spans="2:322" ht="3.65" customHeight="1">
      <c r="B133" s="21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3"/>
      <c r="AP133" s="22"/>
      <c r="AQ133" s="22"/>
      <c r="AR133" s="22"/>
      <c r="AS133" s="22"/>
      <c r="AT133" s="22"/>
      <c r="AU133" s="22"/>
      <c r="AV133" s="22"/>
      <c r="AW133" s="22"/>
      <c r="AX133" s="727"/>
      <c r="AY133" s="728"/>
      <c r="AZ133" s="47"/>
      <c r="BA133" s="58"/>
      <c r="BB133" s="56"/>
      <c r="BC133" s="56"/>
      <c r="BD133" s="56"/>
      <c r="BJ133" s="85"/>
      <c r="BK133" s="86"/>
      <c r="BL133" s="86"/>
      <c r="BM133" s="86"/>
      <c r="BN133" s="86"/>
      <c r="BO133" s="82"/>
      <c r="BP133" s="82"/>
      <c r="BQ133" s="82"/>
      <c r="CP133" s="90"/>
      <c r="CQ133" s="90"/>
      <c r="CR133" s="90"/>
      <c r="CS133" s="90"/>
      <c r="CT133" s="90"/>
      <c r="CU133" s="90"/>
      <c r="CV133" s="90"/>
      <c r="CW133" s="90"/>
      <c r="CX133" s="90"/>
      <c r="CY133" s="90"/>
      <c r="CZ133" s="90"/>
      <c r="DA133" s="90"/>
      <c r="DB133" s="90"/>
      <c r="DC133" s="90"/>
      <c r="DD133" s="90"/>
      <c r="DE133" s="90"/>
      <c r="DF133" s="90"/>
      <c r="DG133" s="90"/>
      <c r="DH133" s="90"/>
      <c r="DI133" s="90"/>
      <c r="DJ133" s="90"/>
      <c r="DK133" s="90"/>
      <c r="DL133" s="90"/>
      <c r="DM133" s="90"/>
      <c r="DN133" s="90"/>
      <c r="DO133" s="90"/>
      <c r="DP133" s="90"/>
      <c r="DQ133" s="90"/>
      <c r="DR133" s="90"/>
      <c r="DS133" s="90"/>
      <c r="DT133" s="90"/>
      <c r="DU133" s="90"/>
      <c r="DV133" s="90"/>
      <c r="DW133" s="90"/>
      <c r="DX133" s="90"/>
      <c r="DY133" s="90"/>
      <c r="DZ133" s="90"/>
      <c r="EA133" s="90"/>
      <c r="EB133" s="90"/>
      <c r="EC133" s="90"/>
      <c r="ED133" s="90"/>
      <c r="EE133" s="90"/>
      <c r="EF133" s="90"/>
      <c r="EG133" s="90"/>
      <c r="EH133" s="90"/>
      <c r="EI133" s="90"/>
      <c r="EJ133" s="90"/>
      <c r="EK133" s="90"/>
      <c r="EL133" s="90"/>
      <c r="EM133" s="90"/>
      <c r="EN133" s="90"/>
      <c r="EO133" s="90"/>
      <c r="EP133" s="90"/>
      <c r="EQ133" s="90"/>
      <c r="ER133" s="90"/>
      <c r="ES133" s="90"/>
      <c r="ET133" s="90"/>
      <c r="EU133" s="90"/>
      <c r="EV133" s="90"/>
      <c r="EW133" s="90"/>
      <c r="EX133" s="90"/>
      <c r="EY133" s="90"/>
      <c r="EZ133" s="87"/>
      <c r="FA133" s="88"/>
      <c r="FB133" s="85"/>
      <c r="FC133" s="86"/>
      <c r="FD133" s="86"/>
      <c r="FE133" s="86"/>
      <c r="FF133" s="86"/>
      <c r="FG133" s="82"/>
      <c r="FH133" s="82"/>
      <c r="FI133" s="82"/>
      <c r="IO133" s="55"/>
      <c r="IP133" s="55"/>
      <c r="IQ133" s="55"/>
      <c r="IR133" s="55"/>
      <c r="IS133" s="55"/>
      <c r="IT133" s="55"/>
      <c r="IU133" s="55"/>
      <c r="IV133" s="68"/>
      <c r="IW133" s="47"/>
      <c r="IX133" s="728"/>
      <c r="IY133" s="731"/>
      <c r="IZ133" s="22"/>
      <c r="JA133" s="22"/>
      <c r="JB133" s="22"/>
      <c r="JC133" s="22"/>
      <c r="JD133" s="22"/>
      <c r="JE133" s="22"/>
      <c r="JF133" s="22"/>
      <c r="JG133" s="22"/>
      <c r="JH133" s="21"/>
      <c r="JI133" s="22"/>
      <c r="JJ133" s="22"/>
      <c r="JK133" s="22"/>
      <c r="JL133" s="22"/>
      <c r="JM133" s="22"/>
      <c r="JN133" s="22"/>
      <c r="JO133" s="22"/>
      <c r="JP133" s="22"/>
      <c r="JQ133" s="22"/>
      <c r="JR133" s="22"/>
      <c r="JS133" s="22"/>
      <c r="JT133" s="22"/>
      <c r="JU133" s="22"/>
      <c r="JV133" s="22"/>
      <c r="JW133" s="22"/>
      <c r="JX133" s="22"/>
      <c r="JY133" s="22"/>
      <c r="JZ133" s="22"/>
      <c r="KA133" s="22"/>
      <c r="KB133" s="22"/>
      <c r="KC133" s="22"/>
      <c r="KD133" s="22"/>
      <c r="KE133" s="22"/>
      <c r="KF133" s="22"/>
      <c r="KG133" s="22"/>
      <c r="KH133" s="22"/>
      <c r="KI133" s="22"/>
      <c r="KJ133" s="22"/>
      <c r="KK133" s="22"/>
      <c r="KL133" s="22"/>
      <c r="KM133" s="22"/>
      <c r="KN133" s="22"/>
      <c r="KO133" s="22"/>
      <c r="KP133" s="22"/>
      <c r="KQ133" s="22"/>
      <c r="KR133" s="22"/>
      <c r="KS133" s="22"/>
      <c r="KT133" s="22"/>
      <c r="KU133" s="22"/>
      <c r="KV133" s="22"/>
      <c r="KW133" s="22"/>
      <c r="KX133" s="22"/>
      <c r="KY133" s="22"/>
      <c r="KZ133" s="22"/>
      <c r="LA133" s="22"/>
      <c r="LB133" s="22"/>
      <c r="LC133" s="22"/>
      <c r="LD133" s="22"/>
      <c r="LE133" s="22"/>
      <c r="LF133" s="22"/>
      <c r="LG133" s="22"/>
      <c r="LH133" s="22"/>
      <c r="LI133" s="22"/>
      <c r="LJ133" s="23"/>
    </row>
    <row r="134" spans="2:322" ht="3.65" customHeight="1">
      <c r="B134" s="21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3"/>
      <c r="AP134" s="22"/>
      <c r="AQ134" s="22"/>
      <c r="AR134" s="22"/>
      <c r="AS134" s="22"/>
      <c r="AT134" s="22"/>
      <c r="AU134" s="22"/>
      <c r="AV134" s="22"/>
      <c r="AW134" s="22"/>
      <c r="AX134" s="729"/>
      <c r="AY134" s="730"/>
      <c r="AZ134" s="48"/>
      <c r="BA134" s="57"/>
      <c r="BJ134" s="85"/>
      <c r="BK134" s="86"/>
      <c r="BL134" s="86"/>
      <c r="BM134" s="86"/>
      <c r="BN134" s="86"/>
      <c r="BO134" s="89"/>
      <c r="BP134" s="89"/>
      <c r="BQ134" s="89"/>
      <c r="CP134" s="90"/>
      <c r="CQ134" s="90"/>
      <c r="CR134" s="90"/>
      <c r="CS134" s="90"/>
      <c r="CT134" s="90"/>
      <c r="CU134" s="90"/>
      <c r="CV134" s="90"/>
      <c r="CW134" s="90"/>
      <c r="CX134" s="90"/>
      <c r="CY134" s="90"/>
      <c r="CZ134" s="90"/>
      <c r="DA134" s="90"/>
      <c r="DB134" s="90"/>
      <c r="DC134" s="90"/>
      <c r="DD134" s="90"/>
      <c r="DE134" s="90"/>
      <c r="DF134" s="90"/>
      <c r="DG134" s="90"/>
      <c r="DH134" s="90"/>
      <c r="DI134" s="90"/>
      <c r="DJ134" s="90"/>
      <c r="DK134" s="90"/>
      <c r="DL134" s="90"/>
      <c r="DM134" s="90"/>
      <c r="DN134" s="90"/>
      <c r="DO134" s="90"/>
      <c r="DP134" s="90"/>
      <c r="DQ134" s="90"/>
      <c r="DR134" s="90"/>
      <c r="DS134" s="90"/>
      <c r="DT134" s="90"/>
      <c r="DU134" s="90"/>
      <c r="DV134" s="90"/>
      <c r="DW134" s="90"/>
      <c r="DX134" s="90"/>
      <c r="DY134" s="90"/>
      <c r="DZ134" s="90"/>
      <c r="EA134" s="90"/>
      <c r="EB134" s="90"/>
      <c r="EC134" s="90"/>
      <c r="ED134" s="90"/>
      <c r="EE134" s="90"/>
      <c r="EF134" s="90"/>
      <c r="EG134" s="90"/>
      <c r="EH134" s="90"/>
      <c r="EI134" s="90"/>
      <c r="EJ134" s="90"/>
      <c r="EK134" s="90"/>
      <c r="EL134" s="90"/>
      <c r="EM134" s="90"/>
      <c r="EN134" s="90"/>
      <c r="EO134" s="90"/>
      <c r="EP134" s="90"/>
      <c r="EQ134" s="90"/>
      <c r="ER134" s="90"/>
      <c r="ES134" s="90"/>
      <c r="ET134" s="90"/>
      <c r="EU134" s="90"/>
      <c r="EV134" s="90"/>
      <c r="EW134" s="90"/>
      <c r="EX134" s="90"/>
      <c r="EY134" s="90"/>
      <c r="EZ134" s="87"/>
      <c r="FA134" s="88"/>
      <c r="FB134" s="85"/>
      <c r="FC134" s="86"/>
      <c r="FD134" s="86"/>
      <c r="FE134" s="86"/>
      <c r="FF134" s="86"/>
      <c r="FG134" s="89"/>
      <c r="FH134" s="89"/>
      <c r="FI134" s="89"/>
      <c r="IO134" s="55"/>
      <c r="IP134" s="55"/>
      <c r="IQ134" s="55"/>
      <c r="IR134" s="55"/>
      <c r="IS134" s="55"/>
      <c r="IT134" s="55"/>
      <c r="IU134" s="55"/>
      <c r="IV134" s="68"/>
      <c r="IW134" s="48"/>
      <c r="IX134" s="730"/>
      <c r="IY134" s="732"/>
      <c r="IZ134" s="22"/>
      <c r="JA134" s="22"/>
      <c r="JB134" s="22"/>
      <c r="JC134" s="22"/>
      <c r="JD134" s="22"/>
      <c r="JE134" s="22"/>
      <c r="JF134" s="22"/>
      <c r="JG134" s="22"/>
      <c r="JH134" s="21"/>
      <c r="JI134" s="22"/>
      <c r="JJ134" s="22"/>
      <c r="JK134" s="22"/>
      <c r="JL134" s="22"/>
      <c r="JM134" s="22"/>
      <c r="JN134" s="22"/>
      <c r="JO134" s="22"/>
      <c r="JP134" s="22"/>
      <c r="JQ134" s="22"/>
      <c r="JR134" s="22"/>
      <c r="JS134" s="22"/>
      <c r="JT134" s="22"/>
      <c r="JU134" s="22"/>
      <c r="JV134" s="22"/>
      <c r="JW134" s="22"/>
      <c r="JX134" s="22"/>
      <c r="JY134" s="22"/>
      <c r="JZ134" s="22"/>
      <c r="KA134" s="22"/>
      <c r="KB134" s="22"/>
      <c r="KC134" s="22"/>
      <c r="KD134" s="22"/>
      <c r="KE134" s="22"/>
      <c r="KF134" s="22"/>
      <c r="KG134" s="22"/>
      <c r="KH134" s="22"/>
      <c r="KI134" s="22"/>
      <c r="KJ134" s="22"/>
      <c r="KK134" s="22"/>
      <c r="KL134" s="22"/>
      <c r="KM134" s="22"/>
      <c r="KN134" s="22"/>
      <c r="KO134" s="22"/>
      <c r="KP134" s="22"/>
      <c r="KQ134" s="22"/>
      <c r="KR134" s="22"/>
      <c r="KS134" s="22"/>
      <c r="KT134" s="22"/>
      <c r="KU134" s="22"/>
      <c r="KV134" s="22"/>
      <c r="KW134" s="22"/>
      <c r="KX134" s="22"/>
      <c r="KY134" s="22"/>
      <c r="KZ134" s="22"/>
      <c r="LA134" s="22"/>
      <c r="LB134" s="22"/>
      <c r="LC134" s="22"/>
      <c r="LD134" s="22"/>
      <c r="LE134" s="22"/>
      <c r="LF134" s="22"/>
      <c r="LG134" s="22"/>
      <c r="LH134" s="22"/>
      <c r="LI134" s="22"/>
      <c r="LJ134" s="23"/>
    </row>
    <row r="135" spans="2:322" ht="3.65" customHeight="1">
      <c r="B135" s="21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3"/>
      <c r="AP135" s="22"/>
      <c r="AQ135" s="22"/>
      <c r="AR135" s="22"/>
      <c r="AS135" s="22"/>
      <c r="AT135" s="22"/>
      <c r="AU135" s="22"/>
      <c r="AV135" s="22"/>
      <c r="AW135" s="22"/>
      <c r="AX135" s="727" t="s">
        <v>10</v>
      </c>
      <c r="AY135" s="728"/>
      <c r="AZ135" s="47"/>
      <c r="BA135" s="57"/>
      <c r="BB135" s="27"/>
      <c r="BC135" s="27"/>
      <c r="BD135" s="27"/>
      <c r="BE135" s="27"/>
      <c r="BF135" s="27"/>
      <c r="BJ135" s="85"/>
      <c r="BK135" s="86"/>
      <c r="BL135" s="86"/>
      <c r="BM135" s="86"/>
      <c r="BN135" s="86"/>
      <c r="BO135" s="89"/>
      <c r="BP135" s="89"/>
      <c r="BQ135" s="89"/>
      <c r="CP135" s="90"/>
      <c r="CQ135" s="90"/>
      <c r="CR135" s="90"/>
      <c r="CS135" s="90"/>
      <c r="CT135" s="90"/>
      <c r="CU135" s="90"/>
      <c r="CV135" s="90"/>
      <c r="CW135" s="90"/>
      <c r="CX135" s="90"/>
      <c r="CY135" s="90"/>
      <c r="CZ135" s="90"/>
      <c r="DA135" s="90"/>
      <c r="DB135" s="90"/>
      <c r="DC135" s="90"/>
      <c r="DD135" s="90"/>
      <c r="DE135" s="90"/>
      <c r="DF135" s="90"/>
      <c r="DG135" s="90"/>
      <c r="DH135" s="90"/>
      <c r="DI135" s="90"/>
      <c r="DJ135" s="90"/>
      <c r="DK135" s="90"/>
      <c r="DL135" s="90"/>
      <c r="DM135" s="90"/>
      <c r="DN135" s="90"/>
      <c r="DO135" s="90"/>
      <c r="DP135" s="90"/>
      <c r="DQ135" s="90"/>
      <c r="DR135" s="90"/>
      <c r="DS135" s="90"/>
      <c r="DT135" s="90"/>
      <c r="DU135" s="90"/>
      <c r="DV135" s="90"/>
      <c r="DW135" s="90"/>
      <c r="DX135" s="90"/>
      <c r="DY135" s="90"/>
      <c r="DZ135" s="90"/>
      <c r="EA135" s="90"/>
      <c r="EB135" s="90"/>
      <c r="EC135" s="90"/>
      <c r="ED135" s="90"/>
      <c r="EE135" s="90"/>
      <c r="EF135" s="90"/>
      <c r="EG135" s="90"/>
      <c r="EH135" s="90"/>
      <c r="EI135" s="90"/>
      <c r="EJ135" s="90"/>
      <c r="EK135" s="90"/>
      <c r="EL135" s="90"/>
      <c r="EM135" s="90"/>
      <c r="EN135" s="90"/>
      <c r="EO135" s="90"/>
      <c r="EP135" s="90"/>
      <c r="EQ135" s="90"/>
      <c r="ER135" s="90"/>
      <c r="ES135" s="90"/>
      <c r="ET135" s="90"/>
      <c r="EU135" s="90"/>
      <c r="EV135" s="90"/>
      <c r="EW135" s="90"/>
      <c r="EX135" s="90"/>
      <c r="EY135" s="90"/>
      <c r="EZ135" s="87"/>
      <c r="FA135" s="88"/>
      <c r="FB135" s="85"/>
      <c r="FC135" s="86"/>
      <c r="FD135" s="86"/>
      <c r="FE135" s="86"/>
      <c r="FF135" s="86"/>
      <c r="FG135" s="89"/>
      <c r="FH135" s="89"/>
      <c r="FI135" s="89"/>
      <c r="IO135" s="55"/>
      <c r="IP135" s="55"/>
      <c r="IQ135" s="55"/>
      <c r="IR135" s="55"/>
      <c r="IS135" s="55"/>
      <c r="IT135" s="55"/>
      <c r="IU135" s="55"/>
      <c r="IV135" s="68"/>
      <c r="IW135" s="47"/>
      <c r="IX135" s="728" t="s">
        <v>10</v>
      </c>
      <c r="IY135" s="731"/>
      <c r="IZ135" s="22"/>
      <c r="JA135" s="22"/>
      <c r="JB135" s="22"/>
      <c r="JC135" s="22"/>
      <c r="JD135" s="22"/>
      <c r="JE135" s="22"/>
      <c r="JF135" s="22"/>
      <c r="JG135" s="22"/>
      <c r="JH135" s="21"/>
      <c r="JI135" s="22"/>
      <c r="JJ135" s="22"/>
      <c r="JK135" s="22"/>
      <c r="JL135" s="22"/>
      <c r="JM135" s="22"/>
      <c r="JN135" s="22"/>
      <c r="JO135" s="22"/>
      <c r="JP135" s="22"/>
      <c r="JQ135" s="22"/>
      <c r="JR135" s="22"/>
      <c r="JS135" s="22"/>
      <c r="JT135" s="22"/>
      <c r="JU135" s="22"/>
      <c r="JV135" s="22"/>
      <c r="JW135" s="22"/>
      <c r="JX135" s="22"/>
      <c r="JY135" s="22"/>
      <c r="JZ135" s="22"/>
      <c r="KA135" s="22"/>
      <c r="KB135" s="22"/>
      <c r="KC135" s="22"/>
      <c r="KD135" s="22"/>
      <c r="KE135" s="22"/>
      <c r="KF135" s="22"/>
      <c r="KG135" s="22"/>
      <c r="KH135" s="22"/>
      <c r="KI135" s="22"/>
      <c r="KJ135" s="22"/>
      <c r="KK135" s="22"/>
      <c r="KL135" s="22"/>
      <c r="KM135" s="22"/>
      <c r="KN135" s="22"/>
      <c r="KO135" s="22"/>
      <c r="KP135" s="22"/>
      <c r="KQ135" s="22"/>
      <c r="KR135" s="22"/>
      <c r="KS135" s="22"/>
      <c r="KT135" s="22"/>
      <c r="KU135" s="22"/>
      <c r="KV135" s="22"/>
      <c r="KW135" s="22"/>
      <c r="KX135" s="22"/>
      <c r="KY135" s="22"/>
      <c r="KZ135" s="22"/>
      <c r="LA135" s="22"/>
      <c r="LB135" s="22"/>
      <c r="LC135" s="22"/>
      <c r="LD135" s="22"/>
      <c r="LE135" s="22"/>
      <c r="LF135" s="22"/>
      <c r="LG135" s="22"/>
      <c r="LH135" s="22"/>
      <c r="LI135" s="22"/>
      <c r="LJ135" s="23"/>
    </row>
    <row r="136" spans="2:322" ht="3.65" customHeight="1">
      <c r="B136" s="21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3"/>
      <c r="AP136" s="22"/>
      <c r="AQ136" s="22"/>
      <c r="AR136" s="22"/>
      <c r="AS136" s="22"/>
      <c r="AT136" s="22"/>
      <c r="AU136" s="22"/>
      <c r="AV136" s="22"/>
      <c r="AW136" s="22"/>
      <c r="AX136" s="727"/>
      <c r="AY136" s="728"/>
      <c r="AZ136" s="47"/>
      <c r="BA136" s="57"/>
      <c r="BJ136" s="85"/>
      <c r="BK136" s="86"/>
      <c r="BL136" s="86"/>
      <c r="BM136" s="86"/>
      <c r="BN136" s="86"/>
      <c r="BO136" s="82"/>
      <c r="BP136" s="82"/>
      <c r="BQ136" s="82"/>
      <c r="CP136" s="90"/>
      <c r="CQ136" s="90"/>
      <c r="CR136" s="90"/>
      <c r="CS136" s="90"/>
      <c r="CT136" s="90"/>
      <c r="CU136" s="90"/>
      <c r="CV136" s="90"/>
      <c r="CW136" s="90"/>
      <c r="CX136" s="90"/>
      <c r="CY136" s="90"/>
      <c r="CZ136" s="90"/>
      <c r="DA136" s="90"/>
      <c r="DB136" s="90"/>
      <c r="DC136" s="90"/>
      <c r="DD136" s="90"/>
      <c r="DE136" s="90"/>
      <c r="DF136" s="90"/>
      <c r="DG136" s="90"/>
      <c r="DH136" s="90"/>
      <c r="DI136" s="90"/>
      <c r="DJ136" s="90"/>
      <c r="DK136" s="90"/>
      <c r="DL136" s="90"/>
      <c r="DM136" s="90"/>
      <c r="DN136" s="90"/>
      <c r="DO136" s="90"/>
      <c r="DP136" s="90"/>
      <c r="DQ136" s="90"/>
      <c r="DR136" s="90"/>
      <c r="DS136" s="90"/>
      <c r="DT136" s="90"/>
      <c r="DU136" s="90"/>
      <c r="DV136" s="90"/>
      <c r="DW136" s="90"/>
      <c r="DX136" s="90"/>
      <c r="DY136" s="90"/>
      <c r="DZ136" s="90"/>
      <c r="EA136" s="90"/>
      <c r="EB136" s="90"/>
      <c r="EC136" s="90"/>
      <c r="ED136" s="90"/>
      <c r="EE136" s="90"/>
      <c r="EF136" s="90"/>
      <c r="EG136" s="90"/>
      <c r="EH136" s="90"/>
      <c r="EI136" s="90"/>
      <c r="EJ136" s="90"/>
      <c r="EK136" s="90"/>
      <c r="EL136" s="90"/>
      <c r="EM136" s="90"/>
      <c r="EN136" s="90"/>
      <c r="EO136" s="90"/>
      <c r="EP136" s="90"/>
      <c r="EQ136" s="90"/>
      <c r="ER136" s="90"/>
      <c r="ES136" s="90"/>
      <c r="ET136" s="90"/>
      <c r="EU136" s="90"/>
      <c r="EV136" s="90"/>
      <c r="EW136" s="90"/>
      <c r="EX136" s="90"/>
      <c r="EY136" s="90"/>
      <c r="EZ136" s="87"/>
      <c r="FA136" s="88"/>
      <c r="FB136" s="85"/>
      <c r="FC136" s="86"/>
      <c r="FD136" s="86"/>
      <c r="FE136" s="86"/>
      <c r="FF136" s="86"/>
      <c r="FG136" s="82"/>
      <c r="FH136" s="82"/>
      <c r="FI136" s="82"/>
      <c r="IO136" s="55"/>
      <c r="IP136" s="55"/>
      <c r="IQ136" s="55"/>
      <c r="IR136" s="55"/>
      <c r="IS136" s="55"/>
      <c r="IT136" s="55"/>
      <c r="IU136" s="55"/>
      <c r="IV136" s="68"/>
      <c r="IW136" s="47"/>
      <c r="IX136" s="728"/>
      <c r="IY136" s="731"/>
      <c r="IZ136" s="22"/>
      <c r="JA136" s="22"/>
      <c r="JB136" s="22"/>
      <c r="JC136" s="22"/>
      <c r="JD136" s="22"/>
      <c r="JE136" s="22"/>
      <c r="JF136" s="22"/>
      <c r="JG136" s="22"/>
      <c r="JH136" s="21"/>
      <c r="JI136" s="22"/>
      <c r="JJ136" s="22"/>
      <c r="JK136" s="22"/>
      <c r="JL136" s="22"/>
      <c r="JM136" s="22"/>
      <c r="JN136" s="22"/>
      <c r="JO136" s="22"/>
      <c r="JP136" s="22"/>
      <c r="JQ136" s="22"/>
      <c r="JR136" s="22"/>
      <c r="JS136" s="22"/>
      <c r="JT136" s="22"/>
      <c r="JU136" s="22"/>
      <c r="JV136" s="22"/>
      <c r="JW136" s="22"/>
      <c r="JX136" s="22"/>
      <c r="JY136" s="22"/>
      <c r="JZ136" s="22"/>
      <c r="KA136" s="22"/>
      <c r="KB136" s="22"/>
      <c r="KC136" s="22"/>
      <c r="KD136" s="22"/>
      <c r="KE136" s="22"/>
      <c r="KF136" s="22"/>
      <c r="KG136" s="22"/>
      <c r="KH136" s="22"/>
      <c r="KI136" s="22"/>
      <c r="KJ136" s="22"/>
      <c r="KK136" s="22"/>
      <c r="KL136" s="22"/>
      <c r="KM136" s="22"/>
      <c r="KN136" s="22"/>
      <c r="KO136" s="22"/>
      <c r="KP136" s="22"/>
      <c r="KQ136" s="22"/>
      <c r="KR136" s="22"/>
      <c r="KS136" s="22"/>
      <c r="KT136" s="22"/>
      <c r="KU136" s="22"/>
      <c r="KV136" s="22"/>
      <c r="KW136" s="22"/>
      <c r="KX136" s="22"/>
      <c r="KY136" s="22"/>
      <c r="KZ136" s="22"/>
      <c r="LA136" s="22"/>
      <c r="LB136" s="22"/>
      <c r="LC136" s="22"/>
      <c r="LD136" s="22"/>
      <c r="LE136" s="22"/>
      <c r="LF136" s="22"/>
      <c r="LG136" s="22"/>
      <c r="LH136" s="22"/>
      <c r="LI136" s="22"/>
      <c r="LJ136" s="23"/>
    </row>
    <row r="137" spans="2:322" ht="3.65" customHeight="1">
      <c r="B137" s="21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3"/>
      <c r="AP137" s="22"/>
      <c r="AQ137" s="22"/>
      <c r="AR137" s="22"/>
      <c r="AS137" s="22"/>
      <c r="AT137" s="22"/>
      <c r="AU137" s="22"/>
      <c r="AV137" s="22"/>
      <c r="AW137" s="22"/>
      <c r="AX137" s="727"/>
      <c r="AY137" s="728"/>
      <c r="AZ137" s="47"/>
      <c r="BA137" s="57"/>
      <c r="BJ137" s="85"/>
      <c r="BK137" s="92"/>
      <c r="BL137" s="92"/>
      <c r="BM137" s="92"/>
      <c r="BN137" s="92"/>
      <c r="BO137" s="82"/>
      <c r="BP137" s="82"/>
      <c r="BQ137" s="82"/>
      <c r="CP137" s="90"/>
      <c r="CQ137" s="90"/>
      <c r="CR137" s="90"/>
      <c r="CS137" s="90"/>
      <c r="CT137" s="90"/>
      <c r="CU137" s="90"/>
      <c r="CV137" s="90"/>
      <c r="CW137" s="90"/>
      <c r="CX137" s="90"/>
      <c r="CY137" s="90"/>
      <c r="CZ137" s="90"/>
      <c r="DA137" s="90"/>
      <c r="DB137" s="90"/>
      <c r="DC137" s="90"/>
      <c r="DD137" s="90"/>
      <c r="DE137" s="90"/>
      <c r="DF137" s="90"/>
      <c r="DG137" s="90"/>
      <c r="DH137" s="90"/>
      <c r="DI137" s="90"/>
      <c r="DJ137" s="90"/>
      <c r="DK137" s="90"/>
      <c r="DL137" s="90"/>
      <c r="DM137" s="90"/>
      <c r="DN137" s="90"/>
      <c r="DO137" s="90"/>
      <c r="DP137" s="90"/>
      <c r="DQ137" s="90"/>
      <c r="DR137" s="90"/>
      <c r="DS137" s="90"/>
      <c r="DT137" s="90"/>
      <c r="DU137" s="90"/>
      <c r="DV137" s="90"/>
      <c r="DW137" s="90"/>
      <c r="DX137" s="90"/>
      <c r="DY137" s="90"/>
      <c r="DZ137" s="90"/>
      <c r="EA137" s="90"/>
      <c r="EB137" s="90"/>
      <c r="EC137" s="90"/>
      <c r="ED137" s="90"/>
      <c r="EE137" s="90"/>
      <c r="EF137" s="90"/>
      <c r="EG137" s="90"/>
      <c r="EH137" s="90"/>
      <c r="EI137" s="90"/>
      <c r="EJ137" s="90"/>
      <c r="EK137" s="90"/>
      <c r="EL137" s="90"/>
      <c r="EM137" s="90"/>
      <c r="EN137" s="90"/>
      <c r="EO137" s="90"/>
      <c r="EP137" s="90"/>
      <c r="EQ137" s="90"/>
      <c r="ER137" s="90"/>
      <c r="ES137" s="90"/>
      <c r="ET137" s="90"/>
      <c r="EU137" s="90"/>
      <c r="EV137" s="90"/>
      <c r="EW137" s="90"/>
      <c r="EX137" s="90"/>
      <c r="EY137" s="90"/>
      <c r="EZ137" s="87"/>
      <c r="FA137" s="93"/>
      <c r="FB137" s="85"/>
      <c r="FC137" s="92"/>
      <c r="FD137" s="92"/>
      <c r="FE137" s="92"/>
      <c r="FF137" s="92"/>
      <c r="FG137" s="82"/>
      <c r="FH137" s="82"/>
      <c r="FI137" s="82"/>
      <c r="IO137" s="55"/>
      <c r="IP137" s="55"/>
      <c r="IQ137" s="55"/>
      <c r="IR137" s="55"/>
      <c r="IS137" s="55"/>
      <c r="IT137" s="55"/>
      <c r="IU137" s="55"/>
      <c r="IV137" s="68"/>
      <c r="IW137" s="47"/>
      <c r="IX137" s="728"/>
      <c r="IY137" s="731"/>
      <c r="IZ137" s="22"/>
      <c r="JA137" s="22"/>
      <c r="JB137" s="22"/>
      <c r="JC137" s="22"/>
      <c r="JD137" s="22"/>
      <c r="JE137" s="22"/>
      <c r="JF137" s="22"/>
      <c r="JG137" s="22"/>
      <c r="JH137" s="21"/>
      <c r="JI137" s="22"/>
      <c r="JJ137" s="22"/>
      <c r="JK137" s="22"/>
      <c r="JL137" s="22"/>
      <c r="JM137" s="22"/>
      <c r="JN137" s="22"/>
      <c r="JO137" s="22"/>
      <c r="JP137" s="22"/>
      <c r="JQ137" s="22"/>
      <c r="JR137" s="22"/>
      <c r="JS137" s="22"/>
      <c r="JT137" s="22"/>
      <c r="JU137" s="22"/>
      <c r="JV137" s="22"/>
      <c r="JW137" s="22"/>
      <c r="JX137" s="22"/>
      <c r="JY137" s="22"/>
      <c r="JZ137" s="22"/>
      <c r="KA137" s="22"/>
      <c r="KB137" s="22"/>
      <c r="KC137" s="22"/>
      <c r="KD137" s="22"/>
      <c r="KE137" s="22"/>
      <c r="KF137" s="22"/>
      <c r="KG137" s="22"/>
      <c r="KH137" s="22"/>
      <c r="KI137" s="22"/>
      <c r="KJ137" s="22"/>
      <c r="KK137" s="22"/>
      <c r="KL137" s="22"/>
      <c r="KM137" s="22"/>
      <c r="KN137" s="22"/>
      <c r="KO137" s="22"/>
      <c r="KP137" s="22"/>
      <c r="KQ137" s="22"/>
      <c r="KR137" s="22"/>
      <c r="KS137" s="22"/>
      <c r="KT137" s="22"/>
      <c r="KU137" s="22"/>
      <c r="KV137" s="22"/>
      <c r="KW137" s="22"/>
      <c r="KX137" s="22"/>
      <c r="KY137" s="22"/>
      <c r="KZ137" s="22"/>
      <c r="LA137" s="22"/>
      <c r="LB137" s="22"/>
      <c r="LC137" s="22"/>
      <c r="LD137" s="22"/>
      <c r="LE137" s="22"/>
      <c r="LF137" s="22"/>
      <c r="LG137" s="22"/>
      <c r="LH137" s="22"/>
      <c r="LI137" s="22"/>
      <c r="LJ137" s="23"/>
    </row>
    <row r="138" spans="2:322" ht="3.65" customHeight="1">
      <c r="B138" s="2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3"/>
      <c r="AP138" s="22"/>
      <c r="AQ138" s="22"/>
      <c r="AR138" s="22"/>
      <c r="AS138" s="22"/>
      <c r="AT138" s="22"/>
      <c r="AU138" s="22"/>
      <c r="AV138" s="22"/>
      <c r="AW138" s="22"/>
      <c r="AX138" s="727"/>
      <c r="AY138" s="728"/>
      <c r="AZ138" s="47"/>
      <c r="BA138" s="57"/>
      <c r="BJ138" s="95"/>
      <c r="BK138" s="95"/>
      <c r="BL138" s="95"/>
      <c r="BM138" s="95"/>
      <c r="BN138" s="95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FB138" s="95"/>
      <c r="FC138" s="95"/>
      <c r="FD138" s="95"/>
      <c r="FE138" s="95"/>
      <c r="FF138" s="95"/>
      <c r="FI138" s="84"/>
      <c r="IO138" s="55"/>
      <c r="IP138" s="55"/>
      <c r="IQ138" s="55"/>
      <c r="IR138" s="55"/>
      <c r="IS138" s="55"/>
      <c r="IT138" s="55"/>
      <c r="IU138" s="55"/>
      <c r="IV138" s="68"/>
      <c r="IW138" s="47"/>
      <c r="IX138" s="728"/>
      <c r="IY138" s="731"/>
      <c r="IZ138" s="22"/>
      <c r="JA138" s="22"/>
      <c r="JB138" s="22"/>
      <c r="JC138" s="22"/>
      <c r="JD138" s="22"/>
      <c r="JE138" s="22"/>
      <c r="JF138" s="22"/>
      <c r="JG138" s="22"/>
      <c r="JH138" s="21"/>
      <c r="JI138" s="22"/>
      <c r="JJ138" s="22"/>
      <c r="JK138" s="22"/>
      <c r="JL138" s="22"/>
      <c r="JM138" s="22"/>
      <c r="JN138" s="22"/>
      <c r="JO138" s="22"/>
      <c r="JP138" s="22"/>
      <c r="JQ138" s="22"/>
      <c r="JR138" s="22"/>
      <c r="JS138" s="22"/>
      <c r="JT138" s="22"/>
      <c r="JU138" s="22"/>
      <c r="JV138" s="22"/>
      <c r="JW138" s="22"/>
      <c r="JX138" s="22"/>
      <c r="JY138" s="22"/>
      <c r="JZ138" s="22"/>
      <c r="KA138" s="22"/>
      <c r="KB138" s="22"/>
      <c r="KC138" s="22"/>
      <c r="KD138" s="22"/>
      <c r="KE138" s="22"/>
      <c r="KF138" s="22"/>
      <c r="KG138" s="22"/>
      <c r="KH138" s="22"/>
      <c r="KI138" s="22"/>
      <c r="KJ138" s="22"/>
      <c r="KK138" s="22"/>
      <c r="KL138" s="22"/>
      <c r="KM138" s="22"/>
      <c r="KN138" s="22"/>
      <c r="KO138" s="22"/>
      <c r="KP138" s="22"/>
      <c r="KQ138" s="22"/>
      <c r="KR138" s="22"/>
      <c r="KS138" s="22"/>
      <c r="KT138" s="22"/>
      <c r="KU138" s="22"/>
      <c r="KV138" s="22"/>
      <c r="KW138" s="22"/>
      <c r="KX138" s="22"/>
      <c r="KY138" s="22"/>
      <c r="KZ138" s="22"/>
      <c r="LA138" s="22"/>
      <c r="LB138" s="22"/>
      <c r="LC138" s="22"/>
      <c r="LD138" s="22"/>
      <c r="LE138" s="22"/>
      <c r="LF138" s="22"/>
      <c r="LG138" s="22"/>
      <c r="LH138" s="22"/>
      <c r="LI138" s="22"/>
      <c r="LJ138" s="23"/>
    </row>
    <row r="139" spans="2:322" ht="3.65" customHeight="1">
      <c r="B139" s="21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3"/>
      <c r="AP139" s="22"/>
      <c r="AQ139" s="22"/>
      <c r="AR139" s="22"/>
      <c r="AS139" s="22"/>
      <c r="AT139" s="22"/>
      <c r="AU139" s="22"/>
      <c r="AV139" s="22"/>
      <c r="AW139" s="22"/>
      <c r="AX139" s="727"/>
      <c r="AY139" s="728"/>
      <c r="AZ139" s="47"/>
      <c r="BA139" s="57"/>
      <c r="BJ139" s="95"/>
      <c r="BK139" s="95"/>
      <c r="BL139" s="95"/>
      <c r="BM139" s="95"/>
      <c r="BN139" s="95"/>
      <c r="BS139" s="94"/>
      <c r="BT139" s="84"/>
      <c r="BU139" s="84"/>
      <c r="BV139" s="84"/>
      <c r="BW139" s="84"/>
      <c r="BX139" s="84"/>
      <c r="BY139" s="84"/>
      <c r="BZ139" s="84"/>
      <c r="CA139" s="94"/>
      <c r="CB139" s="84"/>
      <c r="CC139" s="84"/>
      <c r="CD139" s="84"/>
      <c r="CE139" s="84"/>
      <c r="CF139" s="84"/>
      <c r="CI139" s="84"/>
      <c r="CJ139" s="84"/>
      <c r="CQ139" s="84"/>
      <c r="CR139" s="84"/>
      <c r="CS139" s="84"/>
      <c r="CT139" s="84"/>
      <c r="CU139" s="84"/>
      <c r="CV139" s="84"/>
      <c r="CW139" s="84"/>
      <c r="CX139" s="84"/>
      <c r="CY139" s="84"/>
      <c r="CZ139" s="84"/>
      <c r="DA139" s="84"/>
      <c r="DB139" s="84"/>
      <c r="DC139" s="84"/>
      <c r="DD139" s="94"/>
      <c r="DE139" s="84"/>
      <c r="DF139" s="84"/>
      <c r="DG139" s="84"/>
      <c r="DH139" s="84"/>
      <c r="DI139" s="84"/>
      <c r="DJ139" s="84"/>
      <c r="DK139" s="84"/>
      <c r="DL139" s="84"/>
      <c r="DM139" s="84"/>
      <c r="DN139" s="84"/>
      <c r="DO139" s="84"/>
      <c r="DP139" s="84"/>
      <c r="DQ139" s="84"/>
      <c r="DR139" s="84"/>
      <c r="DS139" s="84"/>
      <c r="DT139" s="95"/>
      <c r="DU139" s="95"/>
      <c r="DV139" s="95"/>
      <c r="DW139" s="95"/>
      <c r="DX139" s="95"/>
      <c r="FB139" s="95"/>
      <c r="FC139" s="95"/>
      <c r="FD139" s="95"/>
      <c r="FE139" s="95"/>
      <c r="FF139" s="95"/>
      <c r="FK139" s="94"/>
      <c r="FL139" s="84"/>
      <c r="FM139" s="84"/>
      <c r="FN139" s="84"/>
      <c r="FO139" s="84"/>
      <c r="FP139" s="84"/>
      <c r="FQ139" s="84"/>
      <c r="FR139" s="84"/>
      <c r="FS139" s="94"/>
      <c r="FT139" s="84"/>
      <c r="FU139" s="84"/>
      <c r="FV139" s="84"/>
      <c r="FW139" s="84"/>
      <c r="FX139" s="84"/>
      <c r="GA139" s="84"/>
      <c r="GB139" s="84"/>
      <c r="GI139" s="84"/>
      <c r="GJ139" s="84"/>
      <c r="GK139" s="84"/>
      <c r="GL139" s="84"/>
      <c r="GM139" s="84"/>
      <c r="GN139" s="84"/>
      <c r="GO139" s="84"/>
      <c r="GP139" s="84"/>
      <c r="GQ139" s="84"/>
      <c r="GR139" s="84"/>
      <c r="GS139" s="84"/>
      <c r="GT139" s="84"/>
      <c r="GU139" s="84"/>
      <c r="GV139" s="94"/>
      <c r="GW139" s="84"/>
      <c r="GX139" s="84"/>
      <c r="GY139" s="84"/>
      <c r="GZ139" s="84"/>
      <c r="HA139" s="84"/>
      <c r="HB139" s="84"/>
      <c r="HC139" s="84"/>
      <c r="HD139" s="84"/>
      <c r="HE139" s="84"/>
      <c r="HF139" s="84"/>
      <c r="HG139" s="84"/>
      <c r="HH139" s="84"/>
      <c r="HI139" s="84"/>
      <c r="HJ139" s="84"/>
      <c r="HK139" s="84"/>
      <c r="HL139" s="95"/>
      <c r="HM139" s="95"/>
      <c r="HN139" s="95"/>
      <c r="HO139" s="95"/>
      <c r="HP139" s="95"/>
      <c r="IO139" s="55"/>
      <c r="IP139" s="55"/>
      <c r="IQ139" s="55"/>
      <c r="IR139" s="55"/>
      <c r="IS139" s="55"/>
      <c r="IT139" s="55"/>
      <c r="IU139" s="55"/>
      <c r="IV139" s="68"/>
      <c r="IW139" s="47"/>
      <c r="IX139" s="728"/>
      <c r="IY139" s="731"/>
      <c r="IZ139" s="22"/>
      <c r="JA139" s="22"/>
      <c r="JB139" s="22"/>
      <c r="JC139" s="22"/>
      <c r="JD139" s="22"/>
      <c r="JE139" s="22"/>
      <c r="JF139" s="22"/>
      <c r="JG139" s="22"/>
      <c r="JH139" s="21"/>
      <c r="JI139" s="22"/>
      <c r="JJ139" s="22"/>
      <c r="JK139" s="22"/>
      <c r="JL139" s="22"/>
      <c r="JM139" s="22"/>
      <c r="JN139" s="22"/>
      <c r="JO139" s="22"/>
      <c r="JP139" s="22"/>
      <c r="JQ139" s="22"/>
      <c r="JR139" s="22"/>
      <c r="JS139" s="22"/>
      <c r="JT139" s="22"/>
      <c r="JU139" s="22"/>
      <c r="JV139" s="22"/>
      <c r="JW139" s="22"/>
      <c r="JX139" s="22"/>
      <c r="JY139" s="22"/>
      <c r="JZ139" s="22"/>
      <c r="KA139" s="22"/>
      <c r="KB139" s="22"/>
      <c r="KC139" s="22"/>
      <c r="KD139" s="22"/>
      <c r="KE139" s="22"/>
      <c r="KF139" s="22"/>
      <c r="KG139" s="22"/>
      <c r="KH139" s="22"/>
      <c r="KI139" s="22"/>
      <c r="KJ139" s="22"/>
      <c r="KK139" s="22"/>
      <c r="KL139" s="22"/>
      <c r="KM139" s="22"/>
      <c r="KN139" s="22"/>
      <c r="KO139" s="22"/>
      <c r="KP139" s="22"/>
      <c r="KQ139" s="22"/>
      <c r="KR139" s="22"/>
      <c r="KS139" s="22"/>
      <c r="KT139" s="22"/>
      <c r="KU139" s="22"/>
      <c r="KV139" s="22"/>
      <c r="KW139" s="22"/>
      <c r="KX139" s="22"/>
      <c r="KY139" s="22"/>
      <c r="KZ139" s="22"/>
      <c r="LA139" s="22"/>
      <c r="LB139" s="22"/>
      <c r="LC139" s="22"/>
      <c r="LD139" s="22"/>
      <c r="LE139" s="22"/>
      <c r="LF139" s="22"/>
      <c r="LG139" s="22"/>
      <c r="LH139" s="22"/>
      <c r="LI139" s="22"/>
      <c r="LJ139" s="23"/>
    </row>
    <row r="140" spans="2:322" ht="3.65" customHeight="1">
      <c r="B140" s="21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3"/>
      <c r="AP140" s="22"/>
      <c r="AQ140" s="22"/>
      <c r="AR140" s="22"/>
      <c r="AS140" s="22"/>
      <c r="AT140" s="22"/>
      <c r="AU140" s="22"/>
      <c r="AV140" s="22"/>
      <c r="AW140" s="22"/>
      <c r="AX140" s="727"/>
      <c r="AY140" s="728"/>
      <c r="AZ140" s="728" t="e" vm="3">
        <v>#VALUE!</v>
      </c>
      <c r="BA140" s="70"/>
      <c r="IO140" s="55"/>
      <c r="IP140" s="55"/>
      <c r="IQ140" s="55"/>
      <c r="IR140" s="55"/>
      <c r="IS140" s="55"/>
      <c r="IT140" s="55"/>
      <c r="IU140" s="55"/>
      <c r="IV140" s="68"/>
      <c r="IW140" s="728"/>
      <c r="IX140" s="728"/>
      <c r="IY140" s="731"/>
      <c r="IZ140" s="22"/>
      <c r="JA140" s="22"/>
      <c r="JB140" s="22"/>
      <c r="JC140" s="22"/>
      <c r="JD140" s="22"/>
      <c r="JE140" s="22"/>
      <c r="JF140" s="22"/>
      <c r="JG140" s="22"/>
      <c r="JH140" s="21"/>
      <c r="JI140" s="22"/>
      <c r="JJ140" s="22"/>
      <c r="JK140" s="22"/>
      <c r="JL140" s="22"/>
      <c r="JM140" s="22"/>
      <c r="JN140" s="22"/>
      <c r="JO140" s="22"/>
      <c r="JP140" s="22"/>
      <c r="JQ140" s="22"/>
      <c r="JR140" s="22"/>
      <c r="JS140" s="22"/>
      <c r="JT140" s="22"/>
      <c r="JU140" s="22"/>
      <c r="JV140" s="22"/>
      <c r="JW140" s="22"/>
      <c r="JX140" s="22"/>
      <c r="JY140" s="22"/>
      <c r="JZ140" s="22"/>
      <c r="KA140" s="22"/>
      <c r="KB140" s="22"/>
      <c r="KC140" s="22"/>
      <c r="KD140" s="22"/>
      <c r="KE140" s="22"/>
      <c r="KF140" s="22"/>
      <c r="KG140" s="22"/>
      <c r="KH140" s="22"/>
      <c r="KI140" s="22"/>
      <c r="KJ140" s="22"/>
      <c r="KK140" s="22"/>
      <c r="KL140" s="22"/>
      <c r="KM140" s="22"/>
      <c r="KN140" s="22"/>
      <c r="KO140" s="22"/>
      <c r="KP140" s="22"/>
      <c r="KQ140" s="22"/>
      <c r="KR140" s="22"/>
      <c r="KS140" s="22"/>
      <c r="KT140" s="22"/>
      <c r="KU140" s="22"/>
      <c r="KV140" s="22"/>
      <c r="KW140" s="22"/>
      <c r="KX140" s="22"/>
      <c r="KY140" s="22"/>
      <c r="KZ140" s="22"/>
      <c r="LA140" s="22"/>
      <c r="LB140" s="22"/>
      <c r="LC140" s="22"/>
      <c r="LD140" s="22"/>
      <c r="LE140" s="22"/>
      <c r="LF140" s="22"/>
      <c r="LG140" s="22"/>
      <c r="LH140" s="22"/>
      <c r="LI140" s="22"/>
      <c r="LJ140" s="23"/>
    </row>
    <row r="141" spans="2:322" ht="3.65" customHeight="1">
      <c r="B141" s="21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3"/>
      <c r="AP141" s="22"/>
      <c r="AQ141" s="22"/>
      <c r="AR141" s="22"/>
      <c r="AS141" s="22"/>
      <c r="AT141" s="22"/>
      <c r="AU141" s="22"/>
      <c r="AV141" s="22"/>
      <c r="AW141" s="22"/>
      <c r="AX141" s="727"/>
      <c r="AY141" s="728"/>
      <c r="AZ141" s="728"/>
      <c r="BA141" s="70"/>
      <c r="BT141" s="95"/>
      <c r="BU141" s="95"/>
      <c r="BV141" s="95"/>
      <c r="BW141" s="95"/>
      <c r="BX141" s="95"/>
      <c r="CB141" s="95"/>
      <c r="CC141" s="95"/>
      <c r="CD141" s="95"/>
      <c r="CE141" s="95"/>
      <c r="CF141" s="95"/>
      <c r="CJ141" s="95"/>
      <c r="CK141" s="95"/>
      <c r="CL141" s="95"/>
      <c r="CM141" s="95"/>
      <c r="CN141" s="95"/>
      <c r="CR141" s="95"/>
      <c r="CS141" s="95"/>
      <c r="CT141" s="95"/>
      <c r="CU141" s="95"/>
      <c r="CV141" s="95"/>
      <c r="CZ141" s="95"/>
      <c r="DA141" s="95"/>
      <c r="DB141" s="95"/>
      <c r="DC141" s="95"/>
      <c r="DD141" s="95"/>
      <c r="DH141" s="95"/>
      <c r="DI141" s="95"/>
      <c r="DJ141" s="95"/>
      <c r="DK141" s="95"/>
      <c r="DL141" s="95"/>
      <c r="DP141" s="95"/>
      <c r="DQ141" s="95"/>
      <c r="DR141" s="95"/>
      <c r="DS141" s="95"/>
      <c r="DT141" s="95"/>
      <c r="DX141" s="95"/>
      <c r="DY141" s="95"/>
      <c r="DZ141" s="95"/>
      <c r="EA141" s="95"/>
      <c r="EB141" s="95"/>
      <c r="EF141" s="95"/>
      <c r="EG141" s="95"/>
      <c r="EH141" s="95"/>
      <c r="EI141" s="95"/>
      <c r="EJ141" s="95"/>
      <c r="FL141" s="95"/>
      <c r="FM141" s="95"/>
      <c r="FN141" s="95"/>
      <c r="FO141" s="95"/>
      <c r="FP141" s="95"/>
      <c r="FT141" s="95"/>
      <c r="FU141" s="95"/>
      <c r="FV141" s="95"/>
      <c r="FW141" s="95"/>
      <c r="FX141" s="95"/>
      <c r="GB141" s="95"/>
      <c r="GC141" s="95"/>
      <c r="GD141" s="95"/>
      <c r="GE141" s="95"/>
      <c r="GF141" s="95"/>
      <c r="GJ141" s="95"/>
      <c r="GK141" s="95"/>
      <c r="GL141" s="95"/>
      <c r="GM141" s="95"/>
      <c r="GN141" s="95"/>
      <c r="GR141" s="95"/>
      <c r="GS141" s="95"/>
      <c r="GT141" s="95"/>
      <c r="GU141" s="95"/>
      <c r="GV141" s="95"/>
      <c r="GZ141" s="95"/>
      <c r="HA141" s="95"/>
      <c r="HB141" s="95"/>
      <c r="HC141" s="95"/>
      <c r="HD141" s="95"/>
      <c r="HH141" s="95"/>
      <c r="HI141" s="95"/>
      <c r="HJ141" s="95"/>
      <c r="HK141" s="95"/>
      <c r="HL141" s="95"/>
      <c r="HP141" s="95"/>
      <c r="HQ141" s="95"/>
      <c r="HR141" s="95"/>
      <c r="HS141" s="95"/>
      <c r="HT141" s="95"/>
      <c r="HX141" s="95"/>
      <c r="HY141" s="95"/>
      <c r="HZ141" s="95"/>
      <c r="IA141" s="95"/>
      <c r="IB141" s="95"/>
      <c r="IO141" s="55"/>
      <c r="IP141" s="55"/>
      <c r="IQ141" s="55"/>
      <c r="IR141" s="55"/>
      <c r="IS141" s="55"/>
      <c r="IT141" s="55"/>
      <c r="IU141" s="55"/>
      <c r="IV141" s="68"/>
      <c r="IW141" s="728"/>
      <c r="IX141" s="728"/>
      <c r="IY141" s="731"/>
      <c r="IZ141" s="22"/>
      <c r="JA141" s="22"/>
      <c r="JB141" s="22"/>
      <c r="JC141" s="22"/>
      <c r="JD141" s="22"/>
      <c r="JE141" s="22"/>
      <c r="JF141" s="22"/>
      <c r="JG141" s="22"/>
      <c r="JH141" s="21"/>
      <c r="JI141" s="22"/>
      <c r="JJ141" s="22"/>
      <c r="JK141" s="22"/>
      <c r="JL141" s="22"/>
      <c r="JM141" s="22"/>
      <c r="JN141" s="22"/>
      <c r="JO141" s="22"/>
      <c r="JP141" s="22"/>
      <c r="JQ141" s="22"/>
      <c r="JR141" s="22"/>
      <c r="JS141" s="22"/>
      <c r="JT141" s="22"/>
      <c r="JU141" s="22"/>
      <c r="JV141" s="22"/>
      <c r="JW141" s="22"/>
      <c r="JX141" s="22"/>
      <c r="JY141" s="22"/>
      <c r="JZ141" s="22"/>
      <c r="KA141" s="22"/>
      <c r="KB141" s="22"/>
      <c r="KC141" s="22"/>
      <c r="KD141" s="22"/>
      <c r="KE141" s="22"/>
      <c r="KF141" s="22"/>
      <c r="KG141" s="22"/>
      <c r="KH141" s="22"/>
      <c r="KI141" s="22"/>
      <c r="KJ141" s="22"/>
      <c r="KK141" s="22"/>
      <c r="KL141" s="22"/>
      <c r="KM141" s="22"/>
      <c r="KN141" s="22"/>
      <c r="KO141" s="22"/>
      <c r="KP141" s="22"/>
      <c r="KQ141" s="22"/>
      <c r="KR141" s="22"/>
      <c r="KS141" s="22"/>
      <c r="KT141" s="22"/>
      <c r="KU141" s="22"/>
      <c r="KV141" s="22"/>
      <c r="KW141" s="22"/>
      <c r="KX141" s="22"/>
      <c r="KY141" s="22"/>
      <c r="KZ141" s="22"/>
      <c r="LA141" s="22"/>
      <c r="LB141" s="22"/>
      <c r="LC141" s="22"/>
      <c r="LD141" s="22"/>
      <c r="LE141" s="22"/>
      <c r="LF141" s="22"/>
      <c r="LG141" s="22"/>
      <c r="LH141" s="22"/>
      <c r="LI141" s="22"/>
      <c r="LJ141" s="23"/>
    </row>
    <row r="142" spans="2:322" ht="3.65" customHeight="1">
      <c r="B142" s="21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3"/>
      <c r="AP142" s="22"/>
      <c r="AQ142" s="22"/>
      <c r="AR142" s="22"/>
      <c r="AS142" s="22"/>
      <c r="AT142" s="22"/>
      <c r="AU142" s="22"/>
      <c r="AV142" s="22"/>
      <c r="AW142" s="22"/>
      <c r="AX142" s="727"/>
      <c r="AY142" s="728"/>
      <c r="AZ142" s="47"/>
      <c r="BA142" s="70"/>
      <c r="IO142" s="55"/>
      <c r="IP142" s="55"/>
      <c r="IQ142" s="55"/>
      <c r="IR142" s="55"/>
      <c r="IS142" s="55"/>
      <c r="IT142" s="55"/>
      <c r="IU142" s="55"/>
      <c r="IV142" s="68"/>
      <c r="IW142" s="47"/>
      <c r="IX142" s="728"/>
      <c r="IY142" s="731"/>
      <c r="IZ142" s="22"/>
      <c r="JA142" s="22"/>
      <c r="JB142" s="22"/>
      <c r="JC142" s="22"/>
      <c r="JD142" s="22"/>
      <c r="JE142" s="22"/>
      <c r="JF142" s="22"/>
      <c r="JG142" s="22"/>
      <c r="JH142" s="21"/>
      <c r="JI142" s="22"/>
      <c r="JJ142" s="22"/>
      <c r="JK142" s="22"/>
      <c r="JL142" s="22"/>
      <c r="JM142" s="22"/>
      <c r="JN142" s="22"/>
      <c r="JO142" s="22"/>
      <c r="JP142" s="22"/>
      <c r="JQ142" s="22"/>
      <c r="JR142" s="22"/>
      <c r="JS142" s="22"/>
      <c r="JT142" s="22"/>
      <c r="JU142" s="22"/>
      <c r="JV142" s="22"/>
      <c r="JW142" s="22"/>
      <c r="JX142" s="22"/>
      <c r="JY142" s="22"/>
      <c r="JZ142" s="22"/>
      <c r="KA142" s="22"/>
      <c r="KB142" s="22"/>
      <c r="KC142" s="22"/>
      <c r="KD142" s="22"/>
      <c r="KE142" s="22"/>
      <c r="KF142" s="22"/>
      <c r="KG142" s="22"/>
      <c r="KH142" s="22"/>
      <c r="KI142" s="22"/>
      <c r="KJ142" s="22"/>
      <c r="KK142" s="22"/>
      <c r="KL142" s="22"/>
      <c r="KM142" s="22"/>
      <c r="KN142" s="22"/>
      <c r="KO142" s="22"/>
      <c r="KP142" s="22"/>
      <c r="KQ142" s="22"/>
      <c r="KR142" s="22"/>
      <c r="KS142" s="22"/>
      <c r="KT142" s="22"/>
      <c r="KU142" s="22"/>
      <c r="KV142" s="22"/>
      <c r="KW142" s="22"/>
      <c r="KX142" s="22"/>
      <c r="KY142" s="22"/>
      <c r="KZ142" s="22"/>
      <c r="LA142" s="22"/>
      <c r="LB142" s="22"/>
      <c r="LC142" s="22"/>
      <c r="LD142" s="22"/>
      <c r="LE142" s="22"/>
      <c r="LF142" s="22"/>
      <c r="LG142" s="22"/>
      <c r="LH142" s="22"/>
      <c r="LI142" s="22"/>
      <c r="LJ142" s="23"/>
    </row>
    <row r="143" spans="2:322" ht="3.65" customHeight="1">
      <c r="B143" s="21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3"/>
      <c r="AP143" s="22"/>
      <c r="AQ143" s="22"/>
      <c r="AR143" s="22"/>
      <c r="AS143" s="22"/>
      <c r="AT143" s="22"/>
      <c r="AU143" s="22"/>
      <c r="AV143" s="22"/>
      <c r="AW143" s="22"/>
      <c r="AX143" s="727"/>
      <c r="AY143" s="728"/>
      <c r="AZ143" s="47"/>
      <c r="BA143" s="70"/>
      <c r="BQ143" s="95"/>
      <c r="BR143" s="95"/>
      <c r="BS143" s="95"/>
      <c r="BT143" s="95"/>
      <c r="BX143" s="95"/>
      <c r="BY143" s="95"/>
      <c r="BZ143" s="95"/>
      <c r="CA143" s="95"/>
      <c r="CB143" s="80"/>
      <c r="CF143" s="95"/>
      <c r="CG143" s="95"/>
      <c r="CH143" s="95"/>
      <c r="CI143" s="95"/>
      <c r="CJ143" s="95"/>
      <c r="CK143" s="80"/>
      <c r="CN143" s="95"/>
      <c r="CO143" s="95"/>
      <c r="CP143" s="95"/>
      <c r="CQ143" s="95"/>
      <c r="CR143" s="95"/>
      <c r="CV143" s="95"/>
      <c r="CW143" s="95"/>
      <c r="CX143" s="95"/>
      <c r="CY143" s="95"/>
      <c r="CZ143" s="95"/>
      <c r="DD143" s="95"/>
      <c r="DE143" s="95"/>
      <c r="DF143" s="95"/>
      <c r="DG143" s="95"/>
      <c r="DH143" s="95"/>
      <c r="DI143" s="95"/>
      <c r="DL143" s="95"/>
      <c r="DM143" s="95"/>
      <c r="DN143" s="95"/>
      <c r="DO143" s="95"/>
      <c r="DP143" s="95"/>
      <c r="DQ143" s="95"/>
      <c r="DT143" s="95"/>
      <c r="DU143" s="95"/>
      <c r="DV143" s="95"/>
      <c r="DW143" s="95"/>
      <c r="DX143" s="95"/>
      <c r="DY143" s="95"/>
      <c r="EB143" s="95"/>
      <c r="EC143" s="95"/>
      <c r="ED143" s="95"/>
      <c r="EE143" s="95"/>
      <c r="EF143" s="95"/>
      <c r="EG143" s="95"/>
      <c r="EJ143" s="95"/>
      <c r="EK143" s="95"/>
      <c r="EL143" s="95"/>
      <c r="EM143" s="95"/>
      <c r="ER143" s="95"/>
      <c r="ES143" s="95"/>
      <c r="ET143" s="95"/>
      <c r="EU143" s="95"/>
      <c r="EV143" s="95"/>
      <c r="EW143" s="95"/>
      <c r="EZ143" s="95"/>
      <c r="FA143" s="95"/>
      <c r="FB143" s="95"/>
      <c r="FC143" s="95"/>
      <c r="FD143" s="95"/>
      <c r="FE143" s="95"/>
      <c r="FH143" s="95"/>
      <c r="FI143" s="95"/>
      <c r="FJ143" s="95"/>
      <c r="FK143" s="95"/>
      <c r="FL143" s="95"/>
      <c r="FM143" s="95"/>
      <c r="FP143" s="95"/>
      <c r="FQ143" s="95"/>
      <c r="FR143" s="95"/>
      <c r="FS143" s="95"/>
      <c r="FT143" s="95"/>
      <c r="FU143" s="95"/>
      <c r="FX143" s="95"/>
      <c r="FY143" s="95"/>
      <c r="FZ143" s="95"/>
      <c r="GA143" s="95"/>
      <c r="GB143" s="95"/>
      <c r="GC143" s="95"/>
      <c r="GF143" s="95"/>
      <c r="GG143" s="95"/>
      <c r="GH143" s="95"/>
      <c r="GI143" s="95"/>
      <c r="GJ143" s="95"/>
      <c r="GK143" s="95"/>
      <c r="GN143" s="95"/>
      <c r="GO143" s="95"/>
      <c r="GP143" s="95"/>
      <c r="GQ143" s="95"/>
      <c r="GR143" s="95"/>
      <c r="GS143" s="95"/>
      <c r="GV143" s="95"/>
      <c r="GW143" s="95"/>
      <c r="GX143" s="95"/>
      <c r="GY143" s="95"/>
      <c r="GZ143" s="95"/>
      <c r="HA143" s="95"/>
      <c r="HD143" s="95"/>
      <c r="HE143" s="95"/>
      <c r="HF143" s="95"/>
      <c r="HG143" s="95"/>
      <c r="HH143" s="95"/>
      <c r="HI143" s="95"/>
      <c r="HJ143" s="95"/>
      <c r="HK143" s="96"/>
      <c r="HL143" s="96"/>
      <c r="HM143" s="96"/>
      <c r="HN143" s="96"/>
      <c r="HO143" s="96"/>
      <c r="HP143" s="96"/>
      <c r="HQ143" s="96"/>
      <c r="HR143" s="96"/>
      <c r="HS143" s="96"/>
      <c r="HT143" s="96"/>
      <c r="HU143" s="96"/>
      <c r="HV143" s="96"/>
      <c r="HW143" s="96"/>
      <c r="HX143" s="96"/>
      <c r="HY143" s="96"/>
      <c r="HZ143" s="96"/>
      <c r="IA143" s="96"/>
      <c r="IB143" s="96"/>
      <c r="IC143" s="96"/>
      <c r="ID143" s="96"/>
      <c r="IE143" s="96"/>
      <c r="II143" s="82"/>
      <c r="IJ143" s="82"/>
      <c r="IK143" s="82"/>
      <c r="IL143" s="89"/>
      <c r="IO143" s="55"/>
      <c r="IP143" s="55"/>
      <c r="IQ143" s="55"/>
      <c r="IR143" s="55"/>
      <c r="IS143" s="55"/>
      <c r="IT143" s="55"/>
      <c r="IU143" s="55"/>
      <c r="IV143" s="68"/>
      <c r="IW143" s="47"/>
      <c r="IX143" s="728"/>
      <c r="IY143" s="731"/>
      <c r="IZ143" s="22"/>
      <c r="JA143" s="22"/>
      <c r="JB143" s="22"/>
      <c r="JC143" s="22"/>
      <c r="JD143" s="22"/>
      <c r="JE143" s="22"/>
      <c r="JF143" s="22"/>
      <c r="JG143" s="22"/>
      <c r="JH143" s="21"/>
      <c r="JI143" s="22"/>
      <c r="JJ143" s="22"/>
      <c r="JK143" s="22"/>
      <c r="JL143" s="22"/>
      <c r="JM143" s="22"/>
      <c r="JN143" s="22"/>
      <c r="JO143" s="22"/>
      <c r="JP143" s="22"/>
      <c r="JQ143" s="22"/>
      <c r="JR143" s="22"/>
      <c r="JS143" s="22"/>
      <c r="JT143" s="22"/>
      <c r="JU143" s="22"/>
      <c r="JV143" s="22"/>
      <c r="JW143" s="22"/>
      <c r="JX143" s="22"/>
      <c r="JY143" s="22"/>
      <c r="JZ143" s="22"/>
      <c r="KA143" s="22"/>
      <c r="KB143" s="22"/>
      <c r="KC143" s="22"/>
      <c r="KD143" s="22"/>
      <c r="KE143" s="22"/>
      <c r="KF143" s="22"/>
      <c r="KG143" s="22"/>
      <c r="KH143" s="22"/>
      <c r="KI143" s="22"/>
      <c r="KJ143" s="22"/>
      <c r="KK143" s="22"/>
      <c r="KL143" s="22"/>
      <c r="KM143" s="22"/>
      <c r="KN143" s="22"/>
      <c r="KO143" s="22"/>
      <c r="KP143" s="22"/>
      <c r="KQ143" s="22"/>
      <c r="KR143" s="22"/>
      <c r="KS143" s="22"/>
      <c r="KT143" s="22"/>
      <c r="KU143" s="22"/>
      <c r="KV143" s="22"/>
      <c r="KW143" s="22"/>
      <c r="KX143" s="22"/>
      <c r="KY143" s="22"/>
      <c r="KZ143" s="22"/>
      <c r="LA143" s="22"/>
      <c r="LB143" s="22"/>
      <c r="LC143" s="22"/>
      <c r="LD143" s="22"/>
      <c r="LE143" s="22"/>
      <c r="LF143" s="22"/>
      <c r="LG143" s="22"/>
      <c r="LH143" s="22"/>
      <c r="LI143" s="22"/>
      <c r="LJ143" s="23"/>
    </row>
    <row r="144" spans="2:322" ht="3.65" customHeight="1">
      <c r="B144" s="21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3"/>
      <c r="AP144" s="22"/>
      <c r="AQ144" s="22"/>
      <c r="AR144" s="22"/>
      <c r="AS144" s="22"/>
      <c r="AT144" s="22"/>
      <c r="AU144" s="22"/>
      <c r="AV144" s="22"/>
      <c r="AW144" s="22"/>
      <c r="AX144" s="727"/>
      <c r="AY144" s="728"/>
      <c r="AZ144" s="47"/>
      <c r="BA144" s="70"/>
      <c r="BQ144" s="95"/>
      <c r="BR144" s="95"/>
      <c r="BS144" s="95"/>
      <c r="BT144" s="95"/>
      <c r="BU144" s="80"/>
      <c r="BX144" s="95"/>
      <c r="BY144" s="95"/>
      <c r="BZ144" s="95"/>
      <c r="CA144" s="95"/>
      <c r="CB144" s="80"/>
      <c r="CF144" s="95"/>
      <c r="CG144" s="95"/>
      <c r="CH144" s="95"/>
      <c r="CI144" s="95"/>
      <c r="CJ144" s="95"/>
      <c r="CK144" s="80"/>
      <c r="CN144" s="95"/>
      <c r="CO144" s="95"/>
      <c r="CP144" s="95"/>
      <c r="CQ144" s="95"/>
      <c r="CR144" s="95"/>
      <c r="CV144" s="95"/>
      <c r="CW144" s="95"/>
      <c r="CX144" s="95"/>
      <c r="CY144" s="95"/>
      <c r="CZ144" s="95"/>
      <c r="DD144" s="95"/>
      <c r="DE144" s="95"/>
      <c r="DF144" s="95"/>
      <c r="DG144" s="95"/>
      <c r="DH144" s="95"/>
      <c r="DI144" s="95"/>
      <c r="DL144" s="95"/>
      <c r="DM144" s="95"/>
      <c r="DN144" s="95"/>
      <c r="DO144" s="95"/>
      <c r="DP144" s="95"/>
      <c r="DQ144" s="95"/>
      <c r="DT144" s="95"/>
      <c r="DU144" s="95"/>
      <c r="DV144" s="95"/>
      <c r="DW144" s="95"/>
      <c r="DX144" s="95"/>
      <c r="DY144" s="95"/>
      <c r="EB144" s="95"/>
      <c r="EC144" s="95"/>
      <c r="ED144" s="95"/>
      <c r="EE144" s="95"/>
      <c r="EF144" s="95"/>
      <c r="EG144" s="95"/>
      <c r="EJ144" s="95"/>
      <c r="EK144" s="95"/>
      <c r="EL144" s="95"/>
      <c r="EM144" s="95"/>
      <c r="EN144" s="95"/>
      <c r="EO144" s="95"/>
      <c r="ER144" s="95"/>
      <c r="ES144" s="95"/>
      <c r="ET144" s="95"/>
      <c r="EU144" s="95"/>
      <c r="EV144" s="95"/>
      <c r="EW144" s="95"/>
      <c r="EX144" s="95"/>
      <c r="EY144" s="95"/>
      <c r="EZ144" s="95"/>
      <c r="FA144" s="95"/>
      <c r="FB144" s="95"/>
      <c r="FC144" s="95"/>
      <c r="FD144" s="95"/>
      <c r="FE144" s="95"/>
      <c r="FH144" s="95"/>
      <c r="FI144" s="95"/>
      <c r="FJ144" s="95"/>
      <c r="FK144" s="95"/>
      <c r="FL144" s="95"/>
      <c r="FM144" s="95"/>
      <c r="FN144" s="95"/>
      <c r="FO144" s="95"/>
      <c r="FP144" s="95"/>
      <c r="FQ144" s="95"/>
      <c r="FR144" s="95"/>
      <c r="FS144" s="95"/>
      <c r="FT144" s="95"/>
      <c r="FU144" s="95"/>
      <c r="FV144" s="95"/>
      <c r="FX144" s="95"/>
      <c r="FY144" s="95"/>
      <c r="FZ144" s="95"/>
      <c r="GA144" s="95"/>
      <c r="GB144" s="95"/>
      <c r="GC144" s="95"/>
      <c r="GD144" s="95"/>
      <c r="GF144" s="95"/>
      <c r="GG144" s="95"/>
      <c r="GH144" s="95"/>
      <c r="GI144" s="95"/>
      <c r="GJ144" s="95"/>
      <c r="GK144" s="95"/>
      <c r="GL144" s="95"/>
      <c r="GN144" s="95"/>
      <c r="GO144" s="95"/>
      <c r="GP144" s="95"/>
      <c r="GQ144" s="95"/>
      <c r="GR144" s="95"/>
      <c r="GS144" s="95"/>
      <c r="GT144" s="95"/>
      <c r="GV144" s="95"/>
      <c r="GW144" s="95"/>
      <c r="GX144" s="95"/>
      <c r="GY144" s="95"/>
      <c r="GZ144" s="95"/>
      <c r="HA144" s="95"/>
      <c r="HB144" s="95"/>
      <c r="HD144" s="95"/>
      <c r="HE144" s="95"/>
      <c r="HF144" s="95"/>
      <c r="HG144" s="95"/>
      <c r="HH144" s="95"/>
      <c r="HI144" s="95"/>
      <c r="HJ144" s="95"/>
      <c r="HK144" s="96"/>
      <c r="HL144" s="96"/>
      <c r="HM144" s="96"/>
      <c r="HN144" s="96"/>
      <c r="HO144" s="96"/>
      <c r="HP144" s="96"/>
      <c r="HQ144" s="96"/>
      <c r="HR144" s="96"/>
      <c r="HS144" s="96"/>
      <c r="HT144" s="96"/>
      <c r="HU144" s="96"/>
      <c r="HV144" s="96"/>
      <c r="HW144" s="96"/>
      <c r="HX144" s="96"/>
      <c r="HY144" s="96"/>
      <c r="HZ144" s="96"/>
      <c r="IA144" s="96"/>
      <c r="IB144" s="96"/>
      <c r="IC144" s="96"/>
      <c r="ID144" s="96"/>
      <c r="IE144" s="96"/>
      <c r="II144" s="82"/>
      <c r="IJ144" s="82"/>
      <c r="IK144" s="82"/>
      <c r="IL144" s="82"/>
      <c r="IO144" s="55"/>
      <c r="IP144" s="55"/>
      <c r="IQ144" s="55"/>
      <c r="IR144" s="55"/>
      <c r="IS144" s="55"/>
      <c r="IT144" s="55"/>
      <c r="IU144" s="55"/>
      <c r="IV144" s="68"/>
      <c r="IW144" s="47"/>
      <c r="IX144" s="728"/>
      <c r="IY144" s="731"/>
      <c r="IZ144" s="22"/>
      <c r="JA144" s="22"/>
      <c r="JB144" s="22"/>
      <c r="JC144" s="22"/>
      <c r="JD144" s="22"/>
      <c r="JE144" s="22"/>
      <c r="JF144" s="22"/>
      <c r="JG144" s="22"/>
      <c r="JH144" s="21"/>
      <c r="JI144" s="22"/>
      <c r="JJ144" s="22"/>
      <c r="JK144" s="22"/>
      <c r="JL144" s="22"/>
      <c r="JM144" s="22"/>
      <c r="JN144" s="22"/>
      <c r="JO144" s="22"/>
      <c r="JP144" s="22"/>
      <c r="JQ144" s="22"/>
      <c r="JR144" s="22"/>
      <c r="JS144" s="22"/>
      <c r="JT144" s="22"/>
      <c r="JU144" s="22"/>
      <c r="JV144" s="22"/>
      <c r="JW144" s="22"/>
      <c r="JX144" s="22"/>
      <c r="JY144" s="22"/>
      <c r="JZ144" s="22"/>
      <c r="KA144" s="22"/>
      <c r="KB144" s="22"/>
      <c r="KC144" s="22"/>
      <c r="KD144" s="22"/>
      <c r="KE144" s="22"/>
      <c r="KF144" s="22"/>
      <c r="KG144" s="22"/>
      <c r="KH144" s="22"/>
      <c r="KI144" s="22"/>
      <c r="KJ144" s="22"/>
      <c r="KK144" s="22"/>
      <c r="KL144" s="22"/>
      <c r="KM144" s="22"/>
      <c r="KN144" s="22"/>
      <c r="KO144" s="22"/>
      <c r="KP144" s="22"/>
      <c r="KQ144" s="22"/>
      <c r="KR144" s="22"/>
      <c r="KS144" s="22"/>
      <c r="KT144" s="22"/>
      <c r="KU144" s="22"/>
      <c r="KV144" s="22"/>
      <c r="KW144" s="22"/>
      <c r="KX144" s="22"/>
      <c r="KY144" s="22"/>
      <c r="KZ144" s="22"/>
      <c r="LA144" s="22"/>
      <c r="LB144" s="22"/>
      <c r="LC144" s="22"/>
      <c r="LD144" s="22"/>
      <c r="LE144" s="22"/>
      <c r="LF144" s="22"/>
      <c r="LG144" s="22"/>
      <c r="LH144" s="22"/>
      <c r="LI144" s="22"/>
      <c r="LJ144" s="23"/>
    </row>
    <row r="145" spans="2:322" ht="3.65" customHeight="1">
      <c r="B145" s="21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3"/>
      <c r="AP145" s="22"/>
      <c r="AQ145" s="22"/>
      <c r="AR145" s="22"/>
      <c r="AS145" s="22"/>
      <c r="AT145" s="22"/>
      <c r="AU145" s="22"/>
      <c r="AV145" s="22"/>
      <c r="AW145" s="22"/>
      <c r="AX145" s="727"/>
      <c r="AY145" s="728"/>
      <c r="AZ145" s="47"/>
      <c r="BA145" s="70"/>
      <c r="BL145" s="85"/>
      <c r="BM145" s="92"/>
      <c r="BN145" s="92"/>
      <c r="BO145" s="92"/>
      <c r="BP145" s="92"/>
      <c r="BQ145" s="82"/>
      <c r="BR145" s="85"/>
      <c r="BS145" s="92"/>
      <c r="BT145" s="92"/>
      <c r="BU145" s="92"/>
      <c r="BV145" s="92"/>
      <c r="BW145" s="92"/>
      <c r="BX145" s="92"/>
      <c r="BY145" s="92"/>
      <c r="BZ145" s="92"/>
      <c r="CA145" s="92"/>
      <c r="CB145" s="92"/>
      <c r="CC145" s="92"/>
      <c r="CD145" s="92"/>
      <c r="CE145" s="92"/>
      <c r="CF145" s="92"/>
      <c r="CG145" s="92"/>
      <c r="CH145" s="92"/>
      <c r="CI145" s="92"/>
      <c r="CJ145" s="92"/>
      <c r="CK145" s="82"/>
      <c r="CL145" s="82"/>
      <c r="CM145" s="82"/>
      <c r="CN145" s="82"/>
      <c r="CO145" s="82"/>
      <c r="CP145" s="96"/>
      <c r="CQ145" s="96"/>
      <c r="CR145" s="96"/>
      <c r="CS145" s="96"/>
      <c r="CT145" s="96"/>
      <c r="CU145" s="96"/>
      <c r="CV145" s="96"/>
      <c r="CW145" s="96"/>
      <c r="CX145" s="96"/>
      <c r="CY145" s="96"/>
      <c r="CZ145" s="96"/>
      <c r="DA145" s="96"/>
      <c r="DB145" s="96"/>
      <c r="DC145" s="96"/>
      <c r="DD145" s="96"/>
      <c r="DE145" s="96"/>
      <c r="DF145" s="96"/>
      <c r="DG145" s="96"/>
      <c r="DH145" s="96"/>
      <c r="DI145" s="96"/>
      <c r="DJ145" s="96"/>
      <c r="DK145" s="96"/>
      <c r="DL145" s="96"/>
      <c r="DM145" s="96"/>
      <c r="DN145" s="96"/>
      <c r="DO145" s="96"/>
      <c r="DP145" s="96"/>
      <c r="DQ145" s="96"/>
      <c r="DR145" s="96"/>
      <c r="DS145" s="96"/>
      <c r="DT145" s="96"/>
      <c r="DU145" s="96"/>
      <c r="DV145" s="96"/>
      <c r="DW145" s="96"/>
      <c r="DX145" s="96"/>
      <c r="DY145" s="96"/>
      <c r="DZ145" s="96"/>
      <c r="EA145" s="96"/>
      <c r="EB145" s="96"/>
      <c r="EC145" s="96"/>
      <c r="ED145" s="96"/>
      <c r="EE145" s="96"/>
      <c r="EF145" s="96"/>
      <c r="EG145" s="96"/>
      <c r="EH145" s="96"/>
      <c r="EI145" s="96"/>
      <c r="EJ145" s="96"/>
      <c r="EK145" s="96"/>
      <c r="EL145" s="96"/>
      <c r="EM145" s="96"/>
      <c r="EN145" s="96"/>
      <c r="EO145" s="96"/>
      <c r="EP145" s="96"/>
      <c r="EQ145" s="96"/>
      <c r="ER145" s="96"/>
      <c r="ES145" s="96"/>
      <c r="ET145" s="96"/>
      <c r="EU145" s="96"/>
      <c r="EV145" s="96"/>
      <c r="EW145" s="96"/>
      <c r="EX145" s="96"/>
      <c r="EZ145" s="85"/>
      <c r="FA145" s="92"/>
      <c r="FB145" s="92"/>
      <c r="FC145" s="92"/>
      <c r="FD145" s="92"/>
      <c r="FE145" s="82"/>
      <c r="FF145" s="85"/>
      <c r="FG145" s="92"/>
      <c r="FH145" s="92"/>
      <c r="FI145" s="92"/>
      <c r="FJ145" s="92"/>
      <c r="FK145" s="82"/>
      <c r="FL145" s="82"/>
      <c r="FM145" s="82"/>
      <c r="FN145" s="82"/>
      <c r="FO145" s="96"/>
      <c r="FP145" s="96"/>
      <c r="FQ145" s="96"/>
      <c r="FR145" s="96"/>
      <c r="FS145" s="96"/>
      <c r="FT145" s="96"/>
      <c r="FU145" s="96"/>
      <c r="FV145" s="96"/>
      <c r="FW145" s="96"/>
      <c r="FX145" s="96"/>
      <c r="FY145" s="96"/>
      <c r="FZ145" s="96"/>
      <c r="GA145" s="96"/>
      <c r="GB145" s="96"/>
      <c r="GC145" s="96"/>
      <c r="GD145" s="96"/>
      <c r="GE145" s="96"/>
      <c r="GF145" s="96"/>
      <c r="GG145" s="96"/>
      <c r="GH145" s="96"/>
      <c r="GI145" s="96"/>
      <c r="GJ145" s="96"/>
      <c r="GK145" s="96"/>
      <c r="GL145" s="96"/>
      <c r="GM145" s="96"/>
      <c r="GN145" s="96"/>
      <c r="GO145" s="96"/>
      <c r="GP145" s="96"/>
      <c r="GQ145" s="96"/>
      <c r="GR145" s="96"/>
      <c r="GS145" s="96"/>
      <c r="GT145" s="96"/>
      <c r="GU145" s="96"/>
      <c r="GV145" s="96"/>
      <c r="GW145" s="96"/>
      <c r="GX145" s="96"/>
      <c r="GY145" s="96"/>
      <c r="GZ145" s="96"/>
      <c r="HA145" s="96"/>
      <c r="HB145" s="96"/>
      <c r="HC145" s="96"/>
      <c r="HD145" s="96"/>
      <c r="HE145" s="96"/>
      <c r="HF145" s="96"/>
      <c r="HG145" s="96"/>
      <c r="HH145" s="96"/>
      <c r="HI145" s="96"/>
      <c r="HJ145" s="96"/>
      <c r="HK145" s="96"/>
      <c r="HL145" s="96"/>
      <c r="HM145" s="96"/>
      <c r="HN145" s="96"/>
      <c r="HO145" s="96"/>
      <c r="HP145" s="96"/>
      <c r="HQ145" s="96"/>
      <c r="HR145" s="96"/>
      <c r="HS145" s="96"/>
      <c r="HT145" s="96"/>
      <c r="HU145" s="96"/>
      <c r="HV145" s="96"/>
      <c r="HW145" s="96"/>
      <c r="HX145" s="96"/>
      <c r="HY145" s="96"/>
      <c r="HZ145" s="96"/>
      <c r="IA145" s="96"/>
      <c r="IB145" s="96"/>
      <c r="IC145" s="96"/>
      <c r="ID145" s="96"/>
      <c r="IE145" s="96"/>
      <c r="IF145" s="96"/>
      <c r="IG145" s="96"/>
      <c r="IH145" s="96"/>
      <c r="II145" s="96"/>
      <c r="IJ145" s="96"/>
      <c r="IK145" s="96"/>
      <c r="IL145" s="96"/>
      <c r="IO145" s="55"/>
      <c r="IP145" s="55"/>
      <c r="IQ145" s="55"/>
      <c r="IR145" s="55"/>
      <c r="IS145" s="55"/>
      <c r="IT145" s="55"/>
      <c r="IU145" s="55"/>
      <c r="IV145" s="68"/>
      <c r="IW145" s="47"/>
      <c r="IX145" s="728"/>
      <c r="IY145" s="731"/>
      <c r="IZ145" s="22"/>
      <c r="JA145" s="22"/>
      <c r="JB145" s="22"/>
      <c r="JC145" s="22"/>
      <c r="JD145" s="22"/>
      <c r="JE145" s="22"/>
      <c r="JF145" s="22"/>
      <c r="JG145" s="22"/>
      <c r="JH145" s="21"/>
      <c r="JI145" s="22"/>
      <c r="JJ145" s="22"/>
      <c r="JK145" s="22"/>
      <c r="JL145" s="22"/>
      <c r="JM145" s="22"/>
      <c r="JN145" s="22"/>
      <c r="JO145" s="22"/>
      <c r="JP145" s="22"/>
      <c r="JQ145" s="22"/>
      <c r="JR145" s="22"/>
      <c r="JS145" s="22"/>
      <c r="JT145" s="22"/>
      <c r="JU145" s="22"/>
      <c r="JV145" s="22"/>
      <c r="JW145" s="22"/>
      <c r="JX145" s="22"/>
      <c r="JY145" s="22"/>
      <c r="JZ145" s="22"/>
      <c r="KA145" s="22"/>
      <c r="KB145" s="22"/>
      <c r="KC145" s="22"/>
      <c r="KD145" s="22"/>
      <c r="KE145" s="22"/>
      <c r="KF145" s="22"/>
      <c r="KG145" s="22"/>
      <c r="KH145" s="22"/>
      <c r="KI145" s="22"/>
      <c r="KJ145" s="22"/>
      <c r="KK145" s="22"/>
      <c r="KL145" s="22"/>
      <c r="KM145" s="22"/>
      <c r="KN145" s="22"/>
      <c r="KO145" s="22"/>
      <c r="KP145" s="22"/>
      <c r="KQ145" s="22"/>
      <c r="KR145" s="22"/>
      <c r="KS145" s="22"/>
      <c r="KT145" s="22"/>
      <c r="KU145" s="22"/>
      <c r="KV145" s="22"/>
      <c r="KW145" s="22"/>
      <c r="KX145" s="22"/>
      <c r="KY145" s="22"/>
      <c r="KZ145" s="22"/>
      <c r="LA145" s="22"/>
      <c r="LB145" s="22"/>
      <c r="LC145" s="22"/>
      <c r="LD145" s="22"/>
      <c r="LE145" s="22"/>
      <c r="LF145" s="22"/>
      <c r="LG145" s="22"/>
      <c r="LH145" s="22"/>
      <c r="LI145" s="22"/>
      <c r="LJ145" s="23"/>
    </row>
    <row r="146" spans="2:322" ht="3.65" customHeight="1">
      <c r="B146" s="21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3"/>
      <c r="AP146" s="22"/>
      <c r="AQ146" s="22"/>
      <c r="AR146" s="22"/>
      <c r="AS146" s="22"/>
      <c r="AT146" s="22"/>
      <c r="AU146" s="22"/>
      <c r="AV146" s="22"/>
      <c r="AW146" s="22"/>
      <c r="AX146" s="727"/>
      <c r="AY146" s="728"/>
      <c r="AZ146" s="47"/>
      <c r="BA146" s="70"/>
      <c r="BB146" s="55"/>
      <c r="BC146" s="55"/>
      <c r="BD146" s="55"/>
      <c r="BE146" s="55"/>
      <c r="BF146" s="55"/>
      <c r="BG146" s="55"/>
      <c r="BH146" s="55"/>
      <c r="BI146" s="55"/>
      <c r="BJ146" s="55"/>
      <c r="BK146" s="55"/>
      <c r="BL146" s="95"/>
      <c r="BM146" s="95"/>
      <c r="BN146" s="95"/>
      <c r="BO146" s="95"/>
      <c r="BP146" s="95"/>
      <c r="BQ146" s="82"/>
      <c r="BR146" s="95"/>
      <c r="BS146" s="95"/>
      <c r="BT146" s="95"/>
      <c r="BU146" s="95"/>
      <c r="BV146" s="95"/>
      <c r="BW146" s="82"/>
      <c r="BX146" s="96"/>
      <c r="BY146" s="96"/>
      <c r="BZ146" s="96"/>
      <c r="CA146" s="96"/>
      <c r="CB146" s="96"/>
      <c r="CC146" s="96"/>
      <c r="CD146" s="96"/>
      <c r="CE146" s="96"/>
      <c r="CF146" s="96"/>
      <c r="CG146" s="96"/>
      <c r="CH146" s="96"/>
      <c r="CI146" s="96"/>
      <c r="CJ146" s="96"/>
      <c r="CK146" s="96"/>
      <c r="CL146" s="96"/>
      <c r="CM146" s="96"/>
      <c r="CN146" s="96"/>
      <c r="CO146" s="96"/>
      <c r="CP146" s="96"/>
      <c r="CQ146" s="96"/>
      <c r="CR146" s="96"/>
      <c r="CS146" s="96"/>
      <c r="CT146" s="96"/>
      <c r="CU146" s="96"/>
      <c r="CV146" s="96"/>
      <c r="CW146" s="96"/>
      <c r="CX146" s="96"/>
      <c r="CY146" s="96"/>
      <c r="CZ146" s="96"/>
      <c r="DA146" s="96"/>
      <c r="DB146" s="96"/>
      <c r="DC146" s="96"/>
      <c r="DD146" s="96"/>
      <c r="DE146" s="96"/>
      <c r="DF146" s="96"/>
      <c r="DG146" s="96"/>
      <c r="DH146" s="96"/>
      <c r="DI146" s="96"/>
      <c r="DJ146" s="96"/>
      <c r="DK146" s="96"/>
      <c r="DL146" s="96"/>
      <c r="DM146" s="96"/>
      <c r="DN146" s="96"/>
      <c r="DO146" s="96"/>
      <c r="DP146" s="96"/>
      <c r="DQ146" s="96"/>
      <c r="DR146" s="96"/>
      <c r="DS146" s="96"/>
      <c r="DT146" s="96"/>
      <c r="DU146" s="96"/>
      <c r="DV146" s="96"/>
      <c r="DW146" s="96"/>
      <c r="DX146" s="96"/>
      <c r="DY146" s="96"/>
      <c r="DZ146" s="96"/>
      <c r="EA146" s="96"/>
      <c r="EB146" s="96"/>
      <c r="EC146" s="96"/>
      <c r="ED146" s="96"/>
      <c r="EE146" s="96"/>
      <c r="EF146" s="96"/>
      <c r="EG146" s="96"/>
      <c r="EH146" s="96"/>
      <c r="EI146" s="96"/>
      <c r="EJ146" s="96"/>
      <c r="EK146" s="96"/>
      <c r="EL146" s="96"/>
      <c r="EM146" s="96"/>
      <c r="EN146" s="96"/>
      <c r="EO146" s="96"/>
      <c r="EP146" s="96"/>
      <c r="EQ146" s="96"/>
      <c r="ER146" s="96"/>
      <c r="ES146" s="96"/>
      <c r="ET146" s="96"/>
      <c r="EU146" s="96"/>
      <c r="EV146" s="96"/>
      <c r="EW146" s="96"/>
      <c r="EX146" s="96"/>
      <c r="EY146" s="55"/>
      <c r="EZ146" s="95"/>
      <c r="FA146" s="95"/>
      <c r="FB146" s="95"/>
      <c r="FC146" s="95"/>
      <c r="FD146" s="95"/>
      <c r="FE146" s="82"/>
      <c r="FF146" s="95"/>
      <c r="FG146" s="95"/>
      <c r="FH146" s="95"/>
      <c r="FI146" s="95"/>
      <c r="FJ146" s="95"/>
      <c r="FK146" s="82"/>
      <c r="FL146" s="82"/>
      <c r="FM146" s="82"/>
      <c r="FN146" s="82"/>
      <c r="FO146" s="96"/>
      <c r="FP146" s="96"/>
      <c r="FQ146" s="96"/>
      <c r="FR146" s="96"/>
      <c r="FS146" s="96"/>
      <c r="FT146" s="96"/>
      <c r="FU146" s="96"/>
      <c r="FV146" s="96"/>
      <c r="FW146" s="96"/>
      <c r="FX146" s="96"/>
      <c r="FY146" s="96"/>
      <c r="FZ146" s="96"/>
      <c r="GA146" s="96"/>
      <c r="GB146" s="96"/>
      <c r="GC146" s="96"/>
      <c r="GD146" s="96"/>
      <c r="GE146" s="96"/>
      <c r="GF146" s="96"/>
      <c r="GG146" s="96"/>
      <c r="GH146" s="96"/>
      <c r="GI146" s="96"/>
      <c r="GJ146" s="96"/>
      <c r="GK146" s="96"/>
      <c r="GL146" s="96"/>
      <c r="GM146" s="96"/>
      <c r="GN146" s="96"/>
      <c r="GO146" s="96"/>
      <c r="GP146" s="96"/>
      <c r="GQ146" s="96"/>
      <c r="GR146" s="96"/>
      <c r="GS146" s="96"/>
      <c r="GT146" s="96"/>
      <c r="GU146" s="96"/>
      <c r="GV146" s="96"/>
      <c r="GW146" s="96"/>
      <c r="GX146" s="96"/>
      <c r="GY146" s="96"/>
      <c r="GZ146" s="96"/>
      <c r="HA146" s="96"/>
      <c r="HB146" s="96"/>
      <c r="HC146" s="96"/>
      <c r="HD146" s="96"/>
      <c r="HE146" s="96"/>
      <c r="HF146" s="96"/>
      <c r="HG146" s="96"/>
      <c r="HH146" s="96"/>
      <c r="HI146" s="96"/>
      <c r="HJ146" s="96"/>
      <c r="HK146" s="96"/>
      <c r="HL146" s="96"/>
      <c r="HM146" s="96"/>
      <c r="HN146" s="96"/>
      <c r="HO146" s="96"/>
      <c r="HP146" s="96"/>
      <c r="HQ146" s="96"/>
      <c r="HR146" s="96"/>
      <c r="HS146" s="96"/>
      <c r="HT146" s="96"/>
      <c r="HU146" s="96"/>
      <c r="HV146" s="96"/>
      <c r="HW146" s="96"/>
      <c r="HX146" s="96"/>
      <c r="HY146" s="96"/>
      <c r="HZ146" s="96"/>
      <c r="IA146" s="96"/>
      <c r="IB146" s="96"/>
      <c r="IC146" s="96"/>
      <c r="ID146" s="96"/>
      <c r="IE146" s="96"/>
      <c r="IF146" s="96"/>
      <c r="IG146" s="96"/>
      <c r="IH146" s="96"/>
      <c r="II146" s="96"/>
      <c r="IJ146" s="96"/>
      <c r="IK146" s="96"/>
      <c r="IL146" s="96"/>
      <c r="IM146" s="55"/>
      <c r="IN146" s="55"/>
      <c r="IO146" s="55"/>
      <c r="IP146" s="55"/>
      <c r="IQ146" s="55"/>
      <c r="IR146" s="55"/>
      <c r="IS146" s="55"/>
      <c r="IT146" s="55"/>
      <c r="IU146" s="55"/>
      <c r="IV146" s="68"/>
      <c r="IW146" s="47"/>
      <c r="IX146" s="728"/>
      <c r="IY146" s="731"/>
      <c r="IZ146" s="22"/>
      <c r="JA146" s="22"/>
      <c r="JB146" s="22"/>
      <c r="JC146" s="22"/>
      <c r="JD146" s="22"/>
      <c r="JE146" s="22"/>
      <c r="JF146" s="22"/>
      <c r="JG146" s="22"/>
      <c r="JH146" s="21"/>
      <c r="JI146" s="22"/>
      <c r="JJ146" s="22"/>
      <c r="JK146" s="22"/>
      <c r="JL146" s="22"/>
      <c r="JM146" s="22"/>
      <c r="JN146" s="22"/>
      <c r="JO146" s="22"/>
      <c r="JP146" s="22"/>
      <c r="JQ146" s="22"/>
      <c r="JR146" s="22"/>
      <c r="JS146" s="22"/>
      <c r="JT146" s="22"/>
      <c r="JU146" s="22"/>
      <c r="JV146" s="22"/>
      <c r="JW146" s="22"/>
      <c r="JX146" s="22"/>
      <c r="JY146" s="22"/>
      <c r="JZ146" s="22"/>
      <c r="KA146" s="22"/>
      <c r="KB146" s="22"/>
      <c r="KC146" s="22"/>
      <c r="KD146" s="22"/>
      <c r="KE146" s="22"/>
      <c r="KF146" s="22"/>
      <c r="KG146" s="22"/>
      <c r="KH146" s="22"/>
      <c r="KI146" s="22"/>
      <c r="KJ146" s="22"/>
      <c r="KK146" s="22"/>
      <c r="KL146" s="22"/>
      <c r="KM146" s="22"/>
      <c r="KN146" s="22"/>
      <c r="KO146" s="22"/>
      <c r="KP146" s="22"/>
      <c r="KQ146" s="22"/>
      <c r="KR146" s="22"/>
      <c r="KS146" s="22"/>
      <c r="KT146" s="22"/>
      <c r="KU146" s="22"/>
      <c r="KV146" s="22"/>
      <c r="KW146" s="22"/>
      <c r="KX146" s="22"/>
      <c r="KY146" s="22"/>
      <c r="KZ146" s="22"/>
      <c r="LA146" s="22"/>
      <c r="LB146" s="22"/>
      <c r="LC146" s="22"/>
      <c r="LD146" s="22"/>
      <c r="LE146" s="22"/>
      <c r="LF146" s="22"/>
      <c r="LG146" s="22"/>
      <c r="LH146" s="22"/>
      <c r="LI146" s="22"/>
      <c r="LJ146" s="23"/>
    </row>
    <row r="147" spans="2:322" ht="3.65" customHeight="1">
      <c r="B147" s="21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3"/>
      <c r="AP147" s="22"/>
      <c r="AQ147" s="22"/>
      <c r="AR147" s="22"/>
      <c r="AS147" s="22"/>
      <c r="AT147" s="22"/>
      <c r="AU147" s="22"/>
      <c r="AV147" s="22"/>
      <c r="AW147" s="22"/>
      <c r="AX147" s="729"/>
      <c r="AY147" s="730"/>
      <c r="AZ147" s="48"/>
      <c r="BA147" s="70"/>
      <c r="BB147" s="55"/>
      <c r="BC147" s="55"/>
      <c r="BD147" s="55"/>
      <c r="BE147" s="55"/>
      <c r="BF147" s="55"/>
      <c r="BG147" s="55"/>
      <c r="BH147" s="55"/>
      <c r="BI147" s="55"/>
      <c r="BJ147" s="55"/>
      <c r="BK147" s="55"/>
      <c r="BL147" s="95"/>
      <c r="BM147" s="95"/>
      <c r="BN147" s="95"/>
      <c r="BO147" s="95"/>
      <c r="BP147" s="95"/>
      <c r="BQ147" s="82"/>
      <c r="BR147" s="95"/>
      <c r="BS147" s="95"/>
      <c r="BT147" s="95"/>
      <c r="BU147" s="95"/>
      <c r="BV147" s="95"/>
      <c r="BW147" s="82"/>
      <c r="BX147" s="96"/>
      <c r="BY147" s="96"/>
      <c r="BZ147" s="96"/>
      <c r="CA147" s="96"/>
      <c r="CB147" s="96"/>
      <c r="CC147" s="96"/>
      <c r="CD147" s="96"/>
      <c r="CE147" s="96"/>
      <c r="CF147" s="96"/>
      <c r="CG147" s="96"/>
      <c r="CH147" s="96"/>
      <c r="CI147" s="96"/>
      <c r="CJ147" s="96"/>
      <c r="CK147" s="96"/>
      <c r="CL147" s="96"/>
      <c r="CM147" s="96"/>
      <c r="CN147" s="96"/>
      <c r="CO147" s="96"/>
      <c r="CP147" s="96"/>
      <c r="CQ147" s="96"/>
      <c r="CR147" s="96"/>
      <c r="CS147" s="96"/>
      <c r="CT147" s="96"/>
      <c r="CU147" s="96"/>
      <c r="CV147" s="96"/>
      <c r="CW147" s="96"/>
      <c r="CX147" s="96"/>
      <c r="CY147" s="96"/>
      <c r="CZ147" s="96"/>
      <c r="DA147" s="96"/>
      <c r="DB147" s="96"/>
      <c r="DC147" s="96"/>
      <c r="DD147" s="96"/>
      <c r="DE147" s="96"/>
      <c r="DF147" s="96"/>
      <c r="DG147" s="96"/>
      <c r="DH147" s="96"/>
      <c r="DI147" s="96"/>
      <c r="DJ147" s="96"/>
      <c r="DK147" s="96"/>
      <c r="DL147" s="96"/>
      <c r="DM147" s="96"/>
      <c r="DN147" s="96"/>
      <c r="DO147" s="96"/>
      <c r="DP147" s="96"/>
      <c r="DQ147" s="96"/>
      <c r="DR147" s="96"/>
      <c r="DS147" s="96"/>
      <c r="DT147" s="96"/>
      <c r="DU147" s="96"/>
      <c r="DV147" s="96"/>
      <c r="DW147" s="96"/>
      <c r="DX147" s="96"/>
      <c r="DY147" s="96"/>
      <c r="DZ147" s="96"/>
      <c r="EA147" s="96"/>
      <c r="EB147" s="96"/>
      <c r="EC147" s="96"/>
      <c r="ED147" s="96"/>
      <c r="EE147" s="96"/>
      <c r="EF147" s="96"/>
      <c r="EG147" s="96"/>
      <c r="EH147" s="96"/>
      <c r="EI147" s="96"/>
      <c r="EJ147" s="96"/>
      <c r="EK147" s="96"/>
      <c r="EL147" s="96"/>
      <c r="EM147" s="96"/>
      <c r="EN147" s="96"/>
      <c r="EO147" s="96"/>
      <c r="EP147" s="96"/>
      <c r="EQ147" s="96"/>
      <c r="ER147" s="96"/>
      <c r="ES147" s="96"/>
      <c r="ET147" s="96"/>
      <c r="EU147" s="96"/>
      <c r="EV147" s="96"/>
      <c r="EW147" s="96"/>
      <c r="EX147" s="96"/>
      <c r="EY147" s="55"/>
      <c r="EZ147" s="95"/>
      <c r="FA147" s="95"/>
      <c r="FB147" s="95"/>
      <c r="FC147" s="95"/>
      <c r="FD147" s="95"/>
      <c r="FE147" s="82"/>
      <c r="FF147" s="95"/>
      <c r="FG147" s="95"/>
      <c r="FH147" s="95"/>
      <c r="FI147" s="95"/>
      <c r="FJ147" s="95"/>
      <c r="FK147" s="82"/>
      <c r="FL147" s="82"/>
      <c r="FM147" s="82"/>
      <c r="FN147" s="82"/>
      <c r="FO147" s="96"/>
      <c r="FP147" s="96"/>
      <c r="FQ147" s="96"/>
      <c r="FR147" s="96"/>
      <c r="FS147" s="96"/>
      <c r="FT147" s="96"/>
      <c r="FU147" s="96"/>
      <c r="FV147" s="96"/>
      <c r="FW147" s="96"/>
      <c r="FX147" s="96"/>
      <c r="FY147" s="96"/>
      <c r="FZ147" s="96"/>
      <c r="GA147" s="96"/>
      <c r="GB147" s="96"/>
      <c r="GC147" s="96"/>
      <c r="GD147" s="96"/>
      <c r="GE147" s="96"/>
      <c r="GF147" s="96"/>
      <c r="GG147" s="96"/>
      <c r="GH147" s="96"/>
      <c r="GI147" s="96"/>
      <c r="GJ147" s="96"/>
      <c r="GK147" s="96"/>
      <c r="GL147" s="96"/>
      <c r="GM147" s="96"/>
      <c r="GN147" s="96"/>
      <c r="GO147" s="96"/>
      <c r="GP147" s="96"/>
      <c r="GQ147" s="96"/>
      <c r="GR147" s="96"/>
      <c r="GS147" s="96"/>
      <c r="GT147" s="96"/>
      <c r="GU147" s="96"/>
      <c r="GV147" s="96"/>
      <c r="GW147" s="96"/>
      <c r="GX147" s="96"/>
      <c r="GY147" s="96"/>
      <c r="GZ147" s="96"/>
      <c r="HA147" s="96"/>
      <c r="HB147" s="96"/>
      <c r="HC147" s="96"/>
      <c r="HD147" s="96"/>
      <c r="HE147" s="96"/>
      <c r="HF147" s="96"/>
      <c r="HG147" s="96"/>
      <c r="HH147" s="96"/>
      <c r="HI147" s="96"/>
      <c r="HJ147" s="96"/>
      <c r="HK147" s="96"/>
      <c r="HL147" s="96"/>
      <c r="HM147" s="96"/>
      <c r="HN147" s="96"/>
      <c r="HO147" s="96"/>
      <c r="HP147" s="96"/>
      <c r="HQ147" s="96"/>
      <c r="HR147" s="96"/>
      <c r="HS147" s="96"/>
      <c r="HT147" s="96"/>
      <c r="HU147" s="96"/>
      <c r="HV147" s="96"/>
      <c r="HW147" s="96"/>
      <c r="HX147" s="96"/>
      <c r="HY147" s="96"/>
      <c r="HZ147" s="96"/>
      <c r="IA147" s="96"/>
      <c r="IB147" s="96"/>
      <c r="IC147" s="96"/>
      <c r="ID147" s="96"/>
      <c r="IE147" s="96"/>
      <c r="IF147" s="96"/>
      <c r="IG147" s="96"/>
      <c r="IH147" s="96"/>
      <c r="II147" s="96"/>
      <c r="IJ147" s="96"/>
      <c r="IK147" s="96"/>
      <c r="IL147" s="96"/>
      <c r="IM147" s="55"/>
      <c r="IN147" s="55"/>
      <c r="IO147" s="55"/>
      <c r="IP147" s="55"/>
      <c r="IQ147" s="55"/>
      <c r="IR147" s="55"/>
      <c r="IS147" s="55"/>
      <c r="IT147" s="55"/>
      <c r="IU147" s="55"/>
      <c r="IV147" s="68"/>
      <c r="IW147" s="48"/>
      <c r="IX147" s="730"/>
      <c r="IY147" s="732"/>
      <c r="IZ147" s="22"/>
      <c r="JA147" s="22"/>
      <c r="JB147" s="22"/>
      <c r="JC147" s="22"/>
      <c r="JD147" s="22"/>
      <c r="JE147" s="22"/>
      <c r="JF147" s="22"/>
      <c r="JG147" s="22"/>
      <c r="JH147" s="21"/>
      <c r="JI147" s="22"/>
      <c r="JJ147" s="22"/>
      <c r="JK147" s="22"/>
      <c r="JL147" s="22"/>
      <c r="JM147" s="22"/>
      <c r="JN147" s="22"/>
      <c r="JO147" s="22"/>
      <c r="JP147" s="22"/>
      <c r="JQ147" s="22"/>
      <c r="JR147" s="22"/>
      <c r="JS147" s="22"/>
      <c r="JT147" s="22"/>
      <c r="JU147" s="22"/>
      <c r="JV147" s="22"/>
      <c r="JW147" s="22"/>
      <c r="JX147" s="22"/>
      <c r="JY147" s="22"/>
      <c r="JZ147" s="22"/>
      <c r="KA147" s="22"/>
      <c r="KB147" s="22"/>
      <c r="KC147" s="22"/>
      <c r="KD147" s="22"/>
      <c r="KE147" s="22"/>
      <c r="KF147" s="22"/>
      <c r="KG147" s="22"/>
      <c r="KH147" s="22"/>
      <c r="KI147" s="22"/>
      <c r="KJ147" s="22"/>
      <c r="KK147" s="22"/>
      <c r="KL147" s="22"/>
      <c r="KM147" s="22"/>
      <c r="KN147" s="22"/>
      <c r="KO147" s="22"/>
      <c r="KP147" s="22"/>
      <c r="KQ147" s="22"/>
      <c r="KR147" s="22"/>
      <c r="KS147" s="22"/>
      <c r="KT147" s="22"/>
      <c r="KU147" s="22"/>
      <c r="KV147" s="22"/>
      <c r="KW147" s="22"/>
      <c r="KX147" s="22"/>
      <c r="KY147" s="22"/>
      <c r="KZ147" s="22"/>
      <c r="LA147" s="22"/>
      <c r="LB147" s="22"/>
      <c r="LC147" s="22"/>
      <c r="LD147" s="22"/>
      <c r="LE147" s="22"/>
      <c r="LF147" s="22"/>
      <c r="LG147" s="22"/>
      <c r="LH147" s="22"/>
      <c r="LI147" s="22"/>
      <c r="LJ147" s="23"/>
    </row>
    <row r="148" spans="2:322" ht="3.65" customHeight="1">
      <c r="B148" s="21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3"/>
      <c r="AP148" s="22"/>
      <c r="AQ148" s="22"/>
      <c r="AR148" s="22"/>
      <c r="AS148" s="22"/>
      <c r="AT148" s="22"/>
      <c r="AU148" s="22"/>
      <c r="AV148" s="22"/>
      <c r="AW148" s="22"/>
      <c r="AX148" s="727" t="s">
        <v>11</v>
      </c>
      <c r="AY148" s="728"/>
      <c r="AZ148" s="47"/>
      <c r="BA148" s="70"/>
      <c r="BB148" s="55"/>
      <c r="BC148" s="55"/>
      <c r="BD148" s="55"/>
      <c r="BE148" s="55"/>
      <c r="BF148" s="55"/>
      <c r="BG148" s="55"/>
      <c r="BH148" s="55"/>
      <c r="BI148" s="55"/>
      <c r="BJ148" s="55"/>
      <c r="BK148" s="55"/>
      <c r="BL148" s="55"/>
      <c r="BM148" s="55"/>
      <c r="BN148" s="55"/>
      <c r="BO148" s="55"/>
      <c r="BP148" s="55"/>
      <c r="BQ148" s="55"/>
      <c r="BR148" s="55"/>
      <c r="BS148" s="55"/>
      <c r="BT148" s="55"/>
      <c r="BU148" s="55"/>
      <c r="BV148" s="55"/>
      <c r="BW148" s="55"/>
      <c r="BX148" s="55"/>
      <c r="BY148" s="55"/>
      <c r="BZ148" s="55"/>
      <c r="CA148" s="55"/>
      <c r="CB148" s="55"/>
      <c r="CC148" s="55"/>
      <c r="CD148" s="55"/>
      <c r="CE148" s="55"/>
      <c r="CF148" s="55"/>
      <c r="CG148" s="55"/>
      <c r="CH148" s="55"/>
      <c r="CI148" s="55"/>
      <c r="CJ148" s="55"/>
      <c r="CK148" s="55"/>
      <c r="CL148" s="55"/>
      <c r="CM148" s="55"/>
      <c r="CN148" s="55"/>
      <c r="CO148" s="55"/>
      <c r="CP148" s="55"/>
      <c r="CQ148" s="55"/>
      <c r="CR148" s="55"/>
      <c r="CS148" s="55"/>
      <c r="CT148" s="55"/>
      <c r="CU148" s="55"/>
      <c r="CV148" s="55"/>
      <c r="CW148" s="55"/>
      <c r="CX148" s="55"/>
      <c r="CY148" s="55"/>
      <c r="CZ148" s="55"/>
      <c r="DA148" s="55"/>
      <c r="DB148" s="55"/>
      <c r="DC148" s="55"/>
      <c r="DD148" s="55"/>
      <c r="DE148" s="55"/>
      <c r="DF148" s="55"/>
      <c r="DG148" s="55"/>
      <c r="DH148" s="55"/>
      <c r="DI148" s="55"/>
      <c r="DJ148" s="55"/>
      <c r="DK148" s="55"/>
      <c r="DL148" s="55"/>
      <c r="DM148" s="55"/>
      <c r="DN148" s="55"/>
      <c r="DO148" s="55"/>
      <c r="DP148" s="55"/>
      <c r="DQ148" s="55"/>
      <c r="DR148" s="55"/>
      <c r="DS148" s="55"/>
      <c r="DT148" s="55"/>
      <c r="DU148" s="55"/>
      <c r="DV148" s="55"/>
      <c r="DW148" s="55"/>
      <c r="DX148" s="55"/>
      <c r="DY148" s="55"/>
      <c r="DZ148" s="55"/>
      <c r="EA148" s="55"/>
      <c r="EB148" s="55"/>
      <c r="EC148" s="55"/>
      <c r="ED148" s="55"/>
      <c r="EE148" s="55"/>
      <c r="EF148" s="55"/>
      <c r="EG148" s="55"/>
      <c r="EH148" s="55"/>
      <c r="EI148" s="55"/>
      <c r="EJ148" s="55"/>
      <c r="EK148" s="55"/>
      <c r="EL148" s="55"/>
      <c r="EM148" s="55"/>
      <c r="EN148" s="55"/>
      <c r="EO148" s="55"/>
      <c r="EP148" s="55"/>
      <c r="EQ148" s="55"/>
      <c r="ER148" s="55"/>
      <c r="ES148" s="55"/>
      <c r="ET148" s="55"/>
      <c r="EU148" s="55"/>
      <c r="EV148" s="55"/>
      <c r="EW148" s="55"/>
      <c r="EX148" s="55"/>
      <c r="EY148" s="55"/>
      <c r="EZ148" s="55"/>
      <c r="FA148" s="55"/>
      <c r="FB148" s="55"/>
      <c r="FC148" s="55"/>
      <c r="FD148" s="55"/>
      <c r="FE148" s="55"/>
      <c r="FF148" s="55"/>
      <c r="FG148" s="55"/>
      <c r="FH148" s="55"/>
      <c r="FI148" s="55"/>
      <c r="FJ148" s="55"/>
      <c r="FK148" s="55"/>
      <c r="FL148" s="55"/>
      <c r="FM148" s="55"/>
      <c r="FN148" s="55"/>
      <c r="FO148" s="55"/>
      <c r="FP148" s="55"/>
      <c r="FQ148" s="55"/>
      <c r="FR148" s="55"/>
      <c r="FS148" s="55"/>
      <c r="FT148" s="55"/>
      <c r="FU148" s="55"/>
      <c r="FV148" s="55"/>
      <c r="FW148" s="55"/>
      <c r="FX148" s="55"/>
      <c r="FY148" s="55"/>
      <c r="FZ148" s="55"/>
      <c r="GA148" s="55"/>
      <c r="GB148" s="55"/>
      <c r="GC148" s="55"/>
      <c r="GD148" s="55"/>
      <c r="GE148" s="55"/>
      <c r="GF148" s="55"/>
      <c r="GG148" s="55"/>
      <c r="GH148" s="55"/>
      <c r="GI148" s="55"/>
      <c r="GJ148" s="55"/>
      <c r="GK148" s="55"/>
      <c r="GL148" s="55"/>
      <c r="GM148" s="55"/>
      <c r="GN148" s="55"/>
      <c r="GO148" s="55"/>
      <c r="GP148" s="55"/>
      <c r="GQ148" s="55"/>
      <c r="GR148" s="55"/>
      <c r="GS148" s="55"/>
      <c r="GT148" s="55"/>
      <c r="GU148" s="55"/>
      <c r="GV148" s="55"/>
      <c r="GW148" s="55"/>
      <c r="GX148" s="55"/>
      <c r="GY148" s="55"/>
      <c r="GZ148" s="55"/>
      <c r="HA148" s="55"/>
      <c r="HB148" s="55"/>
      <c r="HC148" s="55"/>
      <c r="HD148" s="55"/>
      <c r="HE148" s="55"/>
      <c r="HF148" s="55"/>
      <c r="HG148" s="55"/>
      <c r="HH148" s="55"/>
      <c r="HI148" s="55"/>
      <c r="HJ148" s="55"/>
      <c r="HK148" s="55"/>
      <c r="HL148" s="55"/>
      <c r="HM148" s="55"/>
      <c r="HN148" s="55"/>
      <c r="HO148" s="55"/>
      <c r="HP148" s="55"/>
      <c r="HQ148" s="55"/>
      <c r="HR148" s="55"/>
      <c r="HS148" s="55"/>
      <c r="HT148" s="55"/>
      <c r="HU148" s="55"/>
      <c r="HV148" s="55"/>
      <c r="HW148" s="55"/>
      <c r="HX148" s="55"/>
      <c r="HY148" s="55"/>
      <c r="HZ148" s="55"/>
      <c r="IA148" s="55"/>
      <c r="IB148" s="55"/>
      <c r="IC148" s="55"/>
      <c r="ID148" s="55"/>
      <c r="IE148" s="55"/>
      <c r="IF148" s="55"/>
      <c r="IG148" s="55"/>
      <c r="IH148" s="55"/>
      <c r="II148" s="55"/>
      <c r="IJ148" s="55"/>
      <c r="IK148" s="55"/>
      <c r="IL148" s="55"/>
      <c r="IM148" s="55"/>
      <c r="IN148" s="55"/>
      <c r="IO148" s="55"/>
      <c r="IP148" s="55"/>
      <c r="IQ148" s="55"/>
      <c r="IR148" s="55"/>
      <c r="IS148" s="55"/>
      <c r="IT148" s="55"/>
      <c r="IU148" s="55"/>
      <c r="IV148" s="68"/>
      <c r="IW148" s="47"/>
      <c r="IX148" s="728" t="s">
        <v>11</v>
      </c>
      <c r="IY148" s="731"/>
      <c r="IZ148" s="22"/>
      <c r="JA148" s="22"/>
      <c r="JB148" s="22"/>
      <c r="JC148" s="22"/>
      <c r="JD148" s="22"/>
      <c r="JE148" s="22"/>
      <c r="JF148" s="22"/>
      <c r="JG148" s="22"/>
      <c r="JH148" s="21"/>
      <c r="JI148" s="22"/>
      <c r="JJ148" s="22"/>
      <c r="JK148" s="22"/>
      <c r="JL148" s="22"/>
      <c r="JM148" s="22"/>
      <c r="JN148" s="22"/>
      <c r="JO148" s="22"/>
      <c r="JP148" s="22"/>
      <c r="JQ148" s="22"/>
      <c r="JR148" s="22"/>
      <c r="JS148" s="22"/>
      <c r="JT148" s="22"/>
      <c r="JU148" s="22"/>
      <c r="JV148" s="22"/>
      <c r="JW148" s="22"/>
      <c r="JX148" s="22"/>
      <c r="JY148" s="22"/>
      <c r="JZ148" s="22"/>
      <c r="KA148" s="22"/>
      <c r="KB148" s="22"/>
      <c r="KC148" s="22"/>
      <c r="KD148" s="22"/>
      <c r="KE148" s="22"/>
      <c r="KF148" s="22"/>
      <c r="KG148" s="22"/>
      <c r="KH148" s="22"/>
      <c r="KI148" s="22"/>
      <c r="KJ148" s="22"/>
      <c r="KK148" s="22"/>
      <c r="KL148" s="22"/>
      <c r="KM148" s="22"/>
      <c r="KN148" s="22"/>
      <c r="KO148" s="22"/>
      <c r="KP148" s="22"/>
      <c r="KQ148" s="22"/>
      <c r="KR148" s="22"/>
      <c r="KS148" s="22"/>
      <c r="KT148" s="22"/>
      <c r="KU148" s="22"/>
      <c r="KV148" s="22"/>
      <c r="KW148" s="22"/>
      <c r="KX148" s="22"/>
      <c r="KY148" s="22"/>
      <c r="KZ148" s="22"/>
      <c r="LA148" s="22"/>
      <c r="LB148" s="22"/>
      <c r="LC148" s="22"/>
      <c r="LD148" s="22"/>
      <c r="LE148" s="22"/>
      <c r="LF148" s="22"/>
      <c r="LG148" s="22"/>
      <c r="LH148" s="22"/>
      <c r="LI148" s="22"/>
      <c r="LJ148" s="23"/>
    </row>
    <row r="149" spans="2:322" ht="3.65" customHeight="1">
      <c r="B149" s="21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3"/>
      <c r="AP149" s="22"/>
      <c r="AQ149" s="22"/>
      <c r="AR149" s="22"/>
      <c r="AS149" s="22"/>
      <c r="AT149" s="22"/>
      <c r="AU149" s="22"/>
      <c r="AV149" s="22"/>
      <c r="AW149" s="22"/>
      <c r="AX149" s="727"/>
      <c r="AY149" s="728"/>
      <c r="AZ149" s="47"/>
      <c r="BA149" s="70"/>
      <c r="BB149" s="55"/>
      <c r="BC149" s="55"/>
      <c r="BD149" s="55"/>
      <c r="BE149" s="55"/>
      <c r="BF149" s="55"/>
      <c r="BG149" s="55"/>
      <c r="BH149" s="55"/>
      <c r="BI149" s="55"/>
      <c r="BJ149" s="55"/>
      <c r="BK149" s="55"/>
      <c r="BL149" s="55"/>
      <c r="BM149" s="55"/>
      <c r="BN149" s="55"/>
      <c r="BO149" s="55"/>
      <c r="BP149" s="55"/>
      <c r="BQ149" s="55"/>
      <c r="BR149" s="55"/>
      <c r="BS149" s="55"/>
      <c r="BT149" s="55"/>
      <c r="BU149" s="55"/>
      <c r="BV149" s="55"/>
      <c r="BW149" s="55"/>
      <c r="BX149" s="55"/>
      <c r="BY149" s="55"/>
      <c r="BZ149" s="55"/>
      <c r="CA149" s="55"/>
      <c r="CB149" s="55"/>
      <c r="CC149" s="55"/>
      <c r="CD149" s="55"/>
      <c r="CE149" s="55"/>
      <c r="CF149" s="55"/>
      <c r="CG149" s="55"/>
      <c r="CH149" s="55"/>
      <c r="CI149" s="55"/>
      <c r="CJ149" s="55"/>
      <c r="CK149" s="55"/>
      <c r="CL149" s="55"/>
      <c r="CM149" s="55"/>
      <c r="CN149" s="55"/>
      <c r="CO149" s="55"/>
      <c r="CP149" s="55"/>
      <c r="CQ149" s="55"/>
      <c r="CR149" s="55"/>
      <c r="CS149" s="55"/>
      <c r="CT149" s="55"/>
      <c r="CU149" s="55"/>
      <c r="CV149" s="55"/>
      <c r="CW149" s="55"/>
      <c r="CX149" s="55"/>
      <c r="CY149" s="55"/>
      <c r="CZ149" s="55"/>
      <c r="DA149" s="55"/>
      <c r="DB149" s="55"/>
      <c r="DC149" s="55"/>
      <c r="DD149" s="55"/>
      <c r="DE149" s="55"/>
      <c r="DF149" s="55"/>
      <c r="DG149" s="55"/>
      <c r="DH149" s="55"/>
      <c r="DI149" s="55"/>
      <c r="DJ149" s="55"/>
      <c r="DK149" s="55"/>
      <c r="DL149" s="55"/>
      <c r="DM149" s="55"/>
      <c r="DN149" s="55"/>
      <c r="DO149" s="55"/>
      <c r="DP149" s="55"/>
      <c r="DQ149" s="55"/>
      <c r="DR149" s="55"/>
      <c r="DS149" s="55"/>
      <c r="DT149" s="55"/>
      <c r="DU149" s="55"/>
      <c r="DV149" s="55"/>
      <c r="DW149" s="55"/>
      <c r="DX149" s="55"/>
      <c r="DY149" s="55"/>
      <c r="DZ149" s="55"/>
      <c r="EA149" s="55"/>
      <c r="EB149" s="55"/>
      <c r="EC149" s="55"/>
      <c r="ED149" s="55"/>
      <c r="EE149" s="55"/>
      <c r="EF149" s="55"/>
      <c r="EG149" s="55"/>
      <c r="EH149" s="55"/>
      <c r="EI149" s="55"/>
      <c r="EJ149" s="55"/>
      <c r="EK149" s="55"/>
      <c r="EL149" s="55"/>
      <c r="EM149" s="55"/>
      <c r="EN149" s="55"/>
      <c r="EO149" s="55"/>
      <c r="EP149" s="55"/>
      <c r="EQ149" s="55"/>
      <c r="ER149" s="55"/>
      <c r="ES149" s="55"/>
      <c r="ET149" s="55"/>
      <c r="EU149" s="55"/>
      <c r="EV149" s="55"/>
      <c r="EW149" s="55"/>
      <c r="EX149" s="55"/>
      <c r="EY149" s="55"/>
      <c r="EZ149" s="55"/>
      <c r="FA149" s="55"/>
      <c r="FB149" s="55"/>
      <c r="FC149" s="55"/>
      <c r="FD149" s="55"/>
      <c r="FE149" s="55"/>
      <c r="FF149" s="55"/>
      <c r="FG149" s="55"/>
      <c r="FH149" s="55"/>
      <c r="FI149" s="55"/>
      <c r="FJ149" s="55"/>
      <c r="FK149" s="55"/>
      <c r="FL149" s="55"/>
      <c r="FM149" s="55"/>
      <c r="FN149" s="55"/>
      <c r="FO149" s="55"/>
      <c r="FP149" s="55"/>
      <c r="FQ149" s="55"/>
      <c r="FR149" s="55"/>
      <c r="FS149" s="55"/>
      <c r="FT149" s="55"/>
      <c r="FU149" s="55"/>
      <c r="FV149" s="55"/>
      <c r="FW149" s="55"/>
      <c r="FX149" s="55"/>
      <c r="FY149" s="55"/>
      <c r="FZ149" s="55"/>
      <c r="GA149" s="55"/>
      <c r="GB149" s="55"/>
      <c r="GC149" s="55"/>
      <c r="GD149" s="55"/>
      <c r="GE149" s="55"/>
      <c r="GF149" s="55"/>
      <c r="GG149" s="55"/>
      <c r="GH149" s="55"/>
      <c r="GI149" s="55"/>
      <c r="GJ149" s="55"/>
      <c r="GK149" s="55"/>
      <c r="GL149" s="55"/>
      <c r="GM149" s="55"/>
      <c r="GN149" s="55"/>
      <c r="GO149" s="55"/>
      <c r="GP149" s="55"/>
      <c r="GQ149" s="55"/>
      <c r="GR149" s="55"/>
      <c r="GS149" s="55"/>
      <c r="GT149" s="55"/>
      <c r="GU149" s="55"/>
      <c r="GV149" s="55"/>
      <c r="GW149" s="55"/>
      <c r="GX149" s="55"/>
      <c r="GY149" s="55"/>
      <c r="GZ149" s="55"/>
      <c r="HA149" s="55"/>
      <c r="HB149" s="55"/>
      <c r="HC149" s="55"/>
      <c r="HD149" s="55"/>
      <c r="HE149" s="55"/>
      <c r="HF149" s="55"/>
      <c r="HG149" s="55"/>
      <c r="HH149" s="55"/>
      <c r="HI149" s="55"/>
      <c r="HJ149" s="55"/>
      <c r="HK149" s="55"/>
      <c r="HL149" s="55"/>
      <c r="HM149" s="55"/>
      <c r="HN149" s="55"/>
      <c r="HO149" s="55"/>
      <c r="HP149" s="55"/>
      <c r="HQ149" s="55"/>
      <c r="HR149" s="55"/>
      <c r="HS149" s="55"/>
      <c r="HT149" s="55"/>
      <c r="HU149" s="55"/>
      <c r="HV149" s="55"/>
      <c r="HW149" s="55"/>
      <c r="HX149" s="55"/>
      <c r="HY149" s="55"/>
      <c r="HZ149" s="55"/>
      <c r="IA149" s="55"/>
      <c r="IB149" s="55"/>
      <c r="IC149" s="55"/>
      <c r="ID149" s="55"/>
      <c r="IE149" s="55"/>
      <c r="IF149" s="55"/>
      <c r="IG149" s="55"/>
      <c r="IH149" s="55"/>
      <c r="II149" s="55"/>
      <c r="IJ149" s="55"/>
      <c r="IK149" s="55"/>
      <c r="IL149" s="55"/>
      <c r="IM149" s="55"/>
      <c r="IN149" s="55"/>
      <c r="IO149" s="55"/>
      <c r="IP149" s="55"/>
      <c r="IQ149" s="55"/>
      <c r="IR149" s="55"/>
      <c r="IS149" s="55"/>
      <c r="IT149" s="55"/>
      <c r="IU149" s="55"/>
      <c r="IV149" s="68"/>
      <c r="IW149" s="47"/>
      <c r="IX149" s="728"/>
      <c r="IY149" s="731"/>
      <c r="IZ149" s="22"/>
      <c r="JA149" s="22"/>
      <c r="JB149" s="22"/>
      <c r="JC149" s="22"/>
      <c r="JD149" s="22"/>
      <c r="JE149" s="22"/>
      <c r="JF149" s="22"/>
      <c r="JG149" s="22"/>
      <c r="JH149" s="21"/>
      <c r="JI149" s="22"/>
      <c r="JJ149" s="22"/>
      <c r="JK149" s="22"/>
      <c r="JL149" s="22"/>
      <c r="JM149" s="22"/>
      <c r="JN149" s="22"/>
      <c r="JO149" s="22"/>
      <c r="JP149" s="22"/>
      <c r="JQ149" s="22"/>
      <c r="JR149" s="22"/>
      <c r="JS149" s="22"/>
      <c r="JT149" s="22"/>
      <c r="JU149" s="22"/>
      <c r="JV149" s="22"/>
      <c r="JW149" s="22"/>
      <c r="JX149" s="22"/>
      <c r="JY149" s="22"/>
      <c r="JZ149" s="22"/>
      <c r="KA149" s="22"/>
      <c r="KB149" s="22"/>
      <c r="KC149" s="22"/>
      <c r="KD149" s="22"/>
      <c r="KE149" s="22"/>
      <c r="KF149" s="22"/>
      <c r="KG149" s="22"/>
      <c r="KH149" s="22"/>
      <c r="KI149" s="22"/>
      <c r="KJ149" s="22"/>
      <c r="KK149" s="22"/>
      <c r="KL149" s="22"/>
      <c r="KM149" s="22"/>
      <c r="KN149" s="22"/>
      <c r="KO149" s="22"/>
      <c r="KP149" s="22"/>
      <c r="KQ149" s="22"/>
      <c r="KR149" s="22"/>
      <c r="KS149" s="22"/>
      <c r="KT149" s="22"/>
      <c r="KU149" s="22"/>
      <c r="KV149" s="22"/>
      <c r="KW149" s="22"/>
      <c r="KX149" s="22"/>
      <c r="KY149" s="22"/>
      <c r="KZ149" s="22"/>
      <c r="LA149" s="22"/>
      <c r="LB149" s="22"/>
      <c r="LC149" s="22"/>
      <c r="LD149" s="22"/>
      <c r="LE149" s="22"/>
      <c r="LF149" s="22"/>
      <c r="LG149" s="22"/>
      <c r="LH149" s="22"/>
      <c r="LI149" s="22"/>
      <c r="LJ149" s="23"/>
    </row>
    <row r="150" spans="2:322" ht="3.65" customHeight="1">
      <c r="B150" s="21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3"/>
      <c r="AP150" s="22"/>
      <c r="AQ150" s="22"/>
      <c r="AR150" s="22"/>
      <c r="AS150" s="22"/>
      <c r="AT150" s="22"/>
      <c r="AU150" s="22"/>
      <c r="AV150" s="22"/>
      <c r="AW150" s="22"/>
      <c r="AX150" s="727"/>
      <c r="AY150" s="728"/>
      <c r="AZ150" s="47"/>
      <c r="BA150" s="70"/>
      <c r="BB150" s="55"/>
      <c r="BC150" s="55"/>
      <c r="BD150" s="55"/>
      <c r="BE150" s="55"/>
      <c r="BF150" s="55"/>
      <c r="BG150" s="55"/>
      <c r="BH150" s="55"/>
      <c r="BI150" s="55"/>
      <c r="BJ150" s="55"/>
      <c r="BK150" s="55"/>
      <c r="BL150" s="55"/>
      <c r="BM150" s="55"/>
      <c r="BN150" s="55"/>
      <c r="BO150" s="55"/>
      <c r="BP150" s="55"/>
      <c r="BQ150" s="55"/>
      <c r="BR150" s="55"/>
      <c r="BS150" s="55"/>
      <c r="BT150" s="55"/>
      <c r="BU150" s="55"/>
      <c r="BV150" s="55"/>
      <c r="BW150" s="55"/>
      <c r="BX150" s="55"/>
      <c r="BY150" s="55"/>
      <c r="BZ150" s="55"/>
      <c r="CA150" s="55"/>
      <c r="CB150" s="55"/>
      <c r="CC150" s="55"/>
      <c r="CD150" s="55"/>
      <c r="CE150" s="55"/>
      <c r="CF150" s="55"/>
      <c r="CG150" s="55"/>
      <c r="CH150" s="55"/>
      <c r="CI150" s="55"/>
      <c r="CJ150" s="55"/>
      <c r="CK150" s="55"/>
      <c r="CL150" s="55"/>
      <c r="CM150" s="55"/>
      <c r="CN150" s="55"/>
      <c r="CO150" s="55"/>
      <c r="CP150" s="55"/>
      <c r="CQ150" s="55"/>
      <c r="CR150" s="55"/>
      <c r="CS150" s="55"/>
      <c r="CT150" s="55"/>
      <c r="CU150" s="55"/>
      <c r="CV150" s="55"/>
      <c r="CW150" s="55"/>
      <c r="CX150" s="55"/>
      <c r="CY150" s="55"/>
      <c r="CZ150" s="55"/>
      <c r="DA150" s="55"/>
      <c r="DB150" s="55"/>
      <c r="DC150" s="55"/>
      <c r="DD150" s="55"/>
      <c r="DE150" s="55"/>
      <c r="DF150" s="55"/>
      <c r="DG150" s="55"/>
      <c r="DH150" s="55"/>
      <c r="DI150" s="55"/>
      <c r="DJ150" s="55"/>
      <c r="DK150" s="55"/>
      <c r="DL150" s="55"/>
      <c r="DM150" s="55"/>
      <c r="DN150" s="55"/>
      <c r="DO150" s="55"/>
      <c r="DP150" s="55"/>
      <c r="DQ150" s="55"/>
      <c r="DR150" s="55"/>
      <c r="DS150" s="55"/>
      <c r="DT150" s="55"/>
      <c r="DU150" s="55"/>
      <c r="DV150" s="55"/>
      <c r="DW150" s="55"/>
      <c r="DX150" s="55"/>
      <c r="DY150" s="55"/>
      <c r="DZ150" s="55"/>
      <c r="EA150" s="55"/>
      <c r="EB150" s="55"/>
      <c r="EC150" s="55"/>
      <c r="ED150" s="55"/>
      <c r="EE150" s="55"/>
      <c r="EF150" s="55"/>
      <c r="EG150" s="55"/>
      <c r="EH150" s="55"/>
      <c r="EI150" s="55"/>
      <c r="EJ150" s="55"/>
      <c r="EK150" s="55"/>
      <c r="EL150" s="55"/>
      <c r="EM150" s="55"/>
      <c r="EN150" s="55"/>
      <c r="EO150" s="55"/>
      <c r="EP150" s="55"/>
      <c r="EQ150" s="55"/>
      <c r="ER150" s="55"/>
      <c r="ES150" s="55"/>
      <c r="ET150" s="55"/>
      <c r="EU150" s="55"/>
      <c r="EV150" s="55"/>
      <c r="EW150" s="55"/>
      <c r="EX150" s="55"/>
      <c r="EY150" s="55"/>
      <c r="EZ150" s="55"/>
      <c r="FA150" s="55"/>
      <c r="FB150" s="55"/>
      <c r="FC150" s="55"/>
      <c r="FD150" s="55"/>
      <c r="FE150" s="55"/>
      <c r="FF150" s="55"/>
      <c r="FG150" s="55"/>
      <c r="FH150" s="55"/>
      <c r="FI150" s="55"/>
      <c r="FJ150" s="55"/>
      <c r="FK150" s="55"/>
      <c r="FL150" s="55"/>
      <c r="FM150" s="55"/>
      <c r="FN150" s="55"/>
      <c r="FO150" s="55"/>
      <c r="FP150" s="55"/>
      <c r="FQ150" s="55"/>
      <c r="FR150" s="55"/>
      <c r="FS150" s="55"/>
      <c r="FT150" s="55"/>
      <c r="FU150" s="55"/>
      <c r="FV150" s="55"/>
      <c r="FW150" s="55"/>
      <c r="FX150" s="55"/>
      <c r="FY150" s="55"/>
      <c r="FZ150" s="55"/>
      <c r="GA150" s="55"/>
      <c r="GB150" s="55"/>
      <c r="GC150" s="55"/>
      <c r="GD150" s="55"/>
      <c r="GE150" s="55"/>
      <c r="GF150" s="55"/>
      <c r="GG150" s="55"/>
      <c r="GH150" s="55"/>
      <c r="GI150" s="55"/>
      <c r="GJ150" s="55"/>
      <c r="GK150" s="55"/>
      <c r="GL150" s="55"/>
      <c r="GM150" s="55"/>
      <c r="GN150" s="55"/>
      <c r="GO150" s="55"/>
      <c r="GP150" s="55"/>
      <c r="GQ150" s="55"/>
      <c r="GR150" s="55"/>
      <c r="GS150" s="55"/>
      <c r="GT150" s="55"/>
      <c r="GU150" s="55"/>
      <c r="GV150" s="55"/>
      <c r="GW150" s="55"/>
      <c r="GX150" s="55"/>
      <c r="GY150" s="55"/>
      <c r="GZ150" s="55"/>
      <c r="HA150" s="55"/>
      <c r="HB150" s="55"/>
      <c r="HC150" s="55"/>
      <c r="HD150" s="55"/>
      <c r="HE150" s="55"/>
      <c r="HF150" s="55"/>
      <c r="HG150" s="55"/>
      <c r="HH150" s="55"/>
      <c r="HI150" s="55"/>
      <c r="HJ150" s="55"/>
      <c r="HK150" s="55"/>
      <c r="HL150" s="55"/>
      <c r="HM150" s="55"/>
      <c r="HN150" s="55"/>
      <c r="HO150" s="55"/>
      <c r="HP150" s="55"/>
      <c r="HQ150" s="55"/>
      <c r="HR150" s="55"/>
      <c r="HS150" s="55"/>
      <c r="HT150" s="55"/>
      <c r="HU150" s="55"/>
      <c r="HV150" s="55"/>
      <c r="HW150" s="55"/>
      <c r="HX150" s="55"/>
      <c r="HY150" s="55"/>
      <c r="HZ150" s="55"/>
      <c r="IA150" s="55"/>
      <c r="IB150" s="55"/>
      <c r="IC150" s="55"/>
      <c r="ID150" s="55"/>
      <c r="IE150" s="55"/>
      <c r="IF150" s="55"/>
      <c r="IG150" s="55"/>
      <c r="IH150" s="55"/>
      <c r="II150" s="55"/>
      <c r="IJ150" s="55"/>
      <c r="IK150" s="55"/>
      <c r="IL150" s="55"/>
      <c r="IM150" s="55"/>
      <c r="IN150" s="55"/>
      <c r="IO150" s="55"/>
      <c r="IP150" s="55"/>
      <c r="IQ150" s="55"/>
      <c r="IR150" s="55"/>
      <c r="IS150" s="55"/>
      <c r="IT150" s="55"/>
      <c r="IU150" s="55"/>
      <c r="IV150" s="68"/>
      <c r="IW150" s="47"/>
      <c r="IX150" s="728"/>
      <c r="IY150" s="731"/>
      <c r="IZ150" s="22"/>
      <c r="JA150" s="22"/>
      <c r="JB150" s="22"/>
      <c r="JC150" s="22"/>
      <c r="JD150" s="22"/>
      <c r="JE150" s="22"/>
      <c r="JF150" s="22"/>
      <c r="JG150" s="22"/>
      <c r="JH150" s="21"/>
      <c r="JI150" s="22"/>
      <c r="JJ150" s="22"/>
      <c r="JK150" s="22"/>
      <c r="JL150" s="22"/>
      <c r="JM150" s="22"/>
      <c r="JN150" s="22"/>
      <c r="JO150" s="22"/>
      <c r="JP150" s="22"/>
      <c r="JQ150" s="22"/>
      <c r="JR150" s="22"/>
      <c r="JS150" s="22"/>
      <c r="JT150" s="22"/>
      <c r="JU150" s="22"/>
      <c r="JV150" s="22"/>
      <c r="JW150" s="22"/>
      <c r="JX150" s="22"/>
      <c r="JY150" s="22"/>
      <c r="JZ150" s="22"/>
      <c r="KA150" s="22"/>
      <c r="KB150" s="22"/>
      <c r="KC150" s="22"/>
      <c r="KD150" s="22"/>
      <c r="KE150" s="22"/>
      <c r="KF150" s="22"/>
      <c r="KG150" s="22"/>
      <c r="KH150" s="22"/>
      <c r="KI150" s="22"/>
      <c r="KJ150" s="22"/>
      <c r="KK150" s="22"/>
      <c r="KL150" s="22"/>
      <c r="KM150" s="22"/>
      <c r="KN150" s="22"/>
      <c r="KO150" s="22"/>
      <c r="KP150" s="22"/>
      <c r="KQ150" s="22"/>
      <c r="KR150" s="22"/>
      <c r="KS150" s="22"/>
      <c r="KT150" s="22"/>
      <c r="KU150" s="22"/>
      <c r="KV150" s="22"/>
      <c r="KW150" s="22"/>
      <c r="KX150" s="22"/>
      <c r="KY150" s="22"/>
      <c r="KZ150" s="22"/>
      <c r="LA150" s="22"/>
      <c r="LB150" s="22"/>
      <c r="LC150" s="22"/>
      <c r="LD150" s="22"/>
      <c r="LE150" s="22"/>
      <c r="LF150" s="22"/>
      <c r="LG150" s="22"/>
      <c r="LH150" s="22"/>
      <c r="LI150" s="22"/>
      <c r="LJ150" s="23"/>
    </row>
    <row r="151" spans="2:322" ht="3.65" customHeight="1">
      <c r="B151" s="21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3"/>
      <c r="AP151" s="22"/>
      <c r="AQ151" s="22"/>
      <c r="AR151" s="22"/>
      <c r="AS151" s="22"/>
      <c r="AT151" s="22"/>
      <c r="AU151" s="22"/>
      <c r="AV151" s="22"/>
      <c r="AW151" s="22"/>
      <c r="AX151" s="727"/>
      <c r="AY151" s="728"/>
      <c r="AZ151" s="47"/>
      <c r="BA151" s="70"/>
      <c r="BB151" s="55"/>
      <c r="BC151" s="55"/>
      <c r="BD151" s="55"/>
      <c r="BE151" s="55"/>
      <c r="BF151" s="55"/>
      <c r="BG151" s="55"/>
      <c r="BH151" s="55"/>
      <c r="BI151" s="55"/>
      <c r="BJ151" s="55"/>
      <c r="BK151" s="55"/>
      <c r="BL151" s="55"/>
      <c r="BM151" s="55"/>
      <c r="BN151" s="55"/>
      <c r="BO151" s="55"/>
      <c r="BP151" s="55"/>
      <c r="BQ151" s="55"/>
      <c r="BR151" s="55"/>
      <c r="BS151" s="55"/>
      <c r="BT151" s="55"/>
      <c r="BU151" s="55"/>
      <c r="BV151" s="55"/>
      <c r="BW151" s="55"/>
      <c r="BX151" s="55"/>
      <c r="BY151" s="55"/>
      <c r="BZ151" s="55"/>
      <c r="CA151" s="55"/>
      <c r="CB151" s="55"/>
      <c r="CC151" s="55"/>
      <c r="CD151" s="55"/>
      <c r="CE151" s="55"/>
      <c r="CF151" s="55"/>
      <c r="CG151" s="55"/>
      <c r="CH151" s="55"/>
      <c r="CI151" s="55"/>
      <c r="CJ151" s="55"/>
      <c r="CK151" s="55"/>
      <c r="CL151" s="55"/>
      <c r="CM151" s="55"/>
      <c r="CN151" s="55"/>
      <c r="CO151" s="55"/>
      <c r="CP151" s="55"/>
      <c r="CQ151" s="55"/>
      <c r="CR151" s="55"/>
      <c r="CS151" s="55"/>
      <c r="CT151" s="55"/>
      <c r="CU151" s="55"/>
      <c r="CV151" s="55"/>
      <c r="CW151" s="55"/>
      <c r="CX151" s="55"/>
      <c r="CY151" s="55"/>
      <c r="CZ151" s="55"/>
      <c r="DA151" s="55"/>
      <c r="DB151" s="55"/>
      <c r="DC151" s="55"/>
      <c r="DD151" s="55"/>
      <c r="DE151" s="55"/>
      <c r="DF151" s="55"/>
      <c r="DG151" s="55"/>
      <c r="DH151" s="55"/>
      <c r="DI151" s="55"/>
      <c r="DJ151" s="55"/>
      <c r="DK151" s="55"/>
      <c r="DL151" s="55"/>
      <c r="DM151" s="55"/>
      <c r="DN151" s="55"/>
      <c r="DO151" s="55"/>
      <c r="DP151" s="55"/>
      <c r="DQ151" s="55"/>
      <c r="DR151" s="55"/>
      <c r="DS151" s="55"/>
      <c r="DT151" s="55"/>
      <c r="DU151" s="55"/>
      <c r="DV151" s="55"/>
      <c r="DW151" s="55"/>
      <c r="DX151" s="55"/>
      <c r="DY151" s="55"/>
      <c r="DZ151" s="55"/>
      <c r="EA151" s="55"/>
      <c r="EB151" s="55"/>
      <c r="EC151" s="55"/>
      <c r="ED151" s="55"/>
      <c r="EE151" s="55"/>
      <c r="EF151" s="55"/>
      <c r="EG151" s="55"/>
      <c r="EH151" s="55"/>
      <c r="EI151" s="55"/>
      <c r="EJ151" s="55"/>
      <c r="EK151" s="55"/>
      <c r="EL151" s="55"/>
      <c r="EM151" s="55"/>
      <c r="EN151" s="55"/>
      <c r="EO151" s="55"/>
      <c r="EP151" s="55"/>
      <c r="EQ151" s="55"/>
      <c r="ER151" s="55"/>
      <c r="ES151" s="55"/>
      <c r="ET151" s="55"/>
      <c r="EU151" s="55"/>
      <c r="EV151" s="55"/>
      <c r="EW151" s="55"/>
      <c r="EX151" s="55"/>
      <c r="EY151" s="55"/>
      <c r="EZ151" s="55"/>
      <c r="FA151" s="55"/>
      <c r="FB151" s="55"/>
      <c r="FC151" s="55"/>
      <c r="FD151" s="55"/>
      <c r="FE151" s="55"/>
      <c r="FF151" s="55"/>
      <c r="FG151" s="55"/>
      <c r="FH151" s="55"/>
      <c r="FI151" s="55"/>
      <c r="FJ151" s="55"/>
      <c r="FK151" s="55"/>
      <c r="FL151" s="55"/>
      <c r="FM151" s="55"/>
      <c r="FN151" s="55"/>
      <c r="FO151" s="55"/>
      <c r="FP151" s="55"/>
      <c r="FQ151" s="55"/>
      <c r="FR151" s="55"/>
      <c r="FS151" s="55"/>
      <c r="FT151" s="55"/>
      <c r="FU151" s="55"/>
      <c r="FV151" s="55"/>
      <c r="FW151" s="55"/>
      <c r="FX151" s="55"/>
      <c r="FY151" s="55"/>
      <c r="FZ151" s="55"/>
      <c r="GA151" s="55"/>
      <c r="GB151" s="55"/>
      <c r="GC151" s="55"/>
      <c r="GD151" s="55"/>
      <c r="GE151" s="55"/>
      <c r="GF151" s="55"/>
      <c r="GG151" s="55"/>
      <c r="GH151" s="55"/>
      <c r="GI151" s="55"/>
      <c r="GJ151" s="55"/>
      <c r="GK151" s="55"/>
      <c r="GL151" s="55"/>
      <c r="GM151" s="55"/>
      <c r="GN151" s="55"/>
      <c r="GO151" s="55"/>
      <c r="GP151" s="55"/>
      <c r="GQ151" s="55"/>
      <c r="GR151" s="55"/>
      <c r="GS151" s="55"/>
      <c r="GT151" s="55"/>
      <c r="GU151" s="55"/>
      <c r="GV151" s="55"/>
      <c r="GW151" s="55"/>
      <c r="GX151" s="55"/>
      <c r="GY151" s="55"/>
      <c r="GZ151" s="55"/>
      <c r="HA151" s="55"/>
      <c r="HB151" s="55"/>
      <c r="HC151" s="55"/>
      <c r="HD151" s="55"/>
      <c r="HE151" s="55"/>
      <c r="HF151" s="55"/>
      <c r="HG151" s="55"/>
      <c r="HH151" s="55"/>
      <c r="HI151" s="55"/>
      <c r="HJ151" s="55"/>
      <c r="HK151" s="55"/>
      <c r="HL151" s="55"/>
      <c r="HM151" s="55"/>
      <c r="HN151" s="55"/>
      <c r="HO151" s="55"/>
      <c r="HP151" s="55"/>
      <c r="HQ151" s="55"/>
      <c r="HR151" s="55"/>
      <c r="HS151" s="55"/>
      <c r="HT151" s="55"/>
      <c r="HU151" s="55"/>
      <c r="HV151" s="55"/>
      <c r="HW151" s="55"/>
      <c r="HX151" s="55"/>
      <c r="HY151" s="55"/>
      <c r="HZ151" s="55"/>
      <c r="IA151" s="55"/>
      <c r="IB151" s="55"/>
      <c r="IC151" s="55"/>
      <c r="ID151" s="55"/>
      <c r="IE151" s="55"/>
      <c r="IF151" s="55"/>
      <c r="IG151" s="55"/>
      <c r="IH151" s="55"/>
      <c r="II151" s="55"/>
      <c r="IJ151" s="55"/>
      <c r="IK151" s="55"/>
      <c r="IL151" s="55"/>
      <c r="IM151" s="55"/>
      <c r="IN151" s="55"/>
      <c r="IO151" s="55"/>
      <c r="IP151" s="55"/>
      <c r="IQ151" s="55"/>
      <c r="IR151" s="55"/>
      <c r="IS151" s="55"/>
      <c r="IT151" s="55"/>
      <c r="IU151" s="55"/>
      <c r="IV151" s="68"/>
      <c r="IW151" s="47"/>
      <c r="IX151" s="728"/>
      <c r="IY151" s="731"/>
      <c r="IZ151" s="22"/>
      <c r="JA151" s="22"/>
      <c r="JB151" s="22"/>
      <c r="JC151" s="22"/>
      <c r="JD151" s="22"/>
      <c r="JE151" s="22"/>
      <c r="JF151" s="22"/>
      <c r="JG151" s="22"/>
      <c r="JH151" s="21"/>
      <c r="JI151" s="22"/>
      <c r="JJ151" s="22"/>
      <c r="JK151" s="22"/>
      <c r="JL151" s="22"/>
      <c r="JM151" s="22"/>
      <c r="JN151" s="22"/>
      <c r="JO151" s="22"/>
      <c r="JP151" s="22"/>
      <c r="JQ151" s="22"/>
      <c r="JR151" s="22"/>
      <c r="JS151" s="22"/>
      <c r="JT151" s="22"/>
      <c r="JU151" s="22"/>
      <c r="JV151" s="22"/>
      <c r="JW151" s="22"/>
      <c r="JX151" s="22"/>
      <c r="JY151" s="22"/>
      <c r="JZ151" s="22"/>
      <c r="KA151" s="22"/>
      <c r="KB151" s="22"/>
      <c r="KC151" s="22"/>
      <c r="KD151" s="22"/>
      <c r="KE151" s="22"/>
      <c r="KF151" s="22"/>
      <c r="KG151" s="22"/>
      <c r="KH151" s="22"/>
      <c r="KI151" s="22"/>
      <c r="KJ151" s="22"/>
      <c r="KK151" s="22"/>
      <c r="KL151" s="22"/>
      <c r="KM151" s="22"/>
      <c r="KN151" s="22"/>
      <c r="KO151" s="22"/>
      <c r="KP151" s="22"/>
      <c r="KQ151" s="22"/>
      <c r="KR151" s="22"/>
      <c r="KS151" s="22"/>
      <c r="KT151" s="22"/>
      <c r="KU151" s="22"/>
      <c r="KV151" s="22"/>
      <c r="KW151" s="22"/>
      <c r="KX151" s="22"/>
      <c r="KY151" s="22"/>
      <c r="KZ151" s="22"/>
      <c r="LA151" s="22"/>
      <c r="LB151" s="22"/>
      <c r="LC151" s="22"/>
      <c r="LD151" s="22"/>
      <c r="LE151" s="22"/>
      <c r="LF151" s="22"/>
      <c r="LG151" s="22"/>
      <c r="LH151" s="22"/>
      <c r="LI151" s="22"/>
      <c r="LJ151" s="23"/>
    </row>
    <row r="152" spans="2:322" ht="3.65" customHeight="1">
      <c r="B152" s="21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3"/>
      <c r="AP152" s="22"/>
      <c r="AQ152" s="22"/>
      <c r="AR152" s="22"/>
      <c r="AS152" s="22"/>
      <c r="AT152" s="22"/>
      <c r="AU152" s="22"/>
      <c r="AV152" s="22"/>
      <c r="AW152" s="22"/>
      <c r="AX152" s="727"/>
      <c r="AY152" s="728"/>
      <c r="AZ152" s="47"/>
      <c r="BA152" s="70"/>
      <c r="BB152" s="55"/>
      <c r="BC152" s="55"/>
      <c r="BD152" s="55"/>
      <c r="BE152" s="55"/>
      <c r="BF152" s="55"/>
      <c r="BG152" s="55"/>
      <c r="BH152" s="55"/>
      <c r="BI152" s="55"/>
      <c r="BJ152" s="55"/>
      <c r="BK152" s="55"/>
      <c r="BL152" s="55"/>
      <c r="BM152" s="55"/>
      <c r="BN152" s="55"/>
      <c r="BO152" s="55"/>
      <c r="BP152" s="55"/>
      <c r="BQ152" s="55"/>
      <c r="BR152" s="55"/>
      <c r="BS152" s="55"/>
      <c r="BT152" s="55"/>
      <c r="BU152" s="55"/>
      <c r="BV152" s="55"/>
      <c r="BW152" s="55"/>
      <c r="BX152" s="55"/>
      <c r="BY152" s="55"/>
      <c r="BZ152" s="55"/>
      <c r="CA152" s="55"/>
      <c r="CB152" s="55"/>
      <c r="CC152" s="55"/>
      <c r="CD152" s="55"/>
      <c r="CE152" s="55"/>
      <c r="CF152" s="55"/>
      <c r="CG152" s="55"/>
      <c r="CH152" s="55"/>
      <c r="CI152" s="55"/>
      <c r="CJ152" s="55"/>
      <c r="CK152" s="55"/>
      <c r="CL152" s="55"/>
      <c r="CM152" s="55"/>
      <c r="CN152" s="55"/>
      <c r="CO152" s="55"/>
      <c r="CP152" s="55"/>
      <c r="CQ152" s="55"/>
      <c r="CR152" s="55"/>
      <c r="CS152" s="55"/>
      <c r="CT152" s="55"/>
      <c r="CU152" s="55"/>
      <c r="CV152" s="55"/>
      <c r="CW152" s="55"/>
      <c r="CX152" s="55"/>
      <c r="CY152" s="55"/>
      <c r="CZ152" s="55"/>
      <c r="DA152" s="55"/>
      <c r="DB152" s="55"/>
      <c r="DC152" s="55"/>
      <c r="DD152" s="55"/>
      <c r="DE152" s="55"/>
      <c r="DF152" s="55"/>
      <c r="DG152" s="55"/>
      <c r="DH152" s="55"/>
      <c r="DI152" s="55"/>
      <c r="DJ152" s="55"/>
      <c r="DK152" s="55"/>
      <c r="DL152" s="55"/>
      <c r="DM152" s="55"/>
      <c r="DN152" s="55"/>
      <c r="DO152" s="55"/>
      <c r="DP152" s="55"/>
      <c r="DQ152" s="55"/>
      <c r="DR152" s="55"/>
      <c r="DS152" s="55"/>
      <c r="DT152" s="55"/>
      <c r="DU152" s="55"/>
      <c r="DV152" s="55"/>
      <c r="DW152" s="55"/>
      <c r="DX152" s="55"/>
      <c r="DY152" s="55"/>
      <c r="DZ152" s="55"/>
      <c r="EA152" s="55"/>
      <c r="EB152" s="55"/>
      <c r="EC152" s="55"/>
      <c r="ED152" s="55"/>
      <c r="EE152" s="55"/>
      <c r="EF152" s="55"/>
      <c r="EG152" s="55"/>
      <c r="EH152" s="55"/>
      <c r="EI152" s="55"/>
      <c r="EJ152" s="55"/>
      <c r="EK152" s="55"/>
      <c r="EL152" s="55"/>
      <c r="EM152" s="55"/>
      <c r="EN152" s="55"/>
      <c r="EO152" s="55"/>
      <c r="EP152" s="55"/>
      <c r="EQ152" s="55"/>
      <c r="ER152" s="55"/>
      <c r="ES152" s="55"/>
      <c r="ET152" s="55"/>
      <c r="EU152" s="55"/>
      <c r="EV152" s="55"/>
      <c r="EW152" s="55"/>
      <c r="EX152" s="55"/>
      <c r="EY152" s="55"/>
      <c r="EZ152" s="55"/>
      <c r="FA152" s="55"/>
      <c r="FB152" s="55"/>
      <c r="FC152" s="55"/>
      <c r="FD152" s="55"/>
      <c r="FE152" s="55"/>
      <c r="FF152" s="55"/>
      <c r="FG152" s="55"/>
      <c r="FH152" s="55"/>
      <c r="FI152" s="55"/>
      <c r="FJ152" s="55"/>
      <c r="FK152" s="55"/>
      <c r="FL152" s="55"/>
      <c r="FM152" s="55"/>
      <c r="FN152" s="55"/>
      <c r="FO152" s="55"/>
      <c r="FP152" s="55"/>
      <c r="FQ152" s="55"/>
      <c r="FR152" s="55"/>
      <c r="FS152" s="55"/>
      <c r="FT152" s="55"/>
      <c r="FU152" s="55"/>
      <c r="FV152" s="55"/>
      <c r="FW152" s="55"/>
      <c r="FX152" s="55"/>
      <c r="FY152" s="55"/>
      <c r="FZ152" s="55"/>
      <c r="GA152" s="55"/>
      <c r="GB152" s="55"/>
      <c r="GC152" s="55"/>
      <c r="GD152" s="55"/>
      <c r="GE152" s="55"/>
      <c r="GF152" s="55"/>
      <c r="GG152" s="55"/>
      <c r="GH152" s="55"/>
      <c r="GI152" s="55"/>
      <c r="GJ152" s="55"/>
      <c r="GK152" s="55"/>
      <c r="GL152" s="55"/>
      <c r="GM152" s="55"/>
      <c r="GN152" s="55"/>
      <c r="GO152" s="55"/>
      <c r="GP152" s="55"/>
      <c r="GQ152" s="55"/>
      <c r="GR152" s="55"/>
      <c r="GS152" s="55"/>
      <c r="GT152" s="55"/>
      <c r="GU152" s="55"/>
      <c r="GV152" s="55"/>
      <c r="GW152" s="55"/>
      <c r="GX152" s="55"/>
      <c r="GY152" s="55"/>
      <c r="GZ152" s="55"/>
      <c r="HA152" s="55"/>
      <c r="HB152" s="55"/>
      <c r="HC152" s="55"/>
      <c r="HD152" s="55"/>
      <c r="HE152" s="55"/>
      <c r="HF152" s="55"/>
      <c r="HG152" s="55"/>
      <c r="HH152" s="55"/>
      <c r="HI152" s="55"/>
      <c r="HJ152" s="55"/>
      <c r="HK152" s="55"/>
      <c r="HL152" s="55"/>
      <c r="HM152" s="55"/>
      <c r="HN152" s="55"/>
      <c r="HO152" s="55"/>
      <c r="HP152" s="55"/>
      <c r="HQ152" s="55"/>
      <c r="HR152" s="55"/>
      <c r="HS152" s="55"/>
      <c r="HT152" s="55"/>
      <c r="HU152" s="55"/>
      <c r="HV152" s="55"/>
      <c r="HW152" s="55"/>
      <c r="HX152" s="55"/>
      <c r="HY152" s="55"/>
      <c r="HZ152" s="55"/>
      <c r="IA152" s="55"/>
      <c r="IB152" s="55"/>
      <c r="IC152" s="55"/>
      <c r="ID152" s="55"/>
      <c r="IE152" s="55"/>
      <c r="IF152" s="55"/>
      <c r="IG152" s="55"/>
      <c r="IH152" s="55"/>
      <c r="II152" s="55"/>
      <c r="IJ152" s="55"/>
      <c r="IK152" s="55"/>
      <c r="IL152" s="55"/>
      <c r="IM152" s="55"/>
      <c r="IN152" s="55"/>
      <c r="IO152" s="55"/>
      <c r="IP152" s="55"/>
      <c r="IQ152" s="55"/>
      <c r="IR152" s="55"/>
      <c r="IS152" s="55"/>
      <c r="IT152" s="55"/>
      <c r="IU152" s="55"/>
      <c r="IV152" s="68"/>
      <c r="IW152" s="47"/>
      <c r="IX152" s="728"/>
      <c r="IY152" s="731"/>
      <c r="IZ152" s="22"/>
      <c r="JA152" s="22"/>
      <c r="JB152" s="22"/>
      <c r="JC152" s="22"/>
      <c r="JD152" s="22"/>
      <c r="JE152" s="22"/>
      <c r="JF152" s="22"/>
      <c r="JG152" s="22"/>
      <c r="JH152" s="21"/>
      <c r="JI152" s="22"/>
      <c r="JJ152" s="22"/>
      <c r="JK152" s="22"/>
      <c r="JL152" s="22"/>
      <c r="JM152" s="22"/>
      <c r="JN152" s="22"/>
      <c r="JO152" s="22"/>
      <c r="JP152" s="22"/>
      <c r="JQ152" s="22"/>
      <c r="JR152" s="22"/>
      <c r="JS152" s="22"/>
      <c r="JT152" s="22"/>
      <c r="JU152" s="22"/>
      <c r="JV152" s="22"/>
      <c r="JW152" s="22"/>
      <c r="JX152" s="22"/>
      <c r="JY152" s="22"/>
      <c r="JZ152" s="22"/>
      <c r="KA152" s="22"/>
      <c r="KB152" s="22"/>
      <c r="KC152" s="22"/>
      <c r="KD152" s="22"/>
      <c r="KE152" s="22"/>
      <c r="KF152" s="22"/>
      <c r="KG152" s="22"/>
      <c r="KH152" s="22"/>
      <c r="KI152" s="22"/>
      <c r="KJ152" s="22"/>
      <c r="KK152" s="22"/>
      <c r="KL152" s="22"/>
      <c r="KM152" s="22"/>
      <c r="KN152" s="22"/>
      <c r="KO152" s="22"/>
      <c r="KP152" s="22"/>
      <c r="KQ152" s="22"/>
      <c r="KR152" s="22"/>
      <c r="KS152" s="22"/>
      <c r="KT152" s="22"/>
      <c r="KU152" s="22"/>
      <c r="KV152" s="22"/>
      <c r="KW152" s="22"/>
      <c r="KX152" s="22"/>
      <c r="KY152" s="22"/>
      <c r="KZ152" s="22"/>
      <c r="LA152" s="22"/>
      <c r="LB152" s="22"/>
      <c r="LC152" s="22"/>
      <c r="LD152" s="22"/>
      <c r="LE152" s="22"/>
      <c r="LF152" s="22"/>
      <c r="LG152" s="22"/>
      <c r="LH152" s="22"/>
      <c r="LI152" s="22"/>
      <c r="LJ152" s="23"/>
    </row>
    <row r="153" spans="2:322" ht="3.65" customHeight="1">
      <c r="B153" s="21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3"/>
      <c r="AP153" s="22"/>
      <c r="AQ153" s="22"/>
      <c r="AR153" s="22"/>
      <c r="AS153" s="22"/>
      <c r="AT153" s="22"/>
      <c r="AU153" s="22"/>
      <c r="AV153" s="22"/>
      <c r="AW153" s="22"/>
      <c r="AX153" s="727"/>
      <c r="AY153" s="728"/>
      <c r="AZ153" s="728" t="e" vm="3">
        <v>#VALUE!</v>
      </c>
      <c r="BA153" s="70"/>
      <c r="BB153" s="55"/>
      <c r="BC153" s="55"/>
      <c r="BD153" s="55"/>
      <c r="BE153" s="55"/>
      <c r="BF153" s="55"/>
      <c r="BG153" s="55"/>
      <c r="BH153" s="55"/>
      <c r="BI153" s="55"/>
      <c r="BJ153" s="55"/>
      <c r="BK153" s="55"/>
      <c r="BL153" s="55"/>
      <c r="BM153" s="55"/>
      <c r="BN153" s="55"/>
      <c r="BO153" s="55"/>
      <c r="BP153" s="55"/>
      <c r="BQ153" s="55"/>
      <c r="BR153" s="55"/>
      <c r="BS153" s="55"/>
      <c r="BT153" s="55"/>
      <c r="BU153" s="55"/>
      <c r="BV153" s="55"/>
      <c r="BW153" s="55"/>
      <c r="BX153" s="55"/>
      <c r="BY153" s="55"/>
      <c r="BZ153" s="55"/>
      <c r="CA153" s="55"/>
      <c r="CB153" s="55"/>
      <c r="CC153" s="55"/>
      <c r="CD153" s="55"/>
      <c r="CE153" s="55"/>
      <c r="CF153" s="55"/>
      <c r="CG153" s="55"/>
      <c r="CH153" s="55"/>
      <c r="CI153" s="55"/>
      <c r="CJ153" s="55"/>
      <c r="CK153" s="55"/>
      <c r="CL153" s="55"/>
      <c r="CM153" s="55"/>
      <c r="CN153" s="55"/>
      <c r="CO153" s="55"/>
      <c r="CP153" s="55"/>
      <c r="CQ153" s="55"/>
      <c r="CR153" s="55"/>
      <c r="CS153" s="55"/>
      <c r="CT153" s="55"/>
      <c r="CU153" s="55"/>
      <c r="CV153" s="55"/>
      <c r="CW153" s="55"/>
      <c r="CX153" s="55"/>
      <c r="CY153" s="55"/>
      <c r="CZ153" s="55"/>
      <c r="DA153" s="55"/>
      <c r="DB153" s="55"/>
      <c r="DC153" s="55"/>
      <c r="DD153" s="55"/>
      <c r="DE153" s="55"/>
      <c r="DF153" s="55"/>
      <c r="DG153" s="55"/>
      <c r="DH153" s="55"/>
      <c r="DI153" s="55"/>
      <c r="DJ153" s="55"/>
      <c r="DK153" s="55"/>
      <c r="DL153" s="55"/>
      <c r="DM153" s="55"/>
      <c r="DN153" s="55"/>
      <c r="DO153" s="55"/>
      <c r="DP153" s="55"/>
      <c r="DQ153" s="55"/>
      <c r="DR153" s="55"/>
      <c r="DS153" s="55"/>
      <c r="DT153" s="55"/>
      <c r="DU153" s="55"/>
      <c r="DV153" s="55"/>
      <c r="DW153" s="55"/>
      <c r="DX153" s="55"/>
      <c r="DY153" s="55"/>
      <c r="DZ153" s="55"/>
      <c r="EA153" s="55"/>
      <c r="EB153" s="55"/>
      <c r="EC153" s="55"/>
      <c r="ED153" s="55"/>
      <c r="EE153" s="55"/>
      <c r="EF153" s="55"/>
      <c r="EG153" s="55"/>
      <c r="EH153" s="55"/>
      <c r="EI153" s="55"/>
      <c r="EJ153" s="55"/>
      <c r="EK153" s="55"/>
      <c r="EL153" s="55"/>
      <c r="EM153" s="55"/>
      <c r="EN153" s="55"/>
      <c r="EO153" s="55"/>
      <c r="EP153" s="55"/>
      <c r="EQ153" s="55"/>
      <c r="ER153" s="55"/>
      <c r="ES153" s="55"/>
      <c r="ET153" s="55"/>
      <c r="EU153" s="55"/>
      <c r="EV153" s="55"/>
      <c r="EW153" s="55"/>
      <c r="EX153" s="55"/>
      <c r="EY153" s="55"/>
      <c r="EZ153" s="55"/>
      <c r="FA153" s="55"/>
      <c r="FB153" s="55"/>
      <c r="FC153" s="55"/>
      <c r="FD153" s="55"/>
      <c r="FE153" s="55"/>
      <c r="FF153" s="55"/>
      <c r="FG153" s="55"/>
      <c r="FH153" s="55"/>
      <c r="FI153" s="55"/>
      <c r="FJ153" s="55"/>
      <c r="FK153" s="55"/>
      <c r="FL153" s="55"/>
      <c r="FM153" s="55"/>
      <c r="FN153" s="55"/>
      <c r="FO153" s="55"/>
      <c r="FP153" s="55"/>
      <c r="FQ153" s="55"/>
      <c r="FR153" s="55"/>
      <c r="FS153" s="55"/>
      <c r="FT153" s="55"/>
      <c r="FU153" s="55"/>
      <c r="FV153" s="55"/>
      <c r="FW153" s="55"/>
      <c r="FX153" s="55"/>
      <c r="FY153" s="55"/>
      <c r="FZ153" s="55"/>
      <c r="GA153" s="55"/>
      <c r="GB153" s="55"/>
      <c r="GC153" s="55"/>
      <c r="GD153" s="55"/>
      <c r="GE153" s="55"/>
      <c r="GF153" s="55"/>
      <c r="GG153" s="55"/>
      <c r="GH153" s="55"/>
      <c r="GI153" s="55"/>
      <c r="GJ153" s="55"/>
      <c r="GK153" s="55"/>
      <c r="GL153" s="55"/>
      <c r="GM153" s="55"/>
      <c r="GN153" s="55"/>
      <c r="GO153" s="55"/>
      <c r="GP153" s="55"/>
      <c r="GQ153" s="55"/>
      <c r="GR153" s="55"/>
      <c r="GS153" s="55"/>
      <c r="GT153" s="55"/>
      <c r="GU153" s="55"/>
      <c r="GV153" s="55"/>
      <c r="GW153" s="55"/>
      <c r="GX153" s="55"/>
      <c r="GY153" s="55"/>
      <c r="GZ153" s="55"/>
      <c r="HA153" s="55"/>
      <c r="HB153" s="55"/>
      <c r="HC153" s="55"/>
      <c r="HD153" s="55"/>
      <c r="HE153" s="55"/>
      <c r="HF153" s="55"/>
      <c r="HG153" s="55"/>
      <c r="HH153" s="55"/>
      <c r="HI153" s="55"/>
      <c r="HJ153" s="55"/>
      <c r="HK153" s="55"/>
      <c r="HL153" s="55"/>
      <c r="HM153" s="55"/>
      <c r="HN153" s="55"/>
      <c r="HO153" s="55"/>
      <c r="HP153" s="55"/>
      <c r="HQ153" s="55"/>
      <c r="HR153" s="55"/>
      <c r="HS153" s="55"/>
      <c r="HT153" s="55"/>
      <c r="HU153" s="55"/>
      <c r="HV153" s="55"/>
      <c r="HW153" s="55"/>
      <c r="HX153" s="55"/>
      <c r="HY153" s="55"/>
      <c r="HZ153" s="55"/>
      <c r="IA153" s="55"/>
      <c r="IB153" s="55"/>
      <c r="IC153" s="55"/>
      <c r="ID153" s="55"/>
      <c r="IE153" s="55"/>
      <c r="IF153" s="55"/>
      <c r="IG153" s="55"/>
      <c r="IH153" s="55"/>
      <c r="II153" s="55"/>
      <c r="IJ153" s="55"/>
      <c r="IK153" s="55"/>
      <c r="IL153" s="55"/>
      <c r="IM153" s="55"/>
      <c r="IN153" s="55"/>
      <c r="IO153" s="55"/>
      <c r="IP153" s="55"/>
      <c r="IQ153" s="55"/>
      <c r="IR153" s="55"/>
      <c r="IS153" s="55"/>
      <c r="IT153" s="55"/>
      <c r="IU153" s="55"/>
      <c r="IV153" s="68"/>
      <c r="IW153" s="728"/>
      <c r="IX153" s="728"/>
      <c r="IY153" s="731"/>
      <c r="IZ153" s="22"/>
      <c r="JA153" s="22"/>
      <c r="JB153" s="22"/>
      <c r="JC153" s="22"/>
      <c r="JD153" s="22"/>
      <c r="JE153" s="22"/>
      <c r="JF153" s="22"/>
      <c r="JG153" s="22"/>
      <c r="JH153" s="21"/>
      <c r="JI153" s="22"/>
      <c r="JJ153" s="22"/>
      <c r="JK153" s="22"/>
      <c r="JL153" s="22"/>
      <c r="JM153" s="22"/>
      <c r="JN153" s="22"/>
      <c r="JO153" s="22"/>
      <c r="JP153" s="22"/>
      <c r="JQ153" s="22"/>
      <c r="JR153" s="22"/>
      <c r="JS153" s="22"/>
      <c r="JT153" s="22"/>
      <c r="JU153" s="22"/>
      <c r="JV153" s="22"/>
      <c r="JW153" s="22"/>
      <c r="JX153" s="22"/>
      <c r="JY153" s="22"/>
      <c r="JZ153" s="22"/>
      <c r="KA153" s="22"/>
      <c r="KB153" s="22"/>
      <c r="KC153" s="22"/>
      <c r="KD153" s="22"/>
      <c r="KE153" s="22"/>
      <c r="KF153" s="22"/>
      <c r="KG153" s="22"/>
      <c r="KH153" s="22"/>
      <c r="KI153" s="22"/>
      <c r="KJ153" s="22"/>
      <c r="KK153" s="22"/>
      <c r="KL153" s="22"/>
      <c r="KM153" s="22"/>
      <c r="KN153" s="22"/>
      <c r="KO153" s="22"/>
      <c r="KP153" s="22"/>
      <c r="KQ153" s="22"/>
      <c r="KR153" s="22"/>
      <c r="KS153" s="22"/>
      <c r="KT153" s="22"/>
      <c r="KU153" s="22"/>
      <c r="KV153" s="22"/>
      <c r="KW153" s="22"/>
      <c r="KX153" s="22"/>
      <c r="KY153" s="22"/>
      <c r="KZ153" s="22"/>
      <c r="LA153" s="22"/>
      <c r="LB153" s="22"/>
      <c r="LC153" s="22"/>
      <c r="LD153" s="22"/>
      <c r="LE153" s="22"/>
      <c r="LF153" s="22"/>
      <c r="LG153" s="22"/>
      <c r="LH153" s="22"/>
      <c r="LI153" s="22"/>
      <c r="LJ153" s="23"/>
    </row>
    <row r="154" spans="2:322" ht="3.65" customHeight="1">
      <c r="B154" s="21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3"/>
      <c r="AP154" s="22"/>
      <c r="AQ154" s="22"/>
      <c r="AR154" s="22"/>
      <c r="AS154" s="22"/>
      <c r="AT154" s="22"/>
      <c r="AU154" s="22"/>
      <c r="AV154" s="22"/>
      <c r="AW154" s="22"/>
      <c r="AX154" s="727"/>
      <c r="AY154" s="728"/>
      <c r="AZ154" s="728"/>
      <c r="BA154" s="70"/>
      <c r="BB154" s="55"/>
      <c r="BC154" s="55"/>
      <c r="BD154" s="55"/>
      <c r="BE154" s="55"/>
      <c r="BF154" s="55"/>
      <c r="BG154" s="55"/>
      <c r="BH154" s="55"/>
      <c r="BI154" s="55"/>
      <c r="BJ154" s="55"/>
      <c r="BK154" s="55"/>
      <c r="BL154" s="55"/>
      <c r="BM154" s="55"/>
      <c r="BN154" s="55"/>
      <c r="BO154" s="55"/>
      <c r="BP154" s="55"/>
      <c r="BQ154" s="55"/>
      <c r="BR154" s="55"/>
      <c r="BS154" s="55"/>
      <c r="BT154" s="55"/>
      <c r="BU154" s="55"/>
      <c r="BV154" s="55"/>
      <c r="BW154" s="55"/>
      <c r="BX154" s="55"/>
      <c r="BY154" s="55"/>
      <c r="BZ154" s="55"/>
      <c r="CA154" s="55"/>
      <c r="CB154" s="55"/>
      <c r="CC154" s="55"/>
      <c r="CD154" s="55"/>
      <c r="CE154" s="55"/>
      <c r="CF154" s="55"/>
      <c r="CG154" s="55"/>
      <c r="CH154" s="55"/>
      <c r="CI154" s="55"/>
      <c r="CJ154" s="55"/>
      <c r="CK154" s="55"/>
      <c r="CL154" s="55"/>
      <c r="CM154" s="55"/>
      <c r="CN154" s="55"/>
      <c r="CO154" s="55"/>
      <c r="CP154" s="55"/>
      <c r="CQ154" s="55"/>
      <c r="CR154" s="55"/>
      <c r="CS154" s="55"/>
      <c r="CT154" s="55"/>
      <c r="CU154" s="55"/>
      <c r="CV154" s="55"/>
      <c r="CW154" s="55"/>
      <c r="CX154" s="55"/>
      <c r="CY154" s="55"/>
      <c r="CZ154" s="55"/>
      <c r="DA154" s="55"/>
      <c r="DB154" s="55"/>
      <c r="DC154" s="55"/>
      <c r="DD154" s="55"/>
      <c r="DE154" s="55"/>
      <c r="DF154" s="55"/>
      <c r="DG154" s="55"/>
      <c r="DH154" s="55"/>
      <c r="DI154" s="55"/>
      <c r="DJ154" s="55"/>
      <c r="DK154" s="55"/>
      <c r="DL154" s="55"/>
      <c r="DM154" s="55"/>
      <c r="DN154" s="55"/>
      <c r="DO154" s="55"/>
      <c r="DP154" s="55"/>
      <c r="DQ154" s="55"/>
      <c r="DR154" s="55"/>
      <c r="DS154" s="55"/>
      <c r="DT154" s="55"/>
      <c r="DU154" s="55"/>
      <c r="DV154" s="55"/>
      <c r="DW154" s="55"/>
      <c r="DX154" s="55"/>
      <c r="DY154" s="55"/>
      <c r="DZ154" s="55"/>
      <c r="EA154" s="55"/>
      <c r="EB154" s="55"/>
      <c r="EC154" s="55"/>
      <c r="ED154" s="55"/>
      <c r="EE154" s="55"/>
      <c r="EF154" s="55"/>
      <c r="EG154" s="55"/>
      <c r="EH154" s="55"/>
      <c r="EI154" s="55"/>
      <c r="EJ154" s="55"/>
      <c r="EK154" s="55"/>
      <c r="EL154" s="55"/>
      <c r="EM154" s="55"/>
      <c r="EN154" s="55"/>
      <c r="EO154" s="55"/>
      <c r="EP154" s="55"/>
      <c r="EQ154" s="55"/>
      <c r="ER154" s="55"/>
      <c r="ES154" s="55"/>
      <c r="ET154" s="55"/>
      <c r="EU154" s="55"/>
      <c r="EV154" s="55"/>
      <c r="EW154" s="55"/>
      <c r="EX154" s="55"/>
      <c r="EY154" s="55"/>
      <c r="EZ154" s="55"/>
      <c r="FA154" s="55"/>
      <c r="FB154" s="55"/>
      <c r="FC154" s="55"/>
      <c r="FD154" s="55"/>
      <c r="FE154" s="55"/>
      <c r="FF154" s="55"/>
      <c r="FG154" s="55"/>
      <c r="FH154" s="55"/>
      <c r="FI154" s="55"/>
      <c r="FJ154" s="55"/>
      <c r="FK154" s="55"/>
      <c r="FL154" s="55"/>
      <c r="FM154" s="55"/>
      <c r="FN154" s="55"/>
      <c r="FO154" s="55"/>
      <c r="FP154" s="55"/>
      <c r="FQ154" s="55"/>
      <c r="FR154" s="55"/>
      <c r="FS154" s="55"/>
      <c r="FT154" s="55"/>
      <c r="FU154" s="55"/>
      <c r="FV154" s="55"/>
      <c r="FW154" s="55"/>
      <c r="FX154" s="55"/>
      <c r="FY154" s="55"/>
      <c r="FZ154" s="55"/>
      <c r="GA154" s="55"/>
      <c r="GB154" s="55"/>
      <c r="GC154" s="55"/>
      <c r="GD154" s="55"/>
      <c r="GE154" s="55"/>
      <c r="GF154" s="55"/>
      <c r="GG154" s="55"/>
      <c r="GH154" s="55"/>
      <c r="GI154" s="55"/>
      <c r="GJ154" s="55"/>
      <c r="GK154" s="55"/>
      <c r="GL154" s="55"/>
      <c r="GM154" s="55"/>
      <c r="GN154" s="55"/>
      <c r="GO154" s="55"/>
      <c r="GP154" s="55"/>
      <c r="GQ154" s="55"/>
      <c r="GR154" s="55"/>
      <c r="GS154" s="55"/>
      <c r="GT154" s="55"/>
      <c r="GU154" s="55"/>
      <c r="GV154" s="55"/>
      <c r="GW154" s="55"/>
      <c r="GX154" s="55"/>
      <c r="GY154" s="55"/>
      <c r="GZ154" s="55"/>
      <c r="HA154" s="55"/>
      <c r="HB154" s="55"/>
      <c r="HC154" s="55"/>
      <c r="HD154" s="55"/>
      <c r="HE154" s="55"/>
      <c r="HF154" s="55"/>
      <c r="HG154" s="55"/>
      <c r="HH154" s="55"/>
      <c r="HI154" s="55"/>
      <c r="HJ154" s="55"/>
      <c r="HK154" s="55"/>
      <c r="HL154" s="55"/>
      <c r="HM154" s="55"/>
      <c r="HN154" s="55"/>
      <c r="HO154" s="55"/>
      <c r="HP154" s="55"/>
      <c r="HQ154" s="55"/>
      <c r="HR154" s="55"/>
      <c r="HS154" s="55"/>
      <c r="HT154" s="55"/>
      <c r="HU154" s="55"/>
      <c r="HV154" s="55"/>
      <c r="HW154" s="55"/>
      <c r="HX154" s="55"/>
      <c r="HY154" s="55"/>
      <c r="HZ154" s="55"/>
      <c r="IA154" s="55"/>
      <c r="IB154" s="55"/>
      <c r="IC154" s="55"/>
      <c r="ID154" s="55"/>
      <c r="IE154" s="55"/>
      <c r="IF154" s="55"/>
      <c r="IG154" s="55"/>
      <c r="IH154" s="55"/>
      <c r="II154" s="55"/>
      <c r="IJ154" s="55"/>
      <c r="IK154" s="55"/>
      <c r="IL154" s="55"/>
      <c r="IM154" s="55"/>
      <c r="IN154" s="55"/>
      <c r="IO154" s="55"/>
      <c r="IP154" s="55"/>
      <c r="IQ154" s="55"/>
      <c r="IR154" s="55"/>
      <c r="IS154" s="55"/>
      <c r="IT154" s="55"/>
      <c r="IU154" s="733"/>
      <c r="IV154" s="734"/>
      <c r="IW154" s="728"/>
      <c r="IX154" s="728"/>
      <c r="IY154" s="731"/>
      <c r="IZ154" s="22"/>
      <c r="JA154" s="22"/>
      <c r="JB154" s="22"/>
      <c r="JC154" s="22"/>
      <c r="JD154" s="22"/>
      <c r="JE154" s="22"/>
      <c r="JF154" s="22"/>
      <c r="JG154" s="22"/>
      <c r="JH154" s="21"/>
      <c r="JI154" s="22"/>
      <c r="JJ154" s="22"/>
      <c r="JK154" s="22"/>
      <c r="JL154" s="22"/>
      <c r="JM154" s="22"/>
      <c r="JN154" s="22"/>
      <c r="JO154" s="22"/>
      <c r="JP154" s="22"/>
      <c r="JQ154" s="22"/>
      <c r="JR154" s="22"/>
      <c r="JS154" s="22"/>
      <c r="JT154" s="22"/>
      <c r="JU154" s="22"/>
      <c r="JV154" s="22"/>
      <c r="JW154" s="22"/>
      <c r="JX154" s="22"/>
      <c r="JY154" s="22"/>
      <c r="JZ154" s="22"/>
      <c r="KA154" s="22"/>
      <c r="KB154" s="22"/>
      <c r="KC154" s="22"/>
      <c r="KD154" s="22"/>
      <c r="KE154" s="22"/>
      <c r="KF154" s="22"/>
      <c r="KG154" s="22"/>
      <c r="KH154" s="22"/>
      <c r="KI154" s="22"/>
      <c r="KJ154" s="22"/>
      <c r="KK154" s="22"/>
      <c r="KL154" s="22"/>
      <c r="KM154" s="22"/>
      <c r="KN154" s="22"/>
      <c r="KO154" s="22"/>
      <c r="KP154" s="22"/>
      <c r="KQ154" s="22"/>
      <c r="KR154" s="22"/>
      <c r="KS154" s="22"/>
      <c r="KT154" s="22"/>
      <c r="KU154" s="22"/>
      <c r="KV154" s="22"/>
      <c r="KW154" s="22"/>
      <c r="KX154" s="22"/>
      <c r="KY154" s="22"/>
      <c r="KZ154" s="22"/>
      <c r="LA154" s="22"/>
      <c r="LB154" s="22"/>
      <c r="LC154" s="22"/>
      <c r="LD154" s="22"/>
      <c r="LE154" s="22"/>
      <c r="LF154" s="22"/>
      <c r="LG154" s="22"/>
      <c r="LH154" s="22"/>
      <c r="LI154" s="22"/>
      <c r="LJ154" s="23"/>
    </row>
    <row r="155" spans="2:322" ht="3.65" customHeight="1">
      <c r="B155" s="21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3"/>
      <c r="AP155" s="22"/>
      <c r="AQ155" s="22"/>
      <c r="AR155" s="22"/>
      <c r="AS155" s="22"/>
      <c r="AT155" s="22"/>
      <c r="AU155" s="22"/>
      <c r="AV155" s="22"/>
      <c r="AW155" s="22"/>
      <c r="AX155" s="727"/>
      <c r="AY155" s="728"/>
      <c r="AZ155" s="47"/>
      <c r="BA155" s="70"/>
      <c r="BB155" s="55"/>
      <c r="BC155" s="55"/>
      <c r="BD155" s="55"/>
      <c r="BE155" s="55"/>
      <c r="BF155" s="55"/>
      <c r="BG155" s="55"/>
      <c r="BH155" s="55"/>
      <c r="BI155" s="55"/>
      <c r="BJ155" s="95"/>
      <c r="BK155" s="95"/>
      <c r="BL155" s="95"/>
      <c r="BM155" s="95"/>
      <c r="BN155" s="95"/>
      <c r="BO155" s="95"/>
      <c r="BP155" s="95"/>
      <c r="BQ155" s="95"/>
      <c r="BR155" s="95"/>
      <c r="BS155" s="95"/>
      <c r="BT155" s="95"/>
      <c r="BU155" s="95"/>
      <c r="BV155" s="95"/>
      <c r="BW155" s="95"/>
      <c r="BX155" s="95"/>
      <c r="BY155" s="95"/>
      <c r="BZ155" s="95"/>
      <c r="CA155" s="95"/>
      <c r="CB155" s="95"/>
      <c r="CC155" s="95"/>
      <c r="CD155" s="95"/>
      <c r="CE155" s="95"/>
      <c r="CF155" s="95"/>
      <c r="CG155" s="95"/>
      <c r="CH155" s="95"/>
      <c r="CI155" s="95"/>
      <c r="CJ155" s="95"/>
      <c r="CK155" s="95"/>
      <c r="CL155" s="95"/>
      <c r="CM155" s="95"/>
      <c r="CN155" s="95"/>
      <c r="CO155" s="95"/>
      <c r="CP155" s="95"/>
      <c r="CQ155" s="95"/>
      <c r="CR155" s="95"/>
      <c r="CS155" s="95"/>
      <c r="CT155" s="95"/>
      <c r="CU155" s="95"/>
      <c r="CV155" s="95"/>
      <c r="CW155" s="95"/>
      <c r="CX155" s="95"/>
      <c r="CY155" s="95"/>
      <c r="CZ155" s="95"/>
      <c r="DA155" s="95"/>
      <c r="DB155" s="95"/>
      <c r="DC155" s="95"/>
      <c r="DD155" s="95"/>
      <c r="DE155" s="95"/>
      <c r="DF155" s="95"/>
      <c r="DG155" s="95"/>
      <c r="DH155" s="95"/>
      <c r="DI155" s="95"/>
      <c r="DJ155" s="95"/>
      <c r="DK155" s="95"/>
      <c r="DL155" s="95"/>
      <c r="DM155" s="95"/>
      <c r="DN155" s="95"/>
      <c r="DO155" s="95"/>
      <c r="DP155" s="95"/>
      <c r="DQ155" s="95"/>
      <c r="DR155" s="95"/>
      <c r="DS155" s="95"/>
      <c r="DT155" s="95"/>
      <c r="DU155" s="95"/>
      <c r="DV155" s="95"/>
      <c r="DW155" s="95"/>
      <c r="DX155" s="95"/>
      <c r="DY155" s="95"/>
      <c r="DZ155" s="95"/>
      <c r="EA155" s="95"/>
      <c r="EB155" s="95"/>
      <c r="EC155" s="95"/>
      <c r="ED155" s="95"/>
      <c r="EE155" s="95"/>
      <c r="EF155" s="95"/>
      <c r="EG155" s="95"/>
      <c r="EH155" s="95"/>
      <c r="EI155" s="97"/>
      <c r="EJ155" s="95"/>
      <c r="EK155" s="95"/>
      <c r="EL155" s="95"/>
      <c r="EM155" s="95"/>
      <c r="EN155" s="95"/>
      <c r="EO155" s="95"/>
      <c r="EP155" s="95"/>
      <c r="EQ155" s="95"/>
      <c r="ER155" s="95"/>
      <c r="ES155" s="95"/>
      <c r="ET155" s="97"/>
      <c r="EU155" s="95"/>
      <c r="EV155" s="95"/>
      <c r="EW155" s="95"/>
      <c r="EX155" s="95"/>
      <c r="EY155" s="95"/>
      <c r="EZ155" s="95"/>
      <c r="FA155" s="95"/>
      <c r="FB155" s="95"/>
      <c r="FC155" s="95"/>
      <c r="FD155" s="95"/>
      <c r="FE155" s="95"/>
      <c r="FF155" s="97"/>
      <c r="FG155" s="95"/>
      <c r="FH155" s="95"/>
      <c r="FI155" s="95"/>
      <c r="FJ155" s="95"/>
      <c r="FK155" s="95"/>
      <c r="FL155" s="95"/>
      <c r="FM155" s="95"/>
      <c r="FN155" s="95"/>
      <c r="FO155" s="95"/>
      <c r="FP155" s="95"/>
      <c r="FQ155" s="95"/>
      <c r="FR155" s="95"/>
      <c r="FS155" s="95"/>
      <c r="FT155" s="95"/>
      <c r="FU155" s="95"/>
      <c r="FV155" s="95"/>
      <c r="FW155" s="95"/>
      <c r="FX155" s="95"/>
      <c r="FY155" s="95"/>
      <c r="FZ155" s="97"/>
      <c r="GA155" s="95"/>
      <c r="GB155" s="95"/>
      <c r="GC155" s="95"/>
      <c r="GD155" s="95"/>
      <c r="GE155" s="95"/>
      <c r="GF155" s="95"/>
      <c r="GG155" s="95"/>
      <c r="GH155" s="95"/>
      <c r="GI155" s="95"/>
      <c r="GJ155" s="95"/>
      <c r="GK155" s="95"/>
      <c r="GL155" s="95"/>
      <c r="GM155" s="95"/>
      <c r="GN155" s="95"/>
      <c r="GO155" s="95"/>
      <c r="GP155" s="95"/>
      <c r="GQ155" s="95"/>
      <c r="GR155" s="95"/>
      <c r="GS155" s="95"/>
      <c r="GT155" s="97"/>
      <c r="GU155" s="95"/>
      <c r="GV155" s="95"/>
      <c r="GW155" s="95"/>
      <c r="GX155" s="95"/>
      <c r="GY155" s="95"/>
      <c r="GZ155" s="95"/>
      <c r="HA155" s="95"/>
      <c r="HB155" s="95"/>
      <c r="HC155" s="95"/>
      <c r="HD155" s="95"/>
      <c r="HE155" s="95"/>
      <c r="HF155" s="95"/>
      <c r="HG155" s="95"/>
      <c r="HH155" s="95"/>
      <c r="HI155" s="95"/>
      <c r="HJ155" s="95"/>
      <c r="HK155" s="95"/>
      <c r="HL155" s="95"/>
      <c r="HM155" s="95"/>
      <c r="HN155" s="97"/>
      <c r="HO155" s="95"/>
      <c r="HP155" s="95"/>
      <c r="HQ155" s="95"/>
      <c r="HR155" s="95"/>
      <c r="HS155" s="95"/>
      <c r="HT155" s="95"/>
      <c r="HU155" s="95"/>
      <c r="HV155" s="95"/>
      <c r="HW155" s="95"/>
      <c r="HX155" s="95"/>
      <c r="HY155" s="95"/>
      <c r="HZ155" s="95"/>
      <c r="IA155" s="95"/>
      <c r="IB155" s="95"/>
      <c r="IC155" s="95"/>
      <c r="ID155" s="95"/>
      <c r="IE155" s="95"/>
      <c r="IF155" s="95"/>
      <c r="IG155" s="95"/>
      <c r="IH155" s="55"/>
      <c r="II155" s="55"/>
      <c r="IJ155" s="55"/>
      <c r="IK155" s="55"/>
      <c r="IL155" s="55"/>
      <c r="IM155" s="55"/>
      <c r="IN155" s="55"/>
      <c r="IO155" s="55"/>
      <c r="IP155" s="55"/>
      <c r="IQ155" s="55"/>
      <c r="IR155" s="55"/>
      <c r="IS155" s="55"/>
      <c r="IT155" s="55"/>
      <c r="IU155" s="733"/>
      <c r="IV155" s="734"/>
      <c r="IW155" s="47"/>
      <c r="IX155" s="728"/>
      <c r="IY155" s="731"/>
      <c r="IZ155" s="22"/>
      <c r="JA155" s="22"/>
      <c r="JB155" s="22"/>
      <c r="JC155" s="22"/>
      <c r="JD155" s="22"/>
      <c r="JE155" s="22"/>
      <c r="JF155" s="22"/>
      <c r="JG155" s="22"/>
      <c r="JH155" s="21"/>
      <c r="JI155" s="22"/>
      <c r="JJ155" s="22"/>
      <c r="JK155" s="22"/>
      <c r="JL155" s="22"/>
      <c r="JM155" s="22"/>
      <c r="JN155" s="22"/>
      <c r="JO155" s="22"/>
      <c r="JP155" s="22"/>
      <c r="JQ155" s="22"/>
      <c r="JR155" s="22"/>
      <c r="JS155" s="22"/>
      <c r="JT155" s="22"/>
      <c r="JU155" s="22"/>
      <c r="JV155" s="22"/>
      <c r="JW155" s="22"/>
      <c r="JX155" s="22"/>
      <c r="JY155" s="22"/>
      <c r="JZ155" s="22"/>
      <c r="KA155" s="22"/>
      <c r="KB155" s="22"/>
      <c r="KC155" s="22"/>
      <c r="KD155" s="22"/>
      <c r="KE155" s="22"/>
      <c r="KF155" s="22"/>
      <c r="KG155" s="22"/>
      <c r="KH155" s="22"/>
      <c r="KI155" s="22"/>
      <c r="KJ155" s="22"/>
      <c r="KK155" s="22"/>
      <c r="KL155" s="22"/>
      <c r="KM155" s="22"/>
      <c r="KN155" s="22"/>
      <c r="KO155" s="22"/>
      <c r="KP155" s="22"/>
      <c r="KQ155" s="22"/>
      <c r="KR155" s="22"/>
      <c r="KS155" s="22"/>
      <c r="KT155" s="22"/>
      <c r="KU155" s="22"/>
      <c r="KV155" s="22"/>
      <c r="KW155" s="22"/>
      <c r="KX155" s="22"/>
      <c r="KY155" s="22"/>
      <c r="KZ155" s="22"/>
      <c r="LA155" s="22"/>
      <c r="LB155" s="22"/>
      <c r="LC155" s="22"/>
      <c r="LD155" s="22"/>
      <c r="LE155" s="22"/>
      <c r="LF155" s="22"/>
      <c r="LG155" s="22"/>
      <c r="LH155" s="22"/>
      <c r="LI155" s="22"/>
      <c r="LJ155" s="23"/>
    </row>
    <row r="156" spans="2:322" ht="3.65" customHeight="1">
      <c r="B156" s="21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3"/>
      <c r="AP156" s="22"/>
      <c r="AQ156" s="22"/>
      <c r="AR156" s="22"/>
      <c r="AS156" s="22"/>
      <c r="AT156" s="22"/>
      <c r="AU156" s="22"/>
      <c r="AV156" s="22"/>
      <c r="AW156" s="22"/>
      <c r="AX156" s="727"/>
      <c r="AY156" s="728"/>
      <c r="AZ156" s="47"/>
      <c r="BA156" s="70"/>
      <c r="BB156" s="55"/>
      <c r="BC156" s="55"/>
      <c r="BD156" s="55"/>
      <c r="BE156" s="55"/>
      <c r="BF156" s="55"/>
      <c r="BG156" s="55"/>
      <c r="BH156" s="55"/>
      <c r="BI156" s="55"/>
      <c r="BJ156" s="95"/>
      <c r="BK156" s="95"/>
      <c r="BL156" s="95"/>
      <c r="BM156" s="95"/>
      <c r="BN156" s="95"/>
      <c r="BO156" s="95"/>
      <c r="BP156" s="95"/>
      <c r="BQ156" s="95"/>
      <c r="BR156" s="95"/>
      <c r="BS156" s="95"/>
      <c r="BT156" s="95"/>
      <c r="BU156" s="95"/>
      <c r="BV156" s="95"/>
      <c r="BW156" s="95"/>
      <c r="BX156" s="95"/>
      <c r="BY156" s="95"/>
      <c r="BZ156" s="95"/>
      <c r="CA156" s="95"/>
      <c r="CB156" s="95"/>
      <c r="CC156" s="95"/>
      <c r="CD156" s="95"/>
      <c r="CE156" s="95"/>
      <c r="CF156" s="95"/>
      <c r="CG156" s="95"/>
      <c r="CH156" s="95"/>
      <c r="CI156" s="95"/>
      <c r="CJ156" s="95"/>
      <c r="CK156" s="95"/>
      <c r="CL156" s="95"/>
      <c r="CM156" s="95"/>
      <c r="CN156" s="95"/>
      <c r="CO156" s="95"/>
      <c r="CP156" s="95"/>
      <c r="CQ156" s="95"/>
      <c r="CR156" s="95"/>
      <c r="CS156" s="95"/>
      <c r="CT156" s="95"/>
      <c r="CU156" s="95"/>
      <c r="CV156" s="95"/>
      <c r="CW156" s="95"/>
      <c r="CX156" s="95"/>
      <c r="CY156" s="95"/>
      <c r="CZ156" s="95"/>
      <c r="DA156" s="95"/>
      <c r="DB156" s="95"/>
      <c r="DC156" s="95"/>
      <c r="DD156" s="95"/>
      <c r="DE156" s="95"/>
      <c r="DF156" s="95"/>
      <c r="DG156" s="95"/>
      <c r="DH156" s="95"/>
      <c r="DI156" s="95"/>
      <c r="DJ156" s="95"/>
      <c r="DK156" s="95"/>
      <c r="DL156" s="95"/>
      <c r="DM156" s="95"/>
      <c r="DN156" s="95"/>
      <c r="DO156" s="95"/>
      <c r="DP156" s="95"/>
      <c r="DQ156" s="95"/>
      <c r="DR156" s="95"/>
      <c r="DS156" s="95"/>
      <c r="DT156" s="95"/>
      <c r="DU156" s="95"/>
      <c r="DV156" s="95"/>
      <c r="DW156" s="95"/>
      <c r="DX156" s="95"/>
      <c r="DY156" s="95"/>
      <c r="DZ156" s="95"/>
      <c r="EA156" s="95"/>
      <c r="EB156" s="95"/>
      <c r="EC156" s="95"/>
      <c r="ED156" s="95"/>
      <c r="EE156" s="95"/>
      <c r="EF156" s="95"/>
      <c r="EG156" s="95"/>
      <c r="EH156" s="95"/>
      <c r="EI156" s="95"/>
      <c r="EJ156" s="95"/>
      <c r="EK156" s="95"/>
      <c r="EL156" s="95"/>
      <c r="EM156" s="95"/>
      <c r="EN156" s="95"/>
      <c r="EO156" s="95"/>
      <c r="EP156" s="95"/>
      <c r="EQ156" s="95"/>
      <c r="ER156" s="95"/>
      <c r="ES156" s="95"/>
      <c r="ET156" s="95"/>
      <c r="EU156" s="95"/>
      <c r="EV156" s="95"/>
      <c r="EW156" s="95"/>
      <c r="EX156" s="95"/>
      <c r="EY156" s="95"/>
      <c r="EZ156" s="95"/>
      <c r="FA156" s="95"/>
      <c r="FB156" s="95"/>
      <c r="FC156" s="95"/>
      <c r="FD156" s="95"/>
      <c r="FE156" s="95"/>
      <c r="FF156" s="95"/>
      <c r="FG156" s="95"/>
      <c r="FH156" s="95"/>
      <c r="FI156" s="95"/>
      <c r="FJ156" s="95"/>
      <c r="FK156" s="95"/>
      <c r="FL156" s="95"/>
      <c r="FM156" s="95"/>
      <c r="FN156" s="95"/>
      <c r="FO156" s="95"/>
      <c r="FP156" s="95"/>
      <c r="FQ156" s="95"/>
      <c r="FR156" s="95"/>
      <c r="FS156" s="95"/>
      <c r="FT156" s="95"/>
      <c r="FU156" s="95"/>
      <c r="FV156" s="95"/>
      <c r="FW156" s="95"/>
      <c r="FX156" s="95"/>
      <c r="FY156" s="95"/>
      <c r="FZ156" s="95"/>
      <c r="GA156" s="95"/>
      <c r="GB156" s="95"/>
      <c r="GC156" s="95"/>
      <c r="GD156" s="95"/>
      <c r="GE156" s="95"/>
      <c r="GF156" s="95"/>
      <c r="GG156" s="95"/>
      <c r="GH156" s="95"/>
      <c r="GI156" s="95"/>
      <c r="GJ156" s="95"/>
      <c r="GK156" s="95"/>
      <c r="GL156" s="95"/>
      <c r="GM156" s="95"/>
      <c r="GN156" s="95"/>
      <c r="GO156" s="95"/>
      <c r="GP156" s="95"/>
      <c r="GQ156" s="95"/>
      <c r="GR156" s="95"/>
      <c r="GS156" s="95"/>
      <c r="GT156" s="95"/>
      <c r="GU156" s="95"/>
      <c r="GV156" s="95"/>
      <c r="GW156" s="95"/>
      <c r="GX156" s="95"/>
      <c r="GY156" s="95"/>
      <c r="GZ156" s="95"/>
      <c r="HA156" s="95"/>
      <c r="HB156" s="95"/>
      <c r="HC156" s="95"/>
      <c r="HD156" s="95"/>
      <c r="HE156" s="95"/>
      <c r="HF156" s="95"/>
      <c r="HG156" s="95"/>
      <c r="HH156" s="95"/>
      <c r="HI156" s="95"/>
      <c r="HJ156" s="95"/>
      <c r="HK156" s="95"/>
      <c r="HL156" s="95"/>
      <c r="HM156" s="95"/>
      <c r="HN156" s="95"/>
      <c r="HO156" s="95"/>
      <c r="HP156" s="95"/>
      <c r="HQ156" s="95"/>
      <c r="HR156" s="95"/>
      <c r="HS156" s="95"/>
      <c r="HT156" s="95"/>
      <c r="HU156" s="95"/>
      <c r="HV156" s="95"/>
      <c r="HW156" s="95"/>
      <c r="HX156" s="95"/>
      <c r="HY156" s="95"/>
      <c r="HZ156" s="95"/>
      <c r="IA156" s="95"/>
      <c r="IB156" s="95"/>
      <c r="IC156" s="95"/>
      <c r="ID156" s="95"/>
      <c r="IE156" s="95"/>
      <c r="IF156" s="95"/>
      <c r="IG156" s="95"/>
      <c r="IH156" s="55"/>
      <c r="II156" s="55"/>
      <c r="IJ156" s="55"/>
      <c r="IK156" s="55"/>
      <c r="IL156" s="55"/>
      <c r="IM156" s="55"/>
      <c r="IN156" s="55"/>
      <c r="IO156" s="55"/>
      <c r="IP156" s="55"/>
      <c r="IQ156" s="55"/>
      <c r="IR156" s="55"/>
      <c r="IS156" s="55"/>
      <c r="IT156" s="55"/>
      <c r="IU156" s="733"/>
      <c r="IV156" s="734"/>
      <c r="IW156" s="47"/>
      <c r="IX156" s="728"/>
      <c r="IY156" s="731"/>
      <c r="IZ156" s="22"/>
      <c r="JA156" s="22"/>
      <c r="JB156" s="22"/>
      <c r="JC156" s="22"/>
      <c r="JD156" s="22"/>
      <c r="JE156" s="22"/>
      <c r="JF156" s="22"/>
      <c r="JG156" s="22"/>
      <c r="JH156" s="21"/>
      <c r="JI156" s="22"/>
      <c r="JJ156" s="22"/>
      <c r="JK156" s="22"/>
      <c r="JL156" s="22"/>
      <c r="JM156" s="22"/>
      <c r="JN156" s="22"/>
      <c r="JO156" s="22"/>
      <c r="JP156" s="22"/>
      <c r="JQ156" s="22"/>
      <c r="JR156" s="22"/>
      <c r="JS156" s="22"/>
      <c r="JT156" s="22"/>
      <c r="JU156" s="22"/>
      <c r="JV156" s="22"/>
      <c r="JW156" s="22"/>
      <c r="JX156" s="22"/>
      <c r="JY156" s="22"/>
      <c r="JZ156" s="22"/>
      <c r="KA156" s="22"/>
      <c r="KB156" s="22"/>
      <c r="KC156" s="22"/>
      <c r="KD156" s="22"/>
      <c r="KE156" s="22"/>
      <c r="KF156" s="22"/>
      <c r="KG156" s="22"/>
      <c r="KH156" s="22"/>
      <c r="KI156" s="22"/>
      <c r="KJ156" s="22"/>
      <c r="KK156" s="22"/>
      <c r="KL156" s="22"/>
      <c r="KM156" s="22"/>
      <c r="KN156" s="22"/>
      <c r="KO156" s="22"/>
      <c r="KP156" s="22"/>
      <c r="KQ156" s="22"/>
      <c r="KR156" s="22"/>
      <c r="KS156" s="22"/>
      <c r="KT156" s="22"/>
      <c r="KU156" s="22"/>
      <c r="KV156" s="22"/>
      <c r="KW156" s="22"/>
      <c r="KX156" s="22"/>
      <c r="KY156" s="22"/>
      <c r="KZ156" s="22"/>
      <c r="LA156" s="22"/>
      <c r="LB156" s="22"/>
      <c r="LC156" s="22"/>
      <c r="LD156" s="22"/>
      <c r="LE156" s="22"/>
      <c r="LF156" s="22"/>
      <c r="LG156" s="22"/>
      <c r="LH156" s="22"/>
      <c r="LI156" s="22"/>
      <c r="LJ156" s="23"/>
    </row>
    <row r="157" spans="2:322" ht="3.65" customHeight="1">
      <c r="B157" s="21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3"/>
      <c r="AP157" s="22"/>
      <c r="AQ157" s="22"/>
      <c r="AR157" s="22"/>
      <c r="AS157" s="22"/>
      <c r="AT157" s="22"/>
      <c r="AU157" s="22"/>
      <c r="AV157" s="22"/>
      <c r="AW157" s="22"/>
      <c r="AX157" s="727"/>
      <c r="AY157" s="728"/>
      <c r="AZ157" s="47"/>
      <c r="BA157" s="70"/>
      <c r="BB157" s="55"/>
      <c r="BC157" s="55"/>
      <c r="BD157" s="55"/>
      <c r="BE157" s="55"/>
      <c r="BF157" s="55"/>
      <c r="BG157" s="55"/>
      <c r="BH157" s="55"/>
      <c r="BI157" s="55"/>
      <c r="BJ157" s="100"/>
      <c r="BK157" s="100"/>
      <c r="BL157" s="100"/>
      <c r="BM157" s="100"/>
      <c r="BN157" s="100"/>
      <c r="BO157" s="100"/>
      <c r="BP157" s="100"/>
      <c r="BQ157" s="100"/>
      <c r="BR157" s="100"/>
      <c r="BS157" s="100"/>
      <c r="BT157" s="100"/>
      <c r="BU157" s="100"/>
      <c r="BV157" s="100"/>
      <c r="BW157" s="100"/>
      <c r="BX157" s="100"/>
      <c r="BY157" s="100"/>
      <c r="BZ157" s="100"/>
      <c r="CA157" s="100"/>
      <c r="CB157" s="100"/>
      <c r="CC157" s="100"/>
      <c r="CD157" s="100"/>
      <c r="CE157" s="100"/>
      <c r="CF157" s="100"/>
      <c r="CG157" s="100"/>
      <c r="CH157" s="100"/>
      <c r="CI157" s="100"/>
      <c r="CJ157" s="100"/>
      <c r="CK157" s="100"/>
      <c r="CL157" s="100"/>
      <c r="CM157" s="100"/>
      <c r="CN157" s="100"/>
      <c r="CO157" s="100"/>
      <c r="CP157" s="100"/>
      <c r="CQ157" s="100"/>
      <c r="CR157" s="100"/>
      <c r="CS157" s="100"/>
      <c r="CT157" s="100"/>
      <c r="CU157" s="100"/>
      <c r="CV157" s="100"/>
      <c r="CW157" s="100"/>
      <c r="CX157" s="100"/>
      <c r="CY157" s="100"/>
      <c r="CZ157" s="100"/>
      <c r="DA157" s="100"/>
      <c r="DB157" s="100"/>
      <c r="DC157" s="100"/>
      <c r="DD157" s="100"/>
      <c r="DE157" s="100"/>
      <c r="DF157" s="100"/>
      <c r="DG157" s="100"/>
      <c r="DH157" s="100"/>
      <c r="DI157" s="100"/>
      <c r="DJ157" s="100"/>
      <c r="DK157" s="100"/>
      <c r="DL157" s="100"/>
      <c r="DM157" s="100"/>
      <c r="DN157" s="100"/>
      <c r="DO157" s="100"/>
      <c r="DP157" s="100"/>
      <c r="DQ157" s="100"/>
      <c r="DR157" s="100"/>
      <c r="DS157" s="100"/>
      <c r="DT157" s="100"/>
      <c r="DU157" s="100"/>
      <c r="DV157" s="100"/>
      <c r="DW157" s="100"/>
      <c r="DX157" s="100"/>
      <c r="DY157" s="100"/>
      <c r="DZ157" s="100"/>
      <c r="EA157" s="100"/>
      <c r="EB157" s="100"/>
      <c r="EC157" s="100"/>
      <c r="ED157" s="100"/>
      <c r="EE157" s="100"/>
      <c r="EF157" s="100"/>
      <c r="EG157" s="100"/>
      <c r="EH157" s="100"/>
      <c r="EI157" s="100"/>
      <c r="EJ157" s="100"/>
      <c r="EK157" s="100"/>
      <c r="EL157" s="100"/>
      <c r="EM157" s="100"/>
      <c r="EN157" s="100"/>
      <c r="EO157" s="100"/>
      <c r="EP157" s="100"/>
      <c r="EQ157" s="100"/>
      <c r="ER157" s="100"/>
      <c r="ES157" s="100"/>
      <c r="ET157" s="100"/>
      <c r="EU157" s="100"/>
      <c r="EV157" s="100"/>
      <c r="EW157" s="100"/>
      <c r="EX157" s="100"/>
      <c r="EY157" s="100"/>
      <c r="EZ157" s="100"/>
      <c r="FA157" s="100"/>
      <c r="FB157" s="100"/>
      <c r="FC157" s="100"/>
      <c r="FD157" s="100"/>
      <c r="FE157" s="100"/>
      <c r="FF157" s="100"/>
      <c r="FG157" s="100"/>
      <c r="FH157" s="100"/>
      <c r="FI157" s="100"/>
      <c r="FJ157" s="100"/>
      <c r="FK157" s="100"/>
      <c r="FL157" s="100"/>
      <c r="FM157" s="100"/>
      <c r="FN157" s="100"/>
      <c r="FO157" s="100"/>
      <c r="FP157" s="100"/>
      <c r="FQ157" s="100"/>
      <c r="FR157" s="100"/>
      <c r="FS157" s="100"/>
      <c r="FT157" s="100"/>
      <c r="FU157" s="100"/>
      <c r="FV157" s="100"/>
      <c r="FW157" s="100"/>
      <c r="FX157" s="100"/>
      <c r="FY157" s="100"/>
      <c r="FZ157" s="100"/>
      <c r="GA157" s="100"/>
      <c r="GB157" s="100"/>
      <c r="GC157" s="100"/>
      <c r="GD157" s="100"/>
      <c r="GE157" s="100"/>
      <c r="GF157" s="100"/>
      <c r="GG157" s="100"/>
      <c r="GH157" s="100"/>
      <c r="GI157" s="100"/>
      <c r="GJ157" s="100"/>
      <c r="GK157" s="100"/>
      <c r="GL157" s="100"/>
      <c r="GM157" s="100"/>
      <c r="GN157" s="100"/>
      <c r="GO157" s="100"/>
      <c r="GP157" s="100"/>
      <c r="GQ157" s="100"/>
      <c r="GR157" s="100"/>
      <c r="GS157" s="100"/>
      <c r="GT157" s="100"/>
      <c r="GU157" s="100"/>
      <c r="GV157" s="100"/>
      <c r="GW157" s="100"/>
      <c r="GX157" s="100"/>
      <c r="GY157" s="100"/>
      <c r="GZ157" s="100"/>
      <c r="HA157" s="100"/>
      <c r="HB157" s="100"/>
      <c r="HC157" s="100"/>
      <c r="HD157" s="100"/>
      <c r="HE157" s="100"/>
      <c r="HF157" s="100"/>
      <c r="HG157" s="100"/>
      <c r="HH157" s="100"/>
      <c r="HI157" s="100"/>
      <c r="HJ157" s="100"/>
      <c r="HK157" s="100"/>
      <c r="HL157" s="100"/>
      <c r="HM157" s="100"/>
      <c r="HN157" s="100"/>
      <c r="HO157" s="100"/>
      <c r="HP157" s="100"/>
      <c r="HQ157" s="100"/>
      <c r="HR157" s="100"/>
      <c r="HS157" s="100"/>
      <c r="HT157" s="100"/>
      <c r="HU157" s="100"/>
      <c r="HV157" s="100"/>
      <c r="HW157" s="100"/>
      <c r="HX157" s="100"/>
      <c r="HY157" s="100"/>
      <c r="HZ157" s="100"/>
      <c r="IA157" s="100"/>
      <c r="IB157" s="100"/>
      <c r="IC157" s="100"/>
      <c r="ID157" s="100"/>
      <c r="IE157" s="100"/>
      <c r="IF157" s="100"/>
      <c r="IG157" s="100"/>
      <c r="IH157" s="55"/>
      <c r="II157" s="55"/>
      <c r="IJ157" s="55"/>
      <c r="IK157" s="55"/>
      <c r="IL157" s="55"/>
      <c r="IM157" s="55"/>
      <c r="IN157" s="55"/>
      <c r="IO157" s="55"/>
      <c r="IP157" s="55"/>
      <c r="IQ157" s="55"/>
      <c r="IR157" s="55"/>
      <c r="IS157" s="55"/>
      <c r="IT157" s="55"/>
      <c r="IU157" s="733"/>
      <c r="IV157" s="734"/>
      <c r="IW157" s="47"/>
      <c r="IX157" s="728"/>
      <c r="IY157" s="731"/>
      <c r="IZ157" s="22"/>
      <c r="JA157" s="22"/>
      <c r="JB157" s="22"/>
      <c r="JC157" s="22"/>
      <c r="JD157" s="22"/>
      <c r="JE157" s="22"/>
      <c r="JF157" s="22"/>
      <c r="JG157" s="22"/>
      <c r="JH157" s="21"/>
      <c r="JI157" s="22"/>
      <c r="JJ157" s="22"/>
      <c r="JK157" s="22"/>
      <c r="JL157" s="22"/>
      <c r="JM157" s="22"/>
      <c r="JN157" s="22"/>
      <c r="JO157" s="22"/>
      <c r="JP157" s="22"/>
      <c r="JQ157" s="22"/>
      <c r="JR157" s="22"/>
      <c r="JS157" s="22"/>
      <c r="JT157" s="22"/>
      <c r="JU157" s="22"/>
      <c r="JV157" s="22"/>
      <c r="JW157" s="22"/>
      <c r="JX157" s="22"/>
      <c r="JY157" s="22"/>
      <c r="JZ157" s="22"/>
      <c r="KA157" s="22"/>
      <c r="KB157" s="22"/>
      <c r="KC157" s="22"/>
      <c r="KD157" s="22"/>
      <c r="KE157" s="22"/>
      <c r="KF157" s="22"/>
      <c r="KG157" s="22"/>
      <c r="KH157" s="22"/>
      <c r="KI157" s="22"/>
      <c r="KJ157" s="22"/>
      <c r="KK157" s="22"/>
      <c r="KL157" s="22"/>
      <c r="KM157" s="22"/>
      <c r="KN157" s="22"/>
      <c r="KO157" s="22"/>
      <c r="KP157" s="22"/>
      <c r="KQ157" s="22"/>
      <c r="KR157" s="22"/>
      <c r="KS157" s="22"/>
      <c r="KT157" s="22"/>
      <c r="KU157" s="22"/>
      <c r="KV157" s="22"/>
      <c r="KW157" s="22"/>
      <c r="KX157" s="22"/>
      <c r="KY157" s="22"/>
      <c r="KZ157" s="22"/>
      <c r="LA157" s="22"/>
      <c r="LB157" s="22"/>
      <c r="LC157" s="22"/>
      <c r="LD157" s="22"/>
      <c r="LE157" s="22"/>
      <c r="LF157" s="22"/>
      <c r="LG157" s="22"/>
      <c r="LH157" s="22"/>
      <c r="LI157" s="22"/>
      <c r="LJ157" s="23"/>
    </row>
    <row r="158" spans="2:322" ht="3.65" customHeight="1">
      <c r="B158" s="21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3"/>
      <c r="AP158" s="22"/>
      <c r="AQ158" s="22"/>
      <c r="AR158" s="22"/>
      <c r="AS158" s="22"/>
      <c r="AT158" s="22"/>
      <c r="AU158" s="22"/>
      <c r="AV158" s="22"/>
      <c r="AW158" s="22"/>
      <c r="AX158" s="727"/>
      <c r="AY158" s="728"/>
      <c r="AZ158" s="47"/>
      <c r="BA158" s="70"/>
      <c r="BB158" s="55"/>
      <c r="BC158" s="55"/>
      <c r="BD158" s="55"/>
      <c r="BE158" s="55"/>
      <c r="BF158" s="55"/>
      <c r="BG158" s="55"/>
      <c r="BH158" s="55"/>
      <c r="BI158" s="55"/>
      <c r="BJ158" s="100"/>
      <c r="BK158" s="100"/>
      <c r="BL158" s="100"/>
      <c r="BM158" s="100"/>
      <c r="BN158" s="100"/>
      <c r="BO158" s="100"/>
      <c r="BP158" s="100"/>
      <c r="BQ158" s="100"/>
      <c r="BR158" s="100"/>
      <c r="BS158" s="100"/>
      <c r="BT158" s="100"/>
      <c r="BU158" s="100"/>
      <c r="BV158" s="100"/>
      <c r="BW158" s="100"/>
      <c r="BX158" s="100"/>
      <c r="BY158" s="100"/>
      <c r="BZ158" s="100"/>
      <c r="CA158" s="100"/>
      <c r="CB158" s="100"/>
      <c r="CC158" s="100"/>
      <c r="CD158" s="100"/>
      <c r="CE158" s="100"/>
      <c r="CF158" s="100"/>
      <c r="CG158" s="100"/>
      <c r="CH158" s="100"/>
      <c r="CI158" s="100"/>
      <c r="CJ158" s="100"/>
      <c r="CK158" s="100"/>
      <c r="CL158" s="100"/>
      <c r="CM158" s="100"/>
      <c r="CN158" s="100"/>
      <c r="CO158" s="100"/>
      <c r="CP158" s="100"/>
      <c r="CQ158" s="100"/>
      <c r="CR158" s="100"/>
      <c r="CS158" s="100"/>
      <c r="CT158" s="100"/>
      <c r="CU158" s="100"/>
      <c r="CV158" s="100"/>
      <c r="CW158" s="100"/>
      <c r="CX158" s="100"/>
      <c r="CY158" s="100"/>
      <c r="CZ158" s="100"/>
      <c r="DA158" s="100"/>
      <c r="DB158" s="100"/>
      <c r="DC158" s="100"/>
      <c r="DD158" s="100"/>
      <c r="DE158" s="100"/>
      <c r="DF158" s="100"/>
      <c r="DG158" s="100"/>
      <c r="DH158" s="100"/>
      <c r="DI158" s="100"/>
      <c r="DJ158" s="100"/>
      <c r="DK158" s="100"/>
      <c r="DL158" s="100"/>
      <c r="DM158" s="100"/>
      <c r="DN158" s="100"/>
      <c r="DO158" s="100"/>
      <c r="DP158" s="100"/>
      <c r="DQ158" s="100"/>
      <c r="DR158" s="100"/>
      <c r="DS158" s="100"/>
      <c r="DT158" s="100"/>
      <c r="DU158" s="100"/>
      <c r="DV158" s="100"/>
      <c r="DW158" s="100"/>
      <c r="DX158" s="100"/>
      <c r="DY158" s="100"/>
      <c r="DZ158" s="100"/>
      <c r="EA158" s="100"/>
      <c r="EB158" s="100"/>
      <c r="EC158" s="100"/>
      <c r="ED158" s="100"/>
      <c r="EE158" s="100"/>
      <c r="EF158" s="100"/>
      <c r="EG158" s="100"/>
      <c r="EH158" s="100"/>
      <c r="EI158" s="100"/>
      <c r="EJ158" s="100"/>
      <c r="EK158" s="100"/>
      <c r="EL158" s="100"/>
      <c r="EM158" s="100"/>
      <c r="EN158" s="100"/>
      <c r="EO158" s="100"/>
      <c r="EP158" s="100"/>
      <c r="EQ158" s="100"/>
      <c r="ER158" s="100"/>
      <c r="ES158" s="100"/>
      <c r="ET158" s="100"/>
      <c r="EU158" s="100"/>
      <c r="EV158" s="100"/>
      <c r="EW158" s="100"/>
      <c r="EX158" s="100"/>
      <c r="EY158" s="100"/>
      <c r="EZ158" s="100"/>
      <c r="FA158" s="100"/>
      <c r="FB158" s="100"/>
      <c r="FC158" s="100"/>
      <c r="FD158" s="100"/>
      <c r="FE158" s="100"/>
      <c r="FF158" s="100"/>
      <c r="FG158" s="100"/>
      <c r="FH158" s="100"/>
      <c r="FI158" s="100"/>
      <c r="FJ158" s="100"/>
      <c r="FK158" s="100"/>
      <c r="FL158" s="100"/>
      <c r="FM158" s="100"/>
      <c r="FN158" s="100"/>
      <c r="FO158" s="100"/>
      <c r="FP158" s="100"/>
      <c r="FQ158" s="100"/>
      <c r="FR158" s="100"/>
      <c r="FS158" s="100"/>
      <c r="FT158" s="100"/>
      <c r="FU158" s="100"/>
      <c r="FV158" s="100"/>
      <c r="FW158" s="100"/>
      <c r="FX158" s="100"/>
      <c r="FY158" s="100"/>
      <c r="FZ158" s="100"/>
      <c r="GA158" s="100"/>
      <c r="GB158" s="100"/>
      <c r="GC158" s="100"/>
      <c r="GD158" s="100"/>
      <c r="GE158" s="100"/>
      <c r="GF158" s="100"/>
      <c r="GG158" s="100"/>
      <c r="GH158" s="100"/>
      <c r="GI158" s="100"/>
      <c r="GJ158" s="100"/>
      <c r="GK158" s="100"/>
      <c r="GL158" s="100"/>
      <c r="GM158" s="100"/>
      <c r="GN158" s="100"/>
      <c r="GO158" s="100"/>
      <c r="GP158" s="100"/>
      <c r="GQ158" s="100"/>
      <c r="GR158" s="100"/>
      <c r="GS158" s="100"/>
      <c r="GT158" s="100"/>
      <c r="GU158" s="100"/>
      <c r="GV158" s="100"/>
      <c r="GW158" s="100"/>
      <c r="GX158" s="100"/>
      <c r="GY158" s="100"/>
      <c r="GZ158" s="100"/>
      <c r="HA158" s="100"/>
      <c r="HB158" s="100"/>
      <c r="HC158" s="100"/>
      <c r="HD158" s="100"/>
      <c r="HE158" s="100"/>
      <c r="HF158" s="100"/>
      <c r="HG158" s="100"/>
      <c r="HH158" s="100"/>
      <c r="HI158" s="100"/>
      <c r="HJ158" s="100"/>
      <c r="HK158" s="100"/>
      <c r="HL158" s="100"/>
      <c r="HM158" s="100"/>
      <c r="HN158" s="100"/>
      <c r="HO158" s="100"/>
      <c r="HP158" s="100"/>
      <c r="HQ158" s="100"/>
      <c r="HR158" s="100"/>
      <c r="HS158" s="100"/>
      <c r="HT158" s="100"/>
      <c r="HU158" s="100"/>
      <c r="HV158" s="100"/>
      <c r="HW158" s="100"/>
      <c r="HX158" s="100"/>
      <c r="HY158" s="100"/>
      <c r="HZ158" s="100"/>
      <c r="IA158" s="100"/>
      <c r="IB158" s="100"/>
      <c r="IC158" s="100"/>
      <c r="ID158" s="100"/>
      <c r="IE158" s="100"/>
      <c r="IF158" s="100"/>
      <c r="IG158" s="100"/>
      <c r="IH158" s="55"/>
      <c r="II158" s="55"/>
      <c r="IJ158" s="55"/>
      <c r="IK158" s="55"/>
      <c r="IL158" s="55"/>
      <c r="IM158" s="55"/>
      <c r="IN158" s="55"/>
      <c r="IO158" s="55"/>
      <c r="IP158" s="55"/>
      <c r="IQ158" s="55"/>
      <c r="IR158" s="55"/>
      <c r="IS158" s="55"/>
      <c r="IT158" s="55"/>
      <c r="IU158" s="733"/>
      <c r="IV158" s="734"/>
      <c r="IW158" s="47"/>
      <c r="IX158" s="728"/>
      <c r="IY158" s="731"/>
      <c r="IZ158" s="22"/>
      <c r="JA158" s="22"/>
      <c r="JB158" s="22"/>
      <c r="JC158" s="22"/>
      <c r="JD158" s="22"/>
      <c r="JE158" s="22"/>
      <c r="JF158" s="22"/>
      <c r="JG158" s="22"/>
      <c r="JH158" s="21"/>
      <c r="JI158" s="22"/>
      <c r="JJ158" s="22"/>
      <c r="JK158" s="22"/>
      <c r="JL158" s="22"/>
      <c r="JM158" s="22"/>
      <c r="JN158" s="22"/>
      <c r="JO158" s="22"/>
      <c r="JP158" s="22"/>
      <c r="JQ158" s="22"/>
      <c r="JR158" s="22"/>
      <c r="JS158" s="22"/>
      <c r="JT158" s="22"/>
      <c r="JU158" s="22"/>
      <c r="JV158" s="22"/>
      <c r="JW158" s="22"/>
      <c r="JX158" s="22"/>
      <c r="JY158" s="22"/>
      <c r="JZ158" s="22"/>
      <c r="KA158" s="22"/>
      <c r="KB158" s="22"/>
      <c r="KC158" s="22"/>
      <c r="KD158" s="22"/>
      <c r="KE158" s="22"/>
      <c r="KF158" s="22"/>
      <c r="KG158" s="22"/>
      <c r="KH158" s="22"/>
      <c r="KI158" s="22"/>
      <c r="KJ158" s="22"/>
      <c r="KK158" s="22"/>
      <c r="KL158" s="22"/>
      <c r="KM158" s="22"/>
      <c r="KN158" s="22"/>
      <c r="KO158" s="22"/>
      <c r="KP158" s="22"/>
      <c r="KQ158" s="22"/>
      <c r="KR158" s="22"/>
      <c r="KS158" s="22"/>
      <c r="KT158" s="22"/>
      <c r="KU158" s="22"/>
      <c r="KV158" s="22"/>
      <c r="KW158" s="22"/>
      <c r="KX158" s="22"/>
      <c r="KY158" s="22"/>
      <c r="KZ158" s="22"/>
      <c r="LA158" s="22"/>
      <c r="LB158" s="22"/>
      <c r="LC158" s="22"/>
      <c r="LD158" s="22"/>
      <c r="LE158" s="22"/>
      <c r="LF158" s="22"/>
      <c r="LG158" s="22"/>
      <c r="LH158" s="22"/>
      <c r="LI158" s="22"/>
      <c r="LJ158" s="23"/>
    </row>
    <row r="159" spans="2:322" ht="3.65" customHeight="1">
      <c r="B159" s="21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3"/>
      <c r="AP159" s="22"/>
      <c r="AQ159" s="22"/>
      <c r="AR159" s="22"/>
      <c r="AS159" s="22"/>
      <c r="AT159" s="22"/>
      <c r="AU159" s="22"/>
      <c r="AV159" s="22"/>
      <c r="AW159" s="22"/>
      <c r="AX159" s="727"/>
      <c r="AY159" s="728"/>
      <c r="AZ159" s="47"/>
      <c r="BA159" s="70"/>
      <c r="BB159" s="55"/>
      <c r="BC159" s="55"/>
      <c r="BD159" s="55"/>
      <c r="BE159" s="55"/>
      <c r="BF159" s="55"/>
      <c r="BG159" s="55"/>
      <c r="BH159" s="55"/>
      <c r="BI159" s="55"/>
      <c r="BJ159" s="100"/>
      <c r="BK159" s="100"/>
      <c r="BL159" s="100"/>
      <c r="BM159" s="100"/>
      <c r="BN159" s="100"/>
      <c r="BO159" s="100"/>
      <c r="BP159" s="100"/>
      <c r="BQ159" s="100"/>
      <c r="BR159" s="100"/>
      <c r="BS159" s="100"/>
      <c r="BT159" s="100"/>
      <c r="BU159" s="100"/>
      <c r="BV159" s="100"/>
      <c r="BW159" s="100"/>
      <c r="BX159" s="100"/>
      <c r="BY159" s="100"/>
      <c r="BZ159" s="100"/>
      <c r="CA159" s="100"/>
      <c r="CB159" s="100"/>
      <c r="CC159" s="100"/>
      <c r="CD159" s="100"/>
      <c r="CE159" s="100"/>
      <c r="CF159" s="100"/>
      <c r="CG159" s="100"/>
      <c r="CH159" s="100"/>
      <c r="CI159" s="100"/>
      <c r="CJ159" s="100"/>
      <c r="CK159" s="100"/>
      <c r="CL159" s="100"/>
      <c r="CM159" s="100"/>
      <c r="CN159" s="100"/>
      <c r="CO159" s="100"/>
      <c r="CP159" s="100"/>
      <c r="CQ159" s="100"/>
      <c r="CR159" s="100"/>
      <c r="CS159" s="100"/>
      <c r="CT159" s="100"/>
      <c r="CU159" s="100"/>
      <c r="CV159" s="100"/>
      <c r="CW159" s="100"/>
      <c r="CX159" s="100"/>
      <c r="CY159" s="100"/>
      <c r="CZ159" s="100"/>
      <c r="DA159" s="100"/>
      <c r="DB159" s="100"/>
      <c r="DC159" s="100"/>
      <c r="DD159" s="100"/>
      <c r="DE159" s="100"/>
      <c r="DF159" s="100"/>
      <c r="DG159" s="100"/>
      <c r="DH159" s="100"/>
      <c r="DI159" s="100"/>
      <c r="DJ159" s="100"/>
      <c r="DK159" s="100"/>
      <c r="DL159" s="100"/>
      <c r="DM159" s="100"/>
      <c r="DN159" s="100"/>
      <c r="DO159" s="100"/>
      <c r="DP159" s="100"/>
      <c r="DQ159" s="100"/>
      <c r="DR159" s="100"/>
      <c r="DS159" s="100"/>
      <c r="DT159" s="100"/>
      <c r="DU159" s="100"/>
      <c r="DV159" s="100"/>
      <c r="DW159" s="100"/>
      <c r="DX159" s="100"/>
      <c r="DY159" s="100"/>
      <c r="DZ159" s="100"/>
      <c r="EA159" s="100"/>
      <c r="EB159" s="100"/>
      <c r="EC159" s="100"/>
      <c r="ED159" s="100"/>
      <c r="EE159" s="100"/>
      <c r="EF159" s="100"/>
      <c r="EG159" s="100"/>
      <c r="EH159" s="100"/>
      <c r="EI159" s="100"/>
      <c r="EJ159" s="100"/>
      <c r="EK159" s="100"/>
      <c r="EL159" s="100"/>
      <c r="EM159" s="100"/>
      <c r="EN159" s="100"/>
      <c r="EO159" s="100"/>
      <c r="EP159" s="100"/>
      <c r="EQ159" s="100"/>
      <c r="ER159" s="100"/>
      <c r="ES159" s="100"/>
      <c r="ET159" s="100"/>
      <c r="EU159" s="100"/>
      <c r="EV159" s="100"/>
      <c r="EW159" s="100"/>
      <c r="EX159" s="100"/>
      <c r="EY159" s="100"/>
      <c r="EZ159" s="100"/>
      <c r="FA159" s="100"/>
      <c r="FB159" s="100"/>
      <c r="FC159" s="100"/>
      <c r="FD159" s="100"/>
      <c r="FE159" s="100"/>
      <c r="FF159" s="100"/>
      <c r="FG159" s="100"/>
      <c r="FH159" s="100"/>
      <c r="FI159" s="100"/>
      <c r="FJ159" s="100"/>
      <c r="FK159" s="100"/>
      <c r="FL159" s="100"/>
      <c r="FM159" s="100"/>
      <c r="FN159" s="100"/>
      <c r="FO159" s="100"/>
      <c r="FP159" s="100"/>
      <c r="FQ159" s="100"/>
      <c r="FR159" s="100"/>
      <c r="FS159" s="100"/>
      <c r="FT159" s="100"/>
      <c r="FU159" s="100"/>
      <c r="FV159" s="100"/>
      <c r="FW159" s="100"/>
      <c r="FX159" s="100"/>
      <c r="FY159" s="100"/>
      <c r="FZ159" s="100"/>
      <c r="GA159" s="100"/>
      <c r="GB159" s="100"/>
      <c r="GC159" s="100"/>
      <c r="GD159" s="100"/>
      <c r="GE159" s="100"/>
      <c r="GF159" s="100"/>
      <c r="GG159" s="100"/>
      <c r="GH159" s="100"/>
      <c r="GI159" s="100"/>
      <c r="GJ159" s="100"/>
      <c r="GK159" s="100"/>
      <c r="GL159" s="100"/>
      <c r="GM159" s="100"/>
      <c r="GN159" s="100"/>
      <c r="GO159" s="100"/>
      <c r="GP159" s="100"/>
      <c r="GQ159" s="100"/>
      <c r="GR159" s="100"/>
      <c r="GS159" s="100"/>
      <c r="GT159" s="100"/>
      <c r="GU159" s="100"/>
      <c r="GV159" s="100"/>
      <c r="GW159" s="100"/>
      <c r="GX159" s="100"/>
      <c r="GY159" s="100"/>
      <c r="GZ159" s="100"/>
      <c r="HA159" s="100"/>
      <c r="HB159" s="100"/>
      <c r="HC159" s="100"/>
      <c r="HD159" s="100"/>
      <c r="HE159" s="100"/>
      <c r="HF159" s="100"/>
      <c r="HG159" s="100"/>
      <c r="HH159" s="100"/>
      <c r="HI159" s="100"/>
      <c r="HJ159" s="100"/>
      <c r="HK159" s="100"/>
      <c r="HL159" s="100"/>
      <c r="HM159" s="100"/>
      <c r="HN159" s="100"/>
      <c r="HO159" s="100"/>
      <c r="HP159" s="100"/>
      <c r="HQ159" s="100"/>
      <c r="HR159" s="100"/>
      <c r="HS159" s="100"/>
      <c r="HT159" s="100"/>
      <c r="HU159" s="100"/>
      <c r="HV159" s="100"/>
      <c r="HW159" s="100"/>
      <c r="HX159" s="100"/>
      <c r="HY159" s="100"/>
      <c r="HZ159" s="100"/>
      <c r="IA159" s="100"/>
      <c r="IB159" s="100"/>
      <c r="IC159" s="100"/>
      <c r="ID159" s="100"/>
      <c r="IE159" s="100"/>
      <c r="IF159" s="100"/>
      <c r="IG159" s="100"/>
      <c r="IH159" s="55"/>
      <c r="II159" s="55"/>
      <c r="IJ159" s="55"/>
      <c r="IK159" s="55"/>
      <c r="IL159" s="55"/>
      <c r="IM159" s="55"/>
      <c r="IN159" s="55"/>
      <c r="IO159" s="55"/>
      <c r="IP159" s="55"/>
      <c r="IQ159" s="55"/>
      <c r="IR159" s="55"/>
      <c r="IS159" s="55"/>
      <c r="IT159" s="55"/>
      <c r="IU159" s="733"/>
      <c r="IV159" s="734"/>
      <c r="IW159" s="47"/>
      <c r="IX159" s="728"/>
      <c r="IY159" s="731"/>
      <c r="IZ159" s="22"/>
      <c r="JA159" s="22"/>
      <c r="JB159" s="22"/>
      <c r="JC159" s="22"/>
      <c r="JD159" s="22"/>
      <c r="JE159" s="22"/>
      <c r="JF159" s="22"/>
      <c r="JG159" s="22"/>
      <c r="JH159" s="21"/>
      <c r="JI159" s="22"/>
      <c r="JJ159" s="22"/>
      <c r="JK159" s="22"/>
      <c r="JL159" s="22"/>
      <c r="JM159" s="22"/>
      <c r="JN159" s="22"/>
      <c r="JO159" s="22"/>
      <c r="JP159" s="22"/>
      <c r="JQ159" s="22"/>
      <c r="JR159" s="22"/>
      <c r="JS159" s="22"/>
      <c r="JT159" s="22"/>
      <c r="JU159" s="22"/>
      <c r="JV159" s="22"/>
      <c r="JW159" s="22"/>
      <c r="JX159" s="22"/>
      <c r="JY159" s="22"/>
      <c r="JZ159" s="22"/>
      <c r="KA159" s="22"/>
      <c r="KB159" s="22"/>
      <c r="KC159" s="22"/>
      <c r="KD159" s="22"/>
      <c r="KE159" s="22"/>
      <c r="KF159" s="22"/>
      <c r="KG159" s="22"/>
      <c r="KH159" s="22"/>
      <c r="KI159" s="22"/>
      <c r="KJ159" s="22"/>
      <c r="KK159" s="22"/>
      <c r="KL159" s="22"/>
      <c r="KM159" s="22"/>
      <c r="KN159" s="22"/>
      <c r="KO159" s="22"/>
      <c r="KP159" s="22"/>
      <c r="KQ159" s="22"/>
      <c r="KR159" s="22"/>
      <c r="KS159" s="22"/>
      <c r="KT159" s="22"/>
      <c r="KU159" s="22"/>
      <c r="KV159" s="22"/>
      <c r="KW159" s="22"/>
      <c r="KX159" s="22"/>
      <c r="KY159" s="22"/>
      <c r="KZ159" s="22"/>
      <c r="LA159" s="22"/>
      <c r="LB159" s="22"/>
      <c r="LC159" s="22"/>
      <c r="LD159" s="22"/>
      <c r="LE159" s="22"/>
      <c r="LF159" s="22"/>
      <c r="LG159" s="22"/>
      <c r="LH159" s="22"/>
      <c r="LI159" s="22"/>
      <c r="LJ159" s="23"/>
    </row>
    <row r="160" spans="2:322" ht="3.65" customHeight="1">
      <c r="B160" s="21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3"/>
      <c r="AP160" s="22"/>
      <c r="AQ160" s="22"/>
      <c r="AR160" s="22"/>
      <c r="AS160" s="22"/>
      <c r="AT160" s="22"/>
      <c r="AU160" s="22"/>
      <c r="AV160" s="22"/>
      <c r="AW160" s="22"/>
      <c r="AX160" s="729"/>
      <c r="AY160" s="730"/>
      <c r="AZ160" s="48"/>
      <c r="BA160" s="70"/>
      <c r="BB160" s="55"/>
      <c r="BC160" s="55"/>
      <c r="BD160" s="55"/>
      <c r="BE160" s="55"/>
      <c r="BF160" s="55"/>
      <c r="BG160" s="55"/>
      <c r="BH160" s="55"/>
      <c r="BI160" s="55"/>
      <c r="BJ160" s="55"/>
      <c r="BK160" s="55"/>
      <c r="BL160" s="55"/>
      <c r="BM160" s="55"/>
      <c r="BN160" s="55"/>
      <c r="BO160" s="55"/>
      <c r="BP160" s="55"/>
      <c r="BQ160" s="55"/>
      <c r="BR160" s="55"/>
      <c r="BS160" s="55"/>
      <c r="BT160" s="55"/>
      <c r="BU160" s="55"/>
      <c r="BV160" s="55"/>
      <c r="BW160" s="55"/>
      <c r="BX160" s="55"/>
      <c r="BY160" s="55"/>
      <c r="BZ160" s="55"/>
      <c r="CA160" s="55"/>
      <c r="CB160" s="55"/>
      <c r="CC160" s="55"/>
      <c r="CD160" s="55"/>
      <c r="CE160" s="55"/>
      <c r="CF160" s="55"/>
      <c r="CG160" s="55"/>
      <c r="CH160" s="55"/>
      <c r="CI160" s="55"/>
      <c r="CJ160" s="55"/>
      <c r="CK160" s="55"/>
      <c r="CL160" s="55"/>
      <c r="CM160" s="55"/>
      <c r="CN160" s="55"/>
      <c r="CO160" s="55"/>
      <c r="CP160" s="55"/>
      <c r="CQ160" s="55"/>
      <c r="CR160" s="55"/>
      <c r="CS160" s="55"/>
      <c r="CT160" s="55"/>
      <c r="CU160" s="55"/>
      <c r="CV160" s="55"/>
      <c r="CW160" s="55"/>
      <c r="CX160" s="55"/>
      <c r="CY160" s="55"/>
      <c r="CZ160" s="55"/>
      <c r="DA160" s="55"/>
      <c r="DB160" s="55"/>
      <c r="DC160" s="55"/>
      <c r="DD160" s="55"/>
      <c r="DE160" s="55"/>
      <c r="DF160" s="55"/>
      <c r="DG160" s="55"/>
      <c r="DH160" s="55"/>
      <c r="DI160" s="55"/>
      <c r="DJ160" s="55"/>
      <c r="DK160" s="55"/>
      <c r="DL160" s="55"/>
      <c r="DM160" s="55"/>
      <c r="DN160" s="55"/>
      <c r="DO160" s="55"/>
      <c r="DP160" s="55"/>
      <c r="DQ160" s="55"/>
      <c r="DR160" s="55"/>
      <c r="DS160" s="55"/>
      <c r="DT160" s="55"/>
      <c r="DU160" s="55"/>
      <c r="DV160" s="55"/>
      <c r="DW160" s="55"/>
      <c r="DX160" s="55"/>
      <c r="DY160" s="55"/>
      <c r="DZ160" s="55"/>
      <c r="EA160" s="55"/>
      <c r="EB160" s="55"/>
      <c r="EC160" s="55"/>
      <c r="ED160" s="55"/>
      <c r="EE160" s="55"/>
      <c r="EF160" s="55"/>
      <c r="EG160" s="55"/>
      <c r="EH160" s="55"/>
      <c r="EI160" s="55"/>
      <c r="EJ160" s="55"/>
      <c r="EK160" s="55"/>
      <c r="EL160" s="55"/>
      <c r="EM160" s="55"/>
      <c r="EN160" s="55"/>
      <c r="EO160" s="55"/>
      <c r="EP160" s="55"/>
      <c r="EQ160" s="55"/>
      <c r="ER160" s="55"/>
      <c r="ES160" s="55"/>
      <c r="ET160" s="55"/>
      <c r="EU160" s="55"/>
      <c r="EV160" s="55"/>
      <c r="EW160" s="55"/>
      <c r="EX160" s="55"/>
      <c r="EY160" s="55"/>
      <c r="EZ160" s="55"/>
      <c r="FA160" s="55"/>
      <c r="FB160" s="55"/>
      <c r="FC160" s="55"/>
      <c r="FD160" s="55"/>
      <c r="FE160" s="55"/>
      <c r="FF160" s="55"/>
      <c r="FG160" s="55"/>
      <c r="FH160" s="55"/>
      <c r="FI160" s="55"/>
      <c r="FJ160" s="55"/>
      <c r="FK160" s="55"/>
      <c r="FL160" s="55"/>
      <c r="FM160" s="55"/>
      <c r="FN160" s="55"/>
      <c r="FO160" s="55"/>
      <c r="FP160" s="55"/>
      <c r="FQ160" s="55"/>
      <c r="FR160" s="55"/>
      <c r="FS160" s="55"/>
      <c r="FT160" s="55"/>
      <c r="FU160" s="55"/>
      <c r="FV160" s="55"/>
      <c r="FW160" s="55"/>
      <c r="FX160" s="55"/>
      <c r="FY160" s="55"/>
      <c r="FZ160" s="55"/>
      <c r="GA160" s="55"/>
      <c r="GB160" s="55"/>
      <c r="GC160" s="55"/>
      <c r="GD160" s="55"/>
      <c r="GE160" s="55"/>
      <c r="GF160" s="55"/>
      <c r="GG160" s="55"/>
      <c r="GH160" s="55"/>
      <c r="GI160" s="55"/>
      <c r="GJ160" s="55"/>
      <c r="GK160" s="55"/>
      <c r="GL160" s="55"/>
      <c r="GM160" s="55"/>
      <c r="GN160" s="55"/>
      <c r="GO160" s="55"/>
      <c r="GP160" s="55"/>
      <c r="GQ160" s="55"/>
      <c r="GR160" s="55"/>
      <c r="GS160" s="55"/>
      <c r="GT160" s="55"/>
      <c r="GU160" s="55"/>
      <c r="GV160" s="55"/>
      <c r="GW160" s="55"/>
      <c r="GX160" s="55"/>
      <c r="GY160" s="55"/>
      <c r="GZ160" s="55"/>
      <c r="HA160" s="55"/>
      <c r="HB160" s="55"/>
      <c r="HC160" s="55"/>
      <c r="HD160" s="55"/>
      <c r="HE160" s="55"/>
      <c r="HF160" s="55"/>
      <c r="HG160" s="55"/>
      <c r="HH160" s="55"/>
      <c r="HI160" s="55"/>
      <c r="HJ160" s="55"/>
      <c r="HK160" s="55"/>
      <c r="HL160" s="55"/>
      <c r="HM160" s="55"/>
      <c r="HN160" s="55"/>
      <c r="HO160" s="55"/>
      <c r="HP160" s="55"/>
      <c r="HQ160" s="55"/>
      <c r="HR160" s="55"/>
      <c r="HS160" s="55"/>
      <c r="HT160" s="55"/>
      <c r="HU160" s="55"/>
      <c r="HV160" s="55"/>
      <c r="HW160" s="55"/>
      <c r="HX160" s="55"/>
      <c r="HY160" s="55"/>
      <c r="HZ160" s="55"/>
      <c r="IA160" s="55"/>
      <c r="IB160" s="55"/>
      <c r="IC160" s="55"/>
      <c r="ID160" s="55"/>
      <c r="IE160" s="55"/>
      <c r="IF160" s="55"/>
      <c r="IG160" s="55"/>
      <c r="IH160" s="55"/>
      <c r="II160" s="55"/>
      <c r="IJ160" s="55"/>
      <c r="IK160" s="55"/>
      <c r="IL160" s="55"/>
      <c r="IM160" s="55"/>
      <c r="IN160" s="55"/>
      <c r="IO160" s="55"/>
      <c r="IP160" s="55"/>
      <c r="IQ160" s="55"/>
      <c r="IR160" s="55"/>
      <c r="IS160" s="55"/>
      <c r="IT160" s="55"/>
      <c r="IU160" s="733"/>
      <c r="IV160" s="734"/>
      <c r="IW160" s="48"/>
      <c r="IX160" s="730"/>
      <c r="IY160" s="732"/>
      <c r="IZ160" s="22"/>
      <c r="JA160" s="22"/>
      <c r="JB160" s="22"/>
      <c r="JC160" s="22"/>
      <c r="JD160" s="22"/>
      <c r="JE160" s="22"/>
      <c r="JF160" s="22"/>
      <c r="JG160" s="22"/>
      <c r="JH160" s="21"/>
      <c r="JI160" s="22"/>
      <c r="JJ160" s="22"/>
      <c r="JK160" s="22"/>
      <c r="JL160" s="22"/>
      <c r="JM160" s="22"/>
      <c r="JN160" s="22"/>
      <c r="JO160" s="22"/>
      <c r="JP160" s="22"/>
      <c r="JQ160" s="22"/>
      <c r="JR160" s="22"/>
      <c r="JS160" s="22"/>
      <c r="JT160" s="22"/>
      <c r="JU160" s="22"/>
      <c r="JV160" s="22"/>
      <c r="JW160" s="22"/>
      <c r="JX160" s="22"/>
      <c r="JY160" s="22"/>
      <c r="JZ160" s="22"/>
      <c r="KA160" s="22"/>
      <c r="KB160" s="22"/>
      <c r="KC160" s="22"/>
      <c r="KD160" s="22"/>
      <c r="KE160" s="22"/>
      <c r="KF160" s="22"/>
      <c r="KG160" s="22"/>
      <c r="KH160" s="22"/>
      <c r="KI160" s="22"/>
      <c r="KJ160" s="22"/>
      <c r="KK160" s="22"/>
      <c r="KL160" s="22"/>
      <c r="KM160" s="22"/>
      <c r="KN160" s="22"/>
      <c r="KO160" s="22"/>
      <c r="KP160" s="22"/>
      <c r="KQ160" s="22"/>
      <c r="KR160" s="22"/>
      <c r="KS160" s="22"/>
      <c r="KT160" s="22"/>
      <c r="KU160" s="22"/>
      <c r="KV160" s="22"/>
      <c r="KW160" s="22"/>
      <c r="KX160" s="22"/>
      <c r="KY160" s="22"/>
      <c r="KZ160" s="22"/>
      <c r="LA160" s="22"/>
      <c r="LB160" s="22"/>
      <c r="LC160" s="22"/>
      <c r="LD160" s="22"/>
      <c r="LE160" s="22"/>
      <c r="LF160" s="22"/>
      <c r="LG160" s="22"/>
      <c r="LH160" s="22"/>
      <c r="LI160" s="22"/>
      <c r="LJ160" s="23"/>
    </row>
    <row r="161" spans="2:322" ht="3.65" customHeight="1">
      <c r="B161" s="21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3"/>
      <c r="AP161" s="22"/>
      <c r="AQ161" s="22"/>
      <c r="AR161" s="22"/>
      <c r="AS161" s="22"/>
      <c r="AT161" s="22"/>
      <c r="AU161" s="22"/>
      <c r="AV161" s="22"/>
      <c r="AW161" s="22"/>
      <c r="AX161" s="737" t="s">
        <v>12</v>
      </c>
      <c r="AY161" s="738"/>
      <c r="AZ161" s="47"/>
      <c r="BA161" s="70"/>
      <c r="BB161" s="55"/>
      <c r="BC161" s="55"/>
      <c r="BD161" s="55"/>
      <c r="BE161" s="55"/>
      <c r="BF161" s="55"/>
      <c r="BG161" s="55"/>
      <c r="BH161" s="55"/>
      <c r="BI161" s="55"/>
      <c r="BJ161" s="55"/>
      <c r="BK161" s="55"/>
      <c r="BL161" s="55"/>
      <c r="BM161" s="55"/>
      <c r="BN161" s="55"/>
      <c r="BO161" s="55"/>
      <c r="BP161" s="55"/>
      <c r="BQ161" s="55"/>
      <c r="BR161" s="55"/>
      <c r="BS161" s="55"/>
      <c r="BT161" s="55"/>
      <c r="BU161" s="55"/>
      <c r="BV161" s="55"/>
      <c r="BW161" s="55"/>
      <c r="BX161" s="55"/>
      <c r="BY161" s="55"/>
      <c r="BZ161" s="55"/>
      <c r="CA161" s="55"/>
      <c r="CB161" s="55"/>
      <c r="CC161" s="55"/>
      <c r="CD161" s="55"/>
      <c r="CE161" s="55"/>
      <c r="CF161" s="55"/>
      <c r="CG161" s="55"/>
      <c r="CH161" s="55"/>
      <c r="CI161" s="55"/>
      <c r="CJ161" s="55"/>
      <c r="CK161" s="55"/>
      <c r="CL161" s="55"/>
      <c r="CM161" s="55"/>
      <c r="CN161" s="55"/>
      <c r="CO161" s="55"/>
      <c r="CP161" s="55"/>
      <c r="CQ161" s="55"/>
      <c r="CR161" s="55"/>
      <c r="CS161" s="55"/>
      <c r="CT161" s="55"/>
      <c r="CU161" s="55"/>
      <c r="CV161" s="55"/>
      <c r="CW161" s="55"/>
      <c r="CX161" s="55"/>
      <c r="CY161" s="55"/>
      <c r="CZ161" s="55"/>
      <c r="DA161" s="55"/>
      <c r="DB161" s="55"/>
      <c r="DC161" s="55"/>
      <c r="DD161" s="55"/>
      <c r="DE161" s="55"/>
      <c r="DF161" s="55"/>
      <c r="DG161" s="55"/>
      <c r="DH161" s="55"/>
      <c r="DI161" s="55"/>
      <c r="DJ161" s="55"/>
      <c r="DK161" s="55"/>
      <c r="DL161" s="55"/>
      <c r="DM161" s="55"/>
      <c r="DN161" s="55"/>
      <c r="DO161" s="55"/>
      <c r="DP161" s="55"/>
      <c r="DQ161" s="55"/>
      <c r="DR161" s="55"/>
      <c r="DS161" s="55"/>
      <c r="DT161" s="55"/>
      <c r="DU161" s="55"/>
      <c r="DV161" s="55"/>
      <c r="DW161" s="55"/>
      <c r="DX161" s="55"/>
      <c r="DY161" s="55"/>
      <c r="DZ161" s="55"/>
      <c r="EA161" s="55"/>
      <c r="EB161" s="55"/>
      <c r="EC161" s="55"/>
      <c r="ED161" s="55"/>
      <c r="EE161" s="55"/>
      <c r="EF161" s="55"/>
      <c r="EG161" s="55"/>
      <c r="EH161" s="55"/>
      <c r="EI161" s="55"/>
      <c r="EJ161" s="55"/>
      <c r="EK161" s="55"/>
      <c r="EL161" s="55"/>
      <c r="EM161" s="55"/>
      <c r="EN161" s="55"/>
      <c r="EO161" s="55"/>
      <c r="EP161" s="55"/>
      <c r="EQ161" s="55"/>
      <c r="ER161" s="55"/>
      <c r="ES161" s="55"/>
      <c r="ET161" s="55"/>
      <c r="EU161" s="55"/>
      <c r="EV161" s="55"/>
      <c r="EW161" s="55"/>
      <c r="EX161" s="55"/>
      <c r="EY161" s="55"/>
      <c r="EZ161" s="55"/>
      <c r="FA161" s="55"/>
      <c r="FB161" s="55"/>
      <c r="FC161" s="55"/>
      <c r="FD161" s="55"/>
      <c r="FE161" s="55"/>
      <c r="FF161" s="55"/>
      <c r="FG161" s="55"/>
      <c r="FH161" s="55"/>
      <c r="FI161" s="55"/>
      <c r="FJ161" s="55"/>
      <c r="FK161" s="55"/>
      <c r="FL161" s="55"/>
      <c r="FM161" s="55"/>
      <c r="FN161" s="55"/>
      <c r="FO161" s="55"/>
      <c r="FP161" s="55"/>
      <c r="FQ161" s="55"/>
      <c r="FR161" s="55"/>
      <c r="FS161" s="55"/>
      <c r="FT161" s="55"/>
      <c r="FU161" s="55"/>
      <c r="FV161" s="55"/>
      <c r="FW161" s="55"/>
      <c r="FX161" s="55"/>
      <c r="FY161" s="55"/>
      <c r="FZ161" s="55"/>
      <c r="GA161" s="55"/>
      <c r="GB161" s="55"/>
      <c r="GC161" s="55"/>
      <c r="GD161" s="55"/>
      <c r="GE161" s="55"/>
      <c r="GF161" s="55"/>
      <c r="GG161" s="55"/>
      <c r="GH161" s="55"/>
      <c r="GI161" s="55"/>
      <c r="GJ161" s="55"/>
      <c r="GK161" s="55"/>
      <c r="GL161" s="55"/>
      <c r="GM161" s="55"/>
      <c r="GN161" s="55"/>
      <c r="GO161" s="55"/>
      <c r="GP161" s="55"/>
      <c r="GQ161" s="55"/>
      <c r="GR161" s="55"/>
      <c r="GS161" s="55"/>
      <c r="GT161" s="55"/>
      <c r="GU161" s="55"/>
      <c r="GV161" s="55"/>
      <c r="GW161" s="55"/>
      <c r="GX161" s="55"/>
      <c r="GY161" s="55"/>
      <c r="GZ161" s="55"/>
      <c r="HA161" s="55"/>
      <c r="HB161" s="55"/>
      <c r="HC161" s="55"/>
      <c r="HD161" s="55"/>
      <c r="HE161" s="55"/>
      <c r="HF161" s="55"/>
      <c r="HG161" s="55"/>
      <c r="HH161" s="55"/>
      <c r="HI161" s="55"/>
      <c r="HJ161" s="55"/>
      <c r="HK161" s="55"/>
      <c r="HL161" s="55"/>
      <c r="HM161" s="55"/>
      <c r="HN161" s="55"/>
      <c r="HO161" s="55"/>
      <c r="HP161" s="55"/>
      <c r="HQ161" s="55"/>
      <c r="HR161" s="55"/>
      <c r="HS161" s="55"/>
      <c r="HT161" s="55"/>
      <c r="HU161" s="55"/>
      <c r="HV161" s="55"/>
      <c r="HW161" s="55"/>
      <c r="HX161" s="55"/>
      <c r="HY161" s="55"/>
      <c r="HZ161" s="55"/>
      <c r="IA161" s="55"/>
      <c r="IB161" s="55"/>
      <c r="IC161" s="55"/>
      <c r="ID161" s="55"/>
      <c r="IE161" s="55"/>
      <c r="IF161" s="55"/>
      <c r="IG161" s="55"/>
      <c r="IH161" s="55"/>
      <c r="II161" s="55"/>
      <c r="IJ161" s="55"/>
      <c r="IK161" s="55"/>
      <c r="IL161" s="55"/>
      <c r="IM161" s="55"/>
      <c r="IN161" s="55"/>
      <c r="IO161" s="55"/>
      <c r="IP161" s="55"/>
      <c r="IQ161" s="55"/>
      <c r="IR161" s="55"/>
      <c r="IS161" s="55"/>
      <c r="IT161" s="55"/>
      <c r="IU161" s="733"/>
      <c r="IV161" s="734"/>
      <c r="IW161" s="47"/>
      <c r="IX161" s="738" t="s">
        <v>12</v>
      </c>
      <c r="IY161" s="741"/>
      <c r="IZ161" s="22"/>
      <c r="JA161" s="22"/>
      <c r="JB161" s="22"/>
      <c r="JC161" s="22"/>
      <c r="JD161" s="22"/>
      <c r="JE161" s="22"/>
      <c r="JF161" s="22"/>
      <c r="JG161" s="22"/>
      <c r="JH161" s="21"/>
      <c r="JI161" s="22"/>
      <c r="JJ161" s="22"/>
      <c r="JK161" s="22"/>
      <c r="JL161" s="22"/>
      <c r="JM161" s="22"/>
      <c r="JN161" s="22"/>
      <c r="JO161" s="22"/>
      <c r="JP161" s="22"/>
      <c r="JQ161" s="22"/>
      <c r="JR161" s="22"/>
      <c r="JS161" s="22"/>
      <c r="JT161" s="22"/>
      <c r="JU161" s="22"/>
      <c r="JV161" s="22"/>
      <c r="JW161" s="22"/>
      <c r="JX161" s="22"/>
      <c r="JY161" s="22"/>
      <c r="JZ161" s="22"/>
      <c r="KA161" s="22"/>
      <c r="KB161" s="22"/>
      <c r="KC161" s="22"/>
      <c r="KD161" s="22"/>
      <c r="KE161" s="22"/>
      <c r="KF161" s="22"/>
      <c r="KG161" s="22"/>
      <c r="KH161" s="22"/>
      <c r="KI161" s="22"/>
      <c r="KJ161" s="22"/>
      <c r="KK161" s="22"/>
      <c r="KL161" s="22"/>
      <c r="KM161" s="22"/>
      <c r="KN161" s="22"/>
      <c r="KO161" s="22"/>
      <c r="KP161" s="22"/>
      <c r="KQ161" s="22"/>
      <c r="KR161" s="22"/>
      <c r="KS161" s="22"/>
      <c r="KT161" s="22"/>
      <c r="KU161" s="22"/>
      <c r="KV161" s="22"/>
      <c r="KW161" s="22"/>
      <c r="KX161" s="22"/>
      <c r="KY161" s="22"/>
      <c r="KZ161" s="22"/>
      <c r="LA161" s="22"/>
      <c r="LB161" s="22"/>
      <c r="LC161" s="22"/>
      <c r="LD161" s="22"/>
      <c r="LE161" s="22"/>
      <c r="LF161" s="22"/>
      <c r="LG161" s="22"/>
      <c r="LH161" s="22"/>
      <c r="LI161" s="22"/>
      <c r="LJ161" s="23"/>
    </row>
    <row r="162" spans="2:322" ht="3.65" customHeight="1">
      <c r="B162" s="21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3"/>
      <c r="AP162" s="22"/>
      <c r="AQ162" s="22"/>
      <c r="AR162" s="22"/>
      <c r="AS162" s="22"/>
      <c r="AT162" s="22"/>
      <c r="AU162" s="22"/>
      <c r="AV162" s="22"/>
      <c r="AW162" s="22"/>
      <c r="AX162" s="737"/>
      <c r="AY162" s="738"/>
      <c r="AZ162" s="47"/>
      <c r="BA162" s="70"/>
      <c r="BB162" s="55"/>
      <c r="BC162" s="55"/>
      <c r="BD162" s="55"/>
      <c r="BE162" s="55"/>
      <c r="BF162" s="55"/>
      <c r="BG162" s="55"/>
      <c r="BH162" s="55"/>
      <c r="BI162" s="55"/>
      <c r="BJ162" s="55"/>
      <c r="BK162" s="55"/>
      <c r="BL162" s="55"/>
      <c r="BM162" s="55"/>
      <c r="BN162" s="55"/>
      <c r="BO162" s="55"/>
      <c r="BP162" s="55"/>
      <c r="BQ162" s="55"/>
      <c r="BR162" s="55"/>
      <c r="BS162" s="55"/>
      <c r="BT162" s="55"/>
      <c r="BU162" s="55"/>
      <c r="BV162" s="55"/>
      <c r="BW162" s="55"/>
      <c r="BX162" s="55"/>
      <c r="BY162" s="55"/>
      <c r="BZ162" s="55"/>
      <c r="CA162" s="55"/>
      <c r="CB162" s="55"/>
      <c r="CC162" s="55"/>
      <c r="CD162" s="55"/>
      <c r="CE162" s="55"/>
      <c r="CF162" s="55"/>
      <c r="CG162" s="55"/>
      <c r="CH162" s="55"/>
      <c r="CI162" s="55"/>
      <c r="CJ162" s="55"/>
      <c r="CK162" s="55"/>
      <c r="CL162" s="55"/>
      <c r="CM162" s="55"/>
      <c r="CN162" s="55"/>
      <c r="CO162" s="55"/>
      <c r="CP162" s="55"/>
      <c r="CQ162" s="55"/>
      <c r="CR162" s="55"/>
      <c r="CS162" s="55"/>
      <c r="CT162" s="55"/>
      <c r="CU162" s="55"/>
      <c r="CV162" s="55"/>
      <c r="CW162" s="55"/>
      <c r="CX162" s="55"/>
      <c r="CY162" s="55"/>
      <c r="CZ162" s="55"/>
      <c r="DA162" s="55"/>
      <c r="DB162" s="55"/>
      <c r="DC162" s="55"/>
      <c r="DD162" s="55"/>
      <c r="DE162" s="55"/>
      <c r="DF162" s="55"/>
      <c r="DG162" s="55"/>
      <c r="DH162" s="55"/>
      <c r="DI162" s="55"/>
      <c r="DJ162" s="55"/>
      <c r="DK162" s="55"/>
      <c r="DL162" s="55"/>
      <c r="DM162" s="55"/>
      <c r="DN162" s="55"/>
      <c r="DO162" s="55"/>
      <c r="DP162" s="55"/>
      <c r="DQ162" s="55"/>
      <c r="DR162" s="55"/>
      <c r="DS162" s="55"/>
      <c r="DT162" s="55"/>
      <c r="DU162" s="55"/>
      <c r="DV162" s="55"/>
      <c r="DW162" s="55"/>
      <c r="DX162" s="55"/>
      <c r="DY162" s="55"/>
      <c r="DZ162" s="55"/>
      <c r="EA162" s="55"/>
      <c r="EB162" s="55"/>
      <c r="EC162" s="55"/>
      <c r="ED162" s="55"/>
      <c r="EE162" s="55"/>
      <c r="EF162" s="55"/>
      <c r="EG162" s="55"/>
      <c r="EH162" s="55"/>
      <c r="EI162" s="55"/>
      <c r="EJ162" s="55"/>
      <c r="EK162" s="55"/>
      <c r="EL162" s="55"/>
      <c r="EM162" s="55"/>
      <c r="EN162" s="55"/>
      <c r="EO162" s="55"/>
      <c r="EP162" s="55"/>
      <c r="EQ162" s="55"/>
      <c r="ER162" s="55"/>
      <c r="ES162" s="55"/>
      <c r="ET162" s="55"/>
      <c r="EU162" s="55"/>
      <c r="EV162" s="55"/>
      <c r="EW162" s="55"/>
      <c r="EX162" s="55"/>
      <c r="EY162" s="55"/>
      <c r="EZ162" s="55"/>
      <c r="FA162" s="55"/>
      <c r="FB162" s="55"/>
      <c r="FC162" s="55"/>
      <c r="FD162" s="55"/>
      <c r="FE162" s="55"/>
      <c r="FF162" s="55"/>
      <c r="FG162" s="55"/>
      <c r="FH162" s="55"/>
      <c r="FI162" s="55"/>
      <c r="FJ162" s="55"/>
      <c r="FK162" s="55"/>
      <c r="FL162" s="55"/>
      <c r="FM162" s="55"/>
      <c r="FN162" s="55"/>
      <c r="FO162" s="55"/>
      <c r="FP162" s="55"/>
      <c r="FQ162" s="55"/>
      <c r="FR162" s="55"/>
      <c r="FS162" s="55"/>
      <c r="FT162" s="55"/>
      <c r="FU162" s="55"/>
      <c r="FV162" s="55"/>
      <c r="FW162" s="55"/>
      <c r="FX162" s="55"/>
      <c r="FY162" s="55"/>
      <c r="FZ162" s="55"/>
      <c r="GA162" s="55"/>
      <c r="GB162" s="55"/>
      <c r="GC162" s="55"/>
      <c r="GD162" s="55"/>
      <c r="GE162" s="55"/>
      <c r="GF162" s="55"/>
      <c r="GG162" s="55"/>
      <c r="GH162" s="55"/>
      <c r="GI162" s="55"/>
      <c r="GJ162" s="55"/>
      <c r="GK162" s="55"/>
      <c r="GL162" s="55"/>
      <c r="GM162" s="55"/>
      <c r="GN162" s="55"/>
      <c r="GO162" s="55"/>
      <c r="GP162" s="55"/>
      <c r="GQ162" s="55"/>
      <c r="GR162" s="55"/>
      <c r="GS162" s="55"/>
      <c r="GT162" s="55"/>
      <c r="GU162" s="55"/>
      <c r="GV162" s="55"/>
      <c r="GW162" s="55"/>
      <c r="GX162" s="55"/>
      <c r="GY162" s="55"/>
      <c r="GZ162" s="55"/>
      <c r="HA162" s="55"/>
      <c r="HB162" s="55"/>
      <c r="HC162" s="55"/>
      <c r="HD162" s="55"/>
      <c r="HE162" s="55"/>
      <c r="HF162" s="55"/>
      <c r="HG162" s="55"/>
      <c r="HH162" s="55"/>
      <c r="HI162" s="55"/>
      <c r="HJ162" s="55"/>
      <c r="HK162" s="55"/>
      <c r="HL162" s="55"/>
      <c r="HM162" s="55"/>
      <c r="HN162" s="55"/>
      <c r="HO162" s="55"/>
      <c r="HP162" s="55"/>
      <c r="HQ162" s="55"/>
      <c r="HR162" s="55"/>
      <c r="HS162" s="55"/>
      <c r="HT162" s="55"/>
      <c r="HU162" s="55"/>
      <c r="HV162" s="55"/>
      <c r="HW162" s="55"/>
      <c r="HX162" s="55"/>
      <c r="HY162" s="55"/>
      <c r="HZ162" s="55"/>
      <c r="IA162" s="55"/>
      <c r="IB162" s="55"/>
      <c r="IC162" s="55"/>
      <c r="ID162" s="55"/>
      <c r="IE162" s="55"/>
      <c r="IF162" s="55"/>
      <c r="IG162" s="55"/>
      <c r="IH162" s="55"/>
      <c r="II162" s="55"/>
      <c r="IJ162" s="55"/>
      <c r="IK162" s="55"/>
      <c r="IL162" s="55"/>
      <c r="IM162" s="55"/>
      <c r="IN162" s="55"/>
      <c r="IO162" s="55"/>
      <c r="IP162" s="55"/>
      <c r="IQ162" s="55"/>
      <c r="IR162" s="55"/>
      <c r="IS162" s="55"/>
      <c r="IT162" s="55"/>
      <c r="IU162" s="733"/>
      <c r="IV162" s="734"/>
      <c r="IW162" s="47"/>
      <c r="IX162" s="738"/>
      <c r="IY162" s="741"/>
      <c r="IZ162" s="22"/>
      <c r="JA162" s="22"/>
      <c r="JB162" s="22"/>
      <c r="JC162" s="22"/>
      <c r="JD162" s="22"/>
      <c r="JE162" s="22"/>
      <c r="JF162" s="22"/>
      <c r="JG162" s="22"/>
      <c r="JH162" s="21"/>
      <c r="JI162" s="22"/>
      <c r="JJ162" s="22"/>
      <c r="JK162" s="22"/>
      <c r="JL162" s="22"/>
      <c r="JM162" s="22"/>
      <c r="JN162" s="22"/>
      <c r="JO162" s="22"/>
      <c r="JP162" s="22"/>
      <c r="JQ162" s="22"/>
      <c r="JR162" s="22"/>
      <c r="JS162" s="22"/>
      <c r="JT162" s="22"/>
      <c r="JU162" s="22"/>
      <c r="JV162" s="22"/>
      <c r="JW162" s="22"/>
      <c r="JX162" s="22"/>
      <c r="JY162" s="22"/>
      <c r="JZ162" s="22"/>
      <c r="KA162" s="22"/>
      <c r="KB162" s="22"/>
      <c r="KC162" s="22"/>
      <c r="KD162" s="22"/>
      <c r="KE162" s="22"/>
      <c r="KF162" s="22"/>
      <c r="KG162" s="22"/>
      <c r="KH162" s="22"/>
      <c r="KI162" s="22"/>
      <c r="KJ162" s="22"/>
      <c r="KK162" s="22"/>
      <c r="KL162" s="22"/>
      <c r="KM162" s="22"/>
      <c r="KN162" s="22"/>
      <c r="KO162" s="22"/>
      <c r="KP162" s="22"/>
      <c r="KQ162" s="22"/>
      <c r="KR162" s="22"/>
      <c r="KS162" s="22"/>
      <c r="KT162" s="22"/>
      <c r="KU162" s="22"/>
      <c r="KV162" s="22"/>
      <c r="KW162" s="22"/>
      <c r="KX162" s="22"/>
      <c r="KY162" s="22"/>
      <c r="KZ162" s="22"/>
      <c r="LA162" s="22"/>
      <c r="LB162" s="22"/>
      <c r="LC162" s="22"/>
      <c r="LD162" s="22"/>
      <c r="LE162" s="22"/>
      <c r="LF162" s="22"/>
      <c r="LG162" s="22"/>
      <c r="LH162" s="22"/>
      <c r="LI162" s="22"/>
      <c r="LJ162" s="23"/>
    </row>
    <row r="163" spans="2:322" ht="3.65" customHeight="1">
      <c r="B163" s="21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3"/>
      <c r="AP163" s="22"/>
      <c r="AQ163" s="22"/>
      <c r="AR163" s="22"/>
      <c r="AS163" s="22"/>
      <c r="AT163" s="22"/>
      <c r="AU163" s="22"/>
      <c r="AV163" s="22"/>
      <c r="AW163" s="22"/>
      <c r="AX163" s="737"/>
      <c r="AY163" s="738"/>
      <c r="AZ163" s="47"/>
      <c r="BA163" s="70"/>
      <c r="BB163" s="55"/>
      <c r="BC163" s="55"/>
      <c r="BD163" s="55"/>
      <c r="BE163" s="55"/>
      <c r="BF163" s="55"/>
      <c r="BG163" s="55"/>
      <c r="BH163" s="55"/>
      <c r="BI163" s="55"/>
      <c r="BJ163" s="55"/>
      <c r="BK163" s="55"/>
      <c r="BL163" s="55"/>
      <c r="BM163" s="55"/>
      <c r="BN163" s="55"/>
      <c r="BO163" s="55"/>
      <c r="BP163" s="55"/>
      <c r="BQ163" s="55"/>
      <c r="BR163" s="55"/>
      <c r="BS163" s="55"/>
      <c r="BT163" s="55"/>
      <c r="BU163" s="55"/>
      <c r="BV163" s="55"/>
      <c r="BW163" s="55"/>
      <c r="BX163" s="55"/>
      <c r="BY163" s="55"/>
      <c r="BZ163" s="55"/>
      <c r="CA163" s="55"/>
      <c r="CB163" s="55"/>
      <c r="CC163" s="55"/>
      <c r="CD163" s="55"/>
      <c r="CE163" s="55"/>
      <c r="CF163" s="55"/>
      <c r="CG163" s="55"/>
      <c r="CH163" s="55"/>
      <c r="CI163" s="55"/>
      <c r="CJ163" s="55"/>
      <c r="CK163" s="55"/>
      <c r="CL163" s="55"/>
      <c r="CM163" s="55"/>
      <c r="CN163" s="55"/>
      <c r="CO163" s="55"/>
      <c r="CP163" s="55"/>
      <c r="CQ163" s="55"/>
      <c r="CR163" s="55"/>
      <c r="CS163" s="55"/>
      <c r="CT163" s="55"/>
      <c r="CU163" s="55"/>
      <c r="CV163" s="55"/>
      <c r="CW163" s="55"/>
      <c r="CX163" s="55"/>
      <c r="CY163" s="55"/>
      <c r="CZ163" s="55"/>
      <c r="DA163" s="55"/>
      <c r="DB163" s="55"/>
      <c r="DC163" s="55"/>
      <c r="DD163" s="55"/>
      <c r="DE163" s="55"/>
      <c r="DF163" s="55"/>
      <c r="DG163" s="55"/>
      <c r="DH163" s="55"/>
      <c r="DI163" s="55"/>
      <c r="DJ163" s="55"/>
      <c r="DK163" s="55"/>
      <c r="DL163" s="55"/>
      <c r="DM163" s="55"/>
      <c r="DN163" s="55"/>
      <c r="DO163" s="55"/>
      <c r="DP163" s="55"/>
      <c r="DQ163" s="55"/>
      <c r="DR163" s="55"/>
      <c r="DS163" s="55"/>
      <c r="DT163" s="55"/>
      <c r="DU163" s="55"/>
      <c r="DV163" s="55"/>
      <c r="DW163" s="55"/>
      <c r="DX163" s="55"/>
      <c r="DY163" s="55"/>
      <c r="DZ163" s="55"/>
      <c r="EA163" s="55"/>
      <c r="EB163" s="55"/>
      <c r="EC163" s="55"/>
      <c r="ED163" s="55"/>
      <c r="EE163" s="55"/>
      <c r="EF163" s="55"/>
      <c r="EG163" s="55"/>
      <c r="EH163" s="55"/>
      <c r="EI163" s="55"/>
      <c r="EJ163" s="55"/>
      <c r="EK163" s="55"/>
      <c r="EL163" s="55"/>
      <c r="EM163" s="55"/>
      <c r="EN163" s="55"/>
      <c r="EO163" s="55"/>
      <c r="EP163" s="55"/>
      <c r="EQ163" s="55"/>
      <c r="ER163" s="55"/>
      <c r="ES163" s="55"/>
      <c r="ET163" s="55"/>
      <c r="EU163" s="55"/>
      <c r="EV163" s="55"/>
      <c r="EW163" s="55"/>
      <c r="EX163" s="55"/>
      <c r="EY163" s="55"/>
      <c r="EZ163" s="55"/>
      <c r="FA163" s="55"/>
      <c r="FB163" s="55"/>
      <c r="FC163" s="55"/>
      <c r="FD163" s="55"/>
      <c r="FE163" s="55"/>
      <c r="FF163" s="55"/>
      <c r="FG163" s="55"/>
      <c r="FH163" s="55"/>
      <c r="FI163" s="55"/>
      <c r="FJ163" s="55"/>
      <c r="FK163" s="55"/>
      <c r="FL163" s="55"/>
      <c r="FM163" s="55"/>
      <c r="FN163" s="55"/>
      <c r="FO163" s="55"/>
      <c r="FP163" s="55"/>
      <c r="FQ163" s="55"/>
      <c r="FR163" s="55"/>
      <c r="FS163" s="55"/>
      <c r="FT163" s="55"/>
      <c r="FU163" s="55"/>
      <c r="FV163" s="55"/>
      <c r="FW163" s="55"/>
      <c r="FX163" s="55"/>
      <c r="FY163" s="55"/>
      <c r="FZ163" s="55"/>
      <c r="GA163" s="55"/>
      <c r="GB163" s="55"/>
      <c r="GC163" s="55"/>
      <c r="GD163" s="55"/>
      <c r="GE163" s="55"/>
      <c r="GF163" s="55"/>
      <c r="GG163" s="55"/>
      <c r="GH163" s="55"/>
      <c r="GI163" s="55"/>
      <c r="GJ163" s="55"/>
      <c r="GK163" s="55"/>
      <c r="GL163" s="55"/>
      <c r="GM163" s="55"/>
      <c r="GN163" s="55"/>
      <c r="GO163" s="55"/>
      <c r="GP163" s="55"/>
      <c r="GQ163" s="55"/>
      <c r="GR163" s="55"/>
      <c r="GS163" s="55"/>
      <c r="GT163" s="55"/>
      <c r="GU163" s="55"/>
      <c r="GV163" s="55"/>
      <c r="GW163" s="55"/>
      <c r="GX163" s="55"/>
      <c r="GY163" s="55"/>
      <c r="GZ163" s="55"/>
      <c r="HA163" s="55"/>
      <c r="HB163" s="55"/>
      <c r="HC163" s="55"/>
      <c r="HD163" s="55"/>
      <c r="HE163" s="55"/>
      <c r="HF163" s="55"/>
      <c r="HG163" s="55"/>
      <c r="HH163" s="55"/>
      <c r="HI163" s="55"/>
      <c r="HJ163" s="55"/>
      <c r="HK163" s="55"/>
      <c r="HL163" s="55"/>
      <c r="HM163" s="55"/>
      <c r="HN163" s="55"/>
      <c r="HO163" s="55"/>
      <c r="HP163" s="55"/>
      <c r="HQ163" s="55"/>
      <c r="HR163" s="55"/>
      <c r="HS163" s="55"/>
      <c r="HT163" s="55"/>
      <c r="HU163" s="55"/>
      <c r="HV163" s="55"/>
      <c r="HW163" s="55"/>
      <c r="HX163" s="55"/>
      <c r="HY163" s="55"/>
      <c r="HZ163" s="55"/>
      <c r="IA163" s="55"/>
      <c r="IB163" s="55"/>
      <c r="IC163" s="55"/>
      <c r="ID163" s="55"/>
      <c r="IE163" s="55"/>
      <c r="IF163" s="55"/>
      <c r="IG163" s="55"/>
      <c r="IH163" s="55"/>
      <c r="II163" s="55"/>
      <c r="IJ163" s="55"/>
      <c r="IK163" s="55"/>
      <c r="IL163" s="55"/>
      <c r="IM163" s="55"/>
      <c r="IN163" s="55"/>
      <c r="IO163" s="55"/>
      <c r="IP163" s="55"/>
      <c r="IQ163" s="55"/>
      <c r="IR163" s="55"/>
      <c r="IS163" s="55"/>
      <c r="IT163" s="55"/>
      <c r="IU163" s="733"/>
      <c r="IV163" s="734"/>
      <c r="IW163" s="47"/>
      <c r="IX163" s="738"/>
      <c r="IY163" s="741"/>
      <c r="IZ163" s="22"/>
      <c r="JA163" s="22"/>
      <c r="JB163" s="22"/>
      <c r="JC163" s="22"/>
      <c r="JD163" s="22"/>
      <c r="JE163" s="22"/>
      <c r="JF163" s="22"/>
      <c r="JG163" s="22"/>
      <c r="JH163" s="21"/>
      <c r="JI163" s="22"/>
      <c r="JJ163" s="22"/>
      <c r="JK163" s="22"/>
      <c r="JL163" s="22"/>
      <c r="JM163" s="22"/>
      <c r="JN163" s="22"/>
      <c r="JO163" s="22"/>
      <c r="JP163" s="22"/>
      <c r="JQ163" s="22"/>
      <c r="JR163" s="22"/>
      <c r="JS163" s="22"/>
      <c r="JT163" s="22"/>
      <c r="JU163" s="22"/>
      <c r="JV163" s="22"/>
      <c r="JW163" s="22"/>
      <c r="JX163" s="22"/>
      <c r="JY163" s="22"/>
      <c r="JZ163" s="22"/>
      <c r="KA163" s="22"/>
      <c r="KB163" s="22"/>
      <c r="KC163" s="22"/>
      <c r="KD163" s="22"/>
      <c r="KE163" s="22"/>
      <c r="KF163" s="22"/>
      <c r="KG163" s="22"/>
      <c r="KH163" s="22"/>
      <c r="KI163" s="22"/>
      <c r="KJ163" s="22"/>
      <c r="KK163" s="22"/>
      <c r="KL163" s="22"/>
      <c r="KM163" s="22"/>
      <c r="KN163" s="22"/>
      <c r="KO163" s="22"/>
      <c r="KP163" s="22"/>
      <c r="KQ163" s="22"/>
      <c r="KR163" s="22"/>
      <c r="KS163" s="22"/>
      <c r="KT163" s="22"/>
      <c r="KU163" s="22"/>
      <c r="KV163" s="22"/>
      <c r="KW163" s="22"/>
      <c r="KX163" s="22"/>
      <c r="KY163" s="22"/>
      <c r="KZ163" s="22"/>
      <c r="LA163" s="22"/>
      <c r="LB163" s="22"/>
      <c r="LC163" s="22"/>
      <c r="LD163" s="22"/>
      <c r="LE163" s="22"/>
      <c r="LF163" s="22"/>
      <c r="LG163" s="22"/>
      <c r="LH163" s="22"/>
      <c r="LI163" s="22"/>
      <c r="LJ163" s="23"/>
    </row>
    <row r="164" spans="2:322" ht="3.65" customHeight="1">
      <c r="B164" s="21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3"/>
      <c r="AP164" s="22"/>
      <c r="AQ164" s="22"/>
      <c r="AR164" s="22"/>
      <c r="AS164" s="22"/>
      <c r="AT164" s="22"/>
      <c r="AU164" s="22"/>
      <c r="AV164" s="22"/>
      <c r="AW164" s="22"/>
      <c r="AX164" s="737"/>
      <c r="AY164" s="738"/>
      <c r="AZ164" s="47"/>
      <c r="BA164" s="70"/>
      <c r="BB164" s="55"/>
      <c r="BC164" s="55"/>
      <c r="BD164" s="55"/>
      <c r="BE164" s="55"/>
      <c r="BF164" s="55"/>
      <c r="BG164" s="55"/>
      <c r="BH164" s="55"/>
      <c r="BI164" s="55"/>
      <c r="BJ164" s="55"/>
      <c r="BK164" s="55"/>
      <c r="BL164" s="55"/>
      <c r="BM164" s="55"/>
      <c r="BN164" s="55"/>
      <c r="BO164" s="55"/>
      <c r="BP164" s="55"/>
      <c r="BQ164" s="55"/>
      <c r="BR164" s="55"/>
      <c r="BS164" s="55"/>
      <c r="BT164" s="55"/>
      <c r="BU164" s="55"/>
      <c r="BV164" s="55"/>
      <c r="BW164" s="55"/>
      <c r="BX164" s="55"/>
      <c r="BY164" s="55"/>
      <c r="BZ164" s="55"/>
      <c r="CA164" s="55"/>
      <c r="CB164" s="55"/>
      <c r="CC164" s="55"/>
      <c r="CD164" s="55"/>
      <c r="CE164" s="55"/>
      <c r="CF164" s="55"/>
      <c r="CG164" s="55"/>
      <c r="CH164" s="55"/>
      <c r="CI164" s="55"/>
      <c r="CJ164" s="55"/>
      <c r="CK164" s="55"/>
      <c r="CL164" s="55"/>
      <c r="CM164" s="55"/>
      <c r="CN164" s="55"/>
      <c r="CO164" s="55"/>
      <c r="CP164" s="55"/>
      <c r="CQ164" s="55"/>
      <c r="CR164" s="55"/>
      <c r="CS164" s="55"/>
      <c r="CT164" s="55"/>
      <c r="CU164" s="55"/>
      <c r="CV164" s="55"/>
      <c r="CW164" s="55"/>
      <c r="CX164" s="55"/>
      <c r="CY164" s="55"/>
      <c r="CZ164" s="55"/>
      <c r="DA164" s="55"/>
      <c r="DB164" s="55"/>
      <c r="DC164" s="55"/>
      <c r="DD164" s="55"/>
      <c r="DE164" s="55"/>
      <c r="DF164" s="55"/>
      <c r="DG164" s="55"/>
      <c r="DH164" s="55"/>
      <c r="DI164" s="55"/>
      <c r="DJ164" s="55"/>
      <c r="DK164" s="55"/>
      <c r="DL164" s="55"/>
      <c r="DM164" s="55"/>
      <c r="DN164" s="55"/>
      <c r="DO164" s="55"/>
      <c r="DP164" s="55"/>
      <c r="DQ164" s="55"/>
      <c r="DR164" s="55"/>
      <c r="DS164" s="55"/>
      <c r="DT164" s="55"/>
      <c r="DU164" s="55"/>
      <c r="DV164" s="55"/>
      <c r="DW164" s="55"/>
      <c r="DX164" s="55"/>
      <c r="DY164" s="55"/>
      <c r="DZ164" s="55"/>
      <c r="EA164" s="55"/>
      <c r="EB164" s="55"/>
      <c r="EC164" s="55"/>
      <c r="ED164" s="55"/>
      <c r="EE164" s="55"/>
      <c r="EF164" s="55"/>
      <c r="EG164" s="55"/>
      <c r="EH164" s="55"/>
      <c r="EI164" s="55"/>
      <c r="EJ164" s="55"/>
      <c r="EK164" s="55"/>
      <c r="EL164" s="55"/>
      <c r="EM164" s="55"/>
      <c r="EN164" s="55"/>
      <c r="EO164" s="55"/>
      <c r="EP164" s="55"/>
      <c r="EQ164" s="55"/>
      <c r="ER164" s="55"/>
      <c r="ES164" s="55"/>
      <c r="ET164" s="55"/>
      <c r="EU164" s="55"/>
      <c r="EV164" s="55"/>
      <c r="EW164" s="55"/>
      <c r="EX164" s="55"/>
      <c r="EY164" s="55"/>
      <c r="EZ164" s="55"/>
      <c r="FA164" s="55"/>
      <c r="FB164" s="55"/>
      <c r="FC164" s="55"/>
      <c r="FD164" s="55"/>
      <c r="FE164" s="55"/>
      <c r="FF164" s="55"/>
      <c r="FG164" s="55"/>
      <c r="FH164" s="55"/>
      <c r="FI164" s="55"/>
      <c r="FJ164" s="55"/>
      <c r="FK164" s="55"/>
      <c r="FL164" s="55"/>
      <c r="FM164" s="55"/>
      <c r="FN164" s="55"/>
      <c r="FO164" s="55"/>
      <c r="FP164" s="55"/>
      <c r="FQ164" s="55"/>
      <c r="FR164" s="55"/>
      <c r="FS164" s="55"/>
      <c r="FT164" s="55"/>
      <c r="FU164" s="55"/>
      <c r="FV164" s="55"/>
      <c r="FW164" s="55"/>
      <c r="FX164" s="55"/>
      <c r="FY164" s="55"/>
      <c r="FZ164" s="55"/>
      <c r="GA164" s="55"/>
      <c r="GB164" s="55"/>
      <c r="GC164" s="55"/>
      <c r="GD164" s="55"/>
      <c r="GE164" s="55"/>
      <c r="GF164" s="55"/>
      <c r="GG164" s="55"/>
      <c r="GH164" s="55"/>
      <c r="GI164" s="55"/>
      <c r="GJ164" s="55"/>
      <c r="GK164" s="55"/>
      <c r="GL164" s="55"/>
      <c r="GM164" s="55"/>
      <c r="GN164" s="55"/>
      <c r="GO164" s="55"/>
      <c r="GP164" s="55"/>
      <c r="GQ164" s="55"/>
      <c r="GR164" s="55"/>
      <c r="GS164" s="55"/>
      <c r="GT164" s="55"/>
      <c r="GU164" s="55"/>
      <c r="GV164" s="55"/>
      <c r="GW164" s="55"/>
      <c r="GX164" s="55"/>
      <c r="GY164" s="55"/>
      <c r="GZ164" s="55"/>
      <c r="HA164" s="55"/>
      <c r="HB164" s="55"/>
      <c r="HC164" s="55"/>
      <c r="HD164" s="55"/>
      <c r="HE164" s="55"/>
      <c r="HF164" s="55"/>
      <c r="HG164" s="55"/>
      <c r="HH164" s="55"/>
      <c r="HI164" s="55"/>
      <c r="HJ164" s="55"/>
      <c r="HK164" s="55"/>
      <c r="HL164" s="55"/>
      <c r="HM164" s="55"/>
      <c r="HN164" s="55"/>
      <c r="HO164" s="55"/>
      <c r="HP164" s="55"/>
      <c r="HQ164" s="55"/>
      <c r="HR164" s="55"/>
      <c r="HS164" s="55"/>
      <c r="HT164" s="55"/>
      <c r="HU164" s="55"/>
      <c r="HV164" s="55"/>
      <c r="HW164" s="55"/>
      <c r="HX164" s="55"/>
      <c r="HY164" s="55"/>
      <c r="HZ164" s="55"/>
      <c r="IA164" s="55"/>
      <c r="IB164" s="55"/>
      <c r="IC164" s="55"/>
      <c r="ID164" s="55"/>
      <c r="IE164" s="55"/>
      <c r="IF164" s="55"/>
      <c r="IG164" s="55"/>
      <c r="IH164" s="55"/>
      <c r="II164" s="55"/>
      <c r="IJ164" s="55"/>
      <c r="IK164" s="55"/>
      <c r="IL164" s="55"/>
      <c r="IM164" s="55"/>
      <c r="IN164" s="55"/>
      <c r="IO164" s="55"/>
      <c r="IP164" s="55"/>
      <c r="IQ164" s="55"/>
      <c r="IR164" s="55"/>
      <c r="IS164" s="55"/>
      <c r="IT164" s="55"/>
      <c r="IU164" s="733"/>
      <c r="IV164" s="734"/>
      <c r="IW164" s="47"/>
      <c r="IX164" s="738"/>
      <c r="IY164" s="741"/>
      <c r="IZ164" s="22"/>
      <c r="JA164" s="22"/>
      <c r="JB164" s="22"/>
      <c r="JC164" s="22"/>
      <c r="JD164" s="22"/>
      <c r="JE164" s="22"/>
      <c r="JF164" s="22"/>
      <c r="JG164" s="22"/>
      <c r="JH164" s="21"/>
      <c r="JI164" s="22"/>
      <c r="JJ164" s="22"/>
      <c r="JK164" s="22"/>
      <c r="JL164" s="22"/>
      <c r="JM164" s="22"/>
      <c r="JN164" s="22"/>
      <c r="JO164" s="22"/>
      <c r="JP164" s="22"/>
      <c r="JQ164" s="22"/>
      <c r="JR164" s="22"/>
      <c r="JS164" s="22"/>
      <c r="JT164" s="22"/>
      <c r="JU164" s="22"/>
      <c r="JV164" s="22"/>
      <c r="JW164" s="22"/>
      <c r="JX164" s="22"/>
      <c r="JY164" s="22"/>
      <c r="JZ164" s="22"/>
      <c r="KA164" s="22"/>
      <c r="KB164" s="22"/>
      <c r="KC164" s="22"/>
      <c r="KD164" s="22"/>
      <c r="KE164" s="22"/>
      <c r="KF164" s="22"/>
      <c r="KG164" s="22"/>
      <c r="KH164" s="22"/>
      <c r="KI164" s="22"/>
      <c r="KJ164" s="22"/>
      <c r="KK164" s="22"/>
      <c r="KL164" s="22"/>
      <c r="KM164" s="22"/>
      <c r="KN164" s="22"/>
      <c r="KO164" s="22"/>
      <c r="KP164" s="22"/>
      <c r="KQ164" s="22"/>
      <c r="KR164" s="22"/>
      <c r="KS164" s="22"/>
      <c r="KT164" s="22"/>
      <c r="KU164" s="22"/>
      <c r="KV164" s="22"/>
      <c r="KW164" s="22"/>
      <c r="KX164" s="22"/>
      <c r="KY164" s="22"/>
      <c r="KZ164" s="22"/>
      <c r="LA164" s="22"/>
      <c r="LB164" s="22"/>
      <c r="LC164" s="22"/>
      <c r="LD164" s="22"/>
      <c r="LE164" s="22"/>
      <c r="LF164" s="22"/>
      <c r="LG164" s="22"/>
      <c r="LH164" s="22"/>
      <c r="LI164" s="22"/>
      <c r="LJ164" s="23"/>
    </row>
    <row r="165" spans="2:322" ht="3.65" customHeight="1">
      <c r="B165" s="21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3"/>
      <c r="AP165" s="22"/>
      <c r="AQ165" s="22"/>
      <c r="AR165" s="22"/>
      <c r="AS165" s="22"/>
      <c r="AT165" s="22"/>
      <c r="AU165" s="22"/>
      <c r="AV165" s="22"/>
      <c r="AW165" s="22"/>
      <c r="AX165" s="737"/>
      <c r="AY165" s="738"/>
      <c r="AZ165" s="728" t="e" vm="3">
        <v>#VALUE!</v>
      </c>
      <c r="BA165" s="71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  <c r="CK165" s="73"/>
      <c r="CL165" s="73"/>
      <c r="CM165" s="73"/>
      <c r="CN165" s="73"/>
      <c r="CO165" s="73"/>
      <c r="CP165" s="73"/>
      <c r="CQ165" s="73"/>
      <c r="CR165" s="73"/>
      <c r="CS165" s="73"/>
      <c r="CT165" s="73"/>
      <c r="CU165" s="73"/>
      <c r="CV165" s="73"/>
      <c r="CW165" s="73"/>
      <c r="CX165" s="73"/>
      <c r="CY165" s="73"/>
      <c r="CZ165" s="73"/>
      <c r="DA165" s="73"/>
      <c r="DB165" s="73"/>
      <c r="DC165" s="73"/>
      <c r="DD165" s="73"/>
      <c r="DE165" s="73"/>
      <c r="DF165" s="73"/>
      <c r="DG165" s="73"/>
      <c r="DH165" s="73"/>
      <c r="DI165" s="73"/>
      <c r="DJ165" s="73"/>
      <c r="DK165" s="73"/>
      <c r="DL165" s="73"/>
      <c r="DM165" s="73"/>
      <c r="DN165" s="73"/>
      <c r="DO165" s="73"/>
      <c r="DP165" s="73"/>
      <c r="DQ165" s="73"/>
      <c r="DR165" s="73"/>
      <c r="DS165" s="73"/>
      <c r="DT165" s="73"/>
      <c r="DU165" s="73"/>
      <c r="DV165" s="73"/>
      <c r="DW165" s="73"/>
      <c r="DX165" s="73"/>
      <c r="DY165" s="73"/>
      <c r="DZ165" s="73"/>
      <c r="EA165" s="73"/>
      <c r="EB165" s="73"/>
      <c r="EC165" s="73"/>
      <c r="ED165" s="73"/>
      <c r="EE165" s="73"/>
      <c r="EF165" s="73"/>
      <c r="EG165" s="73"/>
      <c r="EH165" s="73"/>
      <c r="EI165" s="73"/>
      <c r="EJ165" s="73"/>
      <c r="EK165" s="73"/>
      <c r="EL165" s="73"/>
      <c r="EM165" s="73"/>
      <c r="EN165" s="73"/>
      <c r="EO165" s="73"/>
      <c r="EP165" s="73"/>
      <c r="EQ165" s="73"/>
      <c r="ER165" s="73"/>
      <c r="ES165" s="73"/>
      <c r="ET165" s="73"/>
      <c r="EU165" s="73"/>
      <c r="EV165" s="73"/>
      <c r="EW165" s="73"/>
      <c r="EX165" s="73"/>
      <c r="EY165" s="73"/>
      <c r="EZ165" s="73"/>
      <c r="FA165" s="73"/>
      <c r="FB165" s="73"/>
      <c r="FC165" s="73"/>
      <c r="FD165" s="73"/>
      <c r="FE165" s="73"/>
      <c r="FF165" s="73"/>
      <c r="FG165" s="73"/>
      <c r="FH165" s="73"/>
      <c r="FI165" s="73"/>
      <c r="FJ165" s="73"/>
      <c r="FK165" s="73"/>
      <c r="FL165" s="73"/>
      <c r="FM165" s="73"/>
      <c r="FN165" s="73"/>
      <c r="FO165" s="73"/>
      <c r="FP165" s="73"/>
      <c r="FQ165" s="73"/>
      <c r="FR165" s="73"/>
      <c r="FS165" s="73"/>
      <c r="FT165" s="73"/>
      <c r="FU165" s="73"/>
      <c r="FV165" s="73"/>
      <c r="FW165" s="73"/>
      <c r="FX165" s="73"/>
      <c r="FY165" s="73"/>
      <c r="FZ165" s="73"/>
      <c r="GA165" s="73"/>
      <c r="GB165" s="73"/>
      <c r="GC165" s="73"/>
      <c r="GD165" s="73"/>
      <c r="GE165" s="73"/>
      <c r="GF165" s="73"/>
      <c r="GG165" s="73"/>
      <c r="GH165" s="73"/>
      <c r="GI165" s="73"/>
      <c r="GJ165" s="73"/>
      <c r="GK165" s="73"/>
      <c r="GL165" s="73"/>
      <c r="GM165" s="73"/>
      <c r="GN165" s="73"/>
      <c r="GO165" s="73"/>
      <c r="GP165" s="73"/>
      <c r="GQ165" s="73"/>
      <c r="GR165" s="73"/>
      <c r="GS165" s="73"/>
      <c r="GT165" s="73"/>
      <c r="GU165" s="73"/>
      <c r="GV165" s="73"/>
      <c r="GW165" s="73"/>
      <c r="GX165" s="73"/>
      <c r="GY165" s="73"/>
      <c r="GZ165" s="73"/>
      <c r="HA165" s="73"/>
      <c r="HB165" s="73"/>
      <c r="HC165" s="73"/>
      <c r="HD165" s="73"/>
      <c r="HE165" s="73"/>
      <c r="HF165" s="73"/>
      <c r="HG165" s="73"/>
      <c r="HH165" s="73"/>
      <c r="HI165" s="73"/>
      <c r="HJ165" s="73"/>
      <c r="HK165" s="73"/>
      <c r="HL165" s="73"/>
      <c r="HM165" s="73"/>
      <c r="HN165" s="73"/>
      <c r="HO165" s="73"/>
      <c r="HP165" s="73"/>
      <c r="HQ165" s="73"/>
      <c r="HR165" s="73"/>
      <c r="HS165" s="73"/>
      <c r="HT165" s="73"/>
      <c r="HU165" s="73"/>
      <c r="HV165" s="73"/>
      <c r="HW165" s="73"/>
      <c r="HX165" s="73"/>
      <c r="HY165" s="73"/>
      <c r="HZ165" s="73"/>
      <c r="IA165" s="73"/>
      <c r="IB165" s="73"/>
      <c r="IC165" s="73"/>
      <c r="ID165" s="73"/>
      <c r="IE165" s="73"/>
      <c r="IF165" s="73"/>
      <c r="IG165" s="73"/>
      <c r="IH165" s="73"/>
      <c r="II165" s="73"/>
      <c r="IJ165" s="73"/>
      <c r="IK165" s="73"/>
      <c r="IL165" s="73"/>
      <c r="IM165" s="73"/>
      <c r="IN165" s="73"/>
      <c r="IO165" s="73"/>
      <c r="IP165" s="73"/>
      <c r="IQ165" s="73"/>
      <c r="IR165" s="73"/>
      <c r="IS165" s="73"/>
      <c r="IT165" s="73"/>
      <c r="IU165" s="735"/>
      <c r="IV165" s="736"/>
      <c r="IW165" s="728"/>
      <c r="IX165" s="738"/>
      <c r="IY165" s="741"/>
      <c r="IZ165" s="22"/>
      <c r="JA165" s="22"/>
      <c r="JB165" s="22"/>
      <c r="JC165" s="22"/>
      <c r="JD165" s="22"/>
      <c r="JE165" s="22"/>
      <c r="JF165" s="22"/>
      <c r="JG165" s="22"/>
      <c r="JH165" s="21"/>
      <c r="JI165" s="22"/>
      <c r="JJ165" s="22"/>
      <c r="JK165" s="22"/>
      <c r="JL165" s="22"/>
      <c r="JM165" s="22"/>
      <c r="JN165" s="22"/>
      <c r="JO165" s="22"/>
      <c r="JP165" s="22"/>
      <c r="JQ165" s="22"/>
      <c r="JR165" s="22"/>
      <c r="JS165" s="22"/>
      <c r="JT165" s="22"/>
      <c r="JU165" s="22"/>
      <c r="JV165" s="22"/>
      <c r="JW165" s="22"/>
      <c r="JX165" s="22"/>
      <c r="JY165" s="22"/>
      <c r="JZ165" s="22"/>
      <c r="KA165" s="22"/>
      <c r="KB165" s="22"/>
      <c r="KC165" s="22"/>
      <c r="KD165" s="22"/>
      <c r="KE165" s="22"/>
      <c r="KF165" s="22"/>
      <c r="KG165" s="22"/>
      <c r="KH165" s="22"/>
      <c r="KI165" s="22"/>
      <c r="KJ165" s="22"/>
      <c r="KK165" s="22"/>
      <c r="KL165" s="22"/>
      <c r="KM165" s="22"/>
      <c r="KN165" s="22"/>
      <c r="KO165" s="22"/>
      <c r="KP165" s="22"/>
      <c r="KQ165" s="22"/>
      <c r="KR165" s="22"/>
      <c r="KS165" s="22"/>
      <c r="KT165" s="22"/>
      <c r="KU165" s="22"/>
      <c r="KV165" s="22"/>
      <c r="KW165" s="22"/>
      <c r="KX165" s="22"/>
      <c r="KY165" s="22"/>
      <c r="KZ165" s="22"/>
      <c r="LA165" s="22"/>
      <c r="LB165" s="22"/>
      <c r="LC165" s="22"/>
      <c r="LD165" s="22"/>
      <c r="LE165" s="22"/>
      <c r="LF165" s="22"/>
      <c r="LG165" s="22"/>
      <c r="LH165" s="22"/>
      <c r="LI165" s="22"/>
      <c r="LJ165" s="23"/>
    </row>
    <row r="166" spans="2:322" ht="3.65" customHeight="1">
      <c r="B166" s="21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3"/>
      <c r="AP166" s="22"/>
      <c r="AQ166" s="22"/>
      <c r="AR166" s="22"/>
      <c r="AS166" s="22"/>
      <c r="AT166" s="22"/>
      <c r="AU166" s="22"/>
      <c r="AV166" s="22"/>
      <c r="AW166" s="22"/>
      <c r="AX166" s="737"/>
      <c r="AY166" s="738"/>
      <c r="AZ166" s="742"/>
      <c r="BA166" s="689"/>
      <c r="BB166" s="690"/>
      <c r="BC166" s="690"/>
      <c r="BD166" s="690"/>
      <c r="BE166" s="690"/>
      <c r="BF166" s="690"/>
      <c r="BG166" s="690"/>
      <c r="BH166" s="705"/>
      <c r="BI166" s="705"/>
      <c r="BJ166" s="705"/>
      <c r="BK166" s="705"/>
      <c r="BL166" s="705"/>
      <c r="BM166" s="705"/>
      <c r="BN166" s="705"/>
      <c r="BO166" s="705"/>
      <c r="BP166" s="705"/>
      <c r="BQ166" s="706"/>
      <c r="BR166" s="689"/>
      <c r="BS166" s="690"/>
      <c r="BT166" s="690"/>
      <c r="BU166" s="690"/>
      <c r="BV166" s="690"/>
      <c r="BW166" s="690"/>
      <c r="BX166" s="690"/>
      <c r="BY166" s="705"/>
      <c r="BZ166" s="705"/>
      <c r="CA166" s="705"/>
      <c r="CB166" s="705"/>
      <c r="CC166" s="705"/>
      <c r="CD166" s="705"/>
      <c r="CE166" s="705"/>
      <c r="CF166" s="705"/>
      <c r="CG166" s="705"/>
      <c r="CH166" s="706"/>
      <c r="CI166" s="52"/>
      <c r="CJ166" s="27"/>
      <c r="CK166" s="27"/>
      <c r="CL166" s="746"/>
      <c r="CM166" s="746"/>
      <c r="CN166" s="746"/>
      <c r="CO166" s="746"/>
      <c r="CP166" s="746"/>
      <c r="CQ166" s="746"/>
      <c r="CR166" s="746"/>
      <c r="CS166" s="746"/>
      <c r="CT166" s="746"/>
      <c r="CU166" s="746"/>
      <c r="CV166" s="746"/>
      <c r="CW166" s="27"/>
      <c r="CX166" s="27"/>
      <c r="CY166" s="27"/>
      <c r="CZ166" s="689"/>
      <c r="DA166" s="690"/>
      <c r="DB166" s="690"/>
      <c r="DC166" s="690"/>
      <c r="DD166" s="690"/>
      <c r="DE166" s="690"/>
      <c r="DF166" s="690"/>
      <c r="DG166" s="693"/>
      <c r="DH166" s="693"/>
      <c r="DI166" s="693"/>
      <c r="DJ166" s="693"/>
      <c r="DK166" s="693"/>
      <c r="DL166" s="693"/>
      <c r="DM166" s="693"/>
      <c r="DN166" s="693"/>
      <c r="DO166" s="693"/>
      <c r="DP166" s="693"/>
      <c r="DQ166" s="693"/>
      <c r="DR166" s="693"/>
      <c r="DS166" s="693"/>
      <c r="DT166" s="693"/>
      <c r="DU166" s="693"/>
      <c r="DV166" s="693"/>
      <c r="DW166" s="693"/>
      <c r="DX166" s="693"/>
      <c r="DY166" s="693"/>
      <c r="DZ166" s="693"/>
      <c r="EA166" s="693"/>
      <c r="EB166" s="693"/>
      <c r="EC166" s="693"/>
      <c r="ED166" s="693"/>
      <c r="EE166" s="693"/>
      <c r="EF166" s="693"/>
      <c r="EG166" s="693"/>
      <c r="EH166" s="693"/>
      <c r="EI166" s="693"/>
      <c r="EJ166" s="693"/>
      <c r="EK166" s="693"/>
      <c r="EL166" s="693"/>
      <c r="EM166" s="693"/>
      <c r="EN166" s="693"/>
      <c r="EO166" s="693"/>
      <c r="EP166" s="693"/>
      <c r="EQ166" s="693"/>
      <c r="ER166" s="693"/>
      <c r="ES166" s="693"/>
      <c r="ET166" s="693"/>
      <c r="EU166" s="693"/>
      <c r="EV166" s="693"/>
      <c r="EW166" s="693"/>
      <c r="EX166" s="694"/>
      <c r="EY166" s="689"/>
      <c r="EZ166" s="690"/>
      <c r="FA166" s="690"/>
      <c r="FB166" s="690"/>
      <c r="FC166" s="690"/>
      <c r="FD166" s="690"/>
      <c r="FE166" s="690"/>
      <c r="FF166" s="690"/>
      <c r="FG166" s="690"/>
      <c r="FH166" s="690"/>
      <c r="FI166" s="690"/>
      <c r="FJ166" s="690"/>
      <c r="FK166" s="690"/>
      <c r="FL166" s="690"/>
      <c r="FM166" s="690"/>
      <c r="FN166" s="690"/>
      <c r="FO166" s="739"/>
      <c r="FP166" s="689"/>
      <c r="FQ166" s="690"/>
      <c r="FR166" s="690"/>
      <c r="FS166" s="690"/>
      <c r="FT166" s="690"/>
      <c r="FU166" s="690"/>
      <c r="FV166" s="690"/>
      <c r="FW166" s="690"/>
      <c r="FX166" s="690"/>
      <c r="FY166" s="693"/>
      <c r="FZ166" s="693"/>
      <c r="GA166" s="693"/>
      <c r="GB166" s="693"/>
      <c r="GC166" s="693"/>
      <c r="GD166" s="693"/>
      <c r="GE166" s="693"/>
      <c r="GF166" s="693"/>
      <c r="GG166" s="693"/>
      <c r="GH166" s="693"/>
      <c r="GI166" s="693"/>
      <c r="GJ166" s="693"/>
      <c r="GK166" s="693"/>
      <c r="GL166" s="693"/>
      <c r="GM166" s="693"/>
      <c r="GN166" s="693"/>
      <c r="GO166" s="693"/>
      <c r="GP166" s="693"/>
      <c r="GQ166" s="693"/>
      <c r="GR166" s="693"/>
      <c r="GS166" s="693"/>
      <c r="GT166" s="693"/>
      <c r="GU166" s="693"/>
      <c r="GV166" s="693"/>
      <c r="GW166" s="693"/>
      <c r="GX166" s="693"/>
      <c r="GY166" s="693"/>
      <c r="GZ166" s="693"/>
      <c r="HA166" s="693"/>
      <c r="HB166" s="693"/>
      <c r="HC166" s="693"/>
      <c r="HD166" s="693"/>
      <c r="HE166" s="693"/>
      <c r="HF166" s="693"/>
      <c r="HG166" s="693"/>
      <c r="HH166" s="693"/>
      <c r="HI166" s="693"/>
      <c r="HJ166" s="693"/>
      <c r="HK166" s="693"/>
      <c r="HL166" s="693"/>
      <c r="HM166" s="693"/>
      <c r="HN166" s="694"/>
      <c r="HO166" s="689"/>
      <c r="HP166" s="690"/>
      <c r="HQ166" s="690"/>
      <c r="HR166" s="690"/>
      <c r="HS166" s="690"/>
      <c r="HT166" s="690"/>
      <c r="HU166" s="690"/>
      <c r="HV166" s="690"/>
      <c r="HW166" s="690"/>
      <c r="HX166" s="690"/>
      <c r="HY166" s="690"/>
      <c r="HZ166" s="690"/>
      <c r="IA166" s="690"/>
      <c r="IB166" s="690"/>
      <c r="IC166" s="690"/>
      <c r="ID166" s="690"/>
      <c r="IE166" s="690"/>
      <c r="IF166" s="693"/>
      <c r="IG166" s="693"/>
      <c r="IH166" s="693"/>
      <c r="II166" s="693"/>
      <c r="IJ166" s="693"/>
      <c r="IK166" s="693"/>
      <c r="IL166" s="693"/>
      <c r="IM166" s="693"/>
      <c r="IN166" s="693"/>
      <c r="IO166" s="693"/>
      <c r="IP166" s="693"/>
      <c r="IQ166" s="693"/>
      <c r="IR166" s="693"/>
      <c r="IS166" s="693"/>
      <c r="IT166" s="693"/>
      <c r="IU166" s="693"/>
      <c r="IV166" s="694"/>
      <c r="IW166" s="743"/>
      <c r="IX166" s="738"/>
      <c r="IY166" s="741"/>
      <c r="IZ166" s="22"/>
      <c r="JA166" s="22"/>
      <c r="JB166" s="22"/>
      <c r="JC166" s="22"/>
      <c r="JD166" s="22"/>
      <c r="JE166" s="22"/>
      <c r="JF166" s="22"/>
      <c r="JG166" s="22"/>
      <c r="JH166" s="21"/>
      <c r="JI166" s="22"/>
      <c r="JJ166" s="22"/>
      <c r="JK166" s="22"/>
      <c r="JL166" s="22"/>
      <c r="JM166" s="22"/>
      <c r="JN166" s="22"/>
      <c r="JO166" s="22"/>
      <c r="JP166" s="22"/>
      <c r="JQ166" s="22"/>
      <c r="JR166" s="22"/>
      <c r="JS166" s="22"/>
      <c r="JT166" s="22"/>
      <c r="JU166" s="22"/>
      <c r="JV166" s="22"/>
      <c r="JW166" s="22"/>
      <c r="JX166" s="22"/>
      <c r="JY166" s="22"/>
      <c r="JZ166" s="22"/>
      <c r="KA166" s="22"/>
      <c r="KB166" s="22"/>
      <c r="KC166" s="22"/>
      <c r="KD166" s="22"/>
      <c r="KE166" s="22"/>
      <c r="KF166" s="22"/>
      <c r="KG166" s="22"/>
      <c r="KH166" s="22"/>
      <c r="KI166" s="22"/>
      <c r="KJ166" s="22"/>
      <c r="KK166" s="22"/>
      <c r="KL166" s="22"/>
      <c r="KM166" s="22"/>
      <c r="KN166" s="22"/>
      <c r="KO166" s="22"/>
      <c r="KP166" s="22"/>
      <c r="KQ166" s="22"/>
      <c r="KR166" s="22"/>
      <c r="KS166" s="22"/>
      <c r="KT166" s="22"/>
      <c r="KU166" s="22"/>
      <c r="KV166" s="22"/>
      <c r="KW166" s="22"/>
      <c r="KX166" s="22"/>
      <c r="KY166" s="22"/>
      <c r="KZ166" s="22"/>
      <c r="LA166" s="22"/>
      <c r="LB166" s="22"/>
      <c r="LC166" s="22"/>
      <c r="LD166" s="22"/>
      <c r="LE166" s="22"/>
      <c r="LF166" s="22"/>
      <c r="LG166" s="22"/>
      <c r="LH166" s="22"/>
      <c r="LI166" s="22"/>
      <c r="LJ166" s="23"/>
    </row>
    <row r="167" spans="2:322" ht="3.65" customHeight="1">
      <c r="B167" s="21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3"/>
      <c r="AP167" s="22"/>
      <c r="AQ167" s="22"/>
      <c r="AR167" s="22"/>
      <c r="AS167" s="22"/>
      <c r="AT167" s="22"/>
      <c r="AU167" s="22"/>
      <c r="AV167" s="22"/>
      <c r="AW167" s="22"/>
      <c r="AX167" s="737"/>
      <c r="AY167" s="738"/>
      <c r="AZ167" s="30"/>
      <c r="BA167" s="689"/>
      <c r="BB167" s="690"/>
      <c r="BC167" s="690"/>
      <c r="BD167" s="690"/>
      <c r="BE167" s="690"/>
      <c r="BF167" s="690"/>
      <c r="BG167" s="690"/>
      <c r="BH167" s="705"/>
      <c r="BI167" s="705"/>
      <c r="BJ167" s="705"/>
      <c r="BK167" s="705"/>
      <c r="BL167" s="705"/>
      <c r="BM167" s="705"/>
      <c r="BN167" s="705"/>
      <c r="BO167" s="705"/>
      <c r="BP167" s="705"/>
      <c r="BQ167" s="706"/>
      <c r="BR167" s="689"/>
      <c r="BS167" s="690"/>
      <c r="BT167" s="690"/>
      <c r="BU167" s="690"/>
      <c r="BV167" s="690"/>
      <c r="BW167" s="690"/>
      <c r="BX167" s="690"/>
      <c r="BY167" s="705"/>
      <c r="BZ167" s="705"/>
      <c r="CA167" s="705"/>
      <c r="CB167" s="705"/>
      <c r="CC167" s="705"/>
      <c r="CD167" s="705"/>
      <c r="CE167" s="705"/>
      <c r="CF167" s="705"/>
      <c r="CG167" s="705"/>
      <c r="CH167" s="706"/>
      <c r="CI167" s="27"/>
      <c r="CJ167" s="27"/>
      <c r="CK167" s="27"/>
      <c r="CL167" s="746"/>
      <c r="CM167" s="746"/>
      <c r="CN167" s="746"/>
      <c r="CO167" s="746"/>
      <c r="CP167" s="746"/>
      <c r="CQ167" s="746"/>
      <c r="CR167" s="746"/>
      <c r="CS167" s="746"/>
      <c r="CT167" s="746"/>
      <c r="CU167" s="746"/>
      <c r="CV167" s="746"/>
      <c r="CW167" s="27"/>
      <c r="CX167" s="27"/>
      <c r="CY167" s="31"/>
      <c r="CZ167" s="689"/>
      <c r="DA167" s="690"/>
      <c r="DB167" s="690"/>
      <c r="DC167" s="690"/>
      <c r="DD167" s="690"/>
      <c r="DE167" s="690"/>
      <c r="DF167" s="690"/>
      <c r="DG167" s="693"/>
      <c r="DH167" s="693"/>
      <c r="DI167" s="693"/>
      <c r="DJ167" s="693"/>
      <c r="DK167" s="693"/>
      <c r="DL167" s="693"/>
      <c r="DM167" s="693"/>
      <c r="DN167" s="693"/>
      <c r="DO167" s="693"/>
      <c r="DP167" s="693"/>
      <c r="DQ167" s="693"/>
      <c r="DR167" s="693"/>
      <c r="DS167" s="693"/>
      <c r="DT167" s="693"/>
      <c r="DU167" s="693"/>
      <c r="DV167" s="693"/>
      <c r="DW167" s="693"/>
      <c r="DX167" s="693"/>
      <c r="DY167" s="693"/>
      <c r="DZ167" s="693"/>
      <c r="EA167" s="693"/>
      <c r="EB167" s="693"/>
      <c r="EC167" s="693"/>
      <c r="ED167" s="693"/>
      <c r="EE167" s="693"/>
      <c r="EF167" s="693"/>
      <c r="EG167" s="693"/>
      <c r="EH167" s="693"/>
      <c r="EI167" s="693"/>
      <c r="EJ167" s="693"/>
      <c r="EK167" s="693"/>
      <c r="EL167" s="693"/>
      <c r="EM167" s="693"/>
      <c r="EN167" s="693"/>
      <c r="EO167" s="693"/>
      <c r="EP167" s="693"/>
      <c r="EQ167" s="693"/>
      <c r="ER167" s="693"/>
      <c r="ES167" s="693"/>
      <c r="ET167" s="693"/>
      <c r="EU167" s="693"/>
      <c r="EV167" s="693"/>
      <c r="EW167" s="693"/>
      <c r="EX167" s="694"/>
      <c r="EY167" s="689"/>
      <c r="EZ167" s="690"/>
      <c r="FA167" s="690"/>
      <c r="FB167" s="690"/>
      <c r="FC167" s="690"/>
      <c r="FD167" s="690"/>
      <c r="FE167" s="690"/>
      <c r="FF167" s="690"/>
      <c r="FG167" s="690"/>
      <c r="FH167" s="690"/>
      <c r="FI167" s="690"/>
      <c r="FJ167" s="690"/>
      <c r="FK167" s="690"/>
      <c r="FL167" s="690"/>
      <c r="FM167" s="690"/>
      <c r="FN167" s="690"/>
      <c r="FO167" s="739"/>
      <c r="FP167" s="689"/>
      <c r="FQ167" s="690"/>
      <c r="FR167" s="690"/>
      <c r="FS167" s="690"/>
      <c r="FT167" s="690"/>
      <c r="FU167" s="690"/>
      <c r="FV167" s="690"/>
      <c r="FW167" s="690"/>
      <c r="FX167" s="690"/>
      <c r="FY167" s="693"/>
      <c r="FZ167" s="693"/>
      <c r="GA167" s="693"/>
      <c r="GB167" s="693"/>
      <c r="GC167" s="693"/>
      <c r="GD167" s="693"/>
      <c r="GE167" s="693"/>
      <c r="GF167" s="693"/>
      <c r="GG167" s="693"/>
      <c r="GH167" s="693"/>
      <c r="GI167" s="693"/>
      <c r="GJ167" s="693"/>
      <c r="GK167" s="693"/>
      <c r="GL167" s="693"/>
      <c r="GM167" s="693"/>
      <c r="GN167" s="693"/>
      <c r="GO167" s="693"/>
      <c r="GP167" s="693"/>
      <c r="GQ167" s="693"/>
      <c r="GR167" s="693"/>
      <c r="GS167" s="693"/>
      <c r="GT167" s="693"/>
      <c r="GU167" s="693"/>
      <c r="GV167" s="693"/>
      <c r="GW167" s="693"/>
      <c r="GX167" s="693"/>
      <c r="GY167" s="693"/>
      <c r="GZ167" s="693"/>
      <c r="HA167" s="693"/>
      <c r="HB167" s="693"/>
      <c r="HC167" s="693"/>
      <c r="HD167" s="693"/>
      <c r="HE167" s="693"/>
      <c r="HF167" s="693"/>
      <c r="HG167" s="693"/>
      <c r="HH167" s="693"/>
      <c r="HI167" s="693"/>
      <c r="HJ167" s="693"/>
      <c r="HK167" s="693"/>
      <c r="HL167" s="693"/>
      <c r="HM167" s="693"/>
      <c r="HN167" s="694"/>
      <c r="HO167" s="689"/>
      <c r="HP167" s="690"/>
      <c r="HQ167" s="690"/>
      <c r="HR167" s="690"/>
      <c r="HS167" s="690"/>
      <c r="HT167" s="690"/>
      <c r="HU167" s="690"/>
      <c r="HV167" s="690"/>
      <c r="HW167" s="690"/>
      <c r="HX167" s="690"/>
      <c r="HY167" s="690"/>
      <c r="HZ167" s="690"/>
      <c r="IA167" s="690"/>
      <c r="IB167" s="690"/>
      <c r="IC167" s="690"/>
      <c r="ID167" s="690"/>
      <c r="IE167" s="690"/>
      <c r="IF167" s="693"/>
      <c r="IG167" s="693"/>
      <c r="IH167" s="693"/>
      <c r="II167" s="693"/>
      <c r="IJ167" s="693"/>
      <c r="IK167" s="693"/>
      <c r="IL167" s="693"/>
      <c r="IM167" s="693"/>
      <c r="IN167" s="693"/>
      <c r="IO167" s="693"/>
      <c r="IP167" s="693"/>
      <c r="IQ167" s="693"/>
      <c r="IR167" s="693"/>
      <c r="IS167" s="693"/>
      <c r="IT167" s="693"/>
      <c r="IU167" s="693"/>
      <c r="IV167" s="694"/>
      <c r="IW167" s="32"/>
      <c r="IX167" s="738"/>
      <c r="IY167" s="741"/>
      <c r="IZ167" s="22"/>
      <c r="JA167" s="22"/>
      <c r="JB167" s="22"/>
      <c r="JC167" s="22"/>
      <c r="JD167" s="22"/>
      <c r="JE167" s="22"/>
      <c r="JF167" s="22"/>
      <c r="JG167" s="22"/>
      <c r="JH167" s="21"/>
      <c r="JI167" s="22"/>
      <c r="JJ167" s="22"/>
      <c r="JK167" s="22"/>
      <c r="JL167" s="22"/>
      <c r="JM167" s="22"/>
      <c r="JN167" s="22"/>
      <c r="JO167" s="22"/>
      <c r="JP167" s="22"/>
      <c r="JQ167" s="22"/>
      <c r="JR167" s="22"/>
      <c r="JS167" s="22"/>
      <c r="JT167" s="22"/>
      <c r="JU167" s="22"/>
      <c r="JV167" s="22"/>
      <c r="JW167" s="22"/>
      <c r="JX167" s="22"/>
      <c r="JY167" s="22"/>
      <c r="JZ167" s="22"/>
      <c r="KA167" s="22"/>
      <c r="KB167" s="22"/>
      <c r="KC167" s="22"/>
      <c r="KD167" s="22"/>
      <c r="KE167" s="22"/>
      <c r="KF167" s="22"/>
      <c r="KG167" s="22"/>
      <c r="KH167" s="22"/>
      <c r="KI167" s="22"/>
      <c r="KJ167" s="22"/>
      <c r="KK167" s="22"/>
      <c r="KL167" s="22"/>
      <c r="KM167" s="22"/>
      <c r="KN167" s="22"/>
      <c r="KO167" s="22"/>
      <c r="KP167" s="22"/>
      <c r="KQ167" s="22"/>
      <c r="KR167" s="22"/>
      <c r="KS167" s="22"/>
      <c r="KT167" s="22"/>
      <c r="KU167" s="22"/>
      <c r="KV167" s="22"/>
      <c r="KW167" s="22"/>
      <c r="KX167" s="22"/>
      <c r="KY167" s="22"/>
      <c r="KZ167" s="22"/>
      <c r="LA167" s="22"/>
      <c r="LB167" s="22"/>
      <c r="LC167" s="22"/>
      <c r="LD167" s="22"/>
      <c r="LE167" s="22"/>
      <c r="LF167" s="22"/>
      <c r="LG167" s="22"/>
      <c r="LH167" s="22"/>
      <c r="LI167" s="22"/>
      <c r="LJ167" s="23"/>
    </row>
    <row r="168" spans="2:322" ht="3.65" customHeight="1">
      <c r="B168" s="21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3"/>
      <c r="AP168" s="22"/>
      <c r="AQ168" s="22"/>
      <c r="AR168" s="22"/>
      <c r="AS168" s="22"/>
      <c r="AT168" s="22"/>
      <c r="AU168" s="22"/>
      <c r="AV168" s="22"/>
      <c r="AW168" s="22"/>
      <c r="AX168" s="737"/>
      <c r="AY168" s="738"/>
      <c r="AZ168" s="26"/>
      <c r="BA168" s="689"/>
      <c r="BB168" s="690"/>
      <c r="BC168" s="690"/>
      <c r="BD168" s="690"/>
      <c r="BE168" s="690"/>
      <c r="BF168" s="690"/>
      <c r="BG168" s="690"/>
      <c r="BH168" s="705"/>
      <c r="BI168" s="705"/>
      <c r="BJ168" s="705"/>
      <c r="BK168" s="705"/>
      <c r="BL168" s="705"/>
      <c r="BM168" s="705"/>
      <c r="BN168" s="705"/>
      <c r="BO168" s="705"/>
      <c r="BP168" s="705"/>
      <c r="BQ168" s="706"/>
      <c r="BR168" s="689"/>
      <c r="BS168" s="690"/>
      <c r="BT168" s="690"/>
      <c r="BU168" s="690"/>
      <c r="BV168" s="690"/>
      <c r="BW168" s="690"/>
      <c r="BX168" s="690"/>
      <c r="BY168" s="705"/>
      <c r="BZ168" s="705"/>
      <c r="CA168" s="705"/>
      <c r="CB168" s="705"/>
      <c r="CC168" s="705"/>
      <c r="CD168" s="705"/>
      <c r="CE168" s="705"/>
      <c r="CF168" s="705"/>
      <c r="CG168" s="705"/>
      <c r="CH168" s="706"/>
      <c r="CI168" s="27"/>
      <c r="CJ168" s="27"/>
      <c r="CK168" s="27"/>
      <c r="CL168" s="746"/>
      <c r="CM168" s="746"/>
      <c r="CN168" s="746"/>
      <c r="CO168" s="746"/>
      <c r="CP168" s="746"/>
      <c r="CQ168" s="746"/>
      <c r="CR168" s="746"/>
      <c r="CS168" s="746"/>
      <c r="CT168" s="746"/>
      <c r="CU168" s="746"/>
      <c r="CV168" s="746"/>
      <c r="CW168" s="27"/>
      <c r="CX168" s="27"/>
      <c r="CY168" s="31"/>
      <c r="CZ168" s="689"/>
      <c r="DA168" s="690"/>
      <c r="DB168" s="690"/>
      <c r="DC168" s="690"/>
      <c r="DD168" s="690"/>
      <c r="DE168" s="690"/>
      <c r="DF168" s="690"/>
      <c r="DG168" s="693"/>
      <c r="DH168" s="693"/>
      <c r="DI168" s="693"/>
      <c r="DJ168" s="693"/>
      <c r="DK168" s="693"/>
      <c r="DL168" s="693"/>
      <c r="DM168" s="693"/>
      <c r="DN168" s="693"/>
      <c r="DO168" s="693"/>
      <c r="DP168" s="693"/>
      <c r="DQ168" s="693"/>
      <c r="DR168" s="693"/>
      <c r="DS168" s="693"/>
      <c r="DT168" s="693"/>
      <c r="DU168" s="693"/>
      <c r="DV168" s="693"/>
      <c r="DW168" s="693"/>
      <c r="DX168" s="693"/>
      <c r="DY168" s="693"/>
      <c r="DZ168" s="693"/>
      <c r="EA168" s="693"/>
      <c r="EB168" s="693"/>
      <c r="EC168" s="693"/>
      <c r="ED168" s="693"/>
      <c r="EE168" s="693"/>
      <c r="EF168" s="693"/>
      <c r="EG168" s="693"/>
      <c r="EH168" s="693"/>
      <c r="EI168" s="693"/>
      <c r="EJ168" s="693"/>
      <c r="EK168" s="693"/>
      <c r="EL168" s="693"/>
      <c r="EM168" s="693"/>
      <c r="EN168" s="693"/>
      <c r="EO168" s="693"/>
      <c r="EP168" s="693"/>
      <c r="EQ168" s="693"/>
      <c r="ER168" s="693"/>
      <c r="ES168" s="693"/>
      <c r="ET168" s="693"/>
      <c r="EU168" s="693"/>
      <c r="EV168" s="693"/>
      <c r="EW168" s="693"/>
      <c r="EX168" s="694"/>
      <c r="EY168" s="689"/>
      <c r="EZ168" s="690"/>
      <c r="FA168" s="690"/>
      <c r="FB168" s="690"/>
      <c r="FC168" s="690"/>
      <c r="FD168" s="690"/>
      <c r="FE168" s="690"/>
      <c r="FF168" s="690"/>
      <c r="FG168" s="690"/>
      <c r="FH168" s="690"/>
      <c r="FI168" s="690"/>
      <c r="FJ168" s="690"/>
      <c r="FK168" s="690"/>
      <c r="FL168" s="690"/>
      <c r="FM168" s="690"/>
      <c r="FN168" s="690"/>
      <c r="FO168" s="739"/>
      <c r="FP168" s="689"/>
      <c r="FQ168" s="690"/>
      <c r="FR168" s="690"/>
      <c r="FS168" s="690"/>
      <c r="FT168" s="690"/>
      <c r="FU168" s="690"/>
      <c r="FV168" s="690"/>
      <c r="FW168" s="690"/>
      <c r="FX168" s="690"/>
      <c r="FY168" s="693"/>
      <c r="FZ168" s="693"/>
      <c r="GA168" s="693"/>
      <c r="GB168" s="693"/>
      <c r="GC168" s="693"/>
      <c r="GD168" s="693"/>
      <c r="GE168" s="693"/>
      <c r="GF168" s="693"/>
      <c r="GG168" s="693"/>
      <c r="GH168" s="693"/>
      <c r="GI168" s="693"/>
      <c r="GJ168" s="693"/>
      <c r="GK168" s="693"/>
      <c r="GL168" s="693"/>
      <c r="GM168" s="693"/>
      <c r="GN168" s="693"/>
      <c r="GO168" s="693"/>
      <c r="GP168" s="693"/>
      <c r="GQ168" s="693"/>
      <c r="GR168" s="693"/>
      <c r="GS168" s="693"/>
      <c r="GT168" s="693"/>
      <c r="GU168" s="693"/>
      <c r="GV168" s="693"/>
      <c r="GW168" s="693"/>
      <c r="GX168" s="693"/>
      <c r="GY168" s="693"/>
      <c r="GZ168" s="693"/>
      <c r="HA168" s="693"/>
      <c r="HB168" s="693"/>
      <c r="HC168" s="693"/>
      <c r="HD168" s="693"/>
      <c r="HE168" s="693"/>
      <c r="HF168" s="693"/>
      <c r="HG168" s="693"/>
      <c r="HH168" s="693"/>
      <c r="HI168" s="693"/>
      <c r="HJ168" s="693"/>
      <c r="HK168" s="693"/>
      <c r="HL168" s="693"/>
      <c r="HM168" s="693"/>
      <c r="HN168" s="694"/>
      <c r="HO168" s="689"/>
      <c r="HP168" s="690"/>
      <c r="HQ168" s="690"/>
      <c r="HR168" s="690"/>
      <c r="HS168" s="690"/>
      <c r="HT168" s="690"/>
      <c r="HU168" s="690"/>
      <c r="HV168" s="690"/>
      <c r="HW168" s="690"/>
      <c r="HX168" s="690"/>
      <c r="HY168" s="690"/>
      <c r="HZ168" s="690"/>
      <c r="IA168" s="690"/>
      <c r="IB168" s="690"/>
      <c r="IC168" s="690"/>
      <c r="ID168" s="690"/>
      <c r="IE168" s="690"/>
      <c r="IF168" s="693"/>
      <c r="IG168" s="693"/>
      <c r="IH168" s="693"/>
      <c r="II168" s="693"/>
      <c r="IJ168" s="693"/>
      <c r="IK168" s="693"/>
      <c r="IL168" s="693"/>
      <c r="IM168" s="693"/>
      <c r="IN168" s="693"/>
      <c r="IO168" s="693"/>
      <c r="IP168" s="693"/>
      <c r="IQ168" s="693"/>
      <c r="IR168" s="693"/>
      <c r="IS168" s="693"/>
      <c r="IT168" s="693"/>
      <c r="IU168" s="693"/>
      <c r="IV168" s="694"/>
      <c r="IW168" s="28"/>
      <c r="IX168" s="738"/>
      <c r="IY168" s="741"/>
      <c r="IZ168" s="22"/>
      <c r="JA168" s="22"/>
      <c r="JB168" s="22"/>
      <c r="JC168" s="22"/>
      <c r="JD168" s="22"/>
      <c r="JE168" s="22"/>
      <c r="JF168" s="22"/>
      <c r="JG168" s="22"/>
      <c r="JH168" s="21"/>
      <c r="JI168" s="22"/>
      <c r="JJ168" s="22"/>
      <c r="JK168" s="22"/>
      <c r="JL168" s="22"/>
      <c r="JM168" s="22"/>
      <c r="JN168" s="22"/>
      <c r="JO168" s="22"/>
      <c r="JP168" s="22"/>
      <c r="JQ168" s="22"/>
      <c r="JR168" s="22"/>
      <c r="JS168" s="22"/>
      <c r="JT168" s="22"/>
      <c r="JU168" s="22"/>
      <c r="JV168" s="22"/>
      <c r="JW168" s="22"/>
      <c r="JX168" s="22"/>
      <c r="JY168" s="22"/>
      <c r="JZ168" s="22"/>
      <c r="KA168" s="22"/>
      <c r="KB168" s="22"/>
      <c r="KC168" s="22"/>
      <c r="KD168" s="22"/>
      <c r="KE168" s="22"/>
      <c r="KF168" s="22"/>
      <c r="KG168" s="22"/>
      <c r="KH168" s="22"/>
      <c r="KI168" s="22"/>
      <c r="KJ168" s="22"/>
      <c r="KK168" s="22"/>
      <c r="KL168" s="22"/>
      <c r="KM168" s="22"/>
      <c r="KN168" s="22"/>
      <c r="KO168" s="22"/>
      <c r="KP168" s="22"/>
      <c r="KQ168" s="22"/>
      <c r="KR168" s="22"/>
      <c r="KS168" s="22"/>
      <c r="KT168" s="22"/>
      <c r="KU168" s="22"/>
      <c r="KV168" s="22"/>
      <c r="KW168" s="22"/>
      <c r="KX168" s="22"/>
      <c r="KY168" s="22"/>
      <c r="KZ168" s="22"/>
      <c r="LA168" s="22"/>
      <c r="LB168" s="22"/>
      <c r="LC168" s="22"/>
      <c r="LD168" s="22"/>
      <c r="LE168" s="22"/>
      <c r="LF168" s="22"/>
      <c r="LG168" s="22"/>
      <c r="LH168" s="22"/>
      <c r="LI168" s="22"/>
      <c r="LJ168" s="23"/>
    </row>
    <row r="169" spans="2:322" ht="3.65" customHeight="1">
      <c r="B169" s="21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3"/>
      <c r="AP169" s="22"/>
      <c r="AQ169" s="22"/>
      <c r="AR169" s="22"/>
      <c r="AS169" s="22"/>
      <c r="AT169" s="22"/>
      <c r="AU169" s="22"/>
      <c r="AV169" s="22"/>
      <c r="AW169" s="22"/>
      <c r="AX169" s="737"/>
      <c r="AY169" s="738"/>
      <c r="AZ169" s="26"/>
      <c r="BA169" s="691"/>
      <c r="BB169" s="692"/>
      <c r="BC169" s="692"/>
      <c r="BD169" s="692"/>
      <c r="BE169" s="692"/>
      <c r="BF169" s="692"/>
      <c r="BG169" s="692"/>
      <c r="BH169" s="744"/>
      <c r="BI169" s="744"/>
      <c r="BJ169" s="744"/>
      <c r="BK169" s="744"/>
      <c r="BL169" s="744"/>
      <c r="BM169" s="744"/>
      <c r="BN169" s="744"/>
      <c r="BO169" s="744"/>
      <c r="BP169" s="744"/>
      <c r="BQ169" s="745"/>
      <c r="BR169" s="691"/>
      <c r="BS169" s="692"/>
      <c r="BT169" s="692"/>
      <c r="BU169" s="692"/>
      <c r="BV169" s="692"/>
      <c r="BW169" s="692"/>
      <c r="BX169" s="692"/>
      <c r="BY169" s="744"/>
      <c r="BZ169" s="744"/>
      <c r="CA169" s="744"/>
      <c r="CB169" s="744"/>
      <c r="CC169" s="744"/>
      <c r="CD169" s="744"/>
      <c r="CE169" s="744"/>
      <c r="CF169" s="744"/>
      <c r="CG169" s="744"/>
      <c r="CH169" s="745"/>
      <c r="CI169" s="27"/>
      <c r="CJ169" s="27"/>
      <c r="CK169" s="27"/>
      <c r="CL169" s="746"/>
      <c r="CM169" s="746"/>
      <c r="CN169" s="746"/>
      <c r="CO169" s="746"/>
      <c r="CP169" s="746"/>
      <c r="CQ169" s="746"/>
      <c r="CR169" s="746"/>
      <c r="CS169" s="746"/>
      <c r="CT169" s="746"/>
      <c r="CU169" s="746"/>
      <c r="CV169" s="746"/>
      <c r="CW169" s="27"/>
      <c r="CX169" s="27"/>
      <c r="CY169" s="31"/>
      <c r="CZ169" s="691"/>
      <c r="DA169" s="692"/>
      <c r="DB169" s="692"/>
      <c r="DC169" s="692"/>
      <c r="DD169" s="692"/>
      <c r="DE169" s="692"/>
      <c r="DF169" s="692"/>
      <c r="DG169" s="695"/>
      <c r="DH169" s="695"/>
      <c r="DI169" s="695"/>
      <c r="DJ169" s="695"/>
      <c r="DK169" s="695"/>
      <c r="DL169" s="695"/>
      <c r="DM169" s="695"/>
      <c r="DN169" s="695"/>
      <c r="DO169" s="695"/>
      <c r="DP169" s="695"/>
      <c r="DQ169" s="695"/>
      <c r="DR169" s="695"/>
      <c r="DS169" s="695"/>
      <c r="DT169" s="695"/>
      <c r="DU169" s="695"/>
      <c r="DV169" s="695"/>
      <c r="DW169" s="695"/>
      <c r="DX169" s="695"/>
      <c r="DY169" s="695"/>
      <c r="DZ169" s="695"/>
      <c r="EA169" s="695"/>
      <c r="EB169" s="695"/>
      <c r="EC169" s="695"/>
      <c r="ED169" s="695"/>
      <c r="EE169" s="695"/>
      <c r="EF169" s="695"/>
      <c r="EG169" s="695"/>
      <c r="EH169" s="695"/>
      <c r="EI169" s="695"/>
      <c r="EJ169" s="695"/>
      <c r="EK169" s="695"/>
      <c r="EL169" s="695"/>
      <c r="EM169" s="695"/>
      <c r="EN169" s="695"/>
      <c r="EO169" s="695"/>
      <c r="EP169" s="695"/>
      <c r="EQ169" s="695"/>
      <c r="ER169" s="695"/>
      <c r="ES169" s="695"/>
      <c r="ET169" s="695"/>
      <c r="EU169" s="695"/>
      <c r="EV169" s="695"/>
      <c r="EW169" s="695"/>
      <c r="EX169" s="696"/>
      <c r="EY169" s="691"/>
      <c r="EZ169" s="692"/>
      <c r="FA169" s="692"/>
      <c r="FB169" s="692"/>
      <c r="FC169" s="692"/>
      <c r="FD169" s="692"/>
      <c r="FE169" s="692"/>
      <c r="FF169" s="692"/>
      <c r="FG169" s="692"/>
      <c r="FH169" s="692"/>
      <c r="FI169" s="692"/>
      <c r="FJ169" s="692"/>
      <c r="FK169" s="692"/>
      <c r="FL169" s="692"/>
      <c r="FM169" s="692"/>
      <c r="FN169" s="692"/>
      <c r="FO169" s="740"/>
      <c r="FP169" s="691"/>
      <c r="FQ169" s="692"/>
      <c r="FR169" s="692"/>
      <c r="FS169" s="692"/>
      <c r="FT169" s="692"/>
      <c r="FU169" s="692"/>
      <c r="FV169" s="692"/>
      <c r="FW169" s="692"/>
      <c r="FX169" s="692"/>
      <c r="FY169" s="695"/>
      <c r="FZ169" s="695"/>
      <c r="GA169" s="695"/>
      <c r="GB169" s="695"/>
      <c r="GC169" s="695"/>
      <c r="GD169" s="695"/>
      <c r="GE169" s="695"/>
      <c r="GF169" s="695"/>
      <c r="GG169" s="695"/>
      <c r="GH169" s="695"/>
      <c r="GI169" s="695"/>
      <c r="GJ169" s="695"/>
      <c r="GK169" s="695"/>
      <c r="GL169" s="695"/>
      <c r="GM169" s="695"/>
      <c r="GN169" s="695"/>
      <c r="GO169" s="695"/>
      <c r="GP169" s="695"/>
      <c r="GQ169" s="695"/>
      <c r="GR169" s="695"/>
      <c r="GS169" s="695"/>
      <c r="GT169" s="695"/>
      <c r="GU169" s="695"/>
      <c r="GV169" s="695"/>
      <c r="GW169" s="695"/>
      <c r="GX169" s="695"/>
      <c r="GY169" s="695"/>
      <c r="GZ169" s="695"/>
      <c r="HA169" s="695"/>
      <c r="HB169" s="695"/>
      <c r="HC169" s="695"/>
      <c r="HD169" s="695"/>
      <c r="HE169" s="695"/>
      <c r="HF169" s="695"/>
      <c r="HG169" s="695"/>
      <c r="HH169" s="695"/>
      <c r="HI169" s="695"/>
      <c r="HJ169" s="695"/>
      <c r="HK169" s="695"/>
      <c r="HL169" s="695"/>
      <c r="HM169" s="695"/>
      <c r="HN169" s="696"/>
      <c r="HO169" s="691"/>
      <c r="HP169" s="692"/>
      <c r="HQ169" s="692"/>
      <c r="HR169" s="692"/>
      <c r="HS169" s="692"/>
      <c r="HT169" s="692"/>
      <c r="HU169" s="692"/>
      <c r="HV169" s="692"/>
      <c r="HW169" s="692"/>
      <c r="HX169" s="692"/>
      <c r="HY169" s="692"/>
      <c r="HZ169" s="692"/>
      <c r="IA169" s="692"/>
      <c r="IB169" s="692"/>
      <c r="IC169" s="692"/>
      <c r="ID169" s="692"/>
      <c r="IE169" s="692"/>
      <c r="IF169" s="695"/>
      <c r="IG169" s="695"/>
      <c r="IH169" s="695"/>
      <c r="II169" s="695"/>
      <c r="IJ169" s="695"/>
      <c r="IK169" s="695"/>
      <c r="IL169" s="695"/>
      <c r="IM169" s="695"/>
      <c r="IN169" s="695"/>
      <c r="IO169" s="695"/>
      <c r="IP169" s="695"/>
      <c r="IQ169" s="695"/>
      <c r="IR169" s="695"/>
      <c r="IS169" s="695"/>
      <c r="IT169" s="695"/>
      <c r="IU169" s="695"/>
      <c r="IV169" s="696"/>
      <c r="IW169" s="28"/>
      <c r="IX169" s="738"/>
      <c r="IY169" s="741"/>
      <c r="IZ169" s="22"/>
      <c r="JA169" s="22"/>
      <c r="JB169" s="22"/>
      <c r="JC169" s="22"/>
      <c r="JD169" s="22"/>
      <c r="JE169" s="22"/>
      <c r="JF169" s="22"/>
      <c r="JG169" s="22"/>
      <c r="JH169" s="21"/>
      <c r="JI169" s="22"/>
      <c r="JJ169" s="22"/>
      <c r="JK169" s="22"/>
      <c r="JL169" s="22"/>
      <c r="JM169" s="22"/>
      <c r="JN169" s="22"/>
      <c r="JO169" s="22"/>
      <c r="JP169" s="22"/>
      <c r="JQ169" s="22"/>
      <c r="JR169" s="22"/>
      <c r="JS169" s="22"/>
      <c r="JT169" s="22"/>
      <c r="JU169" s="22"/>
      <c r="JV169" s="22"/>
      <c r="JW169" s="22"/>
      <c r="JX169" s="22"/>
      <c r="JY169" s="22"/>
      <c r="JZ169" s="22"/>
      <c r="KA169" s="22"/>
      <c r="KB169" s="22"/>
      <c r="KC169" s="22"/>
      <c r="KD169" s="22"/>
      <c r="KE169" s="22"/>
      <c r="KF169" s="22"/>
      <c r="KG169" s="22"/>
      <c r="KH169" s="22"/>
      <c r="KI169" s="22"/>
      <c r="KJ169" s="22"/>
      <c r="KK169" s="22"/>
      <c r="KL169" s="22"/>
      <c r="KM169" s="22"/>
      <c r="KN169" s="22"/>
      <c r="KO169" s="22"/>
      <c r="KP169" s="22"/>
      <c r="KQ169" s="22"/>
      <c r="KR169" s="22"/>
      <c r="KS169" s="22"/>
      <c r="KT169" s="22"/>
      <c r="KU169" s="22"/>
      <c r="KV169" s="22"/>
      <c r="KW169" s="22"/>
      <c r="KX169" s="22"/>
      <c r="KY169" s="22"/>
      <c r="KZ169" s="22"/>
      <c r="LA169" s="22"/>
      <c r="LB169" s="22"/>
      <c r="LC169" s="22"/>
      <c r="LD169" s="22"/>
      <c r="LE169" s="22"/>
      <c r="LF169" s="22"/>
      <c r="LG169" s="22"/>
      <c r="LH169" s="22"/>
      <c r="LI169" s="22"/>
      <c r="LJ169" s="23"/>
    </row>
    <row r="170" spans="2:322" ht="3.65" customHeight="1">
      <c r="B170" s="21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3"/>
      <c r="AP170" s="22"/>
      <c r="AQ170" s="22"/>
      <c r="AR170" s="22"/>
      <c r="AS170" s="22"/>
      <c r="AT170" s="22"/>
      <c r="AU170" s="22"/>
      <c r="AV170" s="22"/>
      <c r="AW170" s="22"/>
      <c r="AX170" s="737"/>
      <c r="AY170" s="738"/>
      <c r="AZ170" s="26"/>
      <c r="BA170" s="701"/>
      <c r="BB170" s="702"/>
      <c r="BC170" s="702"/>
      <c r="BD170" s="702"/>
      <c r="BE170" s="702"/>
      <c r="BF170" s="702"/>
      <c r="BG170" s="702"/>
      <c r="BH170" s="703"/>
      <c r="BI170" s="703"/>
      <c r="BJ170" s="703"/>
      <c r="BK170" s="703"/>
      <c r="BL170" s="703"/>
      <c r="BM170" s="703"/>
      <c r="BN170" s="703"/>
      <c r="BO170" s="703"/>
      <c r="BP170" s="703"/>
      <c r="BQ170" s="704"/>
      <c r="BR170" s="701"/>
      <c r="BS170" s="702"/>
      <c r="BT170" s="702"/>
      <c r="BU170" s="702"/>
      <c r="BV170" s="702"/>
      <c r="BW170" s="702"/>
      <c r="BX170" s="702"/>
      <c r="BY170" s="711"/>
      <c r="BZ170" s="712"/>
      <c r="CA170" s="712"/>
      <c r="CB170" s="712"/>
      <c r="CC170" s="712"/>
      <c r="CD170" s="712"/>
      <c r="CE170" s="712"/>
      <c r="CF170" s="712"/>
      <c r="CG170" s="712"/>
      <c r="CH170" s="713"/>
      <c r="CI170" s="27"/>
      <c r="CJ170" s="27"/>
      <c r="CK170" s="27"/>
      <c r="CL170" s="746"/>
      <c r="CM170" s="746"/>
      <c r="CN170" s="746"/>
      <c r="CO170" s="746"/>
      <c r="CP170" s="746"/>
      <c r="CQ170" s="746"/>
      <c r="CR170" s="746"/>
      <c r="CS170" s="746"/>
      <c r="CT170" s="746"/>
      <c r="CU170" s="746"/>
      <c r="CV170" s="746"/>
      <c r="CW170" s="27"/>
      <c r="CX170" s="27"/>
      <c r="CY170" s="31"/>
      <c r="CZ170" s="718"/>
      <c r="DA170" s="719"/>
      <c r="DB170" s="719"/>
      <c r="DC170" s="719"/>
      <c r="DD170" s="719"/>
      <c r="DE170" s="719"/>
      <c r="DF170" s="719"/>
      <c r="DG170" s="719"/>
      <c r="DH170" s="719"/>
      <c r="DI170" s="719"/>
      <c r="DJ170" s="719"/>
      <c r="DK170" s="719"/>
      <c r="DL170" s="719"/>
      <c r="DM170" s="719"/>
      <c r="DN170" s="719"/>
      <c r="DO170" s="719"/>
      <c r="DP170" s="719"/>
      <c r="DQ170" s="719"/>
      <c r="DR170" s="719"/>
      <c r="DS170" s="719"/>
      <c r="DT170" s="719"/>
      <c r="DU170" s="719"/>
      <c r="DV170" s="719"/>
      <c r="DW170" s="719"/>
      <c r="DX170" s="719"/>
      <c r="DY170" s="719"/>
      <c r="DZ170" s="719"/>
      <c r="EA170" s="719"/>
      <c r="EB170" s="719"/>
      <c r="EC170" s="719"/>
      <c r="ED170" s="719"/>
      <c r="EE170" s="719"/>
      <c r="EF170" s="719"/>
      <c r="EG170" s="719"/>
      <c r="EH170" s="719"/>
      <c r="EI170" s="719"/>
      <c r="EJ170" s="719"/>
      <c r="EK170" s="719"/>
      <c r="EL170" s="719"/>
      <c r="EM170" s="719"/>
      <c r="EN170" s="719"/>
      <c r="EO170" s="719"/>
      <c r="EP170" s="719"/>
      <c r="EQ170" s="719"/>
      <c r="ER170" s="719"/>
      <c r="ES170" s="719"/>
      <c r="ET170" s="719"/>
      <c r="EU170" s="719"/>
      <c r="EV170" s="719"/>
      <c r="EW170" s="719"/>
      <c r="EX170" s="720"/>
      <c r="EY170" s="701"/>
      <c r="EZ170" s="702"/>
      <c r="FA170" s="702"/>
      <c r="FB170" s="702"/>
      <c r="FC170" s="702"/>
      <c r="FD170" s="702"/>
      <c r="FE170" s="702"/>
      <c r="FF170" s="702"/>
      <c r="FG170" s="702"/>
      <c r="FH170" s="697"/>
      <c r="FI170" s="697"/>
      <c r="FJ170" s="697"/>
      <c r="FK170" s="697"/>
      <c r="FL170" s="697"/>
      <c r="FM170" s="697"/>
      <c r="FN170" s="697"/>
      <c r="FO170" s="698"/>
      <c r="FP170" s="701"/>
      <c r="FQ170" s="702"/>
      <c r="FR170" s="702"/>
      <c r="FS170" s="702"/>
      <c r="FT170" s="702"/>
      <c r="FU170" s="702"/>
      <c r="FV170" s="702"/>
      <c r="FW170" s="702"/>
      <c r="FX170" s="702"/>
      <c r="FY170" s="702"/>
      <c r="FZ170" s="702"/>
      <c r="GA170" s="702"/>
      <c r="GB170" s="702"/>
      <c r="GC170" s="702"/>
      <c r="GD170" s="702"/>
      <c r="GE170" s="702"/>
      <c r="GF170" s="702"/>
      <c r="GG170" s="697"/>
      <c r="GH170" s="697"/>
      <c r="GI170" s="697"/>
      <c r="GJ170" s="697"/>
      <c r="GK170" s="697"/>
      <c r="GL170" s="697"/>
      <c r="GM170" s="697"/>
      <c r="GN170" s="697"/>
      <c r="GO170" s="697"/>
      <c r="GP170" s="697"/>
      <c r="GQ170" s="697"/>
      <c r="GR170" s="697"/>
      <c r="GS170" s="697"/>
      <c r="GT170" s="697"/>
      <c r="GU170" s="697"/>
      <c r="GV170" s="697"/>
      <c r="GW170" s="697"/>
      <c r="GX170" s="697"/>
      <c r="GY170" s="697"/>
      <c r="GZ170" s="697"/>
      <c r="HA170" s="697"/>
      <c r="HB170" s="697"/>
      <c r="HC170" s="697"/>
      <c r="HD170" s="697"/>
      <c r="HE170" s="697"/>
      <c r="HF170" s="697"/>
      <c r="HG170" s="697"/>
      <c r="HH170" s="697"/>
      <c r="HI170" s="697"/>
      <c r="HJ170" s="697"/>
      <c r="HK170" s="697"/>
      <c r="HL170" s="697"/>
      <c r="HM170" s="697"/>
      <c r="HN170" s="698"/>
      <c r="HO170" s="701"/>
      <c r="HP170" s="702"/>
      <c r="HQ170" s="702"/>
      <c r="HR170" s="702"/>
      <c r="HS170" s="702"/>
      <c r="HT170" s="702"/>
      <c r="HU170" s="702"/>
      <c r="HV170" s="697"/>
      <c r="HW170" s="697"/>
      <c r="HX170" s="697"/>
      <c r="HY170" s="697"/>
      <c r="HZ170" s="697"/>
      <c r="IA170" s="697"/>
      <c r="IB170" s="697"/>
      <c r="IC170" s="697"/>
      <c r="ID170" s="697"/>
      <c r="IE170" s="698"/>
      <c r="IF170" s="701"/>
      <c r="IG170" s="702"/>
      <c r="IH170" s="702"/>
      <c r="II170" s="702"/>
      <c r="IJ170" s="702"/>
      <c r="IK170" s="702"/>
      <c r="IL170" s="702"/>
      <c r="IM170" s="702"/>
      <c r="IN170" s="697"/>
      <c r="IO170" s="697"/>
      <c r="IP170" s="697"/>
      <c r="IQ170" s="697"/>
      <c r="IR170" s="697"/>
      <c r="IS170" s="697"/>
      <c r="IT170" s="697"/>
      <c r="IU170" s="697"/>
      <c r="IV170" s="698"/>
      <c r="IW170" s="28"/>
      <c r="IX170" s="738"/>
      <c r="IY170" s="741"/>
      <c r="IZ170" s="22"/>
      <c r="JA170" s="22"/>
      <c r="JB170" s="22"/>
      <c r="JC170" s="22"/>
      <c r="JD170" s="22"/>
      <c r="JE170" s="22"/>
      <c r="JF170" s="22"/>
      <c r="JG170" s="22"/>
      <c r="JH170" s="21"/>
      <c r="JI170" s="22"/>
      <c r="JJ170" s="22"/>
      <c r="JK170" s="22"/>
      <c r="JL170" s="22"/>
      <c r="JM170" s="22"/>
      <c r="JN170" s="22"/>
      <c r="JO170" s="22"/>
      <c r="JP170" s="22"/>
      <c r="JQ170" s="22"/>
      <c r="JR170" s="22"/>
      <c r="JS170" s="22"/>
      <c r="JT170" s="22"/>
      <c r="JU170" s="22"/>
      <c r="JV170" s="22"/>
      <c r="JW170" s="22"/>
      <c r="JX170" s="22"/>
      <c r="JY170" s="22"/>
      <c r="JZ170" s="22"/>
      <c r="KA170" s="22"/>
      <c r="KB170" s="22"/>
      <c r="KC170" s="22"/>
      <c r="KD170" s="22"/>
      <c r="KE170" s="22"/>
      <c r="KF170" s="22"/>
      <c r="KG170" s="22"/>
      <c r="KH170" s="22"/>
      <c r="KI170" s="22"/>
      <c r="KJ170" s="22"/>
      <c r="KK170" s="22"/>
      <c r="KL170" s="22"/>
      <c r="KM170" s="22"/>
      <c r="KN170" s="22"/>
      <c r="KO170" s="22"/>
      <c r="KP170" s="22"/>
      <c r="KQ170" s="22"/>
      <c r="KR170" s="22"/>
      <c r="KS170" s="22"/>
      <c r="KT170" s="22"/>
      <c r="KU170" s="22"/>
      <c r="KV170" s="22"/>
      <c r="KW170" s="22"/>
      <c r="KX170" s="22"/>
      <c r="KY170" s="22"/>
      <c r="KZ170" s="22"/>
      <c r="LA170" s="22"/>
      <c r="LB170" s="22"/>
      <c r="LC170" s="22"/>
      <c r="LD170" s="22"/>
      <c r="LE170" s="22"/>
      <c r="LF170" s="22"/>
      <c r="LG170" s="22"/>
      <c r="LH170" s="22"/>
      <c r="LI170" s="22"/>
      <c r="LJ170" s="23"/>
    </row>
    <row r="171" spans="2:322" ht="3.65" customHeight="1">
      <c r="B171" s="21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3"/>
      <c r="AP171" s="22"/>
      <c r="AQ171" s="22"/>
      <c r="AR171" s="22"/>
      <c r="AS171" s="22"/>
      <c r="AT171" s="22"/>
      <c r="AU171" s="22"/>
      <c r="AV171" s="22"/>
      <c r="AW171" s="22"/>
      <c r="AX171" s="737"/>
      <c r="AY171" s="738"/>
      <c r="AZ171" s="26"/>
      <c r="BA171" s="689"/>
      <c r="BB171" s="690"/>
      <c r="BC171" s="690"/>
      <c r="BD171" s="690"/>
      <c r="BE171" s="690"/>
      <c r="BF171" s="690"/>
      <c r="BG171" s="690"/>
      <c r="BH171" s="705"/>
      <c r="BI171" s="705"/>
      <c r="BJ171" s="705"/>
      <c r="BK171" s="705"/>
      <c r="BL171" s="705"/>
      <c r="BM171" s="705"/>
      <c r="BN171" s="705"/>
      <c r="BO171" s="705"/>
      <c r="BP171" s="705"/>
      <c r="BQ171" s="706"/>
      <c r="BR171" s="689"/>
      <c r="BS171" s="690"/>
      <c r="BT171" s="690"/>
      <c r="BU171" s="690"/>
      <c r="BV171" s="690"/>
      <c r="BW171" s="690"/>
      <c r="BX171" s="690"/>
      <c r="BY171" s="714"/>
      <c r="BZ171" s="714"/>
      <c r="CA171" s="714"/>
      <c r="CB171" s="714"/>
      <c r="CC171" s="714"/>
      <c r="CD171" s="714"/>
      <c r="CE171" s="714"/>
      <c r="CF171" s="714"/>
      <c r="CG171" s="714"/>
      <c r="CH171" s="715"/>
      <c r="CI171" s="27"/>
      <c r="CJ171" s="27"/>
      <c r="CK171" s="27"/>
      <c r="CL171" s="746"/>
      <c r="CM171" s="746"/>
      <c r="CN171" s="746"/>
      <c r="CO171" s="746"/>
      <c r="CP171" s="746"/>
      <c r="CQ171" s="746"/>
      <c r="CR171" s="746"/>
      <c r="CS171" s="746"/>
      <c r="CT171" s="746"/>
      <c r="CU171" s="746"/>
      <c r="CV171" s="746"/>
      <c r="CW171" s="27"/>
      <c r="CX171" s="27"/>
      <c r="CY171" s="31"/>
      <c r="CZ171" s="721"/>
      <c r="DA171" s="722"/>
      <c r="DB171" s="722"/>
      <c r="DC171" s="722"/>
      <c r="DD171" s="722"/>
      <c r="DE171" s="722"/>
      <c r="DF171" s="722"/>
      <c r="DG171" s="722"/>
      <c r="DH171" s="722"/>
      <c r="DI171" s="722"/>
      <c r="DJ171" s="722"/>
      <c r="DK171" s="722"/>
      <c r="DL171" s="722"/>
      <c r="DM171" s="722"/>
      <c r="DN171" s="722"/>
      <c r="DO171" s="722"/>
      <c r="DP171" s="722"/>
      <c r="DQ171" s="722"/>
      <c r="DR171" s="722"/>
      <c r="DS171" s="722"/>
      <c r="DT171" s="722"/>
      <c r="DU171" s="722"/>
      <c r="DV171" s="722"/>
      <c r="DW171" s="722"/>
      <c r="DX171" s="722"/>
      <c r="DY171" s="722"/>
      <c r="DZ171" s="722"/>
      <c r="EA171" s="722"/>
      <c r="EB171" s="722"/>
      <c r="EC171" s="722"/>
      <c r="ED171" s="722"/>
      <c r="EE171" s="722"/>
      <c r="EF171" s="722"/>
      <c r="EG171" s="722"/>
      <c r="EH171" s="722"/>
      <c r="EI171" s="722"/>
      <c r="EJ171" s="722"/>
      <c r="EK171" s="722"/>
      <c r="EL171" s="722"/>
      <c r="EM171" s="722"/>
      <c r="EN171" s="722"/>
      <c r="EO171" s="722"/>
      <c r="EP171" s="722"/>
      <c r="EQ171" s="722"/>
      <c r="ER171" s="722"/>
      <c r="ES171" s="722"/>
      <c r="ET171" s="722"/>
      <c r="EU171" s="722"/>
      <c r="EV171" s="722"/>
      <c r="EW171" s="722"/>
      <c r="EX171" s="723"/>
      <c r="EY171" s="689"/>
      <c r="EZ171" s="690"/>
      <c r="FA171" s="690"/>
      <c r="FB171" s="690"/>
      <c r="FC171" s="690"/>
      <c r="FD171" s="690"/>
      <c r="FE171" s="690"/>
      <c r="FF171" s="690"/>
      <c r="FG171" s="690"/>
      <c r="FH171" s="693"/>
      <c r="FI171" s="693"/>
      <c r="FJ171" s="693"/>
      <c r="FK171" s="693"/>
      <c r="FL171" s="693"/>
      <c r="FM171" s="693"/>
      <c r="FN171" s="693"/>
      <c r="FO171" s="694"/>
      <c r="FP171" s="689"/>
      <c r="FQ171" s="690"/>
      <c r="FR171" s="690"/>
      <c r="FS171" s="690"/>
      <c r="FT171" s="690"/>
      <c r="FU171" s="690"/>
      <c r="FV171" s="690"/>
      <c r="FW171" s="690"/>
      <c r="FX171" s="690"/>
      <c r="FY171" s="690"/>
      <c r="FZ171" s="690"/>
      <c r="GA171" s="690"/>
      <c r="GB171" s="690"/>
      <c r="GC171" s="690"/>
      <c r="GD171" s="690"/>
      <c r="GE171" s="690"/>
      <c r="GF171" s="690"/>
      <c r="GG171" s="693"/>
      <c r="GH171" s="693"/>
      <c r="GI171" s="693"/>
      <c r="GJ171" s="693"/>
      <c r="GK171" s="693"/>
      <c r="GL171" s="693"/>
      <c r="GM171" s="693"/>
      <c r="GN171" s="693"/>
      <c r="GO171" s="693"/>
      <c r="GP171" s="693"/>
      <c r="GQ171" s="693"/>
      <c r="GR171" s="693"/>
      <c r="GS171" s="693"/>
      <c r="GT171" s="693"/>
      <c r="GU171" s="693"/>
      <c r="GV171" s="693"/>
      <c r="GW171" s="693"/>
      <c r="GX171" s="693"/>
      <c r="GY171" s="693"/>
      <c r="GZ171" s="693"/>
      <c r="HA171" s="693"/>
      <c r="HB171" s="693"/>
      <c r="HC171" s="693"/>
      <c r="HD171" s="693"/>
      <c r="HE171" s="693"/>
      <c r="HF171" s="693"/>
      <c r="HG171" s="693"/>
      <c r="HH171" s="693"/>
      <c r="HI171" s="693"/>
      <c r="HJ171" s="693"/>
      <c r="HK171" s="693"/>
      <c r="HL171" s="693"/>
      <c r="HM171" s="693"/>
      <c r="HN171" s="694"/>
      <c r="HO171" s="689"/>
      <c r="HP171" s="690"/>
      <c r="HQ171" s="690"/>
      <c r="HR171" s="690"/>
      <c r="HS171" s="690"/>
      <c r="HT171" s="690"/>
      <c r="HU171" s="690"/>
      <c r="HV171" s="693"/>
      <c r="HW171" s="693"/>
      <c r="HX171" s="693"/>
      <c r="HY171" s="693"/>
      <c r="HZ171" s="693"/>
      <c r="IA171" s="693"/>
      <c r="IB171" s="693"/>
      <c r="IC171" s="693"/>
      <c r="ID171" s="693"/>
      <c r="IE171" s="694"/>
      <c r="IF171" s="689"/>
      <c r="IG171" s="690"/>
      <c r="IH171" s="690"/>
      <c r="II171" s="690"/>
      <c r="IJ171" s="690"/>
      <c r="IK171" s="690"/>
      <c r="IL171" s="690"/>
      <c r="IM171" s="690"/>
      <c r="IN171" s="693"/>
      <c r="IO171" s="693"/>
      <c r="IP171" s="693"/>
      <c r="IQ171" s="693"/>
      <c r="IR171" s="693"/>
      <c r="IS171" s="693"/>
      <c r="IT171" s="693"/>
      <c r="IU171" s="693"/>
      <c r="IV171" s="694"/>
      <c r="IW171" s="28"/>
      <c r="IX171" s="738"/>
      <c r="IY171" s="741"/>
      <c r="IZ171" s="22"/>
      <c r="JA171" s="22"/>
      <c r="JB171" s="22"/>
      <c r="JC171" s="22"/>
      <c r="JD171" s="22"/>
      <c r="JE171" s="22"/>
      <c r="JF171" s="22"/>
      <c r="JG171" s="22"/>
      <c r="JH171" s="21"/>
      <c r="JI171" s="22"/>
      <c r="JJ171" s="22"/>
      <c r="JK171" s="22"/>
      <c r="JL171" s="22"/>
      <c r="JM171" s="22"/>
      <c r="JN171" s="22"/>
      <c r="JO171" s="22"/>
      <c r="JP171" s="22"/>
      <c r="JQ171" s="22"/>
      <c r="JR171" s="22"/>
      <c r="JS171" s="22"/>
      <c r="JT171" s="22"/>
      <c r="JU171" s="22"/>
      <c r="JV171" s="22"/>
      <c r="JW171" s="22"/>
      <c r="JX171" s="22"/>
      <c r="JY171" s="22"/>
      <c r="JZ171" s="22"/>
      <c r="KA171" s="22"/>
      <c r="KB171" s="22"/>
      <c r="KC171" s="22"/>
      <c r="KD171" s="22"/>
      <c r="KE171" s="22"/>
      <c r="KF171" s="22"/>
      <c r="KG171" s="22"/>
      <c r="KH171" s="22"/>
      <c r="KI171" s="22"/>
      <c r="KJ171" s="22"/>
      <c r="KK171" s="22"/>
      <c r="KL171" s="22"/>
      <c r="KM171" s="22"/>
      <c r="KN171" s="22"/>
      <c r="KO171" s="22"/>
      <c r="KP171" s="22"/>
      <c r="KQ171" s="22"/>
      <c r="KR171" s="22"/>
      <c r="KS171" s="22"/>
      <c r="KT171" s="22"/>
      <c r="KU171" s="22"/>
      <c r="KV171" s="22"/>
      <c r="KW171" s="22"/>
      <c r="KX171" s="22"/>
      <c r="KY171" s="22"/>
      <c r="KZ171" s="22"/>
      <c r="LA171" s="22"/>
      <c r="LB171" s="22"/>
      <c r="LC171" s="22"/>
      <c r="LD171" s="22"/>
      <c r="LE171" s="22"/>
      <c r="LF171" s="22"/>
      <c r="LG171" s="22"/>
      <c r="LH171" s="22"/>
      <c r="LI171" s="22"/>
      <c r="LJ171" s="23"/>
    </row>
    <row r="172" spans="2:322" ht="3.65" customHeight="1">
      <c r="B172" s="21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3"/>
      <c r="AP172" s="22"/>
      <c r="AQ172" s="22"/>
      <c r="AR172" s="22"/>
      <c r="AS172" s="22"/>
      <c r="AT172" s="22"/>
      <c r="AU172" s="22"/>
      <c r="AV172" s="22"/>
      <c r="AW172" s="22"/>
      <c r="AX172" s="737"/>
      <c r="AY172" s="738"/>
      <c r="AZ172" s="26"/>
      <c r="BA172" s="689"/>
      <c r="BB172" s="690"/>
      <c r="BC172" s="690"/>
      <c r="BD172" s="690"/>
      <c r="BE172" s="690"/>
      <c r="BF172" s="690"/>
      <c r="BG172" s="690"/>
      <c r="BH172" s="705"/>
      <c r="BI172" s="705"/>
      <c r="BJ172" s="705"/>
      <c r="BK172" s="705"/>
      <c r="BL172" s="705"/>
      <c r="BM172" s="705"/>
      <c r="BN172" s="705"/>
      <c r="BO172" s="705"/>
      <c r="BP172" s="705"/>
      <c r="BQ172" s="706"/>
      <c r="BR172" s="689"/>
      <c r="BS172" s="690"/>
      <c r="BT172" s="690"/>
      <c r="BU172" s="690"/>
      <c r="BV172" s="690"/>
      <c r="BW172" s="690"/>
      <c r="BX172" s="690"/>
      <c r="BY172" s="714"/>
      <c r="BZ172" s="714"/>
      <c r="CA172" s="714"/>
      <c r="CB172" s="714"/>
      <c r="CC172" s="714"/>
      <c r="CD172" s="714"/>
      <c r="CE172" s="714"/>
      <c r="CF172" s="714"/>
      <c r="CG172" s="714"/>
      <c r="CH172" s="715"/>
      <c r="CI172" s="27"/>
      <c r="CJ172" s="27"/>
      <c r="CK172" s="27"/>
      <c r="CL172" s="746"/>
      <c r="CM172" s="746"/>
      <c r="CN172" s="746"/>
      <c r="CO172" s="746"/>
      <c r="CP172" s="746"/>
      <c r="CQ172" s="746"/>
      <c r="CR172" s="746"/>
      <c r="CS172" s="746"/>
      <c r="CT172" s="746"/>
      <c r="CU172" s="746"/>
      <c r="CV172" s="746"/>
      <c r="CW172" s="27"/>
      <c r="CX172" s="27"/>
      <c r="CY172" s="31"/>
      <c r="CZ172" s="721"/>
      <c r="DA172" s="722"/>
      <c r="DB172" s="722"/>
      <c r="DC172" s="722"/>
      <c r="DD172" s="722"/>
      <c r="DE172" s="722"/>
      <c r="DF172" s="722"/>
      <c r="DG172" s="722"/>
      <c r="DH172" s="722"/>
      <c r="DI172" s="722"/>
      <c r="DJ172" s="722"/>
      <c r="DK172" s="722"/>
      <c r="DL172" s="722"/>
      <c r="DM172" s="722"/>
      <c r="DN172" s="722"/>
      <c r="DO172" s="722"/>
      <c r="DP172" s="722"/>
      <c r="DQ172" s="722"/>
      <c r="DR172" s="722"/>
      <c r="DS172" s="722"/>
      <c r="DT172" s="722"/>
      <c r="DU172" s="722"/>
      <c r="DV172" s="722"/>
      <c r="DW172" s="722"/>
      <c r="DX172" s="722"/>
      <c r="DY172" s="722"/>
      <c r="DZ172" s="722"/>
      <c r="EA172" s="722"/>
      <c r="EB172" s="722"/>
      <c r="EC172" s="722"/>
      <c r="ED172" s="722"/>
      <c r="EE172" s="722"/>
      <c r="EF172" s="722"/>
      <c r="EG172" s="722"/>
      <c r="EH172" s="722"/>
      <c r="EI172" s="722"/>
      <c r="EJ172" s="722"/>
      <c r="EK172" s="722"/>
      <c r="EL172" s="722"/>
      <c r="EM172" s="722"/>
      <c r="EN172" s="722"/>
      <c r="EO172" s="722"/>
      <c r="EP172" s="722"/>
      <c r="EQ172" s="722"/>
      <c r="ER172" s="722"/>
      <c r="ES172" s="722"/>
      <c r="ET172" s="722"/>
      <c r="EU172" s="722"/>
      <c r="EV172" s="722"/>
      <c r="EW172" s="722"/>
      <c r="EX172" s="723"/>
      <c r="EY172" s="689"/>
      <c r="EZ172" s="690"/>
      <c r="FA172" s="690"/>
      <c r="FB172" s="690"/>
      <c r="FC172" s="690"/>
      <c r="FD172" s="690"/>
      <c r="FE172" s="690"/>
      <c r="FF172" s="690"/>
      <c r="FG172" s="690"/>
      <c r="FH172" s="693"/>
      <c r="FI172" s="693"/>
      <c r="FJ172" s="693"/>
      <c r="FK172" s="693"/>
      <c r="FL172" s="693"/>
      <c r="FM172" s="693"/>
      <c r="FN172" s="693"/>
      <c r="FO172" s="694"/>
      <c r="FP172" s="689"/>
      <c r="FQ172" s="690"/>
      <c r="FR172" s="690"/>
      <c r="FS172" s="690"/>
      <c r="FT172" s="690"/>
      <c r="FU172" s="690"/>
      <c r="FV172" s="690"/>
      <c r="FW172" s="690"/>
      <c r="FX172" s="690"/>
      <c r="FY172" s="690"/>
      <c r="FZ172" s="690"/>
      <c r="GA172" s="690"/>
      <c r="GB172" s="690"/>
      <c r="GC172" s="690"/>
      <c r="GD172" s="690"/>
      <c r="GE172" s="690"/>
      <c r="GF172" s="690"/>
      <c r="GG172" s="693"/>
      <c r="GH172" s="693"/>
      <c r="GI172" s="693"/>
      <c r="GJ172" s="693"/>
      <c r="GK172" s="693"/>
      <c r="GL172" s="693"/>
      <c r="GM172" s="693"/>
      <c r="GN172" s="693"/>
      <c r="GO172" s="693"/>
      <c r="GP172" s="693"/>
      <c r="GQ172" s="693"/>
      <c r="GR172" s="693"/>
      <c r="GS172" s="693"/>
      <c r="GT172" s="693"/>
      <c r="GU172" s="693"/>
      <c r="GV172" s="693"/>
      <c r="GW172" s="693"/>
      <c r="GX172" s="693"/>
      <c r="GY172" s="693"/>
      <c r="GZ172" s="693"/>
      <c r="HA172" s="693"/>
      <c r="HB172" s="693"/>
      <c r="HC172" s="693"/>
      <c r="HD172" s="693"/>
      <c r="HE172" s="693"/>
      <c r="HF172" s="693"/>
      <c r="HG172" s="693"/>
      <c r="HH172" s="693"/>
      <c r="HI172" s="693"/>
      <c r="HJ172" s="693"/>
      <c r="HK172" s="693"/>
      <c r="HL172" s="693"/>
      <c r="HM172" s="693"/>
      <c r="HN172" s="694"/>
      <c r="HO172" s="689"/>
      <c r="HP172" s="690"/>
      <c r="HQ172" s="690"/>
      <c r="HR172" s="690"/>
      <c r="HS172" s="690"/>
      <c r="HT172" s="690"/>
      <c r="HU172" s="690"/>
      <c r="HV172" s="693"/>
      <c r="HW172" s="693"/>
      <c r="HX172" s="693"/>
      <c r="HY172" s="693"/>
      <c r="HZ172" s="693"/>
      <c r="IA172" s="693"/>
      <c r="IB172" s="693"/>
      <c r="IC172" s="693"/>
      <c r="ID172" s="693"/>
      <c r="IE172" s="694"/>
      <c r="IF172" s="689"/>
      <c r="IG172" s="690"/>
      <c r="IH172" s="690"/>
      <c r="II172" s="690"/>
      <c r="IJ172" s="690"/>
      <c r="IK172" s="690"/>
      <c r="IL172" s="690"/>
      <c r="IM172" s="690"/>
      <c r="IN172" s="693"/>
      <c r="IO172" s="693"/>
      <c r="IP172" s="693"/>
      <c r="IQ172" s="693"/>
      <c r="IR172" s="693"/>
      <c r="IS172" s="693"/>
      <c r="IT172" s="693"/>
      <c r="IU172" s="693"/>
      <c r="IV172" s="694"/>
      <c r="IW172" s="28"/>
      <c r="IX172" s="738"/>
      <c r="IY172" s="741"/>
      <c r="IZ172" s="22"/>
      <c r="JA172" s="22"/>
      <c r="JB172" s="22"/>
      <c r="JC172" s="22"/>
      <c r="JD172" s="22"/>
      <c r="JE172" s="22"/>
      <c r="JF172" s="22"/>
      <c r="JG172" s="22"/>
      <c r="JH172" s="21"/>
      <c r="JI172" s="22"/>
      <c r="JJ172" s="22"/>
      <c r="JK172" s="22"/>
      <c r="JL172" s="22"/>
      <c r="JM172" s="22"/>
      <c r="JN172" s="22"/>
      <c r="JO172" s="22"/>
      <c r="JP172" s="22"/>
      <c r="JQ172" s="22"/>
      <c r="JR172" s="22"/>
      <c r="JS172" s="22"/>
      <c r="JT172" s="22"/>
      <c r="JU172" s="22"/>
      <c r="JV172" s="22"/>
      <c r="JW172" s="22"/>
      <c r="JX172" s="22"/>
      <c r="JY172" s="22"/>
      <c r="JZ172" s="22"/>
      <c r="KA172" s="22"/>
      <c r="KB172" s="22"/>
      <c r="KC172" s="22"/>
      <c r="KD172" s="22"/>
      <c r="KE172" s="22"/>
      <c r="KF172" s="22"/>
      <c r="KG172" s="22"/>
      <c r="KH172" s="22"/>
      <c r="KI172" s="22"/>
      <c r="KJ172" s="22"/>
      <c r="KK172" s="22"/>
      <c r="KL172" s="22"/>
      <c r="KM172" s="22"/>
      <c r="KN172" s="22"/>
      <c r="KO172" s="22"/>
      <c r="KP172" s="22"/>
      <c r="KQ172" s="22"/>
      <c r="KR172" s="22"/>
      <c r="KS172" s="22"/>
      <c r="KT172" s="22"/>
      <c r="KU172" s="22"/>
      <c r="KV172" s="22"/>
      <c r="KW172" s="22"/>
      <c r="KX172" s="22"/>
      <c r="KY172" s="22"/>
      <c r="KZ172" s="22"/>
      <c r="LA172" s="22"/>
      <c r="LB172" s="22"/>
      <c r="LC172" s="22"/>
      <c r="LD172" s="22"/>
      <c r="LE172" s="22"/>
      <c r="LF172" s="22"/>
      <c r="LG172" s="22"/>
      <c r="LH172" s="22"/>
      <c r="LI172" s="22"/>
      <c r="LJ172" s="23"/>
    </row>
    <row r="173" spans="2:322" ht="3.65" customHeight="1">
      <c r="B173" s="21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3"/>
      <c r="AP173" s="22"/>
      <c r="AQ173" s="22"/>
      <c r="AR173" s="22"/>
      <c r="AS173" s="22"/>
      <c r="AT173" s="22"/>
      <c r="AU173" s="22"/>
      <c r="AV173" s="22"/>
      <c r="AW173" s="22"/>
      <c r="AX173" s="737"/>
      <c r="AY173" s="738"/>
      <c r="AZ173" s="26"/>
      <c r="BA173" s="691"/>
      <c r="BB173" s="692"/>
      <c r="BC173" s="692"/>
      <c r="BD173" s="692"/>
      <c r="BE173" s="692"/>
      <c r="BF173" s="692"/>
      <c r="BG173" s="692"/>
      <c r="BH173" s="707"/>
      <c r="BI173" s="707"/>
      <c r="BJ173" s="707"/>
      <c r="BK173" s="707"/>
      <c r="BL173" s="707"/>
      <c r="BM173" s="707"/>
      <c r="BN173" s="707"/>
      <c r="BO173" s="707"/>
      <c r="BP173" s="707"/>
      <c r="BQ173" s="708"/>
      <c r="BR173" s="709"/>
      <c r="BS173" s="710"/>
      <c r="BT173" s="710"/>
      <c r="BU173" s="710"/>
      <c r="BV173" s="710"/>
      <c r="BW173" s="710"/>
      <c r="BX173" s="710"/>
      <c r="BY173" s="716"/>
      <c r="BZ173" s="716"/>
      <c r="CA173" s="716"/>
      <c r="CB173" s="716"/>
      <c r="CC173" s="716"/>
      <c r="CD173" s="716"/>
      <c r="CE173" s="716"/>
      <c r="CF173" s="716"/>
      <c r="CG173" s="716"/>
      <c r="CH173" s="717"/>
      <c r="CI173" s="33"/>
      <c r="CJ173" s="33"/>
      <c r="CK173" s="33"/>
      <c r="CL173" s="747"/>
      <c r="CM173" s="747"/>
      <c r="CN173" s="747"/>
      <c r="CO173" s="747"/>
      <c r="CP173" s="747"/>
      <c r="CQ173" s="747"/>
      <c r="CR173" s="747"/>
      <c r="CS173" s="747"/>
      <c r="CT173" s="747"/>
      <c r="CU173" s="747"/>
      <c r="CV173" s="747"/>
      <c r="CW173" s="33"/>
      <c r="CX173" s="33"/>
      <c r="CY173" s="34"/>
      <c r="CZ173" s="724"/>
      <c r="DA173" s="725"/>
      <c r="DB173" s="725"/>
      <c r="DC173" s="725"/>
      <c r="DD173" s="725"/>
      <c r="DE173" s="725"/>
      <c r="DF173" s="725"/>
      <c r="DG173" s="725"/>
      <c r="DH173" s="725"/>
      <c r="DI173" s="725"/>
      <c r="DJ173" s="725"/>
      <c r="DK173" s="725"/>
      <c r="DL173" s="725"/>
      <c r="DM173" s="725"/>
      <c r="DN173" s="725"/>
      <c r="DO173" s="725"/>
      <c r="DP173" s="725"/>
      <c r="DQ173" s="725"/>
      <c r="DR173" s="725"/>
      <c r="DS173" s="725"/>
      <c r="DT173" s="725"/>
      <c r="DU173" s="725"/>
      <c r="DV173" s="725"/>
      <c r="DW173" s="725"/>
      <c r="DX173" s="725"/>
      <c r="DY173" s="725"/>
      <c r="DZ173" s="725"/>
      <c r="EA173" s="725"/>
      <c r="EB173" s="725"/>
      <c r="EC173" s="725"/>
      <c r="ED173" s="725"/>
      <c r="EE173" s="725"/>
      <c r="EF173" s="725"/>
      <c r="EG173" s="725"/>
      <c r="EH173" s="725"/>
      <c r="EI173" s="725"/>
      <c r="EJ173" s="725"/>
      <c r="EK173" s="725"/>
      <c r="EL173" s="725"/>
      <c r="EM173" s="725"/>
      <c r="EN173" s="725"/>
      <c r="EO173" s="725"/>
      <c r="EP173" s="725"/>
      <c r="EQ173" s="725"/>
      <c r="ER173" s="725"/>
      <c r="ES173" s="725"/>
      <c r="ET173" s="725"/>
      <c r="EU173" s="725"/>
      <c r="EV173" s="725"/>
      <c r="EW173" s="725"/>
      <c r="EX173" s="726"/>
      <c r="EY173" s="691"/>
      <c r="EZ173" s="692"/>
      <c r="FA173" s="692"/>
      <c r="FB173" s="692"/>
      <c r="FC173" s="692"/>
      <c r="FD173" s="692"/>
      <c r="FE173" s="692"/>
      <c r="FF173" s="692"/>
      <c r="FG173" s="692"/>
      <c r="FH173" s="695"/>
      <c r="FI173" s="695"/>
      <c r="FJ173" s="695"/>
      <c r="FK173" s="695"/>
      <c r="FL173" s="695"/>
      <c r="FM173" s="695"/>
      <c r="FN173" s="695"/>
      <c r="FO173" s="696"/>
      <c r="FP173" s="691"/>
      <c r="FQ173" s="692"/>
      <c r="FR173" s="692"/>
      <c r="FS173" s="692"/>
      <c r="FT173" s="692"/>
      <c r="FU173" s="692"/>
      <c r="FV173" s="692"/>
      <c r="FW173" s="692"/>
      <c r="FX173" s="692"/>
      <c r="FY173" s="692"/>
      <c r="FZ173" s="692"/>
      <c r="GA173" s="692"/>
      <c r="GB173" s="692"/>
      <c r="GC173" s="692"/>
      <c r="GD173" s="692"/>
      <c r="GE173" s="692"/>
      <c r="GF173" s="692"/>
      <c r="GG173" s="695"/>
      <c r="GH173" s="695"/>
      <c r="GI173" s="695"/>
      <c r="GJ173" s="695"/>
      <c r="GK173" s="695"/>
      <c r="GL173" s="695"/>
      <c r="GM173" s="695"/>
      <c r="GN173" s="695"/>
      <c r="GO173" s="695"/>
      <c r="GP173" s="695"/>
      <c r="GQ173" s="695"/>
      <c r="GR173" s="695"/>
      <c r="GS173" s="695"/>
      <c r="GT173" s="695"/>
      <c r="GU173" s="695"/>
      <c r="GV173" s="695"/>
      <c r="GW173" s="695"/>
      <c r="GX173" s="695"/>
      <c r="GY173" s="695"/>
      <c r="GZ173" s="695"/>
      <c r="HA173" s="695"/>
      <c r="HB173" s="695"/>
      <c r="HC173" s="695"/>
      <c r="HD173" s="695"/>
      <c r="HE173" s="695"/>
      <c r="HF173" s="695"/>
      <c r="HG173" s="695"/>
      <c r="HH173" s="695"/>
      <c r="HI173" s="695"/>
      <c r="HJ173" s="695"/>
      <c r="HK173" s="695"/>
      <c r="HL173" s="695"/>
      <c r="HM173" s="695"/>
      <c r="HN173" s="696"/>
      <c r="HO173" s="691"/>
      <c r="HP173" s="692"/>
      <c r="HQ173" s="692"/>
      <c r="HR173" s="692"/>
      <c r="HS173" s="692"/>
      <c r="HT173" s="692"/>
      <c r="HU173" s="692"/>
      <c r="HV173" s="695"/>
      <c r="HW173" s="695"/>
      <c r="HX173" s="695"/>
      <c r="HY173" s="695"/>
      <c r="HZ173" s="695"/>
      <c r="IA173" s="695"/>
      <c r="IB173" s="695"/>
      <c r="IC173" s="695"/>
      <c r="ID173" s="695"/>
      <c r="IE173" s="696"/>
      <c r="IF173" s="691"/>
      <c r="IG173" s="692"/>
      <c r="IH173" s="692"/>
      <c r="II173" s="692"/>
      <c r="IJ173" s="692"/>
      <c r="IK173" s="692"/>
      <c r="IL173" s="692"/>
      <c r="IM173" s="692"/>
      <c r="IN173" s="695"/>
      <c r="IO173" s="695"/>
      <c r="IP173" s="695"/>
      <c r="IQ173" s="695"/>
      <c r="IR173" s="695"/>
      <c r="IS173" s="695"/>
      <c r="IT173" s="695"/>
      <c r="IU173" s="695"/>
      <c r="IV173" s="696"/>
      <c r="IW173" s="28"/>
      <c r="IX173" s="738"/>
      <c r="IY173" s="741"/>
      <c r="IZ173" s="22"/>
      <c r="JA173" s="22"/>
      <c r="JB173" s="22"/>
      <c r="JC173" s="22"/>
      <c r="JD173" s="22"/>
      <c r="JE173" s="22"/>
      <c r="JF173" s="22"/>
      <c r="JG173" s="22"/>
      <c r="JH173" s="21"/>
      <c r="JI173" s="22"/>
      <c r="JJ173" s="22"/>
      <c r="JK173" s="22"/>
      <c r="JL173" s="22"/>
      <c r="JM173" s="22"/>
      <c r="JN173" s="22"/>
      <c r="JO173" s="22"/>
      <c r="JP173" s="22"/>
      <c r="JQ173" s="22"/>
      <c r="JR173" s="22"/>
      <c r="JS173" s="22"/>
      <c r="JT173" s="22"/>
      <c r="JU173" s="22"/>
      <c r="JV173" s="22"/>
      <c r="JW173" s="22"/>
      <c r="JX173" s="22"/>
      <c r="JY173" s="22"/>
      <c r="JZ173" s="22"/>
      <c r="KA173" s="22"/>
      <c r="KB173" s="22"/>
      <c r="KC173" s="22"/>
      <c r="KD173" s="22"/>
      <c r="KE173" s="22"/>
      <c r="KF173" s="22"/>
      <c r="KG173" s="22"/>
      <c r="KH173" s="22"/>
      <c r="KI173" s="22"/>
      <c r="KJ173" s="22"/>
      <c r="KK173" s="22"/>
      <c r="KL173" s="22"/>
      <c r="KM173" s="22"/>
      <c r="KN173" s="22"/>
      <c r="KO173" s="22"/>
      <c r="KP173" s="22"/>
      <c r="KQ173" s="22"/>
      <c r="KR173" s="22"/>
      <c r="KS173" s="22"/>
      <c r="KT173" s="22"/>
      <c r="KU173" s="22"/>
      <c r="KV173" s="22"/>
      <c r="KW173" s="22"/>
      <c r="KX173" s="22"/>
      <c r="KY173" s="22"/>
      <c r="KZ173" s="22"/>
      <c r="LA173" s="22"/>
      <c r="LB173" s="22"/>
      <c r="LC173" s="22"/>
      <c r="LD173" s="22"/>
      <c r="LE173" s="22"/>
      <c r="LF173" s="22"/>
      <c r="LG173" s="22"/>
      <c r="LH173" s="22"/>
      <c r="LI173" s="22"/>
      <c r="LJ173" s="23"/>
    </row>
    <row r="174" spans="2:322" ht="3.65" customHeight="1">
      <c r="B174" s="21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3"/>
      <c r="AP174" s="22"/>
      <c r="AQ174" s="22"/>
      <c r="AR174" s="22"/>
      <c r="AS174" s="22"/>
      <c r="AT174" s="22"/>
      <c r="AU174" s="22"/>
      <c r="AV174" s="22"/>
      <c r="AW174" s="22"/>
      <c r="AX174" s="699"/>
      <c r="AY174" s="685"/>
      <c r="AZ174" s="685"/>
      <c r="BA174" s="35"/>
      <c r="BB174" s="35"/>
      <c r="BC174" s="35"/>
      <c r="BD174" s="35"/>
      <c r="BE174" s="35"/>
      <c r="BF174" s="35"/>
      <c r="BG174" s="35"/>
      <c r="BH174" s="684" t="e" vm="2">
        <v>#VALUE!</v>
      </c>
      <c r="BI174" s="684"/>
      <c r="BJ174" s="35"/>
      <c r="BK174" s="35"/>
      <c r="BL174" s="35"/>
      <c r="BM174" s="35"/>
      <c r="BN174" s="35"/>
      <c r="BO174" s="35"/>
      <c r="BP174" s="35"/>
      <c r="BQ174" s="36"/>
      <c r="BR174" s="37"/>
      <c r="BS174" s="35"/>
      <c r="BT174" s="35"/>
      <c r="BU174" s="35"/>
      <c r="BV174" s="35"/>
      <c r="BW174" s="35"/>
      <c r="BX174" s="35"/>
      <c r="BY174" s="684" t="e" vm="2">
        <v>#VALUE!</v>
      </c>
      <c r="BZ174" s="684"/>
      <c r="CA174" s="38"/>
      <c r="CB174" s="38"/>
      <c r="CC174" s="38"/>
      <c r="CD174" s="38"/>
      <c r="CE174" s="38"/>
      <c r="CF174" s="38"/>
      <c r="CG174" s="38"/>
      <c r="CH174" s="39"/>
      <c r="CI174" s="40"/>
      <c r="CJ174" s="38"/>
      <c r="CK174" s="38"/>
      <c r="CL174" s="38"/>
      <c r="CM174" s="38"/>
      <c r="CN174" s="38"/>
      <c r="CO174" s="38"/>
      <c r="CP174" s="684" t="e" vm="2">
        <v>#VALUE!</v>
      </c>
      <c r="CQ174" s="684"/>
      <c r="CR174" s="38"/>
      <c r="CS174" s="38"/>
      <c r="CT174" s="38"/>
      <c r="CU174" s="38"/>
      <c r="CV174" s="38"/>
      <c r="CW174" s="38"/>
      <c r="CX174" s="38"/>
      <c r="CY174" s="39"/>
      <c r="CZ174" s="40"/>
      <c r="DA174" s="38"/>
      <c r="DB174" s="38"/>
      <c r="DC174" s="38"/>
      <c r="DD174" s="38"/>
      <c r="DE174" s="38"/>
      <c r="DF174" s="38"/>
      <c r="DG174" s="684" t="e" vm="2">
        <v>#VALUE!</v>
      </c>
      <c r="DH174" s="684"/>
      <c r="DI174" s="35"/>
      <c r="DJ174" s="35"/>
      <c r="DK174" s="35"/>
      <c r="DL174" s="35"/>
      <c r="DM174" s="35"/>
      <c r="DN174" s="35"/>
      <c r="DO174" s="35"/>
      <c r="DP174" s="36"/>
      <c r="DQ174" s="37"/>
      <c r="DR174" s="35"/>
      <c r="DS174" s="35"/>
      <c r="DT174" s="35"/>
      <c r="DU174" s="35"/>
      <c r="DV174" s="35"/>
      <c r="DW174" s="35"/>
      <c r="DX174" s="684" t="e" vm="2">
        <v>#VALUE!</v>
      </c>
      <c r="DY174" s="684"/>
      <c r="DZ174" s="35"/>
      <c r="EA174" s="35"/>
      <c r="EB174" s="35"/>
      <c r="EC174" s="35"/>
      <c r="ED174" s="35"/>
      <c r="EE174" s="35"/>
      <c r="EF174" s="35"/>
      <c r="EG174" s="36"/>
      <c r="EH174" s="35"/>
      <c r="EI174" s="35"/>
      <c r="EJ174" s="35"/>
      <c r="EK174" s="35"/>
      <c r="EL174" s="35"/>
      <c r="EM174" s="35"/>
      <c r="EN174" s="35"/>
      <c r="EO174" s="684" t="e" vm="2">
        <v>#VALUE!</v>
      </c>
      <c r="EP174" s="684"/>
      <c r="EQ174" s="35"/>
      <c r="ER174" s="35"/>
      <c r="ES174" s="35"/>
      <c r="ET174" s="35"/>
      <c r="EU174" s="35"/>
      <c r="EV174" s="35"/>
      <c r="EW174" s="35"/>
      <c r="EX174" s="36"/>
      <c r="EY174" s="35"/>
      <c r="EZ174" s="35"/>
      <c r="FA174" s="35"/>
      <c r="FB174" s="35"/>
      <c r="FC174" s="35"/>
      <c r="FD174" s="35"/>
      <c r="FE174" s="35"/>
      <c r="FF174" s="684" t="e" vm="2">
        <v>#VALUE!</v>
      </c>
      <c r="FG174" s="684"/>
      <c r="FH174" s="35"/>
      <c r="FI174" s="35"/>
      <c r="FJ174" s="35"/>
      <c r="FK174" s="35"/>
      <c r="FL174" s="35"/>
      <c r="FM174" s="35"/>
      <c r="FN174" s="35"/>
      <c r="FO174" s="36"/>
      <c r="FP174" s="35"/>
      <c r="FQ174" s="35"/>
      <c r="FR174" s="35"/>
      <c r="FS174" s="35"/>
      <c r="FT174" s="35"/>
      <c r="FU174" s="35"/>
      <c r="FV174" s="35"/>
      <c r="FW174" s="684" t="e" vm="2">
        <v>#VALUE!</v>
      </c>
      <c r="FX174" s="684"/>
      <c r="FY174" s="35"/>
      <c r="FZ174" s="35"/>
      <c r="GA174" s="35"/>
      <c r="GB174" s="35"/>
      <c r="GC174" s="35"/>
      <c r="GD174" s="35"/>
      <c r="GE174" s="35"/>
      <c r="GF174" s="36"/>
      <c r="GG174" s="35"/>
      <c r="GH174" s="35"/>
      <c r="GI174" s="35"/>
      <c r="GJ174" s="35"/>
      <c r="GK174" s="35"/>
      <c r="GL174" s="35"/>
      <c r="GM174" s="35"/>
      <c r="GN174" s="684" t="e" vm="2">
        <v>#VALUE!</v>
      </c>
      <c r="GO174" s="684"/>
      <c r="GP174" s="35"/>
      <c r="GQ174" s="35"/>
      <c r="GR174" s="35"/>
      <c r="GS174" s="35"/>
      <c r="GT174" s="35"/>
      <c r="GU174" s="35"/>
      <c r="GV174" s="35"/>
      <c r="GW174" s="36"/>
      <c r="GX174" s="35"/>
      <c r="GY174" s="35"/>
      <c r="GZ174" s="35"/>
      <c r="HA174" s="35"/>
      <c r="HB174" s="35"/>
      <c r="HC174" s="35"/>
      <c r="HD174" s="35"/>
      <c r="HE174" s="684" t="e" vm="2">
        <v>#VALUE!</v>
      </c>
      <c r="HF174" s="684"/>
      <c r="HG174" s="35"/>
      <c r="HH174" s="35"/>
      <c r="HI174" s="35"/>
      <c r="HJ174" s="35"/>
      <c r="HK174" s="35"/>
      <c r="HL174" s="35"/>
      <c r="HM174" s="35"/>
      <c r="HN174" s="36"/>
      <c r="HO174" s="35"/>
      <c r="HP174" s="35"/>
      <c r="HQ174" s="35"/>
      <c r="HR174" s="35"/>
      <c r="HS174" s="35"/>
      <c r="HT174" s="35"/>
      <c r="HU174" s="35"/>
      <c r="HV174" s="684" t="e" vm="2">
        <v>#VALUE!</v>
      </c>
      <c r="HW174" s="684"/>
      <c r="HX174" s="35"/>
      <c r="HY174" s="35"/>
      <c r="HZ174" s="35"/>
      <c r="IA174" s="35"/>
      <c r="IB174" s="35"/>
      <c r="IC174" s="35"/>
      <c r="ID174" s="35"/>
      <c r="IE174" s="36"/>
      <c r="IF174" s="35"/>
      <c r="IG174" s="35"/>
      <c r="IH174" s="35"/>
      <c r="II174" s="35"/>
      <c r="IJ174" s="35"/>
      <c r="IK174" s="35"/>
      <c r="IL174" s="35"/>
      <c r="IM174" s="684" t="e" vm="2">
        <v>#VALUE!</v>
      </c>
      <c r="IN174" s="684"/>
      <c r="IO174" s="35"/>
      <c r="IP174" s="35"/>
      <c r="IQ174" s="35"/>
      <c r="IR174" s="35"/>
      <c r="IS174" s="35"/>
      <c r="IT174" s="35"/>
      <c r="IU174" s="35"/>
      <c r="IV174" s="35"/>
      <c r="IW174" s="685"/>
      <c r="IX174" s="685"/>
      <c r="IY174" s="686"/>
      <c r="IZ174" s="22"/>
      <c r="JA174" s="22"/>
      <c r="JB174" s="22"/>
      <c r="JC174" s="22"/>
      <c r="JD174" s="22"/>
      <c r="JE174" s="22"/>
      <c r="JF174" s="22"/>
      <c r="JG174" s="22"/>
      <c r="JH174" s="21"/>
      <c r="JI174" s="22"/>
      <c r="JJ174" s="22"/>
      <c r="JK174" s="22"/>
      <c r="JL174" s="22"/>
      <c r="JM174" s="22"/>
      <c r="JN174" s="22"/>
      <c r="JO174" s="22"/>
      <c r="JP174" s="22"/>
      <c r="JQ174" s="22"/>
      <c r="JR174" s="22"/>
      <c r="JS174" s="22"/>
      <c r="JT174" s="22"/>
      <c r="JU174" s="22"/>
      <c r="JV174" s="22"/>
      <c r="JW174" s="22"/>
      <c r="JX174" s="22"/>
      <c r="JY174" s="22"/>
      <c r="JZ174" s="22"/>
      <c r="KA174" s="22"/>
      <c r="KB174" s="22"/>
      <c r="KC174" s="22"/>
      <c r="KD174" s="22"/>
      <c r="KE174" s="22"/>
      <c r="KF174" s="22"/>
      <c r="KG174" s="22"/>
      <c r="KH174" s="22"/>
      <c r="KI174" s="22"/>
      <c r="KJ174" s="22"/>
      <c r="KK174" s="22"/>
      <c r="KL174" s="22"/>
      <c r="KM174" s="22"/>
      <c r="KN174" s="22"/>
      <c r="KO174" s="22"/>
      <c r="KP174" s="22"/>
      <c r="KQ174" s="22"/>
      <c r="KR174" s="22"/>
      <c r="KS174" s="22"/>
      <c r="KT174" s="22"/>
      <c r="KU174" s="22"/>
      <c r="KV174" s="22"/>
      <c r="KW174" s="22"/>
      <c r="KX174" s="22"/>
      <c r="KY174" s="22"/>
      <c r="KZ174" s="22"/>
      <c r="LA174" s="22"/>
      <c r="LB174" s="22"/>
      <c r="LC174" s="22"/>
      <c r="LD174" s="22"/>
      <c r="LE174" s="22"/>
      <c r="LF174" s="22"/>
      <c r="LG174" s="22"/>
      <c r="LH174" s="22"/>
      <c r="LI174" s="22"/>
      <c r="LJ174" s="23"/>
    </row>
    <row r="175" spans="2:322" ht="3.65" customHeight="1">
      <c r="B175" s="21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3"/>
      <c r="AP175" s="22"/>
      <c r="AQ175" s="22"/>
      <c r="AR175" s="22"/>
      <c r="AS175" s="22"/>
      <c r="AT175" s="22"/>
      <c r="AU175" s="22"/>
      <c r="AV175" s="22"/>
      <c r="AW175" s="22"/>
      <c r="AX175" s="699"/>
      <c r="AY175" s="685"/>
      <c r="AZ175" s="685"/>
      <c r="BA175" s="672">
        <v>1</v>
      </c>
      <c r="BB175" s="672"/>
      <c r="BC175" s="672"/>
      <c r="BD175" s="672"/>
      <c r="BE175" s="672"/>
      <c r="BF175" s="672"/>
      <c r="BG175" s="672"/>
      <c r="BH175" s="672"/>
      <c r="BI175" s="672"/>
      <c r="BJ175" s="672"/>
      <c r="BK175" s="672"/>
      <c r="BL175" s="672"/>
      <c r="BM175" s="672"/>
      <c r="BN175" s="672"/>
      <c r="BO175" s="672"/>
      <c r="BP175" s="672"/>
      <c r="BQ175" s="681"/>
      <c r="BR175" s="680">
        <v>2</v>
      </c>
      <c r="BS175" s="672"/>
      <c r="BT175" s="672"/>
      <c r="BU175" s="672"/>
      <c r="BV175" s="672"/>
      <c r="BW175" s="672"/>
      <c r="BX175" s="672"/>
      <c r="BY175" s="672"/>
      <c r="BZ175" s="672"/>
      <c r="CA175" s="672"/>
      <c r="CB175" s="672"/>
      <c r="CC175" s="672"/>
      <c r="CD175" s="672"/>
      <c r="CE175" s="672"/>
      <c r="CF175" s="672"/>
      <c r="CG175" s="672"/>
      <c r="CH175" s="681"/>
      <c r="CI175" s="680">
        <v>3</v>
      </c>
      <c r="CJ175" s="672"/>
      <c r="CK175" s="672"/>
      <c r="CL175" s="672"/>
      <c r="CM175" s="672"/>
      <c r="CN175" s="672"/>
      <c r="CO175" s="672"/>
      <c r="CP175" s="672"/>
      <c r="CQ175" s="672"/>
      <c r="CR175" s="672"/>
      <c r="CS175" s="672"/>
      <c r="CT175" s="672"/>
      <c r="CU175" s="672"/>
      <c r="CV175" s="672"/>
      <c r="CW175" s="672"/>
      <c r="CX175" s="672"/>
      <c r="CY175" s="681"/>
      <c r="CZ175" s="680">
        <v>4</v>
      </c>
      <c r="DA175" s="672"/>
      <c r="DB175" s="672"/>
      <c r="DC175" s="672"/>
      <c r="DD175" s="672"/>
      <c r="DE175" s="672"/>
      <c r="DF175" s="672"/>
      <c r="DG175" s="672"/>
      <c r="DH175" s="672"/>
      <c r="DI175" s="672"/>
      <c r="DJ175" s="672"/>
      <c r="DK175" s="672"/>
      <c r="DL175" s="672"/>
      <c r="DM175" s="672"/>
      <c r="DN175" s="672"/>
      <c r="DO175" s="672"/>
      <c r="DP175" s="681"/>
      <c r="DQ175" s="680">
        <v>5</v>
      </c>
      <c r="DR175" s="672"/>
      <c r="DS175" s="672"/>
      <c r="DT175" s="672"/>
      <c r="DU175" s="672"/>
      <c r="DV175" s="672"/>
      <c r="DW175" s="672"/>
      <c r="DX175" s="672"/>
      <c r="DY175" s="672"/>
      <c r="DZ175" s="672"/>
      <c r="EA175" s="672"/>
      <c r="EB175" s="672"/>
      <c r="EC175" s="672"/>
      <c r="ED175" s="672"/>
      <c r="EE175" s="672"/>
      <c r="EF175" s="672"/>
      <c r="EG175" s="681"/>
      <c r="EH175" s="680">
        <v>6</v>
      </c>
      <c r="EI175" s="672"/>
      <c r="EJ175" s="672"/>
      <c r="EK175" s="672"/>
      <c r="EL175" s="672"/>
      <c r="EM175" s="672"/>
      <c r="EN175" s="672"/>
      <c r="EO175" s="672"/>
      <c r="EP175" s="672"/>
      <c r="EQ175" s="672"/>
      <c r="ER175" s="672"/>
      <c r="ES175" s="672"/>
      <c r="ET175" s="672"/>
      <c r="EU175" s="672"/>
      <c r="EV175" s="672"/>
      <c r="EW175" s="672"/>
      <c r="EX175" s="681"/>
      <c r="EY175" s="680">
        <v>7</v>
      </c>
      <c r="EZ175" s="672"/>
      <c r="FA175" s="672"/>
      <c r="FB175" s="672"/>
      <c r="FC175" s="672"/>
      <c r="FD175" s="672"/>
      <c r="FE175" s="672"/>
      <c r="FF175" s="672"/>
      <c r="FG175" s="672"/>
      <c r="FH175" s="672"/>
      <c r="FI175" s="672"/>
      <c r="FJ175" s="672"/>
      <c r="FK175" s="672"/>
      <c r="FL175" s="672"/>
      <c r="FM175" s="672"/>
      <c r="FN175" s="672"/>
      <c r="FO175" s="681"/>
      <c r="FP175" s="680">
        <v>8</v>
      </c>
      <c r="FQ175" s="672"/>
      <c r="FR175" s="672"/>
      <c r="FS175" s="672"/>
      <c r="FT175" s="672"/>
      <c r="FU175" s="672"/>
      <c r="FV175" s="672"/>
      <c r="FW175" s="672"/>
      <c r="FX175" s="672"/>
      <c r="FY175" s="672"/>
      <c r="FZ175" s="672"/>
      <c r="GA175" s="672"/>
      <c r="GB175" s="672"/>
      <c r="GC175" s="672"/>
      <c r="GD175" s="672"/>
      <c r="GE175" s="672"/>
      <c r="GF175" s="681"/>
      <c r="GG175" s="680">
        <v>9</v>
      </c>
      <c r="GH175" s="672"/>
      <c r="GI175" s="672"/>
      <c r="GJ175" s="672"/>
      <c r="GK175" s="672"/>
      <c r="GL175" s="672"/>
      <c r="GM175" s="672"/>
      <c r="GN175" s="672"/>
      <c r="GO175" s="672"/>
      <c r="GP175" s="672"/>
      <c r="GQ175" s="672"/>
      <c r="GR175" s="672"/>
      <c r="GS175" s="672"/>
      <c r="GT175" s="672"/>
      <c r="GU175" s="672"/>
      <c r="GV175" s="672"/>
      <c r="GW175" s="681"/>
      <c r="GX175" s="680">
        <v>10</v>
      </c>
      <c r="GY175" s="672"/>
      <c r="GZ175" s="672"/>
      <c r="HA175" s="672"/>
      <c r="HB175" s="672"/>
      <c r="HC175" s="672"/>
      <c r="HD175" s="672"/>
      <c r="HE175" s="672"/>
      <c r="HF175" s="672"/>
      <c r="HG175" s="672"/>
      <c r="HH175" s="672"/>
      <c r="HI175" s="672"/>
      <c r="HJ175" s="672"/>
      <c r="HK175" s="672"/>
      <c r="HL175" s="672"/>
      <c r="HM175" s="672"/>
      <c r="HN175" s="681"/>
      <c r="HO175" s="680">
        <v>11</v>
      </c>
      <c r="HP175" s="672"/>
      <c r="HQ175" s="672"/>
      <c r="HR175" s="672"/>
      <c r="HS175" s="672"/>
      <c r="HT175" s="672"/>
      <c r="HU175" s="672"/>
      <c r="HV175" s="672"/>
      <c r="HW175" s="672"/>
      <c r="HX175" s="672"/>
      <c r="HY175" s="672"/>
      <c r="HZ175" s="672"/>
      <c r="IA175" s="672"/>
      <c r="IB175" s="672"/>
      <c r="IC175" s="672"/>
      <c r="ID175" s="672"/>
      <c r="IE175" s="681"/>
      <c r="IF175" s="672">
        <v>12</v>
      </c>
      <c r="IG175" s="672"/>
      <c r="IH175" s="672"/>
      <c r="II175" s="672"/>
      <c r="IJ175" s="672"/>
      <c r="IK175" s="672"/>
      <c r="IL175" s="672"/>
      <c r="IM175" s="672"/>
      <c r="IN175" s="672"/>
      <c r="IO175" s="672"/>
      <c r="IP175" s="672"/>
      <c r="IQ175" s="672"/>
      <c r="IR175" s="672"/>
      <c r="IS175" s="672"/>
      <c r="IT175" s="672"/>
      <c r="IU175" s="672"/>
      <c r="IV175" s="672"/>
      <c r="IW175" s="685"/>
      <c r="IX175" s="685"/>
      <c r="IY175" s="686"/>
      <c r="IZ175" s="22"/>
      <c r="JA175" s="22"/>
      <c r="JB175" s="22"/>
      <c r="JC175" s="22"/>
      <c r="JD175" s="22"/>
      <c r="JE175" s="22"/>
      <c r="JF175" s="22"/>
      <c r="JG175" s="22"/>
      <c r="JH175" s="21"/>
      <c r="JI175" s="22"/>
      <c r="JJ175" s="22"/>
      <c r="JK175" s="22"/>
      <c r="JL175" s="22"/>
      <c r="JM175" s="22"/>
      <c r="JN175" s="22"/>
      <c r="JO175" s="22"/>
      <c r="JP175" s="22"/>
      <c r="JQ175" s="22"/>
      <c r="JR175" s="22"/>
      <c r="JS175" s="22"/>
      <c r="JT175" s="22"/>
      <c r="JU175" s="22"/>
      <c r="JV175" s="22"/>
      <c r="JW175" s="22"/>
      <c r="JX175" s="22"/>
      <c r="JY175" s="22"/>
      <c r="JZ175" s="22"/>
      <c r="KA175" s="22"/>
      <c r="KB175" s="22"/>
      <c r="KC175" s="22"/>
      <c r="KD175" s="22"/>
      <c r="KE175" s="22"/>
      <c r="KF175" s="22"/>
      <c r="KG175" s="22"/>
      <c r="KH175" s="22"/>
      <c r="KI175" s="22"/>
      <c r="KJ175" s="22"/>
      <c r="KK175" s="22"/>
      <c r="KL175" s="22"/>
      <c r="KM175" s="22"/>
      <c r="KN175" s="22"/>
      <c r="KO175" s="22"/>
      <c r="KP175" s="22"/>
      <c r="KQ175" s="22"/>
      <c r="KR175" s="22"/>
      <c r="KS175" s="22"/>
      <c r="KT175" s="22"/>
      <c r="KU175" s="22"/>
      <c r="KV175" s="22"/>
      <c r="KW175" s="22"/>
      <c r="KX175" s="22"/>
      <c r="KY175" s="22"/>
      <c r="KZ175" s="22"/>
      <c r="LA175" s="22"/>
      <c r="LB175" s="22"/>
      <c r="LC175" s="22"/>
      <c r="LD175" s="22"/>
      <c r="LE175" s="22"/>
      <c r="LF175" s="22"/>
      <c r="LG175" s="22"/>
      <c r="LH175" s="22"/>
      <c r="LI175" s="22"/>
      <c r="LJ175" s="23"/>
    </row>
    <row r="176" spans="2:322" ht="3.65" customHeight="1">
      <c r="B176" s="21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3"/>
      <c r="AP176" s="22"/>
      <c r="AQ176" s="22"/>
      <c r="AR176" s="22"/>
      <c r="AS176" s="22"/>
      <c r="AT176" s="22"/>
      <c r="AU176" s="22"/>
      <c r="AV176" s="22"/>
      <c r="AW176" s="22"/>
      <c r="AX176" s="700"/>
      <c r="AY176" s="687"/>
      <c r="AZ176" s="687"/>
      <c r="BA176" s="673"/>
      <c r="BB176" s="673"/>
      <c r="BC176" s="673"/>
      <c r="BD176" s="673"/>
      <c r="BE176" s="673"/>
      <c r="BF176" s="673"/>
      <c r="BG176" s="673"/>
      <c r="BH176" s="673"/>
      <c r="BI176" s="673"/>
      <c r="BJ176" s="673"/>
      <c r="BK176" s="673"/>
      <c r="BL176" s="673"/>
      <c r="BM176" s="673"/>
      <c r="BN176" s="673"/>
      <c r="BO176" s="673"/>
      <c r="BP176" s="673"/>
      <c r="BQ176" s="683"/>
      <c r="BR176" s="682"/>
      <c r="BS176" s="673"/>
      <c r="BT176" s="673"/>
      <c r="BU176" s="673"/>
      <c r="BV176" s="673"/>
      <c r="BW176" s="673"/>
      <c r="BX176" s="673"/>
      <c r="BY176" s="673"/>
      <c r="BZ176" s="673"/>
      <c r="CA176" s="673"/>
      <c r="CB176" s="673"/>
      <c r="CC176" s="673"/>
      <c r="CD176" s="673"/>
      <c r="CE176" s="673"/>
      <c r="CF176" s="673"/>
      <c r="CG176" s="673"/>
      <c r="CH176" s="683"/>
      <c r="CI176" s="682"/>
      <c r="CJ176" s="673"/>
      <c r="CK176" s="673"/>
      <c r="CL176" s="673"/>
      <c r="CM176" s="673"/>
      <c r="CN176" s="673"/>
      <c r="CO176" s="673"/>
      <c r="CP176" s="673"/>
      <c r="CQ176" s="673"/>
      <c r="CR176" s="673"/>
      <c r="CS176" s="673"/>
      <c r="CT176" s="673"/>
      <c r="CU176" s="673"/>
      <c r="CV176" s="673"/>
      <c r="CW176" s="673"/>
      <c r="CX176" s="673"/>
      <c r="CY176" s="683"/>
      <c r="CZ176" s="682"/>
      <c r="DA176" s="673"/>
      <c r="DB176" s="673"/>
      <c r="DC176" s="673"/>
      <c r="DD176" s="673"/>
      <c r="DE176" s="673"/>
      <c r="DF176" s="673"/>
      <c r="DG176" s="673"/>
      <c r="DH176" s="673"/>
      <c r="DI176" s="673"/>
      <c r="DJ176" s="673"/>
      <c r="DK176" s="673"/>
      <c r="DL176" s="673"/>
      <c r="DM176" s="673"/>
      <c r="DN176" s="673"/>
      <c r="DO176" s="673"/>
      <c r="DP176" s="683"/>
      <c r="DQ176" s="682"/>
      <c r="DR176" s="673"/>
      <c r="DS176" s="673"/>
      <c r="DT176" s="673"/>
      <c r="DU176" s="673"/>
      <c r="DV176" s="673"/>
      <c r="DW176" s="673"/>
      <c r="DX176" s="673"/>
      <c r="DY176" s="673"/>
      <c r="DZ176" s="673"/>
      <c r="EA176" s="673"/>
      <c r="EB176" s="673"/>
      <c r="EC176" s="673"/>
      <c r="ED176" s="673"/>
      <c r="EE176" s="673"/>
      <c r="EF176" s="673"/>
      <c r="EG176" s="683"/>
      <c r="EH176" s="682"/>
      <c r="EI176" s="673"/>
      <c r="EJ176" s="673"/>
      <c r="EK176" s="673"/>
      <c r="EL176" s="673"/>
      <c r="EM176" s="673"/>
      <c r="EN176" s="673"/>
      <c r="EO176" s="673"/>
      <c r="EP176" s="673"/>
      <c r="EQ176" s="673"/>
      <c r="ER176" s="673"/>
      <c r="ES176" s="673"/>
      <c r="ET176" s="673"/>
      <c r="EU176" s="673"/>
      <c r="EV176" s="673"/>
      <c r="EW176" s="673"/>
      <c r="EX176" s="683"/>
      <c r="EY176" s="682"/>
      <c r="EZ176" s="673"/>
      <c r="FA176" s="673"/>
      <c r="FB176" s="673"/>
      <c r="FC176" s="673"/>
      <c r="FD176" s="673"/>
      <c r="FE176" s="673"/>
      <c r="FF176" s="673"/>
      <c r="FG176" s="673"/>
      <c r="FH176" s="673"/>
      <c r="FI176" s="673"/>
      <c r="FJ176" s="673"/>
      <c r="FK176" s="673"/>
      <c r="FL176" s="673"/>
      <c r="FM176" s="673"/>
      <c r="FN176" s="673"/>
      <c r="FO176" s="683"/>
      <c r="FP176" s="682"/>
      <c r="FQ176" s="673"/>
      <c r="FR176" s="673"/>
      <c r="FS176" s="673"/>
      <c r="FT176" s="673"/>
      <c r="FU176" s="673"/>
      <c r="FV176" s="673"/>
      <c r="FW176" s="673"/>
      <c r="FX176" s="673"/>
      <c r="FY176" s="673"/>
      <c r="FZ176" s="673"/>
      <c r="GA176" s="673"/>
      <c r="GB176" s="673"/>
      <c r="GC176" s="673"/>
      <c r="GD176" s="673"/>
      <c r="GE176" s="673"/>
      <c r="GF176" s="683"/>
      <c r="GG176" s="682"/>
      <c r="GH176" s="673"/>
      <c r="GI176" s="673"/>
      <c r="GJ176" s="673"/>
      <c r="GK176" s="673"/>
      <c r="GL176" s="673"/>
      <c r="GM176" s="673"/>
      <c r="GN176" s="673"/>
      <c r="GO176" s="673"/>
      <c r="GP176" s="673"/>
      <c r="GQ176" s="673"/>
      <c r="GR176" s="673"/>
      <c r="GS176" s="673"/>
      <c r="GT176" s="673"/>
      <c r="GU176" s="673"/>
      <c r="GV176" s="673"/>
      <c r="GW176" s="683"/>
      <c r="GX176" s="682"/>
      <c r="GY176" s="673"/>
      <c r="GZ176" s="673"/>
      <c r="HA176" s="673"/>
      <c r="HB176" s="673"/>
      <c r="HC176" s="673"/>
      <c r="HD176" s="673"/>
      <c r="HE176" s="673"/>
      <c r="HF176" s="673"/>
      <c r="HG176" s="673"/>
      <c r="HH176" s="673"/>
      <c r="HI176" s="673"/>
      <c r="HJ176" s="673"/>
      <c r="HK176" s="673"/>
      <c r="HL176" s="673"/>
      <c r="HM176" s="673"/>
      <c r="HN176" s="683"/>
      <c r="HO176" s="682"/>
      <c r="HP176" s="673"/>
      <c r="HQ176" s="673"/>
      <c r="HR176" s="673"/>
      <c r="HS176" s="673"/>
      <c r="HT176" s="673"/>
      <c r="HU176" s="673"/>
      <c r="HV176" s="673"/>
      <c r="HW176" s="673"/>
      <c r="HX176" s="673"/>
      <c r="HY176" s="673"/>
      <c r="HZ176" s="673"/>
      <c r="IA176" s="673"/>
      <c r="IB176" s="673"/>
      <c r="IC176" s="673"/>
      <c r="ID176" s="673"/>
      <c r="IE176" s="683"/>
      <c r="IF176" s="673"/>
      <c r="IG176" s="673"/>
      <c r="IH176" s="673"/>
      <c r="II176" s="673"/>
      <c r="IJ176" s="673"/>
      <c r="IK176" s="673"/>
      <c r="IL176" s="673"/>
      <c r="IM176" s="673"/>
      <c r="IN176" s="673"/>
      <c r="IO176" s="673"/>
      <c r="IP176" s="673"/>
      <c r="IQ176" s="673"/>
      <c r="IR176" s="673"/>
      <c r="IS176" s="673"/>
      <c r="IT176" s="673"/>
      <c r="IU176" s="673"/>
      <c r="IV176" s="673"/>
      <c r="IW176" s="687"/>
      <c r="IX176" s="687"/>
      <c r="IY176" s="688"/>
      <c r="IZ176" s="22"/>
      <c r="JA176" s="22"/>
      <c r="JB176" s="22"/>
      <c r="JC176" s="22"/>
      <c r="JD176" s="22"/>
      <c r="JE176" s="22"/>
      <c r="JF176" s="22"/>
      <c r="JG176" s="22"/>
      <c r="JH176" s="21"/>
      <c r="JI176" s="22"/>
      <c r="JJ176" s="22"/>
      <c r="JK176" s="22"/>
      <c r="JL176" s="22"/>
      <c r="JM176" s="22"/>
      <c r="JN176" s="22"/>
      <c r="JO176" s="22"/>
      <c r="JP176" s="22"/>
      <c r="JQ176" s="22"/>
      <c r="JR176" s="22"/>
      <c r="JS176" s="22"/>
      <c r="JT176" s="22"/>
      <c r="JU176" s="22"/>
      <c r="JV176" s="22"/>
      <c r="JW176" s="22"/>
      <c r="JX176" s="22"/>
      <c r="JY176" s="22"/>
      <c r="JZ176" s="22"/>
      <c r="KA176" s="22"/>
      <c r="KB176" s="22"/>
      <c r="KC176" s="22"/>
      <c r="KD176" s="22"/>
      <c r="KE176" s="22"/>
      <c r="KF176" s="22"/>
      <c r="KG176" s="22"/>
      <c r="KH176" s="22"/>
      <c r="KI176" s="22"/>
      <c r="KJ176" s="22"/>
      <c r="KK176" s="22"/>
      <c r="KL176" s="22"/>
      <c r="KM176" s="22"/>
      <c r="KN176" s="22"/>
      <c r="KO176" s="22"/>
      <c r="KP176" s="22"/>
      <c r="KQ176" s="22"/>
      <c r="KR176" s="22"/>
      <c r="KS176" s="22"/>
      <c r="KT176" s="22"/>
      <c r="KU176" s="22"/>
      <c r="KV176" s="22"/>
      <c r="KW176" s="22"/>
      <c r="KX176" s="22"/>
      <c r="KY176" s="22"/>
      <c r="KZ176" s="22"/>
      <c r="LA176" s="22"/>
      <c r="LB176" s="22"/>
      <c r="LC176" s="22"/>
      <c r="LD176" s="22"/>
      <c r="LE176" s="22"/>
      <c r="LF176" s="22"/>
      <c r="LG176" s="22"/>
      <c r="LH176" s="22"/>
      <c r="LI176" s="22"/>
      <c r="LJ176" s="23"/>
    </row>
    <row r="177" spans="2:322" ht="3.65" customHeight="1">
      <c r="B177" s="21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3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  <c r="IZ177" s="22"/>
      <c r="JA177" s="22"/>
      <c r="JB177" s="22"/>
      <c r="JC177" s="22"/>
      <c r="JD177" s="22"/>
      <c r="JE177" s="22"/>
      <c r="JF177" s="22"/>
      <c r="JG177" s="22"/>
      <c r="JH177" s="21"/>
      <c r="JI177" s="22"/>
      <c r="JJ177" s="22"/>
      <c r="JK177" s="22"/>
      <c r="JL177" s="22"/>
      <c r="JM177" s="22"/>
      <c r="JN177" s="22"/>
      <c r="JO177" s="22"/>
      <c r="JP177" s="22"/>
      <c r="JQ177" s="22"/>
      <c r="JR177" s="22"/>
      <c r="JS177" s="22"/>
      <c r="JT177" s="22"/>
      <c r="JU177" s="22"/>
      <c r="JV177" s="22"/>
      <c r="JW177" s="22"/>
      <c r="JX177" s="22"/>
      <c r="JY177" s="22"/>
      <c r="JZ177" s="22"/>
      <c r="KA177" s="22"/>
      <c r="KB177" s="22"/>
      <c r="KC177" s="22"/>
      <c r="KD177" s="22"/>
      <c r="KE177" s="22"/>
      <c r="KF177" s="22"/>
      <c r="KG177" s="22"/>
      <c r="KH177" s="22"/>
      <c r="KI177" s="22"/>
      <c r="KJ177" s="22"/>
      <c r="KK177" s="22"/>
      <c r="KL177" s="22"/>
      <c r="KM177" s="22"/>
      <c r="KN177" s="22"/>
      <c r="KO177" s="22"/>
      <c r="KP177" s="22"/>
      <c r="KQ177" s="22"/>
      <c r="KR177" s="22"/>
      <c r="KS177" s="22"/>
      <c r="KT177" s="22"/>
      <c r="KU177" s="22"/>
      <c r="KV177" s="22"/>
      <c r="KW177" s="22"/>
      <c r="KX177" s="22"/>
      <c r="KY177" s="22"/>
      <c r="KZ177" s="22"/>
      <c r="LA177" s="22"/>
      <c r="LB177" s="22"/>
      <c r="LC177" s="22"/>
      <c r="LD177" s="22"/>
      <c r="LE177" s="22"/>
      <c r="LF177" s="22"/>
      <c r="LG177" s="22"/>
      <c r="LH177" s="22"/>
      <c r="LI177" s="22"/>
      <c r="LJ177" s="23"/>
    </row>
    <row r="178" spans="2:322" ht="3.65" customHeight="1">
      <c r="B178" s="21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3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  <c r="IZ178" s="22"/>
      <c r="JA178" s="22"/>
      <c r="JB178" s="22"/>
      <c r="JC178" s="22"/>
      <c r="JD178" s="22"/>
      <c r="JE178" s="22"/>
      <c r="JF178" s="22"/>
      <c r="JG178" s="22"/>
      <c r="JH178" s="21"/>
      <c r="JI178" s="22"/>
      <c r="JJ178" s="22"/>
      <c r="JK178" s="22"/>
      <c r="JL178" s="22"/>
      <c r="JM178" s="22"/>
      <c r="JN178" s="22"/>
      <c r="JO178" s="22"/>
      <c r="JP178" s="22"/>
      <c r="JQ178" s="22"/>
      <c r="JR178" s="22"/>
      <c r="JS178" s="22"/>
      <c r="JT178" s="22"/>
      <c r="JU178" s="22"/>
      <c r="JV178" s="22"/>
      <c r="JW178" s="22"/>
      <c r="JX178" s="22"/>
      <c r="JY178" s="22"/>
      <c r="JZ178" s="22"/>
      <c r="KA178" s="22"/>
      <c r="KB178" s="22"/>
      <c r="KC178" s="22"/>
      <c r="KD178" s="22"/>
      <c r="KE178" s="22"/>
      <c r="KF178" s="22"/>
      <c r="KG178" s="22"/>
      <c r="KH178" s="22"/>
      <c r="KI178" s="22"/>
      <c r="KJ178" s="22"/>
      <c r="KK178" s="22"/>
      <c r="KL178" s="22"/>
      <c r="KM178" s="22"/>
      <c r="KN178" s="22"/>
      <c r="KO178" s="22"/>
      <c r="KP178" s="22"/>
      <c r="KQ178" s="22"/>
      <c r="KR178" s="22"/>
      <c r="KS178" s="22"/>
      <c r="KT178" s="22"/>
      <c r="KU178" s="22"/>
      <c r="KV178" s="22"/>
      <c r="KW178" s="22"/>
      <c r="KX178" s="22"/>
      <c r="KY178" s="22"/>
      <c r="KZ178" s="22"/>
      <c r="LA178" s="22"/>
      <c r="LB178" s="22"/>
      <c r="LC178" s="22"/>
      <c r="LD178" s="22"/>
      <c r="LE178" s="22"/>
      <c r="LF178" s="22"/>
      <c r="LG178" s="22"/>
      <c r="LH178" s="22"/>
      <c r="LI178" s="22"/>
      <c r="LJ178" s="23"/>
    </row>
    <row r="179" spans="2:322" ht="3.65" customHeight="1">
      <c r="B179" s="21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3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  <c r="IZ179" s="22"/>
      <c r="JA179" s="22"/>
      <c r="JB179" s="22"/>
      <c r="JC179" s="22"/>
      <c r="JD179" s="22"/>
      <c r="JE179" s="22"/>
      <c r="JF179" s="22"/>
      <c r="JG179" s="22"/>
      <c r="JH179" s="21"/>
      <c r="JI179" s="22"/>
      <c r="JJ179" s="22"/>
      <c r="JK179" s="22"/>
      <c r="JL179" s="22"/>
      <c r="JM179" s="22"/>
      <c r="JN179" s="22"/>
      <c r="JO179" s="22"/>
      <c r="JP179" s="22"/>
      <c r="JQ179" s="22"/>
      <c r="JR179" s="22"/>
      <c r="JS179" s="22"/>
      <c r="JT179" s="22"/>
      <c r="JU179" s="22"/>
      <c r="JV179" s="22"/>
      <c r="JW179" s="22"/>
      <c r="JX179" s="22"/>
      <c r="JY179" s="22"/>
      <c r="JZ179" s="22"/>
      <c r="KA179" s="22"/>
      <c r="KB179" s="22"/>
      <c r="KC179" s="22"/>
      <c r="KD179" s="22"/>
      <c r="KE179" s="22"/>
      <c r="KF179" s="22"/>
      <c r="KG179" s="22"/>
      <c r="KH179" s="22"/>
      <c r="KI179" s="22"/>
      <c r="KJ179" s="22"/>
      <c r="KK179" s="22"/>
      <c r="KL179" s="22"/>
      <c r="KM179" s="22"/>
      <c r="KN179" s="22"/>
      <c r="KO179" s="22"/>
      <c r="KP179" s="22"/>
      <c r="KQ179" s="22"/>
      <c r="KR179" s="22"/>
      <c r="KS179" s="22"/>
      <c r="KT179" s="22"/>
      <c r="KU179" s="22"/>
      <c r="KV179" s="22"/>
      <c r="KW179" s="22"/>
      <c r="KX179" s="22"/>
      <c r="KY179" s="22"/>
      <c r="KZ179" s="22"/>
      <c r="LA179" s="22"/>
      <c r="LB179" s="22"/>
      <c r="LC179" s="22"/>
      <c r="LD179" s="22"/>
      <c r="LE179" s="22"/>
      <c r="LF179" s="22"/>
      <c r="LG179" s="22"/>
      <c r="LH179" s="22"/>
      <c r="LI179" s="22"/>
      <c r="LJ179" s="23"/>
    </row>
    <row r="180" spans="2:322" ht="3.65" customHeight="1">
      <c r="B180" s="21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3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  <c r="IZ180" s="22"/>
      <c r="JA180" s="22"/>
      <c r="JB180" s="22"/>
      <c r="JC180" s="22"/>
      <c r="JD180" s="22"/>
      <c r="JE180" s="22"/>
      <c r="JF180" s="22"/>
      <c r="JG180" s="22"/>
      <c r="JH180" s="21"/>
      <c r="JI180" s="22"/>
      <c r="JJ180" s="22"/>
      <c r="JK180" s="22"/>
      <c r="JL180" s="22"/>
      <c r="JM180" s="22"/>
      <c r="JN180" s="22"/>
      <c r="JO180" s="22"/>
      <c r="JP180" s="22"/>
      <c r="JQ180" s="22"/>
      <c r="JR180" s="22"/>
      <c r="JS180" s="22"/>
      <c r="JT180" s="22"/>
      <c r="JU180" s="22"/>
      <c r="JV180" s="22"/>
      <c r="JW180" s="22"/>
      <c r="JX180" s="22"/>
      <c r="JY180" s="22"/>
      <c r="JZ180" s="22"/>
      <c r="KA180" s="22"/>
      <c r="KB180" s="22"/>
      <c r="KC180" s="22"/>
      <c r="KD180" s="22"/>
      <c r="KE180" s="22"/>
      <c r="KF180" s="22"/>
      <c r="KG180" s="22"/>
      <c r="KH180" s="22"/>
      <c r="KI180" s="22"/>
      <c r="KJ180" s="22"/>
      <c r="KK180" s="22"/>
      <c r="KL180" s="22"/>
      <c r="KM180" s="22"/>
      <c r="KN180" s="22"/>
      <c r="KO180" s="22"/>
      <c r="KP180" s="22"/>
      <c r="KQ180" s="22"/>
      <c r="KR180" s="22"/>
      <c r="KS180" s="22"/>
      <c r="KT180" s="22"/>
      <c r="KU180" s="22"/>
      <c r="KV180" s="22"/>
      <c r="KW180" s="22"/>
      <c r="KX180" s="22"/>
      <c r="KY180" s="22"/>
      <c r="KZ180" s="22"/>
      <c r="LA180" s="22"/>
      <c r="LB180" s="22"/>
      <c r="LC180" s="22"/>
      <c r="LD180" s="22"/>
      <c r="LE180" s="22"/>
      <c r="LF180" s="22"/>
      <c r="LG180" s="22"/>
      <c r="LH180" s="22"/>
      <c r="LI180" s="22"/>
      <c r="LJ180" s="23"/>
    </row>
    <row r="181" spans="2:322" ht="3.65" customHeight="1" thickBot="1">
      <c r="B181" s="21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3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41"/>
      <c r="IR181" s="42"/>
      <c r="IS181" s="42"/>
      <c r="IT181" s="42"/>
      <c r="IU181" s="42"/>
      <c r="IV181" s="42"/>
      <c r="IW181" s="42"/>
      <c r="IX181" s="42"/>
      <c r="IY181" s="42"/>
      <c r="IZ181" s="42"/>
      <c r="JA181" s="42"/>
      <c r="JB181" s="42"/>
      <c r="JC181" s="42"/>
      <c r="JD181" s="42"/>
      <c r="JE181" s="42"/>
      <c r="JF181" s="42"/>
      <c r="JG181" s="43"/>
      <c r="JH181" s="21"/>
      <c r="JI181" s="22"/>
      <c r="JJ181" s="22"/>
      <c r="JK181" s="22"/>
      <c r="JL181" s="22"/>
      <c r="JM181" s="22"/>
      <c r="JN181" s="22"/>
      <c r="JO181" s="22"/>
      <c r="JP181" s="22"/>
      <c r="JQ181" s="22"/>
      <c r="JR181" s="22"/>
      <c r="JS181" s="22"/>
      <c r="JT181" s="22"/>
      <c r="JU181" s="22"/>
      <c r="JV181" s="22"/>
      <c r="JW181" s="22"/>
      <c r="JX181" s="22"/>
      <c r="JY181" s="22"/>
      <c r="JZ181" s="22"/>
      <c r="KA181" s="22"/>
      <c r="KB181" s="22"/>
      <c r="KC181" s="22"/>
      <c r="KD181" s="22"/>
      <c r="KE181" s="22"/>
      <c r="KF181" s="22"/>
      <c r="KG181" s="22"/>
      <c r="KH181" s="22"/>
      <c r="KI181" s="22"/>
      <c r="KJ181" s="22"/>
      <c r="KK181" s="22"/>
      <c r="KL181" s="22"/>
      <c r="KM181" s="22"/>
      <c r="KN181" s="22"/>
      <c r="KO181" s="22"/>
      <c r="KP181" s="22"/>
      <c r="KQ181" s="22"/>
      <c r="KR181" s="22"/>
      <c r="KS181" s="22"/>
      <c r="KT181" s="22"/>
      <c r="KU181" s="22"/>
      <c r="KV181" s="22"/>
      <c r="KW181" s="22"/>
      <c r="KX181" s="22"/>
      <c r="KY181" s="22"/>
      <c r="KZ181" s="22"/>
      <c r="LA181" s="22"/>
      <c r="LB181" s="22"/>
      <c r="LC181" s="22"/>
      <c r="LD181" s="22"/>
      <c r="LE181" s="22"/>
      <c r="LF181" s="22"/>
      <c r="LG181" s="22"/>
      <c r="LH181" s="22"/>
      <c r="LI181" s="22"/>
      <c r="LJ181" s="23"/>
    </row>
    <row r="182" spans="2:322" ht="3.65" customHeight="1" thickTop="1">
      <c r="B182" s="21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3"/>
      <c r="AP182" s="674"/>
      <c r="AQ182" s="675"/>
      <c r="AR182" s="675"/>
      <c r="AS182" s="675"/>
      <c r="AT182" s="675"/>
      <c r="AU182" s="675"/>
      <c r="AV182" s="675"/>
      <c r="AW182" s="675"/>
      <c r="AX182" s="675"/>
      <c r="AY182" s="675"/>
      <c r="AZ182" s="675"/>
      <c r="BA182" s="675"/>
      <c r="BB182" s="675"/>
      <c r="BC182" s="675"/>
      <c r="BD182" s="675"/>
      <c r="BE182" s="675"/>
      <c r="BF182" s="675"/>
      <c r="BG182" s="675"/>
      <c r="BH182" s="675"/>
      <c r="BI182" s="675"/>
      <c r="BJ182" s="675"/>
      <c r="BK182" s="675"/>
      <c r="BL182" s="675"/>
      <c r="BM182" s="675"/>
      <c r="BN182" s="675"/>
      <c r="BO182" s="675"/>
      <c r="BP182" s="675"/>
      <c r="BQ182" s="675"/>
      <c r="BR182" s="675"/>
      <c r="BS182" s="675"/>
      <c r="BT182" s="675"/>
      <c r="BU182" s="675"/>
      <c r="BV182" s="675"/>
      <c r="BW182" s="675"/>
      <c r="BX182" s="675"/>
      <c r="BY182" s="675"/>
      <c r="BZ182" s="675"/>
      <c r="CA182" s="675"/>
      <c r="CB182" s="675"/>
      <c r="CC182" s="675"/>
      <c r="CD182" s="675"/>
      <c r="CE182" s="675"/>
      <c r="CF182" s="675"/>
      <c r="CG182" s="675"/>
      <c r="CH182" s="675"/>
      <c r="CI182" s="675"/>
      <c r="CJ182" s="675"/>
      <c r="CK182" s="675"/>
      <c r="CL182" s="675"/>
      <c r="CM182" s="675"/>
      <c r="CN182" s="675"/>
      <c r="CO182" s="675"/>
      <c r="CP182" s="675"/>
      <c r="CQ182" s="675"/>
      <c r="CR182" s="675"/>
      <c r="CS182" s="675"/>
      <c r="CT182" s="675"/>
      <c r="CU182" s="675"/>
      <c r="CV182" s="675"/>
      <c r="CW182" s="675"/>
      <c r="CX182" s="675"/>
      <c r="CY182" s="675"/>
      <c r="CZ182" s="675"/>
      <c r="DA182" s="675"/>
      <c r="DB182" s="675"/>
      <c r="DC182" s="675"/>
      <c r="DD182" s="675"/>
      <c r="DE182" s="675"/>
      <c r="DF182" s="675"/>
      <c r="DG182" s="675"/>
      <c r="DH182" s="675"/>
      <c r="DI182" s="675"/>
      <c r="DJ182" s="675"/>
      <c r="DK182" s="675"/>
      <c r="DL182" s="675"/>
      <c r="DM182" s="675"/>
      <c r="DN182" s="675"/>
      <c r="DO182" s="675"/>
      <c r="DP182" s="675"/>
      <c r="DQ182" s="675"/>
      <c r="DR182" s="675"/>
      <c r="DS182" s="675"/>
      <c r="DT182" s="675"/>
      <c r="DU182" s="675"/>
      <c r="DV182" s="675"/>
      <c r="DW182" s="675"/>
      <c r="DX182" s="675"/>
      <c r="DY182" s="675"/>
      <c r="DZ182" s="675"/>
      <c r="EA182" s="675"/>
      <c r="EB182" s="675"/>
      <c r="EC182" s="675"/>
      <c r="ED182" s="675"/>
      <c r="EE182" s="675"/>
      <c r="EF182" s="675"/>
      <c r="EG182" s="675"/>
      <c r="EH182" s="675"/>
      <c r="EI182" s="675"/>
      <c r="EJ182" s="675"/>
      <c r="EK182" s="675"/>
      <c r="EL182" s="675"/>
      <c r="EM182" s="675"/>
      <c r="EN182" s="675"/>
      <c r="EO182" s="675"/>
      <c r="EP182" s="675"/>
      <c r="EQ182" s="675"/>
      <c r="ER182" s="675"/>
      <c r="ES182" s="675"/>
      <c r="ET182" s="675"/>
      <c r="EU182" s="675"/>
      <c r="EV182" s="675"/>
      <c r="EW182" s="675"/>
      <c r="EX182" s="675"/>
      <c r="EY182" s="675"/>
      <c r="EZ182" s="675"/>
      <c r="FA182" s="675"/>
      <c r="FB182" s="675"/>
      <c r="FC182" s="675"/>
      <c r="FD182" s="675"/>
      <c r="FE182" s="675"/>
      <c r="FF182" s="675"/>
      <c r="FG182" s="675"/>
      <c r="FH182" s="675"/>
      <c r="FI182" s="675"/>
      <c r="FJ182" s="675"/>
      <c r="FK182" s="675"/>
      <c r="FL182" s="675"/>
      <c r="FM182" s="675"/>
      <c r="FN182" s="675"/>
      <c r="FO182" s="675"/>
      <c r="FP182" s="675"/>
      <c r="FQ182" s="675"/>
      <c r="FR182" s="675"/>
      <c r="FS182" s="675"/>
      <c r="FT182" s="675"/>
      <c r="FU182" s="675"/>
      <c r="FV182" s="675"/>
      <c r="FW182" s="675"/>
      <c r="FX182" s="675"/>
      <c r="FY182" s="675"/>
      <c r="FZ182" s="675"/>
      <c r="GA182" s="675"/>
      <c r="GB182" s="675"/>
      <c r="GC182" s="675"/>
      <c r="GD182" s="675"/>
      <c r="GE182" s="675"/>
      <c r="GF182" s="675"/>
      <c r="GG182" s="675"/>
      <c r="GH182" s="675"/>
      <c r="GI182" s="675"/>
      <c r="GJ182" s="675"/>
      <c r="GK182" s="675"/>
      <c r="GL182" s="675"/>
      <c r="GM182" s="675"/>
      <c r="GN182" s="675"/>
      <c r="GO182" s="675"/>
      <c r="GP182" s="675"/>
      <c r="GQ182" s="675"/>
      <c r="GR182" s="675"/>
      <c r="GS182" s="675"/>
      <c r="GT182" s="675"/>
      <c r="GU182" s="675"/>
      <c r="GV182" s="675"/>
      <c r="GW182" s="675"/>
      <c r="GX182" s="675"/>
      <c r="GY182" s="675"/>
      <c r="GZ182" s="675"/>
      <c r="HA182" s="675"/>
      <c r="HB182" s="675"/>
      <c r="HC182" s="675"/>
      <c r="HD182" s="675"/>
      <c r="HE182" s="675"/>
      <c r="HF182" s="675"/>
      <c r="HG182" s="675"/>
      <c r="HH182" s="675"/>
      <c r="HI182" s="675"/>
      <c r="HJ182" s="675"/>
      <c r="HK182" s="675"/>
      <c r="HL182" s="675"/>
      <c r="HM182" s="675"/>
      <c r="HN182" s="675"/>
      <c r="HO182" s="675"/>
      <c r="HP182" s="675"/>
      <c r="HQ182" s="675"/>
      <c r="HR182" s="675"/>
      <c r="HS182" s="675"/>
      <c r="HT182" s="675"/>
      <c r="HU182" s="675"/>
      <c r="HV182" s="675"/>
      <c r="HW182" s="675"/>
      <c r="HX182" s="675"/>
      <c r="HY182" s="675"/>
      <c r="HZ182" s="675"/>
      <c r="IA182" s="675"/>
      <c r="IB182" s="675"/>
      <c r="IC182" s="675"/>
      <c r="ID182" s="675"/>
      <c r="IE182" s="675"/>
      <c r="IF182" s="675"/>
      <c r="IG182" s="675"/>
      <c r="IH182" s="675"/>
      <c r="II182" s="675"/>
      <c r="IJ182" s="675"/>
      <c r="IK182" s="675"/>
      <c r="IL182" s="675"/>
      <c r="IM182" s="675"/>
      <c r="IN182" s="675"/>
      <c r="IO182" s="675"/>
      <c r="IP182" s="675"/>
      <c r="IQ182" s="675"/>
      <c r="IR182" s="675"/>
      <c r="IS182" s="675"/>
      <c r="IT182" s="675"/>
      <c r="IU182" s="675"/>
      <c r="IV182" s="675"/>
      <c r="IW182" s="675"/>
      <c r="IX182" s="675"/>
      <c r="IY182" s="675"/>
      <c r="IZ182" s="675"/>
      <c r="JA182" s="675"/>
      <c r="JB182" s="675"/>
      <c r="JC182" s="675"/>
      <c r="JD182" s="675"/>
      <c r="JE182" s="675"/>
      <c r="JF182" s="22"/>
      <c r="JG182" s="22"/>
      <c r="JH182" s="21"/>
      <c r="JI182" s="22"/>
      <c r="JJ182" s="22"/>
      <c r="JK182" s="22"/>
      <c r="JL182" s="22"/>
      <c r="JM182" s="22"/>
      <c r="JN182" s="22"/>
      <c r="JO182" s="22"/>
      <c r="JP182" s="22"/>
      <c r="JQ182" s="22"/>
      <c r="JR182" s="22"/>
      <c r="JS182" s="22"/>
      <c r="JT182" s="22"/>
      <c r="JU182" s="22"/>
      <c r="JV182" s="22"/>
      <c r="JW182" s="22"/>
      <c r="JX182" s="22"/>
      <c r="JY182" s="22"/>
      <c r="JZ182" s="22"/>
      <c r="KA182" s="22"/>
      <c r="KB182" s="22"/>
      <c r="KC182" s="22"/>
      <c r="KD182" s="22"/>
      <c r="KE182" s="22"/>
      <c r="KF182" s="22"/>
      <c r="KG182" s="22"/>
      <c r="KH182" s="22"/>
      <c r="KI182" s="22"/>
      <c r="KJ182" s="22"/>
      <c r="KK182" s="22"/>
      <c r="KL182" s="22"/>
      <c r="KM182" s="22"/>
      <c r="KN182" s="22"/>
      <c r="KO182" s="22"/>
      <c r="KP182" s="22"/>
      <c r="KQ182" s="22"/>
      <c r="KR182" s="22"/>
      <c r="KS182" s="22"/>
      <c r="KT182" s="22"/>
      <c r="KU182" s="22"/>
      <c r="KV182" s="22"/>
      <c r="KW182" s="22"/>
      <c r="KX182" s="22"/>
      <c r="KY182" s="22"/>
      <c r="KZ182" s="22"/>
      <c r="LA182" s="22"/>
      <c r="LB182" s="22"/>
      <c r="LC182" s="22"/>
      <c r="LD182" s="22"/>
      <c r="LE182" s="22"/>
      <c r="LF182" s="22"/>
      <c r="LG182" s="22"/>
      <c r="LH182" s="22"/>
      <c r="LI182" s="22"/>
      <c r="LJ182" s="23"/>
    </row>
    <row r="183" spans="2:322" ht="3.65" customHeight="1">
      <c r="B183" s="21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3"/>
      <c r="AP183" s="676"/>
      <c r="AQ183" s="677"/>
      <c r="AR183" s="677"/>
      <c r="AS183" s="677"/>
      <c r="AT183" s="677"/>
      <c r="AU183" s="677"/>
      <c r="AV183" s="677"/>
      <c r="AW183" s="677"/>
      <c r="AX183" s="677"/>
      <c r="AY183" s="677"/>
      <c r="AZ183" s="677"/>
      <c r="BA183" s="677"/>
      <c r="BB183" s="677"/>
      <c r="BC183" s="677"/>
      <c r="BD183" s="677"/>
      <c r="BE183" s="677"/>
      <c r="BF183" s="677"/>
      <c r="BG183" s="677"/>
      <c r="BH183" s="677"/>
      <c r="BI183" s="677"/>
      <c r="BJ183" s="677"/>
      <c r="BK183" s="677"/>
      <c r="BL183" s="677"/>
      <c r="BM183" s="677"/>
      <c r="BN183" s="677"/>
      <c r="BO183" s="677"/>
      <c r="BP183" s="677"/>
      <c r="BQ183" s="677"/>
      <c r="BR183" s="677"/>
      <c r="BS183" s="677"/>
      <c r="BT183" s="677"/>
      <c r="BU183" s="677"/>
      <c r="BV183" s="677"/>
      <c r="BW183" s="677"/>
      <c r="BX183" s="677"/>
      <c r="BY183" s="677"/>
      <c r="BZ183" s="677"/>
      <c r="CA183" s="677"/>
      <c r="CB183" s="677"/>
      <c r="CC183" s="677"/>
      <c r="CD183" s="677"/>
      <c r="CE183" s="677"/>
      <c r="CF183" s="677"/>
      <c r="CG183" s="677"/>
      <c r="CH183" s="677"/>
      <c r="CI183" s="677"/>
      <c r="CJ183" s="677"/>
      <c r="CK183" s="677"/>
      <c r="CL183" s="677"/>
      <c r="CM183" s="677"/>
      <c r="CN183" s="677"/>
      <c r="CO183" s="677"/>
      <c r="CP183" s="677"/>
      <c r="CQ183" s="677"/>
      <c r="CR183" s="677"/>
      <c r="CS183" s="677"/>
      <c r="CT183" s="677"/>
      <c r="CU183" s="677"/>
      <c r="CV183" s="677"/>
      <c r="CW183" s="677"/>
      <c r="CX183" s="677"/>
      <c r="CY183" s="677"/>
      <c r="CZ183" s="677"/>
      <c r="DA183" s="677"/>
      <c r="DB183" s="677"/>
      <c r="DC183" s="677"/>
      <c r="DD183" s="677"/>
      <c r="DE183" s="677"/>
      <c r="DF183" s="677"/>
      <c r="DG183" s="677"/>
      <c r="DH183" s="677"/>
      <c r="DI183" s="677"/>
      <c r="DJ183" s="677"/>
      <c r="DK183" s="677"/>
      <c r="DL183" s="677"/>
      <c r="DM183" s="677"/>
      <c r="DN183" s="677"/>
      <c r="DO183" s="677"/>
      <c r="DP183" s="677"/>
      <c r="DQ183" s="677"/>
      <c r="DR183" s="677"/>
      <c r="DS183" s="677"/>
      <c r="DT183" s="677"/>
      <c r="DU183" s="677"/>
      <c r="DV183" s="677"/>
      <c r="DW183" s="677"/>
      <c r="DX183" s="677"/>
      <c r="DY183" s="677"/>
      <c r="DZ183" s="677"/>
      <c r="EA183" s="677"/>
      <c r="EB183" s="677"/>
      <c r="EC183" s="677"/>
      <c r="ED183" s="677"/>
      <c r="EE183" s="677"/>
      <c r="EF183" s="677"/>
      <c r="EG183" s="677"/>
      <c r="EH183" s="677"/>
      <c r="EI183" s="677"/>
      <c r="EJ183" s="677"/>
      <c r="EK183" s="677"/>
      <c r="EL183" s="677"/>
      <c r="EM183" s="677"/>
      <c r="EN183" s="677"/>
      <c r="EO183" s="677"/>
      <c r="EP183" s="677"/>
      <c r="EQ183" s="677"/>
      <c r="ER183" s="677"/>
      <c r="ES183" s="677"/>
      <c r="ET183" s="677"/>
      <c r="EU183" s="677"/>
      <c r="EV183" s="677"/>
      <c r="EW183" s="677"/>
      <c r="EX183" s="677"/>
      <c r="EY183" s="677"/>
      <c r="EZ183" s="677"/>
      <c r="FA183" s="677"/>
      <c r="FB183" s="677"/>
      <c r="FC183" s="677"/>
      <c r="FD183" s="677"/>
      <c r="FE183" s="677"/>
      <c r="FF183" s="677"/>
      <c r="FG183" s="677"/>
      <c r="FH183" s="677"/>
      <c r="FI183" s="677"/>
      <c r="FJ183" s="677"/>
      <c r="FK183" s="677"/>
      <c r="FL183" s="677"/>
      <c r="FM183" s="677"/>
      <c r="FN183" s="677"/>
      <c r="FO183" s="677"/>
      <c r="FP183" s="677"/>
      <c r="FQ183" s="677"/>
      <c r="FR183" s="677"/>
      <c r="FS183" s="677"/>
      <c r="FT183" s="677"/>
      <c r="FU183" s="677"/>
      <c r="FV183" s="677"/>
      <c r="FW183" s="677"/>
      <c r="FX183" s="677"/>
      <c r="FY183" s="677"/>
      <c r="FZ183" s="677"/>
      <c r="GA183" s="677"/>
      <c r="GB183" s="677"/>
      <c r="GC183" s="677"/>
      <c r="GD183" s="677"/>
      <c r="GE183" s="677"/>
      <c r="GF183" s="677"/>
      <c r="GG183" s="677"/>
      <c r="GH183" s="677"/>
      <c r="GI183" s="677"/>
      <c r="GJ183" s="677"/>
      <c r="GK183" s="677"/>
      <c r="GL183" s="677"/>
      <c r="GM183" s="677"/>
      <c r="GN183" s="677"/>
      <c r="GO183" s="677"/>
      <c r="GP183" s="677"/>
      <c r="GQ183" s="677"/>
      <c r="GR183" s="677"/>
      <c r="GS183" s="677"/>
      <c r="GT183" s="677"/>
      <c r="GU183" s="677"/>
      <c r="GV183" s="677"/>
      <c r="GW183" s="677"/>
      <c r="GX183" s="677"/>
      <c r="GY183" s="677"/>
      <c r="GZ183" s="677"/>
      <c r="HA183" s="677"/>
      <c r="HB183" s="677"/>
      <c r="HC183" s="677"/>
      <c r="HD183" s="677"/>
      <c r="HE183" s="677"/>
      <c r="HF183" s="677"/>
      <c r="HG183" s="677"/>
      <c r="HH183" s="677"/>
      <c r="HI183" s="677"/>
      <c r="HJ183" s="677"/>
      <c r="HK183" s="677"/>
      <c r="HL183" s="677"/>
      <c r="HM183" s="677"/>
      <c r="HN183" s="677"/>
      <c r="HO183" s="677"/>
      <c r="HP183" s="677"/>
      <c r="HQ183" s="677"/>
      <c r="HR183" s="677"/>
      <c r="HS183" s="677"/>
      <c r="HT183" s="677"/>
      <c r="HU183" s="677"/>
      <c r="HV183" s="677"/>
      <c r="HW183" s="677"/>
      <c r="HX183" s="677"/>
      <c r="HY183" s="677"/>
      <c r="HZ183" s="677"/>
      <c r="IA183" s="677"/>
      <c r="IB183" s="677"/>
      <c r="IC183" s="677"/>
      <c r="ID183" s="677"/>
      <c r="IE183" s="677"/>
      <c r="IF183" s="677"/>
      <c r="IG183" s="677"/>
      <c r="IH183" s="677"/>
      <c r="II183" s="677"/>
      <c r="IJ183" s="677"/>
      <c r="IK183" s="677"/>
      <c r="IL183" s="677"/>
      <c r="IM183" s="677"/>
      <c r="IN183" s="677"/>
      <c r="IO183" s="677"/>
      <c r="IP183" s="677"/>
      <c r="IQ183" s="677"/>
      <c r="IR183" s="677"/>
      <c r="IS183" s="677"/>
      <c r="IT183" s="677"/>
      <c r="IU183" s="677"/>
      <c r="IV183" s="677"/>
      <c r="IW183" s="677"/>
      <c r="IX183" s="677"/>
      <c r="IY183" s="677"/>
      <c r="IZ183" s="677"/>
      <c r="JA183" s="677"/>
      <c r="JB183" s="677"/>
      <c r="JC183" s="677"/>
      <c r="JD183" s="677"/>
      <c r="JE183" s="677"/>
      <c r="JF183" s="22"/>
      <c r="JG183" s="23"/>
      <c r="JH183" s="22"/>
      <c r="JI183" s="22"/>
      <c r="JJ183" s="22"/>
      <c r="JK183" s="44"/>
      <c r="JL183" s="22"/>
      <c r="JM183" s="22"/>
      <c r="JN183" s="22"/>
      <c r="JO183" s="22"/>
      <c r="JP183" s="22"/>
      <c r="JQ183" s="22"/>
      <c r="JR183" s="22"/>
      <c r="JS183" s="22"/>
      <c r="JT183" s="22"/>
      <c r="JU183" s="22"/>
      <c r="JV183" s="22"/>
      <c r="JW183" s="22"/>
      <c r="JX183" s="22"/>
      <c r="JY183" s="22"/>
      <c r="JZ183" s="22"/>
      <c r="KA183" s="22"/>
      <c r="KB183" s="22"/>
      <c r="KC183" s="22"/>
      <c r="KD183" s="22"/>
      <c r="KE183" s="22"/>
      <c r="KF183" s="22"/>
      <c r="KG183" s="22"/>
      <c r="KH183" s="22"/>
      <c r="KI183" s="22"/>
      <c r="KJ183" s="22"/>
      <c r="KK183" s="22"/>
      <c r="KL183" s="22"/>
      <c r="KM183" s="22"/>
      <c r="KN183" s="22"/>
      <c r="KO183" s="22"/>
      <c r="KP183" s="22"/>
      <c r="KQ183" s="22"/>
      <c r="KR183" s="22"/>
      <c r="KS183" s="22"/>
      <c r="KT183" s="22"/>
      <c r="KU183" s="22"/>
      <c r="KV183" s="22"/>
      <c r="KW183" s="22"/>
      <c r="KX183" s="22"/>
      <c r="KY183" s="22"/>
      <c r="KZ183" s="22"/>
      <c r="LA183" s="22"/>
      <c r="LB183" s="22"/>
      <c r="LC183" s="22"/>
      <c r="LD183" s="22"/>
      <c r="LE183" s="22"/>
      <c r="LF183" s="22"/>
      <c r="LG183" s="22"/>
      <c r="LH183" s="45"/>
      <c r="LI183" s="22"/>
      <c r="LJ183" s="23"/>
    </row>
    <row r="184" spans="2:322" ht="3.65" customHeight="1">
      <c r="B184" s="21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3"/>
      <c r="AP184" s="676"/>
      <c r="AQ184" s="677"/>
      <c r="AR184" s="677"/>
      <c r="AS184" s="677"/>
      <c r="AT184" s="677"/>
      <c r="AU184" s="677"/>
      <c r="AV184" s="677"/>
      <c r="AW184" s="677"/>
      <c r="AX184" s="677"/>
      <c r="AY184" s="677"/>
      <c r="AZ184" s="677"/>
      <c r="BA184" s="677"/>
      <c r="BB184" s="677"/>
      <c r="BC184" s="677"/>
      <c r="BD184" s="677"/>
      <c r="BE184" s="677"/>
      <c r="BF184" s="677"/>
      <c r="BG184" s="677"/>
      <c r="BH184" s="677"/>
      <c r="BI184" s="677"/>
      <c r="BJ184" s="677"/>
      <c r="BK184" s="677"/>
      <c r="BL184" s="677"/>
      <c r="BM184" s="677"/>
      <c r="BN184" s="677"/>
      <c r="BO184" s="677"/>
      <c r="BP184" s="677"/>
      <c r="BQ184" s="677"/>
      <c r="BR184" s="677"/>
      <c r="BS184" s="677"/>
      <c r="BT184" s="677"/>
      <c r="BU184" s="677"/>
      <c r="BV184" s="677"/>
      <c r="BW184" s="677"/>
      <c r="BX184" s="677"/>
      <c r="BY184" s="677"/>
      <c r="BZ184" s="677"/>
      <c r="CA184" s="677"/>
      <c r="CB184" s="677"/>
      <c r="CC184" s="677"/>
      <c r="CD184" s="677"/>
      <c r="CE184" s="677"/>
      <c r="CF184" s="677"/>
      <c r="CG184" s="677"/>
      <c r="CH184" s="677"/>
      <c r="CI184" s="677"/>
      <c r="CJ184" s="677"/>
      <c r="CK184" s="677"/>
      <c r="CL184" s="677"/>
      <c r="CM184" s="677"/>
      <c r="CN184" s="677"/>
      <c r="CO184" s="677"/>
      <c r="CP184" s="677"/>
      <c r="CQ184" s="677"/>
      <c r="CR184" s="677"/>
      <c r="CS184" s="677"/>
      <c r="CT184" s="677"/>
      <c r="CU184" s="677"/>
      <c r="CV184" s="677"/>
      <c r="CW184" s="677"/>
      <c r="CX184" s="677"/>
      <c r="CY184" s="677"/>
      <c r="CZ184" s="677"/>
      <c r="DA184" s="677"/>
      <c r="DB184" s="677"/>
      <c r="DC184" s="677"/>
      <c r="DD184" s="677"/>
      <c r="DE184" s="677"/>
      <c r="DF184" s="677"/>
      <c r="DG184" s="677"/>
      <c r="DH184" s="677"/>
      <c r="DI184" s="677"/>
      <c r="DJ184" s="677"/>
      <c r="DK184" s="677"/>
      <c r="DL184" s="677"/>
      <c r="DM184" s="677"/>
      <c r="DN184" s="677"/>
      <c r="DO184" s="677"/>
      <c r="DP184" s="677"/>
      <c r="DQ184" s="677"/>
      <c r="DR184" s="677"/>
      <c r="DS184" s="677"/>
      <c r="DT184" s="677"/>
      <c r="DU184" s="677"/>
      <c r="DV184" s="677"/>
      <c r="DW184" s="677"/>
      <c r="DX184" s="677"/>
      <c r="DY184" s="677"/>
      <c r="DZ184" s="677"/>
      <c r="EA184" s="677"/>
      <c r="EB184" s="677"/>
      <c r="EC184" s="677"/>
      <c r="ED184" s="677"/>
      <c r="EE184" s="677"/>
      <c r="EF184" s="677"/>
      <c r="EG184" s="677"/>
      <c r="EH184" s="677"/>
      <c r="EI184" s="677"/>
      <c r="EJ184" s="677"/>
      <c r="EK184" s="677"/>
      <c r="EL184" s="677"/>
      <c r="EM184" s="677"/>
      <c r="EN184" s="677"/>
      <c r="EO184" s="677"/>
      <c r="EP184" s="677"/>
      <c r="EQ184" s="677"/>
      <c r="ER184" s="677"/>
      <c r="ES184" s="677"/>
      <c r="ET184" s="677"/>
      <c r="EU184" s="677"/>
      <c r="EV184" s="677"/>
      <c r="EW184" s="677"/>
      <c r="EX184" s="677"/>
      <c r="EY184" s="677"/>
      <c r="EZ184" s="677"/>
      <c r="FA184" s="677"/>
      <c r="FB184" s="677"/>
      <c r="FC184" s="677"/>
      <c r="FD184" s="677"/>
      <c r="FE184" s="677"/>
      <c r="FF184" s="677"/>
      <c r="FG184" s="677"/>
      <c r="FH184" s="677"/>
      <c r="FI184" s="677"/>
      <c r="FJ184" s="677"/>
      <c r="FK184" s="677"/>
      <c r="FL184" s="677"/>
      <c r="FM184" s="677"/>
      <c r="FN184" s="677"/>
      <c r="FO184" s="677"/>
      <c r="FP184" s="677"/>
      <c r="FQ184" s="677"/>
      <c r="FR184" s="677"/>
      <c r="FS184" s="677"/>
      <c r="FT184" s="677"/>
      <c r="FU184" s="677"/>
      <c r="FV184" s="677"/>
      <c r="FW184" s="677"/>
      <c r="FX184" s="677"/>
      <c r="FY184" s="677"/>
      <c r="FZ184" s="677"/>
      <c r="GA184" s="677"/>
      <c r="GB184" s="677"/>
      <c r="GC184" s="677"/>
      <c r="GD184" s="677"/>
      <c r="GE184" s="677"/>
      <c r="GF184" s="677"/>
      <c r="GG184" s="677"/>
      <c r="GH184" s="677"/>
      <c r="GI184" s="677"/>
      <c r="GJ184" s="677"/>
      <c r="GK184" s="677"/>
      <c r="GL184" s="677"/>
      <c r="GM184" s="677"/>
      <c r="GN184" s="677"/>
      <c r="GO184" s="677"/>
      <c r="GP184" s="677"/>
      <c r="GQ184" s="677"/>
      <c r="GR184" s="677"/>
      <c r="GS184" s="677"/>
      <c r="GT184" s="677"/>
      <c r="GU184" s="677"/>
      <c r="GV184" s="677"/>
      <c r="GW184" s="677"/>
      <c r="GX184" s="677"/>
      <c r="GY184" s="677"/>
      <c r="GZ184" s="677"/>
      <c r="HA184" s="677"/>
      <c r="HB184" s="677"/>
      <c r="HC184" s="677"/>
      <c r="HD184" s="677"/>
      <c r="HE184" s="677"/>
      <c r="HF184" s="677"/>
      <c r="HG184" s="677"/>
      <c r="HH184" s="677"/>
      <c r="HI184" s="677"/>
      <c r="HJ184" s="677"/>
      <c r="HK184" s="677"/>
      <c r="HL184" s="677"/>
      <c r="HM184" s="677"/>
      <c r="HN184" s="677"/>
      <c r="HO184" s="677"/>
      <c r="HP184" s="677"/>
      <c r="HQ184" s="677"/>
      <c r="HR184" s="677"/>
      <c r="HS184" s="677"/>
      <c r="HT184" s="677"/>
      <c r="HU184" s="677"/>
      <c r="HV184" s="677"/>
      <c r="HW184" s="677"/>
      <c r="HX184" s="677"/>
      <c r="HY184" s="677"/>
      <c r="HZ184" s="677"/>
      <c r="IA184" s="677"/>
      <c r="IB184" s="677"/>
      <c r="IC184" s="677"/>
      <c r="ID184" s="677"/>
      <c r="IE184" s="677"/>
      <c r="IF184" s="677"/>
      <c r="IG184" s="677"/>
      <c r="IH184" s="677"/>
      <c r="II184" s="677"/>
      <c r="IJ184" s="677"/>
      <c r="IK184" s="677"/>
      <c r="IL184" s="677"/>
      <c r="IM184" s="677"/>
      <c r="IN184" s="677"/>
      <c r="IO184" s="677"/>
      <c r="IP184" s="677"/>
      <c r="IQ184" s="677"/>
      <c r="IR184" s="677"/>
      <c r="IS184" s="677"/>
      <c r="IT184" s="677"/>
      <c r="IU184" s="677"/>
      <c r="IV184" s="677"/>
      <c r="IW184" s="677"/>
      <c r="IX184" s="677"/>
      <c r="IY184" s="677"/>
      <c r="IZ184" s="677"/>
      <c r="JA184" s="677"/>
      <c r="JB184" s="677"/>
      <c r="JC184" s="677"/>
      <c r="JD184" s="677"/>
      <c r="JE184" s="677"/>
      <c r="JF184" s="22"/>
      <c r="JG184" s="23"/>
      <c r="JH184" s="22"/>
      <c r="JI184" s="22"/>
      <c r="JJ184" s="22"/>
      <c r="JK184" s="22"/>
      <c r="JL184" s="22"/>
      <c r="JM184" s="22"/>
      <c r="JN184" s="22"/>
      <c r="JO184" s="22"/>
      <c r="JP184" s="22"/>
      <c r="JQ184" s="22"/>
      <c r="JR184" s="22"/>
      <c r="JS184" s="22"/>
      <c r="JT184" s="22"/>
      <c r="JU184" s="22"/>
      <c r="JV184" s="22"/>
      <c r="JW184" s="22"/>
      <c r="JX184" s="22"/>
      <c r="JY184" s="22"/>
      <c r="JZ184" s="22"/>
      <c r="KA184" s="22"/>
      <c r="KB184" s="22"/>
      <c r="KC184" s="22"/>
      <c r="KD184" s="22"/>
      <c r="KE184" s="22"/>
      <c r="KF184" s="22"/>
      <c r="KG184" s="22"/>
      <c r="KH184" s="22"/>
      <c r="KI184" s="22"/>
      <c r="KJ184" s="22"/>
      <c r="KK184" s="22"/>
      <c r="KL184" s="22"/>
      <c r="KM184" s="22"/>
      <c r="KN184" s="22"/>
      <c r="KO184" s="22"/>
      <c r="KP184" s="22"/>
      <c r="KQ184" s="22"/>
      <c r="KR184" s="22"/>
      <c r="KS184" s="22"/>
      <c r="KT184" s="22"/>
      <c r="KU184" s="22"/>
      <c r="KV184" s="22"/>
      <c r="KW184" s="22"/>
      <c r="KX184" s="22"/>
      <c r="KY184" s="22"/>
      <c r="KZ184" s="22"/>
      <c r="LA184" s="22"/>
      <c r="LB184" s="22"/>
      <c r="LC184" s="22"/>
      <c r="LD184" s="22"/>
      <c r="LE184" s="22"/>
      <c r="LF184" s="22"/>
      <c r="LG184" s="22"/>
      <c r="LH184" s="45"/>
      <c r="LI184" s="22"/>
      <c r="LJ184" s="23"/>
    </row>
    <row r="185" spans="2:322" ht="3.65" customHeight="1">
      <c r="B185" s="21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3"/>
      <c r="AP185" s="676"/>
      <c r="AQ185" s="677"/>
      <c r="AR185" s="677"/>
      <c r="AS185" s="677"/>
      <c r="AT185" s="677"/>
      <c r="AU185" s="677"/>
      <c r="AV185" s="677"/>
      <c r="AW185" s="677"/>
      <c r="AX185" s="677"/>
      <c r="AY185" s="677"/>
      <c r="AZ185" s="677"/>
      <c r="BA185" s="677"/>
      <c r="BB185" s="677"/>
      <c r="BC185" s="677"/>
      <c r="BD185" s="677"/>
      <c r="BE185" s="677"/>
      <c r="BF185" s="677"/>
      <c r="BG185" s="677"/>
      <c r="BH185" s="677"/>
      <c r="BI185" s="677"/>
      <c r="BJ185" s="677"/>
      <c r="BK185" s="677"/>
      <c r="BL185" s="677"/>
      <c r="BM185" s="677"/>
      <c r="BN185" s="677"/>
      <c r="BO185" s="677"/>
      <c r="BP185" s="677"/>
      <c r="BQ185" s="677"/>
      <c r="BR185" s="677"/>
      <c r="BS185" s="677"/>
      <c r="BT185" s="677"/>
      <c r="BU185" s="677"/>
      <c r="BV185" s="677"/>
      <c r="BW185" s="677"/>
      <c r="BX185" s="677"/>
      <c r="BY185" s="677"/>
      <c r="BZ185" s="677"/>
      <c r="CA185" s="677"/>
      <c r="CB185" s="677"/>
      <c r="CC185" s="677"/>
      <c r="CD185" s="677"/>
      <c r="CE185" s="677"/>
      <c r="CF185" s="677"/>
      <c r="CG185" s="677"/>
      <c r="CH185" s="677"/>
      <c r="CI185" s="677"/>
      <c r="CJ185" s="677"/>
      <c r="CK185" s="677"/>
      <c r="CL185" s="677"/>
      <c r="CM185" s="677"/>
      <c r="CN185" s="677"/>
      <c r="CO185" s="677"/>
      <c r="CP185" s="677"/>
      <c r="CQ185" s="677"/>
      <c r="CR185" s="677"/>
      <c r="CS185" s="677"/>
      <c r="CT185" s="677"/>
      <c r="CU185" s="677"/>
      <c r="CV185" s="677"/>
      <c r="CW185" s="677"/>
      <c r="CX185" s="677"/>
      <c r="CY185" s="677"/>
      <c r="CZ185" s="677"/>
      <c r="DA185" s="677"/>
      <c r="DB185" s="677"/>
      <c r="DC185" s="677"/>
      <c r="DD185" s="677"/>
      <c r="DE185" s="677"/>
      <c r="DF185" s="677"/>
      <c r="DG185" s="677"/>
      <c r="DH185" s="677"/>
      <c r="DI185" s="677"/>
      <c r="DJ185" s="677"/>
      <c r="DK185" s="677"/>
      <c r="DL185" s="677"/>
      <c r="DM185" s="677"/>
      <c r="DN185" s="677"/>
      <c r="DO185" s="677"/>
      <c r="DP185" s="677"/>
      <c r="DQ185" s="677"/>
      <c r="DR185" s="677"/>
      <c r="DS185" s="677"/>
      <c r="DT185" s="677"/>
      <c r="DU185" s="677"/>
      <c r="DV185" s="677"/>
      <c r="DW185" s="677"/>
      <c r="DX185" s="677"/>
      <c r="DY185" s="677"/>
      <c r="DZ185" s="677"/>
      <c r="EA185" s="677"/>
      <c r="EB185" s="677"/>
      <c r="EC185" s="677"/>
      <c r="ED185" s="677"/>
      <c r="EE185" s="677"/>
      <c r="EF185" s="677"/>
      <c r="EG185" s="677"/>
      <c r="EH185" s="677"/>
      <c r="EI185" s="677"/>
      <c r="EJ185" s="677"/>
      <c r="EK185" s="677"/>
      <c r="EL185" s="677"/>
      <c r="EM185" s="677"/>
      <c r="EN185" s="677"/>
      <c r="EO185" s="677"/>
      <c r="EP185" s="677"/>
      <c r="EQ185" s="677"/>
      <c r="ER185" s="677"/>
      <c r="ES185" s="677"/>
      <c r="ET185" s="677"/>
      <c r="EU185" s="677"/>
      <c r="EV185" s="677"/>
      <c r="EW185" s="677"/>
      <c r="EX185" s="677"/>
      <c r="EY185" s="677"/>
      <c r="EZ185" s="677"/>
      <c r="FA185" s="677"/>
      <c r="FB185" s="677"/>
      <c r="FC185" s="677"/>
      <c r="FD185" s="677"/>
      <c r="FE185" s="677"/>
      <c r="FF185" s="677"/>
      <c r="FG185" s="677"/>
      <c r="FH185" s="677"/>
      <c r="FI185" s="677"/>
      <c r="FJ185" s="677"/>
      <c r="FK185" s="677"/>
      <c r="FL185" s="677"/>
      <c r="FM185" s="677"/>
      <c r="FN185" s="677"/>
      <c r="FO185" s="677"/>
      <c r="FP185" s="677"/>
      <c r="FQ185" s="677"/>
      <c r="FR185" s="677"/>
      <c r="FS185" s="677"/>
      <c r="FT185" s="677"/>
      <c r="FU185" s="677"/>
      <c r="FV185" s="677"/>
      <c r="FW185" s="677"/>
      <c r="FX185" s="677"/>
      <c r="FY185" s="677"/>
      <c r="FZ185" s="677"/>
      <c r="GA185" s="677"/>
      <c r="GB185" s="677"/>
      <c r="GC185" s="677"/>
      <c r="GD185" s="677"/>
      <c r="GE185" s="677"/>
      <c r="GF185" s="677"/>
      <c r="GG185" s="677"/>
      <c r="GH185" s="677"/>
      <c r="GI185" s="677"/>
      <c r="GJ185" s="677"/>
      <c r="GK185" s="677"/>
      <c r="GL185" s="677"/>
      <c r="GM185" s="677"/>
      <c r="GN185" s="677"/>
      <c r="GO185" s="677"/>
      <c r="GP185" s="677"/>
      <c r="GQ185" s="677"/>
      <c r="GR185" s="677"/>
      <c r="GS185" s="677"/>
      <c r="GT185" s="677"/>
      <c r="GU185" s="677"/>
      <c r="GV185" s="677"/>
      <c r="GW185" s="677"/>
      <c r="GX185" s="677"/>
      <c r="GY185" s="677"/>
      <c r="GZ185" s="677"/>
      <c r="HA185" s="677"/>
      <c r="HB185" s="677"/>
      <c r="HC185" s="677"/>
      <c r="HD185" s="677"/>
      <c r="HE185" s="677"/>
      <c r="HF185" s="677"/>
      <c r="HG185" s="677"/>
      <c r="HH185" s="677"/>
      <c r="HI185" s="677"/>
      <c r="HJ185" s="677"/>
      <c r="HK185" s="677"/>
      <c r="HL185" s="677"/>
      <c r="HM185" s="677"/>
      <c r="HN185" s="677"/>
      <c r="HO185" s="677"/>
      <c r="HP185" s="677"/>
      <c r="HQ185" s="677"/>
      <c r="HR185" s="677"/>
      <c r="HS185" s="677"/>
      <c r="HT185" s="677"/>
      <c r="HU185" s="677"/>
      <c r="HV185" s="677"/>
      <c r="HW185" s="677"/>
      <c r="HX185" s="677"/>
      <c r="HY185" s="677"/>
      <c r="HZ185" s="677"/>
      <c r="IA185" s="677"/>
      <c r="IB185" s="677"/>
      <c r="IC185" s="677"/>
      <c r="ID185" s="677"/>
      <c r="IE185" s="677"/>
      <c r="IF185" s="677"/>
      <c r="IG185" s="677"/>
      <c r="IH185" s="677"/>
      <c r="II185" s="677"/>
      <c r="IJ185" s="677"/>
      <c r="IK185" s="677"/>
      <c r="IL185" s="677"/>
      <c r="IM185" s="677"/>
      <c r="IN185" s="677"/>
      <c r="IO185" s="677"/>
      <c r="IP185" s="677"/>
      <c r="IQ185" s="677"/>
      <c r="IR185" s="677"/>
      <c r="IS185" s="677"/>
      <c r="IT185" s="677"/>
      <c r="IU185" s="677"/>
      <c r="IV185" s="677"/>
      <c r="IW185" s="677"/>
      <c r="IX185" s="677"/>
      <c r="IY185" s="677"/>
      <c r="IZ185" s="677"/>
      <c r="JA185" s="677"/>
      <c r="JB185" s="677"/>
      <c r="JC185" s="677"/>
      <c r="JD185" s="677"/>
      <c r="JE185" s="677"/>
      <c r="JF185" s="22"/>
      <c r="JG185" s="23"/>
      <c r="JH185" s="22"/>
      <c r="JI185" s="22"/>
      <c r="JJ185" s="22"/>
      <c r="JK185" s="22"/>
      <c r="JL185" s="22"/>
      <c r="JM185" s="22"/>
      <c r="JN185" s="22"/>
      <c r="JO185" s="22"/>
      <c r="JP185" s="22"/>
      <c r="JQ185" s="22"/>
      <c r="JR185" s="22"/>
      <c r="JS185" s="22"/>
      <c r="JT185" s="22"/>
      <c r="JU185" s="22"/>
      <c r="JV185" s="22"/>
      <c r="JW185" s="22"/>
      <c r="JX185" s="22"/>
      <c r="JY185" s="22"/>
      <c r="JZ185" s="22"/>
      <c r="KA185" s="22"/>
      <c r="KB185" s="22"/>
      <c r="KC185" s="22"/>
      <c r="KD185" s="22"/>
      <c r="KE185" s="22"/>
      <c r="KF185" s="22"/>
      <c r="KG185" s="22"/>
      <c r="KH185" s="22"/>
      <c r="KI185" s="22"/>
      <c r="KJ185" s="22"/>
      <c r="KK185" s="22"/>
      <c r="KL185" s="22"/>
      <c r="KM185" s="22"/>
      <c r="KN185" s="22"/>
      <c r="KO185" s="22"/>
      <c r="KP185" s="22"/>
      <c r="KQ185" s="22"/>
      <c r="KR185" s="22"/>
      <c r="KS185" s="22"/>
      <c r="KT185" s="22"/>
      <c r="KU185" s="22"/>
      <c r="KV185" s="22"/>
      <c r="KW185" s="22"/>
      <c r="KX185" s="22"/>
      <c r="KY185" s="22"/>
      <c r="KZ185" s="22"/>
      <c r="LA185" s="22"/>
      <c r="LB185" s="22"/>
      <c r="LC185" s="22"/>
      <c r="LD185" s="22"/>
      <c r="LE185" s="22"/>
      <c r="LF185" s="22"/>
      <c r="LG185" s="22"/>
      <c r="LH185" s="45"/>
      <c r="LI185" s="22"/>
      <c r="LJ185" s="23"/>
    </row>
    <row r="186" spans="2:322" ht="3.65" customHeight="1">
      <c r="B186" s="21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3"/>
      <c r="AP186" s="676"/>
      <c r="AQ186" s="677"/>
      <c r="AR186" s="677"/>
      <c r="AS186" s="677"/>
      <c r="AT186" s="677"/>
      <c r="AU186" s="677"/>
      <c r="AV186" s="677"/>
      <c r="AW186" s="677"/>
      <c r="AX186" s="677"/>
      <c r="AY186" s="677"/>
      <c r="AZ186" s="677"/>
      <c r="BA186" s="677"/>
      <c r="BB186" s="677"/>
      <c r="BC186" s="677"/>
      <c r="BD186" s="677"/>
      <c r="BE186" s="677"/>
      <c r="BF186" s="677"/>
      <c r="BG186" s="677"/>
      <c r="BH186" s="677"/>
      <c r="BI186" s="677"/>
      <c r="BJ186" s="677"/>
      <c r="BK186" s="677"/>
      <c r="BL186" s="677"/>
      <c r="BM186" s="677"/>
      <c r="BN186" s="677"/>
      <c r="BO186" s="677"/>
      <c r="BP186" s="677"/>
      <c r="BQ186" s="677"/>
      <c r="BR186" s="677"/>
      <c r="BS186" s="677"/>
      <c r="BT186" s="677"/>
      <c r="BU186" s="677"/>
      <c r="BV186" s="677"/>
      <c r="BW186" s="677"/>
      <c r="BX186" s="677"/>
      <c r="BY186" s="677"/>
      <c r="BZ186" s="677"/>
      <c r="CA186" s="677"/>
      <c r="CB186" s="677"/>
      <c r="CC186" s="677"/>
      <c r="CD186" s="677"/>
      <c r="CE186" s="677"/>
      <c r="CF186" s="677"/>
      <c r="CG186" s="677"/>
      <c r="CH186" s="677"/>
      <c r="CI186" s="677"/>
      <c r="CJ186" s="677"/>
      <c r="CK186" s="677"/>
      <c r="CL186" s="677"/>
      <c r="CM186" s="677"/>
      <c r="CN186" s="677"/>
      <c r="CO186" s="677"/>
      <c r="CP186" s="677"/>
      <c r="CQ186" s="677"/>
      <c r="CR186" s="677"/>
      <c r="CS186" s="677"/>
      <c r="CT186" s="677"/>
      <c r="CU186" s="677"/>
      <c r="CV186" s="677"/>
      <c r="CW186" s="677"/>
      <c r="CX186" s="677"/>
      <c r="CY186" s="677"/>
      <c r="CZ186" s="677"/>
      <c r="DA186" s="677"/>
      <c r="DB186" s="677"/>
      <c r="DC186" s="677"/>
      <c r="DD186" s="677"/>
      <c r="DE186" s="677"/>
      <c r="DF186" s="677"/>
      <c r="DG186" s="677"/>
      <c r="DH186" s="677"/>
      <c r="DI186" s="677"/>
      <c r="DJ186" s="677"/>
      <c r="DK186" s="677"/>
      <c r="DL186" s="677"/>
      <c r="DM186" s="677"/>
      <c r="DN186" s="677"/>
      <c r="DO186" s="677"/>
      <c r="DP186" s="677"/>
      <c r="DQ186" s="677"/>
      <c r="DR186" s="677"/>
      <c r="DS186" s="677"/>
      <c r="DT186" s="677"/>
      <c r="DU186" s="677"/>
      <c r="DV186" s="677"/>
      <c r="DW186" s="677"/>
      <c r="DX186" s="677"/>
      <c r="DY186" s="677"/>
      <c r="DZ186" s="677"/>
      <c r="EA186" s="677"/>
      <c r="EB186" s="677"/>
      <c r="EC186" s="677"/>
      <c r="ED186" s="677"/>
      <c r="EE186" s="677"/>
      <c r="EF186" s="677"/>
      <c r="EG186" s="677"/>
      <c r="EH186" s="677"/>
      <c r="EI186" s="677"/>
      <c r="EJ186" s="677"/>
      <c r="EK186" s="677"/>
      <c r="EL186" s="677"/>
      <c r="EM186" s="677"/>
      <c r="EN186" s="677"/>
      <c r="EO186" s="677"/>
      <c r="EP186" s="677"/>
      <c r="EQ186" s="677"/>
      <c r="ER186" s="677"/>
      <c r="ES186" s="677"/>
      <c r="ET186" s="677"/>
      <c r="EU186" s="677"/>
      <c r="EV186" s="677"/>
      <c r="EW186" s="677"/>
      <c r="EX186" s="677"/>
      <c r="EY186" s="677"/>
      <c r="EZ186" s="677"/>
      <c r="FA186" s="677"/>
      <c r="FB186" s="677"/>
      <c r="FC186" s="677"/>
      <c r="FD186" s="677"/>
      <c r="FE186" s="677"/>
      <c r="FF186" s="677"/>
      <c r="FG186" s="677"/>
      <c r="FH186" s="677"/>
      <c r="FI186" s="677"/>
      <c r="FJ186" s="677"/>
      <c r="FK186" s="677"/>
      <c r="FL186" s="677"/>
      <c r="FM186" s="677"/>
      <c r="FN186" s="677"/>
      <c r="FO186" s="677"/>
      <c r="FP186" s="677"/>
      <c r="FQ186" s="677"/>
      <c r="FR186" s="677"/>
      <c r="FS186" s="677"/>
      <c r="FT186" s="677"/>
      <c r="FU186" s="677"/>
      <c r="FV186" s="677"/>
      <c r="FW186" s="677"/>
      <c r="FX186" s="677"/>
      <c r="FY186" s="677"/>
      <c r="FZ186" s="677"/>
      <c r="GA186" s="677"/>
      <c r="GB186" s="677"/>
      <c r="GC186" s="677"/>
      <c r="GD186" s="677"/>
      <c r="GE186" s="677"/>
      <c r="GF186" s="677"/>
      <c r="GG186" s="677"/>
      <c r="GH186" s="677"/>
      <c r="GI186" s="677"/>
      <c r="GJ186" s="677"/>
      <c r="GK186" s="677"/>
      <c r="GL186" s="677"/>
      <c r="GM186" s="677"/>
      <c r="GN186" s="677"/>
      <c r="GO186" s="677"/>
      <c r="GP186" s="677"/>
      <c r="GQ186" s="677"/>
      <c r="GR186" s="677"/>
      <c r="GS186" s="677"/>
      <c r="GT186" s="677"/>
      <c r="GU186" s="677"/>
      <c r="GV186" s="677"/>
      <c r="GW186" s="677"/>
      <c r="GX186" s="677"/>
      <c r="GY186" s="677"/>
      <c r="GZ186" s="677"/>
      <c r="HA186" s="677"/>
      <c r="HB186" s="677"/>
      <c r="HC186" s="677"/>
      <c r="HD186" s="677"/>
      <c r="HE186" s="677"/>
      <c r="HF186" s="677"/>
      <c r="HG186" s="677"/>
      <c r="HH186" s="677"/>
      <c r="HI186" s="677"/>
      <c r="HJ186" s="677"/>
      <c r="HK186" s="677"/>
      <c r="HL186" s="677"/>
      <c r="HM186" s="677"/>
      <c r="HN186" s="677"/>
      <c r="HO186" s="677"/>
      <c r="HP186" s="677"/>
      <c r="HQ186" s="677"/>
      <c r="HR186" s="677"/>
      <c r="HS186" s="677"/>
      <c r="HT186" s="677"/>
      <c r="HU186" s="677"/>
      <c r="HV186" s="677"/>
      <c r="HW186" s="677"/>
      <c r="HX186" s="677"/>
      <c r="HY186" s="677"/>
      <c r="HZ186" s="677"/>
      <c r="IA186" s="677"/>
      <c r="IB186" s="677"/>
      <c r="IC186" s="677"/>
      <c r="ID186" s="677"/>
      <c r="IE186" s="677"/>
      <c r="IF186" s="677"/>
      <c r="IG186" s="677"/>
      <c r="IH186" s="677"/>
      <c r="II186" s="677"/>
      <c r="IJ186" s="677"/>
      <c r="IK186" s="677"/>
      <c r="IL186" s="677"/>
      <c r="IM186" s="677"/>
      <c r="IN186" s="677"/>
      <c r="IO186" s="677"/>
      <c r="IP186" s="677"/>
      <c r="IQ186" s="677"/>
      <c r="IR186" s="677"/>
      <c r="IS186" s="677"/>
      <c r="IT186" s="677"/>
      <c r="IU186" s="677"/>
      <c r="IV186" s="677"/>
      <c r="IW186" s="677"/>
      <c r="IX186" s="677"/>
      <c r="IY186" s="677"/>
      <c r="IZ186" s="677"/>
      <c r="JA186" s="677"/>
      <c r="JB186" s="677"/>
      <c r="JC186" s="677"/>
      <c r="JD186" s="677"/>
      <c r="JE186" s="677"/>
      <c r="JF186" s="22"/>
      <c r="JG186" s="23"/>
      <c r="JH186" s="22"/>
      <c r="JI186" s="22"/>
      <c r="JJ186" s="22"/>
      <c r="JK186" s="22"/>
      <c r="JL186" s="22"/>
      <c r="JM186" s="22"/>
      <c r="JN186" s="22"/>
      <c r="JO186" s="22"/>
      <c r="JP186" s="22"/>
      <c r="JQ186" s="22"/>
      <c r="JR186" s="22"/>
      <c r="JS186" s="22"/>
      <c r="JT186" s="22"/>
      <c r="JU186" s="22"/>
      <c r="JV186" s="22"/>
      <c r="JW186" s="22"/>
      <c r="JX186" s="22"/>
      <c r="JY186" s="22"/>
      <c r="JZ186" s="22"/>
      <c r="KA186" s="22"/>
      <c r="KB186" s="22"/>
      <c r="KC186" s="22"/>
      <c r="KD186" s="22"/>
      <c r="KE186" s="22"/>
      <c r="KF186" s="22"/>
      <c r="KG186" s="22"/>
      <c r="KH186" s="22"/>
      <c r="KI186" s="22"/>
      <c r="KJ186" s="22"/>
      <c r="KK186" s="22"/>
      <c r="KL186" s="22"/>
      <c r="KM186" s="22"/>
      <c r="KN186" s="22"/>
      <c r="KO186" s="22"/>
      <c r="KP186" s="22"/>
      <c r="KQ186" s="22"/>
      <c r="KR186" s="22"/>
      <c r="KS186" s="22"/>
      <c r="KT186" s="22"/>
      <c r="KU186" s="22"/>
      <c r="KV186" s="22"/>
      <c r="KW186" s="22"/>
      <c r="KX186" s="22"/>
      <c r="KY186" s="22"/>
      <c r="KZ186" s="22"/>
      <c r="LA186" s="22"/>
      <c r="LB186" s="22"/>
      <c r="LC186" s="22"/>
      <c r="LD186" s="22"/>
      <c r="LE186" s="22"/>
      <c r="LF186" s="22"/>
      <c r="LG186" s="22"/>
      <c r="LH186" s="45"/>
      <c r="LI186" s="22"/>
      <c r="LJ186" s="23"/>
    </row>
    <row r="187" spans="2:322" ht="3.65" customHeight="1">
      <c r="B187" s="21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3"/>
      <c r="AP187" s="676"/>
      <c r="AQ187" s="677"/>
      <c r="AR187" s="677"/>
      <c r="AS187" s="677"/>
      <c r="AT187" s="677"/>
      <c r="AU187" s="677"/>
      <c r="AV187" s="677"/>
      <c r="AW187" s="677"/>
      <c r="AX187" s="677"/>
      <c r="AY187" s="677"/>
      <c r="AZ187" s="677"/>
      <c r="BA187" s="677"/>
      <c r="BB187" s="677"/>
      <c r="BC187" s="677"/>
      <c r="BD187" s="677"/>
      <c r="BE187" s="677"/>
      <c r="BF187" s="677"/>
      <c r="BG187" s="677"/>
      <c r="BH187" s="677"/>
      <c r="BI187" s="677"/>
      <c r="BJ187" s="677"/>
      <c r="BK187" s="677"/>
      <c r="BL187" s="677"/>
      <c r="BM187" s="677"/>
      <c r="BN187" s="677"/>
      <c r="BO187" s="677"/>
      <c r="BP187" s="677"/>
      <c r="BQ187" s="677"/>
      <c r="BR187" s="677"/>
      <c r="BS187" s="677"/>
      <c r="BT187" s="677"/>
      <c r="BU187" s="677"/>
      <c r="BV187" s="677"/>
      <c r="BW187" s="677"/>
      <c r="BX187" s="677"/>
      <c r="BY187" s="677"/>
      <c r="BZ187" s="677"/>
      <c r="CA187" s="677"/>
      <c r="CB187" s="677"/>
      <c r="CC187" s="677"/>
      <c r="CD187" s="677"/>
      <c r="CE187" s="677"/>
      <c r="CF187" s="677"/>
      <c r="CG187" s="677"/>
      <c r="CH187" s="677"/>
      <c r="CI187" s="677"/>
      <c r="CJ187" s="677"/>
      <c r="CK187" s="677"/>
      <c r="CL187" s="677"/>
      <c r="CM187" s="677"/>
      <c r="CN187" s="677"/>
      <c r="CO187" s="677"/>
      <c r="CP187" s="677"/>
      <c r="CQ187" s="677"/>
      <c r="CR187" s="677"/>
      <c r="CS187" s="677"/>
      <c r="CT187" s="677"/>
      <c r="CU187" s="677"/>
      <c r="CV187" s="677"/>
      <c r="CW187" s="677"/>
      <c r="CX187" s="677"/>
      <c r="CY187" s="677"/>
      <c r="CZ187" s="677"/>
      <c r="DA187" s="677"/>
      <c r="DB187" s="677"/>
      <c r="DC187" s="677"/>
      <c r="DD187" s="677"/>
      <c r="DE187" s="677"/>
      <c r="DF187" s="677"/>
      <c r="DG187" s="677"/>
      <c r="DH187" s="677"/>
      <c r="DI187" s="677"/>
      <c r="DJ187" s="677"/>
      <c r="DK187" s="677"/>
      <c r="DL187" s="677"/>
      <c r="DM187" s="677"/>
      <c r="DN187" s="677"/>
      <c r="DO187" s="677"/>
      <c r="DP187" s="677"/>
      <c r="DQ187" s="677"/>
      <c r="DR187" s="677"/>
      <c r="DS187" s="677"/>
      <c r="DT187" s="677"/>
      <c r="DU187" s="677"/>
      <c r="DV187" s="677"/>
      <c r="DW187" s="677"/>
      <c r="DX187" s="677"/>
      <c r="DY187" s="677"/>
      <c r="DZ187" s="677"/>
      <c r="EA187" s="677"/>
      <c r="EB187" s="677"/>
      <c r="EC187" s="677"/>
      <c r="ED187" s="677"/>
      <c r="EE187" s="677"/>
      <c r="EF187" s="677"/>
      <c r="EG187" s="677"/>
      <c r="EH187" s="677"/>
      <c r="EI187" s="677"/>
      <c r="EJ187" s="677"/>
      <c r="EK187" s="677"/>
      <c r="EL187" s="677"/>
      <c r="EM187" s="677"/>
      <c r="EN187" s="677"/>
      <c r="EO187" s="677"/>
      <c r="EP187" s="677"/>
      <c r="EQ187" s="677"/>
      <c r="ER187" s="677"/>
      <c r="ES187" s="677"/>
      <c r="ET187" s="677"/>
      <c r="EU187" s="677"/>
      <c r="EV187" s="677"/>
      <c r="EW187" s="677"/>
      <c r="EX187" s="677"/>
      <c r="EY187" s="677"/>
      <c r="EZ187" s="677"/>
      <c r="FA187" s="677"/>
      <c r="FB187" s="677"/>
      <c r="FC187" s="677"/>
      <c r="FD187" s="677"/>
      <c r="FE187" s="677"/>
      <c r="FF187" s="677"/>
      <c r="FG187" s="677"/>
      <c r="FH187" s="677"/>
      <c r="FI187" s="677"/>
      <c r="FJ187" s="677"/>
      <c r="FK187" s="677"/>
      <c r="FL187" s="677"/>
      <c r="FM187" s="677"/>
      <c r="FN187" s="677"/>
      <c r="FO187" s="677"/>
      <c r="FP187" s="677"/>
      <c r="FQ187" s="677"/>
      <c r="FR187" s="677"/>
      <c r="FS187" s="677"/>
      <c r="FT187" s="677"/>
      <c r="FU187" s="677"/>
      <c r="FV187" s="677"/>
      <c r="FW187" s="677"/>
      <c r="FX187" s="677"/>
      <c r="FY187" s="677"/>
      <c r="FZ187" s="677"/>
      <c r="GA187" s="677"/>
      <c r="GB187" s="677"/>
      <c r="GC187" s="677"/>
      <c r="GD187" s="677"/>
      <c r="GE187" s="677"/>
      <c r="GF187" s="677"/>
      <c r="GG187" s="677"/>
      <c r="GH187" s="677"/>
      <c r="GI187" s="677"/>
      <c r="GJ187" s="677"/>
      <c r="GK187" s="677"/>
      <c r="GL187" s="677"/>
      <c r="GM187" s="677"/>
      <c r="GN187" s="677"/>
      <c r="GO187" s="677"/>
      <c r="GP187" s="677"/>
      <c r="GQ187" s="677"/>
      <c r="GR187" s="677"/>
      <c r="GS187" s="677"/>
      <c r="GT187" s="677"/>
      <c r="GU187" s="677"/>
      <c r="GV187" s="677"/>
      <c r="GW187" s="677"/>
      <c r="GX187" s="677"/>
      <c r="GY187" s="677"/>
      <c r="GZ187" s="677"/>
      <c r="HA187" s="677"/>
      <c r="HB187" s="677"/>
      <c r="HC187" s="677"/>
      <c r="HD187" s="677"/>
      <c r="HE187" s="677"/>
      <c r="HF187" s="677"/>
      <c r="HG187" s="677"/>
      <c r="HH187" s="677"/>
      <c r="HI187" s="677"/>
      <c r="HJ187" s="677"/>
      <c r="HK187" s="677"/>
      <c r="HL187" s="677"/>
      <c r="HM187" s="677"/>
      <c r="HN187" s="677"/>
      <c r="HO187" s="677"/>
      <c r="HP187" s="677"/>
      <c r="HQ187" s="677"/>
      <c r="HR187" s="677"/>
      <c r="HS187" s="677"/>
      <c r="HT187" s="677"/>
      <c r="HU187" s="677"/>
      <c r="HV187" s="677"/>
      <c r="HW187" s="677"/>
      <c r="HX187" s="677"/>
      <c r="HY187" s="677"/>
      <c r="HZ187" s="677"/>
      <c r="IA187" s="677"/>
      <c r="IB187" s="677"/>
      <c r="IC187" s="677"/>
      <c r="ID187" s="677"/>
      <c r="IE187" s="677"/>
      <c r="IF187" s="677"/>
      <c r="IG187" s="677"/>
      <c r="IH187" s="677"/>
      <c r="II187" s="677"/>
      <c r="IJ187" s="677"/>
      <c r="IK187" s="677"/>
      <c r="IL187" s="677"/>
      <c r="IM187" s="677"/>
      <c r="IN187" s="677"/>
      <c r="IO187" s="677"/>
      <c r="IP187" s="677"/>
      <c r="IQ187" s="677"/>
      <c r="IR187" s="677"/>
      <c r="IS187" s="677"/>
      <c r="IT187" s="677"/>
      <c r="IU187" s="677"/>
      <c r="IV187" s="677"/>
      <c r="IW187" s="677"/>
      <c r="IX187" s="677"/>
      <c r="IY187" s="677"/>
      <c r="IZ187" s="677"/>
      <c r="JA187" s="677"/>
      <c r="JB187" s="677"/>
      <c r="JC187" s="677"/>
      <c r="JD187" s="677"/>
      <c r="JE187" s="677"/>
      <c r="JF187" s="22"/>
      <c r="JG187" s="23"/>
      <c r="JH187" s="22"/>
      <c r="JI187" s="22"/>
      <c r="JJ187" s="22"/>
      <c r="JK187" s="22"/>
      <c r="JL187" s="22"/>
      <c r="JM187" s="22"/>
      <c r="JN187" s="22"/>
      <c r="JO187" s="22"/>
      <c r="JP187" s="22"/>
      <c r="JQ187" s="22"/>
      <c r="JR187" s="22"/>
      <c r="JS187" s="22"/>
      <c r="JT187" s="22"/>
      <c r="JU187" s="22"/>
      <c r="JV187" s="22"/>
      <c r="JW187" s="22"/>
      <c r="JX187" s="22"/>
      <c r="JY187" s="22"/>
      <c r="JZ187" s="22"/>
      <c r="KA187" s="22"/>
      <c r="KB187" s="22"/>
      <c r="KC187" s="22"/>
      <c r="KD187" s="22"/>
      <c r="KE187" s="22"/>
      <c r="KF187" s="22"/>
      <c r="KG187" s="22"/>
      <c r="KH187" s="22"/>
      <c r="KI187" s="22"/>
      <c r="KJ187" s="22"/>
      <c r="KK187" s="22"/>
      <c r="KL187" s="22"/>
      <c r="KM187" s="22"/>
      <c r="KN187" s="22"/>
      <c r="KO187" s="22"/>
      <c r="KP187" s="22"/>
      <c r="KQ187" s="22"/>
      <c r="KR187" s="22"/>
      <c r="KS187" s="22"/>
      <c r="KT187" s="22"/>
      <c r="KU187" s="22"/>
      <c r="KV187" s="22"/>
      <c r="KW187" s="22"/>
      <c r="KX187" s="22"/>
      <c r="KY187" s="22"/>
      <c r="KZ187" s="22"/>
      <c r="LA187" s="22"/>
      <c r="LB187" s="22"/>
      <c r="LC187" s="22"/>
      <c r="LD187" s="22"/>
      <c r="LE187" s="22"/>
      <c r="LF187" s="22"/>
      <c r="LG187" s="22"/>
      <c r="LH187" s="22"/>
      <c r="LI187" s="22"/>
      <c r="LJ187" s="23"/>
    </row>
    <row r="188" spans="2:322" ht="3.65" customHeight="1" thickBot="1">
      <c r="B188" s="21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3"/>
      <c r="AP188" s="678"/>
      <c r="AQ188" s="679"/>
      <c r="AR188" s="679"/>
      <c r="AS188" s="679"/>
      <c r="AT188" s="679"/>
      <c r="AU188" s="679"/>
      <c r="AV188" s="679"/>
      <c r="AW188" s="679"/>
      <c r="AX188" s="679"/>
      <c r="AY188" s="679"/>
      <c r="AZ188" s="679"/>
      <c r="BA188" s="679"/>
      <c r="BB188" s="679"/>
      <c r="BC188" s="679"/>
      <c r="BD188" s="679"/>
      <c r="BE188" s="679"/>
      <c r="BF188" s="679"/>
      <c r="BG188" s="679"/>
      <c r="BH188" s="679"/>
      <c r="BI188" s="679"/>
      <c r="BJ188" s="679"/>
      <c r="BK188" s="679"/>
      <c r="BL188" s="679"/>
      <c r="BM188" s="679"/>
      <c r="BN188" s="679"/>
      <c r="BO188" s="679"/>
      <c r="BP188" s="679"/>
      <c r="BQ188" s="679"/>
      <c r="BR188" s="679"/>
      <c r="BS188" s="679"/>
      <c r="BT188" s="679"/>
      <c r="BU188" s="679"/>
      <c r="BV188" s="679"/>
      <c r="BW188" s="679"/>
      <c r="BX188" s="679"/>
      <c r="BY188" s="679"/>
      <c r="BZ188" s="679"/>
      <c r="CA188" s="679"/>
      <c r="CB188" s="679"/>
      <c r="CC188" s="679"/>
      <c r="CD188" s="679"/>
      <c r="CE188" s="679"/>
      <c r="CF188" s="679"/>
      <c r="CG188" s="679"/>
      <c r="CH188" s="679"/>
      <c r="CI188" s="679"/>
      <c r="CJ188" s="679"/>
      <c r="CK188" s="679"/>
      <c r="CL188" s="679"/>
      <c r="CM188" s="679"/>
      <c r="CN188" s="679"/>
      <c r="CO188" s="679"/>
      <c r="CP188" s="679"/>
      <c r="CQ188" s="679"/>
      <c r="CR188" s="679"/>
      <c r="CS188" s="679"/>
      <c r="CT188" s="679"/>
      <c r="CU188" s="679"/>
      <c r="CV188" s="679"/>
      <c r="CW188" s="679"/>
      <c r="CX188" s="679"/>
      <c r="CY188" s="679"/>
      <c r="CZ188" s="679"/>
      <c r="DA188" s="679"/>
      <c r="DB188" s="679"/>
      <c r="DC188" s="679"/>
      <c r="DD188" s="679"/>
      <c r="DE188" s="679"/>
      <c r="DF188" s="679"/>
      <c r="DG188" s="679"/>
      <c r="DH188" s="679"/>
      <c r="DI188" s="679"/>
      <c r="DJ188" s="679"/>
      <c r="DK188" s="679"/>
      <c r="DL188" s="679"/>
      <c r="DM188" s="679"/>
      <c r="DN188" s="679"/>
      <c r="DO188" s="679"/>
      <c r="DP188" s="679"/>
      <c r="DQ188" s="679"/>
      <c r="DR188" s="679"/>
      <c r="DS188" s="679"/>
      <c r="DT188" s="679"/>
      <c r="DU188" s="679"/>
      <c r="DV188" s="679"/>
      <c r="DW188" s="679"/>
      <c r="DX188" s="679"/>
      <c r="DY188" s="679"/>
      <c r="DZ188" s="679"/>
      <c r="EA188" s="679"/>
      <c r="EB188" s="679"/>
      <c r="EC188" s="679"/>
      <c r="ED188" s="679"/>
      <c r="EE188" s="679"/>
      <c r="EF188" s="679"/>
      <c r="EG188" s="679"/>
      <c r="EH188" s="679"/>
      <c r="EI188" s="679"/>
      <c r="EJ188" s="679"/>
      <c r="EK188" s="679"/>
      <c r="EL188" s="679"/>
      <c r="EM188" s="679"/>
      <c r="EN188" s="679"/>
      <c r="EO188" s="679"/>
      <c r="EP188" s="679"/>
      <c r="EQ188" s="679"/>
      <c r="ER188" s="679"/>
      <c r="ES188" s="679"/>
      <c r="ET188" s="679"/>
      <c r="EU188" s="679"/>
      <c r="EV188" s="679"/>
      <c r="EW188" s="679"/>
      <c r="EX188" s="679"/>
      <c r="EY188" s="679"/>
      <c r="EZ188" s="679"/>
      <c r="FA188" s="679"/>
      <c r="FB188" s="679"/>
      <c r="FC188" s="679"/>
      <c r="FD188" s="679"/>
      <c r="FE188" s="679"/>
      <c r="FF188" s="679"/>
      <c r="FG188" s="679"/>
      <c r="FH188" s="679"/>
      <c r="FI188" s="679"/>
      <c r="FJ188" s="679"/>
      <c r="FK188" s="679"/>
      <c r="FL188" s="679"/>
      <c r="FM188" s="679"/>
      <c r="FN188" s="679"/>
      <c r="FO188" s="679"/>
      <c r="FP188" s="679"/>
      <c r="FQ188" s="679"/>
      <c r="FR188" s="679"/>
      <c r="FS188" s="679"/>
      <c r="FT188" s="679"/>
      <c r="FU188" s="679"/>
      <c r="FV188" s="679"/>
      <c r="FW188" s="679"/>
      <c r="FX188" s="679"/>
      <c r="FY188" s="679"/>
      <c r="FZ188" s="679"/>
      <c r="GA188" s="679"/>
      <c r="GB188" s="679"/>
      <c r="GC188" s="679"/>
      <c r="GD188" s="679"/>
      <c r="GE188" s="679"/>
      <c r="GF188" s="679"/>
      <c r="GG188" s="679"/>
      <c r="GH188" s="679"/>
      <c r="GI188" s="679"/>
      <c r="GJ188" s="679"/>
      <c r="GK188" s="679"/>
      <c r="GL188" s="679"/>
      <c r="GM188" s="679"/>
      <c r="GN188" s="679"/>
      <c r="GO188" s="679"/>
      <c r="GP188" s="679"/>
      <c r="GQ188" s="679"/>
      <c r="GR188" s="679"/>
      <c r="GS188" s="679"/>
      <c r="GT188" s="679"/>
      <c r="GU188" s="679"/>
      <c r="GV188" s="679"/>
      <c r="GW188" s="679"/>
      <c r="GX188" s="679"/>
      <c r="GY188" s="679"/>
      <c r="GZ188" s="679"/>
      <c r="HA188" s="679"/>
      <c r="HB188" s="679"/>
      <c r="HC188" s="679"/>
      <c r="HD188" s="679"/>
      <c r="HE188" s="679"/>
      <c r="HF188" s="679"/>
      <c r="HG188" s="679"/>
      <c r="HH188" s="679"/>
      <c r="HI188" s="679"/>
      <c r="HJ188" s="679"/>
      <c r="HK188" s="679"/>
      <c r="HL188" s="679"/>
      <c r="HM188" s="679"/>
      <c r="HN188" s="679"/>
      <c r="HO188" s="679"/>
      <c r="HP188" s="679"/>
      <c r="HQ188" s="679"/>
      <c r="HR188" s="679"/>
      <c r="HS188" s="679"/>
      <c r="HT188" s="679"/>
      <c r="HU188" s="679"/>
      <c r="HV188" s="679"/>
      <c r="HW188" s="679"/>
      <c r="HX188" s="679"/>
      <c r="HY188" s="679"/>
      <c r="HZ188" s="679"/>
      <c r="IA188" s="679"/>
      <c r="IB188" s="679"/>
      <c r="IC188" s="679"/>
      <c r="ID188" s="679"/>
      <c r="IE188" s="679"/>
      <c r="IF188" s="679"/>
      <c r="IG188" s="679"/>
      <c r="IH188" s="679"/>
      <c r="II188" s="679"/>
      <c r="IJ188" s="679"/>
      <c r="IK188" s="679"/>
      <c r="IL188" s="679"/>
      <c r="IM188" s="679"/>
      <c r="IN188" s="679"/>
      <c r="IO188" s="679"/>
      <c r="IP188" s="679"/>
      <c r="IQ188" s="679"/>
      <c r="IR188" s="679"/>
      <c r="IS188" s="679"/>
      <c r="IT188" s="679"/>
      <c r="IU188" s="679"/>
      <c r="IV188" s="679"/>
      <c r="IW188" s="679"/>
      <c r="IX188" s="679"/>
      <c r="IY188" s="679"/>
      <c r="IZ188" s="679"/>
      <c r="JA188" s="679"/>
      <c r="JB188" s="679"/>
      <c r="JC188" s="679"/>
      <c r="JD188" s="679"/>
      <c r="JE188" s="679"/>
      <c r="JF188" s="22"/>
      <c r="JG188" s="23"/>
      <c r="JH188" s="22"/>
      <c r="JI188" s="22"/>
      <c r="JJ188" s="22"/>
      <c r="JK188" s="22"/>
      <c r="JL188" s="22"/>
      <c r="JM188" s="22"/>
      <c r="JN188" s="22"/>
      <c r="JO188" s="22"/>
      <c r="JP188" s="22"/>
      <c r="JQ188" s="22"/>
      <c r="JR188" s="22"/>
      <c r="JS188" s="22"/>
      <c r="JT188" s="22"/>
      <c r="JU188" s="22"/>
      <c r="JV188" s="22"/>
      <c r="JW188" s="22"/>
      <c r="JX188" s="22"/>
      <c r="JY188" s="22"/>
      <c r="JZ188" s="22"/>
      <c r="KA188" s="22"/>
      <c r="KB188" s="22"/>
      <c r="KC188" s="22"/>
      <c r="KD188" s="22"/>
      <c r="KE188" s="22"/>
      <c r="KF188" s="22"/>
      <c r="KG188" s="22"/>
      <c r="KH188" s="22"/>
      <c r="KI188" s="22"/>
      <c r="KJ188" s="22"/>
      <c r="KK188" s="22"/>
      <c r="KL188" s="22"/>
      <c r="KM188" s="22"/>
      <c r="KN188" s="22"/>
      <c r="KO188" s="22"/>
      <c r="KP188" s="22"/>
      <c r="KQ188" s="22"/>
      <c r="KR188" s="22"/>
      <c r="KS188" s="22"/>
      <c r="KT188" s="22"/>
      <c r="KU188" s="22"/>
      <c r="KV188" s="22"/>
      <c r="KW188" s="22"/>
      <c r="KX188" s="22"/>
      <c r="KY188" s="22"/>
      <c r="KZ188" s="22"/>
      <c r="LA188" s="22"/>
      <c r="LB188" s="22"/>
      <c r="LC188" s="22"/>
      <c r="LD188" s="22"/>
      <c r="LE188" s="22"/>
      <c r="LF188" s="22"/>
      <c r="LG188" s="22"/>
      <c r="LH188" s="22"/>
      <c r="LI188" s="22"/>
      <c r="LJ188" s="23"/>
    </row>
    <row r="189" spans="2:322" ht="3.65" customHeight="1" thickTop="1">
      <c r="B189" s="669"/>
      <c r="C189" s="670"/>
      <c r="D189" s="670"/>
      <c r="E189" s="670"/>
      <c r="F189" s="670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670"/>
      <c r="T189" s="670"/>
      <c r="U189" s="670"/>
      <c r="V189" s="670"/>
      <c r="W189" s="670"/>
      <c r="X189" s="670"/>
      <c r="Y189" s="670"/>
      <c r="Z189" s="670"/>
      <c r="AA189" s="670"/>
      <c r="AB189" s="670"/>
      <c r="AC189" s="670"/>
      <c r="AD189" s="670"/>
      <c r="AE189" s="670"/>
      <c r="AF189" s="670"/>
      <c r="AG189" s="670"/>
      <c r="AH189" s="670"/>
      <c r="AI189" s="670"/>
      <c r="AJ189" s="670"/>
      <c r="AK189" s="670"/>
      <c r="AL189" s="670"/>
      <c r="AM189" s="670"/>
      <c r="AN189" s="670"/>
      <c r="AO189" s="670"/>
      <c r="AP189" s="670"/>
      <c r="AQ189" s="670"/>
      <c r="AR189" s="670"/>
      <c r="AS189" s="670"/>
      <c r="AT189" s="670"/>
      <c r="AU189" s="670"/>
      <c r="AV189" s="670"/>
      <c r="AW189" s="670"/>
      <c r="AX189" s="670"/>
      <c r="AY189" s="670"/>
      <c r="AZ189" s="670"/>
      <c r="BA189" s="670"/>
      <c r="BB189" s="670"/>
      <c r="BC189" s="670"/>
      <c r="BD189" s="670"/>
      <c r="BE189" s="670"/>
      <c r="BF189" s="670"/>
      <c r="BG189" s="670"/>
      <c r="BH189" s="670"/>
      <c r="BI189" s="670"/>
      <c r="BJ189" s="670"/>
      <c r="BK189" s="670"/>
      <c r="BL189" s="670"/>
      <c r="BM189" s="670"/>
      <c r="BN189" s="670"/>
      <c r="BO189" s="670"/>
      <c r="BP189" s="670"/>
      <c r="BQ189" s="670"/>
      <c r="BR189" s="670"/>
      <c r="BS189" s="670"/>
      <c r="BT189" s="670"/>
      <c r="BU189" s="670"/>
      <c r="BV189" s="670"/>
      <c r="BW189" s="670"/>
      <c r="BX189" s="670"/>
      <c r="BY189" s="670"/>
      <c r="BZ189" s="670"/>
      <c r="CA189" s="670"/>
      <c r="CB189" s="670"/>
      <c r="CC189" s="670"/>
      <c r="CD189" s="670"/>
      <c r="CE189" s="670"/>
      <c r="CF189" s="670"/>
      <c r="CG189" s="670"/>
      <c r="CH189" s="670"/>
      <c r="CI189" s="670"/>
      <c r="CJ189" s="670"/>
      <c r="CK189" s="670"/>
      <c r="CL189" s="670"/>
      <c r="CM189" s="670"/>
      <c r="CN189" s="670"/>
      <c r="CO189" s="670"/>
      <c r="CP189" s="670"/>
      <c r="CQ189" s="670"/>
      <c r="CR189" s="670"/>
      <c r="CS189" s="670"/>
      <c r="CT189" s="670"/>
      <c r="CU189" s="670"/>
      <c r="CV189" s="670"/>
      <c r="CW189" s="670"/>
      <c r="CX189" s="670"/>
      <c r="CY189" s="670"/>
      <c r="CZ189" s="670"/>
      <c r="DA189" s="670"/>
      <c r="DB189" s="670"/>
      <c r="DC189" s="670"/>
      <c r="DD189" s="670"/>
      <c r="DE189" s="670"/>
      <c r="DF189" s="670"/>
      <c r="DG189" s="670"/>
      <c r="DH189" s="670"/>
      <c r="DI189" s="670"/>
      <c r="DJ189" s="670"/>
      <c r="DK189" s="670"/>
      <c r="DL189" s="670"/>
      <c r="DM189" s="670"/>
      <c r="DN189" s="670"/>
      <c r="DO189" s="670"/>
      <c r="DP189" s="670"/>
      <c r="DQ189" s="670"/>
      <c r="DR189" s="670"/>
      <c r="DS189" s="670"/>
      <c r="DT189" s="670"/>
      <c r="DU189" s="670"/>
      <c r="DV189" s="670"/>
      <c r="DW189" s="670"/>
      <c r="DX189" s="670"/>
      <c r="DY189" s="670"/>
      <c r="DZ189" s="670"/>
      <c r="EA189" s="670"/>
      <c r="EB189" s="670"/>
      <c r="EC189" s="670"/>
      <c r="ED189" s="670"/>
      <c r="EE189" s="670"/>
      <c r="EF189" s="670"/>
      <c r="EG189" s="670"/>
      <c r="EH189" s="670"/>
      <c r="EI189" s="670"/>
      <c r="EJ189" s="670"/>
      <c r="EK189" s="670"/>
      <c r="EL189" s="670"/>
      <c r="EM189" s="670"/>
      <c r="EN189" s="670"/>
      <c r="EO189" s="670"/>
      <c r="EP189" s="670"/>
      <c r="EQ189" s="670"/>
      <c r="ER189" s="670"/>
      <c r="ES189" s="670"/>
      <c r="ET189" s="670"/>
      <c r="EU189" s="670"/>
      <c r="EV189" s="670"/>
      <c r="EW189" s="670"/>
      <c r="EX189" s="670"/>
      <c r="EY189" s="670"/>
      <c r="EZ189" s="670"/>
      <c r="FA189" s="670"/>
      <c r="FB189" s="670"/>
      <c r="FC189" s="670"/>
      <c r="FD189" s="670"/>
      <c r="FE189" s="670"/>
      <c r="FF189" s="670"/>
      <c r="FG189" s="670"/>
      <c r="FH189" s="670"/>
      <c r="FI189" s="670"/>
      <c r="FJ189" s="670"/>
      <c r="FK189" s="670"/>
      <c r="FL189" s="670"/>
      <c r="FM189" s="670"/>
      <c r="FN189" s="670"/>
      <c r="FO189" s="670"/>
      <c r="FP189" s="670"/>
      <c r="FQ189" s="670"/>
      <c r="FR189" s="670"/>
      <c r="FS189" s="670"/>
      <c r="FT189" s="670"/>
      <c r="FU189" s="670"/>
      <c r="FV189" s="670"/>
      <c r="FW189" s="670"/>
      <c r="FX189" s="670"/>
      <c r="FY189" s="670"/>
      <c r="FZ189" s="670"/>
      <c r="GA189" s="670"/>
      <c r="GB189" s="670"/>
      <c r="GC189" s="670"/>
      <c r="GD189" s="670"/>
      <c r="GE189" s="670"/>
      <c r="GF189" s="670"/>
      <c r="GG189" s="670"/>
      <c r="GH189" s="670"/>
      <c r="GI189" s="670"/>
      <c r="GJ189" s="670"/>
      <c r="GK189" s="670"/>
      <c r="GL189" s="670"/>
      <c r="GM189" s="670"/>
      <c r="GN189" s="670"/>
      <c r="GO189" s="670"/>
      <c r="GP189" s="670"/>
      <c r="GQ189" s="670"/>
      <c r="GR189" s="670"/>
      <c r="GS189" s="670"/>
      <c r="GT189" s="670"/>
      <c r="GU189" s="670"/>
      <c r="GV189" s="670"/>
      <c r="GW189" s="670"/>
      <c r="GX189" s="670"/>
      <c r="GY189" s="670"/>
      <c r="GZ189" s="670"/>
      <c r="HA189" s="670"/>
      <c r="HB189" s="670"/>
      <c r="HC189" s="670"/>
      <c r="HD189" s="670"/>
      <c r="HE189" s="670"/>
      <c r="HF189" s="670"/>
      <c r="HG189" s="670"/>
      <c r="HH189" s="670"/>
      <c r="HI189" s="670"/>
      <c r="HJ189" s="670"/>
      <c r="HK189" s="670"/>
      <c r="HL189" s="670"/>
      <c r="HM189" s="670"/>
      <c r="HN189" s="670"/>
      <c r="HO189" s="670"/>
      <c r="HP189" s="670"/>
      <c r="HQ189" s="670"/>
      <c r="HR189" s="670"/>
      <c r="HS189" s="670"/>
      <c r="HT189" s="670"/>
      <c r="HU189" s="670"/>
      <c r="HV189" s="670"/>
      <c r="HW189" s="670"/>
      <c r="HX189" s="670"/>
      <c r="HY189" s="670"/>
      <c r="HZ189" s="670"/>
      <c r="IA189" s="670"/>
      <c r="IB189" s="670"/>
      <c r="IC189" s="670"/>
      <c r="ID189" s="670"/>
      <c r="IE189" s="670"/>
      <c r="IF189" s="670"/>
      <c r="IG189" s="670"/>
      <c r="IH189" s="670"/>
      <c r="II189" s="670"/>
      <c r="IJ189" s="670"/>
      <c r="IK189" s="670"/>
      <c r="IL189" s="670"/>
      <c r="IM189" s="670"/>
      <c r="IN189" s="670"/>
      <c r="IO189" s="670"/>
      <c r="IP189" s="670"/>
      <c r="IQ189" s="670"/>
      <c r="IR189" s="670"/>
      <c r="IS189" s="670"/>
      <c r="IT189" s="670"/>
      <c r="IU189" s="670"/>
      <c r="IV189" s="670"/>
      <c r="IW189" s="670"/>
      <c r="IX189" s="670"/>
      <c r="IY189" s="670"/>
      <c r="IZ189" s="670"/>
      <c r="JA189" s="670"/>
      <c r="JB189" s="670"/>
      <c r="JC189" s="670"/>
      <c r="JD189" s="670"/>
      <c r="JE189" s="670"/>
      <c r="JF189" s="670"/>
      <c r="JG189" s="670"/>
      <c r="JH189" s="670"/>
      <c r="JI189" s="670"/>
      <c r="JJ189" s="670"/>
      <c r="JK189" s="670"/>
      <c r="JL189" s="670"/>
      <c r="JM189" s="670"/>
      <c r="JN189" s="670"/>
      <c r="JO189" s="670"/>
      <c r="JP189" s="670"/>
      <c r="JQ189" s="670"/>
      <c r="JR189" s="670"/>
      <c r="JS189" s="670"/>
      <c r="JT189" s="670"/>
      <c r="JU189" s="670"/>
      <c r="JV189" s="670"/>
      <c r="JW189" s="670"/>
      <c r="JX189" s="670"/>
      <c r="JY189" s="670"/>
      <c r="JZ189" s="670"/>
      <c r="KA189" s="670"/>
      <c r="KB189" s="670"/>
      <c r="KC189" s="670"/>
      <c r="KD189" s="670"/>
      <c r="KE189" s="670"/>
      <c r="KF189" s="670"/>
      <c r="KG189" s="670"/>
      <c r="KH189" s="670"/>
      <c r="KI189" s="670"/>
      <c r="KJ189" s="670"/>
      <c r="KK189" s="670"/>
      <c r="KL189" s="670"/>
      <c r="KM189" s="670"/>
      <c r="KN189" s="670"/>
      <c r="KO189" s="670"/>
      <c r="KP189" s="670"/>
      <c r="KQ189" s="670"/>
      <c r="KR189" s="670"/>
      <c r="KS189" s="670"/>
      <c r="KT189" s="670"/>
      <c r="KU189" s="670"/>
      <c r="KV189" s="670"/>
      <c r="KW189" s="670"/>
      <c r="KX189" s="670"/>
      <c r="KY189" s="670"/>
      <c r="KZ189" s="670"/>
      <c r="LA189" s="670"/>
      <c r="LB189" s="670"/>
      <c r="LC189" s="670"/>
      <c r="LD189" s="670"/>
      <c r="LE189" s="670"/>
      <c r="LF189" s="670"/>
      <c r="LG189" s="670"/>
      <c r="LH189" s="670"/>
      <c r="LI189" s="670"/>
      <c r="LJ189" s="671"/>
    </row>
    <row r="190" spans="2:322" ht="3.65" customHeight="1">
      <c r="B190" s="652"/>
      <c r="C190" s="653"/>
      <c r="D190" s="653"/>
      <c r="E190" s="653"/>
      <c r="F190" s="653"/>
      <c r="G190" s="653"/>
      <c r="H190" s="653"/>
      <c r="I190" s="653"/>
      <c r="J190" s="653"/>
      <c r="K190" s="653"/>
      <c r="L190" s="653"/>
      <c r="M190" s="653"/>
      <c r="N190" s="653"/>
      <c r="O190" s="653"/>
      <c r="P190" s="653"/>
      <c r="Q190" s="653"/>
      <c r="R190" s="653"/>
      <c r="S190" s="653"/>
      <c r="T190" s="653"/>
      <c r="U190" s="653"/>
      <c r="V190" s="653"/>
      <c r="W190" s="653"/>
      <c r="X190" s="653"/>
      <c r="Y190" s="653"/>
      <c r="Z190" s="653"/>
      <c r="AA190" s="653"/>
      <c r="AB190" s="653"/>
      <c r="AC190" s="653"/>
      <c r="AD190" s="653"/>
      <c r="AE190" s="653"/>
      <c r="AF190" s="653"/>
      <c r="AG190" s="653"/>
      <c r="AH190" s="653"/>
      <c r="AI190" s="653"/>
      <c r="AJ190" s="653"/>
      <c r="AK190" s="653"/>
      <c r="AL190" s="653"/>
      <c r="AM190" s="653"/>
      <c r="AN190" s="653"/>
      <c r="AO190" s="653"/>
      <c r="AP190" s="653"/>
      <c r="AQ190" s="653"/>
      <c r="AR190" s="653"/>
      <c r="AS190" s="653"/>
      <c r="AT190" s="653"/>
      <c r="AU190" s="653"/>
      <c r="AV190" s="653"/>
      <c r="AW190" s="653"/>
      <c r="AX190" s="653"/>
      <c r="AY190" s="653"/>
      <c r="AZ190" s="653"/>
      <c r="BA190" s="653"/>
      <c r="BB190" s="653"/>
      <c r="BC190" s="653"/>
      <c r="BD190" s="653"/>
      <c r="BE190" s="653"/>
      <c r="BF190" s="653"/>
      <c r="BG190" s="653"/>
      <c r="BH190" s="653"/>
      <c r="BI190" s="653"/>
      <c r="BJ190" s="653"/>
      <c r="BK190" s="653"/>
      <c r="BL190" s="653"/>
      <c r="BM190" s="653"/>
      <c r="BN190" s="653"/>
      <c r="BO190" s="653"/>
      <c r="BP190" s="653"/>
      <c r="BQ190" s="653"/>
      <c r="BR190" s="653"/>
      <c r="BS190" s="653"/>
      <c r="BT190" s="653"/>
      <c r="BU190" s="653"/>
      <c r="BV190" s="653"/>
      <c r="BW190" s="653"/>
      <c r="BX190" s="653"/>
      <c r="BY190" s="653"/>
      <c r="BZ190" s="653"/>
      <c r="CA190" s="653"/>
      <c r="CB190" s="653"/>
      <c r="CC190" s="653"/>
      <c r="CD190" s="653"/>
      <c r="CE190" s="653"/>
      <c r="CF190" s="653"/>
      <c r="CG190" s="653"/>
      <c r="CH190" s="653"/>
      <c r="CI190" s="653"/>
      <c r="CJ190" s="653"/>
      <c r="CK190" s="653"/>
      <c r="CL190" s="653"/>
      <c r="CM190" s="653"/>
      <c r="CN190" s="653"/>
      <c r="CO190" s="653"/>
      <c r="CP190" s="653"/>
      <c r="CQ190" s="653"/>
      <c r="CR190" s="653"/>
      <c r="CS190" s="653"/>
      <c r="CT190" s="653"/>
      <c r="CU190" s="653"/>
      <c r="CV190" s="653"/>
      <c r="CW190" s="653"/>
      <c r="CX190" s="653"/>
      <c r="CY190" s="653"/>
      <c r="CZ190" s="653"/>
      <c r="DA190" s="653"/>
      <c r="DB190" s="653"/>
      <c r="DC190" s="653"/>
      <c r="DD190" s="653"/>
      <c r="DE190" s="653"/>
      <c r="DF190" s="653"/>
      <c r="DG190" s="653"/>
      <c r="DH190" s="653"/>
      <c r="DI190" s="653"/>
      <c r="DJ190" s="653"/>
      <c r="DK190" s="653"/>
      <c r="DL190" s="653"/>
      <c r="DM190" s="653"/>
      <c r="DN190" s="653"/>
      <c r="DO190" s="653"/>
      <c r="DP190" s="653"/>
      <c r="DQ190" s="653"/>
      <c r="DR190" s="653"/>
      <c r="DS190" s="653"/>
      <c r="DT190" s="653"/>
      <c r="DU190" s="653"/>
      <c r="DV190" s="653"/>
      <c r="DW190" s="653"/>
      <c r="DX190" s="653"/>
      <c r="DY190" s="653"/>
      <c r="DZ190" s="653"/>
      <c r="EA190" s="653"/>
      <c r="EB190" s="653"/>
      <c r="EC190" s="653"/>
      <c r="ED190" s="653"/>
      <c r="EE190" s="653"/>
      <c r="EF190" s="653"/>
      <c r="EG190" s="653"/>
      <c r="EH190" s="653"/>
      <c r="EI190" s="653"/>
      <c r="EJ190" s="653"/>
      <c r="EK190" s="653"/>
      <c r="EL190" s="653"/>
      <c r="EM190" s="653"/>
      <c r="EN190" s="653"/>
      <c r="EO190" s="653"/>
      <c r="EP190" s="653"/>
      <c r="EQ190" s="653"/>
      <c r="ER190" s="653"/>
      <c r="ES190" s="653"/>
      <c r="ET190" s="653"/>
      <c r="EU190" s="653"/>
      <c r="EV190" s="653"/>
      <c r="EW190" s="653"/>
      <c r="EX190" s="653"/>
      <c r="EY190" s="653"/>
      <c r="EZ190" s="653"/>
      <c r="FA190" s="653"/>
      <c r="FB190" s="653"/>
      <c r="FC190" s="653"/>
      <c r="FD190" s="653"/>
      <c r="FE190" s="653"/>
      <c r="FF190" s="653"/>
      <c r="FG190" s="653"/>
      <c r="FH190" s="653"/>
      <c r="FI190" s="653"/>
      <c r="FJ190" s="653"/>
      <c r="FK190" s="653"/>
      <c r="FL190" s="653"/>
      <c r="FM190" s="653"/>
      <c r="FN190" s="653"/>
      <c r="FO190" s="653"/>
      <c r="FP190" s="653"/>
      <c r="FQ190" s="653"/>
      <c r="FR190" s="653"/>
      <c r="FS190" s="653"/>
      <c r="FT190" s="653"/>
      <c r="FU190" s="653"/>
      <c r="FV190" s="653"/>
      <c r="FW190" s="653"/>
      <c r="FX190" s="653"/>
      <c r="FY190" s="653"/>
      <c r="FZ190" s="653"/>
      <c r="GA190" s="653"/>
      <c r="GB190" s="653"/>
      <c r="GC190" s="653"/>
      <c r="GD190" s="653"/>
      <c r="GE190" s="653"/>
      <c r="GF190" s="653"/>
      <c r="GG190" s="653"/>
      <c r="GH190" s="653"/>
      <c r="GI190" s="653"/>
      <c r="GJ190" s="653"/>
      <c r="GK190" s="653"/>
      <c r="GL190" s="653"/>
      <c r="GM190" s="653"/>
      <c r="GN190" s="653"/>
      <c r="GO190" s="653"/>
      <c r="GP190" s="653"/>
      <c r="GQ190" s="653"/>
      <c r="GR190" s="653"/>
      <c r="GS190" s="653"/>
      <c r="GT190" s="653"/>
      <c r="GU190" s="653"/>
      <c r="GV190" s="653"/>
      <c r="GW190" s="653"/>
      <c r="GX190" s="653"/>
      <c r="GY190" s="653"/>
      <c r="GZ190" s="653"/>
      <c r="HA190" s="653"/>
      <c r="HB190" s="653"/>
      <c r="HC190" s="653"/>
      <c r="HD190" s="653"/>
      <c r="HE190" s="653"/>
      <c r="HF190" s="653"/>
      <c r="HG190" s="653"/>
      <c r="HH190" s="653"/>
      <c r="HI190" s="653"/>
      <c r="HJ190" s="653"/>
      <c r="HK190" s="653"/>
      <c r="HL190" s="653"/>
      <c r="HM190" s="653"/>
      <c r="HN190" s="653"/>
      <c r="HO190" s="653"/>
      <c r="HP190" s="653"/>
      <c r="HQ190" s="653"/>
      <c r="HR190" s="653"/>
      <c r="HS190" s="653"/>
      <c r="HT190" s="653"/>
      <c r="HU190" s="653"/>
      <c r="HV190" s="653"/>
      <c r="HW190" s="653"/>
      <c r="HX190" s="653"/>
      <c r="HY190" s="653"/>
      <c r="HZ190" s="653"/>
      <c r="IA190" s="653"/>
      <c r="IB190" s="653"/>
      <c r="IC190" s="653"/>
      <c r="ID190" s="653"/>
      <c r="IE190" s="653"/>
      <c r="IF190" s="653"/>
      <c r="IG190" s="653"/>
      <c r="IH190" s="653"/>
      <c r="II190" s="653"/>
      <c r="IJ190" s="653"/>
      <c r="IK190" s="653"/>
      <c r="IL190" s="653"/>
      <c r="IM190" s="653"/>
      <c r="IN190" s="653"/>
      <c r="IO190" s="653"/>
      <c r="IP190" s="653"/>
      <c r="IQ190" s="653"/>
      <c r="IR190" s="653"/>
      <c r="IS190" s="653"/>
      <c r="IT190" s="653"/>
      <c r="IU190" s="653"/>
      <c r="IV190" s="653"/>
      <c r="IW190" s="653"/>
      <c r="IX190" s="653"/>
      <c r="IY190" s="653"/>
      <c r="IZ190" s="653"/>
      <c r="JA190" s="653"/>
      <c r="JB190" s="653"/>
      <c r="JC190" s="653"/>
      <c r="JD190" s="653"/>
      <c r="JE190" s="653"/>
      <c r="JF190" s="653"/>
      <c r="JG190" s="653"/>
      <c r="JH190" s="653"/>
      <c r="JI190" s="653"/>
      <c r="JJ190" s="653"/>
      <c r="JK190" s="653"/>
      <c r="JL190" s="653"/>
      <c r="JM190" s="653"/>
      <c r="JN190" s="653"/>
      <c r="JO190" s="653"/>
      <c r="JP190" s="653"/>
      <c r="JQ190" s="653"/>
      <c r="JR190" s="653"/>
      <c r="JS190" s="653"/>
      <c r="JT190" s="653"/>
      <c r="JU190" s="653"/>
      <c r="JV190" s="653"/>
      <c r="JW190" s="653"/>
      <c r="JX190" s="653"/>
      <c r="JY190" s="653"/>
      <c r="JZ190" s="653"/>
      <c r="KA190" s="653"/>
      <c r="KB190" s="653"/>
      <c r="KC190" s="653"/>
      <c r="KD190" s="653"/>
      <c r="KE190" s="653"/>
      <c r="KF190" s="653"/>
      <c r="KG190" s="653"/>
      <c r="KH190" s="653"/>
      <c r="KI190" s="653"/>
      <c r="KJ190" s="653"/>
      <c r="KK190" s="653"/>
      <c r="KL190" s="653"/>
      <c r="KM190" s="653"/>
      <c r="KN190" s="653"/>
      <c r="KO190" s="653"/>
      <c r="KP190" s="653"/>
      <c r="KQ190" s="653"/>
      <c r="KR190" s="653"/>
      <c r="KS190" s="653"/>
      <c r="KT190" s="653"/>
      <c r="KU190" s="653"/>
      <c r="KV190" s="653"/>
      <c r="KW190" s="653"/>
      <c r="KX190" s="653"/>
      <c r="KY190" s="653"/>
      <c r="KZ190" s="653"/>
      <c r="LA190" s="653"/>
      <c r="LB190" s="653"/>
      <c r="LC190" s="653"/>
      <c r="LD190" s="653"/>
      <c r="LE190" s="653"/>
      <c r="LF190" s="653"/>
      <c r="LG190" s="653"/>
      <c r="LH190" s="653"/>
      <c r="LI190" s="653"/>
      <c r="LJ190" s="654"/>
    </row>
    <row r="191" spans="2:322" ht="3.65" customHeight="1">
      <c r="B191" s="652"/>
      <c r="C191" s="653"/>
      <c r="D191" s="653"/>
      <c r="E191" s="653"/>
      <c r="F191" s="653"/>
      <c r="G191" s="653"/>
      <c r="H191" s="653"/>
      <c r="I191" s="653"/>
      <c r="J191" s="653"/>
      <c r="K191" s="653"/>
      <c r="L191" s="653"/>
      <c r="M191" s="653"/>
      <c r="N191" s="653"/>
      <c r="O191" s="653"/>
      <c r="P191" s="653"/>
      <c r="Q191" s="653"/>
      <c r="R191" s="653"/>
      <c r="S191" s="653"/>
      <c r="T191" s="653"/>
      <c r="U191" s="653"/>
      <c r="V191" s="653"/>
      <c r="W191" s="653"/>
      <c r="X191" s="653"/>
      <c r="Y191" s="653"/>
      <c r="Z191" s="653"/>
      <c r="AA191" s="653"/>
      <c r="AB191" s="653"/>
      <c r="AC191" s="653"/>
      <c r="AD191" s="653"/>
      <c r="AE191" s="653"/>
      <c r="AF191" s="653"/>
      <c r="AG191" s="653"/>
      <c r="AH191" s="653"/>
      <c r="AI191" s="653"/>
      <c r="AJ191" s="653"/>
      <c r="AK191" s="653"/>
      <c r="AL191" s="653"/>
      <c r="AM191" s="653"/>
      <c r="AN191" s="653"/>
      <c r="AO191" s="653"/>
      <c r="AP191" s="653"/>
      <c r="AQ191" s="653"/>
      <c r="AR191" s="653"/>
      <c r="AS191" s="653"/>
      <c r="AT191" s="653"/>
      <c r="AU191" s="653"/>
      <c r="AV191" s="653"/>
      <c r="AW191" s="653"/>
      <c r="AX191" s="653"/>
      <c r="AY191" s="653"/>
      <c r="AZ191" s="653"/>
      <c r="BA191" s="653"/>
      <c r="BB191" s="653"/>
      <c r="BC191" s="653"/>
      <c r="BD191" s="653"/>
      <c r="BE191" s="653"/>
      <c r="BF191" s="653"/>
      <c r="BG191" s="653"/>
      <c r="BH191" s="653"/>
      <c r="BI191" s="653"/>
      <c r="BJ191" s="653"/>
      <c r="BK191" s="653"/>
      <c r="BL191" s="653"/>
      <c r="BM191" s="653"/>
      <c r="BN191" s="653"/>
      <c r="BO191" s="653"/>
      <c r="BP191" s="653"/>
      <c r="BQ191" s="653"/>
      <c r="BR191" s="653"/>
      <c r="BS191" s="653"/>
      <c r="BT191" s="653"/>
      <c r="BU191" s="653"/>
      <c r="BV191" s="653"/>
      <c r="BW191" s="653"/>
      <c r="BX191" s="653"/>
      <c r="BY191" s="653"/>
      <c r="BZ191" s="653"/>
      <c r="CA191" s="653"/>
      <c r="CB191" s="653"/>
      <c r="CC191" s="653"/>
      <c r="CD191" s="653"/>
      <c r="CE191" s="653"/>
      <c r="CF191" s="653"/>
      <c r="CG191" s="653"/>
      <c r="CH191" s="653"/>
      <c r="CI191" s="653"/>
      <c r="CJ191" s="653"/>
      <c r="CK191" s="653"/>
      <c r="CL191" s="653"/>
      <c r="CM191" s="653"/>
      <c r="CN191" s="653"/>
      <c r="CO191" s="653"/>
      <c r="CP191" s="653"/>
      <c r="CQ191" s="653"/>
      <c r="CR191" s="653"/>
      <c r="CS191" s="653"/>
      <c r="CT191" s="653"/>
      <c r="CU191" s="653"/>
      <c r="CV191" s="653"/>
      <c r="CW191" s="653"/>
      <c r="CX191" s="653"/>
      <c r="CY191" s="653"/>
      <c r="CZ191" s="653"/>
      <c r="DA191" s="653"/>
      <c r="DB191" s="653"/>
      <c r="DC191" s="653"/>
      <c r="DD191" s="653"/>
      <c r="DE191" s="653"/>
      <c r="DF191" s="653"/>
      <c r="DG191" s="653"/>
      <c r="DH191" s="653"/>
      <c r="DI191" s="653"/>
      <c r="DJ191" s="653"/>
      <c r="DK191" s="653"/>
      <c r="DL191" s="653"/>
      <c r="DM191" s="653"/>
      <c r="DN191" s="653"/>
      <c r="DO191" s="653"/>
      <c r="DP191" s="653"/>
      <c r="DQ191" s="653"/>
      <c r="DR191" s="653"/>
      <c r="DS191" s="653"/>
      <c r="DT191" s="653"/>
      <c r="DU191" s="653"/>
      <c r="DV191" s="653"/>
      <c r="DW191" s="653"/>
      <c r="DX191" s="653"/>
      <c r="DY191" s="653"/>
      <c r="DZ191" s="653"/>
      <c r="EA191" s="653"/>
      <c r="EB191" s="653"/>
      <c r="EC191" s="653"/>
      <c r="ED191" s="653"/>
      <c r="EE191" s="653"/>
      <c r="EF191" s="653"/>
      <c r="EG191" s="653"/>
      <c r="EH191" s="653"/>
      <c r="EI191" s="653"/>
      <c r="EJ191" s="653"/>
      <c r="EK191" s="653"/>
      <c r="EL191" s="653"/>
      <c r="EM191" s="653"/>
      <c r="EN191" s="653"/>
      <c r="EO191" s="653"/>
      <c r="EP191" s="653"/>
      <c r="EQ191" s="653"/>
      <c r="ER191" s="653"/>
      <c r="ES191" s="653"/>
      <c r="ET191" s="653"/>
      <c r="EU191" s="653"/>
      <c r="EV191" s="653"/>
      <c r="EW191" s="653"/>
      <c r="EX191" s="653"/>
      <c r="EY191" s="653"/>
      <c r="EZ191" s="653"/>
      <c r="FA191" s="653"/>
      <c r="FB191" s="653"/>
      <c r="FC191" s="653"/>
      <c r="FD191" s="653"/>
      <c r="FE191" s="653"/>
      <c r="FF191" s="653"/>
      <c r="FG191" s="653"/>
      <c r="FH191" s="653"/>
      <c r="FI191" s="653"/>
      <c r="FJ191" s="653"/>
      <c r="FK191" s="653"/>
      <c r="FL191" s="653"/>
      <c r="FM191" s="653"/>
      <c r="FN191" s="653"/>
      <c r="FO191" s="653"/>
      <c r="FP191" s="653"/>
      <c r="FQ191" s="653"/>
      <c r="FR191" s="653"/>
      <c r="FS191" s="653"/>
      <c r="FT191" s="653"/>
      <c r="FU191" s="653"/>
      <c r="FV191" s="653"/>
      <c r="FW191" s="653"/>
      <c r="FX191" s="653"/>
      <c r="FY191" s="653"/>
      <c r="FZ191" s="653"/>
      <c r="GA191" s="653"/>
      <c r="GB191" s="653"/>
      <c r="GC191" s="653"/>
      <c r="GD191" s="653"/>
      <c r="GE191" s="653"/>
      <c r="GF191" s="653"/>
      <c r="GG191" s="653"/>
      <c r="GH191" s="653"/>
      <c r="GI191" s="653"/>
      <c r="GJ191" s="653"/>
      <c r="GK191" s="653"/>
      <c r="GL191" s="653"/>
      <c r="GM191" s="653"/>
      <c r="GN191" s="653"/>
      <c r="GO191" s="653"/>
      <c r="GP191" s="653"/>
      <c r="GQ191" s="653"/>
      <c r="GR191" s="653"/>
      <c r="GS191" s="653"/>
      <c r="GT191" s="653"/>
      <c r="GU191" s="653"/>
      <c r="GV191" s="653"/>
      <c r="GW191" s="653"/>
      <c r="GX191" s="653"/>
      <c r="GY191" s="653"/>
      <c r="GZ191" s="653"/>
      <c r="HA191" s="653"/>
      <c r="HB191" s="653"/>
      <c r="HC191" s="653"/>
      <c r="HD191" s="653"/>
      <c r="HE191" s="653"/>
      <c r="HF191" s="653"/>
      <c r="HG191" s="653"/>
      <c r="HH191" s="653"/>
      <c r="HI191" s="653"/>
      <c r="HJ191" s="653"/>
      <c r="HK191" s="653"/>
      <c r="HL191" s="653"/>
      <c r="HM191" s="653"/>
      <c r="HN191" s="653"/>
      <c r="HO191" s="653"/>
      <c r="HP191" s="653"/>
      <c r="HQ191" s="653"/>
      <c r="HR191" s="653"/>
      <c r="HS191" s="653"/>
      <c r="HT191" s="653"/>
      <c r="HU191" s="653"/>
      <c r="HV191" s="653"/>
      <c r="HW191" s="653"/>
      <c r="HX191" s="653"/>
      <c r="HY191" s="653"/>
      <c r="HZ191" s="653"/>
      <c r="IA191" s="653"/>
      <c r="IB191" s="653"/>
      <c r="IC191" s="653"/>
      <c r="ID191" s="653"/>
      <c r="IE191" s="653"/>
      <c r="IF191" s="653"/>
      <c r="IG191" s="653"/>
      <c r="IH191" s="653"/>
      <c r="II191" s="653"/>
      <c r="IJ191" s="653"/>
      <c r="IK191" s="653"/>
      <c r="IL191" s="653"/>
      <c r="IM191" s="653"/>
      <c r="IN191" s="653"/>
      <c r="IO191" s="653"/>
      <c r="IP191" s="653"/>
      <c r="IQ191" s="653"/>
      <c r="IR191" s="653"/>
      <c r="IS191" s="653"/>
      <c r="IT191" s="653"/>
      <c r="IU191" s="653"/>
      <c r="IV191" s="653"/>
      <c r="IW191" s="653"/>
      <c r="IX191" s="653"/>
      <c r="IY191" s="653"/>
      <c r="IZ191" s="653"/>
      <c r="JA191" s="653"/>
      <c r="JB191" s="653"/>
      <c r="JC191" s="653"/>
      <c r="JD191" s="653"/>
      <c r="JE191" s="653"/>
      <c r="JF191" s="653"/>
      <c r="JG191" s="653"/>
      <c r="JH191" s="653"/>
      <c r="JI191" s="653"/>
      <c r="JJ191" s="653"/>
      <c r="JK191" s="653"/>
      <c r="JL191" s="653"/>
      <c r="JM191" s="653"/>
      <c r="JN191" s="653"/>
      <c r="JO191" s="653"/>
      <c r="JP191" s="653"/>
      <c r="JQ191" s="653"/>
      <c r="JR191" s="653"/>
      <c r="JS191" s="653"/>
      <c r="JT191" s="653"/>
      <c r="JU191" s="653"/>
      <c r="JV191" s="653"/>
      <c r="JW191" s="653"/>
      <c r="JX191" s="653"/>
      <c r="JY191" s="653"/>
      <c r="JZ191" s="653"/>
      <c r="KA191" s="653"/>
      <c r="KB191" s="653"/>
      <c r="KC191" s="653"/>
      <c r="KD191" s="653"/>
      <c r="KE191" s="653"/>
      <c r="KF191" s="653"/>
      <c r="KG191" s="653"/>
      <c r="KH191" s="653"/>
      <c r="KI191" s="653"/>
      <c r="KJ191" s="653"/>
      <c r="KK191" s="653"/>
      <c r="KL191" s="653"/>
      <c r="KM191" s="653"/>
      <c r="KN191" s="653"/>
      <c r="KO191" s="653"/>
      <c r="KP191" s="653"/>
      <c r="KQ191" s="653"/>
      <c r="KR191" s="653"/>
      <c r="KS191" s="653"/>
      <c r="KT191" s="653"/>
      <c r="KU191" s="653"/>
      <c r="KV191" s="653"/>
      <c r="KW191" s="653"/>
      <c r="KX191" s="653"/>
      <c r="KY191" s="653"/>
      <c r="KZ191" s="653"/>
      <c r="LA191" s="653"/>
      <c r="LB191" s="653"/>
      <c r="LC191" s="653"/>
      <c r="LD191" s="653"/>
      <c r="LE191" s="653"/>
      <c r="LF191" s="653"/>
      <c r="LG191" s="653"/>
      <c r="LH191" s="653"/>
      <c r="LI191" s="653"/>
      <c r="LJ191" s="654"/>
    </row>
    <row r="192" spans="2:322" ht="3.65" customHeight="1" thickBot="1">
      <c r="B192" s="655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56"/>
      <c r="AB192" s="656"/>
      <c r="AC192" s="656"/>
      <c r="AD192" s="656"/>
      <c r="AE192" s="656"/>
      <c r="AF192" s="656"/>
      <c r="AG192" s="656"/>
      <c r="AH192" s="656"/>
      <c r="AI192" s="656"/>
      <c r="AJ192" s="656"/>
      <c r="AK192" s="656"/>
      <c r="AL192" s="656"/>
      <c r="AM192" s="656"/>
      <c r="AN192" s="656"/>
      <c r="AO192" s="656"/>
      <c r="AP192" s="656"/>
      <c r="AQ192" s="656"/>
      <c r="AR192" s="656"/>
      <c r="AS192" s="656"/>
      <c r="AT192" s="656"/>
      <c r="AU192" s="656"/>
      <c r="AV192" s="656"/>
      <c r="AW192" s="656"/>
      <c r="AX192" s="656"/>
      <c r="AY192" s="656"/>
      <c r="AZ192" s="656"/>
      <c r="BA192" s="656"/>
      <c r="BB192" s="656"/>
      <c r="BC192" s="656"/>
      <c r="BD192" s="656"/>
      <c r="BE192" s="656"/>
      <c r="BF192" s="656"/>
      <c r="BG192" s="656"/>
      <c r="BH192" s="656"/>
      <c r="BI192" s="656"/>
      <c r="BJ192" s="656"/>
      <c r="BK192" s="656"/>
      <c r="BL192" s="656"/>
      <c r="BM192" s="656"/>
      <c r="BN192" s="656"/>
      <c r="BO192" s="656"/>
      <c r="BP192" s="656"/>
      <c r="BQ192" s="656"/>
      <c r="BR192" s="656"/>
      <c r="BS192" s="656"/>
      <c r="BT192" s="656"/>
      <c r="BU192" s="656"/>
      <c r="BV192" s="656"/>
      <c r="BW192" s="656"/>
      <c r="BX192" s="656"/>
      <c r="BY192" s="656"/>
      <c r="BZ192" s="656"/>
      <c r="CA192" s="656"/>
      <c r="CB192" s="656"/>
      <c r="CC192" s="656"/>
      <c r="CD192" s="656"/>
      <c r="CE192" s="656"/>
      <c r="CF192" s="656"/>
      <c r="CG192" s="656"/>
      <c r="CH192" s="656"/>
      <c r="CI192" s="656"/>
      <c r="CJ192" s="656"/>
      <c r="CK192" s="656"/>
      <c r="CL192" s="656"/>
      <c r="CM192" s="656"/>
      <c r="CN192" s="656"/>
      <c r="CO192" s="656"/>
      <c r="CP192" s="656"/>
      <c r="CQ192" s="656"/>
      <c r="CR192" s="656"/>
      <c r="CS192" s="656"/>
      <c r="CT192" s="656"/>
      <c r="CU192" s="656"/>
      <c r="CV192" s="656"/>
      <c r="CW192" s="656"/>
      <c r="CX192" s="656"/>
      <c r="CY192" s="656"/>
      <c r="CZ192" s="656"/>
      <c r="DA192" s="656"/>
      <c r="DB192" s="656"/>
      <c r="DC192" s="656"/>
      <c r="DD192" s="656"/>
      <c r="DE192" s="656"/>
      <c r="DF192" s="656"/>
      <c r="DG192" s="656"/>
      <c r="DH192" s="656"/>
      <c r="DI192" s="656"/>
      <c r="DJ192" s="656"/>
      <c r="DK192" s="656"/>
      <c r="DL192" s="656"/>
      <c r="DM192" s="656"/>
      <c r="DN192" s="656"/>
      <c r="DO192" s="656"/>
      <c r="DP192" s="656"/>
      <c r="DQ192" s="656"/>
      <c r="DR192" s="656"/>
      <c r="DS192" s="656"/>
      <c r="DT192" s="656"/>
      <c r="DU192" s="656"/>
      <c r="DV192" s="656"/>
      <c r="DW192" s="656"/>
      <c r="DX192" s="656"/>
      <c r="DY192" s="656"/>
      <c r="DZ192" s="656"/>
      <c r="EA192" s="656"/>
      <c r="EB192" s="656"/>
      <c r="EC192" s="656"/>
      <c r="ED192" s="656"/>
      <c r="EE192" s="656"/>
      <c r="EF192" s="656"/>
      <c r="EG192" s="656"/>
      <c r="EH192" s="656"/>
      <c r="EI192" s="656"/>
      <c r="EJ192" s="656"/>
      <c r="EK192" s="656"/>
      <c r="EL192" s="656"/>
      <c r="EM192" s="656"/>
      <c r="EN192" s="656"/>
      <c r="EO192" s="656"/>
      <c r="EP192" s="656"/>
      <c r="EQ192" s="656"/>
      <c r="ER192" s="656"/>
      <c r="ES192" s="656"/>
      <c r="ET192" s="656"/>
      <c r="EU192" s="656"/>
      <c r="EV192" s="656"/>
      <c r="EW192" s="656"/>
      <c r="EX192" s="656"/>
      <c r="EY192" s="656"/>
      <c r="EZ192" s="656"/>
      <c r="FA192" s="656"/>
      <c r="FB192" s="656"/>
      <c r="FC192" s="656"/>
      <c r="FD192" s="656"/>
      <c r="FE192" s="656"/>
      <c r="FF192" s="656"/>
      <c r="FG192" s="656"/>
      <c r="FH192" s="656"/>
      <c r="FI192" s="656"/>
      <c r="FJ192" s="656"/>
      <c r="FK192" s="656"/>
      <c r="FL192" s="656"/>
      <c r="FM192" s="656"/>
      <c r="FN192" s="656"/>
      <c r="FO192" s="656"/>
      <c r="FP192" s="656"/>
      <c r="FQ192" s="656"/>
      <c r="FR192" s="656"/>
      <c r="FS192" s="656"/>
      <c r="FT192" s="656"/>
      <c r="FU192" s="656"/>
      <c r="FV192" s="656"/>
      <c r="FW192" s="656"/>
      <c r="FX192" s="656"/>
      <c r="FY192" s="656"/>
      <c r="FZ192" s="656"/>
      <c r="GA192" s="656"/>
      <c r="GB192" s="656"/>
      <c r="GC192" s="656"/>
      <c r="GD192" s="656"/>
      <c r="GE192" s="656"/>
      <c r="GF192" s="656"/>
      <c r="GG192" s="656"/>
      <c r="GH192" s="656"/>
      <c r="GI192" s="656"/>
      <c r="GJ192" s="656"/>
      <c r="GK192" s="656"/>
      <c r="GL192" s="656"/>
      <c r="GM192" s="656"/>
      <c r="GN192" s="656"/>
      <c r="GO192" s="656"/>
      <c r="GP192" s="656"/>
      <c r="GQ192" s="656"/>
      <c r="GR192" s="656"/>
      <c r="GS192" s="656"/>
      <c r="GT192" s="656"/>
      <c r="GU192" s="656"/>
      <c r="GV192" s="656"/>
      <c r="GW192" s="656"/>
      <c r="GX192" s="656"/>
      <c r="GY192" s="656"/>
      <c r="GZ192" s="656"/>
      <c r="HA192" s="656"/>
      <c r="HB192" s="656"/>
      <c r="HC192" s="656"/>
      <c r="HD192" s="656"/>
      <c r="HE192" s="656"/>
      <c r="HF192" s="656"/>
      <c r="HG192" s="656"/>
      <c r="HH192" s="656"/>
      <c r="HI192" s="656"/>
      <c r="HJ192" s="656"/>
      <c r="HK192" s="656"/>
      <c r="HL192" s="656"/>
      <c r="HM192" s="656"/>
      <c r="HN192" s="656"/>
      <c r="HO192" s="656"/>
      <c r="HP192" s="656"/>
      <c r="HQ192" s="656"/>
      <c r="HR192" s="656"/>
      <c r="HS192" s="656"/>
      <c r="HT192" s="656"/>
      <c r="HU192" s="656"/>
      <c r="HV192" s="656"/>
      <c r="HW192" s="656"/>
      <c r="HX192" s="656"/>
      <c r="HY192" s="656"/>
      <c r="HZ192" s="656"/>
      <c r="IA192" s="656"/>
      <c r="IB192" s="656"/>
      <c r="IC192" s="656"/>
      <c r="ID192" s="656"/>
      <c r="IE192" s="656"/>
      <c r="IF192" s="656"/>
      <c r="IG192" s="656"/>
      <c r="IH192" s="656"/>
      <c r="II192" s="656"/>
      <c r="IJ192" s="656"/>
      <c r="IK192" s="656"/>
      <c r="IL192" s="656"/>
      <c r="IM192" s="656"/>
      <c r="IN192" s="656"/>
      <c r="IO192" s="656"/>
      <c r="IP192" s="656"/>
      <c r="IQ192" s="656"/>
      <c r="IR192" s="656"/>
      <c r="IS192" s="656"/>
      <c r="IT192" s="656"/>
      <c r="IU192" s="656"/>
      <c r="IV192" s="656"/>
      <c r="IW192" s="656"/>
      <c r="IX192" s="656"/>
      <c r="IY192" s="656"/>
      <c r="IZ192" s="656"/>
      <c r="JA192" s="656"/>
      <c r="JB192" s="656"/>
      <c r="JC192" s="656"/>
      <c r="JD192" s="656"/>
      <c r="JE192" s="656"/>
      <c r="JF192" s="656"/>
      <c r="JG192" s="656"/>
      <c r="JH192" s="656"/>
      <c r="JI192" s="656"/>
      <c r="JJ192" s="656"/>
      <c r="JK192" s="656"/>
      <c r="JL192" s="656"/>
      <c r="JM192" s="656"/>
      <c r="JN192" s="656"/>
      <c r="JO192" s="656"/>
      <c r="JP192" s="656"/>
      <c r="JQ192" s="656"/>
      <c r="JR192" s="656"/>
      <c r="JS192" s="656"/>
      <c r="JT192" s="656"/>
      <c r="JU192" s="656"/>
      <c r="JV192" s="656"/>
      <c r="JW192" s="656"/>
      <c r="JX192" s="656"/>
      <c r="JY192" s="656"/>
      <c r="JZ192" s="656"/>
      <c r="KA192" s="656"/>
      <c r="KB192" s="656"/>
      <c r="KC192" s="656"/>
      <c r="KD192" s="656"/>
      <c r="KE192" s="656"/>
      <c r="KF192" s="656"/>
      <c r="KG192" s="656"/>
      <c r="KH192" s="656"/>
      <c r="KI192" s="656"/>
      <c r="KJ192" s="656"/>
      <c r="KK192" s="656"/>
      <c r="KL192" s="656"/>
      <c r="KM192" s="656"/>
      <c r="KN192" s="656"/>
      <c r="KO192" s="656"/>
      <c r="KP192" s="656"/>
      <c r="KQ192" s="656"/>
      <c r="KR192" s="656"/>
      <c r="KS192" s="656"/>
      <c r="KT192" s="656"/>
      <c r="KU192" s="656"/>
      <c r="KV192" s="656"/>
      <c r="KW192" s="656"/>
      <c r="KX192" s="656"/>
      <c r="KY192" s="656"/>
      <c r="KZ192" s="656"/>
      <c r="LA192" s="656"/>
      <c r="LB192" s="656"/>
      <c r="LC192" s="656"/>
      <c r="LD192" s="656"/>
      <c r="LE192" s="656"/>
      <c r="LF192" s="656"/>
      <c r="LG192" s="656"/>
      <c r="LH192" s="656"/>
      <c r="LI192" s="656"/>
      <c r="LJ192" s="657"/>
    </row>
    <row r="193" spans="2:323" ht="3.65" customHeight="1" thickTop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</row>
    <row r="199" spans="2:323" ht="3.65" customHeight="1">
      <c r="EK199" t="s">
        <v>25</v>
      </c>
    </row>
  </sheetData>
  <mergeCells count="175">
    <mergeCell ref="B2:B11"/>
    <mergeCell ref="C2:AP11"/>
    <mergeCell ref="GW4:HC9"/>
    <mergeCell ref="HD4:IV9"/>
    <mergeCell ref="B12:AO12"/>
    <mergeCell ref="AP12:CC12"/>
    <mergeCell ref="CD12:DQ12"/>
    <mergeCell ref="DR12:FE12"/>
    <mergeCell ref="CA86:CC87"/>
    <mergeCell ref="IF28:IV29"/>
    <mergeCell ref="B38:AO45"/>
    <mergeCell ref="AX44:AY56"/>
    <mergeCell ref="AX70:AY82"/>
    <mergeCell ref="B46:AO53"/>
    <mergeCell ref="AZ49:AZ50"/>
    <mergeCell ref="AZ75:AZ76"/>
    <mergeCell ref="B54:AO61"/>
    <mergeCell ref="FW30:FX30"/>
    <mergeCell ref="GN30:GO30"/>
    <mergeCell ref="HE30:HF30"/>
    <mergeCell ref="HV30:HW30"/>
    <mergeCell ref="B30:AO37"/>
    <mergeCell ref="BH30:BI30"/>
    <mergeCell ref="BY30:BZ30"/>
    <mergeCell ref="KQ13:LJ17"/>
    <mergeCell ref="D20:AM27"/>
    <mergeCell ref="AX28:AZ30"/>
    <mergeCell ref="BA28:BQ29"/>
    <mergeCell ref="BR28:CH29"/>
    <mergeCell ref="CI28:CY29"/>
    <mergeCell ref="CZ28:DP29"/>
    <mergeCell ref="DQ28:EG29"/>
    <mergeCell ref="EH28:EX29"/>
    <mergeCell ref="EY28:FO29"/>
    <mergeCell ref="B13:AO17"/>
    <mergeCell ref="AP13:BI17"/>
    <mergeCell ref="HA13:HZ17"/>
    <mergeCell ref="IC13:JB17"/>
    <mergeCell ref="JC13:JV17"/>
    <mergeCell ref="JW13:KP17"/>
    <mergeCell ref="FP28:GF29"/>
    <mergeCell ref="GG28:GW29"/>
    <mergeCell ref="GX28:HN29"/>
    <mergeCell ref="HO28:IE29"/>
    <mergeCell ref="EO30:EP30"/>
    <mergeCell ref="FF30:FG30"/>
    <mergeCell ref="CP30:CQ30"/>
    <mergeCell ref="DG30:DH30"/>
    <mergeCell ref="DX30:DY30"/>
    <mergeCell ref="AX31:AY43"/>
    <mergeCell ref="AX57:AY69"/>
    <mergeCell ref="AZ62:AZ63"/>
    <mergeCell ref="IW75:IW76"/>
    <mergeCell ref="IX31:IY43"/>
    <mergeCell ref="AZ36:AZ37"/>
    <mergeCell ref="IW36:IW37"/>
    <mergeCell ref="IX44:IY56"/>
    <mergeCell ref="IW49:IW50"/>
    <mergeCell ref="IW28:IY30"/>
    <mergeCell ref="IM30:IN30"/>
    <mergeCell ref="AX109:AY121"/>
    <mergeCell ref="IX109:IY121"/>
    <mergeCell ref="AZ114:AZ115"/>
    <mergeCell ref="IW114:IW115"/>
    <mergeCell ref="HG58:IM63"/>
    <mergeCell ref="HG64:IM69"/>
    <mergeCell ref="HG70:IM75"/>
    <mergeCell ref="FW58:HC63"/>
    <mergeCell ref="FW64:HC69"/>
    <mergeCell ref="FW70:HC75"/>
    <mergeCell ref="IX57:IY69"/>
    <mergeCell ref="CA89:CC90"/>
    <mergeCell ref="BY86:BZ87"/>
    <mergeCell ref="BY89:BZ90"/>
    <mergeCell ref="BP86:BQ87"/>
    <mergeCell ref="BR86:BX90"/>
    <mergeCell ref="IW62:IW63"/>
    <mergeCell ref="AX122:AY134"/>
    <mergeCell ref="IX122:IY134"/>
    <mergeCell ref="AZ127:AZ128"/>
    <mergeCell ref="IW127:IW128"/>
    <mergeCell ref="AX83:AY95"/>
    <mergeCell ref="IX83:IY95"/>
    <mergeCell ref="AZ88:AZ89"/>
    <mergeCell ref="IW88:IW89"/>
    <mergeCell ref="AX96:AY108"/>
    <mergeCell ref="IX96:IY108"/>
    <mergeCell ref="AZ101:AZ102"/>
    <mergeCell ref="IW101:IW102"/>
    <mergeCell ref="FW82:HC87"/>
    <mergeCell ref="FW88:HC93"/>
    <mergeCell ref="ID88:IM93"/>
    <mergeCell ref="ID94:IM99"/>
    <mergeCell ref="HG82:IC87"/>
    <mergeCell ref="ID82:IM87"/>
    <mergeCell ref="HG88:IC93"/>
    <mergeCell ref="HG94:IC99"/>
    <mergeCell ref="FW94:HC99"/>
    <mergeCell ref="FW100:HC105"/>
    <mergeCell ref="HG100:IM105"/>
    <mergeCell ref="IX70:IY82"/>
    <mergeCell ref="AX135:AY147"/>
    <mergeCell ref="IX135:IY147"/>
    <mergeCell ref="AZ140:AZ141"/>
    <mergeCell ref="IW140:IW141"/>
    <mergeCell ref="AX148:AY160"/>
    <mergeCell ref="IX148:IY160"/>
    <mergeCell ref="AZ153:AZ154"/>
    <mergeCell ref="IW153:IW154"/>
    <mergeCell ref="IU154:IV165"/>
    <mergeCell ref="AX161:AY173"/>
    <mergeCell ref="EY166:FB169"/>
    <mergeCell ref="FC166:FO169"/>
    <mergeCell ref="FP166:FX169"/>
    <mergeCell ref="FY166:HN169"/>
    <mergeCell ref="HO166:IE169"/>
    <mergeCell ref="IF166:IV169"/>
    <mergeCell ref="IX161:IY173"/>
    <mergeCell ref="AZ165:AZ166"/>
    <mergeCell ref="IW165:IW166"/>
    <mergeCell ref="BA166:BG169"/>
    <mergeCell ref="BH166:BQ169"/>
    <mergeCell ref="BR166:BX169"/>
    <mergeCell ref="BY166:CH169"/>
    <mergeCell ref="CL166:CV173"/>
    <mergeCell ref="CZ166:DF169"/>
    <mergeCell ref="DG166:EX169"/>
    <mergeCell ref="IN170:IV173"/>
    <mergeCell ref="AX174:AZ176"/>
    <mergeCell ref="BH174:BI174"/>
    <mergeCell ref="BY174:BZ174"/>
    <mergeCell ref="CP174:CQ174"/>
    <mergeCell ref="DG174:DH174"/>
    <mergeCell ref="DX174:DY174"/>
    <mergeCell ref="EO174:EP174"/>
    <mergeCell ref="FF174:FG174"/>
    <mergeCell ref="FW174:FX174"/>
    <mergeCell ref="FH170:FO173"/>
    <mergeCell ref="FP170:GF173"/>
    <mergeCell ref="GG170:HN173"/>
    <mergeCell ref="HO170:HU173"/>
    <mergeCell ref="HV170:IE173"/>
    <mergeCell ref="IF170:IM173"/>
    <mergeCell ref="BA170:BG173"/>
    <mergeCell ref="BH170:BQ173"/>
    <mergeCell ref="BR170:BX173"/>
    <mergeCell ref="BY170:CH173"/>
    <mergeCell ref="CZ170:EX173"/>
    <mergeCell ref="EY170:FG173"/>
    <mergeCell ref="GN174:GO174"/>
    <mergeCell ref="HE174:HF174"/>
    <mergeCell ref="HV174:HW174"/>
    <mergeCell ref="IM174:IN174"/>
    <mergeCell ref="IW174:IY176"/>
    <mergeCell ref="BA175:BQ176"/>
    <mergeCell ref="BR175:CH176"/>
    <mergeCell ref="CI175:CY176"/>
    <mergeCell ref="CZ175:DP176"/>
    <mergeCell ref="DQ175:EG176"/>
    <mergeCell ref="B189:LJ192"/>
    <mergeCell ref="IF175:IV176"/>
    <mergeCell ref="AP182:BQ188"/>
    <mergeCell ref="BR182:CS188"/>
    <mergeCell ref="CT182:DU188"/>
    <mergeCell ref="DV182:EW188"/>
    <mergeCell ref="EX182:FY188"/>
    <mergeCell ref="FZ182:HA188"/>
    <mergeCell ref="HB182:IC188"/>
    <mergeCell ref="ID182:JE188"/>
    <mergeCell ref="EH175:EX176"/>
    <mergeCell ref="EY175:FO176"/>
    <mergeCell ref="FP175:GF176"/>
    <mergeCell ref="GG175:GW176"/>
    <mergeCell ref="GX175:HN176"/>
    <mergeCell ref="HO175:IE176"/>
  </mergeCells>
  <conditionalFormatting sqref="BI120:BR123">
    <cfRule type="notContainsBlanks" dxfId="19" priority="2">
      <formula>LEN(TRIM(BI120))&gt;0</formula>
    </cfRule>
  </conditionalFormatting>
  <conditionalFormatting sqref="IG53:IG54">
    <cfRule type="notContainsBlanks" dxfId="18" priority="1">
      <formula>LEN(TRIM(IG53))&gt;0</formula>
    </cfRule>
  </conditionalFormatting>
  <dataValidations count="4">
    <dataValidation type="list" allowBlank="1" showInputMessage="1" showErrorMessage="1" sqref="HG64" xr:uid="{6237263D-7F11-41C1-80B1-02A661EF7619}">
      <formula1>"IP30,IP31,IP42,IP54,IP55"</formula1>
    </dataValidation>
    <dataValidation type="list" allowBlank="1" showInputMessage="1" showErrorMessage="1" sqref="HG88" xr:uid="{66D7B560-5223-438D-9242-53D7DC3B8E67}">
      <formula1>$DX$12:$DX$14</formula1>
    </dataValidation>
    <dataValidation type="list" allowBlank="1" showInputMessage="1" showErrorMessage="1" sqref="HG58" xr:uid="{5C16A368-481F-4A49-A0C1-1DCF141FFCD8}">
      <formula1>"1800,2000,2200"</formula1>
    </dataValidation>
    <dataValidation type="list" allowBlank="1" showInputMessage="1" showErrorMessage="1" sqref="HG70:IM75" xr:uid="{F7B95436-E42A-48A3-9543-D39AD041769D}">
      <formula1>"RAL7035,RAL7032,RAL9003,RAL9004"</formula1>
    </dataValidation>
  </dataValidations>
  <printOptions horizontalCentered="1" verticalCentered="1"/>
  <pageMargins left="0" right="0" top="0" bottom="0" header="0" footer="0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51210-718F-406A-836A-B54797A5EBBE}">
  <sheetPr codeName="Hoja2"/>
  <dimension ref="A1:LK199"/>
  <sheetViews>
    <sheetView showGridLines="0" topLeftCell="A29" zoomScale="130" zoomScaleNormal="130" workbookViewId="0">
      <selection activeCell="CL59" sqref="CL59:CR63"/>
    </sheetView>
  </sheetViews>
  <sheetFormatPr baseColWidth="10" defaultColWidth="0.6328125" defaultRowHeight="3.65" customHeight="1"/>
  <cols>
    <col min="1" max="1" width="3.81640625" customWidth="1"/>
    <col min="28" max="28" width="0.6328125" customWidth="1"/>
    <col min="51" max="51" width="0.6328125" customWidth="1"/>
    <col min="53" max="53" width="0.6328125" style="330" customWidth="1"/>
    <col min="54" max="54" width="0.6328125" style="330"/>
    <col min="55" max="55" width="0.6328125" style="330" customWidth="1"/>
    <col min="56" max="56" width="0.6328125" style="330"/>
    <col min="92" max="92" width="1.08984375" bestFit="1" customWidth="1"/>
    <col min="129" max="129" width="1.08984375" bestFit="1" customWidth="1"/>
    <col min="152" max="152" width="0.6328125" customWidth="1"/>
  </cols>
  <sheetData>
    <row r="1" spans="1:322" ht="7" customHeight="1" thickBot="1"/>
    <row r="2" spans="1:322" ht="3.65" customHeight="1" thickTop="1">
      <c r="B2" s="658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661"/>
      <c r="W2" s="661"/>
      <c r="X2" s="661"/>
      <c r="Y2" s="661"/>
      <c r="Z2" s="661"/>
      <c r="AA2" s="661"/>
      <c r="AB2" s="661"/>
      <c r="AC2" s="661"/>
      <c r="AD2" s="661"/>
      <c r="AE2" s="661"/>
      <c r="AF2" s="661"/>
      <c r="AG2" s="661"/>
      <c r="AH2" s="661"/>
      <c r="AI2" s="661"/>
      <c r="AJ2" s="661"/>
      <c r="AK2" s="661"/>
      <c r="AL2" s="661"/>
      <c r="AM2" s="661"/>
      <c r="AN2" s="661"/>
      <c r="AO2" s="661"/>
      <c r="AP2" s="661"/>
      <c r="AQ2" s="1"/>
      <c r="AR2" s="1"/>
      <c r="AS2" s="1"/>
      <c r="AT2" s="1"/>
      <c r="AU2" s="1"/>
      <c r="AV2" s="1"/>
      <c r="AW2" s="1"/>
      <c r="AX2" s="1"/>
      <c r="AY2" s="1"/>
      <c r="AZ2" s="1"/>
      <c r="BA2" s="335"/>
      <c r="BB2" s="335"/>
      <c r="BC2" s="335"/>
      <c r="BD2" s="335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2"/>
    </row>
    <row r="3" spans="1:322" ht="3.65" customHeight="1">
      <c r="B3" s="659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  <c r="O3" s="662"/>
      <c r="P3" s="662"/>
      <c r="Q3" s="662"/>
      <c r="R3" s="662"/>
      <c r="S3" s="662"/>
      <c r="T3" s="662"/>
      <c r="U3" s="662"/>
      <c r="V3" s="662"/>
      <c r="W3" s="662"/>
      <c r="X3" s="662"/>
      <c r="Y3" s="662"/>
      <c r="Z3" s="662"/>
      <c r="AA3" s="662"/>
      <c r="AB3" s="662"/>
      <c r="AC3" s="662"/>
      <c r="AD3" s="662"/>
      <c r="AE3" s="662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LJ3" s="3"/>
    </row>
    <row r="4" spans="1:322" ht="3.65" customHeight="1">
      <c r="B4" s="659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2"/>
      <c r="P4" s="662"/>
      <c r="Q4" s="662"/>
      <c r="R4" s="662"/>
      <c r="S4" s="662"/>
      <c r="T4" s="662"/>
      <c r="U4" s="662"/>
      <c r="V4" s="662"/>
      <c r="W4" s="662"/>
      <c r="X4" s="662"/>
      <c r="Y4" s="662"/>
      <c r="Z4" s="662"/>
      <c r="AA4" s="662"/>
      <c r="AB4" s="662"/>
      <c r="AC4" s="662"/>
      <c r="AD4" s="662"/>
      <c r="AE4" s="662"/>
      <c r="AF4" s="662"/>
      <c r="AG4" s="662"/>
      <c r="AH4" s="662"/>
      <c r="AI4" s="662"/>
      <c r="AJ4" s="662"/>
      <c r="AK4" s="662"/>
      <c r="AL4" s="662"/>
      <c r="AM4" s="662"/>
      <c r="AN4" s="662"/>
      <c r="AO4" s="662"/>
      <c r="AP4" s="662"/>
      <c r="GW4" s="662" t="e" vm="1">
        <v>#VALUE!</v>
      </c>
      <c r="GX4" s="662"/>
      <c r="GY4" s="662"/>
      <c r="GZ4" s="662"/>
      <c r="HA4" s="662"/>
      <c r="HB4" s="662"/>
      <c r="HC4" s="662"/>
      <c r="HD4" s="807" t="s">
        <v>26</v>
      </c>
      <c r="HE4" s="807"/>
      <c r="HF4" s="807"/>
      <c r="HG4" s="807"/>
      <c r="HH4" s="807"/>
      <c r="HI4" s="807"/>
      <c r="HJ4" s="807"/>
      <c r="HK4" s="807"/>
      <c r="HL4" s="807"/>
      <c r="HM4" s="807"/>
      <c r="HN4" s="807"/>
      <c r="HO4" s="807"/>
      <c r="HP4" s="807"/>
      <c r="HQ4" s="807"/>
      <c r="HR4" s="807"/>
      <c r="HS4" s="807"/>
      <c r="HT4" s="807"/>
      <c r="HU4" s="807"/>
      <c r="HV4" s="807"/>
      <c r="HW4" s="807"/>
      <c r="HX4" s="807"/>
      <c r="HY4" s="807"/>
      <c r="HZ4" s="807"/>
      <c r="IA4" s="807"/>
      <c r="IB4" s="807"/>
      <c r="IC4" s="807"/>
      <c r="ID4" s="807"/>
      <c r="IE4" s="807"/>
      <c r="IF4" s="807"/>
      <c r="IG4" s="807"/>
      <c r="IH4" s="807"/>
      <c r="II4" s="807"/>
      <c r="IJ4" s="807"/>
      <c r="IK4" s="807"/>
      <c r="IL4" s="807"/>
      <c r="IM4" s="807"/>
      <c r="IN4" s="807"/>
      <c r="IO4" s="807"/>
      <c r="IP4" s="807"/>
      <c r="IQ4" s="807"/>
      <c r="IR4" s="807"/>
      <c r="IS4" s="807"/>
      <c r="IT4" s="807"/>
      <c r="IU4" s="807"/>
      <c r="IV4" s="807"/>
      <c r="LJ4" s="3"/>
    </row>
    <row r="5" spans="1:322" ht="3.65" customHeight="1">
      <c r="B5" s="659"/>
      <c r="C5" s="662"/>
      <c r="D5" s="662"/>
      <c r="E5" s="662"/>
      <c r="F5" s="662"/>
      <c r="G5" s="662"/>
      <c r="H5" s="662"/>
      <c r="I5" s="662"/>
      <c r="J5" s="662"/>
      <c r="K5" s="662"/>
      <c r="L5" s="662"/>
      <c r="M5" s="662"/>
      <c r="N5" s="662"/>
      <c r="O5" s="662"/>
      <c r="P5" s="662"/>
      <c r="Q5" s="662"/>
      <c r="R5" s="662"/>
      <c r="S5" s="662"/>
      <c r="T5" s="662"/>
      <c r="U5" s="662"/>
      <c r="V5" s="662"/>
      <c r="W5" s="662"/>
      <c r="X5" s="662"/>
      <c r="Y5" s="662"/>
      <c r="Z5" s="662"/>
      <c r="AA5" s="662"/>
      <c r="AB5" s="662"/>
      <c r="AC5" s="662"/>
      <c r="AD5" s="662"/>
      <c r="AE5" s="662"/>
      <c r="AF5" s="662"/>
      <c r="AG5" s="662"/>
      <c r="AH5" s="662"/>
      <c r="AI5" s="662"/>
      <c r="AJ5" s="662"/>
      <c r="AK5" s="662"/>
      <c r="AL5" s="662"/>
      <c r="AM5" s="662"/>
      <c r="AN5" s="662"/>
      <c r="AO5" s="662"/>
      <c r="AP5" s="662"/>
      <c r="GW5" s="662"/>
      <c r="GX5" s="662"/>
      <c r="GY5" s="662"/>
      <c r="GZ5" s="662"/>
      <c r="HA5" s="662"/>
      <c r="HB5" s="662"/>
      <c r="HC5" s="662"/>
      <c r="HD5" s="807"/>
      <c r="HE5" s="807"/>
      <c r="HF5" s="807"/>
      <c r="HG5" s="807"/>
      <c r="HH5" s="807"/>
      <c r="HI5" s="807"/>
      <c r="HJ5" s="807"/>
      <c r="HK5" s="807"/>
      <c r="HL5" s="807"/>
      <c r="HM5" s="807"/>
      <c r="HN5" s="807"/>
      <c r="HO5" s="807"/>
      <c r="HP5" s="807"/>
      <c r="HQ5" s="807"/>
      <c r="HR5" s="807"/>
      <c r="HS5" s="807"/>
      <c r="HT5" s="807"/>
      <c r="HU5" s="807"/>
      <c r="HV5" s="807"/>
      <c r="HW5" s="807"/>
      <c r="HX5" s="807"/>
      <c r="HY5" s="807"/>
      <c r="HZ5" s="807"/>
      <c r="IA5" s="807"/>
      <c r="IB5" s="807"/>
      <c r="IC5" s="807"/>
      <c r="ID5" s="807"/>
      <c r="IE5" s="807"/>
      <c r="IF5" s="807"/>
      <c r="IG5" s="807"/>
      <c r="IH5" s="807"/>
      <c r="II5" s="807"/>
      <c r="IJ5" s="807"/>
      <c r="IK5" s="807"/>
      <c r="IL5" s="807"/>
      <c r="IM5" s="807"/>
      <c r="IN5" s="807"/>
      <c r="IO5" s="807"/>
      <c r="IP5" s="807"/>
      <c r="IQ5" s="807"/>
      <c r="IR5" s="807"/>
      <c r="IS5" s="807"/>
      <c r="IT5" s="807"/>
      <c r="IU5" s="807"/>
      <c r="IV5" s="807"/>
      <c r="LJ5" s="3"/>
    </row>
    <row r="6" spans="1:322" ht="3.65" customHeight="1">
      <c r="B6" s="659"/>
      <c r="C6" s="662"/>
      <c r="D6" s="662"/>
      <c r="E6" s="662"/>
      <c r="F6" s="662"/>
      <c r="G6" s="662"/>
      <c r="H6" s="662"/>
      <c r="I6" s="662"/>
      <c r="J6" s="662"/>
      <c r="K6" s="662"/>
      <c r="L6" s="662"/>
      <c r="M6" s="662"/>
      <c r="N6" s="662"/>
      <c r="O6" s="662"/>
      <c r="P6" s="662"/>
      <c r="Q6" s="662"/>
      <c r="R6" s="662"/>
      <c r="S6" s="662"/>
      <c r="T6" s="662"/>
      <c r="U6" s="662"/>
      <c r="V6" s="662"/>
      <c r="W6" s="662"/>
      <c r="X6" s="662"/>
      <c r="Y6" s="662"/>
      <c r="Z6" s="662"/>
      <c r="AA6" s="662"/>
      <c r="AB6" s="662"/>
      <c r="AC6" s="662"/>
      <c r="AD6" s="662"/>
      <c r="AE6" s="662"/>
      <c r="AF6" s="662"/>
      <c r="AG6" s="662"/>
      <c r="AH6" s="662"/>
      <c r="AI6" s="662"/>
      <c r="AJ6" s="662"/>
      <c r="AK6" s="662"/>
      <c r="AL6" s="662"/>
      <c r="AM6" s="662"/>
      <c r="AN6" s="662"/>
      <c r="AO6" s="662"/>
      <c r="AP6" s="662"/>
      <c r="GW6" s="662"/>
      <c r="GX6" s="662"/>
      <c r="GY6" s="662"/>
      <c r="GZ6" s="662"/>
      <c r="HA6" s="662"/>
      <c r="HB6" s="662"/>
      <c r="HC6" s="662"/>
      <c r="HD6" s="807"/>
      <c r="HE6" s="807"/>
      <c r="HF6" s="807"/>
      <c r="HG6" s="807"/>
      <c r="HH6" s="807"/>
      <c r="HI6" s="807"/>
      <c r="HJ6" s="807"/>
      <c r="HK6" s="807"/>
      <c r="HL6" s="807"/>
      <c r="HM6" s="807"/>
      <c r="HN6" s="807"/>
      <c r="HO6" s="807"/>
      <c r="HP6" s="807"/>
      <c r="HQ6" s="807"/>
      <c r="HR6" s="807"/>
      <c r="HS6" s="807"/>
      <c r="HT6" s="807"/>
      <c r="HU6" s="807"/>
      <c r="HV6" s="807"/>
      <c r="HW6" s="807"/>
      <c r="HX6" s="807"/>
      <c r="HY6" s="807"/>
      <c r="HZ6" s="807"/>
      <c r="IA6" s="807"/>
      <c r="IB6" s="807"/>
      <c r="IC6" s="807"/>
      <c r="ID6" s="807"/>
      <c r="IE6" s="807"/>
      <c r="IF6" s="807"/>
      <c r="IG6" s="807"/>
      <c r="IH6" s="807"/>
      <c r="II6" s="807"/>
      <c r="IJ6" s="807"/>
      <c r="IK6" s="807"/>
      <c r="IL6" s="807"/>
      <c r="IM6" s="807"/>
      <c r="IN6" s="807"/>
      <c r="IO6" s="807"/>
      <c r="IP6" s="807"/>
      <c r="IQ6" s="807"/>
      <c r="IR6" s="807"/>
      <c r="IS6" s="807"/>
      <c r="IT6" s="807"/>
      <c r="IU6" s="807"/>
      <c r="IV6" s="807"/>
      <c r="LJ6" s="3"/>
    </row>
    <row r="7" spans="1:322" ht="3.65" customHeight="1">
      <c r="B7" s="659"/>
      <c r="C7" s="662"/>
      <c r="D7" s="662"/>
      <c r="E7" s="662"/>
      <c r="F7" s="662"/>
      <c r="G7" s="662"/>
      <c r="H7" s="662"/>
      <c r="I7" s="662"/>
      <c r="J7" s="662"/>
      <c r="K7" s="662"/>
      <c r="L7" s="662"/>
      <c r="M7" s="662"/>
      <c r="N7" s="662"/>
      <c r="O7" s="662"/>
      <c r="P7" s="662"/>
      <c r="Q7" s="662"/>
      <c r="R7" s="662"/>
      <c r="S7" s="662"/>
      <c r="T7" s="662"/>
      <c r="U7" s="662"/>
      <c r="V7" s="662"/>
      <c r="W7" s="662"/>
      <c r="X7" s="662"/>
      <c r="Y7" s="662"/>
      <c r="Z7" s="662"/>
      <c r="AA7" s="662"/>
      <c r="AB7" s="662"/>
      <c r="AC7" s="662"/>
      <c r="AD7" s="662"/>
      <c r="AE7" s="662"/>
      <c r="AF7" s="662"/>
      <c r="AG7" s="662"/>
      <c r="AH7" s="662"/>
      <c r="AI7" s="662"/>
      <c r="AJ7" s="662"/>
      <c r="AK7" s="662"/>
      <c r="AL7" s="662"/>
      <c r="AM7" s="662"/>
      <c r="AN7" s="662"/>
      <c r="AO7" s="662"/>
      <c r="AP7" s="662"/>
      <c r="GW7" s="662"/>
      <c r="GX7" s="662"/>
      <c r="GY7" s="662"/>
      <c r="GZ7" s="662"/>
      <c r="HA7" s="662"/>
      <c r="HB7" s="662"/>
      <c r="HC7" s="662"/>
      <c r="HD7" s="807"/>
      <c r="HE7" s="807"/>
      <c r="HF7" s="807"/>
      <c r="HG7" s="807"/>
      <c r="HH7" s="807"/>
      <c r="HI7" s="807"/>
      <c r="HJ7" s="807"/>
      <c r="HK7" s="807"/>
      <c r="HL7" s="807"/>
      <c r="HM7" s="807"/>
      <c r="HN7" s="807"/>
      <c r="HO7" s="807"/>
      <c r="HP7" s="807"/>
      <c r="HQ7" s="807"/>
      <c r="HR7" s="807"/>
      <c r="HS7" s="807"/>
      <c r="HT7" s="807"/>
      <c r="HU7" s="807"/>
      <c r="HV7" s="807"/>
      <c r="HW7" s="807"/>
      <c r="HX7" s="807"/>
      <c r="HY7" s="807"/>
      <c r="HZ7" s="807"/>
      <c r="IA7" s="807"/>
      <c r="IB7" s="807"/>
      <c r="IC7" s="807"/>
      <c r="ID7" s="807"/>
      <c r="IE7" s="807"/>
      <c r="IF7" s="807"/>
      <c r="IG7" s="807"/>
      <c r="IH7" s="807"/>
      <c r="II7" s="807"/>
      <c r="IJ7" s="807"/>
      <c r="IK7" s="807"/>
      <c r="IL7" s="807"/>
      <c r="IM7" s="807"/>
      <c r="IN7" s="807"/>
      <c r="IO7" s="807"/>
      <c r="IP7" s="807"/>
      <c r="IQ7" s="807"/>
      <c r="IR7" s="807"/>
      <c r="IS7" s="807"/>
      <c r="IT7" s="807"/>
      <c r="IU7" s="807"/>
      <c r="IV7" s="807"/>
      <c r="LJ7" s="3"/>
    </row>
    <row r="8" spans="1:322" ht="3.65" customHeight="1">
      <c r="B8" s="659"/>
      <c r="C8" s="662"/>
      <c r="D8" s="662"/>
      <c r="E8" s="662"/>
      <c r="F8" s="662"/>
      <c r="G8" s="662"/>
      <c r="H8" s="662"/>
      <c r="I8" s="662"/>
      <c r="J8" s="662"/>
      <c r="K8" s="662"/>
      <c r="L8" s="662"/>
      <c r="M8" s="662"/>
      <c r="N8" s="662"/>
      <c r="O8" s="662"/>
      <c r="P8" s="662"/>
      <c r="Q8" s="662"/>
      <c r="R8" s="662"/>
      <c r="S8" s="662"/>
      <c r="T8" s="662"/>
      <c r="U8" s="662"/>
      <c r="V8" s="662"/>
      <c r="W8" s="662"/>
      <c r="X8" s="662"/>
      <c r="Y8" s="662"/>
      <c r="Z8" s="662"/>
      <c r="AA8" s="662"/>
      <c r="AB8" s="662"/>
      <c r="AC8" s="662"/>
      <c r="AD8" s="662"/>
      <c r="AE8" s="662"/>
      <c r="AF8" s="662"/>
      <c r="AG8" s="662"/>
      <c r="AH8" s="662"/>
      <c r="AI8" s="662"/>
      <c r="AJ8" s="662"/>
      <c r="AK8" s="662"/>
      <c r="AL8" s="662"/>
      <c r="AM8" s="662"/>
      <c r="AN8" s="662"/>
      <c r="AO8" s="662"/>
      <c r="AP8" s="662"/>
      <c r="GW8" s="662"/>
      <c r="GX8" s="662"/>
      <c r="GY8" s="662"/>
      <c r="GZ8" s="662"/>
      <c r="HA8" s="662"/>
      <c r="HB8" s="662"/>
      <c r="HC8" s="662"/>
      <c r="HD8" s="807"/>
      <c r="HE8" s="807"/>
      <c r="HF8" s="807"/>
      <c r="HG8" s="807"/>
      <c r="HH8" s="807"/>
      <c r="HI8" s="807"/>
      <c r="HJ8" s="807"/>
      <c r="HK8" s="807"/>
      <c r="HL8" s="807"/>
      <c r="HM8" s="807"/>
      <c r="HN8" s="807"/>
      <c r="HO8" s="807"/>
      <c r="HP8" s="807"/>
      <c r="HQ8" s="807"/>
      <c r="HR8" s="807"/>
      <c r="HS8" s="807"/>
      <c r="HT8" s="807"/>
      <c r="HU8" s="807"/>
      <c r="HV8" s="807"/>
      <c r="HW8" s="807"/>
      <c r="HX8" s="807"/>
      <c r="HY8" s="807"/>
      <c r="HZ8" s="807"/>
      <c r="IA8" s="807"/>
      <c r="IB8" s="807"/>
      <c r="IC8" s="807"/>
      <c r="ID8" s="807"/>
      <c r="IE8" s="807"/>
      <c r="IF8" s="807"/>
      <c r="IG8" s="807"/>
      <c r="IH8" s="807"/>
      <c r="II8" s="807"/>
      <c r="IJ8" s="807"/>
      <c r="IK8" s="807"/>
      <c r="IL8" s="807"/>
      <c r="IM8" s="807"/>
      <c r="IN8" s="807"/>
      <c r="IO8" s="807"/>
      <c r="IP8" s="807"/>
      <c r="IQ8" s="807"/>
      <c r="IR8" s="807"/>
      <c r="IS8" s="807"/>
      <c r="IT8" s="807"/>
      <c r="IU8" s="807"/>
      <c r="IV8" s="807"/>
      <c r="LJ8" s="3"/>
    </row>
    <row r="9" spans="1:322" ht="3.65" customHeight="1">
      <c r="B9" s="659"/>
      <c r="C9" s="662"/>
      <c r="D9" s="662"/>
      <c r="E9" s="662"/>
      <c r="F9" s="662"/>
      <c r="G9" s="662"/>
      <c r="H9" s="662"/>
      <c r="I9" s="662"/>
      <c r="J9" s="662"/>
      <c r="K9" s="662"/>
      <c r="L9" s="662"/>
      <c r="M9" s="662"/>
      <c r="N9" s="662"/>
      <c r="O9" s="662"/>
      <c r="P9" s="662"/>
      <c r="Q9" s="662"/>
      <c r="R9" s="662"/>
      <c r="S9" s="662"/>
      <c r="T9" s="662"/>
      <c r="U9" s="662"/>
      <c r="V9" s="662"/>
      <c r="W9" s="662"/>
      <c r="X9" s="662"/>
      <c r="Y9" s="662"/>
      <c r="Z9" s="662"/>
      <c r="AA9" s="662"/>
      <c r="AB9" s="662"/>
      <c r="AC9" s="662"/>
      <c r="AD9" s="662"/>
      <c r="AE9" s="662"/>
      <c r="AF9" s="662"/>
      <c r="AG9" s="662"/>
      <c r="AH9" s="662"/>
      <c r="AI9" s="662"/>
      <c r="AJ9" s="662"/>
      <c r="AK9" s="662"/>
      <c r="AL9" s="662"/>
      <c r="AM9" s="662"/>
      <c r="AN9" s="662"/>
      <c r="AO9" s="662"/>
      <c r="AP9" s="662"/>
      <c r="GW9" s="662"/>
      <c r="GX9" s="662"/>
      <c r="GY9" s="662"/>
      <c r="GZ9" s="662"/>
      <c r="HA9" s="662"/>
      <c r="HB9" s="662"/>
      <c r="HC9" s="662"/>
      <c r="HD9" s="807"/>
      <c r="HE9" s="807"/>
      <c r="HF9" s="807"/>
      <c r="HG9" s="807"/>
      <c r="HH9" s="807"/>
      <c r="HI9" s="807"/>
      <c r="HJ9" s="807"/>
      <c r="HK9" s="807"/>
      <c r="HL9" s="807"/>
      <c r="HM9" s="807"/>
      <c r="HN9" s="807"/>
      <c r="HO9" s="807"/>
      <c r="HP9" s="807"/>
      <c r="HQ9" s="807"/>
      <c r="HR9" s="807"/>
      <c r="HS9" s="807"/>
      <c r="HT9" s="807"/>
      <c r="HU9" s="807"/>
      <c r="HV9" s="807"/>
      <c r="HW9" s="807"/>
      <c r="HX9" s="807"/>
      <c r="HY9" s="807"/>
      <c r="HZ9" s="807"/>
      <c r="IA9" s="807"/>
      <c r="IB9" s="807"/>
      <c r="IC9" s="807"/>
      <c r="ID9" s="807"/>
      <c r="IE9" s="807"/>
      <c r="IF9" s="807"/>
      <c r="IG9" s="807"/>
      <c r="IH9" s="807"/>
      <c r="II9" s="807"/>
      <c r="IJ9" s="807"/>
      <c r="IK9" s="807"/>
      <c r="IL9" s="807"/>
      <c r="IM9" s="807"/>
      <c r="IN9" s="807"/>
      <c r="IO9" s="807"/>
      <c r="IP9" s="807"/>
      <c r="IQ9" s="807"/>
      <c r="IR9" s="807"/>
      <c r="IS9" s="807"/>
      <c r="IT9" s="807"/>
      <c r="IU9" s="807"/>
      <c r="IV9" s="807"/>
      <c r="LJ9" s="3"/>
    </row>
    <row r="10" spans="1:322" ht="3.65" customHeight="1">
      <c r="B10" s="659"/>
      <c r="C10" s="662"/>
      <c r="D10" s="662"/>
      <c r="E10" s="662"/>
      <c r="F10" s="662"/>
      <c r="G10" s="662"/>
      <c r="H10" s="662"/>
      <c r="I10" s="662"/>
      <c r="J10" s="662"/>
      <c r="K10" s="662"/>
      <c r="L10" s="662"/>
      <c r="M10" s="662"/>
      <c r="N10" s="662"/>
      <c r="O10" s="662"/>
      <c r="P10" s="662"/>
      <c r="Q10" s="662"/>
      <c r="R10" s="662"/>
      <c r="S10" s="662"/>
      <c r="T10" s="662"/>
      <c r="U10" s="662"/>
      <c r="V10" s="662"/>
      <c r="W10" s="662"/>
      <c r="X10" s="662"/>
      <c r="Y10" s="662"/>
      <c r="Z10" s="662"/>
      <c r="AA10" s="662"/>
      <c r="AB10" s="662"/>
      <c r="AC10" s="662"/>
      <c r="AD10" s="662"/>
      <c r="AE10" s="662"/>
      <c r="AF10" s="662"/>
      <c r="AG10" s="662"/>
      <c r="AH10" s="662"/>
      <c r="AI10" s="662"/>
      <c r="AJ10" s="662"/>
      <c r="AK10" s="662"/>
      <c r="AL10" s="662"/>
      <c r="AM10" s="662"/>
      <c r="AN10" s="662"/>
      <c r="AO10" s="662"/>
      <c r="AP10" s="662"/>
      <c r="LJ10" s="3"/>
    </row>
    <row r="11" spans="1:322" ht="3.65" customHeight="1" thickBot="1">
      <c r="B11" s="660"/>
      <c r="C11" s="663"/>
      <c r="D11" s="663"/>
      <c r="E11" s="663"/>
      <c r="F11" s="663"/>
      <c r="G11" s="663"/>
      <c r="H11" s="663"/>
      <c r="I11" s="663"/>
      <c r="J11" s="663"/>
      <c r="K11" s="663"/>
      <c r="L11" s="663"/>
      <c r="M11" s="663"/>
      <c r="N11" s="663"/>
      <c r="O11" s="663"/>
      <c r="P11" s="663"/>
      <c r="Q11" s="663"/>
      <c r="R11" s="663"/>
      <c r="S11" s="663"/>
      <c r="T11" s="663"/>
      <c r="U11" s="663"/>
      <c r="V11" s="663"/>
      <c r="W11" s="663"/>
      <c r="X11" s="663"/>
      <c r="Y11" s="663"/>
      <c r="Z11" s="663"/>
      <c r="AA11" s="663"/>
      <c r="AB11" s="663"/>
      <c r="AC11" s="663"/>
      <c r="AD11" s="663"/>
      <c r="AE11" s="663"/>
      <c r="AF11" s="663"/>
      <c r="AG11" s="663"/>
      <c r="AH11" s="663"/>
      <c r="AI11" s="663"/>
      <c r="AJ11" s="663"/>
      <c r="AK11" s="663"/>
      <c r="AL11" s="663"/>
      <c r="AM11" s="663"/>
      <c r="AN11" s="663"/>
      <c r="AO11" s="663"/>
      <c r="AP11" s="663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336"/>
      <c r="BB11" s="336"/>
      <c r="BC11" s="336"/>
      <c r="BD11" s="336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5"/>
    </row>
    <row r="12" spans="1:322" ht="30" customHeight="1" thickTop="1" thickBot="1">
      <c r="A12" s="6"/>
      <c r="B12" s="904"/>
      <c r="C12" s="904"/>
      <c r="D12" s="904"/>
      <c r="E12" s="904"/>
      <c r="F12" s="904"/>
      <c r="G12" s="904"/>
      <c r="H12" s="904"/>
      <c r="I12" s="904"/>
      <c r="J12" s="904"/>
      <c r="K12" s="904"/>
      <c r="L12" s="904"/>
      <c r="M12" s="904"/>
      <c r="N12" s="904"/>
      <c r="O12" s="904"/>
      <c r="P12" s="904"/>
      <c r="Q12" s="904"/>
      <c r="R12" s="904"/>
      <c r="S12" s="904"/>
      <c r="T12" s="904"/>
      <c r="U12" s="904"/>
      <c r="V12" s="904"/>
      <c r="W12" s="904"/>
      <c r="X12" s="904"/>
      <c r="Y12" s="904"/>
      <c r="Z12" s="904"/>
      <c r="AA12" s="904"/>
      <c r="AB12" s="904"/>
      <c r="AC12" s="904"/>
      <c r="AD12" s="904"/>
      <c r="AE12" s="904"/>
      <c r="AF12" s="904"/>
      <c r="AG12" s="904"/>
      <c r="AH12" s="904"/>
      <c r="AI12" s="904"/>
      <c r="AJ12" s="904"/>
      <c r="AK12" s="904"/>
      <c r="AL12" s="904"/>
      <c r="AM12" s="904"/>
      <c r="AN12" s="904"/>
      <c r="AO12" s="904"/>
      <c r="AP12" s="904"/>
      <c r="AQ12" s="904"/>
      <c r="AR12" s="904"/>
      <c r="AS12" s="904"/>
      <c r="AT12" s="904"/>
      <c r="AU12" s="904"/>
      <c r="AV12" s="904"/>
      <c r="AW12" s="904"/>
      <c r="AX12" s="904"/>
      <c r="AY12" s="904"/>
      <c r="AZ12" s="904"/>
      <c r="BA12" s="904"/>
      <c r="BB12" s="904"/>
      <c r="BC12" s="904"/>
      <c r="BD12" s="904"/>
      <c r="BE12" s="904"/>
      <c r="BF12" s="904"/>
      <c r="BG12" s="904"/>
      <c r="BH12" s="904"/>
      <c r="BI12" s="904"/>
      <c r="BJ12" s="904"/>
      <c r="BK12" s="904"/>
      <c r="BL12" s="904"/>
      <c r="BM12" s="904"/>
      <c r="BN12" s="904"/>
      <c r="BO12" s="904"/>
      <c r="BP12" s="904"/>
      <c r="BQ12" s="904"/>
      <c r="BR12" s="904"/>
      <c r="BS12" s="904"/>
      <c r="BT12" s="904"/>
      <c r="BU12" s="904"/>
      <c r="BV12" s="904"/>
      <c r="BW12" s="904"/>
      <c r="BX12" s="904"/>
      <c r="BY12" s="904"/>
      <c r="BZ12" s="904"/>
      <c r="CA12" s="904"/>
      <c r="CB12" s="904"/>
      <c r="CC12" s="904"/>
      <c r="CD12" s="905" t="s">
        <v>62</v>
      </c>
      <c r="CE12" s="906"/>
      <c r="CF12" s="906"/>
      <c r="CG12" s="906"/>
      <c r="CH12" s="906"/>
      <c r="CI12" s="906"/>
      <c r="CJ12" s="906"/>
      <c r="CK12" s="906"/>
      <c r="CL12" s="906"/>
      <c r="CM12" s="906"/>
      <c r="CN12" s="906"/>
      <c r="CO12" s="906"/>
      <c r="CP12" s="906"/>
      <c r="CQ12" s="906"/>
      <c r="CR12" s="906"/>
      <c r="CS12" s="906"/>
      <c r="CT12" s="906"/>
      <c r="CU12" s="906"/>
      <c r="CV12" s="906"/>
      <c r="CW12" s="906"/>
      <c r="CX12" s="906"/>
      <c r="CY12" s="906"/>
      <c r="CZ12" s="906"/>
      <c r="DA12" s="906"/>
      <c r="DB12" s="906"/>
      <c r="DC12" s="906"/>
      <c r="DD12" s="906"/>
      <c r="DE12" s="906"/>
      <c r="DF12" s="906"/>
      <c r="DG12" s="906"/>
      <c r="DH12" s="906"/>
      <c r="DI12" s="906"/>
      <c r="DJ12" s="906"/>
      <c r="DK12" s="906"/>
      <c r="DL12" s="906"/>
      <c r="DM12" s="906"/>
      <c r="DN12" s="906"/>
      <c r="DO12" s="906"/>
      <c r="DP12" s="906"/>
      <c r="DQ12" s="907"/>
      <c r="DR12" s="904"/>
      <c r="DS12" s="904"/>
      <c r="DT12" s="904"/>
      <c r="DU12" s="904"/>
      <c r="DV12" s="904"/>
      <c r="DW12" s="904"/>
      <c r="DX12" s="904"/>
      <c r="DY12" s="904"/>
      <c r="DZ12" s="904"/>
      <c r="EA12" s="904"/>
      <c r="EB12" s="904"/>
      <c r="EC12" s="904"/>
      <c r="ED12" s="904"/>
      <c r="EE12" s="904"/>
      <c r="EF12" s="904"/>
      <c r="EG12" s="904"/>
      <c r="EH12" s="904"/>
      <c r="EI12" s="904"/>
      <c r="EJ12" s="904"/>
      <c r="EK12" s="904"/>
      <c r="EL12" s="904"/>
      <c r="EM12" s="904"/>
      <c r="EN12" s="904"/>
      <c r="EO12" s="904"/>
      <c r="EP12" s="904"/>
      <c r="EQ12" s="904"/>
      <c r="ER12" s="904"/>
      <c r="ES12" s="904"/>
      <c r="ET12" s="904"/>
      <c r="EU12" s="904"/>
      <c r="EV12" s="904"/>
      <c r="EW12" s="904"/>
      <c r="EX12" s="904"/>
      <c r="EY12" s="904"/>
      <c r="EZ12" s="904"/>
      <c r="FA12" s="904"/>
      <c r="FB12" s="904"/>
      <c r="FC12" s="904"/>
      <c r="FD12" s="904"/>
      <c r="FE12" s="904"/>
      <c r="FF12" s="114"/>
      <c r="FG12" s="114"/>
      <c r="FH12" s="114"/>
      <c r="FI12" s="114"/>
      <c r="FJ12" s="114"/>
      <c r="FK12" s="114"/>
      <c r="FL12" s="114"/>
      <c r="FM12" s="114"/>
      <c r="FN12" s="114"/>
      <c r="FO12" s="114"/>
      <c r="FP12" s="114"/>
      <c r="FQ12" s="114"/>
      <c r="FR12" s="114"/>
      <c r="FS12" s="114"/>
      <c r="FT12" s="114"/>
      <c r="FU12" s="114"/>
      <c r="FV12" s="114"/>
      <c r="FW12" s="114"/>
      <c r="FX12" s="114"/>
      <c r="FY12" s="114"/>
      <c r="FZ12" s="114"/>
      <c r="GA12" s="114"/>
      <c r="GB12" s="114"/>
      <c r="GC12" s="114"/>
      <c r="GD12" s="114"/>
      <c r="GE12" s="114"/>
      <c r="GF12" s="114"/>
      <c r="GG12" s="114"/>
      <c r="GH12" s="114"/>
      <c r="GI12" s="114"/>
      <c r="GJ12" s="114"/>
      <c r="GK12" s="114"/>
      <c r="GL12" s="114"/>
      <c r="GM12" s="114"/>
      <c r="GN12" s="114"/>
      <c r="GO12" s="114"/>
      <c r="GP12" s="114"/>
      <c r="GQ12" s="114"/>
      <c r="GR12" s="114"/>
      <c r="GS12" s="114"/>
      <c r="GT12" s="114"/>
      <c r="GU12" s="114"/>
      <c r="GV12" s="114"/>
      <c r="GW12" s="114"/>
      <c r="GX12" s="114"/>
      <c r="GY12" s="114"/>
      <c r="GZ12" s="114"/>
      <c r="HA12" s="114"/>
      <c r="HB12" s="114"/>
      <c r="HC12" s="114"/>
      <c r="HD12" s="114"/>
      <c r="HE12" s="114"/>
      <c r="HF12" s="114"/>
      <c r="HG12" s="114"/>
      <c r="HH12" s="114"/>
      <c r="HI12" s="114"/>
      <c r="HJ12" s="114"/>
      <c r="HK12" s="114"/>
      <c r="HL12" s="114"/>
      <c r="HM12" s="114"/>
      <c r="HN12" s="114"/>
      <c r="HO12" s="114"/>
      <c r="HP12" s="114"/>
      <c r="HQ12" s="114"/>
      <c r="HR12" s="114"/>
      <c r="HS12" s="114"/>
      <c r="HT12" s="114"/>
      <c r="HU12" s="114"/>
      <c r="HV12" s="114"/>
      <c r="HW12" s="114"/>
      <c r="HX12" s="114"/>
      <c r="HY12" s="114"/>
      <c r="HZ12" s="114"/>
      <c r="IA12" s="114"/>
      <c r="IB12" s="114"/>
      <c r="IC12" s="114"/>
      <c r="ID12" s="114"/>
      <c r="IE12" s="114"/>
      <c r="IF12" s="114"/>
      <c r="IG12" s="114"/>
      <c r="IH12" s="114"/>
      <c r="II12" s="114"/>
      <c r="IJ12" s="114"/>
      <c r="IK12" s="114"/>
      <c r="IL12" s="114"/>
      <c r="IM12" s="114"/>
      <c r="IN12" s="114"/>
      <c r="IO12" s="114"/>
      <c r="IP12" s="114"/>
      <c r="IQ12" s="114"/>
      <c r="IR12" s="114"/>
      <c r="IS12" s="114"/>
      <c r="IT12" s="114"/>
      <c r="IU12" s="114"/>
      <c r="IV12" s="114"/>
      <c r="IW12" s="114"/>
      <c r="IX12" s="114"/>
      <c r="IY12" s="114"/>
      <c r="IZ12" s="114"/>
      <c r="JA12" s="114"/>
      <c r="JB12" s="114"/>
      <c r="JC12" s="114"/>
      <c r="JD12" s="114"/>
      <c r="JE12" s="114"/>
      <c r="JF12" s="114"/>
      <c r="JG12" s="114"/>
      <c r="JH12" s="114"/>
      <c r="JI12" s="114"/>
      <c r="JJ12" s="114"/>
      <c r="JK12" s="114"/>
      <c r="JL12" s="114"/>
      <c r="JM12" s="114"/>
      <c r="JN12" s="114"/>
      <c r="JO12" s="114"/>
      <c r="JP12" s="114"/>
      <c r="JQ12" s="114"/>
      <c r="JR12" s="114"/>
      <c r="JS12" s="114"/>
      <c r="JT12" s="114"/>
      <c r="JU12" s="114"/>
      <c r="JV12" s="114"/>
      <c r="JW12" s="114"/>
      <c r="JX12" s="114"/>
      <c r="JY12" s="114"/>
      <c r="JZ12" s="114"/>
      <c r="KA12" s="114"/>
      <c r="KB12" s="114"/>
      <c r="KC12" s="114"/>
      <c r="KD12" s="114"/>
      <c r="KE12" s="114"/>
      <c r="KF12" s="114"/>
      <c r="KG12" s="114"/>
      <c r="KH12" s="114"/>
      <c r="KI12" s="114"/>
      <c r="KJ12" s="114"/>
      <c r="KK12" s="114"/>
      <c r="KL12" s="114"/>
      <c r="KM12" s="114"/>
      <c r="KN12" s="114"/>
      <c r="KO12" s="114"/>
      <c r="KP12" s="114"/>
      <c r="KQ12" s="114"/>
      <c r="KR12" s="114"/>
      <c r="KS12" s="114"/>
      <c r="KT12" s="114"/>
      <c r="KU12" s="114"/>
      <c r="KV12" s="114"/>
      <c r="KW12" s="114"/>
      <c r="KX12" s="114"/>
      <c r="KY12" s="114"/>
      <c r="KZ12" s="114"/>
      <c r="LA12" s="7"/>
      <c r="LB12" s="7"/>
      <c r="LC12" s="7"/>
      <c r="LD12" s="7"/>
      <c r="LE12" s="7"/>
      <c r="LF12" s="7"/>
      <c r="LG12" s="7"/>
      <c r="LH12" s="7"/>
      <c r="LI12" s="7"/>
      <c r="LJ12" s="8"/>
    </row>
    <row r="13" spans="1:322" ht="3.65" customHeight="1" thickTop="1">
      <c r="B13" s="113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337"/>
      <c r="BB13" s="337"/>
      <c r="BC13" s="337"/>
      <c r="BD13" s="337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2"/>
      <c r="FS13" s="12"/>
      <c r="FT13" s="12"/>
      <c r="FU13" s="11"/>
      <c r="FV13" s="12"/>
      <c r="FW13" s="12"/>
      <c r="FX13" s="12"/>
      <c r="FY13" s="11"/>
      <c r="FZ13" s="12"/>
      <c r="GA13" s="12"/>
      <c r="GB13" s="12"/>
      <c r="GC13" s="11"/>
      <c r="GD13" s="12"/>
      <c r="GE13" s="12"/>
      <c r="GF13" s="12"/>
      <c r="GG13" s="11"/>
      <c r="GH13" s="12"/>
      <c r="GI13" s="12"/>
      <c r="GJ13" s="12"/>
      <c r="GK13" s="11"/>
      <c r="GL13" s="12"/>
      <c r="GM13" s="12"/>
      <c r="GN13" s="12"/>
      <c r="GO13" s="11"/>
      <c r="GP13" s="12"/>
      <c r="GQ13" s="12"/>
      <c r="GR13" s="12"/>
      <c r="GS13" s="11"/>
      <c r="GT13" s="12"/>
      <c r="GU13" s="12"/>
      <c r="GV13" s="12"/>
      <c r="GW13" s="11"/>
      <c r="GX13" s="12"/>
      <c r="GY13" s="12"/>
      <c r="GZ13" s="12"/>
      <c r="HA13" s="804"/>
      <c r="HB13" s="804"/>
      <c r="HC13" s="804"/>
      <c r="HD13" s="804"/>
      <c r="HE13" s="804"/>
      <c r="HF13" s="804"/>
      <c r="HG13" s="804"/>
      <c r="HH13" s="804"/>
      <c r="HI13" s="804"/>
      <c r="HJ13" s="804"/>
      <c r="HK13" s="804"/>
      <c r="HL13" s="804"/>
      <c r="HM13" s="804"/>
      <c r="HN13" s="804"/>
      <c r="HO13" s="804"/>
      <c r="HP13" s="804"/>
      <c r="HQ13" s="804"/>
      <c r="HR13" s="804"/>
      <c r="HS13" s="804"/>
      <c r="HT13" s="804"/>
      <c r="HU13" s="804"/>
      <c r="HV13" s="804"/>
      <c r="HW13" s="804"/>
      <c r="HX13" s="804"/>
      <c r="HY13" s="804"/>
      <c r="HZ13" s="804"/>
      <c r="IA13" s="13"/>
      <c r="IB13" s="13"/>
      <c r="IC13" s="787"/>
      <c r="ID13" s="787"/>
      <c r="IE13" s="787"/>
      <c r="IF13" s="787"/>
      <c r="IG13" s="787"/>
      <c r="IH13" s="787"/>
      <c r="II13" s="787"/>
      <c r="IJ13" s="787"/>
      <c r="IK13" s="787"/>
      <c r="IL13" s="787"/>
      <c r="IM13" s="787"/>
      <c r="IN13" s="787"/>
      <c r="IO13" s="787"/>
      <c r="IP13" s="787"/>
      <c r="IQ13" s="787"/>
      <c r="IR13" s="787"/>
      <c r="IS13" s="787"/>
      <c r="IT13" s="787"/>
      <c r="IU13" s="787"/>
      <c r="IV13" s="787"/>
      <c r="IW13" s="787"/>
      <c r="IX13" s="787"/>
      <c r="IY13" s="787"/>
      <c r="IZ13" s="787"/>
      <c r="JA13" s="787"/>
      <c r="JB13" s="787"/>
      <c r="JC13" s="787"/>
      <c r="JD13" s="787"/>
      <c r="JE13" s="787"/>
      <c r="JF13" s="787"/>
      <c r="JG13" s="787"/>
      <c r="JH13" s="787"/>
      <c r="JI13" s="787"/>
      <c r="JJ13" s="787"/>
      <c r="JK13" s="787"/>
      <c r="JL13" s="787"/>
      <c r="JM13" s="787"/>
      <c r="JN13" s="787"/>
      <c r="JO13" s="787"/>
      <c r="JP13" s="787"/>
      <c r="JQ13" s="787"/>
      <c r="JR13" s="787"/>
      <c r="JS13" s="787"/>
      <c r="JT13" s="787"/>
      <c r="JU13" s="787"/>
      <c r="JV13" s="787"/>
      <c r="JW13" s="787"/>
      <c r="JX13" s="787"/>
      <c r="JY13" s="787"/>
      <c r="JZ13" s="787"/>
      <c r="KA13" s="787"/>
      <c r="KB13" s="787"/>
      <c r="KC13" s="787"/>
      <c r="KD13" s="787"/>
      <c r="KE13" s="787"/>
      <c r="KF13" s="787"/>
      <c r="KG13" s="787"/>
      <c r="KH13" s="787"/>
      <c r="KI13" s="787"/>
      <c r="KJ13" s="787"/>
      <c r="KK13" s="787"/>
      <c r="KL13" s="787"/>
      <c r="KM13" s="787"/>
      <c r="KN13" s="787"/>
      <c r="KO13" s="787"/>
      <c r="KP13" s="787"/>
      <c r="KQ13" s="787"/>
      <c r="KR13" s="787"/>
      <c r="KS13" s="787"/>
      <c r="KT13" s="787"/>
      <c r="KU13" s="787"/>
      <c r="KV13" s="787"/>
      <c r="KW13" s="787"/>
      <c r="KX13" s="787"/>
      <c r="KY13" s="787"/>
      <c r="KZ13" s="787"/>
      <c r="LA13" s="787"/>
      <c r="LB13" s="787"/>
      <c r="LC13" s="787"/>
      <c r="LD13" s="787"/>
      <c r="LE13" s="787"/>
      <c r="LF13" s="787"/>
      <c r="LG13" s="787"/>
      <c r="LH13" s="787"/>
      <c r="LI13" s="787"/>
      <c r="LJ13" s="788"/>
    </row>
    <row r="14" spans="1:322" ht="3.65" customHeight="1">
      <c r="B14" s="61"/>
      <c r="C14" s="62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338"/>
      <c r="BB14" s="338"/>
      <c r="BC14" s="338"/>
      <c r="BD14" s="338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5"/>
      <c r="FS14" s="15"/>
      <c r="FT14" s="15"/>
      <c r="FU14" s="14"/>
      <c r="FV14" s="15"/>
      <c r="FW14" s="15"/>
      <c r="FX14" s="15"/>
      <c r="FY14" s="14"/>
      <c r="FZ14" s="15"/>
      <c r="GA14" s="15"/>
      <c r="GB14" s="15"/>
      <c r="GC14" s="14"/>
      <c r="GD14" s="15"/>
      <c r="GE14" s="15"/>
      <c r="GF14" s="15"/>
      <c r="GG14" s="14"/>
      <c r="GH14" s="15"/>
      <c r="GI14" s="15"/>
      <c r="GJ14" s="15"/>
      <c r="GK14" s="14"/>
      <c r="GL14" s="15"/>
      <c r="GM14" s="15"/>
      <c r="GN14" s="15"/>
      <c r="GO14" s="14"/>
      <c r="GP14" s="15"/>
      <c r="GQ14" s="15"/>
      <c r="GR14" s="15"/>
      <c r="GS14" s="14"/>
      <c r="GT14" s="15"/>
      <c r="GU14" s="15"/>
      <c r="GV14" s="15"/>
      <c r="GW14" s="14"/>
      <c r="GX14" s="15"/>
      <c r="GY14" s="15"/>
      <c r="GZ14" s="15"/>
      <c r="HA14" s="805"/>
      <c r="HB14" s="805"/>
      <c r="HC14" s="805"/>
      <c r="HD14" s="805"/>
      <c r="HE14" s="805"/>
      <c r="HF14" s="805"/>
      <c r="HG14" s="805"/>
      <c r="HH14" s="805"/>
      <c r="HI14" s="805"/>
      <c r="HJ14" s="805"/>
      <c r="HK14" s="805"/>
      <c r="HL14" s="805"/>
      <c r="HM14" s="805"/>
      <c r="HN14" s="805"/>
      <c r="HO14" s="805"/>
      <c r="HP14" s="805"/>
      <c r="HQ14" s="805"/>
      <c r="HR14" s="805"/>
      <c r="HS14" s="805"/>
      <c r="HT14" s="805"/>
      <c r="HU14" s="805"/>
      <c r="HV14" s="805"/>
      <c r="HW14" s="805"/>
      <c r="HX14" s="805"/>
      <c r="HY14" s="805"/>
      <c r="HZ14" s="805"/>
      <c r="IA14" s="16"/>
      <c r="IB14" s="16"/>
      <c r="IC14" s="789"/>
      <c r="ID14" s="789"/>
      <c r="IE14" s="789"/>
      <c r="IF14" s="789"/>
      <c r="IG14" s="789"/>
      <c r="IH14" s="789"/>
      <c r="II14" s="789"/>
      <c r="IJ14" s="789"/>
      <c r="IK14" s="789"/>
      <c r="IL14" s="789"/>
      <c r="IM14" s="789"/>
      <c r="IN14" s="789"/>
      <c r="IO14" s="789"/>
      <c r="IP14" s="789"/>
      <c r="IQ14" s="789"/>
      <c r="IR14" s="789"/>
      <c r="IS14" s="789"/>
      <c r="IT14" s="789"/>
      <c r="IU14" s="789"/>
      <c r="IV14" s="789"/>
      <c r="IW14" s="789"/>
      <c r="IX14" s="789"/>
      <c r="IY14" s="789"/>
      <c r="IZ14" s="789"/>
      <c r="JA14" s="789"/>
      <c r="JB14" s="789"/>
      <c r="JC14" s="789"/>
      <c r="JD14" s="789"/>
      <c r="JE14" s="789"/>
      <c r="JF14" s="789"/>
      <c r="JG14" s="789"/>
      <c r="JH14" s="789"/>
      <c r="JI14" s="789"/>
      <c r="JJ14" s="789"/>
      <c r="JK14" s="789"/>
      <c r="JL14" s="789"/>
      <c r="JM14" s="789"/>
      <c r="JN14" s="789"/>
      <c r="JO14" s="789"/>
      <c r="JP14" s="789"/>
      <c r="JQ14" s="789"/>
      <c r="JR14" s="789"/>
      <c r="JS14" s="789"/>
      <c r="JT14" s="789"/>
      <c r="JU14" s="789"/>
      <c r="JV14" s="789"/>
      <c r="JW14" s="789"/>
      <c r="JX14" s="789"/>
      <c r="JY14" s="789"/>
      <c r="JZ14" s="789"/>
      <c r="KA14" s="789"/>
      <c r="KB14" s="789"/>
      <c r="KC14" s="789"/>
      <c r="KD14" s="789"/>
      <c r="KE14" s="789"/>
      <c r="KF14" s="789"/>
      <c r="KG14" s="789"/>
      <c r="KH14" s="789"/>
      <c r="KI14" s="789"/>
      <c r="KJ14" s="789"/>
      <c r="KK14" s="789"/>
      <c r="KL14" s="789"/>
      <c r="KM14" s="789"/>
      <c r="KN14" s="789"/>
      <c r="KO14" s="789"/>
      <c r="KP14" s="789"/>
      <c r="KQ14" s="789"/>
      <c r="KR14" s="789"/>
      <c r="KS14" s="789"/>
      <c r="KT14" s="789"/>
      <c r="KU14" s="789"/>
      <c r="KV14" s="789"/>
      <c r="KW14" s="789"/>
      <c r="KX14" s="789"/>
      <c r="KY14" s="789"/>
      <c r="KZ14" s="789"/>
      <c r="LA14" s="789"/>
      <c r="LB14" s="789"/>
      <c r="LC14" s="789"/>
      <c r="LD14" s="789"/>
      <c r="LE14" s="789"/>
      <c r="LF14" s="789"/>
      <c r="LG14" s="789"/>
      <c r="LH14" s="789"/>
      <c r="LI14" s="789"/>
      <c r="LJ14" s="790"/>
    </row>
    <row r="15" spans="1:322" ht="3.65" customHeight="1">
      <c r="B15" s="61"/>
      <c r="C15" s="62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338"/>
      <c r="BB15" s="338"/>
      <c r="BC15" s="338"/>
      <c r="BD15" s="338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5"/>
      <c r="FS15" s="15"/>
      <c r="FT15" s="15"/>
      <c r="FU15" s="14"/>
      <c r="FV15" s="15"/>
      <c r="FW15" s="15"/>
      <c r="FX15" s="15"/>
      <c r="FY15" s="14"/>
      <c r="FZ15" s="15"/>
      <c r="GA15" s="15"/>
      <c r="GB15" s="15"/>
      <c r="GC15" s="14"/>
      <c r="GD15" s="15"/>
      <c r="GE15" s="15"/>
      <c r="GF15" s="15"/>
      <c r="GG15" s="14"/>
      <c r="GH15" s="15"/>
      <c r="GI15" s="15"/>
      <c r="GJ15" s="15"/>
      <c r="GK15" s="14"/>
      <c r="GL15" s="15"/>
      <c r="GM15" s="15"/>
      <c r="GN15" s="15"/>
      <c r="GO15" s="14"/>
      <c r="GP15" s="15"/>
      <c r="GQ15" s="15"/>
      <c r="GR15" s="15"/>
      <c r="GS15" s="14"/>
      <c r="GT15" s="15"/>
      <c r="GU15" s="15"/>
      <c r="GV15" s="15"/>
      <c r="GW15" s="14"/>
      <c r="GX15" s="15"/>
      <c r="GY15" s="15"/>
      <c r="GZ15" s="15"/>
      <c r="HA15" s="805"/>
      <c r="HB15" s="805"/>
      <c r="HC15" s="805"/>
      <c r="HD15" s="805"/>
      <c r="HE15" s="805"/>
      <c r="HF15" s="805"/>
      <c r="HG15" s="805"/>
      <c r="HH15" s="805"/>
      <c r="HI15" s="805"/>
      <c r="HJ15" s="805"/>
      <c r="HK15" s="805"/>
      <c r="HL15" s="805"/>
      <c r="HM15" s="805"/>
      <c r="HN15" s="805"/>
      <c r="HO15" s="805"/>
      <c r="HP15" s="805"/>
      <c r="HQ15" s="805"/>
      <c r="HR15" s="805"/>
      <c r="HS15" s="805"/>
      <c r="HT15" s="805"/>
      <c r="HU15" s="805"/>
      <c r="HV15" s="805"/>
      <c r="HW15" s="805"/>
      <c r="HX15" s="805"/>
      <c r="HY15" s="805"/>
      <c r="HZ15" s="805"/>
      <c r="IA15" s="16"/>
      <c r="IB15" s="16"/>
      <c r="IC15" s="789"/>
      <c r="ID15" s="789"/>
      <c r="IE15" s="789"/>
      <c r="IF15" s="789"/>
      <c r="IG15" s="789"/>
      <c r="IH15" s="789"/>
      <c r="II15" s="789"/>
      <c r="IJ15" s="789"/>
      <c r="IK15" s="789"/>
      <c r="IL15" s="789"/>
      <c r="IM15" s="789"/>
      <c r="IN15" s="789"/>
      <c r="IO15" s="789"/>
      <c r="IP15" s="789"/>
      <c r="IQ15" s="789"/>
      <c r="IR15" s="789"/>
      <c r="IS15" s="789"/>
      <c r="IT15" s="789"/>
      <c r="IU15" s="789"/>
      <c r="IV15" s="789"/>
      <c r="IW15" s="789"/>
      <c r="IX15" s="789"/>
      <c r="IY15" s="789"/>
      <c r="IZ15" s="789"/>
      <c r="JA15" s="789"/>
      <c r="JB15" s="789"/>
      <c r="JC15" s="789"/>
      <c r="JD15" s="789"/>
      <c r="JE15" s="789"/>
      <c r="JF15" s="789"/>
      <c r="JG15" s="789"/>
      <c r="JH15" s="789"/>
      <c r="JI15" s="789"/>
      <c r="JJ15" s="789"/>
      <c r="JK15" s="789"/>
      <c r="JL15" s="789"/>
      <c r="JM15" s="789"/>
      <c r="JN15" s="789"/>
      <c r="JO15" s="789"/>
      <c r="JP15" s="789"/>
      <c r="JQ15" s="789"/>
      <c r="JR15" s="789"/>
      <c r="JS15" s="789"/>
      <c r="JT15" s="789"/>
      <c r="JU15" s="789"/>
      <c r="JV15" s="789"/>
      <c r="JW15" s="789"/>
      <c r="JX15" s="789"/>
      <c r="JY15" s="789"/>
      <c r="JZ15" s="789"/>
      <c r="KA15" s="789"/>
      <c r="KB15" s="789"/>
      <c r="KC15" s="789"/>
      <c r="KD15" s="789"/>
      <c r="KE15" s="789"/>
      <c r="KF15" s="789"/>
      <c r="KG15" s="789"/>
      <c r="KH15" s="789"/>
      <c r="KI15" s="789"/>
      <c r="KJ15" s="789"/>
      <c r="KK15" s="789"/>
      <c r="KL15" s="789"/>
      <c r="KM15" s="789"/>
      <c r="KN15" s="789"/>
      <c r="KO15" s="789"/>
      <c r="KP15" s="789"/>
      <c r="KQ15" s="789"/>
      <c r="KR15" s="789"/>
      <c r="KS15" s="789"/>
      <c r="KT15" s="789"/>
      <c r="KU15" s="789"/>
      <c r="KV15" s="789"/>
      <c r="KW15" s="789"/>
      <c r="KX15" s="789"/>
      <c r="KY15" s="789"/>
      <c r="KZ15" s="789"/>
      <c r="LA15" s="789"/>
      <c r="LB15" s="789"/>
      <c r="LC15" s="789"/>
      <c r="LD15" s="789"/>
      <c r="LE15" s="789"/>
      <c r="LF15" s="789"/>
      <c r="LG15" s="789"/>
      <c r="LH15" s="789"/>
      <c r="LI15" s="789"/>
      <c r="LJ15" s="790"/>
    </row>
    <row r="16" spans="1:322" ht="3.65" customHeight="1">
      <c r="B16" s="61"/>
      <c r="C16" s="62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338"/>
      <c r="BB16" s="338"/>
      <c r="BC16" s="338"/>
      <c r="BD16" s="338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5"/>
      <c r="FS16" s="15"/>
      <c r="FT16" s="15"/>
      <c r="FU16" s="14"/>
      <c r="FV16" s="15"/>
      <c r="FW16" s="15"/>
      <c r="FX16" s="15"/>
      <c r="FY16" s="14"/>
      <c r="FZ16" s="15"/>
      <c r="GA16" s="15"/>
      <c r="GB16" s="15"/>
      <c r="GC16" s="14"/>
      <c r="GD16" s="15"/>
      <c r="GE16" s="15"/>
      <c r="GF16" s="15"/>
      <c r="GG16" s="14"/>
      <c r="GH16" s="15"/>
      <c r="GI16" s="15"/>
      <c r="GJ16" s="15"/>
      <c r="GK16" s="14"/>
      <c r="GL16" s="15"/>
      <c r="GM16" s="15"/>
      <c r="GN16" s="15"/>
      <c r="GO16" s="14"/>
      <c r="GP16" s="15"/>
      <c r="GQ16" s="15"/>
      <c r="GR16" s="15"/>
      <c r="GS16" s="14"/>
      <c r="GT16" s="15"/>
      <c r="GU16" s="15"/>
      <c r="GV16" s="15"/>
      <c r="GW16" s="14"/>
      <c r="GX16" s="15"/>
      <c r="GY16" s="15"/>
      <c r="GZ16" s="15"/>
      <c r="HA16" s="805"/>
      <c r="HB16" s="805"/>
      <c r="HC16" s="805"/>
      <c r="HD16" s="805"/>
      <c r="HE16" s="805"/>
      <c r="HF16" s="805"/>
      <c r="HG16" s="805"/>
      <c r="HH16" s="805"/>
      <c r="HI16" s="805"/>
      <c r="HJ16" s="805"/>
      <c r="HK16" s="805"/>
      <c r="HL16" s="805"/>
      <c r="HM16" s="805"/>
      <c r="HN16" s="805"/>
      <c r="HO16" s="805"/>
      <c r="HP16" s="805"/>
      <c r="HQ16" s="805"/>
      <c r="HR16" s="805"/>
      <c r="HS16" s="805"/>
      <c r="HT16" s="805"/>
      <c r="HU16" s="805"/>
      <c r="HV16" s="805"/>
      <c r="HW16" s="805"/>
      <c r="HX16" s="805"/>
      <c r="HY16" s="805"/>
      <c r="HZ16" s="805"/>
      <c r="IA16" s="16"/>
      <c r="IB16" s="16"/>
      <c r="IC16" s="789"/>
      <c r="ID16" s="789"/>
      <c r="IE16" s="789"/>
      <c r="IF16" s="789"/>
      <c r="IG16" s="789"/>
      <c r="IH16" s="789"/>
      <c r="II16" s="789"/>
      <c r="IJ16" s="789"/>
      <c r="IK16" s="789"/>
      <c r="IL16" s="789"/>
      <c r="IM16" s="789"/>
      <c r="IN16" s="789"/>
      <c r="IO16" s="789"/>
      <c r="IP16" s="789"/>
      <c r="IQ16" s="789"/>
      <c r="IR16" s="789"/>
      <c r="IS16" s="789"/>
      <c r="IT16" s="789"/>
      <c r="IU16" s="789"/>
      <c r="IV16" s="789"/>
      <c r="IW16" s="789"/>
      <c r="IX16" s="789"/>
      <c r="IY16" s="789"/>
      <c r="IZ16" s="789"/>
      <c r="JA16" s="789"/>
      <c r="JB16" s="789"/>
      <c r="JC16" s="789"/>
      <c r="JD16" s="789"/>
      <c r="JE16" s="789"/>
      <c r="JF16" s="789"/>
      <c r="JG16" s="789"/>
      <c r="JH16" s="789"/>
      <c r="JI16" s="789"/>
      <c r="JJ16" s="789"/>
      <c r="JK16" s="789"/>
      <c r="JL16" s="789"/>
      <c r="JM16" s="789"/>
      <c r="JN16" s="789"/>
      <c r="JO16" s="789"/>
      <c r="JP16" s="789"/>
      <c r="JQ16" s="789"/>
      <c r="JR16" s="789"/>
      <c r="JS16" s="789"/>
      <c r="JT16" s="789"/>
      <c r="JU16" s="789"/>
      <c r="JV16" s="789"/>
      <c r="JW16" s="789"/>
      <c r="JX16" s="789"/>
      <c r="JY16" s="789"/>
      <c r="JZ16" s="789"/>
      <c r="KA16" s="789"/>
      <c r="KB16" s="789"/>
      <c r="KC16" s="789"/>
      <c r="KD16" s="789"/>
      <c r="KE16" s="789"/>
      <c r="KF16" s="789"/>
      <c r="KG16" s="789"/>
      <c r="KH16" s="789"/>
      <c r="KI16" s="789"/>
      <c r="KJ16" s="789"/>
      <c r="KK16" s="789"/>
      <c r="KL16" s="789"/>
      <c r="KM16" s="789"/>
      <c r="KN16" s="789"/>
      <c r="KO16" s="789"/>
      <c r="KP16" s="789"/>
      <c r="KQ16" s="789"/>
      <c r="KR16" s="789"/>
      <c r="KS16" s="789"/>
      <c r="KT16" s="789"/>
      <c r="KU16" s="789"/>
      <c r="KV16" s="789"/>
      <c r="KW16" s="789"/>
      <c r="KX16" s="789"/>
      <c r="KY16" s="789"/>
      <c r="KZ16" s="789"/>
      <c r="LA16" s="789"/>
      <c r="LB16" s="789"/>
      <c r="LC16" s="789"/>
      <c r="LD16" s="789"/>
      <c r="LE16" s="789"/>
      <c r="LF16" s="789"/>
      <c r="LG16" s="789"/>
      <c r="LH16" s="789"/>
      <c r="LI16" s="789"/>
      <c r="LJ16" s="790"/>
    </row>
    <row r="17" spans="2:322" ht="3.65" customHeight="1" thickBot="1">
      <c r="B17" s="61"/>
      <c r="C17" s="62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339"/>
      <c r="BB17" s="339"/>
      <c r="BC17" s="339"/>
      <c r="BD17" s="339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9"/>
      <c r="FS17" s="19"/>
      <c r="FT17" s="19"/>
      <c r="FU17" s="18"/>
      <c r="FV17" s="19"/>
      <c r="FW17" s="19"/>
      <c r="FX17" s="19"/>
      <c r="FY17" s="18"/>
      <c r="FZ17" s="19"/>
      <c r="GA17" s="19"/>
      <c r="GB17" s="19"/>
      <c r="GC17" s="18"/>
      <c r="GD17" s="19"/>
      <c r="GE17" s="19"/>
      <c r="GF17" s="19"/>
      <c r="GG17" s="18"/>
      <c r="GH17" s="19"/>
      <c r="GI17" s="19"/>
      <c r="GJ17" s="19"/>
      <c r="GK17" s="18"/>
      <c r="GL17" s="19"/>
      <c r="GM17" s="19"/>
      <c r="GN17" s="19"/>
      <c r="GO17" s="18"/>
      <c r="GP17" s="19"/>
      <c r="GQ17" s="19"/>
      <c r="GR17" s="19"/>
      <c r="GS17" s="18"/>
      <c r="GT17" s="19"/>
      <c r="GU17" s="19"/>
      <c r="GV17" s="19"/>
      <c r="GW17" s="18"/>
      <c r="GX17" s="19"/>
      <c r="GY17" s="19"/>
      <c r="GZ17" s="19"/>
      <c r="HA17" s="806"/>
      <c r="HB17" s="806"/>
      <c r="HC17" s="806"/>
      <c r="HD17" s="806"/>
      <c r="HE17" s="806"/>
      <c r="HF17" s="806"/>
      <c r="HG17" s="806"/>
      <c r="HH17" s="806"/>
      <c r="HI17" s="806"/>
      <c r="HJ17" s="806"/>
      <c r="HK17" s="806"/>
      <c r="HL17" s="806"/>
      <c r="HM17" s="806"/>
      <c r="HN17" s="806"/>
      <c r="HO17" s="806"/>
      <c r="HP17" s="806"/>
      <c r="HQ17" s="806"/>
      <c r="HR17" s="806"/>
      <c r="HS17" s="806"/>
      <c r="HT17" s="806"/>
      <c r="HU17" s="806"/>
      <c r="HV17" s="806"/>
      <c r="HW17" s="806"/>
      <c r="HX17" s="806"/>
      <c r="HY17" s="806"/>
      <c r="HZ17" s="806"/>
      <c r="IA17" s="20"/>
      <c r="IB17" s="20"/>
      <c r="IC17" s="791"/>
      <c r="ID17" s="791"/>
      <c r="IE17" s="791"/>
      <c r="IF17" s="791"/>
      <c r="IG17" s="791"/>
      <c r="IH17" s="791"/>
      <c r="II17" s="791"/>
      <c r="IJ17" s="791"/>
      <c r="IK17" s="791"/>
      <c r="IL17" s="791"/>
      <c r="IM17" s="791"/>
      <c r="IN17" s="791"/>
      <c r="IO17" s="791"/>
      <c r="IP17" s="791"/>
      <c r="IQ17" s="791"/>
      <c r="IR17" s="791"/>
      <c r="IS17" s="791"/>
      <c r="IT17" s="791"/>
      <c r="IU17" s="791"/>
      <c r="IV17" s="791"/>
      <c r="IW17" s="791"/>
      <c r="IX17" s="791"/>
      <c r="IY17" s="791"/>
      <c r="IZ17" s="791"/>
      <c r="JA17" s="791"/>
      <c r="JB17" s="791"/>
      <c r="JC17" s="791"/>
      <c r="JD17" s="791"/>
      <c r="JE17" s="791"/>
      <c r="JF17" s="791"/>
      <c r="JG17" s="791"/>
      <c r="JH17" s="791"/>
      <c r="JI17" s="791"/>
      <c r="JJ17" s="791"/>
      <c r="JK17" s="791"/>
      <c r="JL17" s="791"/>
      <c r="JM17" s="791"/>
      <c r="JN17" s="791"/>
      <c r="JO17" s="791"/>
      <c r="JP17" s="791"/>
      <c r="JQ17" s="791"/>
      <c r="JR17" s="791"/>
      <c r="JS17" s="791"/>
      <c r="JT17" s="791"/>
      <c r="JU17" s="791"/>
      <c r="JV17" s="791"/>
      <c r="JW17" s="791"/>
      <c r="JX17" s="791"/>
      <c r="JY17" s="791"/>
      <c r="JZ17" s="791"/>
      <c r="KA17" s="791"/>
      <c r="KB17" s="791"/>
      <c r="KC17" s="791"/>
      <c r="KD17" s="791"/>
      <c r="KE17" s="791"/>
      <c r="KF17" s="791"/>
      <c r="KG17" s="791"/>
      <c r="KH17" s="791"/>
      <c r="KI17" s="791"/>
      <c r="KJ17" s="791"/>
      <c r="KK17" s="791"/>
      <c r="KL17" s="791"/>
      <c r="KM17" s="791"/>
      <c r="KN17" s="791"/>
      <c r="KO17" s="791"/>
      <c r="KP17" s="791"/>
      <c r="KQ17" s="791"/>
      <c r="KR17" s="791"/>
      <c r="KS17" s="791"/>
      <c r="KT17" s="791"/>
      <c r="KU17" s="791"/>
      <c r="KV17" s="791"/>
      <c r="KW17" s="791"/>
      <c r="KX17" s="791"/>
      <c r="KY17" s="791"/>
      <c r="KZ17" s="791"/>
      <c r="LA17" s="791"/>
      <c r="LB17" s="791"/>
      <c r="LC17" s="791"/>
      <c r="LD17" s="791"/>
      <c r="LE17" s="791"/>
      <c r="LF17" s="791"/>
      <c r="LG17" s="791"/>
      <c r="LH17" s="791"/>
      <c r="LI17" s="791"/>
      <c r="LJ17" s="792"/>
    </row>
    <row r="18" spans="2:322" ht="3.65" customHeight="1" thickTop="1"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340"/>
      <c r="BB18" s="340"/>
      <c r="BC18" s="340"/>
      <c r="BD18" s="340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  <c r="IZ18" s="22"/>
      <c r="JA18" s="22"/>
      <c r="JB18" s="22"/>
      <c r="JC18" s="22"/>
      <c r="JD18" s="22"/>
      <c r="JE18" s="22"/>
      <c r="JF18" s="22"/>
      <c r="JG18" s="22"/>
      <c r="JH18" s="21"/>
      <c r="JI18" s="22"/>
      <c r="JJ18" s="22"/>
      <c r="JK18" s="22"/>
      <c r="JL18" s="22"/>
      <c r="JM18" s="22"/>
      <c r="JN18" s="22"/>
      <c r="JO18" s="22"/>
      <c r="JP18" s="22"/>
      <c r="JQ18" s="22"/>
      <c r="JR18" s="22"/>
      <c r="JS18" s="22"/>
      <c r="JT18" s="22"/>
      <c r="JU18" s="22"/>
      <c r="JV18" s="22"/>
      <c r="JW18" s="22"/>
      <c r="JX18" s="22"/>
      <c r="JY18" s="22"/>
      <c r="JZ18" s="22"/>
      <c r="KA18" s="22"/>
      <c r="KB18" s="22"/>
      <c r="KC18" s="22"/>
      <c r="KD18" s="22"/>
      <c r="KE18" s="22"/>
      <c r="KF18" s="22"/>
      <c r="KG18" s="22"/>
      <c r="KH18" s="22"/>
      <c r="KI18" s="22"/>
      <c r="KJ18" s="22"/>
      <c r="KK18" s="22"/>
      <c r="KL18" s="22"/>
      <c r="KM18" s="22"/>
      <c r="KN18" s="22"/>
      <c r="KO18" s="22"/>
      <c r="KP18" s="22"/>
      <c r="KQ18" s="22"/>
      <c r="KR18" s="22"/>
      <c r="KS18" s="22"/>
      <c r="KT18" s="22"/>
      <c r="KU18" s="22"/>
      <c r="KV18" s="22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2"/>
      <c r="LI18" s="22"/>
      <c r="LJ18" s="23"/>
    </row>
    <row r="19" spans="2:322" ht="3.65" customHeight="1"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3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340"/>
      <c r="BB19" s="340"/>
      <c r="BC19" s="340"/>
      <c r="BD19" s="340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  <c r="IZ19" s="22"/>
      <c r="JA19" s="22"/>
      <c r="JB19" s="22"/>
      <c r="JC19" s="22"/>
      <c r="JD19" s="22"/>
      <c r="JE19" s="22"/>
      <c r="JF19" s="22"/>
      <c r="JG19" s="22"/>
      <c r="JH19" s="21"/>
      <c r="JI19" s="22"/>
      <c r="JJ19" s="22"/>
      <c r="JK19" s="22"/>
      <c r="JL19" s="22"/>
      <c r="JM19" s="22"/>
      <c r="JN19" s="22"/>
      <c r="JO19" s="22"/>
      <c r="JP19" s="22"/>
      <c r="JQ19" s="22"/>
      <c r="JR19" s="22"/>
      <c r="JS19" s="22"/>
      <c r="JT19" s="22"/>
      <c r="JU19" s="22"/>
      <c r="JV19" s="22"/>
      <c r="JW19" s="22"/>
      <c r="JX19" s="22"/>
      <c r="JY19" s="22"/>
      <c r="JZ19" s="22"/>
      <c r="KA19" s="22"/>
      <c r="KB19" s="22"/>
      <c r="KC19" s="22"/>
      <c r="KD19" s="22"/>
      <c r="KE19" s="22"/>
      <c r="KF19" s="22"/>
      <c r="KG19" s="22"/>
      <c r="KH19" s="22"/>
      <c r="KI19" s="22"/>
      <c r="KJ19" s="22"/>
      <c r="KK19" s="22"/>
      <c r="KL19" s="22"/>
      <c r="KM19" s="22"/>
      <c r="KN19" s="22"/>
      <c r="KO19" s="22"/>
      <c r="KP19" s="22"/>
      <c r="KQ19" s="22"/>
      <c r="KR19" s="22"/>
      <c r="KS19" s="22"/>
      <c r="KT19" s="22"/>
      <c r="KU19" s="22"/>
      <c r="KV19" s="22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2"/>
      <c r="LI19" s="22"/>
      <c r="LJ19" s="23"/>
    </row>
    <row r="20" spans="2:322" ht="3.65" customHeight="1">
      <c r="B20" s="21"/>
      <c r="C20" s="22"/>
      <c r="D20" s="793"/>
      <c r="E20" s="793"/>
      <c r="F20" s="793"/>
      <c r="G20" s="793"/>
      <c r="H20" s="793"/>
      <c r="I20" s="793"/>
      <c r="J20" s="793"/>
      <c r="K20" s="793"/>
      <c r="L20" s="793"/>
      <c r="M20" s="793"/>
      <c r="N20" s="793"/>
      <c r="O20" s="793"/>
      <c r="P20" s="793"/>
      <c r="Q20" s="793"/>
      <c r="R20" s="793"/>
      <c r="S20" s="793"/>
      <c r="T20" s="793"/>
      <c r="U20" s="793"/>
      <c r="V20" s="793"/>
      <c r="W20" s="793"/>
      <c r="X20" s="793"/>
      <c r="Y20" s="793"/>
      <c r="Z20" s="793"/>
      <c r="AA20" s="793"/>
      <c r="AB20" s="793"/>
      <c r="AC20" s="793"/>
      <c r="AD20" s="793"/>
      <c r="AE20" s="793"/>
      <c r="AF20" s="793"/>
      <c r="AG20" s="793"/>
      <c r="AH20" s="793"/>
      <c r="AI20" s="793"/>
      <c r="AJ20" s="793"/>
      <c r="AK20" s="793"/>
      <c r="AL20" s="793"/>
      <c r="AM20" s="793"/>
      <c r="AN20" s="22"/>
      <c r="AO20" s="23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340"/>
      <c r="BB20" s="340"/>
      <c r="BC20" s="340"/>
      <c r="BD20" s="340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  <c r="IZ20" s="22"/>
      <c r="JA20" s="22"/>
      <c r="JB20" s="22"/>
      <c r="JC20" s="22"/>
      <c r="JD20" s="22"/>
      <c r="JE20" s="22"/>
      <c r="JF20" s="22"/>
      <c r="JG20" s="22"/>
      <c r="JH20" s="21"/>
      <c r="JI20" s="22"/>
      <c r="JJ20" s="22"/>
      <c r="JK20" s="22"/>
      <c r="JL20" s="22"/>
      <c r="JM20" s="22"/>
      <c r="JN20" s="22"/>
      <c r="JO20" s="22"/>
      <c r="JP20" s="22"/>
      <c r="JQ20" s="22"/>
      <c r="JR20" s="22"/>
      <c r="JS20" s="22"/>
      <c r="JT20" s="22"/>
      <c r="JU20" s="22"/>
      <c r="JV20" s="22"/>
      <c r="JW20" s="22"/>
      <c r="JX20" s="22"/>
      <c r="JY20" s="22"/>
      <c r="JZ20" s="22"/>
      <c r="KA20" s="22"/>
      <c r="KB20" s="22"/>
      <c r="KC20" s="22"/>
      <c r="KD20" s="22"/>
      <c r="KE20" s="22"/>
      <c r="KF20" s="22"/>
      <c r="KG20" s="22"/>
      <c r="KH20" s="22"/>
      <c r="KI20" s="22"/>
      <c r="KJ20" s="22"/>
      <c r="KK20" s="22"/>
      <c r="KL20" s="22"/>
      <c r="KM20" s="22"/>
      <c r="KN20" s="22"/>
      <c r="KO20" s="22"/>
      <c r="KP20" s="22"/>
      <c r="KQ20" s="22"/>
      <c r="KR20" s="22"/>
      <c r="KS20" s="22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2"/>
      <c r="LI20" s="22"/>
      <c r="LJ20" s="23"/>
    </row>
    <row r="21" spans="2:322" ht="3.65" customHeight="1">
      <c r="B21" s="21"/>
      <c r="C21" s="22"/>
      <c r="D21" s="793"/>
      <c r="E21" s="793"/>
      <c r="F21" s="793"/>
      <c r="G21" s="793"/>
      <c r="H21" s="793"/>
      <c r="I21" s="793"/>
      <c r="J21" s="793"/>
      <c r="K21" s="793"/>
      <c r="L21" s="793"/>
      <c r="M21" s="793"/>
      <c r="N21" s="793"/>
      <c r="O21" s="793"/>
      <c r="P21" s="793"/>
      <c r="Q21" s="793"/>
      <c r="R21" s="793"/>
      <c r="S21" s="793"/>
      <c r="T21" s="793"/>
      <c r="U21" s="793"/>
      <c r="V21" s="793"/>
      <c r="W21" s="793"/>
      <c r="X21" s="793"/>
      <c r="Y21" s="793"/>
      <c r="Z21" s="793"/>
      <c r="AA21" s="793"/>
      <c r="AB21" s="793"/>
      <c r="AC21" s="793"/>
      <c r="AD21" s="793"/>
      <c r="AE21" s="793"/>
      <c r="AF21" s="793"/>
      <c r="AG21" s="793"/>
      <c r="AH21" s="793"/>
      <c r="AI21" s="793"/>
      <c r="AJ21" s="793"/>
      <c r="AK21" s="793"/>
      <c r="AL21" s="793"/>
      <c r="AM21" s="793"/>
      <c r="AN21" s="22"/>
      <c r="AO21" s="23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340"/>
      <c r="BB21" s="340"/>
      <c r="BC21" s="340"/>
      <c r="BD21" s="340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  <c r="IZ21" s="22"/>
      <c r="JA21" s="22"/>
      <c r="JB21" s="22"/>
      <c r="JC21" s="22"/>
      <c r="JD21" s="22"/>
      <c r="JE21" s="22"/>
      <c r="JF21" s="22"/>
      <c r="JG21" s="22"/>
      <c r="JH21" s="21"/>
      <c r="JI21" s="22"/>
      <c r="JJ21" s="22"/>
      <c r="JK21" s="22"/>
      <c r="JL21" s="22"/>
      <c r="JM21" s="22"/>
      <c r="JN21" s="22"/>
      <c r="JO21" s="22"/>
      <c r="JP21" s="22"/>
      <c r="JQ21" s="22"/>
      <c r="JR21" s="22"/>
      <c r="JS21" s="22"/>
      <c r="JT21" s="22"/>
      <c r="JU21" s="22"/>
      <c r="JV21" s="22"/>
      <c r="JW21" s="22"/>
      <c r="JX21" s="22"/>
      <c r="JY21" s="22"/>
      <c r="JZ21" s="22"/>
      <c r="KA21" s="22"/>
      <c r="KB21" s="22"/>
      <c r="KC21" s="22"/>
      <c r="KD21" s="22"/>
      <c r="KE21" s="22"/>
      <c r="KF21" s="22"/>
      <c r="KG21" s="22"/>
      <c r="KH21" s="22"/>
      <c r="KI21" s="22"/>
      <c r="KJ21" s="22"/>
      <c r="KK21" s="22"/>
      <c r="KL21" s="22"/>
      <c r="KM21" s="22"/>
      <c r="KN21" s="22"/>
      <c r="KO21" s="22"/>
      <c r="KP21" s="22"/>
      <c r="KQ21" s="22"/>
      <c r="KR21" s="22"/>
      <c r="KS21" s="22"/>
      <c r="KT21" s="22"/>
      <c r="KU21" s="22"/>
      <c r="KV21" s="22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2"/>
      <c r="LI21" s="22"/>
      <c r="LJ21" s="23"/>
    </row>
    <row r="22" spans="2:322" ht="3.65" customHeight="1">
      <c r="B22" s="21"/>
      <c r="C22" s="22"/>
      <c r="D22" s="793"/>
      <c r="E22" s="793"/>
      <c r="F22" s="793"/>
      <c r="G22" s="79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3"/>
      <c r="W22" s="793"/>
      <c r="X22" s="793"/>
      <c r="Y22" s="793"/>
      <c r="Z22" s="793"/>
      <c r="AA22" s="793"/>
      <c r="AB22" s="793"/>
      <c r="AC22" s="793"/>
      <c r="AD22" s="793"/>
      <c r="AE22" s="793"/>
      <c r="AF22" s="793"/>
      <c r="AG22" s="793"/>
      <c r="AH22" s="793"/>
      <c r="AI22" s="793"/>
      <c r="AJ22" s="793"/>
      <c r="AK22" s="793"/>
      <c r="AL22" s="793"/>
      <c r="AM22" s="793"/>
      <c r="AN22" s="22"/>
      <c r="AO22" s="23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340"/>
      <c r="BB22" s="340"/>
      <c r="BC22" s="340"/>
      <c r="BD22" s="340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  <c r="IZ22" s="22"/>
      <c r="JA22" s="22"/>
      <c r="JB22" s="22"/>
      <c r="JC22" s="22"/>
      <c r="JD22" s="22"/>
      <c r="JE22" s="22"/>
      <c r="JF22" s="22"/>
      <c r="JG22" s="22"/>
      <c r="JH22" s="21"/>
      <c r="JI22" s="22"/>
      <c r="JJ22" s="22"/>
      <c r="JK22" s="22"/>
      <c r="JL22" s="22"/>
      <c r="JM22" s="22"/>
      <c r="JN22" s="22"/>
      <c r="JO22" s="22"/>
      <c r="JP22" s="22"/>
      <c r="JQ22" s="22"/>
      <c r="JR22" s="22"/>
      <c r="JS22" s="22"/>
      <c r="JT22" s="22"/>
      <c r="JU22" s="22"/>
      <c r="JV22" s="22"/>
      <c r="JW22" s="22"/>
      <c r="JX22" s="22"/>
      <c r="JY22" s="22"/>
      <c r="JZ22" s="22"/>
      <c r="KA22" s="22"/>
      <c r="KB22" s="22"/>
      <c r="KC22" s="22"/>
      <c r="KD22" s="22"/>
      <c r="KE22" s="22"/>
      <c r="KF22" s="22"/>
      <c r="KG22" s="22"/>
      <c r="KH22" s="22"/>
      <c r="KI22" s="22"/>
      <c r="KJ22" s="22"/>
      <c r="KK22" s="22"/>
      <c r="KL22" s="22"/>
      <c r="KM22" s="22"/>
      <c r="KN22" s="22"/>
      <c r="KO22" s="22"/>
      <c r="KP22" s="22"/>
      <c r="KQ22" s="22"/>
      <c r="KR22" s="22"/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2"/>
      <c r="LI22" s="22"/>
      <c r="LJ22" s="23"/>
    </row>
    <row r="23" spans="2:322" ht="3.65" customHeight="1">
      <c r="B23" s="21"/>
      <c r="C23" s="22"/>
      <c r="D23" s="793"/>
      <c r="E23" s="793"/>
      <c r="F23" s="793"/>
      <c r="G23" s="793"/>
      <c r="H23" s="793"/>
      <c r="I23" s="793"/>
      <c r="J23" s="793"/>
      <c r="K23" s="793"/>
      <c r="L23" s="793"/>
      <c r="M23" s="793"/>
      <c r="N23" s="793"/>
      <c r="O23" s="793"/>
      <c r="P23" s="793"/>
      <c r="Q23" s="793"/>
      <c r="R23" s="793"/>
      <c r="S23" s="793"/>
      <c r="T23" s="793"/>
      <c r="U23" s="793"/>
      <c r="V23" s="793"/>
      <c r="W23" s="793"/>
      <c r="X23" s="793"/>
      <c r="Y23" s="793"/>
      <c r="Z23" s="793"/>
      <c r="AA23" s="793"/>
      <c r="AB23" s="793"/>
      <c r="AC23" s="793"/>
      <c r="AD23" s="793"/>
      <c r="AE23" s="793"/>
      <c r="AF23" s="793"/>
      <c r="AG23" s="793"/>
      <c r="AH23" s="793"/>
      <c r="AI23" s="793"/>
      <c r="AJ23" s="793"/>
      <c r="AK23" s="793"/>
      <c r="AL23" s="793"/>
      <c r="AM23" s="793"/>
      <c r="AN23" s="22"/>
      <c r="AO23" s="23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340"/>
      <c r="BB23" s="340"/>
      <c r="BC23" s="340"/>
      <c r="BD23" s="340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1"/>
      <c r="JI23" s="22"/>
      <c r="JJ23" s="22"/>
      <c r="JK23" s="22"/>
      <c r="JL23" s="22"/>
      <c r="JM23" s="22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2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2"/>
      <c r="LJ23" s="23"/>
    </row>
    <row r="24" spans="2:322" ht="3.65" customHeight="1">
      <c r="B24" s="21"/>
      <c r="C24" s="22"/>
      <c r="D24" s="793"/>
      <c r="E24" s="793"/>
      <c r="F24" s="793"/>
      <c r="G24" s="793"/>
      <c r="H24" s="793"/>
      <c r="I24" s="793"/>
      <c r="J24" s="793"/>
      <c r="K24" s="793"/>
      <c r="L24" s="793"/>
      <c r="M24" s="793"/>
      <c r="N24" s="793"/>
      <c r="O24" s="793"/>
      <c r="P24" s="793"/>
      <c r="Q24" s="793"/>
      <c r="R24" s="793"/>
      <c r="S24" s="793"/>
      <c r="T24" s="793"/>
      <c r="U24" s="793"/>
      <c r="V24" s="793"/>
      <c r="W24" s="793"/>
      <c r="X24" s="793"/>
      <c r="Y24" s="793"/>
      <c r="Z24" s="793"/>
      <c r="AA24" s="793"/>
      <c r="AB24" s="793"/>
      <c r="AC24" s="793"/>
      <c r="AD24" s="793"/>
      <c r="AE24" s="793"/>
      <c r="AF24" s="793"/>
      <c r="AG24" s="793"/>
      <c r="AH24" s="793"/>
      <c r="AI24" s="793"/>
      <c r="AJ24" s="793"/>
      <c r="AK24" s="793"/>
      <c r="AL24" s="793"/>
      <c r="AM24" s="793"/>
      <c r="AN24" s="22"/>
      <c r="AO24" s="23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340"/>
      <c r="BB24" s="340"/>
      <c r="BC24" s="340"/>
      <c r="BD24" s="340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1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3"/>
    </row>
    <row r="25" spans="2:322" ht="3.65" customHeight="1">
      <c r="B25" s="21"/>
      <c r="C25" s="22"/>
      <c r="D25" s="793"/>
      <c r="E25" s="793"/>
      <c r="F25" s="793"/>
      <c r="G25" s="793"/>
      <c r="H25" s="793"/>
      <c r="I25" s="793"/>
      <c r="J25" s="793"/>
      <c r="K25" s="793"/>
      <c r="L25" s="793"/>
      <c r="M25" s="793"/>
      <c r="N25" s="793"/>
      <c r="O25" s="793"/>
      <c r="P25" s="793"/>
      <c r="Q25" s="793"/>
      <c r="R25" s="793"/>
      <c r="S25" s="793"/>
      <c r="T25" s="793"/>
      <c r="U25" s="793"/>
      <c r="V25" s="793"/>
      <c r="W25" s="793"/>
      <c r="X25" s="793"/>
      <c r="Y25" s="793"/>
      <c r="Z25" s="793"/>
      <c r="AA25" s="793"/>
      <c r="AB25" s="793"/>
      <c r="AC25" s="793"/>
      <c r="AD25" s="793"/>
      <c r="AE25" s="793"/>
      <c r="AF25" s="793"/>
      <c r="AG25" s="793"/>
      <c r="AH25" s="793"/>
      <c r="AI25" s="793"/>
      <c r="AJ25" s="793"/>
      <c r="AK25" s="793"/>
      <c r="AL25" s="793"/>
      <c r="AM25" s="793"/>
      <c r="AN25" s="22"/>
      <c r="AO25" s="23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340"/>
      <c r="BB25" s="340"/>
      <c r="BC25" s="340"/>
      <c r="BD25" s="340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  <c r="IZ25" s="22"/>
      <c r="JA25" s="22"/>
      <c r="JB25" s="22"/>
      <c r="JC25" s="22"/>
      <c r="JD25" s="22"/>
      <c r="JE25" s="22"/>
      <c r="JF25" s="22"/>
      <c r="JG25" s="22"/>
      <c r="JH25" s="21"/>
      <c r="JI25" s="22"/>
      <c r="JJ25" s="22"/>
      <c r="JK25" s="22"/>
      <c r="JL25" s="22"/>
      <c r="JM25" s="22"/>
      <c r="JN25" s="22"/>
      <c r="JO25" s="22"/>
      <c r="JP25" s="22"/>
      <c r="JQ25" s="22"/>
      <c r="JR25" s="22"/>
      <c r="JS25" s="22"/>
      <c r="JT25" s="22"/>
      <c r="JU25" s="22"/>
      <c r="JV25" s="22"/>
      <c r="JW25" s="22"/>
      <c r="JX25" s="22"/>
      <c r="JY25" s="22"/>
      <c r="JZ25" s="22"/>
      <c r="KA25" s="22"/>
      <c r="KB25" s="22"/>
      <c r="KC25" s="22"/>
      <c r="KD25" s="22"/>
      <c r="KE25" s="22"/>
      <c r="KF25" s="22"/>
      <c r="KG25" s="22"/>
      <c r="KH25" s="22"/>
      <c r="KI25" s="22"/>
      <c r="KJ25" s="22"/>
      <c r="KK25" s="22"/>
      <c r="KL25" s="22"/>
      <c r="KM25" s="22"/>
      <c r="KN25" s="22"/>
      <c r="KO25" s="22"/>
      <c r="KP25" s="22"/>
      <c r="KQ25" s="22"/>
      <c r="KR25" s="22"/>
      <c r="KS25" s="22"/>
      <c r="KT25" s="22"/>
      <c r="KU25" s="22"/>
      <c r="KV25" s="22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2"/>
      <c r="LI25" s="22"/>
      <c r="LJ25" s="23"/>
    </row>
    <row r="26" spans="2:322" ht="3.65" customHeight="1">
      <c r="B26" s="21"/>
      <c r="C26" s="22"/>
      <c r="D26" s="793"/>
      <c r="E26" s="793"/>
      <c r="F26" s="793"/>
      <c r="G26" s="793"/>
      <c r="H26" s="793"/>
      <c r="I26" s="793"/>
      <c r="J26" s="793"/>
      <c r="K26" s="793"/>
      <c r="L26" s="793"/>
      <c r="M26" s="793"/>
      <c r="N26" s="793"/>
      <c r="O26" s="793"/>
      <c r="P26" s="793"/>
      <c r="Q26" s="793"/>
      <c r="R26" s="793"/>
      <c r="S26" s="793"/>
      <c r="T26" s="793"/>
      <c r="U26" s="793"/>
      <c r="V26" s="793"/>
      <c r="W26" s="793"/>
      <c r="X26" s="793"/>
      <c r="Y26" s="793"/>
      <c r="Z26" s="793"/>
      <c r="AA26" s="793"/>
      <c r="AB26" s="793"/>
      <c r="AC26" s="793"/>
      <c r="AD26" s="793"/>
      <c r="AE26" s="793"/>
      <c r="AF26" s="793"/>
      <c r="AG26" s="793"/>
      <c r="AH26" s="793"/>
      <c r="AI26" s="793"/>
      <c r="AJ26" s="793"/>
      <c r="AK26" s="793"/>
      <c r="AL26" s="793"/>
      <c r="AM26" s="793"/>
      <c r="AN26" s="22"/>
      <c r="AO26" s="23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340"/>
      <c r="BB26" s="340"/>
      <c r="BC26" s="340"/>
      <c r="BD26" s="340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  <c r="IZ26" s="22"/>
      <c r="JA26" s="22"/>
      <c r="JB26" s="22"/>
      <c r="JC26" s="22"/>
      <c r="JD26" s="22"/>
      <c r="JE26" s="22"/>
      <c r="JF26" s="22"/>
      <c r="JG26" s="22"/>
      <c r="JH26" s="21"/>
      <c r="JI26" s="22"/>
      <c r="JJ26" s="22"/>
      <c r="JK26" s="22"/>
      <c r="JL26" s="22"/>
      <c r="JM26" s="22"/>
      <c r="JN26" s="22"/>
      <c r="JO26" s="22"/>
      <c r="JP26" s="22"/>
      <c r="JQ26" s="22"/>
      <c r="JR26" s="22"/>
      <c r="JS26" s="22"/>
      <c r="JT26" s="22"/>
      <c r="JU26" s="22"/>
      <c r="JV26" s="22"/>
      <c r="JW26" s="22"/>
      <c r="JX26" s="22"/>
      <c r="JY26" s="22"/>
      <c r="JZ26" s="22"/>
      <c r="KA26" s="22"/>
      <c r="KB26" s="22"/>
      <c r="KC26" s="22"/>
      <c r="KD26" s="22"/>
      <c r="KE26" s="22"/>
      <c r="KF26" s="22"/>
      <c r="KG26" s="22"/>
      <c r="KH26" s="22"/>
      <c r="KI26" s="22"/>
      <c r="KJ26" s="22"/>
      <c r="KK26" s="22"/>
      <c r="KL26" s="22"/>
      <c r="KM26" s="22"/>
      <c r="KN26" s="22"/>
      <c r="KO26" s="22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2"/>
      <c r="LI26" s="22"/>
      <c r="LJ26" s="23"/>
    </row>
    <row r="27" spans="2:322" ht="3.65" customHeight="1">
      <c r="B27" s="21"/>
      <c r="C27" s="22"/>
      <c r="D27" s="793"/>
      <c r="E27" s="793"/>
      <c r="F27" s="793"/>
      <c r="G27" s="793"/>
      <c r="H27" s="793"/>
      <c r="I27" s="793"/>
      <c r="J27" s="793"/>
      <c r="K27" s="793"/>
      <c r="L27" s="793"/>
      <c r="M27" s="793"/>
      <c r="N27" s="793"/>
      <c r="O27" s="793"/>
      <c r="P27" s="793"/>
      <c r="Q27" s="793"/>
      <c r="R27" s="793"/>
      <c r="S27" s="793"/>
      <c r="T27" s="793"/>
      <c r="U27" s="793"/>
      <c r="V27" s="793"/>
      <c r="W27" s="793"/>
      <c r="X27" s="793"/>
      <c r="Y27" s="793"/>
      <c r="Z27" s="793"/>
      <c r="AA27" s="793"/>
      <c r="AB27" s="793"/>
      <c r="AC27" s="793"/>
      <c r="AD27" s="793"/>
      <c r="AE27" s="793"/>
      <c r="AF27" s="793"/>
      <c r="AG27" s="793"/>
      <c r="AH27" s="793"/>
      <c r="AI27" s="793"/>
      <c r="AJ27" s="793"/>
      <c r="AK27" s="793"/>
      <c r="AL27" s="793"/>
      <c r="AM27" s="793"/>
      <c r="AN27" s="22"/>
      <c r="AO27" s="23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340"/>
      <c r="BB27" s="340"/>
      <c r="BC27" s="340"/>
      <c r="BD27" s="340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  <c r="IZ27" s="22"/>
      <c r="JA27" s="22"/>
      <c r="JB27" s="22"/>
      <c r="JC27" s="22"/>
      <c r="JD27" s="22"/>
      <c r="JE27" s="22"/>
      <c r="JF27" s="22"/>
      <c r="JG27" s="22"/>
      <c r="JH27" s="21"/>
      <c r="JI27" s="22"/>
      <c r="JJ27" s="22"/>
      <c r="JK27" s="22"/>
      <c r="JL27" s="22"/>
      <c r="JM27" s="22"/>
      <c r="JN27" s="22"/>
      <c r="JO27" s="22"/>
      <c r="JP27" s="22"/>
      <c r="JQ27" s="22"/>
      <c r="JR27" s="22"/>
      <c r="JS27" s="22"/>
      <c r="JT27" s="22"/>
      <c r="JU27" s="22"/>
      <c r="JV27" s="22"/>
      <c r="JW27" s="22"/>
      <c r="JX27" s="22"/>
      <c r="JY27" s="22"/>
      <c r="JZ27" s="22"/>
      <c r="KA27" s="22"/>
      <c r="KB27" s="22"/>
      <c r="KC27" s="22"/>
      <c r="KD27" s="22"/>
      <c r="KE27" s="22"/>
      <c r="KF27" s="22"/>
      <c r="KG27" s="22"/>
      <c r="KH27" s="22"/>
      <c r="KI27" s="22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2"/>
      <c r="KV27" s="22"/>
      <c r="KW27" s="22"/>
      <c r="KX27" s="22"/>
      <c r="KY27" s="22"/>
      <c r="KZ27" s="22"/>
      <c r="LA27" s="22"/>
      <c r="LB27" s="22"/>
      <c r="LC27" s="22"/>
      <c r="LD27" s="22"/>
      <c r="LE27" s="22"/>
      <c r="LF27" s="22"/>
      <c r="LG27" s="22"/>
      <c r="LH27" s="22"/>
      <c r="LI27" s="22"/>
      <c r="LJ27" s="23"/>
    </row>
    <row r="28" spans="2:322" ht="3.65" customHeight="1"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3"/>
      <c r="AP28" s="22"/>
      <c r="AQ28" s="22"/>
      <c r="AR28" s="22"/>
      <c r="AS28" s="22"/>
      <c r="AT28" s="22"/>
      <c r="AU28" s="22"/>
      <c r="AV28" s="22"/>
      <c r="AW28" s="22"/>
      <c r="AX28" s="794"/>
      <c r="AY28" s="785"/>
      <c r="AZ28" s="785"/>
      <c r="BA28" s="795">
        <v>1</v>
      </c>
      <c r="BB28" s="795"/>
      <c r="BC28" s="795"/>
      <c r="BD28" s="795"/>
      <c r="BE28" s="795"/>
      <c r="BF28" s="795"/>
      <c r="BG28" s="795"/>
      <c r="BH28" s="795"/>
      <c r="BI28" s="795"/>
      <c r="BJ28" s="795"/>
      <c r="BK28" s="795"/>
      <c r="BL28" s="795"/>
      <c r="BM28" s="795"/>
      <c r="BN28" s="795"/>
      <c r="BO28" s="795"/>
      <c r="BP28" s="795"/>
      <c r="BQ28" s="796"/>
      <c r="BR28" s="795">
        <v>2</v>
      </c>
      <c r="BS28" s="795"/>
      <c r="BT28" s="795"/>
      <c r="BU28" s="795"/>
      <c r="BV28" s="795"/>
      <c r="BW28" s="795"/>
      <c r="BX28" s="795"/>
      <c r="BY28" s="795"/>
      <c r="BZ28" s="795"/>
      <c r="CA28" s="795"/>
      <c r="CB28" s="795"/>
      <c r="CC28" s="795"/>
      <c r="CD28" s="795"/>
      <c r="CE28" s="795"/>
      <c r="CF28" s="795"/>
      <c r="CG28" s="795"/>
      <c r="CH28" s="796"/>
      <c r="CI28" s="908">
        <v>3</v>
      </c>
      <c r="CJ28" s="795"/>
      <c r="CK28" s="795"/>
      <c r="CL28" s="795"/>
      <c r="CM28" s="795"/>
      <c r="CN28" s="795"/>
      <c r="CO28" s="795"/>
      <c r="CP28" s="795"/>
      <c r="CQ28" s="795"/>
      <c r="CR28" s="795"/>
      <c r="CS28" s="795"/>
      <c r="CT28" s="795"/>
      <c r="CU28" s="795"/>
      <c r="CV28" s="795"/>
      <c r="CW28" s="795"/>
      <c r="CX28" s="795"/>
      <c r="CY28" s="796"/>
      <c r="CZ28" s="795">
        <v>4</v>
      </c>
      <c r="DA28" s="795"/>
      <c r="DB28" s="795"/>
      <c r="DC28" s="795"/>
      <c r="DD28" s="795"/>
      <c r="DE28" s="795"/>
      <c r="DF28" s="795"/>
      <c r="DG28" s="795"/>
      <c r="DH28" s="795"/>
      <c r="DI28" s="795"/>
      <c r="DJ28" s="795"/>
      <c r="DK28" s="795"/>
      <c r="DL28" s="795"/>
      <c r="DM28" s="795"/>
      <c r="DN28" s="795"/>
      <c r="DO28" s="795"/>
      <c r="DP28" s="796"/>
      <c r="DQ28" s="795">
        <v>5</v>
      </c>
      <c r="DR28" s="795"/>
      <c r="DS28" s="795"/>
      <c r="DT28" s="795"/>
      <c r="DU28" s="795"/>
      <c r="DV28" s="795"/>
      <c r="DW28" s="795"/>
      <c r="DX28" s="795"/>
      <c r="DY28" s="795"/>
      <c r="DZ28" s="795"/>
      <c r="EA28" s="795"/>
      <c r="EB28" s="795"/>
      <c r="EC28" s="795"/>
      <c r="ED28" s="795"/>
      <c r="EE28" s="795"/>
      <c r="EF28" s="795"/>
      <c r="EG28" s="796"/>
      <c r="EH28" s="795">
        <v>6</v>
      </c>
      <c r="EI28" s="795"/>
      <c r="EJ28" s="795"/>
      <c r="EK28" s="795"/>
      <c r="EL28" s="795"/>
      <c r="EM28" s="795"/>
      <c r="EN28" s="795"/>
      <c r="EO28" s="795"/>
      <c r="EP28" s="795"/>
      <c r="EQ28" s="795"/>
      <c r="ER28" s="795"/>
      <c r="ES28" s="795"/>
      <c r="ET28" s="795"/>
      <c r="EU28" s="795"/>
      <c r="EV28" s="795"/>
      <c r="EW28" s="795"/>
      <c r="EX28" s="796"/>
      <c r="EY28" s="795">
        <v>7</v>
      </c>
      <c r="EZ28" s="795"/>
      <c r="FA28" s="795"/>
      <c r="FB28" s="795"/>
      <c r="FC28" s="795"/>
      <c r="FD28" s="795"/>
      <c r="FE28" s="795"/>
      <c r="FF28" s="795"/>
      <c r="FG28" s="795"/>
      <c r="FH28" s="795"/>
      <c r="FI28" s="795"/>
      <c r="FJ28" s="795"/>
      <c r="FK28" s="795"/>
      <c r="FL28" s="795"/>
      <c r="FM28" s="795"/>
      <c r="FN28" s="795"/>
      <c r="FO28" s="796"/>
      <c r="FP28" s="795">
        <v>8</v>
      </c>
      <c r="FQ28" s="795"/>
      <c r="FR28" s="795"/>
      <c r="FS28" s="795"/>
      <c r="FT28" s="795"/>
      <c r="FU28" s="795"/>
      <c r="FV28" s="795"/>
      <c r="FW28" s="795"/>
      <c r="FX28" s="795"/>
      <c r="FY28" s="795"/>
      <c r="FZ28" s="795"/>
      <c r="GA28" s="795"/>
      <c r="GB28" s="795"/>
      <c r="GC28" s="795"/>
      <c r="GD28" s="795"/>
      <c r="GE28" s="795"/>
      <c r="GF28" s="796"/>
      <c r="GG28" s="795">
        <v>9</v>
      </c>
      <c r="GH28" s="795"/>
      <c r="GI28" s="795"/>
      <c r="GJ28" s="795"/>
      <c r="GK28" s="795"/>
      <c r="GL28" s="795"/>
      <c r="GM28" s="795"/>
      <c r="GN28" s="795"/>
      <c r="GO28" s="795"/>
      <c r="GP28" s="795"/>
      <c r="GQ28" s="795"/>
      <c r="GR28" s="795"/>
      <c r="GS28" s="795"/>
      <c r="GT28" s="795"/>
      <c r="GU28" s="795"/>
      <c r="GV28" s="795"/>
      <c r="GW28" s="796"/>
      <c r="GX28" s="795">
        <v>10</v>
      </c>
      <c r="GY28" s="795"/>
      <c r="GZ28" s="795"/>
      <c r="HA28" s="795"/>
      <c r="HB28" s="795"/>
      <c r="HC28" s="795"/>
      <c r="HD28" s="795"/>
      <c r="HE28" s="795"/>
      <c r="HF28" s="795"/>
      <c r="HG28" s="795"/>
      <c r="HH28" s="795"/>
      <c r="HI28" s="795"/>
      <c r="HJ28" s="795"/>
      <c r="HK28" s="795"/>
      <c r="HL28" s="795"/>
      <c r="HM28" s="795"/>
      <c r="HN28" s="796"/>
      <c r="HO28" s="795">
        <v>11</v>
      </c>
      <c r="HP28" s="795"/>
      <c r="HQ28" s="795"/>
      <c r="HR28" s="795"/>
      <c r="HS28" s="795"/>
      <c r="HT28" s="795"/>
      <c r="HU28" s="795"/>
      <c r="HV28" s="795"/>
      <c r="HW28" s="795"/>
      <c r="HX28" s="795"/>
      <c r="HY28" s="795"/>
      <c r="HZ28" s="795"/>
      <c r="IA28" s="795"/>
      <c r="IB28" s="795"/>
      <c r="IC28" s="795"/>
      <c r="ID28" s="795"/>
      <c r="IE28" s="796"/>
      <c r="IF28" s="795">
        <v>12</v>
      </c>
      <c r="IG28" s="795"/>
      <c r="IH28" s="795"/>
      <c r="II28" s="795"/>
      <c r="IJ28" s="795"/>
      <c r="IK28" s="795"/>
      <c r="IL28" s="795"/>
      <c r="IM28" s="795"/>
      <c r="IN28" s="795"/>
      <c r="IO28" s="795"/>
      <c r="IP28" s="795"/>
      <c r="IQ28" s="795"/>
      <c r="IR28" s="795"/>
      <c r="IS28" s="795"/>
      <c r="IT28" s="795"/>
      <c r="IU28" s="795"/>
      <c r="IV28" s="795"/>
      <c r="IW28" s="785"/>
      <c r="IX28" s="785"/>
      <c r="IY28" s="786"/>
      <c r="IZ28" s="22"/>
      <c r="JA28" s="22"/>
      <c r="JB28" s="24"/>
      <c r="JC28" s="22"/>
      <c r="JD28" s="22"/>
      <c r="JE28" s="22"/>
      <c r="JF28" s="22"/>
      <c r="JG28" s="22"/>
      <c r="JH28" s="21"/>
      <c r="JI28" s="22"/>
      <c r="JJ28" s="22"/>
      <c r="JK28" s="22"/>
      <c r="JL28" s="22"/>
      <c r="JM28" s="22"/>
      <c r="JN28" s="22"/>
      <c r="JO28" s="22"/>
      <c r="JP28" s="22"/>
      <c r="JQ28" s="22"/>
      <c r="JR28" s="22"/>
      <c r="JS28" s="22"/>
      <c r="JT28" s="22"/>
      <c r="JU28" s="22"/>
      <c r="JV28" s="22"/>
      <c r="JW28" s="22"/>
      <c r="JX28" s="22"/>
      <c r="JY28" s="22"/>
      <c r="JZ28" s="22"/>
      <c r="KA28" s="22"/>
      <c r="KB28" s="22"/>
      <c r="KC28" s="22"/>
      <c r="KD28" s="22"/>
      <c r="KE28" s="22"/>
      <c r="KF28" s="22"/>
      <c r="KG28" s="22"/>
      <c r="KH28" s="22"/>
      <c r="KI28" s="22"/>
      <c r="KJ28" s="22"/>
      <c r="KK28" s="22"/>
      <c r="KL28" s="22"/>
      <c r="KM28" s="22"/>
      <c r="KN28" s="22"/>
      <c r="KO28" s="22"/>
      <c r="KP28" s="22"/>
      <c r="KQ28" s="22"/>
      <c r="KR28" s="22"/>
      <c r="KS28" s="22"/>
      <c r="KT28" s="22"/>
      <c r="KU28" s="22"/>
      <c r="KV28" s="22"/>
      <c r="KW28" s="22"/>
      <c r="KX28" s="22"/>
      <c r="KY28" s="22"/>
      <c r="KZ28" s="22"/>
      <c r="LA28" s="22"/>
      <c r="LB28" s="22"/>
      <c r="LC28" s="22"/>
      <c r="LD28" s="22"/>
      <c r="LE28" s="22"/>
      <c r="LF28" s="22"/>
      <c r="LG28" s="22"/>
      <c r="LH28" s="22"/>
      <c r="LI28" s="22"/>
      <c r="LJ28" s="23"/>
    </row>
    <row r="29" spans="2:322" ht="3.65" customHeight="1" thickBot="1"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3"/>
      <c r="AP29" s="22"/>
      <c r="AQ29" s="22"/>
      <c r="AR29" s="22"/>
      <c r="AS29" s="22"/>
      <c r="AT29" s="22"/>
      <c r="AU29" s="22"/>
      <c r="AV29" s="22"/>
      <c r="AW29" s="22"/>
      <c r="AX29" s="699"/>
      <c r="AY29" s="685"/>
      <c r="AZ29" s="685"/>
      <c r="BA29" s="672"/>
      <c r="BB29" s="672"/>
      <c r="BC29" s="672"/>
      <c r="BD29" s="672"/>
      <c r="BE29" s="672"/>
      <c r="BF29" s="672"/>
      <c r="BG29" s="672"/>
      <c r="BH29" s="672"/>
      <c r="BI29" s="672"/>
      <c r="BJ29" s="672"/>
      <c r="BK29" s="672"/>
      <c r="BL29" s="672"/>
      <c r="BM29" s="672"/>
      <c r="BN29" s="672"/>
      <c r="BO29" s="672"/>
      <c r="BP29" s="672"/>
      <c r="BQ29" s="681"/>
      <c r="BR29" s="672"/>
      <c r="BS29" s="672"/>
      <c r="BT29" s="672"/>
      <c r="BU29" s="672"/>
      <c r="BV29" s="672"/>
      <c r="BW29" s="672"/>
      <c r="BX29" s="672"/>
      <c r="BY29" s="672"/>
      <c r="BZ29" s="672"/>
      <c r="CA29" s="672"/>
      <c r="CB29" s="672"/>
      <c r="CC29" s="672"/>
      <c r="CD29" s="672"/>
      <c r="CE29" s="672"/>
      <c r="CF29" s="672"/>
      <c r="CG29" s="672"/>
      <c r="CH29" s="681"/>
      <c r="CI29" s="680"/>
      <c r="CJ29" s="672"/>
      <c r="CK29" s="672"/>
      <c r="CL29" s="672"/>
      <c r="CM29" s="672"/>
      <c r="CN29" s="672"/>
      <c r="CO29" s="672"/>
      <c r="CP29" s="672"/>
      <c r="CQ29" s="672"/>
      <c r="CR29" s="672"/>
      <c r="CS29" s="672"/>
      <c r="CT29" s="672"/>
      <c r="CU29" s="672"/>
      <c r="CV29" s="672"/>
      <c r="CW29" s="672"/>
      <c r="CX29" s="672"/>
      <c r="CY29" s="681"/>
      <c r="CZ29" s="672"/>
      <c r="DA29" s="672"/>
      <c r="DB29" s="672"/>
      <c r="DC29" s="672"/>
      <c r="DD29" s="672"/>
      <c r="DE29" s="672"/>
      <c r="DF29" s="672"/>
      <c r="DG29" s="672"/>
      <c r="DH29" s="672"/>
      <c r="DI29" s="672"/>
      <c r="DJ29" s="672"/>
      <c r="DK29" s="672"/>
      <c r="DL29" s="672"/>
      <c r="DM29" s="672"/>
      <c r="DN29" s="672"/>
      <c r="DO29" s="672"/>
      <c r="DP29" s="681"/>
      <c r="DQ29" s="672"/>
      <c r="DR29" s="672"/>
      <c r="DS29" s="672"/>
      <c r="DT29" s="672"/>
      <c r="DU29" s="672"/>
      <c r="DV29" s="672"/>
      <c r="DW29" s="672"/>
      <c r="DX29" s="672"/>
      <c r="DY29" s="672"/>
      <c r="DZ29" s="672"/>
      <c r="EA29" s="672"/>
      <c r="EB29" s="672"/>
      <c r="EC29" s="672"/>
      <c r="ED29" s="672"/>
      <c r="EE29" s="672"/>
      <c r="EF29" s="672"/>
      <c r="EG29" s="681"/>
      <c r="EH29" s="672"/>
      <c r="EI29" s="672"/>
      <c r="EJ29" s="672"/>
      <c r="EK29" s="672"/>
      <c r="EL29" s="672"/>
      <c r="EM29" s="672"/>
      <c r="EN29" s="672"/>
      <c r="EO29" s="672"/>
      <c r="EP29" s="672"/>
      <c r="EQ29" s="672"/>
      <c r="ER29" s="672"/>
      <c r="ES29" s="672"/>
      <c r="ET29" s="672"/>
      <c r="EU29" s="672"/>
      <c r="EV29" s="672"/>
      <c r="EW29" s="672"/>
      <c r="EX29" s="681"/>
      <c r="EY29" s="672"/>
      <c r="EZ29" s="672"/>
      <c r="FA29" s="672"/>
      <c r="FB29" s="672"/>
      <c r="FC29" s="672"/>
      <c r="FD29" s="672"/>
      <c r="FE29" s="672"/>
      <c r="FF29" s="672"/>
      <c r="FG29" s="672"/>
      <c r="FH29" s="672"/>
      <c r="FI29" s="672"/>
      <c r="FJ29" s="672"/>
      <c r="FK29" s="672"/>
      <c r="FL29" s="672"/>
      <c r="FM29" s="672"/>
      <c r="FN29" s="672"/>
      <c r="FO29" s="681"/>
      <c r="FP29" s="672"/>
      <c r="FQ29" s="672"/>
      <c r="FR29" s="672"/>
      <c r="FS29" s="672"/>
      <c r="FT29" s="672"/>
      <c r="FU29" s="672"/>
      <c r="FV29" s="672"/>
      <c r="FW29" s="672"/>
      <c r="FX29" s="672"/>
      <c r="FY29" s="672"/>
      <c r="FZ29" s="672"/>
      <c r="GA29" s="672"/>
      <c r="GB29" s="672"/>
      <c r="GC29" s="672"/>
      <c r="GD29" s="672"/>
      <c r="GE29" s="672"/>
      <c r="GF29" s="681"/>
      <c r="GG29" s="672"/>
      <c r="GH29" s="672"/>
      <c r="GI29" s="672"/>
      <c r="GJ29" s="672"/>
      <c r="GK29" s="672"/>
      <c r="GL29" s="672"/>
      <c r="GM29" s="672"/>
      <c r="GN29" s="672"/>
      <c r="GO29" s="672"/>
      <c r="GP29" s="672"/>
      <c r="GQ29" s="672"/>
      <c r="GR29" s="672"/>
      <c r="GS29" s="672"/>
      <c r="GT29" s="672"/>
      <c r="GU29" s="672"/>
      <c r="GV29" s="672"/>
      <c r="GW29" s="681"/>
      <c r="GX29" s="672"/>
      <c r="GY29" s="672"/>
      <c r="GZ29" s="672"/>
      <c r="HA29" s="672"/>
      <c r="HB29" s="672"/>
      <c r="HC29" s="672"/>
      <c r="HD29" s="672"/>
      <c r="HE29" s="672"/>
      <c r="HF29" s="672"/>
      <c r="HG29" s="672"/>
      <c r="HH29" s="672"/>
      <c r="HI29" s="672"/>
      <c r="HJ29" s="672"/>
      <c r="HK29" s="672"/>
      <c r="HL29" s="672"/>
      <c r="HM29" s="672"/>
      <c r="HN29" s="681"/>
      <c r="HO29" s="672"/>
      <c r="HP29" s="672"/>
      <c r="HQ29" s="672"/>
      <c r="HR29" s="672"/>
      <c r="HS29" s="672"/>
      <c r="HT29" s="672"/>
      <c r="HU29" s="672"/>
      <c r="HV29" s="672"/>
      <c r="HW29" s="672"/>
      <c r="HX29" s="672"/>
      <c r="HY29" s="672"/>
      <c r="HZ29" s="672"/>
      <c r="IA29" s="672"/>
      <c r="IB29" s="672"/>
      <c r="IC29" s="672"/>
      <c r="ID29" s="672"/>
      <c r="IE29" s="681"/>
      <c r="IF29" s="672"/>
      <c r="IG29" s="672"/>
      <c r="IH29" s="672"/>
      <c r="II29" s="672"/>
      <c r="IJ29" s="672"/>
      <c r="IK29" s="672"/>
      <c r="IL29" s="672"/>
      <c r="IM29" s="672"/>
      <c r="IN29" s="672"/>
      <c r="IO29" s="672"/>
      <c r="IP29" s="672"/>
      <c r="IQ29" s="672"/>
      <c r="IR29" s="672"/>
      <c r="IS29" s="672"/>
      <c r="IT29" s="672"/>
      <c r="IU29" s="672"/>
      <c r="IV29" s="672"/>
      <c r="IW29" s="685"/>
      <c r="IX29" s="685"/>
      <c r="IY29" s="686"/>
      <c r="IZ29" s="22"/>
      <c r="JA29" s="22"/>
      <c r="JB29" s="22"/>
      <c r="JC29" s="22"/>
      <c r="JD29" s="22"/>
      <c r="JE29" s="22"/>
      <c r="JF29" s="22"/>
      <c r="JG29" s="22"/>
      <c r="JH29" s="21"/>
      <c r="JI29" s="22"/>
      <c r="JJ29" s="22"/>
      <c r="JK29" s="22"/>
      <c r="JL29" s="22"/>
      <c r="JM29" s="22"/>
      <c r="JN29" s="22"/>
      <c r="JO29" s="22"/>
      <c r="JP29" s="22"/>
      <c r="JQ29" s="22"/>
      <c r="JR29" s="22"/>
      <c r="JS29" s="22"/>
      <c r="JT29" s="22"/>
      <c r="JU29" s="22"/>
      <c r="JV29" s="22"/>
      <c r="JW29" s="22"/>
      <c r="JX29" s="22"/>
      <c r="JY29" s="22"/>
      <c r="JZ29" s="22"/>
      <c r="KA29" s="22"/>
      <c r="KB29" s="22"/>
      <c r="KC29" s="22"/>
      <c r="KD29" s="22"/>
      <c r="KE29" s="22"/>
      <c r="KF29" s="22"/>
      <c r="KG29" s="22"/>
      <c r="KH29" s="22"/>
      <c r="KI29" s="22"/>
      <c r="KJ29" s="22"/>
      <c r="KK29" s="22"/>
      <c r="KL29" s="22"/>
      <c r="KM29" s="22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 s="22"/>
      <c r="LH29" s="22"/>
      <c r="LI29" s="22"/>
      <c r="LJ29" s="23"/>
    </row>
    <row r="30" spans="2:322" ht="3.65" customHeight="1" thickTop="1">
      <c r="B30" s="811"/>
      <c r="C30" s="812"/>
      <c r="D30" s="812"/>
      <c r="E30" s="812"/>
      <c r="F30" s="812"/>
      <c r="G30" s="812"/>
      <c r="H30" s="812"/>
      <c r="I30" s="812"/>
      <c r="J30" s="812"/>
      <c r="K30" s="812"/>
      <c r="L30" s="812"/>
      <c r="M30" s="812"/>
      <c r="N30" s="812"/>
      <c r="O30" s="812"/>
      <c r="P30" s="812"/>
      <c r="Q30" s="812"/>
      <c r="R30" s="812"/>
      <c r="S30" s="812"/>
      <c r="T30" s="812"/>
      <c r="U30" s="812"/>
      <c r="V30" s="812"/>
      <c r="W30" s="812"/>
      <c r="X30" s="812"/>
      <c r="Y30" s="812"/>
      <c r="Z30" s="812"/>
      <c r="AA30" s="812"/>
      <c r="AB30" s="812"/>
      <c r="AC30" s="812"/>
      <c r="AD30" s="812"/>
      <c r="AE30" s="812"/>
      <c r="AF30" s="812"/>
      <c r="AG30" s="812"/>
      <c r="AH30" s="812"/>
      <c r="AI30" s="812"/>
      <c r="AJ30" s="812"/>
      <c r="AK30" s="812"/>
      <c r="AL30" s="812"/>
      <c r="AM30" s="812"/>
      <c r="AN30" s="812"/>
      <c r="AO30" s="813"/>
      <c r="AP30" s="22"/>
      <c r="AQ30" s="22"/>
      <c r="AR30" s="22"/>
      <c r="AS30" s="22"/>
      <c r="AT30" s="22"/>
      <c r="AU30" s="22"/>
      <c r="AV30" s="22"/>
      <c r="AW30" s="22"/>
      <c r="AX30" s="699"/>
      <c r="AY30" s="685"/>
      <c r="AZ30" s="685"/>
      <c r="BA30" s="329"/>
      <c r="BB30" s="329"/>
      <c r="BC30" s="329"/>
      <c r="BD30" s="329"/>
      <c r="BE30" s="25"/>
      <c r="BF30" s="25"/>
      <c r="BG30" s="25"/>
      <c r="BH30" s="784" t="e" vm="2">
        <v>#VALUE!</v>
      </c>
      <c r="BI30" s="784"/>
      <c r="BJ30" s="25"/>
      <c r="BK30" s="25"/>
      <c r="BL30" s="25"/>
      <c r="BM30" s="25"/>
      <c r="BN30" s="25"/>
      <c r="BO30" s="25"/>
      <c r="BP30" s="25"/>
      <c r="BQ30" s="25"/>
      <c r="BR30" s="126"/>
      <c r="BS30" s="125"/>
      <c r="BT30" s="125"/>
      <c r="BU30" s="125"/>
      <c r="BV30" s="125"/>
      <c r="BW30" s="125"/>
      <c r="BX30" s="125"/>
      <c r="BY30" s="829" t="e" vm="2">
        <v>#VALUE!</v>
      </c>
      <c r="BZ30" s="829"/>
      <c r="CA30" s="122"/>
      <c r="CB30" s="122"/>
      <c r="CC30" s="122"/>
      <c r="CD30" s="122"/>
      <c r="CE30" s="122"/>
      <c r="CF30" s="122"/>
      <c r="CG30" s="122"/>
      <c r="CH30" s="123"/>
      <c r="CI30" s="121"/>
      <c r="CJ30" s="122"/>
      <c r="CK30" s="122"/>
      <c r="CL30" s="122"/>
      <c r="CM30" s="122"/>
      <c r="CN30" s="122"/>
      <c r="CO30" s="122"/>
      <c r="CP30" s="829" t="e" vm="2">
        <v>#VALUE!</v>
      </c>
      <c r="CQ30" s="829"/>
      <c r="CR30" s="122"/>
      <c r="CS30" s="122"/>
      <c r="CT30" s="122"/>
      <c r="CU30" s="122"/>
      <c r="CV30" s="122"/>
      <c r="CW30" s="122"/>
      <c r="CX30" s="122"/>
      <c r="CY30" s="123"/>
      <c r="CZ30" s="122"/>
      <c r="DA30" s="122"/>
      <c r="DB30" s="122"/>
      <c r="DC30" s="122"/>
      <c r="DD30" s="122"/>
      <c r="DE30" s="122"/>
      <c r="DF30" s="122"/>
      <c r="DG30" s="829" t="e" vm="2">
        <v>#VALUE!</v>
      </c>
      <c r="DH30" s="829"/>
      <c r="DI30" s="122"/>
      <c r="DJ30" s="122"/>
      <c r="DK30" s="122"/>
      <c r="DL30" s="122"/>
      <c r="DM30" s="122"/>
      <c r="DN30" s="122"/>
      <c r="DO30" s="122"/>
      <c r="DP30" s="123"/>
      <c r="DQ30" s="122"/>
      <c r="DR30" s="122"/>
      <c r="DS30" s="122"/>
      <c r="DT30" s="122"/>
      <c r="DU30" s="122"/>
      <c r="DV30" s="122"/>
      <c r="DW30" s="122"/>
      <c r="DX30" s="829" t="e" vm="2">
        <v>#VALUE!</v>
      </c>
      <c r="DY30" s="829"/>
      <c r="DZ30" s="122"/>
      <c r="EA30" s="122"/>
      <c r="EB30" s="122"/>
      <c r="EC30" s="122"/>
      <c r="ED30" s="122"/>
      <c r="EE30" s="122"/>
      <c r="EF30" s="122"/>
      <c r="EG30" s="123"/>
      <c r="EH30" s="122"/>
      <c r="EI30" s="122"/>
      <c r="EJ30" s="122"/>
      <c r="EK30" s="122"/>
      <c r="EL30" s="122"/>
      <c r="EM30" s="122"/>
      <c r="EN30" s="122"/>
      <c r="EO30" s="829" t="e" vm="2">
        <v>#VALUE!</v>
      </c>
      <c r="EP30" s="829"/>
      <c r="EQ30" s="122"/>
      <c r="ER30" s="122"/>
      <c r="ES30" s="122"/>
      <c r="ET30" s="122"/>
      <c r="EU30" s="122"/>
      <c r="EV30" s="122"/>
      <c r="EW30" s="122"/>
      <c r="EX30" s="123"/>
      <c r="EY30" s="122"/>
      <c r="EZ30" s="122"/>
      <c r="FA30" s="122"/>
      <c r="FB30" s="122"/>
      <c r="FC30" s="122"/>
      <c r="FD30" s="122"/>
      <c r="FE30" s="122"/>
      <c r="FF30" s="829" t="e" vm="2">
        <v>#VALUE!</v>
      </c>
      <c r="FG30" s="829"/>
      <c r="FH30" s="122"/>
      <c r="FI30" s="122"/>
      <c r="FJ30" s="122"/>
      <c r="FK30" s="122"/>
      <c r="FL30" s="122"/>
      <c r="FM30" s="122"/>
      <c r="FN30" s="122"/>
      <c r="FO30" s="123"/>
      <c r="FP30" s="122"/>
      <c r="FQ30" s="122"/>
      <c r="FR30" s="122"/>
      <c r="FS30" s="122"/>
      <c r="FT30" s="122"/>
      <c r="FU30" s="122"/>
      <c r="FV30" s="122"/>
      <c r="FW30" s="829" t="e" vm="2">
        <v>#VALUE!</v>
      </c>
      <c r="FX30" s="829"/>
      <c r="FY30" s="122"/>
      <c r="FZ30" s="122"/>
      <c r="GA30" s="122"/>
      <c r="GB30" s="122"/>
      <c r="GC30" s="122"/>
      <c r="GD30" s="122"/>
      <c r="GE30" s="122"/>
      <c r="GF30" s="123"/>
      <c r="GG30" s="122"/>
      <c r="GH30" s="122"/>
      <c r="GI30" s="122"/>
      <c r="GJ30" s="122"/>
      <c r="GK30" s="122"/>
      <c r="GL30" s="122"/>
      <c r="GM30" s="122"/>
      <c r="GN30" s="829" t="e" vm="2">
        <v>#VALUE!</v>
      </c>
      <c r="GO30" s="829"/>
      <c r="GP30" s="122"/>
      <c r="GQ30" s="122"/>
      <c r="GR30" s="122"/>
      <c r="GS30" s="122"/>
      <c r="GT30" s="122"/>
      <c r="GU30" s="122"/>
      <c r="GV30" s="122"/>
      <c r="GW30" s="123"/>
      <c r="GX30" s="122"/>
      <c r="GY30" s="122"/>
      <c r="GZ30" s="122"/>
      <c r="HA30" s="122"/>
      <c r="HB30" s="122"/>
      <c r="HC30" s="122"/>
      <c r="HD30" s="122"/>
      <c r="HE30" s="829" t="e" vm="2">
        <v>#VALUE!</v>
      </c>
      <c r="HF30" s="829"/>
      <c r="HG30" s="122"/>
      <c r="HH30" s="122"/>
      <c r="HI30" s="122"/>
      <c r="HJ30" s="122"/>
      <c r="HK30" s="122"/>
      <c r="HL30" s="122"/>
      <c r="HM30" s="122"/>
      <c r="HN30" s="123"/>
      <c r="HO30" s="122"/>
      <c r="HP30" s="122"/>
      <c r="HQ30" s="122"/>
      <c r="HR30" s="122"/>
      <c r="HS30" s="122"/>
      <c r="HT30" s="122"/>
      <c r="HU30" s="122"/>
      <c r="HV30" s="829" t="e" vm="2">
        <v>#VALUE!</v>
      </c>
      <c r="HW30" s="829"/>
      <c r="HX30" s="122"/>
      <c r="HY30" s="122"/>
      <c r="HZ30" s="122"/>
      <c r="IA30" s="122"/>
      <c r="IB30" s="122"/>
      <c r="IC30" s="122"/>
      <c r="ID30" s="122"/>
      <c r="IE30" s="123"/>
      <c r="IF30" s="122"/>
      <c r="IG30" s="122"/>
      <c r="IH30" s="122"/>
      <c r="II30" s="122"/>
      <c r="IJ30" s="122"/>
      <c r="IK30" s="122"/>
      <c r="IL30" s="122"/>
      <c r="IM30" s="829" t="e" vm="2">
        <v>#VALUE!</v>
      </c>
      <c r="IN30" s="829"/>
      <c r="IO30" s="122"/>
      <c r="IP30" s="125"/>
      <c r="IQ30" s="125"/>
      <c r="IR30" s="125"/>
      <c r="IS30" s="125"/>
      <c r="IT30" s="125"/>
      <c r="IU30" s="125"/>
      <c r="IV30" s="125"/>
      <c r="IW30" s="685"/>
      <c r="IX30" s="685"/>
      <c r="IY30" s="686"/>
      <c r="IZ30" s="22"/>
      <c r="JA30" s="22"/>
      <c r="JB30" s="22"/>
      <c r="JC30" s="22"/>
      <c r="JD30" s="22"/>
      <c r="JE30" s="22"/>
      <c r="JF30" s="22"/>
      <c r="JG30" s="22"/>
      <c r="JH30" s="21"/>
      <c r="JI30" s="22"/>
      <c r="JJ30" s="22"/>
      <c r="JK30" s="22"/>
      <c r="JL30" s="22"/>
      <c r="JM30" s="22"/>
      <c r="JN30" s="22"/>
      <c r="JO30" s="22"/>
      <c r="JP30" s="22"/>
      <c r="JQ30" s="22"/>
      <c r="JR30" s="22"/>
      <c r="JS30" s="22"/>
      <c r="JT30" s="22"/>
      <c r="JU30" s="22"/>
      <c r="JV30" s="22"/>
      <c r="JW30" s="22"/>
      <c r="JX30" s="22"/>
      <c r="JY30" s="22"/>
      <c r="JZ30" s="22"/>
      <c r="KA30" s="22"/>
      <c r="KB30" s="22"/>
      <c r="KC30" s="22"/>
      <c r="KD30" s="22"/>
      <c r="KE30" s="22"/>
      <c r="KF30" s="22"/>
      <c r="KG30" s="22"/>
      <c r="KH30" s="22"/>
      <c r="KI30" s="22"/>
      <c r="KJ30" s="22"/>
      <c r="KK30" s="22"/>
      <c r="KL30" s="22"/>
      <c r="KM30" s="22"/>
      <c r="KN30" s="22"/>
      <c r="KO30" s="22"/>
      <c r="KP30" s="22"/>
      <c r="KQ30" s="22"/>
      <c r="KR30" s="22"/>
      <c r="KS30" s="22"/>
      <c r="KT30" s="22"/>
      <c r="KU30" s="22"/>
      <c r="KV30" s="22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2"/>
      <c r="LI30" s="22"/>
      <c r="LJ30" s="23"/>
    </row>
    <row r="31" spans="2:322" s="330" customFormat="1" ht="3.65" customHeight="1">
      <c r="B31" s="814"/>
      <c r="C31" s="815"/>
      <c r="D31" s="815"/>
      <c r="E31" s="815"/>
      <c r="F31" s="815"/>
      <c r="G31" s="815"/>
      <c r="H31" s="815"/>
      <c r="I31" s="815"/>
      <c r="J31" s="815"/>
      <c r="K31" s="815"/>
      <c r="L31" s="815"/>
      <c r="M31" s="815"/>
      <c r="N31" s="815"/>
      <c r="O31" s="815"/>
      <c r="P31" s="815"/>
      <c r="Q31" s="815"/>
      <c r="R31" s="815"/>
      <c r="S31" s="815"/>
      <c r="T31" s="815"/>
      <c r="U31" s="815"/>
      <c r="V31" s="815"/>
      <c r="W31" s="815"/>
      <c r="X31" s="815"/>
      <c r="Y31" s="815"/>
      <c r="Z31" s="815"/>
      <c r="AA31" s="815"/>
      <c r="AB31" s="815"/>
      <c r="AC31" s="815"/>
      <c r="AD31" s="815"/>
      <c r="AE31" s="815"/>
      <c r="AF31" s="815"/>
      <c r="AG31" s="815"/>
      <c r="AH31" s="815"/>
      <c r="AI31" s="815"/>
      <c r="AJ31" s="815"/>
      <c r="AK31" s="815"/>
      <c r="AL31" s="815"/>
      <c r="AM31" s="815"/>
      <c r="AN31" s="815"/>
      <c r="AO31" s="816"/>
      <c r="AP31" s="340"/>
      <c r="AQ31" s="340"/>
      <c r="AR31" s="340"/>
      <c r="AS31" s="340"/>
      <c r="AT31" s="340"/>
      <c r="AU31" s="340"/>
      <c r="AV31" s="340"/>
      <c r="AW31" s="340"/>
      <c r="AX31" s="727" t="s">
        <v>0</v>
      </c>
      <c r="AY31" s="728"/>
      <c r="AZ31" s="348"/>
      <c r="BA31" s="909"/>
      <c r="BB31" s="909"/>
      <c r="BC31" s="909"/>
      <c r="BD31" s="328"/>
      <c r="BE31" s="328"/>
      <c r="BF31" s="328"/>
      <c r="BG31" s="349"/>
      <c r="BH31" s="349"/>
      <c r="BI31" s="349"/>
      <c r="BJ31" s="349"/>
      <c r="BK31" s="349"/>
      <c r="BL31" s="349"/>
      <c r="BM31" s="349"/>
      <c r="BN31" s="349"/>
      <c r="BO31" s="349"/>
      <c r="BP31" s="349"/>
      <c r="BQ31" s="349"/>
      <c r="BR31" s="326"/>
      <c r="BS31" s="326"/>
      <c r="BT31" s="326"/>
      <c r="BU31" s="326"/>
      <c r="BV31" s="326"/>
      <c r="BW31" s="326"/>
      <c r="BX31" s="326"/>
      <c r="BY31" s="326"/>
      <c r="BZ31" s="326"/>
      <c r="CA31" s="326"/>
      <c r="CB31" s="326"/>
      <c r="CC31" s="326"/>
      <c r="CD31" s="326"/>
      <c r="CE31" s="326"/>
      <c r="CF31" s="326"/>
      <c r="CG31" s="326"/>
      <c r="CH31" s="326"/>
      <c r="CI31" s="326"/>
      <c r="CJ31" s="327"/>
      <c r="CK31" s="327"/>
      <c r="CL31" s="327"/>
      <c r="CM31" s="327"/>
      <c r="CN31" s="327"/>
      <c r="CO31" s="327"/>
      <c r="CP31" s="327"/>
      <c r="CQ31" s="327"/>
      <c r="CR31" s="327"/>
      <c r="CS31" s="327"/>
      <c r="CT31" s="327"/>
      <c r="CU31" s="327"/>
      <c r="CV31" s="327"/>
      <c r="CW31" s="327"/>
      <c r="CX31" s="327"/>
      <c r="CY31" s="327"/>
      <c r="CZ31" s="327"/>
      <c r="DA31" s="327"/>
      <c r="DB31" s="327"/>
      <c r="DC31" s="327"/>
      <c r="DD31" s="327"/>
      <c r="DE31" s="327"/>
      <c r="DF31" s="327"/>
      <c r="DG31" s="327"/>
      <c r="DH31" s="327"/>
      <c r="DI31" s="327"/>
      <c r="DJ31" s="328"/>
      <c r="DK31" s="328"/>
      <c r="DL31" s="328"/>
      <c r="DM31" s="328"/>
      <c r="DN31" s="328"/>
      <c r="DO31" s="327"/>
      <c r="DP31" s="327"/>
      <c r="DQ31" s="327"/>
      <c r="DR31" s="327"/>
      <c r="DS31" s="327"/>
      <c r="DT31" s="327"/>
      <c r="DU31" s="327"/>
      <c r="DV31" s="327"/>
      <c r="DW31" s="327"/>
      <c r="DX31" s="327"/>
      <c r="DY31" s="327"/>
      <c r="DZ31" s="327"/>
      <c r="EA31" s="327"/>
      <c r="EB31" s="327"/>
      <c r="EC31" s="327"/>
      <c r="ED31" s="327"/>
      <c r="EE31" s="327"/>
      <c r="EF31" s="327"/>
      <c r="EG31" s="327"/>
      <c r="EH31" s="327"/>
      <c r="EI31" s="327"/>
      <c r="EJ31" s="327"/>
      <c r="EK31" s="327"/>
      <c r="EL31" s="327"/>
      <c r="EM31" s="327"/>
      <c r="EN31" s="350"/>
      <c r="EO31" s="327"/>
      <c r="EP31" s="327"/>
      <c r="EQ31" s="327"/>
      <c r="ER31" s="327"/>
      <c r="ES31" s="327"/>
      <c r="ET31" s="327"/>
      <c r="EU31" s="327"/>
      <c r="EV31" s="327"/>
      <c r="EW31" s="327"/>
      <c r="EX31" s="327"/>
      <c r="EY31" s="327"/>
      <c r="EZ31" s="327"/>
      <c r="FA31" s="327"/>
      <c r="FB31" s="327"/>
      <c r="FC31" s="327"/>
      <c r="FD31" s="327"/>
      <c r="FE31" s="327"/>
      <c r="FF31" s="327"/>
      <c r="FG31" s="327"/>
      <c r="FH31" s="327"/>
      <c r="FI31" s="327"/>
      <c r="FJ31" s="327"/>
      <c r="FK31" s="327"/>
      <c r="FL31" s="327"/>
      <c r="FM31" s="327"/>
      <c r="FN31" s="327"/>
      <c r="FO31" s="327"/>
      <c r="FP31" s="327"/>
      <c r="FQ31" s="327"/>
      <c r="FR31" s="327"/>
      <c r="FS31" s="327"/>
      <c r="FT31" s="327"/>
      <c r="FU31" s="327"/>
      <c r="FV31" s="327"/>
      <c r="FW31" s="327"/>
      <c r="FX31" s="327"/>
      <c r="FY31" s="327"/>
      <c r="FZ31" s="327"/>
      <c r="GA31" s="327"/>
      <c r="GB31" s="327"/>
      <c r="GC31" s="327"/>
      <c r="GD31" s="327"/>
      <c r="GE31" s="327"/>
      <c r="GF31" s="327"/>
      <c r="GG31" s="327"/>
      <c r="GH31" s="327"/>
      <c r="GI31" s="327"/>
      <c r="GJ31" s="327"/>
      <c r="GK31" s="327"/>
      <c r="GL31" s="327"/>
      <c r="GM31" s="327"/>
      <c r="GN31" s="327"/>
      <c r="GO31" s="327"/>
      <c r="GP31" s="327"/>
      <c r="GQ31" s="327"/>
      <c r="GR31" s="327"/>
      <c r="GS31" s="327"/>
      <c r="GT31" s="327"/>
      <c r="GU31" s="327"/>
      <c r="GV31" s="327"/>
      <c r="GW31" s="327"/>
      <c r="GX31" s="327"/>
      <c r="GY31" s="327"/>
      <c r="GZ31" s="327"/>
      <c r="HA31" s="327"/>
      <c r="HB31" s="327"/>
      <c r="HC31" s="327"/>
      <c r="HD31" s="327"/>
      <c r="HE31" s="327"/>
      <c r="HF31" s="327"/>
      <c r="HG31" s="327"/>
      <c r="HH31" s="327"/>
      <c r="HI31" s="327"/>
      <c r="HJ31" s="327"/>
      <c r="HK31" s="327"/>
      <c r="HL31" s="327"/>
      <c r="HM31" s="327"/>
      <c r="HN31" s="327"/>
      <c r="HO31" s="327"/>
      <c r="HU31" s="327"/>
      <c r="HV31" s="327"/>
      <c r="HW31" s="327"/>
      <c r="HX31" s="327"/>
      <c r="HY31" s="327"/>
      <c r="HZ31" s="327"/>
      <c r="IA31" s="327"/>
      <c r="IB31" s="327"/>
      <c r="IC31" s="327"/>
      <c r="ID31" s="327"/>
      <c r="IE31" s="327"/>
      <c r="IF31" s="327"/>
      <c r="IG31" s="327"/>
      <c r="IH31" s="327"/>
      <c r="II31" s="327"/>
      <c r="IJ31" s="327"/>
      <c r="IK31" s="327"/>
      <c r="IL31" s="327"/>
      <c r="IM31" s="327"/>
      <c r="IN31" s="327"/>
      <c r="IO31" s="327"/>
      <c r="IP31" s="327"/>
      <c r="IQ31" s="327"/>
      <c r="IR31" s="327"/>
      <c r="IV31" s="352"/>
      <c r="IW31" s="351"/>
      <c r="IX31" s="728" t="s">
        <v>0</v>
      </c>
      <c r="IY31" s="731"/>
      <c r="IZ31" s="340"/>
      <c r="JA31" s="340"/>
      <c r="JB31" s="340"/>
      <c r="JC31" s="340"/>
      <c r="JD31" s="340"/>
      <c r="JE31" s="340"/>
      <c r="JF31" s="340"/>
      <c r="JG31" s="340"/>
      <c r="JH31" s="353"/>
      <c r="JI31" s="340"/>
      <c r="JJ31" s="340"/>
      <c r="JK31" s="340"/>
      <c r="JL31" s="340"/>
      <c r="JM31" s="340"/>
      <c r="JN31" s="340"/>
      <c r="JO31" s="340"/>
      <c r="JP31" s="340"/>
      <c r="JQ31" s="340"/>
      <c r="JR31" s="340"/>
      <c r="JS31" s="340"/>
      <c r="JT31" s="340"/>
      <c r="JU31" s="340"/>
      <c r="JV31" s="340"/>
      <c r="JW31" s="340"/>
      <c r="JX31" s="340"/>
      <c r="JY31" s="340"/>
      <c r="JZ31" s="340"/>
      <c r="KA31" s="340"/>
      <c r="KB31" s="340"/>
      <c r="KC31" s="340"/>
      <c r="KD31" s="340"/>
      <c r="KE31" s="340"/>
      <c r="KF31" s="340"/>
      <c r="KG31" s="340"/>
      <c r="KH31" s="340"/>
      <c r="KI31" s="340"/>
      <c r="KJ31" s="340"/>
      <c r="KK31" s="340"/>
      <c r="KL31" s="340"/>
      <c r="KM31" s="340"/>
      <c r="KN31" s="340"/>
      <c r="KO31" s="340"/>
      <c r="KP31" s="340"/>
      <c r="KQ31" s="340"/>
      <c r="KR31" s="340"/>
      <c r="KS31" s="340"/>
      <c r="KT31" s="340"/>
      <c r="KU31" s="340"/>
      <c r="KV31" s="340"/>
      <c r="KW31" s="340"/>
      <c r="KX31" s="340"/>
      <c r="KY31" s="340"/>
      <c r="KZ31" s="340"/>
      <c r="LA31" s="340"/>
      <c r="LB31" s="340"/>
      <c r="LC31" s="340"/>
      <c r="LD31" s="340"/>
      <c r="LE31" s="340"/>
      <c r="LF31" s="340"/>
      <c r="LG31" s="340"/>
      <c r="LH31" s="340"/>
      <c r="LI31" s="340"/>
      <c r="LJ31" s="354"/>
    </row>
    <row r="32" spans="2:322" s="330" customFormat="1" ht="3.65" customHeight="1">
      <c r="B32" s="814"/>
      <c r="C32" s="815"/>
      <c r="D32" s="815"/>
      <c r="E32" s="815"/>
      <c r="F32" s="815"/>
      <c r="G32" s="815"/>
      <c r="H32" s="815"/>
      <c r="I32" s="815"/>
      <c r="J32" s="815"/>
      <c r="K32" s="815"/>
      <c r="L32" s="815"/>
      <c r="M32" s="815"/>
      <c r="N32" s="815"/>
      <c r="O32" s="815"/>
      <c r="P32" s="815"/>
      <c r="Q32" s="815"/>
      <c r="R32" s="815"/>
      <c r="S32" s="815"/>
      <c r="T32" s="815"/>
      <c r="U32" s="815"/>
      <c r="V32" s="815"/>
      <c r="W32" s="815"/>
      <c r="X32" s="815"/>
      <c r="Y32" s="815"/>
      <c r="Z32" s="815"/>
      <c r="AA32" s="815"/>
      <c r="AB32" s="815"/>
      <c r="AC32" s="815"/>
      <c r="AD32" s="815"/>
      <c r="AE32" s="815"/>
      <c r="AF32" s="815"/>
      <c r="AG32" s="815"/>
      <c r="AH32" s="815"/>
      <c r="AI32" s="815"/>
      <c r="AJ32" s="815"/>
      <c r="AK32" s="815"/>
      <c r="AL32" s="815"/>
      <c r="AM32" s="815"/>
      <c r="AN32" s="815"/>
      <c r="AO32" s="816"/>
      <c r="AP32" s="340"/>
      <c r="AQ32" s="340"/>
      <c r="AR32" s="340"/>
      <c r="AS32" s="340"/>
      <c r="AT32" s="340"/>
      <c r="AU32" s="340"/>
      <c r="AV32" s="340"/>
      <c r="AW32" s="340"/>
      <c r="AX32" s="727"/>
      <c r="AY32" s="728"/>
      <c r="AZ32" s="348"/>
      <c r="BA32" s="910"/>
      <c r="BB32" s="910"/>
      <c r="BC32" s="910"/>
      <c r="BD32" s="326"/>
      <c r="BE32" s="326"/>
      <c r="BF32" s="326"/>
      <c r="BG32" s="326"/>
      <c r="BH32" s="326"/>
      <c r="BI32" s="326"/>
      <c r="BJ32" s="326"/>
      <c r="BK32" s="326"/>
      <c r="BL32" s="326"/>
      <c r="BM32" s="326"/>
      <c r="BN32" s="326"/>
      <c r="BO32" s="326"/>
      <c r="BP32" s="326"/>
      <c r="BQ32" s="326"/>
      <c r="BR32" s="326"/>
      <c r="BS32" s="326"/>
      <c r="BT32" s="326"/>
      <c r="BU32" s="326"/>
      <c r="BV32" s="326"/>
      <c r="BW32" s="326"/>
      <c r="BX32" s="326"/>
      <c r="BY32" s="326"/>
      <c r="BZ32" s="326"/>
      <c r="CA32" s="326"/>
      <c r="CB32" s="326"/>
      <c r="CC32" s="326"/>
      <c r="CD32" s="326"/>
      <c r="CE32" s="326"/>
      <c r="CF32" s="326"/>
      <c r="CG32" s="326"/>
      <c r="CH32" s="326"/>
      <c r="CI32" s="326"/>
      <c r="CJ32" s="326" t="s">
        <v>100</v>
      </c>
      <c r="CK32" s="326"/>
      <c r="CL32" s="326" t="str">
        <f>BC37&amp;BC39&amp;BC40</f>
        <v>202060</v>
      </c>
      <c r="CM32" s="326" t="str">
        <f>BC37&amp;BC43&amp;BC44</f>
        <v>207260</v>
      </c>
      <c r="CN32" s="326" t="str">
        <f>BC37&amp;BC47&amp;BC48</f>
        <v>204060</v>
      </c>
      <c r="CO32" s="326" t="s">
        <v>936</v>
      </c>
      <c r="CP32" s="326" t="str">
        <f>BC37&amp;BC39&amp;BC41</f>
        <v>202040</v>
      </c>
      <c r="CQ32" s="326" t="str">
        <f>BC37&amp;BC43&amp;BC45</f>
        <v>207240</v>
      </c>
      <c r="CR32" s="326" t="str">
        <f>BC37&amp;BC47&amp;BC49</f>
        <v>204040</v>
      </c>
      <c r="CS32" s="326" t="s">
        <v>936</v>
      </c>
      <c r="CT32" s="326"/>
      <c r="CU32" s="326" t="s">
        <v>935</v>
      </c>
      <c r="CV32" s="326"/>
      <c r="CW32" s="326" t="str">
        <f>BC37&amp;BC39</f>
        <v>2020</v>
      </c>
      <c r="CX32" s="326" t="str">
        <f>BC37&amp;BC43</f>
        <v>2072</v>
      </c>
      <c r="CY32" s="326" t="str">
        <f>BC37&amp;BC47</f>
        <v>2040</v>
      </c>
      <c r="CZ32" s="326" t="s">
        <v>936</v>
      </c>
      <c r="DA32" s="326"/>
      <c r="DB32" s="326"/>
      <c r="DC32" s="326"/>
      <c r="DD32" s="326"/>
      <c r="DE32" s="326"/>
      <c r="DF32" s="326" t="s">
        <v>937</v>
      </c>
      <c r="DH32" s="326" t="str">
        <f>BC37&amp;BC39</f>
        <v>2020</v>
      </c>
      <c r="DI32" s="326" t="str">
        <f>BC37&amp;BC43</f>
        <v>2072</v>
      </c>
      <c r="DJ32" s="326" t="str">
        <f>BC37&amp;BC47</f>
        <v>2040</v>
      </c>
      <c r="DK32" s="326" t="s">
        <v>936</v>
      </c>
      <c r="DL32" s="326"/>
      <c r="DM32" s="326"/>
      <c r="DN32" s="326"/>
      <c r="DO32" s="326"/>
      <c r="DP32" s="326"/>
      <c r="DQ32" s="326" t="s">
        <v>938</v>
      </c>
      <c r="DR32" s="326"/>
      <c r="DS32" s="326" t="str">
        <f>BC37&amp;BC40</f>
        <v>2060</v>
      </c>
      <c r="DT32" s="326" t="str">
        <f>BC37&amp;BC44</f>
        <v>2060</v>
      </c>
      <c r="DU32" s="326" t="str">
        <f>BC37&amp;BC48</f>
        <v>2060</v>
      </c>
      <c r="DV32" s="326" t="s">
        <v>936</v>
      </c>
      <c r="DW32" s="326" t="str">
        <f>BC37&amp;BC41</f>
        <v>2040</v>
      </c>
      <c r="DX32" s="326" t="str">
        <f>BC37&amp;BC45</f>
        <v>2040</v>
      </c>
      <c r="DY32" s="326" t="str">
        <f>BC37&amp;BC49</f>
        <v>2040</v>
      </c>
      <c r="DZ32" s="326" t="s">
        <v>936</v>
      </c>
      <c r="EA32" s="326"/>
      <c r="EB32" s="326" t="s">
        <v>939</v>
      </c>
      <c r="EC32" s="326"/>
      <c r="ED32" s="326" t="str">
        <f>BC37&amp;BC39</f>
        <v>2020</v>
      </c>
      <c r="EE32" s="326" t="str">
        <f>BC37&amp;BC43</f>
        <v>2072</v>
      </c>
      <c r="EF32" s="326" t="str">
        <f>BC37&amp;BC47</f>
        <v>2040</v>
      </c>
      <c r="EG32" s="326" t="s">
        <v>936</v>
      </c>
      <c r="EH32" s="326"/>
      <c r="EI32" s="326"/>
      <c r="EJ32" s="326"/>
      <c r="EK32" s="326"/>
      <c r="EL32" s="326"/>
      <c r="EM32" s="326" t="s">
        <v>940</v>
      </c>
      <c r="EN32" s="326"/>
      <c r="EO32" s="326" t="str">
        <f>BC39&amp;BC40</f>
        <v>2060</v>
      </c>
      <c r="EP32" s="326" t="str">
        <f>BC43&amp;BC44</f>
        <v>7260</v>
      </c>
      <c r="EQ32" s="326" t="str">
        <f>BC47&amp;BC48</f>
        <v>4060</v>
      </c>
      <c r="ER32" s="326" t="s">
        <v>936</v>
      </c>
      <c r="ES32" s="326" t="str">
        <f>BC39&amp;BC41</f>
        <v>2040</v>
      </c>
      <c r="ET32" s="326" t="str">
        <f>BC43&amp;BC45</f>
        <v>7240</v>
      </c>
      <c r="EU32" s="326" t="str">
        <f>BC47&amp;BC49</f>
        <v>4040</v>
      </c>
      <c r="EV32" s="326" t="s">
        <v>936</v>
      </c>
      <c r="EW32" s="326"/>
      <c r="EX32" s="326" t="s">
        <v>298</v>
      </c>
      <c r="EY32" s="326"/>
      <c r="EZ32" s="326" t="str">
        <f>BC39&amp;BC40</f>
        <v>2060</v>
      </c>
      <c r="FA32" s="326" t="str">
        <f>BC43&amp;BC44</f>
        <v>7260</v>
      </c>
      <c r="FB32" s="326" t="str">
        <f>BC47&amp;BC48</f>
        <v>4060</v>
      </c>
      <c r="FC32" s="326" t="s">
        <v>936</v>
      </c>
      <c r="FD32" s="326" t="str">
        <f>BC39&amp;BC41</f>
        <v>2040</v>
      </c>
      <c r="FE32" s="326" t="str">
        <f>BC43&amp;BC45</f>
        <v>7240</v>
      </c>
      <c r="FF32" s="326" t="str">
        <f>BC47&amp;BC49</f>
        <v>4040</v>
      </c>
      <c r="FG32" s="326" t="s">
        <v>936</v>
      </c>
      <c r="FH32" s="326"/>
      <c r="FJ32" s="326"/>
      <c r="FK32" s="326"/>
      <c r="FL32" s="326"/>
      <c r="FM32" s="326"/>
      <c r="FN32" s="326"/>
      <c r="FO32" s="326"/>
      <c r="FP32" s="326"/>
      <c r="FQ32" s="326"/>
      <c r="FR32" s="326"/>
      <c r="FS32" s="326"/>
      <c r="GE32" s="326" t="s">
        <v>948</v>
      </c>
      <c r="GF32" s="326"/>
      <c r="GG32" s="326"/>
      <c r="GH32" s="326"/>
      <c r="GI32" s="326"/>
      <c r="GJ32" s="326"/>
      <c r="GK32" s="326"/>
      <c r="GL32" s="326"/>
      <c r="GM32" s="326"/>
      <c r="GN32" s="326"/>
      <c r="GO32" s="326"/>
      <c r="GP32" s="326" t="s">
        <v>943</v>
      </c>
      <c r="GQ32" s="326"/>
      <c r="GR32" s="326" t="str">
        <f>BC37&amp;BC39</f>
        <v>2020</v>
      </c>
      <c r="GS32" s="326" t="str">
        <f>BC37&amp;BC43</f>
        <v>2072</v>
      </c>
      <c r="GT32" s="326" t="str">
        <f>BC37&amp;BC47</f>
        <v>2040</v>
      </c>
      <c r="GU32" s="326" t="s">
        <v>944</v>
      </c>
      <c r="GV32" s="326"/>
      <c r="GW32" s="326"/>
      <c r="GX32" s="326"/>
      <c r="GY32" s="326"/>
      <c r="GZ32" s="326"/>
      <c r="HA32" s="326" t="s">
        <v>318</v>
      </c>
      <c r="HB32" s="326"/>
      <c r="HC32" s="326" t="str">
        <f>BC39</f>
        <v>20</v>
      </c>
      <c r="HD32" s="326" t="str">
        <f>BC43</f>
        <v>72</v>
      </c>
      <c r="HE32" s="326" t="str">
        <f>BC47</f>
        <v>40</v>
      </c>
      <c r="HF32" s="326" t="s">
        <v>936</v>
      </c>
      <c r="HG32" s="326"/>
      <c r="HH32" s="326"/>
      <c r="HI32" s="326"/>
      <c r="HJ32" s="326"/>
      <c r="HK32" s="326"/>
      <c r="HL32" s="326" t="s">
        <v>945</v>
      </c>
      <c r="HM32" s="326"/>
      <c r="HN32" s="326"/>
      <c r="HO32" s="326"/>
      <c r="HU32" s="326"/>
      <c r="HV32" s="326"/>
      <c r="HW32" s="326" t="s">
        <v>946</v>
      </c>
      <c r="HX32" s="326"/>
      <c r="HY32" s="326" t="str">
        <f>BC40</f>
        <v>60</v>
      </c>
      <c r="HZ32" s="326" t="str">
        <f>BC44</f>
        <v>60</v>
      </c>
      <c r="IA32" s="326" t="str">
        <f>BC48</f>
        <v>60</v>
      </c>
      <c r="IB32" s="326" t="s">
        <v>936</v>
      </c>
      <c r="IC32" s="326" t="str">
        <f>BC41</f>
        <v>40</v>
      </c>
      <c r="ID32" s="326" t="str">
        <f>BC45</f>
        <v>40</v>
      </c>
      <c r="IE32" s="326" t="str">
        <f>BC49</f>
        <v>40</v>
      </c>
      <c r="IF32" s="326"/>
      <c r="IG32" s="326"/>
      <c r="IH32" s="326" t="s">
        <v>947</v>
      </c>
      <c r="IJ32" s="326" t="str">
        <f>BC39</f>
        <v>20</v>
      </c>
      <c r="IK32" s="326" t="str">
        <f>BC43</f>
        <v>72</v>
      </c>
      <c r="IL32" s="326" t="str">
        <f>BC47</f>
        <v>40</v>
      </c>
      <c r="IM32" s="326" t="s">
        <v>936</v>
      </c>
      <c r="IN32" s="326"/>
      <c r="IO32" s="326"/>
      <c r="IP32" s="326"/>
      <c r="IQ32" s="326"/>
      <c r="IR32" s="326"/>
      <c r="IV32" s="352"/>
      <c r="IW32" s="351"/>
      <c r="IX32" s="728"/>
      <c r="IY32" s="731"/>
      <c r="IZ32" s="340"/>
      <c r="JA32" s="340"/>
      <c r="JB32" s="340"/>
      <c r="JC32" s="340"/>
      <c r="JD32" s="340"/>
      <c r="JE32" s="340"/>
      <c r="JF32" s="340"/>
      <c r="JG32" s="340"/>
      <c r="JH32" s="353"/>
      <c r="JI32" s="340"/>
      <c r="JJ32" s="340"/>
      <c r="JK32" s="340"/>
      <c r="JL32" s="340"/>
      <c r="JM32" s="340"/>
      <c r="JN32" s="340"/>
      <c r="JO32" s="340"/>
      <c r="JP32" s="340"/>
      <c r="JQ32" s="340"/>
      <c r="JR32" s="340"/>
      <c r="JS32" s="340"/>
      <c r="JT32" s="340"/>
      <c r="JU32" s="340"/>
      <c r="JV32" s="340"/>
      <c r="JW32" s="340"/>
      <c r="JX32" s="340"/>
      <c r="JY32" s="340"/>
      <c r="JZ32" s="340"/>
      <c r="KA32" s="340"/>
      <c r="KB32" s="340"/>
      <c r="KC32" s="340"/>
      <c r="KD32" s="340"/>
      <c r="KE32" s="340"/>
      <c r="KF32" s="340"/>
      <c r="KG32" s="340"/>
      <c r="KH32" s="340"/>
      <c r="KI32" s="340"/>
      <c r="KJ32" s="340"/>
      <c r="KK32" s="340"/>
      <c r="KL32" s="340"/>
      <c r="KM32" s="340"/>
      <c r="KN32" s="340"/>
      <c r="KO32" s="340"/>
      <c r="KP32" s="340"/>
      <c r="KQ32" s="340"/>
      <c r="KR32" s="340"/>
      <c r="KS32" s="340"/>
      <c r="KT32" s="340"/>
      <c r="KU32" s="340"/>
      <c r="KV32" s="340"/>
      <c r="KW32" s="340"/>
      <c r="KX32" s="340"/>
      <c r="KY32" s="340"/>
      <c r="KZ32" s="340"/>
      <c r="LA32" s="340"/>
      <c r="LB32" s="340"/>
      <c r="LC32" s="340"/>
      <c r="LD32" s="340"/>
      <c r="LE32" s="340"/>
      <c r="LF32" s="340"/>
      <c r="LG32" s="340"/>
      <c r="LH32" s="340"/>
      <c r="LI32" s="340"/>
      <c r="LJ32" s="354"/>
    </row>
    <row r="33" spans="2:322" s="330" customFormat="1" ht="3.65" customHeight="1">
      <c r="B33" s="814"/>
      <c r="C33" s="815"/>
      <c r="D33" s="815"/>
      <c r="E33" s="815"/>
      <c r="F33" s="815"/>
      <c r="G33" s="815"/>
      <c r="H33" s="815"/>
      <c r="I33" s="815"/>
      <c r="J33" s="815"/>
      <c r="K33" s="815"/>
      <c r="L33" s="815"/>
      <c r="M33" s="815"/>
      <c r="N33" s="815"/>
      <c r="O33" s="815"/>
      <c r="P33" s="815"/>
      <c r="Q33" s="815"/>
      <c r="R33" s="815"/>
      <c r="S33" s="815"/>
      <c r="T33" s="815"/>
      <c r="U33" s="815"/>
      <c r="V33" s="815"/>
      <c r="W33" s="815"/>
      <c r="X33" s="815"/>
      <c r="Y33" s="815"/>
      <c r="Z33" s="815"/>
      <c r="AA33" s="815"/>
      <c r="AB33" s="815"/>
      <c r="AC33" s="815"/>
      <c r="AD33" s="815"/>
      <c r="AE33" s="815"/>
      <c r="AF33" s="815"/>
      <c r="AG33" s="815"/>
      <c r="AH33" s="815"/>
      <c r="AI33" s="815"/>
      <c r="AJ33" s="815"/>
      <c r="AK33" s="815"/>
      <c r="AL33" s="815"/>
      <c r="AM33" s="815"/>
      <c r="AN33" s="815"/>
      <c r="AO33" s="816"/>
      <c r="AP33" s="340"/>
      <c r="AQ33" s="340"/>
      <c r="AR33" s="340"/>
      <c r="AS33" s="340"/>
      <c r="AT33" s="340"/>
      <c r="AU33" s="340"/>
      <c r="AV33" s="340"/>
      <c r="AW33" s="340"/>
      <c r="AX33" s="727"/>
      <c r="AY33" s="728"/>
      <c r="AZ33" s="348"/>
      <c r="BA33" s="910"/>
      <c r="BB33" s="910"/>
      <c r="BC33" s="910"/>
      <c r="BD33" s="326"/>
      <c r="BE33" s="326"/>
      <c r="BF33" s="326"/>
      <c r="BG33" s="326"/>
      <c r="BH33" s="326"/>
      <c r="BI33" s="326"/>
      <c r="BJ33" s="326"/>
      <c r="BK33" s="326"/>
      <c r="BL33" s="326"/>
      <c r="BM33" s="326"/>
      <c r="BN33" s="326"/>
      <c r="BO33" s="326"/>
      <c r="BP33" s="326"/>
      <c r="BQ33" s="326"/>
      <c r="BR33" s="326"/>
      <c r="BS33" s="326"/>
      <c r="BT33" s="326"/>
      <c r="BU33" s="326"/>
      <c r="BV33" s="326"/>
      <c r="BW33" s="326"/>
      <c r="BX33" s="326"/>
      <c r="BY33" s="326"/>
      <c r="BZ33" s="326"/>
      <c r="CA33" s="326"/>
      <c r="CB33" s="326"/>
      <c r="CC33" s="326"/>
      <c r="CD33" s="326"/>
      <c r="CE33" s="326"/>
      <c r="CF33" s="326"/>
      <c r="CG33" s="326"/>
      <c r="CH33" s="326"/>
      <c r="CI33" s="326"/>
      <c r="CJ33" s="327"/>
      <c r="CK33" s="327"/>
      <c r="CL33" s="327" t="str">
        <f>CL32&amp;CJ32</f>
        <v>202060Ma</v>
      </c>
      <c r="CM33" s="327" t="str">
        <f>CM32&amp;CJ32</f>
        <v>207260Ma</v>
      </c>
      <c r="CN33" s="327" t="str">
        <f>CN32&amp;CJ32</f>
        <v>204060Ma</v>
      </c>
      <c r="CO33" s="330" t="s">
        <v>936</v>
      </c>
      <c r="CP33" s="327" t="str">
        <f>CP32&amp;CJ32</f>
        <v>202040Ma</v>
      </c>
      <c r="CQ33" s="327" t="str">
        <f>CQ32&amp;CJ32</f>
        <v>207240Ma</v>
      </c>
      <c r="CR33" s="327" t="str">
        <f>CR32&amp;CJ32</f>
        <v>204040Ma</v>
      </c>
      <c r="CS33" s="327" t="s">
        <v>936</v>
      </c>
      <c r="CT33" s="327"/>
      <c r="CU33" s="327"/>
      <c r="CV33" s="327"/>
      <c r="CW33" s="327" t="str">
        <f>CW32&amp;CU32</f>
        <v>2020MaL</v>
      </c>
      <c r="CX33" s="327" t="str">
        <f>CX32&amp;CU32</f>
        <v>2072MaL</v>
      </c>
      <c r="CY33" s="327" t="str">
        <f>CY32&amp;CU32</f>
        <v>2040MaL</v>
      </c>
      <c r="CZ33" s="327" t="s">
        <v>936</v>
      </c>
      <c r="DA33" s="327"/>
      <c r="DB33" s="327"/>
      <c r="DC33" s="327"/>
      <c r="DD33" s="327"/>
      <c r="DE33" s="327"/>
      <c r="DF33" s="327"/>
      <c r="DG33" s="327"/>
      <c r="DH33" s="327" t="str">
        <f>DH32&amp;DF32</f>
        <v>2020PuP</v>
      </c>
      <c r="DI33" s="327" t="str">
        <f>DI32&amp;DF32</f>
        <v>2072PuP</v>
      </c>
      <c r="DJ33" s="327" t="str">
        <f>DJ32&amp;DF32</f>
        <v>2040PuP</v>
      </c>
      <c r="DK33" s="327" t="s">
        <v>936</v>
      </c>
      <c r="DL33" s="327"/>
      <c r="DM33" s="327"/>
      <c r="DN33" s="327"/>
      <c r="DO33" s="327"/>
      <c r="DP33" s="327"/>
      <c r="DQ33" s="327"/>
      <c r="DR33" s="327"/>
      <c r="DS33" s="327" t="str">
        <f>DS32&amp;DQ32</f>
        <v>2060PaLP</v>
      </c>
      <c r="DT33" s="327" t="str">
        <f>DT32&amp;DQ32</f>
        <v>2060PaLP</v>
      </c>
      <c r="DU33" s="327" t="str">
        <f>DU32&amp;DQ32</f>
        <v>2060PaLP</v>
      </c>
      <c r="DV33" s="326" t="s">
        <v>936</v>
      </c>
      <c r="DW33" s="327" t="str">
        <f>DW32&amp;DQ32</f>
        <v>2040PaLP</v>
      </c>
      <c r="DX33" s="327" t="str">
        <f>DX32&amp;DQ32</f>
        <v>2040PaLP</v>
      </c>
      <c r="DY33" s="327" t="str">
        <f>DY32&amp;DQ32</f>
        <v>2040PaLP</v>
      </c>
      <c r="DZ33" s="327" t="s">
        <v>936</v>
      </c>
      <c r="EA33" s="327"/>
      <c r="EB33" s="327"/>
      <c r="EC33" s="327"/>
      <c r="ED33" s="327" t="str">
        <f>ED32&amp;EB32</f>
        <v>2020PaPP</v>
      </c>
      <c r="EE33" s="327" t="str">
        <f>EE32&amp;EB32</f>
        <v>2072PaPP</v>
      </c>
      <c r="EF33" s="327" t="str">
        <f>EF32&amp;EB32</f>
        <v>2040PaPP</v>
      </c>
      <c r="EG33" s="327" t="s">
        <v>936</v>
      </c>
      <c r="EH33" s="327"/>
      <c r="EI33" s="327"/>
      <c r="EJ33" s="327"/>
      <c r="EK33" s="327"/>
      <c r="EL33" s="327"/>
      <c r="EM33" s="327"/>
      <c r="EN33" s="327"/>
      <c r="EO33" s="327" t="str">
        <f>EO32&amp;EM32</f>
        <v>2060PaS</v>
      </c>
      <c r="EP33" s="327" t="str">
        <f>EP32&amp;EM32</f>
        <v>7260PaS</v>
      </c>
      <c r="EQ33" s="327" t="str">
        <f>EQ32&amp;EM32</f>
        <v>4060PaS</v>
      </c>
      <c r="ER33" s="330" t="s">
        <v>936</v>
      </c>
      <c r="ES33" s="327" t="str">
        <f>ES32&amp;EM32</f>
        <v>2040PaS</v>
      </c>
      <c r="ET33" s="327" t="str">
        <f>ET32&amp;EM32</f>
        <v>7240PaS</v>
      </c>
      <c r="EU33" s="327" t="str">
        <f>EU32&amp;EM32</f>
        <v>4040PaS</v>
      </c>
      <c r="EV33" s="327" t="s">
        <v>936</v>
      </c>
      <c r="EW33" s="327"/>
      <c r="EX33" s="327"/>
      <c r="EY33" s="327"/>
      <c r="EZ33" s="327" t="str">
        <f>EZ32&amp;EX32</f>
        <v>2060PaI</v>
      </c>
      <c r="FA33" s="327" t="str">
        <f>FA32&amp;EX32</f>
        <v>7260PaI</v>
      </c>
      <c r="FB33" s="327" t="str">
        <f>FB32&amp;EX32</f>
        <v>4060PaI</v>
      </c>
      <c r="FC33" s="330" t="s">
        <v>936</v>
      </c>
      <c r="FD33" s="327" t="str">
        <f>FD32&amp;EX32</f>
        <v>2040PaI</v>
      </c>
      <c r="FE33" s="327" t="str">
        <f>FE32&amp;EX32</f>
        <v>7240PaI</v>
      </c>
      <c r="FF33" s="327" t="str">
        <f>FF32&amp;EX32</f>
        <v>4040PaI</v>
      </c>
      <c r="FG33" s="327" t="s">
        <v>936</v>
      </c>
      <c r="FH33" s="327"/>
      <c r="FI33" s="327"/>
      <c r="FJ33" s="327"/>
      <c r="FK33" s="327"/>
      <c r="FL33" s="327"/>
      <c r="FM33" s="327"/>
      <c r="FN33" s="327"/>
      <c r="FO33" s="327"/>
      <c r="FP33" s="327"/>
      <c r="FQ33" s="327"/>
      <c r="FR33" s="327"/>
      <c r="FS33" s="327"/>
      <c r="GE33" s="327"/>
      <c r="GF33" s="327"/>
      <c r="GG33" s="327"/>
      <c r="GH33" s="327"/>
      <c r="GI33" s="327"/>
      <c r="GJ33" s="327"/>
      <c r="GK33" s="327"/>
      <c r="GL33" s="327"/>
      <c r="GM33" s="327"/>
      <c r="GN33" s="327"/>
      <c r="GO33" s="327"/>
      <c r="GP33" s="327"/>
      <c r="GQ33" s="327"/>
      <c r="GR33" s="327" t="str">
        <f>GR32&amp;GP32</f>
        <v>2020SeF</v>
      </c>
      <c r="GS33" s="327" t="str">
        <f>GS32&amp;GP32</f>
        <v>2072SeF</v>
      </c>
      <c r="GT33" s="327" t="str">
        <f>GT32&amp;GP32</f>
        <v>2040SeF</v>
      </c>
      <c r="GU33" s="327" t="s">
        <v>936</v>
      </c>
      <c r="GV33" s="327"/>
      <c r="GW33" s="327"/>
      <c r="GX33" s="327"/>
      <c r="GY33" s="327"/>
      <c r="GZ33" s="327"/>
      <c r="HA33" s="327"/>
      <c r="HB33" s="327"/>
      <c r="HC33" s="327" t="str">
        <f>HC32&amp;HA32</f>
        <v>20DuC</v>
      </c>
      <c r="HD33" s="327" t="str">
        <f>HD32&amp;HA32</f>
        <v>72DuC</v>
      </c>
      <c r="HE33" s="327" t="str">
        <f>HE32&amp;HA32</f>
        <v>40DuC</v>
      </c>
      <c r="HF33" s="327" t="s">
        <v>936</v>
      </c>
      <c r="HG33" s="327"/>
      <c r="HH33" s="327"/>
      <c r="HI33" s="327"/>
      <c r="HJ33" s="327"/>
      <c r="HK33" s="327"/>
      <c r="HL33" s="327"/>
      <c r="HM33" s="327"/>
      <c r="HN33" s="327"/>
      <c r="HO33" s="327"/>
      <c r="HP33" s="327"/>
      <c r="HQ33" s="327"/>
      <c r="HR33" s="327"/>
      <c r="HS33" s="327"/>
      <c r="HT33" s="327"/>
      <c r="HU33" s="327"/>
      <c r="HV33" s="327"/>
      <c r="HW33" s="327"/>
      <c r="HX33" s="327"/>
      <c r="HY33" s="327" t="str">
        <f>HY32&amp;HW32</f>
        <v>60ZoL</v>
      </c>
      <c r="HZ33" s="327" t="str">
        <f>HZ32&amp;HW32</f>
        <v>60ZoL</v>
      </c>
      <c r="IA33" s="327" t="str">
        <f>IA32&amp;HW32</f>
        <v>60ZoL</v>
      </c>
      <c r="IB33" s="326" t="s">
        <v>936</v>
      </c>
      <c r="IC33" s="327" t="str">
        <f>IC32&amp;HW32</f>
        <v>40ZoL</v>
      </c>
      <c r="ID33" s="327" t="str">
        <f>ID32&amp;HW32</f>
        <v>40ZoL</v>
      </c>
      <c r="IE33" s="327" t="str">
        <f>IE32&amp;HW32</f>
        <v>40ZoL</v>
      </c>
      <c r="IF33" s="327" t="s">
        <v>936</v>
      </c>
      <c r="IG33" s="327"/>
      <c r="IH33" s="327"/>
      <c r="IJ33" s="327" t="str">
        <f>IJ32&amp;IH32</f>
        <v>20ZoF</v>
      </c>
      <c r="IK33" s="327" t="str">
        <f>IK32&amp;IH32</f>
        <v>72ZoF</v>
      </c>
      <c r="IL33" s="327" t="str">
        <f>IL32&amp;IH32</f>
        <v>40ZoF</v>
      </c>
      <c r="IM33" s="327" t="s">
        <v>936</v>
      </c>
      <c r="IN33" s="327"/>
      <c r="IO33" s="327"/>
      <c r="IP33" s="327"/>
      <c r="IQ33" s="327"/>
      <c r="IR33" s="327"/>
      <c r="IS33" s="341"/>
      <c r="IT33" s="341"/>
      <c r="IU33" s="341"/>
      <c r="IV33" s="352"/>
      <c r="IW33" s="351"/>
      <c r="IX33" s="728"/>
      <c r="IY33" s="731"/>
      <c r="IZ33" s="340"/>
      <c r="JA33" s="340"/>
      <c r="JB33" s="340"/>
      <c r="JC33" s="340"/>
      <c r="JD33" s="340"/>
      <c r="JE33" s="340"/>
      <c r="JF33" s="340"/>
      <c r="JG33" s="340"/>
      <c r="JH33" s="353"/>
      <c r="JI33" s="340"/>
      <c r="JJ33" s="340"/>
      <c r="JK33" s="340"/>
      <c r="JL33" s="340"/>
      <c r="JM33" s="340"/>
      <c r="JN33" s="340"/>
      <c r="JO33" s="340"/>
      <c r="JP33" s="340"/>
      <c r="JQ33" s="340"/>
      <c r="JR33" s="340"/>
      <c r="JS33" s="340"/>
      <c r="JT33" s="340"/>
      <c r="JU33" s="340"/>
      <c r="JV33" s="340"/>
      <c r="JW33" s="340"/>
      <c r="JX33" s="340"/>
      <c r="JY33" s="340"/>
      <c r="JZ33" s="340"/>
      <c r="KA33" s="340"/>
      <c r="KB33" s="340"/>
      <c r="KC33" s="340"/>
      <c r="KD33" s="340"/>
      <c r="KE33" s="340"/>
      <c r="KF33" s="340"/>
      <c r="KG33" s="340"/>
      <c r="KH33" s="340"/>
      <c r="KI33" s="340"/>
      <c r="KJ33" s="340"/>
      <c r="KK33" s="340"/>
      <c r="KL33" s="340"/>
      <c r="KM33" s="340"/>
      <c r="KN33" s="340"/>
      <c r="KO33" s="340"/>
      <c r="KP33" s="340"/>
      <c r="KQ33" s="340"/>
      <c r="KR33" s="340"/>
      <c r="KS33" s="340"/>
      <c r="KT33" s="340"/>
      <c r="KU33" s="340"/>
      <c r="KV33" s="340"/>
      <c r="KW33" s="340"/>
      <c r="KX33" s="340"/>
      <c r="KY33" s="340"/>
      <c r="KZ33" s="340"/>
      <c r="LA33" s="340"/>
      <c r="LB33" s="340"/>
      <c r="LC33" s="340"/>
      <c r="LD33" s="340"/>
      <c r="LE33" s="340"/>
      <c r="LF33" s="340"/>
      <c r="LG33" s="340"/>
      <c r="LH33" s="340"/>
      <c r="LI33" s="340"/>
      <c r="LJ33" s="354"/>
    </row>
    <row r="34" spans="2:322" s="330" customFormat="1" ht="3.65" customHeight="1">
      <c r="B34" s="814"/>
      <c r="C34" s="815"/>
      <c r="D34" s="815"/>
      <c r="E34" s="815"/>
      <c r="F34" s="815"/>
      <c r="G34" s="815"/>
      <c r="H34" s="815"/>
      <c r="I34" s="815"/>
      <c r="J34" s="815"/>
      <c r="K34" s="815"/>
      <c r="L34" s="815"/>
      <c r="M34" s="815"/>
      <c r="N34" s="815"/>
      <c r="O34" s="815"/>
      <c r="P34" s="815"/>
      <c r="Q34" s="815"/>
      <c r="R34" s="815"/>
      <c r="S34" s="815"/>
      <c r="T34" s="815"/>
      <c r="U34" s="815"/>
      <c r="V34" s="815"/>
      <c r="W34" s="815"/>
      <c r="X34" s="815"/>
      <c r="Y34" s="815"/>
      <c r="Z34" s="815"/>
      <c r="AA34" s="815"/>
      <c r="AB34" s="815"/>
      <c r="AC34" s="815"/>
      <c r="AD34" s="815"/>
      <c r="AE34" s="815"/>
      <c r="AF34" s="815"/>
      <c r="AG34" s="815"/>
      <c r="AH34" s="815"/>
      <c r="AI34" s="815"/>
      <c r="AJ34" s="815"/>
      <c r="AK34" s="815"/>
      <c r="AL34" s="815"/>
      <c r="AM34" s="815"/>
      <c r="AN34" s="815"/>
      <c r="AO34" s="816"/>
      <c r="AP34" s="340"/>
      <c r="AQ34" s="340"/>
      <c r="AR34" s="340"/>
      <c r="AS34" s="340"/>
      <c r="AT34" s="340"/>
      <c r="AU34" s="340"/>
      <c r="AV34" s="340"/>
      <c r="AW34" s="340"/>
      <c r="AX34" s="727"/>
      <c r="AY34" s="728"/>
      <c r="AZ34" s="348"/>
      <c r="BD34" s="327"/>
      <c r="BE34" s="327"/>
      <c r="BF34" s="327"/>
      <c r="BG34" s="327"/>
      <c r="BH34" s="327"/>
      <c r="BI34" s="327"/>
      <c r="BJ34" s="327"/>
      <c r="BK34" s="327"/>
      <c r="BL34" s="327"/>
      <c r="BM34" s="327"/>
      <c r="BN34" s="327"/>
      <c r="BO34" s="327"/>
      <c r="BP34" s="327"/>
      <c r="BQ34" s="327"/>
      <c r="BR34" s="327"/>
      <c r="BS34" s="327"/>
      <c r="BT34" s="327"/>
      <c r="BU34" s="327"/>
      <c r="BV34" s="327"/>
      <c r="BW34" s="327"/>
      <c r="BX34" s="327"/>
      <c r="BY34" s="327"/>
      <c r="BZ34" s="327"/>
      <c r="CA34" s="327"/>
      <c r="CB34" s="327"/>
      <c r="CC34" s="327"/>
      <c r="CD34" s="327"/>
      <c r="CE34" s="327"/>
      <c r="CF34" s="327"/>
      <c r="CG34" s="327"/>
      <c r="CH34" s="327"/>
      <c r="CI34" s="327"/>
      <c r="CJ34" s="327"/>
      <c r="CK34" s="327"/>
      <c r="CL34" s="327"/>
      <c r="CM34" s="327"/>
      <c r="CN34" s="327"/>
      <c r="CO34" s="327"/>
      <c r="CP34" s="327"/>
      <c r="CQ34" s="327"/>
      <c r="CR34" s="327"/>
      <c r="CS34" s="327"/>
      <c r="CT34" s="327"/>
      <c r="CU34" s="327"/>
      <c r="CV34" s="327"/>
      <c r="CW34" s="327"/>
      <c r="CX34" s="327"/>
      <c r="CY34" s="327"/>
      <c r="CZ34" s="327"/>
      <c r="DA34" s="327"/>
      <c r="DB34" s="327"/>
      <c r="DC34" s="327"/>
      <c r="DD34" s="327"/>
      <c r="DE34" s="327"/>
      <c r="DF34" s="327"/>
      <c r="DG34" s="327"/>
      <c r="DH34" s="327"/>
      <c r="DI34" s="327"/>
      <c r="DJ34" s="327"/>
      <c r="DK34" s="327"/>
      <c r="DL34" s="327"/>
      <c r="DM34" s="327"/>
      <c r="DN34" s="327"/>
      <c r="DO34" s="327"/>
      <c r="DP34" s="327"/>
      <c r="DQ34" s="327"/>
      <c r="DR34" s="327"/>
      <c r="DS34" s="327"/>
      <c r="DT34" s="327"/>
      <c r="DU34" s="327"/>
      <c r="DV34" s="327"/>
      <c r="DW34" s="327"/>
      <c r="DX34" s="327"/>
      <c r="DY34" s="327"/>
      <c r="DZ34" s="327"/>
      <c r="EA34" s="327"/>
      <c r="EB34" s="327"/>
      <c r="EC34" s="327"/>
      <c r="ED34" s="327"/>
      <c r="EE34" s="327"/>
      <c r="EF34" s="327"/>
      <c r="EG34" s="327"/>
      <c r="EH34" s="327"/>
      <c r="EI34" s="327"/>
      <c r="EJ34" s="327"/>
      <c r="EK34" s="327"/>
      <c r="EL34" s="327"/>
      <c r="EM34" s="327"/>
      <c r="EN34" s="327"/>
      <c r="EO34" s="327"/>
      <c r="EP34" s="327"/>
      <c r="EQ34" s="327"/>
      <c r="ER34" s="327"/>
      <c r="ES34" s="327"/>
      <c r="ET34" s="327"/>
      <c r="EU34" s="327"/>
      <c r="EV34" s="327"/>
      <c r="EW34" s="327"/>
      <c r="EX34" s="327"/>
      <c r="EY34" s="327"/>
      <c r="EZ34" s="327"/>
      <c r="FA34" s="327"/>
      <c r="FB34" s="327"/>
      <c r="FC34" s="327"/>
      <c r="FD34" s="327"/>
      <c r="FE34" s="327"/>
      <c r="FF34" s="327"/>
      <c r="FG34" s="327"/>
      <c r="FH34" s="327"/>
      <c r="FI34" s="327"/>
      <c r="FJ34" s="327"/>
      <c r="FK34" s="327"/>
      <c r="FL34" s="327"/>
      <c r="FM34" s="327"/>
      <c r="FN34" s="327"/>
      <c r="FO34" s="327"/>
      <c r="FP34" s="327"/>
      <c r="FQ34" s="327"/>
      <c r="FR34" s="327"/>
      <c r="FS34" s="327"/>
      <c r="GE34" s="327"/>
      <c r="GF34" s="327"/>
      <c r="GG34" s="327"/>
      <c r="GH34" s="327"/>
      <c r="GI34" s="327"/>
      <c r="GJ34" s="327"/>
      <c r="GK34" s="327"/>
      <c r="GL34" s="327"/>
      <c r="GM34" s="327"/>
      <c r="GN34" s="327"/>
      <c r="GO34" s="327"/>
      <c r="GP34" s="327"/>
      <c r="GQ34" s="327"/>
      <c r="GR34" s="327"/>
      <c r="GS34" s="327"/>
      <c r="GT34" s="327"/>
      <c r="GU34" s="327"/>
      <c r="GV34" s="327"/>
      <c r="GW34" s="327"/>
      <c r="GX34" s="327"/>
      <c r="GY34" s="327"/>
      <c r="GZ34" s="327"/>
      <c r="HA34" s="327"/>
      <c r="HB34" s="327"/>
      <c r="HC34" s="327"/>
      <c r="HD34" s="327"/>
      <c r="HE34" s="327"/>
      <c r="HF34" s="327"/>
      <c r="HG34" s="327"/>
      <c r="HH34" s="327"/>
      <c r="HI34" s="327"/>
      <c r="HJ34" s="327"/>
      <c r="HK34" s="327"/>
      <c r="HL34" s="327"/>
      <c r="HM34" s="327"/>
      <c r="HN34" s="327"/>
      <c r="HO34" s="327"/>
      <c r="HP34" s="327"/>
      <c r="HQ34" s="327"/>
      <c r="HR34" s="327"/>
      <c r="HS34" s="327"/>
      <c r="HT34" s="327"/>
      <c r="HU34" s="327"/>
      <c r="HV34" s="327"/>
      <c r="HW34" s="327"/>
      <c r="HX34" s="327"/>
      <c r="HY34" s="327"/>
      <c r="HZ34" s="327"/>
      <c r="IA34" s="327"/>
      <c r="IB34" s="327"/>
      <c r="IC34" s="327"/>
      <c r="ID34" s="327"/>
      <c r="IE34" s="327"/>
      <c r="IF34" s="327"/>
      <c r="IG34" s="327"/>
      <c r="IH34" s="327"/>
      <c r="II34" s="327"/>
      <c r="IJ34" s="327"/>
      <c r="IK34" s="327"/>
      <c r="IL34" s="327"/>
      <c r="IM34" s="327"/>
      <c r="IN34" s="327"/>
      <c r="IO34" s="327"/>
      <c r="IP34" s="327"/>
      <c r="IQ34" s="327"/>
      <c r="IR34" s="327"/>
      <c r="IS34" s="341"/>
      <c r="IT34" s="341"/>
      <c r="IU34" s="341"/>
      <c r="IV34" s="352"/>
      <c r="IW34" s="351"/>
      <c r="IX34" s="728"/>
      <c r="IY34" s="731"/>
      <c r="IZ34" s="340"/>
      <c r="JA34" s="340"/>
      <c r="JB34" s="340"/>
      <c r="JC34" s="340"/>
      <c r="JD34" s="340"/>
      <c r="JE34" s="340"/>
      <c r="JF34" s="340"/>
      <c r="JG34" s="340"/>
      <c r="JH34" s="353"/>
      <c r="JI34" s="340"/>
      <c r="JJ34" s="340"/>
      <c r="JK34" s="340"/>
      <c r="JL34" s="340"/>
      <c r="JM34" s="340"/>
      <c r="JN34" s="340"/>
      <c r="JO34" s="340"/>
      <c r="JP34" s="340"/>
      <c r="JQ34" s="340"/>
      <c r="JR34" s="340"/>
      <c r="JS34" s="340"/>
      <c r="JT34" s="340"/>
      <c r="JU34" s="340"/>
      <c r="JV34" s="340"/>
      <c r="JW34" s="340"/>
      <c r="JX34" s="340"/>
      <c r="JY34" s="340"/>
      <c r="JZ34" s="340"/>
      <c r="KA34" s="340"/>
      <c r="KB34" s="340"/>
      <c r="KC34" s="340"/>
      <c r="KD34" s="340"/>
      <c r="KE34" s="340"/>
      <c r="KF34" s="340"/>
      <c r="KG34" s="340"/>
      <c r="KH34" s="340"/>
      <c r="KI34" s="340"/>
      <c r="KJ34" s="340"/>
      <c r="KK34" s="340"/>
      <c r="KL34" s="340"/>
      <c r="KM34" s="340"/>
      <c r="KN34" s="340"/>
      <c r="KO34" s="340"/>
      <c r="KP34" s="340"/>
      <c r="KQ34" s="340"/>
      <c r="KR34" s="340"/>
      <c r="KS34" s="340"/>
      <c r="KT34" s="340"/>
      <c r="KU34" s="340"/>
      <c r="KV34" s="340"/>
      <c r="KW34" s="340"/>
      <c r="KX34" s="340"/>
      <c r="KY34" s="340"/>
      <c r="KZ34" s="340"/>
      <c r="LA34" s="340"/>
      <c r="LB34" s="340"/>
      <c r="LC34" s="340"/>
      <c r="LD34" s="340"/>
      <c r="LE34" s="340"/>
      <c r="LF34" s="340"/>
      <c r="LG34" s="340"/>
      <c r="LH34" s="340"/>
      <c r="LI34" s="340"/>
      <c r="LJ34" s="354"/>
    </row>
    <row r="35" spans="2:322" ht="3.65" customHeight="1">
      <c r="B35" s="814"/>
      <c r="C35" s="815"/>
      <c r="D35" s="815"/>
      <c r="E35" s="815"/>
      <c r="F35" s="815"/>
      <c r="G35" s="815"/>
      <c r="H35" s="815"/>
      <c r="I35" s="815"/>
      <c r="J35" s="815"/>
      <c r="K35" s="815"/>
      <c r="L35" s="815"/>
      <c r="M35" s="815"/>
      <c r="N35" s="815"/>
      <c r="O35" s="815"/>
      <c r="P35" s="815"/>
      <c r="Q35" s="815"/>
      <c r="R35" s="815"/>
      <c r="S35" s="815"/>
      <c r="T35" s="815"/>
      <c r="U35" s="815"/>
      <c r="V35" s="815"/>
      <c r="W35" s="815"/>
      <c r="X35" s="815"/>
      <c r="Y35" s="815"/>
      <c r="Z35" s="815"/>
      <c r="AA35" s="815"/>
      <c r="AB35" s="815"/>
      <c r="AC35" s="815"/>
      <c r="AD35" s="815"/>
      <c r="AE35" s="815"/>
      <c r="AF35" s="815"/>
      <c r="AG35" s="815"/>
      <c r="AH35" s="815"/>
      <c r="AI35" s="815"/>
      <c r="AJ35" s="815"/>
      <c r="AK35" s="815"/>
      <c r="AL35" s="815"/>
      <c r="AM35" s="815"/>
      <c r="AN35" s="815"/>
      <c r="AO35" s="816"/>
      <c r="AP35" s="22"/>
      <c r="AQ35" s="22"/>
      <c r="AR35" s="22"/>
      <c r="AS35" s="22"/>
      <c r="AT35" s="22"/>
      <c r="AU35" s="22"/>
      <c r="AV35" s="22"/>
      <c r="AW35" s="22"/>
      <c r="AX35" s="727"/>
      <c r="AY35" s="728"/>
      <c r="AZ35" s="116"/>
      <c r="BA35" s="326"/>
      <c r="BB35" s="326"/>
      <c r="BC35" s="326"/>
      <c r="BD35" s="326"/>
      <c r="BE35" s="832" t="s">
        <v>58</v>
      </c>
      <c r="BF35" s="833"/>
      <c r="BG35" s="833"/>
      <c r="BH35" s="833"/>
      <c r="BI35" s="833"/>
      <c r="BJ35" s="833"/>
      <c r="BK35" s="833"/>
      <c r="BL35" s="833"/>
      <c r="BM35" s="833"/>
      <c r="BN35" s="833"/>
      <c r="BO35" s="833"/>
      <c r="BP35" s="833"/>
      <c r="BQ35" s="833"/>
      <c r="BR35" s="833"/>
      <c r="BS35" s="833"/>
      <c r="BT35" s="833"/>
      <c r="BU35" s="833"/>
      <c r="BV35" s="833"/>
      <c r="BW35" s="833"/>
      <c r="BX35" s="833"/>
      <c r="BY35" s="833"/>
      <c r="BZ35" s="833"/>
      <c r="CA35" s="833"/>
      <c r="CB35" s="833"/>
      <c r="CC35" s="833"/>
      <c r="CD35" s="833"/>
      <c r="CE35" s="833"/>
      <c r="CF35" s="833"/>
      <c r="CG35" s="833"/>
      <c r="CH35" s="833"/>
      <c r="CI35" s="834"/>
      <c r="CJ35" s="821" t="s">
        <v>30</v>
      </c>
      <c r="CK35" s="821"/>
      <c r="CL35" s="821"/>
      <c r="CM35" s="821"/>
      <c r="CN35" s="821"/>
      <c r="CO35" s="821"/>
      <c r="CP35" s="821"/>
      <c r="CQ35" s="821"/>
      <c r="CR35" s="821"/>
      <c r="CS35" s="821"/>
      <c r="CT35" s="821"/>
      <c r="CU35" s="820" t="s">
        <v>52</v>
      </c>
      <c r="CV35" s="821"/>
      <c r="CW35" s="821"/>
      <c r="CX35" s="821"/>
      <c r="CY35" s="821"/>
      <c r="CZ35" s="821"/>
      <c r="DA35" s="821"/>
      <c r="DB35" s="821"/>
      <c r="DC35" s="821"/>
      <c r="DD35" s="821"/>
      <c r="DE35" s="821"/>
      <c r="DF35" s="820" t="s">
        <v>29</v>
      </c>
      <c r="DG35" s="821"/>
      <c r="DH35" s="821"/>
      <c r="DI35" s="821"/>
      <c r="DJ35" s="821"/>
      <c r="DK35" s="821"/>
      <c r="DL35" s="821"/>
      <c r="DM35" s="821"/>
      <c r="DN35" s="821"/>
      <c r="DO35" s="821"/>
      <c r="DP35" s="821"/>
      <c r="DQ35" s="820" t="s">
        <v>31</v>
      </c>
      <c r="DR35" s="821"/>
      <c r="DS35" s="821"/>
      <c r="DT35" s="821"/>
      <c r="DU35" s="821"/>
      <c r="DV35" s="821"/>
      <c r="DW35" s="821"/>
      <c r="DX35" s="821"/>
      <c r="DY35" s="821"/>
      <c r="DZ35" s="821"/>
      <c r="EA35" s="826"/>
      <c r="EB35" s="820" t="s">
        <v>32</v>
      </c>
      <c r="EC35" s="821"/>
      <c r="ED35" s="821"/>
      <c r="EE35" s="821"/>
      <c r="EF35" s="821"/>
      <c r="EG35" s="821"/>
      <c r="EH35" s="821"/>
      <c r="EI35" s="821"/>
      <c r="EJ35" s="821"/>
      <c r="EK35" s="821"/>
      <c r="EL35" s="821"/>
      <c r="EM35" s="820" t="s">
        <v>28</v>
      </c>
      <c r="EN35" s="821"/>
      <c r="EO35" s="821"/>
      <c r="EP35" s="821"/>
      <c r="EQ35" s="821"/>
      <c r="ER35" s="821"/>
      <c r="ES35" s="821"/>
      <c r="ET35" s="821"/>
      <c r="EU35" s="821"/>
      <c r="EV35" s="821"/>
      <c r="EW35" s="821"/>
      <c r="EX35" s="820" t="s">
        <v>27</v>
      </c>
      <c r="EY35" s="821"/>
      <c r="EZ35" s="821"/>
      <c r="FA35" s="821"/>
      <c r="FB35" s="821"/>
      <c r="FC35" s="821"/>
      <c r="FD35" s="821"/>
      <c r="FE35" s="821"/>
      <c r="FF35" s="821"/>
      <c r="FG35" s="821"/>
      <c r="FH35" s="821"/>
      <c r="FI35" s="820" t="s">
        <v>48</v>
      </c>
      <c r="FJ35" s="821"/>
      <c r="FK35" s="821"/>
      <c r="FL35" s="821"/>
      <c r="FM35" s="821"/>
      <c r="FN35" s="821"/>
      <c r="FO35" s="821"/>
      <c r="FP35" s="821"/>
      <c r="FQ35" s="821"/>
      <c r="FR35" s="821"/>
      <c r="FS35" s="821"/>
      <c r="FT35" s="820" t="s">
        <v>50</v>
      </c>
      <c r="FU35" s="821"/>
      <c r="FV35" s="821"/>
      <c r="FW35" s="821"/>
      <c r="FX35" s="821"/>
      <c r="FY35" s="821"/>
      <c r="FZ35" s="821"/>
      <c r="GA35" s="821"/>
      <c r="GB35" s="821"/>
      <c r="GC35" s="821"/>
      <c r="GD35" s="821"/>
      <c r="GE35" s="820" t="s">
        <v>49</v>
      </c>
      <c r="GF35" s="821"/>
      <c r="GG35" s="821"/>
      <c r="GH35" s="821"/>
      <c r="GI35" s="821"/>
      <c r="GJ35" s="821"/>
      <c r="GK35" s="821"/>
      <c r="GL35" s="821"/>
      <c r="GM35" s="821"/>
      <c r="GN35" s="821"/>
      <c r="GO35" s="821"/>
      <c r="GP35" s="820" t="s">
        <v>33</v>
      </c>
      <c r="GQ35" s="821"/>
      <c r="GR35" s="821"/>
      <c r="GS35" s="821"/>
      <c r="GT35" s="821"/>
      <c r="GU35" s="821"/>
      <c r="GV35" s="821"/>
      <c r="GW35" s="821"/>
      <c r="GX35" s="821"/>
      <c r="GY35" s="821"/>
      <c r="GZ35" s="821"/>
      <c r="HA35" s="820" t="s">
        <v>37</v>
      </c>
      <c r="HB35" s="821"/>
      <c r="HC35" s="821"/>
      <c r="HD35" s="821"/>
      <c r="HE35" s="821"/>
      <c r="HF35" s="821"/>
      <c r="HG35" s="821"/>
      <c r="HH35" s="821"/>
      <c r="HI35" s="821"/>
      <c r="HJ35" s="821"/>
      <c r="HK35" s="821"/>
      <c r="HL35" s="820" t="s">
        <v>38</v>
      </c>
      <c r="HM35" s="821"/>
      <c r="HN35" s="821"/>
      <c r="HO35" s="821"/>
      <c r="HP35" s="821"/>
      <c r="HQ35" s="821"/>
      <c r="HR35" s="821"/>
      <c r="HS35" s="821"/>
      <c r="HT35" s="821"/>
      <c r="HU35" s="821"/>
      <c r="HV35" s="821"/>
      <c r="HW35" s="820" t="s">
        <v>34</v>
      </c>
      <c r="HX35" s="821"/>
      <c r="HY35" s="821"/>
      <c r="HZ35" s="821"/>
      <c r="IA35" s="821"/>
      <c r="IB35" s="821"/>
      <c r="IC35" s="821"/>
      <c r="ID35" s="821"/>
      <c r="IE35" s="821"/>
      <c r="IF35" s="821"/>
      <c r="IG35" s="821"/>
      <c r="IH35" s="820" t="s">
        <v>35</v>
      </c>
      <c r="II35" s="821"/>
      <c r="IJ35" s="821"/>
      <c r="IK35" s="821"/>
      <c r="IL35" s="821"/>
      <c r="IM35" s="821"/>
      <c r="IN35" s="821"/>
      <c r="IO35" s="821"/>
      <c r="IP35" s="821"/>
      <c r="IQ35" s="821"/>
      <c r="IR35" s="821"/>
      <c r="IS35" s="55"/>
      <c r="IT35" s="55"/>
      <c r="IU35" s="55"/>
      <c r="IV35" s="68"/>
      <c r="IW35" s="47"/>
      <c r="IX35" s="728"/>
      <c r="IY35" s="731"/>
      <c r="IZ35" s="22"/>
      <c r="JA35" s="22"/>
      <c r="JB35" s="22"/>
      <c r="JC35" s="22"/>
      <c r="JD35" s="22"/>
      <c r="JE35" s="22"/>
      <c r="JF35" s="22"/>
      <c r="JG35" s="22"/>
      <c r="JH35" s="21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2"/>
      <c r="LI35" s="22"/>
      <c r="LJ35" s="23"/>
    </row>
    <row r="36" spans="2:322" ht="3.65" customHeight="1">
      <c r="B36" s="814"/>
      <c r="C36" s="815"/>
      <c r="D36" s="815"/>
      <c r="E36" s="815"/>
      <c r="F36" s="815"/>
      <c r="G36" s="815"/>
      <c r="H36" s="815"/>
      <c r="I36" s="815"/>
      <c r="J36" s="815"/>
      <c r="K36" s="815"/>
      <c r="L36" s="815"/>
      <c r="M36" s="815"/>
      <c r="N36" s="815"/>
      <c r="O36" s="815"/>
      <c r="P36" s="815"/>
      <c r="Q36" s="815"/>
      <c r="R36" s="815"/>
      <c r="S36" s="815"/>
      <c r="T36" s="815"/>
      <c r="U36" s="815"/>
      <c r="V36" s="815"/>
      <c r="W36" s="815"/>
      <c r="X36" s="815"/>
      <c r="Y36" s="815"/>
      <c r="Z36" s="815"/>
      <c r="AA36" s="815"/>
      <c r="AB36" s="815"/>
      <c r="AC36" s="815"/>
      <c r="AD36" s="815"/>
      <c r="AE36" s="815"/>
      <c r="AF36" s="815"/>
      <c r="AG36" s="815"/>
      <c r="AH36" s="815"/>
      <c r="AI36" s="815"/>
      <c r="AJ36" s="815"/>
      <c r="AK36" s="815"/>
      <c r="AL36" s="815"/>
      <c r="AM36" s="815"/>
      <c r="AN36" s="815"/>
      <c r="AO36" s="816"/>
      <c r="AP36" s="22"/>
      <c r="AQ36" s="22"/>
      <c r="AR36" s="22"/>
      <c r="AS36" s="22"/>
      <c r="AT36" s="22"/>
      <c r="AU36" s="22"/>
      <c r="AV36" s="22"/>
      <c r="AW36" s="22"/>
      <c r="AX36" s="727"/>
      <c r="AY36" s="728"/>
      <c r="AZ36" s="731" t="e" vm="3">
        <v>#VALUE!</v>
      </c>
      <c r="BA36" s="326"/>
      <c r="BB36" s="326"/>
      <c r="BC36" s="326"/>
      <c r="BD36" s="326"/>
      <c r="BE36" s="835"/>
      <c r="BF36" s="836"/>
      <c r="BG36" s="836"/>
      <c r="BH36" s="836"/>
      <c r="BI36" s="836"/>
      <c r="BJ36" s="836"/>
      <c r="BK36" s="836"/>
      <c r="BL36" s="836"/>
      <c r="BM36" s="836"/>
      <c r="BN36" s="836"/>
      <c r="BO36" s="836"/>
      <c r="BP36" s="836"/>
      <c r="BQ36" s="836"/>
      <c r="BR36" s="836"/>
      <c r="BS36" s="836"/>
      <c r="BT36" s="836"/>
      <c r="BU36" s="836"/>
      <c r="BV36" s="836"/>
      <c r="BW36" s="836"/>
      <c r="BX36" s="836"/>
      <c r="BY36" s="836"/>
      <c r="BZ36" s="836"/>
      <c r="CA36" s="836"/>
      <c r="CB36" s="836"/>
      <c r="CC36" s="836"/>
      <c r="CD36" s="836"/>
      <c r="CE36" s="836"/>
      <c r="CF36" s="836"/>
      <c r="CG36" s="836"/>
      <c r="CH36" s="836"/>
      <c r="CI36" s="837"/>
      <c r="CJ36" s="823"/>
      <c r="CK36" s="823"/>
      <c r="CL36" s="823"/>
      <c r="CM36" s="823"/>
      <c r="CN36" s="823"/>
      <c r="CO36" s="823"/>
      <c r="CP36" s="823"/>
      <c r="CQ36" s="823"/>
      <c r="CR36" s="823"/>
      <c r="CS36" s="823"/>
      <c r="CT36" s="823"/>
      <c r="CU36" s="822"/>
      <c r="CV36" s="823"/>
      <c r="CW36" s="823"/>
      <c r="CX36" s="823"/>
      <c r="CY36" s="823"/>
      <c r="CZ36" s="823"/>
      <c r="DA36" s="823"/>
      <c r="DB36" s="823"/>
      <c r="DC36" s="823"/>
      <c r="DD36" s="823"/>
      <c r="DE36" s="823"/>
      <c r="DF36" s="822"/>
      <c r="DG36" s="823"/>
      <c r="DH36" s="823"/>
      <c r="DI36" s="823"/>
      <c r="DJ36" s="823"/>
      <c r="DK36" s="823"/>
      <c r="DL36" s="823"/>
      <c r="DM36" s="823"/>
      <c r="DN36" s="823"/>
      <c r="DO36" s="823"/>
      <c r="DP36" s="823"/>
      <c r="DQ36" s="822"/>
      <c r="DR36" s="823"/>
      <c r="DS36" s="823"/>
      <c r="DT36" s="823"/>
      <c r="DU36" s="823"/>
      <c r="DV36" s="823"/>
      <c r="DW36" s="823"/>
      <c r="DX36" s="823"/>
      <c r="DY36" s="823"/>
      <c r="DZ36" s="823"/>
      <c r="EA36" s="827"/>
      <c r="EB36" s="822"/>
      <c r="EC36" s="823"/>
      <c r="ED36" s="823"/>
      <c r="EE36" s="823"/>
      <c r="EF36" s="823"/>
      <c r="EG36" s="823"/>
      <c r="EH36" s="823"/>
      <c r="EI36" s="823"/>
      <c r="EJ36" s="823"/>
      <c r="EK36" s="823"/>
      <c r="EL36" s="823"/>
      <c r="EM36" s="822"/>
      <c r="EN36" s="823"/>
      <c r="EO36" s="823"/>
      <c r="EP36" s="823"/>
      <c r="EQ36" s="823"/>
      <c r="ER36" s="823"/>
      <c r="ES36" s="823"/>
      <c r="ET36" s="823"/>
      <c r="EU36" s="823"/>
      <c r="EV36" s="823"/>
      <c r="EW36" s="823"/>
      <c r="EX36" s="822"/>
      <c r="EY36" s="823"/>
      <c r="EZ36" s="823"/>
      <c r="FA36" s="823"/>
      <c r="FB36" s="823"/>
      <c r="FC36" s="823"/>
      <c r="FD36" s="823"/>
      <c r="FE36" s="823"/>
      <c r="FF36" s="823"/>
      <c r="FG36" s="823"/>
      <c r="FH36" s="823"/>
      <c r="FI36" s="822"/>
      <c r="FJ36" s="823"/>
      <c r="FK36" s="823"/>
      <c r="FL36" s="823"/>
      <c r="FM36" s="823"/>
      <c r="FN36" s="823"/>
      <c r="FO36" s="823"/>
      <c r="FP36" s="823"/>
      <c r="FQ36" s="823"/>
      <c r="FR36" s="823"/>
      <c r="FS36" s="823"/>
      <c r="FT36" s="822"/>
      <c r="FU36" s="823"/>
      <c r="FV36" s="823"/>
      <c r="FW36" s="823"/>
      <c r="FX36" s="823"/>
      <c r="FY36" s="823"/>
      <c r="FZ36" s="823"/>
      <c r="GA36" s="823"/>
      <c r="GB36" s="823"/>
      <c r="GC36" s="823"/>
      <c r="GD36" s="823"/>
      <c r="GE36" s="822"/>
      <c r="GF36" s="823"/>
      <c r="GG36" s="823"/>
      <c r="GH36" s="823"/>
      <c r="GI36" s="823"/>
      <c r="GJ36" s="823"/>
      <c r="GK36" s="823"/>
      <c r="GL36" s="823"/>
      <c r="GM36" s="823"/>
      <c r="GN36" s="823"/>
      <c r="GO36" s="823"/>
      <c r="GP36" s="822"/>
      <c r="GQ36" s="823"/>
      <c r="GR36" s="823"/>
      <c r="GS36" s="823"/>
      <c r="GT36" s="823"/>
      <c r="GU36" s="823"/>
      <c r="GV36" s="823"/>
      <c r="GW36" s="823"/>
      <c r="GX36" s="823"/>
      <c r="GY36" s="823"/>
      <c r="GZ36" s="823"/>
      <c r="HA36" s="822"/>
      <c r="HB36" s="823"/>
      <c r="HC36" s="823"/>
      <c r="HD36" s="823"/>
      <c r="HE36" s="823"/>
      <c r="HF36" s="823"/>
      <c r="HG36" s="823"/>
      <c r="HH36" s="823"/>
      <c r="HI36" s="823"/>
      <c r="HJ36" s="823"/>
      <c r="HK36" s="823"/>
      <c r="HL36" s="822"/>
      <c r="HM36" s="823"/>
      <c r="HN36" s="823"/>
      <c r="HO36" s="823"/>
      <c r="HP36" s="823"/>
      <c r="HQ36" s="823"/>
      <c r="HR36" s="823"/>
      <c r="HS36" s="823"/>
      <c r="HT36" s="823"/>
      <c r="HU36" s="823"/>
      <c r="HV36" s="823"/>
      <c r="HW36" s="822"/>
      <c r="HX36" s="823"/>
      <c r="HY36" s="823"/>
      <c r="HZ36" s="823"/>
      <c r="IA36" s="823"/>
      <c r="IB36" s="823"/>
      <c r="IC36" s="823"/>
      <c r="ID36" s="823"/>
      <c r="IE36" s="823"/>
      <c r="IF36" s="823"/>
      <c r="IG36" s="823"/>
      <c r="IH36" s="822"/>
      <c r="II36" s="823"/>
      <c r="IJ36" s="823"/>
      <c r="IK36" s="823"/>
      <c r="IL36" s="823"/>
      <c r="IM36" s="823"/>
      <c r="IN36" s="823"/>
      <c r="IO36" s="823"/>
      <c r="IP36" s="823"/>
      <c r="IQ36" s="823"/>
      <c r="IR36" s="823"/>
      <c r="IS36" s="55"/>
      <c r="IT36" s="55"/>
      <c r="IU36" s="55"/>
      <c r="IV36" s="68"/>
      <c r="IW36" s="728" t="e" vm="3">
        <v>#VALUE!</v>
      </c>
      <c r="IX36" s="728"/>
      <c r="IY36" s="731"/>
      <c r="IZ36" s="22"/>
      <c r="JA36" s="22"/>
      <c r="JB36" s="22"/>
      <c r="JC36" s="22"/>
      <c r="JD36" s="22"/>
      <c r="JE36" s="22"/>
      <c r="JF36" s="22"/>
      <c r="JG36" s="22"/>
      <c r="JH36" s="21"/>
      <c r="JI36" s="22"/>
      <c r="JJ36" s="22"/>
      <c r="JK36" s="22"/>
      <c r="JL36" s="22"/>
      <c r="JM36" s="22"/>
      <c r="JN36" s="22"/>
      <c r="JO36" s="22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2"/>
      <c r="KB36" s="22"/>
      <c r="KC36" s="22"/>
      <c r="KD36" s="22"/>
      <c r="KE36" s="22"/>
      <c r="KF36" s="22"/>
      <c r="KG36" s="22"/>
      <c r="KH36" s="22"/>
      <c r="KI36" s="22"/>
      <c r="KJ36" s="22"/>
      <c r="KK36" s="22"/>
      <c r="KL36" s="22"/>
      <c r="KM36" s="22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2"/>
      <c r="LI36" s="22"/>
      <c r="LJ36" s="23"/>
    </row>
    <row r="37" spans="2:322" ht="3.65" customHeight="1" thickBot="1">
      <c r="B37" s="817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/>
      <c r="T37" s="818"/>
      <c r="U37" s="818"/>
      <c r="V37" s="818"/>
      <c r="W37" s="818"/>
      <c r="X37" s="818"/>
      <c r="Y37" s="818"/>
      <c r="Z37" s="818"/>
      <c r="AA37" s="818"/>
      <c r="AB37" s="818"/>
      <c r="AC37" s="818"/>
      <c r="AD37" s="818"/>
      <c r="AE37" s="818"/>
      <c r="AF37" s="818"/>
      <c r="AG37" s="818"/>
      <c r="AH37" s="818"/>
      <c r="AI37" s="818"/>
      <c r="AJ37" s="818"/>
      <c r="AK37" s="818"/>
      <c r="AL37" s="818"/>
      <c r="AM37" s="818"/>
      <c r="AN37" s="818"/>
      <c r="AO37" s="819"/>
      <c r="AP37" s="22"/>
      <c r="AQ37" s="22"/>
      <c r="AR37" s="22"/>
      <c r="AS37" s="22"/>
      <c r="AT37" s="22"/>
      <c r="AU37" s="22"/>
      <c r="AV37" s="22"/>
      <c r="AW37" s="22"/>
      <c r="AX37" s="727"/>
      <c r="AY37" s="728"/>
      <c r="AZ37" s="731"/>
      <c r="BA37" s="326" t="s">
        <v>99</v>
      </c>
      <c r="BB37" s="326"/>
      <c r="BC37" s="326" t="str">
        <f>IF(BT41&lt;&gt;"",MID(BT41,1,2))</f>
        <v>20</v>
      </c>
      <c r="BD37" s="326"/>
      <c r="BE37" s="835"/>
      <c r="BF37" s="836"/>
      <c r="BG37" s="836"/>
      <c r="BH37" s="836"/>
      <c r="BI37" s="836"/>
      <c r="BJ37" s="836"/>
      <c r="BK37" s="836"/>
      <c r="BL37" s="836"/>
      <c r="BM37" s="836"/>
      <c r="BN37" s="836"/>
      <c r="BO37" s="836"/>
      <c r="BP37" s="836"/>
      <c r="BQ37" s="836"/>
      <c r="BR37" s="836"/>
      <c r="BS37" s="836"/>
      <c r="BT37" s="836"/>
      <c r="BU37" s="836"/>
      <c r="BV37" s="836"/>
      <c r="BW37" s="836"/>
      <c r="BX37" s="836"/>
      <c r="BY37" s="836"/>
      <c r="BZ37" s="836"/>
      <c r="CA37" s="836"/>
      <c r="CB37" s="836"/>
      <c r="CC37" s="836"/>
      <c r="CD37" s="836"/>
      <c r="CE37" s="836"/>
      <c r="CF37" s="836"/>
      <c r="CG37" s="836"/>
      <c r="CH37" s="836"/>
      <c r="CI37" s="837"/>
      <c r="CJ37" s="823"/>
      <c r="CK37" s="823"/>
      <c r="CL37" s="823"/>
      <c r="CM37" s="823"/>
      <c r="CN37" s="823"/>
      <c r="CO37" s="823"/>
      <c r="CP37" s="823"/>
      <c r="CQ37" s="823"/>
      <c r="CR37" s="823"/>
      <c r="CS37" s="823"/>
      <c r="CT37" s="823"/>
      <c r="CU37" s="822"/>
      <c r="CV37" s="823"/>
      <c r="CW37" s="823"/>
      <c r="CX37" s="823"/>
      <c r="CY37" s="823"/>
      <c r="CZ37" s="823"/>
      <c r="DA37" s="823"/>
      <c r="DB37" s="823"/>
      <c r="DC37" s="823"/>
      <c r="DD37" s="823"/>
      <c r="DE37" s="823"/>
      <c r="DF37" s="822"/>
      <c r="DG37" s="823"/>
      <c r="DH37" s="823"/>
      <c r="DI37" s="823"/>
      <c r="DJ37" s="823"/>
      <c r="DK37" s="823"/>
      <c r="DL37" s="823"/>
      <c r="DM37" s="823"/>
      <c r="DN37" s="823"/>
      <c r="DO37" s="823"/>
      <c r="DP37" s="823"/>
      <c r="DQ37" s="822"/>
      <c r="DR37" s="823"/>
      <c r="DS37" s="823"/>
      <c r="DT37" s="823"/>
      <c r="DU37" s="823"/>
      <c r="DV37" s="823"/>
      <c r="DW37" s="823"/>
      <c r="DX37" s="823"/>
      <c r="DY37" s="823"/>
      <c r="DZ37" s="823"/>
      <c r="EA37" s="827"/>
      <c r="EB37" s="822"/>
      <c r="EC37" s="823"/>
      <c r="ED37" s="823"/>
      <c r="EE37" s="823"/>
      <c r="EF37" s="823"/>
      <c r="EG37" s="823"/>
      <c r="EH37" s="823"/>
      <c r="EI37" s="823"/>
      <c r="EJ37" s="823"/>
      <c r="EK37" s="823"/>
      <c r="EL37" s="823"/>
      <c r="EM37" s="822"/>
      <c r="EN37" s="823"/>
      <c r="EO37" s="823"/>
      <c r="EP37" s="823"/>
      <c r="EQ37" s="823"/>
      <c r="ER37" s="823"/>
      <c r="ES37" s="823"/>
      <c r="ET37" s="823"/>
      <c r="EU37" s="823"/>
      <c r="EV37" s="823"/>
      <c r="EW37" s="823"/>
      <c r="EX37" s="822"/>
      <c r="EY37" s="823"/>
      <c r="EZ37" s="823"/>
      <c r="FA37" s="823"/>
      <c r="FB37" s="823"/>
      <c r="FC37" s="823"/>
      <c r="FD37" s="823"/>
      <c r="FE37" s="823"/>
      <c r="FF37" s="823"/>
      <c r="FG37" s="823"/>
      <c r="FH37" s="823"/>
      <c r="FI37" s="822"/>
      <c r="FJ37" s="823"/>
      <c r="FK37" s="823"/>
      <c r="FL37" s="823"/>
      <c r="FM37" s="823"/>
      <c r="FN37" s="823"/>
      <c r="FO37" s="823"/>
      <c r="FP37" s="823"/>
      <c r="FQ37" s="823"/>
      <c r="FR37" s="823"/>
      <c r="FS37" s="823"/>
      <c r="FT37" s="822"/>
      <c r="FU37" s="823"/>
      <c r="FV37" s="823"/>
      <c r="FW37" s="823"/>
      <c r="FX37" s="823"/>
      <c r="FY37" s="823"/>
      <c r="FZ37" s="823"/>
      <c r="GA37" s="823"/>
      <c r="GB37" s="823"/>
      <c r="GC37" s="823"/>
      <c r="GD37" s="823"/>
      <c r="GE37" s="822"/>
      <c r="GF37" s="823"/>
      <c r="GG37" s="823"/>
      <c r="GH37" s="823"/>
      <c r="GI37" s="823"/>
      <c r="GJ37" s="823"/>
      <c r="GK37" s="823"/>
      <c r="GL37" s="823"/>
      <c r="GM37" s="823"/>
      <c r="GN37" s="823"/>
      <c r="GO37" s="823"/>
      <c r="GP37" s="822"/>
      <c r="GQ37" s="823"/>
      <c r="GR37" s="823"/>
      <c r="GS37" s="823"/>
      <c r="GT37" s="823"/>
      <c r="GU37" s="823"/>
      <c r="GV37" s="823"/>
      <c r="GW37" s="823"/>
      <c r="GX37" s="823"/>
      <c r="GY37" s="823"/>
      <c r="GZ37" s="823"/>
      <c r="HA37" s="822"/>
      <c r="HB37" s="823"/>
      <c r="HC37" s="823"/>
      <c r="HD37" s="823"/>
      <c r="HE37" s="823"/>
      <c r="HF37" s="823"/>
      <c r="HG37" s="823"/>
      <c r="HH37" s="823"/>
      <c r="HI37" s="823"/>
      <c r="HJ37" s="823"/>
      <c r="HK37" s="823"/>
      <c r="HL37" s="822"/>
      <c r="HM37" s="823"/>
      <c r="HN37" s="823"/>
      <c r="HO37" s="823"/>
      <c r="HP37" s="823"/>
      <c r="HQ37" s="823"/>
      <c r="HR37" s="823"/>
      <c r="HS37" s="823"/>
      <c r="HT37" s="823"/>
      <c r="HU37" s="823"/>
      <c r="HV37" s="823"/>
      <c r="HW37" s="822"/>
      <c r="HX37" s="823"/>
      <c r="HY37" s="823"/>
      <c r="HZ37" s="823"/>
      <c r="IA37" s="823"/>
      <c r="IB37" s="823"/>
      <c r="IC37" s="823"/>
      <c r="ID37" s="823"/>
      <c r="IE37" s="823"/>
      <c r="IF37" s="823"/>
      <c r="IG37" s="823"/>
      <c r="IH37" s="822"/>
      <c r="II37" s="823"/>
      <c r="IJ37" s="823"/>
      <c r="IK37" s="823"/>
      <c r="IL37" s="823"/>
      <c r="IM37" s="823"/>
      <c r="IN37" s="823"/>
      <c r="IO37" s="823"/>
      <c r="IP37" s="823"/>
      <c r="IQ37" s="823"/>
      <c r="IR37" s="823"/>
      <c r="IS37" s="55"/>
      <c r="IT37" s="55"/>
      <c r="IU37" s="55"/>
      <c r="IV37" s="68"/>
      <c r="IW37" s="728"/>
      <c r="IX37" s="728"/>
      <c r="IY37" s="731"/>
      <c r="IZ37" s="22"/>
      <c r="JA37" s="22"/>
      <c r="JB37" s="22"/>
      <c r="JC37" s="22"/>
      <c r="JD37" s="22"/>
      <c r="JE37" s="22"/>
      <c r="JF37" s="22"/>
      <c r="JG37" s="22"/>
      <c r="JH37" s="21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3"/>
    </row>
    <row r="38" spans="2:322" ht="3.65" customHeight="1" thickTop="1">
      <c r="B38" s="811"/>
      <c r="C38" s="812"/>
      <c r="D38" s="812"/>
      <c r="E38" s="812"/>
      <c r="F38" s="812"/>
      <c r="G38" s="812"/>
      <c r="H38" s="812"/>
      <c r="I38" s="812"/>
      <c r="J38" s="812"/>
      <c r="K38" s="812"/>
      <c r="L38" s="812"/>
      <c r="M38" s="812"/>
      <c r="N38" s="812"/>
      <c r="O38" s="812"/>
      <c r="P38" s="812"/>
      <c r="Q38" s="812"/>
      <c r="R38" s="812"/>
      <c r="S38" s="812"/>
      <c r="T38" s="812"/>
      <c r="U38" s="812"/>
      <c r="V38" s="812"/>
      <c r="W38" s="812"/>
      <c r="X38" s="812"/>
      <c r="Y38" s="812"/>
      <c r="Z38" s="812"/>
      <c r="AA38" s="812"/>
      <c r="AB38" s="812"/>
      <c r="AC38" s="812"/>
      <c r="AD38" s="812"/>
      <c r="AE38" s="812"/>
      <c r="AF38" s="812"/>
      <c r="AG38" s="812"/>
      <c r="AH38" s="812"/>
      <c r="AI38" s="812"/>
      <c r="AJ38" s="812"/>
      <c r="AK38" s="812"/>
      <c r="AL38" s="812"/>
      <c r="AM38" s="812"/>
      <c r="AN38" s="812"/>
      <c r="AO38" s="813"/>
      <c r="AP38" s="22"/>
      <c r="AQ38" s="22"/>
      <c r="AR38" s="22"/>
      <c r="AS38" s="22"/>
      <c r="AT38" s="22"/>
      <c r="AU38" s="22"/>
      <c r="AV38" s="22"/>
      <c r="AW38" s="22"/>
      <c r="AX38" s="727"/>
      <c r="AY38" s="728"/>
      <c r="AZ38" s="116"/>
      <c r="BA38" s="326"/>
      <c r="BB38" s="326"/>
      <c r="BC38" s="326"/>
      <c r="BD38" s="326"/>
      <c r="BE38" s="835"/>
      <c r="BF38" s="836"/>
      <c r="BG38" s="836"/>
      <c r="BH38" s="836"/>
      <c r="BI38" s="836"/>
      <c r="BJ38" s="836"/>
      <c r="BK38" s="836"/>
      <c r="BL38" s="836"/>
      <c r="BM38" s="836"/>
      <c r="BN38" s="836"/>
      <c r="BO38" s="836"/>
      <c r="BP38" s="836"/>
      <c r="BQ38" s="836"/>
      <c r="BR38" s="836"/>
      <c r="BS38" s="836"/>
      <c r="BT38" s="836"/>
      <c r="BU38" s="836"/>
      <c r="BV38" s="836"/>
      <c r="BW38" s="836"/>
      <c r="BX38" s="836"/>
      <c r="BY38" s="836"/>
      <c r="BZ38" s="836"/>
      <c r="CA38" s="836"/>
      <c r="CB38" s="836"/>
      <c r="CC38" s="836"/>
      <c r="CD38" s="836"/>
      <c r="CE38" s="836"/>
      <c r="CF38" s="836"/>
      <c r="CG38" s="836"/>
      <c r="CH38" s="836"/>
      <c r="CI38" s="837"/>
      <c r="CJ38" s="823"/>
      <c r="CK38" s="823"/>
      <c r="CL38" s="823"/>
      <c r="CM38" s="823"/>
      <c r="CN38" s="823"/>
      <c r="CO38" s="823"/>
      <c r="CP38" s="823"/>
      <c r="CQ38" s="823"/>
      <c r="CR38" s="823"/>
      <c r="CS38" s="823"/>
      <c r="CT38" s="823"/>
      <c r="CU38" s="822"/>
      <c r="CV38" s="823"/>
      <c r="CW38" s="823"/>
      <c r="CX38" s="823"/>
      <c r="CY38" s="823"/>
      <c r="CZ38" s="823"/>
      <c r="DA38" s="823"/>
      <c r="DB38" s="823"/>
      <c r="DC38" s="823"/>
      <c r="DD38" s="823"/>
      <c r="DE38" s="823"/>
      <c r="DF38" s="822"/>
      <c r="DG38" s="823"/>
      <c r="DH38" s="823"/>
      <c r="DI38" s="823"/>
      <c r="DJ38" s="823"/>
      <c r="DK38" s="823"/>
      <c r="DL38" s="823"/>
      <c r="DM38" s="823"/>
      <c r="DN38" s="823"/>
      <c r="DO38" s="823"/>
      <c r="DP38" s="823"/>
      <c r="DQ38" s="822"/>
      <c r="DR38" s="823"/>
      <c r="DS38" s="823"/>
      <c r="DT38" s="823"/>
      <c r="DU38" s="823"/>
      <c r="DV38" s="823"/>
      <c r="DW38" s="823"/>
      <c r="DX38" s="823"/>
      <c r="DY38" s="823"/>
      <c r="DZ38" s="823"/>
      <c r="EA38" s="827"/>
      <c r="EB38" s="822"/>
      <c r="EC38" s="823"/>
      <c r="ED38" s="823"/>
      <c r="EE38" s="823"/>
      <c r="EF38" s="823"/>
      <c r="EG38" s="823"/>
      <c r="EH38" s="823"/>
      <c r="EI38" s="823"/>
      <c r="EJ38" s="823"/>
      <c r="EK38" s="823"/>
      <c r="EL38" s="823"/>
      <c r="EM38" s="822"/>
      <c r="EN38" s="823"/>
      <c r="EO38" s="823"/>
      <c r="EP38" s="823"/>
      <c r="EQ38" s="823"/>
      <c r="ER38" s="823"/>
      <c r="ES38" s="823"/>
      <c r="ET38" s="823"/>
      <c r="EU38" s="823"/>
      <c r="EV38" s="823"/>
      <c r="EW38" s="823"/>
      <c r="EX38" s="822"/>
      <c r="EY38" s="823"/>
      <c r="EZ38" s="823"/>
      <c r="FA38" s="823"/>
      <c r="FB38" s="823"/>
      <c r="FC38" s="823"/>
      <c r="FD38" s="823"/>
      <c r="FE38" s="823"/>
      <c r="FF38" s="823"/>
      <c r="FG38" s="823"/>
      <c r="FH38" s="823"/>
      <c r="FI38" s="822"/>
      <c r="FJ38" s="823"/>
      <c r="FK38" s="823"/>
      <c r="FL38" s="823"/>
      <c r="FM38" s="823"/>
      <c r="FN38" s="823"/>
      <c r="FO38" s="823"/>
      <c r="FP38" s="823"/>
      <c r="FQ38" s="823"/>
      <c r="FR38" s="823"/>
      <c r="FS38" s="823"/>
      <c r="FT38" s="822"/>
      <c r="FU38" s="823"/>
      <c r="FV38" s="823"/>
      <c r="FW38" s="823"/>
      <c r="FX38" s="823"/>
      <c r="FY38" s="823"/>
      <c r="FZ38" s="823"/>
      <c r="GA38" s="823"/>
      <c r="GB38" s="823"/>
      <c r="GC38" s="823"/>
      <c r="GD38" s="823"/>
      <c r="GE38" s="822"/>
      <c r="GF38" s="823"/>
      <c r="GG38" s="823"/>
      <c r="GH38" s="823"/>
      <c r="GI38" s="823"/>
      <c r="GJ38" s="823"/>
      <c r="GK38" s="823"/>
      <c r="GL38" s="823"/>
      <c r="GM38" s="823"/>
      <c r="GN38" s="823"/>
      <c r="GO38" s="823"/>
      <c r="GP38" s="822"/>
      <c r="GQ38" s="823"/>
      <c r="GR38" s="823"/>
      <c r="GS38" s="823"/>
      <c r="GT38" s="823"/>
      <c r="GU38" s="823"/>
      <c r="GV38" s="823"/>
      <c r="GW38" s="823"/>
      <c r="GX38" s="823"/>
      <c r="GY38" s="823"/>
      <c r="GZ38" s="823"/>
      <c r="HA38" s="822"/>
      <c r="HB38" s="823"/>
      <c r="HC38" s="823"/>
      <c r="HD38" s="823"/>
      <c r="HE38" s="823"/>
      <c r="HF38" s="823"/>
      <c r="HG38" s="823"/>
      <c r="HH38" s="823"/>
      <c r="HI38" s="823"/>
      <c r="HJ38" s="823"/>
      <c r="HK38" s="823"/>
      <c r="HL38" s="822"/>
      <c r="HM38" s="823"/>
      <c r="HN38" s="823"/>
      <c r="HO38" s="823"/>
      <c r="HP38" s="823"/>
      <c r="HQ38" s="823"/>
      <c r="HR38" s="823"/>
      <c r="HS38" s="823"/>
      <c r="HT38" s="823"/>
      <c r="HU38" s="823"/>
      <c r="HV38" s="823"/>
      <c r="HW38" s="822"/>
      <c r="HX38" s="823"/>
      <c r="HY38" s="823"/>
      <c r="HZ38" s="823"/>
      <c r="IA38" s="823"/>
      <c r="IB38" s="823"/>
      <c r="IC38" s="823"/>
      <c r="ID38" s="823"/>
      <c r="IE38" s="823"/>
      <c r="IF38" s="823"/>
      <c r="IG38" s="823"/>
      <c r="IH38" s="822"/>
      <c r="II38" s="823"/>
      <c r="IJ38" s="823"/>
      <c r="IK38" s="823"/>
      <c r="IL38" s="823"/>
      <c r="IM38" s="823"/>
      <c r="IN38" s="823"/>
      <c r="IO38" s="823"/>
      <c r="IP38" s="823"/>
      <c r="IQ38" s="823"/>
      <c r="IR38" s="823"/>
      <c r="IS38" s="55"/>
      <c r="IT38" s="55"/>
      <c r="IU38" s="55"/>
      <c r="IV38" s="68"/>
      <c r="IW38" s="47"/>
      <c r="IX38" s="728"/>
      <c r="IY38" s="731"/>
      <c r="IZ38" s="22"/>
      <c r="JA38" s="22"/>
      <c r="JB38" s="22"/>
      <c r="JC38" s="22"/>
      <c r="JD38" s="22"/>
      <c r="JE38" s="22"/>
      <c r="JF38" s="22"/>
      <c r="JG38" s="22"/>
      <c r="JH38" s="21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3"/>
    </row>
    <row r="39" spans="2:322" ht="3.65" customHeight="1">
      <c r="B39" s="814"/>
      <c r="C39" s="815"/>
      <c r="D39" s="815"/>
      <c r="E39" s="815"/>
      <c r="F39" s="815"/>
      <c r="G39" s="815"/>
      <c r="H39" s="815"/>
      <c r="I39" s="815"/>
      <c r="J39" s="815"/>
      <c r="K39" s="815"/>
      <c r="L39" s="815"/>
      <c r="M39" s="815"/>
      <c r="N39" s="815"/>
      <c r="O39" s="815"/>
      <c r="P39" s="815"/>
      <c r="Q39" s="815"/>
      <c r="R39" s="815"/>
      <c r="S39" s="815"/>
      <c r="T39" s="815"/>
      <c r="U39" s="815"/>
      <c r="V39" s="815"/>
      <c r="W39" s="815"/>
      <c r="X39" s="815"/>
      <c r="Y39" s="815"/>
      <c r="Z39" s="815"/>
      <c r="AA39" s="815"/>
      <c r="AB39" s="815"/>
      <c r="AC39" s="815"/>
      <c r="AD39" s="815"/>
      <c r="AE39" s="815"/>
      <c r="AF39" s="815"/>
      <c r="AG39" s="815"/>
      <c r="AH39" s="815"/>
      <c r="AI39" s="815"/>
      <c r="AJ39" s="815"/>
      <c r="AK39" s="815"/>
      <c r="AL39" s="815"/>
      <c r="AM39" s="815"/>
      <c r="AN39" s="815"/>
      <c r="AO39" s="816"/>
      <c r="AP39" s="22"/>
      <c r="AQ39" s="22"/>
      <c r="AR39" s="22"/>
      <c r="AS39" s="22"/>
      <c r="AT39" s="22"/>
      <c r="AU39" s="22"/>
      <c r="AV39" s="22"/>
      <c r="AW39" s="22"/>
      <c r="AX39" s="727"/>
      <c r="AY39" s="728"/>
      <c r="AZ39" s="116"/>
      <c r="BA39" s="326" t="s">
        <v>96</v>
      </c>
      <c r="BB39" s="326"/>
      <c r="BC39" s="326" t="str">
        <f>IF(BE59&lt;&gt;"",MID(BA59,1,2))</f>
        <v>20</v>
      </c>
      <c r="BD39" s="326"/>
      <c r="BE39" s="835"/>
      <c r="BF39" s="836"/>
      <c r="BG39" s="836"/>
      <c r="BH39" s="836"/>
      <c r="BI39" s="836"/>
      <c r="BJ39" s="836"/>
      <c r="BK39" s="836"/>
      <c r="BL39" s="836"/>
      <c r="BM39" s="836"/>
      <c r="BN39" s="836"/>
      <c r="BO39" s="836"/>
      <c r="BP39" s="836"/>
      <c r="BQ39" s="836"/>
      <c r="BR39" s="836"/>
      <c r="BS39" s="836"/>
      <c r="BT39" s="836"/>
      <c r="BU39" s="836"/>
      <c r="BV39" s="836"/>
      <c r="BW39" s="836"/>
      <c r="BX39" s="836"/>
      <c r="BY39" s="836"/>
      <c r="BZ39" s="836"/>
      <c r="CA39" s="836"/>
      <c r="CB39" s="836"/>
      <c r="CC39" s="836"/>
      <c r="CD39" s="836"/>
      <c r="CE39" s="836"/>
      <c r="CF39" s="836"/>
      <c r="CG39" s="836"/>
      <c r="CH39" s="836"/>
      <c r="CI39" s="837"/>
      <c r="CJ39" s="823"/>
      <c r="CK39" s="823"/>
      <c r="CL39" s="823"/>
      <c r="CM39" s="823"/>
      <c r="CN39" s="823"/>
      <c r="CO39" s="823"/>
      <c r="CP39" s="823"/>
      <c r="CQ39" s="823"/>
      <c r="CR39" s="823"/>
      <c r="CS39" s="823"/>
      <c r="CT39" s="823"/>
      <c r="CU39" s="822"/>
      <c r="CV39" s="823"/>
      <c r="CW39" s="823"/>
      <c r="CX39" s="823"/>
      <c r="CY39" s="823"/>
      <c r="CZ39" s="823"/>
      <c r="DA39" s="823"/>
      <c r="DB39" s="823"/>
      <c r="DC39" s="823"/>
      <c r="DD39" s="823"/>
      <c r="DE39" s="823"/>
      <c r="DF39" s="822"/>
      <c r="DG39" s="823"/>
      <c r="DH39" s="823"/>
      <c r="DI39" s="823"/>
      <c r="DJ39" s="823"/>
      <c r="DK39" s="823"/>
      <c r="DL39" s="823"/>
      <c r="DM39" s="823"/>
      <c r="DN39" s="823"/>
      <c r="DO39" s="823"/>
      <c r="DP39" s="823"/>
      <c r="DQ39" s="822"/>
      <c r="DR39" s="823"/>
      <c r="DS39" s="823"/>
      <c r="DT39" s="823"/>
      <c r="DU39" s="823"/>
      <c r="DV39" s="823"/>
      <c r="DW39" s="823"/>
      <c r="DX39" s="823"/>
      <c r="DY39" s="823"/>
      <c r="DZ39" s="823"/>
      <c r="EA39" s="827"/>
      <c r="EB39" s="822"/>
      <c r="EC39" s="823"/>
      <c r="ED39" s="823"/>
      <c r="EE39" s="823"/>
      <c r="EF39" s="823"/>
      <c r="EG39" s="823"/>
      <c r="EH39" s="823"/>
      <c r="EI39" s="823"/>
      <c r="EJ39" s="823"/>
      <c r="EK39" s="823"/>
      <c r="EL39" s="823"/>
      <c r="EM39" s="822"/>
      <c r="EN39" s="823"/>
      <c r="EO39" s="823"/>
      <c r="EP39" s="823"/>
      <c r="EQ39" s="823"/>
      <c r="ER39" s="823"/>
      <c r="ES39" s="823"/>
      <c r="ET39" s="823"/>
      <c r="EU39" s="823"/>
      <c r="EV39" s="823"/>
      <c r="EW39" s="823"/>
      <c r="EX39" s="822"/>
      <c r="EY39" s="823"/>
      <c r="EZ39" s="823"/>
      <c r="FA39" s="823"/>
      <c r="FB39" s="823"/>
      <c r="FC39" s="823"/>
      <c r="FD39" s="823"/>
      <c r="FE39" s="823"/>
      <c r="FF39" s="823"/>
      <c r="FG39" s="823"/>
      <c r="FH39" s="823"/>
      <c r="FI39" s="822"/>
      <c r="FJ39" s="823"/>
      <c r="FK39" s="823"/>
      <c r="FL39" s="823"/>
      <c r="FM39" s="823"/>
      <c r="FN39" s="823"/>
      <c r="FO39" s="823"/>
      <c r="FP39" s="823"/>
      <c r="FQ39" s="823"/>
      <c r="FR39" s="823"/>
      <c r="FS39" s="823"/>
      <c r="FT39" s="822"/>
      <c r="FU39" s="823"/>
      <c r="FV39" s="823"/>
      <c r="FW39" s="823"/>
      <c r="FX39" s="823"/>
      <c r="FY39" s="823"/>
      <c r="FZ39" s="823"/>
      <c r="GA39" s="823"/>
      <c r="GB39" s="823"/>
      <c r="GC39" s="823"/>
      <c r="GD39" s="823"/>
      <c r="GE39" s="822"/>
      <c r="GF39" s="823"/>
      <c r="GG39" s="823"/>
      <c r="GH39" s="823"/>
      <c r="GI39" s="823"/>
      <c r="GJ39" s="823"/>
      <c r="GK39" s="823"/>
      <c r="GL39" s="823"/>
      <c r="GM39" s="823"/>
      <c r="GN39" s="823"/>
      <c r="GO39" s="823"/>
      <c r="GP39" s="822"/>
      <c r="GQ39" s="823"/>
      <c r="GR39" s="823"/>
      <c r="GS39" s="823"/>
      <c r="GT39" s="823"/>
      <c r="GU39" s="823"/>
      <c r="GV39" s="823"/>
      <c r="GW39" s="823"/>
      <c r="GX39" s="823"/>
      <c r="GY39" s="823"/>
      <c r="GZ39" s="823"/>
      <c r="HA39" s="822"/>
      <c r="HB39" s="823"/>
      <c r="HC39" s="823"/>
      <c r="HD39" s="823"/>
      <c r="HE39" s="823"/>
      <c r="HF39" s="823"/>
      <c r="HG39" s="823"/>
      <c r="HH39" s="823"/>
      <c r="HI39" s="823"/>
      <c r="HJ39" s="823"/>
      <c r="HK39" s="823"/>
      <c r="HL39" s="822"/>
      <c r="HM39" s="823"/>
      <c r="HN39" s="823"/>
      <c r="HO39" s="823"/>
      <c r="HP39" s="823"/>
      <c r="HQ39" s="823"/>
      <c r="HR39" s="823"/>
      <c r="HS39" s="823"/>
      <c r="HT39" s="823"/>
      <c r="HU39" s="823"/>
      <c r="HV39" s="823"/>
      <c r="HW39" s="822"/>
      <c r="HX39" s="823"/>
      <c r="HY39" s="823"/>
      <c r="HZ39" s="823"/>
      <c r="IA39" s="823"/>
      <c r="IB39" s="823"/>
      <c r="IC39" s="823"/>
      <c r="ID39" s="823"/>
      <c r="IE39" s="823"/>
      <c r="IF39" s="823"/>
      <c r="IG39" s="823"/>
      <c r="IH39" s="822"/>
      <c r="II39" s="823"/>
      <c r="IJ39" s="823"/>
      <c r="IK39" s="823"/>
      <c r="IL39" s="823"/>
      <c r="IM39" s="823"/>
      <c r="IN39" s="823"/>
      <c r="IO39" s="823"/>
      <c r="IP39" s="823"/>
      <c r="IQ39" s="823"/>
      <c r="IR39" s="823"/>
      <c r="IS39" s="55"/>
      <c r="IT39" s="55"/>
      <c r="IU39" s="55"/>
      <c r="IV39" s="68"/>
      <c r="IW39" s="47"/>
      <c r="IX39" s="728"/>
      <c r="IY39" s="731"/>
      <c r="IZ39" s="22"/>
      <c r="JA39" s="22"/>
      <c r="JB39" s="22"/>
      <c r="JC39" s="22"/>
      <c r="JD39" s="22"/>
      <c r="JE39" s="22"/>
      <c r="JF39" s="22"/>
      <c r="JG39" s="22"/>
      <c r="JH39" s="21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3"/>
    </row>
    <row r="40" spans="2:322" ht="3.65" customHeight="1">
      <c r="B40" s="814"/>
      <c r="C40" s="815"/>
      <c r="D40" s="815"/>
      <c r="E40" s="815"/>
      <c r="F40" s="815"/>
      <c r="G40" s="815"/>
      <c r="H40" s="815"/>
      <c r="I40" s="815"/>
      <c r="J40" s="815"/>
      <c r="K40" s="815"/>
      <c r="L40" s="815"/>
      <c r="M40" s="815"/>
      <c r="N40" s="815"/>
      <c r="O40" s="815"/>
      <c r="P40" s="815"/>
      <c r="Q40" s="815"/>
      <c r="R40" s="815"/>
      <c r="S40" s="815"/>
      <c r="T40" s="815"/>
      <c r="U40" s="815"/>
      <c r="V40" s="815"/>
      <c r="W40" s="815"/>
      <c r="X40" s="815"/>
      <c r="Y40" s="815"/>
      <c r="Z40" s="815"/>
      <c r="AA40" s="815"/>
      <c r="AB40" s="815"/>
      <c r="AC40" s="815"/>
      <c r="AD40" s="815"/>
      <c r="AE40" s="815"/>
      <c r="AF40" s="815"/>
      <c r="AG40" s="815"/>
      <c r="AH40" s="815"/>
      <c r="AI40" s="815"/>
      <c r="AJ40" s="815"/>
      <c r="AK40" s="815"/>
      <c r="AL40" s="815"/>
      <c r="AM40" s="815"/>
      <c r="AN40" s="815"/>
      <c r="AO40" s="816"/>
      <c r="AP40" s="22"/>
      <c r="AQ40" s="22"/>
      <c r="AR40" s="22"/>
      <c r="AS40" s="22"/>
      <c r="AT40" s="22"/>
      <c r="AU40" s="22"/>
      <c r="AV40" s="22"/>
      <c r="AW40" s="22"/>
      <c r="AX40" s="727"/>
      <c r="AY40" s="728"/>
      <c r="AZ40" s="116"/>
      <c r="BA40" s="326" t="s">
        <v>5</v>
      </c>
      <c r="BB40" s="326" t="s">
        <v>0</v>
      </c>
      <c r="BC40" s="326" t="str">
        <f>IF(BE59&lt;&gt;"",MID(BY64,1,2))</f>
        <v>60</v>
      </c>
      <c r="BD40" s="326"/>
      <c r="BE40" s="838"/>
      <c r="BF40" s="839"/>
      <c r="BG40" s="839"/>
      <c r="BH40" s="839"/>
      <c r="BI40" s="839"/>
      <c r="BJ40" s="839"/>
      <c r="BK40" s="839"/>
      <c r="BL40" s="839"/>
      <c r="BM40" s="839"/>
      <c r="BN40" s="839"/>
      <c r="BO40" s="839"/>
      <c r="BP40" s="839"/>
      <c r="BQ40" s="839"/>
      <c r="BR40" s="839"/>
      <c r="BS40" s="839"/>
      <c r="BT40" s="839"/>
      <c r="BU40" s="839"/>
      <c r="BV40" s="839"/>
      <c r="BW40" s="839"/>
      <c r="BX40" s="839"/>
      <c r="BY40" s="839"/>
      <c r="BZ40" s="839"/>
      <c r="CA40" s="839"/>
      <c r="CB40" s="839"/>
      <c r="CC40" s="839"/>
      <c r="CD40" s="839"/>
      <c r="CE40" s="839"/>
      <c r="CF40" s="839"/>
      <c r="CG40" s="839"/>
      <c r="CH40" s="839"/>
      <c r="CI40" s="840"/>
      <c r="CJ40" s="825"/>
      <c r="CK40" s="825"/>
      <c r="CL40" s="825"/>
      <c r="CM40" s="825"/>
      <c r="CN40" s="825"/>
      <c r="CO40" s="825"/>
      <c r="CP40" s="825"/>
      <c r="CQ40" s="825"/>
      <c r="CR40" s="825"/>
      <c r="CS40" s="825"/>
      <c r="CT40" s="825"/>
      <c r="CU40" s="824"/>
      <c r="CV40" s="825"/>
      <c r="CW40" s="825"/>
      <c r="CX40" s="825"/>
      <c r="CY40" s="825"/>
      <c r="CZ40" s="825"/>
      <c r="DA40" s="825"/>
      <c r="DB40" s="825"/>
      <c r="DC40" s="825"/>
      <c r="DD40" s="825"/>
      <c r="DE40" s="825"/>
      <c r="DF40" s="824"/>
      <c r="DG40" s="825"/>
      <c r="DH40" s="825"/>
      <c r="DI40" s="825"/>
      <c r="DJ40" s="825"/>
      <c r="DK40" s="825"/>
      <c r="DL40" s="825"/>
      <c r="DM40" s="825"/>
      <c r="DN40" s="825"/>
      <c r="DO40" s="825"/>
      <c r="DP40" s="825"/>
      <c r="DQ40" s="824"/>
      <c r="DR40" s="825"/>
      <c r="DS40" s="825"/>
      <c r="DT40" s="825"/>
      <c r="DU40" s="825"/>
      <c r="DV40" s="825"/>
      <c r="DW40" s="825"/>
      <c r="DX40" s="825"/>
      <c r="DY40" s="825"/>
      <c r="DZ40" s="825"/>
      <c r="EA40" s="828"/>
      <c r="EB40" s="824"/>
      <c r="EC40" s="825"/>
      <c r="ED40" s="825"/>
      <c r="EE40" s="825"/>
      <c r="EF40" s="825"/>
      <c r="EG40" s="825"/>
      <c r="EH40" s="825"/>
      <c r="EI40" s="825"/>
      <c r="EJ40" s="825"/>
      <c r="EK40" s="825"/>
      <c r="EL40" s="825"/>
      <c r="EM40" s="824"/>
      <c r="EN40" s="825"/>
      <c r="EO40" s="825"/>
      <c r="EP40" s="825"/>
      <c r="EQ40" s="825"/>
      <c r="ER40" s="825"/>
      <c r="ES40" s="825"/>
      <c r="ET40" s="825"/>
      <c r="EU40" s="825"/>
      <c r="EV40" s="825"/>
      <c r="EW40" s="825"/>
      <c r="EX40" s="824"/>
      <c r="EY40" s="825"/>
      <c r="EZ40" s="825"/>
      <c r="FA40" s="825"/>
      <c r="FB40" s="825"/>
      <c r="FC40" s="825"/>
      <c r="FD40" s="825"/>
      <c r="FE40" s="825"/>
      <c r="FF40" s="825"/>
      <c r="FG40" s="825"/>
      <c r="FH40" s="825"/>
      <c r="FI40" s="824"/>
      <c r="FJ40" s="825"/>
      <c r="FK40" s="825"/>
      <c r="FL40" s="825"/>
      <c r="FM40" s="825"/>
      <c r="FN40" s="825"/>
      <c r="FO40" s="825"/>
      <c r="FP40" s="825"/>
      <c r="FQ40" s="825"/>
      <c r="FR40" s="825"/>
      <c r="FS40" s="825"/>
      <c r="FT40" s="824"/>
      <c r="FU40" s="825"/>
      <c r="FV40" s="825"/>
      <c r="FW40" s="825"/>
      <c r="FX40" s="825"/>
      <c r="FY40" s="825"/>
      <c r="FZ40" s="825"/>
      <c r="GA40" s="825"/>
      <c r="GB40" s="825"/>
      <c r="GC40" s="825"/>
      <c r="GD40" s="825"/>
      <c r="GE40" s="824"/>
      <c r="GF40" s="825"/>
      <c r="GG40" s="825"/>
      <c r="GH40" s="825"/>
      <c r="GI40" s="825"/>
      <c r="GJ40" s="825"/>
      <c r="GK40" s="825"/>
      <c r="GL40" s="825"/>
      <c r="GM40" s="825"/>
      <c r="GN40" s="825"/>
      <c r="GO40" s="825"/>
      <c r="GP40" s="824"/>
      <c r="GQ40" s="825"/>
      <c r="GR40" s="825"/>
      <c r="GS40" s="825"/>
      <c r="GT40" s="825"/>
      <c r="GU40" s="825"/>
      <c r="GV40" s="825"/>
      <c r="GW40" s="825"/>
      <c r="GX40" s="825"/>
      <c r="GY40" s="825"/>
      <c r="GZ40" s="825"/>
      <c r="HA40" s="824"/>
      <c r="HB40" s="825"/>
      <c r="HC40" s="825"/>
      <c r="HD40" s="825"/>
      <c r="HE40" s="825"/>
      <c r="HF40" s="825"/>
      <c r="HG40" s="825"/>
      <c r="HH40" s="825"/>
      <c r="HI40" s="825"/>
      <c r="HJ40" s="825"/>
      <c r="HK40" s="825"/>
      <c r="HL40" s="824"/>
      <c r="HM40" s="825"/>
      <c r="HN40" s="825"/>
      <c r="HO40" s="825"/>
      <c r="HP40" s="825"/>
      <c r="HQ40" s="825"/>
      <c r="HR40" s="825"/>
      <c r="HS40" s="825"/>
      <c r="HT40" s="825"/>
      <c r="HU40" s="825"/>
      <c r="HV40" s="825"/>
      <c r="HW40" s="824"/>
      <c r="HX40" s="825"/>
      <c r="HY40" s="825"/>
      <c r="HZ40" s="825"/>
      <c r="IA40" s="825"/>
      <c r="IB40" s="825"/>
      <c r="IC40" s="825"/>
      <c r="ID40" s="825"/>
      <c r="IE40" s="825"/>
      <c r="IF40" s="825"/>
      <c r="IG40" s="825"/>
      <c r="IH40" s="824"/>
      <c r="II40" s="825"/>
      <c r="IJ40" s="825"/>
      <c r="IK40" s="825"/>
      <c r="IL40" s="825"/>
      <c r="IM40" s="825"/>
      <c r="IN40" s="825"/>
      <c r="IO40" s="825"/>
      <c r="IP40" s="825"/>
      <c r="IQ40" s="825"/>
      <c r="IR40" s="825"/>
      <c r="IS40" s="55"/>
      <c r="IT40" s="55"/>
      <c r="IU40" s="55"/>
      <c r="IV40" s="68"/>
      <c r="IW40" s="47"/>
      <c r="IX40" s="728"/>
      <c r="IY40" s="731"/>
      <c r="IZ40" s="22"/>
      <c r="JA40" s="22"/>
      <c r="JB40" s="22"/>
      <c r="JC40" s="22"/>
      <c r="JD40" s="22"/>
      <c r="JE40" s="22"/>
      <c r="JF40" s="22"/>
      <c r="JG40" s="22"/>
      <c r="JH40" s="21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3"/>
    </row>
    <row r="41" spans="2:322" ht="3.65" customHeight="1">
      <c r="B41" s="814"/>
      <c r="C41" s="815"/>
      <c r="D41" s="815"/>
      <c r="E41" s="815"/>
      <c r="F41" s="815"/>
      <c r="G41" s="815"/>
      <c r="H41" s="815"/>
      <c r="I41" s="815"/>
      <c r="J41" s="815"/>
      <c r="K41" s="815"/>
      <c r="L41" s="815"/>
      <c r="M41" s="815"/>
      <c r="N41" s="815"/>
      <c r="O41" s="815"/>
      <c r="P41" s="815"/>
      <c r="Q41" s="815"/>
      <c r="R41" s="815"/>
      <c r="S41" s="815"/>
      <c r="T41" s="815"/>
      <c r="U41" s="815"/>
      <c r="V41" s="815"/>
      <c r="W41" s="815"/>
      <c r="X41" s="815"/>
      <c r="Y41" s="815"/>
      <c r="Z41" s="815"/>
      <c r="AA41" s="815"/>
      <c r="AB41" s="815"/>
      <c r="AC41" s="815"/>
      <c r="AD41" s="815"/>
      <c r="AE41" s="815"/>
      <c r="AF41" s="815"/>
      <c r="AG41" s="815"/>
      <c r="AH41" s="815"/>
      <c r="AI41" s="815"/>
      <c r="AJ41" s="815"/>
      <c r="AK41" s="815"/>
      <c r="AL41" s="815"/>
      <c r="AM41" s="815"/>
      <c r="AN41" s="815"/>
      <c r="AO41" s="816"/>
      <c r="AP41" s="22"/>
      <c r="AQ41" s="22"/>
      <c r="AR41" s="22"/>
      <c r="AS41" s="22"/>
      <c r="AT41" s="22"/>
      <c r="AU41" s="22"/>
      <c r="AV41" s="22"/>
      <c r="AW41" s="22"/>
      <c r="AX41" s="727"/>
      <c r="AY41" s="728"/>
      <c r="AZ41" s="116"/>
      <c r="BA41" s="326"/>
      <c r="BB41" s="326" t="s">
        <v>1</v>
      </c>
      <c r="BC41" s="326" t="str">
        <f>IF(BE59&lt;&gt;"",MID(BY59,1,2))</f>
        <v>40</v>
      </c>
      <c r="BD41" s="326"/>
      <c r="BE41" s="886" t="s">
        <v>69</v>
      </c>
      <c r="BF41" s="887"/>
      <c r="BG41" s="887"/>
      <c r="BH41" s="887"/>
      <c r="BI41" s="887"/>
      <c r="BJ41" s="887"/>
      <c r="BK41" s="887"/>
      <c r="BL41" s="887"/>
      <c r="BM41" s="887"/>
      <c r="BN41" s="887"/>
      <c r="BO41" s="887"/>
      <c r="BP41" s="887"/>
      <c r="BQ41" s="887"/>
      <c r="BR41" s="887"/>
      <c r="BS41" s="888"/>
      <c r="BT41" s="895">
        <f>IF(Proyecto!HG58&lt;&gt;"",Proyecto!HG58,"")</f>
        <v>2000</v>
      </c>
      <c r="BU41" s="896"/>
      <c r="BV41" s="896"/>
      <c r="BW41" s="896"/>
      <c r="BX41" s="896"/>
      <c r="BY41" s="896"/>
      <c r="BZ41" s="896"/>
      <c r="CA41" s="896"/>
      <c r="CB41" s="896"/>
      <c r="CC41" s="896"/>
      <c r="CD41" s="1009" t="s">
        <v>74</v>
      </c>
      <c r="CE41" s="1009"/>
      <c r="CF41" s="1009"/>
      <c r="CG41" s="1009"/>
      <c r="CH41" s="1009"/>
      <c r="CI41" s="1010"/>
      <c r="CJ41" s="69"/>
      <c r="CK41" s="66"/>
      <c r="CL41" s="66"/>
      <c r="CM41" s="66"/>
      <c r="CN41" s="66"/>
      <c r="CO41" s="66"/>
      <c r="CP41" s="66"/>
      <c r="CQ41" s="66"/>
      <c r="CR41" s="66"/>
      <c r="CS41" s="66"/>
      <c r="CT41" s="67"/>
      <c r="CU41" s="69"/>
      <c r="CV41" s="66"/>
      <c r="CW41" s="66"/>
      <c r="CX41" s="66"/>
      <c r="CY41" s="66"/>
      <c r="CZ41" s="66"/>
      <c r="DA41" s="66"/>
      <c r="DB41" s="66"/>
      <c r="DC41" s="66"/>
      <c r="DD41" s="66"/>
      <c r="DE41" s="67"/>
      <c r="DF41" s="69"/>
      <c r="DG41" s="66"/>
      <c r="DH41" s="66"/>
      <c r="DI41" s="66"/>
      <c r="DJ41" s="66"/>
      <c r="DK41" s="66"/>
      <c r="DL41" s="66"/>
      <c r="DM41" s="66"/>
      <c r="DN41" s="66"/>
      <c r="DO41" s="66"/>
      <c r="DP41" s="67"/>
      <c r="DQ41" s="69"/>
      <c r="DR41" s="66"/>
      <c r="DS41" s="66"/>
      <c r="DT41" s="66"/>
      <c r="DU41" s="66"/>
      <c r="DV41" s="66"/>
      <c r="DW41" s="66"/>
      <c r="DX41" s="66"/>
      <c r="DY41" s="66"/>
      <c r="DZ41" s="66"/>
      <c r="EA41" s="67"/>
      <c r="EB41" s="69"/>
      <c r="EC41" s="66"/>
      <c r="ED41" s="66"/>
      <c r="EE41" s="66"/>
      <c r="EF41" s="66"/>
      <c r="EG41" s="66"/>
      <c r="EH41" s="66"/>
      <c r="EI41" s="66"/>
      <c r="EJ41" s="66"/>
      <c r="EK41" s="66"/>
      <c r="EL41" s="67"/>
      <c r="EM41" s="911" t="e" vm="4">
        <v>#VALUE!</v>
      </c>
      <c r="EN41" s="912"/>
      <c r="EO41" s="912"/>
      <c r="EP41" s="912"/>
      <c r="EQ41" s="912"/>
      <c r="ER41" s="912"/>
      <c r="ES41" s="912"/>
      <c r="ET41" s="912"/>
      <c r="EU41" s="912"/>
      <c r="EV41" s="912"/>
      <c r="EW41" s="913"/>
      <c r="EX41" s="69"/>
      <c r="EY41" s="66"/>
      <c r="EZ41" s="66"/>
      <c r="FA41" s="66"/>
      <c r="FB41" s="66"/>
      <c r="FC41" s="66"/>
      <c r="FD41" s="66"/>
      <c r="FE41" s="66"/>
      <c r="FF41" s="66"/>
      <c r="FG41" s="66"/>
      <c r="FH41" s="67"/>
      <c r="FI41" s="69"/>
      <c r="FJ41" s="66"/>
      <c r="FK41" s="66"/>
      <c r="FL41" s="66"/>
      <c r="FM41" s="66"/>
      <c r="FN41" s="66"/>
      <c r="FO41" s="66"/>
      <c r="FP41" s="66"/>
      <c r="FQ41" s="66"/>
      <c r="FR41" s="66"/>
      <c r="FS41" s="67"/>
      <c r="FT41" s="69"/>
      <c r="FU41" s="66"/>
      <c r="FV41" s="66"/>
      <c r="FW41" s="66"/>
      <c r="FX41" s="66"/>
      <c r="FY41" s="66"/>
      <c r="FZ41" s="66"/>
      <c r="GA41" s="66"/>
      <c r="GB41" s="66"/>
      <c r="GC41" s="66"/>
      <c r="GD41" s="67"/>
      <c r="GE41" s="69"/>
      <c r="GF41" s="66"/>
      <c r="GG41" s="66"/>
      <c r="GH41" s="66"/>
      <c r="GI41" s="66"/>
      <c r="GJ41" s="66"/>
      <c r="GK41" s="66"/>
      <c r="GL41" s="66"/>
      <c r="GM41" s="66"/>
      <c r="GN41" s="66"/>
      <c r="GO41" s="67"/>
      <c r="GP41" s="69"/>
      <c r="GQ41" s="66"/>
      <c r="GR41" s="66"/>
      <c r="GS41" s="66"/>
      <c r="GT41" s="66"/>
      <c r="GU41" s="66"/>
      <c r="GV41" s="66"/>
      <c r="GW41" s="66"/>
      <c r="GX41" s="66"/>
      <c r="GY41" s="66"/>
      <c r="GZ41" s="67"/>
      <c r="HA41" s="69"/>
      <c r="HB41" s="66"/>
      <c r="HC41" s="66"/>
      <c r="HD41" s="66"/>
      <c r="HE41" s="66"/>
      <c r="HF41" s="66"/>
      <c r="HG41" s="66"/>
      <c r="HH41" s="66"/>
      <c r="HI41" s="66"/>
      <c r="HJ41" s="66"/>
      <c r="HK41" s="67"/>
      <c r="HL41" s="69"/>
      <c r="HM41" s="66"/>
      <c r="HN41" s="66"/>
      <c r="HO41" s="66"/>
      <c r="HP41" s="66"/>
      <c r="HQ41" s="66"/>
      <c r="HR41" s="66"/>
      <c r="HS41" s="66"/>
      <c r="HT41" s="66"/>
      <c r="HU41" s="66"/>
      <c r="HV41" s="67"/>
      <c r="HW41" s="69"/>
      <c r="HX41" s="66"/>
      <c r="HY41" s="66"/>
      <c r="HZ41" s="66"/>
      <c r="IA41" s="66"/>
      <c r="IB41" s="66"/>
      <c r="IC41" s="66"/>
      <c r="ID41" s="66"/>
      <c r="IE41" s="66"/>
      <c r="IF41" s="66"/>
      <c r="IG41" s="67"/>
      <c r="IH41" s="69"/>
      <c r="II41" s="66"/>
      <c r="IJ41" s="66"/>
      <c r="IK41" s="66"/>
      <c r="IL41" s="66"/>
      <c r="IM41" s="66"/>
      <c r="IN41" s="66"/>
      <c r="IO41" s="66"/>
      <c r="IP41" s="66"/>
      <c r="IQ41" s="66"/>
      <c r="IR41" s="67"/>
      <c r="IS41" s="55"/>
      <c r="IT41" s="55"/>
      <c r="IU41" s="55"/>
      <c r="IV41" s="68"/>
      <c r="IW41" s="47"/>
      <c r="IX41" s="728"/>
      <c r="IY41" s="731"/>
      <c r="IZ41" s="22"/>
      <c r="JA41" s="22"/>
      <c r="JB41" s="22"/>
      <c r="JC41" s="22"/>
      <c r="JD41" s="22"/>
      <c r="JE41" s="22"/>
      <c r="JF41" s="22"/>
      <c r="JG41" s="22"/>
      <c r="JH41" s="21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 s="22"/>
      <c r="LH41" s="22"/>
      <c r="LI41" s="22"/>
      <c r="LJ41" s="23"/>
    </row>
    <row r="42" spans="2:322" ht="3.65" customHeight="1">
      <c r="B42" s="814"/>
      <c r="C42" s="815"/>
      <c r="D42" s="815"/>
      <c r="E42" s="815"/>
      <c r="F42" s="815"/>
      <c r="G42" s="815"/>
      <c r="H42" s="815"/>
      <c r="I42" s="815"/>
      <c r="J42" s="815"/>
      <c r="K42" s="815"/>
      <c r="L42" s="815"/>
      <c r="M42" s="815"/>
      <c r="N42" s="815"/>
      <c r="O42" s="815"/>
      <c r="P42" s="815"/>
      <c r="Q42" s="815"/>
      <c r="R42" s="815"/>
      <c r="S42" s="815"/>
      <c r="T42" s="815"/>
      <c r="U42" s="815"/>
      <c r="V42" s="815"/>
      <c r="W42" s="815"/>
      <c r="X42" s="815"/>
      <c r="Y42" s="815"/>
      <c r="Z42" s="815"/>
      <c r="AA42" s="815"/>
      <c r="AB42" s="815"/>
      <c r="AC42" s="815"/>
      <c r="AD42" s="815"/>
      <c r="AE42" s="815"/>
      <c r="AF42" s="815"/>
      <c r="AG42" s="815"/>
      <c r="AH42" s="815"/>
      <c r="AI42" s="815"/>
      <c r="AJ42" s="815"/>
      <c r="AK42" s="815"/>
      <c r="AL42" s="815"/>
      <c r="AM42" s="815"/>
      <c r="AN42" s="815"/>
      <c r="AO42" s="816"/>
      <c r="AP42" s="22"/>
      <c r="AQ42" s="22"/>
      <c r="AR42" s="22"/>
      <c r="AS42" s="22"/>
      <c r="AT42" s="22"/>
      <c r="AU42" s="22"/>
      <c r="AV42" s="22"/>
      <c r="AW42" s="22"/>
      <c r="AX42" s="727"/>
      <c r="AY42" s="728"/>
      <c r="AZ42" s="116"/>
      <c r="BA42" s="326"/>
      <c r="BB42" s="326"/>
      <c r="BC42" s="326"/>
      <c r="BD42" s="326"/>
      <c r="BE42" s="889"/>
      <c r="BF42" s="890"/>
      <c r="BG42" s="890"/>
      <c r="BH42" s="890"/>
      <c r="BI42" s="890"/>
      <c r="BJ42" s="890"/>
      <c r="BK42" s="890"/>
      <c r="BL42" s="890"/>
      <c r="BM42" s="890"/>
      <c r="BN42" s="890"/>
      <c r="BO42" s="890"/>
      <c r="BP42" s="890"/>
      <c r="BQ42" s="890"/>
      <c r="BR42" s="890"/>
      <c r="BS42" s="891"/>
      <c r="BT42" s="897"/>
      <c r="BU42" s="898"/>
      <c r="BV42" s="898"/>
      <c r="BW42" s="898"/>
      <c r="BX42" s="898"/>
      <c r="BY42" s="898"/>
      <c r="BZ42" s="898"/>
      <c r="CA42" s="898"/>
      <c r="CB42" s="898"/>
      <c r="CC42" s="898"/>
      <c r="CD42" s="1011"/>
      <c r="CE42" s="1011"/>
      <c r="CF42" s="1011"/>
      <c r="CG42" s="1011"/>
      <c r="CH42" s="1011"/>
      <c r="CI42" s="1012"/>
      <c r="CJ42" s="70"/>
      <c r="CT42" s="68"/>
      <c r="CU42" s="70"/>
      <c r="DE42" s="68"/>
      <c r="DF42" s="70"/>
      <c r="DP42" s="68"/>
      <c r="DQ42" s="70"/>
      <c r="EA42" s="68"/>
      <c r="EB42" s="70"/>
      <c r="EL42" s="68"/>
      <c r="EM42" s="901"/>
      <c r="EN42" s="902"/>
      <c r="EO42" s="902"/>
      <c r="EP42" s="902"/>
      <c r="EQ42" s="902"/>
      <c r="ER42" s="902"/>
      <c r="ES42" s="902"/>
      <c r="ET42" s="902"/>
      <c r="EU42" s="902"/>
      <c r="EV42" s="902"/>
      <c r="EW42" s="903"/>
      <c r="EX42" s="70"/>
      <c r="FH42" s="68"/>
      <c r="FI42" s="70"/>
      <c r="FS42" s="68"/>
      <c r="FT42" s="70"/>
      <c r="GD42" s="68"/>
      <c r="GE42" s="70"/>
      <c r="GO42" s="68"/>
      <c r="GP42" s="70"/>
      <c r="GZ42" s="68"/>
      <c r="HA42" s="70"/>
      <c r="HK42" s="68"/>
      <c r="HL42" s="70"/>
      <c r="HV42" s="68"/>
      <c r="HW42" s="70"/>
      <c r="IG42" s="68"/>
      <c r="IH42" s="70"/>
      <c r="IR42" s="68"/>
      <c r="IS42" s="55"/>
      <c r="IT42" s="55"/>
      <c r="IU42" s="55"/>
      <c r="IV42" s="68"/>
      <c r="IW42" s="47"/>
      <c r="IX42" s="728"/>
      <c r="IY42" s="731"/>
      <c r="IZ42" s="22"/>
      <c r="JA42" s="22"/>
      <c r="JB42" s="22"/>
      <c r="JC42" s="22"/>
      <c r="JD42" s="22"/>
      <c r="JE42" s="22"/>
      <c r="JF42" s="22"/>
      <c r="JG42" s="22"/>
      <c r="JH42" s="21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2"/>
      <c r="KB42" s="22"/>
      <c r="KC42" s="22"/>
      <c r="KD42" s="22"/>
      <c r="KE42" s="22"/>
      <c r="KF42" s="22"/>
      <c r="KG42" s="22"/>
      <c r="KH42" s="22"/>
      <c r="KI42" s="22"/>
      <c r="KJ42" s="22"/>
      <c r="KK42" s="22"/>
      <c r="KL42" s="22"/>
      <c r="KM42" s="22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 s="22"/>
      <c r="LH42" s="22"/>
      <c r="LI42" s="22"/>
      <c r="LJ42" s="23"/>
    </row>
    <row r="43" spans="2:322" ht="3.65" customHeight="1">
      <c r="B43" s="814"/>
      <c r="C43" s="815"/>
      <c r="D43" s="815"/>
      <c r="E43" s="815"/>
      <c r="F43" s="815"/>
      <c r="G43" s="815"/>
      <c r="H43" s="815"/>
      <c r="I43" s="815"/>
      <c r="J43" s="815"/>
      <c r="K43" s="815"/>
      <c r="L43" s="815"/>
      <c r="M43" s="815"/>
      <c r="N43" s="815"/>
      <c r="O43" s="815"/>
      <c r="P43" s="815"/>
      <c r="Q43" s="815"/>
      <c r="R43" s="815"/>
      <c r="S43" s="815"/>
      <c r="T43" s="815"/>
      <c r="U43" s="815"/>
      <c r="V43" s="815"/>
      <c r="W43" s="815"/>
      <c r="X43" s="815"/>
      <c r="Y43" s="815"/>
      <c r="Z43" s="815"/>
      <c r="AA43" s="815"/>
      <c r="AB43" s="815"/>
      <c r="AC43" s="815"/>
      <c r="AD43" s="815"/>
      <c r="AE43" s="815"/>
      <c r="AF43" s="815"/>
      <c r="AG43" s="815"/>
      <c r="AH43" s="815"/>
      <c r="AI43" s="815"/>
      <c r="AJ43" s="815"/>
      <c r="AK43" s="815"/>
      <c r="AL43" s="815"/>
      <c r="AM43" s="815"/>
      <c r="AN43" s="815"/>
      <c r="AO43" s="816"/>
      <c r="AP43" s="22"/>
      <c r="AQ43" s="22"/>
      <c r="AR43" s="22"/>
      <c r="AS43" s="22"/>
      <c r="AT43" s="22"/>
      <c r="AU43" s="22"/>
      <c r="AV43" s="22"/>
      <c r="AW43" s="22"/>
      <c r="AX43" s="729"/>
      <c r="AY43" s="730"/>
      <c r="AZ43" s="117"/>
      <c r="BA43" s="326" t="s">
        <v>97</v>
      </c>
      <c r="BB43" s="326"/>
      <c r="BC43" s="326" t="str">
        <f>IF(BE69&lt;&gt;"",MID(BA69,1,2))</f>
        <v>72</v>
      </c>
      <c r="BD43" s="326"/>
      <c r="BE43" s="892"/>
      <c r="BF43" s="893"/>
      <c r="BG43" s="893"/>
      <c r="BH43" s="893"/>
      <c r="BI43" s="893"/>
      <c r="BJ43" s="893"/>
      <c r="BK43" s="893"/>
      <c r="BL43" s="893"/>
      <c r="BM43" s="893"/>
      <c r="BN43" s="893"/>
      <c r="BO43" s="893"/>
      <c r="BP43" s="893"/>
      <c r="BQ43" s="893"/>
      <c r="BR43" s="893"/>
      <c r="BS43" s="894"/>
      <c r="BT43" s="899"/>
      <c r="BU43" s="900"/>
      <c r="BV43" s="900"/>
      <c r="BW43" s="900"/>
      <c r="BX43" s="900"/>
      <c r="BY43" s="900"/>
      <c r="BZ43" s="900"/>
      <c r="CA43" s="900"/>
      <c r="CB43" s="900"/>
      <c r="CC43" s="900"/>
      <c r="CD43" s="1013"/>
      <c r="CE43" s="1013"/>
      <c r="CF43" s="1013"/>
      <c r="CG43" s="1013"/>
      <c r="CH43" s="1013"/>
      <c r="CI43" s="1014"/>
      <c r="CJ43" s="901" t="e" vm="5">
        <v>#VALUE!</v>
      </c>
      <c r="CK43" s="902"/>
      <c r="CL43" s="902"/>
      <c r="CM43" s="902"/>
      <c r="CN43" s="902"/>
      <c r="CO43" s="902"/>
      <c r="CP43" s="902"/>
      <c r="CQ43" s="902"/>
      <c r="CR43" s="902"/>
      <c r="CS43" s="902"/>
      <c r="CT43" s="903"/>
      <c r="CU43" s="901" t="e" vm="6">
        <v>#VALUE!</v>
      </c>
      <c r="CV43" s="902"/>
      <c r="CW43" s="902"/>
      <c r="CX43" s="902"/>
      <c r="CY43" s="902"/>
      <c r="CZ43" s="902"/>
      <c r="DA43" s="902"/>
      <c r="DB43" s="902"/>
      <c r="DC43" s="902"/>
      <c r="DD43" s="902"/>
      <c r="DE43" s="903"/>
      <c r="DF43" s="901" t="e" vm="7">
        <v>#VALUE!</v>
      </c>
      <c r="DG43" s="902"/>
      <c r="DH43" s="902"/>
      <c r="DI43" s="902"/>
      <c r="DJ43" s="902"/>
      <c r="DK43" s="902"/>
      <c r="DL43" s="902"/>
      <c r="DM43" s="902"/>
      <c r="DN43" s="902"/>
      <c r="DO43" s="902"/>
      <c r="DP43" s="903"/>
      <c r="DQ43" s="901" t="e" vm="8">
        <v>#VALUE!</v>
      </c>
      <c r="DR43" s="902"/>
      <c r="DS43" s="902"/>
      <c r="DT43" s="902"/>
      <c r="DU43" s="902"/>
      <c r="DV43" s="902"/>
      <c r="DW43" s="902"/>
      <c r="DX43" s="902"/>
      <c r="DY43" s="902"/>
      <c r="DZ43" s="902"/>
      <c r="EA43" s="903"/>
      <c r="EB43" s="901" t="e" vm="9">
        <v>#VALUE!</v>
      </c>
      <c r="EC43" s="902"/>
      <c r="ED43" s="902"/>
      <c r="EE43" s="902"/>
      <c r="EF43" s="902"/>
      <c r="EG43" s="902"/>
      <c r="EH43" s="902"/>
      <c r="EI43" s="902"/>
      <c r="EJ43" s="902"/>
      <c r="EK43" s="902"/>
      <c r="EL43" s="903"/>
      <c r="EM43" s="901"/>
      <c r="EN43" s="902"/>
      <c r="EO43" s="902"/>
      <c r="EP43" s="902"/>
      <c r="EQ43" s="902"/>
      <c r="ER43" s="902"/>
      <c r="ES43" s="902"/>
      <c r="ET43" s="902"/>
      <c r="EU43" s="902"/>
      <c r="EV43" s="902"/>
      <c r="EW43" s="903"/>
      <c r="EX43" s="901" t="e" vm="10">
        <v>#VALUE!</v>
      </c>
      <c r="EY43" s="902"/>
      <c r="EZ43" s="902"/>
      <c r="FA43" s="902"/>
      <c r="FB43" s="902"/>
      <c r="FC43" s="902"/>
      <c r="FD43" s="902"/>
      <c r="FE43" s="902"/>
      <c r="FF43" s="902"/>
      <c r="FG43" s="902"/>
      <c r="FH43" s="903"/>
      <c r="FI43" s="901" t="e" vm="11">
        <v>#VALUE!</v>
      </c>
      <c r="FJ43" s="902"/>
      <c r="FK43" s="902"/>
      <c r="FL43" s="902"/>
      <c r="FM43" s="902"/>
      <c r="FN43" s="902"/>
      <c r="FO43" s="902"/>
      <c r="FP43" s="902"/>
      <c r="FQ43" s="902"/>
      <c r="FR43" s="902"/>
      <c r="FS43" s="903"/>
      <c r="FT43" s="901" t="e" vm="12">
        <v>#VALUE!</v>
      </c>
      <c r="FU43" s="902"/>
      <c r="FV43" s="902"/>
      <c r="FW43" s="902"/>
      <c r="FX43" s="902"/>
      <c r="FY43" s="902"/>
      <c r="FZ43" s="902"/>
      <c r="GA43" s="902"/>
      <c r="GB43" s="902"/>
      <c r="GC43" s="902"/>
      <c r="GD43" s="903"/>
      <c r="GE43" s="901" t="e" vm="13">
        <v>#VALUE!</v>
      </c>
      <c r="GF43" s="902"/>
      <c r="GG43" s="902"/>
      <c r="GH43" s="902"/>
      <c r="GI43" s="902"/>
      <c r="GJ43" s="902"/>
      <c r="GK43" s="902"/>
      <c r="GL43" s="902"/>
      <c r="GM43" s="902"/>
      <c r="GN43" s="902"/>
      <c r="GO43" s="903"/>
      <c r="GP43" s="901" t="e" vm="14">
        <v>#VALUE!</v>
      </c>
      <c r="GQ43" s="902"/>
      <c r="GR43" s="902"/>
      <c r="GS43" s="902"/>
      <c r="GT43" s="902"/>
      <c r="GU43" s="902"/>
      <c r="GV43" s="902"/>
      <c r="GW43" s="902"/>
      <c r="GX43" s="902"/>
      <c r="GY43" s="902"/>
      <c r="GZ43" s="903"/>
      <c r="HA43" s="901" t="e" vm="15">
        <v>#VALUE!</v>
      </c>
      <c r="HB43" s="902"/>
      <c r="HC43" s="902"/>
      <c r="HD43" s="902"/>
      <c r="HE43" s="902"/>
      <c r="HF43" s="902"/>
      <c r="HG43" s="902"/>
      <c r="HH43" s="902"/>
      <c r="HI43" s="902"/>
      <c r="HJ43" s="902"/>
      <c r="HK43" s="903"/>
      <c r="HL43" s="108"/>
      <c r="HM43" s="109"/>
      <c r="HN43" s="109"/>
      <c r="HO43" s="109"/>
      <c r="HP43" s="109"/>
      <c r="HQ43" s="109"/>
      <c r="HR43" s="109"/>
      <c r="HS43" s="109"/>
      <c r="HT43" s="109"/>
      <c r="HU43" s="109"/>
      <c r="HV43" s="110"/>
      <c r="HW43" s="901" t="e" vm="16">
        <v>#VALUE!</v>
      </c>
      <c r="HX43" s="902"/>
      <c r="HY43" s="902"/>
      <c r="HZ43" s="902"/>
      <c r="IA43" s="902"/>
      <c r="IB43" s="902"/>
      <c r="IC43" s="902"/>
      <c r="ID43" s="902"/>
      <c r="IE43" s="902"/>
      <c r="IF43" s="902"/>
      <c r="IG43" s="903"/>
      <c r="IH43" s="901" t="e" vm="17">
        <v>#VALUE!</v>
      </c>
      <c r="II43" s="902"/>
      <c r="IJ43" s="902"/>
      <c r="IK43" s="902"/>
      <c r="IL43" s="902"/>
      <c r="IM43" s="902"/>
      <c r="IN43" s="902"/>
      <c r="IO43" s="902"/>
      <c r="IP43" s="902"/>
      <c r="IQ43" s="902"/>
      <c r="IR43" s="903"/>
      <c r="IS43" s="55"/>
      <c r="IT43" s="55"/>
      <c r="IU43" s="55"/>
      <c r="IV43" s="68"/>
      <c r="IW43" s="48"/>
      <c r="IX43" s="730"/>
      <c r="IY43" s="732"/>
      <c r="IZ43" s="22"/>
      <c r="JA43" s="22"/>
      <c r="JB43" s="22"/>
      <c r="JC43" s="22"/>
      <c r="JD43" s="22"/>
      <c r="JE43" s="22"/>
      <c r="JF43" s="22"/>
      <c r="JG43" s="22"/>
      <c r="JH43" s="21"/>
      <c r="JI43" s="22"/>
      <c r="JJ43" s="22"/>
      <c r="JK43" s="22"/>
      <c r="JL43" s="22"/>
      <c r="JM43" s="22"/>
      <c r="JN43" s="22"/>
      <c r="JO43" s="22"/>
      <c r="JP43" s="22"/>
      <c r="JQ43" s="22"/>
      <c r="JR43" s="22"/>
      <c r="JS43" s="22"/>
      <c r="JT43" s="22"/>
      <c r="JU43" s="22"/>
      <c r="JV43" s="22"/>
      <c r="JW43" s="22"/>
      <c r="JX43" s="22"/>
      <c r="JY43" s="22"/>
      <c r="JZ43" s="22"/>
      <c r="KA43" s="22"/>
      <c r="KB43" s="22"/>
      <c r="KC43" s="22"/>
      <c r="KD43" s="22"/>
      <c r="KE43" s="22"/>
      <c r="KF43" s="22"/>
      <c r="KG43" s="22"/>
      <c r="KH43" s="22"/>
      <c r="KI43" s="22"/>
      <c r="KJ43" s="22"/>
      <c r="KK43" s="22"/>
      <c r="KL43" s="22"/>
      <c r="KM43" s="22"/>
      <c r="KN43" s="22"/>
      <c r="KO43" s="22"/>
      <c r="KP43" s="22"/>
      <c r="KQ43" s="22"/>
      <c r="KR43" s="22"/>
      <c r="KS43" s="22"/>
      <c r="KT43" s="22"/>
      <c r="KU43" s="22"/>
      <c r="KV43" s="22"/>
      <c r="KW43" s="22"/>
      <c r="KX43" s="22"/>
      <c r="KY43" s="22"/>
      <c r="KZ43" s="22"/>
      <c r="LA43" s="22"/>
      <c r="LB43" s="22"/>
      <c r="LC43" s="22"/>
      <c r="LD43" s="22"/>
      <c r="LE43" s="22"/>
      <c r="LF43" s="22"/>
      <c r="LG43" s="22"/>
      <c r="LH43" s="22"/>
      <c r="LI43" s="22"/>
      <c r="LJ43" s="23"/>
    </row>
    <row r="44" spans="2:322" ht="3.65" customHeight="1">
      <c r="B44" s="814"/>
      <c r="C44" s="815"/>
      <c r="D44" s="815"/>
      <c r="E44" s="815"/>
      <c r="F44" s="815"/>
      <c r="G44" s="815"/>
      <c r="H44" s="815"/>
      <c r="I44" s="815"/>
      <c r="J44" s="815"/>
      <c r="K44" s="815"/>
      <c r="L44" s="815"/>
      <c r="M44" s="815"/>
      <c r="N44" s="815"/>
      <c r="O44" s="815"/>
      <c r="P44" s="815"/>
      <c r="Q44" s="815"/>
      <c r="R44" s="815"/>
      <c r="S44" s="815"/>
      <c r="T44" s="815"/>
      <c r="U44" s="815"/>
      <c r="V44" s="815"/>
      <c r="W44" s="815"/>
      <c r="X44" s="815"/>
      <c r="Y44" s="815"/>
      <c r="Z44" s="815"/>
      <c r="AA44" s="815"/>
      <c r="AB44" s="815"/>
      <c r="AC44" s="815"/>
      <c r="AD44" s="815"/>
      <c r="AE44" s="815"/>
      <c r="AF44" s="815"/>
      <c r="AG44" s="815"/>
      <c r="AH44" s="815"/>
      <c r="AI44" s="815"/>
      <c r="AJ44" s="815"/>
      <c r="AK44" s="815"/>
      <c r="AL44" s="815"/>
      <c r="AM44" s="815"/>
      <c r="AN44" s="815"/>
      <c r="AO44" s="816"/>
      <c r="AP44" s="22"/>
      <c r="AQ44" s="22"/>
      <c r="AR44" s="22"/>
      <c r="AS44" s="22"/>
      <c r="AT44" s="22"/>
      <c r="AU44" s="22"/>
      <c r="AV44" s="22"/>
      <c r="AW44" s="22"/>
      <c r="AX44" s="727" t="s">
        <v>1</v>
      </c>
      <c r="AY44" s="728"/>
      <c r="AZ44" s="116"/>
      <c r="BA44" s="326" t="s">
        <v>5</v>
      </c>
      <c r="BB44" s="326" t="s">
        <v>0</v>
      </c>
      <c r="BC44" s="326" t="str">
        <f>IF(BE69&lt;&gt;"",MID(BY74,1,2))</f>
        <v>60</v>
      </c>
      <c r="BD44" s="326"/>
      <c r="BE44" s="841" t="s">
        <v>95</v>
      </c>
      <c r="BF44" s="842"/>
      <c r="BG44" s="842"/>
      <c r="BH44" s="842"/>
      <c r="BI44" s="842"/>
      <c r="BJ44" s="842"/>
      <c r="BK44" s="842"/>
      <c r="BL44" s="842"/>
      <c r="BM44" s="842"/>
      <c r="BN44" s="842"/>
      <c r="BO44" s="842"/>
      <c r="BP44" s="842"/>
      <c r="BQ44" s="842"/>
      <c r="BR44" s="842"/>
      <c r="BS44" s="843"/>
      <c r="BT44" s="850" t="str">
        <f>IF(Proyecto!HG64&lt;&gt;"",Proyecto!HG64,"")</f>
        <v>IP31</v>
      </c>
      <c r="BU44" s="851"/>
      <c r="BV44" s="851"/>
      <c r="BW44" s="851"/>
      <c r="BX44" s="851"/>
      <c r="BY44" s="851"/>
      <c r="BZ44" s="851"/>
      <c r="CA44" s="851"/>
      <c r="CB44" s="851"/>
      <c r="CC44" s="851"/>
      <c r="CD44" s="856"/>
      <c r="CE44" s="856"/>
      <c r="CF44" s="856"/>
      <c r="CG44" s="856"/>
      <c r="CH44" s="856"/>
      <c r="CI44" s="857"/>
      <c r="CJ44" s="901"/>
      <c r="CK44" s="902"/>
      <c r="CL44" s="902"/>
      <c r="CM44" s="902"/>
      <c r="CN44" s="902"/>
      <c r="CO44" s="902"/>
      <c r="CP44" s="902"/>
      <c r="CQ44" s="902"/>
      <c r="CR44" s="902"/>
      <c r="CS44" s="902"/>
      <c r="CT44" s="903"/>
      <c r="CU44" s="901"/>
      <c r="CV44" s="902"/>
      <c r="CW44" s="902"/>
      <c r="CX44" s="902"/>
      <c r="CY44" s="902"/>
      <c r="CZ44" s="902"/>
      <c r="DA44" s="902"/>
      <c r="DB44" s="902"/>
      <c r="DC44" s="902"/>
      <c r="DD44" s="902"/>
      <c r="DE44" s="903"/>
      <c r="DF44" s="901"/>
      <c r="DG44" s="902"/>
      <c r="DH44" s="902"/>
      <c r="DI44" s="902"/>
      <c r="DJ44" s="902"/>
      <c r="DK44" s="902"/>
      <c r="DL44" s="902"/>
      <c r="DM44" s="902"/>
      <c r="DN44" s="902"/>
      <c r="DO44" s="902"/>
      <c r="DP44" s="903"/>
      <c r="DQ44" s="901"/>
      <c r="DR44" s="902"/>
      <c r="DS44" s="902"/>
      <c r="DT44" s="902"/>
      <c r="DU44" s="902"/>
      <c r="DV44" s="902"/>
      <c r="DW44" s="902"/>
      <c r="DX44" s="902"/>
      <c r="DY44" s="902"/>
      <c r="DZ44" s="902"/>
      <c r="EA44" s="903"/>
      <c r="EB44" s="901"/>
      <c r="EC44" s="902"/>
      <c r="ED44" s="902"/>
      <c r="EE44" s="902"/>
      <c r="EF44" s="902"/>
      <c r="EG44" s="902"/>
      <c r="EH44" s="902"/>
      <c r="EI44" s="902"/>
      <c r="EJ44" s="902"/>
      <c r="EK44" s="902"/>
      <c r="EL44" s="903"/>
      <c r="EM44" s="901"/>
      <c r="EN44" s="902"/>
      <c r="EO44" s="902"/>
      <c r="EP44" s="902"/>
      <c r="EQ44" s="902"/>
      <c r="ER44" s="902"/>
      <c r="ES44" s="902"/>
      <c r="ET44" s="902"/>
      <c r="EU44" s="902"/>
      <c r="EV44" s="902"/>
      <c r="EW44" s="903"/>
      <c r="EX44" s="901"/>
      <c r="EY44" s="902"/>
      <c r="EZ44" s="902"/>
      <c r="FA44" s="902"/>
      <c r="FB44" s="902"/>
      <c r="FC44" s="902"/>
      <c r="FD44" s="902"/>
      <c r="FE44" s="902"/>
      <c r="FF44" s="902"/>
      <c r="FG44" s="902"/>
      <c r="FH44" s="903"/>
      <c r="FI44" s="901"/>
      <c r="FJ44" s="902"/>
      <c r="FK44" s="902"/>
      <c r="FL44" s="902"/>
      <c r="FM44" s="902"/>
      <c r="FN44" s="902"/>
      <c r="FO44" s="902"/>
      <c r="FP44" s="902"/>
      <c r="FQ44" s="902"/>
      <c r="FR44" s="902"/>
      <c r="FS44" s="903"/>
      <c r="FT44" s="901"/>
      <c r="FU44" s="902"/>
      <c r="FV44" s="902"/>
      <c r="FW44" s="902"/>
      <c r="FX44" s="902"/>
      <c r="FY44" s="902"/>
      <c r="FZ44" s="902"/>
      <c r="GA44" s="902"/>
      <c r="GB44" s="902"/>
      <c r="GC44" s="902"/>
      <c r="GD44" s="903"/>
      <c r="GE44" s="901"/>
      <c r="GF44" s="902"/>
      <c r="GG44" s="902"/>
      <c r="GH44" s="902"/>
      <c r="GI44" s="902"/>
      <c r="GJ44" s="902"/>
      <c r="GK44" s="902"/>
      <c r="GL44" s="902"/>
      <c r="GM44" s="902"/>
      <c r="GN44" s="902"/>
      <c r="GO44" s="903"/>
      <c r="GP44" s="901"/>
      <c r="GQ44" s="902"/>
      <c r="GR44" s="902"/>
      <c r="GS44" s="902"/>
      <c r="GT44" s="902"/>
      <c r="GU44" s="902"/>
      <c r="GV44" s="902"/>
      <c r="GW44" s="902"/>
      <c r="GX44" s="902"/>
      <c r="GY44" s="902"/>
      <c r="GZ44" s="903"/>
      <c r="HA44" s="901"/>
      <c r="HB44" s="902"/>
      <c r="HC44" s="902"/>
      <c r="HD44" s="902"/>
      <c r="HE44" s="902"/>
      <c r="HF44" s="902"/>
      <c r="HG44" s="902"/>
      <c r="HH44" s="902"/>
      <c r="HI44" s="902"/>
      <c r="HJ44" s="902"/>
      <c r="HK44" s="903"/>
      <c r="HL44" s="108"/>
      <c r="HM44" s="109"/>
      <c r="HN44" s="109"/>
      <c r="HO44" s="109"/>
      <c r="HP44" s="109"/>
      <c r="HQ44" s="109"/>
      <c r="HR44" s="109"/>
      <c r="HS44" s="109"/>
      <c r="HT44" s="109"/>
      <c r="HU44" s="109"/>
      <c r="HV44" s="110"/>
      <c r="HW44" s="901"/>
      <c r="HX44" s="902"/>
      <c r="HY44" s="902"/>
      <c r="HZ44" s="902"/>
      <c r="IA44" s="902"/>
      <c r="IB44" s="902"/>
      <c r="IC44" s="902"/>
      <c r="ID44" s="902"/>
      <c r="IE44" s="902"/>
      <c r="IF44" s="902"/>
      <c r="IG44" s="903"/>
      <c r="IH44" s="901"/>
      <c r="II44" s="902"/>
      <c r="IJ44" s="902"/>
      <c r="IK44" s="902"/>
      <c r="IL44" s="902"/>
      <c r="IM44" s="902"/>
      <c r="IN44" s="902"/>
      <c r="IO44" s="902"/>
      <c r="IP44" s="902"/>
      <c r="IQ44" s="902"/>
      <c r="IR44" s="903"/>
      <c r="IS44" s="55"/>
      <c r="IT44" s="55"/>
      <c r="IU44" s="55"/>
      <c r="IV44" s="68"/>
      <c r="IW44" s="47"/>
      <c r="IX44" s="728" t="s">
        <v>1</v>
      </c>
      <c r="IY44" s="731"/>
      <c r="IZ44" s="22"/>
      <c r="JA44" s="22"/>
      <c r="JB44" s="22"/>
      <c r="JC44" s="22"/>
      <c r="JD44" s="22"/>
      <c r="JE44" s="22"/>
      <c r="JF44" s="22"/>
      <c r="JG44" s="22"/>
      <c r="JH44" s="21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2"/>
      <c r="JW44" s="22"/>
      <c r="JX44" s="22"/>
      <c r="JY44" s="22"/>
      <c r="JZ44" s="22"/>
      <c r="KA44" s="22"/>
      <c r="KB44" s="22"/>
      <c r="KC44" s="22"/>
      <c r="KD44" s="22"/>
      <c r="KE44" s="22"/>
      <c r="KF44" s="22"/>
      <c r="KG44" s="22"/>
      <c r="KH44" s="22"/>
      <c r="KI44" s="22"/>
      <c r="KJ44" s="22"/>
      <c r="KK44" s="22"/>
      <c r="KL44" s="22"/>
      <c r="KM44" s="22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 s="22"/>
      <c r="LH44" s="22"/>
      <c r="LI44" s="22"/>
      <c r="LJ44" s="23"/>
    </row>
    <row r="45" spans="2:322" ht="3.65" customHeight="1" thickBot="1">
      <c r="B45" s="817"/>
      <c r="C45" s="818"/>
      <c r="D45" s="818"/>
      <c r="E45" s="818"/>
      <c r="F45" s="818"/>
      <c r="G45" s="818"/>
      <c r="H45" s="818"/>
      <c r="I45" s="818"/>
      <c r="J45" s="818"/>
      <c r="K45" s="818"/>
      <c r="L45" s="818"/>
      <c r="M45" s="818"/>
      <c r="N45" s="818"/>
      <c r="O45" s="818"/>
      <c r="P45" s="818"/>
      <c r="Q45" s="818"/>
      <c r="R45" s="818"/>
      <c r="S45" s="818"/>
      <c r="T45" s="818"/>
      <c r="U45" s="818"/>
      <c r="V45" s="818"/>
      <c r="W45" s="818"/>
      <c r="X45" s="818"/>
      <c r="Y45" s="818"/>
      <c r="Z45" s="818"/>
      <c r="AA45" s="818"/>
      <c r="AB45" s="818"/>
      <c r="AC45" s="818"/>
      <c r="AD45" s="818"/>
      <c r="AE45" s="818"/>
      <c r="AF45" s="818"/>
      <c r="AG45" s="818"/>
      <c r="AH45" s="818"/>
      <c r="AI45" s="818"/>
      <c r="AJ45" s="818"/>
      <c r="AK45" s="818"/>
      <c r="AL45" s="818"/>
      <c r="AM45" s="818"/>
      <c r="AN45" s="818"/>
      <c r="AO45" s="819"/>
      <c r="AP45" s="22"/>
      <c r="AQ45" s="22"/>
      <c r="AR45" s="22"/>
      <c r="AS45" s="22"/>
      <c r="AT45" s="22"/>
      <c r="AU45" s="22"/>
      <c r="AV45" s="22"/>
      <c r="AW45" s="22"/>
      <c r="AX45" s="727"/>
      <c r="AY45" s="728"/>
      <c r="AZ45" s="116"/>
      <c r="BA45" s="326"/>
      <c r="BB45" s="326" t="s">
        <v>1</v>
      </c>
      <c r="BC45" s="326" t="str">
        <f>IF(BE69&lt;&gt;"",MID(BY69,1,2))</f>
        <v>40</v>
      </c>
      <c r="BD45" s="326"/>
      <c r="BE45" s="844"/>
      <c r="BF45" s="845"/>
      <c r="BG45" s="845"/>
      <c r="BH45" s="845"/>
      <c r="BI45" s="845"/>
      <c r="BJ45" s="845"/>
      <c r="BK45" s="845"/>
      <c r="BL45" s="845"/>
      <c r="BM45" s="845"/>
      <c r="BN45" s="845"/>
      <c r="BO45" s="845"/>
      <c r="BP45" s="845"/>
      <c r="BQ45" s="845"/>
      <c r="BR45" s="845"/>
      <c r="BS45" s="846"/>
      <c r="BT45" s="852"/>
      <c r="BU45" s="853"/>
      <c r="BV45" s="853"/>
      <c r="BW45" s="853"/>
      <c r="BX45" s="853"/>
      <c r="BY45" s="853"/>
      <c r="BZ45" s="853"/>
      <c r="CA45" s="853"/>
      <c r="CB45" s="853"/>
      <c r="CC45" s="853"/>
      <c r="CD45" s="858"/>
      <c r="CE45" s="858"/>
      <c r="CF45" s="858"/>
      <c r="CG45" s="858"/>
      <c r="CH45" s="858"/>
      <c r="CI45" s="859"/>
      <c r="CJ45" s="901"/>
      <c r="CK45" s="902"/>
      <c r="CL45" s="902"/>
      <c r="CM45" s="902"/>
      <c r="CN45" s="902"/>
      <c r="CO45" s="902"/>
      <c r="CP45" s="902"/>
      <c r="CQ45" s="902"/>
      <c r="CR45" s="902"/>
      <c r="CS45" s="902"/>
      <c r="CT45" s="903"/>
      <c r="CU45" s="901"/>
      <c r="CV45" s="902"/>
      <c r="CW45" s="902"/>
      <c r="CX45" s="902"/>
      <c r="CY45" s="902"/>
      <c r="CZ45" s="902"/>
      <c r="DA45" s="902"/>
      <c r="DB45" s="902"/>
      <c r="DC45" s="902"/>
      <c r="DD45" s="902"/>
      <c r="DE45" s="903"/>
      <c r="DF45" s="901"/>
      <c r="DG45" s="902"/>
      <c r="DH45" s="902"/>
      <c r="DI45" s="902"/>
      <c r="DJ45" s="902"/>
      <c r="DK45" s="902"/>
      <c r="DL45" s="902"/>
      <c r="DM45" s="902"/>
      <c r="DN45" s="902"/>
      <c r="DO45" s="902"/>
      <c r="DP45" s="903"/>
      <c r="DQ45" s="901"/>
      <c r="DR45" s="902"/>
      <c r="DS45" s="902"/>
      <c r="DT45" s="902"/>
      <c r="DU45" s="902"/>
      <c r="DV45" s="902"/>
      <c r="DW45" s="902"/>
      <c r="DX45" s="902"/>
      <c r="DY45" s="902"/>
      <c r="DZ45" s="902"/>
      <c r="EA45" s="903"/>
      <c r="EB45" s="901"/>
      <c r="EC45" s="902"/>
      <c r="ED45" s="902"/>
      <c r="EE45" s="902"/>
      <c r="EF45" s="902"/>
      <c r="EG45" s="902"/>
      <c r="EH45" s="902"/>
      <c r="EI45" s="902"/>
      <c r="EJ45" s="902"/>
      <c r="EK45" s="902"/>
      <c r="EL45" s="903"/>
      <c r="EM45" s="901"/>
      <c r="EN45" s="902"/>
      <c r="EO45" s="902"/>
      <c r="EP45" s="902"/>
      <c r="EQ45" s="902"/>
      <c r="ER45" s="902"/>
      <c r="ES45" s="902"/>
      <c r="ET45" s="902"/>
      <c r="EU45" s="902"/>
      <c r="EV45" s="902"/>
      <c r="EW45" s="903"/>
      <c r="EX45" s="901"/>
      <c r="EY45" s="902"/>
      <c r="EZ45" s="902"/>
      <c r="FA45" s="902"/>
      <c r="FB45" s="902"/>
      <c r="FC45" s="902"/>
      <c r="FD45" s="902"/>
      <c r="FE45" s="902"/>
      <c r="FF45" s="902"/>
      <c r="FG45" s="902"/>
      <c r="FH45" s="903"/>
      <c r="FI45" s="901"/>
      <c r="FJ45" s="902"/>
      <c r="FK45" s="902"/>
      <c r="FL45" s="902"/>
      <c r="FM45" s="902"/>
      <c r="FN45" s="902"/>
      <c r="FO45" s="902"/>
      <c r="FP45" s="902"/>
      <c r="FQ45" s="902"/>
      <c r="FR45" s="902"/>
      <c r="FS45" s="903"/>
      <c r="FT45" s="901"/>
      <c r="FU45" s="902"/>
      <c r="FV45" s="902"/>
      <c r="FW45" s="902"/>
      <c r="FX45" s="902"/>
      <c r="FY45" s="902"/>
      <c r="FZ45" s="902"/>
      <c r="GA45" s="902"/>
      <c r="GB45" s="902"/>
      <c r="GC45" s="902"/>
      <c r="GD45" s="903"/>
      <c r="GE45" s="901"/>
      <c r="GF45" s="902"/>
      <c r="GG45" s="902"/>
      <c r="GH45" s="902"/>
      <c r="GI45" s="902"/>
      <c r="GJ45" s="902"/>
      <c r="GK45" s="902"/>
      <c r="GL45" s="902"/>
      <c r="GM45" s="902"/>
      <c r="GN45" s="902"/>
      <c r="GO45" s="903"/>
      <c r="GP45" s="901"/>
      <c r="GQ45" s="902"/>
      <c r="GR45" s="902"/>
      <c r="GS45" s="902"/>
      <c r="GT45" s="902"/>
      <c r="GU45" s="902"/>
      <c r="GV45" s="902"/>
      <c r="GW45" s="902"/>
      <c r="GX45" s="902"/>
      <c r="GY45" s="902"/>
      <c r="GZ45" s="903"/>
      <c r="HA45" s="901"/>
      <c r="HB45" s="902"/>
      <c r="HC45" s="902"/>
      <c r="HD45" s="902"/>
      <c r="HE45" s="902"/>
      <c r="HF45" s="902"/>
      <c r="HG45" s="902"/>
      <c r="HH45" s="902"/>
      <c r="HI45" s="902"/>
      <c r="HJ45" s="902"/>
      <c r="HK45" s="903"/>
      <c r="HL45" s="108"/>
      <c r="HM45" s="109"/>
      <c r="HN45" s="109"/>
      <c r="HO45" s="109"/>
      <c r="HP45" s="109"/>
      <c r="HQ45" s="109"/>
      <c r="HR45" s="109"/>
      <c r="HS45" s="109"/>
      <c r="HT45" s="109"/>
      <c r="HU45" s="109"/>
      <c r="HV45" s="110"/>
      <c r="HW45" s="901"/>
      <c r="HX45" s="902"/>
      <c r="HY45" s="902"/>
      <c r="HZ45" s="902"/>
      <c r="IA45" s="902"/>
      <c r="IB45" s="902"/>
      <c r="IC45" s="902"/>
      <c r="ID45" s="902"/>
      <c r="IE45" s="902"/>
      <c r="IF45" s="902"/>
      <c r="IG45" s="903"/>
      <c r="IH45" s="901"/>
      <c r="II45" s="902"/>
      <c r="IJ45" s="902"/>
      <c r="IK45" s="902"/>
      <c r="IL45" s="902"/>
      <c r="IM45" s="902"/>
      <c r="IN45" s="902"/>
      <c r="IO45" s="902"/>
      <c r="IP45" s="902"/>
      <c r="IQ45" s="902"/>
      <c r="IR45" s="903"/>
      <c r="IS45" s="55"/>
      <c r="IT45" s="55"/>
      <c r="IU45" s="55"/>
      <c r="IV45" s="68"/>
      <c r="IW45" s="47"/>
      <c r="IX45" s="728"/>
      <c r="IY45" s="731"/>
      <c r="IZ45" s="22"/>
      <c r="JA45" s="22"/>
      <c r="JB45" s="22"/>
      <c r="JC45" s="22"/>
      <c r="JD45" s="22"/>
      <c r="JE45" s="22"/>
      <c r="JF45" s="22"/>
      <c r="JG45" s="22"/>
      <c r="JH45" s="21"/>
      <c r="JI45" s="22"/>
      <c r="JJ45" s="22"/>
      <c r="JK45" s="22"/>
      <c r="JL45" s="22"/>
      <c r="JM45" s="22"/>
      <c r="JN45" s="22"/>
      <c r="JO45" s="22"/>
      <c r="JP45" s="22"/>
      <c r="JQ45" s="22"/>
      <c r="JR45" s="22"/>
      <c r="JS45" s="22"/>
      <c r="JT45" s="22"/>
      <c r="JU45" s="22"/>
      <c r="JV45" s="22"/>
      <c r="JW45" s="22"/>
      <c r="JX45" s="22"/>
      <c r="JY45" s="22"/>
      <c r="JZ45" s="22"/>
      <c r="KA45" s="22"/>
      <c r="KB45" s="22"/>
      <c r="KC45" s="22"/>
      <c r="KD45" s="22"/>
      <c r="KE45" s="22"/>
      <c r="KF45" s="22"/>
      <c r="KG45" s="22"/>
      <c r="KH45" s="22"/>
      <c r="KI45" s="22"/>
      <c r="KJ45" s="22"/>
      <c r="KK45" s="22"/>
      <c r="KL45" s="22"/>
      <c r="KM45" s="22"/>
      <c r="KN45" s="22"/>
      <c r="KO45" s="22"/>
      <c r="KP45" s="22"/>
      <c r="KQ45" s="22"/>
      <c r="KR45" s="22"/>
      <c r="KS45" s="22"/>
      <c r="KT45" s="22"/>
      <c r="KU45" s="22"/>
      <c r="KV45" s="22"/>
      <c r="KW45" s="22"/>
      <c r="KX45" s="22"/>
      <c r="KY45" s="22"/>
      <c r="KZ45" s="22"/>
      <c r="LA45" s="22"/>
      <c r="LB45" s="22"/>
      <c r="LC45" s="22"/>
      <c r="LD45" s="22"/>
      <c r="LE45" s="22"/>
      <c r="LF45" s="22"/>
      <c r="LG45" s="22"/>
      <c r="LH45" s="22"/>
      <c r="LI45" s="22"/>
      <c r="LJ45" s="23"/>
    </row>
    <row r="46" spans="2:322" ht="3.65" customHeight="1" thickTop="1">
      <c r="B46" s="811"/>
      <c r="C46" s="812"/>
      <c r="D46" s="812"/>
      <c r="E46" s="812"/>
      <c r="F46" s="812"/>
      <c r="G46" s="812"/>
      <c r="H46" s="812"/>
      <c r="I46" s="812"/>
      <c r="J46" s="812"/>
      <c r="K46" s="812"/>
      <c r="L46" s="812"/>
      <c r="M46" s="812"/>
      <c r="N46" s="812"/>
      <c r="O46" s="812"/>
      <c r="P46" s="812"/>
      <c r="Q46" s="812"/>
      <c r="R46" s="812"/>
      <c r="S46" s="812"/>
      <c r="T46" s="812"/>
      <c r="U46" s="812"/>
      <c r="V46" s="812"/>
      <c r="W46" s="812"/>
      <c r="X46" s="812"/>
      <c r="Y46" s="812"/>
      <c r="Z46" s="812"/>
      <c r="AA46" s="812"/>
      <c r="AB46" s="812"/>
      <c r="AC46" s="812"/>
      <c r="AD46" s="812"/>
      <c r="AE46" s="812"/>
      <c r="AF46" s="812"/>
      <c r="AG46" s="812"/>
      <c r="AH46" s="812"/>
      <c r="AI46" s="812"/>
      <c r="AJ46" s="812"/>
      <c r="AK46" s="812"/>
      <c r="AL46" s="812"/>
      <c r="AM46" s="812"/>
      <c r="AN46" s="812"/>
      <c r="AO46" s="813"/>
      <c r="AP46" s="22"/>
      <c r="AQ46" s="22"/>
      <c r="AR46" s="22"/>
      <c r="AS46" s="22"/>
      <c r="AT46" s="22"/>
      <c r="AU46" s="22"/>
      <c r="AV46" s="22"/>
      <c r="AW46" s="22"/>
      <c r="AX46" s="727"/>
      <c r="AY46" s="728"/>
      <c r="AZ46" s="116"/>
      <c r="BA46" s="326"/>
      <c r="BB46" s="326"/>
      <c r="BC46" s="326"/>
      <c r="BD46" s="326"/>
      <c r="BE46" s="847"/>
      <c r="BF46" s="848"/>
      <c r="BG46" s="848"/>
      <c r="BH46" s="848"/>
      <c r="BI46" s="848"/>
      <c r="BJ46" s="848"/>
      <c r="BK46" s="848"/>
      <c r="BL46" s="848"/>
      <c r="BM46" s="848"/>
      <c r="BN46" s="848"/>
      <c r="BO46" s="848"/>
      <c r="BP46" s="848"/>
      <c r="BQ46" s="848"/>
      <c r="BR46" s="848"/>
      <c r="BS46" s="849"/>
      <c r="BT46" s="854"/>
      <c r="BU46" s="855"/>
      <c r="BV46" s="855"/>
      <c r="BW46" s="855"/>
      <c r="BX46" s="855"/>
      <c r="BY46" s="855"/>
      <c r="BZ46" s="855"/>
      <c r="CA46" s="855"/>
      <c r="CB46" s="855"/>
      <c r="CC46" s="855"/>
      <c r="CD46" s="860"/>
      <c r="CE46" s="860"/>
      <c r="CF46" s="860"/>
      <c r="CG46" s="860"/>
      <c r="CH46" s="860"/>
      <c r="CI46" s="861"/>
      <c r="CJ46" s="901"/>
      <c r="CK46" s="902"/>
      <c r="CL46" s="902"/>
      <c r="CM46" s="902"/>
      <c r="CN46" s="902"/>
      <c r="CO46" s="902"/>
      <c r="CP46" s="902"/>
      <c r="CQ46" s="902"/>
      <c r="CR46" s="902"/>
      <c r="CS46" s="902"/>
      <c r="CT46" s="903"/>
      <c r="CU46" s="901"/>
      <c r="CV46" s="902"/>
      <c r="CW46" s="902"/>
      <c r="CX46" s="902"/>
      <c r="CY46" s="902"/>
      <c r="CZ46" s="902"/>
      <c r="DA46" s="902"/>
      <c r="DB46" s="902"/>
      <c r="DC46" s="902"/>
      <c r="DD46" s="902"/>
      <c r="DE46" s="903"/>
      <c r="DF46" s="901"/>
      <c r="DG46" s="902"/>
      <c r="DH46" s="902"/>
      <c r="DI46" s="902"/>
      <c r="DJ46" s="902"/>
      <c r="DK46" s="902"/>
      <c r="DL46" s="902"/>
      <c r="DM46" s="902"/>
      <c r="DN46" s="902"/>
      <c r="DO46" s="902"/>
      <c r="DP46" s="903"/>
      <c r="DQ46" s="901"/>
      <c r="DR46" s="902"/>
      <c r="DS46" s="902"/>
      <c r="DT46" s="902"/>
      <c r="DU46" s="902"/>
      <c r="DV46" s="902"/>
      <c r="DW46" s="902"/>
      <c r="DX46" s="902"/>
      <c r="DY46" s="902"/>
      <c r="DZ46" s="902"/>
      <c r="EA46" s="903"/>
      <c r="EB46" s="901"/>
      <c r="EC46" s="902"/>
      <c r="ED46" s="902"/>
      <c r="EE46" s="902"/>
      <c r="EF46" s="902"/>
      <c r="EG46" s="902"/>
      <c r="EH46" s="902"/>
      <c r="EI46" s="902"/>
      <c r="EJ46" s="902"/>
      <c r="EK46" s="902"/>
      <c r="EL46" s="903"/>
      <c r="EM46" s="901"/>
      <c r="EN46" s="902"/>
      <c r="EO46" s="902"/>
      <c r="EP46" s="902"/>
      <c r="EQ46" s="902"/>
      <c r="ER46" s="902"/>
      <c r="ES46" s="902"/>
      <c r="ET46" s="902"/>
      <c r="EU46" s="902"/>
      <c r="EV46" s="902"/>
      <c r="EW46" s="903"/>
      <c r="EX46" s="901"/>
      <c r="EY46" s="902"/>
      <c r="EZ46" s="902"/>
      <c r="FA46" s="902"/>
      <c r="FB46" s="902"/>
      <c r="FC46" s="902"/>
      <c r="FD46" s="902"/>
      <c r="FE46" s="902"/>
      <c r="FF46" s="902"/>
      <c r="FG46" s="902"/>
      <c r="FH46" s="903"/>
      <c r="FI46" s="901"/>
      <c r="FJ46" s="902"/>
      <c r="FK46" s="902"/>
      <c r="FL46" s="902"/>
      <c r="FM46" s="902"/>
      <c r="FN46" s="902"/>
      <c r="FO46" s="902"/>
      <c r="FP46" s="902"/>
      <c r="FQ46" s="902"/>
      <c r="FR46" s="902"/>
      <c r="FS46" s="903"/>
      <c r="FT46" s="901"/>
      <c r="FU46" s="902"/>
      <c r="FV46" s="902"/>
      <c r="FW46" s="902"/>
      <c r="FX46" s="902"/>
      <c r="FY46" s="902"/>
      <c r="FZ46" s="902"/>
      <c r="GA46" s="902"/>
      <c r="GB46" s="902"/>
      <c r="GC46" s="902"/>
      <c r="GD46" s="903"/>
      <c r="GE46" s="901"/>
      <c r="GF46" s="902"/>
      <c r="GG46" s="902"/>
      <c r="GH46" s="902"/>
      <c r="GI46" s="902"/>
      <c r="GJ46" s="902"/>
      <c r="GK46" s="902"/>
      <c r="GL46" s="902"/>
      <c r="GM46" s="902"/>
      <c r="GN46" s="902"/>
      <c r="GO46" s="903"/>
      <c r="GP46" s="901"/>
      <c r="GQ46" s="902"/>
      <c r="GR46" s="902"/>
      <c r="GS46" s="902"/>
      <c r="GT46" s="902"/>
      <c r="GU46" s="902"/>
      <c r="GV46" s="902"/>
      <c r="GW46" s="902"/>
      <c r="GX46" s="902"/>
      <c r="GY46" s="902"/>
      <c r="GZ46" s="903"/>
      <c r="HA46" s="901"/>
      <c r="HB46" s="902"/>
      <c r="HC46" s="902"/>
      <c r="HD46" s="902"/>
      <c r="HE46" s="902"/>
      <c r="HF46" s="902"/>
      <c r="HG46" s="902"/>
      <c r="HH46" s="902"/>
      <c r="HI46" s="902"/>
      <c r="HJ46" s="902"/>
      <c r="HK46" s="903"/>
      <c r="HL46" s="108"/>
      <c r="HM46" s="109"/>
      <c r="HN46" s="109"/>
      <c r="HO46" s="109"/>
      <c r="HP46" s="109"/>
      <c r="HQ46" s="109"/>
      <c r="HR46" s="109"/>
      <c r="HS46" s="109"/>
      <c r="HT46" s="109"/>
      <c r="HU46" s="109"/>
      <c r="HV46" s="110"/>
      <c r="HW46" s="901"/>
      <c r="HX46" s="902"/>
      <c r="HY46" s="902"/>
      <c r="HZ46" s="902"/>
      <c r="IA46" s="902"/>
      <c r="IB46" s="902"/>
      <c r="IC46" s="902"/>
      <c r="ID46" s="902"/>
      <c r="IE46" s="902"/>
      <c r="IF46" s="902"/>
      <c r="IG46" s="903"/>
      <c r="IH46" s="901"/>
      <c r="II46" s="902"/>
      <c r="IJ46" s="902"/>
      <c r="IK46" s="902"/>
      <c r="IL46" s="902"/>
      <c r="IM46" s="902"/>
      <c r="IN46" s="902"/>
      <c r="IO46" s="902"/>
      <c r="IP46" s="902"/>
      <c r="IQ46" s="902"/>
      <c r="IR46" s="903"/>
      <c r="IS46" s="55"/>
      <c r="IT46" s="55"/>
      <c r="IU46" s="55"/>
      <c r="IV46" s="68"/>
      <c r="IW46" s="47"/>
      <c r="IX46" s="728"/>
      <c r="IY46" s="731"/>
      <c r="IZ46" s="22"/>
      <c r="JA46" s="22"/>
      <c r="JB46" s="22"/>
      <c r="JC46" s="22"/>
      <c r="JD46" s="22"/>
      <c r="JE46" s="22"/>
      <c r="JF46" s="22"/>
      <c r="JG46" s="22"/>
      <c r="JH46" s="21"/>
      <c r="JI46" s="22"/>
      <c r="JJ46" s="22"/>
      <c r="JK46" s="22"/>
      <c r="JL46" s="22"/>
      <c r="JM46" s="22"/>
      <c r="JN46" s="22"/>
      <c r="JO46" s="22"/>
      <c r="JP46" s="22"/>
      <c r="JQ46" s="22"/>
      <c r="JR46" s="22"/>
      <c r="JS46" s="22"/>
      <c r="JT46" s="22"/>
      <c r="JU46" s="22"/>
      <c r="JV46" s="22"/>
      <c r="JW46" s="22"/>
      <c r="JX46" s="22"/>
      <c r="JY46" s="22"/>
      <c r="JZ46" s="22"/>
      <c r="KA46" s="22"/>
      <c r="KB46" s="22"/>
      <c r="KC46" s="22"/>
      <c r="KD46" s="22"/>
      <c r="KE46" s="22"/>
      <c r="KF46" s="22"/>
      <c r="KG46" s="22"/>
      <c r="KH46" s="22"/>
      <c r="KI46" s="22"/>
      <c r="KJ46" s="22"/>
      <c r="KK46" s="22"/>
      <c r="KL46" s="22"/>
      <c r="KM46" s="22"/>
      <c r="KN46" s="22"/>
      <c r="KO46" s="22"/>
      <c r="KP46" s="22"/>
      <c r="KQ46" s="22"/>
      <c r="KR46" s="22"/>
      <c r="KS46" s="22"/>
      <c r="KT46" s="22"/>
      <c r="KU46" s="22"/>
      <c r="KV46" s="22"/>
      <c r="KW46" s="22"/>
      <c r="KX46" s="22"/>
      <c r="KY46" s="22"/>
      <c r="KZ46" s="22"/>
      <c r="LA46" s="22"/>
      <c r="LB46" s="22"/>
      <c r="LC46" s="22"/>
      <c r="LD46" s="22"/>
      <c r="LE46" s="22"/>
      <c r="LF46" s="22"/>
      <c r="LG46" s="22"/>
      <c r="LH46" s="22"/>
      <c r="LI46" s="22"/>
      <c r="LJ46" s="23"/>
    </row>
    <row r="47" spans="2:322" ht="3.65" customHeight="1">
      <c r="B47" s="814"/>
      <c r="C47" s="815"/>
      <c r="D47" s="815"/>
      <c r="E47" s="815"/>
      <c r="F47" s="815"/>
      <c r="G47" s="815"/>
      <c r="H47" s="815"/>
      <c r="I47" s="815"/>
      <c r="J47" s="815"/>
      <c r="K47" s="815"/>
      <c r="L47" s="815"/>
      <c r="M47" s="815"/>
      <c r="N47" s="815"/>
      <c r="O47" s="815"/>
      <c r="P47" s="815"/>
      <c r="Q47" s="815"/>
      <c r="R47" s="815"/>
      <c r="S47" s="815"/>
      <c r="T47" s="815"/>
      <c r="U47" s="815"/>
      <c r="V47" s="815"/>
      <c r="W47" s="815"/>
      <c r="X47" s="815"/>
      <c r="Y47" s="815"/>
      <c r="Z47" s="815"/>
      <c r="AA47" s="815"/>
      <c r="AB47" s="815"/>
      <c r="AC47" s="815"/>
      <c r="AD47" s="815"/>
      <c r="AE47" s="815"/>
      <c r="AF47" s="815"/>
      <c r="AG47" s="815"/>
      <c r="AH47" s="815"/>
      <c r="AI47" s="815"/>
      <c r="AJ47" s="815"/>
      <c r="AK47" s="815"/>
      <c r="AL47" s="815"/>
      <c r="AM47" s="815"/>
      <c r="AN47" s="815"/>
      <c r="AO47" s="816"/>
      <c r="AP47" s="22"/>
      <c r="AQ47" s="22"/>
      <c r="AR47" s="22"/>
      <c r="AS47" s="22"/>
      <c r="AT47" s="22"/>
      <c r="AU47" s="22"/>
      <c r="AV47" s="22"/>
      <c r="AW47" s="22"/>
      <c r="AX47" s="727"/>
      <c r="AY47" s="728"/>
      <c r="AZ47" s="116"/>
      <c r="BA47" s="326" t="s">
        <v>98</v>
      </c>
      <c r="BB47" s="326"/>
      <c r="BC47" s="326" t="str">
        <f>IF(BE79&lt;&gt;"",MID(BA79,1,2))</f>
        <v>40</v>
      </c>
      <c r="BD47" s="326"/>
      <c r="BE47" s="886" t="s">
        <v>70</v>
      </c>
      <c r="BF47" s="887"/>
      <c r="BG47" s="887"/>
      <c r="BH47" s="887"/>
      <c r="BI47" s="887"/>
      <c r="BJ47" s="887"/>
      <c r="BK47" s="887"/>
      <c r="BL47" s="887"/>
      <c r="BM47" s="887"/>
      <c r="BN47" s="887"/>
      <c r="BO47" s="887"/>
      <c r="BP47" s="887"/>
      <c r="BQ47" s="887"/>
      <c r="BR47" s="887"/>
      <c r="BS47" s="888"/>
      <c r="BT47" s="895" t="str">
        <f>IF(Proyecto!HG88&lt;&gt;"",Proyecto!HG88,"")</f>
        <v>10 - 65</v>
      </c>
      <c r="BU47" s="896"/>
      <c r="BV47" s="896"/>
      <c r="BW47" s="896"/>
      <c r="BX47" s="896"/>
      <c r="BY47" s="896"/>
      <c r="BZ47" s="896"/>
      <c r="CA47" s="896"/>
      <c r="CB47" s="896"/>
      <c r="CC47" s="896"/>
      <c r="CD47" s="1009" t="s">
        <v>75</v>
      </c>
      <c r="CE47" s="1009"/>
      <c r="CF47" s="1009"/>
      <c r="CG47" s="1009"/>
      <c r="CH47" s="1009"/>
      <c r="CI47" s="1010"/>
      <c r="CJ47" s="901"/>
      <c r="CK47" s="902"/>
      <c r="CL47" s="902"/>
      <c r="CM47" s="902"/>
      <c r="CN47" s="902"/>
      <c r="CO47" s="902"/>
      <c r="CP47" s="902"/>
      <c r="CQ47" s="902"/>
      <c r="CR47" s="902"/>
      <c r="CS47" s="902"/>
      <c r="CT47" s="903"/>
      <c r="CU47" s="901"/>
      <c r="CV47" s="902"/>
      <c r="CW47" s="902"/>
      <c r="CX47" s="902"/>
      <c r="CY47" s="902"/>
      <c r="CZ47" s="902"/>
      <c r="DA47" s="902"/>
      <c r="DB47" s="902"/>
      <c r="DC47" s="902"/>
      <c r="DD47" s="902"/>
      <c r="DE47" s="903"/>
      <c r="DF47" s="901"/>
      <c r="DG47" s="902"/>
      <c r="DH47" s="902"/>
      <c r="DI47" s="902"/>
      <c r="DJ47" s="902"/>
      <c r="DK47" s="902"/>
      <c r="DL47" s="902"/>
      <c r="DM47" s="902"/>
      <c r="DN47" s="902"/>
      <c r="DO47" s="902"/>
      <c r="DP47" s="903"/>
      <c r="DQ47" s="901"/>
      <c r="DR47" s="902"/>
      <c r="DS47" s="902"/>
      <c r="DT47" s="902"/>
      <c r="DU47" s="902"/>
      <c r="DV47" s="902"/>
      <c r="DW47" s="902"/>
      <c r="DX47" s="902"/>
      <c r="DY47" s="902"/>
      <c r="DZ47" s="902"/>
      <c r="EA47" s="903"/>
      <c r="EB47" s="901"/>
      <c r="EC47" s="902"/>
      <c r="ED47" s="902"/>
      <c r="EE47" s="902"/>
      <c r="EF47" s="902"/>
      <c r="EG47" s="902"/>
      <c r="EH47" s="902"/>
      <c r="EI47" s="902"/>
      <c r="EJ47" s="902"/>
      <c r="EK47" s="902"/>
      <c r="EL47" s="903"/>
      <c r="EM47" s="901"/>
      <c r="EN47" s="902"/>
      <c r="EO47" s="902"/>
      <c r="EP47" s="902"/>
      <c r="EQ47" s="902"/>
      <c r="ER47" s="902"/>
      <c r="ES47" s="902"/>
      <c r="ET47" s="902"/>
      <c r="EU47" s="902"/>
      <c r="EV47" s="902"/>
      <c r="EW47" s="903"/>
      <c r="EX47" s="901"/>
      <c r="EY47" s="902"/>
      <c r="EZ47" s="902"/>
      <c r="FA47" s="902"/>
      <c r="FB47" s="902"/>
      <c r="FC47" s="902"/>
      <c r="FD47" s="902"/>
      <c r="FE47" s="902"/>
      <c r="FF47" s="902"/>
      <c r="FG47" s="902"/>
      <c r="FH47" s="903"/>
      <c r="FI47" s="901"/>
      <c r="FJ47" s="902"/>
      <c r="FK47" s="902"/>
      <c r="FL47" s="902"/>
      <c r="FM47" s="902"/>
      <c r="FN47" s="902"/>
      <c r="FO47" s="902"/>
      <c r="FP47" s="902"/>
      <c r="FQ47" s="902"/>
      <c r="FR47" s="902"/>
      <c r="FS47" s="903"/>
      <c r="FT47" s="901"/>
      <c r="FU47" s="902"/>
      <c r="FV47" s="902"/>
      <c r="FW47" s="902"/>
      <c r="FX47" s="902"/>
      <c r="FY47" s="902"/>
      <c r="FZ47" s="902"/>
      <c r="GA47" s="902"/>
      <c r="GB47" s="902"/>
      <c r="GC47" s="902"/>
      <c r="GD47" s="903"/>
      <c r="GE47" s="901"/>
      <c r="GF47" s="902"/>
      <c r="GG47" s="902"/>
      <c r="GH47" s="902"/>
      <c r="GI47" s="902"/>
      <c r="GJ47" s="902"/>
      <c r="GK47" s="902"/>
      <c r="GL47" s="902"/>
      <c r="GM47" s="902"/>
      <c r="GN47" s="902"/>
      <c r="GO47" s="903"/>
      <c r="GP47" s="901"/>
      <c r="GQ47" s="902"/>
      <c r="GR47" s="902"/>
      <c r="GS47" s="902"/>
      <c r="GT47" s="902"/>
      <c r="GU47" s="902"/>
      <c r="GV47" s="902"/>
      <c r="GW47" s="902"/>
      <c r="GX47" s="902"/>
      <c r="GY47" s="902"/>
      <c r="GZ47" s="903"/>
      <c r="HA47" s="901"/>
      <c r="HB47" s="902"/>
      <c r="HC47" s="902"/>
      <c r="HD47" s="902"/>
      <c r="HE47" s="902"/>
      <c r="HF47" s="902"/>
      <c r="HG47" s="902"/>
      <c r="HH47" s="902"/>
      <c r="HI47" s="902"/>
      <c r="HJ47" s="902"/>
      <c r="HK47" s="903"/>
      <c r="HL47" s="108"/>
      <c r="HM47" s="109"/>
      <c r="HN47" s="109"/>
      <c r="HO47" s="109"/>
      <c r="HP47" s="109"/>
      <c r="HQ47" s="109"/>
      <c r="HR47" s="109"/>
      <c r="HS47" s="109"/>
      <c r="HT47" s="109"/>
      <c r="HU47" s="109"/>
      <c r="HV47" s="110"/>
      <c r="HW47" s="901"/>
      <c r="HX47" s="902"/>
      <c r="HY47" s="902"/>
      <c r="HZ47" s="902"/>
      <c r="IA47" s="902"/>
      <c r="IB47" s="902"/>
      <c r="IC47" s="902"/>
      <c r="ID47" s="902"/>
      <c r="IE47" s="902"/>
      <c r="IF47" s="902"/>
      <c r="IG47" s="903"/>
      <c r="IH47" s="901"/>
      <c r="II47" s="902"/>
      <c r="IJ47" s="902"/>
      <c r="IK47" s="902"/>
      <c r="IL47" s="902"/>
      <c r="IM47" s="902"/>
      <c r="IN47" s="902"/>
      <c r="IO47" s="902"/>
      <c r="IP47" s="902"/>
      <c r="IQ47" s="902"/>
      <c r="IR47" s="903"/>
      <c r="IS47" s="55"/>
      <c r="IT47" s="55"/>
      <c r="IU47" s="55"/>
      <c r="IV47" s="68"/>
      <c r="IW47" s="47"/>
      <c r="IX47" s="728"/>
      <c r="IY47" s="731"/>
      <c r="IZ47" s="22"/>
      <c r="JA47" s="22"/>
      <c r="JB47" s="22"/>
      <c r="JC47" s="22"/>
      <c r="JD47" s="22"/>
      <c r="JE47" s="22"/>
      <c r="JF47" s="22"/>
      <c r="JG47" s="22"/>
      <c r="JH47" s="21"/>
      <c r="JI47" s="22"/>
      <c r="JJ47" s="22"/>
      <c r="JK47" s="22"/>
      <c r="JL47" s="22"/>
      <c r="JM47" s="22"/>
      <c r="JN47" s="22"/>
      <c r="JO47" s="22"/>
      <c r="JP47" s="22"/>
      <c r="JQ47" s="22"/>
      <c r="JR47" s="22"/>
      <c r="JS47" s="22"/>
      <c r="JT47" s="22"/>
      <c r="JU47" s="22"/>
      <c r="JV47" s="22"/>
      <c r="JW47" s="22"/>
      <c r="JX47" s="22"/>
      <c r="JY47" s="22"/>
      <c r="JZ47" s="22"/>
      <c r="KA47" s="22"/>
      <c r="KB47" s="22"/>
      <c r="KC47" s="22"/>
      <c r="KD47" s="22"/>
      <c r="KE47" s="22"/>
      <c r="KF47" s="22"/>
      <c r="KG47" s="22"/>
      <c r="KH47" s="22"/>
      <c r="KI47" s="22"/>
      <c r="KJ47" s="22"/>
      <c r="KK47" s="22"/>
      <c r="KL47" s="22"/>
      <c r="KM47" s="22"/>
      <c r="KN47" s="22"/>
      <c r="KO47" s="22"/>
      <c r="KP47" s="22"/>
      <c r="KQ47" s="22"/>
      <c r="KR47" s="22"/>
      <c r="KS47" s="22"/>
      <c r="KT47" s="22"/>
      <c r="KU47" s="22"/>
      <c r="KV47" s="22"/>
      <c r="KW47" s="22"/>
      <c r="KX47" s="22"/>
      <c r="KY47" s="22"/>
      <c r="KZ47" s="22"/>
      <c r="LA47" s="22"/>
      <c r="LB47" s="22"/>
      <c r="LC47" s="22"/>
      <c r="LD47" s="22"/>
      <c r="LE47" s="22"/>
      <c r="LF47" s="22"/>
      <c r="LG47" s="22"/>
      <c r="LH47" s="22"/>
      <c r="LI47" s="22"/>
      <c r="LJ47" s="23"/>
    </row>
    <row r="48" spans="2:322" ht="3.65" customHeight="1">
      <c r="B48" s="814"/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5"/>
      <c r="O48" s="815"/>
      <c r="P48" s="815"/>
      <c r="Q48" s="815"/>
      <c r="R48" s="815"/>
      <c r="S48" s="815"/>
      <c r="T48" s="815"/>
      <c r="U48" s="815"/>
      <c r="V48" s="815"/>
      <c r="W48" s="815"/>
      <c r="X48" s="815"/>
      <c r="Y48" s="815"/>
      <c r="Z48" s="815"/>
      <c r="AA48" s="815"/>
      <c r="AB48" s="815"/>
      <c r="AC48" s="815"/>
      <c r="AD48" s="815"/>
      <c r="AE48" s="815"/>
      <c r="AF48" s="815"/>
      <c r="AG48" s="815"/>
      <c r="AH48" s="815"/>
      <c r="AI48" s="815"/>
      <c r="AJ48" s="815"/>
      <c r="AK48" s="815"/>
      <c r="AL48" s="815"/>
      <c r="AM48" s="815"/>
      <c r="AN48" s="815"/>
      <c r="AO48" s="816"/>
      <c r="AP48" s="22"/>
      <c r="AQ48" s="22"/>
      <c r="AR48" s="22"/>
      <c r="AS48" s="22"/>
      <c r="AT48" s="22"/>
      <c r="AU48" s="22"/>
      <c r="AV48" s="22"/>
      <c r="AW48" s="22"/>
      <c r="AX48" s="727"/>
      <c r="AY48" s="728"/>
      <c r="AZ48" s="116"/>
      <c r="BA48" s="326" t="s">
        <v>5</v>
      </c>
      <c r="BB48" s="326" t="s">
        <v>0</v>
      </c>
      <c r="BC48" s="326" t="str">
        <f>IF(BE79&lt;&gt;"",MID(BY84,1,2))</f>
        <v>60</v>
      </c>
      <c r="BD48" s="326"/>
      <c r="BE48" s="889"/>
      <c r="BF48" s="890"/>
      <c r="BG48" s="890"/>
      <c r="BH48" s="890"/>
      <c r="BI48" s="890"/>
      <c r="BJ48" s="890"/>
      <c r="BK48" s="890"/>
      <c r="BL48" s="890"/>
      <c r="BM48" s="890"/>
      <c r="BN48" s="890"/>
      <c r="BO48" s="890"/>
      <c r="BP48" s="890"/>
      <c r="BQ48" s="890"/>
      <c r="BR48" s="890"/>
      <c r="BS48" s="891"/>
      <c r="BT48" s="897"/>
      <c r="BU48" s="898"/>
      <c r="BV48" s="898"/>
      <c r="BW48" s="898"/>
      <c r="BX48" s="898"/>
      <c r="BY48" s="898"/>
      <c r="BZ48" s="898"/>
      <c r="CA48" s="898"/>
      <c r="CB48" s="898"/>
      <c r="CC48" s="898"/>
      <c r="CD48" s="1011"/>
      <c r="CE48" s="1011"/>
      <c r="CF48" s="1011"/>
      <c r="CG48" s="1011"/>
      <c r="CH48" s="1011"/>
      <c r="CI48" s="1012"/>
      <c r="CJ48" s="901"/>
      <c r="CK48" s="902"/>
      <c r="CL48" s="902"/>
      <c r="CM48" s="902"/>
      <c r="CN48" s="902"/>
      <c r="CO48" s="902"/>
      <c r="CP48" s="902"/>
      <c r="CQ48" s="902"/>
      <c r="CR48" s="902"/>
      <c r="CS48" s="902"/>
      <c r="CT48" s="903"/>
      <c r="CU48" s="901"/>
      <c r="CV48" s="902"/>
      <c r="CW48" s="902"/>
      <c r="CX48" s="902"/>
      <c r="CY48" s="902"/>
      <c r="CZ48" s="902"/>
      <c r="DA48" s="902"/>
      <c r="DB48" s="902"/>
      <c r="DC48" s="902"/>
      <c r="DD48" s="902"/>
      <c r="DE48" s="903"/>
      <c r="DF48" s="901"/>
      <c r="DG48" s="902"/>
      <c r="DH48" s="902"/>
      <c r="DI48" s="902"/>
      <c r="DJ48" s="902"/>
      <c r="DK48" s="902"/>
      <c r="DL48" s="902"/>
      <c r="DM48" s="902"/>
      <c r="DN48" s="902"/>
      <c r="DO48" s="902"/>
      <c r="DP48" s="903"/>
      <c r="DQ48" s="901"/>
      <c r="DR48" s="902"/>
      <c r="DS48" s="902"/>
      <c r="DT48" s="902"/>
      <c r="DU48" s="902"/>
      <c r="DV48" s="902"/>
      <c r="DW48" s="902"/>
      <c r="DX48" s="902"/>
      <c r="DY48" s="902"/>
      <c r="DZ48" s="902"/>
      <c r="EA48" s="903"/>
      <c r="EB48" s="901"/>
      <c r="EC48" s="902"/>
      <c r="ED48" s="902"/>
      <c r="EE48" s="902"/>
      <c r="EF48" s="902"/>
      <c r="EG48" s="902"/>
      <c r="EH48" s="902"/>
      <c r="EI48" s="902"/>
      <c r="EJ48" s="902"/>
      <c r="EK48" s="902"/>
      <c r="EL48" s="903"/>
      <c r="EM48" s="901"/>
      <c r="EN48" s="902"/>
      <c r="EO48" s="902"/>
      <c r="EP48" s="902"/>
      <c r="EQ48" s="902"/>
      <c r="ER48" s="902"/>
      <c r="ES48" s="902"/>
      <c r="ET48" s="902"/>
      <c r="EU48" s="902"/>
      <c r="EV48" s="902"/>
      <c r="EW48" s="903"/>
      <c r="EX48" s="901"/>
      <c r="EY48" s="902"/>
      <c r="EZ48" s="902"/>
      <c r="FA48" s="902"/>
      <c r="FB48" s="902"/>
      <c r="FC48" s="902"/>
      <c r="FD48" s="902"/>
      <c r="FE48" s="902"/>
      <c r="FF48" s="902"/>
      <c r="FG48" s="902"/>
      <c r="FH48" s="903"/>
      <c r="FI48" s="901"/>
      <c r="FJ48" s="902"/>
      <c r="FK48" s="902"/>
      <c r="FL48" s="902"/>
      <c r="FM48" s="902"/>
      <c r="FN48" s="902"/>
      <c r="FO48" s="902"/>
      <c r="FP48" s="902"/>
      <c r="FQ48" s="902"/>
      <c r="FR48" s="902"/>
      <c r="FS48" s="903"/>
      <c r="FT48" s="901"/>
      <c r="FU48" s="902"/>
      <c r="FV48" s="902"/>
      <c r="FW48" s="902"/>
      <c r="FX48" s="902"/>
      <c r="FY48" s="902"/>
      <c r="FZ48" s="902"/>
      <c r="GA48" s="902"/>
      <c r="GB48" s="902"/>
      <c r="GC48" s="902"/>
      <c r="GD48" s="903"/>
      <c r="GE48" s="901"/>
      <c r="GF48" s="902"/>
      <c r="GG48" s="902"/>
      <c r="GH48" s="902"/>
      <c r="GI48" s="902"/>
      <c r="GJ48" s="902"/>
      <c r="GK48" s="902"/>
      <c r="GL48" s="902"/>
      <c r="GM48" s="902"/>
      <c r="GN48" s="902"/>
      <c r="GO48" s="903"/>
      <c r="GP48" s="901"/>
      <c r="GQ48" s="902"/>
      <c r="GR48" s="902"/>
      <c r="GS48" s="902"/>
      <c r="GT48" s="902"/>
      <c r="GU48" s="902"/>
      <c r="GV48" s="902"/>
      <c r="GW48" s="902"/>
      <c r="GX48" s="902"/>
      <c r="GY48" s="902"/>
      <c r="GZ48" s="903"/>
      <c r="HA48" s="901"/>
      <c r="HB48" s="902"/>
      <c r="HC48" s="902"/>
      <c r="HD48" s="902"/>
      <c r="HE48" s="902"/>
      <c r="HF48" s="902"/>
      <c r="HG48" s="902"/>
      <c r="HH48" s="902"/>
      <c r="HI48" s="902"/>
      <c r="HJ48" s="902"/>
      <c r="HK48" s="903"/>
      <c r="HL48" s="108"/>
      <c r="HM48" s="109"/>
      <c r="HN48" s="109"/>
      <c r="HO48" s="109"/>
      <c r="HP48" s="109"/>
      <c r="HQ48" s="109"/>
      <c r="HR48" s="109"/>
      <c r="HS48" s="109"/>
      <c r="HT48" s="109"/>
      <c r="HU48" s="109"/>
      <c r="HV48" s="110"/>
      <c r="HW48" s="901"/>
      <c r="HX48" s="902"/>
      <c r="HY48" s="902"/>
      <c r="HZ48" s="902"/>
      <c r="IA48" s="902"/>
      <c r="IB48" s="902"/>
      <c r="IC48" s="902"/>
      <c r="ID48" s="902"/>
      <c r="IE48" s="902"/>
      <c r="IF48" s="902"/>
      <c r="IG48" s="903"/>
      <c r="IH48" s="901"/>
      <c r="II48" s="902"/>
      <c r="IJ48" s="902"/>
      <c r="IK48" s="902"/>
      <c r="IL48" s="902"/>
      <c r="IM48" s="902"/>
      <c r="IN48" s="902"/>
      <c r="IO48" s="902"/>
      <c r="IP48" s="902"/>
      <c r="IQ48" s="902"/>
      <c r="IR48" s="903"/>
      <c r="IS48" s="55"/>
      <c r="IT48" s="55"/>
      <c r="IU48" s="55"/>
      <c r="IV48" s="68"/>
      <c r="IW48" s="47"/>
      <c r="IX48" s="728"/>
      <c r="IY48" s="731"/>
      <c r="IZ48" s="22"/>
      <c r="JA48" s="22"/>
      <c r="JB48" s="22"/>
      <c r="JC48" s="22"/>
      <c r="JD48" s="22"/>
      <c r="JE48" s="22"/>
      <c r="JF48" s="22"/>
      <c r="JG48" s="22"/>
      <c r="JH48" s="21"/>
      <c r="JI48" s="22"/>
      <c r="JJ48" s="22"/>
      <c r="JK48" s="22"/>
      <c r="JL48" s="22"/>
      <c r="JM48" s="22"/>
      <c r="JN48" s="22"/>
      <c r="JO48" s="22"/>
      <c r="JP48" s="22"/>
      <c r="JQ48" s="22"/>
      <c r="JR48" s="22"/>
      <c r="JS48" s="22"/>
      <c r="JT48" s="22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2"/>
      <c r="KH48" s="22"/>
      <c r="KI48" s="22"/>
      <c r="KJ48" s="22"/>
      <c r="KK48" s="22"/>
      <c r="KL48" s="22"/>
      <c r="KM48" s="22"/>
      <c r="KN48" s="22"/>
      <c r="KO48" s="22"/>
      <c r="KP48" s="22"/>
      <c r="KQ48" s="22"/>
      <c r="KR48" s="22"/>
      <c r="KS48" s="22"/>
      <c r="KT48" s="22"/>
      <c r="KU48" s="22"/>
      <c r="KV48" s="22"/>
      <c r="KW48" s="22"/>
      <c r="KX48" s="22"/>
      <c r="KY48" s="22"/>
      <c r="KZ48" s="22"/>
      <c r="LA48" s="22"/>
      <c r="LB48" s="22"/>
      <c r="LC48" s="22"/>
      <c r="LD48" s="22"/>
      <c r="LE48" s="22"/>
      <c r="LF48" s="22"/>
      <c r="LG48" s="22"/>
      <c r="LH48" s="22"/>
      <c r="LI48" s="22"/>
      <c r="LJ48" s="23"/>
    </row>
    <row r="49" spans="2:322" ht="3.65" customHeight="1">
      <c r="B49" s="814"/>
      <c r="C49" s="815"/>
      <c r="D49" s="815"/>
      <c r="E49" s="815"/>
      <c r="F49" s="815"/>
      <c r="G49" s="815"/>
      <c r="H49" s="815"/>
      <c r="I49" s="815"/>
      <c r="J49" s="815"/>
      <c r="K49" s="815"/>
      <c r="L49" s="815"/>
      <c r="M49" s="815"/>
      <c r="N49" s="815"/>
      <c r="O49" s="815"/>
      <c r="P49" s="815"/>
      <c r="Q49" s="815"/>
      <c r="R49" s="815"/>
      <c r="S49" s="815"/>
      <c r="T49" s="815"/>
      <c r="U49" s="815"/>
      <c r="V49" s="815"/>
      <c r="W49" s="815"/>
      <c r="X49" s="815"/>
      <c r="Y49" s="815"/>
      <c r="Z49" s="815"/>
      <c r="AA49" s="815"/>
      <c r="AB49" s="815"/>
      <c r="AC49" s="815"/>
      <c r="AD49" s="815"/>
      <c r="AE49" s="815"/>
      <c r="AF49" s="815"/>
      <c r="AG49" s="815"/>
      <c r="AH49" s="815"/>
      <c r="AI49" s="815"/>
      <c r="AJ49" s="815"/>
      <c r="AK49" s="815"/>
      <c r="AL49" s="815"/>
      <c r="AM49" s="815"/>
      <c r="AN49" s="815"/>
      <c r="AO49" s="816"/>
      <c r="AP49" s="22"/>
      <c r="AQ49" s="22"/>
      <c r="AR49" s="22"/>
      <c r="AS49" s="22"/>
      <c r="AT49" s="22"/>
      <c r="AU49" s="22"/>
      <c r="AV49" s="22"/>
      <c r="AW49" s="22"/>
      <c r="AX49" s="727"/>
      <c r="AY49" s="728"/>
      <c r="AZ49" s="731" t="e" vm="3">
        <v>#VALUE!</v>
      </c>
      <c r="BA49" s="326"/>
      <c r="BB49" s="326" t="s">
        <v>1</v>
      </c>
      <c r="BC49" s="326" t="str">
        <f>IF(BE79&lt;&gt;"",MID(BY79,1,2))</f>
        <v>40</v>
      </c>
      <c r="BD49" s="326"/>
      <c r="BE49" s="892"/>
      <c r="BF49" s="893"/>
      <c r="BG49" s="893"/>
      <c r="BH49" s="893"/>
      <c r="BI49" s="893"/>
      <c r="BJ49" s="893"/>
      <c r="BK49" s="893"/>
      <c r="BL49" s="893"/>
      <c r="BM49" s="893"/>
      <c r="BN49" s="893"/>
      <c r="BO49" s="893"/>
      <c r="BP49" s="893"/>
      <c r="BQ49" s="893"/>
      <c r="BR49" s="893"/>
      <c r="BS49" s="894"/>
      <c r="BT49" s="899"/>
      <c r="BU49" s="900"/>
      <c r="BV49" s="900"/>
      <c r="BW49" s="900"/>
      <c r="BX49" s="900"/>
      <c r="BY49" s="900"/>
      <c r="BZ49" s="900"/>
      <c r="CA49" s="900"/>
      <c r="CB49" s="900"/>
      <c r="CC49" s="900"/>
      <c r="CD49" s="1013"/>
      <c r="CE49" s="1013"/>
      <c r="CF49" s="1013"/>
      <c r="CG49" s="1013"/>
      <c r="CH49" s="1013"/>
      <c r="CI49" s="1014"/>
      <c r="CJ49" s="901"/>
      <c r="CK49" s="902"/>
      <c r="CL49" s="902"/>
      <c r="CM49" s="902"/>
      <c r="CN49" s="902"/>
      <c r="CO49" s="902"/>
      <c r="CP49" s="902"/>
      <c r="CQ49" s="902"/>
      <c r="CR49" s="902"/>
      <c r="CS49" s="902"/>
      <c r="CT49" s="903"/>
      <c r="CU49" s="901"/>
      <c r="CV49" s="902"/>
      <c r="CW49" s="902"/>
      <c r="CX49" s="902"/>
      <c r="CY49" s="902"/>
      <c r="CZ49" s="902"/>
      <c r="DA49" s="902"/>
      <c r="DB49" s="902"/>
      <c r="DC49" s="902"/>
      <c r="DD49" s="902"/>
      <c r="DE49" s="903"/>
      <c r="DF49" s="901"/>
      <c r="DG49" s="902"/>
      <c r="DH49" s="902"/>
      <c r="DI49" s="902"/>
      <c r="DJ49" s="902"/>
      <c r="DK49" s="902"/>
      <c r="DL49" s="902"/>
      <c r="DM49" s="902"/>
      <c r="DN49" s="902"/>
      <c r="DO49" s="902"/>
      <c r="DP49" s="903"/>
      <c r="DQ49" s="901"/>
      <c r="DR49" s="902"/>
      <c r="DS49" s="902"/>
      <c r="DT49" s="902"/>
      <c r="DU49" s="902"/>
      <c r="DV49" s="902"/>
      <c r="DW49" s="902"/>
      <c r="DX49" s="902"/>
      <c r="DY49" s="902"/>
      <c r="DZ49" s="902"/>
      <c r="EA49" s="903"/>
      <c r="EB49" s="901"/>
      <c r="EC49" s="902"/>
      <c r="ED49" s="902"/>
      <c r="EE49" s="902"/>
      <c r="EF49" s="902"/>
      <c r="EG49" s="902"/>
      <c r="EH49" s="902"/>
      <c r="EI49" s="902"/>
      <c r="EJ49" s="902"/>
      <c r="EK49" s="902"/>
      <c r="EL49" s="903"/>
      <c r="EM49" s="901"/>
      <c r="EN49" s="902"/>
      <c r="EO49" s="902"/>
      <c r="EP49" s="902"/>
      <c r="EQ49" s="902"/>
      <c r="ER49" s="902"/>
      <c r="ES49" s="902"/>
      <c r="ET49" s="902"/>
      <c r="EU49" s="902"/>
      <c r="EV49" s="902"/>
      <c r="EW49" s="903"/>
      <c r="EX49" s="901"/>
      <c r="EY49" s="902"/>
      <c r="EZ49" s="902"/>
      <c r="FA49" s="902"/>
      <c r="FB49" s="902"/>
      <c r="FC49" s="902"/>
      <c r="FD49" s="902"/>
      <c r="FE49" s="902"/>
      <c r="FF49" s="902"/>
      <c r="FG49" s="902"/>
      <c r="FH49" s="903"/>
      <c r="FI49" s="901"/>
      <c r="FJ49" s="902"/>
      <c r="FK49" s="902"/>
      <c r="FL49" s="902"/>
      <c r="FM49" s="902"/>
      <c r="FN49" s="902"/>
      <c r="FO49" s="902"/>
      <c r="FP49" s="902"/>
      <c r="FQ49" s="902"/>
      <c r="FR49" s="902"/>
      <c r="FS49" s="903"/>
      <c r="FT49" s="901"/>
      <c r="FU49" s="902"/>
      <c r="FV49" s="902"/>
      <c r="FW49" s="902"/>
      <c r="FX49" s="902"/>
      <c r="FY49" s="902"/>
      <c r="FZ49" s="902"/>
      <c r="GA49" s="902"/>
      <c r="GB49" s="902"/>
      <c r="GC49" s="902"/>
      <c r="GD49" s="903"/>
      <c r="GE49" s="901"/>
      <c r="GF49" s="902"/>
      <c r="GG49" s="902"/>
      <c r="GH49" s="902"/>
      <c r="GI49" s="902"/>
      <c r="GJ49" s="902"/>
      <c r="GK49" s="902"/>
      <c r="GL49" s="902"/>
      <c r="GM49" s="902"/>
      <c r="GN49" s="902"/>
      <c r="GO49" s="903"/>
      <c r="GP49" s="901"/>
      <c r="GQ49" s="902"/>
      <c r="GR49" s="902"/>
      <c r="GS49" s="902"/>
      <c r="GT49" s="902"/>
      <c r="GU49" s="902"/>
      <c r="GV49" s="902"/>
      <c r="GW49" s="902"/>
      <c r="GX49" s="902"/>
      <c r="GY49" s="902"/>
      <c r="GZ49" s="903"/>
      <c r="HA49" s="901"/>
      <c r="HB49" s="902"/>
      <c r="HC49" s="902"/>
      <c r="HD49" s="902"/>
      <c r="HE49" s="902"/>
      <c r="HF49" s="902"/>
      <c r="HG49" s="902"/>
      <c r="HH49" s="902"/>
      <c r="HI49" s="902"/>
      <c r="HJ49" s="902"/>
      <c r="HK49" s="903"/>
      <c r="HL49" s="108"/>
      <c r="HM49" s="109"/>
      <c r="HN49" s="109"/>
      <c r="HO49" s="902" t="e" vm="18">
        <v>#VALUE!</v>
      </c>
      <c r="HP49" s="902"/>
      <c r="HQ49" s="902"/>
      <c r="HR49" s="902"/>
      <c r="HS49" s="902"/>
      <c r="HT49" s="109"/>
      <c r="HU49" s="109"/>
      <c r="HV49" s="110"/>
      <c r="HW49" s="901"/>
      <c r="HX49" s="902"/>
      <c r="HY49" s="902"/>
      <c r="HZ49" s="902"/>
      <c r="IA49" s="902"/>
      <c r="IB49" s="902"/>
      <c r="IC49" s="902"/>
      <c r="ID49" s="902"/>
      <c r="IE49" s="902"/>
      <c r="IF49" s="902"/>
      <c r="IG49" s="903"/>
      <c r="IH49" s="901"/>
      <c r="II49" s="902"/>
      <c r="IJ49" s="902"/>
      <c r="IK49" s="902"/>
      <c r="IL49" s="902"/>
      <c r="IM49" s="902"/>
      <c r="IN49" s="902"/>
      <c r="IO49" s="902"/>
      <c r="IP49" s="902"/>
      <c r="IQ49" s="902"/>
      <c r="IR49" s="903"/>
      <c r="IS49" s="55"/>
      <c r="IT49" s="55"/>
      <c r="IU49" s="55"/>
      <c r="IV49" s="68"/>
      <c r="IW49" s="728" t="e" vm="3">
        <v>#VALUE!</v>
      </c>
      <c r="IX49" s="728"/>
      <c r="IY49" s="731"/>
      <c r="IZ49" s="22"/>
      <c r="JA49" s="22"/>
      <c r="JB49" s="22"/>
      <c r="JC49" s="22"/>
      <c r="JD49" s="22"/>
      <c r="JE49" s="22"/>
      <c r="JF49" s="22"/>
      <c r="JG49" s="22"/>
      <c r="JH49" s="21"/>
      <c r="JI49" s="22"/>
      <c r="JJ49" s="22"/>
      <c r="JK49" s="22"/>
      <c r="JL49" s="22"/>
      <c r="JM49" s="22"/>
      <c r="JN49" s="22"/>
      <c r="JO49" s="22"/>
      <c r="JP49" s="22"/>
      <c r="JQ49" s="22"/>
      <c r="JR49" s="22"/>
      <c r="JS49" s="22"/>
      <c r="JT49" s="22"/>
      <c r="JU49" s="22"/>
      <c r="JV49" s="22"/>
      <c r="JW49" s="22"/>
      <c r="JX49" s="22"/>
      <c r="JY49" s="22"/>
      <c r="JZ49" s="22"/>
      <c r="KA49" s="22"/>
      <c r="KB49" s="22"/>
      <c r="KC49" s="22"/>
      <c r="KD49" s="22"/>
      <c r="KE49" s="22"/>
      <c r="KF49" s="22"/>
      <c r="KG49" s="22"/>
      <c r="KH49" s="22"/>
      <c r="KI49" s="22"/>
      <c r="KJ49" s="22"/>
      <c r="KK49" s="22"/>
      <c r="KL49" s="22"/>
      <c r="KM49" s="22"/>
      <c r="KN49" s="22"/>
      <c r="KO49" s="22"/>
      <c r="KP49" s="22"/>
      <c r="KQ49" s="22"/>
      <c r="KR49" s="22"/>
      <c r="KS49" s="22"/>
      <c r="KT49" s="22"/>
      <c r="KU49" s="22"/>
      <c r="KV49" s="22"/>
      <c r="KW49" s="22"/>
      <c r="KX49" s="22"/>
      <c r="KY49" s="22"/>
      <c r="KZ49" s="22"/>
      <c r="LA49" s="22"/>
      <c r="LB49" s="22"/>
      <c r="LC49" s="22"/>
      <c r="LD49" s="22"/>
      <c r="LE49" s="22"/>
      <c r="LF49" s="22"/>
      <c r="LG49" s="22"/>
      <c r="LH49" s="22"/>
      <c r="LI49" s="22"/>
      <c r="LJ49" s="23"/>
    </row>
    <row r="50" spans="2:322" ht="3.65" customHeight="1">
      <c r="B50" s="814"/>
      <c r="C50" s="815"/>
      <c r="D50" s="815"/>
      <c r="E50" s="815"/>
      <c r="F50" s="815"/>
      <c r="G50" s="815"/>
      <c r="H50" s="815"/>
      <c r="I50" s="815"/>
      <c r="J50" s="815"/>
      <c r="K50" s="815"/>
      <c r="L50" s="815"/>
      <c r="M50" s="815"/>
      <c r="N50" s="815"/>
      <c r="O50" s="815"/>
      <c r="P50" s="815"/>
      <c r="Q50" s="815"/>
      <c r="R50" s="815"/>
      <c r="S50" s="815"/>
      <c r="T50" s="815"/>
      <c r="U50" s="815"/>
      <c r="V50" s="815"/>
      <c r="W50" s="815"/>
      <c r="X50" s="815"/>
      <c r="Y50" s="815"/>
      <c r="Z50" s="815"/>
      <c r="AA50" s="815"/>
      <c r="AB50" s="815"/>
      <c r="AC50" s="815"/>
      <c r="AD50" s="815"/>
      <c r="AE50" s="815"/>
      <c r="AF50" s="815"/>
      <c r="AG50" s="815"/>
      <c r="AH50" s="815"/>
      <c r="AI50" s="815"/>
      <c r="AJ50" s="815"/>
      <c r="AK50" s="815"/>
      <c r="AL50" s="815"/>
      <c r="AM50" s="815"/>
      <c r="AN50" s="815"/>
      <c r="AO50" s="816"/>
      <c r="AP50" s="22"/>
      <c r="AQ50" s="22"/>
      <c r="AR50" s="22"/>
      <c r="AS50" s="22"/>
      <c r="AT50" s="22"/>
      <c r="AU50" s="22"/>
      <c r="AV50" s="22"/>
      <c r="AW50" s="22"/>
      <c r="AX50" s="727"/>
      <c r="AY50" s="728"/>
      <c r="AZ50" s="731"/>
      <c r="BA50" s="326"/>
      <c r="BB50" s="326"/>
      <c r="BC50" s="326"/>
      <c r="BD50" s="326"/>
      <c r="BE50" s="841" t="s">
        <v>72</v>
      </c>
      <c r="BF50" s="842"/>
      <c r="BG50" s="842"/>
      <c r="BH50" s="842"/>
      <c r="BI50" s="842"/>
      <c r="BJ50" s="842"/>
      <c r="BK50" s="842"/>
      <c r="BL50" s="842"/>
      <c r="BM50" s="842"/>
      <c r="BN50" s="842"/>
      <c r="BO50" s="842"/>
      <c r="BP50" s="842"/>
      <c r="BQ50" s="842"/>
      <c r="BR50" s="842"/>
      <c r="BS50" s="843"/>
      <c r="BT50" s="850" t="str">
        <f>IF(Proyecto!HG94&lt;&gt;"",Proyecto!HG94,"")</f>
        <v>250</v>
      </c>
      <c r="BU50" s="851"/>
      <c r="BV50" s="851"/>
      <c r="BW50" s="851"/>
      <c r="BX50" s="851"/>
      <c r="BY50" s="851"/>
      <c r="BZ50" s="851"/>
      <c r="CA50" s="851"/>
      <c r="CB50" s="851"/>
      <c r="CC50" s="851"/>
      <c r="CD50" s="856" t="s">
        <v>76</v>
      </c>
      <c r="CE50" s="856"/>
      <c r="CF50" s="856"/>
      <c r="CG50" s="856"/>
      <c r="CH50" s="856"/>
      <c r="CI50" s="857"/>
      <c r="CJ50" s="901"/>
      <c r="CK50" s="902"/>
      <c r="CL50" s="902"/>
      <c r="CM50" s="902"/>
      <c r="CN50" s="902"/>
      <c r="CO50" s="902"/>
      <c r="CP50" s="902"/>
      <c r="CQ50" s="902"/>
      <c r="CR50" s="902"/>
      <c r="CS50" s="902"/>
      <c r="CT50" s="903"/>
      <c r="CU50" s="901"/>
      <c r="CV50" s="902"/>
      <c r="CW50" s="902"/>
      <c r="CX50" s="902"/>
      <c r="CY50" s="902"/>
      <c r="CZ50" s="902"/>
      <c r="DA50" s="902"/>
      <c r="DB50" s="902"/>
      <c r="DC50" s="902"/>
      <c r="DD50" s="902"/>
      <c r="DE50" s="903"/>
      <c r="DF50" s="901"/>
      <c r="DG50" s="902"/>
      <c r="DH50" s="902"/>
      <c r="DI50" s="902"/>
      <c r="DJ50" s="902"/>
      <c r="DK50" s="902"/>
      <c r="DL50" s="902"/>
      <c r="DM50" s="902"/>
      <c r="DN50" s="902"/>
      <c r="DO50" s="902"/>
      <c r="DP50" s="903"/>
      <c r="DQ50" s="901"/>
      <c r="DR50" s="902"/>
      <c r="DS50" s="902"/>
      <c r="DT50" s="902"/>
      <c r="DU50" s="902"/>
      <c r="DV50" s="902"/>
      <c r="DW50" s="902"/>
      <c r="DX50" s="902"/>
      <c r="DY50" s="902"/>
      <c r="DZ50" s="902"/>
      <c r="EA50" s="903"/>
      <c r="EB50" s="901"/>
      <c r="EC50" s="902"/>
      <c r="ED50" s="902"/>
      <c r="EE50" s="902"/>
      <c r="EF50" s="902"/>
      <c r="EG50" s="902"/>
      <c r="EH50" s="902"/>
      <c r="EI50" s="902"/>
      <c r="EJ50" s="902"/>
      <c r="EK50" s="902"/>
      <c r="EL50" s="903"/>
      <c r="EM50" s="901"/>
      <c r="EN50" s="902"/>
      <c r="EO50" s="902"/>
      <c r="EP50" s="902"/>
      <c r="EQ50" s="902"/>
      <c r="ER50" s="902"/>
      <c r="ES50" s="902"/>
      <c r="ET50" s="902"/>
      <c r="EU50" s="902"/>
      <c r="EV50" s="902"/>
      <c r="EW50" s="903"/>
      <c r="EX50" s="901"/>
      <c r="EY50" s="902"/>
      <c r="EZ50" s="902"/>
      <c r="FA50" s="902"/>
      <c r="FB50" s="902"/>
      <c r="FC50" s="902"/>
      <c r="FD50" s="902"/>
      <c r="FE50" s="902"/>
      <c r="FF50" s="902"/>
      <c r="FG50" s="902"/>
      <c r="FH50" s="903"/>
      <c r="FI50" s="901"/>
      <c r="FJ50" s="902"/>
      <c r="FK50" s="902"/>
      <c r="FL50" s="902"/>
      <c r="FM50" s="902"/>
      <c r="FN50" s="902"/>
      <c r="FO50" s="902"/>
      <c r="FP50" s="902"/>
      <c r="FQ50" s="902"/>
      <c r="FR50" s="902"/>
      <c r="FS50" s="903"/>
      <c r="FT50" s="901"/>
      <c r="FU50" s="902"/>
      <c r="FV50" s="902"/>
      <c r="FW50" s="902"/>
      <c r="FX50" s="902"/>
      <c r="FY50" s="902"/>
      <c r="FZ50" s="902"/>
      <c r="GA50" s="902"/>
      <c r="GB50" s="902"/>
      <c r="GC50" s="902"/>
      <c r="GD50" s="903"/>
      <c r="GE50" s="901"/>
      <c r="GF50" s="902"/>
      <c r="GG50" s="902"/>
      <c r="GH50" s="902"/>
      <c r="GI50" s="902"/>
      <c r="GJ50" s="902"/>
      <c r="GK50" s="902"/>
      <c r="GL50" s="902"/>
      <c r="GM50" s="902"/>
      <c r="GN50" s="902"/>
      <c r="GO50" s="903"/>
      <c r="GP50" s="901"/>
      <c r="GQ50" s="902"/>
      <c r="GR50" s="902"/>
      <c r="GS50" s="902"/>
      <c r="GT50" s="902"/>
      <c r="GU50" s="902"/>
      <c r="GV50" s="902"/>
      <c r="GW50" s="902"/>
      <c r="GX50" s="902"/>
      <c r="GY50" s="902"/>
      <c r="GZ50" s="903"/>
      <c r="HA50" s="901"/>
      <c r="HB50" s="902"/>
      <c r="HC50" s="902"/>
      <c r="HD50" s="902"/>
      <c r="HE50" s="902"/>
      <c r="HF50" s="902"/>
      <c r="HG50" s="902"/>
      <c r="HH50" s="902"/>
      <c r="HI50" s="902"/>
      <c r="HJ50" s="902"/>
      <c r="HK50" s="903"/>
      <c r="HL50" s="108"/>
      <c r="HM50" s="109"/>
      <c r="HN50" s="109"/>
      <c r="HO50" s="902"/>
      <c r="HP50" s="902"/>
      <c r="HQ50" s="902"/>
      <c r="HR50" s="902"/>
      <c r="HS50" s="902"/>
      <c r="HT50" s="109"/>
      <c r="HU50" s="109"/>
      <c r="HV50" s="110"/>
      <c r="HW50" s="901"/>
      <c r="HX50" s="902"/>
      <c r="HY50" s="902"/>
      <c r="HZ50" s="902"/>
      <c r="IA50" s="902"/>
      <c r="IB50" s="902"/>
      <c r="IC50" s="902"/>
      <c r="ID50" s="902"/>
      <c r="IE50" s="902"/>
      <c r="IF50" s="902"/>
      <c r="IG50" s="903"/>
      <c r="IH50" s="901"/>
      <c r="II50" s="902"/>
      <c r="IJ50" s="902"/>
      <c r="IK50" s="902"/>
      <c r="IL50" s="902"/>
      <c r="IM50" s="902"/>
      <c r="IN50" s="902"/>
      <c r="IO50" s="902"/>
      <c r="IP50" s="902"/>
      <c r="IQ50" s="902"/>
      <c r="IR50" s="903"/>
      <c r="IS50" s="55"/>
      <c r="IT50" s="55"/>
      <c r="IU50" s="55"/>
      <c r="IV50" s="68"/>
      <c r="IW50" s="728"/>
      <c r="IX50" s="728"/>
      <c r="IY50" s="731"/>
      <c r="IZ50" s="22"/>
      <c r="JA50" s="22"/>
      <c r="JB50" s="22"/>
      <c r="JC50" s="22"/>
      <c r="JD50" s="22"/>
      <c r="JE50" s="22"/>
      <c r="JF50" s="22"/>
      <c r="JG50" s="22"/>
      <c r="JH50" s="21"/>
      <c r="JI50" s="22"/>
      <c r="JJ50" s="22"/>
      <c r="JK50" s="22"/>
      <c r="JL50" s="22"/>
      <c r="JM50" s="22"/>
      <c r="JN50" s="22"/>
      <c r="JO50" s="22"/>
      <c r="JP50" s="22"/>
      <c r="JQ50" s="22"/>
      <c r="JR50" s="22"/>
      <c r="JS50" s="22"/>
      <c r="JT50" s="22"/>
      <c r="JU50" s="22"/>
      <c r="JV50" s="22"/>
      <c r="JW50" s="22"/>
      <c r="JX50" s="22"/>
      <c r="JY50" s="22"/>
      <c r="JZ50" s="22"/>
      <c r="KA50" s="22"/>
      <c r="KB50" s="22"/>
      <c r="KC50" s="22"/>
      <c r="KD50" s="22"/>
      <c r="KE50" s="22"/>
      <c r="KF50" s="22"/>
      <c r="KG50" s="22"/>
      <c r="KH50" s="22"/>
      <c r="KI50" s="22"/>
      <c r="KJ50" s="22"/>
      <c r="KK50" s="22"/>
      <c r="KL50" s="22"/>
      <c r="KM50" s="22"/>
      <c r="KN50" s="22"/>
      <c r="KO50" s="22"/>
      <c r="KP50" s="22"/>
      <c r="KQ50" s="22"/>
      <c r="KR50" s="22"/>
      <c r="KS50" s="22"/>
      <c r="KT50" s="22"/>
      <c r="KU50" s="22"/>
      <c r="KV50" s="22"/>
      <c r="KW50" s="22"/>
      <c r="KX50" s="22"/>
      <c r="KY50" s="22"/>
      <c r="KZ50" s="22"/>
      <c r="LA50" s="22"/>
      <c r="LB50" s="22"/>
      <c r="LC50" s="22"/>
      <c r="LD50" s="22"/>
      <c r="LE50" s="22"/>
      <c r="LF50" s="22"/>
      <c r="LG50" s="22"/>
      <c r="LH50" s="22"/>
      <c r="LI50" s="22"/>
      <c r="LJ50" s="23"/>
    </row>
    <row r="51" spans="2:322" ht="3.65" customHeight="1">
      <c r="B51" s="814"/>
      <c r="C51" s="815"/>
      <c r="D51" s="815"/>
      <c r="E51" s="815"/>
      <c r="F51" s="815"/>
      <c r="G51" s="815"/>
      <c r="H51" s="815"/>
      <c r="I51" s="815"/>
      <c r="J51" s="815"/>
      <c r="K51" s="815"/>
      <c r="L51" s="815"/>
      <c r="M51" s="815"/>
      <c r="N51" s="815"/>
      <c r="O51" s="815"/>
      <c r="P51" s="815"/>
      <c r="Q51" s="815"/>
      <c r="R51" s="815"/>
      <c r="S51" s="815"/>
      <c r="T51" s="815"/>
      <c r="U51" s="815"/>
      <c r="V51" s="815"/>
      <c r="W51" s="815"/>
      <c r="X51" s="815"/>
      <c r="Y51" s="815"/>
      <c r="Z51" s="815"/>
      <c r="AA51" s="815"/>
      <c r="AB51" s="815"/>
      <c r="AC51" s="815"/>
      <c r="AD51" s="815"/>
      <c r="AE51" s="815"/>
      <c r="AF51" s="815"/>
      <c r="AG51" s="815"/>
      <c r="AH51" s="815"/>
      <c r="AI51" s="815"/>
      <c r="AJ51" s="815"/>
      <c r="AK51" s="815"/>
      <c r="AL51" s="815"/>
      <c r="AM51" s="815"/>
      <c r="AN51" s="815"/>
      <c r="AO51" s="816"/>
      <c r="AP51" s="22"/>
      <c r="AQ51" s="22"/>
      <c r="AR51" s="22"/>
      <c r="AS51" s="22"/>
      <c r="AT51" s="22"/>
      <c r="AU51" s="22"/>
      <c r="AV51" s="22"/>
      <c r="AW51" s="22"/>
      <c r="AX51" s="727"/>
      <c r="AY51" s="728"/>
      <c r="AZ51" s="116"/>
      <c r="BA51" s="326" t="s">
        <v>77</v>
      </c>
      <c r="BB51" s="326"/>
      <c r="BC51" s="326" t="str">
        <f>IF(BT44&lt;&gt;"",MID(BT44,3,2),"")</f>
        <v>31</v>
      </c>
      <c r="BD51" s="326"/>
      <c r="BE51" s="844"/>
      <c r="BF51" s="845"/>
      <c r="BG51" s="845"/>
      <c r="BH51" s="845"/>
      <c r="BI51" s="845"/>
      <c r="BJ51" s="845"/>
      <c r="BK51" s="845"/>
      <c r="BL51" s="845"/>
      <c r="BM51" s="845"/>
      <c r="BN51" s="845"/>
      <c r="BO51" s="845"/>
      <c r="BP51" s="845"/>
      <c r="BQ51" s="845"/>
      <c r="BR51" s="845"/>
      <c r="BS51" s="846"/>
      <c r="BT51" s="852"/>
      <c r="BU51" s="853"/>
      <c r="BV51" s="853"/>
      <c r="BW51" s="853"/>
      <c r="BX51" s="853"/>
      <c r="BY51" s="853"/>
      <c r="BZ51" s="853"/>
      <c r="CA51" s="853"/>
      <c r="CB51" s="853"/>
      <c r="CC51" s="853"/>
      <c r="CD51" s="858"/>
      <c r="CE51" s="858"/>
      <c r="CF51" s="858"/>
      <c r="CG51" s="858"/>
      <c r="CH51" s="858"/>
      <c r="CI51" s="859"/>
      <c r="CJ51" s="901"/>
      <c r="CK51" s="902"/>
      <c r="CL51" s="902"/>
      <c r="CM51" s="902"/>
      <c r="CN51" s="902"/>
      <c r="CO51" s="902"/>
      <c r="CP51" s="902"/>
      <c r="CQ51" s="902"/>
      <c r="CR51" s="902"/>
      <c r="CS51" s="902"/>
      <c r="CT51" s="903"/>
      <c r="CU51" s="901"/>
      <c r="CV51" s="902"/>
      <c r="CW51" s="902"/>
      <c r="CX51" s="902"/>
      <c r="CY51" s="902"/>
      <c r="CZ51" s="902"/>
      <c r="DA51" s="902"/>
      <c r="DB51" s="902"/>
      <c r="DC51" s="902"/>
      <c r="DD51" s="902"/>
      <c r="DE51" s="903"/>
      <c r="DF51" s="901"/>
      <c r="DG51" s="902"/>
      <c r="DH51" s="902"/>
      <c r="DI51" s="902"/>
      <c r="DJ51" s="902"/>
      <c r="DK51" s="902"/>
      <c r="DL51" s="902"/>
      <c r="DM51" s="902"/>
      <c r="DN51" s="902"/>
      <c r="DO51" s="902"/>
      <c r="DP51" s="903"/>
      <c r="DQ51" s="901"/>
      <c r="DR51" s="902"/>
      <c r="DS51" s="902"/>
      <c r="DT51" s="902"/>
      <c r="DU51" s="902"/>
      <c r="DV51" s="902"/>
      <c r="DW51" s="902"/>
      <c r="DX51" s="902"/>
      <c r="DY51" s="902"/>
      <c r="DZ51" s="902"/>
      <c r="EA51" s="903"/>
      <c r="EB51" s="901"/>
      <c r="EC51" s="902"/>
      <c r="ED51" s="902"/>
      <c r="EE51" s="902"/>
      <c r="EF51" s="902"/>
      <c r="EG51" s="902"/>
      <c r="EH51" s="902"/>
      <c r="EI51" s="902"/>
      <c r="EJ51" s="902"/>
      <c r="EK51" s="902"/>
      <c r="EL51" s="903"/>
      <c r="EM51" s="901"/>
      <c r="EN51" s="902"/>
      <c r="EO51" s="902"/>
      <c r="EP51" s="902"/>
      <c r="EQ51" s="902"/>
      <c r="ER51" s="902"/>
      <c r="ES51" s="902"/>
      <c r="ET51" s="902"/>
      <c r="EU51" s="902"/>
      <c r="EV51" s="902"/>
      <c r="EW51" s="903"/>
      <c r="EX51" s="901"/>
      <c r="EY51" s="902"/>
      <c r="EZ51" s="902"/>
      <c r="FA51" s="902"/>
      <c r="FB51" s="902"/>
      <c r="FC51" s="902"/>
      <c r="FD51" s="902"/>
      <c r="FE51" s="902"/>
      <c r="FF51" s="902"/>
      <c r="FG51" s="902"/>
      <c r="FH51" s="903"/>
      <c r="FI51" s="901"/>
      <c r="FJ51" s="902"/>
      <c r="FK51" s="902"/>
      <c r="FL51" s="902"/>
      <c r="FM51" s="902"/>
      <c r="FN51" s="902"/>
      <c r="FO51" s="902"/>
      <c r="FP51" s="902"/>
      <c r="FQ51" s="902"/>
      <c r="FR51" s="902"/>
      <c r="FS51" s="903"/>
      <c r="FT51" s="901"/>
      <c r="FU51" s="902"/>
      <c r="FV51" s="902"/>
      <c r="FW51" s="902"/>
      <c r="FX51" s="902"/>
      <c r="FY51" s="902"/>
      <c r="FZ51" s="902"/>
      <c r="GA51" s="902"/>
      <c r="GB51" s="902"/>
      <c r="GC51" s="902"/>
      <c r="GD51" s="903"/>
      <c r="GE51" s="901"/>
      <c r="GF51" s="902"/>
      <c r="GG51" s="902"/>
      <c r="GH51" s="902"/>
      <c r="GI51" s="902"/>
      <c r="GJ51" s="902"/>
      <c r="GK51" s="902"/>
      <c r="GL51" s="902"/>
      <c r="GM51" s="902"/>
      <c r="GN51" s="902"/>
      <c r="GO51" s="903"/>
      <c r="GP51" s="901"/>
      <c r="GQ51" s="902"/>
      <c r="GR51" s="902"/>
      <c r="GS51" s="902"/>
      <c r="GT51" s="902"/>
      <c r="GU51" s="902"/>
      <c r="GV51" s="902"/>
      <c r="GW51" s="902"/>
      <c r="GX51" s="902"/>
      <c r="GY51" s="902"/>
      <c r="GZ51" s="903"/>
      <c r="HA51" s="901"/>
      <c r="HB51" s="902"/>
      <c r="HC51" s="902"/>
      <c r="HD51" s="902"/>
      <c r="HE51" s="902"/>
      <c r="HF51" s="902"/>
      <c r="HG51" s="902"/>
      <c r="HH51" s="902"/>
      <c r="HI51" s="902"/>
      <c r="HJ51" s="902"/>
      <c r="HK51" s="903"/>
      <c r="HL51" s="108"/>
      <c r="HM51" s="109"/>
      <c r="HN51" s="109"/>
      <c r="HO51" s="902"/>
      <c r="HP51" s="902"/>
      <c r="HQ51" s="902"/>
      <c r="HR51" s="902"/>
      <c r="HS51" s="902"/>
      <c r="HT51" s="109"/>
      <c r="HU51" s="109"/>
      <c r="HV51" s="110"/>
      <c r="HW51" s="901"/>
      <c r="HX51" s="902"/>
      <c r="HY51" s="902"/>
      <c r="HZ51" s="902"/>
      <c r="IA51" s="902"/>
      <c r="IB51" s="902"/>
      <c r="IC51" s="902"/>
      <c r="ID51" s="902"/>
      <c r="IE51" s="902"/>
      <c r="IF51" s="902"/>
      <c r="IG51" s="903"/>
      <c r="IH51" s="901"/>
      <c r="II51" s="902"/>
      <c r="IJ51" s="902"/>
      <c r="IK51" s="902"/>
      <c r="IL51" s="902"/>
      <c r="IM51" s="902"/>
      <c r="IN51" s="902"/>
      <c r="IO51" s="902"/>
      <c r="IP51" s="902"/>
      <c r="IQ51" s="902"/>
      <c r="IR51" s="903"/>
      <c r="IS51" s="55"/>
      <c r="IT51" s="55"/>
      <c r="IU51" s="55"/>
      <c r="IV51" s="68"/>
      <c r="IW51" s="47"/>
      <c r="IX51" s="728"/>
      <c r="IY51" s="731"/>
      <c r="IZ51" s="22"/>
      <c r="JA51" s="22"/>
      <c r="JB51" s="22"/>
      <c r="JC51" s="22"/>
      <c r="JD51" s="22"/>
      <c r="JE51" s="22"/>
      <c r="JF51" s="22"/>
      <c r="JG51" s="22"/>
      <c r="JH51" s="21"/>
      <c r="JI51" s="22"/>
      <c r="JJ51" s="22"/>
      <c r="JK51" s="22"/>
      <c r="JL51" s="22"/>
      <c r="JM51" s="22"/>
      <c r="JN51" s="22"/>
      <c r="JO51" s="22"/>
      <c r="JP51" s="22"/>
      <c r="JQ51" s="22"/>
      <c r="JR51" s="22"/>
      <c r="JS51" s="22"/>
      <c r="JT51" s="22"/>
      <c r="JU51" s="22"/>
      <c r="JV51" s="22"/>
      <c r="JW51" s="22"/>
      <c r="JX51" s="22"/>
      <c r="JY51" s="22"/>
      <c r="JZ51" s="22"/>
      <c r="KA51" s="22"/>
      <c r="KB51" s="22"/>
      <c r="KC51" s="22"/>
      <c r="KD51" s="22"/>
      <c r="KE51" s="22"/>
      <c r="KF51" s="22"/>
      <c r="KG51" s="22"/>
      <c r="KH51" s="22"/>
      <c r="KI51" s="22"/>
      <c r="KJ51" s="22"/>
      <c r="KK51" s="22"/>
      <c r="KL51" s="22"/>
      <c r="KM51" s="22"/>
      <c r="KN51" s="22"/>
      <c r="KO51" s="22"/>
      <c r="KP51" s="22"/>
      <c r="KQ51" s="22"/>
      <c r="KR51" s="22"/>
      <c r="KS51" s="22"/>
      <c r="KT51" s="22"/>
      <c r="KU51" s="22"/>
      <c r="KV51" s="22"/>
      <c r="KW51" s="22"/>
      <c r="KX51" s="22"/>
      <c r="KY51" s="22"/>
      <c r="KZ51" s="22"/>
      <c r="LA51" s="22"/>
      <c r="LB51" s="22"/>
      <c r="LC51" s="22"/>
      <c r="LD51" s="22"/>
      <c r="LE51" s="22"/>
      <c r="LF51" s="22"/>
      <c r="LG51" s="22"/>
      <c r="LH51" s="22"/>
      <c r="LI51" s="22"/>
      <c r="LJ51" s="23"/>
    </row>
    <row r="52" spans="2:322" ht="3.65" customHeight="1">
      <c r="B52" s="814"/>
      <c r="C52" s="815"/>
      <c r="D52" s="815"/>
      <c r="E52" s="815"/>
      <c r="F52" s="815"/>
      <c r="G52" s="815"/>
      <c r="H52" s="815"/>
      <c r="I52" s="815"/>
      <c r="J52" s="815"/>
      <c r="K52" s="815"/>
      <c r="L52" s="815"/>
      <c r="M52" s="815"/>
      <c r="N52" s="815"/>
      <c r="O52" s="815"/>
      <c r="P52" s="815"/>
      <c r="Q52" s="815"/>
      <c r="R52" s="815"/>
      <c r="S52" s="815"/>
      <c r="T52" s="815"/>
      <c r="U52" s="815"/>
      <c r="V52" s="815"/>
      <c r="W52" s="815"/>
      <c r="X52" s="815"/>
      <c r="Y52" s="815"/>
      <c r="Z52" s="815"/>
      <c r="AA52" s="815"/>
      <c r="AB52" s="815"/>
      <c r="AC52" s="815"/>
      <c r="AD52" s="815"/>
      <c r="AE52" s="815"/>
      <c r="AF52" s="815"/>
      <c r="AG52" s="815"/>
      <c r="AH52" s="815"/>
      <c r="AI52" s="815"/>
      <c r="AJ52" s="815"/>
      <c r="AK52" s="815"/>
      <c r="AL52" s="815"/>
      <c r="AM52" s="815"/>
      <c r="AN52" s="815"/>
      <c r="AO52" s="816"/>
      <c r="AP52" s="22"/>
      <c r="AQ52" s="22"/>
      <c r="AR52" s="22"/>
      <c r="AS52" s="22"/>
      <c r="AT52" s="22"/>
      <c r="AU52" s="22"/>
      <c r="AV52" s="22"/>
      <c r="AW52" s="22"/>
      <c r="AX52" s="727"/>
      <c r="AY52" s="728"/>
      <c r="AZ52" s="116"/>
      <c r="BA52" s="326"/>
      <c r="BB52" s="326"/>
      <c r="BC52" s="326"/>
      <c r="BD52" s="326"/>
      <c r="BE52" s="847"/>
      <c r="BF52" s="848"/>
      <c r="BG52" s="848"/>
      <c r="BH52" s="848"/>
      <c r="BI52" s="848"/>
      <c r="BJ52" s="848"/>
      <c r="BK52" s="848"/>
      <c r="BL52" s="848"/>
      <c r="BM52" s="848"/>
      <c r="BN52" s="848"/>
      <c r="BO52" s="848"/>
      <c r="BP52" s="848"/>
      <c r="BQ52" s="848"/>
      <c r="BR52" s="848"/>
      <c r="BS52" s="849"/>
      <c r="BT52" s="854"/>
      <c r="BU52" s="855"/>
      <c r="BV52" s="855"/>
      <c r="BW52" s="855"/>
      <c r="BX52" s="855"/>
      <c r="BY52" s="855"/>
      <c r="BZ52" s="855"/>
      <c r="CA52" s="855"/>
      <c r="CB52" s="855"/>
      <c r="CC52" s="855"/>
      <c r="CD52" s="860"/>
      <c r="CE52" s="860"/>
      <c r="CF52" s="860"/>
      <c r="CG52" s="860"/>
      <c r="CH52" s="860"/>
      <c r="CI52" s="861"/>
      <c r="CJ52" s="901"/>
      <c r="CK52" s="902"/>
      <c r="CL52" s="902"/>
      <c r="CM52" s="902"/>
      <c r="CN52" s="902"/>
      <c r="CO52" s="902"/>
      <c r="CP52" s="902"/>
      <c r="CQ52" s="902"/>
      <c r="CR52" s="902"/>
      <c r="CS52" s="902"/>
      <c r="CT52" s="903"/>
      <c r="CU52" s="901"/>
      <c r="CV52" s="902"/>
      <c r="CW52" s="902"/>
      <c r="CX52" s="902"/>
      <c r="CY52" s="902"/>
      <c r="CZ52" s="902"/>
      <c r="DA52" s="902"/>
      <c r="DB52" s="902"/>
      <c r="DC52" s="902"/>
      <c r="DD52" s="902"/>
      <c r="DE52" s="903"/>
      <c r="DF52" s="901"/>
      <c r="DG52" s="902"/>
      <c r="DH52" s="902"/>
      <c r="DI52" s="902"/>
      <c r="DJ52" s="902"/>
      <c r="DK52" s="902"/>
      <c r="DL52" s="902"/>
      <c r="DM52" s="902"/>
      <c r="DN52" s="902"/>
      <c r="DO52" s="902"/>
      <c r="DP52" s="903"/>
      <c r="DQ52" s="901"/>
      <c r="DR52" s="902"/>
      <c r="DS52" s="902"/>
      <c r="DT52" s="902"/>
      <c r="DU52" s="902"/>
      <c r="DV52" s="902"/>
      <c r="DW52" s="902"/>
      <c r="DX52" s="902"/>
      <c r="DY52" s="902"/>
      <c r="DZ52" s="902"/>
      <c r="EA52" s="903"/>
      <c r="EB52" s="901"/>
      <c r="EC52" s="902"/>
      <c r="ED52" s="902"/>
      <c r="EE52" s="902"/>
      <c r="EF52" s="902"/>
      <c r="EG52" s="902"/>
      <c r="EH52" s="902"/>
      <c r="EI52" s="902"/>
      <c r="EJ52" s="902"/>
      <c r="EK52" s="902"/>
      <c r="EL52" s="903"/>
      <c r="EM52" s="901"/>
      <c r="EN52" s="902"/>
      <c r="EO52" s="902"/>
      <c r="EP52" s="902"/>
      <c r="EQ52" s="902"/>
      <c r="ER52" s="902"/>
      <c r="ES52" s="902"/>
      <c r="ET52" s="902"/>
      <c r="EU52" s="902"/>
      <c r="EV52" s="902"/>
      <c r="EW52" s="903"/>
      <c r="EX52" s="901"/>
      <c r="EY52" s="902"/>
      <c r="EZ52" s="902"/>
      <c r="FA52" s="902"/>
      <c r="FB52" s="902"/>
      <c r="FC52" s="902"/>
      <c r="FD52" s="902"/>
      <c r="FE52" s="902"/>
      <c r="FF52" s="902"/>
      <c r="FG52" s="902"/>
      <c r="FH52" s="903"/>
      <c r="FI52" s="901"/>
      <c r="FJ52" s="902"/>
      <c r="FK52" s="902"/>
      <c r="FL52" s="902"/>
      <c r="FM52" s="902"/>
      <c r="FN52" s="902"/>
      <c r="FO52" s="902"/>
      <c r="FP52" s="902"/>
      <c r="FQ52" s="902"/>
      <c r="FR52" s="902"/>
      <c r="FS52" s="903"/>
      <c r="FT52" s="901"/>
      <c r="FU52" s="902"/>
      <c r="FV52" s="902"/>
      <c r="FW52" s="902"/>
      <c r="FX52" s="902"/>
      <c r="FY52" s="902"/>
      <c r="FZ52" s="902"/>
      <c r="GA52" s="902"/>
      <c r="GB52" s="902"/>
      <c r="GC52" s="902"/>
      <c r="GD52" s="903"/>
      <c r="GE52" s="901"/>
      <c r="GF52" s="902"/>
      <c r="GG52" s="902"/>
      <c r="GH52" s="902"/>
      <c r="GI52" s="902"/>
      <c r="GJ52" s="902"/>
      <c r="GK52" s="902"/>
      <c r="GL52" s="902"/>
      <c r="GM52" s="902"/>
      <c r="GN52" s="902"/>
      <c r="GO52" s="903"/>
      <c r="GP52" s="901"/>
      <c r="GQ52" s="902"/>
      <c r="GR52" s="902"/>
      <c r="GS52" s="902"/>
      <c r="GT52" s="902"/>
      <c r="GU52" s="902"/>
      <c r="GV52" s="902"/>
      <c r="GW52" s="902"/>
      <c r="GX52" s="902"/>
      <c r="GY52" s="902"/>
      <c r="GZ52" s="903"/>
      <c r="HA52" s="901"/>
      <c r="HB52" s="902"/>
      <c r="HC52" s="902"/>
      <c r="HD52" s="902"/>
      <c r="HE52" s="902"/>
      <c r="HF52" s="902"/>
      <c r="HG52" s="902"/>
      <c r="HH52" s="902"/>
      <c r="HI52" s="902"/>
      <c r="HJ52" s="902"/>
      <c r="HK52" s="903"/>
      <c r="HL52" s="108"/>
      <c r="HM52" s="109"/>
      <c r="HN52" s="109"/>
      <c r="HO52" s="109"/>
      <c r="HP52" s="109"/>
      <c r="HQ52" s="109"/>
      <c r="HR52" s="109"/>
      <c r="HS52" s="109"/>
      <c r="HT52" s="109"/>
      <c r="HU52" s="109"/>
      <c r="HV52" s="110"/>
      <c r="HW52" s="901"/>
      <c r="HX52" s="902"/>
      <c r="HY52" s="902"/>
      <c r="HZ52" s="902"/>
      <c r="IA52" s="902"/>
      <c r="IB52" s="902"/>
      <c r="IC52" s="902"/>
      <c r="ID52" s="902"/>
      <c r="IE52" s="902"/>
      <c r="IF52" s="902"/>
      <c r="IG52" s="903"/>
      <c r="IH52" s="901"/>
      <c r="II52" s="902"/>
      <c r="IJ52" s="902"/>
      <c r="IK52" s="902"/>
      <c r="IL52" s="902"/>
      <c r="IM52" s="902"/>
      <c r="IN52" s="902"/>
      <c r="IO52" s="902"/>
      <c r="IP52" s="902"/>
      <c r="IQ52" s="902"/>
      <c r="IR52" s="903"/>
      <c r="IS52" s="55"/>
      <c r="IT52" s="55"/>
      <c r="IU52" s="55"/>
      <c r="IV52" s="68"/>
      <c r="IW52" s="47"/>
      <c r="IX52" s="728"/>
      <c r="IY52" s="731"/>
      <c r="IZ52" s="22"/>
      <c r="JA52" s="22"/>
      <c r="JB52" s="22"/>
      <c r="JC52" s="22"/>
      <c r="JD52" s="22"/>
      <c r="JE52" s="22"/>
      <c r="JF52" s="22"/>
      <c r="JG52" s="22"/>
      <c r="JH52" s="21"/>
      <c r="JI52" s="22"/>
      <c r="JJ52" s="22"/>
      <c r="JK52" s="22"/>
      <c r="JL52" s="22"/>
      <c r="JM52" s="22"/>
      <c r="JN52" s="22"/>
      <c r="JO52" s="22"/>
      <c r="JP52" s="22"/>
      <c r="JQ52" s="22"/>
      <c r="JR52" s="22"/>
      <c r="JS52" s="22"/>
      <c r="JT52" s="22"/>
      <c r="JU52" s="22"/>
      <c r="JV52" s="22"/>
      <c r="JW52" s="22"/>
      <c r="JX52" s="22"/>
      <c r="JY52" s="22"/>
      <c r="JZ52" s="22"/>
      <c r="KA52" s="22"/>
      <c r="KB52" s="22"/>
      <c r="KC52" s="22"/>
      <c r="KD52" s="22"/>
      <c r="KE52" s="22"/>
      <c r="KF52" s="22"/>
      <c r="KG52" s="22"/>
      <c r="KH52" s="22"/>
      <c r="KI52" s="22"/>
      <c r="KJ52" s="22"/>
      <c r="KK52" s="22"/>
      <c r="KL52" s="22"/>
      <c r="KM52" s="22"/>
      <c r="KN52" s="22"/>
      <c r="KO52" s="22"/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2"/>
      <c r="LI52" s="22"/>
      <c r="LJ52" s="23"/>
    </row>
    <row r="53" spans="2:322" ht="3.65" customHeight="1" thickBot="1">
      <c r="B53" s="817"/>
      <c r="C53" s="818"/>
      <c r="D53" s="818"/>
      <c r="E53" s="818"/>
      <c r="F53" s="818"/>
      <c r="G53" s="818"/>
      <c r="H53" s="818"/>
      <c r="I53" s="818"/>
      <c r="J53" s="818"/>
      <c r="K53" s="818"/>
      <c r="L53" s="818"/>
      <c r="M53" s="818"/>
      <c r="N53" s="818"/>
      <c r="O53" s="818"/>
      <c r="P53" s="818"/>
      <c r="Q53" s="818"/>
      <c r="R53" s="818"/>
      <c r="S53" s="818"/>
      <c r="T53" s="818"/>
      <c r="U53" s="818"/>
      <c r="V53" s="818"/>
      <c r="W53" s="818"/>
      <c r="X53" s="818"/>
      <c r="Y53" s="818"/>
      <c r="Z53" s="818"/>
      <c r="AA53" s="818"/>
      <c r="AB53" s="818"/>
      <c r="AC53" s="818"/>
      <c r="AD53" s="818"/>
      <c r="AE53" s="818"/>
      <c r="AF53" s="818"/>
      <c r="AG53" s="818"/>
      <c r="AH53" s="818"/>
      <c r="AI53" s="818"/>
      <c r="AJ53" s="818"/>
      <c r="AK53" s="818"/>
      <c r="AL53" s="818"/>
      <c r="AM53" s="818"/>
      <c r="AN53" s="818"/>
      <c r="AO53" s="819"/>
      <c r="AP53" s="22"/>
      <c r="AQ53" s="22"/>
      <c r="AR53" s="22"/>
      <c r="AS53" s="22"/>
      <c r="AT53" s="22"/>
      <c r="AU53" s="22"/>
      <c r="AV53" s="22"/>
      <c r="AW53" s="22"/>
      <c r="AX53" s="727"/>
      <c r="AY53" s="728"/>
      <c r="AZ53" s="116"/>
      <c r="BA53" s="326" t="s">
        <v>91</v>
      </c>
      <c r="BB53" s="326"/>
      <c r="BC53" s="326"/>
      <c r="BD53" s="326"/>
      <c r="BE53" s="886" t="s">
        <v>71</v>
      </c>
      <c r="BF53" s="887"/>
      <c r="BG53" s="887"/>
      <c r="BH53" s="887"/>
      <c r="BI53" s="887"/>
      <c r="BJ53" s="887"/>
      <c r="BK53" s="887"/>
      <c r="BL53" s="887"/>
      <c r="BM53" s="887"/>
      <c r="BN53" s="887"/>
      <c r="BO53" s="887"/>
      <c r="BP53" s="887"/>
      <c r="BQ53" s="887"/>
      <c r="BR53" s="887"/>
      <c r="BS53" s="888"/>
      <c r="BT53" s="895" t="str">
        <f>IF(Proyecto!HG70&lt;&gt;"",Proyecto!HG70,"")</f>
        <v>RAL7035</v>
      </c>
      <c r="BU53" s="896"/>
      <c r="BV53" s="896"/>
      <c r="BW53" s="896"/>
      <c r="BX53" s="896"/>
      <c r="BY53" s="896"/>
      <c r="BZ53" s="896"/>
      <c r="CA53" s="896"/>
      <c r="CB53" s="896"/>
      <c r="CC53" s="896"/>
      <c r="CD53" s="1009"/>
      <c r="CE53" s="1009"/>
      <c r="CF53" s="1009"/>
      <c r="CG53" s="1009"/>
      <c r="CH53" s="1009"/>
      <c r="CI53" s="1010"/>
      <c r="CJ53" s="901"/>
      <c r="CK53" s="902"/>
      <c r="CL53" s="902"/>
      <c r="CM53" s="902"/>
      <c r="CN53" s="902"/>
      <c r="CO53" s="902"/>
      <c r="CP53" s="902"/>
      <c r="CQ53" s="902"/>
      <c r="CR53" s="902"/>
      <c r="CS53" s="902"/>
      <c r="CT53" s="903"/>
      <c r="CU53" s="901"/>
      <c r="CV53" s="902"/>
      <c r="CW53" s="902"/>
      <c r="CX53" s="902"/>
      <c r="CY53" s="902"/>
      <c r="CZ53" s="902"/>
      <c r="DA53" s="902"/>
      <c r="DB53" s="902"/>
      <c r="DC53" s="902"/>
      <c r="DD53" s="902"/>
      <c r="DE53" s="903"/>
      <c r="DF53" s="901"/>
      <c r="DG53" s="902"/>
      <c r="DH53" s="902"/>
      <c r="DI53" s="902"/>
      <c r="DJ53" s="902"/>
      <c r="DK53" s="902"/>
      <c r="DL53" s="902"/>
      <c r="DM53" s="902"/>
      <c r="DN53" s="902"/>
      <c r="DO53" s="902"/>
      <c r="DP53" s="903"/>
      <c r="DQ53" s="901"/>
      <c r="DR53" s="902"/>
      <c r="DS53" s="902"/>
      <c r="DT53" s="902"/>
      <c r="DU53" s="902"/>
      <c r="DV53" s="902"/>
      <c r="DW53" s="902"/>
      <c r="DX53" s="902"/>
      <c r="DY53" s="902"/>
      <c r="DZ53" s="902"/>
      <c r="EA53" s="903"/>
      <c r="EB53" s="901"/>
      <c r="EC53" s="902"/>
      <c r="ED53" s="902"/>
      <c r="EE53" s="902"/>
      <c r="EF53" s="902"/>
      <c r="EG53" s="902"/>
      <c r="EH53" s="902"/>
      <c r="EI53" s="902"/>
      <c r="EJ53" s="902"/>
      <c r="EK53" s="902"/>
      <c r="EL53" s="903"/>
      <c r="EM53" s="901"/>
      <c r="EN53" s="902"/>
      <c r="EO53" s="902"/>
      <c r="EP53" s="902"/>
      <c r="EQ53" s="902"/>
      <c r="ER53" s="902"/>
      <c r="ES53" s="902"/>
      <c r="ET53" s="902"/>
      <c r="EU53" s="902"/>
      <c r="EV53" s="902"/>
      <c r="EW53" s="903"/>
      <c r="EX53" s="901"/>
      <c r="EY53" s="902"/>
      <c r="EZ53" s="902"/>
      <c r="FA53" s="902"/>
      <c r="FB53" s="902"/>
      <c r="FC53" s="902"/>
      <c r="FD53" s="902"/>
      <c r="FE53" s="902"/>
      <c r="FF53" s="902"/>
      <c r="FG53" s="902"/>
      <c r="FH53" s="903"/>
      <c r="FI53" s="901"/>
      <c r="FJ53" s="902"/>
      <c r="FK53" s="902"/>
      <c r="FL53" s="902"/>
      <c r="FM53" s="902"/>
      <c r="FN53" s="902"/>
      <c r="FO53" s="902"/>
      <c r="FP53" s="902"/>
      <c r="FQ53" s="902"/>
      <c r="FR53" s="902"/>
      <c r="FS53" s="903"/>
      <c r="FT53" s="901"/>
      <c r="FU53" s="902"/>
      <c r="FV53" s="902"/>
      <c r="FW53" s="902"/>
      <c r="FX53" s="902"/>
      <c r="FY53" s="902"/>
      <c r="FZ53" s="902"/>
      <c r="GA53" s="902"/>
      <c r="GB53" s="902"/>
      <c r="GC53" s="902"/>
      <c r="GD53" s="903"/>
      <c r="GE53" s="901"/>
      <c r="GF53" s="902"/>
      <c r="GG53" s="902"/>
      <c r="GH53" s="902"/>
      <c r="GI53" s="902"/>
      <c r="GJ53" s="902"/>
      <c r="GK53" s="902"/>
      <c r="GL53" s="902"/>
      <c r="GM53" s="902"/>
      <c r="GN53" s="902"/>
      <c r="GO53" s="903"/>
      <c r="GP53" s="901"/>
      <c r="GQ53" s="902"/>
      <c r="GR53" s="902"/>
      <c r="GS53" s="902"/>
      <c r="GT53" s="902"/>
      <c r="GU53" s="902"/>
      <c r="GV53" s="902"/>
      <c r="GW53" s="902"/>
      <c r="GX53" s="902"/>
      <c r="GY53" s="902"/>
      <c r="GZ53" s="903"/>
      <c r="HA53" s="901"/>
      <c r="HB53" s="902"/>
      <c r="HC53" s="902"/>
      <c r="HD53" s="902"/>
      <c r="HE53" s="902"/>
      <c r="HF53" s="902"/>
      <c r="HG53" s="902"/>
      <c r="HH53" s="902"/>
      <c r="HI53" s="902"/>
      <c r="HJ53" s="902"/>
      <c r="HK53" s="903"/>
      <c r="HL53" s="108"/>
      <c r="HM53" s="109"/>
      <c r="HN53" s="109"/>
      <c r="HO53" s="109"/>
      <c r="HP53" s="109"/>
      <c r="HQ53" s="109"/>
      <c r="HR53" s="109"/>
      <c r="HS53" s="109"/>
      <c r="HT53" s="109"/>
      <c r="HU53" s="109"/>
      <c r="HV53" s="110"/>
      <c r="HW53" s="901"/>
      <c r="HX53" s="902"/>
      <c r="HY53" s="902"/>
      <c r="HZ53" s="902"/>
      <c r="IA53" s="902"/>
      <c r="IB53" s="902"/>
      <c r="IC53" s="902"/>
      <c r="ID53" s="902"/>
      <c r="IE53" s="902"/>
      <c r="IF53" s="902"/>
      <c r="IG53" s="903"/>
      <c r="IH53" s="901"/>
      <c r="II53" s="902"/>
      <c r="IJ53" s="902"/>
      <c r="IK53" s="902"/>
      <c r="IL53" s="902"/>
      <c r="IM53" s="902"/>
      <c r="IN53" s="902"/>
      <c r="IO53" s="902"/>
      <c r="IP53" s="902"/>
      <c r="IQ53" s="902"/>
      <c r="IR53" s="903"/>
      <c r="IS53" s="55"/>
      <c r="IT53" s="55"/>
      <c r="IU53" s="55"/>
      <c r="IV53" s="68"/>
      <c r="IW53" s="47"/>
      <c r="IX53" s="728"/>
      <c r="IY53" s="731"/>
      <c r="IZ53" s="22"/>
      <c r="JA53" s="22"/>
      <c r="JB53" s="22"/>
      <c r="JC53" s="22"/>
      <c r="JD53" s="22"/>
      <c r="JE53" s="22"/>
      <c r="JF53" s="22"/>
      <c r="JG53" s="22"/>
      <c r="JH53" s="21"/>
      <c r="JI53" s="22"/>
      <c r="JJ53" s="22"/>
      <c r="JK53" s="22"/>
      <c r="JL53" s="22"/>
      <c r="JM53" s="22"/>
      <c r="JN53" s="22"/>
      <c r="JO53" s="22"/>
      <c r="JP53" s="22"/>
      <c r="JQ53" s="22"/>
      <c r="JR53" s="22"/>
      <c r="JS53" s="22"/>
      <c r="JT53" s="22"/>
      <c r="JU53" s="22"/>
      <c r="JV53" s="22"/>
      <c r="JW53" s="22"/>
      <c r="JX53" s="22"/>
      <c r="JY53" s="22"/>
      <c r="JZ53" s="22"/>
      <c r="KA53" s="22"/>
      <c r="KB53" s="22"/>
      <c r="KC53" s="22"/>
      <c r="KD53" s="22"/>
      <c r="KE53" s="22"/>
      <c r="KF53" s="22"/>
      <c r="KG53" s="22"/>
      <c r="KH53" s="22"/>
      <c r="KI53" s="22"/>
      <c r="KJ53" s="22"/>
      <c r="KK53" s="22"/>
      <c r="KL53" s="22"/>
      <c r="KM53" s="22"/>
      <c r="KN53" s="22"/>
      <c r="KO53" s="22"/>
      <c r="KP53" s="22"/>
      <c r="KQ53" s="22"/>
      <c r="KR53" s="22"/>
      <c r="KS53" s="22"/>
      <c r="KT53" s="22"/>
      <c r="KU53" s="22"/>
      <c r="KV53" s="22"/>
      <c r="KW53" s="22"/>
      <c r="KX53" s="22"/>
      <c r="KY53" s="22"/>
      <c r="KZ53" s="22"/>
      <c r="LA53" s="22"/>
      <c r="LB53" s="22"/>
      <c r="LC53" s="22"/>
      <c r="LD53" s="22"/>
      <c r="LE53" s="22"/>
      <c r="LF53" s="22"/>
      <c r="LG53" s="22"/>
      <c r="LH53" s="22"/>
      <c r="LI53" s="22"/>
      <c r="LJ53" s="23"/>
    </row>
    <row r="54" spans="2:322" ht="3.65" customHeight="1" thickTop="1">
      <c r="B54" s="811"/>
      <c r="C54" s="812"/>
      <c r="D54" s="812"/>
      <c r="E54" s="812"/>
      <c r="F54" s="812"/>
      <c r="G54" s="812"/>
      <c r="H54" s="812"/>
      <c r="I54" s="812"/>
      <c r="J54" s="812"/>
      <c r="K54" s="812"/>
      <c r="L54" s="812"/>
      <c r="M54" s="812"/>
      <c r="N54" s="812"/>
      <c r="O54" s="812"/>
      <c r="P54" s="812"/>
      <c r="Q54" s="812"/>
      <c r="R54" s="812"/>
      <c r="S54" s="812"/>
      <c r="T54" s="812"/>
      <c r="U54" s="812"/>
      <c r="V54" s="812"/>
      <c r="W54" s="812"/>
      <c r="X54" s="812"/>
      <c r="Y54" s="812"/>
      <c r="Z54" s="812"/>
      <c r="AA54" s="812"/>
      <c r="AB54" s="812"/>
      <c r="AC54" s="812"/>
      <c r="AD54" s="812"/>
      <c r="AE54" s="812"/>
      <c r="AF54" s="812"/>
      <c r="AG54" s="812"/>
      <c r="AH54" s="812"/>
      <c r="AI54" s="812"/>
      <c r="AJ54" s="812"/>
      <c r="AK54" s="812"/>
      <c r="AL54" s="812"/>
      <c r="AM54" s="812"/>
      <c r="AN54" s="812"/>
      <c r="AO54" s="813"/>
      <c r="AP54" s="22"/>
      <c r="AQ54" s="22"/>
      <c r="AR54" s="22"/>
      <c r="AS54" s="22"/>
      <c r="AT54" s="22"/>
      <c r="AU54" s="22"/>
      <c r="AV54" s="22"/>
      <c r="AW54" s="22"/>
      <c r="AX54" s="727"/>
      <c r="AY54" s="728"/>
      <c r="AZ54" s="116"/>
      <c r="BA54" s="326" t="str">
        <f>IF(BT47&lt;&gt;"",BT47,"")</f>
        <v>10 - 65</v>
      </c>
      <c r="BB54" s="326"/>
      <c r="BC54" s="326"/>
      <c r="BD54" s="326"/>
      <c r="BE54" s="889"/>
      <c r="BF54" s="890"/>
      <c r="BG54" s="890"/>
      <c r="BH54" s="890"/>
      <c r="BI54" s="890"/>
      <c r="BJ54" s="890"/>
      <c r="BK54" s="890"/>
      <c r="BL54" s="890"/>
      <c r="BM54" s="890"/>
      <c r="BN54" s="890"/>
      <c r="BO54" s="890"/>
      <c r="BP54" s="890"/>
      <c r="BQ54" s="890"/>
      <c r="BR54" s="890"/>
      <c r="BS54" s="891"/>
      <c r="BT54" s="897"/>
      <c r="BU54" s="898"/>
      <c r="BV54" s="898"/>
      <c r="BW54" s="898"/>
      <c r="BX54" s="898"/>
      <c r="BY54" s="898"/>
      <c r="BZ54" s="898"/>
      <c r="CA54" s="898"/>
      <c r="CB54" s="898"/>
      <c r="CC54" s="898"/>
      <c r="CD54" s="1011"/>
      <c r="CE54" s="1011"/>
      <c r="CF54" s="1011"/>
      <c r="CG54" s="1011"/>
      <c r="CH54" s="1011"/>
      <c r="CI54" s="1012"/>
      <c r="CJ54" s="901"/>
      <c r="CK54" s="902"/>
      <c r="CL54" s="902"/>
      <c r="CM54" s="902"/>
      <c r="CN54" s="902"/>
      <c r="CO54" s="902"/>
      <c r="CP54" s="902"/>
      <c r="CQ54" s="902"/>
      <c r="CR54" s="902"/>
      <c r="CS54" s="902"/>
      <c r="CT54" s="903"/>
      <c r="CU54" s="901"/>
      <c r="CV54" s="902"/>
      <c r="CW54" s="902"/>
      <c r="CX54" s="902"/>
      <c r="CY54" s="902"/>
      <c r="CZ54" s="902"/>
      <c r="DA54" s="902"/>
      <c r="DB54" s="902"/>
      <c r="DC54" s="902"/>
      <c r="DD54" s="902"/>
      <c r="DE54" s="903"/>
      <c r="DF54" s="901"/>
      <c r="DG54" s="902"/>
      <c r="DH54" s="902"/>
      <c r="DI54" s="902"/>
      <c r="DJ54" s="902"/>
      <c r="DK54" s="902"/>
      <c r="DL54" s="902"/>
      <c r="DM54" s="902"/>
      <c r="DN54" s="902"/>
      <c r="DO54" s="902"/>
      <c r="DP54" s="903"/>
      <c r="DQ54" s="901"/>
      <c r="DR54" s="902"/>
      <c r="DS54" s="902"/>
      <c r="DT54" s="902"/>
      <c r="DU54" s="902"/>
      <c r="DV54" s="902"/>
      <c r="DW54" s="902"/>
      <c r="DX54" s="902"/>
      <c r="DY54" s="902"/>
      <c r="DZ54" s="902"/>
      <c r="EA54" s="903"/>
      <c r="EB54" s="901"/>
      <c r="EC54" s="902"/>
      <c r="ED54" s="902"/>
      <c r="EE54" s="902"/>
      <c r="EF54" s="902"/>
      <c r="EG54" s="902"/>
      <c r="EH54" s="902"/>
      <c r="EI54" s="902"/>
      <c r="EJ54" s="902"/>
      <c r="EK54" s="902"/>
      <c r="EL54" s="903"/>
      <c r="EM54" s="901"/>
      <c r="EN54" s="902"/>
      <c r="EO54" s="902"/>
      <c r="EP54" s="902"/>
      <c r="EQ54" s="902"/>
      <c r="ER54" s="902"/>
      <c r="ES54" s="902"/>
      <c r="ET54" s="902"/>
      <c r="EU54" s="902"/>
      <c r="EV54" s="902"/>
      <c r="EW54" s="903"/>
      <c r="EX54" s="901"/>
      <c r="EY54" s="902"/>
      <c r="EZ54" s="902"/>
      <c r="FA54" s="902"/>
      <c r="FB54" s="902"/>
      <c r="FC54" s="902"/>
      <c r="FD54" s="902"/>
      <c r="FE54" s="902"/>
      <c r="FF54" s="902"/>
      <c r="FG54" s="902"/>
      <c r="FH54" s="903"/>
      <c r="FI54" s="901"/>
      <c r="FJ54" s="902"/>
      <c r="FK54" s="902"/>
      <c r="FL54" s="902"/>
      <c r="FM54" s="902"/>
      <c r="FN54" s="902"/>
      <c r="FO54" s="902"/>
      <c r="FP54" s="902"/>
      <c r="FQ54" s="902"/>
      <c r="FR54" s="902"/>
      <c r="FS54" s="903"/>
      <c r="FT54" s="901"/>
      <c r="FU54" s="902"/>
      <c r="FV54" s="902"/>
      <c r="FW54" s="902"/>
      <c r="FX54" s="902"/>
      <c r="FY54" s="902"/>
      <c r="FZ54" s="902"/>
      <c r="GA54" s="902"/>
      <c r="GB54" s="902"/>
      <c r="GC54" s="902"/>
      <c r="GD54" s="903"/>
      <c r="GE54" s="901"/>
      <c r="GF54" s="902"/>
      <c r="GG54" s="902"/>
      <c r="GH54" s="902"/>
      <c r="GI54" s="902"/>
      <c r="GJ54" s="902"/>
      <c r="GK54" s="902"/>
      <c r="GL54" s="902"/>
      <c r="GM54" s="902"/>
      <c r="GN54" s="902"/>
      <c r="GO54" s="903"/>
      <c r="GP54" s="901"/>
      <c r="GQ54" s="902"/>
      <c r="GR54" s="902"/>
      <c r="GS54" s="902"/>
      <c r="GT54" s="902"/>
      <c r="GU54" s="902"/>
      <c r="GV54" s="902"/>
      <c r="GW54" s="902"/>
      <c r="GX54" s="902"/>
      <c r="GY54" s="902"/>
      <c r="GZ54" s="903"/>
      <c r="HA54" s="901"/>
      <c r="HB54" s="902"/>
      <c r="HC54" s="902"/>
      <c r="HD54" s="902"/>
      <c r="HE54" s="902"/>
      <c r="HF54" s="902"/>
      <c r="HG54" s="902"/>
      <c r="HH54" s="902"/>
      <c r="HI54" s="902"/>
      <c r="HJ54" s="902"/>
      <c r="HK54" s="903"/>
      <c r="HL54" s="108"/>
      <c r="HM54" s="109"/>
      <c r="HN54" s="109"/>
      <c r="HO54" s="109"/>
      <c r="HP54" s="109"/>
      <c r="HQ54" s="109"/>
      <c r="HR54" s="109"/>
      <c r="HS54" s="109"/>
      <c r="HT54" s="109"/>
      <c r="HU54" s="109"/>
      <c r="HV54" s="110"/>
      <c r="HW54" s="901"/>
      <c r="HX54" s="902"/>
      <c r="HY54" s="902"/>
      <c r="HZ54" s="902"/>
      <c r="IA54" s="902"/>
      <c r="IB54" s="902"/>
      <c r="IC54" s="902"/>
      <c r="ID54" s="902"/>
      <c r="IE54" s="902"/>
      <c r="IF54" s="902"/>
      <c r="IG54" s="903"/>
      <c r="IH54" s="901"/>
      <c r="II54" s="902"/>
      <c r="IJ54" s="902"/>
      <c r="IK54" s="902"/>
      <c r="IL54" s="902"/>
      <c r="IM54" s="902"/>
      <c r="IN54" s="902"/>
      <c r="IO54" s="902"/>
      <c r="IP54" s="902"/>
      <c r="IQ54" s="902"/>
      <c r="IR54" s="903"/>
      <c r="IS54" s="55"/>
      <c r="IT54" s="55"/>
      <c r="IU54" s="55"/>
      <c r="IV54" s="68"/>
      <c r="IW54" s="47"/>
      <c r="IX54" s="728"/>
      <c r="IY54" s="731"/>
      <c r="IZ54" s="22"/>
      <c r="JA54" s="22"/>
      <c r="JB54" s="22"/>
      <c r="JC54" s="22"/>
      <c r="JD54" s="22"/>
      <c r="JE54" s="22"/>
      <c r="JF54" s="22"/>
      <c r="JG54" s="22"/>
      <c r="JH54" s="21"/>
      <c r="JI54" s="22"/>
      <c r="JJ54" s="22"/>
      <c r="JK54" s="22"/>
      <c r="JL54" s="22"/>
      <c r="JM54" s="22"/>
      <c r="JN54" s="22"/>
      <c r="JO54" s="22"/>
      <c r="JP54" s="22"/>
      <c r="JQ54" s="22"/>
      <c r="JR54" s="22"/>
      <c r="JS54" s="22"/>
      <c r="JT54" s="22"/>
      <c r="JU54" s="22"/>
      <c r="JV54" s="22"/>
      <c r="JW54" s="22"/>
      <c r="JX54" s="22"/>
      <c r="JY54" s="22"/>
      <c r="JZ54" s="22"/>
      <c r="KA54" s="22"/>
      <c r="KB54" s="22"/>
      <c r="KC54" s="22"/>
      <c r="KD54" s="22"/>
      <c r="KE54" s="22"/>
      <c r="KF54" s="22"/>
      <c r="KG54" s="22"/>
      <c r="KH54" s="22"/>
      <c r="KI54" s="22"/>
      <c r="KJ54" s="22"/>
      <c r="KK54" s="22"/>
      <c r="KL54" s="22"/>
      <c r="KM54" s="22"/>
      <c r="KN54" s="22"/>
      <c r="KO54" s="22"/>
      <c r="KP54" s="22"/>
      <c r="KQ54" s="22"/>
      <c r="KR54" s="22"/>
      <c r="KS54" s="22"/>
      <c r="KT54" s="22"/>
      <c r="KU54" s="22"/>
      <c r="KV54" s="22"/>
      <c r="KW54" s="22"/>
      <c r="KX54" s="22"/>
      <c r="KY54" s="22"/>
      <c r="KZ54" s="22"/>
      <c r="LA54" s="22"/>
      <c r="LB54" s="22"/>
      <c r="LC54" s="22"/>
      <c r="LD54" s="22"/>
      <c r="LE54" s="22"/>
      <c r="LF54" s="22"/>
      <c r="LG54" s="22"/>
      <c r="LH54" s="22"/>
      <c r="LI54" s="22"/>
      <c r="LJ54" s="23"/>
    </row>
    <row r="55" spans="2:322" ht="3.65" customHeight="1">
      <c r="B55" s="814"/>
      <c r="C55" s="815"/>
      <c r="D55" s="815"/>
      <c r="E55" s="815"/>
      <c r="F55" s="815"/>
      <c r="G55" s="815"/>
      <c r="H55" s="815"/>
      <c r="I55" s="815"/>
      <c r="J55" s="815"/>
      <c r="K55" s="815"/>
      <c r="L55" s="815"/>
      <c r="M55" s="815"/>
      <c r="N55" s="815"/>
      <c r="O55" s="815"/>
      <c r="P55" s="815"/>
      <c r="Q55" s="815"/>
      <c r="R55" s="815"/>
      <c r="S55" s="815"/>
      <c r="T55" s="815"/>
      <c r="U55" s="815"/>
      <c r="V55" s="815"/>
      <c r="W55" s="815"/>
      <c r="X55" s="815"/>
      <c r="Y55" s="815"/>
      <c r="Z55" s="815"/>
      <c r="AA55" s="815"/>
      <c r="AB55" s="815"/>
      <c r="AC55" s="815"/>
      <c r="AD55" s="815"/>
      <c r="AE55" s="815"/>
      <c r="AF55" s="815"/>
      <c r="AG55" s="815"/>
      <c r="AH55" s="815"/>
      <c r="AI55" s="815"/>
      <c r="AJ55" s="815"/>
      <c r="AK55" s="815"/>
      <c r="AL55" s="815"/>
      <c r="AM55" s="815"/>
      <c r="AN55" s="815"/>
      <c r="AO55" s="816"/>
      <c r="AP55" s="22"/>
      <c r="AQ55" s="22"/>
      <c r="AR55" s="22"/>
      <c r="AS55" s="22"/>
      <c r="AT55" s="22"/>
      <c r="AU55" s="22"/>
      <c r="AV55" s="22"/>
      <c r="AW55" s="22"/>
      <c r="AX55" s="727"/>
      <c r="AY55" s="728"/>
      <c r="AZ55" s="116"/>
      <c r="BA55" s="326"/>
      <c r="BB55" s="326"/>
      <c r="BC55" s="326"/>
      <c r="BD55" s="326"/>
      <c r="BE55" s="892"/>
      <c r="BF55" s="893"/>
      <c r="BG55" s="893"/>
      <c r="BH55" s="893"/>
      <c r="BI55" s="893"/>
      <c r="BJ55" s="893"/>
      <c r="BK55" s="893"/>
      <c r="BL55" s="893"/>
      <c r="BM55" s="893"/>
      <c r="BN55" s="893"/>
      <c r="BO55" s="893"/>
      <c r="BP55" s="893"/>
      <c r="BQ55" s="893"/>
      <c r="BR55" s="893"/>
      <c r="BS55" s="894"/>
      <c r="BT55" s="899"/>
      <c r="BU55" s="900"/>
      <c r="BV55" s="900"/>
      <c r="BW55" s="900"/>
      <c r="BX55" s="900"/>
      <c r="BY55" s="900"/>
      <c r="BZ55" s="900"/>
      <c r="CA55" s="900"/>
      <c r="CB55" s="900"/>
      <c r="CC55" s="900"/>
      <c r="CD55" s="1013"/>
      <c r="CE55" s="1013"/>
      <c r="CF55" s="1013"/>
      <c r="CG55" s="1013"/>
      <c r="CH55" s="1013"/>
      <c r="CI55" s="1014"/>
      <c r="CJ55" s="901"/>
      <c r="CK55" s="902"/>
      <c r="CL55" s="902"/>
      <c r="CM55" s="902"/>
      <c r="CN55" s="902"/>
      <c r="CO55" s="902"/>
      <c r="CP55" s="902"/>
      <c r="CQ55" s="902"/>
      <c r="CR55" s="902"/>
      <c r="CS55" s="902"/>
      <c r="CT55" s="903"/>
      <c r="CU55" s="901"/>
      <c r="CV55" s="902"/>
      <c r="CW55" s="902"/>
      <c r="CX55" s="902"/>
      <c r="CY55" s="902"/>
      <c r="CZ55" s="902"/>
      <c r="DA55" s="902"/>
      <c r="DB55" s="902"/>
      <c r="DC55" s="902"/>
      <c r="DD55" s="902"/>
      <c r="DE55" s="903"/>
      <c r="DF55" s="901"/>
      <c r="DG55" s="902"/>
      <c r="DH55" s="902"/>
      <c r="DI55" s="902"/>
      <c r="DJ55" s="902"/>
      <c r="DK55" s="902"/>
      <c r="DL55" s="902"/>
      <c r="DM55" s="902"/>
      <c r="DN55" s="902"/>
      <c r="DO55" s="902"/>
      <c r="DP55" s="903"/>
      <c r="DQ55" s="901"/>
      <c r="DR55" s="902"/>
      <c r="DS55" s="902"/>
      <c r="DT55" s="902"/>
      <c r="DU55" s="902"/>
      <c r="DV55" s="902"/>
      <c r="DW55" s="902"/>
      <c r="DX55" s="902"/>
      <c r="DY55" s="902"/>
      <c r="DZ55" s="902"/>
      <c r="EA55" s="903"/>
      <c r="EB55" s="901"/>
      <c r="EC55" s="902"/>
      <c r="ED55" s="902"/>
      <c r="EE55" s="902"/>
      <c r="EF55" s="902"/>
      <c r="EG55" s="902"/>
      <c r="EH55" s="902"/>
      <c r="EI55" s="902"/>
      <c r="EJ55" s="902"/>
      <c r="EK55" s="902"/>
      <c r="EL55" s="903"/>
      <c r="EM55" s="901"/>
      <c r="EN55" s="902"/>
      <c r="EO55" s="902"/>
      <c r="EP55" s="902"/>
      <c r="EQ55" s="902"/>
      <c r="ER55" s="902"/>
      <c r="ES55" s="902"/>
      <c r="ET55" s="902"/>
      <c r="EU55" s="902"/>
      <c r="EV55" s="902"/>
      <c r="EW55" s="903"/>
      <c r="EX55" s="901"/>
      <c r="EY55" s="902"/>
      <c r="EZ55" s="902"/>
      <c r="FA55" s="902"/>
      <c r="FB55" s="902"/>
      <c r="FC55" s="902"/>
      <c r="FD55" s="902"/>
      <c r="FE55" s="902"/>
      <c r="FF55" s="902"/>
      <c r="FG55" s="902"/>
      <c r="FH55" s="903"/>
      <c r="FI55" s="901"/>
      <c r="FJ55" s="902"/>
      <c r="FK55" s="902"/>
      <c r="FL55" s="902"/>
      <c r="FM55" s="902"/>
      <c r="FN55" s="902"/>
      <c r="FO55" s="902"/>
      <c r="FP55" s="902"/>
      <c r="FQ55" s="902"/>
      <c r="FR55" s="902"/>
      <c r="FS55" s="903"/>
      <c r="FT55" s="901"/>
      <c r="FU55" s="902"/>
      <c r="FV55" s="902"/>
      <c r="FW55" s="902"/>
      <c r="FX55" s="902"/>
      <c r="FY55" s="902"/>
      <c r="FZ55" s="902"/>
      <c r="GA55" s="902"/>
      <c r="GB55" s="902"/>
      <c r="GC55" s="902"/>
      <c r="GD55" s="903"/>
      <c r="GE55" s="901"/>
      <c r="GF55" s="902"/>
      <c r="GG55" s="902"/>
      <c r="GH55" s="902"/>
      <c r="GI55" s="902"/>
      <c r="GJ55" s="902"/>
      <c r="GK55" s="902"/>
      <c r="GL55" s="902"/>
      <c r="GM55" s="902"/>
      <c r="GN55" s="902"/>
      <c r="GO55" s="903"/>
      <c r="GP55" s="901"/>
      <c r="GQ55" s="902"/>
      <c r="GR55" s="902"/>
      <c r="GS55" s="902"/>
      <c r="GT55" s="902"/>
      <c r="GU55" s="902"/>
      <c r="GV55" s="902"/>
      <c r="GW55" s="902"/>
      <c r="GX55" s="902"/>
      <c r="GY55" s="902"/>
      <c r="GZ55" s="903"/>
      <c r="HA55" s="901"/>
      <c r="HB55" s="902"/>
      <c r="HC55" s="902"/>
      <c r="HD55" s="902"/>
      <c r="HE55" s="902"/>
      <c r="HF55" s="902"/>
      <c r="HG55" s="902"/>
      <c r="HH55" s="902"/>
      <c r="HI55" s="902"/>
      <c r="HJ55" s="902"/>
      <c r="HK55" s="903"/>
      <c r="HL55" s="108"/>
      <c r="HM55" s="109"/>
      <c r="HN55" s="109"/>
      <c r="HO55" s="109"/>
      <c r="HP55" s="109"/>
      <c r="HQ55" s="109"/>
      <c r="HR55" s="109"/>
      <c r="HS55" s="109"/>
      <c r="HT55" s="109"/>
      <c r="HU55" s="109"/>
      <c r="HV55" s="110"/>
      <c r="HW55" s="901"/>
      <c r="HX55" s="902"/>
      <c r="HY55" s="902"/>
      <c r="HZ55" s="902"/>
      <c r="IA55" s="902"/>
      <c r="IB55" s="902"/>
      <c r="IC55" s="902"/>
      <c r="ID55" s="902"/>
      <c r="IE55" s="902"/>
      <c r="IF55" s="902"/>
      <c r="IG55" s="903"/>
      <c r="IH55" s="901"/>
      <c r="II55" s="902"/>
      <c r="IJ55" s="902"/>
      <c r="IK55" s="902"/>
      <c r="IL55" s="902"/>
      <c r="IM55" s="902"/>
      <c r="IN55" s="902"/>
      <c r="IO55" s="902"/>
      <c r="IP55" s="902"/>
      <c r="IQ55" s="902"/>
      <c r="IR55" s="903"/>
      <c r="IS55" s="55"/>
      <c r="IT55" s="55"/>
      <c r="IU55" s="55"/>
      <c r="IV55" s="68"/>
      <c r="IW55" s="47"/>
      <c r="IX55" s="728"/>
      <c r="IY55" s="731"/>
      <c r="IZ55" s="22"/>
      <c r="JA55" s="22"/>
      <c r="JB55" s="22"/>
      <c r="JC55" s="22"/>
      <c r="JD55" s="22"/>
      <c r="JE55" s="22"/>
      <c r="JF55" s="22"/>
      <c r="JG55" s="22"/>
      <c r="JH55" s="21"/>
      <c r="JI55" s="22"/>
      <c r="JJ55" s="22"/>
      <c r="JK55" s="22"/>
      <c r="JL55" s="22"/>
      <c r="JM55" s="22"/>
      <c r="JN55" s="22"/>
      <c r="JO55" s="22"/>
      <c r="JP55" s="22"/>
      <c r="JQ55" s="22"/>
      <c r="JR55" s="22"/>
      <c r="JS55" s="22"/>
      <c r="JT55" s="22"/>
      <c r="JU55" s="22"/>
      <c r="JV55" s="22"/>
      <c r="JW55" s="22"/>
      <c r="JX55" s="22"/>
      <c r="JY55" s="22"/>
      <c r="JZ55" s="22"/>
      <c r="KA55" s="22"/>
      <c r="KB55" s="22"/>
      <c r="KC55" s="22"/>
      <c r="KD55" s="22"/>
      <c r="KE55" s="22"/>
      <c r="KF55" s="22"/>
      <c r="KG55" s="22"/>
      <c r="KH55" s="22"/>
      <c r="KI55" s="22"/>
      <c r="KJ55" s="22"/>
      <c r="KK55" s="22"/>
      <c r="KL55" s="22"/>
      <c r="KM55" s="22"/>
      <c r="KN55" s="22"/>
      <c r="KO55" s="22"/>
      <c r="KP55" s="22"/>
      <c r="KQ55" s="22"/>
      <c r="KR55" s="22"/>
      <c r="KS55" s="22"/>
      <c r="KT55" s="22"/>
      <c r="KU55" s="22"/>
      <c r="KV55" s="22"/>
      <c r="KW55" s="22"/>
      <c r="KX55" s="22"/>
      <c r="KY55" s="22"/>
      <c r="KZ55" s="22"/>
      <c r="LA55" s="22"/>
      <c r="LB55" s="22"/>
      <c r="LC55" s="22"/>
      <c r="LD55" s="22"/>
      <c r="LE55" s="22"/>
      <c r="LF55" s="22"/>
      <c r="LG55" s="22"/>
      <c r="LH55" s="22"/>
      <c r="LI55" s="22"/>
      <c r="LJ55" s="23"/>
    </row>
    <row r="56" spans="2:322" ht="3.65" customHeight="1">
      <c r="B56" s="814"/>
      <c r="C56" s="815"/>
      <c r="D56" s="815"/>
      <c r="E56" s="815"/>
      <c r="F56" s="815"/>
      <c r="G56" s="815"/>
      <c r="H56" s="815"/>
      <c r="I56" s="815"/>
      <c r="J56" s="815"/>
      <c r="K56" s="815"/>
      <c r="L56" s="815"/>
      <c r="M56" s="815"/>
      <c r="N56" s="815"/>
      <c r="O56" s="815"/>
      <c r="P56" s="815"/>
      <c r="Q56" s="815"/>
      <c r="R56" s="815"/>
      <c r="S56" s="815"/>
      <c r="T56" s="815"/>
      <c r="U56" s="815"/>
      <c r="V56" s="815"/>
      <c r="W56" s="815"/>
      <c r="X56" s="815"/>
      <c r="Y56" s="815"/>
      <c r="Z56" s="815"/>
      <c r="AA56" s="815"/>
      <c r="AB56" s="815"/>
      <c r="AC56" s="815"/>
      <c r="AD56" s="815"/>
      <c r="AE56" s="815"/>
      <c r="AF56" s="815"/>
      <c r="AG56" s="815"/>
      <c r="AH56" s="815"/>
      <c r="AI56" s="815"/>
      <c r="AJ56" s="815"/>
      <c r="AK56" s="815"/>
      <c r="AL56" s="815"/>
      <c r="AM56" s="815"/>
      <c r="AN56" s="815"/>
      <c r="AO56" s="816"/>
      <c r="AP56" s="22"/>
      <c r="AQ56" s="22"/>
      <c r="AR56" s="22"/>
      <c r="AS56" s="22"/>
      <c r="AT56" s="22"/>
      <c r="AU56" s="22"/>
      <c r="AV56" s="22"/>
      <c r="AW56" s="22"/>
      <c r="AX56" s="729"/>
      <c r="AY56" s="730"/>
      <c r="AZ56" s="117"/>
      <c r="BA56" s="326" t="str">
        <f>_xlfn.IFS(BY64=400,"Prof1",BY64=600,"Prof",BY64=1000,"Prof")</f>
        <v>Prof</v>
      </c>
      <c r="BB56" s="326"/>
      <c r="BC56" s="326"/>
      <c r="BD56" s="326"/>
      <c r="BE56" s="841" t="s">
        <v>93</v>
      </c>
      <c r="BF56" s="842"/>
      <c r="BG56" s="842"/>
      <c r="BH56" s="842"/>
      <c r="BI56" s="842"/>
      <c r="BJ56" s="842"/>
      <c r="BK56" s="842"/>
      <c r="BL56" s="842"/>
      <c r="BM56" s="842"/>
      <c r="BN56" s="842"/>
      <c r="BO56" s="842"/>
      <c r="BP56" s="842"/>
      <c r="BQ56" s="842"/>
      <c r="BR56" s="842"/>
      <c r="BS56" s="843"/>
      <c r="BT56" s="850" t="s">
        <v>92</v>
      </c>
      <c r="BU56" s="851"/>
      <c r="BV56" s="851"/>
      <c r="BW56" s="851"/>
      <c r="BX56" s="851"/>
      <c r="BY56" s="851"/>
      <c r="BZ56" s="851"/>
      <c r="CA56" s="851"/>
      <c r="CB56" s="851"/>
      <c r="CC56" s="851"/>
      <c r="CD56" s="856"/>
      <c r="CE56" s="856"/>
      <c r="CF56" s="856"/>
      <c r="CG56" s="856"/>
      <c r="CH56" s="856"/>
      <c r="CI56" s="857"/>
      <c r="CJ56" s="901"/>
      <c r="CK56" s="902"/>
      <c r="CL56" s="902"/>
      <c r="CM56" s="902"/>
      <c r="CN56" s="902"/>
      <c r="CO56" s="902"/>
      <c r="CP56" s="902"/>
      <c r="CQ56" s="902"/>
      <c r="CR56" s="902"/>
      <c r="CS56" s="902"/>
      <c r="CT56" s="903"/>
      <c r="CU56" s="901"/>
      <c r="CV56" s="902"/>
      <c r="CW56" s="902"/>
      <c r="CX56" s="902"/>
      <c r="CY56" s="902"/>
      <c r="CZ56" s="902"/>
      <c r="DA56" s="902"/>
      <c r="DB56" s="902"/>
      <c r="DC56" s="902"/>
      <c r="DD56" s="902"/>
      <c r="DE56" s="903"/>
      <c r="DF56" s="901"/>
      <c r="DG56" s="902"/>
      <c r="DH56" s="902"/>
      <c r="DI56" s="902"/>
      <c r="DJ56" s="902"/>
      <c r="DK56" s="902"/>
      <c r="DL56" s="902"/>
      <c r="DM56" s="902"/>
      <c r="DN56" s="902"/>
      <c r="DO56" s="902"/>
      <c r="DP56" s="903"/>
      <c r="DQ56" s="901"/>
      <c r="DR56" s="902"/>
      <c r="DS56" s="902"/>
      <c r="DT56" s="902"/>
      <c r="DU56" s="902"/>
      <c r="DV56" s="902"/>
      <c r="DW56" s="902"/>
      <c r="DX56" s="902"/>
      <c r="DY56" s="902"/>
      <c r="DZ56" s="902"/>
      <c r="EA56" s="903"/>
      <c r="EB56" s="901"/>
      <c r="EC56" s="902"/>
      <c r="ED56" s="902"/>
      <c r="EE56" s="902"/>
      <c r="EF56" s="902"/>
      <c r="EG56" s="902"/>
      <c r="EH56" s="902"/>
      <c r="EI56" s="902"/>
      <c r="EJ56" s="902"/>
      <c r="EK56" s="902"/>
      <c r="EL56" s="903"/>
      <c r="EM56" s="901"/>
      <c r="EN56" s="902"/>
      <c r="EO56" s="902"/>
      <c r="EP56" s="902"/>
      <c r="EQ56" s="902"/>
      <c r="ER56" s="902"/>
      <c r="ES56" s="902"/>
      <c r="ET56" s="902"/>
      <c r="EU56" s="902"/>
      <c r="EV56" s="902"/>
      <c r="EW56" s="903"/>
      <c r="EX56" s="901"/>
      <c r="EY56" s="902"/>
      <c r="EZ56" s="902"/>
      <c r="FA56" s="902"/>
      <c r="FB56" s="902"/>
      <c r="FC56" s="902"/>
      <c r="FD56" s="902"/>
      <c r="FE56" s="902"/>
      <c r="FF56" s="902"/>
      <c r="FG56" s="902"/>
      <c r="FH56" s="903"/>
      <c r="FI56" s="901"/>
      <c r="FJ56" s="902"/>
      <c r="FK56" s="902"/>
      <c r="FL56" s="902"/>
      <c r="FM56" s="902"/>
      <c r="FN56" s="902"/>
      <c r="FO56" s="902"/>
      <c r="FP56" s="902"/>
      <c r="FQ56" s="902"/>
      <c r="FR56" s="902"/>
      <c r="FS56" s="903"/>
      <c r="FT56" s="901"/>
      <c r="FU56" s="902"/>
      <c r="FV56" s="902"/>
      <c r="FW56" s="902"/>
      <c r="FX56" s="902"/>
      <c r="FY56" s="902"/>
      <c r="FZ56" s="902"/>
      <c r="GA56" s="902"/>
      <c r="GB56" s="902"/>
      <c r="GC56" s="902"/>
      <c r="GD56" s="903"/>
      <c r="GE56" s="901"/>
      <c r="GF56" s="902"/>
      <c r="GG56" s="902"/>
      <c r="GH56" s="902"/>
      <c r="GI56" s="902"/>
      <c r="GJ56" s="902"/>
      <c r="GK56" s="902"/>
      <c r="GL56" s="902"/>
      <c r="GM56" s="902"/>
      <c r="GN56" s="902"/>
      <c r="GO56" s="903"/>
      <c r="GP56" s="901"/>
      <c r="GQ56" s="902"/>
      <c r="GR56" s="902"/>
      <c r="GS56" s="902"/>
      <c r="GT56" s="902"/>
      <c r="GU56" s="902"/>
      <c r="GV56" s="902"/>
      <c r="GW56" s="902"/>
      <c r="GX56" s="902"/>
      <c r="GY56" s="902"/>
      <c r="GZ56" s="903"/>
      <c r="HA56" s="901"/>
      <c r="HB56" s="902"/>
      <c r="HC56" s="902"/>
      <c r="HD56" s="902"/>
      <c r="HE56" s="902"/>
      <c r="HF56" s="902"/>
      <c r="HG56" s="902"/>
      <c r="HH56" s="902"/>
      <c r="HI56" s="902"/>
      <c r="HJ56" s="902"/>
      <c r="HK56" s="903"/>
      <c r="HL56" s="108"/>
      <c r="HM56" s="109"/>
      <c r="HN56" s="109"/>
      <c r="HO56" s="109"/>
      <c r="HP56" s="109"/>
      <c r="HQ56" s="109"/>
      <c r="HR56" s="109"/>
      <c r="HS56" s="109"/>
      <c r="HT56" s="109"/>
      <c r="HU56" s="109"/>
      <c r="HV56" s="110"/>
      <c r="HW56" s="901"/>
      <c r="HX56" s="902"/>
      <c r="HY56" s="902"/>
      <c r="HZ56" s="902"/>
      <c r="IA56" s="902"/>
      <c r="IB56" s="902"/>
      <c r="IC56" s="902"/>
      <c r="ID56" s="902"/>
      <c r="IE56" s="902"/>
      <c r="IF56" s="902"/>
      <c r="IG56" s="903"/>
      <c r="IH56" s="901"/>
      <c r="II56" s="902"/>
      <c r="IJ56" s="902"/>
      <c r="IK56" s="902"/>
      <c r="IL56" s="902"/>
      <c r="IM56" s="902"/>
      <c r="IN56" s="902"/>
      <c r="IO56" s="902"/>
      <c r="IP56" s="902"/>
      <c r="IQ56" s="902"/>
      <c r="IR56" s="903"/>
      <c r="IS56" s="55"/>
      <c r="IT56" s="55"/>
      <c r="IU56" s="55"/>
      <c r="IV56" s="68"/>
      <c r="IW56" s="48"/>
      <c r="IX56" s="730"/>
      <c r="IY56" s="732"/>
      <c r="IZ56" s="22"/>
      <c r="JA56" s="22"/>
      <c r="JB56" s="22"/>
      <c r="JC56" s="22"/>
      <c r="JD56" s="22"/>
      <c r="JE56" s="22"/>
      <c r="JF56" s="22"/>
      <c r="JG56" s="22"/>
      <c r="JH56" s="21"/>
      <c r="JI56" s="22"/>
      <c r="JJ56" s="22"/>
      <c r="JK56" s="22"/>
      <c r="JL56" s="22"/>
      <c r="JM56" s="22"/>
      <c r="JN56" s="22"/>
      <c r="JO56" s="22"/>
      <c r="JP56" s="22"/>
      <c r="JQ56" s="22"/>
      <c r="JR56" s="22"/>
      <c r="JS56" s="22"/>
      <c r="JT56" s="22"/>
      <c r="JU56" s="22"/>
      <c r="JV56" s="22"/>
      <c r="JW56" s="22"/>
      <c r="JX56" s="22"/>
      <c r="JY56" s="22"/>
      <c r="JZ56" s="22"/>
      <c r="KA56" s="22"/>
      <c r="KB56" s="22"/>
      <c r="KC56" s="22"/>
      <c r="KD56" s="22"/>
      <c r="KE56" s="22"/>
      <c r="KF56" s="22"/>
      <c r="KG56" s="22"/>
      <c r="KH56" s="22"/>
      <c r="KI56" s="22"/>
      <c r="KJ56" s="22"/>
      <c r="KK56" s="22"/>
      <c r="KL56" s="22"/>
      <c r="KM56" s="22"/>
      <c r="KN56" s="22"/>
      <c r="KO56" s="22"/>
      <c r="KP56" s="22"/>
      <c r="KQ56" s="22"/>
      <c r="KR56" s="22"/>
      <c r="KS56" s="22"/>
      <c r="KT56" s="22"/>
      <c r="KU56" s="22"/>
      <c r="KV56" s="22"/>
      <c r="KW56" s="22"/>
      <c r="KX56" s="22"/>
      <c r="KY56" s="22"/>
      <c r="KZ56" s="22"/>
      <c r="LA56" s="22"/>
      <c r="LB56" s="22"/>
      <c r="LC56" s="22"/>
      <c r="LD56" s="22"/>
      <c r="LE56" s="22"/>
      <c r="LF56" s="22"/>
      <c r="LG56" s="22"/>
      <c r="LH56" s="22"/>
      <c r="LI56" s="22"/>
      <c r="LJ56" s="23"/>
    </row>
    <row r="57" spans="2:322" ht="3.65" customHeight="1">
      <c r="B57" s="814"/>
      <c r="C57" s="815"/>
      <c r="D57" s="815"/>
      <c r="E57" s="815"/>
      <c r="F57" s="815"/>
      <c r="G57" s="815"/>
      <c r="H57" s="815"/>
      <c r="I57" s="815"/>
      <c r="J57" s="815"/>
      <c r="K57" s="815"/>
      <c r="L57" s="815"/>
      <c r="M57" s="815"/>
      <c r="N57" s="815"/>
      <c r="O57" s="815"/>
      <c r="P57" s="815"/>
      <c r="Q57" s="815"/>
      <c r="R57" s="815"/>
      <c r="S57" s="815"/>
      <c r="T57" s="815"/>
      <c r="U57" s="815"/>
      <c r="V57" s="815"/>
      <c r="W57" s="815"/>
      <c r="X57" s="815"/>
      <c r="Y57" s="815"/>
      <c r="Z57" s="815"/>
      <c r="AA57" s="815"/>
      <c r="AB57" s="815"/>
      <c r="AC57" s="815"/>
      <c r="AD57" s="815"/>
      <c r="AE57" s="815"/>
      <c r="AF57" s="815"/>
      <c r="AG57" s="815"/>
      <c r="AH57" s="815"/>
      <c r="AI57" s="815"/>
      <c r="AJ57" s="815"/>
      <c r="AK57" s="815"/>
      <c r="AL57" s="815"/>
      <c r="AM57" s="815"/>
      <c r="AN57" s="815"/>
      <c r="AO57" s="816"/>
      <c r="AP57" s="22"/>
      <c r="AQ57" s="22"/>
      <c r="AR57" s="22"/>
      <c r="AS57" s="22"/>
      <c r="AT57" s="22"/>
      <c r="AU57" s="22"/>
      <c r="AV57" s="22"/>
      <c r="AW57" s="22"/>
      <c r="AX57" s="830" t="s">
        <v>2</v>
      </c>
      <c r="AY57" s="831"/>
      <c r="AZ57" s="118"/>
      <c r="BA57" s="326"/>
      <c r="BB57" s="326"/>
      <c r="BC57" s="326"/>
      <c r="BD57" s="326"/>
      <c r="BE57" s="844"/>
      <c r="BF57" s="845"/>
      <c r="BG57" s="845"/>
      <c r="BH57" s="845"/>
      <c r="BI57" s="845"/>
      <c r="BJ57" s="845"/>
      <c r="BK57" s="845"/>
      <c r="BL57" s="845"/>
      <c r="BM57" s="845"/>
      <c r="BN57" s="845"/>
      <c r="BO57" s="845"/>
      <c r="BP57" s="845"/>
      <c r="BQ57" s="845"/>
      <c r="BR57" s="845"/>
      <c r="BS57" s="846"/>
      <c r="BT57" s="852"/>
      <c r="BU57" s="853"/>
      <c r="BV57" s="853"/>
      <c r="BW57" s="853"/>
      <c r="BX57" s="853"/>
      <c r="BY57" s="853"/>
      <c r="BZ57" s="853"/>
      <c r="CA57" s="853"/>
      <c r="CB57" s="853"/>
      <c r="CC57" s="853"/>
      <c r="CD57" s="858"/>
      <c r="CE57" s="858"/>
      <c r="CF57" s="858"/>
      <c r="CG57" s="858"/>
      <c r="CH57" s="858"/>
      <c r="CI57" s="859"/>
      <c r="CJ57" s="57"/>
      <c r="CK57" s="27"/>
      <c r="CL57" s="53"/>
      <c r="CM57" s="53"/>
      <c r="CN57" s="53"/>
      <c r="CO57" s="53"/>
      <c r="CP57" s="53"/>
      <c r="CQ57" s="53"/>
      <c r="CR57" s="53"/>
      <c r="CS57" s="53"/>
      <c r="CT57" s="68"/>
      <c r="CU57" s="57"/>
      <c r="CV57" s="27"/>
      <c r="CW57" s="53"/>
      <c r="CX57" s="53"/>
      <c r="CY57" s="53"/>
      <c r="CZ57" s="914" t="s">
        <v>51</v>
      </c>
      <c r="DA57" s="914"/>
      <c r="DB57" s="914"/>
      <c r="DC57" s="914"/>
      <c r="DD57" s="914"/>
      <c r="DE57" s="915"/>
      <c r="DF57" s="57"/>
      <c r="DG57" s="27"/>
      <c r="DH57" s="53"/>
      <c r="DI57" s="53"/>
      <c r="DJ57" s="53"/>
      <c r="DK57" s="53"/>
      <c r="DL57" s="53"/>
      <c r="DM57" s="53"/>
      <c r="DN57" s="53"/>
      <c r="DO57" s="53"/>
      <c r="DP57" s="68"/>
      <c r="DQ57" s="57"/>
      <c r="DR57" s="27"/>
      <c r="DS57" s="53"/>
      <c r="DT57" s="53"/>
      <c r="DU57" s="53"/>
      <c r="DV57" s="53"/>
      <c r="DW57" s="53"/>
      <c r="DX57" s="53"/>
      <c r="DY57" s="53"/>
      <c r="DZ57" s="53"/>
      <c r="EA57" s="68"/>
      <c r="EB57" s="57"/>
      <c r="EC57" s="27"/>
      <c r="ED57" s="53"/>
      <c r="EE57" s="53"/>
      <c r="EF57" s="53"/>
      <c r="EG57" s="53"/>
      <c r="EH57" s="53"/>
      <c r="EI57" s="53"/>
      <c r="EJ57" s="53"/>
      <c r="EK57" s="53"/>
      <c r="EL57" s="68"/>
      <c r="EM57" s="57"/>
      <c r="EN57" s="27"/>
      <c r="EO57" s="53"/>
      <c r="EP57" s="53"/>
      <c r="EQ57" s="53"/>
      <c r="ER57" s="53"/>
      <c r="ES57" s="53"/>
      <c r="ET57" s="53"/>
      <c r="EU57" s="53"/>
      <c r="EV57" s="53"/>
      <c r="EW57" s="68"/>
      <c r="EX57" s="901"/>
      <c r="EY57" s="902"/>
      <c r="EZ57" s="902"/>
      <c r="FA57" s="902"/>
      <c r="FB57" s="902"/>
      <c r="FC57" s="902"/>
      <c r="FD57" s="902"/>
      <c r="FE57" s="902"/>
      <c r="FF57" s="902"/>
      <c r="FG57" s="902"/>
      <c r="FH57" s="903"/>
      <c r="FI57" s="57"/>
      <c r="FJ57" s="27"/>
      <c r="FK57" s="53"/>
      <c r="FL57" s="53"/>
      <c r="FM57" s="53"/>
      <c r="FN57" s="53"/>
      <c r="FO57" s="53"/>
      <c r="FP57" s="53"/>
      <c r="FQ57" s="53"/>
      <c r="FR57" s="53"/>
      <c r="FS57" s="68"/>
      <c r="FT57" s="57"/>
      <c r="FU57" s="27"/>
      <c r="FV57" s="53"/>
      <c r="FW57" s="53"/>
      <c r="FX57" s="53"/>
      <c r="FY57" s="53"/>
      <c r="FZ57" s="53"/>
      <c r="GA57" s="53"/>
      <c r="GB57" s="53"/>
      <c r="GC57" s="53"/>
      <c r="GD57" s="68"/>
      <c r="GE57" s="57"/>
      <c r="GF57" s="27"/>
      <c r="GG57" s="53"/>
      <c r="GH57" s="53"/>
      <c r="GI57" s="53"/>
      <c r="GJ57" s="53"/>
      <c r="GK57" s="53"/>
      <c r="GL57" s="53"/>
      <c r="GM57" s="53"/>
      <c r="GN57" s="53"/>
      <c r="GO57" s="68"/>
      <c r="GP57" s="57"/>
      <c r="GQ57" s="27"/>
      <c r="GR57" s="53"/>
      <c r="GS57" s="53"/>
      <c r="GT57" s="53"/>
      <c r="GU57" s="53"/>
      <c r="GV57" s="53"/>
      <c r="GW57" s="53"/>
      <c r="GX57" s="53"/>
      <c r="GY57" s="53"/>
      <c r="GZ57" s="68"/>
      <c r="HA57" s="57"/>
      <c r="HB57" s="27"/>
      <c r="HC57" s="53"/>
      <c r="HD57" s="53"/>
      <c r="HE57" s="53"/>
      <c r="HF57" s="53"/>
      <c r="HG57" s="53"/>
      <c r="HH57" s="53"/>
      <c r="HI57" s="53"/>
      <c r="HJ57" s="53"/>
      <c r="HK57" s="68"/>
      <c r="HL57" s="57"/>
      <c r="HM57" s="27"/>
      <c r="HN57" s="53"/>
      <c r="HO57" s="53"/>
      <c r="HP57" s="53"/>
      <c r="HQ57" s="53"/>
      <c r="HR57" s="53"/>
      <c r="HS57" s="53"/>
      <c r="HT57" s="53"/>
      <c r="HU57" s="53"/>
      <c r="HV57" s="68"/>
      <c r="HW57" s="901"/>
      <c r="HX57" s="902"/>
      <c r="HY57" s="902"/>
      <c r="HZ57" s="902"/>
      <c r="IA57" s="902"/>
      <c r="IB57" s="902"/>
      <c r="IC57" s="902"/>
      <c r="ID57" s="902"/>
      <c r="IE57" s="902"/>
      <c r="IF57" s="902"/>
      <c r="IG57" s="903"/>
      <c r="IH57" s="901"/>
      <c r="II57" s="902"/>
      <c r="IJ57" s="902"/>
      <c r="IK57" s="902"/>
      <c r="IL57" s="902"/>
      <c r="IM57" s="902"/>
      <c r="IN57" s="902"/>
      <c r="IO57" s="902"/>
      <c r="IP57" s="902"/>
      <c r="IQ57" s="902"/>
      <c r="IR57" s="903"/>
      <c r="IS57" s="325"/>
      <c r="IT57" s="55"/>
      <c r="IU57" s="55"/>
      <c r="IV57" s="68"/>
      <c r="IW57" s="47"/>
      <c r="IX57" s="728" t="s">
        <v>2</v>
      </c>
      <c r="IY57" s="731"/>
      <c r="IZ57" s="22"/>
      <c r="JA57" s="22"/>
      <c r="JB57" s="22"/>
      <c r="JC57" s="22"/>
      <c r="JD57" s="22"/>
      <c r="JE57" s="22"/>
      <c r="JF57" s="22"/>
      <c r="JG57" s="22"/>
      <c r="JH57" s="21"/>
      <c r="JI57" s="22"/>
      <c r="JJ57" s="22"/>
      <c r="JK57" s="22"/>
      <c r="JL57" s="22"/>
      <c r="JM57" s="22"/>
      <c r="JN57" s="22"/>
      <c r="JO57" s="22"/>
      <c r="JP57" s="22"/>
      <c r="JQ57" s="22"/>
      <c r="JR57" s="22"/>
      <c r="JS57" s="22"/>
      <c r="JT57" s="22"/>
      <c r="JU57" s="22"/>
      <c r="JV57" s="22"/>
      <c r="JW57" s="22"/>
      <c r="JX57" s="22"/>
      <c r="JY57" s="22"/>
      <c r="JZ57" s="22"/>
      <c r="KA57" s="22"/>
      <c r="KB57" s="22"/>
      <c r="KC57" s="22"/>
      <c r="KD57" s="22"/>
      <c r="KE57" s="22"/>
      <c r="KF57" s="22"/>
      <c r="KG57" s="22"/>
      <c r="KH57" s="22"/>
      <c r="KI57" s="22"/>
      <c r="KJ57" s="22"/>
      <c r="KK57" s="22"/>
      <c r="KL57" s="22"/>
      <c r="KM57" s="22"/>
      <c r="KN57" s="22"/>
      <c r="KO57" s="22"/>
      <c r="KP57" s="22"/>
      <c r="KQ57" s="22"/>
      <c r="KR57" s="22"/>
      <c r="KS57" s="22"/>
      <c r="KT57" s="22"/>
      <c r="KU57" s="22"/>
      <c r="KV57" s="22"/>
      <c r="KW57" s="22"/>
      <c r="KX57" s="22"/>
      <c r="KY57" s="22"/>
      <c r="KZ57" s="22"/>
      <c r="LA57" s="22"/>
      <c r="LB57" s="22"/>
      <c r="LC57" s="22"/>
      <c r="LD57" s="22"/>
      <c r="LE57" s="22"/>
      <c r="LF57" s="22"/>
      <c r="LG57" s="22"/>
      <c r="LH57" s="22"/>
      <c r="LI57" s="22"/>
      <c r="LJ57" s="23"/>
    </row>
    <row r="58" spans="2:322" ht="3.65" customHeight="1">
      <c r="B58" s="814"/>
      <c r="C58" s="815"/>
      <c r="D58" s="815"/>
      <c r="E58" s="815"/>
      <c r="F58" s="815"/>
      <c r="G58" s="815"/>
      <c r="H58" s="815"/>
      <c r="I58" s="815"/>
      <c r="J58" s="815"/>
      <c r="K58" s="815"/>
      <c r="L58" s="815"/>
      <c r="M58" s="815"/>
      <c r="N58" s="815"/>
      <c r="O58" s="815"/>
      <c r="P58" s="815"/>
      <c r="Q58" s="815"/>
      <c r="R58" s="815"/>
      <c r="S58" s="815"/>
      <c r="T58" s="815"/>
      <c r="U58" s="815"/>
      <c r="V58" s="815"/>
      <c r="W58" s="815"/>
      <c r="X58" s="815"/>
      <c r="Y58" s="815"/>
      <c r="Z58" s="815"/>
      <c r="AA58" s="815"/>
      <c r="AB58" s="815"/>
      <c r="AC58" s="815"/>
      <c r="AD58" s="815"/>
      <c r="AE58" s="815"/>
      <c r="AF58" s="815"/>
      <c r="AG58" s="815"/>
      <c r="AH58" s="815"/>
      <c r="AI58" s="815"/>
      <c r="AJ58" s="815"/>
      <c r="AK58" s="815"/>
      <c r="AL58" s="815"/>
      <c r="AM58" s="815"/>
      <c r="AN58" s="815"/>
      <c r="AO58" s="816"/>
      <c r="AP58" s="22"/>
      <c r="AQ58" s="22"/>
      <c r="AR58" s="22"/>
      <c r="AS58" s="22"/>
      <c r="AT58" s="22"/>
      <c r="AU58" s="22"/>
      <c r="AV58" s="22"/>
      <c r="AW58" s="22"/>
      <c r="AX58" s="727"/>
      <c r="AY58" s="728"/>
      <c r="AZ58" s="116"/>
      <c r="BA58" s="326"/>
      <c r="BB58" s="326"/>
      <c r="BC58" s="326"/>
      <c r="BD58" s="326"/>
      <c r="BE58" s="847"/>
      <c r="BF58" s="848"/>
      <c r="BG58" s="848"/>
      <c r="BH58" s="848"/>
      <c r="BI58" s="848"/>
      <c r="BJ58" s="848"/>
      <c r="BK58" s="848"/>
      <c r="BL58" s="848"/>
      <c r="BM58" s="848"/>
      <c r="BN58" s="848"/>
      <c r="BO58" s="848"/>
      <c r="BP58" s="848"/>
      <c r="BQ58" s="848"/>
      <c r="BR58" s="848"/>
      <c r="BS58" s="849"/>
      <c r="BT58" s="854"/>
      <c r="BU58" s="855"/>
      <c r="BV58" s="855"/>
      <c r="BW58" s="855"/>
      <c r="BX58" s="855"/>
      <c r="BY58" s="855"/>
      <c r="BZ58" s="855"/>
      <c r="CA58" s="855"/>
      <c r="CB58" s="855"/>
      <c r="CC58" s="855"/>
      <c r="CD58" s="860"/>
      <c r="CE58" s="860"/>
      <c r="CF58" s="860"/>
      <c r="CG58" s="860"/>
      <c r="CH58" s="860"/>
      <c r="CI58" s="861"/>
      <c r="CJ58" s="111"/>
      <c r="CK58" s="112"/>
      <c r="CL58" s="107"/>
      <c r="CM58" s="107"/>
      <c r="CN58" s="107"/>
      <c r="CO58" s="107"/>
      <c r="CP58" s="107"/>
      <c r="CQ58" s="107"/>
      <c r="CR58" s="107"/>
      <c r="CS58" s="107"/>
      <c r="CT58" s="72"/>
      <c r="CU58" s="111"/>
      <c r="CV58" s="112"/>
      <c r="CW58" s="107"/>
      <c r="CX58" s="107"/>
      <c r="CY58" s="107"/>
      <c r="CZ58" s="916"/>
      <c r="DA58" s="916"/>
      <c r="DB58" s="916"/>
      <c r="DC58" s="916"/>
      <c r="DD58" s="916"/>
      <c r="DE58" s="917"/>
      <c r="DF58" s="111"/>
      <c r="DG58" s="112"/>
      <c r="DH58" s="107"/>
      <c r="DI58" s="107"/>
      <c r="DJ58" s="107"/>
      <c r="DK58" s="107"/>
      <c r="DL58" s="107"/>
      <c r="DM58" s="107"/>
      <c r="DN58" s="107"/>
      <c r="DO58" s="107"/>
      <c r="DP58" s="72"/>
      <c r="DQ58" s="111"/>
      <c r="DR58" s="112"/>
      <c r="DS58" s="107"/>
      <c r="DT58" s="107"/>
      <c r="DU58" s="107"/>
      <c r="DV58" s="107"/>
      <c r="DW58" s="107"/>
      <c r="DX58" s="107"/>
      <c r="DY58" s="107"/>
      <c r="DZ58" s="107"/>
      <c r="EA58" s="72"/>
      <c r="EB58" s="111"/>
      <c r="EC58" s="112"/>
      <c r="ED58" s="107"/>
      <c r="EE58" s="107"/>
      <c r="EF58" s="107"/>
      <c r="EG58" s="107"/>
      <c r="EH58" s="107"/>
      <c r="EI58" s="107"/>
      <c r="EJ58" s="107"/>
      <c r="EK58" s="107"/>
      <c r="EL58" s="72"/>
      <c r="EM58" s="111"/>
      <c r="EN58" s="112"/>
      <c r="EO58" s="107"/>
      <c r="EP58" s="107"/>
      <c r="EQ58" s="107"/>
      <c r="ER58" s="107"/>
      <c r="ES58" s="107"/>
      <c r="ET58" s="107"/>
      <c r="EU58" s="107"/>
      <c r="EV58" s="107"/>
      <c r="EW58" s="72"/>
      <c r="EX58" s="973"/>
      <c r="EY58" s="974"/>
      <c r="EZ58" s="974"/>
      <c r="FA58" s="974"/>
      <c r="FB58" s="974"/>
      <c r="FC58" s="974"/>
      <c r="FD58" s="974"/>
      <c r="FE58" s="974"/>
      <c r="FF58" s="974"/>
      <c r="FG58" s="974"/>
      <c r="FH58" s="975"/>
      <c r="FI58" s="111"/>
      <c r="FJ58" s="112"/>
      <c r="FK58" s="107"/>
      <c r="FL58" s="107"/>
      <c r="FM58" s="107"/>
      <c r="FN58" s="107"/>
      <c r="FO58" s="107"/>
      <c r="FP58" s="107"/>
      <c r="FQ58" s="107"/>
      <c r="FR58" s="107"/>
      <c r="FS58" s="72"/>
      <c r="FT58" s="111"/>
      <c r="FU58" s="112"/>
      <c r="FV58" s="107"/>
      <c r="FW58" s="107"/>
      <c r="FX58" s="107"/>
      <c r="FY58" s="107"/>
      <c r="FZ58" s="107"/>
      <c r="GA58" s="107"/>
      <c r="GB58" s="107"/>
      <c r="GC58" s="107"/>
      <c r="GD58" s="72"/>
      <c r="GE58" s="111"/>
      <c r="GF58" s="112"/>
      <c r="GG58" s="107"/>
      <c r="GH58" s="107"/>
      <c r="GI58" s="107"/>
      <c r="GJ58" s="107"/>
      <c r="GK58" s="107"/>
      <c r="GL58" s="107"/>
      <c r="GM58" s="107"/>
      <c r="GN58" s="107"/>
      <c r="GO58" s="72"/>
      <c r="GP58" s="111"/>
      <c r="GQ58" s="112"/>
      <c r="GR58" s="107"/>
      <c r="GS58" s="107"/>
      <c r="GT58" s="107"/>
      <c r="GU58" s="107"/>
      <c r="GV58" s="107"/>
      <c r="GW58" s="107"/>
      <c r="GX58" s="107"/>
      <c r="GY58" s="107"/>
      <c r="GZ58" s="72"/>
      <c r="HA58" s="111"/>
      <c r="HB58" s="112"/>
      <c r="HC58" s="107"/>
      <c r="HD58" s="107"/>
      <c r="HE58" s="107"/>
      <c r="HF58" s="107"/>
      <c r="HG58" s="107"/>
      <c r="HH58" s="107"/>
      <c r="HI58" s="107"/>
      <c r="HJ58" s="107"/>
      <c r="HK58" s="72"/>
      <c r="HL58" s="111"/>
      <c r="HM58" s="112"/>
      <c r="HN58" s="107"/>
      <c r="HO58" s="107"/>
      <c r="HP58" s="107"/>
      <c r="HQ58" s="107"/>
      <c r="HR58" s="107"/>
      <c r="HS58" s="107"/>
      <c r="HT58" s="107"/>
      <c r="HU58" s="107"/>
      <c r="HV58" s="72"/>
      <c r="HW58" s="973"/>
      <c r="HX58" s="974"/>
      <c r="HY58" s="974"/>
      <c r="HZ58" s="974"/>
      <c r="IA58" s="974"/>
      <c r="IB58" s="974"/>
      <c r="IC58" s="974"/>
      <c r="ID58" s="974"/>
      <c r="IE58" s="974"/>
      <c r="IF58" s="974"/>
      <c r="IG58" s="975"/>
      <c r="IH58" s="901"/>
      <c r="II58" s="902"/>
      <c r="IJ58" s="902"/>
      <c r="IK58" s="902"/>
      <c r="IL58" s="902"/>
      <c r="IM58" s="902"/>
      <c r="IN58" s="902"/>
      <c r="IO58" s="902"/>
      <c r="IP58" s="902"/>
      <c r="IQ58" s="902"/>
      <c r="IR58" s="903"/>
      <c r="IS58" s="325"/>
      <c r="IT58" s="55"/>
      <c r="IU58" s="55"/>
      <c r="IV58" s="68"/>
      <c r="IW58" s="47"/>
      <c r="IX58" s="728"/>
      <c r="IY58" s="731"/>
      <c r="IZ58" s="22"/>
      <c r="JA58" s="22"/>
      <c r="JB58" s="22"/>
      <c r="JC58" s="22"/>
      <c r="JD58" s="22"/>
      <c r="JE58" s="22"/>
      <c r="JF58" s="22"/>
      <c r="JG58" s="22"/>
      <c r="JH58" s="21"/>
      <c r="JI58" s="22"/>
      <c r="JJ58" s="22"/>
      <c r="JK58" s="22"/>
      <c r="JL58" s="22"/>
      <c r="JM58" s="22"/>
      <c r="JN58" s="22"/>
      <c r="JO58" s="22"/>
      <c r="JP58" s="22"/>
      <c r="JQ58" s="22"/>
      <c r="JR58" s="22"/>
      <c r="JS58" s="22"/>
      <c r="JT58" s="22"/>
      <c r="JU58" s="22"/>
      <c r="JV58" s="22"/>
      <c r="JW58" s="22"/>
      <c r="JX58" s="22"/>
      <c r="JY58" s="22"/>
      <c r="JZ58" s="22"/>
      <c r="KA58" s="22"/>
      <c r="KB58" s="22"/>
      <c r="KC58" s="22"/>
      <c r="KD58" s="22"/>
      <c r="KE58" s="22"/>
      <c r="KF58" s="22"/>
      <c r="KG58" s="22"/>
      <c r="KH58" s="22"/>
      <c r="KI58" s="22"/>
      <c r="KJ58" s="22"/>
      <c r="KK58" s="22"/>
      <c r="KL58" s="22"/>
      <c r="KM58" s="22"/>
      <c r="KN58" s="22"/>
      <c r="KO58" s="22"/>
      <c r="KP58" s="22"/>
      <c r="KQ58" s="22"/>
      <c r="KR58" s="22"/>
      <c r="KS58" s="22"/>
      <c r="KT58" s="22"/>
      <c r="KU58" s="22"/>
      <c r="KV58" s="22"/>
      <c r="KW58" s="22"/>
      <c r="KX58" s="22"/>
      <c r="KY58" s="22"/>
      <c r="KZ58" s="22"/>
      <c r="LA58" s="22"/>
      <c r="LB58" s="22"/>
      <c r="LC58" s="22"/>
      <c r="LD58" s="22"/>
      <c r="LE58" s="22"/>
      <c r="LF58" s="22"/>
      <c r="LG58" s="22"/>
      <c r="LH58" s="22"/>
      <c r="LI58" s="22"/>
      <c r="LJ58" s="23"/>
    </row>
    <row r="59" spans="2:322" ht="3.65" customHeight="1">
      <c r="B59" s="814"/>
      <c r="C59" s="815"/>
      <c r="D59" s="815"/>
      <c r="E59" s="815"/>
      <c r="F59" s="815"/>
      <c r="G59" s="815"/>
      <c r="H59" s="815"/>
      <c r="I59" s="815"/>
      <c r="J59" s="815"/>
      <c r="K59" s="815"/>
      <c r="L59" s="815"/>
      <c r="M59" s="815"/>
      <c r="N59" s="815"/>
      <c r="O59" s="815"/>
      <c r="P59" s="815"/>
      <c r="Q59" s="815"/>
      <c r="R59" s="815"/>
      <c r="S59" s="815"/>
      <c r="T59" s="815"/>
      <c r="U59" s="815"/>
      <c r="V59" s="815"/>
      <c r="W59" s="815"/>
      <c r="X59" s="815"/>
      <c r="Y59" s="815"/>
      <c r="Z59" s="815"/>
      <c r="AA59" s="815"/>
      <c r="AB59" s="815"/>
      <c r="AC59" s="815"/>
      <c r="AD59" s="815"/>
      <c r="AE59" s="815"/>
      <c r="AF59" s="815"/>
      <c r="AG59" s="815"/>
      <c r="AH59" s="815"/>
      <c r="AI59" s="815"/>
      <c r="AJ59" s="815"/>
      <c r="AK59" s="815"/>
      <c r="AL59" s="815"/>
      <c r="AM59" s="815"/>
      <c r="AN59" s="815"/>
      <c r="AO59" s="816"/>
      <c r="AP59" s="22"/>
      <c r="AQ59" s="22"/>
      <c r="AR59" s="22"/>
      <c r="AS59" s="22"/>
      <c r="AT59" s="22"/>
      <c r="AU59" s="22"/>
      <c r="AV59" s="22"/>
      <c r="AW59" s="22"/>
      <c r="AX59" s="727"/>
      <c r="AY59" s="728"/>
      <c r="AZ59" s="116"/>
      <c r="BA59" s="326" t="str">
        <f>_xlfn.IFS(BE59="+NB","200",BE59="+NI","400",BE59="+NE","720",BE59="+NL","800",BE59="+NE*","1120")</f>
        <v>200</v>
      </c>
      <c r="BB59" s="326"/>
      <c r="BC59" s="326"/>
      <c r="BD59" s="331"/>
      <c r="BE59" s="880" t="s">
        <v>56</v>
      </c>
      <c r="BF59" s="881"/>
      <c r="BG59" s="881"/>
      <c r="BH59" s="881"/>
      <c r="BI59" s="881"/>
      <c r="BJ59" s="881"/>
      <c r="BK59" s="982" t="s">
        <v>60</v>
      </c>
      <c r="BL59" s="982"/>
      <c r="BM59" s="982"/>
      <c r="BN59" s="982"/>
      <c r="BO59" s="982"/>
      <c r="BP59" s="982"/>
      <c r="BQ59" s="982"/>
      <c r="BR59" s="982"/>
      <c r="BS59" s="982"/>
      <c r="BT59" s="985" t="s">
        <v>55</v>
      </c>
      <c r="BU59" s="985"/>
      <c r="BV59" s="985"/>
      <c r="BW59" s="985"/>
      <c r="BX59" s="986"/>
      <c r="BY59" s="872">
        <v>400</v>
      </c>
      <c r="BZ59" s="872"/>
      <c r="CA59" s="872"/>
      <c r="CB59" s="872"/>
      <c r="CC59" s="872"/>
      <c r="CD59" s="872"/>
      <c r="CE59" s="872"/>
      <c r="CF59" s="872"/>
      <c r="CG59" s="872"/>
      <c r="CH59" s="872"/>
      <c r="CI59" s="873"/>
      <c r="CJ59" s="958" t="b">
        <v>0</v>
      </c>
      <c r="CK59" s="959"/>
      <c r="CL59" s="872" t="str">
        <f>IFERROR(VLOOKUP(CP33,BD!$B:$D,3,FALSE),"-")</f>
        <v>1017012</v>
      </c>
      <c r="CM59" s="872"/>
      <c r="CN59" s="872"/>
      <c r="CO59" s="872"/>
      <c r="CP59" s="872"/>
      <c r="CQ59" s="872"/>
      <c r="CR59" s="872"/>
      <c r="CS59" s="959" t="b">
        <v>0</v>
      </c>
      <c r="CT59" s="963"/>
      <c r="CU59" s="871" t="str">
        <f>IFERROR(IF(BC51="30",VLOOKUP(CW33,BD!$B:$D,3,FALSE),"-"),"-")</f>
        <v>-</v>
      </c>
      <c r="CV59" s="872"/>
      <c r="CW59" s="872"/>
      <c r="CX59" s="872"/>
      <c r="CY59" s="872"/>
      <c r="CZ59" s="872"/>
      <c r="DA59" s="872"/>
      <c r="DB59" s="872"/>
      <c r="DC59" s="872"/>
      <c r="DD59" s="872"/>
      <c r="DE59" s="873"/>
      <c r="DF59" s="871" t="str">
        <f>IFERROR(IF(BC51&gt;="31",VLOOKUP(DH33,BD!$B:$D,3,FALSE),"-"),"-")</f>
        <v>1014103</v>
      </c>
      <c r="DG59" s="872"/>
      <c r="DH59" s="872"/>
      <c r="DI59" s="872"/>
      <c r="DJ59" s="872"/>
      <c r="DK59" s="872"/>
      <c r="DL59" s="872"/>
      <c r="DM59" s="872"/>
      <c r="DN59" s="872"/>
      <c r="DO59" s="872"/>
      <c r="DP59" s="873"/>
      <c r="DQ59" s="871" t="str">
        <f>IFERROR(VLOOKUP(DW33,BD!$B:$D,3,FALSE),"-")</f>
        <v>1014028</v>
      </c>
      <c r="DR59" s="872"/>
      <c r="DS59" s="872"/>
      <c r="DT59" s="872"/>
      <c r="DU59" s="872"/>
      <c r="DV59" s="872"/>
      <c r="DW59" s="872"/>
      <c r="DX59" s="872"/>
      <c r="DY59" s="872"/>
      <c r="DZ59" s="872"/>
      <c r="EA59" s="873"/>
      <c r="EB59" s="871" t="str">
        <f>IFERROR(IF(BY59&lt;&gt;"",VLOOKUP(ED33,BD!$B:$D,3,FALSE),"-"),"-")</f>
        <v>1014054</v>
      </c>
      <c r="EC59" s="872"/>
      <c r="ED59" s="872"/>
      <c r="EE59" s="872"/>
      <c r="EF59" s="872"/>
      <c r="EG59" s="872"/>
      <c r="EH59" s="872"/>
      <c r="EI59" s="872"/>
      <c r="EJ59" s="872"/>
      <c r="EK59" s="872"/>
      <c r="EL59" s="873"/>
      <c r="EM59" s="871" t="str">
        <f>IFERROR(VLOOKUP(ES33,BD!$B:$D,3,FALSE),"-")</f>
        <v>1010050</v>
      </c>
      <c r="EN59" s="872"/>
      <c r="EO59" s="872"/>
      <c r="EP59" s="872"/>
      <c r="EQ59" s="872"/>
      <c r="ER59" s="872"/>
      <c r="ES59" s="872"/>
      <c r="ET59" s="872"/>
      <c r="EU59" s="872"/>
      <c r="EV59" s="872"/>
      <c r="EW59" s="873"/>
      <c r="EX59" s="871" t="str">
        <f>IFERROR(VLOOKUP(FD33,BD!$B:$D,3,FALSE),"-")</f>
        <v>1014250</v>
      </c>
      <c r="EY59" s="872"/>
      <c r="EZ59" s="872"/>
      <c r="FA59" s="872"/>
      <c r="FB59" s="872"/>
      <c r="FC59" s="872"/>
      <c r="FD59" s="872"/>
      <c r="FE59" s="872"/>
      <c r="FF59" s="872"/>
      <c r="FG59" s="872"/>
      <c r="FH59" s="873"/>
      <c r="FI59" s="871"/>
      <c r="FJ59" s="872"/>
      <c r="FK59" s="872"/>
      <c r="FL59" s="872"/>
      <c r="FM59" s="872"/>
      <c r="FN59" s="872"/>
      <c r="FO59" s="872"/>
      <c r="FP59" s="872"/>
      <c r="FQ59" s="872"/>
      <c r="FR59" s="872"/>
      <c r="FS59" s="873"/>
      <c r="FT59" s="871"/>
      <c r="FU59" s="872"/>
      <c r="FV59" s="872"/>
      <c r="FW59" s="872"/>
      <c r="FX59" s="872"/>
      <c r="FY59" s="872"/>
      <c r="FZ59" s="872"/>
      <c r="GA59" s="872"/>
      <c r="GB59" s="872"/>
      <c r="GC59" s="872"/>
      <c r="GD59" s="873"/>
      <c r="GE59" s="871" t="str">
        <f>IFERROR(VLOOKUP(GE32,BD!$B:$D,3,FALSE),"-")</f>
        <v>-</v>
      </c>
      <c r="GF59" s="872"/>
      <c r="GG59" s="872"/>
      <c r="GH59" s="872"/>
      <c r="GI59" s="872"/>
      <c r="GJ59" s="872"/>
      <c r="GK59" s="872"/>
      <c r="GL59" s="872"/>
      <c r="GM59" s="872"/>
      <c r="GN59" s="872"/>
      <c r="GO59" s="873"/>
      <c r="GP59" s="871" t="str">
        <f>IFERROR(VLOOKUP(GR33,BD!$B:$D,3,FALSE),"-")</f>
        <v>1024601</v>
      </c>
      <c r="GQ59" s="872"/>
      <c r="GR59" s="872"/>
      <c r="GS59" s="872"/>
      <c r="GT59" s="872"/>
      <c r="GU59" s="872"/>
      <c r="GV59" s="872"/>
      <c r="GW59" s="872"/>
      <c r="GX59" s="872"/>
      <c r="GY59" s="872"/>
      <c r="GZ59" s="873"/>
      <c r="HA59" s="871" t="str">
        <f>IFERROR(VLOOKUP(HC33,BD!$B:$D,3,FALSE),"-")</f>
        <v>-</v>
      </c>
      <c r="HB59" s="872"/>
      <c r="HC59" s="872"/>
      <c r="HD59" s="872"/>
      <c r="HE59" s="872"/>
      <c r="HF59" s="872"/>
      <c r="HG59" s="872"/>
      <c r="HH59" s="872"/>
      <c r="HI59" s="872"/>
      <c r="HJ59" s="872"/>
      <c r="HK59" s="873"/>
      <c r="HL59" s="871" t="str">
        <f>IFERROR(VLOOKUP(HL32,BD!$B:$D,3,FALSE),"-")</f>
        <v>1014500</v>
      </c>
      <c r="HM59" s="872"/>
      <c r="HN59" s="872"/>
      <c r="HO59" s="872"/>
      <c r="HP59" s="872"/>
      <c r="HQ59" s="872"/>
      <c r="HR59" s="872"/>
      <c r="HS59" s="872"/>
      <c r="HT59" s="872"/>
      <c r="HU59" s="872"/>
      <c r="HV59" s="873"/>
      <c r="HW59" s="871" t="str">
        <f>IFERROR(VLOOKUP(IC33,BD!$B:$D,3,FALSE),"-")</f>
        <v>1010176</v>
      </c>
      <c r="HX59" s="872"/>
      <c r="HY59" s="872"/>
      <c r="HZ59" s="872"/>
      <c r="IA59" s="872"/>
      <c r="IB59" s="872"/>
      <c r="IC59" s="872"/>
      <c r="ID59" s="872"/>
      <c r="IE59" s="872"/>
      <c r="IF59" s="872"/>
      <c r="IG59" s="872"/>
      <c r="IH59" s="871" t="str">
        <f>IFERROR(VLOOKUP(IJ33,BD!$B:$D,3,FALSE),"-")</f>
        <v>1010175</v>
      </c>
      <c r="II59" s="872"/>
      <c r="IJ59" s="872"/>
      <c r="IK59" s="872"/>
      <c r="IL59" s="872"/>
      <c r="IM59" s="872"/>
      <c r="IN59" s="872"/>
      <c r="IO59" s="872"/>
      <c r="IP59" s="872"/>
      <c r="IQ59" s="872"/>
      <c r="IR59" s="873"/>
      <c r="IS59" s="1058"/>
      <c r="IT59" s="1059"/>
      <c r="IU59" s="1059"/>
      <c r="IV59" s="68"/>
      <c r="IW59" s="47"/>
      <c r="IX59" s="728"/>
      <c r="IY59" s="731"/>
      <c r="IZ59" s="22"/>
      <c r="JA59" s="22"/>
      <c r="JB59" s="22"/>
      <c r="JC59" s="22"/>
      <c r="JD59" s="22"/>
      <c r="JE59" s="22"/>
      <c r="JF59" s="22"/>
      <c r="JG59" s="22"/>
      <c r="JH59" s="21"/>
      <c r="JI59" s="22"/>
      <c r="JJ59" s="22"/>
      <c r="JK59" s="22"/>
      <c r="JL59" s="22"/>
      <c r="JM59" s="22"/>
      <c r="JN59" s="22"/>
      <c r="JO59" s="22"/>
      <c r="JP59" s="22"/>
      <c r="JQ59" s="22"/>
      <c r="JR59" s="22"/>
      <c r="JS59" s="22"/>
      <c r="JT59" s="22"/>
      <c r="JU59" s="22"/>
      <c r="JV59" s="22"/>
      <c r="JW59" s="22"/>
      <c r="JX59" s="22"/>
      <c r="JY59" s="22"/>
      <c r="JZ59" s="22"/>
      <c r="KA59" s="22"/>
      <c r="KB59" s="22"/>
      <c r="KC59" s="22"/>
      <c r="KD59" s="22"/>
      <c r="KE59" s="22"/>
      <c r="KF59" s="22"/>
      <c r="KG59" s="22"/>
      <c r="KH59" s="22"/>
      <c r="KI59" s="22"/>
      <c r="KJ59" s="22"/>
      <c r="KK59" s="22"/>
      <c r="KL59" s="22"/>
      <c r="KM59" s="22"/>
      <c r="KN59" s="22"/>
      <c r="KO59" s="22"/>
      <c r="KP59" s="22"/>
      <c r="KQ59" s="22"/>
      <c r="KR59" s="22"/>
      <c r="KS59" s="22"/>
      <c r="KT59" s="22"/>
      <c r="KU59" s="22"/>
      <c r="KV59" s="22"/>
      <c r="KW59" s="22"/>
      <c r="KX59" s="22"/>
      <c r="KY59" s="22"/>
      <c r="KZ59" s="22"/>
      <c r="LA59" s="22"/>
      <c r="LB59" s="22"/>
      <c r="LC59" s="22"/>
      <c r="LD59" s="22"/>
      <c r="LE59" s="22"/>
      <c r="LF59" s="22"/>
      <c r="LG59" s="22"/>
      <c r="LH59" s="22"/>
      <c r="LI59" s="22"/>
      <c r="LJ59" s="23"/>
    </row>
    <row r="60" spans="2:322" ht="3.65" customHeight="1">
      <c r="B60" s="814"/>
      <c r="C60" s="815"/>
      <c r="D60" s="815"/>
      <c r="E60" s="815"/>
      <c r="F60" s="815"/>
      <c r="G60" s="815"/>
      <c r="H60" s="815"/>
      <c r="I60" s="815"/>
      <c r="J60" s="815"/>
      <c r="K60" s="815"/>
      <c r="L60" s="815"/>
      <c r="M60" s="815"/>
      <c r="N60" s="815"/>
      <c r="O60" s="815"/>
      <c r="P60" s="815"/>
      <c r="Q60" s="815"/>
      <c r="R60" s="815"/>
      <c r="S60" s="815"/>
      <c r="T60" s="815"/>
      <c r="U60" s="815"/>
      <c r="V60" s="815"/>
      <c r="W60" s="815"/>
      <c r="X60" s="815"/>
      <c r="Y60" s="815"/>
      <c r="Z60" s="815"/>
      <c r="AA60" s="815"/>
      <c r="AB60" s="815"/>
      <c r="AC60" s="815"/>
      <c r="AD60" s="815"/>
      <c r="AE60" s="815"/>
      <c r="AF60" s="815"/>
      <c r="AG60" s="815"/>
      <c r="AH60" s="815"/>
      <c r="AI60" s="815"/>
      <c r="AJ60" s="815"/>
      <c r="AK60" s="815"/>
      <c r="AL60" s="815"/>
      <c r="AM60" s="815"/>
      <c r="AN60" s="815"/>
      <c r="AO60" s="816"/>
      <c r="AP60" s="22"/>
      <c r="AQ60" s="22"/>
      <c r="AR60" s="22"/>
      <c r="AS60" s="22"/>
      <c r="AT60" s="22"/>
      <c r="AU60" s="22"/>
      <c r="AV60" s="22"/>
      <c r="AW60" s="22"/>
      <c r="AX60" s="727"/>
      <c r="AY60" s="728"/>
      <c r="AZ60" s="116"/>
      <c r="BA60" s="326"/>
      <c r="BB60" s="326"/>
      <c r="BC60" s="326"/>
      <c r="BD60" s="331"/>
      <c r="BE60" s="882"/>
      <c r="BF60" s="883"/>
      <c r="BG60" s="883"/>
      <c r="BH60" s="883"/>
      <c r="BI60" s="883"/>
      <c r="BJ60" s="883"/>
      <c r="BK60" s="983"/>
      <c r="BL60" s="983"/>
      <c r="BM60" s="983"/>
      <c r="BN60" s="983"/>
      <c r="BO60" s="983"/>
      <c r="BP60" s="983"/>
      <c r="BQ60" s="983"/>
      <c r="BR60" s="983"/>
      <c r="BS60" s="983"/>
      <c r="BT60" s="987"/>
      <c r="BU60" s="987"/>
      <c r="BV60" s="987"/>
      <c r="BW60" s="987"/>
      <c r="BX60" s="988"/>
      <c r="BY60" s="875"/>
      <c r="BZ60" s="875"/>
      <c r="CA60" s="875"/>
      <c r="CB60" s="875"/>
      <c r="CC60" s="875"/>
      <c r="CD60" s="875"/>
      <c r="CE60" s="875"/>
      <c r="CF60" s="875"/>
      <c r="CG60" s="875"/>
      <c r="CH60" s="875"/>
      <c r="CI60" s="876"/>
      <c r="CJ60" s="960"/>
      <c r="CK60" s="952"/>
      <c r="CL60" s="875"/>
      <c r="CM60" s="875"/>
      <c r="CN60" s="875"/>
      <c r="CO60" s="875"/>
      <c r="CP60" s="875"/>
      <c r="CQ60" s="875"/>
      <c r="CR60" s="875"/>
      <c r="CS60" s="952"/>
      <c r="CT60" s="953"/>
      <c r="CU60" s="874"/>
      <c r="CV60" s="875"/>
      <c r="CW60" s="875"/>
      <c r="CX60" s="875"/>
      <c r="CY60" s="875"/>
      <c r="CZ60" s="875"/>
      <c r="DA60" s="875"/>
      <c r="DB60" s="875"/>
      <c r="DC60" s="875"/>
      <c r="DD60" s="875"/>
      <c r="DE60" s="876"/>
      <c r="DF60" s="874"/>
      <c r="DG60" s="875"/>
      <c r="DH60" s="875"/>
      <c r="DI60" s="875"/>
      <c r="DJ60" s="875"/>
      <c r="DK60" s="875"/>
      <c r="DL60" s="875"/>
      <c r="DM60" s="875"/>
      <c r="DN60" s="875"/>
      <c r="DO60" s="875"/>
      <c r="DP60" s="876"/>
      <c r="DQ60" s="874"/>
      <c r="DR60" s="875"/>
      <c r="DS60" s="875"/>
      <c r="DT60" s="875"/>
      <c r="DU60" s="875"/>
      <c r="DV60" s="875"/>
      <c r="DW60" s="875"/>
      <c r="DX60" s="875"/>
      <c r="DY60" s="875"/>
      <c r="DZ60" s="875"/>
      <c r="EA60" s="876"/>
      <c r="EB60" s="874"/>
      <c r="EC60" s="875"/>
      <c r="ED60" s="875"/>
      <c r="EE60" s="875"/>
      <c r="EF60" s="875"/>
      <c r="EG60" s="875"/>
      <c r="EH60" s="875"/>
      <c r="EI60" s="875"/>
      <c r="EJ60" s="875"/>
      <c r="EK60" s="875"/>
      <c r="EL60" s="876"/>
      <c r="EM60" s="874"/>
      <c r="EN60" s="875"/>
      <c r="EO60" s="875"/>
      <c r="EP60" s="875"/>
      <c r="EQ60" s="875"/>
      <c r="ER60" s="875"/>
      <c r="ES60" s="875"/>
      <c r="ET60" s="875"/>
      <c r="EU60" s="875"/>
      <c r="EV60" s="875"/>
      <c r="EW60" s="876"/>
      <c r="EX60" s="874"/>
      <c r="EY60" s="875"/>
      <c r="EZ60" s="875"/>
      <c r="FA60" s="875"/>
      <c r="FB60" s="875"/>
      <c r="FC60" s="875"/>
      <c r="FD60" s="875"/>
      <c r="FE60" s="875"/>
      <c r="FF60" s="875"/>
      <c r="FG60" s="875"/>
      <c r="FH60" s="876"/>
      <c r="FI60" s="874"/>
      <c r="FJ60" s="875"/>
      <c r="FK60" s="875"/>
      <c r="FL60" s="875"/>
      <c r="FM60" s="875"/>
      <c r="FN60" s="875"/>
      <c r="FO60" s="875"/>
      <c r="FP60" s="875"/>
      <c r="FQ60" s="875"/>
      <c r="FR60" s="875"/>
      <c r="FS60" s="876"/>
      <c r="FT60" s="874"/>
      <c r="FU60" s="875"/>
      <c r="FV60" s="875"/>
      <c r="FW60" s="875"/>
      <c r="FX60" s="875"/>
      <c r="FY60" s="875"/>
      <c r="FZ60" s="875"/>
      <c r="GA60" s="875"/>
      <c r="GB60" s="875"/>
      <c r="GC60" s="875"/>
      <c r="GD60" s="876"/>
      <c r="GE60" s="874"/>
      <c r="GF60" s="875"/>
      <c r="GG60" s="875"/>
      <c r="GH60" s="875"/>
      <c r="GI60" s="875"/>
      <c r="GJ60" s="875"/>
      <c r="GK60" s="875"/>
      <c r="GL60" s="875"/>
      <c r="GM60" s="875"/>
      <c r="GN60" s="875"/>
      <c r="GO60" s="876"/>
      <c r="GP60" s="874"/>
      <c r="GQ60" s="875"/>
      <c r="GR60" s="875"/>
      <c r="GS60" s="875"/>
      <c r="GT60" s="875"/>
      <c r="GU60" s="875"/>
      <c r="GV60" s="875"/>
      <c r="GW60" s="875"/>
      <c r="GX60" s="875"/>
      <c r="GY60" s="875"/>
      <c r="GZ60" s="876"/>
      <c r="HA60" s="874"/>
      <c r="HB60" s="875"/>
      <c r="HC60" s="875"/>
      <c r="HD60" s="875"/>
      <c r="HE60" s="875"/>
      <c r="HF60" s="875"/>
      <c r="HG60" s="875"/>
      <c r="HH60" s="875"/>
      <c r="HI60" s="875"/>
      <c r="HJ60" s="875"/>
      <c r="HK60" s="876"/>
      <c r="HL60" s="874"/>
      <c r="HM60" s="875"/>
      <c r="HN60" s="875"/>
      <c r="HO60" s="875"/>
      <c r="HP60" s="875"/>
      <c r="HQ60" s="875"/>
      <c r="HR60" s="875"/>
      <c r="HS60" s="875"/>
      <c r="HT60" s="875"/>
      <c r="HU60" s="875"/>
      <c r="HV60" s="876"/>
      <c r="HW60" s="874"/>
      <c r="HX60" s="875"/>
      <c r="HY60" s="875"/>
      <c r="HZ60" s="875"/>
      <c r="IA60" s="875"/>
      <c r="IB60" s="875"/>
      <c r="IC60" s="875"/>
      <c r="ID60" s="875"/>
      <c r="IE60" s="875"/>
      <c r="IF60" s="875"/>
      <c r="IG60" s="875"/>
      <c r="IH60" s="874"/>
      <c r="II60" s="875"/>
      <c r="IJ60" s="875"/>
      <c r="IK60" s="875"/>
      <c r="IL60" s="875"/>
      <c r="IM60" s="875"/>
      <c r="IN60" s="875"/>
      <c r="IO60" s="875"/>
      <c r="IP60" s="875"/>
      <c r="IQ60" s="875"/>
      <c r="IR60" s="876"/>
      <c r="IS60" s="1058"/>
      <c r="IT60" s="1059"/>
      <c r="IU60" s="1059"/>
      <c r="IV60" s="68"/>
      <c r="IW60" s="47"/>
      <c r="IX60" s="728"/>
      <c r="IY60" s="731"/>
      <c r="IZ60" s="22"/>
      <c r="JA60" s="22"/>
      <c r="JB60" s="22"/>
      <c r="JC60" s="22"/>
      <c r="JD60" s="22"/>
      <c r="JE60" s="22"/>
      <c r="JF60" s="22"/>
      <c r="JG60" s="22"/>
      <c r="JH60" s="21"/>
      <c r="JI60" s="22"/>
      <c r="JJ60" s="22"/>
      <c r="JK60" s="22"/>
      <c r="JL60" s="22"/>
      <c r="JM60" s="22"/>
      <c r="JN60" s="22"/>
      <c r="JO60" s="22"/>
      <c r="JP60" s="22"/>
      <c r="JQ60" s="22"/>
      <c r="JR60" s="22"/>
      <c r="JS60" s="22"/>
      <c r="JT60" s="22"/>
      <c r="JU60" s="22"/>
      <c r="JV60" s="22"/>
      <c r="JW60" s="22"/>
      <c r="JX60" s="22"/>
      <c r="JY60" s="22"/>
      <c r="JZ60" s="22"/>
      <c r="KA60" s="22"/>
      <c r="KB60" s="22"/>
      <c r="KC60" s="22"/>
      <c r="KD60" s="22"/>
      <c r="KE60" s="22"/>
      <c r="KF60" s="22"/>
      <c r="KG60" s="22"/>
      <c r="KH60" s="22"/>
      <c r="KI60" s="22"/>
      <c r="KJ60" s="22"/>
      <c r="KK60" s="22"/>
      <c r="KL60" s="22"/>
      <c r="KM60" s="22"/>
      <c r="KN60" s="22"/>
      <c r="KO60" s="22"/>
      <c r="KP60" s="22"/>
      <c r="KQ60" s="22"/>
      <c r="KR60" s="22"/>
      <c r="KS60" s="22"/>
      <c r="KT60" s="22"/>
      <c r="KU60" s="22"/>
      <c r="KV60" s="22"/>
      <c r="KW60" s="22"/>
      <c r="KX60" s="22"/>
      <c r="KY60" s="22"/>
      <c r="KZ60" s="22"/>
      <c r="LA60" s="22"/>
      <c r="LB60" s="22"/>
      <c r="LC60" s="22"/>
      <c r="LD60" s="22"/>
      <c r="LE60" s="22"/>
      <c r="LF60" s="22"/>
      <c r="LG60" s="22"/>
      <c r="LH60" s="22"/>
      <c r="LI60" s="22"/>
      <c r="LJ60" s="23"/>
    </row>
    <row r="61" spans="2:322" ht="3.65" customHeight="1" thickBot="1">
      <c r="B61" s="817"/>
      <c r="C61" s="818"/>
      <c r="D61" s="818"/>
      <c r="E61" s="818"/>
      <c r="F61" s="818"/>
      <c r="G61" s="818"/>
      <c r="H61" s="818"/>
      <c r="I61" s="818"/>
      <c r="J61" s="818"/>
      <c r="K61" s="818"/>
      <c r="L61" s="818"/>
      <c r="M61" s="818"/>
      <c r="N61" s="818"/>
      <c r="O61" s="818"/>
      <c r="P61" s="818"/>
      <c r="Q61" s="818"/>
      <c r="R61" s="818"/>
      <c r="S61" s="818"/>
      <c r="T61" s="818"/>
      <c r="U61" s="818"/>
      <c r="V61" s="818"/>
      <c r="W61" s="818"/>
      <c r="X61" s="818"/>
      <c r="Y61" s="818"/>
      <c r="Z61" s="818"/>
      <c r="AA61" s="818"/>
      <c r="AB61" s="818"/>
      <c r="AC61" s="818"/>
      <c r="AD61" s="818"/>
      <c r="AE61" s="818"/>
      <c r="AF61" s="818"/>
      <c r="AG61" s="818"/>
      <c r="AH61" s="818"/>
      <c r="AI61" s="818"/>
      <c r="AJ61" s="818"/>
      <c r="AK61" s="818"/>
      <c r="AL61" s="818"/>
      <c r="AM61" s="818"/>
      <c r="AN61" s="818"/>
      <c r="AO61" s="819"/>
      <c r="AP61" s="22"/>
      <c r="AQ61" s="22"/>
      <c r="AR61" s="22"/>
      <c r="AS61" s="22"/>
      <c r="AT61" s="22"/>
      <c r="AU61" s="22"/>
      <c r="AV61" s="22"/>
      <c r="AW61" s="22"/>
      <c r="AX61" s="727"/>
      <c r="AY61" s="728"/>
      <c r="AZ61" s="116"/>
      <c r="BA61" s="326" t="str">
        <f>IF(BE59&lt;&gt;"","VERDADERO","")</f>
        <v>VERDADERO</v>
      </c>
      <c r="BB61" s="326"/>
      <c r="BC61" s="326"/>
      <c r="BD61" s="331"/>
      <c r="BE61" s="882"/>
      <c r="BF61" s="883"/>
      <c r="BG61" s="883"/>
      <c r="BH61" s="883"/>
      <c r="BI61" s="883"/>
      <c r="BJ61" s="883"/>
      <c r="BK61" s="983"/>
      <c r="BL61" s="983"/>
      <c r="BM61" s="983"/>
      <c r="BN61" s="983"/>
      <c r="BO61" s="983"/>
      <c r="BP61" s="983"/>
      <c r="BQ61" s="983"/>
      <c r="BR61" s="983"/>
      <c r="BS61" s="983"/>
      <c r="BT61" s="987"/>
      <c r="BU61" s="987"/>
      <c r="BV61" s="987"/>
      <c r="BW61" s="987"/>
      <c r="BX61" s="988"/>
      <c r="BY61" s="875"/>
      <c r="BZ61" s="875"/>
      <c r="CA61" s="875"/>
      <c r="CB61" s="875"/>
      <c r="CC61" s="875"/>
      <c r="CD61" s="875"/>
      <c r="CE61" s="875"/>
      <c r="CF61" s="875"/>
      <c r="CG61" s="875"/>
      <c r="CH61" s="875"/>
      <c r="CI61" s="876"/>
      <c r="CJ61" s="960"/>
      <c r="CK61" s="952"/>
      <c r="CL61" s="875"/>
      <c r="CM61" s="875"/>
      <c r="CN61" s="875"/>
      <c r="CO61" s="875"/>
      <c r="CP61" s="875"/>
      <c r="CQ61" s="875"/>
      <c r="CR61" s="875"/>
      <c r="CS61" s="952" t="b">
        <v>0</v>
      </c>
      <c r="CT61" s="953"/>
      <c r="CU61" s="874"/>
      <c r="CV61" s="875"/>
      <c r="CW61" s="875"/>
      <c r="CX61" s="875"/>
      <c r="CY61" s="875"/>
      <c r="CZ61" s="875"/>
      <c r="DA61" s="875"/>
      <c r="DB61" s="875"/>
      <c r="DC61" s="875"/>
      <c r="DD61" s="875"/>
      <c r="DE61" s="876"/>
      <c r="DF61" s="874"/>
      <c r="DG61" s="875"/>
      <c r="DH61" s="875"/>
      <c r="DI61" s="875"/>
      <c r="DJ61" s="875"/>
      <c r="DK61" s="875"/>
      <c r="DL61" s="875"/>
      <c r="DM61" s="875"/>
      <c r="DN61" s="875"/>
      <c r="DO61" s="875"/>
      <c r="DP61" s="876"/>
      <c r="DQ61" s="874"/>
      <c r="DR61" s="875"/>
      <c r="DS61" s="875"/>
      <c r="DT61" s="875"/>
      <c r="DU61" s="875"/>
      <c r="DV61" s="875"/>
      <c r="DW61" s="875"/>
      <c r="DX61" s="875"/>
      <c r="DY61" s="875"/>
      <c r="DZ61" s="875"/>
      <c r="EA61" s="876"/>
      <c r="EB61" s="874"/>
      <c r="EC61" s="875"/>
      <c r="ED61" s="875"/>
      <c r="EE61" s="875"/>
      <c r="EF61" s="875"/>
      <c r="EG61" s="875"/>
      <c r="EH61" s="875"/>
      <c r="EI61" s="875"/>
      <c r="EJ61" s="875"/>
      <c r="EK61" s="875"/>
      <c r="EL61" s="876"/>
      <c r="EM61" s="874"/>
      <c r="EN61" s="875"/>
      <c r="EO61" s="875"/>
      <c r="EP61" s="875"/>
      <c r="EQ61" s="875"/>
      <c r="ER61" s="875"/>
      <c r="ES61" s="875"/>
      <c r="ET61" s="875"/>
      <c r="EU61" s="875"/>
      <c r="EV61" s="875"/>
      <c r="EW61" s="876"/>
      <c r="EX61" s="874"/>
      <c r="EY61" s="875"/>
      <c r="EZ61" s="875"/>
      <c r="FA61" s="875"/>
      <c r="FB61" s="875"/>
      <c r="FC61" s="875"/>
      <c r="FD61" s="875"/>
      <c r="FE61" s="875"/>
      <c r="FF61" s="875"/>
      <c r="FG61" s="875"/>
      <c r="FH61" s="876"/>
      <c r="FI61" s="874"/>
      <c r="FJ61" s="875"/>
      <c r="FK61" s="875"/>
      <c r="FL61" s="875"/>
      <c r="FM61" s="875"/>
      <c r="FN61" s="875"/>
      <c r="FO61" s="875"/>
      <c r="FP61" s="875"/>
      <c r="FQ61" s="875"/>
      <c r="FR61" s="875"/>
      <c r="FS61" s="876"/>
      <c r="FT61" s="874"/>
      <c r="FU61" s="875"/>
      <c r="FV61" s="875"/>
      <c r="FW61" s="875"/>
      <c r="FX61" s="875"/>
      <c r="FY61" s="875"/>
      <c r="FZ61" s="875"/>
      <c r="GA61" s="875"/>
      <c r="GB61" s="875"/>
      <c r="GC61" s="875"/>
      <c r="GD61" s="876"/>
      <c r="GE61" s="874"/>
      <c r="GF61" s="875"/>
      <c r="GG61" s="875"/>
      <c r="GH61" s="875"/>
      <c r="GI61" s="875"/>
      <c r="GJ61" s="875"/>
      <c r="GK61" s="875"/>
      <c r="GL61" s="875"/>
      <c r="GM61" s="875"/>
      <c r="GN61" s="875"/>
      <c r="GO61" s="876"/>
      <c r="GP61" s="874"/>
      <c r="GQ61" s="875"/>
      <c r="GR61" s="875"/>
      <c r="GS61" s="875"/>
      <c r="GT61" s="875"/>
      <c r="GU61" s="875"/>
      <c r="GV61" s="875"/>
      <c r="GW61" s="875"/>
      <c r="GX61" s="875"/>
      <c r="GY61" s="875"/>
      <c r="GZ61" s="876"/>
      <c r="HA61" s="874"/>
      <c r="HB61" s="875"/>
      <c r="HC61" s="875"/>
      <c r="HD61" s="875"/>
      <c r="HE61" s="875"/>
      <c r="HF61" s="875"/>
      <c r="HG61" s="875"/>
      <c r="HH61" s="875"/>
      <c r="HI61" s="875"/>
      <c r="HJ61" s="875"/>
      <c r="HK61" s="876"/>
      <c r="HL61" s="874"/>
      <c r="HM61" s="875"/>
      <c r="HN61" s="875"/>
      <c r="HO61" s="875"/>
      <c r="HP61" s="875"/>
      <c r="HQ61" s="875"/>
      <c r="HR61" s="875"/>
      <c r="HS61" s="875"/>
      <c r="HT61" s="875"/>
      <c r="HU61" s="875"/>
      <c r="HV61" s="876"/>
      <c r="HW61" s="874"/>
      <c r="HX61" s="875"/>
      <c r="HY61" s="875"/>
      <c r="HZ61" s="875"/>
      <c r="IA61" s="875"/>
      <c r="IB61" s="875"/>
      <c r="IC61" s="875"/>
      <c r="ID61" s="875"/>
      <c r="IE61" s="875"/>
      <c r="IF61" s="875"/>
      <c r="IG61" s="875"/>
      <c r="IH61" s="874"/>
      <c r="II61" s="875"/>
      <c r="IJ61" s="875"/>
      <c r="IK61" s="875"/>
      <c r="IL61" s="875"/>
      <c r="IM61" s="875"/>
      <c r="IN61" s="875"/>
      <c r="IO61" s="875"/>
      <c r="IP61" s="875"/>
      <c r="IQ61" s="875"/>
      <c r="IR61" s="876"/>
      <c r="IS61" s="55"/>
      <c r="IT61" s="55"/>
      <c r="IU61" s="55"/>
      <c r="IV61" s="68"/>
      <c r="IW61" s="47"/>
      <c r="IX61" s="728"/>
      <c r="IY61" s="731"/>
      <c r="IZ61" s="22"/>
      <c r="JA61" s="22"/>
      <c r="JB61" s="22"/>
      <c r="JC61" s="22"/>
      <c r="JD61" s="22"/>
      <c r="JE61" s="22"/>
      <c r="JF61" s="22"/>
      <c r="JG61" s="22"/>
      <c r="JH61" s="21"/>
      <c r="JI61" s="22"/>
      <c r="JJ61" s="22"/>
      <c r="JK61" s="22"/>
      <c r="JL61" s="22"/>
      <c r="JM61" s="22"/>
      <c r="JN61" s="22"/>
      <c r="JO61" s="22"/>
      <c r="JP61" s="22"/>
      <c r="JQ61" s="22"/>
      <c r="JR61" s="22"/>
      <c r="JS61" s="22"/>
      <c r="JT61" s="22"/>
      <c r="JU61" s="22"/>
      <c r="JV61" s="22"/>
      <c r="JW61" s="22"/>
      <c r="JX61" s="22"/>
      <c r="JY61" s="22"/>
      <c r="JZ61" s="22"/>
      <c r="KA61" s="22"/>
      <c r="KB61" s="22"/>
      <c r="KC61" s="22"/>
      <c r="KD61" s="22"/>
      <c r="KE61" s="22"/>
      <c r="KF61" s="22"/>
      <c r="KG61" s="22"/>
      <c r="KH61" s="22"/>
      <c r="KI61" s="22"/>
      <c r="KJ61" s="22"/>
      <c r="KK61" s="22"/>
      <c r="KL61" s="22"/>
      <c r="KM61" s="22"/>
      <c r="KN61" s="22"/>
      <c r="KO61" s="22"/>
      <c r="KP61" s="22"/>
      <c r="KQ61" s="22"/>
      <c r="KR61" s="22"/>
      <c r="KS61" s="22"/>
      <c r="KT61" s="22"/>
      <c r="KU61" s="22"/>
      <c r="KV61" s="22"/>
      <c r="KW61" s="22"/>
      <c r="KX61" s="22"/>
      <c r="KY61" s="22"/>
      <c r="KZ61" s="22"/>
      <c r="LA61" s="22"/>
      <c r="LB61" s="22"/>
      <c r="LC61" s="22"/>
      <c r="LD61" s="22"/>
      <c r="LE61" s="22"/>
      <c r="LF61" s="22"/>
      <c r="LG61" s="22"/>
      <c r="LH61" s="22"/>
      <c r="LI61" s="22"/>
      <c r="LJ61" s="23"/>
    </row>
    <row r="62" spans="2:322" ht="3.65" customHeight="1" thickTop="1"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3"/>
      <c r="AP62" s="22"/>
      <c r="AQ62" s="22"/>
      <c r="AR62" s="22"/>
      <c r="AS62" s="22"/>
      <c r="AT62" s="22"/>
      <c r="AU62" s="22"/>
      <c r="AV62" s="22"/>
      <c r="AW62" s="22"/>
      <c r="AX62" s="727"/>
      <c r="AY62" s="728"/>
      <c r="AZ62" s="731" t="e" vm="3">
        <v>#VALUE!</v>
      </c>
      <c r="BA62" s="326"/>
      <c r="BB62" s="326"/>
      <c r="BC62" s="326"/>
      <c r="BD62" s="331"/>
      <c r="BE62" s="882"/>
      <c r="BF62" s="883"/>
      <c r="BG62" s="883"/>
      <c r="BH62" s="883"/>
      <c r="BI62" s="883"/>
      <c r="BJ62" s="883"/>
      <c r="BK62" s="983"/>
      <c r="BL62" s="983"/>
      <c r="BM62" s="983"/>
      <c r="BN62" s="983"/>
      <c r="BO62" s="983"/>
      <c r="BP62" s="983"/>
      <c r="BQ62" s="983"/>
      <c r="BR62" s="983"/>
      <c r="BS62" s="983"/>
      <c r="BT62" s="987"/>
      <c r="BU62" s="987"/>
      <c r="BV62" s="987"/>
      <c r="BW62" s="987"/>
      <c r="BX62" s="988"/>
      <c r="BY62" s="875"/>
      <c r="BZ62" s="875"/>
      <c r="CA62" s="875"/>
      <c r="CB62" s="875"/>
      <c r="CC62" s="875"/>
      <c r="CD62" s="875"/>
      <c r="CE62" s="875"/>
      <c r="CF62" s="875"/>
      <c r="CG62" s="875"/>
      <c r="CH62" s="875"/>
      <c r="CI62" s="876"/>
      <c r="CJ62" s="960"/>
      <c r="CK62" s="952"/>
      <c r="CL62" s="875"/>
      <c r="CM62" s="875"/>
      <c r="CN62" s="875"/>
      <c r="CO62" s="875"/>
      <c r="CP62" s="875"/>
      <c r="CQ62" s="875"/>
      <c r="CR62" s="875"/>
      <c r="CS62" s="952"/>
      <c r="CT62" s="953"/>
      <c r="CU62" s="874"/>
      <c r="CV62" s="875"/>
      <c r="CW62" s="875"/>
      <c r="CX62" s="875"/>
      <c r="CY62" s="875"/>
      <c r="CZ62" s="875"/>
      <c r="DA62" s="875"/>
      <c r="DB62" s="875"/>
      <c r="DC62" s="875"/>
      <c r="DD62" s="875"/>
      <c r="DE62" s="876"/>
      <c r="DF62" s="874"/>
      <c r="DG62" s="875"/>
      <c r="DH62" s="875"/>
      <c r="DI62" s="875"/>
      <c r="DJ62" s="875"/>
      <c r="DK62" s="875"/>
      <c r="DL62" s="875"/>
      <c r="DM62" s="875"/>
      <c r="DN62" s="875"/>
      <c r="DO62" s="875"/>
      <c r="DP62" s="876"/>
      <c r="DQ62" s="874"/>
      <c r="DR62" s="875"/>
      <c r="DS62" s="875"/>
      <c r="DT62" s="875"/>
      <c r="DU62" s="875"/>
      <c r="DV62" s="875"/>
      <c r="DW62" s="875"/>
      <c r="DX62" s="875"/>
      <c r="DY62" s="875"/>
      <c r="DZ62" s="875"/>
      <c r="EA62" s="876"/>
      <c r="EB62" s="874"/>
      <c r="EC62" s="875"/>
      <c r="ED62" s="875"/>
      <c r="EE62" s="875"/>
      <c r="EF62" s="875"/>
      <c r="EG62" s="875"/>
      <c r="EH62" s="875"/>
      <c r="EI62" s="875"/>
      <c r="EJ62" s="875"/>
      <c r="EK62" s="875"/>
      <c r="EL62" s="876"/>
      <c r="EM62" s="874"/>
      <c r="EN62" s="875"/>
      <c r="EO62" s="875"/>
      <c r="EP62" s="875"/>
      <c r="EQ62" s="875"/>
      <c r="ER62" s="875"/>
      <c r="ES62" s="875"/>
      <c r="ET62" s="875"/>
      <c r="EU62" s="875"/>
      <c r="EV62" s="875"/>
      <c r="EW62" s="876"/>
      <c r="EX62" s="874"/>
      <c r="EY62" s="875"/>
      <c r="EZ62" s="875"/>
      <c r="FA62" s="875"/>
      <c r="FB62" s="875"/>
      <c r="FC62" s="875"/>
      <c r="FD62" s="875"/>
      <c r="FE62" s="875"/>
      <c r="FF62" s="875"/>
      <c r="FG62" s="875"/>
      <c r="FH62" s="876"/>
      <c r="FI62" s="874"/>
      <c r="FJ62" s="875"/>
      <c r="FK62" s="875"/>
      <c r="FL62" s="875"/>
      <c r="FM62" s="875"/>
      <c r="FN62" s="875"/>
      <c r="FO62" s="875"/>
      <c r="FP62" s="875"/>
      <c r="FQ62" s="875"/>
      <c r="FR62" s="875"/>
      <c r="FS62" s="876"/>
      <c r="FT62" s="874"/>
      <c r="FU62" s="875"/>
      <c r="FV62" s="875"/>
      <c r="FW62" s="875"/>
      <c r="FX62" s="875"/>
      <c r="FY62" s="875"/>
      <c r="FZ62" s="875"/>
      <c r="GA62" s="875"/>
      <c r="GB62" s="875"/>
      <c r="GC62" s="875"/>
      <c r="GD62" s="876"/>
      <c r="GE62" s="874"/>
      <c r="GF62" s="875"/>
      <c r="GG62" s="875"/>
      <c r="GH62" s="875"/>
      <c r="GI62" s="875"/>
      <c r="GJ62" s="875"/>
      <c r="GK62" s="875"/>
      <c r="GL62" s="875"/>
      <c r="GM62" s="875"/>
      <c r="GN62" s="875"/>
      <c r="GO62" s="876"/>
      <c r="GP62" s="874"/>
      <c r="GQ62" s="875"/>
      <c r="GR62" s="875"/>
      <c r="GS62" s="875"/>
      <c r="GT62" s="875"/>
      <c r="GU62" s="875"/>
      <c r="GV62" s="875"/>
      <c r="GW62" s="875"/>
      <c r="GX62" s="875"/>
      <c r="GY62" s="875"/>
      <c r="GZ62" s="876"/>
      <c r="HA62" s="874"/>
      <c r="HB62" s="875"/>
      <c r="HC62" s="875"/>
      <c r="HD62" s="875"/>
      <c r="HE62" s="875"/>
      <c r="HF62" s="875"/>
      <c r="HG62" s="875"/>
      <c r="HH62" s="875"/>
      <c r="HI62" s="875"/>
      <c r="HJ62" s="875"/>
      <c r="HK62" s="876"/>
      <c r="HL62" s="874"/>
      <c r="HM62" s="875"/>
      <c r="HN62" s="875"/>
      <c r="HO62" s="875"/>
      <c r="HP62" s="875"/>
      <c r="HQ62" s="875"/>
      <c r="HR62" s="875"/>
      <c r="HS62" s="875"/>
      <c r="HT62" s="875"/>
      <c r="HU62" s="875"/>
      <c r="HV62" s="876"/>
      <c r="HW62" s="874"/>
      <c r="HX62" s="875"/>
      <c r="HY62" s="875"/>
      <c r="HZ62" s="875"/>
      <c r="IA62" s="875"/>
      <c r="IB62" s="875"/>
      <c r="IC62" s="875"/>
      <c r="ID62" s="875"/>
      <c r="IE62" s="875"/>
      <c r="IF62" s="875"/>
      <c r="IG62" s="875"/>
      <c r="IH62" s="874"/>
      <c r="II62" s="875"/>
      <c r="IJ62" s="875"/>
      <c r="IK62" s="875"/>
      <c r="IL62" s="875"/>
      <c r="IM62" s="875"/>
      <c r="IN62" s="875"/>
      <c r="IO62" s="875"/>
      <c r="IP62" s="875"/>
      <c r="IQ62" s="875"/>
      <c r="IR62" s="876"/>
      <c r="IS62" s="55"/>
      <c r="IT62" s="55"/>
      <c r="IU62" s="55"/>
      <c r="IV62" s="68"/>
      <c r="IW62" s="728" t="e" vm="3">
        <v>#VALUE!</v>
      </c>
      <c r="IX62" s="728"/>
      <c r="IY62" s="731"/>
      <c r="IZ62" s="22"/>
      <c r="JA62" s="22"/>
      <c r="JB62" s="22"/>
      <c r="JC62" s="22"/>
      <c r="JD62" s="22"/>
      <c r="JE62" s="22"/>
      <c r="JF62" s="22"/>
      <c r="JG62" s="22"/>
      <c r="JH62" s="21"/>
      <c r="JI62" s="22"/>
      <c r="JJ62" s="22"/>
      <c r="JK62" s="22"/>
      <c r="JL62" s="22"/>
      <c r="JM62" s="22"/>
      <c r="JN62" s="22"/>
      <c r="JO62" s="22"/>
      <c r="JP62" s="22"/>
      <c r="JQ62" s="22"/>
      <c r="JR62" s="22"/>
      <c r="JS62" s="22"/>
      <c r="JT62" s="22"/>
      <c r="JU62" s="22"/>
      <c r="JV62" s="22"/>
      <c r="JW62" s="22"/>
      <c r="JX62" s="22"/>
      <c r="JY62" s="22"/>
      <c r="JZ62" s="22"/>
      <c r="KA62" s="22"/>
      <c r="KB62" s="22"/>
      <c r="KC62" s="22"/>
      <c r="KD62" s="22"/>
      <c r="KE62" s="22"/>
      <c r="KF62" s="22"/>
      <c r="KG62" s="22"/>
      <c r="KH62" s="22"/>
      <c r="KI62" s="22"/>
      <c r="KJ62" s="22"/>
      <c r="KK62" s="22"/>
      <c r="KL62" s="22"/>
      <c r="KM62" s="22"/>
      <c r="KN62" s="22"/>
      <c r="KO62" s="22"/>
      <c r="KP62" s="22"/>
      <c r="KQ62" s="22"/>
      <c r="KR62" s="22"/>
      <c r="KS62" s="22"/>
      <c r="KT62" s="22"/>
      <c r="KU62" s="22"/>
      <c r="KV62" s="22"/>
      <c r="KW62" s="22"/>
      <c r="KX62" s="22"/>
      <c r="KY62" s="22"/>
      <c r="KZ62" s="22"/>
      <c r="LA62" s="22"/>
      <c r="LB62" s="22"/>
      <c r="LC62" s="22"/>
      <c r="LD62" s="22"/>
      <c r="LE62" s="22"/>
      <c r="LF62" s="22"/>
      <c r="LG62" s="22"/>
      <c r="LH62" s="22"/>
      <c r="LI62" s="22"/>
      <c r="LJ62" s="23"/>
    </row>
    <row r="63" spans="2:322" ht="3.65" customHeight="1"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3"/>
      <c r="AP63" s="22"/>
      <c r="AQ63" s="22"/>
      <c r="AR63" s="22"/>
      <c r="AS63" s="22"/>
      <c r="AT63" s="22"/>
      <c r="AU63" s="22"/>
      <c r="AV63" s="22"/>
      <c r="AW63" s="22"/>
      <c r="AX63" s="727"/>
      <c r="AY63" s="728"/>
      <c r="AZ63" s="731"/>
      <c r="BA63" s="326" t="str">
        <f>MID(BE59,3,1)</f>
        <v>B</v>
      </c>
      <c r="BB63" s="326"/>
      <c r="BC63" s="326"/>
      <c r="BD63" s="331"/>
      <c r="BE63" s="882"/>
      <c r="BF63" s="883"/>
      <c r="BG63" s="883"/>
      <c r="BH63" s="883"/>
      <c r="BI63" s="883"/>
      <c r="BJ63" s="883"/>
      <c r="BK63" s="984"/>
      <c r="BL63" s="984"/>
      <c r="BM63" s="984"/>
      <c r="BN63" s="984"/>
      <c r="BO63" s="984"/>
      <c r="BP63" s="984"/>
      <c r="BQ63" s="984"/>
      <c r="BR63" s="984"/>
      <c r="BS63" s="984"/>
      <c r="BT63" s="989"/>
      <c r="BU63" s="989"/>
      <c r="BV63" s="989"/>
      <c r="BW63" s="989"/>
      <c r="BX63" s="990"/>
      <c r="BY63" s="878"/>
      <c r="BZ63" s="878"/>
      <c r="CA63" s="878"/>
      <c r="CB63" s="878"/>
      <c r="CC63" s="878"/>
      <c r="CD63" s="878"/>
      <c r="CE63" s="878"/>
      <c r="CF63" s="878"/>
      <c r="CG63" s="878"/>
      <c r="CH63" s="878"/>
      <c r="CI63" s="879"/>
      <c r="CJ63" s="961"/>
      <c r="CK63" s="962"/>
      <c r="CL63" s="878"/>
      <c r="CM63" s="878"/>
      <c r="CN63" s="878"/>
      <c r="CO63" s="878"/>
      <c r="CP63" s="878"/>
      <c r="CQ63" s="878"/>
      <c r="CR63" s="878"/>
      <c r="CS63" s="361"/>
      <c r="CT63" s="362"/>
      <c r="CU63" s="877"/>
      <c r="CV63" s="878"/>
      <c r="CW63" s="878"/>
      <c r="CX63" s="878"/>
      <c r="CY63" s="878"/>
      <c r="CZ63" s="878"/>
      <c r="DA63" s="878"/>
      <c r="DB63" s="878"/>
      <c r="DC63" s="878"/>
      <c r="DD63" s="878"/>
      <c r="DE63" s="879"/>
      <c r="DF63" s="877"/>
      <c r="DG63" s="878"/>
      <c r="DH63" s="878"/>
      <c r="DI63" s="878"/>
      <c r="DJ63" s="878"/>
      <c r="DK63" s="878"/>
      <c r="DL63" s="878"/>
      <c r="DM63" s="878"/>
      <c r="DN63" s="878"/>
      <c r="DO63" s="878"/>
      <c r="DP63" s="879"/>
      <c r="DQ63" s="877"/>
      <c r="DR63" s="878"/>
      <c r="DS63" s="878"/>
      <c r="DT63" s="878"/>
      <c r="DU63" s="878"/>
      <c r="DV63" s="878"/>
      <c r="DW63" s="878"/>
      <c r="DX63" s="878"/>
      <c r="DY63" s="878"/>
      <c r="DZ63" s="878"/>
      <c r="EA63" s="879"/>
      <c r="EB63" s="877"/>
      <c r="EC63" s="878"/>
      <c r="ED63" s="878"/>
      <c r="EE63" s="878"/>
      <c r="EF63" s="878"/>
      <c r="EG63" s="878"/>
      <c r="EH63" s="878"/>
      <c r="EI63" s="878"/>
      <c r="EJ63" s="878"/>
      <c r="EK63" s="878"/>
      <c r="EL63" s="879"/>
      <c r="EM63" s="877"/>
      <c r="EN63" s="878"/>
      <c r="EO63" s="878"/>
      <c r="EP63" s="878"/>
      <c r="EQ63" s="878"/>
      <c r="ER63" s="878"/>
      <c r="ES63" s="878"/>
      <c r="ET63" s="878"/>
      <c r="EU63" s="878"/>
      <c r="EV63" s="878"/>
      <c r="EW63" s="879"/>
      <c r="EX63" s="877"/>
      <c r="EY63" s="878"/>
      <c r="EZ63" s="878"/>
      <c r="FA63" s="878"/>
      <c r="FB63" s="878"/>
      <c r="FC63" s="878"/>
      <c r="FD63" s="878"/>
      <c r="FE63" s="878"/>
      <c r="FF63" s="878"/>
      <c r="FG63" s="878"/>
      <c r="FH63" s="879"/>
      <c r="FI63" s="877"/>
      <c r="FJ63" s="878"/>
      <c r="FK63" s="878"/>
      <c r="FL63" s="878"/>
      <c r="FM63" s="878"/>
      <c r="FN63" s="878"/>
      <c r="FO63" s="878"/>
      <c r="FP63" s="878"/>
      <c r="FQ63" s="878"/>
      <c r="FR63" s="878"/>
      <c r="FS63" s="879"/>
      <c r="FT63" s="877"/>
      <c r="FU63" s="878"/>
      <c r="FV63" s="878"/>
      <c r="FW63" s="878"/>
      <c r="FX63" s="878"/>
      <c r="FY63" s="878"/>
      <c r="FZ63" s="878"/>
      <c r="GA63" s="878"/>
      <c r="GB63" s="878"/>
      <c r="GC63" s="878"/>
      <c r="GD63" s="879"/>
      <c r="GE63" s="877"/>
      <c r="GF63" s="878"/>
      <c r="GG63" s="878"/>
      <c r="GH63" s="878"/>
      <c r="GI63" s="878"/>
      <c r="GJ63" s="878"/>
      <c r="GK63" s="878"/>
      <c r="GL63" s="878"/>
      <c r="GM63" s="878"/>
      <c r="GN63" s="878"/>
      <c r="GO63" s="879"/>
      <c r="GP63" s="877"/>
      <c r="GQ63" s="878"/>
      <c r="GR63" s="878"/>
      <c r="GS63" s="878"/>
      <c r="GT63" s="878"/>
      <c r="GU63" s="878"/>
      <c r="GV63" s="878"/>
      <c r="GW63" s="878"/>
      <c r="GX63" s="878"/>
      <c r="GY63" s="878"/>
      <c r="GZ63" s="879"/>
      <c r="HA63" s="877"/>
      <c r="HB63" s="878"/>
      <c r="HC63" s="878"/>
      <c r="HD63" s="878"/>
      <c r="HE63" s="878"/>
      <c r="HF63" s="878"/>
      <c r="HG63" s="878"/>
      <c r="HH63" s="878"/>
      <c r="HI63" s="878"/>
      <c r="HJ63" s="878"/>
      <c r="HK63" s="879"/>
      <c r="HL63" s="877"/>
      <c r="HM63" s="878"/>
      <c r="HN63" s="878"/>
      <c r="HO63" s="878"/>
      <c r="HP63" s="878"/>
      <c r="HQ63" s="878"/>
      <c r="HR63" s="878"/>
      <c r="HS63" s="878"/>
      <c r="HT63" s="878"/>
      <c r="HU63" s="878"/>
      <c r="HV63" s="879"/>
      <c r="HW63" s="877"/>
      <c r="HX63" s="878"/>
      <c r="HY63" s="878"/>
      <c r="HZ63" s="878"/>
      <c r="IA63" s="878"/>
      <c r="IB63" s="878"/>
      <c r="IC63" s="878"/>
      <c r="ID63" s="878"/>
      <c r="IE63" s="878"/>
      <c r="IF63" s="878"/>
      <c r="IG63" s="878"/>
      <c r="IH63" s="877"/>
      <c r="II63" s="878"/>
      <c r="IJ63" s="878"/>
      <c r="IK63" s="878"/>
      <c r="IL63" s="878"/>
      <c r="IM63" s="878"/>
      <c r="IN63" s="878"/>
      <c r="IO63" s="878"/>
      <c r="IP63" s="878"/>
      <c r="IQ63" s="878"/>
      <c r="IR63" s="879"/>
      <c r="IS63" s="55"/>
      <c r="IT63" s="55"/>
      <c r="IU63" s="55"/>
      <c r="IV63" s="68"/>
      <c r="IW63" s="728"/>
      <c r="IX63" s="728"/>
      <c r="IY63" s="731"/>
      <c r="IZ63" s="22"/>
      <c r="JA63" s="22"/>
      <c r="JB63" s="22"/>
      <c r="JC63" s="22"/>
      <c r="JD63" s="22"/>
      <c r="JE63" s="22"/>
      <c r="JF63" s="22"/>
      <c r="JG63" s="22"/>
      <c r="JH63" s="21"/>
      <c r="JI63" s="22"/>
      <c r="JJ63" s="22"/>
      <c r="JK63" s="22"/>
      <c r="JL63" s="22"/>
      <c r="JM63" s="22"/>
      <c r="JN63" s="22"/>
      <c r="JO63" s="22"/>
      <c r="JP63" s="22"/>
      <c r="JQ63" s="22"/>
      <c r="JR63" s="22"/>
      <c r="JS63" s="22"/>
      <c r="JT63" s="22"/>
      <c r="JU63" s="22"/>
      <c r="JV63" s="22"/>
      <c r="JW63" s="22"/>
      <c r="JX63" s="22"/>
      <c r="JY63" s="22"/>
      <c r="JZ63" s="22"/>
      <c r="KA63" s="22"/>
      <c r="KB63" s="22"/>
      <c r="KC63" s="22"/>
      <c r="KD63" s="22"/>
      <c r="KE63" s="22"/>
      <c r="KF63" s="22"/>
      <c r="KG63" s="22"/>
      <c r="KH63" s="22"/>
      <c r="KI63" s="22"/>
      <c r="KJ63" s="22"/>
      <c r="KK63" s="22"/>
      <c r="KL63" s="22"/>
      <c r="KM63" s="22"/>
      <c r="KN63" s="22"/>
      <c r="KO63" s="22"/>
      <c r="KP63" s="22"/>
      <c r="KQ63" s="22"/>
      <c r="KR63" s="22"/>
      <c r="KS63" s="22"/>
      <c r="KT63" s="22"/>
      <c r="KU63" s="22"/>
      <c r="KV63" s="22"/>
      <c r="KW63" s="22"/>
      <c r="KX63" s="22"/>
      <c r="KY63" s="22"/>
      <c r="KZ63" s="22"/>
      <c r="LA63" s="22"/>
      <c r="LB63" s="22"/>
      <c r="LC63" s="22"/>
      <c r="LD63" s="22"/>
      <c r="LE63" s="22"/>
      <c r="LF63" s="22"/>
      <c r="LG63" s="22"/>
      <c r="LH63" s="22"/>
      <c r="LI63" s="22"/>
      <c r="LJ63" s="23"/>
    </row>
    <row r="64" spans="2:322" ht="3.65" customHeight="1">
      <c r="B64" s="2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3"/>
      <c r="AP64" s="22"/>
      <c r="AQ64" s="22"/>
      <c r="AR64" s="22"/>
      <c r="AS64" s="22"/>
      <c r="AT64" s="22"/>
      <c r="AU64" s="22"/>
      <c r="AV64" s="22"/>
      <c r="AW64" s="22"/>
      <c r="AX64" s="727"/>
      <c r="AY64" s="728"/>
      <c r="AZ64" s="116"/>
      <c r="BA64" s="326"/>
      <c r="BB64" s="326"/>
      <c r="BC64" s="326"/>
      <c r="BD64" s="331"/>
      <c r="BE64" s="882"/>
      <c r="BF64" s="883"/>
      <c r="BG64" s="883"/>
      <c r="BH64" s="883"/>
      <c r="BI64" s="883"/>
      <c r="BJ64" s="883"/>
      <c r="BK64" s="991" t="s">
        <v>61</v>
      </c>
      <c r="BL64" s="992"/>
      <c r="BM64" s="992"/>
      <c r="BN64" s="992"/>
      <c r="BO64" s="992"/>
      <c r="BP64" s="992"/>
      <c r="BQ64" s="992"/>
      <c r="BR64" s="992"/>
      <c r="BS64" s="992"/>
      <c r="BT64" s="997" t="s">
        <v>55</v>
      </c>
      <c r="BU64" s="997"/>
      <c r="BV64" s="997"/>
      <c r="BW64" s="997"/>
      <c r="BX64" s="998"/>
      <c r="BY64" s="976">
        <v>600</v>
      </c>
      <c r="BZ64" s="976"/>
      <c r="CA64" s="976"/>
      <c r="CB64" s="976"/>
      <c r="CC64" s="976"/>
      <c r="CD64" s="976"/>
      <c r="CE64" s="976"/>
      <c r="CF64" s="976"/>
      <c r="CG64" s="976"/>
      <c r="CH64" s="976"/>
      <c r="CI64" s="977"/>
      <c r="CJ64" s="862" t="str">
        <f>IFERROR(VLOOKUP(CL33,BD!$B:$D,3,FALSE),"-")</f>
        <v>1017013</v>
      </c>
      <c r="CK64" s="863"/>
      <c r="CL64" s="863"/>
      <c r="CM64" s="863"/>
      <c r="CN64" s="863"/>
      <c r="CO64" s="863"/>
      <c r="CP64" s="863"/>
      <c r="CQ64" s="863"/>
      <c r="CR64" s="863"/>
      <c r="CS64" s="863"/>
      <c r="CT64" s="864"/>
      <c r="CU64" s="862" t="str">
        <f>IFERROR(IF(BC51="30",VLOOKUP(CW33,BD!$B:$D,3,FALSE),"-"),"-")</f>
        <v>-</v>
      </c>
      <c r="CV64" s="863"/>
      <c r="CW64" s="863"/>
      <c r="CX64" s="863"/>
      <c r="CY64" s="863"/>
      <c r="CZ64" s="863"/>
      <c r="DA64" s="863"/>
      <c r="DB64" s="863"/>
      <c r="DC64" s="863"/>
      <c r="DD64" s="863"/>
      <c r="DE64" s="864"/>
      <c r="DF64" s="862" t="str">
        <f>IFERROR(IF(BC51&gt;="31",VLOOKUP(DH33,BD!$B:$D,3,FALSE),"-"),"-")</f>
        <v>1014103</v>
      </c>
      <c r="DG64" s="863"/>
      <c r="DH64" s="863"/>
      <c r="DI64" s="863"/>
      <c r="DJ64" s="863"/>
      <c r="DK64" s="863"/>
      <c r="DL64" s="863"/>
      <c r="DM64" s="863"/>
      <c r="DN64" s="863"/>
      <c r="DO64" s="863"/>
      <c r="DP64" s="864"/>
      <c r="DQ64" s="862" t="str">
        <f>IFERROR(VLOOKUP(DS33,BD!$B:$D,3,FALSE),"-")</f>
        <v>1014029</v>
      </c>
      <c r="DR64" s="863"/>
      <c r="DS64" s="863"/>
      <c r="DT64" s="863"/>
      <c r="DU64" s="863"/>
      <c r="DV64" s="863"/>
      <c r="DW64" s="863"/>
      <c r="DX64" s="863"/>
      <c r="DY64" s="863"/>
      <c r="DZ64" s="863"/>
      <c r="EA64" s="864"/>
      <c r="EB64" s="862" t="str">
        <f>IFERROR(IF(EB59&lt;&gt;"-","-",VLOOKUP(ED33,BD!$B:$D,3,FALSE)),"-")</f>
        <v>-</v>
      </c>
      <c r="EC64" s="863"/>
      <c r="ED64" s="863"/>
      <c r="EE64" s="863"/>
      <c r="EF64" s="863"/>
      <c r="EG64" s="863"/>
      <c r="EH64" s="863"/>
      <c r="EI64" s="863"/>
      <c r="EJ64" s="863"/>
      <c r="EK64" s="863"/>
      <c r="EL64" s="864"/>
      <c r="EM64" s="862" t="str">
        <f>IFERROR(VLOOKUP(EO33,BD!$B:$D,3,FALSE),"-")</f>
        <v>1010051</v>
      </c>
      <c r="EN64" s="863"/>
      <c r="EO64" s="863"/>
      <c r="EP64" s="863"/>
      <c r="EQ64" s="863"/>
      <c r="ER64" s="863"/>
      <c r="ES64" s="863"/>
      <c r="ET64" s="863"/>
      <c r="EU64" s="863"/>
      <c r="EV64" s="863"/>
      <c r="EW64" s="864"/>
      <c r="EX64" s="862" t="str">
        <f>IFERROR(VLOOKUP(EZ33,BD!$B:$D,3,FALSE),"-")</f>
        <v>1014251</v>
      </c>
      <c r="EY64" s="863"/>
      <c r="EZ64" s="863"/>
      <c r="FA64" s="863"/>
      <c r="FB64" s="863"/>
      <c r="FC64" s="863"/>
      <c r="FD64" s="863"/>
      <c r="FE64" s="863"/>
      <c r="FF64" s="863"/>
      <c r="FG64" s="863"/>
      <c r="FH64" s="864"/>
      <c r="FI64" s="862"/>
      <c r="FJ64" s="863"/>
      <c r="FK64" s="863"/>
      <c r="FL64" s="863"/>
      <c r="FM64" s="863"/>
      <c r="FN64" s="863"/>
      <c r="FO64" s="863"/>
      <c r="FP64" s="863"/>
      <c r="FQ64" s="863"/>
      <c r="FR64" s="863"/>
      <c r="FS64" s="864"/>
      <c r="FT64" s="862"/>
      <c r="FU64" s="863"/>
      <c r="FV64" s="863"/>
      <c r="FW64" s="863"/>
      <c r="FX64" s="863"/>
      <c r="FY64" s="863"/>
      <c r="FZ64" s="863"/>
      <c r="GA64" s="863"/>
      <c r="GB64" s="863"/>
      <c r="GC64" s="863"/>
      <c r="GD64" s="864"/>
      <c r="GE64" s="862" t="str">
        <f>IFERROR(VLOOKUP(GE32,BD!$B:$D,3,FALSE),"-")</f>
        <v>-</v>
      </c>
      <c r="GF64" s="863"/>
      <c r="GG64" s="863"/>
      <c r="GH64" s="863"/>
      <c r="GI64" s="863"/>
      <c r="GJ64" s="863"/>
      <c r="GK64" s="863"/>
      <c r="GL64" s="863"/>
      <c r="GM64" s="863"/>
      <c r="GN64" s="863"/>
      <c r="GO64" s="864"/>
      <c r="GP64" s="862" t="str">
        <f>IFERROR(VLOOKUP(GR33,BD!$B:$D,3,FALSE),"-")</f>
        <v>1024601</v>
      </c>
      <c r="GQ64" s="863"/>
      <c r="GR64" s="863"/>
      <c r="GS64" s="863"/>
      <c r="GT64" s="863"/>
      <c r="GU64" s="863"/>
      <c r="GV64" s="863"/>
      <c r="GW64" s="863"/>
      <c r="GX64" s="863"/>
      <c r="GY64" s="863"/>
      <c r="GZ64" s="864"/>
      <c r="HA64" s="862" t="str">
        <f>IFERROR(VLOOKUP(HC33,BD!$B:$D,3,FALSE),"-")</f>
        <v>-</v>
      </c>
      <c r="HB64" s="863"/>
      <c r="HC64" s="863"/>
      <c r="HD64" s="863"/>
      <c r="HE64" s="863"/>
      <c r="HF64" s="863"/>
      <c r="HG64" s="863"/>
      <c r="HH64" s="863"/>
      <c r="HI64" s="863"/>
      <c r="HJ64" s="863"/>
      <c r="HK64" s="864"/>
      <c r="HL64" s="862" t="str">
        <f>IFERROR(VLOOKUP(HL32,BD!$B:$D,3,FALSE),"-")</f>
        <v>1014500</v>
      </c>
      <c r="HM64" s="863"/>
      <c r="HN64" s="863"/>
      <c r="HO64" s="863"/>
      <c r="HP64" s="863"/>
      <c r="HQ64" s="863"/>
      <c r="HR64" s="863"/>
      <c r="HS64" s="863"/>
      <c r="HT64" s="863"/>
      <c r="HU64" s="863"/>
      <c r="HV64" s="864"/>
      <c r="HW64" s="862" t="str">
        <f>IFERROR(VLOOKUP(HY33,BD!$B:$D,3,FALSE),"-")</f>
        <v>1010177</v>
      </c>
      <c r="HX64" s="863"/>
      <c r="HY64" s="863"/>
      <c r="HZ64" s="863"/>
      <c r="IA64" s="863"/>
      <c r="IB64" s="863"/>
      <c r="IC64" s="863"/>
      <c r="ID64" s="863"/>
      <c r="IE64" s="863"/>
      <c r="IF64" s="863"/>
      <c r="IG64" s="864"/>
      <c r="IH64" s="865" t="str">
        <f>IFERROR(VLOOKUP(IJ33,BD!$B:$D,3,FALSE),"-")</f>
        <v>1010175</v>
      </c>
      <c r="II64" s="866"/>
      <c r="IJ64" s="866"/>
      <c r="IK64" s="866"/>
      <c r="IL64" s="866"/>
      <c r="IM64" s="866"/>
      <c r="IN64" s="866"/>
      <c r="IO64" s="866"/>
      <c r="IP64" s="866"/>
      <c r="IQ64" s="866"/>
      <c r="IR64" s="867"/>
      <c r="IS64" s="55"/>
      <c r="IT64" s="55"/>
      <c r="IU64" s="55"/>
      <c r="IV64" s="68"/>
      <c r="IW64" s="47"/>
      <c r="IX64" s="728"/>
      <c r="IY64" s="731"/>
      <c r="IZ64" s="22"/>
      <c r="JA64" s="22"/>
      <c r="JB64" s="22"/>
      <c r="JC64" s="22"/>
      <c r="JD64" s="22"/>
      <c r="JE64" s="22"/>
      <c r="JF64" s="22"/>
      <c r="JG64" s="22"/>
      <c r="JH64" s="21"/>
      <c r="JI64" s="22"/>
      <c r="JJ64" s="22"/>
      <c r="JK64" s="22"/>
      <c r="JL64" s="22"/>
      <c r="JM64" s="22"/>
      <c r="JN64" s="22"/>
      <c r="JO64" s="22"/>
      <c r="JP64" s="22"/>
      <c r="JQ64" s="22"/>
      <c r="JR64" s="22"/>
      <c r="JS64" s="22"/>
      <c r="JT64" s="22"/>
      <c r="JU64" s="22"/>
      <c r="JV64" s="22"/>
      <c r="JW64" s="22"/>
      <c r="JX64" s="22"/>
      <c r="JY64" s="22"/>
      <c r="JZ64" s="22"/>
      <c r="KA64" s="22"/>
      <c r="KB64" s="22"/>
      <c r="KC64" s="22"/>
      <c r="KD64" s="22"/>
      <c r="KE64" s="22"/>
      <c r="KF64" s="22"/>
      <c r="KG64" s="22"/>
      <c r="KH64" s="22"/>
      <c r="KI64" s="22"/>
      <c r="KJ64" s="22"/>
      <c r="KK64" s="22"/>
      <c r="KL64" s="22"/>
      <c r="KM64" s="22"/>
      <c r="KN64" s="22"/>
      <c r="KO64" s="22"/>
      <c r="KP64" s="22"/>
      <c r="KQ64" s="22"/>
      <c r="KR64" s="22"/>
      <c r="KS64" s="22"/>
      <c r="KT64" s="22"/>
      <c r="KU64" s="22"/>
      <c r="KV64" s="22"/>
      <c r="KW64" s="22"/>
      <c r="KX64" s="22"/>
      <c r="KY64" s="22"/>
      <c r="KZ64" s="22"/>
      <c r="LA64" s="22"/>
      <c r="LB64" s="22"/>
      <c r="LC64" s="22"/>
      <c r="LD64" s="22"/>
      <c r="LE64" s="22"/>
      <c r="LF64" s="22"/>
      <c r="LG64" s="22"/>
      <c r="LH64" s="22"/>
      <c r="LI64" s="22"/>
      <c r="LJ64" s="23"/>
    </row>
    <row r="65" spans="2:322" ht="3.65" customHeight="1">
      <c r="B65" s="2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3"/>
      <c r="AP65" s="22"/>
      <c r="AQ65" s="22"/>
      <c r="AR65" s="22"/>
      <c r="AS65" s="22"/>
      <c r="AT65" s="22"/>
      <c r="AU65" s="22"/>
      <c r="AV65" s="22"/>
      <c r="AW65" s="22"/>
      <c r="AX65" s="727"/>
      <c r="AY65" s="728"/>
      <c r="AZ65" s="116"/>
      <c r="BA65" s="326"/>
      <c r="BB65" s="326"/>
      <c r="BC65" s="326"/>
      <c r="BD65" s="331"/>
      <c r="BE65" s="882"/>
      <c r="BF65" s="883"/>
      <c r="BG65" s="883"/>
      <c r="BH65" s="883"/>
      <c r="BI65" s="883"/>
      <c r="BJ65" s="883"/>
      <c r="BK65" s="993"/>
      <c r="BL65" s="994"/>
      <c r="BM65" s="994"/>
      <c r="BN65" s="994"/>
      <c r="BO65" s="994"/>
      <c r="BP65" s="994"/>
      <c r="BQ65" s="994"/>
      <c r="BR65" s="994"/>
      <c r="BS65" s="994"/>
      <c r="BT65" s="999"/>
      <c r="BU65" s="999"/>
      <c r="BV65" s="999"/>
      <c r="BW65" s="999"/>
      <c r="BX65" s="1000"/>
      <c r="BY65" s="978"/>
      <c r="BZ65" s="978"/>
      <c r="CA65" s="978"/>
      <c r="CB65" s="978"/>
      <c r="CC65" s="978"/>
      <c r="CD65" s="978"/>
      <c r="CE65" s="978"/>
      <c r="CF65" s="978"/>
      <c r="CG65" s="978"/>
      <c r="CH65" s="978"/>
      <c r="CI65" s="979"/>
      <c r="CJ65" s="865"/>
      <c r="CK65" s="866"/>
      <c r="CL65" s="866"/>
      <c r="CM65" s="866"/>
      <c r="CN65" s="866"/>
      <c r="CO65" s="866"/>
      <c r="CP65" s="866"/>
      <c r="CQ65" s="866"/>
      <c r="CR65" s="866"/>
      <c r="CS65" s="866"/>
      <c r="CT65" s="867"/>
      <c r="CU65" s="865"/>
      <c r="CV65" s="866"/>
      <c r="CW65" s="866"/>
      <c r="CX65" s="866"/>
      <c r="CY65" s="866"/>
      <c r="CZ65" s="866"/>
      <c r="DA65" s="866"/>
      <c r="DB65" s="866"/>
      <c r="DC65" s="866"/>
      <c r="DD65" s="866"/>
      <c r="DE65" s="867"/>
      <c r="DF65" s="865"/>
      <c r="DG65" s="866"/>
      <c r="DH65" s="866"/>
      <c r="DI65" s="866"/>
      <c r="DJ65" s="866"/>
      <c r="DK65" s="866"/>
      <c r="DL65" s="866"/>
      <c r="DM65" s="866"/>
      <c r="DN65" s="866"/>
      <c r="DO65" s="866"/>
      <c r="DP65" s="867"/>
      <c r="DQ65" s="865"/>
      <c r="DR65" s="866"/>
      <c r="DS65" s="866"/>
      <c r="DT65" s="866"/>
      <c r="DU65" s="866"/>
      <c r="DV65" s="866"/>
      <c r="DW65" s="866"/>
      <c r="DX65" s="866"/>
      <c r="DY65" s="866"/>
      <c r="DZ65" s="866"/>
      <c r="EA65" s="867"/>
      <c r="EB65" s="865"/>
      <c r="EC65" s="866"/>
      <c r="ED65" s="866"/>
      <c r="EE65" s="866"/>
      <c r="EF65" s="866"/>
      <c r="EG65" s="866"/>
      <c r="EH65" s="866"/>
      <c r="EI65" s="866"/>
      <c r="EJ65" s="866"/>
      <c r="EK65" s="866"/>
      <c r="EL65" s="867"/>
      <c r="EM65" s="865"/>
      <c r="EN65" s="866"/>
      <c r="EO65" s="866"/>
      <c r="EP65" s="866"/>
      <c r="EQ65" s="866"/>
      <c r="ER65" s="866"/>
      <c r="ES65" s="866"/>
      <c r="ET65" s="866"/>
      <c r="EU65" s="866"/>
      <c r="EV65" s="866"/>
      <c r="EW65" s="867"/>
      <c r="EX65" s="865"/>
      <c r="EY65" s="866"/>
      <c r="EZ65" s="866"/>
      <c r="FA65" s="866"/>
      <c r="FB65" s="866"/>
      <c r="FC65" s="866"/>
      <c r="FD65" s="866"/>
      <c r="FE65" s="866"/>
      <c r="FF65" s="866"/>
      <c r="FG65" s="866"/>
      <c r="FH65" s="867"/>
      <c r="FI65" s="865"/>
      <c r="FJ65" s="866"/>
      <c r="FK65" s="866"/>
      <c r="FL65" s="866"/>
      <c r="FM65" s="866"/>
      <c r="FN65" s="866"/>
      <c r="FO65" s="866"/>
      <c r="FP65" s="866"/>
      <c r="FQ65" s="866"/>
      <c r="FR65" s="866"/>
      <c r="FS65" s="867"/>
      <c r="FT65" s="865"/>
      <c r="FU65" s="866"/>
      <c r="FV65" s="866"/>
      <c r="FW65" s="866"/>
      <c r="FX65" s="866"/>
      <c r="FY65" s="866"/>
      <c r="FZ65" s="866"/>
      <c r="GA65" s="866"/>
      <c r="GB65" s="866"/>
      <c r="GC65" s="866"/>
      <c r="GD65" s="867"/>
      <c r="GE65" s="865"/>
      <c r="GF65" s="866"/>
      <c r="GG65" s="866"/>
      <c r="GH65" s="866"/>
      <c r="GI65" s="866"/>
      <c r="GJ65" s="866"/>
      <c r="GK65" s="866"/>
      <c r="GL65" s="866"/>
      <c r="GM65" s="866"/>
      <c r="GN65" s="866"/>
      <c r="GO65" s="867"/>
      <c r="GP65" s="865"/>
      <c r="GQ65" s="866"/>
      <c r="GR65" s="866"/>
      <c r="GS65" s="866"/>
      <c r="GT65" s="866"/>
      <c r="GU65" s="866"/>
      <c r="GV65" s="866"/>
      <c r="GW65" s="866"/>
      <c r="GX65" s="866"/>
      <c r="GY65" s="866"/>
      <c r="GZ65" s="867"/>
      <c r="HA65" s="865"/>
      <c r="HB65" s="866"/>
      <c r="HC65" s="866"/>
      <c r="HD65" s="866"/>
      <c r="HE65" s="866"/>
      <c r="HF65" s="866"/>
      <c r="HG65" s="866"/>
      <c r="HH65" s="866"/>
      <c r="HI65" s="866"/>
      <c r="HJ65" s="866"/>
      <c r="HK65" s="867"/>
      <c r="HL65" s="865"/>
      <c r="HM65" s="866"/>
      <c r="HN65" s="866"/>
      <c r="HO65" s="866"/>
      <c r="HP65" s="866"/>
      <c r="HQ65" s="866"/>
      <c r="HR65" s="866"/>
      <c r="HS65" s="866"/>
      <c r="HT65" s="866"/>
      <c r="HU65" s="866"/>
      <c r="HV65" s="867"/>
      <c r="HW65" s="865"/>
      <c r="HX65" s="866"/>
      <c r="HY65" s="866"/>
      <c r="HZ65" s="866"/>
      <c r="IA65" s="866"/>
      <c r="IB65" s="866"/>
      <c r="IC65" s="866"/>
      <c r="ID65" s="866"/>
      <c r="IE65" s="866"/>
      <c r="IF65" s="866"/>
      <c r="IG65" s="867"/>
      <c r="IH65" s="865"/>
      <c r="II65" s="866"/>
      <c r="IJ65" s="866"/>
      <c r="IK65" s="866"/>
      <c r="IL65" s="866"/>
      <c r="IM65" s="866"/>
      <c r="IN65" s="866"/>
      <c r="IO65" s="866"/>
      <c r="IP65" s="866"/>
      <c r="IQ65" s="866"/>
      <c r="IR65" s="867"/>
      <c r="IS65" s="55"/>
      <c r="IT65" s="55"/>
      <c r="IU65" s="55"/>
      <c r="IV65" s="68"/>
      <c r="IW65" s="47"/>
      <c r="IX65" s="728"/>
      <c r="IY65" s="731"/>
      <c r="IZ65" s="22"/>
      <c r="JA65" s="22"/>
      <c r="JB65" s="22"/>
      <c r="JC65" s="22"/>
      <c r="JD65" s="22"/>
      <c r="JE65" s="22"/>
      <c r="JF65" s="22"/>
      <c r="JG65" s="22"/>
      <c r="JH65" s="21"/>
      <c r="JI65" s="22"/>
      <c r="JJ65" s="22"/>
      <c r="JK65" s="22"/>
      <c r="JL65" s="22"/>
      <c r="JM65" s="22"/>
      <c r="JN65" s="22"/>
      <c r="JO65" s="22"/>
      <c r="JP65" s="22"/>
      <c r="JQ65" s="22"/>
      <c r="JR65" s="22"/>
      <c r="JS65" s="22"/>
      <c r="JT65" s="22"/>
      <c r="JU65" s="22"/>
      <c r="JV65" s="22"/>
      <c r="JW65" s="22"/>
      <c r="JX65" s="22"/>
      <c r="JY65" s="22"/>
      <c r="JZ65" s="22"/>
      <c r="KA65" s="22"/>
      <c r="KB65" s="22"/>
      <c r="KC65" s="22"/>
      <c r="KD65" s="22"/>
      <c r="KE65" s="22"/>
      <c r="KF65" s="22"/>
      <c r="KG65" s="22"/>
      <c r="KH65" s="22"/>
      <c r="KI65" s="22"/>
      <c r="KJ65" s="22"/>
      <c r="KK65" s="22"/>
      <c r="KL65" s="22"/>
      <c r="KM65" s="22"/>
      <c r="KN65" s="22"/>
      <c r="KO65" s="22"/>
      <c r="KP65" s="22"/>
      <c r="KQ65" s="22"/>
      <c r="KR65" s="22"/>
      <c r="KS65" s="22"/>
      <c r="KT65" s="22"/>
      <c r="KU65" s="22"/>
      <c r="KV65" s="22"/>
      <c r="KW65" s="22"/>
      <c r="KX65" s="22"/>
      <c r="KY65" s="22"/>
      <c r="KZ65" s="22"/>
      <c r="LA65" s="22"/>
      <c r="LB65" s="22"/>
      <c r="LC65" s="22"/>
      <c r="LD65" s="22"/>
      <c r="LE65" s="22"/>
      <c r="LF65" s="22"/>
      <c r="LG65" s="22"/>
      <c r="LH65" s="22"/>
      <c r="LI65" s="22"/>
      <c r="LJ65" s="23"/>
    </row>
    <row r="66" spans="2:322" ht="3.65" customHeight="1"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3"/>
      <c r="AP66" s="22"/>
      <c r="AQ66" s="22"/>
      <c r="AR66" s="22"/>
      <c r="AS66" s="22"/>
      <c r="AT66" s="22"/>
      <c r="AU66" s="22"/>
      <c r="AV66" s="22"/>
      <c r="AW66" s="22"/>
      <c r="AX66" s="727"/>
      <c r="AY66" s="728"/>
      <c r="AZ66" s="116"/>
      <c r="BA66" s="326"/>
      <c r="BB66" s="326"/>
      <c r="BC66" s="326"/>
      <c r="BD66" s="331"/>
      <c r="BE66" s="882"/>
      <c r="BF66" s="883"/>
      <c r="BG66" s="883"/>
      <c r="BH66" s="883"/>
      <c r="BI66" s="883"/>
      <c r="BJ66" s="883"/>
      <c r="BK66" s="993"/>
      <c r="BL66" s="994"/>
      <c r="BM66" s="994"/>
      <c r="BN66" s="994"/>
      <c r="BO66" s="994"/>
      <c r="BP66" s="994"/>
      <c r="BQ66" s="994"/>
      <c r="BR66" s="994"/>
      <c r="BS66" s="994"/>
      <c r="BT66" s="999"/>
      <c r="BU66" s="999"/>
      <c r="BV66" s="999"/>
      <c r="BW66" s="999"/>
      <c r="BX66" s="1000"/>
      <c r="BY66" s="978"/>
      <c r="BZ66" s="978"/>
      <c r="CA66" s="978"/>
      <c r="CB66" s="978"/>
      <c r="CC66" s="978"/>
      <c r="CD66" s="978"/>
      <c r="CE66" s="978"/>
      <c r="CF66" s="978"/>
      <c r="CG66" s="978"/>
      <c r="CH66" s="978"/>
      <c r="CI66" s="979"/>
      <c r="CJ66" s="865"/>
      <c r="CK66" s="866"/>
      <c r="CL66" s="866"/>
      <c r="CM66" s="866"/>
      <c r="CN66" s="866"/>
      <c r="CO66" s="866"/>
      <c r="CP66" s="866"/>
      <c r="CQ66" s="866"/>
      <c r="CR66" s="866"/>
      <c r="CS66" s="866"/>
      <c r="CT66" s="867"/>
      <c r="CU66" s="865"/>
      <c r="CV66" s="866"/>
      <c r="CW66" s="866"/>
      <c r="CX66" s="866"/>
      <c r="CY66" s="866"/>
      <c r="CZ66" s="866"/>
      <c r="DA66" s="866"/>
      <c r="DB66" s="866"/>
      <c r="DC66" s="866"/>
      <c r="DD66" s="866"/>
      <c r="DE66" s="867"/>
      <c r="DF66" s="865"/>
      <c r="DG66" s="866"/>
      <c r="DH66" s="866"/>
      <c r="DI66" s="866"/>
      <c r="DJ66" s="866"/>
      <c r="DK66" s="866"/>
      <c r="DL66" s="866"/>
      <c r="DM66" s="866"/>
      <c r="DN66" s="866"/>
      <c r="DO66" s="866"/>
      <c r="DP66" s="867"/>
      <c r="DQ66" s="865"/>
      <c r="DR66" s="866"/>
      <c r="DS66" s="866"/>
      <c r="DT66" s="866"/>
      <c r="DU66" s="866"/>
      <c r="DV66" s="866"/>
      <c r="DW66" s="866"/>
      <c r="DX66" s="866"/>
      <c r="DY66" s="866"/>
      <c r="DZ66" s="866"/>
      <c r="EA66" s="867"/>
      <c r="EB66" s="865"/>
      <c r="EC66" s="866"/>
      <c r="ED66" s="866"/>
      <c r="EE66" s="866"/>
      <c r="EF66" s="866"/>
      <c r="EG66" s="866"/>
      <c r="EH66" s="866"/>
      <c r="EI66" s="866"/>
      <c r="EJ66" s="866"/>
      <c r="EK66" s="866"/>
      <c r="EL66" s="867"/>
      <c r="EM66" s="865"/>
      <c r="EN66" s="866"/>
      <c r="EO66" s="866"/>
      <c r="EP66" s="866"/>
      <c r="EQ66" s="866"/>
      <c r="ER66" s="866"/>
      <c r="ES66" s="866"/>
      <c r="ET66" s="866"/>
      <c r="EU66" s="866"/>
      <c r="EV66" s="866"/>
      <c r="EW66" s="867"/>
      <c r="EX66" s="865"/>
      <c r="EY66" s="866"/>
      <c r="EZ66" s="866"/>
      <c r="FA66" s="866"/>
      <c r="FB66" s="866"/>
      <c r="FC66" s="866"/>
      <c r="FD66" s="866"/>
      <c r="FE66" s="866"/>
      <c r="FF66" s="866"/>
      <c r="FG66" s="866"/>
      <c r="FH66" s="867"/>
      <c r="FI66" s="865"/>
      <c r="FJ66" s="866"/>
      <c r="FK66" s="866"/>
      <c r="FL66" s="866"/>
      <c r="FM66" s="866"/>
      <c r="FN66" s="866"/>
      <c r="FO66" s="866"/>
      <c r="FP66" s="866"/>
      <c r="FQ66" s="866"/>
      <c r="FR66" s="866"/>
      <c r="FS66" s="867"/>
      <c r="FT66" s="865"/>
      <c r="FU66" s="866"/>
      <c r="FV66" s="866"/>
      <c r="FW66" s="866"/>
      <c r="FX66" s="866"/>
      <c r="FY66" s="866"/>
      <c r="FZ66" s="866"/>
      <c r="GA66" s="866"/>
      <c r="GB66" s="866"/>
      <c r="GC66" s="866"/>
      <c r="GD66" s="867"/>
      <c r="GE66" s="865"/>
      <c r="GF66" s="866"/>
      <c r="GG66" s="866"/>
      <c r="GH66" s="866"/>
      <c r="GI66" s="866"/>
      <c r="GJ66" s="866"/>
      <c r="GK66" s="866"/>
      <c r="GL66" s="866"/>
      <c r="GM66" s="866"/>
      <c r="GN66" s="866"/>
      <c r="GO66" s="867"/>
      <c r="GP66" s="865"/>
      <c r="GQ66" s="866"/>
      <c r="GR66" s="866"/>
      <c r="GS66" s="866"/>
      <c r="GT66" s="866"/>
      <c r="GU66" s="866"/>
      <c r="GV66" s="866"/>
      <c r="GW66" s="866"/>
      <c r="GX66" s="866"/>
      <c r="GY66" s="866"/>
      <c r="GZ66" s="867"/>
      <c r="HA66" s="865"/>
      <c r="HB66" s="866"/>
      <c r="HC66" s="866"/>
      <c r="HD66" s="866"/>
      <c r="HE66" s="866"/>
      <c r="HF66" s="866"/>
      <c r="HG66" s="866"/>
      <c r="HH66" s="866"/>
      <c r="HI66" s="866"/>
      <c r="HJ66" s="866"/>
      <c r="HK66" s="867"/>
      <c r="HL66" s="865"/>
      <c r="HM66" s="866"/>
      <c r="HN66" s="866"/>
      <c r="HO66" s="866"/>
      <c r="HP66" s="866"/>
      <c r="HQ66" s="866"/>
      <c r="HR66" s="866"/>
      <c r="HS66" s="866"/>
      <c r="HT66" s="866"/>
      <c r="HU66" s="866"/>
      <c r="HV66" s="867"/>
      <c r="HW66" s="865"/>
      <c r="HX66" s="866"/>
      <c r="HY66" s="866"/>
      <c r="HZ66" s="866"/>
      <c r="IA66" s="866"/>
      <c r="IB66" s="866"/>
      <c r="IC66" s="866"/>
      <c r="ID66" s="866"/>
      <c r="IE66" s="866"/>
      <c r="IF66" s="866"/>
      <c r="IG66" s="867"/>
      <c r="IH66" s="865"/>
      <c r="II66" s="866"/>
      <c r="IJ66" s="866"/>
      <c r="IK66" s="866"/>
      <c r="IL66" s="866"/>
      <c r="IM66" s="866"/>
      <c r="IN66" s="866"/>
      <c r="IO66" s="866"/>
      <c r="IP66" s="866"/>
      <c r="IQ66" s="866"/>
      <c r="IR66" s="867"/>
      <c r="IS66" s="55"/>
      <c r="IT66" s="55"/>
      <c r="IU66" s="55"/>
      <c r="IV66" s="68"/>
      <c r="IW66" s="47"/>
      <c r="IX66" s="728"/>
      <c r="IY66" s="731"/>
      <c r="IZ66" s="22"/>
      <c r="JA66" s="22"/>
      <c r="JB66" s="22"/>
      <c r="JC66" s="22"/>
      <c r="JD66" s="22"/>
      <c r="JE66" s="22"/>
      <c r="JF66" s="22"/>
      <c r="JG66" s="22"/>
      <c r="JH66" s="21"/>
      <c r="JI66" s="22"/>
      <c r="JJ66" s="22"/>
      <c r="JK66" s="22"/>
      <c r="JL66" s="22"/>
      <c r="JM66" s="22"/>
      <c r="JN66" s="22"/>
      <c r="JO66" s="22"/>
      <c r="JP66" s="22"/>
      <c r="JQ66" s="22"/>
      <c r="JR66" s="22"/>
      <c r="JS66" s="22"/>
      <c r="JT66" s="22"/>
      <c r="JU66" s="22"/>
      <c r="JV66" s="22"/>
      <c r="JW66" s="22"/>
      <c r="JX66" s="22"/>
      <c r="JY66" s="22"/>
      <c r="JZ66" s="22"/>
      <c r="KA66" s="22"/>
      <c r="KB66" s="22"/>
      <c r="KC66" s="22"/>
      <c r="KD66" s="22"/>
      <c r="KE66" s="22"/>
      <c r="KF66" s="22"/>
      <c r="KG66" s="22"/>
      <c r="KH66" s="22"/>
      <c r="KI66" s="22"/>
      <c r="KJ66" s="22"/>
      <c r="KK66" s="22"/>
      <c r="KL66" s="22"/>
      <c r="KM66" s="22"/>
      <c r="KN66" s="22"/>
      <c r="KO66" s="22"/>
      <c r="KP66" s="22"/>
      <c r="KQ66" s="22"/>
      <c r="KR66" s="22"/>
      <c r="KS66" s="22"/>
      <c r="KT66" s="22"/>
      <c r="KU66" s="22"/>
      <c r="KV66" s="22"/>
      <c r="KW66" s="22"/>
      <c r="KX66" s="22"/>
      <c r="KY66" s="22"/>
      <c r="KZ66" s="22"/>
      <c r="LA66" s="22"/>
      <c r="LB66" s="22"/>
      <c r="LC66" s="22"/>
      <c r="LD66" s="22"/>
      <c r="LE66" s="22"/>
      <c r="LF66" s="22"/>
      <c r="LG66" s="22"/>
      <c r="LH66" s="22"/>
      <c r="LI66" s="22"/>
      <c r="LJ66" s="23"/>
    </row>
    <row r="67" spans="2:322" ht="3.65" customHeight="1">
      <c r="B67" s="2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3"/>
      <c r="AP67" s="22"/>
      <c r="AQ67" s="22"/>
      <c r="AR67" s="22"/>
      <c r="AS67" s="22"/>
      <c r="AT67" s="22"/>
      <c r="AU67" s="22"/>
      <c r="AV67" s="22"/>
      <c r="AW67" s="22"/>
      <c r="AX67" s="727"/>
      <c r="AY67" s="728"/>
      <c r="AZ67" s="116"/>
      <c r="BA67" s="326"/>
      <c r="BB67" s="326"/>
      <c r="BC67" s="326"/>
      <c r="BD67" s="331"/>
      <c r="BE67" s="882"/>
      <c r="BF67" s="883"/>
      <c r="BG67" s="883"/>
      <c r="BH67" s="883"/>
      <c r="BI67" s="883"/>
      <c r="BJ67" s="883"/>
      <c r="BK67" s="993"/>
      <c r="BL67" s="994"/>
      <c r="BM67" s="994"/>
      <c r="BN67" s="994"/>
      <c r="BO67" s="994"/>
      <c r="BP67" s="994"/>
      <c r="BQ67" s="994"/>
      <c r="BR67" s="994"/>
      <c r="BS67" s="994"/>
      <c r="BT67" s="999"/>
      <c r="BU67" s="999"/>
      <c r="BV67" s="999"/>
      <c r="BW67" s="999"/>
      <c r="BX67" s="1000"/>
      <c r="BY67" s="978"/>
      <c r="BZ67" s="978"/>
      <c r="CA67" s="978"/>
      <c r="CB67" s="978"/>
      <c r="CC67" s="978"/>
      <c r="CD67" s="978"/>
      <c r="CE67" s="978"/>
      <c r="CF67" s="978"/>
      <c r="CG67" s="978"/>
      <c r="CH67" s="978"/>
      <c r="CI67" s="979"/>
      <c r="CJ67" s="865"/>
      <c r="CK67" s="866"/>
      <c r="CL67" s="866"/>
      <c r="CM67" s="866"/>
      <c r="CN67" s="866"/>
      <c r="CO67" s="866"/>
      <c r="CP67" s="866"/>
      <c r="CQ67" s="866"/>
      <c r="CR67" s="866"/>
      <c r="CS67" s="866"/>
      <c r="CT67" s="867"/>
      <c r="CU67" s="865"/>
      <c r="CV67" s="866"/>
      <c r="CW67" s="866"/>
      <c r="CX67" s="866"/>
      <c r="CY67" s="866"/>
      <c r="CZ67" s="866"/>
      <c r="DA67" s="866"/>
      <c r="DB67" s="866"/>
      <c r="DC67" s="866"/>
      <c r="DD67" s="866"/>
      <c r="DE67" s="867"/>
      <c r="DF67" s="865"/>
      <c r="DG67" s="866"/>
      <c r="DH67" s="866"/>
      <c r="DI67" s="866"/>
      <c r="DJ67" s="866"/>
      <c r="DK67" s="866"/>
      <c r="DL67" s="866"/>
      <c r="DM67" s="866"/>
      <c r="DN67" s="866"/>
      <c r="DO67" s="866"/>
      <c r="DP67" s="867"/>
      <c r="DQ67" s="865"/>
      <c r="DR67" s="866"/>
      <c r="DS67" s="866"/>
      <c r="DT67" s="866"/>
      <c r="DU67" s="866"/>
      <c r="DV67" s="866"/>
      <c r="DW67" s="866"/>
      <c r="DX67" s="866"/>
      <c r="DY67" s="866"/>
      <c r="DZ67" s="866"/>
      <c r="EA67" s="867"/>
      <c r="EB67" s="865"/>
      <c r="EC67" s="866"/>
      <c r="ED67" s="866"/>
      <c r="EE67" s="866"/>
      <c r="EF67" s="866"/>
      <c r="EG67" s="866"/>
      <c r="EH67" s="866"/>
      <c r="EI67" s="866"/>
      <c r="EJ67" s="866"/>
      <c r="EK67" s="866"/>
      <c r="EL67" s="867"/>
      <c r="EM67" s="865"/>
      <c r="EN67" s="866"/>
      <c r="EO67" s="866"/>
      <c r="EP67" s="866"/>
      <c r="EQ67" s="866"/>
      <c r="ER67" s="866"/>
      <c r="ES67" s="866"/>
      <c r="ET67" s="866"/>
      <c r="EU67" s="866"/>
      <c r="EV67" s="866"/>
      <c r="EW67" s="867"/>
      <c r="EX67" s="865"/>
      <c r="EY67" s="866"/>
      <c r="EZ67" s="866"/>
      <c r="FA67" s="866"/>
      <c r="FB67" s="866"/>
      <c r="FC67" s="866"/>
      <c r="FD67" s="866"/>
      <c r="FE67" s="866"/>
      <c r="FF67" s="866"/>
      <c r="FG67" s="866"/>
      <c r="FH67" s="867"/>
      <c r="FI67" s="865"/>
      <c r="FJ67" s="866"/>
      <c r="FK67" s="866"/>
      <c r="FL67" s="866"/>
      <c r="FM67" s="866"/>
      <c r="FN67" s="866"/>
      <c r="FO67" s="866"/>
      <c r="FP67" s="866"/>
      <c r="FQ67" s="866"/>
      <c r="FR67" s="866"/>
      <c r="FS67" s="867"/>
      <c r="FT67" s="865"/>
      <c r="FU67" s="866"/>
      <c r="FV67" s="866"/>
      <c r="FW67" s="866"/>
      <c r="FX67" s="866"/>
      <c r="FY67" s="866"/>
      <c r="FZ67" s="866"/>
      <c r="GA67" s="866"/>
      <c r="GB67" s="866"/>
      <c r="GC67" s="866"/>
      <c r="GD67" s="867"/>
      <c r="GE67" s="865"/>
      <c r="GF67" s="866"/>
      <c r="GG67" s="866"/>
      <c r="GH67" s="866"/>
      <c r="GI67" s="866"/>
      <c r="GJ67" s="866"/>
      <c r="GK67" s="866"/>
      <c r="GL67" s="866"/>
      <c r="GM67" s="866"/>
      <c r="GN67" s="866"/>
      <c r="GO67" s="867"/>
      <c r="GP67" s="865"/>
      <c r="GQ67" s="866"/>
      <c r="GR67" s="866"/>
      <c r="GS67" s="866"/>
      <c r="GT67" s="866"/>
      <c r="GU67" s="866"/>
      <c r="GV67" s="866"/>
      <c r="GW67" s="866"/>
      <c r="GX67" s="866"/>
      <c r="GY67" s="866"/>
      <c r="GZ67" s="867"/>
      <c r="HA67" s="865"/>
      <c r="HB67" s="866"/>
      <c r="HC67" s="866"/>
      <c r="HD67" s="866"/>
      <c r="HE67" s="866"/>
      <c r="HF67" s="866"/>
      <c r="HG67" s="866"/>
      <c r="HH67" s="866"/>
      <c r="HI67" s="866"/>
      <c r="HJ67" s="866"/>
      <c r="HK67" s="867"/>
      <c r="HL67" s="865"/>
      <c r="HM67" s="866"/>
      <c r="HN67" s="866"/>
      <c r="HO67" s="866"/>
      <c r="HP67" s="866"/>
      <c r="HQ67" s="866"/>
      <c r="HR67" s="866"/>
      <c r="HS67" s="866"/>
      <c r="HT67" s="866"/>
      <c r="HU67" s="866"/>
      <c r="HV67" s="867"/>
      <c r="HW67" s="865"/>
      <c r="HX67" s="866"/>
      <c r="HY67" s="866"/>
      <c r="HZ67" s="866"/>
      <c r="IA67" s="866"/>
      <c r="IB67" s="866"/>
      <c r="IC67" s="866"/>
      <c r="ID67" s="866"/>
      <c r="IE67" s="866"/>
      <c r="IF67" s="866"/>
      <c r="IG67" s="867"/>
      <c r="IH67" s="865"/>
      <c r="II67" s="866"/>
      <c r="IJ67" s="866"/>
      <c r="IK67" s="866"/>
      <c r="IL67" s="866"/>
      <c r="IM67" s="866"/>
      <c r="IN67" s="866"/>
      <c r="IO67" s="866"/>
      <c r="IP67" s="866"/>
      <c r="IQ67" s="866"/>
      <c r="IR67" s="867"/>
      <c r="IS67" s="55"/>
      <c r="IT67" s="55"/>
      <c r="IU67" s="55"/>
      <c r="IV67" s="68"/>
      <c r="IW67" s="47"/>
      <c r="IX67" s="728"/>
      <c r="IY67" s="731"/>
      <c r="IZ67" s="22"/>
      <c r="JA67" s="22"/>
      <c r="JB67" s="22"/>
      <c r="JC67" s="22"/>
      <c r="JD67" s="22"/>
      <c r="JE67" s="22"/>
      <c r="JF67" s="22"/>
      <c r="JG67" s="22"/>
      <c r="JH67" s="21"/>
      <c r="JI67" s="22"/>
      <c r="JJ67" s="22"/>
      <c r="JK67" s="22"/>
      <c r="JL67" s="22"/>
      <c r="JM67" s="22"/>
      <c r="JN67" s="22"/>
      <c r="JO67" s="22"/>
      <c r="JP67" s="22"/>
      <c r="JQ67" s="22"/>
      <c r="JR67" s="22"/>
      <c r="JS67" s="22"/>
      <c r="JT67" s="22"/>
      <c r="JU67" s="22"/>
      <c r="JV67" s="22"/>
      <c r="JW67" s="22"/>
      <c r="JX67" s="22"/>
      <c r="JY67" s="22"/>
      <c r="JZ67" s="22"/>
      <c r="KA67" s="22"/>
      <c r="KB67" s="22"/>
      <c r="KC67" s="22"/>
      <c r="KD67" s="22"/>
      <c r="KE67" s="22"/>
      <c r="KF67" s="22"/>
      <c r="KG67" s="22"/>
      <c r="KH67" s="22"/>
      <c r="KI67" s="22"/>
      <c r="KJ67" s="22"/>
      <c r="KK67" s="22"/>
      <c r="KL67" s="22"/>
      <c r="KM67" s="22"/>
      <c r="KN67" s="22"/>
      <c r="KO67" s="22"/>
      <c r="KP67" s="22"/>
      <c r="KQ67" s="22"/>
      <c r="KR67" s="22"/>
      <c r="KS67" s="22"/>
      <c r="KT67" s="22"/>
      <c r="KU67" s="22"/>
      <c r="KV67" s="22"/>
      <c r="KW67" s="22"/>
      <c r="KX67" s="22"/>
      <c r="KY67" s="22"/>
      <c r="KZ67" s="22"/>
      <c r="LA67" s="22"/>
      <c r="LB67" s="22"/>
      <c r="LC67" s="22"/>
      <c r="LD67" s="22"/>
      <c r="LE67" s="22"/>
      <c r="LF67" s="22"/>
      <c r="LG67" s="22"/>
      <c r="LH67" s="22"/>
      <c r="LI67" s="22"/>
      <c r="LJ67" s="23"/>
    </row>
    <row r="68" spans="2:322" ht="3.65" customHeight="1">
      <c r="B68" s="2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3"/>
      <c r="AP68" s="22"/>
      <c r="AQ68" s="22"/>
      <c r="AR68" s="22"/>
      <c r="AS68" s="22"/>
      <c r="AT68" s="22"/>
      <c r="AU68" s="22"/>
      <c r="AV68" s="22"/>
      <c r="AW68" s="22"/>
      <c r="AX68" s="727"/>
      <c r="AY68" s="728"/>
      <c r="AZ68" s="116"/>
      <c r="BA68" s="326"/>
      <c r="BB68" s="326"/>
      <c r="BC68" s="326"/>
      <c r="BD68" s="331"/>
      <c r="BE68" s="884"/>
      <c r="BF68" s="885"/>
      <c r="BG68" s="885"/>
      <c r="BH68" s="885"/>
      <c r="BI68" s="885"/>
      <c r="BJ68" s="885"/>
      <c r="BK68" s="995"/>
      <c r="BL68" s="996"/>
      <c r="BM68" s="996"/>
      <c r="BN68" s="996"/>
      <c r="BO68" s="996"/>
      <c r="BP68" s="996"/>
      <c r="BQ68" s="996"/>
      <c r="BR68" s="996"/>
      <c r="BS68" s="996"/>
      <c r="BT68" s="1001"/>
      <c r="BU68" s="1001"/>
      <c r="BV68" s="1001"/>
      <c r="BW68" s="1001"/>
      <c r="BX68" s="1002"/>
      <c r="BY68" s="980"/>
      <c r="BZ68" s="980"/>
      <c r="CA68" s="980"/>
      <c r="CB68" s="980"/>
      <c r="CC68" s="980"/>
      <c r="CD68" s="980"/>
      <c r="CE68" s="980"/>
      <c r="CF68" s="980"/>
      <c r="CG68" s="980"/>
      <c r="CH68" s="980"/>
      <c r="CI68" s="981"/>
      <c r="CJ68" s="868"/>
      <c r="CK68" s="869"/>
      <c r="CL68" s="869"/>
      <c r="CM68" s="869"/>
      <c r="CN68" s="869"/>
      <c r="CO68" s="869"/>
      <c r="CP68" s="869"/>
      <c r="CQ68" s="869"/>
      <c r="CR68" s="869"/>
      <c r="CS68" s="869"/>
      <c r="CT68" s="870"/>
      <c r="CU68" s="868"/>
      <c r="CV68" s="869"/>
      <c r="CW68" s="869"/>
      <c r="CX68" s="869"/>
      <c r="CY68" s="869"/>
      <c r="CZ68" s="869"/>
      <c r="DA68" s="869"/>
      <c r="DB68" s="869"/>
      <c r="DC68" s="869"/>
      <c r="DD68" s="869"/>
      <c r="DE68" s="870"/>
      <c r="DF68" s="868"/>
      <c r="DG68" s="869"/>
      <c r="DH68" s="869"/>
      <c r="DI68" s="869"/>
      <c r="DJ68" s="869"/>
      <c r="DK68" s="869"/>
      <c r="DL68" s="869"/>
      <c r="DM68" s="869"/>
      <c r="DN68" s="869"/>
      <c r="DO68" s="869"/>
      <c r="DP68" s="870"/>
      <c r="DQ68" s="868"/>
      <c r="DR68" s="869"/>
      <c r="DS68" s="869"/>
      <c r="DT68" s="869"/>
      <c r="DU68" s="869"/>
      <c r="DV68" s="869"/>
      <c r="DW68" s="869"/>
      <c r="DX68" s="869"/>
      <c r="DY68" s="869"/>
      <c r="DZ68" s="869"/>
      <c r="EA68" s="870"/>
      <c r="EB68" s="868"/>
      <c r="EC68" s="869"/>
      <c r="ED68" s="869"/>
      <c r="EE68" s="869"/>
      <c r="EF68" s="869"/>
      <c r="EG68" s="869"/>
      <c r="EH68" s="869"/>
      <c r="EI68" s="869"/>
      <c r="EJ68" s="869"/>
      <c r="EK68" s="869"/>
      <c r="EL68" s="870"/>
      <c r="EM68" s="868"/>
      <c r="EN68" s="869"/>
      <c r="EO68" s="869"/>
      <c r="EP68" s="869"/>
      <c r="EQ68" s="869"/>
      <c r="ER68" s="869"/>
      <c r="ES68" s="869"/>
      <c r="ET68" s="869"/>
      <c r="EU68" s="869"/>
      <c r="EV68" s="869"/>
      <c r="EW68" s="870"/>
      <c r="EX68" s="868"/>
      <c r="EY68" s="869"/>
      <c r="EZ68" s="869"/>
      <c r="FA68" s="869"/>
      <c r="FB68" s="869"/>
      <c r="FC68" s="869"/>
      <c r="FD68" s="869"/>
      <c r="FE68" s="869"/>
      <c r="FF68" s="869"/>
      <c r="FG68" s="869"/>
      <c r="FH68" s="870"/>
      <c r="FI68" s="868"/>
      <c r="FJ68" s="869"/>
      <c r="FK68" s="869"/>
      <c r="FL68" s="869"/>
      <c r="FM68" s="869"/>
      <c r="FN68" s="869"/>
      <c r="FO68" s="869"/>
      <c r="FP68" s="869"/>
      <c r="FQ68" s="869"/>
      <c r="FR68" s="869"/>
      <c r="FS68" s="870"/>
      <c r="FT68" s="868"/>
      <c r="FU68" s="869"/>
      <c r="FV68" s="869"/>
      <c r="FW68" s="869"/>
      <c r="FX68" s="869"/>
      <c r="FY68" s="869"/>
      <c r="FZ68" s="869"/>
      <c r="GA68" s="869"/>
      <c r="GB68" s="869"/>
      <c r="GC68" s="869"/>
      <c r="GD68" s="870"/>
      <c r="GE68" s="868"/>
      <c r="GF68" s="869"/>
      <c r="GG68" s="869"/>
      <c r="GH68" s="869"/>
      <c r="GI68" s="869"/>
      <c r="GJ68" s="869"/>
      <c r="GK68" s="869"/>
      <c r="GL68" s="869"/>
      <c r="GM68" s="869"/>
      <c r="GN68" s="869"/>
      <c r="GO68" s="870"/>
      <c r="GP68" s="868"/>
      <c r="GQ68" s="869"/>
      <c r="GR68" s="869"/>
      <c r="GS68" s="869"/>
      <c r="GT68" s="869"/>
      <c r="GU68" s="869"/>
      <c r="GV68" s="869"/>
      <c r="GW68" s="869"/>
      <c r="GX68" s="869"/>
      <c r="GY68" s="869"/>
      <c r="GZ68" s="870"/>
      <c r="HA68" s="868"/>
      <c r="HB68" s="869"/>
      <c r="HC68" s="869"/>
      <c r="HD68" s="869"/>
      <c r="HE68" s="869"/>
      <c r="HF68" s="869"/>
      <c r="HG68" s="869"/>
      <c r="HH68" s="869"/>
      <c r="HI68" s="869"/>
      <c r="HJ68" s="869"/>
      <c r="HK68" s="870"/>
      <c r="HL68" s="868"/>
      <c r="HM68" s="869"/>
      <c r="HN68" s="869"/>
      <c r="HO68" s="869"/>
      <c r="HP68" s="869"/>
      <c r="HQ68" s="869"/>
      <c r="HR68" s="869"/>
      <c r="HS68" s="869"/>
      <c r="HT68" s="869"/>
      <c r="HU68" s="869"/>
      <c r="HV68" s="870"/>
      <c r="HW68" s="868"/>
      <c r="HX68" s="869"/>
      <c r="HY68" s="869"/>
      <c r="HZ68" s="869"/>
      <c r="IA68" s="869"/>
      <c r="IB68" s="869"/>
      <c r="IC68" s="869"/>
      <c r="ID68" s="869"/>
      <c r="IE68" s="869"/>
      <c r="IF68" s="869"/>
      <c r="IG68" s="870"/>
      <c r="IH68" s="868"/>
      <c r="II68" s="869"/>
      <c r="IJ68" s="869"/>
      <c r="IK68" s="869"/>
      <c r="IL68" s="869"/>
      <c r="IM68" s="869"/>
      <c r="IN68" s="869"/>
      <c r="IO68" s="869"/>
      <c r="IP68" s="869"/>
      <c r="IQ68" s="869"/>
      <c r="IR68" s="870"/>
      <c r="IS68" s="55"/>
      <c r="IT68" s="55"/>
      <c r="IU68" s="55"/>
      <c r="IV68" s="68"/>
      <c r="IW68" s="47"/>
      <c r="IX68" s="728"/>
      <c r="IY68" s="731"/>
      <c r="IZ68" s="22"/>
      <c r="JA68" s="22"/>
      <c r="JB68" s="22"/>
      <c r="JC68" s="22"/>
      <c r="JD68" s="22"/>
      <c r="JE68" s="22"/>
      <c r="JF68" s="22"/>
      <c r="JG68" s="22"/>
      <c r="JH68" s="21"/>
      <c r="JI68" s="22"/>
      <c r="JJ68" s="22"/>
      <c r="JK68" s="22"/>
      <c r="JL68" s="22"/>
      <c r="JM68" s="22"/>
      <c r="JN68" s="22"/>
      <c r="JO68" s="22"/>
      <c r="JP68" s="22"/>
      <c r="JQ68" s="22"/>
      <c r="JR68" s="22"/>
      <c r="JS68" s="22"/>
      <c r="JT68" s="22"/>
      <c r="JU68" s="22"/>
      <c r="JV68" s="22"/>
      <c r="JW68" s="22"/>
      <c r="JX68" s="22"/>
      <c r="JY68" s="22"/>
      <c r="JZ68" s="22"/>
      <c r="KA68" s="22"/>
      <c r="KB68" s="22"/>
      <c r="KC68" s="22"/>
      <c r="KD68" s="22"/>
      <c r="KE68" s="22"/>
      <c r="KF68" s="22"/>
      <c r="KG68" s="22"/>
      <c r="KH68" s="22"/>
      <c r="KI68" s="22"/>
      <c r="KJ68" s="22"/>
      <c r="KK68" s="22"/>
      <c r="KL68" s="22"/>
      <c r="KM68" s="22"/>
      <c r="KN68" s="22"/>
      <c r="KO68" s="22"/>
      <c r="KP68" s="22"/>
      <c r="KQ68" s="22"/>
      <c r="KR68" s="22"/>
      <c r="KS68" s="22"/>
      <c r="KT68" s="22"/>
      <c r="KU68" s="22"/>
      <c r="KV68" s="22"/>
      <c r="KW68" s="22"/>
      <c r="KX68" s="22"/>
      <c r="KY68" s="22"/>
      <c r="KZ68" s="22"/>
      <c r="LA68" s="22"/>
      <c r="LB68" s="22"/>
      <c r="LC68" s="22"/>
      <c r="LD68" s="22"/>
      <c r="LE68" s="22"/>
      <c r="LF68" s="22"/>
      <c r="LG68" s="22"/>
      <c r="LH68" s="22"/>
      <c r="LI68" s="22"/>
      <c r="LJ68" s="23"/>
    </row>
    <row r="69" spans="2:322" ht="3.65" customHeight="1"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3"/>
      <c r="AP69" s="22"/>
      <c r="AQ69" s="22"/>
      <c r="AR69" s="22"/>
      <c r="AS69" s="22"/>
      <c r="AT69" s="22"/>
      <c r="AU69" s="22"/>
      <c r="AV69" s="22"/>
      <c r="AW69" s="22"/>
      <c r="AX69" s="729"/>
      <c r="AY69" s="730"/>
      <c r="AZ69" s="117"/>
      <c r="BA69" s="326" t="str">
        <f>_xlfn.IFS(BE69="+NB","200",BE69="+NI","400",BE69="+NE","720",BE69="+NL","800",BE69="+NE*","1120")</f>
        <v>720</v>
      </c>
      <c r="BB69" s="326"/>
      <c r="BC69" s="326"/>
      <c r="BD69" s="331"/>
      <c r="BE69" s="880" t="s">
        <v>54</v>
      </c>
      <c r="BF69" s="881"/>
      <c r="BG69" s="881"/>
      <c r="BH69" s="881"/>
      <c r="BI69" s="881"/>
      <c r="BJ69" s="881"/>
      <c r="BK69" s="982" t="s">
        <v>60</v>
      </c>
      <c r="BL69" s="982"/>
      <c r="BM69" s="982"/>
      <c r="BN69" s="982"/>
      <c r="BO69" s="982"/>
      <c r="BP69" s="982"/>
      <c r="BQ69" s="982"/>
      <c r="BR69" s="982"/>
      <c r="BS69" s="982"/>
      <c r="BT69" s="985" t="s">
        <v>55</v>
      </c>
      <c r="BU69" s="985"/>
      <c r="BV69" s="985"/>
      <c r="BW69" s="985"/>
      <c r="BX69" s="986"/>
      <c r="BY69" s="872">
        <v>400</v>
      </c>
      <c r="BZ69" s="872"/>
      <c r="CA69" s="872"/>
      <c r="CB69" s="872"/>
      <c r="CC69" s="872"/>
      <c r="CD69" s="872"/>
      <c r="CE69" s="872"/>
      <c r="CF69" s="872"/>
      <c r="CG69" s="872"/>
      <c r="CH69" s="872"/>
      <c r="CI69" s="873"/>
      <c r="CJ69" s="871" t="str">
        <f>IFERROR(VLOOKUP(CQ33,BD!$B:$D,3,FALSE),"-")</f>
        <v>1017018</v>
      </c>
      <c r="CK69" s="872"/>
      <c r="CL69" s="872"/>
      <c r="CM69" s="872"/>
      <c r="CN69" s="872"/>
      <c r="CO69" s="872"/>
      <c r="CP69" s="872"/>
      <c r="CQ69" s="872"/>
      <c r="CR69" s="872"/>
      <c r="CS69" s="872"/>
      <c r="CT69" s="873"/>
      <c r="CU69" s="871" t="str">
        <f>IFERROR(IF(BC51="30",VLOOKUP(CX33,BD!$B:$D,3,FALSE),"-"),"-")</f>
        <v>-</v>
      </c>
      <c r="CV69" s="872"/>
      <c r="CW69" s="872"/>
      <c r="CX69" s="872"/>
      <c r="CY69" s="872"/>
      <c r="CZ69" s="872"/>
      <c r="DA69" s="872"/>
      <c r="DB69" s="872"/>
      <c r="DC69" s="872"/>
      <c r="DD69" s="872"/>
      <c r="DE69" s="873"/>
      <c r="DF69" s="871" t="str">
        <f>IFERROR(IF(BC51&gt;="31",VLOOKUP(DI33,BD!$B:$D,3,FALSE),"-"),"-")</f>
        <v>1014105</v>
      </c>
      <c r="DG69" s="872"/>
      <c r="DH69" s="872"/>
      <c r="DI69" s="872"/>
      <c r="DJ69" s="872"/>
      <c r="DK69" s="872"/>
      <c r="DL69" s="872"/>
      <c r="DM69" s="872"/>
      <c r="DN69" s="872"/>
      <c r="DO69" s="872"/>
      <c r="DP69" s="873"/>
      <c r="DQ69" s="871" t="str">
        <f>IFERROR(VLOOKUP(DX33,BD!$B:$D,3,FALSE),"-")</f>
        <v>1014028</v>
      </c>
      <c r="DR69" s="872"/>
      <c r="DS69" s="872"/>
      <c r="DT69" s="872"/>
      <c r="DU69" s="872"/>
      <c r="DV69" s="872"/>
      <c r="DW69" s="872"/>
      <c r="DX69" s="872"/>
      <c r="DY69" s="872"/>
      <c r="DZ69" s="872"/>
      <c r="EA69" s="873"/>
      <c r="EB69" s="871" t="str">
        <f>IFERROR(IF(BY69&lt;&gt;"",VLOOKUP(EE33,BD!$B:$D,3,FALSE),"-"),"-")</f>
        <v>1014056</v>
      </c>
      <c r="EC69" s="872"/>
      <c r="ED69" s="872"/>
      <c r="EE69" s="872"/>
      <c r="EF69" s="872"/>
      <c r="EG69" s="872"/>
      <c r="EH69" s="872"/>
      <c r="EI69" s="872"/>
      <c r="EJ69" s="872"/>
      <c r="EK69" s="872"/>
      <c r="EL69" s="873"/>
      <c r="EM69" s="871" t="str">
        <f>IFERROR(VLOOKUP(ET33,BD!$B:$D,3,FALSE),"-")</f>
        <v>1010056</v>
      </c>
      <c r="EN69" s="872"/>
      <c r="EO69" s="872"/>
      <c r="EP69" s="872"/>
      <c r="EQ69" s="872"/>
      <c r="ER69" s="872"/>
      <c r="ES69" s="872"/>
      <c r="ET69" s="872"/>
      <c r="EU69" s="872"/>
      <c r="EV69" s="872"/>
      <c r="EW69" s="873"/>
      <c r="EX69" s="871" t="str">
        <f>IFERROR(VLOOKUP(FE33,BD!$B:$D,3,FALSE),"-")</f>
        <v>1014256</v>
      </c>
      <c r="EY69" s="872"/>
      <c r="EZ69" s="872"/>
      <c r="FA69" s="872"/>
      <c r="FB69" s="872"/>
      <c r="FC69" s="872"/>
      <c r="FD69" s="872"/>
      <c r="FE69" s="872"/>
      <c r="FF69" s="872"/>
      <c r="FG69" s="872"/>
      <c r="FH69" s="873"/>
      <c r="FI69" s="871"/>
      <c r="FJ69" s="872"/>
      <c r="FK69" s="872"/>
      <c r="FL69" s="872"/>
      <c r="FM69" s="872"/>
      <c r="FN69" s="872"/>
      <c r="FO69" s="872"/>
      <c r="FP69" s="872"/>
      <c r="FQ69" s="872"/>
      <c r="FR69" s="872"/>
      <c r="FS69" s="873"/>
      <c r="FT69" s="871"/>
      <c r="FU69" s="872"/>
      <c r="FV69" s="872"/>
      <c r="FW69" s="872"/>
      <c r="FX69" s="872"/>
      <c r="FY69" s="872"/>
      <c r="FZ69" s="872"/>
      <c r="GA69" s="872"/>
      <c r="GB69" s="872"/>
      <c r="GC69" s="872"/>
      <c r="GD69" s="873"/>
      <c r="GE69" s="871" t="str">
        <f>IFERROR(VLOOKUP(GE32,BD!$B:$D,3,FALSE),"-")</f>
        <v>-</v>
      </c>
      <c r="GF69" s="872"/>
      <c r="GG69" s="872"/>
      <c r="GH69" s="872"/>
      <c r="GI69" s="872"/>
      <c r="GJ69" s="872"/>
      <c r="GK69" s="872"/>
      <c r="GL69" s="872"/>
      <c r="GM69" s="872"/>
      <c r="GN69" s="872"/>
      <c r="GO69" s="873"/>
      <c r="GP69" s="871" t="str">
        <f>IFERROR(VLOOKUP(GS33,BD!$B:$D,3,FALSE),"-")</f>
        <v>-</v>
      </c>
      <c r="GQ69" s="872"/>
      <c r="GR69" s="872"/>
      <c r="GS69" s="872"/>
      <c r="GT69" s="872"/>
      <c r="GU69" s="872"/>
      <c r="GV69" s="872"/>
      <c r="GW69" s="872"/>
      <c r="GX69" s="872"/>
      <c r="GY69" s="872"/>
      <c r="GZ69" s="873"/>
      <c r="HA69" s="871" t="str">
        <f>IFERROR(VLOOKUP(HD33,BD!$B:$D,3,FALSE),"-")</f>
        <v>1014301</v>
      </c>
      <c r="HB69" s="872"/>
      <c r="HC69" s="872"/>
      <c r="HD69" s="872"/>
      <c r="HE69" s="872"/>
      <c r="HF69" s="872"/>
      <c r="HG69" s="872"/>
      <c r="HH69" s="872"/>
      <c r="HI69" s="872"/>
      <c r="HJ69" s="872"/>
      <c r="HK69" s="873"/>
      <c r="HL69" s="871" t="str">
        <f>IFERROR(VLOOKUP(HL32,BD!$B:$D,3,FALSE),"-")</f>
        <v>1014500</v>
      </c>
      <c r="HM69" s="872"/>
      <c r="HN69" s="872"/>
      <c r="HO69" s="872"/>
      <c r="HP69" s="872"/>
      <c r="HQ69" s="872"/>
      <c r="HR69" s="872"/>
      <c r="HS69" s="872"/>
      <c r="HT69" s="872"/>
      <c r="HU69" s="872"/>
      <c r="HV69" s="873"/>
      <c r="HW69" s="871" t="str">
        <f>IFERROR(VLOOKUP(ID33,BD!$B:$D,3,FALSE),"-")</f>
        <v>1010176</v>
      </c>
      <c r="HX69" s="872"/>
      <c r="HY69" s="872"/>
      <c r="HZ69" s="872"/>
      <c r="IA69" s="872"/>
      <c r="IB69" s="872"/>
      <c r="IC69" s="872"/>
      <c r="ID69" s="872"/>
      <c r="IE69" s="872"/>
      <c r="IF69" s="872"/>
      <c r="IG69" s="873"/>
      <c r="IH69" s="871" t="str">
        <f>IFERROR(VLOOKUP(IK33,BD!$B:$D,3,FALSE),"-")</f>
        <v>1010178</v>
      </c>
      <c r="II69" s="872"/>
      <c r="IJ69" s="872"/>
      <c r="IK69" s="872"/>
      <c r="IL69" s="872"/>
      <c r="IM69" s="872"/>
      <c r="IN69" s="872"/>
      <c r="IO69" s="872"/>
      <c r="IP69" s="872"/>
      <c r="IQ69" s="872"/>
      <c r="IR69" s="873"/>
      <c r="IS69" s="55"/>
      <c r="IT69" s="55"/>
      <c r="IU69" s="55"/>
      <c r="IV69" s="68"/>
      <c r="IW69" s="48"/>
      <c r="IX69" s="730"/>
      <c r="IY69" s="732"/>
      <c r="IZ69" s="22"/>
      <c r="JA69" s="22"/>
      <c r="JB69" s="22"/>
      <c r="JC69" s="22"/>
      <c r="JD69" s="22"/>
      <c r="JE69" s="22"/>
      <c r="JF69" s="22"/>
      <c r="JG69" s="22"/>
      <c r="JH69" s="21"/>
      <c r="JI69" s="22"/>
      <c r="JJ69" s="22"/>
      <c r="JK69" s="22"/>
      <c r="JL69" s="22"/>
      <c r="JM69" s="22"/>
      <c r="JN69" s="22"/>
      <c r="JO69" s="22"/>
      <c r="JP69" s="22"/>
      <c r="JQ69" s="22"/>
      <c r="JR69" s="22"/>
      <c r="JS69" s="22"/>
      <c r="JT69" s="22"/>
      <c r="JU69" s="22"/>
      <c r="JV69" s="22"/>
      <c r="JW69" s="22"/>
      <c r="JX69" s="22"/>
      <c r="JY69" s="22"/>
      <c r="JZ69" s="22"/>
      <c r="KA69" s="22"/>
      <c r="KB69" s="22"/>
      <c r="KC69" s="22"/>
      <c r="KD69" s="22"/>
      <c r="KE69" s="22"/>
      <c r="KF69" s="22"/>
      <c r="KG69" s="22"/>
      <c r="KH69" s="22"/>
      <c r="KI69" s="22"/>
      <c r="KJ69" s="22"/>
      <c r="KK69" s="22"/>
      <c r="KL69" s="22"/>
      <c r="KM69" s="22"/>
      <c r="KN69" s="22"/>
      <c r="KO69" s="22"/>
      <c r="KP69" s="22"/>
      <c r="KQ69" s="22"/>
      <c r="KR69" s="22"/>
      <c r="KS69" s="22"/>
      <c r="KT69" s="22"/>
      <c r="KU69" s="22"/>
      <c r="KV69" s="22"/>
      <c r="KW69" s="22"/>
      <c r="KX69" s="22"/>
      <c r="KY69" s="22"/>
      <c r="KZ69" s="22"/>
      <c r="LA69" s="22"/>
      <c r="LB69" s="22"/>
      <c r="LC69" s="22"/>
      <c r="LD69" s="22"/>
      <c r="LE69" s="22"/>
      <c r="LF69" s="22"/>
      <c r="LG69" s="22"/>
      <c r="LH69" s="22"/>
      <c r="LI69" s="22"/>
      <c r="LJ69" s="23"/>
    </row>
    <row r="70" spans="2:322" ht="3.65" customHeight="1"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3"/>
      <c r="AP70" s="22"/>
      <c r="AQ70" s="22"/>
      <c r="AR70" s="22"/>
      <c r="AS70" s="22"/>
      <c r="AT70" s="22"/>
      <c r="AU70" s="22"/>
      <c r="AV70" s="22"/>
      <c r="AW70" s="22"/>
      <c r="AX70" s="727" t="s">
        <v>5</v>
      </c>
      <c r="AY70" s="728"/>
      <c r="AZ70" s="47"/>
      <c r="BA70" s="332"/>
      <c r="BB70" s="326"/>
      <c r="BC70" s="326"/>
      <c r="BD70" s="331"/>
      <c r="BE70" s="882"/>
      <c r="BF70" s="883"/>
      <c r="BG70" s="883"/>
      <c r="BH70" s="883"/>
      <c r="BI70" s="883"/>
      <c r="BJ70" s="883"/>
      <c r="BK70" s="983"/>
      <c r="BL70" s="983"/>
      <c r="BM70" s="983"/>
      <c r="BN70" s="983"/>
      <c r="BO70" s="983"/>
      <c r="BP70" s="983"/>
      <c r="BQ70" s="983"/>
      <c r="BR70" s="983"/>
      <c r="BS70" s="983"/>
      <c r="BT70" s="987"/>
      <c r="BU70" s="987"/>
      <c r="BV70" s="987"/>
      <c r="BW70" s="987"/>
      <c r="BX70" s="988"/>
      <c r="BY70" s="875"/>
      <c r="BZ70" s="875"/>
      <c r="CA70" s="875"/>
      <c r="CB70" s="875"/>
      <c r="CC70" s="875"/>
      <c r="CD70" s="875"/>
      <c r="CE70" s="875"/>
      <c r="CF70" s="875"/>
      <c r="CG70" s="875"/>
      <c r="CH70" s="875"/>
      <c r="CI70" s="876"/>
      <c r="CJ70" s="874"/>
      <c r="CK70" s="875"/>
      <c r="CL70" s="875"/>
      <c r="CM70" s="875"/>
      <c r="CN70" s="875"/>
      <c r="CO70" s="875"/>
      <c r="CP70" s="875"/>
      <c r="CQ70" s="875"/>
      <c r="CR70" s="875"/>
      <c r="CS70" s="875"/>
      <c r="CT70" s="876"/>
      <c r="CU70" s="874"/>
      <c r="CV70" s="875"/>
      <c r="CW70" s="875"/>
      <c r="CX70" s="875"/>
      <c r="CY70" s="875"/>
      <c r="CZ70" s="875"/>
      <c r="DA70" s="875"/>
      <c r="DB70" s="875"/>
      <c r="DC70" s="875"/>
      <c r="DD70" s="875"/>
      <c r="DE70" s="876"/>
      <c r="DF70" s="874"/>
      <c r="DG70" s="875"/>
      <c r="DH70" s="875"/>
      <c r="DI70" s="875"/>
      <c r="DJ70" s="875"/>
      <c r="DK70" s="875"/>
      <c r="DL70" s="875"/>
      <c r="DM70" s="875"/>
      <c r="DN70" s="875"/>
      <c r="DO70" s="875"/>
      <c r="DP70" s="876"/>
      <c r="DQ70" s="874"/>
      <c r="DR70" s="875"/>
      <c r="DS70" s="875"/>
      <c r="DT70" s="875"/>
      <c r="DU70" s="875"/>
      <c r="DV70" s="875"/>
      <c r="DW70" s="875"/>
      <c r="DX70" s="875"/>
      <c r="DY70" s="875"/>
      <c r="DZ70" s="875"/>
      <c r="EA70" s="876"/>
      <c r="EB70" s="874"/>
      <c r="EC70" s="875"/>
      <c r="ED70" s="875"/>
      <c r="EE70" s="875"/>
      <c r="EF70" s="875"/>
      <c r="EG70" s="875"/>
      <c r="EH70" s="875"/>
      <c r="EI70" s="875"/>
      <c r="EJ70" s="875"/>
      <c r="EK70" s="875"/>
      <c r="EL70" s="876"/>
      <c r="EM70" s="874"/>
      <c r="EN70" s="875"/>
      <c r="EO70" s="875"/>
      <c r="EP70" s="875"/>
      <c r="EQ70" s="875"/>
      <c r="ER70" s="875"/>
      <c r="ES70" s="875"/>
      <c r="ET70" s="875"/>
      <c r="EU70" s="875"/>
      <c r="EV70" s="875"/>
      <c r="EW70" s="876"/>
      <c r="EX70" s="874"/>
      <c r="EY70" s="875"/>
      <c r="EZ70" s="875"/>
      <c r="FA70" s="875"/>
      <c r="FB70" s="875"/>
      <c r="FC70" s="875"/>
      <c r="FD70" s="875"/>
      <c r="FE70" s="875"/>
      <c r="FF70" s="875"/>
      <c r="FG70" s="875"/>
      <c r="FH70" s="876"/>
      <c r="FI70" s="874"/>
      <c r="FJ70" s="875"/>
      <c r="FK70" s="875"/>
      <c r="FL70" s="875"/>
      <c r="FM70" s="875"/>
      <c r="FN70" s="875"/>
      <c r="FO70" s="875"/>
      <c r="FP70" s="875"/>
      <c r="FQ70" s="875"/>
      <c r="FR70" s="875"/>
      <c r="FS70" s="876"/>
      <c r="FT70" s="874"/>
      <c r="FU70" s="875"/>
      <c r="FV70" s="875"/>
      <c r="FW70" s="875"/>
      <c r="FX70" s="875"/>
      <c r="FY70" s="875"/>
      <c r="FZ70" s="875"/>
      <c r="GA70" s="875"/>
      <c r="GB70" s="875"/>
      <c r="GC70" s="875"/>
      <c r="GD70" s="876"/>
      <c r="GE70" s="874"/>
      <c r="GF70" s="875"/>
      <c r="GG70" s="875"/>
      <c r="GH70" s="875"/>
      <c r="GI70" s="875"/>
      <c r="GJ70" s="875"/>
      <c r="GK70" s="875"/>
      <c r="GL70" s="875"/>
      <c r="GM70" s="875"/>
      <c r="GN70" s="875"/>
      <c r="GO70" s="876"/>
      <c r="GP70" s="874"/>
      <c r="GQ70" s="875"/>
      <c r="GR70" s="875"/>
      <c r="GS70" s="875"/>
      <c r="GT70" s="875"/>
      <c r="GU70" s="875"/>
      <c r="GV70" s="875"/>
      <c r="GW70" s="875"/>
      <c r="GX70" s="875"/>
      <c r="GY70" s="875"/>
      <c r="GZ70" s="876"/>
      <c r="HA70" s="874"/>
      <c r="HB70" s="875"/>
      <c r="HC70" s="875"/>
      <c r="HD70" s="875"/>
      <c r="HE70" s="875"/>
      <c r="HF70" s="875"/>
      <c r="HG70" s="875"/>
      <c r="HH70" s="875"/>
      <c r="HI70" s="875"/>
      <c r="HJ70" s="875"/>
      <c r="HK70" s="876"/>
      <c r="HL70" s="874"/>
      <c r="HM70" s="875"/>
      <c r="HN70" s="875"/>
      <c r="HO70" s="875"/>
      <c r="HP70" s="875"/>
      <c r="HQ70" s="875"/>
      <c r="HR70" s="875"/>
      <c r="HS70" s="875"/>
      <c r="HT70" s="875"/>
      <c r="HU70" s="875"/>
      <c r="HV70" s="876"/>
      <c r="HW70" s="874"/>
      <c r="HX70" s="875"/>
      <c r="HY70" s="875"/>
      <c r="HZ70" s="875"/>
      <c r="IA70" s="875"/>
      <c r="IB70" s="875"/>
      <c r="IC70" s="875"/>
      <c r="ID70" s="875"/>
      <c r="IE70" s="875"/>
      <c r="IF70" s="875"/>
      <c r="IG70" s="876"/>
      <c r="IH70" s="874"/>
      <c r="II70" s="875"/>
      <c r="IJ70" s="875"/>
      <c r="IK70" s="875"/>
      <c r="IL70" s="875"/>
      <c r="IM70" s="875"/>
      <c r="IN70" s="875"/>
      <c r="IO70" s="875"/>
      <c r="IP70" s="875"/>
      <c r="IQ70" s="875"/>
      <c r="IR70" s="876"/>
      <c r="IS70" s="55"/>
      <c r="IT70" s="55"/>
      <c r="IU70" s="55"/>
      <c r="IV70" s="68"/>
      <c r="IW70" s="47"/>
      <c r="IX70" s="728" t="s">
        <v>5</v>
      </c>
      <c r="IY70" s="731"/>
      <c r="IZ70" s="22"/>
      <c r="JA70" s="22"/>
      <c r="JB70" s="22"/>
      <c r="JC70" s="22"/>
      <c r="JD70" s="22"/>
      <c r="JE70" s="22"/>
      <c r="JF70" s="22"/>
      <c r="JG70" s="22"/>
      <c r="JH70" s="21"/>
      <c r="JI70" s="22"/>
      <c r="JJ70" s="22"/>
      <c r="JK70" s="22"/>
      <c r="JL70" s="22"/>
      <c r="JM70" s="22"/>
      <c r="JN70" s="22"/>
      <c r="JO70" s="22"/>
      <c r="JP70" s="22"/>
      <c r="JQ70" s="22"/>
      <c r="JR70" s="22"/>
      <c r="JS70" s="22"/>
      <c r="JT70" s="22"/>
      <c r="JU70" s="22"/>
      <c r="JV70" s="22"/>
      <c r="JW70" s="22"/>
      <c r="JX70" s="22"/>
      <c r="JY70" s="22"/>
      <c r="JZ70" s="22"/>
      <c r="KA70" s="22"/>
      <c r="KB70" s="22"/>
      <c r="KC70" s="22"/>
      <c r="KD70" s="22"/>
      <c r="KE70" s="22"/>
      <c r="KF70" s="22"/>
      <c r="KG70" s="22"/>
      <c r="KH70" s="22"/>
      <c r="KI70" s="22"/>
      <c r="KJ70" s="22"/>
      <c r="KK70" s="22"/>
      <c r="KL70" s="22"/>
      <c r="KM70" s="22"/>
      <c r="KN70" s="22"/>
      <c r="KO70" s="22"/>
      <c r="KP70" s="22"/>
      <c r="KQ70" s="22"/>
      <c r="KR70" s="22"/>
      <c r="KS70" s="22"/>
      <c r="KT70" s="22"/>
      <c r="KU70" s="22"/>
      <c r="KV70" s="22"/>
      <c r="KW70" s="22"/>
      <c r="KX70" s="22"/>
      <c r="KY70" s="22"/>
      <c r="KZ70" s="22"/>
      <c r="LA70" s="22"/>
      <c r="LB70" s="22"/>
      <c r="LC70" s="22"/>
      <c r="LD70" s="22"/>
      <c r="LE70" s="22"/>
      <c r="LF70" s="22"/>
      <c r="LG70" s="22"/>
      <c r="LH70" s="22"/>
      <c r="LI70" s="22"/>
      <c r="LJ70" s="23"/>
    </row>
    <row r="71" spans="2:322" ht="3.65" customHeight="1">
      <c r="B71" s="21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3"/>
      <c r="AP71" s="22"/>
      <c r="AQ71" s="22"/>
      <c r="AR71" s="22"/>
      <c r="AS71" s="22"/>
      <c r="AT71" s="22"/>
      <c r="AU71" s="22"/>
      <c r="AV71" s="22"/>
      <c r="AW71" s="22"/>
      <c r="AX71" s="727"/>
      <c r="AY71" s="728"/>
      <c r="AZ71" s="47"/>
      <c r="BA71" s="332" t="str">
        <f>IF(BE69&lt;&gt;"","VERDADERO","")</f>
        <v>VERDADERO</v>
      </c>
      <c r="BB71" s="326"/>
      <c r="BC71" s="326"/>
      <c r="BD71" s="331"/>
      <c r="BE71" s="882"/>
      <c r="BF71" s="883"/>
      <c r="BG71" s="883"/>
      <c r="BH71" s="883"/>
      <c r="BI71" s="883"/>
      <c r="BJ71" s="883"/>
      <c r="BK71" s="983"/>
      <c r="BL71" s="983"/>
      <c r="BM71" s="983"/>
      <c r="BN71" s="983"/>
      <c r="BO71" s="983"/>
      <c r="BP71" s="983"/>
      <c r="BQ71" s="983"/>
      <c r="BR71" s="983"/>
      <c r="BS71" s="983"/>
      <c r="BT71" s="987"/>
      <c r="BU71" s="987"/>
      <c r="BV71" s="987"/>
      <c r="BW71" s="987"/>
      <c r="BX71" s="988"/>
      <c r="BY71" s="875"/>
      <c r="BZ71" s="875"/>
      <c r="CA71" s="875"/>
      <c r="CB71" s="875"/>
      <c r="CC71" s="875"/>
      <c r="CD71" s="875"/>
      <c r="CE71" s="875"/>
      <c r="CF71" s="875"/>
      <c r="CG71" s="875"/>
      <c r="CH71" s="875"/>
      <c r="CI71" s="876"/>
      <c r="CJ71" s="874"/>
      <c r="CK71" s="875"/>
      <c r="CL71" s="875"/>
      <c r="CM71" s="875"/>
      <c r="CN71" s="875"/>
      <c r="CO71" s="875"/>
      <c r="CP71" s="875"/>
      <c r="CQ71" s="875"/>
      <c r="CR71" s="875"/>
      <c r="CS71" s="875"/>
      <c r="CT71" s="876"/>
      <c r="CU71" s="874"/>
      <c r="CV71" s="875"/>
      <c r="CW71" s="875"/>
      <c r="CX71" s="875"/>
      <c r="CY71" s="875"/>
      <c r="CZ71" s="875"/>
      <c r="DA71" s="875"/>
      <c r="DB71" s="875"/>
      <c r="DC71" s="875"/>
      <c r="DD71" s="875"/>
      <c r="DE71" s="876"/>
      <c r="DF71" s="874"/>
      <c r="DG71" s="875"/>
      <c r="DH71" s="875"/>
      <c r="DI71" s="875"/>
      <c r="DJ71" s="875"/>
      <c r="DK71" s="875"/>
      <c r="DL71" s="875"/>
      <c r="DM71" s="875"/>
      <c r="DN71" s="875"/>
      <c r="DO71" s="875"/>
      <c r="DP71" s="876"/>
      <c r="DQ71" s="874"/>
      <c r="DR71" s="875"/>
      <c r="DS71" s="875"/>
      <c r="DT71" s="875"/>
      <c r="DU71" s="875"/>
      <c r="DV71" s="875"/>
      <c r="DW71" s="875"/>
      <c r="DX71" s="875"/>
      <c r="DY71" s="875"/>
      <c r="DZ71" s="875"/>
      <c r="EA71" s="876"/>
      <c r="EB71" s="874"/>
      <c r="EC71" s="875"/>
      <c r="ED71" s="875"/>
      <c r="EE71" s="875"/>
      <c r="EF71" s="875"/>
      <c r="EG71" s="875"/>
      <c r="EH71" s="875"/>
      <c r="EI71" s="875"/>
      <c r="EJ71" s="875"/>
      <c r="EK71" s="875"/>
      <c r="EL71" s="876"/>
      <c r="EM71" s="874"/>
      <c r="EN71" s="875"/>
      <c r="EO71" s="875"/>
      <c r="EP71" s="875"/>
      <c r="EQ71" s="875"/>
      <c r="ER71" s="875"/>
      <c r="ES71" s="875"/>
      <c r="ET71" s="875"/>
      <c r="EU71" s="875"/>
      <c r="EV71" s="875"/>
      <c r="EW71" s="876"/>
      <c r="EX71" s="874"/>
      <c r="EY71" s="875"/>
      <c r="EZ71" s="875"/>
      <c r="FA71" s="875"/>
      <c r="FB71" s="875"/>
      <c r="FC71" s="875"/>
      <c r="FD71" s="875"/>
      <c r="FE71" s="875"/>
      <c r="FF71" s="875"/>
      <c r="FG71" s="875"/>
      <c r="FH71" s="876"/>
      <c r="FI71" s="874"/>
      <c r="FJ71" s="875"/>
      <c r="FK71" s="875"/>
      <c r="FL71" s="875"/>
      <c r="FM71" s="875"/>
      <c r="FN71" s="875"/>
      <c r="FO71" s="875"/>
      <c r="FP71" s="875"/>
      <c r="FQ71" s="875"/>
      <c r="FR71" s="875"/>
      <c r="FS71" s="876"/>
      <c r="FT71" s="874"/>
      <c r="FU71" s="875"/>
      <c r="FV71" s="875"/>
      <c r="FW71" s="875"/>
      <c r="FX71" s="875"/>
      <c r="FY71" s="875"/>
      <c r="FZ71" s="875"/>
      <c r="GA71" s="875"/>
      <c r="GB71" s="875"/>
      <c r="GC71" s="875"/>
      <c r="GD71" s="876"/>
      <c r="GE71" s="874"/>
      <c r="GF71" s="875"/>
      <c r="GG71" s="875"/>
      <c r="GH71" s="875"/>
      <c r="GI71" s="875"/>
      <c r="GJ71" s="875"/>
      <c r="GK71" s="875"/>
      <c r="GL71" s="875"/>
      <c r="GM71" s="875"/>
      <c r="GN71" s="875"/>
      <c r="GO71" s="876"/>
      <c r="GP71" s="874"/>
      <c r="GQ71" s="875"/>
      <c r="GR71" s="875"/>
      <c r="GS71" s="875"/>
      <c r="GT71" s="875"/>
      <c r="GU71" s="875"/>
      <c r="GV71" s="875"/>
      <c r="GW71" s="875"/>
      <c r="GX71" s="875"/>
      <c r="GY71" s="875"/>
      <c r="GZ71" s="876"/>
      <c r="HA71" s="874"/>
      <c r="HB71" s="875"/>
      <c r="HC71" s="875"/>
      <c r="HD71" s="875"/>
      <c r="HE71" s="875"/>
      <c r="HF71" s="875"/>
      <c r="HG71" s="875"/>
      <c r="HH71" s="875"/>
      <c r="HI71" s="875"/>
      <c r="HJ71" s="875"/>
      <c r="HK71" s="876"/>
      <c r="HL71" s="874"/>
      <c r="HM71" s="875"/>
      <c r="HN71" s="875"/>
      <c r="HO71" s="875"/>
      <c r="HP71" s="875"/>
      <c r="HQ71" s="875"/>
      <c r="HR71" s="875"/>
      <c r="HS71" s="875"/>
      <c r="HT71" s="875"/>
      <c r="HU71" s="875"/>
      <c r="HV71" s="876"/>
      <c r="HW71" s="874"/>
      <c r="HX71" s="875"/>
      <c r="HY71" s="875"/>
      <c r="HZ71" s="875"/>
      <c r="IA71" s="875"/>
      <c r="IB71" s="875"/>
      <c r="IC71" s="875"/>
      <c r="ID71" s="875"/>
      <c r="IE71" s="875"/>
      <c r="IF71" s="875"/>
      <c r="IG71" s="876"/>
      <c r="IH71" s="874"/>
      <c r="II71" s="875"/>
      <c r="IJ71" s="875"/>
      <c r="IK71" s="875"/>
      <c r="IL71" s="875"/>
      <c r="IM71" s="875"/>
      <c r="IN71" s="875"/>
      <c r="IO71" s="875"/>
      <c r="IP71" s="875"/>
      <c r="IQ71" s="875"/>
      <c r="IR71" s="876"/>
      <c r="IS71" s="55"/>
      <c r="IT71" s="55"/>
      <c r="IU71" s="55"/>
      <c r="IV71" s="68"/>
      <c r="IW71" s="47"/>
      <c r="IX71" s="728"/>
      <c r="IY71" s="731"/>
      <c r="IZ71" s="22"/>
      <c r="JA71" s="22"/>
      <c r="JB71" s="22"/>
      <c r="JC71" s="22"/>
      <c r="JD71" s="22"/>
      <c r="JE71" s="22"/>
      <c r="JF71" s="22"/>
      <c r="JG71" s="22"/>
      <c r="JH71" s="21"/>
      <c r="JI71" s="22"/>
      <c r="JJ71" s="22"/>
      <c r="JK71" s="22"/>
      <c r="JL71" s="22"/>
      <c r="JM71" s="22"/>
      <c r="JN71" s="22"/>
      <c r="JO71" s="22"/>
      <c r="JP71" s="22"/>
      <c r="JQ71" s="22"/>
      <c r="JR71" s="22"/>
      <c r="JS71" s="22"/>
      <c r="JT71" s="22"/>
      <c r="JU71" s="22"/>
      <c r="JV71" s="22"/>
      <c r="JW71" s="22"/>
      <c r="JX71" s="22"/>
      <c r="JY71" s="22"/>
      <c r="JZ71" s="22"/>
      <c r="KA71" s="22"/>
      <c r="KB71" s="22"/>
      <c r="KC71" s="22"/>
      <c r="KD71" s="22"/>
      <c r="KE71" s="22"/>
      <c r="KF71" s="22"/>
      <c r="KG71" s="22"/>
      <c r="KH71" s="22"/>
      <c r="KI71" s="22"/>
      <c r="KJ71" s="22"/>
      <c r="KK71" s="22"/>
      <c r="KL71" s="22"/>
      <c r="KM71" s="22"/>
      <c r="KN71" s="22"/>
      <c r="KO71" s="22"/>
      <c r="KP71" s="22"/>
      <c r="KQ71" s="22"/>
      <c r="KR71" s="22"/>
      <c r="KS71" s="22"/>
      <c r="KT71" s="22"/>
      <c r="KU71" s="22"/>
      <c r="KV71" s="22"/>
      <c r="KW71" s="22"/>
      <c r="KX71" s="22"/>
      <c r="KY71" s="22"/>
      <c r="KZ71" s="22"/>
      <c r="LA71" s="22"/>
      <c r="LB71" s="22"/>
      <c r="LC71" s="22"/>
      <c r="LD71" s="22"/>
      <c r="LE71" s="22"/>
      <c r="LF71" s="22"/>
      <c r="LG71" s="22"/>
      <c r="LH71" s="22"/>
      <c r="LI71" s="22"/>
      <c r="LJ71" s="23"/>
    </row>
    <row r="72" spans="2:322" ht="3.65" customHeight="1"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3"/>
      <c r="AP72" s="22"/>
      <c r="AQ72" s="22"/>
      <c r="AR72" s="22"/>
      <c r="AS72" s="22"/>
      <c r="AT72" s="22"/>
      <c r="AU72" s="22"/>
      <c r="AV72" s="22"/>
      <c r="AW72" s="22"/>
      <c r="AX72" s="727"/>
      <c r="AY72" s="728"/>
      <c r="AZ72" s="47"/>
      <c r="BA72" s="332"/>
      <c r="BB72" s="326"/>
      <c r="BC72" s="326"/>
      <c r="BD72" s="331"/>
      <c r="BE72" s="882"/>
      <c r="BF72" s="883"/>
      <c r="BG72" s="883"/>
      <c r="BH72" s="883"/>
      <c r="BI72" s="883"/>
      <c r="BJ72" s="883"/>
      <c r="BK72" s="983"/>
      <c r="BL72" s="983"/>
      <c r="BM72" s="983"/>
      <c r="BN72" s="983"/>
      <c r="BO72" s="983"/>
      <c r="BP72" s="983"/>
      <c r="BQ72" s="983"/>
      <c r="BR72" s="983"/>
      <c r="BS72" s="983"/>
      <c r="BT72" s="987"/>
      <c r="BU72" s="987"/>
      <c r="BV72" s="987"/>
      <c r="BW72" s="987"/>
      <c r="BX72" s="988"/>
      <c r="BY72" s="875"/>
      <c r="BZ72" s="875"/>
      <c r="CA72" s="875"/>
      <c r="CB72" s="875"/>
      <c r="CC72" s="875"/>
      <c r="CD72" s="875"/>
      <c r="CE72" s="875"/>
      <c r="CF72" s="875"/>
      <c r="CG72" s="875"/>
      <c r="CH72" s="875"/>
      <c r="CI72" s="876"/>
      <c r="CJ72" s="874"/>
      <c r="CK72" s="875"/>
      <c r="CL72" s="875"/>
      <c r="CM72" s="875"/>
      <c r="CN72" s="875"/>
      <c r="CO72" s="875"/>
      <c r="CP72" s="875"/>
      <c r="CQ72" s="875"/>
      <c r="CR72" s="875"/>
      <c r="CS72" s="875"/>
      <c r="CT72" s="876"/>
      <c r="CU72" s="874"/>
      <c r="CV72" s="875"/>
      <c r="CW72" s="875"/>
      <c r="CX72" s="875"/>
      <c r="CY72" s="875"/>
      <c r="CZ72" s="875"/>
      <c r="DA72" s="875"/>
      <c r="DB72" s="875"/>
      <c r="DC72" s="875"/>
      <c r="DD72" s="875"/>
      <c r="DE72" s="876"/>
      <c r="DF72" s="874"/>
      <c r="DG72" s="875"/>
      <c r="DH72" s="875"/>
      <c r="DI72" s="875"/>
      <c r="DJ72" s="875"/>
      <c r="DK72" s="875"/>
      <c r="DL72" s="875"/>
      <c r="DM72" s="875"/>
      <c r="DN72" s="875"/>
      <c r="DO72" s="875"/>
      <c r="DP72" s="876"/>
      <c r="DQ72" s="874"/>
      <c r="DR72" s="875"/>
      <c r="DS72" s="875"/>
      <c r="DT72" s="875"/>
      <c r="DU72" s="875"/>
      <c r="DV72" s="875"/>
      <c r="DW72" s="875"/>
      <c r="DX72" s="875"/>
      <c r="DY72" s="875"/>
      <c r="DZ72" s="875"/>
      <c r="EA72" s="876"/>
      <c r="EB72" s="874"/>
      <c r="EC72" s="875"/>
      <c r="ED72" s="875"/>
      <c r="EE72" s="875"/>
      <c r="EF72" s="875"/>
      <c r="EG72" s="875"/>
      <c r="EH72" s="875"/>
      <c r="EI72" s="875"/>
      <c r="EJ72" s="875"/>
      <c r="EK72" s="875"/>
      <c r="EL72" s="876"/>
      <c r="EM72" s="874"/>
      <c r="EN72" s="875"/>
      <c r="EO72" s="875"/>
      <c r="EP72" s="875"/>
      <c r="EQ72" s="875"/>
      <c r="ER72" s="875"/>
      <c r="ES72" s="875"/>
      <c r="ET72" s="875"/>
      <c r="EU72" s="875"/>
      <c r="EV72" s="875"/>
      <c r="EW72" s="876"/>
      <c r="EX72" s="874"/>
      <c r="EY72" s="875"/>
      <c r="EZ72" s="875"/>
      <c r="FA72" s="875"/>
      <c r="FB72" s="875"/>
      <c r="FC72" s="875"/>
      <c r="FD72" s="875"/>
      <c r="FE72" s="875"/>
      <c r="FF72" s="875"/>
      <c r="FG72" s="875"/>
      <c r="FH72" s="876"/>
      <c r="FI72" s="874"/>
      <c r="FJ72" s="875"/>
      <c r="FK72" s="875"/>
      <c r="FL72" s="875"/>
      <c r="FM72" s="875"/>
      <c r="FN72" s="875"/>
      <c r="FO72" s="875"/>
      <c r="FP72" s="875"/>
      <c r="FQ72" s="875"/>
      <c r="FR72" s="875"/>
      <c r="FS72" s="876"/>
      <c r="FT72" s="874"/>
      <c r="FU72" s="875"/>
      <c r="FV72" s="875"/>
      <c r="FW72" s="875"/>
      <c r="FX72" s="875"/>
      <c r="FY72" s="875"/>
      <c r="FZ72" s="875"/>
      <c r="GA72" s="875"/>
      <c r="GB72" s="875"/>
      <c r="GC72" s="875"/>
      <c r="GD72" s="876"/>
      <c r="GE72" s="874"/>
      <c r="GF72" s="875"/>
      <c r="GG72" s="875"/>
      <c r="GH72" s="875"/>
      <c r="GI72" s="875"/>
      <c r="GJ72" s="875"/>
      <c r="GK72" s="875"/>
      <c r="GL72" s="875"/>
      <c r="GM72" s="875"/>
      <c r="GN72" s="875"/>
      <c r="GO72" s="876"/>
      <c r="GP72" s="874"/>
      <c r="GQ72" s="875"/>
      <c r="GR72" s="875"/>
      <c r="GS72" s="875"/>
      <c r="GT72" s="875"/>
      <c r="GU72" s="875"/>
      <c r="GV72" s="875"/>
      <c r="GW72" s="875"/>
      <c r="GX72" s="875"/>
      <c r="GY72" s="875"/>
      <c r="GZ72" s="876"/>
      <c r="HA72" s="874"/>
      <c r="HB72" s="875"/>
      <c r="HC72" s="875"/>
      <c r="HD72" s="875"/>
      <c r="HE72" s="875"/>
      <c r="HF72" s="875"/>
      <c r="HG72" s="875"/>
      <c r="HH72" s="875"/>
      <c r="HI72" s="875"/>
      <c r="HJ72" s="875"/>
      <c r="HK72" s="876"/>
      <c r="HL72" s="874"/>
      <c r="HM72" s="875"/>
      <c r="HN72" s="875"/>
      <c r="HO72" s="875"/>
      <c r="HP72" s="875"/>
      <c r="HQ72" s="875"/>
      <c r="HR72" s="875"/>
      <c r="HS72" s="875"/>
      <c r="HT72" s="875"/>
      <c r="HU72" s="875"/>
      <c r="HV72" s="876"/>
      <c r="HW72" s="874"/>
      <c r="HX72" s="875"/>
      <c r="HY72" s="875"/>
      <c r="HZ72" s="875"/>
      <c r="IA72" s="875"/>
      <c r="IB72" s="875"/>
      <c r="IC72" s="875"/>
      <c r="ID72" s="875"/>
      <c r="IE72" s="875"/>
      <c r="IF72" s="875"/>
      <c r="IG72" s="876"/>
      <c r="IH72" s="874"/>
      <c r="II72" s="875"/>
      <c r="IJ72" s="875"/>
      <c r="IK72" s="875"/>
      <c r="IL72" s="875"/>
      <c r="IM72" s="875"/>
      <c r="IN72" s="875"/>
      <c r="IO72" s="875"/>
      <c r="IP72" s="875"/>
      <c r="IQ72" s="875"/>
      <c r="IR72" s="876"/>
      <c r="IS72" s="55"/>
      <c r="IT72" s="55"/>
      <c r="IU72" s="55"/>
      <c r="IV72" s="68"/>
      <c r="IW72" s="47"/>
      <c r="IX72" s="728"/>
      <c r="IY72" s="731"/>
      <c r="IZ72" s="22"/>
      <c r="JA72" s="22"/>
      <c r="JB72" s="22"/>
      <c r="JC72" s="22"/>
      <c r="JD72" s="22"/>
      <c r="JE72" s="22"/>
      <c r="JF72" s="22"/>
      <c r="JG72" s="22"/>
      <c r="JH72" s="21"/>
      <c r="JI72" s="22"/>
      <c r="JJ72" s="22"/>
      <c r="JK72" s="22"/>
      <c r="JL72" s="22"/>
      <c r="JM72" s="22"/>
      <c r="JN72" s="22"/>
      <c r="JO72" s="22"/>
      <c r="JP72" s="22"/>
      <c r="JQ72" s="22"/>
      <c r="JR72" s="22"/>
      <c r="JS72" s="22"/>
      <c r="JT72" s="22"/>
      <c r="JU72" s="22"/>
      <c r="JV72" s="22"/>
      <c r="JW72" s="22"/>
      <c r="JX72" s="22"/>
      <c r="JY72" s="22"/>
      <c r="JZ72" s="22"/>
      <c r="KA72" s="22"/>
      <c r="KB72" s="22"/>
      <c r="KC72" s="22"/>
      <c r="KD72" s="22"/>
      <c r="KE72" s="22"/>
      <c r="KF72" s="22"/>
      <c r="KG72" s="22"/>
      <c r="KH72" s="22"/>
      <c r="KI72" s="22"/>
      <c r="KJ72" s="22"/>
      <c r="KK72" s="22"/>
      <c r="KL72" s="22"/>
      <c r="KM72" s="22"/>
      <c r="KN72" s="22"/>
      <c r="KO72" s="22"/>
      <c r="KP72" s="22"/>
      <c r="KQ72" s="22"/>
      <c r="KR72" s="22"/>
      <c r="KS72" s="22"/>
      <c r="KT72" s="22"/>
      <c r="KU72" s="22"/>
      <c r="KV72" s="22"/>
      <c r="KW72" s="22"/>
      <c r="KX72" s="22"/>
      <c r="KY72" s="22"/>
      <c r="KZ72" s="22"/>
      <c r="LA72" s="22"/>
      <c r="LB72" s="22"/>
      <c r="LC72" s="22"/>
      <c r="LD72" s="22"/>
      <c r="LE72" s="22"/>
      <c r="LF72" s="22"/>
      <c r="LG72" s="22"/>
      <c r="LH72" s="22"/>
      <c r="LI72" s="22"/>
      <c r="LJ72" s="23"/>
    </row>
    <row r="73" spans="2:322" ht="3.65" customHeight="1"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3"/>
      <c r="AP73" s="22"/>
      <c r="AQ73" s="22"/>
      <c r="AR73" s="22"/>
      <c r="AS73" s="22"/>
      <c r="AT73" s="22"/>
      <c r="AU73" s="22"/>
      <c r="AV73" s="22"/>
      <c r="AW73" s="22"/>
      <c r="AX73" s="727"/>
      <c r="AY73" s="728"/>
      <c r="AZ73" s="47"/>
      <c r="BA73" s="332" t="str">
        <f>MID(BE69,3,1)</f>
        <v>E</v>
      </c>
      <c r="BB73" s="326"/>
      <c r="BC73" s="326"/>
      <c r="BD73" s="331"/>
      <c r="BE73" s="882"/>
      <c r="BF73" s="883"/>
      <c r="BG73" s="883"/>
      <c r="BH73" s="883"/>
      <c r="BI73" s="883"/>
      <c r="BJ73" s="883"/>
      <c r="BK73" s="984"/>
      <c r="BL73" s="984"/>
      <c r="BM73" s="984"/>
      <c r="BN73" s="984"/>
      <c r="BO73" s="984"/>
      <c r="BP73" s="984"/>
      <c r="BQ73" s="984"/>
      <c r="BR73" s="984"/>
      <c r="BS73" s="984"/>
      <c r="BT73" s="989"/>
      <c r="BU73" s="989"/>
      <c r="BV73" s="989"/>
      <c r="BW73" s="989"/>
      <c r="BX73" s="990"/>
      <c r="BY73" s="878"/>
      <c r="BZ73" s="878"/>
      <c r="CA73" s="878"/>
      <c r="CB73" s="878"/>
      <c r="CC73" s="878"/>
      <c r="CD73" s="878"/>
      <c r="CE73" s="878"/>
      <c r="CF73" s="878"/>
      <c r="CG73" s="878"/>
      <c r="CH73" s="878"/>
      <c r="CI73" s="879"/>
      <c r="CJ73" s="877"/>
      <c r="CK73" s="878"/>
      <c r="CL73" s="878"/>
      <c r="CM73" s="878"/>
      <c r="CN73" s="878"/>
      <c r="CO73" s="878"/>
      <c r="CP73" s="878"/>
      <c r="CQ73" s="878"/>
      <c r="CR73" s="878"/>
      <c r="CS73" s="878"/>
      <c r="CT73" s="879"/>
      <c r="CU73" s="877"/>
      <c r="CV73" s="878"/>
      <c r="CW73" s="878"/>
      <c r="CX73" s="878"/>
      <c r="CY73" s="878"/>
      <c r="CZ73" s="878"/>
      <c r="DA73" s="878"/>
      <c r="DB73" s="878"/>
      <c r="DC73" s="878"/>
      <c r="DD73" s="878"/>
      <c r="DE73" s="879"/>
      <c r="DF73" s="877"/>
      <c r="DG73" s="878"/>
      <c r="DH73" s="878"/>
      <c r="DI73" s="878"/>
      <c r="DJ73" s="878"/>
      <c r="DK73" s="878"/>
      <c r="DL73" s="878"/>
      <c r="DM73" s="878"/>
      <c r="DN73" s="878"/>
      <c r="DO73" s="878"/>
      <c r="DP73" s="879"/>
      <c r="DQ73" s="877"/>
      <c r="DR73" s="878"/>
      <c r="DS73" s="878"/>
      <c r="DT73" s="878"/>
      <c r="DU73" s="878"/>
      <c r="DV73" s="878"/>
      <c r="DW73" s="878"/>
      <c r="DX73" s="878"/>
      <c r="DY73" s="878"/>
      <c r="DZ73" s="878"/>
      <c r="EA73" s="879"/>
      <c r="EB73" s="877"/>
      <c r="EC73" s="878"/>
      <c r="ED73" s="878"/>
      <c r="EE73" s="878"/>
      <c r="EF73" s="878"/>
      <c r="EG73" s="878"/>
      <c r="EH73" s="878"/>
      <c r="EI73" s="878"/>
      <c r="EJ73" s="878"/>
      <c r="EK73" s="878"/>
      <c r="EL73" s="879"/>
      <c r="EM73" s="877"/>
      <c r="EN73" s="878"/>
      <c r="EO73" s="878"/>
      <c r="EP73" s="878"/>
      <c r="EQ73" s="878"/>
      <c r="ER73" s="878"/>
      <c r="ES73" s="878"/>
      <c r="ET73" s="878"/>
      <c r="EU73" s="878"/>
      <c r="EV73" s="878"/>
      <c r="EW73" s="879"/>
      <c r="EX73" s="877"/>
      <c r="EY73" s="878"/>
      <c r="EZ73" s="878"/>
      <c r="FA73" s="878"/>
      <c r="FB73" s="878"/>
      <c r="FC73" s="878"/>
      <c r="FD73" s="878"/>
      <c r="FE73" s="878"/>
      <c r="FF73" s="878"/>
      <c r="FG73" s="878"/>
      <c r="FH73" s="879"/>
      <c r="FI73" s="877"/>
      <c r="FJ73" s="878"/>
      <c r="FK73" s="878"/>
      <c r="FL73" s="878"/>
      <c r="FM73" s="878"/>
      <c r="FN73" s="878"/>
      <c r="FO73" s="878"/>
      <c r="FP73" s="878"/>
      <c r="FQ73" s="878"/>
      <c r="FR73" s="878"/>
      <c r="FS73" s="879"/>
      <c r="FT73" s="877"/>
      <c r="FU73" s="878"/>
      <c r="FV73" s="878"/>
      <c r="FW73" s="878"/>
      <c r="FX73" s="878"/>
      <c r="FY73" s="878"/>
      <c r="FZ73" s="878"/>
      <c r="GA73" s="878"/>
      <c r="GB73" s="878"/>
      <c r="GC73" s="878"/>
      <c r="GD73" s="879"/>
      <c r="GE73" s="877"/>
      <c r="GF73" s="878"/>
      <c r="GG73" s="878"/>
      <c r="GH73" s="878"/>
      <c r="GI73" s="878"/>
      <c r="GJ73" s="878"/>
      <c r="GK73" s="878"/>
      <c r="GL73" s="878"/>
      <c r="GM73" s="878"/>
      <c r="GN73" s="878"/>
      <c r="GO73" s="879"/>
      <c r="GP73" s="877"/>
      <c r="GQ73" s="878"/>
      <c r="GR73" s="878"/>
      <c r="GS73" s="878"/>
      <c r="GT73" s="878"/>
      <c r="GU73" s="878"/>
      <c r="GV73" s="878"/>
      <c r="GW73" s="878"/>
      <c r="GX73" s="878"/>
      <c r="GY73" s="878"/>
      <c r="GZ73" s="879"/>
      <c r="HA73" s="877"/>
      <c r="HB73" s="878"/>
      <c r="HC73" s="878"/>
      <c r="HD73" s="878"/>
      <c r="HE73" s="878"/>
      <c r="HF73" s="878"/>
      <c r="HG73" s="878"/>
      <c r="HH73" s="878"/>
      <c r="HI73" s="878"/>
      <c r="HJ73" s="878"/>
      <c r="HK73" s="879"/>
      <c r="HL73" s="877"/>
      <c r="HM73" s="878"/>
      <c r="HN73" s="878"/>
      <c r="HO73" s="878"/>
      <c r="HP73" s="878"/>
      <c r="HQ73" s="878"/>
      <c r="HR73" s="878"/>
      <c r="HS73" s="878"/>
      <c r="HT73" s="878"/>
      <c r="HU73" s="878"/>
      <c r="HV73" s="879"/>
      <c r="HW73" s="877"/>
      <c r="HX73" s="878"/>
      <c r="HY73" s="878"/>
      <c r="HZ73" s="878"/>
      <c r="IA73" s="878"/>
      <c r="IB73" s="878"/>
      <c r="IC73" s="878"/>
      <c r="ID73" s="878"/>
      <c r="IE73" s="878"/>
      <c r="IF73" s="878"/>
      <c r="IG73" s="879"/>
      <c r="IH73" s="877"/>
      <c r="II73" s="878"/>
      <c r="IJ73" s="878"/>
      <c r="IK73" s="878"/>
      <c r="IL73" s="878"/>
      <c r="IM73" s="878"/>
      <c r="IN73" s="878"/>
      <c r="IO73" s="878"/>
      <c r="IP73" s="878"/>
      <c r="IQ73" s="878"/>
      <c r="IR73" s="879"/>
      <c r="IS73" s="55"/>
      <c r="IT73" s="55"/>
      <c r="IU73" s="55"/>
      <c r="IV73" s="68"/>
      <c r="IW73" s="47"/>
      <c r="IX73" s="728"/>
      <c r="IY73" s="731"/>
      <c r="IZ73" s="22"/>
      <c r="JA73" s="22"/>
      <c r="JB73" s="22"/>
      <c r="JC73" s="22"/>
      <c r="JD73" s="22"/>
      <c r="JE73" s="22"/>
      <c r="JF73" s="22"/>
      <c r="JG73" s="22"/>
      <c r="JH73" s="21"/>
      <c r="JI73" s="22"/>
      <c r="JJ73" s="22"/>
      <c r="JK73" s="22"/>
      <c r="JL73" s="22"/>
      <c r="JM73" s="22"/>
      <c r="JN73" s="22"/>
      <c r="JO73" s="22"/>
      <c r="JP73" s="22"/>
      <c r="JQ73" s="22"/>
      <c r="JR73" s="22"/>
      <c r="JS73" s="22"/>
      <c r="JT73" s="22"/>
      <c r="JU73" s="22"/>
      <c r="JV73" s="22"/>
      <c r="JW73" s="22"/>
      <c r="JX73" s="22"/>
      <c r="JY73" s="22"/>
      <c r="JZ73" s="22"/>
      <c r="KA73" s="22"/>
      <c r="KB73" s="22"/>
      <c r="KC73" s="22"/>
      <c r="KD73" s="22"/>
      <c r="KE73" s="22"/>
      <c r="KF73" s="22"/>
      <c r="KG73" s="22"/>
      <c r="KH73" s="22"/>
      <c r="KI73" s="22"/>
      <c r="KJ73" s="22"/>
      <c r="KK73" s="22"/>
      <c r="KL73" s="22"/>
      <c r="KM73" s="22"/>
      <c r="KN73" s="22"/>
      <c r="KO73" s="22"/>
      <c r="KP73" s="22"/>
      <c r="KQ73" s="22"/>
      <c r="KR73" s="22"/>
      <c r="KS73" s="22"/>
      <c r="KT73" s="22"/>
      <c r="KU73" s="22"/>
      <c r="KV73" s="22"/>
      <c r="KW73" s="22"/>
      <c r="KX73" s="22"/>
      <c r="KY73" s="22"/>
      <c r="KZ73" s="22"/>
      <c r="LA73" s="22"/>
      <c r="LB73" s="22"/>
      <c r="LC73" s="22"/>
      <c r="LD73" s="22"/>
      <c r="LE73" s="22"/>
      <c r="LF73" s="22"/>
      <c r="LG73" s="22"/>
      <c r="LH73" s="22"/>
      <c r="LI73" s="22"/>
      <c r="LJ73" s="23"/>
    </row>
    <row r="74" spans="2:322" ht="3.65" customHeight="1"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3"/>
      <c r="AP74" s="22"/>
      <c r="AQ74" s="22"/>
      <c r="AR74" s="22"/>
      <c r="AS74" s="22"/>
      <c r="AT74" s="22"/>
      <c r="AU74" s="22"/>
      <c r="AV74" s="22"/>
      <c r="AW74" s="22"/>
      <c r="AX74" s="727"/>
      <c r="AY74" s="728"/>
      <c r="AZ74" s="47"/>
      <c r="BA74" s="332"/>
      <c r="BB74" s="326"/>
      <c r="BC74" s="326"/>
      <c r="BD74" s="331"/>
      <c r="BE74" s="882"/>
      <c r="BF74" s="883"/>
      <c r="BG74" s="883"/>
      <c r="BH74" s="883"/>
      <c r="BI74" s="883"/>
      <c r="BJ74" s="883"/>
      <c r="BK74" s="991" t="s">
        <v>61</v>
      </c>
      <c r="BL74" s="992"/>
      <c r="BM74" s="992"/>
      <c r="BN74" s="992"/>
      <c r="BO74" s="992"/>
      <c r="BP74" s="992"/>
      <c r="BQ74" s="992"/>
      <c r="BR74" s="992"/>
      <c r="BS74" s="992"/>
      <c r="BT74" s="997" t="s">
        <v>55</v>
      </c>
      <c r="BU74" s="997"/>
      <c r="BV74" s="997"/>
      <c r="BW74" s="997"/>
      <c r="BX74" s="998"/>
      <c r="BY74" s="976">
        <v>600</v>
      </c>
      <c r="BZ74" s="976"/>
      <c r="CA74" s="976"/>
      <c r="CB74" s="976"/>
      <c r="CC74" s="976"/>
      <c r="CD74" s="976"/>
      <c r="CE74" s="976"/>
      <c r="CF74" s="976"/>
      <c r="CG74" s="976"/>
      <c r="CH74" s="976"/>
      <c r="CI74" s="977"/>
      <c r="CJ74" s="862" t="str">
        <f>IFERROR(VLOOKUP(CM33,BD!$B:$D,3,FALSE),"-")</f>
        <v>1017019</v>
      </c>
      <c r="CK74" s="863"/>
      <c r="CL74" s="863"/>
      <c r="CM74" s="863"/>
      <c r="CN74" s="863"/>
      <c r="CO74" s="863"/>
      <c r="CP74" s="863"/>
      <c r="CQ74" s="863"/>
      <c r="CR74" s="863"/>
      <c r="CS74" s="863"/>
      <c r="CT74" s="864"/>
      <c r="CU74" s="862" t="str">
        <f>IFERROR(IF(BC51="30",VLOOKUP(CX33,BD!$B:$D,3,FALSE),"-"),"-")</f>
        <v>-</v>
      </c>
      <c r="CV74" s="863"/>
      <c r="CW74" s="863"/>
      <c r="CX74" s="863"/>
      <c r="CY74" s="863"/>
      <c r="CZ74" s="863"/>
      <c r="DA74" s="863"/>
      <c r="DB74" s="863"/>
      <c r="DC74" s="863"/>
      <c r="DD74" s="863"/>
      <c r="DE74" s="864"/>
      <c r="DF74" s="862" t="str">
        <f>IFERROR(IF(BC51&gt;="31",VLOOKUP(DI33,BD!$B:$D,3,FALSE),"-"),"-")</f>
        <v>1014105</v>
      </c>
      <c r="DG74" s="863"/>
      <c r="DH74" s="863"/>
      <c r="DI74" s="863"/>
      <c r="DJ74" s="863"/>
      <c r="DK74" s="863"/>
      <c r="DL74" s="863"/>
      <c r="DM74" s="863"/>
      <c r="DN74" s="863"/>
      <c r="DO74" s="863"/>
      <c r="DP74" s="864"/>
      <c r="DQ74" s="862" t="str">
        <f>IFERROR(VLOOKUP(DT33,BD!$B:$D,3,FALSE),"-")</f>
        <v>1014029</v>
      </c>
      <c r="DR74" s="863"/>
      <c r="DS74" s="863"/>
      <c r="DT74" s="863"/>
      <c r="DU74" s="863"/>
      <c r="DV74" s="863"/>
      <c r="DW74" s="863"/>
      <c r="DX74" s="863"/>
      <c r="DY74" s="863"/>
      <c r="DZ74" s="863"/>
      <c r="EA74" s="864"/>
      <c r="EB74" s="862" t="str">
        <f>IFERROR(IF(EB69&lt;&gt;"-","-",VLOOKUP(EE33,BD!$B:$D,3,FALSE)),"-")</f>
        <v>-</v>
      </c>
      <c r="EC74" s="863"/>
      <c r="ED74" s="863"/>
      <c r="EE74" s="863"/>
      <c r="EF74" s="863"/>
      <c r="EG74" s="863"/>
      <c r="EH74" s="863"/>
      <c r="EI74" s="863"/>
      <c r="EJ74" s="863"/>
      <c r="EK74" s="863"/>
      <c r="EL74" s="864"/>
      <c r="EM74" s="862" t="str">
        <f>IFERROR(VLOOKUP(EP33,BD!$B:$D,3,FALSE),"-")</f>
        <v>1010057</v>
      </c>
      <c r="EN74" s="863"/>
      <c r="EO74" s="863"/>
      <c r="EP74" s="863"/>
      <c r="EQ74" s="863"/>
      <c r="ER74" s="863"/>
      <c r="ES74" s="863"/>
      <c r="ET74" s="863"/>
      <c r="EU74" s="863"/>
      <c r="EV74" s="863"/>
      <c r="EW74" s="864"/>
      <c r="EX74" s="862" t="str">
        <f>IFERROR(VLOOKUP(FA33,BD!$B:$D,3,FALSE),"-")</f>
        <v>1014257</v>
      </c>
      <c r="EY74" s="863"/>
      <c r="EZ74" s="863"/>
      <c r="FA74" s="863"/>
      <c r="FB74" s="863"/>
      <c r="FC74" s="863"/>
      <c r="FD74" s="863"/>
      <c r="FE74" s="863"/>
      <c r="FF74" s="863"/>
      <c r="FG74" s="863"/>
      <c r="FH74" s="864"/>
      <c r="FI74" s="862"/>
      <c r="FJ74" s="863"/>
      <c r="FK74" s="863"/>
      <c r="FL74" s="863"/>
      <c r="FM74" s="863"/>
      <c r="FN74" s="863"/>
      <c r="FO74" s="863"/>
      <c r="FP74" s="863"/>
      <c r="FQ74" s="863"/>
      <c r="FR74" s="863"/>
      <c r="FS74" s="864"/>
      <c r="FT74" s="862"/>
      <c r="FU74" s="863"/>
      <c r="FV74" s="863"/>
      <c r="FW74" s="863"/>
      <c r="FX74" s="863"/>
      <c r="FY74" s="863"/>
      <c r="FZ74" s="863"/>
      <c r="GA74" s="863"/>
      <c r="GB74" s="863"/>
      <c r="GC74" s="863"/>
      <c r="GD74" s="864"/>
      <c r="GE74" s="862" t="str">
        <f>IFERROR(VLOOKUP(GE32,BD!$B:$D,3,FALSE),"-")</f>
        <v>-</v>
      </c>
      <c r="GF74" s="863"/>
      <c r="GG74" s="863"/>
      <c r="GH74" s="863"/>
      <c r="GI74" s="863"/>
      <c r="GJ74" s="863"/>
      <c r="GK74" s="863"/>
      <c r="GL74" s="863"/>
      <c r="GM74" s="863"/>
      <c r="GN74" s="863"/>
      <c r="GO74" s="864"/>
      <c r="GP74" s="862" t="str">
        <f>IFERROR(VLOOKUP(GS33,BD!$B:$D,3,FALSE),"-")</f>
        <v>-</v>
      </c>
      <c r="GQ74" s="863"/>
      <c r="GR74" s="863"/>
      <c r="GS74" s="863"/>
      <c r="GT74" s="863"/>
      <c r="GU74" s="863"/>
      <c r="GV74" s="863"/>
      <c r="GW74" s="863"/>
      <c r="GX74" s="863"/>
      <c r="GY74" s="863"/>
      <c r="GZ74" s="864"/>
      <c r="HA74" s="862" t="str">
        <f>IFERROR(VLOOKUP(HD33,BD!$B:$D,3,FALSE),"-")</f>
        <v>1014301</v>
      </c>
      <c r="HB74" s="863"/>
      <c r="HC74" s="863"/>
      <c r="HD74" s="863"/>
      <c r="HE74" s="863"/>
      <c r="HF74" s="863"/>
      <c r="HG74" s="863"/>
      <c r="HH74" s="863"/>
      <c r="HI74" s="863"/>
      <c r="HJ74" s="863"/>
      <c r="HK74" s="864"/>
      <c r="HL74" s="862" t="str">
        <f>IFERROR(VLOOKUP(HL32,BD!$B:$D,3,FALSE),"-")</f>
        <v>1014500</v>
      </c>
      <c r="HM74" s="863"/>
      <c r="HN74" s="863"/>
      <c r="HO74" s="863"/>
      <c r="HP74" s="863"/>
      <c r="HQ74" s="863"/>
      <c r="HR74" s="863"/>
      <c r="HS74" s="863"/>
      <c r="HT74" s="863"/>
      <c r="HU74" s="863"/>
      <c r="HV74" s="864"/>
      <c r="HW74" s="862" t="str">
        <f>IFERROR(VLOOKUP(HZ33,BD!$B:$D,3,FALSE),"-")</f>
        <v>1010177</v>
      </c>
      <c r="HX74" s="863"/>
      <c r="HY74" s="863"/>
      <c r="HZ74" s="863"/>
      <c r="IA74" s="863"/>
      <c r="IB74" s="863"/>
      <c r="IC74" s="863"/>
      <c r="ID74" s="863"/>
      <c r="IE74" s="863"/>
      <c r="IF74" s="863"/>
      <c r="IG74" s="864"/>
      <c r="IH74" s="862" t="str">
        <f>IFERROR(VLOOKUP(IK33,BD!$B:$D,3,FALSE),"-")</f>
        <v>1010178</v>
      </c>
      <c r="II74" s="863"/>
      <c r="IJ74" s="863"/>
      <c r="IK74" s="863"/>
      <c r="IL74" s="863"/>
      <c r="IM74" s="863"/>
      <c r="IN74" s="863"/>
      <c r="IO74" s="863"/>
      <c r="IP74" s="863"/>
      <c r="IQ74" s="863"/>
      <c r="IR74" s="864"/>
      <c r="IS74" s="55"/>
      <c r="IT74" s="55"/>
      <c r="IU74" s="55"/>
      <c r="IV74" s="68"/>
      <c r="IW74" s="47"/>
      <c r="IX74" s="728"/>
      <c r="IY74" s="731"/>
      <c r="IZ74" s="22"/>
      <c r="JA74" s="22"/>
      <c r="JB74" s="22"/>
      <c r="JC74" s="22"/>
      <c r="JD74" s="22"/>
      <c r="JE74" s="22"/>
      <c r="JF74" s="22"/>
      <c r="JG74" s="22"/>
      <c r="JH74" s="21"/>
      <c r="JI74" s="22"/>
      <c r="JJ74" s="22"/>
      <c r="JK74" s="22"/>
      <c r="JL74" s="22"/>
      <c r="JM74" s="22"/>
      <c r="JN74" s="22"/>
      <c r="JO74" s="22"/>
      <c r="JP74" s="22"/>
      <c r="JQ74" s="22"/>
      <c r="JR74" s="22"/>
      <c r="JS74" s="22"/>
      <c r="JT74" s="22"/>
      <c r="JU74" s="22"/>
      <c r="JV74" s="22"/>
      <c r="JW74" s="22"/>
      <c r="JX74" s="22"/>
      <c r="JY74" s="22"/>
      <c r="JZ74" s="22"/>
      <c r="KA74" s="22"/>
      <c r="KB74" s="22"/>
      <c r="KC74" s="22"/>
      <c r="KD74" s="22"/>
      <c r="KE74" s="22"/>
      <c r="KF74" s="22"/>
      <c r="KG74" s="22"/>
      <c r="KH74" s="22"/>
      <c r="KI74" s="22"/>
      <c r="KJ74" s="22"/>
      <c r="KK74" s="22"/>
      <c r="KL74" s="22"/>
      <c r="KM74" s="22"/>
      <c r="KN74" s="22"/>
      <c r="KO74" s="22"/>
      <c r="KP74" s="22"/>
      <c r="KQ74" s="22"/>
      <c r="KR74" s="22"/>
      <c r="KS74" s="22"/>
      <c r="KT74" s="22"/>
      <c r="KU74" s="22"/>
      <c r="KV74" s="22"/>
      <c r="KW74" s="22"/>
      <c r="KX74" s="22"/>
      <c r="KY74" s="22"/>
      <c r="KZ74" s="22"/>
      <c r="LA74" s="22"/>
      <c r="LB74" s="22"/>
      <c r="LC74" s="22"/>
      <c r="LD74" s="22"/>
      <c r="LE74" s="22"/>
      <c r="LF74" s="22"/>
      <c r="LG74" s="22"/>
      <c r="LH74" s="22"/>
      <c r="LI74" s="22"/>
      <c r="LJ74" s="23"/>
    </row>
    <row r="75" spans="2:322" ht="3.65" customHeight="1"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3"/>
      <c r="AP75" s="22"/>
      <c r="AQ75" s="22"/>
      <c r="AR75" s="22"/>
      <c r="AS75" s="22"/>
      <c r="AT75" s="22"/>
      <c r="AU75" s="22"/>
      <c r="AV75" s="22"/>
      <c r="AW75" s="22"/>
      <c r="AX75" s="727"/>
      <c r="AY75" s="728"/>
      <c r="AZ75" s="728" t="e" vm="3">
        <v>#VALUE!</v>
      </c>
      <c r="BA75" s="332"/>
      <c r="BB75" s="326"/>
      <c r="BC75" s="326"/>
      <c r="BD75" s="331"/>
      <c r="BE75" s="882"/>
      <c r="BF75" s="883"/>
      <c r="BG75" s="883"/>
      <c r="BH75" s="883"/>
      <c r="BI75" s="883"/>
      <c r="BJ75" s="883"/>
      <c r="BK75" s="993"/>
      <c r="BL75" s="994"/>
      <c r="BM75" s="994"/>
      <c r="BN75" s="994"/>
      <c r="BO75" s="994"/>
      <c r="BP75" s="994"/>
      <c r="BQ75" s="994"/>
      <c r="BR75" s="994"/>
      <c r="BS75" s="994"/>
      <c r="BT75" s="999"/>
      <c r="BU75" s="999"/>
      <c r="BV75" s="999"/>
      <c r="BW75" s="999"/>
      <c r="BX75" s="1000"/>
      <c r="BY75" s="978"/>
      <c r="BZ75" s="978"/>
      <c r="CA75" s="978"/>
      <c r="CB75" s="978"/>
      <c r="CC75" s="978"/>
      <c r="CD75" s="978"/>
      <c r="CE75" s="978"/>
      <c r="CF75" s="978"/>
      <c r="CG75" s="978"/>
      <c r="CH75" s="978"/>
      <c r="CI75" s="979"/>
      <c r="CJ75" s="865"/>
      <c r="CK75" s="866"/>
      <c r="CL75" s="866"/>
      <c r="CM75" s="866"/>
      <c r="CN75" s="866"/>
      <c r="CO75" s="866"/>
      <c r="CP75" s="866"/>
      <c r="CQ75" s="866"/>
      <c r="CR75" s="866"/>
      <c r="CS75" s="866"/>
      <c r="CT75" s="867"/>
      <c r="CU75" s="865"/>
      <c r="CV75" s="866"/>
      <c r="CW75" s="866"/>
      <c r="CX75" s="866"/>
      <c r="CY75" s="866"/>
      <c r="CZ75" s="866"/>
      <c r="DA75" s="866"/>
      <c r="DB75" s="866"/>
      <c r="DC75" s="866"/>
      <c r="DD75" s="866"/>
      <c r="DE75" s="867"/>
      <c r="DF75" s="865"/>
      <c r="DG75" s="866"/>
      <c r="DH75" s="866"/>
      <c r="DI75" s="866"/>
      <c r="DJ75" s="866"/>
      <c r="DK75" s="866"/>
      <c r="DL75" s="866"/>
      <c r="DM75" s="866"/>
      <c r="DN75" s="866"/>
      <c r="DO75" s="866"/>
      <c r="DP75" s="867"/>
      <c r="DQ75" s="865"/>
      <c r="DR75" s="866"/>
      <c r="DS75" s="866"/>
      <c r="DT75" s="866"/>
      <c r="DU75" s="866"/>
      <c r="DV75" s="866"/>
      <c r="DW75" s="866"/>
      <c r="DX75" s="866"/>
      <c r="DY75" s="866"/>
      <c r="DZ75" s="866"/>
      <c r="EA75" s="867"/>
      <c r="EB75" s="865"/>
      <c r="EC75" s="866"/>
      <c r="ED75" s="866"/>
      <c r="EE75" s="866"/>
      <c r="EF75" s="866"/>
      <c r="EG75" s="866"/>
      <c r="EH75" s="866"/>
      <c r="EI75" s="866"/>
      <c r="EJ75" s="866"/>
      <c r="EK75" s="866"/>
      <c r="EL75" s="867"/>
      <c r="EM75" s="865"/>
      <c r="EN75" s="866"/>
      <c r="EO75" s="866"/>
      <c r="EP75" s="866"/>
      <c r="EQ75" s="866"/>
      <c r="ER75" s="866"/>
      <c r="ES75" s="866"/>
      <c r="ET75" s="866"/>
      <c r="EU75" s="866"/>
      <c r="EV75" s="866"/>
      <c r="EW75" s="867"/>
      <c r="EX75" s="865"/>
      <c r="EY75" s="866"/>
      <c r="EZ75" s="866"/>
      <c r="FA75" s="866"/>
      <c r="FB75" s="866"/>
      <c r="FC75" s="866"/>
      <c r="FD75" s="866"/>
      <c r="FE75" s="866"/>
      <c r="FF75" s="866"/>
      <c r="FG75" s="866"/>
      <c r="FH75" s="867"/>
      <c r="FI75" s="865"/>
      <c r="FJ75" s="866"/>
      <c r="FK75" s="866"/>
      <c r="FL75" s="866"/>
      <c r="FM75" s="866"/>
      <c r="FN75" s="866"/>
      <c r="FO75" s="866"/>
      <c r="FP75" s="866"/>
      <c r="FQ75" s="866"/>
      <c r="FR75" s="866"/>
      <c r="FS75" s="867"/>
      <c r="FT75" s="865"/>
      <c r="FU75" s="866"/>
      <c r="FV75" s="866"/>
      <c r="FW75" s="866"/>
      <c r="FX75" s="866"/>
      <c r="FY75" s="866"/>
      <c r="FZ75" s="866"/>
      <c r="GA75" s="866"/>
      <c r="GB75" s="866"/>
      <c r="GC75" s="866"/>
      <c r="GD75" s="867"/>
      <c r="GE75" s="865"/>
      <c r="GF75" s="866"/>
      <c r="GG75" s="866"/>
      <c r="GH75" s="866"/>
      <c r="GI75" s="866"/>
      <c r="GJ75" s="866"/>
      <c r="GK75" s="866"/>
      <c r="GL75" s="866"/>
      <c r="GM75" s="866"/>
      <c r="GN75" s="866"/>
      <c r="GO75" s="867"/>
      <c r="GP75" s="865"/>
      <c r="GQ75" s="866"/>
      <c r="GR75" s="866"/>
      <c r="GS75" s="866"/>
      <c r="GT75" s="866"/>
      <c r="GU75" s="866"/>
      <c r="GV75" s="866"/>
      <c r="GW75" s="866"/>
      <c r="GX75" s="866"/>
      <c r="GY75" s="866"/>
      <c r="GZ75" s="867"/>
      <c r="HA75" s="865"/>
      <c r="HB75" s="866"/>
      <c r="HC75" s="866"/>
      <c r="HD75" s="866"/>
      <c r="HE75" s="866"/>
      <c r="HF75" s="866"/>
      <c r="HG75" s="866"/>
      <c r="HH75" s="866"/>
      <c r="HI75" s="866"/>
      <c r="HJ75" s="866"/>
      <c r="HK75" s="867"/>
      <c r="HL75" s="865"/>
      <c r="HM75" s="866"/>
      <c r="HN75" s="866"/>
      <c r="HO75" s="866"/>
      <c r="HP75" s="866"/>
      <c r="HQ75" s="866"/>
      <c r="HR75" s="866"/>
      <c r="HS75" s="866"/>
      <c r="HT75" s="866"/>
      <c r="HU75" s="866"/>
      <c r="HV75" s="867"/>
      <c r="HW75" s="865"/>
      <c r="HX75" s="866"/>
      <c r="HY75" s="866"/>
      <c r="HZ75" s="866"/>
      <c r="IA75" s="866"/>
      <c r="IB75" s="866"/>
      <c r="IC75" s="866"/>
      <c r="ID75" s="866"/>
      <c r="IE75" s="866"/>
      <c r="IF75" s="866"/>
      <c r="IG75" s="867"/>
      <c r="IH75" s="865"/>
      <c r="II75" s="866"/>
      <c r="IJ75" s="866"/>
      <c r="IK75" s="866"/>
      <c r="IL75" s="866"/>
      <c r="IM75" s="866"/>
      <c r="IN75" s="866"/>
      <c r="IO75" s="866"/>
      <c r="IP75" s="866"/>
      <c r="IQ75" s="866"/>
      <c r="IR75" s="867"/>
      <c r="IS75" s="55"/>
      <c r="IT75" s="55"/>
      <c r="IU75" s="55"/>
      <c r="IV75" s="68"/>
      <c r="IW75" s="728" t="e" vm="3">
        <v>#VALUE!</v>
      </c>
      <c r="IX75" s="728"/>
      <c r="IY75" s="731"/>
      <c r="IZ75" s="22"/>
      <c r="JA75" s="22"/>
      <c r="JB75" s="22"/>
      <c r="JC75" s="22"/>
      <c r="JD75" s="22"/>
      <c r="JE75" s="22"/>
      <c r="JF75" s="22"/>
      <c r="JG75" s="22"/>
      <c r="JH75" s="21"/>
      <c r="JI75" s="22"/>
      <c r="JJ75" s="22"/>
      <c r="JK75" s="22"/>
      <c r="JL75" s="22"/>
      <c r="JM75" s="22"/>
      <c r="JN75" s="22"/>
      <c r="JO75" s="22"/>
      <c r="JP75" s="22"/>
      <c r="JQ75" s="22"/>
      <c r="JR75" s="22"/>
      <c r="JS75" s="22"/>
      <c r="JT75" s="22"/>
      <c r="JU75" s="22"/>
      <c r="JV75" s="22"/>
      <c r="JW75" s="22"/>
      <c r="JX75" s="22"/>
      <c r="JY75" s="22"/>
      <c r="JZ75" s="22"/>
      <c r="KA75" s="22"/>
      <c r="KB75" s="22"/>
      <c r="KC75" s="22"/>
      <c r="KD75" s="22"/>
      <c r="KE75" s="22"/>
      <c r="KF75" s="22"/>
      <c r="KG75" s="22"/>
      <c r="KH75" s="22"/>
      <c r="KI75" s="22"/>
      <c r="KJ75" s="22"/>
      <c r="KK75" s="22"/>
      <c r="KL75" s="22"/>
      <c r="KM75" s="22"/>
      <c r="KN75" s="22"/>
      <c r="KO75" s="22"/>
      <c r="KP75" s="22"/>
      <c r="KQ75" s="22"/>
      <c r="KR75" s="22"/>
      <c r="KS75" s="22"/>
      <c r="KT75" s="22"/>
      <c r="KU75" s="22"/>
      <c r="KV75" s="22"/>
      <c r="KW75" s="22"/>
      <c r="KX75" s="22"/>
      <c r="KY75" s="22"/>
      <c r="KZ75" s="22"/>
      <c r="LA75" s="22"/>
      <c r="LB75" s="22"/>
      <c r="LC75" s="22"/>
      <c r="LD75" s="22"/>
      <c r="LE75" s="22"/>
      <c r="LF75" s="22"/>
      <c r="LG75" s="22"/>
      <c r="LH75" s="22"/>
      <c r="LI75" s="22"/>
      <c r="LJ75" s="23"/>
    </row>
    <row r="76" spans="2:322" ht="3.65" customHeight="1">
      <c r="B76" s="21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3"/>
      <c r="AP76" s="22"/>
      <c r="AQ76" s="22"/>
      <c r="AR76" s="22"/>
      <c r="AS76" s="22"/>
      <c r="AT76" s="22"/>
      <c r="AU76" s="22"/>
      <c r="AV76" s="22"/>
      <c r="AW76" s="22"/>
      <c r="AX76" s="727"/>
      <c r="AY76" s="728"/>
      <c r="AZ76" s="728"/>
      <c r="BA76" s="332"/>
      <c r="BB76" s="326"/>
      <c r="BC76" s="326"/>
      <c r="BD76" s="331"/>
      <c r="BE76" s="882"/>
      <c r="BF76" s="883"/>
      <c r="BG76" s="883"/>
      <c r="BH76" s="883"/>
      <c r="BI76" s="883"/>
      <c r="BJ76" s="883"/>
      <c r="BK76" s="993"/>
      <c r="BL76" s="994"/>
      <c r="BM76" s="994"/>
      <c r="BN76" s="994"/>
      <c r="BO76" s="994"/>
      <c r="BP76" s="994"/>
      <c r="BQ76" s="994"/>
      <c r="BR76" s="994"/>
      <c r="BS76" s="994"/>
      <c r="BT76" s="999"/>
      <c r="BU76" s="999"/>
      <c r="BV76" s="999"/>
      <c r="BW76" s="999"/>
      <c r="BX76" s="1000"/>
      <c r="BY76" s="978"/>
      <c r="BZ76" s="978"/>
      <c r="CA76" s="978"/>
      <c r="CB76" s="978"/>
      <c r="CC76" s="978"/>
      <c r="CD76" s="978"/>
      <c r="CE76" s="978"/>
      <c r="CF76" s="978"/>
      <c r="CG76" s="978"/>
      <c r="CH76" s="978"/>
      <c r="CI76" s="979"/>
      <c r="CJ76" s="865"/>
      <c r="CK76" s="866"/>
      <c r="CL76" s="866"/>
      <c r="CM76" s="866"/>
      <c r="CN76" s="866"/>
      <c r="CO76" s="866"/>
      <c r="CP76" s="866"/>
      <c r="CQ76" s="866"/>
      <c r="CR76" s="866"/>
      <c r="CS76" s="866"/>
      <c r="CT76" s="867"/>
      <c r="CU76" s="865"/>
      <c r="CV76" s="866"/>
      <c r="CW76" s="866"/>
      <c r="CX76" s="866"/>
      <c r="CY76" s="866"/>
      <c r="CZ76" s="866"/>
      <c r="DA76" s="866"/>
      <c r="DB76" s="866"/>
      <c r="DC76" s="866"/>
      <c r="DD76" s="866"/>
      <c r="DE76" s="867"/>
      <c r="DF76" s="865"/>
      <c r="DG76" s="866"/>
      <c r="DH76" s="866"/>
      <c r="DI76" s="866"/>
      <c r="DJ76" s="866"/>
      <c r="DK76" s="866"/>
      <c r="DL76" s="866"/>
      <c r="DM76" s="866"/>
      <c r="DN76" s="866"/>
      <c r="DO76" s="866"/>
      <c r="DP76" s="867"/>
      <c r="DQ76" s="865"/>
      <c r="DR76" s="866"/>
      <c r="DS76" s="866"/>
      <c r="DT76" s="866"/>
      <c r="DU76" s="866"/>
      <c r="DV76" s="866"/>
      <c r="DW76" s="866"/>
      <c r="DX76" s="866"/>
      <c r="DY76" s="866"/>
      <c r="DZ76" s="866"/>
      <c r="EA76" s="867"/>
      <c r="EB76" s="865"/>
      <c r="EC76" s="866"/>
      <c r="ED76" s="866"/>
      <c r="EE76" s="866"/>
      <c r="EF76" s="866"/>
      <c r="EG76" s="866"/>
      <c r="EH76" s="866"/>
      <c r="EI76" s="866"/>
      <c r="EJ76" s="866"/>
      <c r="EK76" s="866"/>
      <c r="EL76" s="867"/>
      <c r="EM76" s="865"/>
      <c r="EN76" s="866"/>
      <c r="EO76" s="866"/>
      <c r="EP76" s="866"/>
      <c r="EQ76" s="866"/>
      <c r="ER76" s="866"/>
      <c r="ES76" s="866"/>
      <c r="ET76" s="866"/>
      <c r="EU76" s="866"/>
      <c r="EV76" s="866"/>
      <c r="EW76" s="867"/>
      <c r="EX76" s="865"/>
      <c r="EY76" s="866"/>
      <c r="EZ76" s="866"/>
      <c r="FA76" s="866"/>
      <c r="FB76" s="866"/>
      <c r="FC76" s="866"/>
      <c r="FD76" s="866"/>
      <c r="FE76" s="866"/>
      <c r="FF76" s="866"/>
      <c r="FG76" s="866"/>
      <c r="FH76" s="867"/>
      <c r="FI76" s="865"/>
      <c r="FJ76" s="866"/>
      <c r="FK76" s="866"/>
      <c r="FL76" s="866"/>
      <c r="FM76" s="866"/>
      <c r="FN76" s="866"/>
      <c r="FO76" s="866"/>
      <c r="FP76" s="866"/>
      <c r="FQ76" s="866"/>
      <c r="FR76" s="866"/>
      <c r="FS76" s="867"/>
      <c r="FT76" s="865"/>
      <c r="FU76" s="866"/>
      <c r="FV76" s="866"/>
      <c r="FW76" s="866"/>
      <c r="FX76" s="866"/>
      <c r="FY76" s="866"/>
      <c r="FZ76" s="866"/>
      <c r="GA76" s="866"/>
      <c r="GB76" s="866"/>
      <c r="GC76" s="866"/>
      <c r="GD76" s="867"/>
      <c r="GE76" s="865"/>
      <c r="GF76" s="866"/>
      <c r="GG76" s="866"/>
      <c r="GH76" s="866"/>
      <c r="GI76" s="866"/>
      <c r="GJ76" s="866"/>
      <c r="GK76" s="866"/>
      <c r="GL76" s="866"/>
      <c r="GM76" s="866"/>
      <c r="GN76" s="866"/>
      <c r="GO76" s="867"/>
      <c r="GP76" s="865"/>
      <c r="GQ76" s="866"/>
      <c r="GR76" s="866"/>
      <c r="GS76" s="866"/>
      <c r="GT76" s="866"/>
      <c r="GU76" s="866"/>
      <c r="GV76" s="866"/>
      <c r="GW76" s="866"/>
      <c r="GX76" s="866"/>
      <c r="GY76" s="866"/>
      <c r="GZ76" s="867"/>
      <c r="HA76" s="865"/>
      <c r="HB76" s="866"/>
      <c r="HC76" s="866"/>
      <c r="HD76" s="866"/>
      <c r="HE76" s="866"/>
      <c r="HF76" s="866"/>
      <c r="HG76" s="866"/>
      <c r="HH76" s="866"/>
      <c r="HI76" s="866"/>
      <c r="HJ76" s="866"/>
      <c r="HK76" s="867"/>
      <c r="HL76" s="865"/>
      <c r="HM76" s="866"/>
      <c r="HN76" s="866"/>
      <c r="HO76" s="866"/>
      <c r="HP76" s="866"/>
      <c r="HQ76" s="866"/>
      <c r="HR76" s="866"/>
      <c r="HS76" s="866"/>
      <c r="HT76" s="866"/>
      <c r="HU76" s="866"/>
      <c r="HV76" s="867"/>
      <c r="HW76" s="865"/>
      <c r="HX76" s="866"/>
      <c r="HY76" s="866"/>
      <c r="HZ76" s="866"/>
      <c r="IA76" s="866"/>
      <c r="IB76" s="866"/>
      <c r="IC76" s="866"/>
      <c r="ID76" s="866"/>
      <c r="IE76" s="866"/>
      <c r="IF76" s="866"/>
      <c r="IG76" s="867"/>
      <c r="IH76" s="865"/>
      <c r="II76" s="866"/>
      <c r="IJ76" s="866"/>
      <c r="IK76" s="866"/>
      <c r="IL76" s="866"/>
      <c r="IM76" s="866"/>
      <c r="IN76" s="866"/>
      <c r="IO76" s="866"/>
      <c r="IP76" s="866"/>
      <c r="IQ76" s="866"/>
      <c r="IR76" s="867"/>
      <c r="IS76" s="55"/>
      <c r="IT76" s="55"/>
      <c r="IU76" s="55"/>
      <c r="IV76" s="68"/>
      <c r="IW76" s="728"/>
      <c r="IX76" s="728"/>
      <c r="IY76" s="731"/>
      <c r="IZ76" s="22"/>
      <c r="JA76" s="22"/>
      <c r="JB76" s="22"/>
      <c r="JC76" s="22"/>
      <c r="JD76" s="22"/>
      <c r="JE76" s="22"/>
      <c r="JF76" s="22"/>
      <c r="JG76" s="22"/>
      <c r="JH76" s="21"/>
      <c r="JI76" s="22"/>
      <c r="JJ76" s="22"/>
      <c r="JK76" s="22"/>
      <c r="JL76" s="22"/>
      <c r="JM76" s="22"/>
      <c r="JN76" s="22"/>
      <c r="JO76" s="22"/>
      <c r="JP76" s="22"/>
      <c r="JQ76" s="22"/>
      <c r="JR76" s="22"/>
      <c r="JS76" s="22"/>
      <c r="JT76" s="22"/>
      <c r="JU76" s="22"/>
      <c r="JV76" s="22"/>
      <c r="JW76" s="22"/>
      <c r="JX76" s="22"/>
      <c r="JY76" s="22"/>
      <c r="JZ76" s="22"/>
      <c r="KA76" s="22"/>
      <c r="KB76" s="22"/>
      <c r="KC76" s="22"/>
      <c r="KD76" s="22"/>
      <c r="KE76" s="22"/>
      <c r="KF76" s="22"/>
      <c r="KG76" s="22"/>
      <c r="KH76" s="22"/>
      <c r="KI76" s="22"/>
      <c r="KJ76" s="22"/>
      <c r="KK76" s="22"/>
      <c r="KL76" s="22"/>
      <c r="KM76" s="22"/>
      <c r="KN76" s="22"/>
      <c r="KO76" s="22"/>
      <c r="KP76" s="22"/>
      <c r="KQ76" s="22"/>
      <c r="KR76" s="22"/>
      <c r="KS76" s="22"/>
      <c r="KT76" s="22"/>
      <c r="KU76" s="22"/>
      <c r="KV76" s="22"/>
      <c r="KW76" s="22"/>
      <c r="KX76" s="22"/>
      <c r="KY76" s="22"/>
      <c r="KZ76" s="22"/>
      <c r="LA76" s="22"/>
      <c r="LB76" s="22"/>
      <c r="LC76" s="22"/>
      <c r="LD76" s="22"/>
      <c r="LE76" s="22"/>
      <c r="LF76" s="22"/>
      <c r="LG76" s="22"/>
      <c r="LH76" s="22"/>
      <c r="LI76" s="22"/>
      <c r="LJ76" s="23"/>
    </row>
    <row r="77" spans="2:322" ht="3.65" customHeight="1">
      <c r="B77" s="21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3"/>
      <c r="AP77" s="22"/>
      <c r="AQ77" s="22"/>
      <c r="AR77" s="22"/>
      <c r="AS77" s="22"/>
      <c r="AT77" s="22"/>
      <c r="AU77" s="22"/>
      <c r="AV77" s="22"/>
      <c r="AW77" s="22"/>
      <c r="AX77" s="727"/>
      <c r="AY77" s="728"/>
      <c r="AZ77" s="47"/>
      <c r="BA77" s="332"/>
      <c r="BB77" s="326"/>
      <c r="BC77" s="326"/>
      <c r="BD77" s="331"/>
      <c r="BE77" s="882"/>
      <c r="BF77" s="883"/>
      <c r="BG77" s="883"/>
      <c r="BH77" s="883"/>
      <c r="BI77" s="883"/>
      <c r="BJ77" s="883"/>
      <c r="BK77" s="993"/>
      <c r="BL77" s="994"/>
      <c r="BM77" s="994"/>
      <c r="BN77" s="994"/>
      <c r="BO77" s="994"/>
      <c r="BP77" s="994"/>
      <c r="BQ77" s="994"/>
      <c r="BR77" s="994"/>
      <c r="BS77" s="994"/>
      <c r="BT77" s="999"/>
      <c r="BU77" s="999"/>
      <c r="BV77" s="999"/>
      <c r="BW77" s="999"/>
      <c r="BX77" s="1000"/>
      <c r="BY77" s="978"/>
      <c r="BZ77" s="978"/>
      <c r="CA77" s="978"/>
      <c r="CB77" s="978"/>
      <c r="CC77" s="978"/>
      <c r="CD77" s="978"/>
      <c r="CE77" s="978"/>
      <c r="CF77" s="978"/>
      <c r="CG77" s="978"/>
      <c r="CH77" s="978"/>
      <c r="CI77" s="979"/>
      <c r="CJ77" s="865"/>
      <c r="CK77" s="866"/>
      <c r="CL77" s="866"/>
      <c r="CM77" s="866"/>
      <c r="CN77" s="866"/>
      <c r="CO77" s="866"/>
      <c r="CP77" s="866"/>
      <c r="CQ77" s="866"/>
      <c r="CR77" s="866"/>
      <c r="CS77" s="866"/>
      <c r="CT77" s="867"/>
      <c r="CU77" s="865"/>
      <c r="CV77" s="866"/>
      <c r="CW77" s="866"/>
      <c r="CX77" s="866"/>
      <c r="CY77" s="866"/>
      <c r="CZ77" s="866"/>
      <c r="DA77" s="866"/>
      <c r="DB77" s="866"/>
      <c r="DC77" s="866"/>
      <c r="DD77" s="866"/>
      <c r="DE77" s="867"/>
      <c r="DF77" s="865"/>
      <c r="DG77" s="866"/>
      <c r="DH77" s="866"/>
      <c r="DI77" s="866"/>
      <c r="DJ77" s="866"/>
      <c r="DK77" s="866"/>
      <c r="DL77" s="866"/>
      <c r="DM77" s="866"/>
      <c r="DN77" s="866"/>
      <c r="DO77" s="866"/>
      <c r="DP77" s="867"/>
      <c r="DQ77" s="865"/>
      <c r="DR77" s="866"/>
      <c r="DS77" s="866"/>
      <c r="DT77" s="866"/>
      <c r="DU77" s="866"/>
      <c r="DV77" s="866"/>
      <c r="DW77" s="866"/>
      <c r="DX77" s="866"/>
      <c r="DY77" s="866"/>
      <c r="DZ77" s="866"/>
      <c r="EA77" s="867"/>
      <c r="EB77" s="865"/>
      <c r="EC77" s="866"/>
      <c r="ED77" s="866"/>
      <c r="EE77" s="866"/>
      <c r="EF77" s="866"/>
      <c r="EG77" s="866"/>
      <c r="EH77" s="866"/>
      <c r="EI77" s="866"/>
      <c r="EJ77" s="866"/>
      <c r="EK77" s="866"/>
      <c r="EL77" s="867"/>
      <c r="EM77" s="865"/>
      <c r="EN77" s="866"/>
      <c r="EO77" s="866"/>
      <c r="EP77" s="866"/>
      <c r="EQ77" s="866"/>
      <c r="ER77" s="866"/>
      <c r="ES77" s="866"/>
      <c r="ET77" s="866"/>
      <c r="EU77" s="866"/>
      <c r="EV77" s="866"/>
      <c r="EW77" s="867"/>
      <c r="EX77" s="865"/>
      <c r="EY77" s="866"/>
      <c r="EZ77" s="866"/>
      <c r="FA77" s="866"/>
      <c r="FB77" s="866"/>
      <c r="FC77" s="866"/>
      <c r="FD77" s="866"/>
      <c r="FE77" s="866"/>
      <c r="FF77" s="866"/>
      <c r="FG77" s="866"/>
      <c r="FH77" s="867"/>
      <c r="FI77" s="865"/>
      <c r="FJ77" s="866"/>
      <c r="FK77" s="866"/>
      <c r="FL77" s="866"/>
      <c r="FM77" s="866"/>
      <c r="FN77" s="866"/>
      <c r="FO77" s="866"/>
      <c r="FP77" s="866"/>
      <c r="FQ77" s="866"/>
      <c r="FR77" s="866"/>
      <c r="FS77" s="867"/>
      <c r="FT77" s="865"/>
      <c r="FU77" s="866"/>
      <c r="FV77" s="866"/>
      <c r="FW77" s="866"/>
      <c r="FX77" s="866"/>
      <c r="FY77" s="866"/>
      <c r="FZ77" s="866"/>
      <c r="GA77" s="866"/>
      <c r="GB77" s="866"/>
      <c r="GC77" s="866"/>
      <c r="GD77" s="867"/>
      <c r="GE77" s="865"/>
      <c r="GF77" s="866"/>
      <c r="GG77" s="866"/>
      <c r="GH77" s="866"/>
      <c r="GI77" s="866"/>
      <c r="GJ77" s="866"/>
      <c r="GK77" s="866"/>
      <c r="GL77" s="866"/>
      <c r="GM77" s="866"/>
      <c r="GN77" s="866"/>
      <c r="GO77" s="867"/>
      <c r="GP77" s="865"/>
      <c r="GQ77" s="866"/>
      <c r="GR77" s="866"/>
      <c r="GS77" s="866"/>
      <c r="GT77" s="866"/>
      <c r="GU77" s="866"/>
      <c r="GV77" s="866"/>
      <c r="GW77" s="866"/>
      <c r="GX77" s="866"/>
      <c r="GY77" s="866"/>
      <c r="GZ77" s="867"/>
      <c r="HA77" s="865"/>
      <c r="HB77" s="866"/>
      <c r="HC77" s="866"/>
      <c r="HD77" s="866"/>
      <c r="HE77" s="866"/>
      <c r="HF77" s="866"/>
      <c r="HG77" s="866"/>
      <c r="HH77" s="866"/>
      <c r="HI77" s="866"/>
      <c r="HJ77" s="866"/>
      <c r="HK77" s="867"/>
      <c r="HL77" s="865"/>
      <c r="HM77" s="866"/>
      <c r="HN77" s="866"/>
      <c r="HO77" s="866"/>
      <c r="HP77" s="866"/>
      <c r="HQ77" s="866"/>
      <c r="HR77" s="866"/>
      <c r="HS77" s="866"/>
      <c r="HT77" s="866"/>
      <c r="HU77" s="866"/>
      <c r="HV77" s="867"/>
      <c r="HW77" s="865"/>
      <c r="HX77" s="866"/>
      <c r="HY77" s="866"/>
      <c r="HZ77" s="866"/>
      <c r="IA77" s="866"/>
      <c r="IB77" s="866"/>
      <c r="IC77" s="866"/>
      <c r="ID77" s="866"/>
      <c r="IE77" s="866"/>
      <c r="IF77" s="866"/>
      <c r="IG77" s="867"/>
      <c r="IH77" s="865"/>
      <c r="II77" s="866"/>
      <c r="IJ77" s="866"/>
      <c r="IK77" s="866"/>
      <c r="IL77" s="866"/>
      <c r="IM77" s="866"/>
      <c r="IN77" s="866"/>
      <c r="IO77" s="866"/>
      <c r="IP77" s="866"/>
      <c r="IQ77" s="866"/>
      <c r="IR77" s="867"/>
      <c r="IS77" s="55"/>
      <c r="IT77" s="55"/>
      <c r="IU77" s="55"/>
      <c r="IV77" s="68"/>
      <c r="IW77" s="47"/>
      <c r="IX77" s="728"/>
      <c r="IY77" s="731"/>
      <c r="IZ77" s="22"/>
      <c r="JA77" s="22"/>
      <c r="JB77" s="22"/>
      <c r="JC77" s="22"/>
      <c r="JD77" s="22"/>
      <c r="JE77" s="22"/>
      <c r="JF77" s="22"/>
      <c r="JG77" s="22"/>
      <c r="JH77" s="21"/>
      <c r="JI77" s="22"/>
      <c r="JJ77" s="22"/>
      <c r="JK77" s="22"/>
      <c r="JL77" s="22"/>
      <c r="JM77" s="22"/>
      <c r="JN77" s="22"/>
      <c r="JO77" s="22"/>
      <c r="JP77" s="22"/>
      <c r="JQ77" s="22"/>
      <c r="JR77" s="22"/>
      <c r="JS77" s="22"/>
      <c r="JT77" s="22"/>
      <c r="JU77" s="22"/>
      <c r="JV77" s="22"/>
      <c r="JW77" s="22"/>
      <c r="JX77" s="22"/>
      <c r="JY77" s="22"/>
      <c r="JZ77" s="22"/>
      <c r="KA77" s="22"/>
      <c r="KB77" s="22"/>
      <c r="KC77" s="22"/>
      <c r="KD77" s="22"/>
      <c r="KE77" s="22"/>
      <c r="KF77" s="22"/>
      <c r="KG77" s="22"/>
      <c r="KH77" s="22"/>
      <c r="KI77" s="22"/>
      <c r="KJ77" s="22"/>
      <c r="KK77" s="22"/>
      <c r="KL77" s="22"/>
      <c r="KM77" s="22"/>
      <c r="KN77" s="22"/>
      <c r="KO77" s="22"/>
      <c r="KP77" s="22"/>
      <c r="KQ77" s="22"/>
      <c r="KR77" s="22"/>
      <c r="KS77" s="22"/>
      <c r="KT77" s="22"/>
      <c r="KU77" s="22"/>
      <c r="KV77" s="22"/>
      <c r="KW77" s="22"/>
      <c r="KX77" s="22"/>
      <c r="KY77" s="22"/>
      <c r="KZ77" s="22"/>
      <c r="LA77" s="22"/>
      <c r="LB77" s="22"/>
      <c r="LC77" s="22"/>
      <c r="LD77" s="22"/>
      <c r="LE77" s="22"/>
      <c r="LF77" s="22"/>
      <c r="LG77" s="22"/>
      <c r="LH77" s="22"/>
      <c r="LI77" s="22"/>
      <c r="LJ77" s="23"/>
    </row>
    <row r="78" spans="2:322" ht="3.65" customHeight="1"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3"/>
      <c r="AP78" s="22"/>
      <c r="AQ78" s="22"/>
      <c r="AR78" s="22"/>
      <c r="AS78" s="22"/>
      <c r="AT78" s="22"/>
      <c r="AU78" s="22"/>
      <c r="AV78" s="22"/>
      <c r="AW78" s="22"/>
      <c r="AX78" s="727"/>
      <c r="AY78" s="728"/>
      <c r="AZ78" s="47"/>
      <c r="BA78" s="332"/>
      <c r="BB78" s="326"/>
      <c r="BC78" s="326"/>
      <c r="BD78" s="331"/>
      <c r="BE78" s="884"/>
      <c r="BF78" s="885"/>
      <c r="BG78" s="885"/>
      <c r="BH78" s="885"/>
      <c r="BI78" s="885"/>
      <c r="BJ78" s="885"/>
      <c r="BK78" s="995"/>
      <c r="BL78" s="996"/>
      <c r="BM78" s="996"/>
      <c r="BN78" s="996"/>
      <c r="BO78" s="996"/>
      <c r="BP78" s="996"/>
      <c r="BQ78" s="996"/>
      <c r="BR78" s="996"/>
      <c r="BS78" s="996"/>
      <c r="BT78" s="1001"/>
      <c r="BU78" s="1001"/>
      <c r="BV78" s="1001"/>
      <c r="BW78" s="1001"/>
      <c r="BX78" s="1002"/>
      <c r="BY78" s="980"/>
      <c r="BZ78" s="980"/>
      <c r="CA78" s="980"/>
      <c r="CB78" s="980"/>
      <c r="CC78" s="980"/>
      <c r="CD78" s="980"/>
      <c r="CE78" s="980"/>
      <c r="CF78" s="980"/>
      <c r="CG78" s="980"/>
      <c r="CH78" s="980"/>
      <c r="CI78" s="981"/>
      <c r="CJ78" s="868"/>
      <c r="CK78" s="869"/>
      <c r="CL78" s="869"/>
      <c r="CM78" s="869"/>
      <c r="CN78" s="869"/>
      <c r="CO78" s="869"/>
      <c r="CP78" s="869"/>
      <c r="CQ78" s="869"/>
      <c r="CR78" s="869"/>
      <c r="CS78" s="869"/>
      <c r="CT78" s="870"/>
      <c r="CU78" s="868"/>
      <c r="CV78" s="869"/>
      <c r="CW78" s="869"/>
      <c r="CX78" s="869"/>
      <c r="CY78" s="869"/>
      <c r="CZ78" s="869"/>
      <c r="DA78" s="869"/>
      <c r="DB78" s="869"/>
      <c r="DC78" s="869"/>
      <c r="DD78" s="869"/>
      <c r="DE78" s="870"/>
      <c r="DF78" s="868"/>
      <c r="DG78" s="869"/>
      <c r="DH78" s="869"/>
      <c r="DI78" s="869"/>
      <c r="DJ78" s="869"/>
      <c r="DK78" s="869"/>
      <c r="DL78" s="869"/>
      <c r="DM78" s="869"/>
      <c r="DN78" s="869"/>
      <c r="DO78" s="869"/>
      <c r="DP78" s="870"/>
      <c r="DQ78" s="868"/>
      <c r="DR78" s="869"/>
      <c r="DS78" s="869"/>
      <c r="DT78" s="869"/>
      <c r="DU78" s="869"/>
      <c r="DV78" s="869"/>
      <c r="DW78" s="869"/>
      <c r="DX78" s="869"/>
      <c r="DY78" s="869"/>
      <c r="DZ78" s="869"/>
      <c r="EA78" s="870"/>
      <c r="EB78" s="868"/>
      <c r="EC78" s="869"/>
      <c r="ED78" s="869"/>
      <c r="EE78" s="869"/>
      <c r="EF78" s="869"/>
      <c r="EG78" s="869"/>
      <c r="EH78" s="869"/>
      <c r="EI78" s="869"/>
      <c r="EJ78" s="869"/>
      <c r="EK78" s="869"/>
      <c r="EL78" s="870"/>
      <c r="EM78" s="868"/>
      <c r="EN78" s="869"/>
      <c r="EO78" s="869"/>
      <c r="EP78" s="869"/>
      <c r="EQ78" s="869"/>
      <c r="ER78" s="869"/>
      <c r="ES78" s="869"/>
      <c r="ET78" s="869"/>
      <c r="EU78" s="869"/>
      <c r="EV78" s="869"/>
      <c r="EW78" s="870"/>
      <c r="EX78" s="868"/>
      <c r="EY78" s="869"/>
      <c r="EZ78" s="869"/>
      <c r="FA78" s="869"/>
      <c r="FB78" s="869"/>
      <c r="FC78" s="869"/>
      <c r="FD78" s="869"/>
      <c r="FE78" s="869"/>
      <c r="FF78" s="869"/>
      <c r="FG78" s="869"/>
      <c r="FH78" s="870"/>
      <c r="FI78" s="868"/>
      <c r="FJ78" s="869"/>
      <c r="FK78" s="869"/>
      <c r="FL78" s="869"/>
      <c r="FM78" s="869"/>
      <c r="FN78" s="869"/>
      <c r="FO78" s="869"/>
      <c r="FP78" s="869"/>
      <c r="FQ78" s="869"/>
      <c r="FR78" s="869"/>
      <c r="FS78" s="870"/>
      <c r="FT78" s="868"/>
      <c r="FU78" s="869"/>
      <c r="FV78" s="869"/>
      <c r="FW78" s="869"/>
      <c r="FX78" s="869"/>
      <c r="FY78" s="869"/>
      <c r="FZ78" s="869"/>
      <c r="GA78" s="869"/>
      <c r="GB78" s="869"/>
      <c r="GC78" s="869"/>
      <c r="GD78" s="870"/>
      <c r="GE78" s="868"/>
      <c r="GF78" s="869"/>
      <c r="GG78" s="869"/>
      <c r="GH78" s="869"/>
      <c r="GI78" s="869"/>
      <c r="GJ78" s="869"/>
      <c r="GK78" s="869"/>
      <c r="GL78" s="869"/>
      <c r="GM78" s="869"/>
      <c r="GN78" s="869"/>
      <c r="GO78" s="870"/>
      <c r="GP78" s="868"/>
      <c r="GQ78" s="869"/>
      <c r="GR78" s="869"/>
      <c r="GS78" s="869"/>
      <c r="GT78" s="869"/>
      <c r="GU78" s="869"/>
      <c r="GV78" s="869"/>
      <c r="GW78" s="869"/>
      <c r="GX78" s="869"/>
      <c r="GY78" s="869"/>
      <c r="GZ78" s="870"/>
      <c r="HA78" s="868"/>
      <c r="HB78" s="869"/>
      <c r="HC78" s="869"/>
      <c r="HD78" s="869"/>
      <c r="HE78" s="869"/>
      <c r="HF78" s="869"/>
      <c r="HG78" s="869"/>
      <c r="HH78" s="869"/>
      <c r="HI78" s="869"/>
      <c r="HJ78" s="869"/>
      <c r="HK78" s="870"/>
      <c r="HL78" s="868"/>
      <c r="HM78" s="869"/>
      <c r="HN78" s="869"/>
      <c r="HO78" s="869"/>
      <c r="HP78" s="869"/>
      <c r="HQ78" s="869"/>
      <c r="HR78" s="869"/>
      <c r="HS78" s="869"/>
      <c r="HT78" s="869"/>
      <c r="HU78" s="869"/>
      <c r="HV78" s="870"/>
      <c r="HW78" s="868"/>
      <c r="HX78" s="869"/>
      <c r="HY78" s="869"/>
      <c r="HZ78" s="869"/>
      <c r="IA78" s="869"/>
      <c r="IB78" s="869"/>
      <c r="IC78" s="869"/>
      <c r="ID78" s="869"/>
      <c r="IE78" s="869"/>
      <c r="IF78" s="869"/>
      <c r="IG78" s="870"/>
      <c r="IH78" s="868"/>
      <c r="II78" s="869"/>
      <c r="IJ78" s="869"/>
      <c r="IK78" s="869"/>
      <c r="IL78" s="869"/>
      <c r="IM78" s="869"/>
      <c r="IN78" s="869"/>
      <c r="IO78" s="869"/>
      <c r="IP78" s="869"/>
      <c r="IQ78" s="869"/>
      <c r="IR78" s="870"/>
      <c r="IS78" s="55"/>
      <c r="IT78" s="55"/>
      <c r="IU78" s="55"/>
      <c r="IV78" s="68"/>
      <c r="IW78" s="47"/>
      <c r="IX78" s="728"/>
      <c r="IY78" s="731"/>
      <c r="IZ78" s="22"/>
      <c r="JA78" s="22"/>
      <c r="JB78" s="22"/>
      <c r="JC78" s="22"/>
      <c r="JD78" s="22"/>
      <c r="JE78" s="22"/>
      <c r="JF78" s="22"/>
      <c r="JG78" s="22"/>
      <c r="JH78" s="21"/>
      <c r="JI78" s="22"/>
      <c r="JJ78" s="22"/>
      <c r="JK78" s="22"/>
      <c r="JL78" s="22"/>
      <c r="JM78" s="22"/>
      <c r="JN78" s="22"/>
      <c r="JO78" s="22"/>
      <c r="JP78" s="22"/>
      <c r="JQ78" s="22"/>
      <c r="JR78" s="22"/>
      <c r="JS78" s="22"/>
      <c r="JT78" s="22"/>
      <c r="JU78" s="22"/>
      <c r="JV78" s="22"/>
      <c r="JW78" s="22"/>
      <c r="JX78" s="22"/>
      <c r="JY78" s="22"/>
      <c r="JZ78" s="22"/>
      <c r="KA78" s="22"/>
      <c r="KB78" s="22"/>
      <c r="KC78" s="22"/>
      <c r="KD78" s="22"/>
      <c r="KE78" s="22"/>
      <c r="KF78" s="22"/>
      <c r="KG78" s="22"/>
      <c r="KH78" s="22"/>
      <c r="KI78" s="22"/>
      <c r="KJ78" s="22"/>
      <c r="KK78" s="22"/>
      <c r="KL78" s="22"/>
      <c r="KM78" s="22"/>
      <c r="KN78" s="22"/>
      <c r="KO78" s="22"/>
      <c r="KP78" s="22"/>
      <c r="KQ78" s="22"/>
      <c r="KR78" s="22"/>
      <c r="KS78" s="22"/>
      <c r="KT78" s="22"/>
      <c r="KU78" s="22"/>
      <c r="KV78" s="22"/>
      <c r="KW78" s="22"/>
      <c r="KX78" s="22"/>
      <c r="KY78" s="22"/>
      <c r="KZ78" s="22"/>
      <c r="LA78" s="22"/>
      <c r="LB78" s="22"/>
      <c r="LC78" s="22"/>
      <c r="LD78" s="22"/>
      <c r="LE78" s="22"/>
      <c r="LF78" s="22"/>
      <c r="LG78" s="22"/>
      <c r="LH78" s="22"/>
      <c r="LI78" s="22"/>
      <c r="LJ78" s="23"/>
    </row>
    <row r="79" spans="2:322" ht="3.65" customHeight="1">
      <c r="B79" s="21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3"/>
      <c r="AP79" s="22"/>
      <c r="AQ79" s="22"/>
      <c r="AR79" s="22"/>
      <c r="AS79" s="22"/>
      <c r="AT79" s="22"/>
      <c r="AU79" s="22"/>
      <c r="AV79" s="22"/>
      <c r="AW79" s="22"/>
      <c r="AX79" s="727"/>
      <c r="AY79" s="728"/>
      <c r="AZ79" s="47"/>
      <c r="BA79" s="332" t="str">
        <f>_xlfn.IFS(BE79="+NB","200",BE79="+NI","400",BE79="+NE","720",BE79="+NL","800",BE79="+NE*","1120")</f>
        <v>400</v>
      </c>
      <c r="BB79" s="326"/>
      <c r="BC79" s="326"/>
      <c r="BD79" s="331"/>
      <c r="BE79" s="880" t="s">
        <v>57</v>
      </c>
      <c r="BF79" s="881"/>
      <c r="BG79" s="881"/>
      <c r="BH79" s="881"/>
      <c r="BI79" s="881"/>
      <c r="BJ79" s="881"/>
      <c r="BK79" s="982" t="s">
        <v>60</v>
      </c>
      <c r="BL79" s="982"/>
      <c r="BM79" s="982"/>
      <c r="BN79" s="982"/>
      <c r="BO79" s="982"/>
      <c r="BP79" s="982"/>
      <c r="BQ79" s="982"/>
      <c r="BR79" s="982"/>
      <c r="BS79" s="982"/>
      <c r="BT79" s="985" t="s">
        <v>55</v>
      </c>
      <c r="BU79" s="985"/>
      <c r="BV79" s="985"/>
      <c r="BW79" s="985"/>
      <c r="BX79" s="986"/>
      <c r="BY79" s="872">
        <v>400</v>
      </c>
      <c r="BZ79" s="872"/>
      <c r="CA79" s="872"/>
      <c r="CB79" s="872"/>
      <c r="CC79" s="872"/>
      <c r="CD79" s="872"/>
      <c r="CE79" s="872"/>
      <c r="CF79" s="872"/>
      <c r="CG79" s="872"/>
      <c r="CH79" s="872"/>
      <c r="CI79" s="873"/>
      <c r="CJ79" s="871" t="str">
        <f>IFERROR(VLOOKUP(CR33,BD!$B:$D,3,FALSE),"-")</f>
        <v>1017015</v>
      </c>
      <c r="CK79" s="872"/>
      <c r="CL79" s="872"/>
      <c r="CM79" s="872"/>
      <c r="CN79" s="872"/>
      <c r="CO79" s="872"/>
      <c r="CP79" s="872"/>
      <c r="CQ79" s="872"/>
      <c r="CR79" s="872"/>
      <c r="CS79" s="872"/>
      <c r="CT79" s="873"/>
      <c r="CU79" s="871" t="str">
        <f>IFERROR(IF(BC51="30",VLOOKUP(CY33,BD!$B:$D,3,FALSE),"-"),"-")</f>
        <v>-</v>
      </c>
      <c r="CV79" s="872"/>
      <c r="CW79" s="872"/>
      <c r="CX79" s="872"/>
      <c r="CY79" s="872"/>
      <c r="CZ79" s="872"/>
      <c r="DA79" s="872"/>
      <c r="DB79" s="872"/>
      <c r="DC79" s="872"/>
      <c r="DD79" s="872"/>
      <c r="DE79" s="873"/>
      <c r="DF79" s="871" t="str">
        <f>IFERROR(IF(BC51&gt;="31",VLOOKUP(DJ33,BD!$B:$D,3,FALSE),"-"),"-")</f>
        <v>1014104</v>
      </c>
      <c r="DG79" s="872"/>
      <c r="DH79" s="872"/>
      <c r="DI79" s="872"/>
      <c r="DJ79" s="872"/>
      <c r="DK79" s="872"/>
      <c r="DL79" s="872"/>
      <c r="DM79" s="872"/>
      <c r="DN79" s="872"/>
      <c r="DO79" s="872"/>
      <c r="DP79" s="873"/>
      <c r="DQ79" s="871" t="str">
        <f>IFERROR(VLOOKUP(DY33,BD!$B:$D,3,FALSE),"-")</f>
        <v>1014028</v>
      </c>
      <c r="DR79" s="872"/>
      <c r="DS79" s="872"/>
      <c r="DT79" s="872"/>
      <c r="DU79" s="872"/>
      <c r="DV79" s="872"/>
      <c r="DW79" s="872"/>
      <c r="DX79" s="872"/>
      <c r="DY79" s="872"/>
      <c r="DZ79" s="872"/>
      <c r="EA79" s="873"/>
      <c r="EB79" s="871" t="str">
        <f>IFERROR(IF(BY79&lt;&gt;"",VLOOKUP(EF33,BD!$B:$D,3,FALSE),"-"),"-")</f>
        <v>1014055</v>
      </c>
      <c r="EC79" s="872"/>
      <c r="ED79" s="872"/>
      <c r="EE79" s="872"/>
      <c r="EF79" s="872"/>
      <c r="EG79" s="872"/>
      <c r="EH79" s="872"/>
      <c r="EI79" s="872"/>
      <c r="EJ79" s="872"/>
      <c r="EK79" s="872"/>
      <c r="EL79" s="873"/>
      <c r="EM79" s="871" t="str">
        <f>IFERROR(VLOOKUP(EU33,BD!$B:$D,3,FALSE),"-")</f>
        <v>1010053</v>
      </c>
      <c r="EN79" s="872"/>
      <c r="EO79" s="872"/>
      <c r="EP79" s="872"/>
      <c r="EQ79" s="872"/>
      <c r="ER79" s="872"/>
      <c r="ES79" s="872"/>
      <c r="ET79" s="872"/>
      <c r="EU79" s="872"/>
      <c r="EV79" s="872"/>
      <c r="EW79" s="873"/>
      <c r="EX79" s="871" t="str">
        <f>IFERROR(VLOOKUP(FF33,BD!$B:$D,3,FALSE),"-")</f>
        <v>1014253</v>
      </c>
      <c r="EY79" s="872"/>
      <c r="EZ79" s="872"/>
      <c r="FA79" s="872"/>
      <c r="FB79" s="872"/>
      <c r="FC79" s="872"/>
      <c r="FD79" s="872"/>
      <c r="FE79" s="872"/>
      <c r="FF79" s="872"/>
      <c r="FG79" s="872"/>
      <c r="FH79" s="873"/>
      <c r="FI79" s="871"/>
      <c r="FJ79" s="872"/>
      <c r="FK79" s="872"/>
      <c r="FL79" s="872"/>
      <c r="FM79" s="872"/>
      <c r="FN79" s="872"/>
      <c r="FO79" s="872"/>
      <c r="FP79" s="872"/>
      <c r="FQ79" s="872"/>
      <c r="FR79" s="872"/>
      <c r="FS79" s="873"/>
      <c r="FT79" s="871"/>
      <c r="FU79" s="872"/>
      <c r="FV79" s="872"/>
      <c r="FW79" s="872"/>
      <c r="FX79" s="872"/>
      <c r="FY79" s="872"/>
      <c r="FZ79" s="872"/>
      <c r="GA79" s="872"/>
      <c r="GB79" s="872"/>
      <c r="GC79" s="872"/>
      <c r="GD79" s="873"/>
      <c r="GE79" s="871" t="str">
        <f>IFERROR(VLOOKUP(GE32,BD!$B:$D,3,FALSE),"-")</f>
        <v>-</v>
      </c>
      <c r="GF79" s="872"/>
      <c r="GG79" s="872"/>
      <c r="GH79" s="872"/>
      <c r="GI79" s="872"/>
      <c r="GJ79" s="872"/>
      <c r="GK79" s="872"/>
      <c r="GL79" s="872"/>
      <c r="GM79" s="872"/>
      <c r="GN79" s="872"/>
      <c r="GO79" s="873"/>
      <c r="GP79" s="871" t="str">
        <f>IFERROR(VLOOKUP(GT33,BD!$B:$D,3,FALSE),"-")</f>
        <v>1021041</v>
      </c>
      <c r="GQ79" s="872"/>
      <c r="GR79" s="872"/>
      <c r="GS79" s="872"/>
      <c r="GT79" s="872"/>
      <c r="GU79" s="872"/>
      <c r="GV79" s="872"/>
      <c r="GW79" s="872"/>
      <c r="GX79" s="872"/>
      <c r="GY79" s="872"/>
      <c r="GZ79" s="873"/>
      <c r="HA79" s="871" t="str">
        <f>IFERROR(VLOOKUP(HE33,BD!$B:$D,3,FALSE),"-")</f>
        <v>1014300</v>
      </c>
      <c r="HB79" s="872"/>
      <c r="HC79" s="872"/>
      <c r="HD79" s="872"/>
      <c r="HE79" s="872"/>
      <c r="HF79" s="872"/>
      <c r="HG79" s="872"/>
      <c r="HH79" s="872"/>
      <c r="HI79" s="872"/>
      <c r="HJ79" s="872"/>
      <c r="HK79" s="873"/>
      <c r="HL79" s="871" t="str">
        <f>IFERROR(VLOOKUP(HL32,BD!$B:$D,3,FALSE),"-")</f>
        <v>1014500</v>
      </c>
      <c r="HM79" s="872"/>
      <c r="HN79" s="872"/>
      <c r="HO79" s="872"/>
      <c r="HP79" s="872"/>
      <c r="HQ79" s="872"/>
      <c r="HR79" s="872"/>
      <c r="HS79" s="872"/>
      <c r="HT79" s="872"/>
      <c r="HU79" s="872"/>
      <c r="HV79" s="873"/>
      <c r="HW79" s="871" t="str">
        <f>IFERROR(VLOOKUP(IE33,BD!$B:$D,3,FALSE),"-")</f>
        <v>1010176</v>
      </c>
      <c r="HX79" s="872"/>
      <c r="HY79" s="872"/>
      <c r="HZ79" s="872"/>
      <c r="IA79" s="872"/>
      <c r="IB79" s="872"/>
      <c r="IC79" s="872"/>
      <c r="ID79" s="872"/>
      <c r="IE79" s="872"/>
      <c r="IF79" s="872"/>
      <c r="IG79" s="873"/>
      <c r="IH79" s="871" t="str">
        <f>IFERROR(VLOOKUP(IL33,BD!$B:$D,3,FALSE),"-")</f>
        <v>1010176</v>
      </c>
      <c r="II79" s="872"/>
      <c r="IJ79" s="872"/>
      <c r="IK79" s="872"/>
      <c r="IL79" s="872"/>
      <c r="IM79" s="872"/>
      <c r="IN79" s="872"/>
      <c r="IO79" s="872"/>
      <c r="IP79" s="872"/>
      <c r="IQ79" s="872"/>
      <c r="IR79" s="873"/>
      <c r="IS79" s="55"/>
      <c r="IT79" s="55"/>
      <c r="IU79" s="55"/>
      <c r="IV79" s="68"/>
      <c r="IW79" s="47"/>
      <c r="IX79" s="728"/>
      <c r="IY79" s="731"/>
      <c r="IZ79" s="22"/>
      <c r="JA79" s="22"/>
      <c r="JB79" s="22"/>
      <c r="JC79" s="22"/>
      <c r="JD79" s="22"/>
      <c r="JE79" s="22"/>
      <c r="JF79" s="22"/>
      <c r="JG79" s="22"/>
      <c r="JH79" s="21"/>
      <c r="JI79" s="22"/>
      <c r="JJ79" s="22"/>
      <c r="JK79" s="22"/>
      <c r="JL79" s="22"/>
      <c r="JM79" s="22"/>
      <c r="JN79" s="22"/>
      <c r="JO79" s="22"/>
      <c r="JP79" s="22"/>
      <c r="JQ79" s="22"/>
      <c r="JR79" s="22"/>
      <c r="JS79" s="22"/>
      <c r="JT79" s="22"/>
      <c r="JU79" s="22"/>
      <c r="JV79" s="22"/>
      <c r="JW79" s="22"/>
      <c r="JX79" s="22"/>
      <c r="JY79" s="22"/>
      <c r="JZ79" s="22"/>
      <c r="KA79" s="22"/>
      <c r="KB79" s="22"/>
      <c r="KC79" s="22"/>
      <c r="KD79" s="22"/>
      <c r="KE79" s="22"/>
      <c r="KF79" s="22"/>
      <c r="KG79" s="22"/>
      <c r="KH79" s="22"/>
      <c r="KI79" s="22"/>
      <c r="KJ79" s="22"/>
      <c r="KK79" s="22"/>
      <c r="KL79" s="22"/>
      <c r="KM79" s="22"/>
      <c r="KN79" s="22"/>
      <c r="KO79" s="22"/>
      <c r="KP79" s="22"/>
      <c r="KQ79" s="22"/>
      <c r="KR79" s="22"/>
      <c r="KS79" s="22"/>
      <c r="KT79" s="22"/>
      <c r="KU79" s="22"/>
      <c r="KV79" s="22"/>
      <c r="KW79" s="22"/>
      <c r="KX79" s="22"/>
      <c r="KY79" s="22"/>
      <c r="KZ79" s="22"/>
      <c r="LA79" s="22"/>
      <c r="LB79" s="22"/>
      <c r="LC79" s="22"/>
      <c r="LD79" s="22"/>
      <c r="LE79" s="22"/>
      <c r="LF79" s="22"/>
      <c r="LG79" s="22"/>
      <c r="LH79" s="22"/>
      <c r="LI79" s="22"/>
      <c r="LJ79" s="23"/>
    </row>
    <row r="80" spans="2:322" ht="3.65" customHeight="1">
      <c r="B80" s="21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3"/>
      <c r="AP80" s="22"/>
      <c r="AQ80" s="22"/>
      <c r="AR80" s="22"/>
      <c r="AS80" s="22"/>
      <c r="AT80" s="22"/>
      <c r="AU80" s="22"/>
      <c r="AV80" s="22"/>
      <c r="AW80" s="22"/>
      <c r="AX80" s="727"/>
      <c r="AY80" s="728"/>
      <c r="AZ80" s="47"/>
      <c r="BA80" s="332"/>
      <c r="BB80" s="326"/>
      <c r="BC80" s="326"/>
      <c r="BD80" s="331"/>
      <c r="BE80" s="882"/>
      <c r="BF80" s="883"/>
      <c r="BG80" s="883"/>
      <c r="BH80" s="883"/>
      <c r="BI80" s="883"/>
      <c r="BJ80" s="883"/>
      <c r="BK80" s="983"/>
      <c r="BL80" s="983"/>
      <c r="BM80" s="983"/>
      <c r="BN80" s="983"/>
      <c r="BO80" s="983"/>
      <c r="BP80" s="983"/>
      <c r="BQ80" s="983"/>
      <c r="BR80" s="983"/>
      <c r="BS80" s="983"/>
      <c r="BT80" s="987"/>
      <c r="BU80" s="987"/>
      <c r="BV80" s="987"/>
      <c r="BW80" s="987"/>
      <c r="BX80" s="988"/>
      <c r="BY80" s="875"/>
      <c r="BZ80" s="875"/>
      <c r="CA80" s="875"/>
      <c r="CB80" s="875"/>
      <c r="CC80" s="875"/>
      <c r="CD80" s="875"/>
      <c r="CE80" s="875"/>
      <c r="CF80" s="875"/>
      <c r="CG80" s="875"/>
      <c r="CH80" s="875"/>
      <c r="CI80" s="876"/>
      <c r="CJ80" s="874"/>
      <c r="CK80" s="875"/>
      <c r="CL80" s="875"/>
      <c r="CM80" s="875"/>
      <c r="CN80" s="875"/>
      <c r="CO80" s="875"/>
      <c r="CP80" s="875"/>
      <c r="CQ80" s="875"/>
      <c r="CR80" s="875"/>
      <c r="CS80" s="875"/>
      <c r="CT80" s="876"/>
      <c r="CU80" s="874"/>
      <c r="CV80" s="875"/>
      <c r="CW80" s="875"/>
      <c r="CX80" s="875"/>
      <c r="CY80" s="875"/>
      <c r="CZ80" s="875"/>
      <c r="DA80" s="875"/>
      <c r="DB80" s="875"/>
      <c r="DC80" s="875"/>
      <c r="DD80" s="875"/>
      <c r="DE80" s="876"/>
      <c r="DF80" s="874"/>
      <c r="DG80" s="875"/>
      <c r="DH80" s="875"/>
      <c r="DI80" s="875"/>
      <c r="DJ80" s="875"/>
      <c r="DK80" s="875"/>
      <c r="DL80" s="875"/>
      <c r="DM80" s="875"/>
      <c r="DN80" s="875"/>
      <c r="DO80" s="875"/>
      <c r="DP80" s="876"/>
      <c r="DQ80" s="874"/>
      <c r="DR80" s="875"/>
      <c r="DS80" s="875"/>
      <c r="DT80" s="875"/>
      <c r="DU80" s="875"/>
      <c r="DV80" s="875"/>
      <c r="DW80" s="875"/>
      <c r="DX80" s="875"/>
      <c r="DY80" s="875"/>
      <c r="DZ80" s="875"/>
      <c r="EA80" s="876"/>
      <c r="EB80" s="874"/>
      <c r="EC80" s="875"/>
      <c r="ED80" s="875"/>
      <c r="EE80" s="875"/>
      <c r="EF80" s="875"/>
      <c r="EG80" s="875"/>
      <c r="EH80" s="875"/>
      <c r="EI80" s="875"/>
      <c r="EJ80" s="875"/>
      <c r="EK80" s="875"/>
      <c r="EL80" s="876"/>
      <c r="EM80" s="874"/>
      <c r="EN80" s="875"/>
      <c r="EO80" s="875"/>
      <c r="EP80" s="875"/>
      <c r="EQ80" s="875"/>
      <c r="ER80" s="875"/>
      <c r="ES80" s="875"/>
      <c r="ET80" s="875"/>
      <c r="EU80" s="875"/>
      <c r="EV80" s="875"/>
      <c r="EW80" s="876"/>
      <c r="EX80" s="874"/>
      <c r="EY80" s="875"/>
      <c r="EZ80" s="875"/>
      <c r="FA80" s="875"/>
      <c r="FB80" s="875"/>
      <c r="FC80" s="875"/>
      <c r="FD80" s="875"/>
      <c r="FE80" s="875"/>
      <c r="FF80" s="875"/>
      <c r="FG80" s="875"/>
      <c r="FH80" s="876"/>
      <c r="FI80" s="874"/>
      <c r="FJ80" s="875"/>
      <c r="FK80" s="875"/>
      <c r="FL80" s="875"/>
      <c r="FM80" s="875"/>
      <c r="FN80" s="875"/>
      <c r="FO80" s="875"/>
      <c r="FP80" s="875"/>
      <c r="FQ80" s="875"/>
      <c r="FR80" s="875"/>
      <c r="FS80" s="876"/>
      <c r="FT80" s="874"/>
      <c r="FU80" s="875"/>
      <c r="FV80" s="875"/>
      <c r="FW80" s="875"/>
      <c r="FX80" s="875"/>
      <c r="FY80" s="875"/>
      <c r="FZ80" s="875"/>
      <c r="GA80" s="875"/>
      <c r="GB80" s="875"/>
      <c r="GC80" s="875"/>
      <c r="GD80" s="876"/>
      <c r="GE80" s="874"/>
      <c r="GF80" s="875"/>
      <c r="GG80" s="875"/>
      <c r="GH80" s="875"/>
      <c r="GI80" s="875"/>
      <c r="GJ80" s="875"/>
      <c r="GK80" s="875"/>
      <c r="GL80" s="875"/>
      <c r="GM80" s="875"/>
      <c r="GN80" s="875"/>
      <c r="GO80" s="876"/>
      <c r="GP80" s="874"/>
      <c r="GQ80" s="875"/>
      <c r="GR80" s="875"/>
      <c r="GS80" s="875"/>
      <c r="GT80" s="875"/>
      <c r="GU80" s="875"/>
      <c r="GV80" s="875"/>
      <c r="GW80" s="875"/>
      <c r="GX80" s="875"/>
      <c r="GY80" s="875"/>
      <c r="GZ80" s="876"/>
      <c r="HA80" s="874"/>
      <c r="HB80" s="875"/>
      <c r="HC80" s="875"/>
      <c r="HD80" s="875"/>
      <c r="HE80" s="875"/>
      <c r="HF80" s="875"/>
      <c r="HG80" s="875"/>
      <c r="HH80" s="875"/>
      <c r="HI80" s="875"/>
      <c r="HJ80" s="875"/>
      <c r="HK80" s="876"/>
      <c r="HL80" s="874"/>
      <c r="HM80" s="875"/>
      <c r="HN80" s="875"/>
      <c r="HO80" s="875"/>
      <c r="HP80" s="875"/>
      <c r="HQ80" s="875"/>
      <c r="HR80" s="875"/>
      <c r="HS80" s="875"/>
      <c r="HT80" s="875"/>
      <c r="HU80" s="875"/>
      <c r="HV80" s="876"/>
      <c r="HW80" s="874"/>
      <c r="HX80" s="875"/>
      <c r="HY80" s="875"/>
      <c r="HZ80" s="875"/>
      <c r="IA80" s="875"/>
      <c r="IB80" s="875"/>
      <c r="IC80" s="875"/>
      <c r="ID80" s="875"/>
      <c r="IE80" s="875"/>
      <c r="IF80" s="875"/>
      <c r="IG80" s="876"/>
      <c r="IH80" s="874"/>
      <c r="II80" s="875"/>
      <c r="IJ80" s="875"/>
      <c r="IK80" s="875"/>
      <c r="IL80" s="875"/>
      <c r="IM80" s="875"/>
      <c r="IN80" s="875"/>
      <c r="IO80" s="875"/>
      <c r="IP80" s="875"/>
      <c r="IQ80" s="875"/>
      <c r="IR80" s="876"/>
      <c r="IS80" s="55"/>
      <c r="IT80" s="55"/>
      <c r="IU80" s="55"/>
      <c r="IV80" s="68"/>
      <c r="IW80" s="47"/>
      <c r="IX80" s="728"/>
      <c r="IY80" s="731"/>
      <c r="IZ80" s="22"/>
      <c r="JA80" s="22"/>
      <c r="JB80" s="22"/>
      <c r="JC80" s="22"/>
      <c r="JD80" s="22"/>
      <c r="JE80" s="22"/>
      <c r="JF80" s="22"/>
      <c r="JG80" s="22"/>
      <c r="JH80" s="21"/>
      <c r="JI80" s="22"/>
      <c r="JJ80" s="22"/>
      <c r="JK80" s="22"/>
      <c r="JL80" s="22"/>
      <c r="JM80" s="22"/>
      <c r="JN80" s="22"/>
      <c r="JO80" s="22"/>
      <c r="JP80" s="22"/>
      <c r="JQ80" s="22"/>
      <c r="JR80" s="22"/>
      <c r="JS80" s="22"/>
      <c r="JT80" s="22"/>
      <c r="JU80" s="22"/>
      <c r="JV80" s="22"/>
      <c r="JW80" s="22"/>
      <c r="JX80" s="22"/>
      <c r="JY80" s="22"/>
      <c r="JZ80" s="22"/>
      <c r="KA80" s="22"/>
      <c r="KB80" s="22"/>
      <c r="KC80" s="22"/>
      <c r="KD80" s="22"/>
      <c r="KE80" s="22"/>
      <c r="KF80" s="22"/>
      <c r="KG80" s="22"/>
      <c r="KH80" s="22"/>
      <c r="KI80" s="22"/>
      <c r="KJ80" s="22"/>
      <c r="KK80" s="22"/>
      <c r="KL80" s="22"/>
      <c r="KM80" s="22"/>
      <c r="KN80" s="22"/>
      <c r="KO80" s="22"/>
      <c r="KP80" s="22"/>
      <c r="KQ80" s="22"/>
      <c r="KR80" s="22"/>
      <c r="KS80" s="22"/>
      <c r="KT80" s="22"/>
      <c r="KU80" s="22"/>
      <c r="KV80" s="22"/>
      <c r="KW80" s="22"/>
      <c r="KX80" s="22"/>
      <c r="KY80" s="22"/>
      <c r="KZ80" s="22"/>
      <c r="LA80" s="22"/>
      <c r="LB80" s="22"/>
      <c r="LC80" s="22"/>
      <c r="LD80" s="22"/>
      <c r="LE80" s="22"/>
      <c r="LF80" s="22"/>
      <c r="LG80" s="22"/>
      <c r="LH80" s="22"/>
      <c r="LI80" s="22"/>
      <c r="LJ80" s="23"/>
    </row>
    <row r="81" spans="2:322" ht="3.65" customHeight="1"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3"/>
      <c r="AP81" s="22"/>
      <c r="AQ81" s="22"/>
      <c r="AR81" s="22"/>
      <c r="AS81" s="22"/>
      <c r="AT81" s="22"/>
      <c r="AU81" s="22"/>
      <c r="AV81" s="22"/>
      <c r="AW81" s="22"/>
      <c r="AX81" s="727"/>
      <c r="AY81" s="728"/>
      <c r="AZ81" s="47"/>
      <c r="BA81" s="332" t="str">
        <f>IF(BE79&lt;&gt;"","VERDADERO","")</f>
        <v>VERDADERO</v>
      </c>
      <c r="BB81" s="326"/>
      <c r="BC81" s="326"/>
      <c r="BD81" s="331"/>
      <c r="BE81" s="882"/>
      <c r="BF81" s="883"/>
      <c r="BG81" s="883"/>
      <c r="BH81" s="883"/>
      <c r="BI81" s="883"/>
      <c r="BJ81" s="883"/>
      <c r="BK81" s="983"/>
      <c r="BL81" s="983"/>
      <c r="BM81" s="983"/>
      <c r="BN81" s="983"/>
      <c r="BO81" s="983"/>
      <c r="BP81" s="983"/>
      <c r="BQ81" s="983"/>
      <c r="BR81" s="983"/>
      <c r="BS81" s="983"/>
      <c r="BT81" s="987"/>
      <c r="BU81" s="987"/>
      <c r="BV81" s="987"/>
      <c r="BW81" s="987"/>
      <c r="BX81" s="988"/>
      <c r="BY81" s="875"/>
      <c r="BZ81" s="875"/>
      <c r="CA81" s="875"/>
      <c r="CB81" s="875"/>
      <c r="CC81" s="875"/>
      <c r="CD81" s="875"/>
      <c r="CE81" s="875"/>
      <c r="CF81" s="875"/>
      <c r="CG81" s="875"/>
      <c r="CH81" s="875"/>
      <c r="CI81" s="876"/>
      <c r="CJ81" s="874"/>
      <c r="CK81" s="875"/>
      <c r="CL81" s="875"/>
      <c r="CM81" s="875"/>
      <c r="CN81" s="875"/>
      <c r="CO81" s="875"/>
      <c r="CP81" s="875"/>
      <c r="CQ81" s="875"/>
      <c r="CR81" s="875"/>
      <c r="CS81" s="875"/>
      <c r="CT81" s="876"/>
      <c r="CU81" s="874"/>
      <c r="CV81" s="875"/>
      <c r="CW81" s="875"/>
      <c r="CX81" s="875"/>
      <c r="CY81" s="875"/>
      <c r="CZ81" s="875"/>
      <c r="DA81" s="875"/>
      <c r="DB81" s="875"/>
      <c r="DC81" s="875"/>
      <c r="DD81" s="875"/>
      <c r="DE81" s="876"/>
      <c r="DF81" s="874"/>
      <c r="DG81" s="875"/>
      <c r="DH81" s="875"/>
      <c r="DI81" s="875"/>
      <c r="DJ81" s="875"/>
      <c r="DK81" s="875"/>
      <c r="DL81" s="875"/>
      <c r="DM81" s="875"/>
      <c r="DN81" s="875"/>
      <c r="DO81" s="875"/>
      <c r="DP81" s="876"/>
      <c r="DQ81" s="874"/>
      <c r="DR81" s="875"/>
      <c r="DS81" s="875"/>
      <c r="DT81" s="875"/>
      <c r="DU81" s="875"/>
      <c r="DV81" s="875"/>
      <c r="DW81" s="875"/>
      <c r="DX81" s="875"/>
      <c r="DY81" s="875"/>
      <c r="DZ81" s="875"/>
      <c r="EA81" s="876"/>
      <c r="EB81" s="874"/>
      <c r="EC81" s="875"/>
      <c r="ED81" s="875"/>
      <c r="EE81" s="875"/>
      <c r="EF81" s="875"/>
      <c r="EG81" s="875"/>
      <c r="EH81" s="875"/>
      <c r="EI81" s="875"/>
      <c r="EJ81" s="875"/>
      <c r="EK81" s="875"/>
      <c r="EL81" s="876"/>
      <c r="EM81" s="874"/>
      <c r="EN81" s="875"/>
      <c r="EO81" s="875"/>
      <c r="EP81" s="875"/>
      <c r="EQ81" s="875"/>
      <c r="ER81" s="875"/>
      <c r="ES81" s="875"/>
      <c r="ET81" s="875"/>
      <c r="EU81" s="875"/>
      <c r="EV81" s="875"/>
      <c r="EW81" s="876"/>
      <c r="EX81" s="874"/>
      <c r="EY81" s="875"/>
      <c r="EZ81" s="875"/>
      <c r="FA81" s="875"/>
      <c r="FB81" s="875"/>
      <c r="FC81" s="875"/>
      <c r="FD81" s="875"/>
      <c r="FE81" s="875"/>
      <c r="FF81" s="875"/>
      <c r="FG81" s="875"/>
      <c r="FH81" s="876"/>
      <c r="FI81" s="874"/>
      <c r="FJ81" s="875"/>
      <c r="FK81" s="875"/>
      <c r="FL81" s="875"/>
      <c r="FM81" s="875"/>
      <c r="FN81" s="875"/>
      <c r="FO81" s="875"/>
      <c r="FP81" s="875"/>
      <c r="FQ81" s="875"/>
      <c r="FR81" s="875"/>
      <c r="FS81" s="876"/>
      <c r="FT81" s="874"/>
      <c r="FU81" s="875"/>
      <c r="FV81" s="875"/>
      <c r="FW81" s="875"/>
      <c r="FX81" s="875"/>
      <c r="FY81" s="875"/>
      <c r="FZ81" s="875"/>
      <c r="GA81" s="875"/>
      <c r="GB81" s="875"/>
      <c r="GC81" s="875"/>
      <c r="GD81" s="876"/>
      <c r="GE81" s="874"/>
      <c r="GF81" s="875"/>
      <c r="GG81" s="875"/>
      <c r="GH81" s="875"/>
      <c r="GI81" s="875"/>
      <c r="GJ81" s="875"/>
      <c r="GK81" s="875"/>
      <c r="GL81" s="875"/>
      <c r="GM81" s="875"/>
      <c r="GN81" s="875"/>
      <c r="GO81" s="876"/>
      <c r="GP81" s="874"/>
      <c r="GQ81" s="875"/>
      <c r="GR81" s="875"/>
      <c r="GS81" s="875"/>
      <c r="GT81" s="875"/>
      <c r="GU81" s="875"/>
      <c r="GV81" s="875"/>
      <c r="GW81" s="875"/>
      <c r="GX81" s="875"/>
      <c r="GY81" s="875"/>
      <c r="GZ81" s="876"/>
      <c r="HA81" s="874"/>
      <c r="HB81" s="875"/>
      <c r="HC81" s="875"/>
      <c r="HD81" s="875"/>
      <c r="HE81" s="875"/>
      <c r="HF81" s="875"/>
      <c r="HG81" s="875"/>
      <c r="HH81" s="875"/>
      <c r="HI81" s="875"/>
      <c r="HJ81" s="875"/>
      <c r="HK81" s="876"/>
      <c r="HL81" s="874"/>
      <c r="HM81" s="875"/>
      <c r="HN81" s="875"/>
      <c r="HO81" s="875"/>
      <c r="HP81" s="875"/>
      <c r="HQ81" s="875"/>
      <c r="HR81" s="875"/>
      <c r="HS81" s="875"/>
      <c r="HT81" s="875"/>
      <c r="HU81" s="875"/>
      <c r="HV81" s="876"/>
      <c r="HW81" s="874"/>
      <c r="HX81" s="875"/>
      <c r="HY81" s="875"/>
      <c r="HZ81" s="875"/>
      <c r="IA81" s="875"/>
      <c r="IB81" s="875"/>
      <c r="IC81" s="875"/>
      <c r="ID81" s="875"/>
      <c r="IE81" s="875"/>
      <c r="IF81" s="875"/>
      <c r="IG81" s="876"/>
      <c r="IH81" s="874"/>
      <c r="II81" s="875"/>
      <c r="IJ81" s="875"/>
      <c r="IK81" s="875"/>
      <c r="IL81" s="875"/>
      <c r="IM81" s="875"/>
      <c r="IN81" s="875"/>
      <c r="IO81" s="875"/>
      <c r="IP81" s="875"/>
      <c r="IQ81" s="875"/>
      <c r="IR81" s="876"/>
      <c r="IS81" s="55"/>
      <c r="IT81" s="55"/>
      <c r="IU81" s="55"/>
      <c r="IV81" s="68"/>
      <c r="IW81" s="47"/>
      <c r="IX81" s="728"/>
      <c r="IY81" s="731"/>
      <c r="IZ81" s="22"/>
      <c r="JA81" s="22"/>
      <c r="JB81" s="22"/>
      <c r="JC81" s="22"/>
      <c r="JD81" s="22"/>
      <c r="JE81" s="22"/>
      <c r="JF81" s="22"/>
      <c r="JG81" s="22"/>
      <c r="JH81" s="21"/>
      <c r="JI81" s="22"/>
      <c r="JJ81" s="22"/>
      <c r="JK81" s="22"/>
      <c r="JL81" s="22"/>
      <c r="JM81" s="22"/>
      <c r="JN81" s="22"/>
      <c r="JO81" s="22"/>
      <c r="JP81" s="22"/>
      <c r="JQ81" s="22"/>
      <c r="JR81" s="22"/>
      <c r="JS81" s="22"/>
      <c r="JT81" s="22"/>
      <c r="JU81" s="22"/>
      <c r="JV81" s="22"/>
      <c r="JW81" s="22"/>
      <c r="JX81" s="22"/>
      <c r="JY81" s="22"/>
      <c r="JZ81" s="22"/>
      <c r="KA81" s="22"/>
      <c r="KB81" s="22"/>
      <c r="KC81" s="22"/>
      <c r="KD81" s="22"/>
      <c r="KE81" s="22"/>
      <c r="KF81" s="22"/>
      <c r="KG81" s="22"/>
      <c r="KH81" s="22"/>
      <c r="KI81" s="22"/>
      <c r="KJ81" s="22"/>
      <c r="KK81" s="22"/>
      <c r="KL81" s="22"/>
      <c r="KM81" s="22"/>
      <c r="KN81" s="22"/>
      <c r="KO81" s="22"/>
      <c r="KP81" s="22"/>
      <c r="KQ81" s="22"/>
      <c r="KR81" s="22"/>
      <c r="KS81" s="22"/>
      <c r="KT81" s="22"/>
      <c r="KU81" s="22"/>
      <c r="KV81" s="22"/>
      <c r="KW81" s="22"/>
      <c r="KX81" s="22"/>
      <c r="KY81" s="22"/>
      <c r="KZ81" s="22"/>
      <c r="LA81" s="22"/>
      <c r="LB81" s="22"/>
      <c r="LC81" s="22"/>
      <c r="LD81" s="22"/>
      <c r="LE81" s="22"/>
      <c r="LF81" s="22"/>
      <c r="LG81" s="22"/>
      <c r="LH81" s="22"/>
      <c r="LI81" s="22"/>
      <c r="LJ81" s="23"/>
    </row>
    <row r="82" spans="2:322" ht="3.65" customHeight="1">
      <c r="B82" s="21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3"/>
      <c r="AP82" s="22"/>
      <c r="AQ82" s="22"/>
      <c r="AR82" s="22"/>
      <c r="AS82" s="22"/>
      <c r="AT82" s="22"/>
      <c r="AU82" s="22"/>
      <c r="AV82" s="22"/>
      <c r="AW82" s="22"/>
      <c r="AX82" s="729"/>
      <c r="AY82" s="730"/>
      <c r="AZ82" s="48"/>
      <c r="BA82" s="332"/>
      <c r="BB82" s="326"/>
      <c r="BC82" s="326"/>
      <c r="BD82" s="331"/>
      <c r="BE82" s="882"/>
      <c r="BF82" s="883"/>
      <c r="BG82" s="883"/>
      <c r="BH82" s="883"/>
      <c r="BI82" s="883"/>
      <c r="BJ82" s="883"/>
      <c r="BK82" s="983"/>
      <c r="BL82" s="983"/>
      <c r="BM82" s="983"/>
      <c r="BN82" s="983"/>
      <c r="BO82" s="983"/>
      <c r="BP82" s="983"/>
      <c r="BQ82" s="983"/>
      <c r="BR82" s="983"/>
      <c r="BS82" s="983"/>
      <c r="BT82" s="987"/>
      <c r="BU82" s="987"/>
      <c r="BV82" s="987"/>
      <c r="BW82" s="987"/>
      <c r="BX82" s="988"/>
      <c r="BY82" s="875"/>
      <c r="BZ82" s="875"/>
      <c r="CA82" s="875"/>
      <c r="CB82" s="875"/>
      <c r="CC82" s="875"/>
      <c r="CD82" s="875"/>
      <c r="CE82" s="875"/>
      <c r="CF82" s="875"/>
      <c r="CG82" s="875"/>
      <c r="CH82" s="875"/>
      <c r="CI82" s="876"/>
      <c r="CJ82" s="874"/>
      <c r="CK82" s="875"/>
      <c r="CL82" s="875"/>
      <c r="CM82" s="875"/>
      <c r="CN82" s="875"/>
      <c r="CO82" s="875"/>
      <c r="CP82" s="875"/>
      <c r="CQ82" s="875"/>
      <c r="CR82" s="875"/>
      <c r="CS82" s="875"/>
      <c r="CT82" s="876"/>
      <c r="CU82" s="874"/>
      <c r="CV82" s="875"/>
      <c r="CW82" s="875"/>
      <c r="CX82" s="875"/>
      <c r="CY82" s="875"/>
      <c r="CZ82" s="875"/>
      <c r="DA82" s="875"/>
      <c r="DB82" s="875"/>
      <c r="DC82" s="875"/>
      <c r="DD82" s="875"/>
      <c r="DE82" s="876"/>
      <c r="DF82" s="874"/>
      <c r="DG82" s="875"/>
      <c r="DH82" s="875"/>
      <c r="DI82" s="875"/>
      <c r="DJ82" s="875"/>
      <c r="DK82" s="875"/>
      <c r="DL82" s="875"/>
      <c r="DM82" s="875"/>
      <c r="DN82" s="875"/>
      <c r="DO82" s="875"/>
      <c r="DP82" s="876"/>
      <c r="DQ82" s="874"/>
      <c r="DR82" s="875"/>
      <c r="DS82" s="875"/>
      <c r="DT82" s="875"/>
      <c r="DU82" s="875"/>
      <c r="DV82" s="875"/>
      <c r="DW82" s="875"/>
      <c r="DX82" s="875"/>
      <c r="DY82" s="875"/>
      <c r="DZ82" s="875"/>
      <c r="EA82" s="876"/>
      <c r="EB82" s="874"/>
      <c r="EC82" s="875"/>
      <c r="ED82" s="875"/>
      <c r="EE82" s="875"/>
      <c r="EF82" s="875"/>
      <c r="EG82" s="875"/>
      <c r="EH82" s="875"/>
      <c r="EI82" s="875"/>
      <c r="EJ82" s="875"/>
      <c r="EK82" s="875"/>
      <c r="EL82" s="876"/>
      <c r="EM82" s="874"/>
      <c r="EN82" s="875"/>
      <c r="EO82" s="875"/>
      <c r="EP82" s="875"/>
      <c r="EQ82" s="875"/>
      <c r="ER82" s="875"/>
      <c r="ES82" s="875"/>
      <c r="ET82" s="875"/>
      <c r="EU82" s="875"/>
      <c r="EV82" s="875"/>
      <c r="EW82" s="876"/>
      <c r="EX82" s="874"/>
      <c r="EY82" s="875"/>
      <c r="EZ82" s="875"/>
      <c r="FA82" s="875"/>
      <c r="FB82" s="875"/>
      <c r="FC82" s="875"/>
      <c r="FD82" s="875"/>
      <c r="FE82" s="875"/>
      <c r="FF82" s="875"/>
      <c r="FG82" s="875"/>
      <c r="FH82" s="876"/>
      <c r="FI82" s="874"/>
      <c r="FJ82" s="875"/>
      <c r="FK82" s="875"/>
      <c r="FL82" s="875"/>
      <c r="FM82" s="875"/>
      <c r="FN82" s="875"/>
      <c r="FO82" s="875"/>
      <c r="FP82" s="875"/>
      <c r="FQ82" s="875"/>
      <c r="FR82" s="875"/>
      <c r="FS82" s="876"/>
      <c r="FT82" s="874"/>
      <c r="FU82" s="875"/>
      <c r="FV82" s="875"/>
      <c r="FW82" s="875"/>
      <c r="FX82" s="875"/>
      <c r="FY82" s="875"/>
      <c r="FZ82" s="875"/>
      <c r="GA82" s="875"/>
      <c r="GB82" s="875"/>
      <c r="GC82" s="875"/>
      <c r="GD82" s="876"/>
      <c r="GE82" s="874"/>
      <c r="GF82" s="875"/>
      <c r="GG82" s="875"/>
      <c r="GH82" s="875"/>
      <c r="GI82" s="875"/>
      <c r="GJ82" s="875"/>
      <c r="GK82" s="875"/>
      <c r="GL82" s="875"/>
      <c r="GM82" s="875"/>
      <c r="GN82" s="875"/>
      <c r="GO82" s="876"/>
      <c r="GP82" s="874"/>
      <c r="GQ82" s="875"/>
      <c r="GR82" s="875"/>
      <c r="GS82" s="875"/>
      <c r="GT82" s="875"/>
      <c r="GU82" s="875"/>
      <c r="GV82" s="875"/>
      <c r="GW82" s="875"/>
      <c r="GX82" s="875"/>
      <c r="GY82" s="875"/>
      <c r="GZ82" s="876"/>
      <c r="HA82" s="874"/>
      <c r="HB82" s="875"/>
      <c r="HC82" s="875"/>
      <c r="HD82" s="875"/>
      <c r="HE82" s="875"/>
      <c r="HF82" s="875"/>
      <c r="HG82" s="875"/>
      <c r="HH82" s="875"/>
      <c r="HI82" s="875"/>
      <c r="HJ82" s="875"/>
      <c r="HK82" s="876"/>
      <c r="HL82" s="874"/>
      <c r="HM82" s="875"/>
      <c r="HN82" s="875"/>
      <c r="HO82" s="875"/>
      <c r="HP82" s="875"/>
      <c r="HQ82" s="875"/>
      <c r="HR82" s="875"/>
      <c r="HS82" s="875"/>
      <c r="HT82" s="875"/>
      <c r="HU82" s="875"/>
      <c r="HV82" s="876"/>
      <c r="HW82" s="874"/>
      <c r="HX82" s="875"/>
      <c r="HY82" s="875"/>
      <c r="HZ82" s="875"/>
      <c r="IA82" s="875"/>
      <c r="IB82" s="875"/>
      <c r="IC82" s="875"/>
      <c r="ID82" s="875"/>
      <c r="IE82" s="875"/>
      <c r="IF82" s="875"/>
      <c r="IG82" s="876"/>
      <c r="IH82" s="874"/>
      <c r="II82" s="875"/>
      <c r="IJ82" s="875"/>
      <c r="IK82" s="875"/>
      <c r="IL82" s="875"/>
      <c r="IM82" s="875"/>
      <c r="IN82" s="875"/>
      <c r="IO82" s="875"/>
      <c r="IP82" s="875"/>
      <c r="IQ82" s="875"/>
      <c r="IR82" s="876"/>
      <c r="IS82" s="55"/>
      <c r="IT82" s="55"/>
      <c r="IU82" s="55"/>
      <c r="IV82" s="68"/>
      <c r="IW82" s="48"/>
      <c r="IX82" s="730"/>
      <c r="IY82" s="732"/>
      <c r="IZ82" s="22"/>
      <c r="JA82" s="22"/>
      <c r="JB82" s="22"/>
      <c r="JC82" s="22"/>
      <c r="JD82" s="22"/>
      <c r="JE82" s="22"/>
      <c r="JF82" s="22"/>
      <c r="JG82" s="22"/>
      <c r="JH82" s="21"/>
      <c r="JI82" s="22"/>
      <c r="JJ82" s="22"/>
      <c r="JK82" s="22"/>
      <c r="JL82" s="22"/>
      <c r="JM82" s="22"/>
      <c r="JN82" s="22"/>
      <c r="JO82" s="22"/>
      <c r="JP82" s="22"/>
      <c r="JQ82" s="22"/>
      <c r="JR82" s="22"/>
      <c r="JS82" s="22"/>
      <c r="JT82" s="22"/>
      <c r="JU82" s="22"/>
      <c r="JV82" s="22"/>
      <c r="JW82" s="22"/>
      <c r="JX82" s="22"/>
      <c r="JY82" s="22"/>
      <c r="JZ82" s="22"/>
      <c r="KA82" s="22"/>
      <c r="KB82" s="22"/>
      <c r="KC82" s="22"/>
      <c r="KD82" s="22"/>
      <c r="KE82" s="22"/>
      <c r="KF82" s="22"/>
      <c r="KG82" s="22"/>
      <c r="KH82" s="22"/>
      <c r="KI82" s="22"/>
      <c r="KJ82" s="22"/>
      <c r="KK82" s="22"/>
      <c r="KL82" s="22"/>
      <c r="KM82" s="22"/>
      <c r="KN82" s="22"/>
      <c r="KO82" s="22"/>
      <c r="KP82" s="22"/>
      <c r="KQ82" s="22"/>
      <c r="KR82" s="22"/>
      <c r="KS82" s="22"/>
      <c r="KT82" s="22"/>
      <c r="KU82" s="22"/>
      <c r="KV82" s="22"/>
      <c r="KW82" s="22"/>
      <c r="KX82" s="22"/>
      <c r="KY82" s="22"/>
      <c r="KZ82" s="22"/>
      <c r="LA82" s="22"/>
      <c r="LB82" s="22"/>
      <c r="LC82" s="22"/>
      <c r="LD82" s="22"/>
      <c r="LE82" s="22"/>
      <c r="LF82" s="22"/>
      <c r="LG82" s="22"/>
      <c r="LH82" s="22"/>
      <c r="LI82" s="22"/>
      <c r="LJ82" s="23"/>
    </row>
    <row r="83" spans="2:322" ht="3.65" customHeight="1"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3"/>
      <c r="AP83" s="22"/>
      <c r="AQ83" s="22"/>
      <c r="AR83" s="22"/>
      <c r="AS83" s="22"/>
      <c r="AT83" s="22"/>
      <c r="AU83" s="22"/>
      <c r="AV83" s="22"/>
      <c r="AW83" s="22"/>
      <c r="AX83" s="727" t="s">
        <v>6</v>
      </c>
      <c r="AY83" s="728"/>
      <c r="AZ83" s="47"/>
      <c r="BA83" s="332" t="str">
        <f>MID(BE79,3,1)</f>
        <v>I</v>
      </c>
      <c r="BB83" s="326"/>
      <c r="BC83" s="326"/>
      <c r="BD83" s="331"/>
      <c r="BE83" s="882"/>
      <c r="BF83" s="883"/>
      <c r="BG83" s="883"/>
      <c r="BH83" s="883"/>
      <c r="BI83" s="883"/>
      <c r="BJ83" s="883"/>
      <c r="BK83" s="984"/>
      <c r="BL83" s="984"/>
      <c r="BM83" s="984"/>
      <c r="BN83" s="984"/>
      <c r="BO83" s="984"/>
      <c r="BP83" s="984"/>
      <c r="BQ83" s="984"/>
      <c r="BR83" s="984"/>
      <c r="BS83" s="984"/>
      <c r="BT83" s="989"/>
      <c r="BU83" s="989"/>
      <c r="BV83" s="989"/>
      <c r="BW83" s="989"/>
      <c r="BX83" s="990"/>
      <c r="BY83" s="878"/>
      <c r="BZ83" s="878"/>
      <c r="CA83" s="878"/>
      <c r="CB83" s="878"/>
      <c r="CC83" s="878"/>
      <c r="CD83" s="878"/>
      <c r="CE83" s="878"/>
      <c r="CF83" s="878"/>
      <c r="CG83" s="878"/>
      <c r="CH83" s="878"/>
      <c r="CI83" s="879"/>
      <c r="CJ83" s="877"/>
      <c r="CK83" s="878"/>
      <c r="CL83" s="878"/>
      <c r="CM83" s="878"/>
      <c r="CN83" s="878"/>
      <c r="CO83" s="878"/>
      <c r="CP83" s="878"/>
      <c r="CQ83" s="878"/>
      <c r="CR83" s="878"/>
      <c r="CS83" s="878"/>
      <c r="CT83" s="879"/>
      <c r="CU83" s="877"/>
      <c r="CV83" s="878"/>
      <c r="CW83" s="878"/>
      <c r="CX83" s="878"/>
      <c r="CY83" s="878"/>
      <c r="CZ83" s="878"/>
      <c r="DA83" s="878"/>
      <c r="DB83" s="878"/>
      <c r="DC83" s="878"/>
      <c r="DD83" s="878"/>
      <c r="DE83" s="879"/>
      <c r="DF83" s="877"/>
      <c r="DG83" s="878"/>
      <c r="DH83" s="878"/>
      <c r="DI83" s="878"/>
      <c r="DJ83" s="878"/>
      <c r="DK83" s="878"/>
      <c r="DL83" s="878"/>
      <c r="DM83" s="878"/>
      <c r="DN83" s="878"/>
      <c r="DO83" s="878"/>
      <c r="DP83" s="879"/>
      <c r="DQ83" s="877"/>
      <c r="DR83" s="878"/>
      <c r="DS83" s="878"/>
      <c r="DT83" s="878"/>
      <c r="DU83" s="878"/>
      <c r="DV83" s="878"/>
      <c r="DW83" s="878"/>
      <c r="DX83" s="878"/>
      <c r="DY83" s="878"/>
      <c r="DZ83" s="878"/>
      <c r="EA83" s="879"/>
      <c r="EB83" s="877"/>
      <c r="EC83" s="878"/>
      <c r="ED83" s="878"/>
      <c r="EE83" s="878"/>
      <c r="EF83" s="878"/>
      <c r="EG83" s="878"/>
      <c r="EH83" s="878"/>
      <c r="EI83" s="878"/>
      <c r="EJ83" s="878"/>
      <c r="EK83" s="878"/>
      <c r="EL83" s="879"/>
      <c r="EM83" s="877"/>
      <c r="EN83" s="878"/>
      <c r="EO83" s="878"/>
      <c r="EP83" s="878"/>
      <c r="EQ83" s="878"/>
      <c r="ER83" s="878"/>
      <c r="ES83" s="878"/>
      <c r="ET83" s="878"/>
      <c r="EU83" s="878"/>
      <c r="EV83" s="878"/>
      <c r="EW83" s="879"/>
      <c r="EX83" s="877"/>
      <c r="EY83" s="878"/>
      <c r="EZ83" s="878"/>
      <c r="FA83" s="878"/>
      <c r="FB83" s="878"/>
      <c r="FC83" s="878"/>
      <c r="FD83" s="878"/>
      <c r="FE83" s="878"/>
      <c r="FF83" s="878"/>
      <c r="FG83" s="878"/>
      <c r="FH83" s="879"/>
      <c r="FI83" s="877"/>
      <c r="FJ83" s="878"/>
      <c r="FK83" s="878"/>
      <c r="FL83" s="878"/>
      <c r="FM83" s="878"/>
      <c r="FN83" s="878"/>
      <c r="FO83" s="878"/>
      <c r="FP83" s="878"/>
      <c r="FQ83" s="878"/>
      <c r="FR83" s="878"/>
      <c r="FS83" s="879"/>
      <c r="FT83" s="877"/>
      <c r="FU83" s="878"/>
      <c r="FV83" s="878"/>
      <c r="FW83" s="878"/>
      <c r="FX83" s="878"/>
      <c r="FY83" s="878"/>
      <c r="FZ83" s="878"/>
      <c r="GA83" s="878"/>
      <c r="GB83" s="878"/>
      <c r="GC83" s="878"/>
      <c r="GD83" s="879"/>
      <c r="GE83" s="877"/>
      <c r="GF83" s="878"/>
      <c r="GG83" s="878"/>
      <c r="GH83" s="878"/>
      <c r="GI83" s="878"/>
      <c r="GJ83" s="878"/>
      <c r="GK83" s="878"/>
      <c r="GL83" s="878"/>
      <c r="GM83" s="878"/>
      <c r="GN83" s="878"/>
      <c r="GO83" s="879"/>
      <c r="GP83" s="877"/>
      <c r="GQ83" s="878"/>
      <c r="GR83" s="878"/>
      <c r="GS83" s="878"/>
      <c r="GT83" s="878"/>
      <c r="GU83" s="878"/>
      <c r="GV83" s="878"/>
      <c r="GW83" s="878"/>
      <c r="GX83" s="878"/>
      <c r="GY83" s="878"/>
      <c r="GZ83" s="879"/>
      <c r="HA83" s="877"/>
      <c r="HB83" s="878"/>
      <c r="HC83" s="878"/>
      <c r="HD83" s="878"/>
      <c r="HE83" s="878"/>
      <c r="HF83" s="878"/>
      <c r="HG83" s="878"/>
      <c r="HH83" s="878"/>
      <c r="HI83" s="878"/>
      <c r="HJ83" s="878"/>
      <c r="HK83" s="879"/>
      <c r="HL83" s="877"/>
      <c r="HM83" s="878"/>
      <c r="HN83" s="878"/>
      <c r="HO83" s="878"/>
      <c r="HP83" s="878"/>
      <c r="HQ83" s="878"/>
      <c r="HR83" s="878"/>
      <c r="HS83" s="878"/>
      <c r="HT83" s="878"/>
      <c r="HU83" s="878"/>
      <c r="HV83" s="879"/>
      <c r="HW83" s="877"/>
      <c r="HX83" s="878"/>
      <c r="HY83" s="878"/>
      <c r="HZ83" s="878"/>
      <c r="IA83" s="878"/>
      <c r="IB83" s="878"/>
      <c r="IC83" s="878"/>
      <c r="ID83" s="878"/>
      <c r="IE83" s="878"/>
      <c r="IF83" s="878"/>
      <c r="IG83" s="879"/>
      <c r="IH83" s="877"/>
      <c r="II83" s="878"/>
      <c r="IJ83" s="878"/>
      <c r="IK83" s="878"/>
      <c r="IL83" s="878"/>
      <c r="IM83" s="878"/>
      <c r="IN83" s="878"/>
      <c r="IO83" s="878"/>
      <c r="IP83" s="878"/>
      <c r="IQ83" s="878"/>
      <c r="IR83" s="879"/>
      <c r="IS83" s="55"/>
      <c r="IT83" s="55"/>
      <c r="IU83" s="55"/>
      <c r="IV83" s="68"/>
      <c r="IW83" s="47"/>
      <c r="IX83" s="728" t="s">
        <v>6</v>
      </c>
      <c r="IY83" s="731"/>
      <c r="IZ83" s="22"/>
      <c r="JA83" s="22"/>
      <c r="JB83" s="22"/>
      <c r="JC83" s="22"/>
      <c r="JD83" s="22"/>
      <c r="JE83" s="22"/>
      <c r="JF83" s="22"/>
      <c r="JG83" s="22"/>
      <c r="JH83" s="21"/>
      <c r="JI83" s="22"/>
      <c r="JJ83" s="22"/>
      <c r="JK83" s="22"/>
      <c r="JL83" s="22"/>
      <c r="JM83" s="22"/>
      <c r="JN83" s="22"/>
      <c r="JO83" s="22"/>
      <c r="JP83" s="22"/>
      <c r="JQ83" s="22"/>
      <c r="JR83" s="22"/>
      <c r="JS83" s="22"/>
      <c r="JT83" s="22"/>
      <c r="JU83" s="22"/>
      <c r="JV83" s="22"/>
      <c r="JW83" s="22"/>
      <c r="JX83" s="22"/>
      <c r="JY83" s="22"/>
      <c r="JZ83" s="22"/>
      <c r="KA83" s="22"/>
      <c r="KB83" s="22"/>
      <c r="KC83" s="22"/>
      <c r="KD83" s="22"/>
      <c r="KE83" s="22"/>
      <c r="KF83" s="22"/>
      <c r="KG83" s="22"/>
      <c r="KH83" s="22"/>
      <c r="KI83" s="22"/>
      <c r="KJ83" s="22"/>
      <c r="KK83" s="22"/>
      <c r="KL83" s="22"/>
      <c r="KM83" s="22"/>
      <c r="KN83" s="22"/>
      <c r="KO83" s="22"/>
      <c r="KP83" s="22"/>
      <c r="KQ83" s="22"/>
      <c r="KR83" s="22"/>
      <c r="KS83" s="22"/>
      <c r="KT83" s="22"/>
      <c r="KU83" s="22"/>
      <c r="KV83" s="22"/>
      <c r="KW83" s="22"/>
      <c r="KX83" s="22"/>
      <c r="KY83" s="22"/>
      <c r="KZ83" s="22"/>
      <c r="LA83" s="22"/>
      <c r="LB83" s="22"/>
      <c r="LC83" s="22"/>
      <c r="LD83" s="22"/>
      <c r="LE83" s="22"/>
      <c r="LF83" s="22"/>
      <c r="LG83" s="22"/>
      <c r="LH83" s="22"/>
      <c r="LI83" s="22"/>
      <c r="LJ83" s="23"/>
    </row>
    <row r="84" spans="2:322" ht="3.65" customHeight="1">
      <c r="B84" s="21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3"/>
      <c r="AP84" s="22"/>
      <c r="AQ84" s="22"/>
      <c r="AR84" s="22"/>
      <c r="AS84" s="22"/>
      <c r="AT84" s="22"/>
      <c r="AU84" s="22"/>
      <c r="AV84" s="22"/>
      <c r="AW84" s="22"/>
      <c r="AX84" s="727"/>
      <c r="AY84" s="728"/>
      <c r="AZ84" s="47"/>
      <c r="BA84" s="332"/>
      <c r="BB84" s="326"/>
      <c r="BC84" s="326"/>
      <c r="BD84" s="331"/>
      <c r="BE84" s="882"/>
      <c r="BF84" s="883"/>
      <c r="BG84" s="883"/>
      <c r="BH84" s="883"/>
      <c r="BI84" s="883"/>
      <c r="BJ84" s="883"/>
      <c r="BK84" s="991" t="s">
        <v>61</v>
      </c>
      <c r="BL84" s="992"/>
      <c r="BM84" s="992"/>
      <c r="BN84" s="992"/>
      <c r="BO84" s="992"/>
      <c r="BP84" s="992"/>
      <c r="BQ84" s="992"/>
      <c r="BR84" s="992"/>
      <c r="BS84" s="992"/>
      <c r="BT84" s="997" t="s">
        <v>55</v>
      </c>
      <c r="BU84" s="997"/>
      <c r="BV84" s="997"/>
      <c r="BW84" s="997"/>
      <c r="BX84" s="998"/>
      <c r="BY84" s="976">
        <v>600</v>
      </c>
      <c r="BZ84" s="976"/>
      <c r="CA84" s="976"/>
      <c r="CB84" s="976"/>
      <c r="CC84" s="976"/>
      <c r="CD84" s="976"/>
      <c r="CE84" s="976"/>
      <c r="CF84" s="976"/>
      <c r="CG84" s="976"/>
      <c r="CH84" s="976"/>
      <c r="CI84" s="977"/>
      <c r="CJ84" s="862" t="str">
        <f>IFERROR(VLOOKUP(CN33,BD!$B:$D,3,FALSE),"-")</f>
        <v>1017016</v>
      </c>
      <c r="CK84" s="863"/>
      <c r="CL84" s="863"/>
      <c r="CM84" s="863"/>
      <c r="CN84" s="863"/>
      <c r="CO84" s="863"/>
      <c r="CP84" s="863"/>
      <c r="CQ84" s="863"/>
      <c r="CR84" s="863"/>
      <c r="CS84" s="863"/>
      <c r="CT84" s="864"/>
      <c r="CU84" s="862" t="str">
        <f>IFERROR(IF(BC51="30",VLOOKUP(CY33,BD!$B:$D,3,FALSE),"-"),"-")</f>
        <v>-</v>
      </c>
      <c r="CV84" s="863"/>
      <c r="CW84" s="863"/>
      <c r="CX84" s="863"/>
      <c r="CY84" s="863"/>
      <c r="CZ84" s="863"/>
      <c r="DA84" s="863"/>
      <c r="DB84" s="863"/>
      <c r="DC84" s="863"/>
      <c r="DD84" s="863"/>
      <c r="DE84" s="864"/>
      <c r="DF84" s="862" t="str">
        <f>IFERROR(IF(BC51&gt;="31",VLOOKUP(DJ33,BD!$B:$D,3,FALSE),"-"),"-")</f>
        <v>1014104</v>
      </c>
      <c r="DG84" s="863"/>
      <c r="DH84" s="863"/>
      <c r="DI84" s="863"/>
      <c r="DJ84" s="863"/>
      <c r="DK84" s="863"/>
      <c r="DL84" s="863"/>
      <c r="DM84" s="863"/>
      <c r="DN84" s="863"/>
      <c r="DO84" s="863"/>
      <c r="DP84" s="864"/>
      <c r="DQ84" s="862" t="str">
        <f>IFERROR(VLOOKUP(DU33,BD!$B:$D,3,FALSE),"-")</f>
        <v>1014029</v>
      </c>
      <c r="DR84" s="863"/>
      <c r="DS84" s="863"/>
      <c r="DT84" s="863"/>
      <c r="DU84" s="863"/>
      <c r="DV84" s="863"/>
      <c r="DW84" s="863"/>
      <c r="DX84" s="863"/>
      <c r="DY84" s="863"/>
      <c r="DZ84" s="863"/>
      <c r="EA84" s="864"/>
      <c r="EB84" s="862" t="str">
        <f>IFERROR(IF(EB79&lt;&gt;"-","-",VLOOKUP(EF33,BD!$B:$D,3,FALSE)),"-")</f>
        <v>-</v>
      </c>
      <c r="EC84" s="863"/>
      <c r="ED84" s="863"/>
      <c r="EE84" s="863"/>
      <c r="EF84" s="863"/>
      <c r="EG84" s="863"/>
      <c r="EH84" s="863"/>
      <c r="EI84" s="863"/>
      <c r="EJ84" s="863"/>
      <c r="EK84" s="863"/>
      <c r="EL84" s="864"/>
      <c r="EM84" s="862" t="str">
        <f>IFERROR(VLOOKUP(EQ33,BD!$B:$D,3,FALSE),"-")</f>
        <v>1010054</v>
      </c>
      <c r="EN84" s="863"/>
      <c r="EO84" s="863"/>
      <c r="EP84" s="863"/>
      <c r="EQ84" s="863"/>
      <c r="ER84" s="863"/>
      <c r="ES84" s="863"/>
      <c r="ET84" s="863"/>
      <c r="EU84" s="863"/>
      <c r="EV84" s="863"/>
      <c r="EW84" s="864"/>
      <c r="EX84" s="862" t="str">
        <f>IFERROR(VLOOKUP(FB33,BD!$B:$D,3,FALSE),"-")</f>
        <v>1014254</v>
      </c>
      <c r="EY84" s="863"/>
      <c r="EZ84" s="863"/>
      <c r="FA84" s="863"/>
      <c r="FB84" s="863"/>
      <c r="FC84" s="863"/>
      <c r="FD84" s="863"/>
      <c r="FE84" s="863"/>
      <c r="FF84" s="863"/>
      <c r="FG84" s="863"/>
      <c r="FH84" s="864"/>
      <c r="FI84" s="862"/>
      <c r="FJ84" s="863"/>
      <c r="FK84" s="863"/>
      <c r="FL84" s="863"/>
      <c r="FM84" s="863"/>
      <c r="FN84" s="863"/>
      <c r="FO84" s="863"/>
      <c r="FP84" s="863"/>
      <c r="FQ84" s="863"/>
      <c r="FR84" s="863"/>
      <c r="FS84" s="864"/>
      <c r="FT84" s="862"/>
      <c r="FU84" s="863"/>
      <c r="FV84" s="863"/>
      <c r="FW84" s="863"/>
      <c r="FX84" s="863"/>
      <c r="FY84" s="863"/>
      <c r="FZ84" s="863"/>
      <c r="GA84" s="863"/>
      <c r="GB84" s="863"/>
      <c r="GC84" s="863"/>
      <c r="GD84" s="864"/>
      <c r="GE84" s="862" t="str">
        <f>IFERROR(VLOOKUP(GE32,BD!$B:$D,3,FALSE),"-")</f>
        <v>-</v>
      </c>
      <c r="GF84" s="863"/>
      <c r="GG84" s="863"/>
      <c r="GH84" s="863"/>
      <c r="GI84" s="863"/>
      <c r="GJ84" s="863"/>
      <c r="GK84" s="863"/>
      <c r="GL84" s="863"/>
      <c r="GM84" s="863"/>
      <c r="GN84" s="863"/>
      <c r="GO84" s="864"/>
      <c r="GP84" s="862" t="str">
        <f>IFERROR(VLOOKUP(GT33,BD!$B:$D,3,FALSE),"-")</f>
        <v>1021041</v>
      </c>
      <c r="GQ84" s="863"/>
      <c r="GR84" s="863"/>
      <c r="GS84" s="863"/>
      <c r="GT84" s="863"/>
      <c r="GU84" s="863"/>
      <c r="GV84" s="863"/>
      <c r="GW84" s="863"/>
      <c r="GX84" s="863"/>
      <c r="GY84" s="863"/>
      <c r="GZ84" s="864"/>
      <c r="HA84" s="862" t="str">
        <f>IFERROR(VLOOKUP(HE33,BD!$B:$D,3,FALSE),"-")</f>
        <v>1014300</v>
      </c>
      <c r="HB84" s="863"/>
      <c r="HC84" s="863"/>
      <c r="HD84" s="863"/>
      <c r="HE84" s="863"/>
      <c r="HF84" s="863"/>
      <c r="HG84" s="863"/>
      <c r="HH84" s="863"/>
      <c r="HI84" s="863"/>
      <c r="HJ84" s="863"/>
      <c r="HK84" s="864"/>
      <c r="HL84" s="862" t="str">
        <f>IFERROR(VLOOKUP(HL32,BD!$B:$D,3,FALSE),"-")</f>
        <v>1014500</v>
      </c>
      <c r="HM84" s="863"/>
      <c r="HN84" s="863"/>
      <c r="HO84" s="863"/>
      <c r="HP84" s="863"/>
      <c r="HQ84" s="863"/>
      <c r="HR84" s="863"/>
      <c r="HS84" s="863"/>
      <c r="HT84" s="863"/>
      <c r="HU84" s="863"/>
      <c r="HV84" s="864"/>
      <c r="HW84" s="862" t="str">
        <f>IFERROR(VLOOKUP(IA33,BD!$B:$D,3,FALSE),"-")</f>
        <v>1010177</v>
      </c>
      <c r="HX84" s="863"/>
      <c r="HY84" s="863"/>
      <c r="HZ84" s="863"/>
      <c r="IA84" s="863"/>
      <c r="IB84" s="863"/>
      <c r="IC84" s="863"/>
      <c r="ID84" s="863"/>
      <c r="IE84" s="863"/>
      <c r="IF84" s="863"/>
      <c r="IG84" s="864"/>
      <c r="IH84" s="862" t="str">
        <f>IFERROR(VLOOKUP(IL33,BD!$B:$D,3,FALSE),"-")</f>
        <v>1010176</v>
      </c>
      <c r="II84" s="863"/>
      <c r="IJ84" s="863"/>
      <c r="IK84" s="863"/>
      <c r="IL84" s="863"/>
      <c r="IM84" s="863"/>
      <c r="IN84" s="863"/>
      <c r="IO84" s="863"/>
      <c r="IP84" s="863"/>
      <c r="IQ84" s="863"/>
      <c r="IR84" s="864"/>
      <c r="IS84" s="55"/>
      <c r="IT84" s="55"/>
      <c r="IU84" s="55"/>
      <c r="IV84" s="68"/>
      <c r="IW84" s="47"/>
      <c r="IX84" s="728"/>
      <c r="IY84" s="731"/>
      <c r="IZ84" s="22"/>
      <c r="JA84" s="22"/>
      <c r="JB84" s="22"/>
      <c r="JC84" s="22"/>
      <c r="JD84" s="22"/>
      <c r="JE84" s="22"/>
      <c r="JF84" s="22"/>
      <c r="JG84" s="22"/>
      <c r="JH84" s="21"/>
      <c r="JI84" s="22"/>
      <c r="JJ84" s="22"/>
      <c r="JK84" s="22"/>
      <c r="JL84" s="22"/>
      <c r="JM84" s="22"/>
      <c r="JN84" s="22"/>
      <c r="JO84" s="22"/>
      <c r="JP84" s="22"/>
      <c r="JQ84" s="22"/>
      <c r="JR84" s="22"/>
      <c r="JS84" s="22"/>
      <c r="JT84" s="22"/>
      <c r="JU84" s="22"/>
      <c r="JV84" s="22"/>
      <c r="JW84" s="22"/>
      <c r="JX84" s="22"/>
      <c r="JY84" s="22"/>
      <c r="JZ84" s="22"/>
      <c r="KA84" s="22"/>
      <c r="KB84" s="22"/>
      <c r="KC84" s="22"/>
      <c r="KD84" s="22"/>
      <c r="KE84" s="22"/>
      <c r="KF84" s="22"/>
      <c r="KG84" s="22"/>
      <c r="KH84" s="22"/>
      <c r="KI84" s="22"/>
      <c r="KJ84" s="22"/>
      <c r="KK84" s="22"/>
      <c r="KL84" s="22"/>
      <c r="KM84" s="22"/>
      <c r="KN84" s="22"/>
      <c r="KO84" s="22"/>
      <c r="KP84" s="22"/>
      <c r="KQ84" s="22"/>
      <c r="KR84" s="22"/>
      <c r="KS84" s="22"/>
      <c r="KT84" s="22"/>
      <c r="KU84" s="22"/>
      <c r="KV84" s="22"/>
      <c r="KW84" s="22"/>
      <c r="KX84" s="22"/>
      <c r="KY84" s="22"/>
      <c r="KZ84" s="22"/>
      <c r="LA84" s="22"/>
      <c r="LB84" s="22"/>
      <c r="LC84" s="22"/>
      <c r="LD84" s="22"/>
      <c r="LE84" s="22"/>
      <c r="LF84" s="22"/>
      <c r="LG84" s="22"/>
      <c r="LH84" s="22"/>
      <c r="LI84" s="22"/>
      <c r="LJ84" s="23"/>
    </row>
    <row r="85" spans="2:322" ht="3.65" customHeight="1">
      <c r="B85" s="21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3"/>
      <c r="AP85" s="22"/>
      <c r="AQ85" s="22"/>
      <c r="AR85" s="22"/>
      <c r="AS85" s="22"/>
      <c r="AT85" s="22"/>
      <c r="AU85" s="22"/>
      <c r="AV85" s="22"/>
      <c r="AW85" s="22"/>
      <c r="AX85" s="727"/>
      <c r="AY85" s="728"/>
      <c r="AZ85" s="47"/>
      <c r="BA85" s="332"/>
      <c r="BB85" s="326"/>
      <c r="BC85" s="326"/>
      <c r="BD85" s="331"/>
      <c r="BE85" s="882"/>
      <c r="BF85" s="883"/>
      <c r="BG85" s="883"/>
      <c r="BH85" s="883"/>
      <c r="BI85" s="883"/>
      <c r="BJ85" s="883"/>
      <c r="BK85" s="993"/>
      <c r="BL85" s="994"/>
      <c r="BM85" s="994"/>
      <c r="BN85" s="994"/>
      <c r="BO85" s="994"/>
      <c r="BP85" s="994"/>
      <c r="BQ85" s="994"/>
      <c r="BR85" s="994"/>
      <c r="BS85" s="994"/>
      <c r="BT85" s="999"/>
      <c r="BU85" s="999"/>
      <c r="BV85" s="999"/>
      <c r="BW85" s="999"/>
      <c r="BX85" s="1000"/>
      <c r="BY85" s="978"/>
      <c r="BZ85" s="978"/>
      <c r="CA85" s="978"/>
      <c r="CB85" s="978"/>
      <c r="CC85" s="978"/>
      <c r="CD85" s="978"/>
      <c r="CE85" s="978"/>
      <c r="CF85" s="978"/>
      <c r="CG85" s="978"/>
      <c r="CH85" s="978"/>
      <c r="CI85" s="979"/>
      <c r="CJ85" s="865"/>
      <c r="CK85" s="866"/>
      <c r="CL85" s="866"/>
      <c r="CM85" s="866"/>
      <c r="CN85" s="866"/>
      <c r="CO85" s="866"/>
      <c r="CP85" s="866"/>
      <c r="CQ85" s="866"/>
      <c r="CR85" s="866"/>
      <c r="CS85" s="866"/>
      <c r="CT85" s="867"/>
      <c r="CU85" s="865"/>
      <c r="CV85" s="866"/>
      <c r="CW85" s="866"/>
      <c r="CX85" s="866"/>
      <c r="CY85" s="866"/>
      <c r="CZ85" s="866"/>
      <c r="DA85" s="866"/>
      <c r="DB85" s="866"/>
      <c r="DC85" s="866"/>
      <c r="DD85" s="866"/>
      <c r="DE85" s="867"/>
      <c r="DF85" s="865"/>
      <c r="DG85" s="866"/>
      <c r="DH85" s="866"/>
      <c r="DI85" s="866"/>
      <c r="DJ85" s="866"/>
      <c r="DK85" s="866"/>
      <c r="DL85" s="866"/>
      <c r="DM85" s="866"/>
      <c r="DN85" s="866"/>
      <c r="DO85" s="866"/>
      <c r="DP85" s="867"/>
      <c r="DQ85" s="865"/>
      <c r="DR85" s="866"/>
      <c r="DS85" s="866"/>
      <c r="DT85" s="866"/>
      <c r="DU85" s="866"/>
      <c r="DV85" s="866"/>
      <c r="DW85" s="866"/>
      <c r="DX85" s="866"/>
      <c r="DY85" s="866"/>
      <c r="DZ85" s="866"/>
      <c r="EA85" s="867"/>
      <c r="EB85" s="865"/>
      <c r="EC85" s="866"/>
      <c r="ED85" s="866"/>
      <c r="EE85" s="866"/>
      <c r="EF85" s="866"/>
      <c r="EG85" s="866"/>
      <c r="EH85" s="866"/>
      <c r="EI85" s="866"/>
      <c r="EJ85" s="866"/>
      <c r="EK85" s="866"/>
      <c r="EL85" s="867"/>
      <c r="EM85" s="865"/>
      <c r="EN85" s="866"/>
      <c r="EO85" s="866"/>
      <c r="EP85" s="866"/>
      <c r="EQ85" s="866"/>
      <c r="ER85" s="866"/>
      <c r="ES85" s="866"/>
      <c r="ET85" s="866"/>
      <c r="EU85" s="866"/>
      <c r="EV85" s="866"/>
      <c r="EW85" s="867"/>
      <c r="EX85" s="865"/>
      <c r="EY85" s="866"/>
      <c r="EZ85" s="866"/>
      <c r="FA85" s="866"/>
      <c r="FB85" s="866"/>
      <c r="FC85" s="866"/>
      <c r="FD85" s="866"/>
      <c r="FE85" s="866"/>
      <c r="FF85" s="866"/>
      <c r="FG85" s="866"/>
      <c r="FH85" s="867"/>
      <c r="FI85" s="865"/>
      <c r="FJ85" s="866"/>
      <c r="FK85" s="866"/>
      <c r="FL85" s="866"/>
      <c r="FM85" s="866"/>
      <c r="FN85" s="866"/>
      <c r="FO85" s="866"/>
      <c r="FP85" s="866"/>
      <c r="FQ85" s="866"/>
      <c r="FR85" s="866"/>
      <c r="FS85" s="867"/>
      <c r="FT85" s="865"/>
      <c r="FU85" s="866"/>
      <c r="FV85" s="866"/>
      <c r="FW85" s="866"/>
      <c r="FX85" s="866"/>
      <c r="FY85" s="866"/>
      <c r="FZ85" s="866"/>
      <c r="GA85" s="866"/>
      <c r="GB85" s="866"/>
      <c r="GC85" s="866"/>
      <c r="GD85" s="867"/>
      <c r="GE85" s="865"/>
      <c r="GF85" s="866"/>
      <c r="GG85" s="866"/>
      <c r="GH85" s="866"/>
      <c r="GI85" s="866"/>
      <c r="GJ85" s="866"/>
      <c r="GK85" s="866"/>
      <c r="GL85" s="866"/>
      <c r="GM85" s="866"/>
      <c r="GN85" s="866"/>
      <c r="GO85" s="867"/>
      <c r="GP85" s="865"/>
      <c r="GQ85" s="866"/>
      <c r="GR85" s="866"/>
      <c r="GS85" s="866"/>
      <c r="GT85" s="866"/>
      <c r="GU85" s="866"/>
      <c r="GV85" s="866"/>
      <c r="GW85" s="866"/>
      <c r="GX85" s="866"/>
      <c r="GY85" s="866"/>
      <c r="GZ85" s="867"/>
      <c r="HA85" s="865"/>
      <c r="HB85" s="866"/>
      <c r="HC85" s="866"/>
      <c r="HD85" s="866"/>
      <c r="HE85" s="866"/>
      <c r="HF85" s="866"/>
      <c r="HG85" s="866"/>
      <c r="HH85" s="866"/>
      <c r="HI85" s="866"/>
      <c r="HJ85" s="866"/>
      <c r="HK85" s="867"/>
      <c r="HL85" s="865"/>
      <c r="HM85" s="866"/>
      <c r="HN85" s="866"/>
      <c r="HO85" s="866"/>
      <c r="HP85" s="866"/>
      <c r="HQ85" s="866"/>
      <c r="HR85" s="866"/>
      <c r="HS85" s="866"/>
      <c r="HT85" s="866"/>
      <c r="HU85" s="866"/>
      <c r="HV85" s="867"/>
      <c r="HW85" s="865"/>
      <c r="HX85" s="866"/>
      <c r="HY85" s="866"/>
      <c r="HZ85" s="866"/>
      <c r="IA85" s="866"/>
      <c r="IB85" s="866"/>
      <c r="IC85" s="866"/>
      <c r="ID85" s="866"/>
      <c r="IE85" s="866"/>
      <c r="IF85" s="866"/>
      <c r="IG85" s="867"/>
      <c r="IH85" s="865"/>
      <c r="II85" s="866"/>
      <c r="IJ85" s="866"/>
      <c r="IK85" s="866"/>
      <c r="IL85" s="866"/>
      <c r="IM85" s="866"/>
      <c r="IN85" s="866"/>
      <c r="IO85" s="866"/>
      <c r="IP85" s="866"/>
      <c r="IQ85" s="866"/>
      <c r="IR85" s="867"/>
      <c r="IS85" s="55"/>
      <c r="IT85" s="55"/>
      <c r="IU85" s="55"/>
      <c r="IV85" s="68"/>
      <c r="IW85" s="47"/>
      <c r="IX85" s="728"/>
      <c r="IY85" s="731"/>
      <c r="IZ85" s="22"/>
      <c r="JA85" s="22"/>
      <c r="JB85" s="22"/>
      <c r="JC85" s="22"/>
      <c r="JD85" s="22"/>
      <c r="JE85" s="22"/>
      <c r="JF85" s="22"/>
      <c r="JG85" s="22"/>
      <c r="JH85" s="21"/>
      <c r="JI85" s="22"/>
      <c r="JJ85" s="22"/>
      <c r="JK85" s="22"/>
      <c r="JL85" s="22"/>
      <c r="JM85" s="22"/>
      <c r="JN85" s="22"/>
      <c r="JO85" s="22"/>
      <c r="JP85" s="22"/>
      <c r="JQ85" s="22"/>
      <c r="JR85" s="22"/>
      <c r="JS85" s="22"/>
      <c r="JT85" s="22"/>
      <c r="JU85" s="22"/>
      <c r="JV85" s="22"/>
      <c r="JW85" s="22"/>
      <c r="JX85" s="22"/>
      <c r="JY85" s="22"/>
      <c r="JZ85" s="22"/>
      <c r="KA85" s="22"/>
      <c r="KB85" s="22"/>
      <c r="KC85" s="22"/>
      <c r="KD85" s="22"/>
      <c r="KE85" s="22"/>
      <c r="KF85" s="22"/>
      <c r="KG85" s="22"/>
      <c r="KH85" s="22"/>
      <c r="KI85" s="22"/>
      <c r="KJ85" s="22"/>
      <c r="KK85" s="22"/>
      <c r="KL85" s="22"/>
      <c r="KM85" s="22"/>
      <c r="KN85" s="22"/>
      <c r="KO85" s="22"/>
      <c r="KP85" s="22"/>
      <c r="KQ85" s="22"/>
      <c r="KR85" s="22"/>
      <c r="KS85" s="22"/>
      <c r="KT85" s="22"/>
      <c r="KU85" s="22"/>
      <c r="KV85" s="22"/>
      <c r="KW85" s="22"/>
      <c r="KX85" s="22"/>
      <c r="KY85" s="22"/>
      <c r="KZ85" s="22"/>
      <c r="LA85" s="22"/>
      <c r="LB85" s="22"/>
      <c r="LC85" s="22"/>
      <c r="LD85" s="22"/>
      <c r="LE85" s="22"/>
      <c r="LF85" s="22"/>
      <c r="LG85" s="22"/>
      <c r="LH85" s="22"/>
      <c r="LI85" s="22"/>
      <c r="LJ85" s="23"/>
    </row>
    <row r="86" spans="2:322" ht="3.65" customHeight="1">
      <c r="B86" s="21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3"/>
      <c r="AP86" s="22"/>
      <c r="AQ86" s="22"/>
      <c r="AR86" s="22"/>
      <c r="AS86" s="22"/>
      <c r="AT86" s="22"/>
      <c r="AU86" s="22"/>
      <c r="AV86" s="22"/>
      <c r="AW86" s="22"/>
      <c r="AX86" s="727"/>
      <c r="AY86" s="728"/>
      <c r="AZ86" s="47"/>
      <c r="BA86" s="332"/>
      <c r="BB86" s="326"/>
      <c r="BC86" s="326"/>
      <c r="BD86" s="331"/>
      <c r="BE86" s="882"/>
      <c r="BF86" s="883"/>
      <c r="BG86" s="883"/>
      <c r="BH86" s="883"/>
      <c r="BI86" s="883"/>
      <c r="BJ86" s="883"/>
      <c r="BK86" s="993"/>
      <c r="BL86" s="994"/>
      <c r="BM86" s="994"/>
      <c r="BN86" s="994"/>
      <c r="BO86" s="994"/>
      <c r="BP86" s="994"/>
      <c r="BQ86" s="994"/>
      <c r="BR86" s="994"/>
      <c r="BS86" s="994"/>
      <c r="BT86" s="999"/>
      <c r="BU86" s="999"/>
      <c r="BV86" s="999"/>
      <c r="BW86" s="999"/>
      <c r="BX86" s="1000"/>
      <c r="BY86" s="978"/>
      <c r="BZ86" s="978"/>
      <c r="CA86" s="978"/>
      <c r="CB86" s="978"/>
      <c r="CC86" s="978"/>
      <c r="CD86" s="978"/>
      <c r="CE86" s="978"/>
      <c r="CF86" s="978"/>
      <c r="CG86" s="978"/>
      <c r="CH86" s="978"/>
      <c r="CI86" s="979"/>
      <c r="CJ86" s="865"/>
      <c r="CK86" s="866"/>
      <c r="CL86" s="866"/>
      <c r="CM86" s="866"/>
      <c r="CN86" s="866"/>
      <c r="CO86" s="866"/>
      <c r="CP86" s="866"/>
      <c r="CQ86" s="866"/>
      <c r="CR86" s="866"/>
      <c r="CS86" s="866"/>
      <c r="CT86" s="867"/>
      <c r="CU86" s="865"/>
      <c r="CV86" s="866"/>
      <c r="CW86" s="866"/>
      <c r="CX86" s="866"/>
      <c r="CY86" s="866"/>
      <c r="CZ86" s="866"/>
      <c r="DA86" s="866"/>
      <c r="DB86" s="866"/>
      <c r="DC86" s="866"/>
      <c r="DD86" s="866"/>
      <c r="DE86" s="867"/>
      <c r="DF86" s="865"/>
      <c r="DG86" s="866"/>
      <c r="DH86" s="866"/>
      <c r="DI86" s="866"/>
      <c r="DJ86" s="866"/>
      <c r="DK86" s="866"/>
      <c r="DL86" s="866"/>
      <c r="DM86" s="866"/>
      <c r="DN86" s="866"/>
      <c r="DO86" s="866"/>
      <c r="DP86" s="867"/>
      <c r="DQ86" s="865"/>
      <c r="DR86" s="866"/>
      <c r="DS86" s="866"/>
      <c r="DT86" s="866"/>
      <c r="DU86" s="866"/>
      <c r="DV86" s="866"/>
      <c r="DW86" s="866"/>
      <c r="DX86" s="866"/>
      <c r="DY86" s="866"/>
      <c r="DZ86" s="866"/>
      <c r="EA86" s="867"/>
      <c r="EB86" s="865"/>
      <c r="EC86" s="866"/>
      <c r="ED86" s="866"/>
      <c r="EE86" s="866"/>
      <c r="EF86" s="866"/>
      <c r="EG86" s="866"/>
      <c r="EH86" s="866"/>
      <c r="EI86" s="866"/>
      <c r="EJ86" s="866"/>
      <c r="EK86" s="866"/>
      <c r="EL86" s="867"/>
      <c r="EM86" s="865"/>
      <c r="EN86" s="866"/>
      <c r="EO86" s="866"/>
      <c r="EP86" s="866"/>
      <c r="EQ86" s="866"/>
      <c r="ER86" s="866"/>
      <c r="ES86" s="866"/>
      <c r="ET86" s="866"/>
      <c r="EU86" s="866"/>
      <c r="EV86" s="866"/>
      <c r="EW86" s="867"/>
      <c r="EX86" s="865"/>
      <c r="EY86" s="866"/>
      <c r="EZ86" s="866"/>
      <c r="FA86" s="866"/>
      <c r="FB86" s="866"/>
      <c r="FC86" s="866"/>
      <c r="FD86" s="866"/>
      <c r="FE86" s="866"/>
      <c r="FF86" s="866"/>
      <c r="FG86" s="866"/>
      <c r="FH86" s="867"/>
      <c r="FI86" s="865"/>
      <c r="FJ86" s="866"/>
      <c r="FK86" s="866"/>
      <c r="FL86" s="866"/>
      <c r="FM86" s="866"/>
      <c r="FN86" s="866"/>
      <c r="FO86" s="866"/>
      <c r="FP86" s="866"/>
      <c r="FQ86" s="866"/>
      <c r="FR86" s="866"/>
      <c r="FS86" s="867"/>
      <c r="FT86" s="865"/>
      <c r="FU86" s="866"/>
      <c r="FV86" s="866"/>
      <c r="FW86" s="866"/>
      <c r="FX86" s="866"/>
      <c r="FY86" s="866"/>
      <c r="FZ86" s="866"/>
      <c r="GA86" s="866"/>
      <c r="GB86" s="866"/>
      <c r="GC86" s="866"/>
      <c r="GD86" s="867"/>
      <c r="GE86" s="865"/>
      <c r="GF86" s="866"/>
      <c r="GG86" s="866"/>
      <c r="GH86" s="866"/>
      <c r="GI86" s="866"/>
      <c r="GJ86" s="866"/>
      <c r="GK86" s="866"/>
      <c r="GL86" s="866"/>
      <c r="GM86" s="866"/>
      <c r="GN86" s="866"/>
      <c r="GO86" s="867"/>
      <c r="GP86" s="865"/>
      <c r="GQ86" s="866"/>
      <c r="GR86" s="866"/>
      <c r="GS86" s="866"/>
      <c r="GT86" s="866"/>
      <c r="GU86" s="866"/>
      <c r="GV86" s="866"/>
      <c r="GW86" s="866"/>
      <c r="GX86" s="866"/>
      <c r="GY86" s="866"/>
      <c r="GZ86" s="867"/>
      <c r="HA86" s="865"/>
      <c r="HB86" s="866"/>
      <c r="HC86" s="866"/>
      <c r="HD86" s="866"/>
      <c r="HE86" s="866"/>
      <c r="HF86" s="866"/>
      <c r="HG86" s="866"/>
      <c r="HH86" s="866"/>
      <c r="HI86" s="866"/>
      <c r="HJ86" s="866"/>
      <c r="HK86" s="867"/>
      <c r="HL86" s="865"/>
      <c r="HM86" s="866"/>
      <c r="HN86" s="866"/>
      <c r="HO86" s="866"/>
      <c r="HP86" s="866"/>
      <c r="HQ86" s="866"/>
      <c r="HR86" s="866"/>
      <c r="HS86" s="866"/>
      <c r="HT86" s="866"/>
      <c r="HU86" s="866"/>
      <c r="HV86" s="867"/>
      <c r="HW86" s="865"/>
      <c r="HX86" s="866"/>
      <c r="HY86" s="866"/>
      <c r="HZ86" s="866"/>
      <c r="IA86" s="866"/>
      <c r="IB86" s="866"/>
      <c r="IC86" s="866"/>
      <c r="ID86" s="866"/>
      <c r="IE86" s="866"/>
      <c r="IF86" s="866"/>
      <c r="IG86" s="867"/>
      <c r="IH86" s="865"/>
      <c r="II86" s="866"/>
      <c r="IJ86" s="866"/>
      <c r="IK86" s="866"/>
      <c r="IL86" s="866"/>
      <c r="IM86" s="866"/>
      <c r="IN86" s="866"/>
      <c r="IO86" s="866"/>
      <c r="IP86" s="866"/>
      <c r="IQ86" s="866"/>
      <c r="IR86" s="867"/>
      <c r="IS86" s="55"/>
      <c r="IT86" s="55"/>
      <c r="IU86" s="55"/>
      <c r="IV86" s="68"/>
      <c r="IW86" s="47"/>
      <c r="IX86" s="728"/>
      <c r="IY86" s="731"/>
      <c r="IZ86" s="22"/>
      <c r="JA86" s="22"/>
      <c r="JB86" s="22"/>
      <c r="JC86" s="22"/>
      <c r="JD86" s="22"/>
      <c r="JE86" s="22"/>
      <c r="JF86" s="22"/>
      <c r="JG86" s="22"/>
      <c r="JH86" s="21"/>
      <c r="JI86" s="22"/>
      <c r="JJ86" s="22"/>
      <c r="JK86" s="22"/>
      <c r="JL86" s="22"/>
      <c r="JM86" s="22"/>
      <c r="JN86" s="22"/>
      <c r="JO86" s="22"/>
      <c r="JP86" s="22"/>
      <c r="JQ86" s="22"/>
      <c r="JR86" s="22"/>
      <c r="JS86" s="22"/>
      <c r="JT86" s="22"/>
      <c r="JU86" s="22"/>
      <c r="JV86" s="22"/>
      <c r="JW86" s="22"/>
      <c r="JX86" s="22"/>
      <c r="JY86" s="22"/>
      <c r="JZ86" s="22"/>
      <c r="KA86" s="22"/>
      <c r="KB86" s="22"/>
      <c r="KC86" s="22"/>
      <c r="KD86" s="22"/>
      <c r="KE86" s="22"/>
      <c r="KF86" s="22"/>
      <c r="KG86" s="22"/>
      <c r="KH86" s="22"/>
      <c r="KI86" s="22"/>
      <c r="KJ86" s="22"/>
      <c r="KK86" s="22"/>
      <c r="KL86" s="22"/>
      <c r="KM86" s="22"/>
      <c r="KN86" s="22"/>
      <c r="KO86" s="22"/>
      <c r="KP86" s="22"/>
      <c r="KQ86" s="22"/>
      <c r="KR86" s="22"/>
      <c r="KS86" s="22"/>
      <c r="KT86" s="22"/>
      <c r="KU86" s="22"/>
      <c r="KV86" s="22"/>
      <c r="KW86" s="22"/>
      <c r="KX86" s="22"/>
      <c r="KY86" s="22"/>
      <c r="KZ86" s="22"/>
      <c r="LA86" s="22"/>
      <c r="LB86" s="22"/>
      <c r="LC86" s="22"/>
      <c r="LD86" s="22"/>
      <c r="LE86" s="22"/>
      <c r="LF86" s="22"/>
      <c r="LG86" s="22"/>
      <c r="LH86" s="22"/>
      <c r="LI86" s="22"/>
      <c r="LJ86" s="23"/>
    </row>
    <row r="87" spans="2:322" ht="3.65" customHeight="1">
      <c r="B87" s="21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3"/>
      <c r="AP87" s="22"/>
      <c r="AQ87" s="22"/>
      <c r="AR87" s="22"/>
      <c r="AS87" s="22"/>
      <c r="AT87" s="22"/>
      <c r="AU87" s="22"/>
      <c r="AV87" s="22"/>
      <c r="AW87" s="22"/>
      <c r="AX87" s="727"/>
      <c r="AY87" s="728"/>
      <c r="AZ87" s="47"/>
      <c r="BA87" s="332"/>
      <c r="BB87" s="326"/>
      <c r="BC87" s="326"/>
      <c r="BD87" s="331"/>
      <c r="BE87" s="882"/>
      <c r="BF87" s="883"/>
      <c r="BG87" s="883"/>
      <c r="BH87" s="883"/>
      <c r="BI87" s="883"/>
      <c r="BJ87" s="883"/>
      <c r="BK87" s="993"/>
      <c r="BL87" s="994"/>
      <c r="BM87" s="994"/>
      <c r="BN87" s="994"/>
      <c r="BO87" s="994"/>
      <c r="BP87" s="994"/>
      <c r="BQ87" s="994"/>
      <c r="BR87" s="994"/>
      <c r="BS87" s="994"/>
      <c r="BT87" s="999"/>
      <c r="BU87" s="999"/>
      <c r="BV87" s="999"/>
      <c r="BW87" s="999"/>
      <c r="BX87" s="1000"/>
      <c r="BY87" s="978"/>
      <c r="BZ87" s="978"/>
      <c r="CA87" s="978"/>
      <c r="CB87" s="978"/>
      <c r="CC87" s="978"/>
      <c r="CD87" s="978"/>
      <c r="CE87" s="978"/>
      <c r="CF87" s="978"/>
      <c r="CG87" s="978"/>
      <c r="CH87" s="978"/>
      <c r="CI87" s="979"/>
      <c r="CJ87" s="865"/>
      <c r="CK87" s="866"/>
      <c r="CL87" s="866"/>
      <c r="CM87" s="866"/>
      <c r="CN87" s="866"/>
      <c r="CO87" s="866"/>
      <c r="CP87" s="866"/>
      <c r="CQ87" s="866"/>
      <c r="CR87" s="866"/>
      <c r="CS87" s="866"/>
      <c r="CT87" s="867"/>
      <c r="CU87" s="865"/>
      <c r="CV87" s="866"/>
      <c r="CW87" s="866"/>
      <c r="CX87" s="866"/>
      <c r="CY87" s="866"/>
      <c r="CZ87" s="866"/>
      <c r="DA87" s="866"/>
      <c r="DB87" s="866"/>
      <c r="DC87" s="866"/>
      <c r="DD87" s="866"/>
      <c r="DE87" s="867"/>
      <c r="DF87" s="865"/>
      <c r="DG87" s="866"/>
      <c r="DH87" s="866"/>
      <c r="DI87" s="866"/>
      <c r="DJ87" s="866"/>
      <c r="DK87" s="866"/>
      <c r="DL87" s="866"/>
      <c r="DM87" s="866"/>
      <c r="DN87" s="866"/>
      <c r="DO87" s="866"/>
      <c r="DP87" s="867"/>
      <c r="DQ87" s="865"/>
      <c r="DR87" s="866"/>
      <c r="DS87" s="866"/>
      <c r="DT87" s="866"/>
      <c r="DU87" s="866"/>
      <c r="DV87" s="866"/>
      <c r="DW87" s="866"/>
      <c r="DX87" s="866"/>
      <c r="DY87" s="866"/>
      <c r="DZ87" s="866"/>
      <c r="EA87" s="867"/>
      <c r="EB87" s="865"/>
      <c r="EC87" s="866"/>
      <c r="ED87" s="866"/>
      <c r="EE87" s="866"/>
      <c r="EF87" s="866"/>
      <c r="EG87" s="866"/>
      <c r="EH87" s="866"/>
      <c r="EI87" s="866"/>
      <c r="EJ87" s="866"/>
      <c r="EK87" s="866"/>
      <c r="EL87" s="867"/>
      <c r="EM87" s="865"/>
      <c r="EN87" s="866"/>
      <c r="EO87" s="866"/>
      <c r="EP87" s="866"/>
      <c r="EQ87" s="866"/>
      <c r="ER87" s="866"/>
      <c r="ES87" s="866"/>
      <c r="ET87" s="866"/>
      <c r="EU87" s="866"/>
      <c r="EV87" s="866"/>
      <c r="EW87" s="867"/>
      <c r="EX87" s="865"/>
      <c r="EY87" s="866"/>
      <c r="EZ87" s="866"/>
      <c r="FA87" s="866"/>
      <c r="FB87" s="866"/>
      <c r="FC87" s="866"/>
      <c r="FD87" s="866"/>
      <c r="FE87" s="866"/>
      <c r="FF87" s="866"/>
      <c r="FG87" s="866"/>
      <c r="FH87" s="867"/>
      <c r="FI87" s="865"/>
      <c r="FJ87" s="866"/>
      <c r="FK87" s="866"/>
      <c r="FL87" s="866"/>
      <c r="FM87" s="866"/>
      <c r="FN87" s="866"/>
      <c r="FO87" s="866"/>
      <c r="FP87" s="866"/>
      <c r="FQ87" s="866"/>
      <c r="FR87" s="866"/>
      <c r="FS87" s="867"/>
      <c r="FT87" s="865"/>
      <c r="FU87" s="866"/>
      <c r="FV87" s="866"/>
      <c r="FW87" s="866"/>
      <c r="FX87" s="866"/>
      <c r="FY87" s="866"/>
      <c r="FZ87" s="866"/>
      <c r="GA87" s="866"/>
      <c r="GB87" s="866"/>
      <c r="GC87" s="866"/>
      <c r="GD87" s="867"/>
      <c r="GE87" s="865"/>
      <c r="GF87" s="866"/>
      <c r="GG87" s="866"/>
      <c r="GH87" s="866"/>
      <c r="GI87" s="866"/>
      <c r="GJ87" s="866"/>
      <c r="GK87" s="866"/>
      <c r="GL87" s="866"/>
      <c r="GM87" s="866"/>
      <c r="GN87" s="866"/>
      <c r="GO87" s="867"/>
      <c r="GP87" s="865"/>
      <c r="GQ87" s="866"/>
      <c r="GR87" s="866"/>
      <c r="GS87" s="866"/>
      <c r="GT87" s="866"/>
      <c r="GU87" s="866"/>
      <c r="GV87" s="866"/>
      <c r="GW87" s="866"/>
      <c r="GX87" s="866"/>
      <c r="GY87" s="866"/>
      <c r="GZ87" s="867"/>
      <c r="HA87" s="865"/>
      <c r="HB87" s="866"/>
      <c r="HC87" s="866"/>
      <c r="HD87" s="866"/>
      <c r="HE87" s="866"/>
      <c r="HF87" s="866"/>
      <c r="HG87" s="866"/>
      <c r="HH87" s="866"/>
      <c r="HI87" s="866"/>
      <c r="HJ87" s="866"/>
      <c r="HK87" s="867"/>
      <c r="HL87" s="865"/>
      <c r="HM87" s="866"/>
      <c r="HN87" s="866"/>
      <c r="HO87" s="866"/>
      <c r="HP87" s="866"/>
      <c r="HQ87" s="866"/>
      <c r="HR87" s="866"/>
      <c r="HS87" s="866"/>
      <c r="HT87" s="866"/>
      <c r="HU87" s="866"/>
      <c r="HV87" s="867"/>
      <c r="HW87" s="865"/>
      <c r="HX87" s="866"/>
      <c r="HY87" s="866"/>
      <c r="HZ87" s="866"/>
      <c r="IA87" s="866"/>
      <c r="IB87" s="866"/>
      <c r="IC87" s="866"/>
      <c r="ID87" s="866"/>
      <c r="IE87" s="866"/>
      <c r="IF87" s="866"/>
      <c r="IG87" s="867"/>
      <c r="IH87" s="865"/>
      <c r="II87" s="866"/>
      <c r="IJ87" s="866"/>
      <c r="IK87" s="866"/>
      <c r="IL87" s="866"/>
      <c r="IM87" s="866"/>
      <c r="IN87" s="866"/>
      <c r="IO87" s="866"/>
      <c r="IP87" s="866"/>
      <c r="IQ87" s="866"/>
      <c r="IR87" s="867"/>
      <c r="IS87" s="55"/>
      <c r="IT87" s="55"/>
      <c r="IU87" s="55"/>
      <c r="IV87" s="68"/>
      <c r="IW87" s="47"/>
      <c r="IX87" s="728"/>
      <c r="IY87" s="731"/>
      <c r="IZ87" s="22"/>
      <c r="JA87" s="22"/>
      <c r="JB87" s="22"/>
      <c r="JC87" s="22"/>
      <c r="JD87" s="22"/>
      <c r="JE87" s="22"/>
      <c r="JF87" s="22"/>
      <c r="JG87" s="22"/>
      <c r="JH87" s="21"/>
      <c r="JI87" s="22"/>
      <c r="JJ87" s="22"/>
      <c r="JK87" s="22"/>
      <c r="JL87" s="22"/>
      <c r="JM87" s="22"/>
      <c r="JN87" s="22"/>
      <c r="JO87" s="22"/>
      <c r="JP87" s="22"/>
      <c r="JQ87" s="22"/>
      <c r="JR87" s="22"/>
      <c r="JS87" s="22"/>
      <c r="JT87" s="22"/>
      <c r="JU87" s="22"/>
      <c r="JV87" s="22"/>
      <c r="JW87" s="22"/>
      <c r="JX87" s="22"/>
      <c r="JY87" s="22"/>
      <c r="JZ87" s="22"/>
      <c r="KA87" s="22"/>
      <c r="KB87" s="22"/>
      <c r="KC87" s="22"/>
      <c r="KD87" s="22"/>
      <c r="KE87" s="22"/>
      <c r="KF87" s="22"/>
      <c r="KG87" s="22"/>
      <c r="KH87" s="22"/>
      <c r="KI87" s="22"/>
      <c r="KJ87" s="22"/>
      <c r="KK87" s="22"/>
      <c r="KL87" s="22"/>
      <c r="KM87" s="22"/>
      <c r="KN87" s="22"/>
      <c r="KO87" s="22"/>
      <c r="KP87" s="22"/>
      <c r="KQ87" s="22"/>
      <c r="KR87" s="22"/>
      <c r="KS87" s="22"/>
      <c r="KT87" s="22"/>
      <c r="KU87" s="22"/>
      <c r="KV87" s="22"/>
      <c r="KW87" s="22"/>
      <c r="KX87" s="22"/>
      <c r="KY87" s="22"/>
      <c r="KZ87" s="22"/>
      <c r="LA87" s="22"/>
      <c r="LB87" s="22"/>
      <c r="LC87" s="22"/>
      <c r="LD87" s="22"/>
      <c r="LE87" s="22"/>
      <c r="LF87" s="22"/>
      <c r="LG87" s="22"/>
      <c r="LH87" s="22"/>
      <c r="LI87" s="22"/>
      <c r="LJ87" s="23"/>
    </row>
    <row r="88" spans="2:322" ht="3.65" customHeight="1"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3"/>
      <c r="AP88" s="22"/>
      <c r="AQ88" s="22"/>
      <c r="AR88" s="22"/>
      <c r="AS88" s="22"/>
      <c r="AT88" s="22"/>
      <c r="AU88" s="22"/>
      <c r="AV88" s="22"/>
      <c r="AW88" s="22"/>
      <c r="AX88" s="727"/>
      <c r="AY88" s="728"/>
      <c r="AZ88" s="728" t="e" vm="3">
        <v>#VALUE!</v>
      </c>
      <c r="BA88" s="332"/>
      <c r="BB88" s="326"/>
      <c r="BC88" s="326"/>
      <c r="BD88" s="331"/>
      <c r="BE88" s="884"/>
      <c r="BF88" s="885"/>
      <c r="BG88" s="885"/>
      <c r="BH88" s="885"/>
      <c r="BI88" s="885"/>
      <c r="BJ88" s="885"/>
      <c r="BK88" s="995"/>
      <c r="BL88" s="996"/>
      <c r="BM88" s="996"/>
      <c r="BN88" s="996"/>
      <c r="BO88" s="996"/>
      <c r="BP88" s="996"/>
      <c r="BQ88" s="996"/>
      <c r="BR88" s="996"/>
      <c r="BS88" s="996"/>
      <c r="BT88" s="1001"/>
      <c r="BU88" s="1001"/>
      <c r="BV88" s="1001"/>
      <c r="BW88" s="1001"/>
      <c r="BX88" s="1002"/>
      <c r="BY88" s="980"/>
      <c r="BZ88" s="980"/>
      <c r="CA88" s="980"/>
      <c r="CB88" s="980"/>
      <c r="CC88" s="980"/>
      <c r="CD88" s="980"/>
      <c r="CE88" s="980"/>
      <c r="CF88" s="980"/>
      <c r="CG88" s="980"/>
      <c r="CH88" s="980"/>
      <c r="CI88" s="981"/>
      <c r="CJ88" s="868"/>
      <c r="CK88" s="869"/>
      <c r="CL88" s="869"/>
      <c r="CM88" s="869"/>
      <c r="CN88" s="869"/>
      <c r="CO88" s="869"/>
      <c r="CP88" s="869"/>
      <c r="CQ88" s="869"/>
      <c r="CR88" s="869"/>
      <c r="CS88" s="869"/>
      <c r="CT88" s="870"/>
      <c r="CU88" s="868"/>
      <c r="CV88" s="869"/>
      <c r="CW88" s="869"/>
      <c r="CX88" s="869"/>
      <c r="CY88" s="869"/>
      <c r="CZ88" s="869"/>
      <c r="DA88" s="869"/>
      <c r="DB88" s="869"/>
      <c r="DC88" s="869"/>
      <c r="DD88" s="869"/>
      <c r="DE88" s="870"/>
      <c r="DF88" s="868"/>
      <c r="DG88" s="869"/>
      <c r="DH88" s="869"/>
      <c r="DI88" s="869"/>
      <c r="DJ88" s="869"/>
      <c r="DK88" s="869"/>
      <c r="DL88" s="869"/>
      <c r="DM88" s="869"/>
      <c r="DN88" s="869"/>
      <c r="DO88" s="869"/>
      <c r="DP88" s="870"/>
      <c r="DQ88" s="868"/>
      <c r="DR88" s="869"/>
      <c r="DS88" s="869"/>
      <c r="DT88" s="869"/>
      <c r="DU88" s="869"/>
      <c r="DV88" s="869"/>
      <c r="DW88" s="869"/>
      <c r="DX88" s="869"/>
      <c r="DY88" s="869"/>
      <c r="DZ88" s="869"/>
      <c r="EA88" s="870"/>
      <c r="EB88" s="868"/>
      <c r="EC88" s="869"/>
      <c r="ED88" s="869"/>
      <c r="EE88" s="869"/>
      <c r="EF88" s="869"/>
      <c r="EG88" s="869"/>
      <c r="EH88" s="869"/>
      <c r="EI88" s="869"/>
      <c r="EJ88" s="869"/>
      <c r="EK88" s="869"/>
      <c r="EL88" s="870"/>
      <c r="EM88" s="868"/>
      <c r="EN88" s="869"/>
      <c r="EO88" s="869"/>
      <c r="EP88" s="869"/>
      <c r="EQ88" s="869"/>
      <c r="ER88" s="869"/>
      <c r="ES88" s="869"/>
      <c r="ET88" s="869"/>
      <c r="EU88" s="869"/>
      <c r="EV88" s="869"/>
      <c r="EW88" s="870"/>
      <c r="EX88" s="868"/>
      <c r="EY88" s="869"/>
      <c r="EZ88" s="869"/>
      <c r="FA88" s="869"/>
      <c r="FB88" s="869"/>
      <c r="FC88" s="869"/>
      <c r="FD88" s="869"/>
      <c r="FE88" s="869"/>
      <c r="FF88" s="869"/>
      <c r="FG88" s="869"/>
      <c r="FH88" s="870"/>
      <c r="FI88" s="868"/>
      <c r="FJ88" s="869"/>
      <c r="FK88" s="869"/>
      <c r="FL88" s="869"/>
      <c r="FM88" s="869"/>
      <c r="FN88" s="869"/>
      <c r="FO88" s="869"/>
      <c r="FP88" s="869"/>
      <c r="FQ88" s="869"/>
      <c r="FR88" s="869"/>
      <c r="FS88" s="870"/>
      <c r="FT88" s="868"/>
      <c r="FU88" s="869"/>
      <c r="FV88" s="869"/>
      <c r="FW88" s="869"/>
      <c r="FX88" s="869"/>
      <c r="FY88" s="869"/>
      <c r="FZ88" s="869"/>
      <c r="GA88" s="869"/>
      <c r="GB88" s="869"/>
      <c r="GC88" s="869"/>
      <c r="GD88" s="870"/>
      <c r="GE88" s="868"/>
      <c r="GF88" s="869"/>
      <c r="GG88" s="869"/>
      <c r="GH88" s="869"/>
      <c r="GI88" s="869"/>
      <c r="GJ88" s="869"/>
      <c r="GK88" s="869"/>
      <c r="GL88" s="869"/>
      <c r="GM88" s="869"/>
      <c r="GN88" s="869"/>
      <c r="GO88" s="870"/>
      <c r="GP88" s="868"/>
      <c r="GQ88" s="869"/>
      <c r="GR88" s="869"/>
      <c r="GS88" s="869"/>
      <c r="GT88" s="869"/>
      <c r="GU88" s="869"/>
      <c r="GV88" s="869"/>
      <c r="GW88" s="869"/>
      <c r="GX88" s="869"/>
      <c r="GY88" s="869"/>
      <c r="GZ88" s="870"/>
      <c r="HA88" s="868"/>
      <c r="HB88" s="869"/>
      <c r="HC88" s="869"/>
      <c r="HD88" s="869"/>
      <c r="HE88" s="869"/>
      <c r="HF88" s="869"/>
      <c r="HG88" s="869"/>
      <c r="HH88" s="869"/>
      <c r="HI88" s="869"/>
      <c r="HJ88" s="869"/>
      <c r="HK88" s="870"/>
      <c r="HL88" s="868"/>
      <c r="HM88" s="869"/>
      <c r="HN88" s="869"/>
      <c r="HO88" s="869"/>
      <c r="HP88" s="869"/>
      <c r="HQ88" s="869"/>
      <c r="HR88" s="869"/>
      <c r="HS88" s="869"/>
      <c r="HT88" s="869"/>
      <c r="HU88" s="869"/>
      <c r="HV88" s="870"/>
      <c r="HW88" s="868"/>
      <c r="HX88" s="869"/>
      <c r="HY88" s="869"/>
      <c r="HZ88" s="869"/>
      <c r="IA88" s="869"/>
      <c r="IB88" s="869"/>
      <c r="IC88" s="869"/>
      <c r="ID88" s="869"/>
      <c r="IE88" s="869"/>
      <c r="IF88" s="869"/>
      <c r="IG88" s="870"/>
      <c r="IH88" s="868"/>
      <c r="II88" s="869"/>
      <c r="IJ88" s="869"/>
      <c r="IK88" s="869"/>
      <c r="IL88" s="869"/>
      <c r="IM88" s="869"/>
      <c r="IN88" s="869"/>
      <c r="IO88" s="869"/>
      <c r="IP88" s="869"/>
      <c r="IQ88" s="869"/>
      <c r="IR88" s="870"/>
      <c r="IS88" s="55"/>
      <c r="IT88" s="55"/>
      <c r="IU88" s="55"/>
      <c r="IV88" s="68"/>
      <c r="IW88" s="728" t="e" vm="3">
        <v>#VALUE!</v>
      </c>
      <c r="IX88" s="728"/>
      <c r="IY88" s="731"/>
      <c r="IZ88" s="22"/>
      <c r="JA88" s="22"/>
      <c r="JB88" s="22"/>
      <c r="JC88" s="22"/>
      <c r="JD88" s="22"/>
      <c r="JE88" s="22"/>
      <c r="JF88" s="22"/>
      <c r="JG88" s="22"/>
      <c r="JH88" s="21"/>
      <c r="JI88" s="22"/>
      <c r="JJ88" s="22"/>
      <c r="JK88" s="22"/>
      <c r="JL88" s="22"/>
      <c r="JM88" s="22"/>
      <c r="JN88" s="22"/>
      <c r="JO88" s="22"/>
      <c r="JP88" s="22"/>
      <c r="JQ88" s="22"/>
      <c r="JR88" s="22"/>
      <c r="JS88" s="22"/>
      <c r="JT88" s="22"/>
      <c r="JU88" s="22"/>
      <c r="JV88" s="22"/>
      <c r="JW88" s="22"/>
      <c r="JX88" s="22"/>
      <c r="JY88" s="22"/>
      <c r="JZ88" s="22"/>
      <c r="KA88" s="22"/>
      <c r="KB88" s="22"/>
      <c r="KC88" s="22"/>
      <c r="KD88" s="22"/>
      <c r="KE88" s="22"/>
      <c r="KF88" s="22"/>
      <c r="KG88" s="22"/>
      <c r="KH88" s="22"/>
      <c r="KI88" s="22"/>
      <c r="KJ88" s="22"/>
      <c r="KK88" s="22"/>
      <c r="KL88" s="22"/>
      <c r="KM88" s="22"/>
      <c r="KN88" s="22"/>
      <c r="KO88" s="22"/>
      <c r="KP88" s="22"/>
      <c r="KQ88" s="22"/>
      <c r="KR88" s="22"/>
      <c r="KS88" s="22"/>
      <c r="KT88" s="22"/>
      <c r="KU88" s="22"/>
      <c r="KV88" s="22"/>
      <c r="KW88" s="22"/>
      <c r="KX88" s="22"/>
      <c r="KY88" s="22"/>
      <c r="KZ88" s="22"/>
      <c r="LA88" s="22"/>
      <c r="LB88" s="22"/>
      <c r="LC88" s="22"/>
      <c r="LD88" s="22"/>
      <c r="LE88" s="22"/>
      <c r="LF88" s="22"/>
      <c r="LG88" s="22"/>
      <c r="LH88" s="22"/>
      <c r="LI88" s="22"/>
      <c r="LJ88" s="23"/>
    </row>
    <row r="89" spans="2:322" ht="3.65" customHeight="1">
      <c r="B89" s="21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3"/>
      <c r="AP89" s="22"/>
      <c r="AQ89" s="22"/>
      <c r="AR89" s="22"/>
      <c r="AS89" s="22"/>
      <c r="AT89" s="22"/>
      <c r="AU89" s="22"/>
      <c r="AV89" s="22"/>
      <c r="AW89" s="22"/>
      <c r="AX89" s="727"/>
      <c r="AY89" s="728"/>
      <c r="AZ89" s="728"/>
      <c r="BA89" s="332"/>
      <c r="BB89" s="326"/>
      <c r="BC89" s="326"/>
      <c r="BD89" s="326"/>
      <c r="BE89" s="119"/>
      <c r="BF89" s="119"/>
      <c r="BG89" s="119"/>
      <c r="BH89" s="119"/>
      <c r="BI89" s="119"/>
      <c r="BJ89" s="119"/>
      <c r="BK89" s="119"/>
      <c r="BL89" s="119"/>
      <c r="BM89" s="119"/>
      <c r="BN89" s="119"/>
      <c r="BO89" s="119"/>
      <c r="BP89" s="119"/>
      <c r="BQ89" s="119"/>
      <c r="BR89" s="119"/>
      <c r="BS89" s="119"/>
      <c r="BT89" s="119"/>
      <c r="BU89" s="119"/>
      <c r="BV89" s="119"/>
      <c r="BW89" s="119"/>
      <c r="BX89" s="119"/>
      <c r="BY89" s="119"/>
      <c r="BZ89" s="119"/>
      <c r="CA89" s="119"/>
      <c r="CB89" s="119"/>
      <c r="CC89" s="119"/>
      <c r="CD89" s="119"/>
      <c r="CE89" s="119"/>
      <c r="CF89" s="119"/>
      <c r="CG89" s="119"/>
      <c r="CH89" s="119"/>
      <c r="CI89" s="119"/>
      <c r="CJ89" s="119"/>
      <c r="CK89" s="119"/>
      <c r="CL89" s="119"/>
      <c r="CM89" s="119"/>
      <c r="CN89" s="119"/>
      <c r="CO89" s="119"/>
      <c r="CP89" s="119"/>
      <c r="CQ89" s="119"/>
      <c r="CR89" s="119"/>
      <c r="CS89" s="119"/>
      <c r="CT89" s="119"/>
      <c r="CU89" s="119"/>
      <c r="CV89" s="119"/>
      <c r="CW89" s="119"/>
      <c r="CX89" s="119"/>
      <c r="CY89" s="119"/>
      <c r="CZ89" s="119"/>
      <c r="DA89" s="119"/>
      <c r="DB89" s="119"/>
      <c r="DC89" s="119"/>
      <c r="DD89" s="119"/>
      <c r="DE89" s="119"/>
      <c r="DF89" s="119"/>
      <c r="DG89" s="119"/>
      <c r="DH89" s="119"/>
      <c r="DI89" s="119"/>
      <c r="DJ89" s="119"/>
      <c r="DK89" s="119"/>
      <c r="DL89" s="119"/>
      <c r="DM89" s="119"/>
      <c r="DN89" s="119"/>
      <c r="DO89" s="119"/>
      <c r="DP89" s="119"/>
      <c r="DQ89" s="119"/>
      <c r="DR89" s="119"/>
      <c r="DS89" s="119"/>
      <c r="DT89" s="119"/>
      <c r="DU89" s="119"/>
      <c r="DV89" s="119"/>
      <c r="DW89" s="119"/>
      <c r="DX89" s="119"/>
      <c r="DY89" s="119"/>
      <c r="DZ89" s="119"/>
      <c r="EA89" s="119"/>
      <c r="EB89" s="119"/>
      <c r="EC89" s="119"/>
      <c r="ED89" s="119"/>
      <c r="EE89" s="119"/>
      <c r="EF89" s="119"/>
      <c r="EG89" s="119"/>
      <c r="EH89" s="119"/>
      <c r="EI89" s="119"/>
      <c r="EJ89" s="119"/>
      <c r="EK89" s="119"/>
      <c r="EL89" s="119"/>
      <c r="EM89" s="119"/>
      <c r="EN89" s="119"/>
      <c r="EO89" s="119"/>
      <c r="EP89" s="119"/>
      <c r="EQ89" s="119"/>
      <c r="ER89" s="119"/>
      <c r="ES89" s="119"/>
      <c r="ET89" s="119"/>
      <c r="EU89" s="119"/>
      <c r="EV89" s="119"/>
      <c r="EW89" s="119"/>
      <c r="EX89" s="119"/>
      <c r="EY89" s="119"/>
      <c r="EZ89" s="119"/>
      <c r="FA89" s="119"/>
      <c r="FB89" s="119"/>
      <c r="FC89" s="119"/>
      <c r="FD89" s="119"/>
      <c r="FE89" s="119"/>
      <c r="FF89" s="119"/>
      <c r="FG89" s="119"/>
      <c r="FH89" s="119"/>
      <c r="FI89" s="119"/>
      <c r="FJ89" s="119"/>
      <c r="FK89" s="119"/>
      <c r="FL89" s="119"/>
      <c r="FM89" s="119"/>
      <c r="FN89" s="119"/>
      <c r="FO89" s="119"/>
      <c r="FP89" s="119"/>
      <c r="FQ89" s="119"/>
      <c r="FR89" s="119"/>
      <c r="FS89" s="119"/>
      <c r="FT89" s="119"/>
      <c r="FU89" s="119"/>
      <c r="FV89" s="119"/>
      <c r="FW89" s="119"/>
      <c r="FX89" s="119"/>
      <c r="FY89" s="119"/>
      <c r="FZ89" s="119"/>
      <c r="GA89" s="119"/>
      <c r="GB89" s="119"/>
      <c r="GC89" s="119"/>
      <c r="GD89" s="119"/>
      <c r="GE89" s="119"/>
      <c r="GF89" s="119"/>
      <c r="GG89" s="119"/>
      <c r="GH89" s="119"/>
      <c r="GI89" s="119"/>
      <c r="GJ89" s="119"/>
      <c r="GK89" s="119"/>
      <c r="GL89" s="119"/>
      <c r="GM89" s="119"/>
      <c r="GN89" s="119"/>
      <c r="GO89" s="119"/>
      <c r="GP89" s="119"/>
      <c r="GQ89" s="119"/>
      <c r="GR89" s="119"/>
      <c r="GS89" s="119"/>
      <c r="GT89" s="119"/>
      <c r="GU89" s="119"/>
      <c r="GV89" s="119"/>
      <c r="GW89" s="119"/>
      <c r="GX89" s="119"/>
      <c r="GY89" s="119"/>
      <c r="GZ89" s="119"/>
      <c r="HA89" s="119"/>
      <c r="HB89" s="119"/>
      <c r="HC89" s="119"/>
      <c r="HD89" s="119"/>
      <c r="HE89" s="119"/>
      <c r="HF89" s="119"/>
      <c r="HG89" s="119"/>
      <c r="HH89" s="119"/>
      <c r="HI89" s="119"/>
      <c r="HJ89" s="119"/>
      <c r="HK89" s="119"/>
      <c r="HL89" s="119"/>
      <c r="HM89" s="119"/>
      <c r="HN89" s="119"/>
      <c r="HO89" s="119"/>
      <c r="HP89" s="119"/>
      <c r="HQ89" s="119"/>
      <c r="HR89" s="119"/>
      <c r="HS89" s="119"/>
      <c r="HT89" s="119"/>
      <c r="HU89" s="119"/>
      <c r="HV89" s="119"/>
      <c r="HW89" s="119"/>
      <c r="HX89" s="119"/>
      <c r="HY89" s="119"/>
      <c r="HZ89" s="119"/>
      <c r="IA89" s="119"/>
      <c r="IB89" s="119"/>
      <c r="IC89" s="119"/>
      <c r="ID89" s="119"/>
      <c r="IE89" s="119"/>
      <c r="IF89" s="119"/>
      <c r="IG89" s="119"/>
      <c r="IH89" s="119"/>
      <c r="II89" s="119"/>
      <c r="IJ89" s="119"/>
      <c r="IK89" s="119"/>
      <c r="IL89" s="119"/>
      <c r="IM89" s="119"/>
      <c r="IN89" s="119"/>
      <c r="IO89" s="119"/>
      <c r="IP89" s="119"/>
      <c r="IQ89" s="119"/>
      <c r="IR89" s="119"/>
      <c r="IS89" s="82"/>
      <c r="IV89" s="68"/>
      <c r="IW89" s="728"/>
      <c r="IX89" s="728"/>
      <c r="IY89" s="731"/>
      <c r="IZ89" s="22"/>
      <c r="JA89" s="22"/>
      <c r="JB89" s="22"/>
      <c r="JC89" s="22"/>
      <c r="JD89" s="22"/>
      <c r="JE89" s="22"/>
      <c r="JF89" s="22"/>
      <c r="JG89" s="22"/>
      <c r="JH89" s="21"/>
      <c r="JI89" s="22"/>
      <c r="JJ89" s="22"/>
      <c r="JK89" s="22"/>
      <c r="JL89" s="22"/>
      <c r="JM89" s="22"/>
      <c r="JN89" s="22"/>
      <c r="JO89" s="22"/>
      <c r="JP89" s="22"/>
      <c r="JQ89" s="22"/>
      <c r="JR89" s="22"/>
      <c r="JS89" s="22"/>
      <c r="JT89" s="22"/>
      <c r="JU89" s="22"/>
      <c r="JV89" s="22"/>
      <c r="JW89" s="22"/>
      <c r="JX89" s="22"/>
      <c r="JY89" s="22"/>
      <c r="JZ89" s="22"/>
      <c r="KA89" s="22"/>
      <c r="KB89" s="22"/>
      <c r="KC89" s="22"/>
      <c r="KD89" s="22"/>
      <c r="KE89" s="22"/>
      <c r="KF89" s="22"/>
      <c r="KG89" s="22"/>
      <c r="KH89" s="22"/>
      <c r="KI89" s="22"/>
      <c r="KJ89" s="22"/>
      <c r="KK89" s="22"/>
      <c r="KL89" s="22"/>
      <c r="KM89" s="22"/>
      <c r="KN89" s="22"/>
      <c r="KO89" s="22"/>
      <c r="KP89" s="22"/>
      <c r="KQ89" s="22"/>
      <c r="KR89" s="22"/>
      <c r="KS89" s="22"/>
      <c r="KT89" s="22"/>
      <c r="KU89" s="22"/>
      <c r="KV89" s="22"/>
      <c r="KW89" s="22"/>
      <c r="KX89" s="22"/>
      <c r="KY89" s="22"/>
      <c r="KZ89" s="22"/>
      <c r="LA89" s="22"/>
      <c r="LB89" s="22"/>
      <c r="LC89" s="22"/>
      <c r="LD89" s="22"/>
      <c r="LE89" s="22"/>
      <c r="LF89" s="22"/>
      <c r="LG89" s="22"/>
      <c r="LH89" s="22"/>
      <c r="LI89" s="22"/>
      <c r="LJ89" s="23"/>
    </row>
    <row r="90" spans="2:322" ht="3.65" customHeight="1">
      <c r="B90" s="21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3"/>
      <c r="AP90" s="22"/>
      <c r="AQ90" s="22"/>
      <c r="AR90" s="22"/>
      <c r="AS90" s="22"/>
      <c r="AT90" s="22"/>
      <c r="AU90" s="22"/>
      <c r="AV90" s="22"/>
      <c r="AW90" s="22"/>
      <c r="AX90" s="727"/>
      <c r="AY90" s="728"/>
      <c r="AZ90" s="47"/>
      <c r="BA90" s="332"/>
      <c r="BB90" s="327"/>
      <c r="BC90" s="327"/>
      <c r="BD90" s="327"/>
      <c r="BE90" s="119"/>
      <c r="BF90" s="119"/>
      <c r="BG90" s="119"/>
      <c r="BH90" s="119"/>
      <c r="BI90" s="119"/>
      <c r="BJ90" s="119"/>
      <c r="BK90" s="119"/>
      <c r="BL90" s="119"/>
      <c r="BM90" s="119"/>
      <c r="BN90" s="119"/>
      <c r="BO90" s="119"/>
      <c r="BP90" s="119"/>
      <c r="BQ90" s="119"/>
      <c r="BR90" s="119"/>
      <c r="BS90" s="119"/>
      <c r="BT90" s="119"/>
      <c r="BU90" s="119"/>
      <c r="BV90" s="119"/>
      <c r="BW90" s="119"/>
      <c r="BX90" s="119"/>
      <c r="BY90" s="119"/>
      <c r="BZ90" s="119"/>
      <c r="CA90" s="119"/>
      <c r="CB90" s="119"/>
      <c r="CC90" s="119"/>
      <c r="CD90" s="119"/>
      <c r="CE90" s="119"/>
      <c r="CF90" s="119"/>
      <c r="CG90" s="119"/>
      <c r="CH90" s="119"/>
      <c r="CI90" s="119"/>
      <c r="CJ90" s="119"/>
      <c r="CK90" s="119"/>
      <c r="CL90" s="119"/>
      <c r="CM90" s="119"/>
      <c r="CN90" s="119"/>
      <c r="CO90" s="119"/>
      <c r="CP90" s="119"/>
      <c r="CQ90" s="119"/>
      <c r="CR90" s="119"/>
      <c r="CS90" s="119"/>
      <c r="CT90" s="119"/>
      <c r="CU90" s="119"/>
      <c r="CV90" s="119"/>
      <c r="CW90" s="119"/>
      <c r="CX90" s="119"/>
      <c r="CY90" s="119"/>
      <c r="CZ90" s="119"/>
      <c r="DA90" s="119"/>
      <c r="DB90" s="119"/>
      <c r="DC90" s="119"/>
      <c r="DD90" s="119"/>
      <c r="DE90" s="119"/>
      <c r="DF90" s="119"/>
      <c r="DG90" s="119"/>
      <c r="DH90" s="119"/>
      <c r="DI90" s="119"/>
      <c r="DJ90" s="119"/>
      <c r="DK90" s="119"/>
      <c r="DL90" s="119"/>
      <c r="DM90" s="119"/>
      <c r="DN90" s="119"/>
      <c r="DO90" s="119"/>
      <c r="DP90" s="119"/>
      <c r="DQ90" s="119"/>
      <c r="DR90" s="119"/>
      <c r="DS90" s="119"/>
      <c r="DT90" s="119"/>
      <c r="DU90" s="119"/>
      <c r="DV90" s="119"/>
      <c r="DW90" s="119"/>
      <c r="DX90" s="119"/>
      <c r="DY90" s="119"/>
      <c r="DZ90" s="119"/>
      <c r="EA90" s="119"/>
      <c r="EB90" s="119"/>
      <c r="EC90" s="119"/>
      <c r="ED90" s="119"/>
      <c r="EE90" s="119"/>
      <c r="EF90" s="119"/>
      <c r="EG90" s="119"/>
      <c r="EH90" s="119"/>
      <c r="EI90" s="119"/>
      <c r="EJ90" s="119"/>
      <c r="EK90" s="119"/>
      <c r="EL90" s="119"/>
      <c r="EM90" s="119"/>
      <c r="EN90" s="119"/>
      <c r="EO90" s="119"/>
      <c r="EP90" s="119"/>
      <c r="EQ90" s="119"/>
      <c r="ER90" s="119"/>
      <c r="ES90" s="82"/>
      <c r="ET90" s="82"/>
      <c r="EU90" s="82"/>
      <c r="EV90" s="82"/>
      <c r="EW90" s="82"/>
      <c r="EX90" s="82"/>
      <c r="EY90" s="82"/>
      <c r="EZ90" s="119"/>
      <c r="FA90" s="119"/>
      <c r="FB90" s="119"/>
      <c r="FC90" s="119"/>
      <c r="FD90" s="119"/>
      <c r="FE90" s="119"/>
      <c r="FF90" s="119"/>
      <c r="FG90" s="119"/>
      <c r="FH90" s="119"/>
      <c r="FI90" s="119"/>
      <c r="FJ90" s="119"/>
      <c r="FK90" s="119"/>
      <c r="FL90" s="119"/>
      <c r="FM90" s="119"/>
      <c r="FN90" s="119"/>
      <c r="FO90" s="119"/>
      <c r="FP90" s="119"/>
      <c r="FQ90" s="119"/>
      <c r="FR90" s="119"/>
      <c r="FS90" s="119"/>
      <c r="FT90" s="119"/>
      <c r="FU90" s="119"/>
      <c r="FV90" s="119"/>
      <c r="FW90" s="119"/>
      <c r="FX90" s="119"/>
      <c r="FY90" s="119"/>
      <c r="FZ90" s="119"/>
      <c r="GA90" s="119"/>
      <c r="GB90" s="119"/>
      <c r="GC90" s="119"/>
      <c r="GD90" s="119"/>
      <c r="GE90" s="119"/>
      <c r="GF90" s="119"/>
      <c r="GG90" s="119"/>
      <c r="GH90" s="119"/>
      <c r="GI90" s="119"/>
      <c r="GJ90" s="119"/>
      <c r="GK90" s="119"/>
      <c r="GL90" s="119"/>
      <c r="GM90" s="119"/>
      <c r="GN90" s="119"/>
      <c r="GO90" s="119"/>
      <c r="GP90" s="119"/>
      <c r="GQ90" s="119"/>
      <c r="GR90" s="119"/>
      <c r="GS90" s="119"/>
      <c r="GT90" s="119"/>
      <c r="GU90" s="119"/>
      <c r="GV90" s="119"/>
      <c r="GW90" s="119"/>
      <c r="GX90" s="119"/>
      <c r="GY90" s="119"/>
      <c r="GZ90" s="119"/>
      <c r="HA90" s="119"/>
      <c r="HB90" s="119"/>
      <c r="HC90" s="119"/>
      <c r="HD90" s="119"/>
      <c r="HE90" s="119"/>
      <c r="HF90" s="119"/>
      <c r="HG90" s="119"/>
      <c r="HH90" s="119"/>
      <c r="HI90" s="119"/>
      <c r="HJ90" s="119"/>
      <c r="HK90" s="119"/>
      <c r="HL90" s="119"/>
      <c r="HM90" s="119"/>
      <c r="HN90" s="119"/>
      <c r="HO90" s="119"/>
      <c r="HP90" s="119"/>
      <c r="HQ90" s="119"/>
      <c r="HR90" s="119"/>
      <c r="HS90" s="119"/>
      <c r="HT90" s="119"/>
      <c r="HU90" s="119"/>
      <c r="HV90" s="119"/>
      <c r="HW90" s="119"/>
      <c r="HX90" s="119"/>
      <c r="HY90" s="119"/>
      <c r="HZ90" s="119"/>
      <c r="IA90" s="119"/>
      <c r="IB90" s="119"/>
      <c r="IC90" s="119"/>
      <c r="ID90" s="119"/>
      <c r="IE90" s="119"/>
      <c r="IF90" s="119"/>
      <c r="IG90" s="119"/>
      <c r="IH90" s="119"/>
      <c r="II90" s="119"/>
      <c r="IJ90" s="119"/>
      <c r="IK90" s="119"/>
      <c r="IL90" s="119"/>
      <c r="IM90" s="119"/>
      <c r="IN90" s="119"/>
      <c r="IO90" s="119"/>
      <c r="IP90" s="119"/>
      <c r="IQ90" s="119"/>
      <c r="IR90" s="119"/>
      <c r="IS90" s="82"/>
      <c r="IV90" s="68"/>
      <c r="IW90" s="47"/>
      <c r="IX90" s="728"/>
      <c r="IY90" s="731"/>
      <c r="IZ90" s="22"/>
      <c r="JA90" s="22"/>
      <c r="JB90" s="22"/>
      <c r="JC90" s="22"/>
      <c r="JD90" s="22"/>
      <c r="JE90" s="22"/>
      <c r="JF90" s="22"/>
      <c r="JG90" s="22"/>
      <c r="JH90" s="21"/>
      <c r="JI90" s="22"/>
      <c r="JJ90" s="22"/>
      <c r="JK90" s="22"/>
      <c r="JL90" s="22"/>
      <c r="JM90" s="22"/>
      <c r="JN90" s="22"/>
      <c r="JO90" s="22"/>
      <c r="JP90" s="22"/>
      <c r="JQ90" s="22"/>
      <c r="JR90" s="22"/>
      <c r="JS90" s="22"/>
      <c r="JT90" s="22"/>
      <c r="JU90" s="22"/>
      <c r="JV90" s="22"/>
      <c r="JW90" s="22"/>
      <c r="JX90" s="22"/>
      <c r="JY90" s="22"/>
      <c r="JZ90" s="22"/>
      <c r="KA90" s="22"/>
      <c r="KB90" s="22"/>
      <c r="KC90" s="22"/>
      <c r="KD90" s="22"/>
      <c r="KE90" s="22"/>
      <c r="KF90" s="22"/>
      <c r="KG90" s="22"/>
      <c r="KH90" s="22"/>
      <c r="KI90" s="22"/>
      <c r="KJ90" s="22"/>
      <c r="KK90" s="22"/>
      <c r="KL90" s="22"/>
      <c r="KM90" s="22"/>
      <c r="KN90" s="22"/>
      <c r="KO90" s="22"/>
      <c r="KP90" s="22"/>
      <c r="KQ90" s="22"/>
      <c r="KR90" s="22"/>
      <c r="KS90" s="22"/>
      <c r="KT90" s="22"/>
      <c r="KU90" s="22"/>
      <c r="KV90" s="22"/>
      <c r="KW90" s="22"/>
      <c r="KX90" s="22"/>
      <c r="KY90" s="22"/>
      <c r="KZ90" s="22"/>
      <c r="LA90" s="22"/>
      <c r="LB90" s="22"/>
      <c r="LC90" s="22"/>
      <c r="LD90" s="22"/>
      <c r="LE90" s="22"/>
      <c r="LF90" s="22"/>
      <c r="LG90" s="22"/>
      <c r="LH90" s="22"/>
      <c r="LI90" s="22"/>
      <c r="LJ90" s="23"/>
    </row>
    <row r="91" spans="2:322" ht="3.65" customHeight="1">
      <c r="B91" s="21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3"/>
      <c r="AP91" s="22"/>
      <c r="AQ91" s="22"/>
      <c r="AR91" s="22"/>
      <c r="AS91" s="22"/>
      <c r="AT91" s="22"/>
      <c r="AU91" s="22"/>
      <c r="AV91" s="22"/>
      <c r="AW91" s="22"/>
      <c r="AX91" s="727"/>
      <c r="AY91" s="728"/>
      <c r="AZ91" s="47"/>
      <c r="BA91" s="332"/>
      <c r="BB91" s="327"/>
      <c r="BC91" s="327"/>
      <c r="BD91" s="327"/>
      <c r="BE91" s="119"/>
      <c r="BF91" s="119"/>
      <c r="BG91" s="119"/>
      <c r="BH91" s="119"/>
      <c r="BI91" s="119"/>
      <c r="BJ91" s="119"/>
      <c r="BK91" s="119"/>
      <c r="BL91" s="119"/>
      <c r="BM91" s="119"/>
      <c r="BN91" s="119"/>
      <c r="BO91" s="119"/>
      <c r="BP91" s="119"/>
      <c r="BQ91" s="119"/>
      <c r="BR91" s="119"/>
      <c r="BS91" s="119"/>
      <c r="BT91" s="119"/>
      <c r="BU91" s="119"/>
      <c r="BV91" s="119"/>
      <c r="BW91" s="119"/>
      <c r="BX91" s="119"/>
      <c r="BY91" s="119"/>
      <c r="BZ91" s="119"/>
      <c r="CA91" s="119"/>
      <c r="CB91" s="119"/>
      <c r="CC91" s="119"/>
      <c r="CD91" s="119"/>
      <c r="CE91" s="119"/>
      <c r="CF91" s="119"/>
      <c r="CG91" s="119"/>
      <c r="CH91" s="119"/>
      <c r="CI91" s="119"/>
      <c r="CJ91" s="119" t="s">
        <v>366</v>
      </c>
      <c r="CK91" s="119"/>
      <c r="CL91" s="119"/>
      <c r="CM91" s="119"/>
      <c r="CN91" s="119"/>
      <c r="CO91" s="119"/>
      <c r="CP91" s="119"/>
      <c r="CQ91" s="119"/>
      <c r="CR91" s="119"/>
      <c r="CS91" s="119"/>
      <c r="CT91" s="119"/>
      <c r="CU91" s="119" t="s">
        <v>376</v>
      </c>
      <c r="CV91" s="119"/>
      <c r="CW91" s="119"/>
      <c r="CX91" s="119"/>
      <c r="CY91" s="119"/>
      <c r="CZ91" s="119"/>
      <c r="DA91" s="119"/>
      <c r="DB91" s="119"/>
      <c r="DC91" s="119"/>
      <c r="DD91" s="119"/>
      <c r="DE91" s="119"/>
      <c r="DF91" s="119"/>
      <c r="DG91" s="119"/>
      <c r="DH91" s="119"/>
      <c r="DI91" s="119"/>
      <c r="DJ91" s="119"/>
      <c r="DK91" s="119"/>
      <c r="DL91" s="119"/>
      <c r="DM91" s="119"/>
      <c r="DN91" s="119"/>
      <c r="DO91" s="119"/>
      <c r="DP91" s="119"/>
      <c r="DQ91" s="119" t="s">
        <v>475</v>
      </c>
      <c r="DR91" s="119"/>
      <c r="DS91" s="119" t="str">
        <f>DS123</f>
        <v>PM6</v>
      </c>
      <c r="DT91" s="119" t="str">
        <f>DS133</f>
        <v>ATS</v>
      </c>
      <c r="DU91" s="119" t="str">
        <f>DS143</f>
        <v>IL6</v>
      </c>
      <c r="DV91" s="119" t="s">
        <v>936</v>
      </c>
      <c r="DW91" s="119" t="str">
        <f>DS118</f>
        <v>ATS</v>
      </c>
      <c r="DX91" s="119" t="str">
        <f>DS128</f>
        <v>IL6</v>
      </c>
      <c r="DY91" s="119" t="str">
        <f>DS138</f>
        <v>PM6</v>
      </c>
      <c r="DZ91" s="119" t="s">
        <v>936</v>
      </c>
      <c r="EA91" s="82"/>
      <c r="EB91" s="360" t="s">
        <v>949</v>
      </c>
      <c r="EC91" s="119"/>
      <c r="ED91" s="119"/>
      <c r="EE91" s="119"/>
      <c r="EF91" s="119"/>
      <c r="EG91" s="119"/>
      <c r="EH91" s="119"/>
      <c r="EI91" s="119"/>
      <c r="EJ91" s="119"/>
      <c r="EK91" s="119"/>
      <c r="EL91" s="119"/>
      <c r="EM91" s="119" t="s">
        <v>953</v>
      </c>
      <c r="EN91" s="119"/>
      <c r="EO91" s="119" t="str">
        <f>BC39&amp;BC40</f>
        <v>2060</v>
      </c>
      <c r="EP91" s="119" t="str">
        <f>BC43&amp;BC44</f>
        <v>7260</v>
      </c>
      <c r="EQ91" s="119" t="str">
        <f>BC47&amp;BC48</f>
        <v>4060</v>
      </c>
      <c r="ER91" s="119" t="s">
        <v>936</v>
      </c>
      <c r="ES91" s="119" t="str">
        <f>BC39&amp;BC41</f>
        <v>2040</v>
      </c>
      <c r="ET91" s="119" t="str">
        <f>BC43&amp;BC45</f>
        <v>7240</v>
      </c>
      <c r="EU91" s="119" t="str">
        <f>BC47&amp;BC49</f>
        <v>4040</v>
      </c>
      <c r="EV91" s="119" t="s">
        <v>936</v>
      </c>
      <c r="EW91" s="119"/>
      <c r="EX91" s="119" t="s">
        <v>953</v>
      </c>
      <c r="EY91" s="119"/>
      <c r="EZ91" s="119" t="str">
        <f>BC39&amp;BC40</f>
        <v>2060</v>
      </c>
      <c r="FA91" s="119" t="str">
        <f>BC43&amp;BC44</f>
        <v>7260</v>
      </c>
      <c r="FB91" s="119" t="str">
        <f>BC47&amp;BC48</f>
        <v>4060</v>
      </c>
      <c r="FC91" s="119" t="s">
        <v>936</v>
      </c>
      <c r="FD91" s="119" t="str">
        <f>BC39&amp;BC41</f>
        <v>2040</v>
      </c>
      <c r="FE91" s="119" t="str">
        <f>BC43&amp;BC45</f>
        <v>7240</v>
      </c>
      <c r="FF91" s="119" t="str">
        <f>BC47&amp;BC49</f>
        <v>4040</v>
      </c>
      <c r="FG91" s="119" t="s">
        <v>936</v>
      </c>
      <c r="FH91" s="119" t="s">
        <v>954</v>
      </c>
      <c r="FI91" s="119"/>
      <c r="FJ91" s="119"/>
      <c r="FK91" s="119"/>
      <c r="FL91" s="119"/>
      <c r="FM91" s="119"/>
      <c r="FN91" s="119"/>
      <c r="FO91" s="119"/>
      <c r="FP91" s="119"/>
      <c r="FQ91" s="119"/>
      <c r="FR91" s="119"/>
      <c r="FS91" s="119"/>
      <c r="FT91" s="119"/>
      <c r="FU91" s="119"/>
      <c r="FV91" s="119"/>
      <c r="FW91" s="119"/>
      <c r="FX91" s="119"/>
      <c r="FY91" s="119"/>
      <c r="FZ91" s="119"/>
      <c r="GA91" s="119"/>
      <c r="GB91" s="119"/>
      <c r="GC91" s="119"/>
      <c r="GD91" s="119"/>
      <c r="GE91" s="119"/>
      <c r="GF91" s="119"/>
      <c r="GG91" s="119"/>
      <c r="GH91" s="119"/>
      <c r="GI91" s="119"/>
      <c r="GJ91" s="119"/>
      <c r="GK91" s="119"/>
      <c r="GL91" s="119"/>
      <c r="GM91" s="119"/>
      <c r="GN91" s="119"/>
      <c r="GO91" s="119"/>
      <c r="GP91" s="119"/>
      <c r="GQ91" s="119"/>
      <c r="GR91" s="119"/>
      <c r="GS91" s="119"/>
      <c r="GT91" s="119"/>
      <c r="GU91" s="119"/>
      <c r="GV91" s="119"/>
      <c r="GW91" s="119"/>
      <c r="GX91" s="119"/>
      <c r="GY91" s="119"/>
      <c r="GZ91" s="119"/>
      <c r="HA91" s="119"/>
      <c r="HB91" s="119"/>
      <c r="HC91" s="119"/>
      <c r="HD91" s="119"/>
      <c r="HE91" s="119"/>
      <c r="HF91" s="119"/>
      <c r="HG91" s="119"/>
      <c r="HH91" s="119"/>
      <c r="HI91" s="119"/>
      <c r="HJ91" s="119"/>
      <c r="HK91" s="119"/>
      <c r="HL91" s="119"/>
      <c r="HM91" s="119"/>
      <c r="HN91" s="119"/>
      <c r="HO91" s="119"/>
      <c r="HP91" s="119"/>
      <c r="HQ91" s="119"/>
      <c r="HR91" s="119"/>
      <c r="HS91" s="119"/>
      <c r="HT91" s="119"/>
      <c r="HU91" s="119"/>
      <c r="HV91" s="119"/>
      <c r="HW91" s="119"/>
      <c r="HX91" s="119"/>
      <c r="HY91" s="119"/>
      <c r="HZ91" s="119"/>
      <c r="IA91" s="119"/>
      <c r="IB91" s="119"/>
      <c r="IC91" s="119"/>
      <c r="ID91" s="119"/>
      <c r="IE91" s="119"/>
      <c r="IF91" s="119"/>
      <c r="IG91" s="119"/>
      <c r="IH91" s="119"/>
      <c r="II91" s="119"/>
      <c r="IJ91" s="119"/>
      <c r="IK91" s="119"/>
      <c r="IL91" s="119"/>
      <c r="IM91" s="119"/>
      <c r="IN91" s="119"/>
      <c r="IO91" s="119"/>
      <c r="IP91" s="119"/>
      <c r="IQ91" s="119"/>
      <c r="IR91" s="119"/>
      <c r="IS91" s="82"/>
      <c r="IV91" s="68"/>
      <c r="IW91" s="47"/>
      <c r="IX91" s="728"/>
      <c r="IY91" s="731"/>
      <c r="IZ91" s="22"/>
      <c r="JA91" s="22"/>
      <c r="JB91" s="22"/>
      <c r="JC91" s="22"/>
      <c r="JD91" s="22"/>
      <c r="JE91" s="22"/>
      <c r="JF91" s="22"/>
      <c r="JG91" s="22"/>
      <c r="JH91" s="21"/>
      <c r="JI91" s="22"/>
      <c r="JJ91" s="22"/>
      <c r="JK91" s="22"/>
      <c r="JL91" s="22"/>
      <c r="JM91" s="22"/>
      <c r="JN91" s="22"/>
      <c r="JO91" s="22"/>
      <c r="JP91" s="22"/>
      <c r="JQ91" s="22"/>
      <c r="JR91" s="22"/>
      <c r="JS91" s="22"/>
      <c r="JT91" s="22"/>
      <c r="JU91" s="22"/>
      <c r="JV91" s="22"/>
      <c r="JW91" s="22"/>
      <c r="JX91" s="22"/>
      <c r="JY91" s="22"/>
      <c r="JZ91" s="22"/>
      <c r="KA91" s="22"/>
      <c r="KB91" s="22"/>
      <c r="KC91" s="22"/>
      <c r="KD91" s="22"/>
      <c r="KE91" s="22"/>
      <c r="KF91" s="22"/>
      <c r="KG91" s="22"/>
      <c r="KH91" s="22"/>
      <c r="KI91" s="22"/>
      <c r="KJ91" s="22"/>
      <c r="KK91" s="22"/>
      <c r="KL91" s="22"/>
      <c r="KM91" s="22"/>
      <c r="KN91" s="22"/>
      <c r="KO91" s="22"/>
      <c r="KP91" s="22"/>
      <c r="KQ91" s="22"/>
      <c r="KR91" s="22"/>
      <c r="KS91" s="22"/>
      <c r="KT91" s="22"/>
      <c r="KU91" s="22"/>
      <c r="KV91" s="22"/>
      <c r="KW91" s="22"/>
      <c r="KX91" s="22"/>
      <c r="KY91" s="22"/>
      <c r="KZ91" s="22"/>
      <c r="LA91" s="22"/>
      <c r="LB91" s="22"/>
      <c r="LC91" s="22"/>
      <c r="LD91" s="22"/>
      <c r="LE91" s="22"/>
      <c r="LF91" s="22"/>
      <c r="LG91" s="22"/>
      <c r="LH91" s="22"/>
      <c r="LI91" s="22"/>
      <c r="LJ91" s="23"/>
    </row>
    <row r="92" spans="2:322" ht="3.65" customHeight="1">
      <c r="B92" s="21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3"/>
      <c r="AP92" s="22"/>
      <c r="AQ92" s="22"/>
      <c r="AR92" s="22"/>
      <c r="AS92" s="22"/>
      <c r="AT92" s="22"/>
      <c r="AU92" s="22"/>
      <c r="AV92" s="22"/>
      <c r="AW92" s="22"/>
      <c r="AX92" s="727"/>
      <c r="AY92" s="728"/>
      <c r="AZ92" s="47"/>
      <c r="BA92" s="332"/>
      <c r="BB92" s="327"/>
      <c r="BC92" s="327"/>
      <c r="BD92" s="327"/>
      <c r="BE92" s="119"/>
      <c r="BF92" s="119"/>
      <c r="BG92" s="119"/>
      <c r="BH92" s="119"/>
      <c r="BI92" s="119"/>
      <c r="BJ92" s="119"/>
      <c r="BK92" s="119"/>
      <c r="BL92" s="119"/>
      <c r="BM92" s="119"/>
      <c r="BN92" s="119"/>
      <c r="BO92" s="119"/>
      <c r="BP92" s="119"/>
      <c r="BQ92" s="119"/>
      <c r="BR92" s="119"/>
      <c r="BS92" s="119"/>
      <c r="BT92" s="119"/>
      <c r="BU92" s="119"/>
      <c r="BV92" s="119"/>
      <c r="BW92" s="119"/>
      <c r="BX92" s="119"/>
      <c r="BY92" s="119"/>
      <c r="BZ92" s="119"/>
      <c r="CA92" s="119"/>
      <c r="CB92" s="119"/>
      <c r="CC92" s="119"/>
      <c r="CD92" s="119"/>
      <c r="CE92" s="119"/>
      <c r="CF92" s="119"/>
      <c r="CG92" s="119"/>
      <c r="CH92" s="119"/>
      <c r="CI92" s="119"/>
      <c r="CJ92" s="119"/>
      <c r="CK92" s="119"/>
      <c r="CL92" s="119"/>
      <c r="CM92" s="119"/>
      <c r="CN92" s="119"/>
      <c r="CO92" s="119"/>
      <c r="CP92" s="119"/>
      <c r="CQ92" s="119"/>
      <c r="CR92" s="119"/>
      <c r="CS92" s="119"/>
      <c r="CT92" s="119"/>
      <c r="CU92" s="119"/>
      <c r="CV92" s="119"/>
      <c r="CW92" s="119"/>
      <c r="CX92" s="119"/>
      <c r="CY92" s="119"/>
      <c r="CZ92" s="119"/>
      <c r="DA92" s="119"/>
      <c r="DB92" s="119"/>
      <c r="DC92" s="119"/>
      <c r="DD92" s="119"/>
      <c r="DE92" s="119"/>
      <c r="DF92" s="119"/>
      <c r="DG92" s="119"/>
      <c r="DH92" s="119"/>
      <c r="DI92" s="119"/>
      <c r="DJ92" s="119"/>
      <c r="DK92" s="119"/>
      <c r="DL92" s="119"/>
      <c r="DM92" s="119"/>
      <c r="DN92" s="119"/>
      <c r="DO92" s="119"/>
      <c r="DP92" s="119"/>
      <c r="DQ92" s="119"/>
      <c r="DR92" s="119"/>
      <c r="DS92" s="119" t="str">
        <f>DQ91&amp;DS91</f>
        <v>TaMPM6</v>
      </c>
      <c r="DT92" s="119" t="str">
        <f>DQ91&amp;DT91</f>
        <v>TaMATS</v>
      </c>
      <c r="DU92" s="119" t="str">
        <f>DQ91&amp;DU91</f>
        <v>TaMIL6</v>
      </c>
      <c r="DV92" s="119" t="s">
        <v>936</v>
      </c>
      <c r="DW92" s="119" t="str">
        <f>DQ91&amp;DW91</f>
        <v>TaMATS</v>
      </c>
      <c r="DX92" s="119" t="str">
        <f>DQ91&amp;DX91</f>
        <v>TaMIL6</v>
      </c>
      <c r="DY92" s="119" t="str">
        <f>DQ91&amp;DY91</f>
        <v>TaMPM6</v>
      </c>
      <c r="DZ92" s="119" t="s">
        <v>936</v>
      </c>
      <c r="EA92" s="82"/>
      <c r="EB92" s="119"/>
      <c r="EC92" s="119"/>
      <c r="ED92" s="119"/>
      <c r="EE92" s="119"/>
      <c r="EF92" s="119"/>
      <c r="EG92" s="119"/>
      <c r="EH92" s="119"/>
      <c r="EI92" s="119"/>
      <c r="EJ92" s="119"/>
      <c r="EK92" s="119"/>
      <c r="EL92" s="119"/>
      <c r="EM92" s="120"/>
      <c r="EN92" s="120"/>
      <c r="EO92" s="120" t="str">
        <f>EO91&amp;EM91</f>
        <v>2060BaE</v>
      </c>
      <c r="EP92" s="120" t="str">
        <f>EP91&amp;EM91</f>
        <v>7260BaE</v>
      </c>
      <c r="EQ92" s="120" t="str">
        <f>EQ91&amp;EM91</f>
        <v>4060BaE</v>
      </c>
      <c r="ER92" s="124" t="s">
        <v>936</v>
      </c>
      <c r="ES92" s="120" t="str">
        <f>ES91&amp;EM91</f>
        <v>2040BaE</v>
      </c>
      <c r="ET92" s="120" t="str">
        <f>ET91&amp;EM91</f>
        <v>7240BaE</v>
      </c>
      <c r="EU92" s="120" t="str">
        <f>EU91&amp;EM91</f>
        <v>4040BaE</v>
      </c>
      <c r="EV92" s="120" t="s">
        <v>936</v>
      </c>
      <c r="EW92" s="120"/>
      <c r="EX92" s="120"/>
      <c r="EY92" s="120"/>
      <c r="EZ92" s="120" t="str">
        <f>EZ91&amp;EX91&amp;FH91</f>
        <v>2060BaEH4</v>
      </c>
      <c r="FA92" s="120" t="str">
        <f>FA91&amp;EX91&amp;FH91</f>
        <v>7260BaEH4</v>
      </c>
      <c r="FB92" s="120" t="str">
        <f>FB91&amp;EX91&amp;FH91</f>
        <v>4060BaEH4</v>
      </c>
      <c r="FC92" s="124" t="s">
        <v>936</v>
      </c>
      <c r="FD92" s="120" t="str">
        <f>FD91&amp;EX91&amp;FH91</f>
        <v>2040BaEH4</v>
      </c>
      <c r="FE92" s="120" t="str">
        <f>FE91&amp;EX91&amp;FH91</f>
        <v>7240BaEH4</v>
      </c>
      <c r="FF92" s="120" t="str">
        <f>FF91&amp;EX91&amp;FH91</f>
        <v>4040BaEH4</v>
      </c>
      <c r="FG92" s="120" t="s">
        <v>936</v>
      </c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119"/>
      <c r="GL92" s="119"/>
      <c r="GM92" s="119"/>
      <c r="GN92" s="119"/>
      <c r="GO92" s="119"/>
      <c r="GP92" s="119"/>
      <c r="GQ92" s="119"/>
      <c r="GR92" s="119"/>
      <c r="GS92" s="119"/>
      <c r="GT92" s="119"/>
      <c r="GU92" s="119"/>
      <c r="GV92" s="119"/>
      <c r="GW92" s="119"/>
      <c r="GX92" s="119"/>
      <c r="GY92" s="119"/>
      <c r="GZ92" s="119"/>
      <c r="HA92" s="119"/>
      <c r="HB92" s="119"/>
      <c r="HC92" s="119"/>
      <c r="HD92" s="119"/>
      <c r="HE92" s="119"/>
      <c r="HF92" s="119"/>
      <c r="HG92" s="119"/>
      <c r="HH92" s="119"/>
      <c r="HI92" s="119"/>
      <c r="HJ92" s="119"/>
      <c r="HK92" s="119"/>
      <c r="HL92" s="119"/>
      <c r="HM92" s="119"/>
      <c r="HN92" s="119"/>
      <c r="HO92" s="119"/>
      <c r="HP92" s="119"/>
      <c r="HQ92" s="119"/>
      <c r="HR92" s="119"/>
      <c r="HS92" s="119"/>
      <c r="HT92" s="119"/>
      <c r="HU92" s="119"/>
      <c r="HV92" s="119"/>
      <c r="HW92" s="119"/>
      <c r="HX92" s="119"/>
      <c r="HY92" s="119"/>
      <c r="HZ92" s="119"/>
      <c r="IA92" s="119"/>
      <c r="IB92" s="119"/>
      <c r="IC92" s="119"/>
      <c r="ID92" s="119"/>
      <c r="IE92" s="119"/>
      <c r="IF92" s="119"/>
      <c r="IG92" s="119"/>
      <c r="IH92" s="119"/>
      <c r="II92" s="119"/>
      <c r="IJ92" s="119"/>
      <c r="IK92" s="119"/>
      <c r="IL92" s="119"/>
      <c r="IM92" s="119"/>
      <c r="IN92" s="119"/>
      <c r="IO92" s="119"/>
      <c r="IP92" s="119"/>
      <c r="IQ92" s="119"/>
      <c r="IR92" s="119"/>
      <c r="IS92" s="82"/>
      <c r="IV92" s="68"/>
      <c r="IW92" s="47"/>
      <c r="IX92" s="728"/>
      <c r="IY92" s="731"/>
      <c r="IZ92" s="22"/>
      <c r="JA92" s="22"/>
      <c r="JB92" s="22"/>
      <c r="JC92" s="22"/>
      <c r="JD92" s="22"/>
      <c r="JE92" s="22"/>
      <c r="JF92" s="22"/>
      <c r="JG92" s="22"/>
      <c r="JH92" s="21"/>
      <c r="JI92" s="22"/>
      <c r="JJ92" s="22"/>
      <c r="JK92" s="22"/>
      <c r="JL92" s="22"/>
      <c r="JM92" s="22"/>
      <c r="JN92" s="22"/>
      <c r="JO92" s="22"/>
      <c r="JP92" s="22"/>
      <c r="JQ92" s="22"/>
      <c r="JR92" s="22"/>
      <c r="JS92" s="22"/>
      <c r="JT92" s="22"/>
      <c r="JU92" s="22"/>
      <c r="JV92" s="22"/>
      <c r="JW92" s="22"/>
      <c r="JX92" s="22"/>
      <c r="JY92" s="22"/>
      <c r="JZ92" s="22"/>
      <c r="KA92" s="22"/>
      <c r="KB92" s="22"/>
      <c r="KC92" s="22"/>
      <c r="KD92" s="22"/>
      <c r="KE92" s="22"/>
      <c r="KF92" s="22"/>
      <c r="KG92" s="22"/>
      <c r="KH92" s="22"/>
      <c r="KI92" s="22"/>
      <c r="KJ92" s="22"/>
      <c r="KK92" s="22"/>
      <c r="KL92" s="22"/>
      <c r="KM92" s="22"/>
      <c r="KN92" s="22"/>
      <c r="KO92" s="22"/>
      <c r="KP92" s="22"/>
      <c r="KQ92" s="22"/>
      <c r="KR92" s="22"/>
      <c r="KS92" s="22"/>
      <c r="KT92" s="22"/>
      <c r="KU92" s="22"/>
      <c r="KV92" s="22"/>
      <c r="KW92" s="22"/>
      <c r="KX92" s="22"/>
      <c r="KY92" s="22"/>
      <c r="KZ92" s="22"/>
      <c r="LA92" s="22"/>
      <c r="LB92" s="22"/>
      <c r="LC92" s="22"/>
      <c r="LD92" s="22"/>
      <c r="LE92" s="22"/>
      <c r="LF92" s="22"/>
      <c r="LG92" s="22"/>
      <c r="LH92" s="22"/>
      <c r="LI92" s="22"/>
      <c r="LJ92" s="23"/>
    </row>
    <row r="93" spans="2:322" ht="3.65" customHeight="1">
      <c r="B93" s="21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3"/>
      <c r="AP93" s="22"/>
      <c r="AQ93" s="22"/>
      <c r="AR93" s="22"/>
      <c r="AS93" s="22"/>
      <c r="AT93" s="22"/>
      <c r="AU93" s="22"/>
      <c r="AV93" s="22"/>
      <c r="AW93" s="22"/>
      <c r="AX93" s="727"/>
      <c r="AY93" s="728"/>
      <c r="AZ93" s="47"/>
      <c r="BA93" s="333"/>
      <c r="BE93" s="119"/>
      <c r="BF93" s="119"/>
      <c r="BG93" s="119"/>
      <c r="BH93" s="119"/>
      <c r="BI93" s="119"/>
      <c r="BJ93" s="119"/>
      <c r="BK93" s="119"/>
      <c r="BL93" s="119"/>
      <c r="BM93" s="119"/>
      <c r="BN93" s="119"/>
      <c r="BO93" s="119"/>
      <c r="BP93" s="119"/>
      <c r="BQ93" s="119"/>
      <c r="BR93" s="119"/>
      <c r="BS93" s="119"/>
      <c r="BT93" s="119"/>
      <c r="BU93" s="119"/>
      <c r="BV93" s="119"/>
      <c r="BW93" s="119"/>
      <c r="BX93" s="119"/>
      <c r="BY93" s="119"/>
      <c r="BZ93" s="119"/>
      <c r="CA93" s="119"/>
      <c r="CB93" s="119"/>
      <c r="CC93" s="119"/>
      <c r="CD93" s="119"/>
      <c r="CE93" s="119"/>
      <c r="CF93" s="119"/>
      <c r="CG93" s="119"/>
      <c r="CH93" s="119"/>
      <c r="CI93" s="119"/>
      <c r="CJ93" s="119"/>
      <c r="CK93" s="119"/>
      <c r="CL93" s="119"/>
      <c r="CM93" s="119"/>
      <c r="CN93" s="119"/>
      <c r="CO93" s="119"/>
      <c r="CP93" s="119"/>
      <c r="CQ93" s="119"/>
      <c r="CR93" s="119"/>
      <c r="CS93" s="119"/>
      <c r="CT93" s="119"/>
      <c r="CU93" s="119"/>
      <c r="CV93" s="119"/>
      <c r="CW93" s="119"/>
      <c r="CX93" s="119"/>
      <c r="CY93" s="119"/>
      <c r="CZ93" s="119"/>
      <c r="DA93" s="119"/>
      <c r="DB93" s="119"/>
      <c r="DC93" s="119"/>
      <c r="DD93" s="119"/>
      <c r="DE93" s="119"/>
      <c r="DF93" s="119"/>
      <c r="DG93" s="119"/>
      <c r="DH93" s="119"/>
      <c r="DI93" s="119"/>
      <c r="DJ93" s="119"/>
      <c r="DK93" s="119"/>
      <c r="DL93" s="119"/>
      <c r="DM93" s="119"/>
      <c r="DN93" s="119"/>
      <c r="DO93" s="119"/>
      <c r="DP93" s="119"/>
      <c r="DQ93" s="119"/>
      <c r="DR93" s="119"/>
      <c r="DS93" s="119"/>
      <c r="DT93" s="119"/>
      <c r="DU93" s="119"/>
      <c r="DV93" s="119"/>
      <c r="DW93" s="119"/>
      <c r="DX93" s="119"/>
      <c r="DY93" s="119"/>
      <c r="DZ93" s="119"/>
      <c r="EA93" s="119"/>
      <c r="EB93" s="119"/>
      <c r="EC93" s="119"/>
      <c r="ED93" s="119"/>
      <c r="EE93" s="119"/>
      <c r="EF93" s="119"/>
      <c r="EG93" s="119"/>
      <c r="EH93" s="119"/>
      <c r="EI93" s="119"/>
      <c r="EJ93" s="119"/>
      <c r="EK93" s="119"/>
      <c r="EL93" s="119"/>
      <c r="EM93" s="120"/>
      <c r="EN93" s="120"/>
      <c r="EO93" s="120"/>
      <c r="EP93" s="120"/>
      <c r="EQ93" s="120"/>
      <c r="ER93" s="120"/>
      <c r="ES93" s="120"/>
      <c r="ET93" s="120"/>
      <c r="EU93" s="120"/>
      <c r="EV93" s="120"/>
      <c r="EW93" s="120"/>
      <c r="EX93" s="119"/>
      <c r="EY93" s="119"/>
      <c r="EZ93" s="119"/>
      <c r="FA93" s="119"/>
      <c r="FB93" s="119"/>
      <c r="FC93" s="119"/>
      <c r="FD93" s="119"/>
      <c r="FE93" s="119"/>
      <c r="FF93" s="119"/>
      <c r="FG93" s="119"/>
      <c r="FH93" s="119"/>
      <c r="FI93" s="119"/>
      <c r="FJ93" s="119"/>
      <c r="FK93" s="119"/>
      <c r="FL93" s="119"/>
      <c r="FM93" s="119"/>
      <c r="FN93" s="119"/>
      <c r="FO93" s="119"/>
      <c r="FP93" s="119"/>
      <c r="FQ93" s="119"/>
      <c r="FR93" s="119"/>
      <c r="FS93" s="119"/>
      <c r="FT93" s="119"/>
      <c r="FU93" s="119"/>
      <c r="FV93" s="119"/>
      <c r="FW93" s="119"/>
      <c r="FX93" s="119"/>
      <c r="FY93" s="119"/>
      <c r="FZ93" s="119"/>
      <c r="GA93" s="119"/>
      <c r="GB93" s="119"/>
      <c r="GC93" s="119"/>
      <c r="GD93" s="119"/>
      <c r="GE93" s="119"/>
      <c r="GF93" s="119"/>
      <c r="GG93" s="119"/>
      <c r="GH93" s="119"/>
      <c r="GI93" s="119"/>
      <c r="GJ93" s="119"/>
      <c r="GK93" s="119"/>
      <c r="GL93" s="119"/>
      <c r="GM93" s="119"/>
      <c r="GN93" s="119"/>
      <c r="GO93" s="119"/>
      <c r="GP93" s="119"/>
      <c r="GQ93" s="119"/>
      <c r="GR93" s="119"/>
      <c r="GS93" s="119"/>
      <c r="GT93" s="119"/>
      <c r="GU93" s="119"/>
      <c r="GV93" s="119"/>
      <c r="GW93" s="119"/>
      <c r="GX93" s="119"/>
      <c r="GY93" s="119"/>
      <c r="GZ93" s="119"/>
      <c r="HA93" s="119"/>
      <c r="HB93" s="119"/>
      <c r="HC93" s="119"/>
      <c r="HD93" s="119"/>
      <c r="HE93" s="119"/>
      <c r="HF93" s="119"/>
      <c r="HG93" s="119"/>
      <c r="HH93" s="119"/>
      <c r="HI93" s="119"/>
      <c r="HJ93" s="119"/>
      <c r="HK93" s="119"/>
      <c r="HL93" s="119"/>
      <c r="HM93" s="119"/>
      <c r="HN93" s="119"/>
      <c r="HO93" s="119"/>
      <c r="HP93" s="119"/>
      <c r="HQ93" s="119"/>
      <c r="HR93" s="119"/>
      <c r="HS93" s="119"/>
      <c r="HT93" s="119"/>
      <c r="HU93" s="119"/>
      <c r="HV93" s="119"/>
      <c r="HW93" s="119"/>
      <c r="HX93" s="119"/>
      <c r="HY93" s="119"/>
      <c r="HZ93" s="119"/>
      <c r="IA93" s="119"/>
      <c r="IB93" s="119"/>
      <c r="IC93" s="119"/>
      <c r="ID93" s="119"/>
      <c r="IE93" s="119"/>
      <c r="IF93" s="119"/>
      <c r="IG93" s="119"/>
      <c r="IH93" s="119"/>
      <c r="II93" s="119"/>
      <c r="IJ93" s="119"/>
      <c r="IK93" s="119"/>
      <c r="IL93" s="119"/>
      <c r="IM93" s="119"/>
      <c r="IN93" s="119"/>
      <c r="IO93" s="119"/>
      <c r="IP93" s="119"/>
      <c r="IQ93" s="119"/>
      <c r="IR93" s="119"/>
      <c r="IS93" s="82"/>
      <c r="IV93" s="68"/>
      <c r="IW93" s="47"/>
      <c r="IX93" s="728"/>
      <c r="IY93" s="731"/>
      <c r="IZ93" s="22"/>
      <c r="JA93" s="22"/>
      <c r="JB93" s="22"/>
      <c r="JC93" s="22"/>
      <c r="JD93" s="22"/>
      <c r="JE93" s="22"/>
      <c r="JF93" s="22"/>
      <c r="JG93" s="22"/>
      <c r="JH93" s="21"/>
      <c r="JI93" s="22"/>
      <c r="JJ93" s="22"/>
      <c r="JK93" s="22"/>
      <c r="JL93" s="22"/>
      <c r="JM93" s="22"/>
      <c r="JN93" s="22"/>
      <c r="JO93" s="22"/>
      <c r="JP93" s="22"/>
      <c r="JQ93" s="22"/>
      <c r="JR93" s="22"/>
      <c r="JS93" s="22"/>
      <c r="JT93" s="22"/>
      <c r="JU93" s="22"/>
      <c r="JV93" s="22"/>
      <c r="JW93" s="22"/>
      <c r="JX93" s="22"/>
      <c r="JY93" s="22"/>
      <c r="JZ93" s="22"/>
      <c r="KA93" s="22"/>
      <c r="KB93" s="22"/>
      <c r="KC93" s="22"/>
      <c r="KD93" s="22"/>
      <c r="KE93" s="22"/>
      <c r="KF93" s="22"/>
      <c r="KG93" s="22"/>
      <c r="KH93" s="22"/>
      <c r="KI93" s="22"/>
      <c r="KJ93" s="22"/>
      <c r="KK93" s="22"/>
      <c r="KL93" s="22"/>
      <c r="KM93" s="22"/>
      <c r="KN93" s="22"/>
      <c r="KO93" s="22"/>
      <c r="KP93" s="22"/>
      <c r="KQ93" s="22"/>
      <c r="KR93" s="22"/>
      <c r="KS93" s="22"/>
      <c r="KT93" s="22"/>
      <c r="KU93" s="22"/>
      <c r="KV93" s="22"/>
      <c r="KW93" s="22"/>
      <c r="KX93" s="22"/>
      <c r="KY93" s="22"/>
      <c r="KZ93" s="22"/>
      <c r="LA93" s="22"/>
      <c r="LB93" s="22"/>
      <c r="LC93" s="22"/>
      <c r="LD93" s="22"/>
      <c r="LE93" s="22"/>
      <c r="LF93" s="22"/>
      <c r="LG93" s="22"/>
      <c r="LH93" s="22"/>
      <c r="LI93" s="22"/>
      <c r="LJ93" s="23"/>
    </row>
    <row r="94" spans="2:322" ht="3.65" customHeight="1">
      <c r="B94" s="21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3"/>
      <c r="AP94" s="22"/>
      <c r="AQ94" s="22"/>
      <c r="AR94" s="22"/>
      <c r="AS94" s="22"/>
      <c r="AT94" s="22"/>
      <c r="AU94" s="22"/>
      <c r="AV94" s="22"/>
      <c r="AW94" s="22"/>
      <c r="AX94" s="727"/>
      <c r="AY94" s="728"/>
      <c r="AZ94" s="47"/>
      <c r="BA94" s="333"/>
      <c r="BE94" s="832" t="s">
        <v>59</v>
      </c>
      <c r="BF94" s="833"/>
      <c r="BG94" s="833"/>
      <c r="BH94" s="833"/>
      <c r="BI94" s="833"/>
      <c r="BJ94" s="833"/>
      <c r="BK94" s="833"/>
      <c r="BL94" s="833"/>
      <c r="BM94" s="833"/>
      <c r="BN94" s="833"/>
      <c r="BO94" s="833"/>
      <c r="BP94" s="833"/>
      <c r="BQ94" s="833"/>
      <c r="BR94" s="833"/>
      <c r="BS94" s="833"/>
      <c r="BT94" s="833"/>
      <c r="BU94" s="833"/>
      <c r="BV94" s="833"/>
      <c r="BW94" s="833"/>
      <c r="BX94" s="833"/>
      <c r="BY94" s="833"/>
      <c r="BZ94" s="833"/>
      <c r="CA94" s="833"/>
      <c r="CB94" s="833"/>
      <c r="CC94" s="833"/>
      <c r="CD94" s="833"/>
      <c r="CE94" s="833"/>
      <c r="CF94" s="833"/>
      <c r="CG94" s="833"/>
      <c r="CH94" s="833"/>
      <c r="CI94" s="834"/>
      <c r="CJ94" s="954" t="s">
        <v>43</v>
      </c>
      <c r="CK94" s="954"/>
      <c r="CL94" s="954"/>
      <c r="CM94" s="954"/>
      <c r="CN94" s="954"/>
      <c r="CO94" s="954"/>
      <c r="CP94" s="954"/>
      <c r="CQ94" s="954"/>
      <c r="CR94" s="954"/>
      <c r="CS94" s="954"/>
      <c r="CT94" s="954"/>
      <c r="CU94" s="954" t="s">
        <v>44</v>
      </c>
      <c r="CV94" s="954"/>
      <c r="CW94" s="954"/>
      <c r="CX94" s="954"/>
      <c r="CY94" s="954"/>
      <c r="CZ94" s="954"/>
      <c r="DA94" s="954"/>
      <c r="DB94" s="954"/>
      <c r="DC94" s="954"/>
      <c r="DD94" s="954"/>
      <c r="DE94" s="954"/>
      <c r="DF94" s="954" t="s">
        <v>39</v>
      </c>
      <c r="DG94" s="954"/>
      <c r="DH94" s="954"/>
      <c r="DI94" s="954"/>
      <c r="DJ94" s="954"/>
      <c r="DK94" s="954"/>
      <c r="DL94" s="954"/>
      <c r="DM94" s="954"/>
      <c r="DN94" s="954"/>
      <c r="DO94" s="954"/>
      <c r="DP94" s="954"/>
      <c r="DQ94" s="954" t="s">
        <v>41</v>
      </c>
      <c r="DR94" s="954"/>
      <c r="DS94" s="954"/>
      <c r="DT94" s="954"/>
      <c r="DU94" s="954"/>
      <c r="DV94" s="954"/>
      <c r="DW94" s="954"/>
      <c r="DX94" s="954"/>
      <c r="DY94" s="954"/>
      <c r="DZ94" s="954"/>
      <c r="EA94" s="954"/>
      <c r="EB94" s="954" t="s">
        <v>40</v>
      </c>
      <c r="EC94" s="954"/>
      <c r="ED94" s="954"/>
      <c r="EE94" s="954"/>
      <c r="EF94" s="954"/>
      <c r="EG94" s="954"/>
      <c r="EH94" s="954"/>
      <c r="EI94" s="954"/>
      <c r="EJ94" s="954"/>
      <c r="EK94" s="954"/>
      <c r="EL94" s="954"/>
      <c r="EM94" s="954" t="s">
        <v>45</v>
      </c>
      <c r="EN94" s="954"/>
      <c r="EO94" s="954"/>
      <c r="EP94" s="954"/>
      <c r="EQ94" s="954"/>
      <c r="ER94" s="954"/>
      <c r="ES94" s="954"/>
      <c r="ET94" s="954"/>
      <c r="EU94" s="954"/>
      <c r="EV94" s="954"/>
      <c r="EW94" s="954"/>
      <c r="EX94" s="954" t="s">
        <v>46</v>
      </c>
      <c r="EY94" s="954"/>
      <c r="EZ94" s="954"/>
      <c r="FA94" s="954"/>
      <c r="FB94" s="954"/>
      <c r="FC94" s="954"/>
      <c r="FD94" s="954"/>
      <c r="FE94" s="954"/>
      <c r="FF94" s="954"/>
      <c r="FG94" s="954"/>
      <c r="FH94" s="954"/>
      <c r="FI94" s="822" t="s">
        <v>36</v>
      </c>
      <c r="FJ94" s="823"/>
      <c r="FK94" s="823"/>
      <c r="FL94" s="823"/>
      <c r="FM94" s="823"/>
      <c r="FN94" s="823"/>
      <c r="FO94" s="823"/>
      <c r="FP94" s="823"/>
      <c r="FQ94" s="823"/>
      <c r="FR94" s="823"/>
      <c r="FS94" s="823"/>
      <c r="FT94" s="954" t="s">
        <v>42</v>
      </c>
      <c r="FU94" s="954"/>
      <c r="FV94" s="954"/>
      <c r="FW94" s="954"/>
      <c r="FX94" s="954"/>
      <c r="FY94" s="954"/>
      <c r="FZ94" s="954"/>
      <c r="GA94" s="954"/>
      <c r="GB94" s="954"/>
      <c r="GC94" s="954"/>
      <c r="GD94" s="954"/>
      <c r="GE94" s="954" t="s">
        <v>47</v>
      </c>
      <c r="GF94" s="954"/>
      <c r="GG94" s="954"/>
      <c r="GH94" s="954"/>
      <c r="GI94" s="954"/>
      <c r="GJ94" s="954"/>
      <c r="GK94" s="954"/>
      <c r="GL94" s="954"/>
      <c r="GM94" s="954"/>
      <c r="GN94" s="954"/>
      <c r="GO94" s="954"/>
      <c r="GP94" s="954" t="s">
        <v>26</v>
      </c>
      <c r="GQ94" s="954"/>
      <c r="GR94" s="954"/>
      <c r="GS94" s="954"/>
      <c r="GT94" s="954"/>
      <c r="GU94" s="954"/>
      <c r="GV94" s="954"/>
      <c r="GW94" s="954"/>
      <c r="GX94" s="954"/>
      <c r="GY94" s="954"/>
      <c r="GZ94" s="954"/>
      <c r="HA94" s="954" t="s">
        <v>26</v>
      </c>
      <c r="HB94" s="954"/>
      <c r="HC94" s="954"/>
      <c r="HD94" s="954"/>
      <c r="HE94" s="954"/>
      <c r="HF94" s="954"/>
      <c r="HG94" s="954"/>
      <c r="HH94" s="954"/>
      <c r="HI94" s="954"/>
      <c r="HJ94" s="954"/>
      <c r="HK94" s="954"/>
      <c r="HL94" s="954" t="s">
        <v>26</v>
      </c>
      <c r="HM94" s="954"/>
      <c r="HN94" s="954"/>
      <c r="HO94" s="954"/>
      <c r="HP94" s="954"/>
      <c r="HQ94" s="954"/>
      <c r="HR94" s="954"/>
      <c r="HS94" s="954"/>
      <c r="HT94" s="954"/>
      <c r="HU94" s="954"/>
      <c r="HV94" s="954"/>
      <c r="HW94" s="954" t="s">
        <v>26</v>
      </c>
      <c r="HX94" s="954"/>
      <c r="HY94" s="954"/>
      <c r="HZ94" s="954"/>
      <c r="IA94" s="954"/>
      <c r="IB94" s="954"/>
      <c r="IC94" s="954"/>
      <c r="ID94" s="954"/>
      <c r="IE94" s="954"/>
      <c r="IF94" s="954"/>
      <c r="IG94" s="954"/>
      <c r="IH94" s="954" t="s">
        <v>26</v>
      </c>
      <c r="II94" s="954"/>
      <c r="IJ94" s="954"/>
      <c r="IK94" s="954"/>
      <c r="IL94" s="954"/>
      <c r="IM94" s="954"/>
      <c r="IN94" s="954"/>
      <c r="IO94" s="954"/>
      <c r="IP94" s="954"/>
      <c r="IQ94" s="954"/>
      <c r="IR94" s="954"/>
      <c r="IS94" s="55"/>
      <c r="IT94" s="55"/>
      <c r="IU94" s="55"/>
      <c r="IV94" s="68"/>
      <c r="IW94" s="47"/>
      <c r="IX94" s="728"/>
      <c r="IY94" s="731"/>
      <c r="IZ94" s="22"/>
      <c r="JA94" s="22"/>
      <c r="JB94" s="22"/>
      <c r="JC94" s="22"/>
      <c r="JD94" s="22"/>
      <c r="JE94" s="22"/>
      <c r="JF94" s="22"/>
      <c r="JG94" s="22"/>
      <c r="JH94" s="21"/>
      <c r="JI94" s="22"/>
      <c r="JJ94" s="22"/>
      <c r="JK94" s="22"/>
      <c r="JL94" s="22"/>
      <c r="JM94" s="22"/>
      <c r="JN94" s="22"/>
      <c r="JO94" s="22"/>
      <c r="JP94" s="22"/>
      <c r="JQ94" s="22"/>
      <c r="JR94" s="22"/>
      <c r="JS94" s="22"/>
      <c r="JT94" s="22"/>
      <c r="JU94" s="22"/>
      <c r="JV94" s="22"/>
      <c r="JW94" s="22"/>
      <c r="JX94" s="22"/>
      <c r="JY94" s="22"/>
      <c r="JZ94" s="22"/>
      <c r="KA94" s="22"/>
      <c r="KB94" s="22"/>
      <c r="KC94" s="22"/>
      <c r="KD94" s="22"/>
      <c r="KE94" s="22"/>
      <c r="KF94" s="22"/>
      <c r="KG94" s="22"/>
      <c r="KH94" s="22"/>
      <c r="KI94" s="22"/>
      <c r="KJ94" s="22"/>
      <c r="KK94" s="22"/>
      <c r="KL94" s="22"/>
      <c r="KM94" s="22"/>
      <c r="KN94" s="22"/>
      <c r="KO94" s="22"/>
      <c r="KP94" s="22"/>
      <c r="KQ94" s="22"/>
      <c r="KR94" s="22"/>
      <c r="KS94" s="22"/>
      <c r="KT94" s="22"/>
      <c r="KU94" s="22"/>
      <c r="KV94" s="22"/>
      <c r="KW94" s="22"/>
      <c r="KX94" s="22"/>
      <c r="KY94" s="22"/>
      <c r="KZ94" s="22"/>
      <c r="LA94" s="22"/>
      <c r="LB94" s="22"/>
      <c r="LC94" s="22"/>
      <c r="LD94" s="22"/>
      <c r="LE94" s="22"/>
      <c r="LF94" s="22"/>
      <c r="LG94" s="22"/>
      <c r="LH94" s="22"/>
      <c r="LI94" s="22"/>
      <c r="LJ94" s="23"/>
    </row>
    <row r="95" spans="2:322" ht="3.65" customHeight="1">
      <c r="B95" s="21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3"/>
      <c r="AP95" s="22"/>
      <c r="AQ95" s="22"/>
      <c r="AR95" s="22"/>
      <c r="AS95" s="22"/>
      <c r="AT95" s="22"/>
      <c r="AU95" s="22"/>
      <c r="AV95" s="22"/>
      <c r="AW95" s="22"/>
      <c r="AX95" s="729"/>
      <c r="AY95" s="730"/>
      <c r="AZ95" s="48"/>
      <c r="BA95" s="333"/>
      <c r="BE95" s="835"/>
      <c r="BF95" s="836"/>
      <c r="BG95" s="836"/>
      <c r="BH95" s="836"/>
      <c r="BI95" s="836"/>
      <c r="BJ95" s="836"/>
      <c r="BK95" s="836"/>
      <c r="BL95" s="836"/>
      <c r="BM95" s="836"/>
      <c r="BN95" s="836"/>
      <c r="BO95" s="836"/>
      <c r="BP95" s="836"/>
      <c r="BQ95" s="836"/>
      <c r="BR95" s="836"/>
      <c r="BS95" s="836"/>
      <c r="BT95" s="836"/>
      <c r="BU95" s="836"/>
      <c r="BV95" s="836"/>
      <c r="BW95" s="836"/>
      <c r="BX95" s="836"/>
      <c r="BY95" s="836"/>
      <c r="BZ95" s="836"/>
      <c r="CA95" s="836"/>
      <c r="CB95" s="836"/>
      <c r="CC95" s="836"/>
      <c r="CD95" s="836"/>
      <c r="CE95" s="836"/>
      <c r="CF95" s="836"/>
      <c r="CG95" s="836"/>
      <c r="CH95" s="836"/>
      <c r="CI95" s="837"/>
      <c r="CJ95" s="954"/>
      <c r="CK95" s="954"/>
      <c r="CL95" s="954"/>
      <c r="CM95" s="954"/>
      <c r="CN95" s="954"/>
      <c r="CO95" s="954"/>
      <c r="CP95" s="954"/>
      <c r="CQ95" s="954"/>
      <c r="CR95" s="954"/>
      <c r="CS95" s="954"/>
      <c r="CT95" s="954"/>
      <c r="CU95" s="954"/>
      <c r="CV95" s="954"/>
      <c r="CW95" s="954"/>
      <c r="CX95" s="954"/>
      <c r="CY95" s="954"/>
      <c r="CZ95" s="954"/>
      <c r="DA95" s="954"/>
      <c r="DB95" s="954"/>
      <c r="DC95" s="954"/>
      <c r="DD95" s="954"/>
      <c r="DE95" s="954"/>
      <c r="DF95" s="954"/>
      <c r="DG95" s="954"/>
      <c r="DH95" s="954"/>
      <c r="DI95" s="954"/>
      <c r="DJ95" s="954"/>
      <c r="DK95" s="954"/>
      <c r="DL95" s="954"/>
      <c r="DM95" s="954"/>
      <c r="DN95" s="954"/>
      <c r="DO95" s="954"/>
      <c r="DP95" s="954"/>
      <c r="DQ95" s="954"/>
      <c r="DR95" s="954"/>
      <c r="DS95" s="954"/>
      <c r="DT95" s="954"/>
      <c r="DU95" s="954"/>
      <c r="DV95" s="954"/>
      <c r="DW95" s="954"/>
      <c r="DX95" s="954"/>
      <c r="DY95" s="954"/>
      <c r="DZ95" s="954"/>
      <c r="EA95" s="954"/>
      <c r="EB95" s="954"/>
      <c r="EC95" s="954"/>
      <c r="ED95" s="954"/>
      <c r="EE95" s="954"/>
      <c r="EF95" s="954"/>
      <c r="EG95" s="954"/>
      <c r="EH95" s="954"/>
      <c r="EI95" s="954"/>
      <c r="EJ95" s="954"/>
      <c r="EK95" s="954"/>
      <c r="EL95" s="954"/>
      <c r="EM95" s="954"/>
      <c r="EN95" s="954"/>
      <c r="EO95" s="954"/>
      <c r="EP95" s="954"/>
      <c r="EQ95" s="954"/>
      <c r="ER95" s="954"/>
      <c r="ES95" s="954"/>
      <c r="ET95" s="954"/>
      <c r="EU95" s="954"/>
      <c r="EV95" s="954"/>
      <c r="EW95" s="954"/>
      <c r="EX95" s="954"/>
      <c r="EY95" s="954"/>
      <c r="EZ95" s="954"/>
      <c r="FA95" s="954"/>
      <c r="FB95" s="954"/>
      <c r="FC95" s="954"/>
      <c r="FD95" s="954"/>
      <c r="FE95" s="954"/>
      <c r="FF95" s="954"/>
      <c r="FG95" s="954"/>
      <c r="FH95" s="954"/>
      <c r="FI95" s="822"/>
      <c r="FJ95" s="823"/>
      <c r="FK95" s="823"/>
      <c r="FL95" s="823"/>
      <c r="FM95" s="823"/>
      <c r="FN95" s="823"/>
      <c r="FO95" s="823"/>
      <c r="FP95" s="823"/>
      <c r="FQ95" s="823"/>
      <c r="FR95" s="823"/>
      <c r="FS95" s="823"/>
      <c r="FT95" s="954"/>
      <c r="FU95" s="954"/>
      <c r="FV95" s="954"/>
      <c r="FW95" s="954"/>
      <c r="FX95" s="954"/>
      <c r="FY95" s="954"/>
      <c r="FZ95" s="954"/>
      <c r="GA95" s="954"/>
      <c r="GB95" s="954"/>
      <c r="GC95" s="954"/>
      <c r="GD95" s="954"/>
      <c r="GE95" s="954"/>
      <c r="GF95" s="954"/>
      <c r="GG95" s="954"/>
      <c r="GH95" s="954"/>
      <c r="GI95" s="954"/>
      <c r="GJ95" s="954"/>
      <c r="GK95" s="954"/>
      <c r="GL95" s="954"/>
      <c r="GM95" s="954"/>
      <c r="GN95" s="954"/>
      <c r="GO95" s="954"/>
      <c r="GP95" s="954"/>
      <c r="GQ95" s="954"/>
      <c r="GR95" s="954"/>
      <c r="GS95" s="954"/>
      <c r="GT95" s="954"/>
      <c r="GU95" s="954"/>
      <c r="GV95" s="954"/>
      <c r="GW95" s="954"/>
      <c r="GX95" s="954"/>
      <c r="GY95" s="954"/>
      <c r="GZ95" s="954"/>
      <c r="HA95" s="954"/>
      <c r="HB95" s="954"/>
      <c r="HC95" s="954"/>
      <c r="HD95" s="954"/>
      <c r="HE95" s="954"/>
      <c r="HF95" s="954"/>
      <c r="HG95" s="954"/>
      <c r="HH95" s="954"/>
      <c r="HI95" s="954"/>
      <c r="HJ95" s="954"/>
      <c r="HK95" s="954"/>
      <c r="HL95" s="954"/>
      <c r="HM95" s="954"/>
      <c r="HN95" s="954"/>
      <c r="HO95" s="954"/>
      <c r="HP95" s="954"/>
      <c r="HQ95" s="954"/>
      <c r="HR95" s="954"/>
      <c r="HS95" s="954"/>
      <c r="HT95" s="954"/>
      <c r="HU95" s="954"/>
      <c r="HV95" s="954"/>
      <c r="HW95" s="954"/>
      <c r="HX95" s="954"/>
      <c r="HY95" s="954"/>
      <c r="HZ95" s="954"/>
      <c r="IA95" s="954"/>
      <c r="IB95" s="954"/>
      <c r="IC95" s="954"/>
      <c r="ID95" s="954"/>
      <c r="IE95" s="954"/>
      <c r="IF95" s="954"/>
      <c r="IG95" s="954"/>
      <c r="IH95" s="954"/>
      <c r="II95" s="954"/>
      <c r="IJ95" s="954"/>
      <c r="IK95" s="954"/>
      <c r="IL95" s="954"/>
      <c r="IM95" s="954"/>
      <c r="IN95" s="954"/>
      <c r="IO95" s="954"/>
      <c r="IP95" s="954"/>
      <c r="IQ95" s="954"/>
      <c r="IR95" s="954"/>
      <c r="IS95" s="55"/>
      <c r="IT95" s="55"/>
      <c r="IU95" s="55"/>
      <c r="IV95" s="68"/>
      <c r="IW95" s="48"/>
      <c r="IX95" s="730"/>
      <c r="IY95" s="732"/>
      <c r="IZ95" s="22"/>
      <c r="JA95" s="22"/>
      <c r="JB95" s="22"/>
      <c r="JC95" s="22"/>
      <c r="JD95" s="22"/>
      <c r="JE95" s="22"/>
      <c r="JF95" s="22"/>
      <c r="JG95" s="22"/>
      <c r="JH95" s="21"/>
      <c r="JI95" s="22"/>
      <c r="JJ95" s="22"/>
      <c r="JK95" s="22"/>
      <c r="JL95" s="22"/>
      <c r="JM95" s="22"/>
      <c r="JN95" s="22"/>
      <c r="JO95" s="22"/>
      <c r="JP95" s="22"/>
      <c r="JQ95" s="22"/>
      <c r="JR95" s="22"/>
      <c r="JS95" s="22"/>
      <c r="JT95" s="22"/>
      <c r="JU95" s="22"/>
      <c r="JV95" s="22"/>
      <c r="JW95" s="22"/>
      <c r="JX95" s="22"/>
      <c r="JY95" s="22"/>
      <c r="JZ95" s="22"/>
      <c r="KA95" s="22"/>
      <c r="KB95" s="22"/>
      <c r="KC95" s="22"/>
      <c r="KD95" s="22"/>
      <c r="KE95" s="22"/>
      <c r="KF95" s="22"/>
      <c r="KG95" s="22"/>
      <c r="KH95" s="22"/>
      <c r="KI95" s="22"/>
      <c r="KJ95" s="22"/>
      <c r="KK95" s="22"/>
      <c r="KL95" s="22"/>
      <c r="KM95" s="22"/>
      <c r="KN95" s="22"/>
      <c r="KO95" s="22"/>
      <c r="KP95" s="22"/>
      <c r="KQ95" s="22"/>
      <c r="KR95" s="22"/>
      <c r="KS95" s="22"/>
      <c r="KT95" s="22"/>
      <c r="KU95" s="22"/>
      <c r="KV95" s="22"/>
      <c r="KW95" s="22"/>
      <c r="KX95" s="22"/>
      <c r="KY95" s="22"/>
      <c r="KZ95" s="22"/>
      <c r="LA95" s="22"/>
      <c r="LB95" s="22"/>
      <c r="LC95" s="22"/>
      <c r="LD95" s="22"/>
      <c r="LE95" s="22"/>
      <c r="LF95" s="22"/>
      <c r="LG95" s="22"/>
      <c r="LH95" s="22"/>
      <c r="LI95" s="22"/>
      <c r="LJ95" s="23"/>
    </row>
    <row r="96" spans="2:322" ht="3.65" customHeight="1">
      <c r="B96" s="21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3"/>
      <c r="AP96" s="22"/>
      <c r="AQ96" s="22"/>
      <c r="AR96" s="22"/>
      <c r="AS96" s="22"/>
      <c r="AT96" s="22"/>
      <c r="AU96" s="22"/>
      <c r="AV96" s="22"/>
      <c r="AW96" s="22"/>
      <c r="AX96" s="727" t="s">
        <v>7</v>
      </c>
      <c r="AY96" s="728"/>
      <c r="AZ96" s="47"/>
      <c r="BA96" s="333"/>
      <c r="BE96" s="835"/>
      <c r="BF96" s="836"/>
      <c r="BG96" s="836"/>
      <c r="BH96" s="836"/>
      <c r="BI96" s="836"/>
      <c r="BJ96" s="836"/>
      <c r="BK96" s="836"/>
      <c r="BL96" s="836"/>
      <c r="BM96" s="836"/>
      <c r="BN96" s="836"/>
      <c r="BO96" s="836"/>
      <c r="BP96" s="836"/>
      <c r="BQ96" s="836"/>
      <c r="BR96" s="836"/>
      <c r="BS96" s="836"/>
      <c r="BT96" s="836"/>
      <c r="BU96" s="836"/>
      <c r="BV96" s="836"/>
      <c r="BW96" s="836"/>
      <c r="BX96" s="836"/>
      <c r="BY96" s="836"/>
      <c r="BZ96" s="836"/>
      <c r="CA96" s="836"/>
      <c r="CB96" s="836"/>
      <c r="CC96" s="836"/>
      <c r="CD96" s="836"/>
      <c r="CE96" s="836"/>
      <c r="CF96" s="836"/>
      <c r="CG96" s="836"/>
      <c r="CH96" s="836"/>
      <c r="CI96" s="837"/>
      <c r="CJ96" s="954"/>
      <c r="CK96" s="954"/>
      <c r="CL96" s="954"/>
      <c r="CM96" s="954"/>
      <c r="CN96" s="954"/>
      <c r="CO96" s="954"/>
      <c r="CP96" s="954"/>
      <c r="CQ96" s="954"/>
      <c r="CR96" s="954"/>
      <c r="CS96" s="954"/>
      <c r="CT96" s="954"/>
      <c r="CU96" s="954"/>
      <c r="CV96" s="954"/>
      <c r="CW96" s="954"/>
      <c r="CX96" s="954"/>
      <c r="CY96" s="954"/>
      <c r="CZ96" s="954"/>
      <c r="DA96" s="954"/>
      <c r="DB96" s="954"/>
      <c r="DC96" s="954"/>
      <c r="DD96" s="954"/>
      <c r="DE96" s="954"/>
      <c r="DF96" s="954"/>
      <c r="DG96" s="954"/>
      <c r="DH96" s="954"/>
      <c r="DI96" s="954"/>
      <c r="DJ96" s="954"/>
      <c r="DK96" s="954"/>
      <c r="DL96" s="954"/>
      <c r="DM96" s="954"/>
      <c r="DN96" s="954"/>
      <c r="DO96" s="954"/>
      <c r="DP96" s="954"/>
      <c r="DQ96" s="954"/>
      <c r="DR96" s="954"/>
      <c r="DS96" s="954"/>
      <c r="DT96" s="954"/>
      <c r="DU96" s="954"/>
      <c r="DV96" s="954"/>
      <c r="DW96" s="954"/>
      <c r="DX96" s="954"/>
      <c r="DY96" s="954"/>
      <c r="DZ96" s="954"/>
      <c r="EA96" s="954"/>
      <c r="EB96" s="954"/>
      <c r="EC96" s="954"/>
      <c r="ED96" s="954"/>
      <c r="EE96" s="954"/>
      <c r="EF96" s="954"/>
      <c r="EG96" s="954"/>
      <c r="EH96" s="954"/>
      <c r="EI96" s="954"/>
      <c r="EJ96" s="954"/>
      <c r="EK96" s="954"/>
      <c r="EL96" s="954"/>
      <c r="EM96" s="954"/>
      <c r="EN96" s="954"/>
      <c r="EO96" s="954"/>
      <c r="EP96" s="954"/>
      <c r="EQ96" s="954"/>
      <c r="ER96" s="954"/>
      <c r="ES96" s="954"/>
      <c r="ET96" s="954"/>
      <c r="EU96" s="954"/>
      <c r="EV96" s="954"/>
      <c r="EW96" s="954"/>
      <c r="EX96" s="954"/>
      <c r="EY96" s="954"/>
      <c r="EZ96" s="954"/>
      <c r="FA96" s="954"/>
      <c r="FB96" s="954"/>
      <c r="FC96" s="954"/>
      <c r="FD96" s="954"/>
      <c r="FE96" s="954"/>
      <c r="FF96" s="954"/>
      <c r="FG96" s="954"/>
      <c r="FH96" s="954"/>
      <c r="FI96" s="822"/>
      <c r="FJ96" s="823"/>
      <c r="FK96" s="823"/>
      <c r="FL96" s="823"/>
      <c r="FM96" s="823"/>
      <c r="FN96" s="823"/>
      <c r="FO96" s="823"/>
      <c r="FP96" s="823"/>
      <c r="FQ96" s="823"/>
      <c r="FR96" s="823"/>
      <c r="FS96" s="823"/>
      <c r="FT96" s="954"/>
      <c r="FU96" s="954"/>
      <c r="FV96" s="954"/>
      <c r="FW96" s="954"/>
      <c r="FX96" s="954"/>
      <c r="FY96" s="954"/>
      <c r="FZ96" s="954"/>
      <c r="GA96" s="954"/>
      <c r="GB96" s="954"/>
      <c r="GC96" s="954"/>
      <c r="GD96" s="954"/>
      <c r="GE96" s="954"/>
      <c r="GF96" s="954"/>
      <c r="GG96" s="954"/>
      <c r="GH96" s="954"/>
      <c r="GI96" s="954"/>
      <c r="GJ96" s="954"/>
      <c r="GK96" s="954"/>
      <c r="GL96" s="954"/>
      <c r="GM96" s="954"/>
      <c r="GN96" s="954"/>
      <c r="GO96" s="954"/>
      <c r="GP96" s="954"/>
      <c r="GQ96" s="954"/>
      <c r="GR96" s="954"/>
      <c r="GS96" s="954"/>
      <c r="GT96" s="954"/>
      <c r="GU96" s="954"/>
      <c r="GV96" s="954"/>
      <c r="GW96" s="954"/>
      <c r="GX96" s="954"/>
      <c r="GY96" s="954"/>
      <c r="GZ96" s="954"/>
      <c r="HA96" s="954"/>
      <c r="HB96" s="954"/>
      <c r="HC96" s="954"/>
      <c r="HD96" s="954"/>
      <c r="HE96" s="954"/>
      <c r="HF96" s="954"/>
      <c r="HG96" s="954"/>
      <c r="HH96" s="954"/>
      <c r="HI96" s="954"/>
      <c r="HJ96" s="954"/>
      <c r="HK96" s="954"/>
      <c r="HL96" s="954"/>
      <c r="HM96" s="954"/>
      <c r="HN96" s="954"/>
      <c r="HO96" s="954"/>
      <c r="HP96" s="954"/>
      <c r="HQ96" s="954"/>
      <c r="HR96" s="954"/>
      <c r="HS96" s="954"/>
      <c r="HT96" s="954"/>
      <c r="HU96" s="954"/>
      <c r="HV96" s="954"/>
      <c r="HW96" s="954"/>
      <c r="HX96" s="954"/>
      <c r="HY96" s="954"/>
      <c r="HZ96" s="954"/>
      <c r="IA96" s="954"/>
      <c r="IB96" s="954"/>
      <c r="IC96" s="954"/>
      <c r="ID96" s="954"/>
      <c r="IE96" s="954"/>
      <c r="IF96" s="954"/>
      <c r="IG96" s="954"/>
      <c r="IH96" s="954"/>
      <c r="II96" s="954"/>
      <c r="IJ96" s="954"/>
      <c r="IK96" s="954"/>
      <c r="IL96" s="954"/>
      <c r="IM96" s="954"/>
      <c r="IN96" s="954"/>
      <c r="IO96" s="954"/>
      <c r="IP96" s="954"/>
      <c r="IQ96" s="954"/>
      <c r="IR96" s="954"/>
      <c r="IS96" s="55"/>
      <c r="IT96" s="55"/>
      <c r="IU96" s="55"/>
      <c r="IV96" s="68"/>
      <c r="IW96" s="47"/>
      <c r="IX96" s="728" t="s">
        <v>7</v>
      </c>
      <c r="IY96" s="731"/>
      <c r="IZ96" s="22"/>
      <c r="JA96" s="22"/>
      <c r="JB96" s="22"/>
      <c r="JC96" s="22"/>
      <c r="JD96" s="22"/>
      <c r="JE96" s="22"/>
      <c r="JF96" s="22"/>
      <c r="JG96" s="22"/>
      <c r="JH96" s="21"/>
      <c r="JI96" s="22"/>
      <c r="JJ96" s="22"/>
      <c r="JK96" s="22"/>
      <c r="JL96" s="22"/>
      <c r="JM96" s="22"/>
      <c r="JN96" s="22"/>
      <c r="JO96" s="22"/>
      <c r="JP96" s="22"/>
      <c r="JQ96" s="22"/>
      <c r="JR96" s="22"/>
      <c r="JS96" s="22"/>
      <c r="JT96" s="22"/>
      <c r="JU96" s="22"/>
      <c r="JV96" s="22"/>
      <c r="JW96" s="22"/>
      <c r="JX96" s="22"/>
      <c r="JY96" s="22"/>
      <c r="JZ96" s="22"/>
      <c r="KA96" s="22"/>
      <c r="KB96" s="22"/>
      <c r="KC96" s="22"/>
      <c r="KD96" s="22"/>
      <c r="KE96" s="22"/>
      <c r="KF96" s="22"/>
      <c r="KG96" s="22"/>
      <c r="KH96" s="22"/>
      <c r="KI96" s="22"/>
      <c r="KJ96" s="22"/>
      <c r="KK96" s="22"/>
      <c r="KL96" s="22"/>
      <c r="KM96" s="22"/>
      <c r="KN96" s="22"/>
      <c r="KO96" s="22"/>
      <c r="KP96" s="22"/>
      <c r="KQ96" s="22"/>
      <c r="KR96" s="22"/>
      <c r="KS96" s="22"/>
      <c r="KT96" s="22"/>
      <c r="KU96" s="22"/>
      <c r="KV96" s="22"/>
      <c r="KW96" s="22"/>
      <c r="KX96" s="22"/>
      <c r="KY96" s="22"/>
      <c r="KZ96" s="22"/>
      <c r="LA96" s="22"/>
      <c r="LB96" s="22"/>
      <c r="LC96" s="22"/>
      <c r="LD96" s="22"/>
      <c r="LE96" s="22"/>
      <c r="LF96" s="22"/>
      <c r="LG96" s="22"/>
      <c r="LH96" s="22"/>
      <c r="LI96" s="22"/>
      <c r="LJ96" s="23"/>
    </row>
    <row r="97" spans="2:322" ht="3.65" customHeight="1">
      <c r="B97" s="21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3"/>
      <c r="AP97" s="22"/>
      <c r="AQ97" s="22"/>
      <c r="AR97" s="22"/>
      <c r="AS97" s="22"/>
      <c r="AT97" s="22"/>
      <c r="AU97" s="22"/>
      <c r="AV97" s="22"/>
      <c r="AW97" s="22"/>
      <c r="AX97" s="727"/>
      <c r="AY97" s="728"/>
      <c r="AZ97" s="47"/>
      <c r="BA97" s="333"/>
      <c r="BE97" s="835"/>
      <c r="BF97" s="836"/>
      <c r="BG97" s="836"/>
      <c r="BH97" s="836"/>
      <c r="BI97" s="836"/>
      <c r="BJ97" s="836"/>
      <c r="BK97" s="836"/>
      <c r="BL97" s="836"/>
      <c r="BM97" s="836"/>
      <c r="BN97" s="836"/>
      <c r="BO97" s="836"/>
      <c r="BP97" s="836"/>
      <c r="BQ97" s="836"/>
      <c r="BR97" s="836"/>
      <c r="BS97" s="836"/>
      <c r="BT97" s="836"/>
      <c r="BU97" s="836"/>
      <c r="BV97" s="836"/>
      <c r="BW97" s="836"/>
      <c r="BX97" s="836"/>
      <c r="BY97" s="836"/>
      <c r="BZ97" s="836"/>
      <c r="CA97" s="836"/>
      <c r="CB97" s="836"/>
      <c r="CC97" s="836"/>
      <c r="CD97" s="836"/>
      <c r="CE97" s="836"/>
      <c r="CF97" s="836"/>
      <c r="CG97" s="836"/>
      <c r="CH97" s="836"/>
      <c r="CI97" s="837"/>
      <c r="CJ97" s="954"/>
      <c r="CK97" s="954"/>
      <c r="CL97" s="954"/>
      <c r="CM97" s="954"/>
      <c r="CN97" s="954"/>
      <c r="CO97" s="954"/>
      <c r="CP97" s="954"/>
      <c r="CQ97" s="954"/>
      <c r="CR97" s="954"/>
      <c r="CS97" s="954"/>
      <c r="CT97" s="954"/>
      <c r="CU97" s="954"/>
      <c r="CV97" s="954"/>
      <c r="CW97" s="954"/>
      <c r="CX97" s="954"/>
      <c r="CY97" s="954"/>
      <c r="CZ97" s="954"/>
      <c r="DA97" s="954"/>
      <c r="DB97" s="954"/>
      <c r="DC97" s="954"/>
      <c r="DD97" s="954"/>
      <c r="DE97" s="954"/>
      <c r="DF97" s="954"/>
      <c r="DG97" s="954"/>
      <c r="DH97" s="954"/>
      <c r="DI97" s="954"/>
      <c r="DJ97" s="954"/>
      <c r="DK97" s="954"/>
      <c r="DL97" s="954"/>
      <c r="DM97" s="954"/>
      <c r="DN97" s="954"/>
      <c r="DO97" s="954"/>
      <c r="DP97" s="954"/>
      <c r="DQ97" s="954"/>
      <c r="DR97" s="954"/>
      <c r="DS97" s="954"/>
      <c r="DT97" s="954"/>
      <c r="DU97" s="954"/>
      <c r="DV97" s="954"/>
      <c r="DW97" s="954"/>
      <c r="DX97" s="954"/>
      <c r="DY97" s="954"/>
      <c r="DZ97" s="954"/>
      <c r="EA97" s="954"/>
      <c r="EB97" s="954"/>
      <c r="EC97" s="954"/>
      <c r="ED97" s="954"/>
      <c r="EE97" s="954"/>
      <c r="EF97" s="954"/>
      <c r="EG97" s="954"/>
      <c r="EH97" s="954"/>
      <c r="EI97" s="954"/>
      <c r="EJ97" s="954"/>
      <c r="EK97" s="954"/>
      <c r="EL97" s="954"/>
      <c r="EM97" s="954"/>
      <c r="EN97" s="954"/>
      <c r="EO97" s="954"/>
      <c r="EP97" s="954"/>
      <c r="EQ97" s="954"/>
      <c r="ER97" s="954"/>
      <c r="ES97" s="954"/>
      <c r="ET97" s="954"/>
      <c r="EU97" s="954"/>
      <c r="EV97" s="954"/>
      <c r="EW97" s="954"/>
      <c r="EX97" s="954"/>
      <c r="EY97" s="954"/>
      <c r="EZ97" s="954"/>
      <c r="FA97" s="954"/>
      <c r="FB97" s="954"/>
      <c r="FC97" s="954"/>
      <c r="FD97" s="954"/>
      <c r="FE97" s="954"/>
      <c r="FF97" s="954"/>
      <c r="FG97" s="954"/>
      <c r="FH97" s="954"/>
      <c r="FI97" s="822"/>
      <c r="FJ97" s="823"/>
      <c r="FK97" s="823"/>
      <c r="FL97" s="823"/>
      <c r="FM97" s="823"/>
      <c r="FN97" s="823"/>
      <c r="FO97" s="823"/>
      <c r="FP97" s="823"/>
      <c r="FQ97" s="823"/>
      <c r="FR97" s="823"/>
      <c r="FS97" s="823"/>
      <c r="FT97" s="954"/>
      <c r="FU97" s="954"/>
      <c r="FV97" s="954"/>
      <c r="FW97" s="954"/>
      <c r="FX97" s="954"/>
      <c r="FY97" s="954"/>
      <c r="FZ97" s="954"/>
      <c r="GA97" s="954"/>
      <c r="GB97" s="954"/>
      <c r="GC97" s="954"/>
      <c r="GD97" s="954"/>
      <c r="GE97" s="954"/>
      <c r="GF97" s="954"/>
      <c r="GG97" s="954"/>
      <c r="GH97" s="954"/>
      <c r="GI97" s="954"/>
      <c r="GJ97" s="954"/>
      <c r="GK97" s="954"/>
      <c r="GL97" s="954"/>
      <c r="GM97" s="954"/>
      <c r="GN97" s="954"/>
      <c r="GO97" s="954"/>
      <c r="GP97" s="954"/>
      <c r="GQ97" s="954"/>
      <c r="GR97" s="954"/>
      <c r="GS97" s="954"/>
      <c r="GT97" s="954"/>
      <c r="GU97" s="954"/>
      <c r="GV97" s="954"/>
      <c r="GW97" s="954"/>
      <c r="GX97" s="954"/>
      <c r="GY97" s="954"/>
      <c r="GZ97" s="954"/>
      <c r="HA97" s="954"/>
      <c r="HB97" s="954"/>
      <c r="HC97" s="954"/>
      <c r="HD97" s="954"/>
      <c r="HE97" s="954"/>
      <c r="HF97" s="954"/>
      <c r="HG97" s="954"/>
      <c r="HH97" s="954"/>
      <c r="HI97" s="954"/>
      <c r="HJ97" s="954"/>
      <c r="HK97" s="954"/>
      <c r="HL97" s="954"/>
      <c r="HM97" s="954"/>
      <c r="HN97" s="954"/>
      <c r="HO97" s="954"/>
      <c r="HP97" s="954"/>
      <c r="HQ97" s="954"/>
      <c r="HR97" s="954"/>
      <c r="HS97" s="954"/>
      <c r="HT97" s="954"/>
      <c r="HU97" s="954"/>
      <c r="HV97" s="954"/>
      <c r="HW97" s="954"/>
      <c r="HX97" s="954"/>
      <c r="HY97" s="954"/>
      <c r="HZ97" s="954"/>
      <c r="IA97" s="954"/>
      <c r="IB97" s="954"/>
      <c r="IC97" s="954"/>
      <c r="ID97" s="954"/>
      <c r="IE97" s="954"/>
      <c r="IF97" s="954"/>
      <c r="IG97" s="954"/>
      <c r="IH97" s="954"/>
      <c r="II97" s="954"/>
      <c r="IJ97" s="954"/>
      <c r="IK97" s="954"/>
      <c r="IL97" s="954"/>
      <c r="IM97" s="954"/>
      <c r="IN97" s="954"/>
      <c r="IO97" s="954"/>
      <c r="IP97" s="954"/>
      <c r="IQ97" s="954"/>
      <c r="IR97" s="954"/>
      <c r="IS97" s="55"/>
      <c r="IT97" s="55"/>
      <c r="IU97" s="55"/>
      <c r="IV97" s="68"/>
      <c r="IW97" s="47"/>
      <c r="IX97" s="728"/>
      <c r="IY97" s="731"/>
      <c r="IZ97" s="22"/>
      <c r="JA97" s="22"/>
      <c r="JB97" s="22"/>
      <c r="JC97" s="22"/>
      <c r="JD97" s="22"/>
      <c r="JE97" s="22"/>
      <c r="JF97" s="22"/>
      <c r="JG97" s="22"/>
      <c r="JH97" s="21"/>
      <c r="JI97" s="22"/>
      <c r="JJ97" s="22"/>
      <c r="JK97" s="22"/>
      <c r="JL97" s="22"/>
      <c r="JM97" s="22"/>
      <c r="JN97" s="22"/>
      <c r="JO97" s="22"/>
      <c r="JP97" s="22"/>
      <c r="JQ97" s="22"/>
      <c r="JR97" s="22"/>
      <c r="JS97" s="22"/>
      <c r="JT97" s="22"/>
      <c r="JU97" s="22"/>
      <c r="JV97" s="22"/>
      <c r="JW97" s="22"/>
      <c r="JX97" s="22"/>
      <c r="JY97" s="22"/>
      <c r="JZ97" s="22"/>
      <c r="KA97" s="22"/>
      <c r="KB97" s="22"/>
      <c r="KC97" s="22"/>
      <c r="KD97" s="22"/>
      <c r="KE97" s="22"/>
      <c r="KF97" s="22"/>
      <c r="KG97" s="22"/>
      <c r="KH97" s="22"/>
      <c r="KI97" s="22"/>
      <c r="KJ97" s="22"/>
      <c r="KK97" s="22"/>
      <c r="KL97" s="22"/>
      <c r="KM97" s="22"/>
      <c r="KN97" s="22"/>
      <c r="KO97" s="22"/>
      <c r="KP97" s="22"/>
      <c r="KQ97" s="22"/>
      <c r="KR97" s="22"/>
      <c r="KS97" s="22"/>
      <c r="KT97" s="22"/>
      <c r="KU97" s="22"/>
      <c r="KV97" s="22"/>
      <c r="KW97" s="22"/>
      <c r="KX97" s="22"/>
      <c r="KY97" s="22"/>
      <c r="KZ97" s="22"/>
      <c r="LA97" s="22"/>
      <c r="LB97" s="22"/>
      <c r="LC97" s="22"/>
      <c r="LD97" s="22"/>
      <c r="LE97" s="22"/>
      <c r="LF97" s="22"/>
      <c r="LG97" s="22"/>
      <c r="LH97" s="22"/>
      <c r="LI97" s="22"/>
      <c r="LJ97" s="23"/>
    </row>
    <row r="98" spans="2:322" ht="3.65" customHeight="1">
      <c r="B98" s="21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3"/>
      <c r="AP98" s="22"/>
      <c r="AQ98" s="22"/>
      <c r="AR98" s="22"/>
      <c r="AS98" s="22"/>
      <c r="AT98" s="22"/>
      <c r="AU98" s="22"/>
      <c r="AV98" s="22"/>
      <c r="AW98" s="22"/>
      <c r="AX98" s="727"/>
      <c r="AY98" s="728"/>
      <c r="AZ98" s="47"/>
      <c r="BA98" s="333"/>
      <c r="BE98" s="835"/>
      <c r="BF98" s="836"/>
      <c r="BG98" s="836"/>
      <c r="BH98" s="836"/>
      <c r="BI98" s="836"/>
      <c r="BJ98" s="836"/>
      <c r="BK98" s="836"/>
      <c r="BL98" s="836"/>
      <c r="BM98" s="836"/>
      <c r="BN98" s="836"/>
      <c r="BO98" s="836"/>
      <c r="BP98" s="836"/>
      <c r="BQ98" s="836"/>
      <c r="BR98" s="836"/>
      <c r="BS98" s="836"/>
      <c r="BT98" s="836"/>
      <c r="BU98" s="836"/>
      <c r="BV98" s="836"/>
      <c r="BW98" s="836"/>
      <c r="BX98" s="836"/>
      <c r="BY98" s="836"/>
      <c r="BZ98" s="836"/>
      <c r="CA98" s="836"/>
      <c r="CB98" s="836"/>
      <c r="CC98" s="836"/>
      <c r="CD98" s="836"/>
      <c r="CE98" s="836"/>
      <c r="CF98" s="836"/>
      <c r="CG98" s="836"/>
      <c r="CH98" s="836"/>
      <c r="CI98" s="837"/>
      <c r="CJ98" s="954"/>
      <c r="CK98" s="954"/>
      <c r="CL98" s="954"/>
      <c r="CM98" s="954"/>
      <c r="CN98" s="954"/>
      <c r="CO98" s="954"/>
      <c r="CP98" s="954"/>
      <c r="CQ98" s="954"/>
      <c r="CR98" s="954"/>
      <c r="CS98" s="954"/>
      <c r="CT98" s="954"/>
      <c r="CU98" s="954"/>
      <c r="CV98" s="954"/>
      <c r="CW98" s="954"/>
      <c r="CX98" s="954"/>
      <c r="CY98" s="954"/>
      <c r="CZ98" s="954"/>
      <c r="DA98" s="954"/>
      <c r="DB98" s="954"/>
      <c r="DC98" s="954"/>
      <c r="DD98" s="954"/>
      <c r="DE98" s="954"/>
      <c r="DF98" s="954"/>
      <c r="DG98" s="954"/>
      <c r="DH98" s="954"/>
      <c r="DI98" s="954"/>
      <c r="DJ98" s="954"/>
      <c r="DK98" s="954"/>
      <c r="DL98" s="954"/>
      <c r="DM98" s="954"/>
      <c r="DN98" s="954"/>
      <c r="DO98" s="954"/>
      <c r="DP98" s="954"/>
      <c r="DQ98" s="954"/>
      <c r="DR98" s="954"/>
      <c r="DS98" s="954"/>
      <c r="DT98" s="954"/>
      <c r="DU98" s="954"/>
      <c r="DV98" s="954"/>
      <c r="DW98" s="954"/>
      <c r="DX98" s="954"/>
      <c r="DY98" s="954"/>
      <c r="DZ98" s="954"/>
      <c r="EA98" s="954"/>
      <c r="EB98" s="954"/>
      <c r="EC98" s="954"/>
      <c r="ED98" s="954"/>
      <c r="EE98" s="954"/>
      <c r="EF98" s="954"/>
      <c r="EG98" s="954"/>
      <c r="EH98" s="954"/>
      <c r="EI98" s="954"/>
      <c r="EJ98" s="954"/>
      <c r="EK98" s="954"/>
      <c r="EL98" s="954"/>
      <c r="EM98" s="954"/>
      <c r="EN98" s="954"/>
      <c r="EO98" s="954"/>
      <c r="EP98" s="954"/>
      <c r="EQ98" s="954"/>
      <c r="ER98" s="954"/>
      <c r="ES98" s="954"/>
      <c r="ET98" s="954"/>
      <c r="EU98" s="954"/>
      <c r="EV98" s="954"/>
      <c r="EW98" s="954"/>
      <c r="EX98" s="954"/>
      <c r="EY98" s="954"/>
      <c r="EZ98" s="954"/>
      <c r="FA98" s="954"/>
      <c r="FB98" s="954"/>
      <c r="FC98" s="954"/>
      <c r="FD98" s="954"/>
      <c r="FE98" s="954"/>
      <c r="FF98" s="954"/>
      <c r="FG98" s="954"/>
      <c r="FH98" s="954"/>
      <c r="FI98" s="822"/>
      <c r="FJ98" s="823"/>
      <c r="FK98" s="823"/>
      <c r="FL98" s="823"/>
      <c r="FM98" s="823"/>
      <c r="FN98" s="823"/>
      <c r="FO98" s="823"/>
      <c r="FP98" s="823"/>
      <c r="FQ98" s="823"/>
      <c r="FR98" s="823"/>
      <c r="FS98" s="823"/>
      <c r="FT98" s="954"/>
      <c r="FU98" s="954"/>
      <c r="FV98" s="954"/>
      <c r="FW98" s="954"/>
      <c r="FX98" s="954"/>
      <c r="FY98" s="954"/>
      <c r="FZ98" s="954"/>
      <c r="GA98" s="954"/>
      <c r="GB98" s="954"/>
      <c r="GC98" s="954"/>
      <c r="GD98" s="954"/>
      <c r="GE98" s="954"/>
      <c r="GF98" s="954"/>
      <c r="GG98" s="954"/>
      <c r="GH98" s="954"/>
      <c r="GI98" s="954"/>
      <c r="GJ98" s="954"/>
      <c r="GK98" s="954"/>
      <c r="GL98" s="954"/>
      <c r="GM98" s="954"/>
      <c r="GN98" s="954"/>
      <c r="GO98" s="954"/>
      <c r="GP98" s="954"/>
      <c r="GQ98" s="954"/>
      <c r="GR98" s="954"/>
      <c r="GS98" s="954"/>
      <c r="GT98" s="954"/>
      <c r="GU98" s="954"/>
      <c r="GV98" s="954"/>
      <c r="GW98" s="954"/>
      <c r="GX98" s="954"/>
      <c r="GY98" s="954"/>
      <c r="GZ98" s="954"/>
      <c r="HA98" s="954"/>
      <c r="HB98" s="954"/>
      <c r="HC98" s="954"/>
      <c r="HD98" s="954"/>
      <c r="HE98" s="954"/>
      <c r="HF98" s="954"/>
      <c r="HG98" s="954"/>
      <c r="HH98" s="954"/>
      <c r="HI98" s="954"/>
      <c r="HJ98" s="954"/>
      <c r="HK98" s="954"/>
      <c r="HL98" s="954"/>
      <c r="HM98" s="954"/>
      <c r="HN98" s="954"/>
      <c r="HO98" s="954"/>
      <c r="HP98" s="954"/>
      <c r="HQ98" s="954"/>
      <c r="HR98" s="954"/>
      <c r="HS98" s="954"/>
      <c r="HT98" s="954"/>
      <c r="HU98" s="954"/>
      <c r="HV98" s="954"/>
      <c r="HW98" s="954"/>
      <c r="HX98" s="954"/>
      <c r="HY98" s="954"/>
      <c r="HZ98" s="954"/>
      <c r="IA98" s="954"/>
      <c r="IB98" s="954"/>
      <c r="IC98" s="954"/>
      <c r="ID98" s="954"/>
      <c r="IE98" s="954"/>
      <c r="IF98" s="954"/>
      <c r="IG98" s="954"/>
      <c r="IH98" s="954"/>
      <c r="II98" s="954"/>
      <c r="IJ98" s="954"/>
      <c r="IK98" s="954"/>
      <c r="IL98" s="954"/>
      <c r="IM98" s="954"/>
      <c r="IN98" s="954"/>
      <c r="IO98" s="954"/>
      <c r="IP98" s="954"/>
      <c r="IQ98" s="954"/>
      <c r="IR98" s="954"/>
      <c r="IS98" s="55"/>
      <c r="IT98" s="55"/>
      <c r="IU98" s="55"/>
      <c r="IV98" s="68"/>
      <c r="IW98" s="47"/>
      <c r="IX98" s="728"/>
      <c r="IY98" s="731"/>
      <c r="IZ98" s="22"/>
      <c r="JA98" s="22"/>
      <c r="JB98" s="22"/>
      <c r="JC98" s="22"/>
      <c r="JD98" s="22"/>
      <c r="JE98" s="22"/>
      <c r="JF98" s="22"/>
      <c r="JG98" s="22"/>
      <c r="JH98" s="21"/>
      <c r="JI98" s="22"/>
      <c r="JJ98" s="22"/>
      <c r="JK98" s="22"/>
      <c r="JL98" s="22"/>
      <c r="JM98" s="22"/>
      <c r="JN98" s="22"/>
      <c r="JO98" s="22"/>
      <c r="JP98" s="22"/>
      <c r="JQ98" s="22"/>
      <c r="JR98" s="22"/>
      <c r="JS98" s="22"/>
      <c r="JT98" s="22"/>
      <c r="JU98" s="22"/>
      <c r="JV98" s="22"/>
      <c r="JW98" s="22"/>
      <c r="JX98" s="22"/>
      <c r="JY98" s="22"/>
      <c r="JZ98" s="22"/>
      <c r="KA98" s="22"/>
      <c r="KB98" s="22"/>
      <c r="KC98" s="22"/>
      <c r="KD98" s="22"/>
      <c r="KE98" s="22"/>
      <c r="KF98" s="22"/>
      <c r="KG98" s="22"/>
      <c r="KH98" s="22"/>
      <c r="KI98" s="22"/>
      <c r="KJ98" s="22"/>
      <c r="KK98" s="22"/>
      <c r="KL98" s="22"/>
      <c r="KM98" s="22"/>
      <c r="KN98" s="22"/>
      <c r="KO98" s="22"/>
      <c r="KP98" s="22"/>
      <c r="KQ98" s="22"/>
      <c r="KR98" s="22"/>
      <c r="KS98" s="22"/>
      <c r="KT98" s="22"/>
      <c r="KU98" s="22"/>
      <c r="KV98" s="22"/>
      <c r="KW98" s="22"/>
      <c r="KX98" s="22"/>
      <c r="KY98" s="22"/>
      <c r="KZ98" s="22"/>
      <c r="LA98" s="22"/>
      <c r="LB98" s="22"/>
      <c r="LC98" s="22"/>
      <c r="LD98" s="22"/>
      <c r="LE98" s="22"/>
      <c r="LF98" s="22"/>
      <c r="LG98" s="22"/>
      <c r="LH98" s="22"/>
      <c r="LI98" s="22"/>
      <c r="LJ98" s="23"/>
    </row>
    <row r="99" spans="2:322" ht="3.65" customHeight="1">
      <c r="B99" s="21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3"/>
      <c r="AP99" s="22"/>
      <c r="AQ99" s="22"/>
      <c r="AR99" s="22"/>
      <c r="AS99" s="22"/>
      <c r="AT99" s="22"/>
      <c r="AU99" s="22"/>
      <c r="AV99" s="22"/>
      <c r="AW99" s="22"/>
      <c r="AX99" s="727"/>
      <c r="AY99" s="728"/>
      <c r="AZ99" s="47"/>
      <c r="BA99" s="333"/>
      <c r="BE99" s="838"/>
      <c r="BF99" s="839"/>
      <c r="BG99" s="839"/>
      <c r="BH99" s="839"/>
      <c r="BI99" s="839"/>
      <c r="BJ99" s="839"/>
      <c r="BK99" s="839"/>
      <c r="BL99" s="839"/>
      <c r="BM99" s="839"/>
      <c r="BN99" s="839"/>
      <c r="BO99" s="839"/>
      <c r="BP99" s="839"/>
      <c r="BQ99" s="839"/>
      <c r="BR99" s="839"/>
      <c r="BS99" s="839"/>
      <c r="BT99" s="839"/>
      <c r="BU99" s="839"/>
      <c r="BV99" s="839"/>
      <c r="BW99" s="839"/>
      <c r="BX99" s="839"/>
      <c r="BY99" s="839"/>
      <c r="BZ99" s="839"/>
      <c r="CA99" s="839"/>
      <c r="CB99" s="839"/>
      <c r="CC99" s="839"/>
      <c r="CD99" s="839"/>
      <c r="CE99" s="839"/>
      <c r="CF99" s="839"/>
      <c r="CG99" s="839"/>
      <c r="CH99" s="839"/>
      <c r="CI99" s="840"/>
      <c r="CJ99" s="954"/>
      <c r="CK99" s="954"/>
      <c r="CL99" s="954"/>
      <c r="CM99" s="954"/>
      <c r="CN99" s="954"/>
      <c r="CO99" s="954"/>
      <c r="CP99" s="954"/>
      <c r="CQ99" s="954"/>
      <c r="CR99" s="954"/>
      <c r="CS99" s="954"/>
      <c r="CT99" s="954"/>
      <c r="CU99" s="954"/>
      <c r="CV99" s="954"/>
      <c r="CW99" s="954"/>
      <c r="CX99" s="954"/>
      <c r="CY99" s="954"/>
      <c r="CZ99" s="954"/>
      <c r="DA99" s="954"/>
      <c r="DB99" s="954"/>
      <c r="DC99" s="954"/>
      <c r="DD99" s="954"/>
      <c r="DE99" s="954"/>
      <c r="DF99" s="954"/>
      <c r="DG99" s="954"/>
      <c r="DH99" s="954"/>
      <c r="DI99" s="954"/>
      <c r="DJ99" s="954"/>
      <c r="DK99" s="954"/>
      <c r="DL99" s="954"/>
      <c r="DM99" s="954"/>
      <c r="DN99" s="954"/>
      <c r="DO99" s="954"/>
      <c r="DP99" s="954"/>
      <c r="DQ99" s="954"/>
      <c r="DR99" s="954"/>
      <c r="DS99" s="954"/>
      <c r="DT99" s="954"/>
      <c r="DU99" s="954"/>
      <c r="DV99" s="954"/>
      <c r="DW99" s="954"/>
      <c r="DX99" s="954"/>
      <c r="DY99" s="954"/>
      <c r="DZ99" s="954"/>
      <c r="EA99" s="954"/>
      <c r="EB99" s="954"/>
      <c r="EC99" s="954"/>
      <c r="ED99" s="954"/>
      <c r="EE99" s="954"/>
      <c r="EF99" s="954"/>
      <c r="EG99" s="954"/>
      <c r="EH99" s="954"/>
      <c r="EI99" s="954"/>
      <c r="EJ99" s="954"/>
      <c r="EK99" s="954"/>
      <c r="EL99" s="954"/>
      <c r="EM99" s="954"/>
      <c r="EN99" s="954"/>
      <c r="EO99" s="954"/>
      <c r="EP99" s="954"/>
      <c r="EQ99" s="954"/>
      <c r="ER99" s="954"/>
      <c r="ES99" s="954"/>
      <c r="ET99" s="954"/>
      <c r="EU99" s="954"/>
      <c r="EV99" s="954"/>
      <c r="EW99" s="954"/>
      <c r="EX99" s="954"/>
      <c r="EY99" s="954"/>
      <c r="EZ99" s="954"/>
      <c r="FA99" s="954"/>
      <c r="FB99" s="954"/>
      <c r="FC99" s="954"/>
      <c r="FD99" s="954"/>
      <c r="FE99" s="954"/>
      <c r="FF99" s="954"/>
      <c r="FG99" s="954"/>
      <c r="FH99" s="954"/>
      <c r="FI99" s="822"/>
      <c r="FJ99" s="823"/>
      <c r="FK99" s="823"/>
      <c r="FL99" s="823"/>
      <c r="FM99" s="823"/>
      <c r="FN99" s="823"/>
      <c r="FO99" s="823"/>
      <c r="FP99" s="823"/>
      <c r="FQ99" s="823"/>
      <c r="FR99" s="823"/>
      <c r="FS99" s="823"/>
      <c r="FT99" s="954"/>
      <c r="FU99" s="954"/>
      <c r="FV99" s="954"/>
      <c r="FW99" s="954"/>
      <c r="FX99" s="954"/>
      <c r="FY99" s="954"/>
      <c r="FZ99" s="954"/>
      <c r="GA99" s="954"/>
      <c r="GB99" s="954"/>
      <c r="GC99" s="954"/>
      <c r="GD99" s="954"/>
      <c r="GE99" s="954"/>
      <c r="GF99" s="954"/>
      <c r="GG99" s="954"/>
      <c r="GH99" s="954"/>
      <c r="GI99" s="954"/>
      <c r="GJ99" s="954"/>
      <c r="GK99" s="954"/>
      <c r="GL99" s="954"/>
      <c r="GM99" s="954"/>
      <c r="GN99" s="954"/>
      <c r="GO99" s="954"/>
      <c r="GP99" s="954"/>
      <c r="GQ99" s="954"/>
      <c r="GR99" s="954"/>
      <c r="GS99" s="954"/>
      <c r="GT99" s="954"/>
      <c r="GU99" s="954"/>
      <c r="GV99" s="954"/>
      <c r="GW99" s="954"/>
      <c r="GX99" s="954"/>
      <c r="GY99" s="954"/>
      <c r="GZ99" s="954"/>
      <c r="HA99" s="954"/>
      <c r="HB99" s="954"/>
      <c r="HC99" s="954"/>
      <c r="HD99" s="954"/>
      <c r="HE99" s="954"/>
      <c r="HF99" s="954"/>
      <c r="HG99" s="954"/>
      <c r="HH99" s="954"/>
      <c r="HI99" s="954"/>
      <c r="HJ99" s="954"/>
      <c r="HK99" s="954"/>
      <c r="HL99" s="954"/>
      <c r="HM99" s="954"/>
      <c r="HN99" s="954"/>
      <c r="HO99" s="954"/>
      <c r="HP99" s="954"/>
      <c r="HQ99" s="954"/>
      <c r="HR99" s="954"/>
      <c r="HS99" s="954"/>
      <c r="HT99" s="954"/>
      <c r="HU99" s="954"/>
      <c r="HV99" s="954"/>
      <c r="HW99" s="954"/>
      <c r="HX99" s="954"/>
      <c r="HY99" s="954"/>
      <c r="HZ99" s="954"/>
      <c r="IA99" s="954"/>
      <c r="IB99" s="954"/>
      <c r="IC99" s="954"/>
      <c r="ID99" s="954"/>
      <c r="IE99" s="954"/>
      <c r="IF99" s="954"/>
      <c r="IG99" s="954"/>
      <c r="IH99" s="954"/>
      <c r="II99" s="954"/>
      <c r="IJ99" s="954"/>
      <c r="IK99" s="954"/>
      <c r="IL99" s="954"/>
      <c r="IM99" s="954"/>
      <c r="IN99" s="954"/>
      <c r="IO99" s="954"/>
      <c r="IP99" s="954"/>
      <c r="IQ99" s="954"/>
      <c r="IR99" s="954"/>
      <c r="IS99" s="55"/>
      <c r="IT99" s="55"/>
      <c r="IU99" s="55"/>
      <c r="IV99" s="68"/>
      <c r="IW99" s="47"/>
      <c r="IX99" s="728"/>
      <c r="IY99" s="731"/>
      <c r="IZ99" s="22"/>
      <c r="JA99" s="22"/>
      <c r="JB99" s="22"/>
      <c r="JC99" s="22"/>
      <c r="JD99" s="22"/>
      <c r="JE99" s="22"/>
      <c r="JF99" s="22"/>
      <c r="JG99" s="22"/>
      <c r="JH99" s="21"/>
      <c r="JI99" s="22"/>
      <c r="JJ99" s="22"/>
      <c r="JK99" s="22"/>
      <c r="JL99" s="22"/>
      <c r="JM99" s="22"/>
      <c r="JN99" s="22"/>
      <c r="JO99" s="22"/>
      <c r="JP99" s="22"/>
      <c r="JQ99" s="22"/>
      <c r="JR99" s="22"/>
      <c r="JS99" s="22"/>
      <c r="JT99" s="22"/>
      <c r="JU99" s="22"/>
      <c r="JV99" s="22"/>
      <c r="JW99" s="22"/>
      <c r="JX99" s="22"/>
      <c r="JY99" s="22"/>
      <c r="JZ99" s="22"/>
      <c r="KA99" s="22"/>
      <c r="KB99" s="22"/>
      <c r="KC99" s="22"/>
      <c r="KD99" s="22"/>
      <c r="KE99" s="22"/>
      <c r="KF99" s="22"/>
      <c r="KG99" s="22"/>
      <c r="KH99" s="22"/>
      <c r="KI99" s="22"/>
      <c r="KJ99" s="22"/>
      <c r="KK99" s="22"/>
      <c r="KL99" s="22"/>
      <c r="KM99" s="22"/>
      <c r="KN99" s="22"/>
      <c r="KO99" s="22"/>
      <c r="KP99" s="22"/>
      <c r="KQ99" s="22"/>
      <c r="KR99" s="22"/>
      <c r="KS99" s="22"/>
      <c r="KT99" s="22"/>
      <c r="KU99" s="22"/>
      <c r="KV99" s="22"/>
      <c r="KW99" s="22"/>
      <c r="KX99" s="22"/>
      <c r="KY99" s="22"/>
      <c r="KZ99" s="22"/>
      <c r="LA99" s="22"/>
      <c r="LB99" s="22"/>
      <c r="LC99" s="22"/>
      <c r="LD99" s="22"/>
      <c r="LE99" s="22"/>
      <c r="LF99" s="22"/>
      <c r="LG99" s="22"/>
      <c r="LH99" s="22"/>
      <c r="LI99" s="22"/>
      <c r="LJ99" s="23"/>
    </row>
    <row r="100" spans="2:322" ht="3.65" customHeight="1">
      <c r="B100" s="21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3"/>
      <c r="AP100" s="22"/>
      <c r="AQ100" s="22"/>
      <c r="AR100" s="22"/>
      <c r="AS100" s="22"/>
      <c r="AT100" s="22"/>
      <c r="AU100" s="22"/>
      <c r="AV100" s="22"/>
      <c r="AW100" s="22"/>
      <c r="AX100" s="727"/>
      <c r="AY100" s="728"/>
      <c r="AZ100" s="47"/>
      <c r="BA100" s="333"/>
      <c r="BE100" s="886" t="s">
        <v>69</v>
      </c>
      <c r="BF100" s="887"/>
      <c r="BG100" s="887"/>
      <c r="BH100" s="887"/>
      <c r="BI100" s="887"/>
      <c r="BJ100" s="887"/>
      <c r="BK100" s="887"/>
      <c r="BL100" s="887"/>
      <c r="BM100" s="887"/>
      <c r="BN100" s="887"/>
      <c r="BO100" s="887"/>
      <c r="BP100" s="887"/>
      <c r="BQ100" s="887"/>
      <c r="BR100" s="887"/>
      <c r="BS100" s="888"/>
      <c r="BT100" s="895">
        <f>IF(Proyecto!HG58&lt;&gt;"",Proyecto!HG58,"")</f>
        <v>2000</v>
      </c>
      <c r="BU100" s="896"/>
      <c r="BV100" s="896"/>
      <c r="BW100" s="896"/>
      <c r="BX100" s="896"/>
      <c r="BY100" s="896"/>
      <c r="BZ100" s="896"/>
      <c r="CA100" s="896"/>
      <c r="CB100" s="896"/>
      <c r="CC100" s="896"/>
      <c r="CD100" s="1009" t="s">
        <v>74</v>
      </c>
      <c r="CE100" s="1009"/>
      <c r="CF100" s="1009"/>
      <c r="CG100" s="1009"/>
      <c r="CH100" s="1009"/>
      <c r="CI100" s="1010"/>
      <c r="CJ100" s="69"/>
      <c r="CK100" s="66"/>
      <c r="CL100" s="66"/>
      <c r="CM100" s="66"/>
      <c r="CN100" s="66"/>
      <c r="CO100" s="66"/>
      <c r="CP100" s="66"/>
      <c r="CQ100" s="66"/>
      <c r="CR100" s="66"/>
      <c r="CS100" s="66"/>
      <c r="CT100" s="67"/>
      <c r="CU100" s="69"/>
      <c r="CV100" s="66"/>
      <c r="CW100" s="66"/>
      <c r="CX100" s="66"/>
      <c r="CY100" s="66"/>
      <c r="CZ100" s="66"/>
      <c r="DA100" s="66"/>
      <c r="DB100" s="66"/>
      <c r="DC100" s="66"/>
      <c r="DD100" s="66"/>
      <c r="DE100" s="67"/>
      <c r="DF100" s="69"/>
      <c r="DG100" s="66"/>
      <c r="DH100" s="66"/>
      <c r="DI100" s="66"/>
      <c r="DJ100" s="66"/>
      <c r="DK100" s="66"/>
      <c r="DL100" s="66"/>
      <c r="DM100" s="66"/>
      <c r="DN100" s="66"/>
      <c r="DO100" s="66"/>
      <c r="DP100" s="67"/>
      <c r="DQ100" s="69"/>
      <c r="DR100" s="66"/>
      <c r="DS100" s="66"/>
      <c r="DT100" s="66"/>
      <c r="DU100" s="66"/>
      <c r="DV100" s="66"/>
      <c r="DW100" s="66"/>
      <c r="DX100" s="66"/>
      <c r="DY100" s="66"/>
      <c r="DZ100" s="66"/>
      <c r="EA100" s="67"/>
      <c r="EB100" s="69"/>
      <c r="EC100" s="66"/>
      <c r="ED100" s="66"/>
      <c r="EE100" s="66"/>
      <c r="EF100" s="66"/>
      <c r="EG100" s="66"/>
      <c r="EH100" s="66"/>
      <c r="EI100" s="66"/>
      <c r="EJ100" s="66"/>
      <c r="EK100" s="66"/>
      <c r="EL100" s="67"/>
      <c r="EM100" s="69"/>
      <c r="EN100" s="66"/>
      <c r="EO100" s="66"/>
      <c r="EP100" s="66"/>
      <c r="EQ100" s="66"/>
      <c r="ER100" s="66"/>
      <c r="ES100" s="66"/>
      <c r="ET100" s="66"/>
      <c r="EU100" s="66"/>
      <c r="EV100" s="66"/>
      <c r="EW100" s="67"/>
      <c r="EX100" s="69"/>
      <c r="EY100" s="66"/>
      <c r="EZ100" s="66"/>
      <c r="FA100" s="66"/>
      <c r="FB100" s="66"/>
      <c r="FC100" s="66"/>
      <c r="FD100" s="66"/>
      <c r="FE100" s="66"/>
      <c r="FF100" s="66"/>
      <c r="FG100" s="66"/>
      <c r="FH100" s="67"/>
      <c r="FI100" s="911" t="e" vm="19">
        <v>#VALUE!</v>
      </c>
      <c r="FJ100" s="912"/>
      <c r="FK100" s="912"/>
      <c r="FL100" s="912"/>
      <c r="FM100" s="912"/>
      <c r="FN100" s="912"/>
      <c r="FO100" s="912"/>
      <c r="FP100" s="912"/>
      <c r="FQ100" s="912"/>
      <c r="FR100" s="912"/>
      <c r="FS100" s="913"/>
      <c r="FT100" s="69"/>
      <c r="FU100" s="66"/>
      <c r="FV100" s="66"/>
      <c r="FW100" s="66"/>
      <c r="FX100" s="66"/>
      <c r="FY100" s="66"/>
      <c r="FZ100" s="66"/>
      <c r="GA100" s="66"/>
      <c r="GB100" s="66"/>
      <c r="GC100" s="66"/>
      <c r="GD100" s="67"/>
      <c r="GE100" s="69"/>
      <c r="GF100" s="66"/>
      <c r="GG100" s="66"/>
      <c r="GH100" s="66"/>
      <c r="GI100" s="66"/>
      <c r="GJ100" s="66"/>
      <c r="GK100" s="66"/>
      <c r="GL100" s="66"/>
      <c r="GM100" s="66"/>
      <c r="GN100" s="66"/>
      <c r="GO100" s="67"/>
      <c r="GP100" s="69"/>
      <c r="GQ100" s="66"/>
      <c r="GR100" s="66"/>
      <c r="GS100" s="66"/>
      <c r="GT100" s="66"/>
      <c r="GU100" s="66"/>
      <c r="GV100" s="66"/>
      <c r="GW100" s="66"/>
      <c r="GX100" s="66"/>
      <c r="GY100" s="66"/>
      <c r="GZ100" s="67"/>
      <c r="HA100" s="69"/>
      <c r="HB100" s="66"/>
      <c r="HC100" s="66"/>
      <c r="HD100" s="66"/>
      <c r="HE100" s="66"/>
      <c r="HF100" s="66"/>
      <c r="HG100" s="66"/>
      <c r="HH100" s="66"/>
      <c r="HI100" s="66"/>
      <c r="HJ100" s="66"/>
      <c r="HK100" s="67"/>
      <c r="HL100" s="69"/>
      <c r="HM100" s="66"/>
      <c r="HN100" s="66"/>
      <c r="HO100" s="66"/>
      <c r="HP100" s="66"/>
      <c r="HQ100" s="66"/>
      <c r="HR100" s="66"/>
      <c r="HS100" s="66"/>
      <c r="HT100" s="66"/>
      <c r="HU100" s="66"/>
      <c r="HV100" s="67"/>
      <c r="HW100" s="69"/>
      <c r="HX100" s="66"/>
      <c r="HY100" s="66"/>
      <c r="HZ100" s="66"/>
      <c r="IA100" s="66"/>
      <c r="IB100" s="66"/>
      <c r="IC100" s="66"/>
      <c r="ID100" s="66"/>
      <c r="IE100" s="66"/>
      <c r="IF100" s="66"/>
      <c r="IG100" s="67"/>
      <c r="IH100" s="69"/>
      <c r="II100" s="66"/>
      <c r="IJ100" s="66"/>
      <c r="IK100" s="66"/>
      <c r="IL100" s="66"/>
      <c r="IM100" s="66"/>
      <c r="IN100" s="66"/>
      <c r="IO100" s="66"/>
      <c r="IP100" s="66"/>
      <c r="IQ100" s="66"/>
      <c r="IR100" s="67"/>
      <c r="IS100" s="55"/>
      <c r="IT100" s="55"/>
      <c r="IU100" s="55"/>
      <c r="IV100" s="68"/>
      <c r="IW100" s="47"/>
      <c r="IX100" s="728"/>
      <c r="IY100" s="731"/>
      <c r="IZ100" s="22"/>
      <c r="JA100" s="22"/>
      <c r="JB100" s="22"/>
      <c r="JC100" s="22"/>
      <c r="JD100" s="22"/>
      <c r="JE100" s="22"/>
      <c r="JF100" s="22"/>
      <c r="JG100" s="22"/>
      <c r="JH100" s="21"/>
      <c r="JI100" s="22"/>
      <c r="JJ100" s="22"/>
      <c r="JK100" s="22"/>
      <c r="JL100" s="22"/>
      <c r="JM100" s="22"/>
      <c r="JN100" s="22"/>
      <c r="JO100" s="22"/>
      <c r="JP100" s="22"/>
      <c r="JQ100" s="22"/>
      <c r="JR100" s="22"/>
      <c r="JS100" s="22"/>
      <c r="JT100" s="22"/>
      <c r="JU100" s="22"/>
      <c r="JV100" s="22"/>
      <c r="JW100" s="22"/>
      <c r="JX100" s="22"/>
      <c r="JY100" s="22"/>
      <c r="JZ100" s="22"/>
      <c r="KA100" s="22"/>
      <c r="KB100" s="22"/>
      <c r="KC100" s="22"/>
      <c r="KD100" s="22"/>
      <c r="KE100" s="22"/>
      <c r="KF100" s="22"/>
      <c r="KG100" s="22"/>
      <c r="KH100" s="22"/>
      <c r="KI100" s="22"/>
      <c r="KJ100" s="22"/>
      <c r="KK100" s="22"/>
      <c r="KL100" s="22"/>
      <c r="KM100" s="22"/>
      <c r="KN100" s="22"/>
      <c r="KO100" s="22"/>
      <c r="KP100" s="22"/>
      <c r="KQ100" s="22"/>
      <c r="KR100" s="22"/>
      <c r="KS100" s="22"/>
      <c r="KT100" s="22"/>
      <c r="KU100" s="22"/>
      <c r="KV100" s="22"/>
      <c r="KW100" s="22"/>
      <c r="KX100" s="22"/>
      <c r="KY100" s="22"/>
      <c r="KZ100" s="22"/>
      <c r="LA100" s="22"/>
      <c r="LB100" s="22"/>
      <c r="LC100" s="22"/>
      <c r="LD100" s="22"/>
      <c r="LE100" s="22"/>
      <c r="LF100" s="22"/>
      <c r="LG100" s="22"/>
      <c r="LH100" s="22"/>
      <c r="LI100" s="22"/>
      <c r="LJ100" s="23"/>
    </row>
    <row r="101" spans="2:322" ht="3.65" customHeight="1">
      <c r="B101" s="21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3"/>
      <c r="AP101" s="22"/>
      <c r="AQ101" s="22"/>
      <c r="AR101" s="22"/>
      <c r="AS101" s="22"/>
      <c r="AT101" s="22"/>
      <c r="AU101" s="22"/>
      <c r="AV101" s="22"/>
      <c r="AW101" s="22"/>
      <c r="AX101" s="727"/>
      <c r="AY101" s="728"/>
      <c r="AZ101" s="728" t="e" vm="3">
        <v>#VALUE!</v>
      </c>
      <c r="BA101" s="333"/>
      <c r="BE101" s="889"/>
      <c r="BF101" s="890"/>
      <c r="BG101" s="890"/>
      <c r="BH101" s="890"/>
      <c r="BI101" s="890"/>
      <c r="BJ101" s="890"/>
      <c r="BK101" s="890"/>
      <c r="BL101" s="890"/>
      <c r="BM101" s="890"/>
      <c r="BN101" s="890"/>
      <c r="BO101" s="890"/>
      <c r="BP101" s="890"/>
      <c r="BQ101" s="890"/>
      <c r="BR101" s="890"/>
      <c r="BS101" s="891"/>
      <c r="BT101" s="897"/>
      <c r="BU101" s="898"/>
      <c r="BV101" s="898"/>
      <c r="BW101" s="898"/>
      <c r="BX101" s="898"/>
      <c r="BY101" s="898"/>
      <c r="BZ101" s="898"/>
      <c r="CA101" s="898"/>
      <c r="CB101" s="898"/>
      <c r="CC101" s="898"/>
      <c r="CD101" s="1011"/>
      <c r="CE101" s="1011"/>
      <c r="CF101" s="1011"/>
      <c r="CG101" s="1011"/>
      <c r="CH101" s="1011"/>
      <c r="CI101" s="1012"/>
      <c r="CJ101" s="70"/>
      <c r="CT101" s="68"/>
      <c r="CU101" s="70"/>
      <c r="DE101" s="68"/>
      <c r="DF101" s="70"/>
      <c r="DP101" s="68"/>
      <c r="DQ101" s="70"/>
      <c r="EA101" s="68"/>
      <c r="EB101" s="70"/>
      <c r="EL101" s="68"/>
      <c r="EM101" s="70"/>
      <c r="EW101" s="68"/>
      <c r="EX101" s="70"/>
      <c r="FH101" s="68"/>
      <c r="FI101" s="901"/>
      <c r="FJ101" s="902"/>
      <c r="FK101" s="902"/>
      <c r="FL101" s="902"/>
      <c r="FM101" s="902"/>
      <c r="FN101" s="902"/>
      <c r="FO101" s="902"/>
      <c r="FP101" s="902"/>
      <c r="FQ101" s="902"/>
      <c r="FR101" s="902"/>
      <c r="FS101" s="903"/>
      <c r="FT101" s="70"/>
      <c r="GD101" s="68"/>
      <c r="GE101" s="70"/>
      <c r="GO101" s="68"/>
      <c r="GP101" s="70"/>
      <c r="GZ101" s="68"/>
      <c r="HA101" s="70"/>
      <c r="HK101" s="68"/>
      <c r="HL101" s="70"/>
      <c r="HV101" s="68"/>
      <c r="HW101" s="70"/>
      <c r="IG101" s="68"/>
      <c r="IH101" s="70"/>
      <c r="IR101" s="68"/>
      <c r="IS101" s="55"/>
      <c r="IT101" s="55"/>
      <c r="IU101" s="55"/>
      <c r="IV101" s="68"/>
      <c r="IW101" s="728" t="e" vm="3">
        <v>#VALUE!</v>
      </c>
      <c r="IX101" s="728"/>
      <c r="IY101" s="731"/>
      <c r="IZ101" s="22"/>
      <c r="JA101" s="22"/>
      <c r="JB101" s="22"/>
      <c r="JC101" s="22"/>
      <c r="JD101" s="22"/>
      <c r="JE101" s="22"/>
      <c r="JF101" s="22"/>
      <c r="JG101" s="22"/>
      <c r="JH101" s="21"/>
      <c r="JI101" s="22"/>
      <c r="JJ101" s="22"/>
      <c r="JK101" s="22"/>
      <c r="JL101" s="22"/>
      <c r="JM101" s="22"/>
      <c r="JN101" s="22"/>
      <c r="JO101" s="22"/>
      <c r="JP101" s="22"/>
      <c r="JQ101" s="22"/>
      <c r="JR101" s="22"/>
      <c r="JS101" s="22"/>
      <c r="JT101" s="22"/>
      <c r="JU101" s="22"/>
      <c r="JV101" s="22"/>
      <c r="JW101" s="22"/>
      <c r="JX101" s="22"/>
      <c r="JY101" s="22"/>
      <c r="JZ101" s="22"/>
      <c r="KA101" s="22"/>
      <c r="KB101" s="22"/>
      <c r="KC101" s="22"/>
      <c r="KD101" s="22"/>
      <c r="KE101" s="22"/>
      <c r="KF101" s="22"/>
      <c r="KG101" s="22"/>
      <c r="KH101" s="22"/>
      <c r="KI101" s="22"/>
      <c r="KJ101" s="22"/>
      <c r="KK101" s="22"/>
      <c r="KL101" s="22"/>
      <c r="KM101" s="22"/>
      <c r="KN101" s="22"/>
      <c r="KO101" s="22"/>
      <c r="KP101" s="22"/>
      <c r="KQ101" s="22"/>
      <c r="KR101" s="22"/>
      <c r="KS101" s="22"/>
      <c r="KT101" s="22"/>
      <c r="KU101" s="22"/>
      <c r="KV101" s="22"/>
      <c r="KW101" s="22"/>
      <c r="KX101" s="22"/>
      <c r="KY101" s="22"/>
      <c r="KZ101" s="22"/>
      <c r="LA101" s="22"/>
      <c r="LB101" s="22"/>
      <c r="LC101" s="22"/>
      <c r="LD101" s="22"/>
      <c r="LE101" s="22"/>
      <c r="LF101" s="22"/>
      <c r="LG101" s="22"/>
      <c r="LH101" s="22"/>
      <c r="LI101" s="22"/>
      <c r="LJ101" s="23"/>
    </row>
    <row r="102" spans="2:322" ht="3.65" customHeight="1">
      <c r="B102" s="21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3"/>
      <c r="AP102" s="22"/>
      <c r="AQ102" s="22"/>
      <c r="AR102" s="22"/>
      <c r="AS102" s="22"/>
      <c r="AT102" s="22"/>
      <c r="AU102" s="22"/>
      <c r="AV102" s="22"/>
      <c r="AW102" s="22"/>
      <c r="AX102" s="727"/>
      <c r="AY102" s="728"/>
      <c r="AZ102" s="728"/>
      <c r="BA102" s="333"/>
      <c r="BE102" s="892"/>
      <c r="BF102" s="893"/>
      <c r="BG102" s="893"/>
      <c r="BH102" s="893"/>
      <c r="BI102" s="893"/>
      <c r="BJ102" s="893"/>
      <c r="BK102" s="893"/>
      <c r="BL102" s="893"/>
      <c r="BM102" s="893"/>
      <c r="BN102" s="893"/>
      <c r="BO102" s="893"/>
      <c r="BP102" s="893"/>
      <c r="BQ102" s="893"/>
      <c r="BR102" s="893"/>
      <c r="BS102" s="894"/>
      <c r="BT102" s="899"/>
      <c r="BU102" s="900"/>
      <c r="BV102" s="900"/>
      <c r="BW102" s="900"/>
      <c r="BX102" s="900"/>
      <c r="BY102" s="900"/>
      <c r="BZ102" s="900"/>
      <c r="CA102" s="900"/>
      <c r="CB102" s="900"/>
      <c r="CC102" s="900"/>
      <c r="CD102" s="1013"/>
      <c r="CE102" s="1013"/>
      <c r="CF102" s="1013"/>
      <c r="CG102" s="1013"/>
      <c r="CH102" s="1013"/>
      <c r="CI102" s="1014"/>
      <c r="CJ102" s="108"/>
      <c r="CK102" s="109"/>
      <c r="CL102" s="109"/>
      <c r="CM102" s="109"/>
      <c r="CN102" s="109"/>
      <c r="CO102" s="109"/>
      <c r="CP102" s="109"/>
      <c r="CQ102" s="109"/>
      <c r="CR102" s="109"/>
      <c r="CS102" s="109"/>
      <c r="CT102" s="110"/>
      <c r="CU102" s="108"/>
      <c r="CV102" s="109"/>
      <c r="CW102" s="109"/>
      <c r="CX102" s="109"/>
      <c r="CY102" s="109"/>
      <c r="CZ102" s="109"/>
      <c r="DA102" s="109"/>
      <c r="DB102" s="109"/>
      <c r="DC102" s="109"/>
      <c r="DD102" s="109"/>
      <c r="DE102" s="110"/>
      <c r="DF102" s="108"/>
      <c r="DG102" s="109"/>
      <c r="DH102" s="109"/>
      <c r="DI102" s="109"/>
      <c r="DJ102" s="109"/>
      <c r="DK102" s="109"/>
      <c r="DL102" s="109"/>
      <c r="DM102" s="109"/>
      <c r="DN102" s="109"/>
      <c r="DO102" s="109"/>
      <c r="DP102" s="110"/>
      <c r="DQ102" s="108"/>
      <c r="DR102" s="109"/>
      <c r="DS102" s="109"/>
      <c r="DT102" s="109"/>
      <c r="DU102" s="109"/>
      <c r="DV102" s="109"/>
      <c r="DW102" s="109"/>
      <c r="DX102" s="109"/>
      <c r="DY102" s="109"/>
      <c r="DZ102" s="109"/>
      <c r="EA102" s="110"/>
      <c r="EB102" s="108"/>
      <c r="EC102" s="109"/>
      <c r="ED102" s="109"/>
      <c r="EE102" s="109"/>
      <c r="EF102" s="109"/>
      <c r="EG102" s="109"/>
      <c r="EH102" s="109"/>
      <c r="EI102" s="109"/>
      <c r="EJ102" s="109"/>
      <c r="EK102" s="109"/>
      <c r="EL102" s="110"/>
      <c r="EM102" s="108"/>
      <c r="EN102" s="109"/>
      <c r="EO102" s="109"/>
      <c r="EP102" s="109"/>
      <c r="EQ102" s="109"/>
      <c r="ER102" s="109"/>
      <c r="ES102" s="109"/>
      <c r="ET102" s="109"/>
      <c r="EU102" s="109"/>
      <c r="EV102" s="109"/>
      <c r="EW102" s="110"/>
      <c r="EX102" s="108"/>
      <c r="EY102" s="109"/>
      <c r="EZ102" s="109"/>
      <c r="FA102" s="109"/>
      <c r="FB102" s="109"/>
      <c r="FC102" s="109"/>
      <c r="FD102" s="109"/>
      <c r="FE102" s="109"/>
      <c r="FF102" s="109"/>
      <c r="FG102" s="109"/>
      <c r="FH102" s="110"/>
      <c r="FI102" s="901"/>
      <c r="FJ102" s="902"/>
      <c r="FK102" s="902"/>
      <c r="FL102" s="902"/>
      <c r="FM102" s="902"/>
      <c r="FN102" s="902"/>
      <c r="FO102" s="902"/>
      <c r="FP102" s="902"/>
      <c r="FQ102" s="902"/>
      <c r="FR102" s="902"/>
      <c r="FS102" s="903"/>
      <c r="FT102" s="108"/>
      <c r="FU102" s="109"/>
      <c r="FV102" s="109"/>
      <c r="FW102" s="109"/>
      <c r="FX102" s="109"/>
      <c r="FY102" s="109"/>
      <c r="FZ102" s="109"/>
      <c r="GA102" s="109"/>
      <c r="GB102" s="109"/>
      <c r="GC102" s="109"/>
      <c r="GD102" s="110"/>
      <c r="GE102" s="108"/>
      <c r="GF102" s="109"/>
      <c r="GG102" s="109"/>
      <c r="GH102" s="109"/>
      <c r="GI102" s="109"/>
      <c r="GJ102" s="109"/>
      <c r="GK102" s="109"/>
      <c r="GL102" s="109"/>
      <c r="GM102" s="109"/>
      <c r="GN102" s="109"/>
      <c r="GO102" s="110"/>
      <c r="GP102" s="901"/>
      <c r="GQ102" s="902"/>
      <c r="GR102" s="902"/>
      <c r="GS102" s="902"/>
      <c r="GT102" s="902"/>
      <c r="GU102" s="902"/>
      <c r="GV102" s="902"/>
      <c r="GW102" s="902"/>
      <c r="GX102" s="902"/>
      <c r="GY102" s="902"/>
      <c r="GZ102" s="903"/>
      <c r="HA102" s="901"/>
      <c r="HB102" s="902"/>
      <c r="HC102" s="902"/>
      <c r="HD102" s="902"/>
      <c r="HE102" s="902"/>
      <c r="HF102" s="902"/>
      <c r="HG102" s="902"/>
      <c r="HH102" s="902"/>
      <c r="HI102" s="902"/>
      <c r="HJ102" s="902"/>
      <c r="HK102" s="903"/>
      <c r="HL102" s="901"/>
      <c r="HM102" s="902"/>
      <c r="HN102" s="902"/>
      <c r="HO102" s="902"/>
      <c r="HP102" s="902"/>
      <c r="HQ102" s="902"/>
      <c r="HR102" s="902"/>
      <c r="HS102" s="902"/>
      <c r="HT102" s="902"/>
      <c r="HU102" s="902"/>
      <c r="HV102" s="903"/>
      <c r="HW102" s="901"/>
      <c r="HX102" s="902"/>
      <c r="HY102" s="902"/>
      <c r="HZ102" s="902"/>
      <c r="IA102" s="902"/>
      <c r="IB102" s="902"/>
      <c r="IC102" s="902"/>
      <c r="ID102" s="902"/>
      <c r="IE102" s="902"/>
      <c r="IF102" s="902"/>
      <c r="IG102" s="903"/>
      <c r="IH102" s="901"/>
      <c r="II102" s="902"/>
      <c r="IJ102" s="902"/>
      <c r="IK102" s="902"/>
      <c r="IL102" s="902"/>
      <c r="IM102" s="902"/>
      <c r="IN102" s="902"/>
      <c r="IO102" s="902"/>
      <c r="IP102" s="902"/>
      <c r="IQ102" s="902"/>
      <c r="IR102" s="903"/>
      <c r="IS102" s="55"/>
      <c r="IT102" s="55"/>
      <c r="IU102" s="55"/>
      <c r="IV102" s="68"/>
      <c r="IW102" s="728"/>
      <c r="IX102" s="728"/>
      <c r="IY102" s="731"/>
      <c r="IZ102" s="22"/>
      <c r="JA102" s="22"/>
      <c r="JB102" s="22"/>
      <c r="JC102" s="22"/>
      <c r="JD102" s="22"/>
      <c r="JE102" s="22"/>
      <c r="JF102" s="22"/>
      <c r="JG102" s="22"/>
      <c r="JH102" s="21"/>
      <c r="JI102" s="22"/>
      <c r="JJ102" s="22"/>
      <c r="JK102" s="22"/>
      <c r="JL102" s="22"/>
      <c r="JM102" s="22"/>
      <c r="JN102" s="22"/>
      <c r="JO102" s="22"/>
      <c r="JP102" s="22"/>
      <c r="JQ102" s="22"/>
      <c r="JR102" s="22"/>
      <c r="JS102" s="22"/>
      <c r="JT102" s="22"/>
      <c r="JU102" s="22"/>
      <c r="JV102" s="22"/>
      <c r="JW102" s="22"/>
      <c r="JX102" s="22"/>
      <c r="JY102" s="22"/>
      <c r="JZ102" s="22"/>
      <c r="KA102" s="22"/>
      <c r="KB102" s="22"/>
      <c r="KC102" s="22"/>
      <c r="KD102" s="22"/>
      <c r="KE102" s="22"/>
      <c r="KF102" s="22"/>
      <c r="KG102" s="22"/>
      <c r="KH102" s="22"/>
      <c r="KI102" s="22"/>
      <c r="KJ102" s="22"/>
      <c r="KK102" s="22"/>
      <c r="KL102" s="22"/>
      <c r="KM102" s="22"/>
      <c r="KN102" s="22"/>
      <c r="KO102" s="22"/>
      <c r="KP102" s="22"/>
      <c r="KQ102" s="22"/>
      <c r="KR102" s="22"/>
      <c r="KS102" s="22"/>
      <c r="KT102" s="22"/>
      <c r="KU102" s="22"/>
      <c r="KV102" s="22"/>
      <c r="KW102" s="22"/>
      <c r="KX102" s="22"/>
      <c r="KY102" s="22"/>
      <c r="KZ102" s="22"/>
      <c r="LA102" s="22"/>
      <c r="LB102" s="22"/>
      <c r="LC102" s="22"/>
      <c r="LD102" s="22"/>
      <c r="LE102" s="22"/>
      <c r="LF102" s="22"/>
      <c r="LG102" s="22"/>
      <c r="LH102" s="22"/>
      <c r="LI102" s="22"/>
      <c r="LJ102" s="23"/>
    </row>
    <row r="103" spans="2:322" ht="3.65" customHeight="1">
      <c r="B103" s="21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3"/>
      <c r="AP103" s="22"/>
      <c r="AQ103" s="22"/>
      <c r="AR103" s="22"/>
      <c r="AS103" s="22"/>
      <c r="AT103" s="22"/>
      <c r="AU103" s="22"/>
      <c r="AV103" s="22"/>
      <c r="AW103" s="22"/>
      <c r="AX103" s="727"/>
      <c r="AY103" s="728"/>
      <c r="AZ103" s="47"/>
      <c r="BA103" s="333"/>
      <c r="BE103" s="841" t="s">
        <v>73</v>
      </c>
      <c r="BF103" s="842"/>
      <c r="BG103" s="842"/>
      <c r="BH103" s="842"/>
      <c r="BI103" s="842"/>
      <c r="BJ103" s="842"/>
      <c r="BK103" s="842"/>
      <c r="BL103" s="842"/>
      <c r="BM103" s="842"/>
      <c r="BN103" s="842"/>
      <c r="BO103" s="842"/>
      <c r="BP103" s="842"/>
      <c r="BQ103" s="842"/>
      <c r="BR103" s="842"/>
      <c r="BS103" s="843"/>
      <c r="BT103" s="850" t="str">
        <f>IF(Proyecto!HG64&lt;&gt;"",Proyecto!HG64,"")</f>
        <v>IP31</v>
      </c>
      <c r="BU103" s="851"/>
      <c r="BV103" s="851"/>
      <c r="BW103" s="851"/>
      <c r="BX103" s="851"/>
      <c r="BY103" s="851"/>
      <c r="BZ103" s="851"/>
      <c r="CA103" s="851"/>
      <c r="CB103" s="851"/>
      <c r="CC103" s="851"/>
      <c r="CD103" s="856"/>
      <c r="CE103" s="856"/>
      <c r="CF103" s="856"/>
      <c r="CG103" s="856"/>
      <c r="CH103" s="856"/>
      <c r="CI103" s="857"/>
      <c r="CJ103" s="108"/>
      <c r="CK103" s="109"/>
      <c r="CL103" s="109"/>
      <c r="CM103" s="109"/>
      <c r="CN103" s="109"/>
      <c r="CO103" s="109"/>
      <c r="CP103" s="109"/>
      <c r="CQ103" s="109"/>
      <c r="CR103" s="109"/>
      <c r="CS103" s="109"/>
      <c r="CT103" s="110"/>
      <c r="CU103" s="108"/>
      <c r="CV103" s="109"/>
      <c r="CW103" s="109"/>
      <c r="CX103" s="109"/>
      <c r="CY103" s="109"/>
      <c r="CZ103" s="109"/>
      <c r="DA103" s="109"/>
      <c r="DB103" s="109"/>
      <c r="DC103" s="109"/>
      <c r="DD103" s="109"/>
      <c r="DE103" s="110"/>
      <c r="DF103" s="108"/>
      <c r="DG103" s="109"/>
      <c r="DH103" s="109"/>
      <c r="DI103" s="109"/>
      <c r="DJ103" s="109"/>
      <c r="DK103" s="109"/>
      <c r="DL103" s="109"/>
      <c r="DM103" s="109"/>
      <c r="DN103" s="109"/>
      <c r="DO103" s="109"/>
      <c r="DP103" s="110"/>
      <c r="DQ103" s="108"/>
      <c r="DR103" s="109"/>
      <c r="DS103" s="109"/>
      <c r="DT103" s="109"/>
      <c r="DU103" s="109"/>
      <c r="DV103" s="109"/>
      <c r="DW103" s="109"/>
      <c r="DX103" s="109"/>
      <c r="DY103" s="109"/>
      <c r="DZ103" s="109"/>
      <c r="EA103" s="110"/>
      <c r="EB103" s="108"/>
      <c r="EC103" s="109"/>
      <c r="ED103" s="109"/>
      <c r="EE103" s="109"/>
      <c r="EF103" s="109"/>
      <c r="EG103" s="109"/>
      <c r="EH103" s="109"/>
      <c r="EI103" s="109"/>
      <c r="EJ103" s="109"/>
      <c r="EK103" s="109"/>
      <c r="EL103" s="110"/>
      <c r="EM103" s="108"/>
      <c r="EN103" s="109"/>
      <c r="EO103" s="109"/>
      <c r="EP103" s="109"/>
      <c r="EQ103" s="109"/>
      <c r="ER103" s="109"/>
      <c r="ES103" s="109"/>
      <c r="ET103" s="109"/>
      <c r="EU103" s="109"/>
      <c r="EV103" s="109"/>
      <c r="EW103" s="110"/>
      <c r="EX103" s="108"/>
      <c r="EY103" s="109"/>
      <c r="EZ103" s="109"/>
      <c r="FA103" s="109"/>
      <c r="FB103" s="109"/>
      <c r="FC103" s="109"/>
      <c r="FD103" s="109"/>
      <c r="FE103" s="109"/>
      <c r="FF103" s="109"/>
      <c r="FG103" s="109"/>
      <c r="FH103" s="110"/>
      <c r="FI103" s="901"/>
      <c r="FJ103" s="902"/>
      <c r="FK103" s="902"/>
      <c r="FL103" s="902"/>
      <c r="FM103" s="902"/>
      <c r="FN103" s="902"/>
      <c r="FO103" s="902"/>
      <c r="FP103" s="902"/>
      <c r="FQ103" s="902"/>
      <c r="FR103" s="902"/>
      <c r="FS103" s="903"/>
      <c r="FT103" s="108"/>
      <c r="FU103" s="109"/>
      <c r="FV103" s="109"/>
      <c r="FW103" s="109"/>
      <c r="FX103" s="109"/>
      <c r="FY103" s="109"/>
      <c r="FZ103" s="109"/>
      <c r="GA103" s="109"/>
      <c r="GB103" s="109"/>
      <c r="GC103" s="109"/>
      <c r="GD103" s="110"/>
      <c r="GE103" s="108"/>
      <c r="GF103" s="109"/>
      <c r="GG103" s="109"/>
      <c r="GH103" s="109"/>
      <c r="GI103" s="109"/>
      <c r="GJ103" s="109"/>
      <c r="GK103" s="109"/>
      <c r="GL103" s="109"/>
      <c r="GM103" s="109"/>
      <c r="GN103" s="109"/>
      <c r="GO103" s="110"/>
      <c r="GP103" s="901"/>
      <c r="GQ103" s="902"/>
      <c r="GR103" s="902"/>
      <c r="GS103" s="902"/>
      <c r="GT103" s="902"/>
      <c r="GU103" s="902"/>
      <c r="GV103" s="902"/>
      <c r="GW103" s="902"/>
      <c r="GX103" s="902"/>
      <c r="GY103" s="902"/>
      <c r="GZ103" s="903"/>
      <c r="HA103" s="901"/>
      <c r="HB103" s="902"/>
      <c r="HC103" s="902"/>
      <c r="HD103" s="902"/>
      <c r="HE103" s="902"/>
      <c r="HF103" s="902"/>
      <c r="HG103" s="902"/>
      <c r="HH103" s="902"/>
      <c r="HI103" s="902"/>
      <c r="HJ103" s="902"/>
      <c r="HK103" s="903"/>
      <c r="HL103" s="901"/>
      <c r="HM103" s="902"/>
      <c r="HN103" s="902"/>
      <c r="HO103" s="902"/>
      <c r="HP103" s="902"/>
      <c r="HQ103" s="902"/>
      <c r="HR103" s="902"/>
      <c r="HS103" s="902"/>
      <c r="HT103" s="902"/>
      <c r="HU103" s="902"/>
      <c r="HV103" s="903"/>
      <c r="HW103" s="901"/>
      <c r="HX103" s="902"/>
      <c r="HY103" s="902"/>
      <c r="HZ103" s="902"/>
      <c r="IA103" s="902"/>
      <c r="IB103" s="902"/>
      <c r="IC103" s="902"/>
      <c r="ID103" s="902"/>
      <c r="IE103" s="902"/>
      <c r="IF103" s="902"/>
      <c r="IG103" s="903"/>
      <c r="IH103" s="901"/>
      <c r="II103" s="902"/>
      <c r="IJ103" s="902"/>
      <c r="IK103" s="902"/>
      <c r="IL103" s="902"/>
      <c r="IM103" s="902"/>
      <c r="IN103" s="902"/>
      <c r="IO103" s="902"/>
      <c r="IP103" s="902"/>
      <c r="IQ103" s="902"/>
      <c r="IR103" s="903"/>
      <c r="IS103" s="55"/>
      <c r="IT103" s="55"/>
      <c r="IU103" s="55"/>
      <c r="IV103" s="68"/>
      <c r="IW103" s="47"/>
      <c r="IX103" s="728"/>
      <c r="IY103" s="731"/>
      <c r="IZ103" s="22"/>
      <c r="JA103" s="22"/>
      <c r="JB103" s="22"/>
      <c r="JC103" s="22"/>
      <c r="JD103" s="22"/>
      <c r="JE103" s="22"/>
      <c r="JF103" s="22"/>
      <c r="JG103" s="22"/>
      <c r="JH103" s="21"/>
      <c r="JI103" s="22"/>
      <c r="JJ103" s="22"/>
      <c r="JK103" s="22"/>
      <c r="JL103" s="22"/>
      <c r="JM103" s="22"/>
      <c r="JN103" s="22"/>
      <c r="JO103" s="22"/>
      <c r="JP103" s="22"/>
      <c r="JQ103" s="22"/>
      <c r="JR103" s="22"/>
      <c r="JS103" s="22"/>
      <c r="JT103" s="22"/>
      <c r="JU103" s="22"/>
      <c r="JV103" s="22"/>
      <c r="JW103" s="22"/>
      <c r="JX103" s="22"/>
      <c r="JY103" s="22"/>
      <c r="JZ103" s="22"/>
      <c r="KA103" s="22"/>
      <c r="KB103" s="22"/>
      <c r="KC103" s="22"/>
      <c r="KD103" s="22"/>
      <c r="KE103" s="22"/>
      <c r="KF103" s="22"/>
      <c r="KG103" s="22"/>
      <c r="KH103" s="22"/>
      <c r="KI103" s="22"/>
      <c r="KJ103" s="22"/>
      <c r="KK103" s="22"/>
      <c r="KL103" s="22"/>
      <c r="KM103" s="22"/>
      <c r="KN103" s="22"/>
      <c r="KO103" s="22"/>
      <c r="KP103" s="22"/>
      <c r="KQ103" s="22"/>
      <c r="KR103" s="22"/>
      <c r="KS103" s="22"/>
      <c r="KT103" s="22"/>
      <c r="KU103" s="22"/>
      <c r="KV103" s="22"/>
      <c r="KW103" s="22"/>
      <c r="KX103" s="22"/>
      <c r="KY103" s="22"/>
      <c r="KZ103" s="22"/>
      <c r="LA103" s="22"/>
      <c r="LB103" s="22"/>
      <c r="LC103" s="22"/>
      <c r="LD103" s="22"/>
      <c r="LE103" s="22"/>
      <c r="LF103" s="22"/>
      <c r="LG103" s="22"/>
      <c r="LH103" s="22"/>
      <c r="LI103" s="22"/>
      <c r="LJ103" s="23"/>
    </row>
    <row r="104" spans="2:322" ht="3.65" customHeight="1">
      <c r="B104" s="21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3"/>
      <c r="AP104" s="22"/>
      <c r="AQ104" s="22"/>
      <c r="AR104" s="22"/>
      <c r="AS104" s="22"/>
      <c r="AT104" s="22"/>
      <c r="AU104" s="22"/>
      <c r="AV104" s="22"/>
      <c r="AW104" s="22"/>
      <c r="AX104" s="727"/>
      <c r="AY104" s="728"/>
      <c r="AZ104" s="47"/>
      <c r="BA104" s="333"/>
      <c r="BE104" s="844"/>
      <c r="BF104" s="845"/>
      <c r="BG104" s="845"/>
      <c r="BH104" s="845"/>
      <c r="BI104" s="845"/>
      <c r="BJ104" s="845"/>
      <c r="BK104" s="845"/>
      <c r="BL104" s="845"/>
      <c r="BM104" s="845"/>
      <c r="BN104" s="845"/>
      <c r="BO104" s="845"/>
      <c r="BP104" s="845"/>
      <c r="BQ104" s="845"/>
      <c r="BR104" s="845"/>
      <c r="BS104" s="846"/>
      <c r="BT104" s="852"/>
      <c r="BU104" s="853"/>
      <c r="BV104" s="853"/>
      <c r="BW104" s="853"/>
      <c r="BX104" s="853"/>
      <c r="BY104" s="853"/>
      <c r="BZ104" s="853"/>
      <c r="CA104" s="853"/>
      <c r="CB104" s="853"/>
      <c r="CC104" s="853"/>
      <c r="CD104" s="858"/>
      <c r="CE104" s="858"/>
      <c r="CF104" s="858"/>
      <c r="CG104" s="858"/>
      <c r="CH104" s="858"/>
      <c r="CI104" s="859"/>
      <c r="CJ104" s="108"/>
      <c r="CK104" s="109"/>
      <c r="CL104" s="109"/>
      <c r="CM104" s="109"/>
      <c r="CN104" s="109"/>
      <c r="CO104" s="109"/>
      <c r="CP104" s="109"/>
      <c r="CQ104" s="109"/>
      <c r="CR104" s="109"/>
      <c r="CS104" s="109"/>
      <c r="CT104" s="110"/>
      <c r="CU104" s="108"/>
      <c r="CV104" s="109"/>
      <c r="CW104" s="109"/>
      <c r="CX104" s="109"/>
      <c r="CY104" s="109"/>
      <c r="CZ104" s="109"/>
      <c r="DA104" s="109"/>
      <c r="DB104" s="109"/>
      <c r="DC104" s="109"/>
      <c r="DD104" s="109"/>
      <c r="DE104" s="110"/>
      <c r="DF104" s="108"/>
      <c r="DG104" s="109"/>
      <c r="DH104" s="109"/>
      <c r="DI104" s="902" t="e" vm="20">
        <v>#VALUE!</v>
      </c>
      <c r="DJ104" s="902"/>
      <c r="DK104" s="902"/>
      <c r="DL104" s="902"/>
      <c r="DM104" s="902"/>
      <c r="DN104" s="109"/>
      <c r="DO104" s="109"/>
      <c r="DP104" s="110"/>
      <c r="DQ104" s="108"/>
      <c r="DR104" s="109"/>
      <c r="DS104" s="109"/>
      <c r="DT104" s="109"/>
      <c r="DU104" s="109"/>
      <c r="DV104" s="109"/>
      <c r="DW104" s="109"/>
      <c r="DX104" s="109"/>
      <c r="DY104" s="109"/>
      <c r="DZ104" s="109"/>
      <c r="EA104" s="110"/>
      <c r="EB104" s="108"/>
      <c r="EC104" s="109"/>
      <c r="ED104" s="109"/>
      <c r="EE104" s="109"/>
      <c r="EF104" s="109"/>
      <c r="EG104" s="109"/>
      <c r="EH104" s="109"/>
      <c r="EI104" s="109"/>
      <c r="EJ104" s="109"/>
      <c r="EK104" s="109"/>
      <c r="EL104" s="110"/>
      <c r="EM104" s="108"/>
      <c r="EN104" s="109"/>
      <c r="EO104" s="109"/>
      <c r="EP104" s="109"/>
      <c r="EQ104" s="109"/>
      <c r="ER104" s="109"/>
      <c r="ES104" s="109"/>
      <c r="ET104" s="109"/>
      <c r="EU104" s="109"/>
      <c r="EV104" s="109"/>
      <c r="EW104" s="110"/>
      <c r="EX104" s="108"/>
      <c r="EY104" s="109"/>
      <c r="EZ104" s="109"/>
      <c r="FA104" s="109"/>
      <c r="FB104" s="109"/>
      <c r="FC104" s="109"/>
      <c r="FD104" s="109"/>
      <c r="FE104" s="109"/>
      <c r="FF104" s="109"/>
      <c r="FG104" s="109"/>
      <c r="FH104" s="110"/>
      <c r="FI104" s="901"/>
      <c r="FJ104" s="902"/>
      <c r="FK104" s="902"/>
      <c r="FL104" s="902"/>
      <c r="FM104" s="902"/>
      <c r="FN104" s="902"/>
      <c r="FO104" s="902"/>
      <c r="FP104" s="902"/>
      <c r="FQ104" s="902"/>
      <c r="FR104" s="902"/>
      <c r="FS104" s="903"/>
      <c r="FT104" s="108"/>
      <c r="FU104" s="109"/>
      <c r="FV104" s="109"/>
      <c r="FW104" s="902" t="e" vm="21">
        <v>#VALUE!</v>
      </c>
      <c r="FX104" s="902"/>
      <c r="FY104" s="902"/>
      <c r="FZ104" s="902"/>
      <c r="GA104" s="902"/>
      <c r="GB104" s="109"/>
      <c r="GC104" s="109"/>
      <c r="GD104" s="110"/>
      <c r="GE104" s="108"/>
      <c r="GF104" s="109"/>
      <c r="GG104" s="109"/>
      <c r="GH104" s="109"/>
      <c r="GI104" s="109"/>
      <c r="GJ104" s="109"/>
      <c r="GK104" s="109"/>
      <c r="GL104" s="109"/>
      <c r="GM104" s="109"/>
      <c r="GN104" s="109"/>
      <c r="GO104" s="110"/>
      <c r="GP104" s="901"/>
      <c r="GQ104" s="902"/>
      <c r="GR104" s="902"/>
      <c r="GS104" s="902"/>
      <c r="GT104" s="902"/>
      <c r="GU104" s="902"/>
      <c r="GV104" s="902"/>
      <c r="GW104" s="902"/>
      <c r="GX104" s="902"/>
      <c r="GY104" s="902"/>
      <c r="GZ104" s="903"/>
      <c r="HA104" s="901"/>
      <c r="HB104" s="902"/>
      <c r="HC104" s="902"/>
      <c r="HD104" s="902"/>
      <c r="HE104" s="902"/>
      <c r="HF104" s="902"/>
      <c r="HG104" s="902"/>
      <c r="HH104" s="902"/>
      <c r="HI104" s="902"/>
      <c r="HJ104" s="902"/>
      <c r="HK104" s="903"/>
      <c r="HL104" s="901"/>
      <c r="HM104" s="902"/>
      <c r="HN104" s="902"/>
      <c r="HO104" s="902"/>
      <c r="HP104" s="902"/>
      <c r="HQ104" s="902"/>
      <c r="HR104" s="902"/>
      <c r="HS104" s="902"/>
      <c r="HT104" s="902"/>
      <c r="HU104" s="902"/>
      <c r="HV104" s="903"/>
      <c r="HW104" s="901"/>
      <c r="HX104" s="902"/>
      <c r="HY104" s="902"/>
      <c r="HZ104" s="902"/>
      <c r="IA104" s="902"/>
      <c r="IB104" s="902"/>
      <c r="IC104" s="902"/>
      <c r="ID104" s="902"/>
      <c r="IE104" s="902"/>
      <c r="IF104" s="902"/>
      <c r="IG104" s="903"/>
      <c r="IH104" s="901"/>
      <c r="II104" s="902"/>
      <c r="IJ104" s="902"/>
      <c r="IK104" s="902"/>
      <c r="IL104" s="902"/>
      <c r="IM104" s="902"/>
      <c r="IN104" s="902"/>
      <c r="IO104" s="902"/>
      <c r="IP104" s="902"/>
      <c r="IQ104" s="902"/>
      <c r="IR104" s="903"/>
      <c r="IS104" s="55"/>
      <c r="IT104" s="55"/>
      <c r="IU104" s="55"/>
      <c r="IV104" s="68"/>
      <c r="IW104" s="47"/>
      <c r="IX104" s="728"/>
      <c r="IY104" s="731"/>
      <c r="IZ104" s="22"/>
      <c r="JA104" s="22"/>
      <c r="JB104" s="22"/>
      <c r="JC104" s="22"/>
      <c r="JD104" s="22"/>
      <c r="JE104" s="22"/>
      <c r="JF104" s="22"/>
      <c r="JG104" s="22"/>
      <c r="JH104" s="21"/>
      <c r="JI104" s="22"/>
      <c r="JJ104" s="22"/>
      <c r="JK104" s="22"/>
      <c r="JL104" s="22"/>
      <c r="JM104" s="22"/>
      <c r="JN104" s="22"/>
      <c r="JO104" s="22"/>
      <c r="JP104" s="22"/>
      <c r="JQ104" s="22"/>
      <c r="JR104" s="22"/>
      <c r="JS104" s="22"/>
      <c r="JT104" s="22"/>
      <c r="JU104" s="22"/>
      <c r="JV104" s="22"/>
      <c r="JW104" s="22"/>
      <c r="JX104" s="22"/>
      <c r="JY104" s="22"/>
      <c r="JZ104" s="22"/>
      <c r="KA104" s="22"/>
      <c r="KB104" s="22"/>
      <c r="KC104" s="22"/>
      <c r="KD104" s="22"/>
      <c r="KE104" s="22"/>
      <c r="KF104" s="22"/>
      <c r="KG104" s="22"/>
      <c r="KH104" s="22"/>
      <c r="KI104" s="22"/>
      <c r="KJ104" s="22"/>
      <c r="KK104" s="22"/>
      <c r="KL104" s="22"/>
      <c r="KM104" s="22"/>
      <c r="KN104" s="22"/>
      <c r="KO104" s="22"/>
      <c r="KP104" s="22"/>
      <c r="KQ104" s="22"/>
      <c r="KR104" s="22"/>
      <c r="KS104" s="22"/>
      <c r="KT104" s="22"/>
      <c r="KU104" s="22"/>
      <c r="KV104" s="22"/>
      <c r="KW104" s="22"/>
      <c r="KX104" s="22"/>
      <c r="KY104" s="22"/>
      <c r="KZ104" s="22"/>
      <c r="LA104" s="22"/>
      <c r="LB104" s="22"/>
      <c r="LC104" s="22"/>
      <c r="LD104" s="22"/>
      <c r="LE104" s="22"/>
      <c r="LF104" s="22"/>
      <c r="LG104" s="22"/>
      <c r="LH104" s="22"/>
      <c r="LI104" s="22"/>
      <c r="LJ104" s="23"/>
    </row>
    <row r="105" spans="2:322" ht="3.65" customHeight="1">
      <c r="B105" s="2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3"/>
      <c r="AP105" s="22"/>
      <c r="AQ105" s="22"/>
      <c r="AR105" s="22"/>
      <c r="AS105" s="22"/>
      <c r="AT105" s="22"/>
      <c r="AU105" s="22"/>
      <c r="AV105" s="22"/>
      <c r="AW105" s="22"/>
      <c r="AX105" s="727"/>
      <c r="AY105" s="728"/>
      <c r="AZ105" s="47"/>
      <c r="BA105" s="333"/>
      <c r="BE105" s="847"/>
      <c r="BF105" s="848"/>
      <c r="BG105" s="848"/>
      <c r="BH105" s="848"/>
      <c r="BI105" s="848"/>
      <c r="BJ105" s="848"/>
      <c r="BK105" s="848"/>
      <c r="BL105" s="848"/>
      <c r="BM105" s="848"/>
      <c r="BN105" s="848"/>
      <c r="BO105" s="848"/>
      <c r="BP105" s="848"/>
      <c r="BQ105" s="848"/>
      <c r="BR105" s="848"/>
      <c r="BS105" s="849"/>
      <c r="BT105" s="854"/>
      <c r="BU105" s="855"/>
      <c r="BV105" s="855"/>
      <c r="BW105" s="855"/>
      <c r="BX105" s="855"/>
      <c r="BY105" s="855"/>
      <c r="BZ105" s="855"/>
      <c r="CA105" s="855"/>
      <c r="CB105" s="855"/>
      <c r="CC105" s="855"/>
      <c r="CD105" s="860"/>
      <c r="CE105" s="860"/>
      <c r="CF105" s="860"/>
      <c r="CG105" s="860"/>
      <c r="CH105" s="860"/>
      <c r="CI105" s="861"/>
      <c r="CJ105" s="108"/>
      <c r="CK105" s="109"/>
      <c r="CL105" s="109"/>
      <c r="CM105" s="109"/>
      <c r="CN105" s="109"/>
      <c r="CO105" s="109"/>
      <c r="CP105" s="109"/>
      <c r="CQ105" s="109"/>
      <c r="CR105" s="109"/>
      <c r="CS105" s="109"/>
      <c r="CT105" s="110"/>
      <c r="CU105" s="108"/>
      <c r="CV105" s="109"/>
      <c r="CW105" s="109"/>
      <c r="CX105" s="109"/>
      <c r="CY105" s="109"/>
      <c r="CZ105" s="109"/>
      <c r="DA105" s="109"/>
      <c r="DB105" s="109"/>
      <c r="DC105" s="109"/>
      <c r="DD105" s="109"/>
      <c r="DE105" s="110"/>
      <c r="DF105" s="108"/>
      <c r="DG105" s="109"/>
      <c r="DH105" s="109"/>
      <c r="DI105" s="902"/>
      <c r="DJ105" s="902"/>
      <c r="DK105" s="902"/>
      <c r="DL105" s="902"/>
      <c r="DM105" s="902"/>
      <c r="DN105" s="109"/>
      <c r="DO105" s="109"/>
      <c r="DP105" s="110"/>
      <c r="DQ105" s="108"/>
      <c r="DR105" s="109"/>
      <c r="DS105" s="109"/>
      <c r="DT105" s="109"/>
      <c r="DU105" s="109"/>
      <c r="DV105" s="109"/>
      <c r="DW105" s="109"/>
      <c r="DX105" s="109"/>
      <c r="DY105" s="109"/>
      <c r="DZ105" s="109"/>
      <c r="EA105" s="110"/>
      <c r="EB105" s="108"/>
      <c r="EC105" s="109"/>
      <c r="ED105" s="109"/>
      <c r="EE105" s="109"/>
      <c r="EF105" s="109"/>
      <c r="EG105" s="109"/>
      <c r="EH105" s="109"/>
      <c r="EI105" s="109"/>
      <c r="EJ105" s="109"/>
      <c r="EK105" s="109"/>
      <c r="EL105" s="110"/>
      <c r="EM105" s="108"/>
      <c r="EN105" s="109"/>
      <c r="EO105" s="109"/>
      <c r="EP105" s="109"/>
      <c r="EQ105" s="109"/>
      <c r="ER105" s="109"/>
      <c r="ES105" s="109"/>
      <c r="ET105" s="109"/>
      <c r="EU105" s="109"/>
      <c r="EV105" s="109"/>
      <c r="EW105" s="110"/>
      <c r="EX105" s="108"/>
      <c r="EY105" s="109"/>
      <c r="EZ105" s="109"/>
      <c r="FA105" s="109"/>
      <c r="FB105" s="109"/>
      <c r="FC105" s="109"/>
      <c r="FD105" s="109"/>
      <c r="FE105" s="109"/>
      <c r="FF105" s="109"/>
      <c r="FG105" s="109"/>
      <c r="FH105" s="110"/>
      <c r="FI105" s="901"/>
      <c r="FJ105" s="902"/>
      <c r="FK105" s="902"/>
      <c r="FL105" s="902"/>
      <c r="FM105" s="902"/>
      <c r="FN105" s="902"/>
      <c r="FO105" s="902"/>
      <c r="FP105" s="902"/>
      <c r="FQ105" s="902"/>
      <c r="FR105" s="902"/>
      <c r="FS105" s="903"/>
      <c r="FT105" s="108"/>
      <c r="FU105" s="109"/>
      <c r="FV105" s="109"/>
      <c r="FW105" s="902"/>
      <c r="FX105" s="902"/>
      <c r="FY105" s="902"/>
      <c r="FZ105" s="902"/>
      <c r="GA105" s="902"/>
      <c r="GB105" s="109"/>
      <c r="GC105" s="109"/>
      <c r="GD105" s="110"/>
      <c r="GE105" s="108"/>
      <c r="GF105" s="109"/>
      <c r="GG105" s="109"/>
      <c r="GH105" s="109"/>
      <c r="GI105" s="109"/>
      <c r="GJ105" s="109"/>
      <c r="GK105" s="109"/>
      <c r="GL105" s="109"/>
      <c r="GM105" s="109"/>
      <c r="GN105" s="109"/>
      <c r="GO105" s="110"/>
      <c r="GP105" s="901"/>
      <c r="GQ105" s="902"/>
      <c r="GR105" s="902"/>
      <c r="GS105" s="902"/>
      <c r="GT105" s="902"/>
      <c r="GU105" s="902"/>
      <c r="GV105" s="902"/>
      <c r="GW105" s="902"/>
      <c r="GX105" s="902"/>
      <c r="GY105" s="902"/>
      <c r="GZ105" s="903"/>
      <c r="HA105" s="901"/>
      <c r="HB105" s="902"/>
      <c r="HC105" s="902"/>
      <c r="HD105" s="902"/>
      <c r="HE105" s="902"/>
      <c r="HF105" s="902"/>
      <c r="HG105" s="902"/>
      <c r="HH105" s="902"/>
      <c r="HI105" s="902"/>
      <c r="HJ105" s="902"/>
      <c r="HK105" s="903"/>
      <c r="HL105" s="901"/>
      <c r="HM105" s="902"/>
      <c r="HN105" s="902"/>
      <c r="HO105" s="902"/>
      <c r="HP105" s="902"/>
      <c r="HQ105" s="902"/>
      <c r="HR105" s="902"/>
      <c r="HS105" s="902"/>
      <c r="HT105" s="902"/>
      <c r="HU105" s="902"/>
      <c r="HV105" s="903"/>
      <c r="HW105" s="901"/>
      <c r="HX105" s="902"/>
      <c r="HY105" s="902"/>
      <c r="HZ105" s="902"/>
      <c r="IA105" s="902"/>
      <c r="IB105" s="902"/>
      <c r="IC105" s="902"/>
      <c r="ID105" s="902"/>
      <c r="IE105" s="902"/>
      <c r="IF105" s="902"/>
      <c r="IG105" s="903"/>
      <c r="IH105" s="901"/>
      <c r="II105" s="902"/>
      <c r="IJ105" s="902"/>
      <c r="IK105" s="902"/>
      <c r="IL105" s="902"/>
      <c r="IM105" s="902"/>
      <c r="IN105" s="902"/>
      <c r="IO105" s="902"/>
      <c r="IP105" s="902"/>
      <c r="IQ105" s="902"/>
      <c r="IR105" s="903"/>
      <c r="IS105" s="55"/>
      <c r="IT105" s="55"/>
      <c r="IU105" s="55"/>
      <c r="IV105" s="68"/>
      <c r="IW105" s="47"/>
      <c r="IX105" s="728"/>
      <c r="IY105" s="731"/>
      <c r="IZ105" s="22"/>
      <c r="JA105" s="22"/>
      <c r="JB105" s="22"/>
      <c r="JC105" s="22"/>
      <c r="JD105" s="22"/>
      <c r="JE105" s="22"/>
      <c r="JF105" s="22"/>
      <c r="JG105" s="22"/>
      <c r="JH105" s="21"/>
      <c r="JI105" s="22"/>
      <c r="JJ105" s="22"/>
      <c r="JK105" s="22"/>
      <c r="JL105" s="22"/>
      <c r="JM105" s="22"/>
      <c r="JN105" s="22"/>
      <c r="JO105" s="22"/>
      <c r="JP105" s="22"/>
      <c r="JQ105" s="22"/>
      <c r="JR105" s="22"/>
      <c r="JS105" s="22"/>
      <c r="JT105" s="22"/>
      <c r="JU105" s="22"/>
      <c r="JV105" s="22"/>
      <c r="JW105" s="22"/>
      <c r="JX105" s="22"/>
      <c r="JY105" s="22"/>
      <c r="JZ105" s="22"/>
      <c r="KA105" s="22"/>
      <c r="KB105" s="22"/>
      <c r="KC105" s="22"/>
      <c r="KD105" s="22"/>
      <c r="KE105" s="22"/>
      <c r="KF105" s="22"/>
      <c r="KG105" s="22"/>
      <c r="KH105" s="22"/>
      <c r="KI105" s="22"/>
      <c r="KJ105" s="22"/>
      <c r="KK105" s="22"/>
      <c r="KL105" s="22"/>
      <c r="KM105" s="22"/>
      <c r="KN105" s="22"/>
      <c r="KO105" s="22"/>
      <c r="KP105" s="22"/>
      <c r="KQ105" s="22"/>
      <c r="KR105" s="22"/>
      <c r="KS105" s="22"/>
      <c r="KT105" s="22"/>
      <c r="KU105" s="22"/>
      <c r="KV105" s="22"/>
      <c r="KW105" s="22"/>
      <c r="KX105" s="22"/>
      <c r="KY105" s="22"/>
      <c r="KZ105" s="22"/>
      <c r="LA105" s="22"/>
      <c r="LB105" s="22"/>
      <c r="LC105" s="22"/>
      <c r="LD105" s="22"/>
      <c r="LE105" s="22"/>
      <c r="LF105" s="22"/>
      <c r="LG105" s="22"/>
      <c r="LH105" s="22"/>
      <c r="LI105" s="22"/>
      <c r="LJ105" s="23"/>
    </row>
    <row r="106" spans="2:322" ht="3.65" customHeight="1">
      <c r="B106" s="21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3"/>
      <c r="AP106" s="22"/>
      <c r="AQ106" s="22"/>
      <c r="AR106" s="22"/>
      <c r="AS106" s="22"/>
      <c r="AT106" s="22"/>
      <c r="AU106" s="22"/>
      <c r="AV106" s="22"/>
      <c r="AW106" s="22"/>
      <c r="AX106" s="727"/>
      <c r="AY106" s="728"/>
      <c r="AZ106" s="47"/>
      <c r="BA106" s="333"/>
      <c r="BE106" s="886" t="s">
        <v>70</v>
      </c>
      <c r="BF106" s="887"/>
      <c r="BG106" s="887"/>
      <c r="BH106" s="887"/>
      <c r="BI106" s="887"/>
      <c r="BJ106" s="887"/>
      <c r="BK106" s="887"/>
      <c r="BL106" s="887"/>
      <c r="BM106" s="887"/>
      <c r="BN106" s="887"/>
      <c r="BO106" s="887"/>
      <c r="BP106" s="887"/>
      <c r="BQ106" s="887"/>
      <c r="BR106" s="887"/>
      <c r="BS106" s="888"/>
      <c r="BT106" s="895" t="str">
        <f>IF(Proyecto!HG88&lt;&gt;"",Proyecto!HG88,"")</f>
        <v>10 - 65</v>
      </c>
      <c r="BU106" s="896"/>
      <c r="BV106" s="896"/>
      <c r="BW106" s="896"/>
      <c r="BX106" s="896"/>
      <c r="BY106" s="896"/>
      <c r="BZ106" s="896"/>
      <c r="CA106" s="896"/>
      <c r="CB106" s="896"/>
      <c r="CC106" s="896"/>
      <c r="CD106" s="1009" t="s">
        <v>75</v>
      </c>
      <c r="CE106" s="1009"/>
      <c r="CF106" s="1009"/>
      <c r="CG106" s="1009"/>
      <c r="CH106" s="1009"/>
      <c r="CI106" s="1010"/>
      <c r="CJ106" s="108"/>
      <c r="CK106" s="109"/>
      <c r="CL106" s="109"/>
      <c r="CR106" s="109"/>
      <c r="CS106" s="109"/>
      <c r="CT106" s="110"/>
      <c r="CU106" s="108"/>
      <c r="CV106" s="109"/>
      <c r="CW106" s="109"/>
      <c r="DC106" s="109"/>
      <c r="DD106" s="109"/>
      <c r="DE106" s="110"/>
      <c r="DF106" s="108"/>
      <c r="DG106" s="109"/>
      <c r="DH106" s="109"/>
      <c r="DI106" s="902"/>
      <c r="DJ106" s="902"/>
      <c r="DK106" s="902"/>
      <c r="DL106" s="902"/>
      <c r="DM106" s="902"/>
      <c r="DN106" s="109"/>
      <c r="DO106" s="109"/>
      <c r="DP106" s="110"/>
      <c r="DQ106" s="108"/>
      <c r="DR106" s="109"/>
      <c r="DS106" s="109"/>
      <c r="DT106" s="918" t="e" vm="22">
        <v>#VALUE!</v>
      </c>
      <c r="DU106" s="918"/>
      <c r="DV106" s="918"/>
      <c r="DW106" s="918"/>
      <c r="DX106" s="918"/>
      <c r="DY106" s="109"/>
      <c r="DZ106" s="109"/>
      <c r="EA106" s="110"/>
      <c r="EB106" s="108"/>
      <c r="EC106" s="109"/>
      <c r="ED106" s="109"/>
      <c r="EJ106" s="109"/>
      <c r="EK106" s="109"/>
      <c r="EL106" s="110"/>
      <c r="EM106" s="108"/>
      <c r="EN106" s="902" t="e" vm="23">
        <v>#VALUE!</v>
      </c>
      <c r="EO106" s="902"/>
      <c r="EP106" s="902"/>
      <c r="EQ106" s="902"/>
      <c r="ER106" s="902"/>
      <c r="ES106" s="902"/>
      <c r="ET106" s="902"/>
      <c r="EU106" s="902"/>
      <c r="EV106" s="902"/>
      <c r="EW106" s="110"/>
      <c r="EX106" s="108"/>
      <c r="EY106" s="902" t="e" vm="24">
        <v>#VALUE!</v>
      </c>
      <c r="EZ106" s="902"/>
      <c r="FA106" s="902"/>
      <c r="FB106" s="902"/>
      <c r="FC106" s="902"/>
      <c r="FD106" s="902"/>
      <c r="FE106" s="902"/>
      <c r="FF106" s="902"/>
      <c r="FG106" s="902"/>
      <c r="FH106" s="110"/>
      <c r="FI106" s="901"/>
      <c r="FJ106" s="902"/>
      <c r="FK106" s="902"/>
      <c r="FL106" s="902"/>
      <c r="FM106" s="902"/>
      <c r="FN106" s="902"/>
      <c r="FO106" s="902"/>
      <c r="FP106" s="902"/>
      <c r="FQ106" s="902"/>
      <c r="FR106" s="902"/>
      <c r="FS106" s="903"/>
      <c r="FT106" s="108"/>
      <c r="FU106" s="109"/>
      <c r="FV106" s="109"/>
      <c r="FW106" s="902"/>
      <c r="FX106" s="902"/>
      <c r="FY106" s="902"/>
      <c r="FZ106" s="902"/>
      <c r="GA106" s="902"/>
      <c r="GB106" s="109"/>
      <c r="GC106" s="109"/>
      <c r="GD106" s="110"/>
      <c r="GE106" s="108"/>
      <c r="GF106" s="109"/>
      <c r="GG106" s="109"/>
      <c r="GH106" s="918" t="e" vm="25">
        <v>#VALUE!</v>
      </c>
      <c r="GI106" s="918"/>
      <c r="GJ106" s="918"/>
      <c r="GK106" s="918"/>
      <c r="GL106" s="918"/>
      <c r="GM106" s="109"/>
      <c r="GN106" s="109"/>
      <c r="GO106" s="110"/>
      <c r="GP106" s="901"/>
      <c r="GQ106" s="902"/>
      <c r="GR106" s="902"/>
      <c r="GS106" s="902"/>
      <c r="GT106" s="902"/>
      <c r="GU106" s="902"/>
      <c r="GV106" s="902"/>
      <c r="GW106" s="902"/>
      <c r="GX106" s="902"/>
      <c r="GY106" s="902"/>
      <c r="GZ106" s="903"/>
      <c r="HA106" s="901"/>
      <c r="HB106" s="902"/>
      <c r="HC106" s="902"/>
      <c r="HD106" s="902"/>
      <c r="HE106" s="902"/>
      <c r="HF106" s="902"/>
      <c r="HG106" s="902"/>
      <c r="HH106" s="902"/>
      <c r="HI106" s="902"/>
      <c r="HJ106" s="902"/>
      <c r="HK106" s="903"/>
      <c r="HL106" s="901"/>
      <c r="HM106" s="902"/>
      <c r="HN106" s="902"/>
      <c r="HO106" s="902"/>
      <c r="HP106" s="902"/>
      <c r="HQ106" s="902"/>
      <c r="HR106" s="902"/>
      <c r="HS106" s="902"/>
      <c r="HT106" s="902"/>
      <c r="HU106" s="902"/>
      <c r="HV106" s="903"/>
      <c r="HW106" s="901"/>
      <c r="HX106" s="902"/>
      <c r="HY106" s="902"/>
      <c r="HZ106" s="902"/>
      <c r="IA106" s="902"/>
      <c r="IB106" s="902"/>
      <c r="IC106" s="902"/>
      <c r="ID106" s="902"/>
      <c r="IE106" s="902"/>
      <c r="IF106" s="902"/>
      <c r="IG106" s="903"/>
      <c r="IH106" s="901"/>
      <c r="II106" s="902"/>
      <c r="IJ106" s="902"/>
      <c r="IK106" s="902"/>
      <c r="IL106" s="902"/>
      <c r="IM106" s="902"/>
      <c r="IN106" s="902"/>
      <c r="IO106" s="902"/>
      <c r="IP106" s="902"/>
      <c r="IQ106" s="902"/>
      <c r="IR106" s="903"/>
      <c r="IS106" s="55"/>
      <c r="IT106" s="55"/>
      <c r="IU106" s="55"/>
      <c r="IV106" s="68"/>
      <c r="IW106" s="47"/>
      <c r="IX106" s="728"/>
      <c r="IY106" s="731"/>
      <c r="IZ106" s="22"/>
      <c r="JA106" s="22"/>
      <c r="JB106" s="22"/>
      <c r="JC106" s="22"/>
      <c r="JD106" s="22"/>
      <c r="JE106" s="22"/>
      <c r="JF106" s="22"/>
      <c r="JG106" s="22"/>
      <c r="JH106" s="21"/>
      <c r="JI106" s="22"/>
      <c r="JJ106" s="22"/>
      <c r="JK106" s="22"/>
      <c r="JL106" s="22"/>
      <c r="JM106" s="22"/>
      <c r="JN106" s="22"/>
      <c r="JO106" s="22"/>
      <c r="JP106" s="22"/>
      <c r="JQ106" s="22"/>
      <c r="JR106" s="22"/>
      <c r="JS106" s="22"/>
      <c r="JT106" s="22"/>
      <c r="JU106" s="22"/>
      <c r="JV106" s="22"/>
      <c r="JW106" s="22"/>
      <c r="JX106" s="22"/>
      <c r="JY106" s="22"/>
      <c r="JZ106" s="22"/>
      <c r="KA106" s="22"/>
      <c r="KB106" s="22"/>
      <c r="KC106" s="22"/>
      <c r="KD106" s="22"/>
      <c r="KE106" s="22"/>
      <c r="KF106" s="22"/>
      <c r="KG106" s="22"/>
      <c r="KH106" s="22"/>
      <c r="KI106" s="22"/>
      <c r="KJ106" s="22"/>
      <c r="KK106" s="22"/>
      <c r="KL106" s="22"/>
      <c r="KM106" s="22"/>
      <c r="KN106" s="22"/>
      <c r="KO106" s="22"/>
      <c r="KP106" s="22"/>
      <c r="KQ106" s="22"/>
      <c r="KR106" s="22"/>
      <c r="KS106" s="22"/>
      <c r="KT106" s="22"/>
      <c r="KU106" s="22"/>
      <c r="KV106" s="22"/>
      <c r="KW106" s="22"/>
      <c r="KX106" s="22"/>
      <c r="KY106" s="22"/>
      <c r="KZ106" s="22"/>
      <c r="LA106" s="22"/>
      <c r="LB106" s="22"/>
      <c r="LC106" s="22"/>
      <c r="LD106" s="22"/>
      <c r="LE106" s="22"/>
      <c r="LF106" s="22"/>
      <c r="LG106" s="22"/>
      <c r="LH106" s="22"/>
      <c r="LI106" s="22"/>
      <c r="LJ106" s="23"/>
    </row>
    <row r="107" spans="2:322" ht="3.65" customHeight="1">
      <c r="B107" s="21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3"/>
      <c r="AP107" s="22"/>
      <c r="AQ107" s="22"/>
      <c r="AR107" s="22"/>
      <c r="AS107" s="22"/>
      <c r="AT107" s="22"/>
      <c r="AU107" s="22"/>
      <c r="AV107" s="22"/>
      <c r="AW107" s="22"/>
      <c r="AX107" s="727"/>
      <c r="AY107" s="728"/>
      <c r="AZ107" s="47"/>
      <c r="BA107" s="333"/>
      <c r="BE107" s="889"/>
      <c r="BF107" s="890"/>
      <c r="BG107" s="890"/>
      <c r="BH107" s="890"/>
      <c r="BI107" s="890"/>
      <c r="BJ107" s="890"/>
      <c r="BK107" s="890"/>
      <c r="BL107" s="890"/>
      <c r="BM107" s="890"/>
      <c r="BN107" s="890"/>
      <c r="BO107" s="890"/>
      <c r="BP107" s="890"/>
      <c r="BQ107" s="890"/>
      <c r="BR107" s="890"/>
      <c r="BS107" s="891"/>
      <c r="BT107" s="897"/>
      <c r="BU107" s="898"/>
      <c r="BV107" s="898"/>
      <c r="BW107" s="898"/>
      <c r="BX107" s="898"/>
      <c r="BY107" s="898"/>
      <c r="BZ107" s="898"/>
      <c r="CA107" s="898"/>
      <c r="CB107" s="898"/>
      <c r="CC107" s="898"/>
      <c r="CD107" s="1011"/>
      <c r="CE107" s="1011"/>
      <c r="CF107" s="1011"/>
      <c r="CG107" s="1011"/>
      <c r="CH107" s="1011"/>
      <c r="CI107" s="1012"/>
      <c r="CJ107" s="108"/>
      <c r="CK107" s="109"/>
      <c r="CL107" s="109"/>
      <c r="CM107" s="918" t="e" vm="26">
        <v>#VALUE!</v>
      </c>
      <c r="CN107" s="918"/>
      <c r="CO107" s="918"/>
      <c r="CP107" s="918"/>
      <c r="CQ107" s="918"/>
      <c r="CR107" s="109"/>
      <c r="CS107" s="109"/>
      <c r="CT107" s="110"/>
      <c r="CU107" s="108"/>
      <c r="CV107" s="109"/>
      <c r="CW107" s="109"/>
      <c r="CX107" s="918" t="e" vm="27">
        <v>#VALUE!</v>
      </c>
      <c r="CY107" s="918"/>
      <c r="CZ107" s="918"/>
      <c r="DA107" s="918"/>
      <c r="DB107" s="918"/>
      <c r="DC107" s="109"/>
      <c r="DD107" s="109"/>
      <c r="DE107" s="110"/>
      <c r="DF107" s="108"/>
      <c r="DG107" s="109"/>
      <c r="DH107" s="109"/>
      <c r="DI107" s="902"/>
      <c r="DJ107" s="902"/>
      <c r="DK107" s="902"/>
      <c r="DL107" s="902"/>
      <c r="DM107" s="902"/>
      <c r="DN107" s="109"/>
      <c r="DO107" s="109"/>
      <c r="DP107" s="110"/>
      <c r="DQ107" s="108"/>
      <c r="DR107" s="109"/>
      <c r="DS107" s="109"/>
      <c r="DT107" s="918"/>
      <c r="DU107" s="918"/>
      <c r="DV107" s="918"/>
      <c r="DW107" s="918"/>
      <c r="DX107" s="918"/>
      <c r="DY107" s="109"/>
      <c r="DZ107" s="109"/>
      <c r="EA107" s="110"/>
      <c r="EB107" s="108"/>
      <c r="EC107" s="109"/>
      <c r="ED107" s="109"/>
      <c r="EE107" s="918" t="e" vm="28">
        <v>#VALUE!</v>
      </c>
      <c r="EF107" s="918"/>
      <c r="EG107" s="918"/>
      <c r="EH107" s="918"/>
      <c r="EI107" s="918"/>
      <c r="EJ107" s="109"/>
      <c r="EK107" s="109"/>
      <c r="EL107" s="110"/>
      <c r="EM107" s="108"/>
      <c r="EN107" s="902"/>
      <c r="EO107" s="902"/>
      <c r="EP107" s="902"/>
      <c r="EQ107" s="902"/>
      <c r="ER107" s="902"/>
      <c r="ES107" s="902"/>
      <c r="ET107" s="902"/>
      <c r="EU107" s="902"/>
      <c r="EV107" s="902"/>
      <c r="EW107" s="110"/>
      <c r="EX107" s="108"/>
      <c r="EY107" s="902"/>
      <c r="EZ107" s="902"/>
      <c r="FA107" s="902"/>
      <c r="FB107" s="902"/>
      <c r="FC107" s="902"/>
      <c r="FD107" s="902"/>
      <c r="FE107" s="902"/>
      <c r="FF107" s="902"/>
      <c r="FG107" s="902"/>
      <c r="FH107" s="110"/>
      <c r="FI107" s="901"/>
      <c r="FJ107" s="902"/>
      <c r="FK107" s="902"/>
      <c r="FL107" s="902"/>
      <c r="FM107" s="902"/>
      <c r="FN107" s="902"/>
      <c r="FO107" s="902"/>
      <c r="FP107" s="902"/>
      <c r="FQ107" s="902"/>
      <c r="FR107" s="902"/>
      <c r="FS107" s="903"/>
      <c r="FT107" s="108"/>
      <c r="FU107" s="109"/>
      <c r="FV107" s="109"/>
      <c r="FW107" s="902"/>
      <c r="FX107" s="902"/>
      <c r="FY107" s="902"/>
      <c r="FZ107" s="902"/>
      <c r="GA107" s="902"/>
      <c r="GB107" s="109"/>
      <c r="GC107" s="109"/>
      <c r="GD107" s="110"/>
      <c r="GE107" s="108"/>
      <c r="GF107" s="109"/>
      <c r="GG107" s="109"/>
      <c r="GH107" s="918"/>
      <c r="GI107" s="918"/>
      <c r="GJ107" s="918"/>
      <c r="GK107" s="918"/>
      <c r="GL107" s="918"/>
      <c r="GM107" s="109"/>
      <c r="GN107" s="109"/>
      <c r="GO107" s="110"/>
      <c r="GP107" s="901"/>
      <c r="GQ107" s="902"/>
      <c r="GR107" s="902"/>
      <c r="GS107" s="902"/>
      <c r="GT107" s="902"/>
      <c r="GU107" s="902"/>
      <c r="GV107" s="902"/>
      <c r="GW107" s="902"/>
      <c r="GX107" s="902"/>
      <c r="GY107" s="902"/>
      <c r="GZ107" s="903"/>
      <c r="HA107" s="901"/>
      <c r="HB107" s="902"/>
      <c r="HC107" s="902"/>
      <c r="HD107" s="902"/>
      <c r="HE107" s="902"/>
      <c r="HF107" s="902"/>
      <c r="HG107" s="902"/>
      <c r="HH107" s="902"/>
      <c r="HI107" s="902"/>
      <c r="HJ107" s="902"/>
      <c r="HK107" s="903"/>
      <c r="HL107" s="901"/>
      <c r="HM107" s="902"/>
      <c r="HN107" s="902"/>
      <c r="HO107" s="902"/>
      <c r="HP107" s="902"/>
      <c r="HQ107" s="902"/>
      <c r="HR107" s="902"/>
      <c r="HS107" s="902"/>
      <c r="HT107" s="902"/>
      <c r="HU107" s="902"/>
      <c r="HV107" s="903"/>
      <c r="HW107" s="901"/>
      <c r="HX107" s="902"/>
      <c r="HY107" s="902"/>
      <c r="HZ107" s="902"/>
      <c r="IA107" s="902"/>
      <c r="IB107" s="902"/>
      <c r="IC107" s="902"/>
      <c r="ID107" s="902"/>
      <c r="IE107" s="902"/>
      <c r="IF107" s="902"/>
      <c r="IG107" s="903"/>
      <c r="IH107" s="901"/>
      <c r="II107" s="902"/>
      <c r="IJ107" s="902"/>
      <c r="IK107" s="902"/>
      <c r="IL107" s="902"/>
      <c r="IM107" s="902"/>
      <c r="IN107" s="902"/>
      <c r="IO107" s="902"/>
      <c r="IP107" s="902"/>
      <c r="IQ107" s="902"/>
      <c r="IR107" s="903"/>
      <c r="IS107" s="55"/>
      <c r="IT107" s="55"/>
      <c r="IU107" s="55"/>
      <c r="IV107" s="68"/>
      <c r="IW107" s="47"/>
      <c r="IX107" s="728"/>
      <c r="IY107" s="731"/>
      <c r="IZ107" s="22"/>
      <c r="JA107" s="22"/>
      <c r="JB107" s="22"/>
      <c r="JC107" s="22"/>
      <c r="JD107" s="22"/>
      <c r="JE107" s="22"/>
      <c r="JF107" s="22"/>
      <c r="JG107" s="22"/>
      <c r="JH107" s="21"/>
      <c r="JI107" s="22"/>
      <c r="JJ107" s="22"/>
      <c r="JK107" s="22"/>
      <c r="JL107" s="22"/>
      <c r="JM107" s="22"/>
      <c r="JN107" s="22"/>
      <c r="JO107" s="22"/>
      <c r="JP107" s="22"/>
      <c r="JQ107" s="22"/>
      <c r="JR107" s="22"/>
      <c r="JS107" s="22"/>
      <c r="JT107" s="22"/>
      <c r="JU107" s="22"/>
      <c r="JV107" s="22"/>
      <c r="JW107" s="22"/>
      <c r="JX107" s="22"/>
      <c r="JY107" s="22"/>
      <c r="JZ107" s="22"/>
      <c r="KA107" s="22"/>
      <c r="KB107" s="22"/>
      <c r="KC107" s="22"/>
      <c r="KD107" s="22"/>
      <c r="KE107" s="22"/>
      <c r="KF107" s="22"/>
      <c r="KG107" s="22"/>
      <c r="KH107" s="22"/>
      <c r="KI107" s="22"/>
      <c r="KJ107" s="22"/>
      <c r="KK107" s="22"/>
      <c r="KL107" s="22"/>
      <c r="KM107" s="22"/>
      <c r="KN107" s="22"/>
      <c r="KO107" s="22"/>
      <c r="KP107" s="22"/>
      <c r="KQ107" s="22"/>
      <c r="KR107" s="22"/>
      <c r="KS107" s="22"/>
      <c r="KT107" s="22"/>
      <c r="KU107" s="22"/>
      <c r="KV107" s="22"/>
      <c r="KW107" s="22"/>
      <c r="KX107" s="22"/>
      <c r="KY107" s="22"/>
      <c r="KZ107" s="22"/>
      <c r="LA107" s="22"/>
      <c r="LB107" s="22"/>
      <c r="LC107" s="22"/>
      <c r="LD107" s="22"/>
      <c r="LE107" s="22"/>
      <c r="LF107" s="22"/>
      <c r="LG107" s="22"/>
      <c r="LH107" s="22"/>
      <c r="LI107" s="22"/>
      <c r="LJ107" s="23"/>
    </row>
    <row r="108" spans="2:322" ht="3.65" customHeight="1">
      <c r="B108" s="21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3"/>
      <c r="AP108" s="22"/>
      <c r="AQ108" s="22"/>
      <c r="AR108" s="22"/>
      <c r="AS108" s="22"/>
      <c r="AT108" s="22"/>
      <c r="AU108" s="22"/>
      <c r="AV108" s="22"/>
      <c r="AW108" s="22"/>
      <c r="AX108" s="729"/>
      <c r="AY108" s="730"/>
      <c r="AZ108" s="48"/>
      <c r="BA108" s="333"/>
      <c r="BE108" s="892"/>
      <c r="BF108" s="893"/>
      <c r="BG108" s="893"/>
      <c r="BH108" s="893"/>
      <c r="BI108" s="893"/>
      <c r="BJ108" s="893"/>
      <c r="BK108" s="893"/>
      <c r="BL108" s="893"/>
      <c r="BM108" s="893"/>
      <c r="BN108" s="893"/>
      <c r="BO108" s="893"/>
      <c r="BP108" s="893"/>
      <c r="BQ108" s="893"/>
      <c r="BR108" s="893"/>
      <c r="BS108" s="894"/>
      <c r="BT108" s="899"/>
      <c r="BU108" s="900"/>
      <c r="BV108" s="900"/>
      <c r="BW108" s="900"/>
      <c r="BX108" s="900"/>
      <c r="BY108" s="900"/>
      <c r="BZ108" s="900"/>
      <c r="CA108" s="900"/>
      <c r="CB108" s="900"/>
      <c r="CC108" s="900"/>
      <c r="CD108" s="1013"/>
      <c r="CE108" s="1013"/>
      <c r="CF108" s="1013"/>
      <c r="CG108" s="1013"/>
      <c r="CH108" s="1013"/>
      <c r="CI108" s="1014"/>
      <c r="CJ108" s="108"/>
      <c r="CK108" s="109"/>
      <c r="CL108" s="109"/>
      <c r="CM108" s="918"/>
      <c r="CN108" s="918"/>
      <c r="CO108" s="918"/>
      <c r="CP108" s="918"/>
      <c r="CQ108" s="918"/>
      <c r="CR108" s="109"/>
      <c r="CS108" s="109"/>
      <c r="CT108" s="110"/>
      <c r="CU108" s="108"/>
      <c r="CV108" s="109"/>
      <c r="CW108" s="109"/>
      <c r="CX108" s="918"/>
      <c r="CY108" s="918"/>
      <c r="CZ108" s="918"/>
      <c r="DA108" s="918"/>
      <c r="DB108" s="918"/>
      <c r="DC108" s="109"/>
      <c r="DD108" s="109"/>
      <c r="DE108" s="110"/>
      <c r="DF108" s="108"/>
      <c r="DG108" s="109"/>
      <c r="DH108" s="109"/>
      <c r="DI108" s="902"/>
      <c r="DJ108" s="902"/>
      <c r="DK108" s="902"/>
      <c r="DL108" s="902"/>
      <c r="DM108" s="902"/>
      <c r="DN108" s="109"/>
      <c r="DO108" s="109"/>
      <c r="DP108" s="110"/>
      <c r="DQ108" s="108"/>
      <c r="DR108" s="109"/>
      <c r="DS108" s="109"/>
      <c r="DT108" s="918"/>
      <c r="DU108" s="918"/>
      <c r="DV108" s="918"/>
      <c r="DW108" s="918"/>
      <c r="DX108" s="918"/>
      <c r="DY108" s="109"/>
      <c r="DZ108" s="109"/>
      <c r="EA108" s="110"/>
      <c r="EB108" s="108"/>
      <c r="EC108" s="109"/>
      <c r="ED108" s="109"/>
      <c r="EE108" s="918"/>
      <c r="EF108" s="918"/>
      <c r="EG108" s="918"/>
      <c r="EH108" s="918"/>
      <c r="EI108" s="918"/>
      <c r="EJ108" s="109"/>
      <c r="EK108" s="109"/>
      <c r="EL108" s="110"/>
      <c r="EM108" s="108"/>
      <c r="EN108" s="902"/>
      <c r="EO108" s="902"/>
      <c r="EP108" s="902"/>
      <c r="EQ108" s="902"/>
      <c r="ER108" s="902"/>
      <c r="ES108" s="902"/>
      <c r="ET108" s="902"/>
      <c r="EU108" s="902"/>
      <c r="EV108" s="902"/>
      <c r="EW108" s="110"/>
      <c r="EX108" s="108"/>
      <c r="EY108" s="902"/>
      <c r="EZ108" s="902"/>
      <c r="FA108" s="902"/>
      <c r="FB108" s="902"/>
      <c r="FC108" s="902"/>
      <c r="FD108" s="902"/>
      <c r="FE108" s="902"/>
      <c r="FF108" s="902"/>
      <c r="FG108" s="902"/>
      <c r="FH108" s="110"/>
      <c r="FI108" s="901"/>
      <c r="FJ108" s="902"/>
      <c r="FK108" s="902"/>
      <c r="FL108" s="902"/>
      <c r="FM108" s="902"/>
      <c r="FN108" s="902"/>
      <c r="FO108" s="902"/>
      <c r="FP108" s="902"/>
      <c r="FQ108" s="902"/>
      <c r="FR108" s="902"/>
      <c r="FS108" s="903"/>
      <c r="FT108" s="108"/>
      <c r="FU108" s="109"/>
      <c r="FV108" s="109"/>
      <c r="FW108" s="902"/>
      <c r="FX108" s="902"/>
      <c r="FY108" s="902"/>
      <c r="FZ108" s="902"/>
      <c r="GA108" s="902"/>
      <c r="GB108" s="109"/>
      <c r="GC108" s="109"/>
      <c r="GD108" s="110"/>
      <c r="GE108" s="108"/>
      <c r="GF108" s="109"/>
      <c r="GG108" s="109"/>
      <c r="GH108" s="918"/>
      <c r="GI108" s="918"/>
      <c r="GJ108" s="918"/>
      <c r="GK108" s="918"/>
      <c r="GL108" s="918"/>
      <c r="GM108" s="109"/>
      <c r="GN108" s="109"/>
      <c r="GO108" s="110"/>
      <c r="GP108" s="901"/>
      <c r="GQ108" s="902"/>
      <c r="GR108" s="902"/>
      <c r="GS108" s="902"/>
      <c r="GT108" s="902"/>
      <c r="GU108" s="902"/>
      <c r="GV108" s="902"/>
      <c r="GW108" s="902"/>
      <c r="GX108" s="902"/>
      <c r="GY108" s="902"/>
      <c r="GZ108" s="903"/>
      <c r="HA108" s="901"/>
      <c r="HB108" s="902"/>
      <c r="HC108" s="902"/>
      <c r="HD108" s="902"/>
      <c r="HE108" s="902"/>
      <c r="HF108" s="902"/>
      <c r="HG108" s="902"/>
      <c r="HH108" s="902"/>
      <c r="HI108" s="902"/>
      <c r="HJ108" s="902"/>
      <c r="HK108" s="903"/>
      <c r="HL108" s="901"/>
      <c r="HM108" s="902"/>
      <c r="HN108" s="902"/>
      <c r="HO108" s="902"/>
      <c r="HP108" s="902"/>
      <c r="HQ108" s="902"/>
      <c r="HR108" s="902"/>
      <c r="HS108" s="902"/>
      <c r="HT108" s="902"/>
      <c r="HU108" s="902"/>
      <c r="HV108" s="903"/>
      <c r="HW108" s="901"/>
      <c r="HX108" s="902"/>
      <c r="HY108" s="902"/>
      <c r="HZ108" s="902"/>
      <c r="IA108" s="902"/>
      <c r="IB108" s="902"/>
      <c r="IC108" s="902"/>
      <c r="ID108" s="902"/>
      <c r="IE108" s="902"/>
      <c r="IF108" s="902"/>
      <c r="IG108" s="903"/>
      <c r="IH108" s="901"/>
      <c r="II108" s="902"/>
      <c r="IJ108" s="902"/>
      <c r="IK108" s="902"/>
      <c r="IL108" s="902"/>
      <c r="IM108" s="902"/>
      <c r="IN108" s="902"/>
      <c r="IO108" s="902"/>
      <c r="IP108" s="902"/>
      <c r="IQ108" s="902"/>
      <c r="IR108" s="903"/>
      <c r="IS108" s="55"/>
      <c r="IT108" s="55"/>
      <c r="IU108" s="55"/>
      <c r="IV108" s="68"/>
      <c r="IW108" s="48"/>
      <c r="IX108" s="730"/>
      <c r="IY108" s="732"/>
      <c r="IZ108" s="22"/>
      <c r="JA108" s="22"/>
      <c r="JB108" s="22"/>
      <c r="JC108" s="22"/>
      <c r="JD108" s="22"/>
      <c r="JE108" s="22"/>
      <c r="JF108" s="22"/>
      <c r="JG108" s="22"/>
      <c r="JH108" s="21"/>
      <c r="JI108" s="22"/>
      <c r="JJ108" s="22"/>
      <c r="JK108" s="22"/>
      <c r="JL108" s="22"/>
      <c r="JM108" s="22"/>
      <c r="JN108" s="22"/>
      <c r="JO108" s="22"/>
      <c r="JP108" s="22"/>
      <c r="JQ108" s="22"/>
      <c r="JR108" s="22"/>
      <c r="JS108" s="22"/>
      <c r="JT108" s="22"/>
      <c r="JU108" s="22"/>
      <c r="JV108" s="22"/>
      <c r="JW108" s="22"/>
      <c r="JX108" s="22"/>
      <c r="JY108" s="22"/>
      <c r="JZ108" s="22"/>
      <c r="KA108" s="22"/>
      <c r="KB108" s="22"/>
      <c r="KC108" s="22"/>
      <c r="KD108" s="22"/>
      <c r="KE108" s="22"/>
      <c r="KF108" s="22"/>
      <c r="KG108" s="22"/>
      <c r="KH108" s="22"/>
      <c r="KI108" s="22"/>
      <c r="KJ108" s="22"/>
      <c r="KK108" s="22"/>
      <c r="KL108" s="22"/>
      <c r="KM108" s="22"/>
      <c r="KN108" s="22"/>
      <c r="KO108" s="22"/>
      <c r="KP108" s="22"/>
      <c r="KQ108" s="22"/>
      <c r="KR108" s="22"/>
      <c r="KS108" s="22"/>
      <c r="KT108" s="22"/>
      <c r="KU108" s="22"/>
      <c r="KV108" s="22"/>
      <c r="KW108" s="22"/>
      <c r="KX108" s="22"/>
      <c r="KY108" s="22"/>
      <c r="KZ108" s="22"/>
      <c r="LA108" s="22"/>
      <c r="LB108" s="22"/>
      <c r="LC108" s="22"/>
      <c r="LD108" s="22"/>
      <c r="LE108" s="22"/>
      <c r="LF108" s="22"/>
      <c r="LG108" s="22"/>
      <c r="LH108" s="22"/>
      <c r="LI108" s="22"/>
      <c r="LJ108" s="23"/>
    </row>
    <row r="109" spans="2:322" ht="3.65" customHeight="1">
      <c r="B109" s="21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3"/>
      <c r="AP109" s="22"/>
      <c r="AQ109" s="22"/>
      <c r="AR109" s="22"/>
      <c r="AS109" s="22"/>
      <c r="AT109" s="22"/>
      <c r="AU109" s="22"/>
      <c r="AV109" s="22"/>
      <c r="AW109" s="22"/>
      <c r="AX109" s="727" t="s">
        <v>8</v>
      </c>
      <c r="AY109" s="728"/>
      <c r="AZ109" s="47"/>
      <c r="BA109" s="333"/>
      <c r="BE109" s="841" t="s">
        <v>72</v>
      </c>
      <c r="BF109" s="842"/>
      <c r="BG109" s="842"/>
      <c r="BH109" s="842"/>
      <c r="BI109" s="842"/>
      <c r="BJ109" s="842"/>
      <c r="BK109" s="842"/>
      <c r="BL109" s="842"/>
      <c r="BM109" s="842"/>
      <c r="BN109" s="842"/>
      <c r="BO109" s="842"/>
      <c r="BP109" s="842"/>
      <c r="BQ109" s="842"/>
      <c r="BR109" s="842"/>
      <c r="BS109" s="843"/>
      <c r="BT109" s="850" t="str">
        <f>IF(Proyecto!HG94&lt;&gt;"",Proyecto!HG94,"")</f>
        <v>250</v>
      </c>
      <c r="BU109" s="851"/>
      <c r="BV109" s="851"/>
      <c r="BW109" s="851"/>
      <c r="BX109" s="851"/>
      <c r="BY109" s="851"/>
      <c r="BZ109" s="851"/>
      <c r="CA109" s="851"/>
      <c r="CB109" s="851"/>
      <c r="CC109" s="851"/>
      <c r="CD109" s="856" t="s">
        <v>76</v>
      </c>
      <c r="CE109" s="856"/>
      <c r="CF109" s="856"/>
      <c r="CG109" s="856"/>
      <c r="CH109" s="856"/>
      <c r="CI109" s="857"/>
      <c r="CJ109" s="108"/>
      <c r="CK109" s="109"/>
      <c r="CL109" s="109"/>
      <c r="CM109" s="918"/>
      <c r="CN109" s="918"/>
      <c r="CO109" s="918"/>
      <c r="CP109" s="918"/>
      <c r="CQ109" s="918"/>
      <c r="CR109" s="109"/>
      <c r="CS109" s="109"/>
      <c r="CT109" s="110"/>
      <c r="CU109" s="108"/>
      <c r="CV109" s="109"/>
      <c r="CW109" s="109"/>
      <c r="CX109" s="918"/>
      <c r="CY109" s="918"/>
      <c r="CZ109" s="918"/>
      <c r="DA109" s="918"/>
      <c r="DB109" s="918"/>
      <c r="DC109" s="109"/>
      <c r="DD109" s="109"/>
      <c r="DE109" s="110"/>
      <c r="DF109" s="108"/>
      <c r="DG109" s="109"/>
      <c r="DH109" s="109"/>
      <c r="DI109" s="902"/>
      <c r="DJ109" s="902"/>
      <c r="DK109" s="902"/>
      <c r="DL109" s="902"/>
      <c r="DM109" s="902"/>
      <c r="DN109" s="109"/>
      <c r="DO109" s="109"/>
      <c r="DP109" s="110"/>
      <c r="DQ109" s="108"/>
      <c r="DR109" s="109"/>
      <c r="DS109" s="109"/>
      <c r="DT109" s="918"/>
      <c r="DU109" s="918"/>
      <c r="DV109" s="918"/>
      <c r="DW109" s="918"/>
      <c r="DX109" s="918"/>
      <c r="DY109" s="109"/>
      <c r="DZ109" s="109"/>
      <c r="EA109" s="110"/>
      <c r="EB109" s="108"/>
      <c r="EC109" s="109"/>
      <c r="ED109" s="109"/>
      <c r="EE109" s="918"/>
      <c r="EF109" s="918"/>
      <c r="EG109" s="918"/>
      <c r="EH109" s="918"/>
      <c r="EI109" s="918"/>
      <c r="EJ109" s="109"/>
      <c r="EK109" s="109"/>
      <c r="EL109" s="110"/>
      <c r="EM109" s="108"/>
      <c r="EN109" s="902"/>
      <c r="EO109" s="902"/>
      <c r="EP109" s="902"/>
      <c r="EQ109" s="902"/>
      <c r="ER109" s="902"/>
      <c r="ES109" s="902"/>
      <c r="ET109" s="902"/>
      <c r="EU109" s="902"/>
      <c r="EV109" s="902"/>
      <c r="EW109" s="110"/>
      <c r="EX109" s="108"/>
      <c r="EY109" s="902"/>
      <c r="EZ109" s="902"/>
      <c r="FA109" s="902"/>
      <c r="FB109" s="902"/>
      <c r="FC109" s="902"/>
      <c r="FD109" s="902"/>
      <c r="FE109" s="902"/>
      <c r="FF109" s="902"/>
      <c r="FG109" s="902"/>
      <c r="FH109" s="110"/>
      <c r="FI109" s="901"/>
      <c r="FJ109" s="902"/>
      <c r="FK109" s="902"/>
      <c r="FL109" s="902"/>
      <c r="FM109" s="902"/>
      <c r="FN109" s="902"/>
      <c r="FO109" s="902"/>
      <c r="FP109" s="902"/>
      <c r="FQ109" s="902"/>
      <c r="FR109" s="902"/>
      <c r="FS109" s="903"/>
      <c r="FT109" s="108"/>
      <c r="FU109" s="109"/>
      <c r="FV109" s="109"/>
      <c r="FW109" s="902"/>
      <c r="FX109" s="902"/>
      <c r="FY109" s="902"/>
      <c r="FZ109" s="902"/>
      <c r="GA109" s="902"/>
      <c r="GB109" s="109"/>
      <c r="GC109" s="109"/>
      <c r="GD109" s="110"/>
      <c r="GE109" s="108"/>
      <c r="GF109" s="109"/>
      <c r="GG109" s="109"/>
      <c r="GH109" s="918"/>
      <c r="GI109" s="918"/>
      <c r="GJ109" s="918"/>
      <c r="GK109" s="918"/>
      <c r="GL109" s="918"/>
      <c r="GM109" s="109"/>
      <c r="GN109" s="109"/>
      <c r="GO109" s="110"/>
      <c r="GP109" s="901"/>
      <c r="GQ109" s="902"/>
      <c r="GR109" s="902"/>
      <c r="GS109" s="902"/>
      <c r="GT109" s="902"/>
      <c r="GU109" s="902"/>
      <c r="GV109" s="902"/>
      <c r="GW109" s="902"/>
      <c r="GX109" s="902"/>
      <c r="GY109" s="902"/>
      <c r="GZ109" s="903"/>
      <c r="HA109" s="901"/>
      <c r="HB109" s="902"/>
      <c r="HC109" s="902"/>
      <c r="HD109" s="902"/>
      <c r="HE109" s="902"/>
      <c r="HF109" s="902"/>
      <c r="HG109" s="902"/>
      <c r="HH109" s="902"/>
      <c r="HI109" s="902"/>
      <c r="HJ109" s="902"/>
      <c r="HK109" s="903"/>
      <c r="HL109" s="901"/>
      <c r="HM109" s="902"/>
      <c r="HN109" s="902"/>
      <c r="HO109" s="902"/>
      <c r="HP109" s="902"/>
      <c r="HQ109" s="902"/>
      <c r="HR109" s="902"/>
      <c r="HS109" s="902"/>
      <c r="HT109" s="902"/>
      <c r="HU109" s="902"/>
      <c r="HV109" s="903"/>
      <c r="HW109" s="901"/>
      <c r="HX109" s="902"/>
      <c r="HY109" s="902"/>
      <c r="HZ109" s="902"/>
      <c r="IA109" s="902"/>
      <c r="IB109" s="902"/>
      <c r="IC109" s="902"/>
      <c r="ID109" s="902"/>
      <c r="IE109" s="902"/>
      <c r="IF109" s="902"/>
      <c r="IG109" s="903"/>
      <c r="IH109" s="901"/>
      <c r="II109" s="902"/>
      <c r="IJ109" s="902"/>
      <c r="IK109" s="902"/>
      <c r="IL109" s="902"/>
      <c r="IM109" s="902"/>
      <c r="IN109" s="902"/>
      <c r="IO109" s="902"/>
      <c r="IP109" s="902"/>
      <c r="IQ109" s="902"/>
      <c r="IR109" s="903"/>
      <c r="IS109" s="55"/>
      <c r="IT109" s="55"/>
      <c r="IU109" s="55"/>
      <c r="IV109" s="68"/>
      <c r="IW109" s="47"/>
      <c r="IX109" s="728" t="s">
        <v>8</v>
      </c>
      <c r="IY109" s="731"/>
      <c r="IZ109" s="22"/>
      <c r="JA109" s="22"/>
      <c r="JB109" s="22"/>
      <c r="JC109" s="22"/>
      <c r="JD109" s="22"/>
      <c r="JE109" s="22"/>
      <c r="JF109" s="22"/>
      <c r="JG109" s="22"/>
      <c r="JH109" s="21"/>
      <c r="JI109" s="22"/>
      <c r="JJ109" s="22"/>
      <c r="JK109" s="22"/>
      <c r="JL109" s="22"/>
      <c r="JM109" s="22"/>
      <c r="JN109" s="22"/>
      <c r="JO109" s="22"/>
      <c r="JP109" s="22"/>
      <c r="JQ109" s="22"/>
      <c r="JR109" s="22"/>
      <c r="JS109" s="22"/>
      <c r="JT109" s="22"/>
      <c r="JU109" s="22"/>
      <c r="JV109" s="22"/>
      <c r="JW109" s="22"/>
      <c r="JX109" s="22"/>
      <c r="JY109" s="22"/>
      <c r="JZ109" s="22"/>
      <c r="KA109" s="22"/>
      <c r="KB109" s="22"/>
      <c r="KC109" s="22"/>
      <c r="KD109" s="22"/>
      <c r="KE109" s="22"/>
      <c r="KF109" s="22"/>
      <c r="KG109" s="22"/>
      <c r="KH109" s="22"/>
      <c r="KI109" s="22"/>
      <c r="KJ109" s="22"/>
      <c r="KK109" s="22"/>
      <c r="KL109" s="22"/>
      <c r="KM109" s="22"/>
      <c r="KN109" s="22"/>
      <c r="KO109" s="22"/>
      <c r="KP109" s="22"/>
      <c r="KQ109" s="22"/>
      <c r="KR109" s="22"/>
      <c r="KS109" s="22"/>
      <c r="KT109" s="22"/>
      <c r="KU109" s="22"/>
      <c r="KV109" s="22"/>
      <c r="KW109" s="22"/>
      <c r="KX109" s="22"/>
      <c r="KY109" s="22"/>
      <c r="KZ109" s="22"/>
      <c r="LA109" s="22"/>
      <c r="LB109" s="22"/>
      <c r="LC109" s="22"/>
      <c r="LD109" s="22"/>
      <c r="LE109" s="22"/>
      <c r="LF109" s="22"/>
      <c r="LG109" s="22"/>
      <c r="LH109" s="22"/>
      <c r="LI109" s="22"/>
      <c r="LJ109" s="23"/>
    </row>
    <row r="110" spans="2:322" ht="3.65" customHeight="1">
      <c r="B110" s="21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3"/>
      <c r="AP110" s="22"/>
      <c r="AQ110" s="22"/>
      <c r="AR110" s="22"/>
      <c r="AS110" s="22"/>
      <c r="AT110" s="22"/>
      <c r="AU110" s="22"/>
      <c r="AV110" s="22"/>
      <c r="AW110" s="22"/>
      <c r="AX110" s="727"/>
      <c r="AY110" s="728"/>
      <c r="AZ110" s="47"/>
      <c r="BA110" s="333"/>
      <c r="BE110" s="844"/>
      <c r="BF110" s="845"/>
      <c r="BG110" s="845"/>
      <c r="BH110" s="845"/>
      <c r="BI110" s="845"/>
      <c r="BJ110" s="845"/>
      <c r="BK110" s="845"/>
      <c r="BL110" s="845"/>
      <c r="BM110" s="845"/>
      <c r="BN110" s="845"/>
      <c r="BO110" s="845"/>
      <c r="BP110" s="845"/>
      <c r="BQ110" s="845"/>
      <c r="BR110" s="845"/>
      <c r="BS110" s="846"/>
      <c r="BT110" s="852"/>
      <c r="BU110" s="853"/>
      <c r="BV110" s="853"/>
      <c r="BW110" s="853"/>
      <c r="BX110" s="853"/>
      <c r="BY110" s="853"/>
      <c r="BZ110" s="853"/>
      <c r="CA110" s="853"/>
      <c r="CB110" s="853"/>
      <c r="CC110" s="853"/>
      <c r="CD110" s="858"/>
      <c r="CE110" s="858"/>
      <c r="CF110" s="858"/>
      <c r="CG110" s="858"/>
      <c r="CH110" s="858"/>
      <c r="CI110" s="859"/>
      <c r="CJ110" s="108"/>
      <c r="CK110" s="109"/>
      <c r="CL110" s="109"/>
      <c r="CM110" s="109"/>
      <c r="CN110" s="109"/>
      <c r="CO110" s="109"/>
      <c r="CP110" s="109"/>
      <c r="CQ110" s="109"/>
      <c r="CR110" s="109"/>
      <c r="CS110" s="109"/>
      <c r="CT110" s="110"/>
      <c r="CU110" s="108"/>
      <c r="CV110" s="109"/>
      <c r="CW110" s="109"/>
      <c r="CX110" s="109"/>
      <c r="CY110" s="109"/>
      <c r="CZ110" s="109"/>
      <c r="DA110" s="109"/>
      <c r="DB110" s="109"/>
      <c r="DC110" s="109"/>
      <c r="DD110" s="109"/>
      <c r="DE110" s="110"/>
      <c r="DF110" s="108"/>
      <c r="DG110" s="109"/>
      <c r="DH110" s="109"/>
      <c r="DI110" s="902"/>
      <c r="DJ110" s="902"/>
      <c r="DK110" s="902"/>
      <c r="DL110" s="902"/>
      <c r="DM110" s="902"/>
      <c r="DN110" s="109"/>
      <c r="DO110" s="109"/>
      <c r="DP110" s="110"/>
      <c r="DQ110" s="108"/>
      <c r="DR110" s="109"/>
      <c r="DS110" s="109"/>
      <c r="DT110" s="109"/>
      <c r="DU110" s="109"/>
      <c r="DV110" s="109"/>
      <c r="DW110" s="109"/>
      <c r="DX110" s="109"/>
      <c r="DY110" s="109"/>
      <c r="DZ110" s="109"/>
      <c r="EA110" s="110"/>
      <c r="EB110" s="108"/>
      <c r="EC110" s="109"/>
      <c r="ED110" s="109"/>
      <c r="EE110" s="109"/>
      <c r="EF110" s="109"/>
      <c r="EG110" s="109"/>
      <c r="EH110" s="109"/>
      <c r="EI110" s="109"/>
      <c r="EJ110" s="109"/>
      <c r="EK110" s="109"/>
      <c r="EL110" s="110"/>
      <c r="EM110" s="108"/>
      <c r="EN110" s="902"/>
      <c r="EO110" s="902"/>
      <c r="EP110" s="902"/>
      <c r="EQ110" s="902"/>
      <c r="ER110" s="902"/>
      <c r="ES110" s="902"/>
      <c r="ET110" s="902"/>
      <c r="EU110" s="902"/>
      <c r="EV110" s="902"/>
      <c r="EW110" s="110"/>
      <c r="EX110" s="108"/>
      <c r="EY110" s="902"/>
      <c r="EZ110" s="902"/>
      <c r="FA110" s="902"/>
      <c r="FB110" s="902"/>
      <c r="FC110" s="902"/>
      <c r="FD110" s="902"/>
      <c r="FE110" s="902"/>
      <c r="FF110" s="902"/>
      <c r="FG110" s="902"/>
      <c r="FH110" s="110"/>
      <c r="FI110" s="901"/>
      <c r="FJ110" s="902"/>
      <c r="FK110" s="902"/>
      <c r="FL110" s="902"/>
      <c r="FM110" s="902"/>
      <c r="FN110" s="902"/>
      <c r="FO110" s="902"/>
      <c r="FP110" s="902"/>
      <c r="FQ110" s="902"/>
      <c r="FR110" s="902"/>
      <c r="FS110" s="903"/>
      <c r="FT110" s="108"/>
      <c r="FU110" s="109"/>
      <c r="FV110" s="109"/>
      <c r="FW110" s="902"/>
      <c r="FX110" s="902"/>
      <c r="FY110" s="902"/>
      <c r="FZ110" s="902"/>
      <c r="GA110" s="902"/>
      <c r="GB110" s="109"/>
      <c r="GC110" s="109"/>
      <c r="GD110" s="110"/>
      <c r="GE110" s="108"/>
      <c r="GF110" s="109"/>
      <c r="GG110" s="109"/>
      <c r="GH110" s="109"/>
      <c r="GI110" s="109"/>
      <c r="GJ110" s="109"/>
      <c r="GK110" s="109"/>
      <c r="GL110" s="109"/>
      <c r="GM110" s="109"/>
      <c r="GN110" s="109"/>
      <c r="GO110" s="110"/>
      <c r="GP110" s="901"/>
      <c r="GQ110" s="902"/>
      <c r="GR110" s="902"/>
      <c r="GS110" s="902"/>
      <c r="GT110" s="902"/>
      <c r="GU110" s="902"/>
      <c r="GV110" s="902"/>
      <c r="GW110" s="902"/>
      <c r="GX110" s="902"/>
      <c r="GY110" s="902"/>
      <c r="GZ110" s="903"/>
      <c r="HA110" s="901"/>
      <c r="HB110" s="902"/>
      <c r="HC110" s="902"/>
      <c r="HD110" s="902"/>
      <c r="HE110" s="902"/>
      <c r="HF110" s="902"/>
      <c r="HG110" s="902"/>
      <c r="HH110" s="902"/>
      <c r="HI110" s="902"/>
      <c r="HJ110" s="902"/>
      <c r="HK110" s="903"/>
      <c r="HL110" s="901"/>
      <c r="HM110" s="902"/>
      <c r="HN110" s="902"/>
      <c r="HO110" s="902"/>
      <c r="HP110" s="902"/>
      <c r="HQ110" s="902"/>
      <c r="HR110" s="902"/>
      <c r="HS110" s="902"/>
      <c r="HT110" s="902"/>
      <c r="HU110" s="902"/>
      <c r="HV110" s="903"/>
      <c r="HW110" s="901"/>
      <c r="HX110" s="902"/>
      <c r="HY110" s="902"/>
      <c r="HZ110" s="902"/>
      <c r="IA110" s="902"/>
      <c r="IB110" s="902"/>
      <c r="IC110" s="902"/>
      <c r="ID110" s="902"/>
      <c r="IE110" s="902"/>
      <c r="IF110" s="902"/>
      <c r="IG110" s="903"/>
      <c r="IH110" s="901"/>
      <c r="II110" s="902"/>
      <c r="IJ110" s="902"/>
      <c r="IK110" s="902"/>
      <c r="IL110" s="902"/>
      <c r="IM110" s="902"/>
      <c r="IN110" s="902"/>
      <c r="IO110" s="902"/>
      <c r="IP110" s="902"/>
      <c r="IQ110" s="902"/>
      <c r="IR110" s="903"/>
      <c r="IS110" s="55"/>
      <c r="IT110" s="55"/>
      <c r="IU110" s="55"/>
      <c r="IV110" s="68"/>
      <c r="IW110" s="47"/>
      <c r="IX110" s="728"/>
      <c r="IY110" s="731"/>
      <c r="IZ110" s="22"/>
      <c r="JA110" s="22"/>
      <c r="JB110" s="22"/>
      <c r="JC110" s="22"/>
      <c r="JD110" s="22"/>
      <c r="JE110" s="22"/>
      <c r="JF110" s="22"/>
      <c r="JG110" s="22"/>
      <c r="JH110" s="21"/>
      <c r="JI110" s="22"/>
      <c r="JJ110" s="22"/>
      <c r="JK110" s="22"/>
      <c r="JL110" s="22"/>
      <c r="JM110" s="22"/>
      <c r="JN110" s="22"/>
      <c r="JO110" s="22"/>
      <c r="JP110" s="22"/>
      <c r="JQ110" s="22"/>
      <c r="JR110" s="22"/>
      <c r="JS110" s="22"/>
      <c r="JT110" s="22"/>
      <c r="JU110" s="22"/>
      <c r="JV110" s="22"/>
      <c r="JW110" s="22"/>
      <c r="JX110" s="22"/>
      <c r="JY110" s="22"/>
      <c r="JZ110" s="22"/>
      <c r="KA110" s="22"/>
      <c r="KB110" s="22"/>
      <c r="KC110" s="22"/>
      <c r="KD110" s="22"/>
      <c r="KE110" s="22"/>
      <c r="KF110" s="22"/>
      <c r="KG110" s="22"/>
      <c r="KH110" s="22"/>
      <c r="KI110" s="22"/>
      <c r="KJ110" s="22"/>
      <c r="KK110" s="22"/>
      <c r="KL110" s="22"/>
      <c r="KM110" s="22"/>
      <c r="KN110" s="22"/>
      <c r="KO110" s="22"/>
      <c r="KP110" s="22"/>
      <c r="KQ110" s="22"/>
      <c r="KR110" s="22"/>
      <c r="KS110" s="22"/>
      <c r="KT110" s="22"/>
      <c r="KU110" s="22"/>
      <c r="KV110" s="22"/>
      <c r="KW110" s="22"/>
      <c r="KX110" s="22"/>
      <c r="KY110" s="22"/>
      <c r="KZ110" s="22"/>
      <c r="LA110" s="22"/>
      <c r="LB110" s="22"/>
      <c r="LC110" s="22"/>
      <c r="LD110" s="22"/>
      <c r="LE110" s="22"/>
      <c r="LF110" s="22"/>
      <c r="LG110" s="22"/>
      <c r="LH110" s="22"/>
      <c r="LI110" s="22"/>
      <c r="LJ110" s="23"/>
    </row>
    <row r="111" spans="2:322" ht="3.65" customHeight="1">
      <c r="B111" s="21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3"/>
      <c r="AP111" s="22"/>
      <c r="AQ111" s="22"/>
      <c r="AR111" s="22"/>
      <c r="AS111" s="22"/>
      <c r="AT111" s="22"/>
      <c r="AU111" s="22"/>
      <c r="AV111" s="22"/>
      <c r="AW111" s="22"/>
      <c r="AX111" s="727"/>
      <c r="AY111" s="728"/>
      <c r="AZ111" s="47"/>
      <c r="BA111" s="333"/>
      <c r="BE111" s="847"/>
      <c r="BF111" s="848"/>
      <c r="BG111" s="848"/>
      <c r="BH111" s="848"/>
      <c r="BI111" s="848"/>
      <c r="BJ111" s="848"/>
      <c r="BK111" s="848"/>
      <c r="BL111" s="848"/>
      <c r="BM111" s="848"/>
      <c r="BN111" s="848"/>
      <c r="BO111" s="848"/>
      <c r="BP111" s="848"/>
      <c r="BQ111" s="848"/>
      <c r="BR111" s="848"/>
      <c r="BS111" s="849"/>
      <c r="BT111" s="854"/>
      <c r="BU111" s="855"/>
      <c r="BV111" s="855"/>
      <c r="BW111" s="855"/>
      <c r="BX111" s="855"/>
      <c r="BY111" s="855"/>
      <c r="BZ111" s="855"/>
      <c r="CA111" s="855"/>
      <c r="CB111" s="855"/>
      <c r="CC111" s="855"/>
      <c r="CD111" s="860"/>
      <c r="CE111" s="860"/>
      <c r="CF111" s="860"/>
      <c r="CG111" s="860"/>
      <c r="CH111" s="860"/>
      <c r="CI111" s="861"/>
      <c r="CJ111" s="108"/>
      <c r="CK111" s="109"/>
      <c r="CL111" s="109"/>
      <c r="CM111" s="109"/>
      <c r="CN111" s="109"/>
      <c r="CO111" s="109"/>
      <c r="CP111" s="109"/>
      <c r="CQ111" s="109"/>
      <c r="CR111" s="109"/>
      <c r="CS111" s="109"/>
      <c r="CT111" s="110"/>
      <c r="CU111" s="108"/>
      <c r="CV111" s="109"/>
      <c r="CW111" s="109"/>
      <c r="CX111" s="109"/>
      <c r="CY111" s="109"/>
      <c r="CZ111" s="109"/>
      <c r="DA111" s="109"/>
      <c r="DB111" s="109"/>
      <c r="DC111" s="109"/>
      <c r="DD111" s="109"/>
      <c r="DE111" s="110"/>
      <c r="DF111" s="108"/>
      <c r="DG111" s="109"/>
      <c r="DH111" s="109"/>
      <c r="DI111" s="109"/>
      <c r="DJ111" s="109"/>
      <c r="DK111" s="109"/>
      <c r="DL111" s="109"/>
      <c r="DM111" s="109"/>
      <c r="DN111" s="109"/>
      <c r="DO111" s="109"/>
      <c r="DP111" s="110"/>
      <c r="DQ111" s="108"/>
      <c r="DR111" s="109"/>
      <c r="DS111" s="109"/>
      <c r="DT111" s="109"/>
      <c r="DU111" s="109"/>
      <c r="DV111" s="109"/>
      <c r="DW111" s="109"/>
      <c r="DX111" s="109"/>
      <c r="DY111" s="109"/>
      <c r="DZ111" s="109"/>
      <c r="EA111" s="110"/>
      <c r="EB111" s="108"/>
      <c r="EC111" s="109"/>
      <c r="ED111" s="109"/>
      <c r="EE111" s="109"/>
      <c r="EF111" s="109"/>
      <c r="EG111" s="109"/>
      <c r="EH111" s="109"/>
      <c r="EI111" s="109"/>
      <c r="EJ111" s="109"/>
      <c r="EK111" s="109"/>
      <c r="EL111" s="110"/>
      <c r="EM111" s="108"/>
      <c r="EN111" s="902"/>
      <c r="EO111" s="902"/>
      <c r="EP111" s="902"/>
      <c r="EQ111" s="902"/>
      <c r="ER111" s="902"/>
      <c r="ES111" s="902"/>
      <c r="ET111" s="902"/>
      <c r="EU111" s="902"/>
      <c r="EV111" s="902"/>
      <c r="EW111" s="110"/>
      <c r="EX111" s="108"/>
      <c r="EY111" s="902"/>
      <c r="EZ111" s="902"/>
      <c r="FA111" s="902"/>
      <c r="FB111" s="902"/>
      <c r="FC111" s="902"/>
      <c r="FD111" s="902"/>
      <c r="FE111" s="902"/>
      <c r="FF111" s="902"/>
      <c r="FG111" s="902"/>
      <c r="FH111" s="110"/>
      <c r="FI111" s="901"/>
      <c r="FJ111" s="902"/>
      <c r="FK111" s="902"/>
      <c r="FL111" s="902"/>
      <c r="FM111" s="902"/>
      <c r="FN111" s="902"/>
      <c r="FO111" s="902"/>
      <c r="FP111" s="902"/>
      <c r="FQ111" s="902"/>
      <c r="FR111" s="902"/>
      <c r="FS111" s="903"/>
      <c r="FT111" s="108"/>
      <c r="FU111" s="109"/>
      <c r="FV111" s="109"/>
      <c r="FW111" s="109"/>
      <c r="FX111" s="109"/>
      <c r="FY111" s="109"/>
      <c r="FZ111" s="109"/>
      <c r="GA111" s="109"/>
      <c r="GB111" s="109"/>
      <c r="GC111" s="109"/>
      <c r="GD111" s="110"/>
      <c r="GE111" s="108"/>
      <c r="GF111" s="109"/>
      <c r="GG111" s="109"/>
      <c r="GH111" s="109"/>
      <c r="GI111" s="109"/>
      <c r="GJ111" s="109"/>
      <c r="GK111" s="109"/>
      <c r="GL111" s="109"/>
      <c r="GM111" s="109"/>
      <c r="GN111" s="109"/>
      <c r="GO111" s="110"/>
      <c r="GP111" s="901"/>
      <c r="GQ111" s="902"/>
      <c r="GR111" s="902"/>
      <c r="GS111" s="902"/>
      <c r="GT111" s="902"/>
      <c r="GU111" s="902"/>
      <c r="GV111" s="902"/>
      <c r="GW111" s="902"/>
      <c r="GX111" s="902"/>
      <c r="GY111" s="902"/>
      <c r="GZ111" s="903"/>
      <c r="HA111" s="901"/>
      <c r="HB111" s="902"/>
      <c r="HC111" s="902"/>
      <c r="HD111" s="902"/>
      <c r="HE111" s="902"/>
      <c r="HF111" s="902"/>
      <c r="HG111" s="902"/>
      <c r="HH111" s="902"/>
      <c r="HI111" s="902"/>
      <c r="HJ111" s="902"/>
      <c r="HK111" s="903"/>
      <c r="HL111" s="901"/>
      <c r="HM111" s="902"/>
      <c r="HN111" s="902"/>
      <c r="HO111" s="902"/>
      <c r="HP111" s="902"/>
      <c r="HQ111" s="902"/>
      <c r="HR111" s="902"/>
      <c r="HS111" s="902"/>
      <c r="HT111" s="902"/>
      <c r="HU111" s="902"/>
      <c r="HV111" s="903"/>
      <c r="HW111" s="901"/>
      <c r="HX111" s="902"/>
      <c r="HY111" s="902"/>
      <c r="HZ111" s="902"/>
      <c r="IA111" s="902"/>
      <c r="IB111" s="902"/>
      <c r="IC111" s="902"/>
      <c r="ID111" s="902"/>
      <c r="IE111" s="902"/>
      <c r="IF111" s="902"/>
      <c r="IG111" s="903"/>
      <c r="IH111" s="901"/>
      <c r="II111" s="902"/>
      <c r="IJ111" s="902"/>
      <c r="IK111" s="902"/>
      <c r="IL111" s="902"/>
      <c r="IM111" s="902"/>
      <c r="IN111" s="902"/>
      <c r="IO111" s="902"/>
      <c r="IP111" s="902"/>
      <c r="IQ111" s="902"/>
      <c r="IR111" s="903"/>
      <c r="IS111" s="55"/>
      <c r="IT111" s="55"/>
      <c r="IU111" s="55"/>
      <c r="IV111" s="68"/>
      <c r="IW111" s="47"/>
      <c r="IX111" s="728"/>
      <c r="IY111" s="731"/>
      <c r="IZ111" s="22"/>
      <c r="JA111" s="22"/>
      <c r="JB111" s="22"/>
      <c r="JC111" s="22"/>
      <c r="JD111" s="22"/>
      <c r="JE111" s="22"/>
      <c r="JF111" s="22"/>
      <c r="JG111" s="22"/>
      <c r="JH111" s="21"/>
      <c r="JI111" s="22"/>
      <c r="JJ111" s="22"/>
      <c r="JK111" s="22"/>
      <c r="JL111" s="22"/>
      <c r="JM111" s="22"/>
      <c r="JN111" s="22"/>
      <c r="JO111" s="22"/>
      <c r="JP111" s="22"/>
      <c r="JQ111" s="22"/>
      <c r="JR111" s="22"/>
      <c r="JS111" s="22"/>
      <c r="JT111" s="22"/>
      <c r="JU111" s="22"/>
      <c r="JV111" s="22"/>
      <c r="JW111" s="22"/>
      <c r="JX111" s="22"/>
      <c r="JY111" s="22"/>
      <c r="JZ111" s="22"/>
      <c r="KA111" s="22"/>
      <c r="KB111" s="22"/>
      <c r="KC111" s="22"/>
      <c r="KD111" s="22"/>
      <c r="KE111" s="22"/>
      <c r="KF111" s="22"/>
      <c r="KG111" s="22"/>
      <c r="KH111" s="22"/>
      <c r="KI111" s="22"/>
      <c r="KJ111" s="22"/>
      <c r="KK111" s="22"/>
      <c r="KL111" s="22"/>
      <c r="KM111" s="22"/>
      <c r="KN111" s="22"/>
      <c r="KO111" s="22"/>
      <c r="KP111" s="22"/>
      <c r="KQ111" s="22"/>
      <c r="KR111" s="22"/>
      <c r="KS111" s="22"/>
      <c r="KT111" s="22"/>
      <c r="KU111" s="22"/>
      <c r="KV111" s="22"/>
      <c r="KW111" s="22"/>
      <c r="KX111" s="22"/>
      <c r="KY111" s="22"/>
      <c r="KZ111" s="22"/>
      <c r="LA111" s="22"/>
      <c r="LB111" s="22"/>
      <c r="LC111" s="22"/>
      <c r="LD111" s="22"/>
      <c r="LE111" s="22"/>
      <c r="LF111" s="22"/>
      <c r="LG111" s="22"/>
      <c r="LH111" s="22"/>
      <c r="LI111" s="22"/>
      <c r="LJ111" s="23"/>
    </row>
    <row r="112" spans="2:322" ht="3.65" customHeight="1">
      <c r="B112" s="21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3"/>
      <c r="AP112" s="22"/>
      <c r="AQ112" s="22"/>
      <c r="AR112" s="22"/>
      <c r="AS112" s="22"/>
      <c r="AT112" s="22"/>
      <c r="AU112" s="22"/>
      <c r="AV112" s="22"/>
      <c r="AW112" s="22"/>
      <c r="AX112" s="727"/>
      <c r="AY112" s="728"/>
      <c r="AZ112" s="47"/>
      <c r="BA112" s="333"/>
      <c r="BE112" s="886" t="s">
        <v>71</v>
      </c>
      <c r="BF112" s="887"/>
      <c r="BG112" s="887"/>
      <c r="BH112" s="887"/>
      <c r="BI112" s="887"/>
      <c r="BJ112" s="887"/>
      <c r="BK112" s="887"/>
      <c r="BL112" s="887"/>
      <c r="BM112" s="887"/>
      <c r="BN112" s="887"/>
      <c r="BO112" s="887"/>
      <c r="BP112" s="887"/>
      <c r="BQ112" s="887"/>
      <c r="BR112" s="887"/>
      <c r="BS112" s="888"/>
      <c r="BT112" s="895" t="str">
        <f>IF(Proyecto!HG70&lt;&gt;"",Proyecto!HG70,"")</f>
        <v>RAL7035</v>
      </c>
      <c r="BU112" s="896"/>
      <c r="BV112" s="896"/>
      <c r="BW112" s="896"/>
      <c r="BX112" s="896"/>
      <c r="BY112" s="896"/>
      <c r="BZ112" s="896"/>
      <c r="CA112" s="896"/>
      <c r="CB112" s="896"/>
      <c r="CC112" s="896"/>
      <c r="CD112" s="1009"/>
      <c r="CE112" s="1009"/>
      <c r="CF112" s="1009"/>
      <c r="CG112" s="1009"/>
      <c r="CH112" s="1009"/>
      <c r="CI112" s="1010"/>
      <c r="CJ112" s="108"/>
      <c r="CK112" s="109"/>
      <c r="CL112" s="109"/>
      <c r="CR112" s="109"/>
      <c r="CS112" s="109"/>
      <c r="CT112" s="110"/>
      <c r="CU112" s="108"/>
      <c r="CV112" s="109"/>
      <c r="CW112" s="109"/>
      <c r="CX112" s="109"/>
      <c r="CY112" s="109"/>
      <c r="CZ112" s="109"/>
      <c r="DA112" s="109"/>
      <c r="DB112" s="109"/>
      <c r="DC112" s="109"/>
      <c r="DD112" s="109"/>
      <c r="DE112" s="110"/>
      <c r="DF112" s="108"/>
      <c r="DG112" s="109"/>
      <c r="DH112" s="109"/>
      <c r="DI112" s="109"/>
      <c r="DJ112" s="109"/>
      <c r="DK112" s="109"/>
      <c r="DL112" s="109"/>
      <c r="DM112" s="109"/>
      <c r="DN112" s="109"/>
      <c r="DO112" s="109"/>
      <c r="DP112" s="110"/>
      <c r="DQ112" s="108"/>
      <c r="DR112" s="109"/>
      <c r="DS112" s="109"/>
      <c r="DT112" s="109"/>
      <c r="DU112" s="109"/>
      <c r="DV112" s="109"/>
      <c r="DW112" s="109"/>
      <c r="DX112" s="109"/>
      <c r="DY112" s="109"/>
      <c r="DZ112" s="109"/>
      <c r="EA112" s="110"/>
      <c r="EB112" s="108"/>
      <c r="EC112" s="109"/>
      <c r="ED112" s="109"/>
      <c r="EJ112" s="109"/>
      <c r="EK112" s="109"/>
      <c r="EL112" s="110"/>
      <c r="EM112" s="108"/>
      <c r="EN112" s="109"/>
      <c r="EO112" s="109"/>
      <c r="EP112" s="109"/>
      <c r="EQ112" s="109"/>
      <c r="ER112" s="109"/>
      <c r="ES112" s="109"/>
      <c r="ET112" s="109"/>
      <c r="EU112" s="109"/>
      <c r="EV112" s="109"/>
      <c r="EW112" s="110"/>
      <c r="EX112" s="108"/>
      <c r="EY112" s="109"/>
      <c r="EZ112" s="109"/>
      <c r="FA112" s="109"/>
      <c r="FB112" s="109"/>
      <c r="FC112" s="109"/>
      <c r="FD112" s="109"/>
      <c r="FE112" s="109"/>
      <c r="FF112" s="109"/>
      <c r="FG112" s="109"/>
      <c r="FH112" s="110"/>
      <c r="FI112" s="901"/>
      <c r="FJ112" s="902"/>
      <c r="FK112" s="902"/>
      <c r="FL112" s="902"/>
      <c r="FM112" s="902"/>
      <c r="FN112" s="902"/>
      <c r="FO112" s="902"/>
      <c r="FP112" s="902"/>
      <c r="FQ112" s="902"/>
      <c r="FR112" s="902"/>
      <c r="FS112" s="903"/>
      <c r="FT112" s="108"/>
      <c r="FU112" s="109"/>
      <c r="FV112" s="109"/>
      <c r="FW112" s="109"/>
      <c r="FX112" s="109"/>
      <c r="FY112" s="109"/>
      <c r="FZ112" s="109"/>
      <c r="GA112" s="109"/>
      <c r="GB112" s="109"/>
      <c r="GC112" s="109"/>
      <c r="GD112" s="110"/>
      <c r="GE112" s="108"/>
      <c r="GF112" s="109"/>
      <c r="GG112" s="109"/>
      <c r="GH112" s="109"/>
      <c r="GI112" s="109"/>
      <c r="GJ112" s="109"/>
      <c r="GK112" s="109"/>
      <c r="GL112" s="109"/>
      <c r="GM112" s="109"/>
      <c r="GN112" s="109"/>
      <c r="GO112" s="110"/>
      <c r="GP112" s="901"/>
      <c r="GQ112" s="902"/>
      <c r="GR112" s="902"/>
      <c r="GS112" s="902"/>
      <c r="GT112" s="902"/>
      <c r="GU112" s="902"/>
      <c r="GV112" s="902"/>
      <c r="GW112" s="902"/>
      <c r="GX112" s="902"/>
      <c r="GY112" s="902"/>
      <c r="GZ112" s="903"/>
      <c r="HA112" s="901"/>
      <c r="HB112" s="902"/>
      <c r="HC112" s="902"/>
      <c r="HD112" s="902"/>
      <c r="HE112" s="902"/>
      <c r="HF112" s="902"/>
      <c r="HG112" s="902"/>
      <c r="HH112" s="902"/>
      <c r="HI112" s="902"/>
      <c r="HJ112" s="902"/>
      <c r="HK112" s="903"/>
      <c r="HL112" s="901"/>
      <c r="HM112" s="902"/>
      <c r="HN112" s="902"/>
      <c r="HO112" s="902"/>
      <c r="HP112" s="902"/>
      <c r="HQ112" s="902"/>
      <c r="HR112" s="902"/>
      <c r="HS112" s="902"/>
      <c r="HT112" s="902"/>
      <c r="HU112" s="902"/>
      <c r="HV112" s="903"/>
      <c r="HW112" s="901"/>
      <c r="HX112" s="902"/>
      <c r="HY112" s="902"/>
      <c r="HZ112" s="902"/>
      <c r="IA112" s="902"/>
      <c r="IB112" s="902"/>
      <c r="IC112" s="902"/>
      <c r="ID112" s="902"/>
      <c r="IE112" s="902"/>
      <c r="IF112" s="902"/>
      <c r="IG112" s="903"/>
      <c r="IH112" s="901"/>
      <c r="II112" s="902"/>
      <c r="IJ112" s="902"/>
      <c r="IK112" s="902"/>
      <c r="IL112" s="902"/>
      <c r="IM112" s="902"/>
      <c r="IN112" s="902"/>
      <c r="IO112" s="902"/>
      <c r="IP112" s="902"/>
      <c r="IQ112" s="902"/>
      <c r="IR112" s="903"/>
      <c r="IS112" s="55"/>
      <c r="IT112" s="55"/>
      <c r="IU112" s="55"/>
      <c r="IV112" s="68"/>
      <c r="IW112" s="47"/>
      <c r="IX112" s="728"/>
      <c r="IY112" s="731"/>
      <c r="IZ112" s="22"/>
      <c r="JA112" s="22"/>
      <c r="JB112" s="22"/>
      <c r="JC112" s="22"/>
      <c r="JD112" s="22"/>
      <c r="JE112" s="22"/>
      <c r="JF112" s="22"/>
      <c r="JG112" s="22"/>
      <c r="JH112" s="21"/>
      <c r="JI112" s="22"/>
      <c r="JJ112" s="22"/>
      <c r="JK112" s="22"/>
      <c r="JL112" s="22"/>
      <c r="JM112" s="22"/>
      <c r="JN112" s="22"/>
      <c r="JO112" s="22"/>
      <c r="JP112" s="22"/>
      <c r="JQ112" s="22"/>
      <c r="JR112" s="22"/>
      <c r="JS112" s="22"/>
      <c r="JT112" s="22"/>
      <c r="JU112" s="22"/>
      <c r="JV112" s="22"/>
      <c r="JW112" s="22"/>
      <c r="JX112" s="22"/>
      <c r="JY112" s="22"/>
      <c r="JZ112" s="22"/>
      <c r="KA112" s="22"/>
      <c r="KB112" s="22"/>
      <c r="KC112" s="22"/>
      <c r="KD112" s="22"/>
      <c r="KE112" s="22"/>
      <c r="KF112" s="22"/>
      <c r="KG112" s="22"/>
      <c r="KH112" s="22"/>
      <c r="KI112" s="22"/>
      <c r="KJ112" s="22"/>
      <c r="KK112" s="22"/>
      <c r="KL112" s="22"/>
      <c r="KM112" s="22"/>
      <c r="KN112" s="22"/>
      <c r="KO112" s="22"/>
      <c r="KP112" s="22"/>
      <c r="KQ112" s="22"/>
      <c r="KR112" s="22"/>
      <c r="KS112" s="22"/>
      <c r="KT112" s="22"/>
      <c r="KU112" s="22"/>
      <c r="KV112" s="22"/>
      <c r="KW112" s="22"/>
      <c r="KX112" s="22"/>
      <c r="KY112" s="22"/>
      <c r="KZ112" s="22"/>
      <c r="LA112" s="22"/>
      <c r="LB112" s="22"/>
      <c r="LC112" s="22"/>
      <c r="LD112" s="22"/>
      <c r="LE112" s="22"/>
      <c r="LF112" s="22"/>
      <c r="LG112" s="22"/>
      <c r="LH112" s="22"/>
      <c r="LI112" s="22"/>
      <c r="LJ112" s="23"/>
    </row>
    <row r="113" spans="2:322" ht="3.65" customHeight="1">
      <c r="B113" s="21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3"/>
      <c r="AP113" s="22"/>
      <c r="AQ113" s="22"/>
      <c r="AR113" s="22"/>
      <c r="AS113" s="22"/>
      <c r="AT113" s="22"/>
      <c r="AU113" s="22"/>
      <c r="AV113" s="22"/>
      <c r="AW113" s="22"/>
      <c r="AX113" s="727"/>
      <c r="AY113" s="728"/>
      <c r="AZ113" s="47"/>
      <c r="BA113" s="333"/>
      <c r="BE113" s="889"/>
      <c r="BF113" s="890"/>
      <c r="BG113" s="890"/>
      <c r="BH113" s="890"/>
      <c r="BI113" s="890"/>
      <c r="BJ113" s="890"/>
      <c r="BK113" s="890"/>
      <c r="BL113" s="890"/>
      <c r="BM113" s="890"/>
      <c r="BN113" s="890"/>
      <c r="BO113" s="890"/>
      <c r="BP113" s="890"/>
      <c r="BQ113" s="890"/>
      <c r="BR113" s="890"/>
      <c r="BS113" s="891"/>
      <c r="BT113" s="897"/>
      <c r="BU113" s="898"/>
      <c r="BV113" s="898"/>
      <c r="BW113" s="898"/>
      <c r="BX113" s="898"/>
      <c r="BY113" s="898"/>
      <c r="BZ113" s="898"/>
      <c r="CA113" s="898"/>
      <c r="CB113" s="898"/>
      <c r="CC113" s="898"/>
      <c r="CD113" s="1011"/>
      <c r="CE113" s="1011"/>
      <c r="CF113" s="1011"/>
      <c r="CG113" s="1011"/>
      <c r="CH113" s="1011"/>
      <c r="CI113" s="1012"/>
      <c r="CJ113" s="108"/>
      <c r="CK113" s="109"/>
      <c r="CL113" s="109"/>
      <c r="CR113" s="109"/>
      <c r="CS113" s="109"/>
      <c r="CT113" s="110"/>
      <c r="CU113" s="108"/>
      <c r="CV113" s="109"/>
      <c r="CW113" s="109"/>
      <c r="CX113" s="109"/>
      <c r="CY113" s="109"/>
      <c r="CZ113" s="109"/>
      <c r="DA113" s="109"/>
      <c r="DB113" s="109"/>
      <c r="DC113" s="109"/>
      <c r="DD113" s="109"/>
      <c r="DE113" s="110"/>
      <c r="DF113" s="108"/>
      <c r="DG113" s="109"/>
      <c r="DH113" s="109"/>
      <c r="DI113" s="109"/>
      <c r="DJ113" s="109"/>
      <c r="DK113" s="109"/>
      <c r="DL113" s="109"/>
      <c r="DM113" s="109"/>
      <c r="DN113" s="109"/>
      <c r="DO113" s="109"/>
      <c r="DP113" s="110"/>
      <c r="DQ113" s="108"/>
      <c r="DR113" s="109"/>
      <c r="DS113" s="109"/>
      <c r="DT113" s="109"/>
      <c r="DU113" s="109"/>
      <c r="DV113" s="109"/>
      <c r="DW113" s="109"/>
      <c r="DX113" s="109"/>
      <c r="DY113" s="109"/>
      <c r="DZ113" s="109"/>
      <c r="EA113" s="110"/>
      <c r="EB113" s="108"/>
      <c r="EC113" s="109"/>
      <c r="ED113" s="109"/>
      <c r="EJ113" s="109"/>
      <c r="EK113" s="109"/>
      <c r="EL113" s="110"/>
      <c r="EM113" s="108"/>
      <c r="EN113" s="109"/>
      <c r="EO113" s="109"/>
      <c r="EP113" s="109"/>
      <c r="EQ113" s="109"/>
      <c r="ER113" s="109"/>
      <c r="ES113" s="109"/>
      <c r="ET113" s="109"/>
      <c r="EU113" s="109"/>
      <c r="EV113" s="109"/>
      <c r="EW113" s="110"/>
      <c r="EX113" s="108"/>
      <c r="EY113" s="109"/>
      <c r="EZ113" s="109"/>
      <c r="FA113" s="109"/>
      <c r="FB113" s="109"/>
      <c r="FC113" s="109"/>
      <c r="FD113" s="109"/>
      <c r="FE113" s="109"/>
      <c r="FF113" s="109"/>
      <c r="FG113" s="109"/>
      <c r="FH113" s="110"/>
      <c r="FI113" s="901"/>
      <c r="FJ113" s="902"/>
      <c r="FK113" s="902"/>
      <c r="FL113" s="902"/>
      <c r="FM113" s="902"/>
      <c r="FN113" s="902"/>
      <c r="FO113" s="902"/>
      <c r="FP113" s="902"/>
      <c r="FQ113" s="902"/>
      <c r="FR113" s="902"/>
      <c r="FS113" s="903"/>
      <c r="FT113" s="108"/>
      <c r="FU113" s="109"/>
      <c r="FV113" s="109"/>
      <c r="FW113" s="109"/>
      <c r="FX113" s="109"/>
      <c r="FY113" s="109"/>
      <c r="FZ113" s="109"/>
      <c r="GA113" s="109"/>
      <c r="GB113" s="109"/>
      <c r="GC113" s="109"/>
      <c r="GD113" s="110"/>
      <c r="GE113" s="108"/>
      <c r="GF113" s="109"/>
      <c r="GG113" s="109"/>
      <c r="GH113" s="109"/>
      <c r="GI113" s="109"/>
      <c r="GJ113" s="109"/>
      <c r="GK113" s="109"/>
      <c r="GL113" s="109"/>
      <c r="GM113" s="109"/>
      <c r="GN113" s="109"/>
      <c r="GO113" s="110"/>
      <c r="GP113" s="901"/>
      <c r="GQ113" s="902"/>
      <c r="GR113" s="902"/>
      <c r="GS113" s="902"/>
      <c r="GT113" s="902"/>
      <c r="GU113" s="902"/>
      <c r="GV113" s="902"/>
      <c r="GW113" s="902"/>
      <c r="GX113" s="902"/>
      <c r="GY113" s="902"/>
      <c r="GZ113" s="903"/>
      <c r="HA113" s="901"/>
      <c r="HB113" s="902"/>
      <c r="HC113" s="902"/>
      <c r="HD113" s="902"/>
      <c r="HE113" s="902"/>
      <c r="HF113" s="902"/>
      <c r="HG113" s="902"/>
      <c r="HH113" s="902"/>
      <c r="HI113" s="902"/>
      <c r="HJ113" s="902"/>
      <c r="HK113" s="903"/>
      <c r="HL113" s="901"/>
      <c r="HM113" s="902"/>
      <c r="HN113" s="902"/>
      <c r="HO113" s="902"/>
      <c r="HP113" s="902"/>
      <c r="HQ113" s="902"/>
      <c r="HR113" s="902"/>
      <c r="HS113" s="902"/>
      <c r="HT113" s="902"/>
      <c r="HU113" s="902"/>
      <c r="HV113" s="903"/>
      <c r="HW113" s="901"/>
      <c r="HX113" s="902"/>
      <c r="HY113" s="902"/>
      <c r="HZ113" s="902"/>
      <c r="IA113" s="902"/>
      <c r="IB113" s="902"/>
      <c r="IC113" s="902"/>
      <c r="ID113" s="902"/>
      <c r="IE113" s="902"/>
      <c r="IF113" s="902"/>
      <c r="IG113" s="903"/>
      <c r="IH113" s="901"/>
      <c r="II113" s="902"/>
      <c r="IJ113" s="902"/>
      <c r="IK113" s="902"/>
      <c r="IL113" s="902"/>
      <c r="IM113" s="902"/>
      <c r="IN113" s="902"/>
      <c r="IO113" s="902"/>
      <c r="IP113" s="902"/>
      <c r="IQ113" s="902"/>
      <c r="IR113" s="903"/>
      <c r="IS113" s="55"/>
      <c r="IT113" s="55"/>
      <c r="IU113" s="55"/>
      <c r="IV113" s="68"/>
      <c r="IW113" s="47"/>
      <c r="IX113" s="728"/>
      <c r="IY113" s="731"/>
      <c r="IZ113" s="22"/>
      <c r="JA113" s="22"/>
      <c r="JB113" s="22"/>
      <c r="JC113" s="22"/>
      <c r="JD113" s="22"/>
      <c r="JE113" s="22"/>
      <c r="JF113" s="22"/>
      <c r="JG113" s="22"/>
      <c r="JH113" s="21"/>
      <c r="JI113" s="22"/>
      <c r="JJ113" s="22"/>
      <c r="JK113" s="22"/>
      <c r="JL113" s="22"/>
      <c r="JM113" s="22"/>
      <c r="JN113" s="22"/>
      <c r="JO113" s="22"/>
      <c r="JP113" s="22"/>
      <c r="JQ113" s="22"/>
      <c r="JR113" s="22"/>
      <c r="JS113" s="22"/>
      <c r="JT113" s="22"/>
      <c r="JU113" s="22"/>
      <c r="JV113" s="22"/>
      <c r="JW113" s="22"/>
      <c r="JX113" s="22"/>
      <c r="JY113" s="22"/>
      <c r="JZ113" s="22"/>
      <c r="KA113" s="22"/>
      <c r="KB113" s="22"/>
      <c r="KC113" s="22"/>
      <c r="KD113" s="22"/>
      <c r="KE113" s="22"/>
      <c r="KF113" s="22"/>
      <c r="KG113" s="22"/>
      <c r="KH113" s="22"/>
      <c r="KI113" s="22"/>
      <c r="KJ113" s="22"/>
      <c r="KK113" s="22"/>
      <c r="KL113" s="22"/>
      <c r="KM113" s="22"/>
      <c r="KN113" s="22"/>
      <c r="KO113" s="22"/>
      <c r="KP113" s="22"/>
      <c r="KQ113" s="22"/>
      <c r="KR113" s="22"/>
      <c r="KS113" s="22"/>
      <c r="KT113" s="22"/>
      <c r="KU113" s="22"/>
      <c r="KV113" s="22"/>
      <c r="KW113" s="22"/>
      <c r="KX113" s="22"/>
      <c r="KY113" s="22"/>
      <c r="KZ113" s="22"/>
      <c r="LA113" s="22"/>
      <c r="LB113" s="22"/>
      <c r="LC113" s="22"/>
      <c r="LD113" s="22"/>
      <c r="LE113" s="22"/>
      <c r="LF113" s="22"/>
      <c r="LG113" s="22"/>
      <c r="LH113" s="22"/>
      <c r="LI113" s="22"/>
      <c r="LJ113" s="23"/>
    </row>
    <row r="114" spans="2:322" ht="3.65" customHeight="1">
      <c r="B114" s="21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3"/>
      <c r="AP114" s="22"/>
      <c r="AQ114" s="22"/>
      <c r="AR114" s="22"/>
      <c r="AS114" s="22"/>
      <c r="AT114" s="22"/>
      <c r="AU114" s="22"/>
      <c r="AV114" s="22"/>
      <c r="AW114" s="22"/>
      <c r="AX114" s="727"/>
      <c r="AY114" s="728"/>
      <c r="AZ114" s="728" t="e" vm="3">
        <v>#VALUE!</v>
      </c>
      <c r="BA114" s="333"/>
      <c r="BE114" s="892"/>
      <c r="BF114" s="893"/>
      <c r="BG114" s="893"/>
      <c r="BH114" s="893"/>
      <c r="BI114" s="893"/>
      <c r="BJ114" s="893"/>
      <c r="BK114" s="893"/>
      <c r="BL114" s="893"/>
      <c r="BM114" s="893"/>
      <c r="BN114" s="893"/>
      <c r="BO114" s="893"/>
      <c r="BP114" s="893"/>
      <c r="BQ114" s="893"/>
      <c r="BR114" s="893"/>
      <c r="BS114" s="894"/>
      <c r="BT114" s="899"/>
      <c r="BU114" s="900"/>
      <c r="BV114" s="900"/>
      <c r="BW114" s="900"/>
      <c r="BX114" s="900"/>
      <c r="BY114" s="900"/>
      <c r="BZ114" s="900"/>
      <c r="CA114" s="900"/>
      <c r="CB114" s="900"/>
      <c r="CC114" s="900"/>
      <c r="CD114" s="1013"/>
      <c r="CE114" s="1013"/>
      <c r="CF114" s="1013"/>
      <c r="CG114" s="1013"/>
      <c r="CH114" s="1013"/>
      <c r="CI114" s="1014"/>
      <c r="CJ114" s="108"/>
      <c r="CK114" s="109"/>
      <c r="CL114" s="109"/>
      <c r="CR114" s="109"/>
      <c r="CS114" s="109"/>
      <c r="CT114" s="110"/>
      <c r="CU114" s="108"/>
      <c r="CV114" s="109"/>
      <c r="CW114" s="109"/>
      <c r="CX114" s="109"/>
      <c r="CY114" s="109"/>
      <c r="CZ114" s="109"/>
      <c r="DA114" s="109"/>
      <c r="DB114" s="109"/>
      <c r="DC114" s="109"/>
      <c r="DD114" s="109"/>
      <c r="DE114" s="110"/>
      <c r="DF114" s="108"/>
      <c r="DG114" s="109"/>
      <c r="DH114" s="109"/>
      <c r="DI114" s="109"/>
      <c r="DJ114" s="109"/>
      <c r="DK114" s="109"/>
      <c r="DL114" s="109"/>
      <c r="DM114" s="109"/>
      <c r="DN114" s="109"/>
      <c r="DO114" s="109"/>
      <c r="DP114" s="110"/>
      <c r="DQ114" s="108"/>
      <c r="DR114" s="109"/>
      <c r="DS114" s="109"/>
      <c r="DT114" s="109"/>
      <c r="DU114" s="109"/>
      <c r="DV114" s="109"/>
      <c r="DW114" s="109"/>
      <c r="DX114" s="109"/>
      <c r="DY114" s="109"/>
      <c r="DZ114" s="109"/>
      <c r="EA114" s="110"/>
      <c r="EB114" s="108"/>
      <c r="EC114" s="109"/>
      <c r="ED114" s="109"/>
      <c r="EJ114" s="109"/>
      <c r="EK114" s="109"/>
      <c r="EL114" s="110"/>
      <c r="EM114" s="108"/>
      <c r="EN114" s="109"/>
      <c r="EO114" s="109"/>
      <c r="EP114" s="109"/>
      <c r="EQ114" s="109"/>
      <c r="ER114" s="109"/>
      <c r="ES114" s="109"/>
      <c r="ET114" s="109"/>
      <c r="EU114" s="109"/>
      <c r="EV114" s="109"/>
      <c r="EW114" s="110"/>
      <c r="EX114" s="108"/>
      <c r="EY114" s="109"/>
      <c r="EZ114" s="109"/>
      <c r="FA114" s="109"/>
      <c r="FB114" s="109"/>
      <c r="FC114" s="109"/>
      <c r="FD114" s="109"/>
      <c r="FE114" s="109"/>
      <c r="FF114" s="109"/>
      <c r="FG114" s="109"/>
      <c r="FH114" s="110"/>
      <c r="FI114" s="901"/>
      <c r="FJ114" s="902"/>
      <c r="FK114" s="902"/>
      <c r="FL114" s="902"/>
      <c r="FM114" s="902"/>
      <c r="FN114" s="902"/>
      <c r="FO114" s="902"/>
      <c r="FP114" s="902"/>
      <c r="FQ114" s="902"/>
      <c r="FR114" s="902"/>
      <c r="FS114" s="903"/>
      <c r="FT114" s="108"/>
      <c r="FU114" s="109"/>
      <c r="FV114" s="109"/>
      <c r="FW114" s="109"/>
      <c r="FX114" s="109"/>
      <c r="FY114" s="109"/>
      <c r="FZ114" s="109"/>
      <c r="GA114" s="109"/>
      <c r="GB114" s="109"/>
      <c r="GC114" s="109"/>
      <c r="GD114" s="110"/>
      <c r="GE114" s="108"/>
      <c r="GF114" s="109"/>
      <c r="GG114" s="109"/>
      <c r="GH114" s="109"/>
      <c r="GI114" s="109"/>
      <c r="GJ114" s="109"/>
      <c r="GK114" s="109"/>
      <c r="GL114" s="109"/>
      <c r="GM114" s="109"/>
      <c r="GN114" s="109"/>
      <c r="GO114" s="110"/>
      <c r="GP114" s="901"/>
      <c r="GQ114" s="902"/>
      <c r="GR114" s="902"/>
      <c r="GS114" s="902"/>
      <c r="GT114" s="902"/>
      <c r="GU114" s="902"/>
      <c r="GV114" s="902"/>
      <c r="GW114" s="902"/>
      <c r="GX114" s="902"/>
      <c r="GY114" s="902"/>
      <c r="GZ114" s="903"/>
      <c r="HA114" s="901"/>
      <c r="HB114" s="902"/>
      <c r="HC114" s="902"/>
      <c r="HD114" s="902"/>
      <c r="HE114" s="902"/>
      <c r="HF114" s="902"/>
      <c r="HG114" s="902"/>
      <c r="HH114" s="902"/>
      <c r="HI114" s="902"/>
      <c r="HJ114" s="902"/>
      <c r="HK114" s="903"/>
      <c r="HL114" s="901"/>
      <c r="HM114" s="902"/>
      <c r="HN114" s="902"/>
      <c r="HO114" s="902"/>
      <c r="HP114" s="902"/>
      <c r="HQ114" s="902"/>
      <c r="HR114" s="902"/>
      <c r="HS114" s="902"/>
      <c r="HT114" s="902"/>
      <c r="HU114" s="902"/>
      <c r="HV114" s="903"/>
      <c r="HW114" s="901"/>
      <c r="HX114" s="902"/>
      <c r="HY114" s="902"/>
      <c r="HZ114" s="902"/>
      <c r="IA114" s="902"/>
      <c r="IB114" s="902"/>
      <c r="IC114" s="902"/>
      <c r="ID114" s="902"/>
      <c r="IE114" s="902"/>
      <c r="IF114" s="902"/>
      <c r="IG114" s="903"/>
      <c r="IH114" s="901"/>
      <c r="II114" s="902"/>
      <c r="IJ114" s="902"/>
      <c r="IK114" s="902"/>
      <c r="IL114" s="902"/>
      <c r="IM114" s="902"/>
      <c r="IN114" s="902"/>
      <c r="IO114" s="902"/>
      <c r="IP114" s="902"/>
      <c r="IQ114" s="902"/>
      <c r="IR114" s="903"/>
      <c r="IS114" s="55"/>
      <c r="IT114" s="55"/>
      <c r="IU114" s="55"/>
      <c r="IV114" s="68"/>
      <c r="IW114" s="728" t="e" vm="3">
        <v>#VALUE!</v>
      </c>
      <c r="IX114" s="728"/>
      <c r="IY114" s="731"/>
      <c r="IZ114" s="22"/>
      <c r="JA114" s="22"/>
      <c r="JB114" s="22"/>
      <c r="JC114" s="22"/>
      <c r="JD114" s="22"/>
      <c r="JE114" s="22"/>
      <c r="JF114" s="22"/>
      <c r="JG114" s="22"/>
      <c r="JH114" s="21"/>
      <c r="JI114" s="22"/>
      <c r="JJ114" s="22"/>
      <c r="JK114" s="22"/>
      <c r="JL114" s="22"/>
      <c r="JM114" s="22"/>
      <c r="JN114" s="22"/>
      <c r="JO114" s="22"/>
      <c r="JP114" s="22"/>
      <c r="JQ114" s="22"/>
      <c r="JR114" s="22"/>
      <c r="JS114" s="22"/>
      <c r="JT114" s="22"/>
      <c r="JU114" s="22"/>
      <c r="JV114" s="22"/>
      <c r="JW114" s="22"/>
      <c r="JX114" s="22"/>
      <c r="JY114" s="22"/>
      <c r="JZ114" s="22"/>
      <c r="KA114" s="22"/>
      <c r="KB114" s="22"/>
      <c r="KC114" s="22"/>
      <c r="KD114" s="22"/>
      <c r="KE114" s="22"/>
      <c r="KF114" s="22"/>
      <c r="KG114" s="22"/>
      <c r="KH114" s="22"/>
      <c r="KI114" s="22"/>
      <c r="KJ114" s="22"/>
      <c r="KK114" s="22"/>
      <c r="KL114" s="22"/>
      <c r="KM114" s="22"/>
      <c r="KN114" s="22"/>
      <c r="KO114" s="22"/>
      <c r="KP114" s="22"/>
      <c r="KQ114" s="22"/>
      <c r="KR114" s="22"/>
      <c r="KS114" s="22"/>
      <c r="KT114" s="22"/>
      <c r="KU114" s="22"/>
      <c r="KV114" s="22"/>
      <c r="KW114" s="22"/>
      <c r="KX114" s="22"/>
      <c r="KY114" s="22"/>
      <c r="KZ114" s="22"/>
      <c r="LA114" s="22"/>
      <c r="LB114" s="22"/>
      <c r="LC114" s="22"/>
      <c r="LD114" s="22"/>
      <c r="LE114" s="22"/>
      <c r="LF114" s="22"/>
      <c r="LG114" s="22"/>
      <c r="LH114" s="22"/>
      <c r="LI114" s="22"/>
      <c r="LJ114" s="23"/>
    </row>
    <row r="115" spans="2:322" ht="3.65" customHeight="1">
      <c r="B115" s="21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3"/>
      <c r="AP115" s="22"/>
      <c r="AQ115" s="22"/>
      <c r="AR115" s="22"/>
      <c r="AS115" s="22"/>
      <c r="AT115" s="22"/>
      <c r="AU115" s="22"/>
      <c r="AV115" s="22"/>
      <c r="AW115" s="22"/>
      <c r="AX115" s="727"/>
      <c r="AY115" s="728"/>
      <c r="AZ115" s="728"/>
      <c r="BA115" s="333"/>
      <c r="BE115" s="841" t="s">
        <v>93</v>
      </c>
      <c r="BF115" s="842"/>
      <c r="BG115" s="842"/>
      <c r="BH115" s="842"/>
      <c r="BI115" s="842"/>
      <c r="BJ115" s="842"/>
      <c r="BK115" s="842"/>
      <c r="BL115" s="842"/>
      <c r="BM115" s="842"/>
      <c r="BN115" s="842"/>
      <c r="BO115" s="842"/>
      <c r="BP115" s="842"/>
      <c r="BQ115" s="842"/>
      <c r="BR115" s="842"/>
      <c r="BS115" s="843"/>
      <c r="BT115" s="850" t="str">
        <f>IF(BT56&lt;&gt;"",BT56,"")</f>
        <v>Fija</v>
      </c>
      <c r="BU115" s="851"/>
      <c r="BV115" s="851"/>
      <c r="BW115" s="851"/>
      <c r="BX115" s="851"/>
      <c r="BY115" s="851"/>
      <c r="BZ115" s="851"/>
      <c r="CA115" s="851"/>
      <c r="CB115" s="851"/>
      <c r="CC115" s="851"/>
      <c r="CD115" s="856"/>
      <c r="CE115" s="856"/>
      <c r="CF115" s="856"/>
      <c r="CG115" s="856"/>
      <c r="CH115" s="856"/>
      <c r="CI115" s="857"/>
      <c r="CJ115" s="108"/>
      <c r="CK115" s="109"/>
      <c r="CL115" s="109"/>
      <c r="CM115" s="109"/>
      <c r="CN115" s="109"/>
      <c r="CO115" s="109"/>
      <c r="CP115" s="109"/>
      <c r="CQ115" s="109"/>
      <c r="CR115" s="109"/>
      <c r="CS115" s="109"/>
      <c r="CT115" s="110"/>
      <c r="CU115" s="108"/>
      <c r="CV115" s="109"/>
      <c r="CW115" s="109"/>
      <c r="CX115" s="109"/>
      <c r="CY115" s="109"/>
      <c r="CZ115" s="109"/>
      <c r="DA115" s="109"/>
      <c r="DB115" s="109"/>
      <c r="DC115" s="109"/>
      <c r="DD115" s="109"/>
      <c r="DE115" s="110"/>
      <c r="DF115" s="108"/>
      <c r="DG115" s="109"/>
      <c r="DH115" s="109"/>
      <c r="DI115" s="109"/>
      <c r="DJ115" s="109"/>
      <c r="DK115" s="109"/>
      <c r="DL115" s="109"/>
      <c r="DM115" s="109"/>
      <c r="DN115" s="109"/>
      <c r="DO115" s="109"/>
      <c r="DP115" s="110"/>
      <c r="DQ115" s="108"/>
      <c r="DR115" s="109"/>
      <c r="DS115" s="109"/>
      <c r="DT115" s="109"/>
      <c r="DU115" s="109"/>
      <c r="DV115" s="109"/>
      <c r="DW115" s="109"/>
      <c r="DX115" s="109"/>
      <c r="DY115" s="109"/>
      <c r="DZ115" s="109"/>
      <c r="EA115" s="110"/>
      <c r="EB115" s="108"/>
      <c r="EC115" s="109"/>
      <c r="ED115" s="109"/>
      <c r="EE115" s="109"/>
      <c r="EF115" s="109"/>
      <c r="EG115" s="109"/>
      <c r="EH115" s="109"/>
      <c r="EI115" s="109"/>
      <c r="EJ115" s="109"/>
      <c r="EK115" s="109"/>
      <c r="EL115" s="110"/>
      <c r="EM115" s="108"/>
      <c r="EN115" s="109"/>
      <c r="EO115" s="109"/>
      <c r="EP115" s="109"/>
      <c r="EQ115" s="109"/>
      <c r="ER115" s="109"/>
      <c r="ES115" s="109"/>
      <c r="ET115" s="109"/>
      <c r="EU115" s="109"/>
      <c r="EV115" s="109"/>
      <c r="EW115" s="110"/>
      <c r="EX115" s="108"/>
      <c r="EY115" s="109"/>
      <c r="EZ115" s="109"/>
      <c r="FA115" s="109"/>
      <c r="FB115" s="109"/>
      <c r="FC115" s="109"/>
      <c r="FD115" s="109"/>
      <c r="FE115" s="109"/>
      <c r="FF115" s="109"/>
      <c r="FG115" s="109"/>
      <c r="FH115" s="110"/>
      <c r="FI115" s="901"/>
      <c r="FJ115" s="902"/>
      <c r="FK115" s="902"/>
      <c r="FL115" s="902"/>
      <c r="FM115" s="902"/>
      <c r="FN115" s="902"/>
      <c r="FO115" s="902"/>
      <c r="FP115" s="902"/>
      <c r="FQ115" s="902"/>
      <c r="FR115" s="902"/>
      <c r="FS115" s="903"/>
      <c r="FT115" s="108"/>
      <c r="FU115" s="109"/>
      <c r="FV115" s="109"/>
      <c r="FW115" s="109"/>
      <c r="FX115" s="109"/>
      <c r="FY115" s="109"/>
      <c r="FZ115" s="109"/>
      <c r="GA115" s="109"/>
      <c r="GB115" s="109"/>
      <c r="GC115" s="109"/>
      <c r="GD115" s="110"/>
      <c r="GE115" s="108"/>
      <c r="GF115" s="109"/>
      <c r="GG115" s="109"/>
      <c r="GH115" s="109"/>
      <c r="GI115" s="109"/>
      <c r="GJ115" s="109"/>
      <c r="GK115" s="109"/>
      <c r="GL115" s="109"/>
      <c r="GM115" s="109"/>
      <c r="GN115" s="109"/>
      <c r="GO115" s="110"/>
      <c r="GP115" s="901"/>
      <c r="GQ115" s="902"/>
      <c r="GR115" s="902"/>
      <c r="GS115" s="902"/>
      <c r="GT115" s="902"/>
      <c r="GU115" s="902"/>
      <c r="GV115" s="902"/>
      <c r="GW115" s="902"/>
      <c r="GX115" s="902"/>
      <c r="GY115" s="902"/>
      <c r="GZ115" s="903"/>
      <c r="HA115" s="901"/>
      <c r="HB115" s="902"/>
      <c r="HC115" s="902"/>
      <c r="HD115" s="902"/>
      <c r="HE115" s="902"/>
      <c r="HF115" s="902"/>
      <c r="HG115" s="902"/>
      <c r="HH115" s="902"/>
      <c r="HI115" s="902"/>
      <c r="HJ115" s="902"/>
      <c r="HK115" s="903"/>
      <c r="HL115" s="901"/>
      <c r="HM115" s="902"/>
      <c r="HN115" s="902"/>
      <c r="HO115" s="902"/>
      <c r="HP115" s="902"/>
      <c r="HQ115" s="902"/>
      <c r="HR115" s="902"/>
      <c r="HS115" s="902"/>
      <c r="HT115" s="902"/>
      <c r="HU115" s="902"/>
      <c r="HV115" s="903"/>
      <c r="HW115" s="901"/>
      <c r="HX115" s="902"/>
      <c r="HY115" s="902"/>
      <c r="HZ115" s="902"/>
      <c r="IA115" s="902"/>
      <c r="IB115" s="902"/>
      <c r="IC115" s="902"/>
      <c r="ID115" s="902"/>
      <c r="IE115" s="902"/>
      <c r="IF115" s="902"/>
      <c r="IG115" s="903"/>
      <c r="IH115" s="901"/>
      <c r="II115" s="902"/>
      <c r="IJ115" s="902"/>
      <c r="IK115" s="902"/>
      <c r="IL115" s="902"/>
      <c r="IM115" s="902"/>
      <c r="IN115" s="902"/>
      <c r="IO115" s="902"/>
      <c r="IP115" s="902"/>
      <c r="IQ115" s="902"/>
      <c r="IR115" s="903"/>
      <c r="IS115" s="55"/>
      <c r="IT115" s="55"/>
      <c r="IU115" s="55"/>
      <c r="IV115" s="68"/>
      <c r="IW115" s="728"/>
      <c r="IX115" s="728"/>
      <c r="IY115" s="731"/>
      <c r="IZ115" s="22"/>
      <c r="JA115" s="22"/>
      <c r="JB115" s="22"/>
      <c r="JC115" s="22"/>
      <c r="JD115" s="22"/>
      <c r="JE115" s="22"/>
      <c r="JF115" s="22"/>
      <c r="JG115" s="22"/>
      <c r="JH115" s="21"/>
      <c r="JI115" s="22"/>
      <c r="JJ115" s="22"/>
      <c r="JK115" s="22"/>
      <c r="JL115" s="22"/>
      <c r="JM115" s="22"/>
      <c r="JN115" s="22"/>
      <c r="JO115" s="22"/>
      <c r="JP115" s="22"/>
      <c r="JQ115" s="22"/>
      <c r="JR115" s="22"/>
      <c r="JS115" s="22"/>
      <c r="JT115" s="22"/>
      <c r="JU115" s="22"/>
      <c r="JV115" s="22"/>
      <c r="JW115" s="22"/>
      <c r="JX115" s="22"/>
      <c r="JY115" s="22"/>
      <c r="JZ115" s="22"/>
      <c r="KA115" s="22"/>
      <c r="KB115" s="22"/>
      <c r="KC115" s="22"/>
      <c r="KD115" s="22"/>
      <c r="KE115" s="22"/>
      <c r="KF115" s="22"/>
      <c r="KG115" s="22"/>
      <c r="KH115" s="22"/>
      <c r="KI115" s="22"/>
      <c r="KJ115" s="22"/>
      <c r="KK115" s="22"/>
      <c r="KL115" s="22"/>
      <c r="KM115" s="22"/>
      <c r="KN115" s="22"/>
      <c r="KO115" s="22"/>
      <c r="KP115" s="22"/>
      <c r="KQ115" s="22"/>
      <c r="KR115" s="22"/>
      <c r="KS115" s="22"/>
      <c r="KT115" s="22"/>
      <c r="KU115" s="22"/>
      <c r="KV115" s="22"/>
      <c r="KW115" s="22"/>
      <c r="KX115" s="22"/>
      <c r="KY115" s="22"/>
      <c r="KZ115" s="22"/>
      <c r="LA115" s="22"/>
      <c r="LB115" s="22"/>
      <c r="LC115" s="22"/>
      <c r="LD115" s="22"/>
      <c r="LE115" s="22"/>
      <c r="LF115" s="22"/>
      <c r="LG115" s="22"/>
      <c r="LH115" s="22"/>
      <c r="LI115" s="22"/>
      <c r="LJ115" s="23"/>
    </row>
    <row r="116" spans="2:322" ht="3.65" customHeight="1">
      <c r="B116" s="21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3"/>
      <c r="AP116" s="22"/>
      <c r="AQ116" s="22"/>
      <c r="AR116" s="22"/>
      <c r="AS116" s="22"/>
      <c r="AT116" s="22"/>
      <c r="AU116" s="22"/>
      <c r="AV116" s="22"/>
      <c r="AW116" s="22"/>
      <c r="AX116" s="727"/>
      <c r="AY116" s="728"/>
      <c r="AZ116" s="47"/>
      <c r="BA116" s="333"/>
      <c r="BE116" s="844"/>
      <c r="BF116" s="845"/>
      <c r="BG116" s="845"/>
      <c r="BH116" s="845"/>
      <c r="BI116" s="845"/>
      <c r="BJ116" s="845"/>
      <c r="BK116" s="845"/>
      <c r="BL116" s="845"/>
      <c r="BM116" s="845"/>
      <c r="BN116" s="845"/>
      <c r="BO116" s="845"/>
      <c r="BP116" s="845"/>
      <c r="BQ116" s="845"/>
      <c r="BR116" s="845"/>
      <c r="BS116" s="846"/>
      <c r="BT116" s="852"/>
      <c r="BU116" s="853"/>
      <c r="BV116" s="853"/>
      <c r="BW116" s="853"/>
      <c r="BX116" s="853"/>
      <c r="BY116" s="853"/>
      <c r="BZ116" s="853"/>
      <c r="CA116" s="853"/>
      <c r="CB116" s="853"/>
      <c r="CC116" s="853"/>
      <c r="CD116" s="858"/>
      <c r="CE116" s="858"/>
      <c r="CF116" s="858"/>
      <c r="CG116" s="858"/>
      <c r="CH116" s="858"/>
      <c r="CI116" s="859"/>
      <c r="CJ116" s="57"/>
      <c r="CK116" s="27"/>
      <c r="CL116" s="53"/>
      <c r="CM116" s="53"/>
      <c r="CN116" s="53"/>
      <c r="CO116" s="53"/>
      <c r="CP116" s="53"/>
      <c r="CQ116" s="53"/>
      <c r="CR116" s="53"/>
      <c r="CS116" s="53"/>
      <c r="CT116" s="68"/>
      <c r="CU116" s="57"/>
      <c r="CV116" s="27"/>
      <c r="CW116" s="53"/>
      <c r="CX116" s="53"/>
      <c r="CY116" s="53"/>
      <c r="CZ116" s="53"/>
      <c r="DA116" s="53"/>
      <c r="DB116" s="53"/>
      <c r="DC116" s="53"/>
      <c r="DD116" s="53"/>
      <c r="DE116" s="68"/>
      <c r="DF116" s="57"/>
      <c r="DG116" s="27"/>
      <c r="DH116" s="53"/>
      <c r="DI116" s="53"/>
      <c r="DJ116" s="53"/>
      <c r="DK116" s="53"/>
      <c r="DL116" s="53"/>
      <c r="DM116" s="53"/>
      <c r="DN116" s="53"/>
      <c r="DO116" s="53"/>
      <c r="DP116" s="68"/>
      <c r="DQ116" s="57"/>
      <c r="DR116" s="27"/>
      <c r="DS116" s="53"/>
      <c r="DT116" s="53"/>
      <c r="DU116" s="53"/>
      <c r="DV116" s="53"/>
      <c r="DW116" s="53"/>
      <c r="DX116" s="53"/>
      <c r="DY116" s="53"/>
      <c r="DZ116" s="53"/>
      <c r="EA116" s="68"/>
      <c r="EB116" s="57"/>
      <c r="EC116" s="27"/>
      <c r="ED116" s="53"/>
      <c r="EE116" s="53"/>
      <c r="EF116" s="53"/>
      <c r="EG116" s="53"/>
      <c r="EH116" s="53"/>
      <c r="EI116" s="53"/>
      <c r="EJ116" s="53"/>
      <c r="EK116" s="53"/>
      <c r="EL116" s="68"/>
      <c r="EM116" s="57"/>
      <c r="EN116" s="27"/>
      <c r="EO116" s="53"/>
      <c r="EP116" s="53"/>
      <c r="EQ116" s="53"/>
      <c r="ER116" s="53"/>
      <c r="ES116" s="53"/>
      <c r="ET116" s="53"/>
      <c r="EU116" s="53"/>
      <c r="EV116" s="53"/>
      <c r="EW116" s="68"/>
      <c r="EX116" s="57"/>
      <c r="EY116" s="27"/>
      <c r="EZ116" s="53"/>
      <c r="FA116" s="53"/>
      <c r="FB116" s="53"/>
      <c r="FC116" s="53"/>
      <c r="FD116" s="53"/>
      <c r="FE116" s="53"/>
      <c r="FF116" s="53"/>
      <c r="FG116" s="53"/>
      <c r="FH116" s="68"/>
      <c r="FI116" s="57"/>
      <c r="FJ116" s="27"/>
      <c r="FK116" s="53"/>
      <c r="FL116" s="53"/>
      <c r="FM116" s="53"/>
      <c r="FN116" s="914" t="s">
        <v>53</v>
      </c>
      <c r="FO116" s="914"/>
      <c r="FP116" s="914"/>
      <c r="FQ116" s="914"/>
      <c r="FR116" s="914"/>
      <c r="FS116" s="915"/>
      <c r="FT116" s="57"/>
      <c r="FU116" s="27"/>
      <c r="FV116" s="53"/>
      <c r="FW116" s="53"/>
      <c r="FX116" s="53"/>
      <c r="FY116" s="914" t="s">
        <v>53</v>
      </c>
      <c r="FZ116" s="914"/>
      <c r="GA116" s="914"/>
      <c r="GB116" s="914"/>
      <c r="GC116" s="914"/>
      <c r="GD116" s="915"/>
      <c r="GE116" s="57"/>
      <c r="GF116" s="27"/>
      <c r="GG116" s="53"/>
      <c r="GH116" s="53"/>
      <c r="GI116" s="53"/>
      <c r="GJ116" s="914" t="s">
        <v>53</v>
      </c>
      <c r="GK116" s="914"/>
      <c r="GL116" s="914"/>
      <c r="GM116" s="914"/>
      <c r="GN116" s="914"/>
      <c r="GO116" s="915"/>
      <c r="GP116" s="57"/>
      <c r="GQ116" s="27"/>
      <c r="GR116" s="53"/>
      <c r="GS116" s="53"/>
      <c r="GT116" s="53"/>
      <c r="GU116" s="53"/>
      <c r="GV116" s="53"/>
      <c r="GW116" s="53"/>
      <c r="GX116" s="53"/>
      <c r="GY116" s="53"/>
      <c r="GZ116" s="68"/>
      <c r="HA116" s="57"/>
      <c r="HB116" s="27"/>
      <c r="HC116" s="53"/>
      <c r="HD116" s="53"/>
      <c r="HE116" s="53"/>
      <c r="HF116" s="53"/>
      <c r="HG116" s="53"/>
      <c r="HH116" s="53"/>
      <c r="HI116" s="53"/>
      <c r="HJ116" s="53"/>
      <c r="HK116" s="68"/>
      <c r="HL116" s="57"/>
      <c r="HM116" s="27"/>
      <c r="HN116" s="53"/>
      <c r="HO116" s="53"/>
      <c r="HP116" s="53"/>
      <c r="HQ116" s="53"/>
      <c r="HR116" s="53"/>
      <c r="HS116" s="53"/>
      <c r="HT116" s="53"/>
      <c r="HU116" s="53"/>
      <c r="HV116" s="68"/>
      <c r="HW116" s="57"/>
      <c r="HX116" s="27"/>
      <c r="HY116" s="53"/>
      <c r="HZ116" s="53"/>
      <c r="IA116" s="53"/>
      <c r="IB116" s="53"/>
      <c r="IC116" s="53"/>
      <c r="ID116" s="53"/>
      <c r="IE116" s="53"/>
      <c r="IF116" s="53"/>
      <c r="IG116" s="68"/>
      <c r="IH116" s="57"/>
      <c r="II116" s="27"/>
      <c r="IJ116" s="53"/>
      <c r="IK116" s="53"/>
      <c r="IL116" s="53"/>
      <c r="IM116" s="53"/>
      <c r="IN116" s="53"/>
      <c r="IO116" s="53"/>
      <c r="IP116" s="53"/>
      <c r="IQ116" s="53"/>
      <c r="IR116" s="68"/>
      <c r="IS116" s="55"/>
      <c r="IT116" s="55"/>
      <c r="IU116" s="55"/>
      <c r="IV116" s="68"/>
      <c r="IW116" s="47"/>
      <c r="IX116" s="728"/>
      <c r="IY116" s="731"/>
      <c r="IZ116" s="22"/>
      <c r="JA116" s="22"/>
      <c r="JB116" s="22"/>
      <c r="JC116" s="22"/>
      <c r="JD116" s="22"/>
      <c r="JE116" s="22"/>
      <c r="JF116" s="22"/>
      <c r="JG116" s="22"/>
      <c r="JH116" s="21"/>
      <c r="JI116" s="22"/>
      <c r="JJ116" s="22"/>
      <c r="JK116" s="22"/>
      <c r="JL116" s="22"/>
      <c r="JM116" s="22"/>
      <c r="JN116" s="22"/>
      <c r="JO116" s="22"/>
      <c r="JP116" s="22"/>
      <c r="JQ116" s="22"/>
      <c r="JR116" s="22"/>
      <c r="JS116" s="22"/>
      <c r="JT116" s="22"/>
      <c r="JU116" s="22"/>
      <c r="JV116" s="22"/>
      <c r="JW116" s="22"/>
      <c r="JX116" s="22"/>
      <c r="JY116" s="22"/>
      <c r="JZ116" s="22"/>
      <c r="KA116" s="22"/>
      <c r="KB116" s="22"/>
      <c r="KC116" s="22"/>
      <c r="KD116" s="22"/>
      <c r="KE116" s="22"/>
      <c r="KF116" s="22"/>
      <c r="KG116" s="22"/>
      <c r="KH116" s="22"/>
      <c r="KI116" s="22"/>
      <c r="KJ116" s="22"/>
      <c r="KK116" s="22"/>
      <c r="KL116" s="22"/>
      <c r="KM116" s="22"/>
      <c r="KN116" s="22"/>
      <c r="KO116" s="22"/>
      <c r="KP116" s="22"/>
      <c r="KQ116" s="22"/>
      <c r="KR116" s="22"/>
      <c r="KS116" s="22"/>
      <c r="KT116" s="22"/>
      <c r="KU116" s="22"/>
      <c r="KV116" s="22"/>
      <c r="KW116" s="22"/>
      <c r="KX116" s="22"/>
      <c r="KY116" s="22"/>
      <c r="KZ116" s="22"/>
      <c r="LA116" s="22"/>
      <c r="LB116" s="22"/>
      <c r="LC116" s="22"/>
      <c r="LD116" s="22"/>
      <c r="LE116" s="22"/>
      <c r="LF116" s="22"/>
      <c r="LG116" s="22"/>
      <c r="LH116" s="22"/>
      <c r="LI116" s="22"/>
      <c r="LJ116" s="23"/>
    </row>
    <row r="117" spans="2:322" ht="3.65" customHeight="1">
      <c r="B117" s="21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3"/>
      <c r="AP117" s="22"/>
      <c r="AQ117" s="22"/>
      <c r="AR117" s="22"/>
      <c r="AS117" s="22"/>
      <c r="AT117" s="22"/>
      <c r="AU117" s="22"/>
      <c r="AV117" s="22"/>
      <c r="AW117" s="22"/>
      <c r="AX117" s="727"/>
      <c r="AY117" s="728"/>
      <c r="AZ117" s="47"/>
      <c r="BA117" s="333"/>
      <c r="BE117" s="847"/>
      <c r="BF117" s="848"/>
      <c r="BG117" s="848"/>
      <c r="BH117" s="848"/>
      <c r="BI117" s="848"/>
      <c r="BJ117" s="848"/>
      <c r="BK117" s="848"/>
      <c r="BL117" s="848"/>
      <c r="BM117" s="848"/>
      <c r="BN117" s="848"/>
      <c r="BO117" s="848"/>
      <c r="BP117" s="848"/>
      <c r="BQ117" s="848"/>
      <c r="BR117" s="848"/>
      <c r="BS117" s="849"/>
      <c r="BT117" s="854"/>
      <c r="BU117" s="855"/>
      <c r="BV117" s="855"/>
      <c r="BW117" s="855"/>
      <c r="BX117" s="855"/>
      <c r="BY117" s="855"/>
      <c r="BZ117" s="855"/>
      <c r="CA117" s="855"/>
      <c r="CB117" s="855"/>
      <c r="CC117" s="855"/>
      <c r="CD117" s="860"/>
      <c r="CE117" s="860"/>
      <c r="CF117" s="860"/>
      <c r="CG117" s="860"/>
      <c r="CH117" s="860"/>
      <c r="CI117" s="861"/>
      <c r="CJ117" s="111"/>
      <c r="CK117" s="112"/>
      <c r="CL117" s="107"/>
      <c r="CM117" s="107"/>
      <c r="CN117" s="107"/>
      <c r="CO117" s="107"/>
      <c r="CP117" s="107"/>
      <c r="CQ117" s="107"/>
      <c r="CR117" s="107"/>
      <c r="CS117" s="107"/>
      <c r="CT117" s="72"/>
      <c r="CU117" s="111"/>
      <c r="CV117" s="112"/>
      <c r="CW117" s="107"/>
      <c r="CX117" s="107"/>
      <c r="CY117" s="107"/>
      <c r="CZ117" s="107"/>
      <c r="DA117" s="107"/>
      <c r="DB117" s="107"/>
      <c r="DC117" s="107"/>
      <c r="DD117" s="107"/>
      <c r="DE117" s="72"/>
      <c r="DF117" s="111"/>
      <c r="DG117" s="112"/>
      <c r="DH117" s="107"/>
      <c r="DI117" s="107"/>
      <c r="DJ117" s="107"/>
      <c r="DK117" s="107"/>
      <c r="DL117" s="107"/>
      <c r="DM117" s="107"/>
      <c r="DN117" s="107"/>
      <c r="DO117" s="107"/>
      <c r="DP117" s="72"/>
      <c r="DQ117" s="111"/>
      <c r="DR117" s="112"/>
      <c r="DS117" s="107"/>
      <c r="DT117" s="107"/>
      <c r="DU117" s="107"/>
      <c r="DV117" s="107"/>
      <c r="DW117" s="107"/>
      <c r="DX117" s="107"/>
      <c r="DY117" s="107"/>
      <c r="DZ117" s="107"/>
      <c r="EA117" s="72"/>
      <c r="EB117" s="111"/>
      <c r="EC117" s="112"/>
      <c r="ED117" s="107"/>
      <c r="EE117" s="107"/>
      <c r="EF117" s="107"/>
      <c r="EG117" s="107"/>
      <c r="EH117" s="107"/>
      <c r="EI117" s="107"/>
      <c r="EJ117" s="107"/>
      <c r="EK117" s="107"/>
      <c r="EL117" s="72"/>
      <c r="EM117" s="111"/>
      <c r="EN117" s="112"/>
      <c r="EO117" s="107"/>
      <c r="EP117" s="107"/>
      <c r="EQ117" s="107"/>
      <c r="ER117" s="107"/>
      <c r="ES117" s="107"/>
      <c r="ET117" s="107"/>
      <c r="EU117" s="107"/>
      <c r="EV117" s="107"/>
      <c r="EW117" s="72"/>
      <c r="EX117" s="111"/>
      <c r="EY117" s="112"/>
      <c r="EZ117" s="107"/>
      <c r="FA117" s="107"/>
      <c r="FB117" s="107"/>
      <c r="FC117" s="107"/>
      <c r="FD117" s="107"/>
      <c r="FE117" s="107"/>
      <c r="FF117" s="107"/>
      <c r="FG117" s="107"/>
      <c r="FH117" s="72"/>
      <c r="FI117" s="111"/>
      <c r="FJ117" s="112"/>
      <c r="FK117" s="107"/>
      <c r="FL117" s="107"/>
      <c r="FM117" s="107"/>
      <c r="FN117" s="916"/>
      <c r="FO117" s="916"/>
      <c r="FP117" s="916"/>
      <c r="FQ117" s="916"/>
      <c r="FR117" s="916"/>
      <c r="FS117" s="917"/>
      <c r="FT117" s="111"/>
      <c r="FU117" s="112"/>
      <c r="FV117" s="107"/>
      <c r="FW117" s="107"/>
      <c r="FX117" s="107"/>
      <c r="FY117" s="916"/>
      <c r="FZ117" s="916"/>
      <c r="GA117" s="916"/>
      <c r="GB117" s="916"/>
      <c r="GC117" s="916"/>
      <c r="GD117" s="917"/>
      <c r="GE117" s="111"/>
      <c r="GF117" s="112"/>
      <c r="GG117" s="107"/>
      <c r="GH117" s="107"/>
      <c r="GI117" s="107"/>
      <c r="GJ117" s="916"/>
      <c r="GK117" s="916"/>
      <c r="GL117" s="916"/>
      <c r="GM117" s="916"/>
      <c r="GN117" s="916"/>
      <c r="GO117" s="917"/>
      <c r="GP117" s="111"/>
      <c r="GQ117" s="112"/>
      <c r="GR117" s="107"/>
      <c r="GS117" s="107"/>
      <c r="GT117" s="107"/>
      <c r="GU117" s="107"/>
      <c r="GV117" s="107"/>
      <c r="GW117" s="107"/>
      <c r="GX117" s="107"/>
      <c r="GY117" s="107"/>
      <c r="GZ117" s="72"/>
      <c r="HA117" s="111"/>
      <c r="HB117" s="112"/>
      <c r="HC117" s="107"/>
      <c r="HD117" s="107"/>
      <c r="HE117" s="107"/>
      <c r="HF117" s="107"/>
      <c r="HG117" s="107"/>
      <c r="HH117" s="107"/>
      <c r="HI117" s="107"/>
      <c r="HJ117" s="107"/>
      <c r="HK117" s="72"/>
      <c r="HL117" s="111"/>
      <c r="HM117" s="112"/>
      <c r="HN117" s="107"/>
      <c r="HO117" s="107"/>
      <c r="HP117" s="107"/>
      <c r="HQ117" s="107"/>
      <c r="HR117" s="107"/>
      <c r="HS117" s="107"/>
      <c r="HT117" s="107"/>
      <c r="HU117" s="107"/>
      <c r="HV117" s="72"/>
      <c r="HW117" s="111"/>
      <c r="HX117" s="112"/>
      <c r="HY117" s="107"/>
      <c r="HZ117" s="107"/>
      <c r="IA117" s="107"/>
      <c r="IB117" s="107"/>
      <c r="IC117" s="107"/>
      <c r="ID117" s="107"/>
      <c r="IE117" s="107"/>
      <c r="IF117" s="107"/>
      <c r="IG117" s="72"/>
      <c r="IH117" s="111"/>
      <c r="II117" s="112"/>
      <c r="IJ117" s="107"/>
      <c r="IK117" s="107"/>
      <c r="IL117" s="107"/>
      <c r="IM117" s="107"/>
      <c r="IN117" s="107"/>
      <c r="IO117" s="107"/>
      <c r="IP117" s="107"/>
      <c r="IQ117" s="107"/>
      <c r="IR117" s="72"/>
      <c r="IS117" s="55"/>
      <c r="IT117" s="55"/>
      <c r="IU117" s="55"/>
      <c r="IV117" s="68"/>
      <c r="IW117" s="47"/>
      <c r="IX117" s="728"/>
      <c r="IY117" s="731"/>
      <c r="IZ117" s="22"/>
      <c r="JA117" s="22"/>
      <c r="JB117" s="22"/>
      <c r="JC117" s="22"/>
      <c r="JD117" s="22"/>
      <c r="JE117" s="22"/>
      <c r="JF117" s="22"/>
      <c r="JG117" s="22"/>
      <c r="JH117" s="21"/>
      <c r="JI117" s="22"/>
      <c r="JJ117" s="22"/>
      <c r="JK117" s="22"/>
      <c r="JL117" s="22"/>
      <c r="JM117" s="22"/>
      <c r="JN117" s="22"/>
      <c r="JO117" s="22"/>
      <c r="JP117" s="22"/>
      <c r="JQ117" s="22"/>
      <c r="JR117" s="22"/>
      <c r="JS117" s="22"/>
      <c r="JT117" s="22"/>
      <c r="JU117" s="22"/>
      <c r="JV117" s="22"/>
      <c r="JW117" s="22"/>
      <c r="JX117" s="22"/>
      <c r="JY117" s="22"/>
      <c r="JZ117" s="22"/>
      <c r="KA117" s="22"/>
      <c r="KB117" s="22"/>
      <c r="KC117" s="22"/>
      <c r="KD117" s="22"/>
      <c r="KE117" s="22"/>
      <c r="KF117" s="22"/>
      <c r="KG117" s="22"/>
      <c r="KH117" s="22"/>
      <c r="KI117" s="22"/>
      <c r="KJ117" s="22"/>
      <c r="KK117" s="22"/>
      <c r="KL117" s="22"/>
      <c r="KM117" s="22"/>
      <c r="KN117" s="22"/>
      <c r="KO117" s="22"/>
      <c r="KP117" s="22"/>
      <c r="KQ117" s="22"/>
      <c r="KR117" s="22"/>
      <c r="KS117" s="22"/>
      <c r="KT117" s="22"/>
      <c r="KU117" s="22"/>
      <c r="KV117" s="22"/>
      <c r="KW117" s="22"/>
      <c r="KX117" s="22"/>
      <c r="KY117" s="22"/>
      <c r="KZ117" s="22"/>
      <c r="LA117" s="22"/>
      <c r="LB117" s="22"/>
      <c r="LC117" s="22"/>
      <c r="LD117" s="22"/>
      <c r="LE117" s="22"/>
      <c r="LF117" s="22"/>
      <c r="LG117" s="22"/>
      <c r="LH117" s="22"/>
      <c r="LI117" s="22"/>
      <c r="LJ117" s="23"/>
    </row>
    <row r="118" spans="2:322" ht="3.65" customHeight="1">
      <c r="B118" s="21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3"/>
      <c r="AP118" s="22"/>
      <c r="AQ118" s="22"/>
      <c r="AR118" s="22"/>
      <c r="AS118" s="22"/>
      <c r="AT118" s="22"/>
      <c r="AU118" s="22"/>
      <c r="AV118" s="22"/>
      <c r="AW118" s="22"/>
      <c r="AX118" s="727"/>
      <c r="AY118" s="728"/>
      <c r="AZ118" s="47"/>
      <c r="BA118" s="333"/>
      <c r="BE118" s="880" t="s">
        <v>56</v>
      </c>
      <c r="BF118" s="881"/>
      <c r="BG118" s="881"/>
      <c r="BH118" s="881"/>
      <c r="BI118" s="881"/>
      <c r="BJ118" s="881"/>
      <c r="BK118" s="982" t="s">
        <v>60</v>
      </c>
      <c r="BL118" s="982"/>
      <c r="BM118" s="982"/>
      <c r="BN118" s="982"/>
      <c r="BO118" s="982"/>
      <c r="BP118" s="982"/>
      <c r="BQ118" s="982"/>
      <c r="BR118" s="982"/>
      <c r="BS118" s="982"/>
      <c r="BT118" s="985" t="s">
        <v>55</v>
      </c>
      <c r="BU118" s="985"/>
      <c r="BV118" s="985"/>
      <c r="BW118" s="985"/>
      <c r="BX118" s="986"/>
      <c r="BY118" s="939"/>
      <c r="BZ118" s="939"/>
      <c r="CA118" s="939"/>
      <c r="CB118" s="939"/>
      <c r="CC118" s="939"/>
      <c r="CD118" s="939"/>
      <c r="CE118" s="939"/>
      <c r="CF118" s="939"/>
      <c r="CG118" s="939"/>
      <c r="CH118" s="939"/>
      <c r="CI118" s="940"/>
      <c r="CJ118" s="871" t="str">
        <f>IFERROR(VLOOKUP(CJ91,BD!$B:$D,3,FALSE),"-")</f>
        <v>1014501</v>
      </c>
      <c r="CK118" s="872"/>
      <c r="CL118" s="872"/>
      <c r="CM118" s="872"/>
      <c r="CN118" s="872"/>
      <c r="CO118" s="872"/>
      <c r="CP118" s="872"/>
      <c r="CQ118" s="872"/>
      <c r="CR118" s="872"/>
      <c r="CS118" s="872"/>
      <c r="CT118" s="873"/>
      <c r="CU118" s="871" t="str">
        <f>IFERROR(VLOOKUP(CU91,BD!$B:$D,3,FALSE),"-")</f>
        <v>1014502</v>
      </c>
      <c r="CV118" s="872"/>
      <c r="CW118" s="872"/>
      <c r="CX118" s="872"/>
      <c r="CY118" s="872"/>
      <c r="CZ118" s="872"/>
      <c r="DA118" s="872"/>
      <c r="DB118" s="872"/>
      <c r="DC118" s="872"/>
      <c r="DD118" s="872"/>
      <c r="DE118" s="873"/>
      <c r="DF118" s="871" t="s">
        <v>162</v>
      </c>
      <c r="DG118" s="872"/>
      <c r="DH118" s="872"/>
      <c r="DI118" s="872"/>
      <c r="DJ118" s="872"/>
      <c r="DK118" s="872"/>
      <c r="DL118" s="872"/>
      <c r="DM118" s="872"/>
      <c r="DN118" s="872"/>
      <c r="DO118" s="872"/>
      <c r="DP118" s="873"/>
      <c r="DQ118" s="958" t="b">
        <v>0</v>
      </c>
      <c r="DR118" s="959"/>
      <c r="DS118" s="939" t="s">
        <v>950</v>
      </c>
      <c r="DT118" s="939"/>
      <c r="DU118" s="939"/>
      <c r="DV118" s="939"/>
      <c r="DW118" s="939"/>
      <c r="DX118" s="939"/>
      <c r="DY118" s="939"/>
      <c r="DZ118" s="959" t="b">
        <v>0</v>
      </c>
      <c r="EA118" s="963"/>
      <c r="EB118" s="871" t="str">
        <f>IFERROR(VLOOKUP(EB91,BD!$B:$D,3,FALSE),"-")</f>
        <v>1012001</v>
      </c>
      <c r="EC118" s="872"/>
      <c r="ED118" s="872"/>
      <c r="EE118" s="872"/>
      <c r="EF118" s="872"/>
      <c r="EG118" s="872"/>
      <c r="EH118" s="872"/>
      <c r="EI118" s="872"/>
      <c r="EJ118" s="872"/>
      <c r="EK118" s="872"/>
      <c r="EL118" s="873"/>
      <c r="EM118" s="871" t="str">
        <f>IFERROR(VLOOKUP(ES92,BD!$B:$D,3,FALSE),"-")</f>
        <v>1015000</v>
      </c>
      <c r="EN118" s="872"/>
      <c r="EO118" s="872"/>
      <c r="EP118" s="872"/>
      <c r="EQ118" s="872"/>
      <c r="ER118" s="872"/>
      <c r="ES118" s="872"/>
      <c r="ET118" s="872"/>
      <c r="EU118" s="872"/>
      <c r="EV118" s="872"/>
      <c r="EW118" s="873"/>
      <c r="EX118" s="871" t="str">
        <f>IFERROR(VLOOKUP(FD92,BD!$B:$D,3,FALSE),"-")</f>
        <v>1015014</v>
      </c>
      <c r="EY118" s="872"/>
      <c r="EZ118" s="872"/>
      <c r="FA118" s="872"/>
      <c r="FB118" s="872"/>
      <c r="FC118" s="872"/>
      <c r="FD118" s="872"/>
      <c r="FE118" s="872"/>
      <c r="FF118" s="872"/>
      <c r="FG118" s="872"/>
      <c r="FH118" s="873"/>
      <c r="FI118" s="871"/>
      <c r="FJ118" s="872"/>
      <c r="FK118" s="872"/>
      <c r="FL118" s="872"/>
      <c r="FM118" s="872"/>
      <c r="FN118" s="872"/>
      <c r="FO118" s="872"/>
      <c r="FP118" s="872"/>
      <c r="FQ118" s="872"/>
      <c r="FR118" s="872"/>
      <c r="FS118" s="873"/>
      <c r="FT118" s="871"/>
      <c r="FU118" s="872"/>
      <c r="FV118" s="872"/>
      <c r="FW118" s="872"/>
      <c r="FX118" s="872"/>
      <c r="FY118" s="872"/>
      <c r="FZ118" s="872"/>
      <c r="GA118" s="872"/>
      <c r="GB118" s="872"/>
      <c r="GC118" s="872"/>
      <c r="GD118" s="873"/>
      <c r="GE118" s="871"/>
      <c r="GF118" s="872"/>
      <c r="GG118" s="872"/>
      <c r="GH118" s="872"/>
      <c r="GI118" s="872"/>
      <c r="GJ118" s="872"/>
      <c r="GK118" s="872"/>
      <c r="GL118" s="872"/>
      <c r="GM118" s="872"/>
      <c r="GN118" s="872"/>
      <c r="GO118" s="873"/>
      <c r="GP118" s="871"/>
      <c r="GQ118" s="872"/>
      <c r="GR118" s="872"/>
      <c r="GS118" s="872"/>
      <c r="GT118" s="872"/>
      <c r="GU118" s="872"/>
      <c r="GV118" s="872"/>
      <c r="GW118" s="872"/>
      <c r="GX118" s="872"/>
      <c r="GY118" s="872"/>
      <c r="GZ118" s="873"/>
      <c r="HA118" s="871"/>
      <c r="HB118" s="872"/>
      <c r="HC118" s="872"/>
      <c r="HD118" s="872"/>
      <c r="HE118" s="872"/>
      <c r="HF118" s="872"/>
      <c r="HG118" s="872"/>
      <c r="HH118" s="872"/>
      <c r="HI118" s="872"/>
      <c r="HJ118" s="872"/>
      <c r="HK118" s="873"/>
      <c r="HL118" s="871"/>
      <c r="HM118" s="872"/>
      <c r="HN118" s="872"/>
      <c r="HO118" s="872"/>
      <c r="HP118" s="872"/>
      <c r="HQ118" s="872"/>
      <c r="HR118" s="872"/>
      <c r="HS118" s="872"/>
      <c r="HT118" s="872"/>
      <c r="HU118" s="872"/>
      <c r="HV118" s="873"/>
      <c r="HW118" s="871"/>
      <c r="HX118" s="872"/>
      <c r="HY118" s="872"/>
      <c r="HZ118" s="872"/>
      <c r="IA118" s="872"/>
      <c r="IB118" s="872"/>
      <c r="IC118" s="872"/>
      <c r="ID118" s="872"/>
      <c r="IE118" s="872"/>
      <c r="IF118" s="872"/>
      <c r="IG118" s="873"/>
      <c r="IH118" s="955"/>
      <c r="II118" s="939"/>
      <c r="IJ118" s="939"/>
      <c r="IK118" s="939"/>
      <c r="IL118" s="939"/>
      <c r="IM118" s="939"/>
      <c r="IN118" s="939"/>
      <c r="IO118" s="939"/>
      <c r="IP118" s="939"/>
      <c r="IQ118" s="939"/>
      <c r="IR118" s="940"/>
      <c r="IS118" s="55"/>
      <c r="IT118" s="55"/>
      <c r="IU118" s="55"/>
      <c r="IV118" s="68"/>
      <c r="IW118" s="47"/>
      <c r="IX118" s="728"/>
      <c r="IY118" s="731"/>
      <c r="IZ118" s="22"/>
      <c r="JA118" s="22"/>
      <c r="JB118" s="22"/>
      <c r="JC118" s="22"/>
      <c r="JD118" s="22"/>
      <c r="JE118" s="22"/>
      <c r="JF118" s="22"/>
      <c r="JG118" s="22"/>
      <c r="JH118" s="21"/>
      <c r="JI118" s="22"/>
      <c r="JJ118" s="22"/>
      <c r="JK118" s="22"/>
      <c r="JL118" s="22"/>
      <c r="JM118" s="22"/>
      <c r="JN118" s="22"/>
      <c r="JO118" s="22"/>
      <c r="JP118" s="22"/>
      <c r="JQ118" s="22"/>
      <c r="JR118" s="22"/>
      <c r="JS118" s="22"/>
      <c r="JT118" s="22"/>
      <c r="JU118" s="22"/>
      <c r="JV118" s="22"/>
      <c r="JW118" s="22"/>
      <c r="JX118" s="22"/>
      <c r="JY118" s="22"/>
      <c r="JZ118" s="22"/>
      <c r="KA118" s="22"/>
      <c r="KB118" s="22"/>
      <c r="KC118" s="22"/>
      <c r="KD118" s="22"/>
      <c r="KE118" s="22"/>
      <c r="KF118" s="22"/>
      <c r="KG118" s="22"/>
      <c r="KH118" s="22"/>
      <c r="KI118" s="22"/>
      <c r="KJ118" s="22"/>
      <c r="KK118" s="22"/>
      <c r="KL118" s="22"/>
      <c r="KM118" s="22"/>
      <c r="KN118" s="22"/>
      <c r="KO118" s="22"/>
      <c r="KP118" s="22"/>
      <c r="KQ118" s="22"/>
      <c r="KR118" s="22"/>
      <c r="KS118" s="22"/>
      <c r="KT118" s="22"/>
      <c r="KU118" s="22"/>
      <c r="KV118" s="22"/>
      <c r="KW118" s="22"/>
      <c r="KX118" s="22"/>
      <c r="KY118" s="22"/>
      <c r="KZ118" s="22"/>
      <c r="LA118" s="22"/>
      <c r="LB118" s="22"/>
      <c r="LC118" s="22"/>
      <c r="LD118" s="22"/>
      <c r="LE118" s="22"/>
      <c r="LF118" s="22"/>
      <c r="LG118" s="22"/>
      <c r="LH118" s="22"/>
      <c r="LI118" s="22"/>
      <c r="LJ118" s="23"/>
    </row>
    <row r="119" spans="2:322" ht="3.65" customHeight="1">
      <c r="B119" s="21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3"/>
      <c r="AP119" s="22"/>
      <c r="AQ119" s="22"/>
      <c r="AR119" s="22"/>
      <c r="AS119" s="22"/>
      <c r="AT119" s="22"/>
      <c r="AU119" s="22"/>
      <c r="AV119" s="22"/>
      <c r="AW119" s="22"/>
      <c r="AX119" s="727"/>
      <c r="AY119" s="728"/>
      <c r="AZ119" s="47"/>
      <c r="BA119" s="333"/>
      <c r="BE119" s="882"/>
      <c r="BF119" s="883"/>
      <c r="BG119" s="883"/>
      <c r="BH119" s="883"/>
      <c r="BI119" s="883"/>
      <c r="BJ119" s="883"/>
      <c r="BK119" s="983"/>
      <c r="BL119" s="983"/>
      <c r="BM119" s="983"/>
      <c r="BN119" s="983"/>
      <c r="BO119" s="983"/>
      <c r="BP119" s="983"/>
      <c r="BQ119" s="983"/>
      <c r="BR119" s="983"/>
      <c r="BS119" s="983"/>
      <c r="BT119" s="987"/>
      <c r="BU119" s="987"/>
      <c r="BV119" s="987"/>
      <c r="BW119" s="987"/>
      <c r="BX119" s="988"/>
      <c r="BY119" s="941"/>
      <c r="BZ119" s="941"/>
      <c r="CA119" s="941"/>
      <c r="CB119" s="941"/>
      <c r="CC119" s="941"/>
      <c r="CD119" s="941"/>
      <c r="CE119" s="941"/>
      <c r="CF119" s="941"/>
      <c r="CG119" s="941"/>
      <c r="CH119" s="941"/>
      <c r="CI119" s="942"/>
      <c r="CJ119" s="874"/>
      <c r="CK119" s="875"/>
      <c r="CL119" s="875"/>
      <c r="CM119" s="875"/>
      <c r="CN119" s="875"/>
      <c r="CO119" s="875"/>
      <c r="CP119" s="875"/>
      <c r="CQ119" s="875"/>
      <c r="CR119" s="875"/>
      <c r="CS119" s="875"/>
      <c r="CT119" s="876"/>
      <c r="CU119" s="874"/>
      <c r="CV119" s="875"/>
      <c r="CW119" s="875"/>
      <c r="CX119" s="875"/>
      <c r="CY119" s="875"/>
      <c r="CZ119" s="875"/>
      <c r="DA119" s="875"/>
      <c r="DB119" s="875"/>
      <c r="DC119" s="875"/>
      <c r="DD119" s="875"/>
      <c r="DE119" s="876"/>
      <c r="DF119" s="874"/>
      <c r="DG119" s="875"/>
      <c r="DH119" s="875"/>
      <c r="DI119" s="875"/>
      <c r="DJ119" s="875"/>
      <c r="DK119" s="875"/>
      <c r="DL119" s="875"/>
      <c r="DM119" s="875"/>
      <c r="DN119" s="875"/>
      <c r="DO119" s="875"/>
      <c r="DP119" s="876"/>
      <c r="DQ119" s="960"/>
      <c r="DR119" s="952"/>
      <c r="DS119" s="941"/>
      <c r="DT119" s="941"/>
      <c r="DU119" s="941"/>
      <c r="DV119" s="941"/>
      <c r="DW119" s="941"/>
      <c r="DX119" s="941"/>
      <c r="DY119" s="941"/>
      <c r="DZ119" s="952"/>
      <c r="EA119" s="953"/>
      <c r="EB119" s="874"/>
      <c r="EC119" s="875"/>
      <c r="ED119" s="875"/>
      <c r="EE119" s="875"/>
      <c r="EF119" s="875"/>
      <c r="EG119" s="875"/>
      <c r="EH119" s="875"/>
      <c r="EI119" s="875"/>
      <c r="EJ119" s="875"/>
      <c r="EK119" s="875"/>
      <c r="EL119" s="876"/>
      <c r="EM119" s="874"/>
      <c r="EN119" s="875"/>
      <c r="EO119" s="875"/>
      <c r="EP119" s="875"/>
      <c r="EQ119" s="875"/>
      <c r="ER119" s="875"/>
      <c r="ES119" s="875"/>
      <c r="ET119" s="875"/>
      <c r="EU119" s="875"/>
      <c r="EV119" s="875"/>
      <c r="EW119" s="876"/>
      <c r="EX119" s="874"/>
      <c r="EY119" s="875"/>
      <c r="EZ119" s="875"/>
      <c r="FA119" s="875"/>
      <c r="FB119" s="875"/>
      <c r="FC119" s="875"/>
      <c r="FD119" s="875"/>
      <c r="FE119" s="875"/>
      <c r="FF119" s="875"/>
      <c r="FG119" s="875"/>
      <c r="FH119" s="876"/>
      <c r="FI119" s="874"/>
      <c r="FJ119" s="875"/>
      <c r="FK119" s="875"/>
      <c r="FL119" s="875"/>
      <c r="FM119" s="875"/>
      <c r="FN119" s="875"/>
      <c r="FO119" s="875"/>
      <c r="FP119" s="875"/>
      <c r="FQ119" s="875"/>
      <c r="FR119" s="875"/>
      <c r="FS119" s="876"/>
      <c r="FT119" s="874"/>
      <c r="FU119" s="875"/>
      <c r="FV119" s="875"/>
      <c r="FW119" s="875"/>
      <c r="FX119" s="875"/>
      <c r="FY119" s="875"/>
      <c r="FZ119" s="875"/>
      <c r="GA119" s="875"/>
      <c r="GB119" s="875"/>
      <c r="GC119" s="875"/>
      <c r="GD119" s="876"/>
      <c r="GE119" s="874"/>
      <c r="GF119" s="875"/>
      <c r="GG119" s="875"/>
      <c r="GH119" s="875"/>
      <c r="GI119" s="875"/>
      <c r="GJ119" s="875"/>
      <c r="GK119" s="875"/>
      <c r="GL119" s="875"/>
      <c r="GM119" s="875"/>
      <c r="GN119" s="875"/>
      <c r="GO119" s="876"/>
      <c r="GP119" s="874"/>
      <c r="GQ119" s="875"/>
      <c r="GR119" s="875"/>
      <c r="GS119" s="875"/>
      <c r="GT119" s="875"/>
      <c r="GU119" s="875"/>
      <c r="GV119" s="875"/>
      <c r="GW119" s="875"/>
      <c r="GX119" s="875"/>
      <c r="GY119" s="875"/>
      <c r="GZ119" s="876"/>
      <c r="HA119" s="874"/>
      <c r="HB119" s="875"/>
      <c r="HC119" s="875"/>
      <c r="HD119" s="875"/>
      <c r="HE119" s="875"/>
      <c r="HF119" s="875"/>
      <c r="HG119" s="875"/>
      <c r="HH119" s="875"/>
      <c r="HI119" s="875"/>
      <c r="HJ119" s="875"/>
      <c r="HK119" s="876"/>
      <c r="HL119" s="874"/>
      <c r="HM119" s="875"/>
      <c r="HN119" s="875"/>
      <c r="HO119" s="875"/>
      <c r="HP119" s="875"/>
      <c r="HQ119" s="875"/>
      <c r="HR119" s="875"/>
      <c r="HS119" s="875"/>
      <c r="HT119" s="875"/>
      <c r="HU119" s="875"/>
      <c r="HV119" s="876"/>
      <c r="HW119" s="874"/>
      <c r="HX119" s="875"/>
      <c r="HY119" s="875"/>
      <c r="HZ119" s="875"/>
      <c r="IA119" s="875"/>
      <c r="IB119" s="875"/>
      <c r="IC119" s="875"/>
      <c r="ID119" s="875"/>
      <c r="IE119" s="875"/>
      <c r="IF119" s="875"/>
      <c r="IG119" s="876"/>
      <c r="IH119" s="956"/>
      <c r="II119" s="941"/>
      <c r="IJ119" s="941"/>
      <c r="IK119" s="941"/>
      <c r="IL119" s="941"/>
      <c r="IM119" s="941"/>
      <c r="IN119" s="941"/>
      <c r="IO119" s="941"/>
      <c r="IP119" s="941"/>
      <c r="IQ119" s="941"/>
      <c r="IR119" s="942"/>
      <c r="IS119" s="55"/>
      <c r="IT119" s="55"/>
      <c r="IU119" s="55"/>
      <c r="IV119" s="68"/>
      <c r="IW119" s="47"/>
      <c r="IX119" s="728"/>
      <c r="IY119" s="731"/>
      <c r="IZ119" s="22"/>
      <c r="JA119" s="22"/>
      <c r="JB119" s="22"/>
      <c r="JC119" s="22"/>
      <c r="JD119" s="22"/>
      <c r="JE119" s="22"/>
      <c r="JF119" s="22"/>
      <c r="JG119" s="22"/>
      <c r="JH119" s="21"/>
      <c r="JI119" s="22"/>
      <c r="JJ119" s="22"/>
      <c r="JK119" s="22"/>
      <c r="JL119" s="22"/>
      <c r="JM119" s="22"/>
      <c r="JN119" s="22"/>
      <c r="JO119" s="22"/>
      <c r="JP119" s="22"/>
      <c r="JQ119" s="22"/>
      <c r="JR119" s="22"/>
      <c r="JS119" s="22"/>
      <c r="JT119" s="22"/>
      <c r="JU119" s="22"/>
      <c r="JV119" s="22"/>
      <c r="JW119" s="22"/>
      <c r="JX119" s="22"/>
      <c r="JY119" s="22"/>
      <c r="JZ119" s="22"/>
      <c r="KA119" s="22"/>
      <c r="KB119" s="22"/>
      <c r="KC119" s="22"/>
      <c r="KD119" s="22"/>
      <c r="KE119" s="22"/>
      <c r="KF119" s="22"/>
      <c r="KG119" s="22"/>
      <c r="KH119" s="22"/>
      <c r="KI119" s="22"/>
      <c r="KJ119" s="22"/>
      <c r="KK119" s="22"/>
      <c r="KL119" s="22"/>
      <c r="KM119" s="22"/>
      <c r="KN119" s="22"/>
      <c r="KO119" s="22"/>
      <c r="KP119" s="22"/>
      <c r="KQ119" s="22"/>
      <c r="KR119" s="22"/>
      <c r="KS119" s="22"/>
      <c r="KT119" s="22"/>
      <c r="KU119" s="22"/>
      <c r="KV119" s="22"/>
      <c r="KW119" s="22"/>
      <c r="KX119" s="22"/>
      <c r="KY119" s="22"/>
      <c r="KZ119" s="22"/>
      <c r="LA119" s="22"/>
      <c r="LB119" s="22"/>
      <c r="LC119" s="22"/>
      <c r="LD119" s="22"/>
      <c r="LE119" s="22"/>
      <c r="LF119" s="22"/>
      <c r="LG119" s="22"/>
      <c r="LH119" s="22"/>
      <c r="LI119" s="22"/>
      <c r="LJ119" s="23"/>
    </row>
    <row r="120" spans="2:322" ht="3.65" customHeight="1">
      <c r="B120" s="21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3"/>
      <c r="AP120" s="22"/>
      <c r="AQ120" s="22"/>
      <c r="AR120" s="22"/>
      <c r="AS120" s="22"/>
      <c r="AT120" s="22"/>
      <c r="AU120" s="22"/>
      <c r="AV120" s="22"/>
      <c r="AW120" s="22"/>
      <c r="AX120" s="727"/>
      <c r="AY120" s="728"/>
      <c r="AZ120" s="47"/>
      <c r="BA120" s="333"/>
      <c r="BE120" s="882"/>
      <c r="BF120" s="883"/>
      <c r="BG120" s="883"/>
      <c r="BH120" s="883"/>
      <c r="BI120" s="883"/>
      <c r="BJ120" s="883"/>
      <c r="BK120" s="983"/>
      <c r="BL120" s="983"/>
      <c r="BM120" s="983"/>
      <c r="BN120" s="983"/>
      <c r="BO120" s="983"/>
      <c r="BP120" s="983"/>
      <c r="BQ120" s="983"/>
      <c r="BR120" s="983"/>
      <c r="BS120" s="983"/>
      <c r="BT120" s="987"/>
      <c r="BU120" s="987"/>
      <c r="BV120" s="987"/>
      <c r="BW120" s="987"/>
      <c r="BX120" s="988"/>
      <c r="BY120" s="941"/>
      <c r="BZ120" s="941"/>
      <c r="CA120" s="941"/>
      <c r="CB120" s="941"/>
      <c r="CC120" s="941"/>
      <c r="CD120" s="941"/>
      <c r="CE120" s="941"/>
      <c r="CF120" s="941"/>
      <c r="CG120" s="941"/>
      <c r="CH120" s="941"/>
      <c r="CI120" s="942"/>
      <c r="CJ120" s="874"/>
      <c r="CK120" s="875"/>
      <c r="CL120" s="875"/>
      <c r="CM120" s="875"/>
      <c r="CN120" s="875"/>
      <c r="CO120" s="875"/>
      <c r="CP120" s="875"/>
      <c r="CQ120" s="875"/>
      <c r="CR120" s="875"/>
      <c r="CS120" s="875"/>
      <c r="CT120" s="876"/>
      <c r="CU120" s="874"/>
      <c r="CV120" s="875"/>
      <c r="CW120" s="875"/>
      <c r="CX120" s="875"/>
      <c r="CY120" s="875"/>
      <c r="CZ120" s="875"/>
      <c r="DA120" s="875"/>
      <c r="DB120" s="875"/>
      <c r="DC120" s="875"/>
      <c r="DD120" s="875"/>
      <c r="DE120" s="876"/>
      <c r="DF120" s="874"/>
      <c r="DG120" s="875"/>
      <c r="DH120" s="875"/>
      <c r="DI120" s="875"/>
      <c r="DJ120" s="875"/>
      <c r="DK120" s="875"/>
      <c r="DL120" s="875"/>
      <c r="DM120" s="875"/>
      <c r="DN120" s="875"/>
      <c r="DO120" s="875"/>
      <c r="DP120" s="876"/>
      <c r="DQ120" s="960"/>
      <c r="DR120" s="952"/>
      <c r="DS120" s="875" t="str">
        <f>IFERROR(VLOOKUP(DW92,BD!$B:$D,3,FALSE),"-")</f>
        <v>1012110</v>
      </c>
      <c r="DT120" s="875"/>
      <c r="DU120" s="875"/>
      <c r="DV120" s="875"/>
      <c r="DW120" s="875"/>
      <c r="DX120" s="875"/>
      <c r="DY120" s="875"/>
      <c r="DZ120" s="952" t="b">
        <v>0</v>
      </c>
      <c r="EA120" s="953"/>
      <c r="EB120" s="874"/>
      <c r="EC120" s="875"/>
      <c r="ED120" s="875"/>
      <c r="EE120" s="875"/>
      <c r="EF120" s="875"/>
      <c r="EG120" s="875"/>
      <c r="EH120" s="875"/>
      <c r="EI120" s="875"/>
      <c r="EJ120" s="875"/>
      <c r="EK120" s="875"/>
      <c r="EL120" s="876"/>
      <c r="EM120" s="874"/>
      <c r="EN120" s="875"/>
      <c r="EO120" s="875"/>
      <c r="EP120" s="875"/>
      <c r="EQ120" s="875"/>
      <c r="ER120" s="875"/>
      <c r="ES120" s="875"/>
      <c r="ET120" s="875"/>
      <c r="EU120" s="875"/>
      <c r="EV120" s="875"/>
      <c r="EW120" s="876"/>
      <c r="EX120" s="874"/>
      <c r="EY120" s="875"/>
      <c r="EZ120" s="875"/>
      <c r="FA120" s="875"/>
      <c r="FB120" s="875"/>
      <c r="FC120" s="875"/>
      <c r="FD120" s="875"/>
      <c r="FE120" s="875"/>
      <c r="FF120" s="875"/>
      <c r="FG120" s="875"/>
      <c r="FH120" s="876"/>
      <c r="FI120" s="874"/>
      <c r="FJ120" s="875"/>
      <c r="FK120" s="875"/>
      <c r="FL120" s="875"/>
      <c r="FM120" s="875"/>
      <c r="FN120" s="875"/>
      <c r="FO120" s="875"/>
      <c r="FP120" s="875"/>
      <c r="FQ120" s="875"/>
      <c r="FR120" s="875"/>
      <c r="FS120" s="876"/>
      <c r="FT120" s="874"/>
      <c r="FU120" s="875"/>
      <c r="FV120" s="875"/>
      <c r="FW120" s="875"/>
      <c r="FX120" s="875"/>
      <c r="FY120" s="875"/>
      <c r="FZ120" s="875"/>
      <c r="GA120" s="875"/>
      <c r="GB120" s="875"/>
      <c r="GC120" s="875"/>
      <c r="GD120" s="876"/>
      <c r="GE120" s="874"/>
      <c r="GF120" s="875"/>
      <c r="GG120" s="875"/>
      <c r="GH120" s="875"/>
      <c r="GI120" s="875"/>
      <c r="GJ120" s="875"/>
      <c r="GK120" s="875"/>
      <c r="GL120" s="875"/>
      <c r="GM120" s="875"/>
      <c r="GN120" s="875"/>
      <c r="GO120" s="876"/>
      <c r="GP120" s="874"/>
      <c r="GQ120" s="875"/>
      <c r="GR120" s="875"/>
      <c r="GS120" s="875"/>
      <c r="GT120" s="875"/>
      <c r="GU120" s="875"/>
      <c r="GV120" s="875"/>
      <c r="GW120" s="875"/>
      <c r="GX120" s="875"/>
      <c r="GY120" s="875"/>
      <c r="GZ120" s="876"/>
      <c r="HA120" s="874"/>
      <c r="HB120" s="875"/>
      <c r="HC120" s="875"/>
      <c r="HD120" s="875"/>
      <c r="HE120" s="875"/>
      <c r="HF120" s="875"/>
      <c r="HG120" s="875"/>
      <c r="HH120" s="875"/>
      <c r="HI120" s="875"/>
      <c r="HJ120" s="875"/>
      <c r="HK120" s="876"/>
      <c r="HL120" s="874"/>
      <c r="HM120" s="875"/>
      <c r="HN120" s="875"/>
      <c r="HO120" s="875"/>
      <c r="HP120" s="875"/>
      <c r="HQ120" s="875"/>
      <c r="HR120" s="875"/>
      <c r="HS120" s="875"/>
      <c r="HT120" s="875"/>
      <c r="HU120" s="875"/>
      <c r="HV120" s="876"/>
      <c r="HW120" s="874"/>
      <c r="HX120" s="875"/>
      <c r="HY120" s="875"/>
      <c r="HZ120" s="875"/>
      <c r="IA120" s="875"/>
      <c r="IB120" s="875"/>
      <c r="IC120" s="875"/>
      <c r="ID120" s="875"/>
      <c r="IE120" s="875"/>
      <c r="IF120" s="875"/>
      <c r="IG120" s="876"/>
      <c r="IH120" s="956"/>
      <c r="II120" s="941"/>
      <c r="IJ120" s="941"/>
      <c r="IK120" s="941"/>
      <c r="IL120" s="941"/>
      <c r="IM120" s="941"/>
      <c r="IN120" s="941"/>
      <c r="IO120" s="941"/>
      <c r="IP120" s="941"/>
      <c r="IQ120" s="941"/>
      <c r="IR120" s="942"/>
      <c r="IS120" s="55"/>
      <c r="IT120" s="55"/>
      <c r="IU120" s="55"/>
      <c r="IV120" s="68"/>
      <c r="IW120" s="47"/>
      <c r="IX120" s="728"/>
      <c r="IY120" s="731"/>
      <c r="IZ120" s="22"/>
      <c r="JA120" s="22"/>
      <c r="JB120" s="22"/>
      <c r="JC120" s="22"/>
      <c r="JD120" s="22"/>
      <c r="JE120" s="22"/>
      <c r="JF120" s="22"/>
      <c r="JG120" s="22"/>
      <c r="JH120" s="21"/>
      <c r="JI120" s="22"/>
      <c r="JJ120" s="22"/>
      <c r="JK120" s="22"/>
      <c r="JL120" s="22"/>
      <c r="JM120" s="22"/>
      <c r="JN120" s="22"/>
      <c r="JO120" s="22"/>
      <c r="JP120" s="22"/>
      <c r="JQ120" s="22"/>
      <c r="JR120" s="22"/>
      <c r="JS120" s="22"/>
      <c r="JT120" s="22"/>
      <c r="JU120" s="22"/>
      <c r="JV120" s="22"/>
      <c r="JW120" s="22"/>
      <c r="JX120" s="22"/>
      <c r="JY120" s="22"/>
      <c r="JZ120" s="22"/>
      <c r="KA120" s="22"/>
      <c r="KB120" s="22"/>
      <c r="KC120" s="22"/>
      <c r="KD120" s="22"/>
      <c r="KE120" s="22"/>
      <c r="KF120" s="22"/>
      <c r="KG120" s="22"/>
      <c r="KH120" s="22"/>
      <c r="KI120" s="22"/>
      <c r="KJ120" s="22"/>
      <c r="KK120" s="22"/>
      <c r="KL120" s="22"/>
      <c r="KM120" s="22"/>
      <c r="KN120" s="22"/>
      <c r="KO120" s="22"/>
      <c r="KP120" s="22"/>
      <c r="KQ120" s="22"/>
      <c r="KR120" s="22"/>
      <c r="KS120" s="22"/>
      <c r="KT120" s="22"/>
      <c r="KU120" s="22"/>
      <c r="KV120" s="22"/>
      <c r="KW120" s="22"/>
      <c r="KX120" s="22"/>
      <c r="KY120" s="22"/>
      <c r="KZ120" s="22"/>
      <c r="LA120" s="22"/>
      <c r="LB120" s="22"/>
      <c r="LC120" s="22"/>
      <c r="LD120" s="22"/>
      <c r="LE120" s="22"/>
      <c r="LF120" s="22"/>
      <c r="LG120" s="22"/>
      <c r="LH120" s="22"/>
      <c r="LI120" s="22"/>
      <c r="LJ120" s="23"/>
    </row>
    <row r="121" spans="2:322" ht="3.65" customHeight="1">
      <c r="B121" s="21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3"/>
      <c r="AP121" s="22"/>
      <c r="AQ121" s="22"/>
      <c r="AR121" s="22"/>
      <c r="AS121" s="22"/>
      <c r="AT121" s="22"/>
      <c r="AU121" s="22"/>
      <c r="AV121" s="22"/>
      <c r="AW121" s="22"/>
      <c r="AX121" s="729"/>
      <c r="AY121" s="730"/>
      <c r="AZ121" s="48"/>
      <c r="BA121" s="333"/>
      <c r="BE121" s="882"/>
      <c r="BF121" s="883"/>
      <c r="BG121" s="883"/>
      <c r="BH121" s="883"/>
      <c r="BI121" s="883"/>
      <c r="BJ121" s="883"/>
      <c r="BK121" s="983"/>
      <c r="BL121" s="983"/>
      <c r="BM121" s="983"/>
      <c r="BN121" s="983"/>
      <c r="BO121" s="983"/>
      <c r="BP121" s="983"/>
      <c r="BQ121" s="983"/>
      <c r="BR121" s="983"/>
      <c r="BS121" s="983"/>
      <c r="BT121" s="987"/>
      <c r="BU121" s="987"/>
      <c r="BV121" s="987"/>
      <c r="BW121" s="987"/>
      <c r="BX121" s="988"/>
      <c r="BY121" s="941"/>
      <c r="BZ121" s="941"/>
      <c r="CA121" s="941"/>
      <c r="CB121" s="941"/>
      <c r="CC121" s="941"/>
      <c r="CD121" s="941"/>
      <c r="CE121" s="941"/>
      <c r="CF121" s="941"/>
      <c r="CG121" s="941"/>
      <c r="CH121" s="941"/>
      <c r="CI121" s="942"/>
      <c r="CJ121" s="874"/>
      <c r="CK121" s="875"/>
      <c r="CL121" s="875"/>
      <c r="CM121" s="875"/>
      <c r="CN121" s="875"/>
      <c r="CO121" s="875"/>
      <c r="CP121" s="875"/>
      <c r="CQ121" s="875"/>
      <c r="CR121" s="875"/>
      <c r="CS121" s="875"/>
      <c r="CT121" s="876"/>
      <c r="CU121" s="874"/>
      <c r="CV121" s="875"/>
      <c r="CW121" s="875"/>
      <c r="CX121" s="875"/>
      <c r="CY121" s="875"/>
      <c r="CZ121" s="875"/>
      <c r="DA121" s="875"/>
      <c r="DB121" s="875"/>
      <c r="DC121" s="875"/>
      <c r="DD121" s="875"/>
      <c r="DE121" s="876"/>
      <c r="DF121" s="874"/>
      <c r="DG121" s="875"/>
      <c r="DH121" s="875"/>
      <c r="DI121" s="875"/>
      <c r="DJ121" s="875"/>
      <c r="DK121" s="875"/>
      <c r="DL121" s="875"/>
      <c r="DM121" s="875"/>
      <c r="DN121" s="875"/>
      <c r="DO121" s="875"/>
      <c r="DP121" s="876"/>
      <c r="DQ121" s="960"/>
      <c r="DR121" s="952"/>
      <c r="DS121" s="875"/>
      <c r="DT121" s="875"/>
      <c r="DU121" s="875"/>
      <c r="DV121" s="875"/>
      <c r="DW121" s="875"/>
      <c r="DX121" s="875"/>
      <c r="DY121" s="875"/>
      <c r="DZ121" s="952"/>
      <c r="EA121" s="953"/>
      <c r="EB121" s="874"/>
      <c r="EC121" s="875"/>
      <c r="ED121" s="875"/>
      <c r="EE121" s="875"/>
      <c r="EF121" s="875"/>
      <c r="EG121" s="875"/>
      <c r="EH121" s="875"/>
      <c r="EI121" s="875"/>
      <c r="EJ121" s="875"/>
      <c r="EK121" s="875"/>
      <c r="EL121" s="876"/>
      <c r="EM121" s="874"/>
      <c r="EN121" s="875"/>
      <c r="EO121" s="875"/>
      <c r="EP121" s="875"/>
      <c r="EQ121" s="875"/>
      <c r="ER121" s="875"/>
      <c r="ES121" s="875"/>
      <c r="ET121" s="875"/>
      <c r="EU121" s="875"/>
      <c r="EV121" s="875"/>
      <c r="EW121" s="876"/>
      <c r="EX121" s="874"/>
      <c r="EY121" s="875"/>
      <c r="EZ121" s="875"/>
      <c r="FA121" s="875"/>
      <c r="FB121" s="875"/>
      <c r="FC121" s="875"/>
      <c r="FD121" s="875"/>
      <c r="FE121" s="875"/>
      <c r="FF121" s="875"/>
      <c r="FG121" s="875"/>
      <c r="FH121" s="876"/>
      <c r="FI121" s="874"/>
      <c r="FJ121" s="875"/>
      <c r="FK121" s="875"/>
      <c r="FL121" s="875"/>
      <c r="FM121" s="875"/>
      <c r="FN121" s="875"/>
      <c r="FO121" s="875"/>
      <c r="FP121" s="875"/>
      <c r="FQ121" s="875"/>
      <c r="FR121" s="875"/>
      <c r="FS121" s="876"/>
      <c r="FT121" s="874"/>
      <c r="FU121" s="875"/>
      <c r="FV121" s="875"/>
      <c r="FW121" s="875"/>
      <c r="FX121" s="875"/>
      <c r="FY121" s="875"/>
      <c r="FZ121" s="875"/>
      <c r="GA121" s="875"/>
      <c r="GB121" s="875"/>
      <c r="GC121" s="875"/>
      <c r="GD121" s="876"/>
      <c r="GE121" s="874"/>
      <c r="GF121" s="875"/>
      <c r="GG121" s="875"/>
      <c r="GH121" s="875"/>
      <c r="GI121" s="875"/>
      <c r="GJ121" s="875"/>
      <c r="GK121" s="875"/>
      <c r="GL121" s="875"/>
      <c r="GM121" s="875"/>
      <c r="GN121" s="875"/>
      <c r="GO121" s="876"/>
      <c r="GP121" s="874"/>
      <c r="GQ121" s="875"/>
      <c r="GR121" s="875"/>
      <c r="GS121" s="875"/>
      <c r="GT121" s="875"/>
      <c r="GU121" s="875"/>
      <c r="GV121" s="875"/>
      <c r="GW121" s="875"/>
      <c r="GX121" s="875"/>
      <c r="GY121" s="875"/>
      <c r="GZ121" s="876"/>
      <c r="HA121" s="874"/>
      <c r="HB121" s="875"/>
      <c r="HC121" s="875"/>
      <c r="HD121" s="875"/>
      <c r="HE121" s="875"/>
      <c r="HF121" s="875"/>
      <c r="HG121" s="875"/>
      <c r="HH121" s="875"/>
      <c r="HI121" s="875"/>
      <c r="HJ121" s="875"/>
      <c r="HK121" s="876"/>
      <c r="HL121" s="874"/>
      <c r="HM121" s="875"/>
      <c r="HN121" s="875"/>
      <c r="HO121" s="875"/>
      <c r="HP121" s="875"/>
      <c r="HQ121" s="875"/>
      <c r="HR121" s="875"/>
      <c r="HS121" s="875"/>
      <c r="HT121" s="875"/>
      <c r="HU121" s="875"/>
      <c r="HV121" s="876"/>
      <c r="HW121" s="874"/>
      <c r="HX121" s="875"/>
      <c r="HY121" s="875"/>
      <c r="HZ121" s="875"/>
      <c r="IA121" s="875"/>
      <c r="IB121" s="875"/>
      <c r="IC121" s="875"/>
      <c r="ID121" s="875"/>
      <c r="IE121" s="875"/>
      <c r="IF121" s="875"/>
      <c r="IG121" s="876"/>
      <c r="IH121" s="956"/>
      <c r="II121" s="941"/>
      <c r="IJ121" s="941"/>
      <c r="IK121" s="941"/>
      <c r="IL121" s="941"/>
      <c r="IM121" s="941"/>
      <c r="IN121" s="941"/>
      <c r="IO121" s="941"/>
      <c r="IP121" s="941"/>
      <c r="IQ121" s="941"/>
      <c r="IR121" s="942"/>
      <c r="IS121" s="55"/>
      <c r="IT121" s="55"/>
      <c r="IU121" s="55"/>
      <c r="IV121" s="68"/>
      <c r="IW121" s="48"/>
      <c r="IX121" s="730"/>
      <c r="IY121" s="732"/>
      <c r="IZ121" s="22"/>
      <c r="JA121" s="22"/>
      <c r="JB121" s="22"/>
      <c r="JC121" s="22"/>
      <c r="JD121" s="22"/>
      <c r="JE121" s="22"/>
      <c r="JF121" s="22"/>
      <c r="JG121" s="22"/>
      <c r="JH121" s="21"/>
      <c r="JI121" s="22"/>
      <c r="JJ121" s="22"/>
      <c r="JK121" s="22"/>
      <c r="JL121" s="22"/>
      <c r="JM121" s="22"/>
      <c r="JN121" s="22"/>
      <c r="JO121" s="22"/>
      <c r="JP121" s="22"/>
      <c r="JQ121" s="22"/>
      <c r="JR121" s="22"/>
      <c r="JS121" s="22"/>
      <c r="JT121" s="22"/>
      <c r="JU121" s="22"/>
      <c r="JV121" s="22"/>
      <c r="JW121" s="22"/>
      <c r="JX121" s="22"/>
      <c r="JY121" s="22"/>
      <c r="JZ121" s="22"/>
      <c r="KA121" s="22"/>
      <c r="KB121" s="22"/>
      <c r="KC121" s="22"/>
      <c r="KD121" s="22"/>
      <c r="KE121" s="22"/>
      <c r="KF121" s="22"/>
      <c r="KG121" s="22"/>
      <c r="KH121" s="22"/>
      <c r="KI121" s="22"/>
      <c r="KJ121" s="22"/>
      <c r="KK121" s="22"/>
      <c r="KL121" s="22"/>
      <c r="KM121" s="22"/>
      <c r="KN121" s="22"/>
      <c r="KO121" s="22"/>
      <c r="KP121" s="22"/>
      <c r="KQ121" s="22"/>
      <c r="KR121" s="22"/>
      <c r="KS121" s="22"/>
      <c r="KT121" s="22"/>
      <c r="KU121" s="22"/>
      <c r="KV121" s="22"/>
      <c r="KW121" s="22"/>
      <c r="KX121" s="22"/>
      <c r="KY121" s="22"/>
      <c r="KZ121" s="22"/>
      <c r="LA121" s="22"/>
      <c r="LB121" s="22"/>
      <c r="LC121" s="22"/>
      <c r="LD121" s="22"/>
      <c r="LE121" s="22"/>
      <c r="LF121" s="22"/>
      <c r="LG121" s="22"/>
      <c r="LH121" s="22"/>
      <c r="LI121" s="22"/>
      <c r="LJ121" s="23"/>
    </row>
    <row r="122" spans="2:322" ht="3.65" customHeight="1">
      <c r="B122" s="21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3"/>
      <c r="AP122" s="22"/>
      <c r="AQ122" s="22"/>
      <c r="AR122" s="22"/>
      <c r="AS122" s="22"/>
      <c r="AT122" s="22"/>
      <c r="AU122" s="22"/>
      <c r="AV122" s="22"/>
      <c r="AW122" s="22"/>
      <c r="AX122" s="727" t="s">
        <v>9</v>
      </c>
      <c r="AY122" s="728"/>
      <c r="AZ122" s="47"/>
      <c r="BA122" s="333"/>
      <c r="BE122" s="882"/>
      <c r="BF122" s="883"/>
      <c r="BG122" s="883"/>
      <c r="BH122" s="883"/>
      <c r="BI122" s="883"/>
      <c r="BJ122" s="883"/>
      <c r="BK122" s="984"/>
      <c r="BL122" s="984"/>
      <c r="BM122" s="984"/>
      <c r="BN122" s="984"/>
      <c r="BO122" s="984"/>
      <c r="BP122" s="984"/>
      <c r="BQ122" s="984"/>
      <c r="BR122" s="984"/>
      <c r="BS122" s="984"/>
      <c r="BT122" s="989"/>
      <c r="BU122" s="989"/>
      <c r="BV122" s="989"/>
      <c r="BW122" s="989"/>
      <c r="BX122" s="990"/>
      <c r="BY122" s="943"/>
      <c r="BZ122" s="943"/>
      <c r="CA122" s="943"/>
      <c r="CB122" s="943"/>
      <c r="CC122" s="943"/>
      <c r="CD122" s="943"/>
      <c r="CE122" s="943"/>
      <c r="CF122" s="943"/>
      <c r="CG122" s="943"/>
      <c r="CH122" s="943"/>
      <c r="CI122" s="944"/>
      <c r="CJ122" s="877"/>
      <c r="CK122" s="878"/>
      <c r="CL122" s="878"/>
      <c r="CM122" s="878"/>
      <c r="CN122" s="878"/>
      <c r="CO122" s="878"/>
      <c r="CP122" s="878"/>
      <c r="CQ122" s="878"/>
      <c r="CR122" s="878"/>
      <c r="CS122" s="878"/>
      <c r="CT122" s="879"/>
      <c r="CU122" s="877"/>
      <c r="CV122" s="878"/>
      <c r="CW122" s="878"/>
      <c r="CX122" s="878"/>
      <c r="CY122" s="878"/>
      <c r="CZ122" s="878"/>
      <c r="DA122" s="878"/>
      <c r="DB122" s="878"/>
      <c r="DC122" s="878"/>
      <c r="DD122" s="878"/>
      <c r="DE122" s="879"/>
      <c r="DF122" s="877"/>
      <c r="DG122" s="878"/>
      <c r="DH122" s="878"/>
      <c r="DI122" s="878"/>
      <c r="DJ122" s="878"/>
      <c r="DK122" s="878"/>
      <c r="DL122" s="878"/>
      <c r="DM122" s="878"/>
      <c r="DN122" s="878"/>
      <c r="DO122" s="878"/>
      <c r="DP122" s="879"/>
      <c r="DQ122" s="961"/>
      <c r="DR122" s="962"/>
      <c r="DS122" s="878"/>
      <c r="DT122" s="878"/>
      <c r="DU122" s="878"/>
      <c r="DV122" s="878"/>
      <c r="DW122" s="878"/>
      <c r="DX122" s="878"/>
      <c r="DY122" s="878"/>
      <c r="DZ122" s="361"/>
      <c r="EA122" s="362"/>
      <c r="EB122" s="877"/>
      <c r="EC122" s="878"/>
      <c r="ED122" s="878"/>
      <c r="EE122" s="878"/>
      <c r="EF122" s="878"/>
      <c r="EG122" s="878"/>
      <c r="EH122" s="878"/>
      <c r="EI122" s="878"/>
      <c r="EJ122" s="878"/>
      <c r="EK122" s="878"/>
      <c r="EL122" s="879"/>
      <c r="EM122" s="877"/>
      <c r="EN122" s="878"/>
      <c r="EO122" s="878"/>
      <c r="EP122" s="878"/>
      <c r="EQ122" s="878"/>
      <c r="ER122" s="878"/>
      <c r="ES122" s="878"/>
      <c r="ET122" s="878"/>
      <c r="EU122" s="878"/>
      <c r="EV122" s="878"/>
      <c r="EW122" s="879"/>
      <c r="EX122" s="877"/>
      <c r="EY122" s="878"/>
      <c r="EZ122" s="878"/>
      <c r="FA122" s="878"/>
      <c r="FB122" s="878"/>
      <c r="FC122" s="878"/>
      <c r="FD122" s="878"/>
      <c r="FE122" s="878"/>
      <c r="FF122" s="878"/>
      <c r="FG122" s="878"/>
      <c r="FH122" s="879"/>
      <c r="FI122" s="877"/>
      <c r="FJ122" s="878"/>
      <c r="FK122" s="878"/>
      <c r="FL122" s="878"/>
      <c r="FM122" s="878"/>
      <c r="FN122" s="878"/>
      <c r="FO122" s="878"/>
      <c r="FP122" s="878"/>
      <c r="FQ122" s="878"/>
      <c r="FR122" s="878"/>
      <c r="FS122" s="879"/>
      <c r="FT122" s="877"/>
      <c r="FU122" s="878"/>
      <c r="FV122" s="878"/>
      <c r="FW122" s="878"/>
      <c r="FX122" s="878"/>
      <c r="FY122" s="878"/>
      <c r="FZ122" s="878"/>
      <c r="GA122" s="878"/>
      <c r="GB122" s="878"/>
      <c r="GC122" s="878"/>
      <c r="GD122" s="879"/>
      <c r="GE122" s="877"/>
      <c r="GF122" s="878"/>
      <c r="GG122" s="878"/>
      <c r="GH122" s="878"/>
      <c r="GI122" s="878"/>
      <c r="GJ122" s="878"/>
      <c r="GK122" s="878"/>
      <c r="GL122" s="878"/>
      <c r="GM122" s="878"/>
      <c r="GN122" s="878"/>
      <c r="GO122" s="879"/>
      <c r="GP122" s="877"/>
      <c r="GQ122" s="878"/>
      <c r="GR122" s="878"/>
      <c r="GS122" s="878"/>
      <c r="GT122" s="878"/>
      <c r="GU122" s="878"/>
      <c r="GV122" s="878"/>
      <c r="GW122" s="878"/>
      <c r="GX122" s="878"/>
      <c r="GY122" s="878"/>
      <c r="GZ122" s="879"/>
      <c r="HA122" s="877"/>
      <c r="HB122" s="878"/>
      <c r="HC122" s="878"/>
      <c r="HD122" s="878"/>
      <c r="HE122" s="878"/>
      <c r="HF122" s="878"/>
      <c r="HG122" s="878"/>
      <c r="HH122" s="878"/>
      <c r="HI122" s="878"/>
      <c r="HJ122" s="878"/>
      <c r="HK122" s="879"/>
      <c r="HL122" s="877"/>
      <c r="HM122" s="878"/>
      <c r="HN122" s="878"/>
      <c r="HO122" s="878"/>
      <c r="HP122" s="878"/>
      <c r="HQ122" s="878"/>
      <c r="HR122" s="878"/>
      <c r="HS122" s="878"/>
      <c r="HT122" s="878"/>
      <c r="HU122" s="878"/>
      <c r="HV122" s="879"/>
      <c r="HW122" s="877"/>
      <c r="HX122" s="878"/>
      <c r="HY122" s="878"/>
      <c r="HZ122" s="878"/>
      <c r="IA122" s="878"/>
      <c r="IB122" s="878"/>
      <c r="IC122" s="878"/>
      <c r="ID122" s="878"/>
      <c r="IE122" s="878"/>
      <c r="IF122" s="878"/>
      <c r="IG122" s="879"/>
      <c r="IH122" s="957"/>
      <c r="II122" s="943"/>
      <c r="IJ122" s="943"/>
      <c r="IK122" s="943"/>
      <c r="IL122" s="943"/>
      <c r="IM122" s="943"/>
      <c r="IN122" s="943"/>
      <c r="IO122" s="943"/>
      <c r="IP122" s="943"/>
      <c r="IQ122" s="943"/>
      <c r="IR122" s="944"/>
      <c r="IS122" s="55"/>
      <c r="IT122" s="55"/>
      <c r="IU122" s="55"/>
      <c r="IV122" s="68"/>
      <c r="IW122" s="47"/>
      <c r="IX122" s="728" t="s">
        <v>9</v>
      </c>
      <c r="IY122" s="731"/>
      <c r="IZ122" s="22"/>
      <c r="JA122" s="22"/>
      <c r="JB122" s="22"/>
      <c r="JC122" s="22"/>
      <c r="JD122" s="22"/>
      <c r="JE122" s="22"/>
      <c r="JF122" s="22"/>
      <c r="JG122" s="22"/>
      <c r="JH122" s="21"/>
      <c r="JI122" s="22"/>
      <c r="JJ122" s="22"/>
      <c r="JK122" s="22"/>
      <c r="JL122" s="22"/>
      <c r="JM122" s="22"/>
      <c r="JN122" s="22"/>
      <c r="JO122" s="22"/>
      <c r="JP122" s="22"/>
      <c r="JQ122" s="22"/>
      <c r="JR122" s="22"/>
      <c r="JS122" s="22"/>
      <c r="JT122" s="22"/>
      <c r="JU122" s="22"/>
      <c r="JV122" s="22"/>
      <c r="JW122" s="22"/>
      <c r="JX122" s="22"/>
      <c r="JY122" s="22"/>
      <c r="JZ122" s="22"/>
      <c r="KA122" s="22"/>
      <c r="KB122" s="22"/>
      <c r="KC122" s="22"/>
      <c r="KD122" s="22"/>
      <c r="KE122" s="22"/>
      <c r="KF122" s="22"/>
      <c r="KG122" s="22"/>
      <c r="KH122" s="22"/>
      <c r="KI122" s="22"/>
      <c r="KJ122" s="22"/>
      <c r="KK122" s="22"/>
      <c r="KL122" s="22"/>
      <c r="KM122" s="22"/>
      <c r="KN122" s="22"/>
      <c r="KO122" s="22"/>
      <c r="KP122" s="22"/>
      <c r="KQ122" s="22"/>
      <c r="KR122" s="22"/>
      <c r="KS122" s="22"/>
      <c r="KT122" s="22"/>
      <c r="KU122" s="22"/>
      <c r="KV122" s="22"/>
      <c r="KW122" s="22"/>
      <c r="KX122" s="22"/>
      <c r="KY122" s="22"/>
      <c r="KZ122" s="22"/>
      <c r="LA122" s="22"/>
      <c r="LB122" s="22"/>
      <c r="LC122" s="22"/>
      <c r="LD122" s="22"/>
      <c r="LE122" s="22"/>
      <c r="LF122" s="22"/>
      <c r="LG122" s="22"/>
      <c r="LH122" s="22"/>
      <c r="LI122" s="22"/>
      <c r="LJ122" s="23"/>
    </row>
    <row r="123" spans="2:322" ht="3.65" customHeight="1">
      <c r="B123" s="21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3"/>
      <c r="AP123" s="22"/>
      <c r="AQ123" s="22"/>
      <c r="AR123" s="22"/>
      <c r="AS123" s="22"/>
      <c r="AT123" s="22"/>
      <c r="AU123" s="22"/>
      <c r="AV123" s="22"/>
      <c r="AW123" s="22"/>
      <c r="AX123" s="727"/>
      <c r="AY123" s="728"/>
      <c r="AZ123" s="47"/>
      <c r="BA123" s="333"/>
      <c r="BE123" s="882"/>
      <c r="BF123" s="883"/>
      <c r="BG123" s="883"/>
      <c r="BH123" s="883"/>
      <c r="BI123" s="883"/>
      <c r="BJ123" s="883"/>
      <c r="BK123" s="991" t="s">
        <v>61</v>
      </c>
      <c r="BL123" s="992"/>
      <c r="BM123" s="992"/>
      <c r="BN123" s="992"/>
      <c r="BO123" s="992"/>
      <c r="BP123" s="992"/>
      <c r="BQ123" s="992"/>
      <c r="BR123" s="992"/>
      <c r="BS123" s="992"/>
      <c r="BT123" s="997" t="s">
        <v>55</v>
      </c>
      <c r="BU123" s="997"/>
      <c r="BV123" s="997"/>
      <c r="BW123" s="997"/>
      <c r="BX123" s="998"/>
      <c r="BY123" s="1003">
        <v>600</v>
      </c>
      <c r="BZ123" s="1003"/>
      <c r="CA123" s="1003"/>
      <c r="CB123" s="1003"/>
      <c r="CC123" s="1003"/>
      <c r="CD123" s="1003"/>
      <c r="CE123" s="1003"/>
      <c r="CF123" s="1003"/>
      <c r="CG123" s="1003"/>
      <c r="CH123" s="1003"/>
      <c r="CI123" s="1004"/>
      <c r="CJ123" s="862" t="str">
        <f>IFERROR(VLOOKUP(CJ91,BD!$B:$D,3,FALSE),"-")</f>
        <v>1014501</v>
      </c>
      <c r="CK123" s="863"/>
      <c r="CL123" s="863"/>
      <c r="CM123" s="863"/>
      <c r="CN123" s="863"/>
      <c r="CO123" s="863"/>
      <c r="CP123" s="863"/>
      <c r="CQ123" s="863"/>
      <c r="CR123" s="863"/>
      <c r="CS123" s="863"/>
      <c r="CT123" s="864"/>
      <c r="CU123" s="862" t="str">
        <f>IFERROR(VLOOKUP(CU91,BD!$B:$D,3,FALSE),"-")</f>
        <v>1014502</v>
      </c>
      <c r="CV123" s="863"/>
      <c r="CW123" s="863"/>
      <c r="CX123" s="863"/>
      <c r="CY123" s="863"/>
      <c r="CZ123" s="863"/>
      <c r="DA123" s="863"/>
      <c r="DB123" s="863"/>
      <c r="DC123" s="863"/>
      <c r="DD123" s="863"/>
      <c r="DE123" s="864"/>
      <c r="DF123" s="862" t="s">
        <v>162</v>
      </c>
      <c r="DG123" s="863"/>
      <c r="DH123" s="863"/>
      <c r="DI123" s="863"/>
      <c r="DJ123" s="863"/>
      <c r="DK123" s="863"/>
      <c r="DL123" s="863"/>
      <c r="DM123" s="863"/>
      <c r="DN123" s="863"/>
      <c r="DO123" s="863"/>
      <c r="DP123" s="864"/>
      <c r="DQ123" s="945" t="b">
        <v>0</v>
      </c>
      <c r="DR123" s="946"/>
      <c r="DS123" s="965" t="s">
        <v>476</v>
      </c>
      <c r="DT123" s="965"/>
      <c r="DU123" s="965"/>
      <c r="DV123" s="965"/>
      <c r="DW123" s="965"/>
      <c r="DX123" s="965"/>
      <c r="DY123" s="965"/>
      <c r="DZ123" s="946" t="b">
        <v>0</v>
      </c>
      <c r="EA123" s="1060"/>
      <c r="EB123" s="862" t="s">
        <v>162</v>
      </c>
      <c r="EC123" s="863"/>
      <c r="ED123" s="863"/>
      <c r="EE123" s="863"/>
      <c r="EF123" s="863"/>
      <c r="EG123" s="863"/>
      <c r="EH123" s="863"/>
      <c r="EI123" s="863"/>
      <c r="EJ123" s="863"/>
      <c r="EK123" s="863"/>
      <c r="EL123" s="864"/>
      <c r="EM123" s="862" t="str">
        <f>IFERROR(VLOOKUP(EO92,BD!$B:$D,3,FALSE),"-")</f>
        <v>1015001</v>
      </c>
      <c r="EN123" s="863"/>
      <c r="EO123" s="863"/>
      <c r="EP123" s="863"/>
      <c r="EQ123" s="863"/>
      <c r="ER123" s="863"/>
      <c r="ES123" s="863"/>
      <c r="ET123" s="863"/>
      <c r="EU123" s="863"/>
      <c r="EV123" s="863"/>
      <c r="EW123" s="864"/>
      <c r="EX123" s="862" t="str">
        <f>IFERROR(VLOOKUP(EZ92,BD!$B:$D,3,FALSE),"-")</f>
        <v>1015015</v>
      </c>
      <c r="EY123" s="863"/>
      <c r="EZ123" s="863"/>
      <c r="FA123" s="863"/>
      <c r="FB123" s="863"/>
      <c r="FC123" s="863"/>
      <c r="FD123" s="863"/>
      <c r="FE123" s="863"/>
      <c r="FF123" s="863"/>
      <c r="FG123" s="863"/>
      <c r="FH123" s="864"/>
      <c r="FI123" s="862"/>
      <c r="FJ123" s="863"/>
      <c r="FK123" s="863"/>
      <c r="FL123" s="863"/>
      <c r="FM123" s="863"/>
      <c r="FN123" s="863"/>
      <c r="FO123" s="863"/>
      <c r="FP123" s="863"/>
      <c r="FQ123" s="863"/>
      <c r="FR123" s="863"/>
      <c r="FS123" s="864"/>
      <c r="FT123" s="862"/>
      <c r="FU123" s="863"/>
      <c r="FV123" s="863"/>
      <c r="FW123" s="863"/>
      <c r="FX123" s="863"/>
      <c r="FY123" s="863"/>
      <c r="FZ123" s="863"/>
      <c r="GA123" s="863"/>
      <c r="GB123" s="863"/>
      <c r="GC123" s="863"/>
      <c r="GD123" s="864"/>
      <c r="GE123" s="862"/>
      <c r="GF123" s="863"/>
      <c r="GG123" s="863"/>
      <c r="GH123" s="863"/>
      <c r="GI123" s="863"/>
      <c r="GJ123" s="863"/>
      <c r="GK123" s="863"/>
      <c r="GL123" s="863"/>
      <c r="GM123" s="863"/>
      <c r="GN123" s="863"/>
      <c r="GO123" s="864"/>
      <c r="GP123" s="862"/>
      <c r="GQ123" s="863"/>
      <c r="GR123" s="863"/>
      <c r="GS123" s="863"/>
      <c r="GT123" s="863"/>
      <c r="GU123" s="863"/>
      <c r="GV123" s="863"/>
      <c r="GW123" s="863"/>
      <c r="GX123" s="863"/>
      <c r="GY123" s="863"/>
      <c r="GZ123" s="864"/>
      <c r="HA123" s="862"/>
      <c r="HB123" s="863"/>
      <c r="HC123" s="863"/>
      <c r="HD123" s="863"/>
      <c r="HE123" s="863"/>
      <c r="HF123" s="863"/>
      <c r="HG123" s="863"/>
      <c r="HH123" s="863"/>
      <c r="HI123" s="863"/>
      <c r="HJ123" s="863"/>
      <c r="HK123" s="864"/>
      <c r="HL123" s="862"/>
      <c r="HM123" s="863"/>
      <c r="HN123" s="863"/>
      <c r="HO123" s="863"/>
      <c r="HP123" s="863"/>
      <c r="HQ123" s="863"/>
      <c r="HR123" s="863"/>
      <c r="HS123" s="863"/>
      <c r="HT123" s="863"/>
      <c r="HU123" s="863"/>
      <c r="HV123" s="864"/>
      <c r="HW123" s="862"/>
      <c r="HX123" s="863"/>
      <c r="HY123" s="863"/>
      <c r="HZ123" s="863"/>
      <c r="IA123" s="863"/>
      <c r="IB123" s="863"/>
      <c r="IC123" s="863"/>
      <c r="ID123" s="863"/>
      <c r="IE123" s="863"/>
      <c r="IF123" s="863"/>
      <c r="IG123" s="864"/>
      <c r="IH123" s="964"/>
      <c r="II123" s="965"/>
      <c r="IJ123" s="965"/>
      <c r="IK123" s="965"/>
      <c r="IL123" s="965"/>
      <c r="IM123" s="965"/>
      <c r="IN123" s="965"/>
      <c r="IO123" s="965"/>
      <c r="IP123" s="965"/>
      <c r="IQ123" s="965"/>
      <c r="IR123" s="966"/>
      <c r="IS123" s="55"/>
      <c r="IT123" s="55"/>
      <c r="IU123" s="55"/>
      <c r="IV123" s="68"/>
      <c r="IW123" s="47"/>
      <c r="IX123" s="728"/>
      <c r="IY123" s="731"/>
      <c r="IZ123" s="22"/>
      <c r="JA123" s="22"/>
      <c r="JB123" s="22"/>
      <c r="JC123" s="22"/>
      <c r="JD123" s="22"/>
      <c r="JE123" s="22"/>
      <c r="JF123" s="22"/>
      <c r="JG123" s="22"/>
      <c r="JH123" s="21"/>
      <c r="JI123" s="22"/>
      <c r="JJ123" s="22"/>
      <c r="JK123" s="22"/>
      <c r="JL123" s="22"/>
      <c r="JM123" s="22"/>
      <c r="JN123" s="22"/>
      <c r="JO123" s="22"/>
      <c r="JP123" s="22"/>
      <c r="JQ123" s="22"/>
      <c r="JR123" s="22"/>
      <c r="JS123" s="22"/>
      <c r="JT123" s="22"/>
      <c r="JU123" s="22"/>
      <c r="JV123" s="22"/>
      <c r="JW123" s="22"/>
      <c r="JX123" s="22"/>
      <c r="JY123" s="22"/>
      <c r="JZ123" s="22"/>
      <c r="KA123" s="22"/>
      <c r="KB123" s="22"/>
      <c r="KC123" s="22"/>
      <c r="KD123" s="22"/>
      <c r="KE123" s="22"/>
      <c r="KF123" s="22"/>
      <c r="KG123" s="22"/>
      <c r="KH123" s="22"/>
      <c r="KI123" s="22"/>
      <c r="KJ123" s="22"/>
      <c r="KK123" s="22"/>
      <c r="KL123" s="22"/>
      <c r="KM123" s="22"/>
      <c r="KN123" s="22"/>
      <c r="KO123" s="22"/>
      <c r="KP123" s="22"/>
      <c r="KQ123" s="22"/>
      <c r="KR123" s="22"/>
      <c r="KS123" s="22"/>
      <c r="KT123" s="22"/>
      <c r="KU123" s="22"/>
      <c r="KV123" s="22"/>
      <c r="KW123" s="22"/>
      <c r="KX123" s="22"/>
      <c r="KY123" s="22"/>
      <c r="KZ123" s="22"/>
      <c r="LA123" s="22"/>
      <c r="LB123" s="22"/>
      <c r="LC123" s="22"/>
      <c r="LD123" s="22"/>
      <c r="LE123" s="22"/>
      <c r="LF123" s="22"/>
      <c r="LG123" s="22"/>
      <c r="LH123" s="22"/>
      <c r="LI123" s="22"/>
      <c r="LJ123" s="23"/>
    </row>
    <row r="124" spans="2:322" ht="3.65" customHeight="1">
      <c r="B124" s="21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3"/>
      <c r="AP124" s="22"/>
      <c r="AQ124" s="22"/>
      <c r="AR124" s="22"/>
      <c r="AS124" s="22"/>
      <c r="AT124" s="22"/>
      <c r="AU124" s="22"/>
      <c r="AV124" s="22"/>
      <c r="AW124" s="22"/>
      <c r="AX124" s="727"/>
      <c r="AY124" s="728"/>
      <c r="AZ124" s="47"/>
      <c r="BA124" s="333"/>
      <c r="BE124" s="882"/>
      <c r="BF124" s="883"/>
      <c r="BG124" s="883"/>
      <c r="BH124" s="883"/>
      <c r="BI124" s="883"/>
      <c r="BJ124" s="883"/>
      <c r="BK124" s="993"/>
      <c r="BL124" s="994"/>
      <c r="BM124" s="994"/>
      <c r="BN124" s="994"/>
      <c r="BO124" s="994"/>
      <c r="BP124" s="994"/>
      <c r="BQ124" s="994"/>
      <c r="BR124" s="994"/>
      <c r="BS124" s="994"/>
      <c r="BT124" s="999"/>
      <c r="BU124" s="999"/>
      <c r="BV124" s="999"/>
      <c r="BW124" s="999"/>
      <c r="BX124" s="1000"/>
      <c r="BY124" s="1005"/>
      <c r="BZ124" s="1005"/>
      <c r="CA124" s="1005"/>
      <c r="CB124" s="1005"/>
      <c r="CC124" s="1005"/>
      <c r="CD124" s="1005"/>
      <c r="CE124" s="1005"/>
      <c r="CF124" s="1005"/>
      <c r="CG124" s="1005"/>
      <c r="CH124" s="1005"/>
      <c r="CI124" s="1006"/>
      <c r="CJ124" s="865"/>
      <c r="CK124" s="866"/>
      <c r="CL124" s="866"/>
      <c r="CM124" s="866"/>
      <c r="CN124" s="866"/>
      <c r="CO124" s="866"/>
      <c r="CP124" s="866"/>
      <c r="CQ124" s="866"/>
      <c r="CR124" s="866"/>
      <c r="CS124" s="866"/>
      <c r="CT124" s="867"/>
      <c r="CU124" s="865"/>
      <c r="CV124" s="866"/>
      <c r="CW124" s="866"/>
      <c r="CX124" s="866"/>
      <c r="CY124" s="866"/>
      <c r="CZ124" s="866"/>
      <c r="DA124" s="866"/>
      <c r="DB124" s="866"/>
      <c r="DC124" s="866"/>
      <c r="DD124" s="866"/>
      <c r="DE124" s="867"/>
      <c r="DF124" s="865"/>
      <c r="DG124" s="866"/>
      <c r="DH124" s="866"/>
      <c r="DI124" s="866"/>
      <c r="DJ124" s="866"/>
      <c r="DK124" s="866"/>
      <c r="DL124" s="866"/>
      <c r="DM124" s="866"/>
      <c r="DN124" s="866"/>
      <c r="DO124" s="866"/>
      <c r="DP124" s="867"/>
      <c r="DQ124" s="947"/>
      <c r="DR124" s="948"/>
      <c r="DS124" s="968"/>
      <c r="DT124" s="968"/>
      <c r="DU124" s="968"/>
      <c r="DV124" s="968"/>
      <c r="DW124" s="968"/>
      <c r="DX124" s="968"/>
      <c r="DY124" s="968"/>
      <c r="DZ124" s="948"/>
      <c r="EA124" s="951"/>
      <c r="EB124" s="865"/>
      <c r="EC124" s="866"/>
      <c r="ED124" s="866"/>
      <c r="EE124" s="866"/>
      <c r="EF124" s="866"/>
      <c r="EG124" s="866"/>
      <c r="EH124" s="866"/>
      <c r="EI124" s="866"/>
      <c r="EJ124" s="866"/>
      <c r="EK124" s="866"/>
      <c r="EL124" s="867"/>
      <c r="EM124" s="865"/>
      <c r="EN124" s="866"/>
      <c r="EO124" s="866"/>
      <c r="EP124" s="866"/>
      <c r="EQ124" s="866"/>
      <c r="ER124" s="866"/>
      <c r="ES124" s="866"/>
      <c r="ET124" s="866"/>
      <c r="EU124" s="866"/>
      <c r="EV124" s="866"/>
      <c r="EW124" s="867"/>
      <c r="EX124" s="865"/>
      <c r="EY124" s="866"/>
      <c r="EZ124" s="866"/>
      <c r="FA124" s="866"/>
      <c r="FB124" s="866"/>
      <c r="FC124" s="866"/>
      <c r="FD124" s="866"/>
      <c r="FE124" s="866"/>
      <c r="FF124" s="866"/>
      <c r="FG124" s="866"/>
      <c r="FH124" s="867"/>
      <c r="FI124" s="865"/>
      <c r="FJ124" s="866"/>
      <c r="FK124" s="866"/>
      <c r="FL124" s="866"/>
      <c r="FM124" s="866"/>
      <c r="FN124" s="866"/>
      <c r="FO124" s="866"/>
      <c r="FP124" s="866"/>
      <c r="FQ124" s="866"/>
      <c r="FR124" s="866"/>
      <c r="FS124" s="867"/>
      <c r="FT124" s="865"/>
      <c r="FU124" s="866"/>
      <c r="FV124" s="866"/>
      <c r="FW124" s="866"/>
      <c r="FX124" s="866"/>
      <c r="FY124" s="866"/>
      <c r="FZ124" s="866"/>
      <c r="GA124" s="866"/>
      <c r="GB124" s="866"/>
      <c r="GC124" s="866"/>
      <c r="GD124" s="867"/>
      <c r="GE124" s="865"/>
      <c r="GF124" s="866"/>
      <c r="GG124" s="866"/>
      <c r="GH124" s="866"/>
      <c r="GI124" s="866"/>
      <c r="GJ124" s="866"/>
      <c r="GK124" s="866"/>
      <c r="GL124" s="866"/>
      <c r="GM124" s="866"/>
      <c r="GN124" s="866"/>
      <c r="GO124" s="867"/>
      <c r="GP124" s="865"/>
      <c r="GQ124" s="866"/>
      <c r="GR124" s="866"/>
      <c r="GS124" s="866"/>
      <c r="GT124" s="866"/>
      <c r="GU124" s="866"/>
      <c r="GV124" s="866"/>
      <c r="GW124" s="866"/>
      <c r="GX124" s="866"/>
      <c r="GY124" s="866"/>
      <c r="GZ124" s="867"/>
      <c r="HA124" s="865"/>
      <c r="HB124" s="866"/>
      <c r="HC124" s="866"/>
      <c r="HD124" s="866"/>
      <c r="HE124" s="866"/>
      <c r="HF124" s="866"/>
      <c r="HG124" s="866"/>
      <c r="HH124" s="866"/>
      <c r="HI124" s="866"/>
      <c r="HJ124" s="866"/>
      <c r="HK124" s="867"/>
      <c r="HL124" s="865"/>
      <c r="HM124" s="866"/>
      <c r="HN124" s="866"/>
      <c r="HO124" s="866"/>
      <c r="HP124" s="866"/>
      <c r="HQ124" s="866"/>
      <c r="HR124" s="866"/>
      <c r="HS124" s="866"/>
      <c r="HT124" s="866"/>
      <c r="HU124" s="866"/>
      <c r="HV124" s="867"/>
      <c r="HW124" s="865"/>
      <c r="HX124" s="866"/>
      <c r="HY124" s="866"/>
      <c r="HZ124" s="866"/>
      <c r="IA124" s="866"/>
      <c r="IB124" s="866"/>
      <c r="IC124" s="866"/>
      <c r="ID124" s="866"/>
      <c r="IE124" s="866"/>
      <c r="IF124" s="866"/>
      <c r="IG124" s="867"/>
      <c r="IH124" s="967"/>
      <c r="II124" s="968"/>
      <c r="IJ124" s="968"/>
      <c r="IK124" s="968"/>
      <c r="IL124" s="968"/>
      <c r="IM124" s="968"/>
      <c r="IN124" s="968"/>
      <c r="IO124" s="968"/>
      <c r="IP124" s="968"/>
      <c r="IQ124" s="968"/>
      <c r="IR124" s="969"/>
      <c r="IS124" s="55"/>
      <c r="IT124" s="55"/>
      <c r="IU124" s="55"/>
      <c r="IV124" s="68"/>
      <c r="IW124" s="47"/>
      <c r="IX124" s="728"/>
      <c r="IY124" s="731"/>
      <c r="IZ124" s="22"/>
      <c r="JA124" s="22"/>
      <c r="JB124" s="22"/>
      <c r="JC124" s="22"/>
      <c r="JD124" s="22"/>
      <c r="JE124" s="22"/>
      <c r="JF124" s="22"/>
      <c r="JG124" s="22"/>
      <c r="JH124" s="21"/>
      <c r="JI124" s="22"/>
      <c r="JJ124" s="22"/>
      <c r="JK124" s="22"/>
      <c r="JL124" s="22"/>
      <c r="JM124" s="22"/>
      <c r="JN124" s="22"/>
      <c r="JO124" s="22"/>
      <c r="JP124" s="22"/>
      <c r="JQ124" s="22"/>
      <c r="JR124" s="22"/>
      <c r="JS124" s="22"/>
      <c r="JT124" s="22"/>
      <c r="JU124" s="22"/>
      <c r="JV124" s="22"/>
      <c r="JW124" s="22"/>
      <c r="JX124" s="22"/>
      <c r="JY124" s="22"/>
      <c r="JZ124" s="22"/>
      <c r="KA124" s="22"/>
      <c r="KB124" s="22"/>
      <c r="KC124" s="22"/>
      <c r="KD124" s="22"/>
      <c r="KE124" s="22"/>
      <c r="KF124" s="22"/>
      <c r="KG124" s="22"/>
      <c r="KH124" s="22"/>
      <c r="KI124" s="22"/>
      <c r="KJ124" s="22"/>
      <c r="KK124" s="22"/>
      <c r="KL124" s="22"/>
      <c r="KM124" s="22"/>
      <c r="KN124" s="22"/>
      <c r="KO124" s="22"/>
      <c r="KP124" s="22"/>
      <c r="KQ124" s="22"/>
      <c r="KR124" s="22"/>
      <c r="KS124" s="22"/>
      <c r="KT124" s="22"/>
      <c r="KU124" s="22"/>
      <c r="KV124" s="22"/>
      <c r="KW124" s="22"/>
      <c r="KX124" s="22"/>
      <c r="KY124" s="22"/>
      <c r="KZ124" s="22"/>
      <c r="LA124" s="22"/>
      <c r="LB124" s="22"/>
      <c r="LC124" s="22"/>
      <c r="LD124" s="22"/>
      <c r="LE124" s="22"/>
      <c r="LF124" s="22"/>
      <c r="LG124" s="22"/>
      <c r="LH124" s="22"/>
      <c r="LI124" s="22"/>
      <c r="LJ124" s="23"/>
    </row>
    <row r="125" spans="2:322" ht="3.65" customHeight="1">
      <c r="B125" s="21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3"/>
      <c r="AP125" s="22"/>
      <c r="AQ125" s="22"/>
      <c r="AR125" s="22"/>
      <c r="AS125" s="22"/>
      <c r="AT125" s="22"/>
      <c r="AU125" s="22"/>
      <c r="AV125" s="22"/>
      <c r="AW125" s="22"/>
      <c r="AX125" s="727"/>
      <c r="AY125" s="728"/>
      <c r="AZ125" s="47"/>
      <c r="BA125" s="333"/>
      <c r="BE125" s="882"/>
      <c r="BF125" s="883"/>
      <c r="BG125" s="883"/>
      <c r="BH125" s="883"/>
      <c r="BI125" s="883"/>
      <c r="BJ125" s="883"/>
      <c r="BK125" s="993"/>
      <c r="BL125" s="994"/>
      <c r="BM125" s="994"/>
      <c r="BN125" s="994"/>
      <c r="BO125" s="994"/>
      <c r="BP125" s="994"/>
      <c r="BQ125" s="994"/>
      <c r="BR125" s="994"/>
      <c r="BS125" s="994"/>
      <c r="BT125" s="999"/>
      <c r="BU125" s="999"/>
      <c r="BV125" s="999"/>
      <c r="BW125" s="999"/>
      <c r="BX125" s="1000"/>
      <c r="BY125" s="1005"/>
      <c r="BZ125" s="1005"/>
      <c r="CA125" s="1005"/>
      <c r="CB125" s="1005"/>
      <c r="CC125" s="1005"/>
      <c r="CD125" s="1005"/>
      <c r="CE125" s="1005"/>
      <c r="CF125" s="1005"/>
      <c r="CG125" s="1005"/>
      <c r="CH125" s="1005"/>
      <c r="CI125" s="1006"/>
      <c r="CJ125" s="865"/>
      <c r="CK125" s="866"/>
      <c r="CL125" s="866"/>
      <c r="CM125" s="866"/>
      <c r="CN125" s="866"/>
      <c r="CO125" s="866"/>
      <c r="CP125" s="866"/>
      <c r="CQ125" s="866"/>
      <c r="CR125" s="866"/>
      <c r="CS125" s="866"/>
      <c r="CT125" s="867"/>
      <c r="CU125" s="865"/>
      <c r="CV125" s="866"/>
      <c r="CW125" s="866"/>
      <c r="CX125" s="866"/>
      <c r="CY125" s="866"/>
      <c r="CZ125" s="866"/>
      <c r="DA125" s="866"/>
      <c r="DB125" s="866"/>
      <c r="DC125" s="866"/>
      <c r="DD125" s="866"/>
      <c r="DE125" s="867"/>
      <c r="DF125" s="865"/>
      <c r="DG125" s="866"/>
      <c r="DH125" s="866"/>
      <c r="DI125" s="866"/>
      <c r="DJ125" s="866"/>
      <c r="DK125" s="866"/>
      <c r="DL125" s="866"/>
      <c r="DM125" s="866"/>
      <c r="DN125" s="866"/>
      <c r="DO125" s="866"/>
      <c r="DP125" s="867"/>
      <c r="DQ125" s="947"/>
      <c r="DR125" s="948"/>
      <c r="DS125" s="866" t="str">
        <f>IFERROR(VLOOKUP(DS92,BD!$B:$D,3,FALSE),"-")</f>
        <v>1012111</v>
      </c>
      <c r="DT125" s="866"/>
      <c r="DU125" s="866"/>
      <c r="DV125" s="866"/>
      <c r="DW125" s="866"/>
      <c r="DX125" s="866"/>
      <c r="DY125" s="866"/>
      <c r="DZ125" s="948" t="b">
        <v>0</v>
      </c>
      <c r="EA125" s="951"/>
      <c r="EB125" s="865"/>
      <c r="EC125" s="866"/>
      <c r="ED125" s="866"/>
      <c r="EE125" s="866"/>
      <c r="EF125" s="866"/>
      <c r="EG125" s="866"/>
      <c r="EH125" s="866"/>
      <c r="EI125" s="866"/>
      <c r="EJ125" s="866"/>
      <c r="EK125" s="866"/>
      <c r="EL125" s="867"/>
      <c r="EM125" s="865"/>
      <c r="EN125" s="866"/>
      <c r="EO125" s="866"/>
      <c r="EP125" s="866"/>
      <c r="EQ125" s="866"/>
      <c r="ER125" s="866"/>
      <c r="ES125" s="866"/>
      <c r="ET125" s="866"/>
      <c r="EU125" s="866"/>
      <c r="EV125" s="866"/>
      <c r="EW125" s="867"/>
      <c r="EX125" s="865"/>
      <c r="EY125" s="866"/>
      <c r="EZ125" s="866"/>
      <c r="FA125" s="866"/>
      <c r="FB125" s="866"/>
      <c r="FC125" s="866"/>
      <c r="FD125" s="866"/>
      <c r="FE125" s="866"/>
      <c r="FF125" s="866"/>
      <c r="FG125" s="866"/>
      <c r="FH125" s="867"/>
      <c r="FI125" s="865"/>
      <c r="FJ125" s="866"/>
      <c r="FK125" s="866"/>
      <c r="FL125" s="866"/>
      <c r="FM125" s="866"/>
      <c r="FN125" s="866"/>
      <c r="FO125" s="866"/>
      <c r="FP125" s="866"/>
      <c r="FQ125" s="866"/>
      <c r="FR125" s="866"/>
      <c r="FS125" s="867"/>
      <c r="FT125" s="865"/>
      <c r="FU125" s="866"/>
      <c r="FV125" s="866"/>
      <c r="FW125" s="866"/>
      <c r="FX125" s="866"/>
      <c r="FY125" s="866"/>
      <c r="FZ125" s="866"/>
      <c r="GA125" s="866"/>
      <c r="GB125" s="866"/>
      <c r="GC125" s="866"/>
      <c r="GD125" s="867"/>
      <c r="GE125" s="865"/>
      <c r="GF125" s="866"/>
      <c r="GG125" s="866"/>
      <c r="GH125" s="866"/>
      <c r="GI125" s="866"/>
      <c r="GJ125" s="866"/>
      <c r="GK125" s="866"/>
      <c r="GL125" s="866"/>
      <c r="GM125" s="866"/>
      <c r="GN125" s="866"/>
      <c r="GO125" s="867"/>
      <c r="GP125" s="865"/>
      <c r="GQ125" s="866"/>
      <c r="GR125" s="866"/>
      <c r="GS125" s="866"/>
      <c r="GT125" s="866"/>
      <c r="GU125" s="866"/>
      <c r="GV125" s="866"/>
      <c r="GW125" s="866"/>
      <c r="GX125" s="866"/>
      <c r="GY125" s="866"/>
      <c r="GZ125" s="867"/>
      <c r="HA125" s="865"/>
      <c r="HB125" s="866"/>
      <c r="HC125" s="866"/>
      <c r="HD125" s="866"/>
      <c r="HE125" s="866"/>
      <c r="HF125" s="866"/>
      <c r="HG125" s="866"/>
      <c r="HH125" s="866"/>
      <c r="HI125" s="866"/>
      <c r="HJ125" s="866"/>
      <c r="HK125" s="867"/>
      <c r="HL125" s="865"/>
      <c r="HM125" s="866"/>
      <c r="HN125" s="866"/>
      <c r="HO125" s="866"/>
      <c r="HP125" s="866"/>
      <c r="HQ125" s="866"/>
      <c r="HR125" s="866"/>
      <c r="HS125" s="866"/>
      <c r="HT125" s="866"/>
      <c r="HU125" s="866"/>
      <c r="HV125" s="867"/>
      <c r="HW125" s="865"/>
      <c r="HX125" s="866"/>
      <c r="HY125" s="866"/>
      <c r="HZ125" s="866"/>
      <c r="IA125" s="866"/>
      <c r="IB125" s="866"/>
      <c r="IC125" s="866"/>
      <c r="ID125" s="866"/>
      <c r="IE125" s="866"/>
      <c r="IF125" s="866"/>
      <c r="IG125" s="867"/>
      <c r="IH125" s="967"/>
      <c r="II125" s="968"/>
      <c r="IJ125" s="968"/>
      <c r="IK125" s="968"/>
      <c r="IL125" s="968"/>
      <c r="IM125" s="968"/>
      <c r="IN125" s="968"/>
      <c r="IO125" s="968"/>
      <c r="IP125" s="968"/>
      <c r="IQ125" s="968"/>
      <c r="IR125" s="969"/>
      <c r="IS125" s="55"/>
      <c r="IT125" s="55"/>
      <c r="IU125" s="55"/>
      <c r="IV125" s="68"/>
      <c r="IW125" s="47"/>
      <c r="IX125" s="728"/>
      <c r="IY125" s="731"/>
      <c r="IZ125" s="22"/>
      <c r="JA125" s="22"/>
      <c r="JB125" s="22"/>
      <c r="JC125" s="22"/>
      <c r="JD125" s="22"/>
      <c r="JE125" s="22"/>
      <c r="JF125" s="22"/>
      <c r="JG125" s="22"/>
      <c r="JH125" s="21"/>
      <c r="JI125" s="22"/>
      <c r="JJ125" s="22"/>
      <c r="JK125" s="22"/>
      <c r="JL125" s="22"/>
      <c r="JM125" s="22"/>
      <c r="JN125" s="22"/>
      <c r="JO125" s="22"/>
      <c r="JP125" s="22"/>
      <c r="JQ125" s="22"/>
      <c r="JR125" s="22"/>
      <c r="JS125" s="22"/>
      <c r="JT125" s="22"/>
      <c r="JU125" s="22"/>
      <c r="JV125" s="22"/>
      <c r="JW125" s="22"/>
      <c r="JX125" s="22"/>
      <c r="JY125" s="22"/>
      <c r="JZ125" s="22"/>
      <c r="KA125" s="22"/>
      <c r="KB125" s="22"/>
      <c r="KC125" s="22"/>
      <c r="KD125" s="22"/>
      <c r="KE125" s="22"/>
      <c r="KF125" s="22"/>
      <c r="KG125" s="22"/>
      <c r="KH125" s="22"/>
      <c r="KI125" s="22"/>
      <c r="KJ125" s="22"/>
      <c r="KK125" s="22"/>
      <c r="KL125" s="22"/>
      <c r="KM125" s="22"/>
      <c r="KN125" s="22"/>
      <c r="KO125" s="22"/>
      <c r="KP125" s="22"/>
      <c r="KQ125" s="22"/>
      <c r="KR125" s="22"/>
      <c r="KS125" s="22"/>
      <c r="KT125" s="22"/>
      <c r="KU125" s="22"/>
      <c r="KV125" s="22"/>
      <c r="KW125" s="22"/>
      <c r="KX125" s="22"/>
      <c r="KY125" s="22"/>
      <c r="KZ125" s="22"/>
      <c r="LA125" s="22"/>
      <c r="LB125" s="22"/>
      <c r="LC125" s="22"/>
      <c r="LD125" s="22"/>
      <c r="LE125" s="22"/>
      <c r="LF125" s="22"/>
      <c r="LG125" s="22"/>
      <c r="LH125" s="22"/>
      <c r="LI125" s="22"/>
      <c r="LJ125" s="23"/>
    </row>
    <row r="126" spans="2:322" ht="3.65" customHeight="1">
      <c r="B126" s="21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3"/>
      <c r="AP126" s="22"/>
      <c r="AQ126" s="22"/>
      <c r="AR126" s="22"/>
      <c r="AS126" s="22"/>
      <c r="AT126" s="22"/>
      <c r="AU126" s="22"/>
      <c r="AV126" s="22"/>
      <c r="AW126" s="22"/>
      <c r="AX126" s="727"/>
      <c r="AY126" s="728"/>
      <c r="AZ126" s="47"/>
      <c r="BA126" s="333"/>
      <c r="BE126" s="882"/>
      <c r="BF126" s="883"/>
      <c r="BG126" s="883"/>
      <c r="BH126" s="883"/>
      <c r="BI126" s="883"/>
      <c r="BJ126" s="883"/>
      <c r="BK126" s="993"/>
      <c r="BL126" s="994"/>
      <c r="BM126" s="994"/>
      <c r="BN126" s="994"/>
      <c r="BO126" s="994"/>
      <c r="BP126" s="994"/>
      <c r="BQ126" s="994"/>
      <c r="BR126" s="994"/>
      <c r="BS126" s="994"/>
      <c r="BT126" s="999"/>
      <c r="BU126" s="999"/>
      <c r="BV126" s="999"/>
      <c r="BW126" s="999"/>
      <c r="BX126" s="1000"/>
      <c r="BY126" s="1005"/>
      <c r="BZ126" s="1005"/>
      <c r="CA126" s="1005"/>
      <c r="CB126" s="1005"/>
      <c r="CC126" s="1005"/>
      <c r="CD126" s="1005"/>
      <c r="CE126" s="1005"/>
      <c r="CF126" s="1005"/>
      <c r="CG126" s="1005"/>
      <c r="CH126" s="1005"/>
      <c r="CI126" s="1006"/>
      <c r="CJ126" s="865"/>
      <c r="CK126" s="866"/>
      <c r="CL126" s="866"/>
      <c r="CM126" s="866"/>
      <c r="CN126" s="866"/>
      <c r="CO126" s="866"/>
      <c r="CP126" s="866"/>
      <c r="CQ126" s="866"/>
      <c r="CR126" s="866"/>
      <c r="CS126" s="866"/>
      <c r="CT126" s="867"/>
      <c r="CU126" s="865"/>
      <c r="CV126" s="866"/>
      <c r="CW126" s="866"/>
      <c r="CX126" s="866"/>
      <c r="CY126" s="866"/>
      <c r="CZ126" s="866"/>
      <c r="DA126" s="866"/>
      <c r="DB126" s="866"/>
      <c r="DC126" s="866"/>
      <c r="DD126" s="866"/>
      <c r="DE126" s="867"/>
      <c r="DF126" s="865"/>
      <c r="DG126" s="866"/>
      <c r="DH126" s="866"/>
      <c r="DI126" s="866"/>
      <c r="DJ126" s="866"/>
      <c r="DK126" s="866"/>
      <c r="DL126" s="866"/>
      <c r="DM126" s="866"/>
      <c r="DN126" s="866"/>
      <c r="DO126" s="866"/>
      <c r="DP126" s="867"/>
      <c r="DQ126" s="947"/>
      <c r="DR126" s="948"/>
      <c r="DS126" s="866"/>
      <c r="DT126" s="866"/>
      <c r="DU126" s="866"/>
      <c r="DV126" s="866"/>
      <c r="DW126" s="866"/>
      <c r="DX126" s="866"/>
      <c r="DY126" s="866"/>
      <c r="DZ126" s="948"/>
      <c r="EA126" s="951"/>
      <c r="EB126" s="865"/>
      <c r="EC126" s="866"/>
      <c r="ED126" s="866"/>
      <c r="EE126" s="866"/>
      <c r="EF126" s="866"/>
      <c r="EG126" s="866"/>
      <c r="EH126" s="866"/>
      <c r="EI126" s="866"/>
      <c r="EJ126" s="866"/>
      <c r="EK126" s="866"/>
      <c r="EL126" s="867"/>
      <c r="EM126" s="865"/>
      <c r="EN126" s="866"/>
      <c r="EO126" s="866"/>
      <c r="EP126" s="866"/>
      <c r="EQ126" s="866"/>
      <c r="ER126" s="866"/>
      <c r="ES126" s="866"/>
      <c r="ET126" s="866"/>
      <c r="EU126" s="866"/>
      <c r="EV126" s="866"/>
      <c r="EW126" s="867"/>
      <c r="EX126" s="865"/>
      <c r="EY126" s="866"/>
      <c r="EZ126" s="866"/>
      <c r="FA126" s="866"/>
      <c r="FB126" s="866"/>
      <c r="FC126" s="866"/>
      <c r="FD126" s="866"/>
      <c r="FE126" s="866"/>
      <c r="FF126" s="866"/>
      <c r="FG126" s="866"/>
      <c r="FH126" s="867"/>
      <c r="FI126" s="865"/>
      <c r="FJ126" s="866"/>
      <c r="FK126" s="866"/>
      <c r="FL126" s="866"/>
      <c r="FM126" s="866"/>
      <c r="FN126" s="866"/>
      <c r="FO126" s="866"/>
      <c r="FP126" s="866"/>
      <c r="FQ126" s="866"/>
      <c r="FR126" s="866"/>
      <c r="FS126" s="867"/>
      <c r="FT126" s="865"/>
      <c r="FU126" s="866"/>
      <c r="FV126" s="866"/>
      <c r="FW126" s="866"/>
      <c r="FX126" s="866"/>
      <c r="FY126" s="866"/>
      <c r="FZ126" s="866"/>
      <c r="GA126" s="866"/>
      <c r="GB126" s="866"/>
      <c r="GC126" s="866"/>
      <c r="GD126" s="867"/>
      <c r="GE126" s="865"/>
      <c r="GF126" s="866"/>
      <c r="GG126" s="866"/>
      <c r="GH126" s="866"/>
      <c r="GI126" s="866"/>
      <c r="GJ126" s="866"/>
      <c r="GK126" s="866"/>
      <c r="GL126" s="866"/>
      <c r="GM126" s="866"/>
      <c r="GN126" s="866"/>
      <c r="GO126" s="867"/>
      <c r="GP126" s="865"/>
      <c r="GQ126" s="866"/>
      <c r="GR126" s="866"/>
      <c r="GS126" s="866"/>
      <c r="GT126" s="866"/>
      <c r="GU126" s="866"/>
      <c r="GV126" s="866"/>
      <c r="GW126" s="866"/>
      <c r="GX126" s="866"/>
      <c r="GY126" s="866"/>
      <c r="GZ126" s="867"/>
      <c r="HA126" s="865"/>
      <c r="HB126" s="866"/>
      <c r="HC126" s="866"/>
      <c r="HD126" s="866"/>
      <c r="HE126" s="866"/>
      <c r="HF126" s="866"/>
      <c r="HG126" s="866"/>
      <c r="HH126" s="866"/>
      <c r="HI126" s="866"/>
      <c r="HJ126" s="866"/>
      <c r="HK126" s="867"/>
      <c r="HL126" s="865"/>
      <c r="HM126" s="866"/>
      <c r="HN126" s="866"/>
      <c r="HO126" s="866"/>
      <c r="HP126" s="866"/>
      <c r="HQ126" s="866"/>
      <c r="HR126" s="866"/>
      <c r="HS126" s="866"/>
      <c r="HT126" s="866"/>
      <c r="HU126" s="866"/>
      <c r="HV126" s="867"/>
      <c r="HW126" s="865"/>
      <c r="HX126" s="866"/>
      <c r="HY126" s="866"/>
      <c r="HZ126" s="866"/>
      <c r="IA126" s="866"/>
      <c r="IB126" s="866"/>
      <c r="IC126" s="866"/>
      <c r="ID126" s="866"/>
      <c r="IE126" s="866"/>
      <c r="IF126" s="866"/>
      <c r="IG126" s="867"/>
      <c r="IH126" s="967"/>
      <c r="II126" s="968"/>
      <c r="IJ126" s="968"/>
      <c r="IK126" s="968"/>
      <c r="IL126" s="968"/>
      <c r="IM126" s="968"/>
      <c r="IN126" s="968"/>
      <c r="IO126" s="968"/>
      <c r="IP126" s="968"/>
      <c r="IQ126" s="968"/>
      <c r="IR126" s="969"/>
      <c r="IS126" s="55"/>
      <c r="IT126" s="55"/>
      <c r="IU126" s="55"/>
      <c r="IV126" s="68"/>
      <c r="IW126" s="47"/>
      <c r="IX126" s="728"/>
      <c r="IY126" s="731"/>
      <c r="IZ126" s="22"/>
      <c r="JA126" s="22"/>
      <c r="JB126" s="22"/>
      <c r="JC126" s="22"/>
      <c r="JD126" s="22"/>
      <c r="JE126" s="22"/>
      <c r="JF126" s="22"/>
      <c r="JG126" s="22"/>
      <c r="JH126" s="21"/>
      <c r="JI126" s="22"/>
      <c r="JJ126" s="22"/>
      <c r="JK126" s="22"/>
      <c r="JL126" s="22"/>
      <c r="JM126" s="22"/>
      <c r="JN126" s="22"/>
      <c r="JO126" s="22"/>
      <c r="JP126" s="22"/>
      <c r="JQ126" s="22"/>
      <c r="JR126" s="22"/>
      <c r="JS126" s="22"/>
      <c r="JT126" s="22"/>
      <c r="JU126" s="22"/>
      <c r="JV126" s="22"/>
      <c r="JW126" s="22"/>
      <c r="JX126" s="22"/>
      <c r="JY126" s="22"/>
      <c r="JZ126" s="22"/>
      <c r="KA126" s="22"/>
      <c r="KB126" s="22"/>
      <c r="KC126" s="22"/>
      <c r="KD126" s="22"/>
      <c r="KE126" s="22"/>
      <c r="KF126" s="22"/>
      <c r="KG126" s="22"/>
      <c r="KH126" s="22"/>
      <c r="KI126" s="22"/>
      <c r="KJ126" s="22"/>
      <c r="KK126" s="22"/>
      <c r="KL126" s="22"/>
      <c r="KM126" s="22"/>
      <c r="KN126" s="22"/>
      <c r="KO126" s="22"/>
      <c r="KP126" s="22"/>
      <c r="KQ126" s="22"/>
      <c r="KR126" s="22"/>
      <c r="KS126" s="22"/>
      <c r="KT126" s="22"/>
      <c r="KU126" s="22"/>
      <c r="KV126" s="22"/>
      <c r="KW126" s="22"/>
      <c r="KX126" s="22"/>
      <c r="KY126" s="22"/>
      <c r="KZ126" s="22"/>
      <c r="LA126" s="22"/>
      <c r="LB126" s="22"/>
      <c r="LC126" s="22"/>
      <c r="LD126" s="22"/>
      <c r="LE126" s="22"/>
      <c r="LF126" s="22"/>
      <c r="LG126" s="22"/>
      <c r="LH126" s="22"/>
      <c r="LI126" s="22"/>
      <c r="LJ126" s="23"/>
    </row>
    <row r="127" spans="2:322" ht="3.65" customHeight="1">
      <c r="B127" s="21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3"/>
      <c r="AP127" s="22"/>
      <c r="AQ127" s="22"/>
      <c r="AR127" s="22"/>
      <c r="AS127" s="22"/>
      <c r="AT127" s="22"/>
      <c r="AU127" s="22"/>
      <c r="AV127" s="22"/>
      <c r="AW127" s="22"/>
      <c r="AX127" s="727"/>
      <c r="AY127" s="728"/>
      <c r="AZ127" s="728" t="e" vm="3">
        <v>#VALUE!</v>
      </c>
      <c r="BA127" s="333"/>
      <c r="BE127" s="884"/>
      <c r="BF127" s="885"/>
      <c r="BG127" s="885"/>
      <c r="BH127" s="885"/>
      <c r="BI127" s="885"/>
      <c r="BJ127" s="885"/>
      <c r="BK127" s="995"/>
      <c r="BL127" s="996"/>
      <c r="BM127" s="996"/>
      <c r="BN127" s="996"/>
      <c r="BO127" s="996"/>
      <c r="BP127" s="996"/>
      <c r="BQ127" s="996"/>
      <c r="BR127" s="996"/>
      <c r="BS127" s="996"/>
      <c r="BT127" s="1001"/>
      <c r="BU127" s="1001"/>
      <c r="BV127" s="1001"/>
      <c r="BW127" s="1001"/>
      <c r="BX127" s="1002"/>
      <c r="BY127" s="1007"/>
      <c r="BZ127" s="1007"/>
      <c r="CA127" s="1007"/>
      <c r="CB127" s="1007"/>
      <c r="CC127" s="1007"/>
      <c r="CD127" s="1007"/>
      <c r="CE127" s="1007"/>
      <c r="CF127" s="1007"/>
      <c r="CG127" s="1007"/>
      <c r="CH127" s="1007"/>
      <c r="CI127" s="1008"/>
      <c r="CJ127" s="868"/>
      <c r="CK127" s="869"/>
      <c r="CL127" s="869"/>
      <c r="CM127" s="869"/>
      <c r="CN127" s="869"/>
      <c r="CO127" s="869"/>
      <c r="CP127" s="869"/>
      <c r="CQ127" s="869"/>
      <c r="CR127" s="869"/>
      <c r="CS127" s="869"/>
      <c r="CT127" s="870"/>
      <c r="CU127" s="868"/>
      <c r="CV127" s="869"/>
      <c r="CW127" s="869"/>
      <c r="CX127" s="869"/>
      <c r="CY127" s="869"/>
      <c r="CZ127" s="869"/>
      <c r="DA127" s="869"/>
      <c r="DB127" s="869"/>
      <c r="DC127" s="869"/>
      <c r="DD127" s="869"/>
      <c r="DE127" s="870"/>
      <c r="DF127" s="868"/>
      <c r="DG127" s="869"/>
      <c r="DH127" s="869"/>
      <c r="DI127" s="869"/>
      <c r="DJ127" s="869"/>
      <c r="DK127" s="869"/>
      <c r="DL127" s="869"/>
      <c r="DM127" s="869"/>
      <c r="DN127" s="869"/>
      <c r="DO127" s="869"/>
      <c r="DP127" s="870"/>
      <c r="DQ127" s="949"/>
      <c r="DR127" s="950"/>
      <c r="DS127" s="869"/>
      <c r="DT127" s="869"/>
      <c r="DU127" s="869"/>
      <c r="DV127" s="869"/>
      <c r="DW127" s="869"/>
      <c r="DX127" s="869"/>
      <c r="DY127" s="869"/>
      <c r="DZ127" s="363"/>
      <c r="EA127" s="364"/>
      <c r="EB127" s="868"/>
      <c r="EC127" s="869"/>
      <c r="ED127" s="869"/>
      <c r="EE127" s="869"/>
      <c r="EF127" s="869"/>
      <c r="EG127" s="869"/>
      <c r="EH127" s="869"/>
      <c r="EI127" s="869"/>
      <c r="EJ127" s="869"/>
      <c r="EK127" s="869"/>
      <c r="EL127" s="870"/>
      <c r="EM127" s="868"/>
      <c r="EN127" s="869"/>
      <c r="EO127" s="869"/>
      <c r="EP127" s="869"/>
      <c r="EQ127" s="869"/>
      <c r="ER127" s="869"/>
      <c r="ES127" s="869"/>
      <c r="ET127" s="869"/>
      <c r="EU127" s="869"/>
      <c r="EV127" s="869"/>
      <c r="EW127" s="870"/>
      <c r="EX127" s="868"/>
      <c r="EY127" s="869"/>
      <c r="EZ127" s="869"/>
      <c r="FA127" s="869"/>
      <c r="FB127" s="869"/>
      <c r="FC127" s="869"/>
      <c r="FD127" s="869"/>
      <c r="FE127" s="869"/>
      <c r="FF127" s="869"/>
      <c r="FG127" s="869"/>
      <c r="FH127" s="870"/>
      <c r="FI127" s="868"/>
      <c r="FJ127" s="869"/>
      <c r="FK127" s="869"/>
      <c r="FL127" s="869"/>
      <c r="FM127" s="869"/>
      <c r="FN127" s="869"/>
      <c r="FO127" s="869"/>
      <c r="FP127" s="869"/>
      <c r="FQ127" s="869"/>
      <c r="FR127" s="869"/>
      <c r="FS127" s="870"/>
      <c r="FT127" s="868"/>
      <c r="FU127" s="869"/>
      <c r="FV127" s="869"/>
      <c r="FW127" s="869"/>
      <c r="FX127" s="869"/>
      <c r="FY127" s="869"/>
      <c r="FZ127" s="869"/>
      <c r="GA127" s="869"/>
      <c r="GB127" s="869"/>
      <c r="GC127" s="869"/>
      <c r="GD127" s="870"/>
      <c r="GE127" s="868"/>
      <c r="GF127" s="869"/>
      <c r="GG127" s="869"/>
      <c r="GH127" s="869"/>
      <c r="GI127" s="869"/>
      <c r="GJ127" s="869"/>
      <c r="GK127" s="869"/>
      <c r="GL127" s="869"/>
      <c r="GM127" s="869"/>
      <c r="GN127" s="869"/>
      <c r="GO127" s="870"/>
      <c r="GP127" s="868"/>
      <c r="GQ127" s="869"/>
      <c r="GR127" s="869"/>
      <c r="GS127" s="869"/>
      <c r="GT127" s="869"/>
      <c r="GU127" s="869"/>
      <c r="GV127" s="869"/>
      <c r="GW127" s="869"/>
      <c r="GX127" s="869"/>
      <c r="GY127" s="869"/>
      <c r="GZ127" s="870"/>
      <c r="HA127" s="868"/>
      <c r="HB127" s="869"/>
      <c r="HC127" s="869"/>
      <c r="HD127" s="869"/>
      <c r="HE127" s="869"/>
      <c r="HF127" s="869"/>
      <c r="HG127" s="869"/>
      <c r="HH127" s="869"/>
      <c r="HI127" s="869"/>
      <c r="HJ127" s="869"/>
      <c r="HK127" s="870"/>
      <c r="HL127" s="868"/>
      <c r="HM127" s="869"/>
      <c r="HN127" s="869"/>
      <c r="HO127" s="869"/>
      <c r="HP127" s="869"/>
      <c r="HQ127" s="869"/>
      <c r="HR127" s="869"/>
      <c r="HS127" s="869"/>
      <c r="HT127" s="869"/>
      <c r="HU127" s="869"/>
      <c r="HV127" s="870"/>
      <c r="HW127" s="868"/>
      <c r="HX127" s="869"/>
      <c r="HY127" s="869"/>
      <c r="HZ127" s="869"/>
      <c r="IA127" s="869"/>
      <c r="IB127" s="869"/>
      <c r="IC127" s="869"/>
      <c r="ID127" s="869"/>
      <c r="IE127" s="869"/>
      <c r="IF127" s="869"/>
      <c r="IG127" s="870"/>
      <c r="IH127" s="970"/>
      <c r="II127" s="971"/>
      <c r="IJ127" s="971"/>
      <c r="IK127" s="971"/>
      <c r="IL127" s="971"/>
      <c r="IM127" s="971"/>
      <c r="IN127" s="971"/>
      <c r="IO127" s="971"/>
      <c r="IP127" s="971"/>
      <c r="IQ127" s="971"/>
      <c r="IR127" s="972"/>
      <c r="IS127" s="55"/>
      <c r="IT127" s="55"/>
      <c r="IU127" s="55"/>
      <c r="IV127" s="68"/>
      <c r="IW127" s="728" t="e" vm="3">
        <v>#VALUE!</v>
      </c>
      <c r="IX127" s="728"/>
      <c r="IY127" s="731"/>
      <c r="IZ127" s="22"/>
      <c r="JA127" s="22"/>
      <c r="JB127" s="22"/>
      <c r="JC127" s="22"/>
      <c r="JD127" s="22"/>
      <c r="JE127" s="22"/>
      <c r="JF127" s="22"/>
      <c r="JG127" s="22"/>
      <c r="JH127" s="21"/>
      <c r="JI127" s="22"/>
      <c r="JJ127" s="22"/>
      <c r="JK127" s="22"/>
      <c r="JL127" s="22"/>
      <c r="JM127" s="22"/>
      <c r="JN127" s="22"/>
      <c r="JO127" s="22"/>
      <c r="JP127" s="22"/>
      <c r="JQ127" s="22"/>
      <c r="JR127" s="22"/>
      <c r="JS127" s="22"/>
      <c r="JT127" s="22"/>
      <c r="JU127" s="22"/>
      <c r="JV127" s="22"/>
      <c r="JW127" s="22"/>
      <c r="JX127" s="22"/>
      <c r="JY127" s="22"/>
      <c r="JZ127" s="22"/>
      <c r="KA127" s="22"/>
      <c r="KB127" s="22"/>
      <c r="KC127" s="22"/>
      <c r="KD127" s="22"/>
      <c r="KE127" s="22"/>
      <c r="KF127" s="22"/>
      <c r="KG127" s="22"/>
      <c r="KH127" s="22"/>
      <c r="KI127" s="22"/>
      <c r="KJ127" s="22"/>
      <c r="KK127" s="22"/>
      <c r="KL127" s="22"/>
      <c r="KM127" s="22"/>
      <c r="KN127" s="22"/>
      <c r="KO127" s="22"/>
      <c r="KP127" s="22"/>
      <c r="KQ127" s="22"/>
      <c r="KR127" s="22"/>
      <c r="KS127" s="22"/>
      <c r="KT127" s="22"/>
      <c r="KU127" s="22"/>
      <c r="KV127" s="22"/>
      <c r="KW127" s="22"/>
      <c r="KX127" s="22"/>
      <c r="KY127" s="22"/>
      <c r="KZ127" s="22"/>
      <c r="LA127" s="22"/>
      <c r="LB127" s="22"/>
      <c r="LC127" s="22"/>
      <c r="LD127" s="22"/>
      <c r="LE127" s="22"/>
      <c r="LF127" s="22"/>
      <c r="LG127" s="22"/>
      <c r="LH127" s="22"/>
      <c r="LI127" s="22"/>
      <c r="LJ127" s="23"/>
    </row>
    <row r="128" spans="2:322" ht="3.65" customHeight="1">
      <c r="B128" s="21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3"/>
      <c r="AP128" s="22"/>
      <c r="AQ128" s="22"/>
      <c r="AR128" s="22"/>
      <c r="AS128" s="22"/>
      <c r="AT128" s="22"/>
      <c r="AU128" s="22"/>
      <c r="AV128" s="22"/>
      <c r="AW128" s="22"/>
      <c r="AX128" s="727"/>
      <c r="AY128" s="728"/>
      <c r="AZ128" s="728"/>
      <c r="BA128" s="333"/>
      <c r="BE128" s="880" t="s">
        <v>54</v>
      </c>
      <c r="BF128" s="881"/>
      <c r="BG128" s="881"/>
      <c r="BH128" s="881"/>
      <c r="BI128" s="881"/>
      <c r="BJ128" s="881"/>
      <c r="BK128" s="982" t="s">
        <v>60</v>
      </c>
      <c r="BL128" s="982"/>
      <c r="BM128" s="982"/>
      <c r="BN128" s="982"/>
      <c r="BO128" s="982"/>
      <c r="BP128" s="982"/>
      <c r="BQ128" s="982"/>
      <c r="BR128" s="982"/>
      <c r="BS128" s="982"/>
      <c r="BT128" s="985" t="s">
        <v>55</v>
      </c>
      <c r="BU128" s="985"/>
      <c r="BV128" s="985"/>
      <c r="BW128" s="985"/>
      <c r="BX128" s="986"/>
      <c r="BY128" s="939"/>
      <c r="BZ128" s="939"/>
      <c r="CA128" s="939"/>
      <c r="CB128" s="939"/>
      <c r="CC128" s="939"/>
      <c r="CD128" s="939"/>
      <c r="CE128" s="939"/>
      <c r="CF128" s="939"/>
      <c r="CG128" s="939"/>
      <c r="CH128" s="939"/>
      <c r="CI128" s="940"/>
      <c r="CJ128" s="871" t="str">
        <f>IFERROR(VLOOKUP(CJ91,BD!$B:$D,3,FALSE),"-")</f>
        <v>1014501</v>
      </c>
      <c r="CK128" s="872"/>
      <c r="CL128" s="872"/>
      <c r="CM128" s="872"/>
      <c r="CN128" s="872"/>
      <c r="CO128" s="872"/>
      <c r="CP128" s="872"/>
      <c r="CQ128" s="872"/>
      <c r="CR128" s="872"/>
      <c r="CS128" s="872"/>
      <c r="CT128" s="873"/>
      <c r="CU128" s="871" t="str">
        <f>IFERROR(VLOOKUP(CU91,BD!$B:$D,3,FALSE),"-")</f>
        <v>1014502</v>
      </c>
      <c r="CV128" s="872"/>
      <c r="CW128" s="872"/>
      <c r="CX128" s="872"/>
      <c r="CY128" s="872"/>
      <c r="CZ128" s="872"/>
      <c r="DA128" s="872"/>
      <c r="DB128" s="872"/>
      <c r="DC128" s="872"/>
      <c r="DD128" s="872"/>
      <c r="DE128" s="873"/>
      <c r="DF128" s="871" t="s">
        <v>162</v>
      </c>
      <c r="DG128" s="872"/>
      <c r="DH128" s="872"/>
      <c r="DI128" s="872"/>
      <c r="DJ128" s="872"/>
      <c r="DK128" s="872"/>
      <c r="DL128" s="872"/>
      <c r="DM128" s="872"/>
      <c r="DN128" s="872"/>
      <c r="DO128" s="872"/>
      <c r="DP128" s="873"/>
      <c r="DQ128" s="958" t="b">
        <v>0</v>
      </c>
      <c r="DR128" s="959"/>
      <c r="DS128" s="939" t="s">
        <v>952</v>
      </c>
      <c r="DT128" s="939"/>
      <c r="DU128" s="939"/>
      <c r="DV128" s="939"/>
      <c r="DW128" s="939"/>
      <c r="DX128" s="939"/>
      <c r="DY128" s="939"/>
      <c r="DZ128" s="959" t="b">
        <v>0</v>
      </c>
      <c r="EA128" s="963"/>
      <c r="EB128" s="871" t="str">
        <f>IFERROR(VLOOKUP(EB91,BD!$B:$D,3,FALSE),"-")</f>
        <v>1012001</v>
      </c>
      <c r="EC128" s="872"/>
      <c r="ED128" s="872"/>
      <c r="EE128" s="872"/>
      <c r="EF128" s="872"/>
      <c r="EG128" s="872"/>
      <c r="EH128" s="872"/>
      <c r="EI128" s="872"/>
      <c r="EJ128" s="872"/>
      <c r="EK128" s="872"/>
      <c r="EL128" s="873"/>
      <c r="EM128" s="871" t="str">
        <f>IFERROR(VLOOKUP(ET92,BD!$B:$D,3,FALSE),"-")</f>
        <v>1015006</v>
      </c>
      <c r="EN128" s="872"/>
      <c r="EO128" s="872"/>
      <c r="EP128" s="872"/>
      <c r="EQ128" s="872"/>
      <c r="ER128" s="872"/>
      <c r="ES128" s="872"/>
      <c r="ET128" s="872"/>
      <c r="EU128" s="872"/>
      <c r="EV128" s="872"/>
      <c r="EW128" s="873"/>
      <c r="EX128" s="871" t="str">
        <f>IFERROR(VLOOKUP(FE92,BD!$B:$D,3,FALSE),"-")</f>
        <v>1015020</v>
      </c>
      <c r="EY128" s="872"/>
      <c r="EZ128" s="872"/>
      <c r="FA128" s="872"/>
      <c r="FB128" s="872"/>
      <c r="FC128" s="872"/>
      <c r="FD128" s="872"/>
      <c r="FE128" s="872"/>
      <c r="FF128" s="872"/>
      <c r="FG128" s="872"/>
      <c r="FH128" s="873"/>
      <c r="FI128" s="871"/>
      <c r="FJ128" s="872"/>
      <c r="FK128" s="872"/>
      <c r="FL128" s="872"/>
      <c r="FM128" s="872"/>
      <c r="FN128" s="872"/>
      <c r="FO128" s="872"/>
      <c r="FP128" s="872"/>
      <c r="FQ128" s="872"/>
      <c r="FR128" s="872"/>
      <c r="FS128" s="873"/>
      <c r="FT128" s="871"/>
      <c r="FU128" s="872"/>
      <c r="FV128" s="872"/>
      <c r="FW128" s="872"/>
      <c r="FX128" s="872"/>
      <c r="FY128" s="872"/>
      <c r="FZ128" s="872"/>
      <c r="GA128" s="872"/>
      <c r="GB128" s="872"/>
      <c r="GC128" s="872"/>
      <c r="GD128" s="873"/>
      <c r="GE128" s="871"/>
      <c r="GF128" s="872"/>
      <c r="GG128" s="872"/>
      <c r="GH128" s="872"/>
      <c r="GI128" s="872"/>
      <c r="GJ128" s="872"/>
      <c r="GK128" s="872"/>
      <c r="GL128" s="872"/>
      <c r="GM128" s="872"/>
      <c r="GN128" s="872"/>
      <c r="GO128" s="873"/>
      <c r="GP128" s="871"/>
      <c r="GQ128" s="872"/>
      <c r="GR128" s="872"/>
      <c r="GS128" s="872"/>
      <c r="GT128" s="872"/>
      <c r="GU128" s="872"/>
      <c r="GV128" s="872"/>
      <c r="GW128" s="872"/>
      <c r="GX128" s="872"/>
      <c r="GY128" s="872"/>
      <c r="GZ128" s="873"/>
      <c r="HA128" s="871"/>
      <c r="HB128" s="872"/>
      <c r="HC128" s="872"/>
      <c r="HD128" s="872"/>
      <c r="HE128" s="872"/>
      <c r="HF128" s="872"/>
      <c r="HG128" s="872"/>
      <c r="HH128" s="872"/>
      <c r="HI128" s="872"/>
      <c r="HJ128" s="872"/>
      <c r="HK128" s="873"/>
      <c r="HL128" s="871"/>
      <c r="HM128" s="872"/>
      <c r="HN128" s="872"/>
      <c r="HO128" s="872"/>
      <c r="HP128" s="872"/>
      <c r="HQ128" s="872"/>
      <c r="HR128" s="872"/>
      <c r="HS128" s="872"/>
      <c r="HT128" s="872"/>
      <c r="HU128" s="872"/>
      <c r="HV128" s="873"/>
      <c r="HW128" s="871"/>
      <c r="HX128" s="872"/>
      <c r="HY128" s="872"/>
      <c r="HZ128" s="872"/>
      <c r="IA128" s="872"/>
      <c r="IB128" s="872"/>
      <c r="IC128" s="872"/>
      <c r="ID128" s="872"/>
      <c r="IE128" s="872"/>
      <c r="IF128" s="872"/>
      <c r="IG128" s="872"/>
      <c r="IH128" s="955"/>
      <c r="II128" s="939"/>
      <c r="IJ128" s="939"/>
      <c r="IK128" s="939"/>
      <c r="IL128" s="939"/>
      <c r="IM128" s="939"/>
      <c r="IN128" s="939"/>
      <c r="IO128" s="939"/>
      <c r="IP128" s="939"/>
      <c r="IQ128" s="939"/>
      <c r="IR128" s="940"/>
      <c r="IS128" s="55"/>
      <c r="IT128" s="55"/>
      <c r="IU128" s="55"/>
      <c r="IV128" s="68"/>
      <c r="IW128" s="728"/>
      <c r="IX128" s="728"/>
      <c r="IY128" s="731"/>
      <c r="IZ128" s="22"/>
      <c r="JA128" s="22"/>
      <c r="JB128" s="22"/>
      <c r="JC128" s="22"/>
      <c r="JD128" s="22"/>
      <c r="JE128" s="22"/>
      <c r="JF128" s="22"/>
      <c r="JG128" s="22"/>
      <c r="JH128" s="21"/>
      <c r="JI128" s="22"/>
      <c r="JJ128" s="22"/>
      <c r="JK128" s="22"/>
      <c r="JL128" s="22"/>
      <c r="JM128" s="22"/>
      <c r="JN128" s="22"/>
      <c r="JO128" s="22"/>
      <c r="JP128" s="22"/>
      <c r="JQ128" s="22"/>
      <c r="JR128" s="22"/>
      <c r="JS128" s="22"/>
      <c r="JT128" s="22"/>
      <c r="JU128" s="22"/>
      <c r="JV128" s="22"/>
      <c r="JW128" s="22"/>
      <c r="JX128" s="22"/>
      <c r="JY128" s="22"/>
      <c r="JZ128" s="22"/>
      <c r="KA128" s="22"/>
      <c r="KB128" s="22"/>
      <c r="KC128" s="22"/>
      <c r="KD128" s="22"/>
      <c r="KE128" s="22"/>
      <c r="KF128" s="22"/>
      <c r="KG128" s="22"/>
      <c r="KH128" s="22"/>
      <c r="KI128" s="22"/>
      <c r="KJ128" s="22"/>
      <c r="KK128" s="22"/>
      <c r="KL128" s="22"/>
      <c r="KM128" s="22"/>
      <c r="KN128" s="22"/>
      <c r="KO128" s="22"/>
      <c r="KP128" s="22"/>
      <c r="KQ128" s="22"/>
      <c r="KR128" s="22"/>
      <c r="KS128" s="22"/>
      <c r="KT128" s="22"/>
      <c r="KU128" s="22"/>
      <c r="KV128" s="22"/>
      <c r="KW128" s="22"/>
      <c r="KX128" s="22"/>
      <c r="KY128" s="22"/>
      <c r="KZ128" s="22"/>
      <c r="LA128" s="22"/>
      <c r="LB128" s="22"/>
      <c r="LC128" s="22"/>
      <c r="LD128" s="22"/>
      <c r="LE128" s="22"/>
      <c r="LF128" s="22"/>
      <c r="LG128" s="22"/>
      <c r="LH128" s="22"/>
      <c r="LI128" s="22"/>
      <c r="LJ128" s="23"/>
    </row>
    <row r="129" spans="2:322" ht="3.65" customHeight="1">
      <c r="B129" s="21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3"/>
      <c r="AP129" s="22"/>
      <c r="AQ129" s="22"/>
      <c r="AR129" s="22"/>
      <c r="AS129" s="22"/>
      <c r="AT129" s="22"/>
      <c r="AU129" s="22"/>
      <c r="AV129" s="22"/>
      <c r="AW129" s="22"/>
      <c r="AX129" s="727"/>
      <c r="AY129" s="728"/>
      <c r="AZ129" s="47"/>
      <c r="BA129" s="333"/>
      <c r="BE129" s="882"/>
      <c r="BF129" s="883"/>
      <c r="BG129" s="883"/>
      <c r="BH129" s="883"/>
      <c r="BI129" s="883"/>
      <c r="BJ129" s="883"/>
      <c r="BK129" s="983"/>
      <c r="BL129" s="983"/>
      <c r="BM129" s="983"/>
      <c r="BN129" s="983"/>
      <c r="BO129" s="983"/>
      <c r="BP129" s="983"/>
      <c r="BQ129" s="983"/>
      <c r="BR129" s="983"/>
      <c r="BS129" s="983"/>
      <c r="BT129" s="987"/>
      <c r="BU129" s="987"/>
      <c r="BV129" s="987"/>
      <c r="BW129" s="987"/>
      <c r="BX129" s="988"/>
      <c r="BY129" s="941"/>
      <c r="BZ129" s="941"/>
      <c r="CA129" s="941"/>
      <c r="CB129" s="941"/>
      <c r="CC129" s="941"/>
      <c r="CD129" s="941"/>
      <c r="CE129" s="941"/>
      <c r="CF129" s="941"/>
      <c r="CG129" s="941"/>
      <c r="CH129" s="941"/>
      <c r="CI129" s="942"/>
      <c r="CJ129" s="874"/>
      <c r="CK129" s="875"/>
      <c r="CL129" s="875"/>
      <c r="CM129" s="875"/>
      <c r="CN129" s="875"/>
      <c r="CO129" s="875"/>
      <c r="CP129" s="875"/>
      <c r="CQ129" s="875"/>
      <c r="CR129" s="875"/>
      <c r="CS129" s="875"/>
      <c r="CT129" s="876"/>
      <c r="CU129" s="874"/>
      <c r="CV129" s="875"/>
      <c r="CW129" s="875"/>
      <c r="CX129" s="875"/>
      <c r="CY129" s="875"/>
      <c r="CZ129" s="875"/>
      <c r="DA129" s="875"/>
      <c r="DB129" s="875"/>
      <c r="DC129" s="875"/>
      <c r="DD129" s="875"/>
      <c r="DE129" s="876"/>
      <c r="DF129" s="874"/>
      <c r="DG129" s="875"/>
      <c r="DH129" s="875"/>
      <c r="DI129" s="875"/>
      <c r="DJ129" s="875"/>
      <c r="DK129" s="875"/>
      <c r="DL129" s="875"/>
      <c r="DM129" s="875"/>
      <c r="DN129" s="875"/>
      <c r="DO129" s="875"/>
      <c r="DP129" s="876"/>
      <c r="DQ129" s="960"/>
      <c r="DR129" s="952"/>
      <c r="DS129" s="941"/>
      <c r="DT129" s="941"/>
      <c r="DU129" s="941"/>
      <c r="DV129" s="941"/>
      <c r="DW129" s="941"/>
      <c r="DX129" s="941"/>
      <c r="DY129" s="941"/>
      <c r="DZ129" s="952"/>
      <c r="EA129" s="953"/>
      <c r="EB129" s="874"/>
      <c r="EC129" s="875"/>
      <c r="ED129" s="875"/>
      <c r="EE129" s="875"/>
      <c r="EF129" s="875"/>
      <c r="EG129" s="875"/>
      <c r="EH129" s="875"/>
      <c r="EI129" s="875"/>
      <c r="EJ129" s="875"/>
      <c r="EK129" s="875"/>
      <c r="EL129" s="876"/>
      <c r="EM129" s="874"/>
      <c r="EN129" s="875"/>
      <c r="EO129" s="875"/>
      <c r="EP129" s="875"/>
      <c r="EQ129" s="875"/>
      <c r="ER129" s="875"/>
      <c r="ES129" s="875"/>
      <c r="ET129" s="875"/>
      <c r="EU129" s="875"/>
      <c r="EV129" s="875"/>
      <c r="EW129" s="876"/>
      <c r="EX129" s="874"/>
      <c r="EY129" s="875"/>
      <c r="EZ129" s="875"/>
      <c r="FA129" s="875"/>
      <c r="FB129" s="875"/>
      <c r="FC129" s="875"/>
      <c r="FD129" s="875"/>
      <c r="FE129" s="875"/>
      <c r="FF129" s="875"/>
      <c r="FG129" s="875"/>
      <c r="FH129" s="876"/>
      <c r="FI129" s="874"/>
      <c r="FJ129" s="875"/>
      <c r="FK129" s="875"/>
      <c r="FL129" s="875"/>
      <c r="FM129" s="875"/>
      <c r="FN129" s="875"/>
      <c r="FO129" s="875"/>
      <c r="FP129" s="875"/>
      <c r="FQ129" s="875"/>
      <c r="FR129" s="875"/>
      <c r="FS129" s="876"/>
      <c r="FT129" s="874"/>
      <c r="FU129" s="875"/>
      <c r="FV129" s="875"/>
      <c r="FW129" s="875"/>
      <c r="FX129" s="875"/>
      <c r="FY129" s="875"/>
      <c r="FZ129" s="875"/>
      <c r="GA129" s="875"/>
      <c r="GB129" s="875"/>
      <c r="GC129" s="875"/>
      <c r="GD129" s="876"/>
      <c r="GE129" s="874"/>
      <c r="GF129" s="875"/>
      <c r="GG129" s="875"/>
      <c r="GH129" s="875"/>
      <c r="GI129" s="875"/>
      <c r="GJ129" s="875"/>
      <c r="GK129" s="875"/>
      <c r="GL129" s="875"/>
      <c r="GM129" s="875"/>
      <c r="GN129" s="875"/>
      <c r="GO129" s="876"/>
      <c r="GP129" s="874"/>
      <c r="GQ129" s="875"/>
      <c r="GR129" s="875"/>
      <c r="GS129" s="875"/>
      <c r="GT129" s="875"/>
      <c r="GU129" s="875"/>
      <c r="GV129" s="875"/>
      <c r="GW129" s="875"/>
      <c r="GX129" s="875"/>
      <c r="GY129" s="875"/>
      <c r="GZ129" s="876"/>
      <c r="HA129" s="874"/>
      <c r="HB129" s="875"/>
      <c r="HC129" s="875"/>
      <c r="HD129" s="875"/>
      <c r="HE129" s="875"/>
      <c r="HF129" s="875"/>
      <c r="HG129" s="875"/>
      <c r="HH129" s="875"/>
      <c r="HI129" s="875"/>
      <c r="HJ129" s="875"/>
      <c r="HK129" s="876"/>
      <c r="HL129" s="874"/>
      <c r="HM129" s="875"/>
      <c r="HN129" s="875"/>
      <c r="HO129" s="875"/>
      <c r="HP129" s="875"/>
      <c r="HQ129" s="875"/>
      <c r="HR129" s="875"/>
      <c r="HS129" s="875"/>
      <c r="HT129" s="875"/>
      <c r="HU129" s="875"/>
      <c r="HV129" s="876"/>
      <c r="HW129" s="874"/>
      <c r="HX129" s="875"/>
      <c r="HY129" s="875"/>
      <c r="HZ129" s="875"/>
      <c r="IA129" s="875"/>
      <c r="IB129" s="875"/>
      <c r="IC129" s="875"/>
      <c r="ID129" s="875"/>
      <c r="IE129" s="875"/>
      <c r="IF129" s="875"/>
      <c r="IG129" s="875"/>
      <c r="IH129" s="956"/>
      <c r="II129" s="941"/>
      <c r="IJ129" s="941"/>
      <c r="IK129" s="941"/>
      <c r="IL129" s="941"/>
      <c r="IM129" s="941"/>
      <c r="IN129" s="941"/>
      <c r="IO129" s="941"/>
      <c r="IP129" s="941"/>
      <c r="IQ129" s="941"/>
      <c r="IR129" s="942"/>
      <c r="IS129" s="55"/>
      <c r="IT129" s="55"/>
      <c r="IU129" s="55"/>
      <c r="IV129" s="68"/>
      <c r="IW129" s="47"/>
      <c r="IX129" s="728"/>
      <c r="IY129" s="731"/>
      <c r="IZ129" s="22"/>
      <c r="JA129" s="22"/>
      <c r="JB129" s="22"/>
      <c r="JC129" s="22"/>
      <c r="JD129" s="22"/>
      <c r="JE129" s="22"/>
      <c r="JF129" s="22"/>
      <c r="JG129" s="22"/>
      <c r="JH129" s="21"/>
      <c r="JI129" s="22"/>
      <c r="JJ129" s="22"/>
      <c r="JK129" s="22"/>
      <c r="JL129" s="22"/>
      <c r="JM129" s="22"/>
      <c r="JN129" s="22"/>
      <c r="JO129" s="22"/>
      <c r="JP129" s="22"/>
      <c r="JQ129" s="22"/>
      <c r="JR129" s="22"/>
      <c r="JS129" s="22"/>
      <c r="JT129" s="22"/>
      <c r="JU129" s="22"/>
      <c r="JV129" s="22"/>
      <c r="JW129" s="22"/>
      <c r="JX129" s="22"/>
      <c r="JY129" s="22"/>
      <c r="JZ129" s="22"/>
      <c r="KA129" s="22"/>
      <c r="KB129" s="22"/>
      <c r="KC129" s="22"/>
      <c r="KD129" s="22"/>
      <c r="KE129" s="22"/>
      <c r="KF129" s="22"/>
      <c r="KG129" s="22"/>
      <c r="KH129" s="22"/>
      <c r="KI129" s="22"/>
      <c r="KJ129" s="22"/>
      <c r="KK129" s="22"/>
      <c r="KL129" s="22"/>
      <c r="KM129" s="22"/>
      <c r="KN129" s="22"/>
      <c r="KO129" s="22"/>
      <c r="KP129" s="22"/>
      <c r="KQ129" s="22"/>
      <c r="KR129" s="22"/>
      <c r="KS129" s="22"/>
      <c r="KT129" s="22"/>
      <c r="KU129" s="22"/>
      <c r="KV129" s="22"/>
      <c r="KW129" s="22"/>
      <c r="KX129" s="22"/>
      <c r="KY129" s="22"/>
      <c r="KZ129" s="22"/>
      <c r="LA129" s="22"/>
      <c r="LB129" s="22"/>
      <c r="LC129" s="22"/>
      <c r="LD129" s="22"/>
      <c r="LE129" s="22"/>
      <c r="LF129" s="22"/>
      <c r="LG129" s="22"/>
      <c r="LH129" s="22"/>
      <c r="LI129" s="22"/>
      <c r="LJ129" s="23"/>
    </row>
    <row r="130" spans="2:322" ht="3.65" customHeight="1">
      <c r="B130" s="21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3"/>
      <c r="AP130" s="22"/>
      <c r="AQ130" s="22"/>
      <c r="AR130" s="22"/>
      <c r="AS130" s="22"/>
      <c r="AT130" s="22"/>
      <c r="AU130" s="22"/>
      <c r="AV130" s="22"/>
      <c r="AW130" s="22"/>
      <c r="AX130" s="727"/>
      <c r="AY130" s="728"/>
      <c r="AZ130" s="47"/>
      <c r="BA130" s="333"/>
      <c r="BE130" s="882"/>
      <c r="BF130" s="883"/>
      <c r="BG130" s="883"/>
      <c r="BH130" s="883"/>
      <c r="BI130" s="883"/>
      <c r="BJ130" s="883"/>
      <c r="BK130" s="983"/>
      <c r="BL130" s="983"/>
      <c r="BM130" s="983"/>
      <c r="BN130" s="983"/>
      <c r="BO130" s="983"/>
      <c r="BP130" s="983"/>
      <c r="BQ130" s="983"/>
      <c r="BR130" s="983"/>
      <c r="BS130" s="983"/>
      <c r="BT130" s="987"/>
      <c r="BU130" s="987"/>
      <c r="BV130" s="987"/>
      <c r="BW130" s="987"/>
      <c r="BX130" s="988"/>
      <c r="BY130" s="941"/>
      <c r="BZ130" s="941"/>
      <c r="CA130" s="941"/>
      <c r="CB130" s="941"/>
      <c r="CC130" s="941"/>
      <c r="CD130" s="941"/>
      <c r="CE130" s="941"/>
      <c r="CF130" s="941"/>
      <c r="CG130" s="941"/>
      <c r="CH130" s="941"/>
      <c r="CI130" s="942"/>
      <c r="CJ130" s="874"/>
      <c r="CK130" s="875"/>
      <c r="CL130" s="875"/>
      <c r="CM130" s="875"/>
      <c r="CN130" s="875"/>
      <c r="CO130" s="875"/>
      <c r="CP130" s="875"/>
      <c r="CQ130" s="875"/>
      <c r="CR130" s="875"/>
      <c r="CS130" s="875"/>
      <c r="CT130" s="876"/>
      <c r="CU130" s="874"/>
      <c r="CV130" s="875"/>
      <c r="CW130" s="875"/>
      <c r="CX130" s="875"/>
      <c r="CY130" s="875"/>
      <c r="CZ130" s="875"/>
      <c r="DA130" s="875"/>
      <c r="DB130" s="875"/>
      <c r="DC130" s="875"/>
      <c r="DD130" s="875"/>
      <c r="DE130" s="876"/>
      <c r="DF130" s="874"/>
      <c r="DG130" s="875"/>
      <c r="DH130" s="875"/>
      <c r="DI130" s="875"/>
      <c r="DJ130" s="875"/>
      <c r="DK130" s="875"/>
      <c r="DL130" s="875"/>
      <c r="DM130" s="875"/>
      <c r="DN130" s="875"/>
      <c r="DO130" s="875"/>
      <c r="DP130" s="876"/>
      <c r="DQ130" s="960"/>
      <c r="DR130" s="952"/>
      <c r="DS130" s="875" t="str">
        <f>IFERROR(VLOOKUP(DX92,BD!$B:$D,3,FALSE),"-")</f>
        <v>1012150</v>
      </c>
      <c r="DT130" s="875"/>
      <c r="DU130" s="875"/>
      <c r="DV130" s="875"/>
      <c r="DW130" s="875"/>
      <c r="DX130" s="875"/>
      <c r="DY130" s="875"/>
      <c r="DZ130" s="952" t="b">
        <v>0</v>
      </c>
      <c r="EA130" s="953"/>
      <c r="EB130" s="874"/>
      <c r="EC130" s="875"/>
      <c r="ED130" s="875"/>
      <c r="EE130" s="875"/>
      <c r="EF130" s="875"/>
      <c r="EG130" s="875"/>
      <c r="EH130" s="875"/>
      <c r="EI130" s="875"/>
      <c r="EJ130" s="875"/>
      <c r="EK130" s="875"/>
      <c r="EL130" s="876"/>
      <c r="EM130" s="874"/>
      <c r="EN130" s="875"/>
      <c r="EO130" s="875"/>
      <c r="EP130" s="875"/>
      <c r="EQ130" s="875"/>
      <c r="ER130" s="875"/>
      <c r="ES130" s="875"/>
      <c r="ET130" s="875"/>
      <c r="EU130" s="875"/>
      <c r="EV130" s="875"/>
      <c r="EW130" s="876"/>
      <c r="EX130" s="874"/>
      <c r="EY130" s="875"/>
      <c r="EZ130" s="875"/>
      <c r="FA130" s="875"/>
      <c r="FB130" s="875"/>
      <c r="FC130" s="875"/>
      <c r="FD130" s="875"/>
      <c r="FE130" s="875"/>
      <c r="FF130" s="875"/>
      <c r="FG130" s="875"/>
      <c r="FH130" s="876"/>
      <c r="FI130" s="874"/>
      <c r="FJ130" s="875"/>
      <c r="FK130" s="875"/>
      <c r="FL130" s="875"/>
      <c r="FM130" s="875"/>
      <c r="FN130" s="875"/>
      <c r="FO130" s="875"/>
      <c r="FP130" s="875"/>
      <c r="FQ130" s="875"/>
      <c r="FR130" s="875"/>
      <c r="FS130" s="876"/>
      <c r="FT130" s="874"/>
      <c r="FU130" s="875"/>
      <c r="FV130" s="875"/>
      <c r="FW130" s="875"/>
      <c r="FX130" s="875"/>
      <c r="FY130" s="875"/>
      <c r="FZ130" s="875"/>
      <c r="GA130" s="875"/>
      <c r="GB130" s="875"/>
      <c r="GC130" s="875"/>
      <c r="GD130" s="876"/>
      <c r="GE130" s="874"/>
      <c r="GF130" s="875"/>
      <c r="GG130" s="875"/>
      <c r="GH130" s="875"/>
      <c r="GI130" s="875"/>
      <c r="GJ130" s="875"/>
      <c r="GK130" s="875"/>
      <c r="GL130" s="875"/>
      <c r="GM130" s="875"/>
      <c r="GN130" s="875"/>
      <c r="GO130" s="876"/>
      <c r="GP130" s="874"/>
      <c r="GQ130" s="875"/>
      <c r="GR130" s="875"/>
      <c r="GS130" s="875"/>
      <c r="GT130" s="875"/>
      <c r="GU130" s="875"/>
      <c r="GV130" s="875"/>
      <c r="GW130" s="875"/>
      <c r="GX130" s="875"/>
      <c r="GY130" s="875"/>
      <c r="GZ130" s="876"/>
      <c r="HA130" s="874"/>
      <c r="HB130" s="875"/>
      <c r="HC130" s="875"/>
      <c r="HD130" s="875"/>
      <c r="HE130" s="875"/>
      <c r="HF130" s="875"/>
      <c r="HG130" s="875"/>
      <c r="HH130" s="875"/>
      <c r="HI130" s="875"/>
      <c r="HJ130" s="875"/>
      <c r="HK130" s="876"/>
      <c r="HL130" s="874"/>
      <c r="HM130" s="875"/>
      <c r="HN130" s="875"/>
      <c r="HO130" s="875"/>
      <c r="HP130" s="875"/>
      <c r="HQ130" s="875"/>
      <c r="HR130" s="875"/>
      <c r="HS130" s="875"/>
      <c r="HT130" s="875"/>
      <c r="HU130" s="875"/>
      <c r="HV130" s="876"/>
      <c r="HW130" s="874"/>
      <c r="HX130" s="875"/>
      <c r="HY130" s="875"/>
      <c r="HZ130" s="875"/>
      <c r="IA130" s="875"/>
      <c r="IB130" s="875"/>
      <c r="IC130" s="875"/>
      <c r="ID130" s="875"/>
      <c r="IE130" s="875"/>
      <c r="IF130" s="875"/>
      <c r="IG130" s="875"/>
      <c r="IH130" s="956"/>
      <c r="II130" s="941"/>
      <c r="IJ130" s="941"/>
      <c r="IK130" s="941"/>
      <c r="IL130" s="941"/>
      <c r="IM130" s="941"/>
      <c r="IN130" s="941"/>
      <c r="IO130" s="941"/>
      <c r="IP130" s="941"/>
      <c r="IQ130" s="941"/>
      <c r="IR130" s="942"/>
      <c r="IS130" s="55"/>
      <c r="IT130" s="55"/>
      <c r="IU130" s="55"/>
      <c r="IV130" s="68"/>
      <c r="IW130" s="47"/>
      <c r="IX130" s="728"/>
      <c r="IY130" s="731"/>
      <c r="IZ130" s="22"/>
      <c r="JA130" s="22"/>
      <c r="JB130" s="22"/>
      <c r="JC130" s="22"/>
      <c r="JD130" s="22"/>
      <c r="JE130" s="22"/>
      <c r="JF130" s="22"/>
      <c r="JG130" s="22"/>
      <c r="JH130" s="21"/>
      <c r="JI130" s="22"/>
      <c r="JJ130" s="22"/>
      <c r="JK130" s="22"/>
      <c r="JL130" s="22"/>
      <c r="JM130" s="22"/>
      <c r="JN130" s="22"/>
      <c r="JO130" s="22"/>
      <c r="JP130" s="22"/>
      <c r="JQ130" s="22"/>
      <c r="JR130" s="22"/>
      <c r="JS130" s="22"/>
      <c r="JT130" s="22"/>
      <c r="JU130" s="22"/>
      <c r="JV130" s="22"/>
      <c r="JW130" s="22"/>
      <c r="JX130" s="22"/>
      <c r="JY130" s="22"/>
      <c r="JZ130" s="22"/>
      <c r="KA130" s="22"/>
      <c r="KB130" s="22"/>
      <c r="KC130" s="22"/>
      <c r="KD130" s="22"/>
      <c r="KE130" s="22"/>
      <c r="KF130" s="22"/>
      <c r="KG130" s="22"/>
      <c r="KH130" s="22"/>
      <c r="KI130" s="22"/>
      <c r="KJ130" s="22"/>
      <c r="KK130" s="22"/>
      <c r="KL130" s="22"/>
      <c r="KM130" s="22"/>
      <c r="KN130" s="22"/>
      <c r="KO130" s="22"/>
      <c r="KP130" s="22"/>
      <c r="KQ130" s="22"/>
      <c r="KR130" s="22"/>
      <c r="KS130" s="22"/>
      <c r="KT130" s="22"/>
      <c r="KU130" s="22"/>
      <c r="KV130" s="22"/>
      <c r="KW130" s="22"/>
      <c r="KX130" s="22"/>
      <c r="KY130" s="22"/>
      <c r="KZ130" s="22"/>
      <c r="LA130" s="22"/>
      <c r="LB130" s="22"/>
      <c r="LC130" s="22"/>
      <c r="LD130" s="22"/>
      <c r="LE130" s="22"/>
      <c r="LF130" s="22"/>
      <c r="LG130" s="22"/>
      <c r="LH130" s="22"/>
      <c r="LI130" s="22"/>
      <c r="LJ130" s="23"/>
    </row>
    <row r="131" spans="2:322" ht="3.65" customHeight="1">
      <c r="B131" s="21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3"/>
      <c r="AP131" s="22"/>
      <c r="AQ131" s="22"/>
      <c r="AR131" s="22"/>
      <c r="AS131" s="22"/>
      <c r="AT131" s="22"/>
      <c r="AU131" s="22"/>
      <c r="AV131" s="22"/>
      <c r="AW131" s="22"/>
      <c r="AX131" s="727"/>
      <c r="AY131" s="728"/>
      <c r="AZ131" s="47"/>
      <c r="BA131" s="333"/>
      <c r="BE131" s="882"/>
      <c r="BF131" s="883"/>
      <c r="BG131" s="883"/>
      <c r="BH131" s="883"/>
      <c r="BI131" s="883"/>
      <c r="BJ131" s="883"/>
      <c r="BK131" s="983"/>
      <c r="BL131" s="983"/>
      <c r="BM131" s="983"/>
      <c r="BN131" s="983"/>
      <c r="BO131" s="983"/>
      <c r="BP131" s="983"/>
      <c r="BQ131" s="983"/>
      <c r="BR131" s="983"/>
      <c r="BS131" s="983"/>
      <c r="BT131" s="987"/>
      <c r="BU131" s="987"/>
      <c r="BV131" s="987"/>
      <c r="BW131" s="987"/>
      <c r="BX131" s="988"/>
      <c r="BY131" s="941"/>
      <c r="BZ131" s="941"/>
      <c r="CA131" s="941"/>
      <c r="CB131" s="941"/>
      <c r="CC131" s="941"/>
      <c r="CD131" s="941"/>
      <c r="CE131" s="941"/>
      <c r="CF131" s="941"/>
      <c r="CG131" s="941"/>
      <c r="CH131" s="941"/>
      <c r="CI131" s="942"/>
      <c r="CJ131" s="874"/>
      <c r="CK131" s="875"/>
      <c r="CL131" s="875"/>
      <c r="CM131" s="875"/>
      <c r="CN131" s="875"/>
      <c r="CO131" s="875"/>
      <c r="CP131" s="875"/>
      <c r="CQ131" s="875"/>
      <c r="CR131" s="875"/>
      <c r="CS131" s="875"/>
      <c r="CT131" s="876"/>
      <c r="CU131" s="874"/>
      <c r="CV131" s="875"/>
      <c r="CW131" s="875"/>
      <c r="CX131" s="875"/>
      <c r="CY131" s="875"/>
      <c r="CZ131" s="875"/>
      <c r="DA131" s="875"/>
      <c r="DB131" s="875"/>
      <c r="DC131" s="875"/>
      <c r="DD131" s="875"/>
      <c r="DE131" s="876"/>
      <c r="DF131" s="874"/>
      <c r="DG131" s="875"/>
      <c r="DH131" s="875"/>
      <c r="DI131" s="875"/>
      <c r="DJ131" s="875"/>
      <c r="DK131" s="875"/>
      <c r="DL131" s="875"/>
      <c r="DM131" s="875"/>
      <c r="DN131" s="875"/>
      <c r="DO131" s="875"/>
      <c r="DP131" s="876"/>
      <c r="DQ131" s="960"/>
      <c r="DR131" s="952"/>
      <c r="DS131" s="875"/>
      <c r="DT131" s="875"/>
      <c r="DU131" s="875"/>
      <c r="DV131" s="875"/>
      <c r="DW131" s="875"/>
      <c r="DX131" s="875"/>
      <c r="DY131" s="875"/>
      <c r="DZ131" s="952"/>
      <c r="EA131" s="953"/>
      <c r="EB131" s="874"/>
      <c r="EC131" s="875"/>
      <c r="ED131" s="875"/>
      <c r="EE131" s="875"/>
      <c r="EF131" s="875"/>
      <c r="EG131" s="875"/>
      <c r="EH131" s="875"/>
      <c r="EI131" s="875"/>
      <c r="EJ131" s="875"/>
      <c r="EK131" s="875"/>
      <c r="EL131" s="876"/>
      <c r="EM131" s="874"/>
      <c r="EN131" s="875"/>
      <c r="EO131" s="875"/>
      <c r="EP131" s="875"/>
      <c r="EQ131" s="875"/>
      <c r="ER131" s="875"/>
      <c r="ES131" s="875"/>
      <c r="ET131" s="875"/>
      <c r="EU131" s="875"/>
      <c r="EV131" s="875"/>
      <c r="EW131" s="876"/>
      <c r="EX131" s="874"/>
      <c r="EY131" s="875"/>
      <c r="EZ131" s="875"/>
      <c r="FA131" s="875"/>
      <c r="FB131" s="875"/>
      <c r="FC131" s="875"/>
      <c r="FD131" s="875"/>
      <c r="FE131" s="875"/>
      <c r="FF131" s="875"/>
      <c r="FG131" s="875"/>
      <c r="FH131" s="876"/>
      <c r="FI131" s="874"/>
      <c r="FJ131" s="875"/>
      <c r="FK131" s="875"/>
      <c r="FL131" s="875"/>
      <c r="FM131" s="875"/>
      <c r="FN131" s="875"/>
      <c r="FO131" s="875"/>
      <c r="FP131" s="875"/>
      <c r="FQ131" s="875"/>
      <c r="FR131" s="875"/>
      <c r="FS131" s="876"/>
      <c r="FT131" s="874"/>
      <c r="FU131" s="875"/>
      <c r="FV131" s="875"/>
      <c r="FW131" s="875"/>
      <c r="FX131" s="875"/>
      <c r="FY131" s="875"/>
      <c r="FZ131" s="875"/>
      <c r="GA131" s="875"/>
      <c r="GB131" s="875"/>
      <c r="GC131" s="875"/>
      <c r="GD131" s="876"/>
      <c r="GE131" s="874"/>
      <c r="GF131" s="875"/>
      <c r="GG131" s="875"/>
      <c r="GH131" s="875"/>
      <c r="GI131" s="875"/>
      <c r="GJ131" s="875"/>
      <c r="GK131" s="875"/>
      <c r="GL131" s="875"/>
      <c r="GM131" s="875"/>
      <c r="GN131" s="875"/>
      <c r="GO131" s="876"/>
      <c r="GP131" s="874"/>
      <c r="GQ131" s="875"/>
      <c r="GR131" s="875"/>
      <c r="GS131" s="875"/>
      <c r="GT131" s="875"/>
      <c r="GU131" s="875"/>
      <c r="GV131" s="875"/>
      <c r="GW131" s="875"/>
      <c r="GX131" s="875"/>
      <c r="GY131" s="875"/>
      <c r="GZ131" s="876"/>
      <c r="HA131" s="874"/>
      <c r="HB131" s="875"/>
      <c r="HC131" s="875"/>
      <c r="HD131" s="875"/>
      <c r="HE131" s="875"/>
      <c r="HF131" s="875"/>
      <c r="HG131" s="875"/>
      <c r="HH131" s="875"/>
      <c r="HI131" s="875"/>
      <c r="HJ131" s="875"/>
      <c r="HK131" s="876"/>
      <c r="HL131" s="874"/>
      <c r="HM131" s="875"/>
      <c r="HN131" s="875"/>
      <c r="HO131" s="875"/>
      <c r="HP131" s="875"/>
      <c r="HQ131" s="875"/>
      <c r="HR131" s="875"/>
      <c r="HS131" s="875"/>
      <c r="HT131" s="875"/>
      <c r="HU131" s="875"/>
      <c r="HV131" s="876"/>
      <c r="HW131" s="874"/>
      <c r="HX131" s="875"/>
      <c r="HY131" s="875"/>
      <c r="HZ131" s="875"/>
      <c r="IA131" s="875"/>
      <c r="IB131" s="875"/>
      <c r="IC131" s="875"/>
      <c r="ID131" s="875"/>
      <c r="IE131" s="875"/>
      <c r="IF131" s="875"/>
      <c r="IG131" s="875"/>
      <c r="IH131" s="956"/>
      <c r="II131" s="941"/>
      <c r="IJ131" s="941"/>
      <c r="IK131" s="941"/>
      <c r="IL131" s="941"/>
      <c r="IM131" s="941"/>
      <c r="IN131" s="941"/>
      <c r="IO131" s="941"/>
      <c r="IP131" s="941"/>
      <c r="IQ131" s="941"/>
      <c r="IR131" s="942"/>
      <c r="IU131" s="55"/>
      <c r="IV131" s="68"/>
      <c r="IW131" s="47"/>
      <c r="IX131" s="728"/>
      <c r="IY131" s="731"/>
      <c r="IZ131" s="22"/>
      <c r="JA131" s="22"/>
      <c r="JB131" s="22"/>
      <c r="JC131" s="22"/>
      <c r="JD131" s="22"/>
      <c r="JE131" s="22"/>
      <c r="JF131" s="22"/>
      <c r="JG131" s="22"/>
      <c r="JH131" s="21"/>
      <c r="JI131" s="22"/>
      <c r="JJ131" s="22"/>
      <c r="JK131" s="22"/>
      <c r="JL131" s="22"/>
      <c r="JM131" s="22"/>
      <c r="JN131" s="22"/>
      <c r="JO131" s="22"/>
      <c r="JP131" s="22"/>
      <c r="JQ131" s="22"/>
      <c r="JR131" s="22"/>
      <c r="JS131" s="22"/>
      <c r="JT131" s="22"/>
      <c r="JU131" s="22"/>
      <c r="JV131" s="22"/>
      <c r="JW131" s="22"/>
      <c r="JX131" s="22"/>
      <c r="JY131" s="22"/>
      <c r="JZ131" s="22"/>
      <c r="KA131" s="22"/>
      <c r="KB131" s="22"/>
      <c r="KC131" s="22"/>
      <c r="KD131" s="22"/>
      <c r="KE131" s="22"/>
      <c r="KF131" s="22"/>
      <c r="KG131" s="22"/>
      <c r="KH131" s="22"/>
      <c r="KI131" s="22"/>
      <c r="KJ131" s="22"/>
      <c r="KK131" s="22"/>
      <c r="KL131" s="22"/>
      <c r="KM131" s="22"/>
      <c r="KN131" s="22"/>
      <c r="KO131" s="22"/>
      <c r="KP131" s="22"/>
      <c r="KQ131" s="22"/>
      <c r="KR131" s="22"/>
      <c r="KS131" s="22"/>
      <c r="KT131" s="22"/>
      <c r="KU131" s="22"/>
      <c r="KV131" s="22"/>
      <c r="KW131" s="22"/>
      <c r="KX131" s="22"/>
      <c r="KY131" s="22"/>
      <c r="KZ131" s="22"/>
      <c r="LA131" s="22"/>
      <c r="LB131" s="22"/>
      <c r="LC131" s="22"/>
      <c r="LD131" s="22"/>
      <c r="LE131" s="22"/>
      <c r="LF131" s="22"/>
      <c r="LG131" s="22"/>
      <c r="LH131" s="22"/>
      <c r="LI131" s="22"/>
      <c r="LJ131" s="23"/>
    </row>
    <row r="132" spans="2:322" ht="3.65" customHeight="1">
      <c r="B132" s="21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3"/>
      <c r="AP132" s="22"/>
      <c r="AQ132" s="22"/>
      <c r="AR132" s="22"/>
      <c r="AS132" s="22"/>
      <c r="AT132" s="22"/>
      <c r="AU132" s="22"/>
      <c r="AV132" s="22"/>
      <c r="AW132" s="22"/>
      <c r="AX132" s="727"/>
      <c r="AY132" s="728"/>
      <c r="AZ132" s="47"/>
      <c r="BA132" s="333"/>
      <c r="BE132" s="882"/>
      <c r="BF132" s="883"/>
      <c r="BG132" s="883"/>
      <c r="BH132" s="883"/>
      <c r="BI132" s="883"/>
      <c r="BJ132" s="883"/>
      <c r="BK132" s="984"/>
      <c r="BL132" s="984"/>
      <c r="BM132" s="984"/>
      <c r="BN132" s="984"/>
      <c r="BO132" s="984"/>
      <c r="BP132" s="984"/>
      <c r="BQ132" s="984"/>
      <c r="BR132" s="984"/>
      <c r="BS132" s="984"/>
      <c r="BT132" s="989"/>
      <c r="BU132" s="989"/>
      <c r="BV132" s="989"/>
      <c r="BW132" s="989"/>
      <c r="BX132" s="990"/>
      <c r="BY132" s="943"/>
      <c r="BZ132" s="943"/>
      <c r="CA132" s="943"/>
      <c r="CB132" s="943"/>
      <c r="CC132" s="943"/>
      <c r="CD132" s="943"/>
      <c r="CE132" s="943"/>
      <c r="CF132" s="943"/>
      <c r="CG132" s="943"/>
      <c r="CH132" s="943"/>
      <c r="CI132" s="944"/>
      <c r="CJ132" s="877"/>
      <c r="CK132" s="878"/>
      <c r="CL132" s="878"/>
      <c r="CM132" s="878"/>
      <c r="CN132" s="878"/>
      <c r="CO132" s="878"/>
      <c r="CP132" s="878"/>
      <c r="CQ132" s="878"/>
      <c r="CR132" s="878"/>
      <c r="CS132" s="878"/>
      <c r="CT132" s="879"/>
      <c r="CU132" s="877"/>
      <c r="CV132" s="878"/>
      <c r="CW132" s="878"/>
      <c r="CX132" s="878"/>
      <c r="CY132" s="878"/>
      <c r="CZ132" s="878"/>
      <c r="DA132" s="878"/>
      <c r="DB132" s="878"/>
      <c r="DC132" s="878"/>
      <c r="DD132" s="878"/>
      <c r="DE132" s="879"/>
      <c r="DF132" s="877"/>
      <c r="DG132" s="878"/>
      <c r="DH132" s="878"/>
      <c r="DI132" s="878"/>
      <c r="DJ132" s="878"/>
      <c r="DK132" s="878"/>
      <c r="DL132" s="878"/>
      <c r="DM132" s="878"/>
      <c r="DN132" s="878"/>
      <c r="DO132" s="878"/>
      <c r="DP132" s="879"/>
      <c r="DQ132" s="961"/>
      <c r="DR132" s="962"/>
      <c r="DS132" s="878"/>
      <c r="DT132" s="878"/>
      <c r="DU132" s="878"/>
      <c r="DV132" s="878"/>
      <c r="DW132" s="878"/>
      <c r="DX132" s="878"/>
      <c r="DY132" s="878"/>
      <c r="DZ132" s="361"/>
      <c r="EA132" s="362"/>
      <c r="EB132" s="877"/>
      <c r="EC132" s="878"/>
      <c r="ED132" s="878"/>
      <c r="EE132" s="878"/>
      <c r="EF132" s="878"/>
      <c r="EG132" s="878"/>
      <c r="EH132" s="878"/>
      <c r="EI132" s="878"/>
      <c r="EJ132" s="878"/>
      <c r="EK132" s="878"/>
      <c r="EL132" s="879"/>
      <c r="EM132" s="877"/>
      <c r="EN132" s="878"/>
      <c r="EO132" s="878"/>
      <c r="EP132" s="878"/>
      <c r="EQ132" s="878"/>
      <c r="ER132" s="878"/>
      <c r="ES132" s="878"/>
      <c r="ET132" s="878"/>
      <c r="EU132" s="878"/>
      <c r="EV132" s="878"/>
      <c r="EW132" s="879"/>
      <c r="EX132" s="877"/>
      <c r="EY132" s="878"/>
      <c r="EZ132" s="878"/>
      <c r="FA132" s="878"/>
      <c r="FB132" s="878"/>
      <c r="FC132" s="878"/>
      <c r="FD132" s="878"/>
      <c r="FE132" s="878"/>
      <c r="FF132" s="878"/>
      <c r="FG132" s="878"/>
      <c r="FH132" s="879"/>
      <c r="FI132" s="877"/>
      <c r="FJ132" s="878"/>
      <c r="FK132" s="878"/>
      <c r="FL132" s="878"/>
      <c r="FM132" s="878"/>
      <c r="FN132" s="878"/>
      <c r="FO132" s="878"/>
      <c r="FP132" s="878"/>
      <c r="FQ132" s="878"/>
      <c r="FR132" s="878"/>
      <c r="FS132" s="879"/>
      <c r="FT132" s="877"/>
      <c r="FU132" s="878"/>
      <c r="FV132" s="878"/>
      <c r="FW132" s="878"/>
      <c r="FX132" s="878"/>
      <c r="FY132" s="878"/>
      <c r="FZ132" s="878"/>
      <c r="GA132" s="878"/>
      <c r="GB132" s="878"/>
      <c r="GC132" s="878"/>
      <c r="GD132" s="879"/>
      <c r="GE132" s="877"/>
      <c r="GF132" s="878"/>
      <c r="GG132" s="878"/>
      <c r="GH132" s="878"/>
      <c r="GI132" s="878"/>
      <c r="GJ132" s="878"/>
      <c r="GK132" s="878"/>
      <c r="GL132" s="878"/>
      <c r="GM132" s="878"/>
      <c r="GN132" s="878"/>
      <c r="GO132" s="879"/>
      <c r="GP132" s="877"/>
      <c r="GQ132" s="878"/>
      <c r="GR132" s="878"/>
      <c r="GS132" s="878"/>
      <c r="GT132" s="878"/>
      <c r="GU132" s="878"/>
      <c r="GV132" s="878"/>
      <c r="GW132" s="878"/>
      <c r="GX132" s="878"/>
      <c r="GY132" s="878"/>
      <c r="GZ132" s="879"/>
      <c r="HA132" s="877"/>
      <c r="HB132" s="878"/>
      <c r="HC132" s="878"/>
      <c r="HD132" s="878"/>
      <c r="HE132" s="878"/>
      <c r="HF132" s="878"/>
      <c r="HG132" s="878"/>
      <c r="HH132" s="878"/>
      <c r="HI132" s="878"/>
      <c r="HJ132" s="878"/>
      <c r="HK132" s="879"/>
      <c r="HL132" s="877"/>
      <c r="HM132" s="878"/>
      <c r="HN132" s="878"/>
      <c r="HO132" s="878"/>
      <c r="HP132" s="878"/>
      <c r="HQ132" s="878"/>
      <c r="HR132" s="878"/>
      <c r="HS132" s="878"/>
      <c r="HT132" s="878"/>
      <c r="HU132" s="878"/>
      <c r="HV132" s="879"/>
      <c r="HW132" s="877"/>
      <c r="HX132" s="878"/>
      <c r="HY132" s="878"/>
      <c r="HZ132" s="878"/>
      <c r="IA132" s="878"/>
      <c r="IB132" s="878"/>
      <c r="IC132" s="878"/>
      <c r="ID132" s="878"/>
      <c r="IE132" s="878"/>
      <c r="IF132" s="878"/>
      <c r="IG132" s="878"/>
      <c r="IH132" s="957"/>
      <c r="II132" s="943"/>
      <c r="IJ132" s="943"/>
      <c r="IK132" s="943"/>
      <c r="IL132" s="943"/>
      <c r="IM132" s="943"/>
      <c r="IN132" s="943"/>
      <c r="IO132" s="943"/>
      <c r="IP132" s="943"/>
      <c r="IQ132" s="943"/>
      <c r="IR132" s="944"/>
      <c r="IU132" s="55"/>
      <c r="IV132" s="68"/>
      <c r="IW132" s="47"/>
      <c r="IX132" s="728"/>
      <c r="IY132" s="731"/>
      <c r="IZ132" s="22"/>
      <c r="JA132" s="22"/>
      <c r="JB132" s="22"/>
      <c r="JC132" s="22"/>
      <c r="JD132" s="22"/>
      <c r="JE132" s="22"/>
      <c r="JF132" s="22"/>
      <c r="JG132" s="22"/>
      <c r="JH132" s="21"/>
      <c r="JI132" s="22"/>
      <c r="JJ132" s="22"/>
      <c r="JK132" s="22"/>
      <c r="JL132" s="22"/>
      <c r="JM132" s="22"/>
      <c r="JN132" s="22"/>
      <c r="JO132" s="22"/>
      <c r="JP132" s="22"/>
      <c r="JQ132" s="22"/>
      <c r="JR132" s="22"/>
      <c r="JS132" s="22"/>
      <c r="JT132" s="22"/>
      <c r="JU132" s="22"/>
      <c r="JV132" s="22"/>
      <c r="JW132" s="22"/>
      <c r="JX132" s="22"/>
      <c r="JY132" s="22"/>
      <c r="JZ132" s="22"/>
      <c r="KA132" s="22"/>
      <c r="KB132" s="22"/>
      <c r="KC132" s="22"/>
      <c r="KD132" s="22"/>
      <c r="KE132" s="22"/>
      <c r="KF132" s="22"/>
      <c r="KG132" s="22"/>
      <c r="KH132" s="22"/>
      <c r="KI132" s="22"/>
      <c r="KJ132" s="22"/>
      <c r="KK132" s="22"/>
      <c r="KL132" s="22"/>
      <c r="KM132" s="22"/>
      <c r="KN132" s="22"/>
      <c r="KO132" s="22"/>
      <c r="KP132" s="22"/>
      <c r="KQ132" s="22"/>
      <c r="KR132" s="22"/>
      <c r="KS132" s="22"/>
      <c r="KT132" s="22"/>
      <c r="KU132" s="22"/>
      <c r="KV132" s="22"/>
      <c r="KW132" s="22"/>
      <c r="KX132" s="22"/>
      <c r="KY132" s="22"/>
      <c r="KZ132" s="22"/>
      <c r="LA132" s="22"/>
      <c r="LB132" s="22"/>
      <c r="LC132" s="22"/>
      <c r="LD132" s="22"/>
      <c r="LE132" s="22"/>
      <c r="LF132" s="22"/>
      <c r="LG132" s="22"/>
      <c r="LH132" s="22"/>
      <c r="LI132" s="22"/>
      <c r="LJ132" s="23"/>
    </row>
    <row r="133" spans="2:322" ht="3.65" customHeight="1">
      <c r="B133" s="21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3"/>
      <c r="AP133" s="22"/>
      <c r="AQ133" s="22"/>
      <c r="AR133" s="22"/>
      <c r="AS133" s="22"/>
      <c r="AT133" s="22"/>
      <c r="AU133" s="22"/>
      <c r="AV133" s="22"/>
      <c r="AW133" s="22"/>
      <c r="AX133" s="727"/>
      <c r="AY133" s="728"/>
      <c r="AZ133" s="47"/>
      <c r="BA133" s="333"/>
      <c r="BE133" s="882"/>
      <c r="BF133" s="883"/>
      <c r="BG133" s="883"/>
      <c r="BH133" s="883"/>
      <c r="BI133" s="883"/>
      <c r="BJ133" s="883"/>
      <c r="BK133" s="991" t="s">
        <v>61</v>
      </c>
      <c r="BL133" s="992"/>
      <c r="BM133" s="992"/>
      <c r="BN133" s="992"/>
      <c r="BO133" s="992"/>
      <c r="BP133" s="992"/>
      <c r="BQ133" s="992"/>
      <c r="BR133" s="992"/>
      <c r="BS133" s="992"/>
      <c r="BT133" s="997" t="s">
        <v>55</v>
      </c>
      <c r="BU133" s="997"/>
      <c r="BV133" s="997"/>
      <c r="BW133" s="997"/>
      <c r="BX133" s="998"/>
      <c r="BY133" s="1003">
        <v>600</v>
      </c>
      <c r="BZ133" s="1003"/>
      <c r="CA133" s="1003"/>
      <c r="CB133" s="1003"/>
      <c r="CC133" s="1003"/>
      <c r="CD133" s="1003"/>
      <c r="CE133" s="1003"/>
      <c r="CF133" s="1003"/>
      <c r="CG133" s="1003"/>
      <c r="CH133" s="1003"/>
      <c r="CI133" s="1004"/>
      <c r="CJ133" s="862" t="str">
        <f>IFERROR(VLOOKUP(CJ91,BD!$B:$D,3,FALSE),"-")</f>
        <v>1014501</v>
      </c>
      <c r="CK133" s="863"/>
      <c r="CL133" s="863"/>
      <c r="CM133" s="863"/>
      <c r="CN133" s="863"/>
      <c r="CO133" s="863"/>
      <c r="CP133" s="863"/>
      <c r="CQ133" s="863"/>
      <c r="CR133" s="863"/>
      <c r="CS133" s="863"/>
      <c r="CT133" s="864"/>
      <c r="CU133" s="862" t="str">
        <f>IFERROR(VLOOKUP(CU91,BD!$B:$D,3,FALSE),"-")</f>
        <v>1014502</v>
      </c>
      <c r="CV133" s="863"/>
      <c r="CW133" s="863"/>
      <c r="CX133" s="863"/>
      <c r="CY133" s="863"/>
      <c r="CZ133" s="863"/>
      <c r="DA133" s="863"/>
      <c r="DB133" s="863"/>
      <c r="DC133" s="863"/>
      <c r="DD133" s="863"/>
      <c r="DE133" s="864"/>
      <c r="DF133" s="862" t="s">
        <v>162</v>
      </c>
      <c r="DG133" s="863"/>
      <c r="DH133" s="863"/>
      <c r="DI133" s="863"/>
      <c r="DJ133" s="863"/>
      <c r="DK133" s="863"/>
      <c r="DL133" s="863"/>
      <c r="DM133" s="863"/>
      <c r="DN133" s="863"/>
      <c r="DO133" s="863"/>
      <c r="DP133" s="864"/>
      <c r="DQ133" s="945" t="b">
        <v>0</v>
      </c>
      <c r="DR133" s="946"/>
      <c r="DS133" s="965" t="s">
        <v>950</v>
      </c>
      <c r="DT133" s="965"/>
      <c r="DU133" s="965"/>
      <c r="DV133" s="965"/>
      <c r="DW133" s="965"/>
      <c r="DX133" s="965"/>
      <c r="DY133" s="965"/>
      <c r="DZ133" s="946" t="b">
        <v>0</v>
      </c>
      <c r="EA133" s="1060"/>
      <c r="EB133" s="862" t="s">
        <v>162</v>
      </c>
      <c r="EC133" s="863"/>
      <c r="ED133" s="863"/>
      <c r="EE133" s="863"/>
      <c r="EF133" s="863"/>
      <c r="EG133" s="863"/>
      <c r="EH133" s="863"/>
      <c r="EI133" s="863"/>
      <c r="EJ133" s="863"/>
      <c r="EK133" s="863"/>
      <c r="EL133" s="864"/>
      <c r="EM133" s="862" t="str">
        <f>IFERROR(VLOOKUP(EP92,BD!$B:$D,3,FALSE),"-")</f>
        <v>1015007</v>
      </c>
      <c r="EN133" s="863"/>
      <c r="EO133" s="863"/>
      <c r="EP133" s="863"/>
      <c r="EQ133" s="863"/>
      <c r="ER133" s="863"/>
      <c r="ES133" s="863"/>
      <c r="ET133" s="863"/>
      <c r="EU133" s="863"/>
      <c r="EV133" s="863"/>
      <c r="EW133" s="864"/>
      <c r="EX133" s="862" t="str">
        <f>IFERROR(VLOOKUP(FA92,BD!$B:$D,3,FALSE),"-")</f>
        <v>1015021</v>
      </c>
      <c r="EY133" s="863"/>
      <c r="EZ133" s="863"/>
      <c r="FA133" s="863"/>
      <c r="FB133" s="863"/>
      <c r="FC133" s="863"/>
      <c r="FD133" s="863"/>
      <c r="FE133" s="863"/>
      <c r="FF133" s="863"/>
      <c r="FG133" s="863"/>
      <c r="FH133" s="864"/>
      <c r="FI133" s="862"/>
      <c r="FJ133" s="863"/>
      <c r="FK133" s="863"/>
      <c r="FL133" s="863"/>
      <c r="FM133" s="863"/>
      <c r="FN133" s="863"/>
      <c r="FO133" s="863"/>
      <c r="FP133" s="863"/>
      <c r="FQ133" s="863"/>
      <c r="FR133" s="863"/>
      <c r="FS133" s="864"/>
      <c r="FT133" s="862"/>
      <c r="FU133" s="863"/>
      <c r="FV133" s="863"/>
      <c r="FW133" s="863"/>
      <c r="FX133" s="863"/>
      <c r="FY133" s="863"/>
      <c r="FZ133" s="863"/>
      <c r="GA133" s="863"/>
      <c r="GB133" s="863"/>
      <c r="GC133" s="863"/>
      <c r="GD133" s="864"/>
      <c r="GE133" s="862"/>
      <c r="GF133" s="863"/>
      <c r="GG133" s="863"/>
      <c r="GH133" s="863"/>
      <c r="GI133" s="863"/>
      <c r="GJ133" s="863"/>
      <c r="GK133" s="863"/>
      <c r="GL133" s="863"/>
      <c r="GM133" s="863"/>
      <c r="GN133" s="863"/>
      <c r="GO133" s="864"/>
      <c r="GP133" s="862"/>
      <c r="GQ133" s="863"/>
      <c r="GR133" s="863"/>
      <c r="GS133" s="863"/>
      <c r="GT133" s="863"/>
      <c r="GU133" s="863"/>
      <c r="GV133" s="863"/>
      <c r="GW133" s="863"/>
      <c r="GX133" s="863"/>
      <c r="GY133" s="863"/>
      <c r="GZ133" s="864"/>
      <c r="HA133" s="862"/>
      <c r="HB133" s="863"/>
      <c r="HC133" s="863"/>
      <c r="HD133" s="863"/>
      <c r="HE133" s="863"/>
      <c r="HF133" s="863"/>
      <c r="HG133" s="863"/>
      <c r="HH133" s="863"/>
      <c r="HI133" s="863"/>
      <c r="HJ133" s="863"/>
      <c r="HK133" s="864"/>
      <c r="HL133" s="862"/>
      <c r="HM133" s="863"/>
      <c r="HN133" s="863"/>
      <c r="HO133" s="863"/>
      <c r="HP133" s="863"/>
      <c r="HQ133" s="863"/>
      <c r="HR133" s="863"/>
      <c r="HS133" s="863"/>
      <c r="HT133" s="863"/>
      <c r="HU133" s="863"/>
      <c r="HV133" s="864"/>
      <c r="HW133" s="862"/>
      <c r="HX133" s="863"/>
      <c r="HY133" s="863"/>
      <c r="HZ133" s="863"/>
      <c r="IA133" s="863"/>
      <c r="IB133" s="863"/>
      <c r="IC133" s="863"/>
      <c r="ID133" s="863"/>
      <c r="IE133" s="863"/>
      <c r="IF133" s="863"/>
      <c r="IG133" s="864"/>
      <c r="IH133" s="964"/>
      <c r="II133" s="965"/>
      <c r="IJ133" s="965"/>
      <c r="IK133" s="965"/>
      <c r="IL133" s="965"/>
      <c r="IM133" s="965"/>
      <c r="IN133" s="965"/>
      <c r="IO133" s="965"/>
      <c r="IP133" s="965"/>
      <c r="IQ133" s="965"/>
      <c r="IR133" s="966"/>
      <c r="IS133" s="55"/>
      <c r="IT133" s="55"/>
      <c r="IU133" s="55"/>
      <c r="IV133" s="68"/>
      <c r="IW133" s="47"/>
      <c r="IX133" s="728"/>
      <c r="IY133" s="731"/>
      <c r="IZ133" s="22"/>
      <c r="JA133" s="22"/>
      <c r="JB133" s="22"/>
      <c r="JC133" s="22"/>
      <c r="JD133" s="22"/>
      <c r="JE133" s="22"/>
      <c r="JF133" s="22"/>
      <c r="JG133" s="22"/>
      <c r="JH133" s="21"/>
      <c r="JI133" s="22"/>
      <c r="JJ133" s="22"/>
      <c r="JK133" s="22"/>
      <c r="JL133" s="22"/>
      <c r="JM133" s="22"/>
      <c r="JN133" s="22"/>
      <c r="JO133" s="22"/>
      <c r="JP133" s="22"/>
      <c r="JQ133" s="22"/>
      <c r="JR133" s="22"/>
      <c r="JS133" s="22"/>
      <c r="JT133" s="22"/>
      <c r="JU133" s="22"/>
      <c r="JV133" s="22"/>
      <c r="JW133" s="22"/>
      <c r="JX133" s="22"/>
      <c r="JY133" s="22"/>
      <c r="JZ133" s="22"/>
      <c r="KA133" s="22"/>
      <c r="KB133" s="22"/>
      <c r="KC133" s="22"/>
      <c r="KD133" s="22"/>
      <c r="KE133" s="22"/>
      <c r="KF133" s="22"/>
      <c r="KG133" s="22"/>
      <c r="KH133" s="22"/>
      <c r="KI133" s="22"/>
      <c r="KJ133" s="22"/>
      <c r="KK133" s="22"/>
      <c r="KL133" s="22"/>
      <c r="KM133" s="22"/>
      <c r="KN133" s="22"/>
      <c r="KO133" s="22"/>
      <c r="KP133" s="22"/>
      <c r="KQ133" s="22"/>
      <c r="KR133" s="22"/>
      <c r="KS133" s="22"/>
      <c r="KT133" s="22"/>
      <c r="KU133" s="22"/>
      <c r="KV133" s="22"/>
      <c r="KW133" s="22"/>
      <c r="KX133" s="22"/>
      <c r="KY133" s="22"/>
      <c r="KZ133" s="22"/>
      <c r="LA133" s="22"/>
      <c r="LB133" s="22"/>
      <c r="LC133" s="22"/>
      <c r="LD133" s="22"/>
      <c r="LE133" s="22"/>
      <c r="LF133" s="22"/>
      <c r="LG133" s="22"/>
      <c r="LH133" s="22"/>
      <c r="LI133" s="22"/>
      <c r="LJ133" s="23"/>
    </row>
    <row r="134" spans="2:322" ht="3.65" customHeight="1">
      <c r="B134" s="21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3"/>
      <c r="AP134" s="22"/>
      <c r="AQ134" s="22"/>
      <c r="AR134" s="22"/>
      <c r="AS134" s="22"/>
      <c r="AT134" s="22"/>
      <c r="AU134" s="22"/>
      <c r="AV134" s="22"/>
      <c r="AW134" s="22"/>
      <c r="AX134" s="729"/>
      <c r="AY134" s="730"/>
      <c r="AZ134" s="48"/>
      <c r="BA134" s="333"/>
      <c r="BE134" s="882"/>
      <c r="BF134" s="883"/>
      <c r="BG134" s="883"/>
      <c r="BH134" s="883"/>
      <c r="BI134" s="883"/>
      <c r="BJ134" s="883"/>
      <c r="BK134" s="993"/>
      <c r="BL134" s="994"/>
      <c r="BM134" s="994"/>
      <c r="BN134" s="994"/>
      <c r="BO134" s="994"/>
      <c r="BP134" s="994"/>
      <c r="BQ134" s="994"/>
      <c r="BR134" s="994"/>
      <c r="BS134" s="994"/>
      <c r="BT134" s="999"/>
      <c r="BU134" s="999"/>
      <c r="BV134" s="999"/>
      <c r="BW134" s="999"/>
      <c r="BX134" s="1000"/>
      <c r="BY134" s="1005"/>
      <c r="BZ134" s="1005"/>
      <c r="CA134" s="1005"/>
      <c r="CB134" s="1005"/>
      <c r="CC134" s="1005"/>
      <c r="CD134" s="1005"/>
      <c r="CE134" s="1005"/>
      <c r="CF134" s="1005"/>
      <c r="CG134" s="1005"/>
      <c r="CH134" s="1005"/>
      <c r="CI134" s="1006"/>
      <c r="CJ134" s="865"/>
      <c r="CK134" s="866"/>
      <c r="CL134" s="866"/>
      <c r="CM134" s="866"/>
      <c r="CN134" s="866"/>
      <c r="CO134" s="866"/>
      <c r="CP134" s="866"/>
      <c r="CQ134" s="866"/>
      <c r="CR134" s="866"/>
      <c r="CS134" s="866"/>
      <c r="CT134" s="867"/>
      <c r="CU134" s="865"/>
      <c r="CV134" s="866"/>
      <c r="CW134" s="866"/>
      <c r="CX134" s="866"/>
      <c r="CY134" s="866"/>
      <c r="CZ134" s="866"/>
      <c r="DA134" s="866"/>
      <c r="DB134" s="866"/>
      <c r="DC134" s="866"/>
      <c r="DD134" s="866"/>
      <c r="DE134" s="867"/>
      <c r="DF134" s="865"/>
      <c r="DG134" s="866"/>
      <c r="DH134" s="866"/>
      <c r="DI134" s="866"/>
      <c r="DJ134" s="866"/>
      <c r="DK134" s="866"/>
      <c r="DL134" s="866"/>
      <c r="DM134" s="866"/>
      <c r="DN134" s="866"/>
      <c r="DO134" s="866"/>
      <c r="DP134" s="867"/>
      <c r="DQ134" s="947"/>
      <c r="DR134" s="948"/>
      <c r="DS134" s="968"/>
      <c r="DT134" s="968"/>
      <c r="DU134" s="968"/>
      <c r="DV134" s="968"/>
      <c r="DW134" s="968"/>
      <c r="DX134" s="968"/>
      <c r="DY134" s="968"/>
      <c r="DZ134" s="948"/>
      <c r="EA134" s="951"/>
      <c r="EB134" s="865"/>
      <c r="EC134" s="866"/>
      <c r="ED134" s="866"/>
      <c r="EE134" s="866"/>
      <c r="EF134" s="866"/>
      <c r="EG134" s="866"/>
      <c r="EH134" s="866"/>
      <c r="EI134" s="866"/>
      <c r="EJ134" s="866"/>
      <c r="EK134" s="866"/>
      <c r="EL134" s="867"/>
      <c r="EM134" s="865"/>
      <c r="EN134" s="866"/>
      <c r="EO134" s="866"/>
      <c r="EP134" s="866"/>
      <c r="EQ134" s="866"/>
      <c r="ER134" s="866"/>
      <c r="ES134" s="866"/>
      <c r="ET134" s="866"/>
      <c r="EU134" s="866"/>
      <c r="EV134" s="866"/>
      <c r="EW134" s="867"/>
      <c r="EX134" s="865"/>
      <c r="EY134" s="866"/>
      <c r="EZ134" s="866"/>
      <c r="FA134" s="866"/>
      <c r="FB134" s="866"/>
      <c r="FC134" s="866"/>
      <c r="FD134" s="866"/>
      <c r="FE134" s="866"/>
      <c r="FF134" s="866"/>
      <c r="FG134" s="866"/>
      <c r="FH134" s="867"/>
      <c r="FI134" s="865"/>
      <c r="FJ134" s="866"/>
      <c r="FK134" s="866"/>
      <c r="FL134" s="866"/>
      <c r="FM134" s="866"/>
      <c r="FN134" s="866"/>
      <c r="FO134" s="866"/>
      <c r="FP134" s="866"/>
      <c r="FQ134" s="866"/>
      <c r="FR134" s="866"/>
      <c r="FS134" s="867"/>
      <c r="FT134" s="865"/>
      <c r="FU134" s="866"/>
      <c r="FV134" s="866"/>
      <c r="FW134" s="866"/>
      <c r="FX134" s="866"/>
      <c r="FY134" s="866"/>
      <c r="FZ134" s="866"/>
      <c r="GA134" s="866"/>
      <c r="GB134" s="866"/>
      <c r="GC134" s="866"/>
      <c r="GD134" s="867"/>
      <c r="GE134" s="865"/>
      <c r="GF134" s="866"/>
      <c r="GG134" s="866"/>
      <c r="GH134" s="866"/>
      <c r="GI134" s="866"/>
      <c r="GJ134" s="866"/>
      <c r="GK134" s="866"/>
      <c r="GL134" s="866"/>
      <c r="GM134" s="866"/>
      <c r="GN134" s="866"/>
      <c r="GO134" s="867"/>
      <c r="GP134" s="865"/>
      <c r="GQ134" s="866"/>
      <c r="GR134" s="866"/>
      <c r="GS134" s="866"/>
      <c r="GT134" s="866"/>
      <c r="GU134" s="866"/>
      <c r="GV134" s="866"/>
      <c r="GW134" s="866"/>
      <c r="GX134" s="866"/>
      <c r="GY134" s="866"/>
      <c r="GZ134" s="867"/>
      <c r="HA134" s="865"/>
      <c r="HB134" s="866"/>
      <c r="HC134" s="866"/>
      <c r="HD134" s="866"/>
      <c r="HE134" s="866"/>
      <c r="HF134" s="866"/>
      <c r="HG134" s="866"/>
      <c r="HH134" s="866"/>
      <c r="HI134" s="866"/>
      <c r="HJ134" s="866"/>
      <c r="HK134" s="867"/>
      <c r="HL134" s="865"/>
      <c r="HM134" s="866"/>
      <c r="HN134" s="866"/>
      <c r="HO134" s="866"/>
      <c r="HP134" s="866"/>
      <c r="HQ134" s="866"/>
      <c r="HR134" s="866"/>
      <c r="HS134" s="866"/>
      <c r="HT134" s="866"/>
      <c r="HU134" s="866"/>
      <c r="HV134" s="867"/>
      <c r="HW134" s="865"/>
      <c r="HX134" s="866"/>
      <c r="HY134" s="866"/>
      <c r="HZ134" s="866"/>
      <c r="IA134" s="866"/>
      <c r="IB134" s="866"/>
      <c r="IC134" s="866"/>
      <c r="ID134" s="866"/>
      <c r="IE134" s="866"/>
      <c r="IF134" s="866"/>
      <c r="IG134" s="867"/>
      <c r="IH134" s="967"/>
      <c r="II134" s="968"/>
      <c r="IJ134" s="968"/>
      <c r="IK134" s="968"/>
      <c r="IL134" s="968"/>
      <c r="IM134" s="968"/>
      <c r="IN134" s="968"/>
      <c r="IO134" s="968"/>
      <c r="IP134" s="968"/>
      <c r="IQ134" s="968"/>
      <c r="IR134" s="969"/>
      <c r="IS134" s="55"/>
      <c r="IT134" s="55"/>
      <c r="IU134" s="55"/>
      <c r="IV134" s="68"/>
      <c r="IW134" s="48"/>
      <c r="IX134" s="730"/>
      <c r="IY134" s="732"/>
      <c r="IZ134" s="22"/>
      <c r="JA134" s="22"/>
      <c r="JB134" s="22"/>
      <c r="JC134" s="22"/>
      <c r="JD134" s="22"/>
      <c r="JE134" s="22"/>
      <c r="JF134" s="22"/>
      <c r="JG134" s="22"/>
      <c r="JH134" s="21"/>
      <c r="JI134" s="22"/>
      <c r="JJ134" s="22"/>
      <c r="JK134" s="22"/>
      <c r="JL134" s="22"/>
      <c r="JM134" s="22"/>
      <c r="JN134" s="22"/>
      <c r="JO134" s="22"/>
      <c r="JP134" s="22"/>
      <c r="JQ134" s="22"/>
      <c r="JR134" s="22"/>
      <c r="JS134" s="22"/>
      <c r="JT134" s="22"/>
      <c r="JU134" s="22"/>
      <c r="JV134" s="22"/>
      <c r="JW134" s="22"/>
      <c r="JX134" s="22"/>
      <c r="JY134" s="22"/>
      <c r="JZ134" s="22"/>
      <c r="KA134" s="22"/>
      <c r="KB134" s="22"/>
      <c r="KC134" s="22"/>
      <c r="KD134" s="22"/>
      <c r="KE134" s="22"/>
      <c r="KF134" s="22"/>
      <c r="KG134" s="22"/>
      <c r="KH134" s="22"/>
      <c r="KI134" s="22"/>
      <c r="KJ134" s="22"/>
      <c r="KK134" s="22"/>
      <c r="KL134" s="22"/>
      <c r="KM134" s="22"/>
      <c r="KN134" s="22"/>
      <c r="KO134" s="22"/>
      <c r="KP134" s="22"/>
      <c r="KQ134" s="22"/>
      <c r="KR134" s="22"/>
      <c r="KS134" s="22"/>
      <c r="KT134" s="22"/>
      <c r="KU134" s="22"/>
      <c r="KV134" s="22"/>
      <c r="KW134" s="22"/>
      <c r="KX134" s="22"/>
      <c r="KY134" s="22"/>
      <c r="KZ134" s="22"/>
      <c r="LA134" s="22"/>
      <c r="LB134" s="22"/>
      <c r="LC134" s="22"/>
      <c r="LD134" s="22"/>
      <c r="LE134" s="22"/>
      <c r="LF134" s="22"/>
      <c r="LG134" s="22"/>
      <c r="LH134" s="22"/>
      <c r="LI134" s="22"/>
      <c r="LJ134" s="23"/>
    </row>
    <row r="135" spans="2:322" ht="3.65" customHeight="1">
      <c r="B135" s="21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3"/>
      <c r="AP135" s="22"/>
      <c r="AQ135" s="22"/>
      <c r="AR135" s="22"/>
      <c r="AS135" s="22"/>
      <c r="AT135" s="22"/>
      <c r="AU135" s="22"/>
      <c r="AV135" s="22"/>
      <c r="AW135" s="22"/>
      <c r="AX135" s="727" t="s">
        <v>10</v>
      </c>
      <c r="AY135" s="728"/>
      <c r="AZ135" s="47"/>
      <c r="BA135" s="333"/>
      <c r="BE135" s="882"/>
      <c r="BF135" s="883"/>
      <c r="BG135" s="883"/>
      <c r="BH135" s="883"/>
      <c r="BI135" s="883"/>
      <c r="BJ135" s="883"/>
      <c r="BK135" s="993"/>
      <c r="BL135" s="994"/>
      <c r="BM135" s="994"/>
      <c r="BN135" s="994"/>
      <c r="BO135" s="994"/>
      <c r="BP135" s="994"/>
      <c r="BQ135" s="994"/>
      <c r="BR135" s="994"/>
      <c r="BS135" s="994"/>
      <c r="BT135" s="999"/>
      <c r="BU135" s="999"/>
      <c r="BV135" s="999"/>
      <c r="BW135" s="999"/>
      <c r="BX135" s="1000"/>
      <c r="BY135" s="1005"/>
      <c r="BZ135" s="1005"/>
      <c r="CA135" s="1005"/>
      <c r="CB135" s="1005"/>
      <c r="CC135" s="1005"/>
      <c r="CD135" s="1005"/>
      <c r="CE135" s="1005"/>
      <c r="CF135" s="1005"/>
      <c r="CG135" s="1005"/>
      <c r="CH135" s="1005"/>
      <c r="CI135" s="1006"/>
      <c r="CJ135" s="865"/>
      <c r="CK135" s="866"/>
      <c r="CL135" s="866"/>
      <c r="CM135" s="866"/>
      <c r="CN135" s="866"/>
      <c r="CO135" s="866"/>
      <c r="CP135" s="866"/>
      <c r="CQ135" s="866"/>
      <c r="CR135" s="866"/>
      <c r="CS135" s="866"/>
      <c r="CT135" s="867"/>
      <c r="CU135" s="865"/>
      <c r="CV135" s="866"/>
      <c r="CW135" s="866"/>
      <c r="CX135" s="866"/>
      <c r="CY135" s="866"/>
      <c r="CZ135" s="866"/>
      <c r="DA135" s="866"/>
      <c r="DB135" s="866"/>
      <c r="DC135" s="866"/>
      <c r="DD135" s="866"/>
      <c r="DE135" s="867"/>
      <c r="DF135" s="865"/>
      <c r="DG135" s="866"/>
      <c r="DH135" s="866"/>
      <c r="DI135" s="866"/>
      <c r="DJ135" s="866"/>
      <c r="DK135" s="866"/>
      <c r="DL135" s="866"/>
      <c r="DM135" s="866"/>
      <c r="DN135" s="866"/>
      <c r="DO135" s="866"/>
      <c r="DP135" s="867"/>
      <c r="DQ135" s="947"/>
      <c r="DR135" s="948"/>
      <c r="DS135" s="866" t="str">
        <f>IFERROR(VLOOKUP(DT92,BD!$B:$D,3,FALSE),"-")</f>
        <v>1012110</v>
      </c>
      <c r="DT135" s="866"/>
      <c r="DU135" s="866"/>
      <c r="DV135" s="866"/>
      <c r="DW135" s="866"/>
      <c r="DX135" s="866"/>
      <c r="DY135" s="866"/>
      <c r="DZ135" s="948" t="b">
        <v>0</v>
      </c>
      <c r="EA135" s="951"/>
      <c r="EB135" s="865"/>
      <c r="EC135" s="866"/>
      <c r="ED135" s="866"/>
      <c r="EE135" s="866"/>
      <c r="EF135" s="866"/>
      <c r="EG135" s="866"/>
      <c r="EH135" s="866"/>
      <c r="EI135" s="866"/>
      <c r="EJ135" s="866"/>
      <c r="EK135" s="866"/>
      <c r="EL135" s="867"/>
      <c r="EM135" s="865"/>
      <c r="EN135" s="866"/>
      <c r="EO135" s="866"/>
      <c r="EP135" s="866"/>
      <c r="EQ135" s="866"/>
      <c r="ER135" s="866"/>
      <c r="ES135" s="866"/>
      <c r="ET135" s="866"/>
      <c r="EU135" s="866"/>
      <c r="EV135" s="866"/>
      <c r="EW135" s="867"/>
      <c r="EX135" s="865"/>
      <c r="EY135" s="866"/>
      <c r="EZ135" s="866"/>
      <c r="FA135" s="866"/>
      <c r="FB135" s="866"/>
      <c r="FC135" s="866"/>
      <c r="FD135" s="866"/>
      <c r="FE135" s="866"/>
      <c r="FF135" s="866"/>
      <c r="FG135" s="866"/>
      <c r="FH135" s="867"/>
      <c r="FI135" s="865"/>
      <c r="FJ135" s="866"/>
      <c r="FK135" s="866"/>
      <c r="FL135" s="866"/>
      <c r="FM135" s="866"/>
      <c r="FN135" s="866"/>
      <c r="FO135" s="866"/>
      <c r="FP135" s="866"/>
      <c r="FQ135" s="866"/>
      <c r="FR135" s="866"/>
      <c r="FS135" s="867"/>
      <c r="FT135" s="865"/>
      <c r="FU135" s="866"/>
      <c r="FV135" s="866"/>
      <c r="FW135" s="866"/>
      <c r="FX135" s="866"/>
      <c r="FY135" s="866"/>
      <c r="FZ135" s="866"/>
      <c r="GA135" s="866"/>
      <c r="GB135" s="866"/>
      <c r="GC135" s="866"/>
      <c r="GD135" s="867"/>
      <c r="GE135" s="865"/>
      <c r="GF135" s="866"/>
      <c r="GG135" s="866"/>
      <c r="GH135" s="866"/>
      <c r="GI135" s="866"/>
      <c r="GJ135" s="866"/>
      <c r="GK135" s="866"/>
      <c r="GL135" s="866"/>
      <c r="GM135" s="866"/>
      <c r="GN135" s="866"/>
      <c r="GO135" s="867"/>
      <c r="GP135" s="865"/>
      <c r="GQ135" s="866"/>
      <c r="GR135" s="866"/>
      <c r="GS135" s="866"/>
      <c r="GT135" s="866"/>
      <c r="GU135" s="866"/>
      <c r="GV135" s="866"/>
      <c r="GW135" s="866"/>
      <c r="GX135" s="866"/>
      <c r="GY135" s="866"/>
      <c r="GZ135" s="867"/>
      <c r="HA135" s="865"/>
      <c r="HB135" s="866"/>
      <c r="HC135" s="866"/>
      <c r="HD135" s="866"/>
      <c r="HE135" s="866"/>
      <c r="HF135" s="866"/>
      <c r="HG135" s="866"/>
      <c r="HH135" s="866"/>
      <c r="HI135" s="866"/>
      <c r="HJ135" s="866"/>
      <c r="HK135" s="867"/>
      <c r="HL135" s="865"/>
      <c r="HM135" s="866"/>
      <c r="HN135" s="866"/>
      <c r="HO135" s="866"/>
      <c r="HP135" s="866"/>
      <c r="HQ135" s="866"/>
      <c r="HR135" s="866"/>
      <c r="HS135" s="866"/>
      <c r="HT135" s="866"/>
      <c r="HU135" s="866"/>
      <c r="HV135" s="867"/>
      <c r="HW135" s="865"/>
      <c r="HX135" s="866"/>
      <c r="HY135" s="866"/>
      <c r="HZ135" s="866"/>
      <c r="IA135" s="866"/>
      <c r="IB135" s="866"/>
      <c r="IC135" s="866"/>
      <c r="ID135" s="866"/>
      <c r="IE135" s="866"/>
      <c r="IF135" s="866"/>
      <c r="IG135" s="867"/>
      <c r="IH135" s="967"/>
      <c r="II135" s="968"/>
      <c r="IJ135" s="968"/>
      <c r="IK135" s="968"/>
      <c r="IL135" s="968"/>
      <c r="IM135" s="968"/>
      <c r="IN135" s="968"/>
      <c r="IO135" s="968"/>
      <c r="IP135" s="968"/>
      <c r="IQ135" s="968"/>
      <c r="IR135" s="969"/>
      <c r="IS135" s="55"/>
      <c r="IT135" s="55"/>
      <c r="IU135" s="55"/>
      <c r="IV135" s="68"/>
      <c r="IW135" s="47"/>
      <c r="IX135" s="728" t="s">
        <v>10</v>
      </c>
      <c r="IY135" s="731"/>
      <c r="IZ135" s="22"/>
      <c r="JA135" s="22"/>
      <c r="JB135" s="22"/>
      <c r="JC135" s="22"/>
      <c r="JD135" s="22"/>
      <c r="JE135" s="22"/>
      <c r="JF135" s="22"/>
      <c r="JG135" s="22"/>
      <c r="JH135" s="21"/>
      <c r="JI135" s="22"/>
      <c r="JJ135" s="22"/>
      <c r="JK135" s="22"/>
      <c r="JL135" s="22"/>
      <c r="JM135" s="22"/>
      <c r="JN135" s="22"/>
      <c r="JO135" s="22"/>
      <c r="JP135" s="22"/>
      <c r="JQ135" s="22"/>
      <c r="JR135" s="22"/>
      <c r="JS135" s="22"/>
      <c r="JT135" s="22"/>
      <c r="JU135" s="22"/>
      <c r="JV135" s="22"/>
      <c r="JW135" s="22"/>
      <c r="JX135" s="22"/>
      <c r="JY135" s="22"/>
      <c r="JZ135" s="22"/>
      <c r="KA135" s="22"/>
      <c r="KB135" s="22"/>
      <c r="KC135" s="22"/>
      <c r="KD135" s="22"/>
      <c r="KE135" s="22"/>
      <c r="KF135" s="22"/>
      <c r="KG135" s="22"/>
      <c r="KH135" s="22"/>
      <c r="KI135" s="22"/>
      <c r="KJ135" s="22"/>
      <c r="KK135" s="22"/>
      <c r="KL135" s="22"/>
      <c r="KM135" s="22"/>
      <c r="KN135" s="22"/>
      <c r="KO135" s="22"/>
      <c r="KP135" s="22"/>
      <c r="KQ135" s="22"/>
      <c r="KR135" s="22"/>
      <c r="KS135" s="22"/>
      <c r="KT135" s="22"/>
      <c r="KU135" s="22"/>
      <c r="KV135" s="22"/>
      <c r="KW135" s="22"/>
      <c r="KX135" s="22"/>
      <c r="KY135" s="22"/>
      <c r="KZ135" s="22"/>
      <c r="LA135" s="22"/>
      <c r="LB135" s="22"/>
      <c r="LC135" s="22"/>
      <c r="LD135" s="22"/>
      <c r="LE135" s="22"/>
      <c r="LF135" s="22"/>
      <c r="LG135" s="22"/>
      <c r="LH135" s="22"/>
      <c r="LI135" s="22"/>
      <c r="LJ135" s="23"/>
    </row>
    <row r="136" spans="2:322" ht="3.65" customHeight="1">
      <c r="B136" s="21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3"/>
      <c r="AP136" s="22"/>
      <c r="AQ136" s="22"/>
      <c r="AR136" s="22"/>
      <c r="AS136" s="22"/>
      <c r="AT136" s="22"/>
      <c r="AU136" s="22"/>
      <c r="AV136" s="22"/>
      <c r="AW136" s="22"/>
      <c r="AX136" s="727"/>
      <c r="AY136" s="728"/>
      <c r="AZ136" s="47"/>
      <c r="BA136" s="333"/>
      <c r="BE136" s="882"/>
      <c r="BF136" s="883"/>
      <c r="BG136" s="883"/>
      <c r="BH136" s="883"/>
      <c r="BI136" s="883"/>
      <c r="BJ136" s="883"/>
      <c r="BK136" s="993"/>
      <c r="BL136" s="994"/>
      <c r="BM136" s="994"/>
      <c r="BN136" s="994"/>
      <c r="BO136" s="994"/>
      <c r="BP136" s="994"/>
      <c r="BQ136" s="994"/>
      <c r="BR136" s="994"/>
      <c r="BS136" s="994"/>
      <c r="BT136" s="999"/>
      <c r="BU136" s="999"/>
      <c r="BV136" s="999"/>
      <c r="BW136" s="999"/>
      <c r="BX136" s="1000"/>
      <c r="BY136" s="1005"/>
      <c r="BZ136" s="1005"/>
      <c r="CA136" s="1005"/>
      <c r="CB136" s="1005"/>
      <c r="CC136" s="1005"/>
      <c r="CD136" s="1005"/>
      <c r="CE136" s="1005"/>
      <c r="CF136" s="1005"/>
      <c r="CG136" s="1005"/>
      <c r="CH136" s="1005"/>
      <c r="CI136" s="1006"/>
      <c r="CJ136" s="865"/>
      <c r="CK136" s="866"/>
      <c r="CL136" s="866"/>
      <c r="CM136" s="866"/>
      <c r="CN136" s="866"/>
      <c r="CO136" s="866"/>
      <c r="CP136" s="866"/>
      <c r="CQ136" s="866"/>
      <c r="CR136" s="866"/>
      <c r="CS136" s="866"/>
      <c r="CT136" s="867"/>
      <c r="CU136" s="865"/>
      <c r="CV136" s="866"/>
      <c r="CW136" s="866"/>
      <c r="CX136" s="866"/>
      <c r="CY136" s="866"/>
      <c r="CZ136" s="866"/>
      <c r="DA136" s="866"/>
      <c r="DB136" s="866"/>
      <c r="DC136" s="866"/>
      <c r="DD136" s="866"/>
      <c r="DE136" s="867"/>
      <c r="DF136" s="865"/>
      <c r="DG136" s="866"/>
      <c r="DH136" s="866"/>
      <c r="DI136" s="866"/>
      <c r="DJ136" s="866"/>
      <c r="DK136" s="866"/>
      <c r="DL136" s="866"/>
      <c r="DM136" s="866"/>
      <c r="DN136" s="866"/>
      <c r="DO136" s="866"/>
      <c r="DP136" s="867"/>
      <c r="DQ136" s="947"/>
      <c r="DR136" s="948"/>
      <c r="DS136" s="866"/>
      <c r="DT136" s="866"/>
      <c r="DU136" s="866"/>
      <c r="DV136" s="866"/>
      <c r="DW136" s="866"/>
      <c r="DX136" s="866"/>
      <c r="DY136" s="866"/>
      <c r="DZ136" s="948"/>
      <c r="EA136" s="951"/>
      <c r="EB136" s="865"/>
      <c r="EC136" s="866"/>
      <c r="ED136" s="866"/>
      <c r="EE136" s="866"/>
      <c r="EF136" s="866"/>
      <c r="EG136" s="866"/>
      <c r="EH136" s="866"/>
      <c r="EI136" s="866"/>
      <c r="EJ136" s="866"/>
      <c r="EK136" s="866"/>
      <c r="EL136" s="867"/>
      <c r="EM136" s="865"/>
      <c r="EN136" s="866"/>
      <c r="EO136" s="866"/>
      <c r="EP136" s="866"/>
      <c r="EQ136" s="866"/>
      <c r="ER136" s="866"/>
      <c r="ES136" s="866"/>
      <c r="ET136" s="866"/>
      <c r="EU136" s="866"/>
      <c r="EV136" s="866"/>
      <c r="EW136" s="867"/>
      <c r="EX136" s="865"/>
      <c r="EY136" s="866"/>
      <c r="EZ136" s="866"/>
      <c r="FA136" s="866"/>
      <c r="FB136" s="866"/>
      <c r="FC136" s="866"/>
      <c r="FD136" s="866"/>
      <c r="FE136" s="866"/>
      <c r="FF136" s="866"/>
      <c r="FG136" s="866"/>
      <c r="FH136" s="867"/>
      <c r="FI136" s="865"/>
      <c r="FJ136" s="866"/>
      <c r="FK136" s="866"/>
      <c r="FL136" s="866"/>
      <c r="FM136" s="866"/>
      <c r="FN136" s="866"/>
      <c r="FO136" s="866"/>
      <c r="FP136" s="866"/>
      <c r="FQ136" s="866"/>
      <c r="FR136" s="866"/>
      <c r="FS136" s="867"/>
      <c r="FT136" s="865"/>
      <c r="FU136" s="866"/>
      <c r="FV136" s="866"/>
      <c r="FW136" s="866"/>
      <c r="FX136" s="866"/>
      <c r="FY136" s="866"/>
      <c r="FZ136" s="866"/>
      <c r="GA136" s="866"/>
      <c r="GB136" s="866"/>
      <c r="GC136" s="866"/>
      <c r="GD136" s="867"/>
      <c r="GE136" s="865"/>
      <c r="GF136" s="866"/>
      <c r="GG136" s="866"/>
      <c r="GH136" s="866"/>
      <c r="GI136" s="866"/>
      <c r="GJ136" s="866"/>
      <c r="GK136" s="866"/>
      <c r="GL136" s="866"/>
      <c r="GM136" s="866"/>
      <c r="GN136" s="866"/>
      <c r="GO136" s="867"/>
      <c r="GP136" s="865"/>
      <c r="GQ136" s="866"/>
      <c r="GR136" s="866"/>
      <c r="GS136" s="866"/>
      <c r="GT136" s="866"/>
      <c r="GU136" s="866"/>
      <c r="GV136" s="866"/>
      <c r="GW136" s="866"/>
      <c r="GX136" s="866"/>
      <c r="GY136" s="866"/>
      <c r="GZ136" s="867"/>
      <c r="HA136" s="865"/>
      <c r="HB136" s="866"/>
      <c r="HC136" s="866"/>
      <c r="HD136" s="866"/>
      <c r="HE136" s="866"/>
      <c r="HF136" s="866"/>
      <c r="HG136" s="866"/>
      <c r="HH136" s="866"/>
      <c r="HI136" s="866"/>
      <c r="HJ136" s="866"/>
      <c r="HK136" s="867"/>
      <c r="HL136" s="865"/>
      <c r="HM136" s="866"/>
      <c r="HN136" s="866"/>
      <c r="HO136" s="866"/>
      <c r="HP136" s="866"/>
      <c r="HQ136" s="866"/>
      <c r="HR136" s="866"/>
      <c r="HS136" s="866"/>
      <c r="HT136" s="866"/>
      <c r="HU136" s="866"/>
      <c r="HV136" s="867"/>
      <c r="HW136" s="865"/>
      <c r="HX136" s="866"/>
      <c r="HY136" s="866"/>
      <c r="HZ136" s="866"/>
      <c r="IA136" s="866"/>
      <c r="IB136" s="866"/>
      <c r="IC136" s="866"/>
      <c r="ID136" s="866"/>
      <c r="IE136" s="866"/>
      <c r="IF136" s="866"/>
      <c r="IG136" s="867"/>
      <c r="IH136" s="967"/>
      <c r="II136" s="968"/>
      <c r="IJ136" s="968"/>
      <c r="IK136" s="968"/>
      <c r="IL136" s="968"/>
      <c r="IM136" s="968"/>
      <c r="IN136" s="968"/>
      <c r="IO136" s="968"/>
      <c r="IP136" s="968"/>
      <c r="IQ136" s="968"/>
      <c r="IR136" s="969"/>
      <c r="IS136" s="55"/>
      <c r="IT136" s="55"/>
      <c r="IU136" s="55"/>
      <c r="IV136" s="68"/>
      <c r="IW136" s="47"/>
      <c r="IX136" s="728"/>
      <c r="IY136" s="731"/>
      <c r="IZ136" s="22"/>
      <c r="JA136" s="22"/>
      <c r="JB136" s="22"/>
      <c r="JC136" s="22"/>
      <c r="JD136" s="22"/>
      <c r="JE136" s="22"/>
      <c r="JF136" s="22"/>
      <c r="JG136" s="22"/>
      <c r="JH136" s="21"/>
      <c r="JI136" s="22"/>
      <c r="JJ136" s="22"/>
      <c r="JK136" s="22"/>
      <c r="JL136" s="22"/>
      <c r="JM136" s="22"/>
      <c r="JN136" s="22"/>
      <c r="JO136" s="22"/>
      <c r="JP136" s="22"/>
      <c r="JQ136" s="22"/>
      <c r="JR136" s="22"/>
      <c r="JS136" s="22"/>
      <c r="JT136" s="22"/>
      <c r="JU136" s="22"/>
      <c r="JV136" s="22"/>
      <c r="JW136" s="22"/>
      <c r="JX136" s="22"/>
      <c r="JY136" s="22"/>
      <c r="JZ136" s="22"/>
      <c r="KA136" s="22"/>
      <c r="KB136" s="22"/>
      <c r="KC136" s="22"/>
      <c r="KD136" s="22"/>
      <c r="KE136" s="22"/>
      <c r="KF136" s="22"/>
      <c r="KG136" s="22"/>
      <c r="KH136" s="22"/>
      <c r="KI136" s="22"/>
      <c r="KJ136" s="22"/>
      <c r="KK136" s="22"/>
      <c r="KL136" s="22"/>
      <c r="KM136" s="22"/>
      <c r="KN136" s="22"/>
      <c r="KO136" s="22"/>
      <c r="KP136" s="22"/>
      <c r="KQ136" s="22"/>
      <c r="KR136" s="22"/>
      <c r="KS136" s="22"/>
      <c r="KT136" s="22"/>
      <c r="KU136" s="22"/>
      <c r="KV136" s="22"/>
      <c r="KW136" s="22"/>
      <c r="KX136" s="22"/>
      <c r="KY136" s="22"/>
      <c r="KZ136" s="22"/>
      <c r="LA136" s="22"/>
      <c r="LB136" s="22"/>
      <c r="LC136" s="22"/>
      <c r="LD136" s="22"/>
      <c r="LE136" s="22"/>
      <c r="LF136" s="22"/>
      <c r="LG136" s="22"/>
      <c r="LH136" s="22"/>
      <c r="LI136" s="22"/>
      <c r="LJ136" s="23"/>
    </row>
    <row r="137" spans="2:322" ht="3.65" customHeight="1">
      <c r="B137" s="21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3"/>
      <c r="AP137" s="22"/>
      <c r="AQ137" s="22"/>
      <c r="AR137" s="22"/>
      <c r="AS137" s="22"/>
      <c r="AT137" s="22"/>
      <c r="AU137" s="22"/>
      <c r="AV137" s="22"/>
      <c r="AW137" s="22"/>
      <c r="AX137" s="727"/>
      <c r="AY137" s="728"/>
      <c r="AZ137" s="47"/>
      <c r="BA137" s="333"/>
      <c r="BE137" s="884"/>
      <c r="BF137" s="885"/>
      <c r="BG137" s="885"/>
      <c r="BH137" s="885"/>
      <c r="BI137" s="885"/>
      <c r="BJ137" s="885"/>
      <c r="BK137" s="995"/>
      <c r="BL137" s="996"/>
      <c r="BM137" s="996"/>
      <c r="BN137" s="996"/>
      <c r="BO137" s="996"/>
      <c r="BP137" s="996"/>
      <c r="BQ137" s="996"/>
      <c r="BR137" s="996"/>
      <c r="BS137" s="996"/>
      <c r="BT137" s="1001"/>
      <c r="BU137" s="1001"/>
      <c r="BV137" s="1001"/>
      <c r="BW137" s="1001"/>
      <c r="BX137" s="1002"/>
      <c r="BY137" s="1007"/>
      <c r="BZ137" s="1007"/>
      <c r="CA137" s="1007"/>
      <c r="CB137" s="1007"/>
      <c r="CC137" s="1007"/>
      <c r="CD137" s="1007"/>
      <c r="CE137" s="1007"/>
      <c r="CF137" s="1007"/>
      <c r="CG137" s="1007"/>
      <c r="CH137" s="1007"/>
      <c r="CI137" s="1008"/>
      <c r="CJ137" s="868"/>
      <c r="CK137" s="869"/>
      <c r="CL137" s="869"/>
      <c r="CM137" s="869"/>
      <c r="CN137" s="869"/>
      <c r="CO137" s="869"/>
      <c r="CP137" s="869"/>
      <c r="CQ137" s="869"/>
      <c r="CR137" s="869"/>
      <c r="CS137" s="869"/>
      <c r="CT137" s="870"/>
      <c r="CU137" s="868"/>
      <c r="CV137" s="869"/>
      <c r="CW137" s="869"/>
      <c r="CX137" s="869"/>
      <c r="CY137" s="869"/>
      <c r="CZ137" s="869"/>
      <c r="DA137" s="869"/>
      <c r="DB137" s="869"/>
      <c r="DC137" s="869"/>
      <c r="DD137" s="869"/>
      <c r="DE137" s="870"/>
      <c r="DF137" s="868"/>
      <c r="DG137" s="869"/>
      <c r="DH137" s="869"/>
      <c r="DI137" s="869"/>
      <c r="DJ137" s="869"/>
      <c r="DK137" s="869"/>
      <c r="DL137" s="869"/>
      <c r="DM137" s="869"/>
      <c r="DN137" s="869"/>
      <c r="DO137" s="869"/>
      <c r="DP137" s="870"/>
      <c r="DQ137" s="949"/>
      <c r="DR137" s="950"/>
      <c r="DS137" s="869"/>
      <c r="DT137" s="869"/>
      <c r="DU137" s="869"/>
      <c r="DV137" s="869"/>
      <c r="DW137" s="869"/>
      <c r="DX137" s="869"/>
      <c r="DY137" s="869"/>
      <c r="DZ137" s="363"/>
      <c r="EA137" s="364"/>
      <c r="EB137" s="868"/>
      <c r="EC137" s="869"/>
      <c r="ED137" s="869"/>
      <c r="EE137" s="869"/>
      <c r="EF137" s="869"/>
      <c r="EG137" s="869"/>
      <c r="EH137" s="869"/>
      <c r="EI137" s="869"/>
      <c r="EJ137" s="869"/>
      <c r="EK137" s="869"/>
      <c r="EL137" s="870"/>
      <c r="EM137" s="868"/>
      <c r="EN137" s="869"/>
      <c r="EO137" s="869"/>
      <c r="EP137" s="869"/>
      <c r="EQ137" s="869"/>
      <c r="ER137" s="869"/>
      <c r="ES137" s="869"/>
      <c r="ET137" s="869"/>
      <c r="EU137" s="869"/>
      <c r="EV137" s="869"/>
      <c r="EW137" s="870"/>
      <c r="EX137" s="868"/>
      <c r="EY137" s="869"/>
      <c r="EZ137" s="869"/>
      <c r="FA137" s="869"/>
      <c r="FB137" s="869"/>
      <c r="FC137" s="869"/>
      <c r="FD137" s="869"/>
      <c r="FE137" s="869"/>
      <c r="FF137" s="869"/>
      <c r="FG137" s="869"/>
      <c r="FH137" s="870"/>
      <c r="FI137" s="868"/>
      <c r="FJ137" s="869"/>
      <c r="FK137" s="869"/>
      <c r="FL137" s="869"/>
      <c r="FM137" s="869"/>
      <c r="FN137" s="869"/>
      <c r="FO137" s="869"/>
      <c r="FP137" s="869"/>
      <c r="FQ137" s="869"/>
      <c r="FR137" s="869"/>
      <c r="FS137" s="870"/>
      <c r="FT137" s="868"/>
      <c r="FU137" s="869"/>
      <c r="FV137" s="869"/>
      <c r="FW137" s="869"/>
      <c r="FX137" s="869"/>
      <c r="FY137" s="869"/>
      <c r="FZ137" s="869"/>
      <c r="GA137" s="869"/>
      <c r="GB137" s="869"/>
      <c r="GC137" s="869"/>
      <c r="GD137" s="870"/>
      <c r="GE137" s="868"/>
      <c r="GF137" s="869"/>
      <c r="GG137" s="869"/>
      <c r="GH137" s="869"/>
      <c r="GI137" s="869"/>
      <c r="GJ137" s="869"/>
      <c r="GK137" s="869"/>
      <c r="GL137" s="869"/>
      <c r="GM137" s="869"/>
      <c r="GN137" s="869"/>
      <c r="GO137" s="870"/>
      <c r="GP137" s="868"/>
      <c r="GQ137" s="869"/>
      <c r="GR137" s="869"/>
      <c r="GS137" s="869"/>
      <c r="GT137" s="869"/>
      <c r="GU137" s="869"/>
      <c r="GV137" s="869"/>
      <c r="GW137" s="869"/>
      <c r="GX137" s="869"/>
      <c r="GY137" s="869"/>
      <c r="GZ137" s="870"/>
      <c r="HA137" s="868"/>
      <c r="HB137" s="869"/>
      <c r="HC137" s="869"/>
      <c r="HD137" s="869"/>
      <c r="HE137" s="869"/>
      <c r="HF137" s="869"/>
      <c r="HG137" s="869"/>
      <c r="HH137" s="869"/>
      <c r="HI137" s="869"/>
      <c r="HJ137" s="869"/>
      <c r="HK137" s="870"/>
      <c r="HL137" s="868"/>
      <c r="HM137" s="869"/>
      <c r="HN137" s="869"/>
      <c r="HO137" s="869"/>
      <c r="HP137" s="869"/>
      <c r="HQ137" s="869"/>
      <c r="HR137" s="869"/>
      <c r="HS137" s="869"/>
      <c r="HT137" s="869"/>
      <c r="HU137" s="869"/>
      <c r="HV137" s="870"/>
      <c r="HW137" s="868"/>
      <c r="HX137" s="869"/>
      <c r="HY137" s="869"/>
      <c r="HZ137" s="869"/>
      <c r="IA137" s="869"/>
      <c r="IB137" s="869"/>
      <c r="IC137" s="869"/>
      <c r="ID137" s="869"/>
      <c r="IE137" s="869"/>
      <c r="IF137" s="869"/>
      <c r="IG137" s="870"/>
      <c r="IH137" s="970"/>
      <c r="II137" s="971"/>
      <c r="IJ137" s="971"/>
      <c r="IK137" s="971"/>
      <c r="IL137" s="971"/>
      <c r="IM137" s="971"/>
      <c r="IN137" s="971"/>
      <c r="IO137" s="971"/>
      <c r="IP137" s="971"/>
      <c r="IQ137" s="971"/>
      <c r="IR137" s="972"/>
      <c r="IS137" s="55"/>
      <c r="IT137" s="55"/>
      <c r="IU137" s="55"/>
      <c r="IV137" s="68"/>
      <c r="IW137" s="47"/>
      <c r="IX137" s="728"/>
      <c r="IY137" s="731"/>
      <c r="IZ137" s="22"/>
      <c r="JA137" s="22"/>
      <c r="JB137" s="22"/>
      <c r="JC137" s="22"/>
      <c r="JD137" s="22"/>
      <c r="JE137" s="22"/>
      <c r="JF137" s="22"/>
      <c r="JG137" s="22"/>
      <c r="JH137" s="21"/>
      <c r="JI137" s="22"/>
      <c r="JJ137" s="22"/>
      <c r="JK137" s="22"/>
      <c r="JL137" s="22"/>
      <c r="JM137" s="22"/>
      <c r="JN137" s="22"/>
      <c r="JO137" s="22"/>
      <c r="JP137" s="22"/>
      <c r="JQ137" s="22"/>
      <c r="JR137" s="22"/>
      <c r="JS137" s="22"/>
      <c r="JT137" s="22"/>
      <c r="JU137" s="22"/>
      <c r="JV137" s="22"/>
      <c r="JW137" s="22"/>
      <c r="JX137" s="22"/>
      <c r="JY137" s="22"/>
      <c r="JZ137" s="22"/>
      <c r="KA137" s="22"/>
      <c r="KB137" s="22"/>
      <c r="KC137" s="22"/>
      <c r="KD137" s="22"/>
      <c r="KE137" s="22"/>
      <c r="KF137" s="22"/>
      <c r="KG137" s="22"/>
      <c r="KH137" s="22"/>
      <c r="KI137" s="22"/>
      <c r="KJ137" s="22"/>
      <c r="KK137" s="22"/>
      <c r="KL137" s="22"/>
      <c r="KM137" s="22"/>
      <c r="KN137" s="22"/>
      <c r="KO137" s="22"/>
      <c r="KP137" s="22"/>
      <c r="KQ137" s="22"/>
      <c r="KR137" s="22"/>
      <c r="KS137" s="22"/>
      <c r="KT137" s="22"/>
      <c r="KU137" s="22"/>
      <c r="KV137" s="22"/>
      <c r="KW137" s="22"/>
      <c r="KX137" s="22"/>
      <c r="KY137" s="22"/>
      <c r="KZ137" s="22"/>
      <c r="LA137" s="22"/>
      <c r="LB137" s="22"/>
      <c r="LC137" s="22"/>
      <c r="LD137" s="22"/>
      <c r="LE137" s="22"/>
      <c r="LF137" s="22"/>
      <c r="LG137" s="22"/>
      <c r="LH137" s="22"/>
      <c r="LI137" s="22"/>
      <c r="LJ137" s="23"/>
    </row>
    <row r="138" spans="2:322" ht="3.65" customHeight="1">
      <c r="B138" s="2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3"/>
      <c r="AP138" s="22"/>
      <c r="AQ138" s="22"/>
      <c r="AR138" s="22"/>
      <c r="AS138" s="22"/>
      <c r="AT138" s="22"/>
      <c r="AU138" s="22"/>
      <c r="AV138" s="22"/>
      <c r="AW138" s="22"/>
      <c r="AX138" s="727"/>
      <c r="AY138" s="728"/>
      <c r="AZ138" s="47"/>
      <c r="BA138" s="333"/>
      <c r="BE138" s="880" t="s">
        <v>57</v>
      </c>
      <c r="BF138" s="881"/>
      <c r="BG138" s="881"/>
      <c r="BH138" s="881"/>
      <c r="BI138" s="881"/>
      <c r="BJ138" s="881"/>
      <c r="BK138" s="982" t="s">
        <v>60</v>
      </c>
      <c r="BL138" s="982"/>
      <c r="BM138" s="982"/>
      <c r="BN138" s="982"/>
      <c r="BO138" s="982"/>
      <c r="BP138" s="982"/>
      <c r="BQ138" s="982"/>
      <c r="BR138" s="982"/>
      <c r="BS138" s="982"/>
      <c r="BT138" s="985" t="s">
        <v>55</v>
      </c>
      <c r="BU138" s="985"/>
      <c r="BV138" s="985"/>
      <c r="BW138" s="985"/>
      <c r="BX138" s="986"/>
      <c r="BY138" s="939"/>
      <c r="BZ138" s="939"/>
      <c r="CA138" s="939"/>
      <c r="CB138" s="939"/>
      <c r="CC138" s="939"/>
      <c r="CD138" s="939"/>
      <c r="CE138" s="939"/>
      <c r="CF138" s="939"/>
      <c r="CG138" s="939"/>
      <c r="CH138" s="939"/>
      <c r="CI138" s="940"/>
      <c r="CJ138" s="871" t="str">
        <f>IFERROR(VLOOKUP(CJ91,BD!$B:$D,3,FALSE),"-")</f>
        <v>1014501</v>
      </c>
      <c r="CK138" s="872"/>
      <c r="CL138" s="872"/>
      <c r="CM138" s="872"/>
      <c r="CN138" s="872"/>
      <c r="CO138" s="872"/>
      <c r="CP138" s="872"/>
      <c r="CQ138" s="872"/>
      <c r="CR138" s="872"/>
      <c r="CS138" s="872"/>
      <c r="CT138" s="873"/>
      <c r="CU138" s="871" t="str">
        <f>IFERROR(VLOOKUP(CU91,BD!$B:$D,3,FALSE),"-")</f>
        <v>1014502</v>
      </c>
      <c r="CV138" s="872"/>
      <c r="CW138" s="872"/>
      <c r="CX138" s="872"/>
      <c r="CY138" s="872"/>
      <c r="CZ138" s="872"/>
      <c r="DA138" s="872"/>
      <c r="DB138" s="872"/>
      <c r="DC138" s="872"/>
      <c r="DD138" s="872"/>
      <c r="DE138" s="873"/>
      <c r="DF138" s="871" t="s">
        <v>162</v>
      </c>
      <c r="DG138" s="872"/>
      <c r="DH138" s="872"/>
      <c r="DI138" s="872"/>
      <c r="DJ138" s="872"/>
      <c r="DK138" s="872"/>
      <c r="DL138" s="872"/>
      <c r="DM138" s="872"/>
      <c r="DN138" s="872"/>
      <c r="DO138" s="872"/>
      <c r="DP138" s="873"/>
      <c r="DQ138" s="958" t="b">
        <v>0</v>
      </c>
      <c r="DR138" s="959"/>
      <c r="DS138" s="939" t="s">
        <v>476</v>
      </c>
      <c r="DT138" s="939"/>
      <c r="DU138" s="939"/>
      <c r="DV138" s="939"/>
      <c r="DW138" s="939"/>
      <c r="DX138" s="939"/>
      <c r="DY138" s="939"/>
      <c r="DZ138" s="959" t="b">
        <v>0</v>
      </c>
      <c r="EA138" s="963"/>
      <c r="EB138" s="871" t="str">
        <f>IFERROR(VLOOKUP(EB91,BD!$B:$D,3,FALSE),"-")</f>
        <v>1012001</v>
      </c>
      <c r="EC138" s="872"/>
      <c r="ED138" s="872"/>
      <c r="EE138" s="872"/>
      <c r="EF138" s="872"/>
      <c r="EG138" s="872"/>
      <c r="EH138" s="872"/>
      <c r="EI138" s="872"/>
      <c r="EJ138" s="872"/>
      <c r="EK138" s="872"/>
      <c r="EL138" s="873"/>
      <c r="EM138" s="871" t="str">
        <f>IFERROR(VLOOKUP(EU92,BD!$B:$D,3,FALSE),"-")</f>
        <v>1015003</v>
      </c>
      <c r="EN138" s="872"/>
      <c r="EO138" s="872"/>
      <c r="EP138" s="872"/>
      <c r="EQ138" s="872"/>
      <c r="ER138" s="872"/>
      <c r="ES138" s="872"/>
      <c r="ET138" s="872"/>
      <c r="EU138" s="872"/>
      <c r="EV138" s="872"/>
      <c r="EW138" s="873"/>
      <c r="EX138" s="871" t="str">
        <f>IFERROR(VLOOKUP(FF92,BD!$B:$D,3,FALSE),"-")</f>
        <v>1015017</v>
      </c>
      <c r="EY138" s="872"/>
      <c r="EZ138" s="872"/>
      <c r="FA138" s="872"/>
      <c r="FB138" s="872"/>
      <c r="FC138" s="872"/>
      <c r="FD138" s="872"/>
      <c r="FE138" s="872"/>
      <c r="FF138" s="872"/>
      <c r="FG138" s="872"/>
      <c r="FH138" s="873"/>
      <c r="FI138" s="871"/>
      <c r="FJ138" s="872"/>
      <c r="FK138" s="872"/>
      <c r="FL138" s="872"/>
      <c r="FM138" s="872"/>
      <c r="FN138" s="872"/>
      <c r="FO138" s="872"/>
      <c r="FP138" s="872"/>
      <c r="FQ138" s="872"/>
      <c r="FR138" s="872"/>
      <c r="FS138" s="873"/>
      <c r="FT138" s="871"/>
      <c r="FU138" s="872"/>
      <c r="FV138" s="872"/>
      <c r="FW138" s="872"/>
      <c r="FX138" s="872"/>
      <c r="FY138" s="872"/>
      <c r="FZ138" s="872"/>
      <c r="GA138" s="872"/>
      <c r="GB138" s="872"/>
      <c r="GC138" s="872"/>
      <c r="GD138" s="873"/>
      <c r="GE138" s="871"/>
      <c r="GF138" s="872"/>
      <c r="GG138" s="872"/>
      <c r="GH138" s="872"/>
      <c r="GI138" s="872"/>
      <c r="GJ138" s="872"/>
      <c r="GK138" s="872"/>
      <c r="GL138" s="872"/>
      <c r="GM138" s="872"/>
      <c r="GN138" s="872"/>
      <c r="GO138" s="873"/>
      <c r="GP138" s="871"/>
      <c r="GQ138" s="872"/>
      <c r="GR138" s="872"/>
      <c r="GS138" s="872"/>
      <c r="GT138" s="872"/>
      <c r="GU138" s="872"/>
      <c r="GV138" s="872"/>
      <c r="GW138" s="872"/>
      <c r="GX138" s="872"/>
      <c r="GY138" s="872"/>
      <c r="GZ138" s="873"/>
      <c r="HA138" s="871"/>
      <c r="HB138" s="872"/>
      <c r="HC138" s="872"/>
      <c r="HD138" s="872"/>
      <c r="HE138" s="872"/>
      <c r="HF138" s="872"/>
      <c r="HG138" s="872"/>
      <c r="HH138" s="872"/>
      <c r="HI138" s="872"/>
      <c r="HJ138" s="872"/>
      <c r="HK138" s="873"/>
      <c r="HL138" s="871"/>
      <c r="HM138" s="872"/>
      <c r="HN138" s="872"/>
      <c r="HO138" s="872"/>
      <c r="HP138" s="872"/>
      <c r="HQ138" s="872"/>
      <c r="HR138" s="872"/>
      <c r="HS138" s="872"/>
      <c r="HT138" s="872"/>
      <c r="HU138" s="872"/>
      <c r="HV138" s="873"/>
      <c r="HW138" s="871"/>
      <c r="HX138" s="872"/>
      <c r="HY138" s="872"/>
      <c r="HZ138" s="872"/>
      <c r="IA138" s="872"/>
      <c r="IB138" s="872"/>
      <c r="IC138" s="872"/>
      <c r="ID138" s="872"/>
      <c r="IE138" s="872"/>
      <c r="IF138" s="872"/>
      <c r="IG138" s="873"/>
      <c r="IH138" s="955"/>
      <c r="II138" s="939"/>
      <c r="IJ138" s="939"/>
      <c r="IK138" s="939"/>
      <c r="IL138" s="939"/>
      <c r="IM138" s="939"/>
      <c r="IN138" s="939"/>
      <c r="IO138" s="939"/>
      <c r="IP138" s="939"/>
      <c r="IQ138" s="939"/>
      <c r="IR138" s="940"/>
      <c r="IS138" s="55"/>
      <c r="IT138" s="55"/>
      <c r="IU138" s="55"/>
      <c r="IV138" s="68"/>
      <c r="IW138" s="47"/>
      <c r="IX138" s="728"/>
      <c r="IY138" s="731"/>
      <c r="IZ138" s="22"/>
      <c r="JA138" s="22"/>
      <c r="JB138" s="22"/>
      <c r="JC138" s="22"/>
      <c r="JD138" s="22"/>
      <c r="JE138" s="22"/>
      <c r="JF138" s="22"/>
      <c r="JG138" s="22"/>
      <c r="JH138" s="21"/>
      <c r="JI138" s="22"/>
      <c r="JJ138" s="22"/>
      <c r="JK138" s="22"/>
      <c r="JL138" s="22"/>
      <c r="JM138" s="22"/>
      <c r="JN138" s="22"/>
      <c r="JO138" s="22"/>
      <c r="JP138" s="22"/>
      <c r="JQ138" s="22"/>
      <c r="JR138" s="22"/>
      <c r="JS138" s="22"/>
      <c r="JT138" s="22"/>
      <c r="JU138" s="22"/>
      <c r="JV138" s="22"/>
      <c r="JW138" s="22"/>
      <c r="JX138" s="22"/>
      <c r="JY138" s="22"/>
      <c r="JZ138" s="22"/>
      <c r="KA138" s="22"/>
      <c r="KB138" s="22"/>
      <c r="KC138" s="22"/>
      <c r="KD138" s="22"/>
      <c r="KE138" s="22"/>
      <c r="KF138" s="22"/>
      <c r="KG138" s="22"/>
      <c r="KH138" s="22"/>
      <c r="KI138" s="22"/>
      <c r="KJ138" s="22"/>
      <c r="KK138" s="22"/>
      <c r="KL138" s="22"/>
      <c r="KM138" s="22"/>
      <c r="KN138" s="22"/>
      <c r="KO138" s="22"/>
      <c r="KP138" s="22"/>
      <c r="KQ138" s="22"/>
      <c r="KR138" s="22"/>
      <c r="KS138" s="22"/>
      <c r="KT138" s="22"/>
      <c r="KU138" s="22"/>
      <c r="KV138" s="22"/>
      <c r="KW138" s="22"/>
      <c r="KX138" s="22"/>
      <c r="KY138" s="22"/>
      <c r="KZ138" s="22"/>
      <c r="LA138" s="22"/>
      <c r="LB138" s="22"/>
      <c r="LC138" s="22"/>
      <c r="LD138" s="22"/>
      <c r="LE138" s="22"/>
      <c r="LF138" s="22"/>
      <c r="LG138" s="22"/>
      <c r="LH138" s="22"/>
      <c r="LI138" s="22"/>
      <c r="LJ138" s="23"/>
    </row>
    <row r="139" spans="2:322" ht="3.65" customHeight="1">
      <c r="B139" s="21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3"/>
      <c r="AP139" s="22"/>
      <c r="AQ139" s="22"/>
      <c r="AR139" s="22"/>
      <c r="AS139" s="22"/>
      <c r="AT139" s="22"/>
      <c r="AU139" s="22"/>
      <c r="AV139" s="22"/>
      <c r="AW139" s="22"/>
      <c r="AX139" s="727"/>
      <c r="AY139" s="728"/>
      <c r="AZ139" s="47"/>
      <c r="BA139" s="333"/>
      <c r="BE139" s="882"/>
      <c r="BF139" s="883"/>
      <c r="BG139" s="883"/>
      <c r="BH139" s="883"/>
      <c r="BI139" s="883"/>
      <c r="BJ139" s="883"/>
      <c r="BK139" s="983"/>
      <c r="BL139" s="983"/>
      <c r="BM139" s="983"/>
      <c r="BN139" s="983"/>
      <c r="BO139" s="983"/>
      <c r="BP139" s="983"/>
      <c r="BQ139" s="983"/>
      <c r="BR139" s="983"/>
      <c r="BS139" s="983"/>
      <c r="BT139" s="987"/>
      <c r="BU139" s="987"/>
      <c r="BV139" s="987"/>
      <c r="BW139" s="987"/>
      <c r="BX139" s="988"/>
      <c r="BY139" s="941"/>
      <c r="BZ139" s="941"/>
      <c r="CA139" s="941"/>
      <c r="CB139" s="941"/>
      <c r="CC139" s="941"/>
      <c r="CD139" s="941"/>
      <c r="CE139" s="941"/>
      <c r="CF139" s="941"/>
      <c r="CG139" s="941"/>
      <c r="CH139" s="941"/>
      <c r="CI139" s="942"/>
      <c r="CJ139" s="874"/>
      <c r="CK139" s="875"/>
      <c r="CL139" s="875"/>
      <c r="CM139" s="875"/>
      <c r="CN139" s="875"/>
      <c r="CO139" s="875"/>
      <c r="CP139" s="875"/>
      <c r="CQ139" s="875"/>
      <c r="CR139" s="875"/>
      <c r="CS139" s="875"/>
      <c r="CT139" s="876"/>
      <c r="CU139" s="874"/>
      <c r="CV139" s="875"/>
      <c r="CW139" s="875"/>
      <c r="CX139" s="875"/>
      <c r="CY139" s="875"/>
      <c r="CZ139" s="875"/>
      <c r="DA139" s="875"/>
      <c r="DB139" s="875"/>
      <c r="DC139" s="875"/>
      <c r="DD139" s="875"/>
      <c r="DE139" s="876"/>
      <c r="DF139" s="874"/>
      <c r="DG139" s="875"/>
      <c r="DH139" s="875"/>
      <c r="DI139" s="875"/>
      <c r="DJ139" s="875"/>
      <c r="DK139" s="875"/>
      <c r="DL139" s="875"/>
      <c r="DM139" s="875"/>
      <c r="DN139" s="875"/>
      <c r="DO139" s="875"/>
      <c r="DP139" s="876"/>
      <c r="DQ139" s="960"/>
      <c r="DR139" s="952"/>
      <c r="DS139" s="941"/>
      <c r="DT139" s="941"/>
      <c r="DU139" s="941"/>
      <c r="DV139" s="941"/>
      <c r="DW139" s="941"/>
      <c r="DX139" s="941"/>
      <c r="DY139" s="941"/>
      <c r="DZ139" s="952"/>
      <c r="EA139" s="953"/>
      <c r="EB139" s="874"/>
      <c r="EC139" s="875"/>
      <c r="ED139" s="875"/>
      <c r="EE139" s="875"/>
      <c r="EF139" s="875"/>
      <c r="EG139" s="875"/>
      <c r="EH139" s="875"/>
      <c r="EI139" s="875"/>
      <c r="EJ139" s="875"/>
      <c r="EK139" s="875"/>
      <c r="EL139" s="876"/>
      <c r="EM139" s="874"/>
      <c r="EN139" s="875"/>
      <c r="EO139" s="875"/>
      <c r="EP139" s="875"/>
      <c r="EQ139" s="875"/>
      <c r="ER139" s="875"/>
      <c r="ES139" s="875"/>
      <c r="ET139" s="875"/>
      <c r="EU139" s="875"/>
      <c r="EV139" s="875"/>
      <c r="EW139" s="876"/>
      <c r="EX139" s="874"/>
      <c r="EY139" s="875"/>
      <c r="EZ139" s="875"/>
      <c r="FA139" s="875"/>
      <c r="FB139" s="875"/>
      <c r="FC139" s="875"/>
      <c r="FD139" s="875"/>
      <c r="FE139" s="875"/>
      <c r="FF139" s="875"/>
      <c r="FG139" s="875"/>
      <c r="FH139" s="876"/>
      <c r="FI139" s="874"/>
      <c r="FJ139" s="875"/>
      <c r="FK139" s="875"/>
      <c r="FL139" s="875"/>
      <c r="FM139" s="875"/>
      <c r="FN139" s="875"/>
      <c r="FO139" s="875"/>
      <c r="FP139" s="875"/>
      <c r="FQ139" s="875"/>
      <c r="FR139" s="875"/>
      <c r="FS139" s="876"/>
      <c r="FT139" s="874"/>
      <c r="FU139" s="875"/>
      <c r="FV139" s="875"/>
      <c r="FW139" s="875"/>
      <c r="FX139" s="875"/>
      <c r="FY139" s="875"/>
      <c r="FZ139" s="875"/>
      <c r="GA139" s="875"/>
      <c r="GB139" s="875"/>
      <c r="GC139" s="875"/>
      <c r="GD139" s="876"/>
      <c r="GE139" s="874"/>
      <c r="GF139" s="875"/>
      <c r="GG139" s="875"/>
      <c r="GH139" s="875"/>
      <c r="GI139" s="875"/>
      <c r="GJ139" s="875"/>
      <c r="GK139" s="875"/>
      <c r="GL139" s="875"/>
      <c r="GM139" s="875"/>
      <c r="GN139" s="875"/>
      <c r="GO139" s="876"/>
      <c r="GP139" s="874"/>
      <c r="GQ139" s="875"/>
      <c r="GR139" s="875"/>
      <c r="GS139" s="875"/>
      <c r="GT139" s="875"/>
      <c r="GU139" s="875"/>
      <c r="GV139" s="875"/>
      <c r="GW139" s="875"/>
      <c r="GX139" s="875"/>
      <c r="GY139" s="875"/>
      <c r="GZ139" s="876"/>
      <c r="HA139" s="874"/>
      <c r="HB139" s="875"/>
      <c r="HC139" s="875"/>
      <c r="HD139" s="875"/>
      <c r="HE139" s="875"/>
      <c r="HF139" s="875"/>
      <c r="HG139" s="875"/>
      <c r="HH139" s="875"/>
      <c r="HI139" s="875"/>
      <c r="HJ139" s="875"/>
      <c r="HK139" s="876"/>
      <c r="HL139" s="874"/>
      <c r="HM139" s="875"/>
      <c r="HN139" s="875"/>
      <c r="HO139" s="875"/>
      <c r="HP139" s="875"/>
      <c r="HQ139" s="875"/>
      <c r="HR139" s="875"/>
      <c r="HS139" s="875"/>
      <c r="HT139" s="875"/>
      <c r="HU139" s="875"/>
      <c r="HV139" s="876"/>
      <c r="HW139" s="874"/>
      <c r="HX139" s="875"/>
      <c r="HY139" s="875"/>
      <c r="HZ139" s="875"/>
      <c r="IA139" s="875"/>
      <c r="IB139" s="875"/>
      <c r="IC139" s="875"/>
      <c r="ID139" s="875"/>
      <c r="IE139" s="875"/>
      <c r="IF139" s="875"/>
      <c r="IG139" s="876"/>
      <c r="IH139" s="956"/>
      <c r="II139" s="941"/>
      <c r="IJ139" s="941"/>
      <c r="IK139" s="941"/>
      <c r="IL139" s="941"/>
      <c r="IM139" s="941"/>
      <c r="IN139" s="941"/>
      <c r="IO139" s="941"/>
      <c r="IP139" s="941"/>
      <c r="IQ139" s="941"/>
      <c r="IR139" s="942"/>
      <c r="IS139" s="55"/>
      <c r="IT139" s="55"/>
      <c r="IU139" s="55"/>
      <c r="IV139" s="68"/>
      <c r="IW139" s="47"/>
      <c r="IX139" s="728"/>
      <c r="IY139" s="731"/>
      <c r="IZ139" s="22"/>
      <c r="JA139" s="22"/>
      <c r="JB139" s="22"/>
      <c r="JC139" s="22"/>
      <c r="JD139" s="22"/>
      <c r="JE139" s="22"/>
      <c r="JF139" s="22"/>
      <c r="JG139" s="22"/>
      <c r="JH139" s="21"/>
      <c r="JI139" s="22"/>
      <c r="JJ139" s="22"/>
      <c r="JK139" s="22"/>
      <c r="JL139" s="22"/>
      <c r="JM139" s="22"/>
      <c r="JN139" s="22"/>
      <c r="JO139" s="22"/>
      <c r="JP139" s="22"/>
      <c r="JQ139" s="22"/>
      <c r="JR139" s="22"/>
      <c r="JS139" s="22"/>
      <c r="JT139" s="22"/>
      <c r="JU139" s="22"/>
      <c r="JV139" s="22"/>
      <c r="JW139" s="22"/>
      <c r="JX139" s="22"/>
      <c r="JY139" s="22"/>
      <c r="JZ139" s="22"/>
      <c r="KA139" s="22"/>
      <c r="KB139" s="22"/>
      <c r="KC139" s="22"/>
      <c r="KD139" s="22"/>
      <c r="KE139" s="22"/>
      <c r="KF139" s="22"/>
      <c r="KG139" s="22"/>
      <c r="KH139" s="22"/>
      <c r="KI139" s="22"/>
      <c r="KJ139" s="22"/>
      <c r="KK139" s="22"/>
      <c r="KL139" s="22"/>
      <c r="KM139" s="22"/>
      <c r="KN139" s="22"/>
      <c r="KO139" s="22"/>
      <c r="KP139" s="22"/>
      <c r="KQ139" s="22"/>
      <c r="KR139" s="22"/>
      <c r="KS139" s="22"/>
      <c r="KT139" s="22"/>
      <c r="KU139" s="22"/>
      <c r="KV139" s="22"/>
      <c r="KW139" s="22"/>
      <c r="KX139" s="22"/>
      <c r="KY139" s="22"/>
      <c r="KZ139" s="22"/>
      <c r="LA139" s="22"/>
      <c r="LB139" s="22"/>
      <c r="LC139" s="22"/>
      <c r="LD139" s="22"/>
      <c r="LE139" s="22"/>
      <c r="LF139" s="22"/>
      <c r="LG139" s="22"/>
      <c r="LH139" s="22"/>
      <c r="LI139" s="22"/>
      <c r="LJ139" s="23"/>
    </row>
    <row r="140" spans="2:322" ht="3.65" customHeight="1">
      <c r="B140" s="21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3"/>
      <c r="AP140" s="22"/>
      <c r="AQ140" s="22"/>
      <c r="AR140" s="22"/>
      <c r="AS140" s="22"/>
      <c r="AT140" s="22"/>
      <c r="AU140" s="22"/>
      <c r="AV140" s="22"/>
      <c r="AW140" s="22"/>
      <c r="AX140" s="727"/>
      <c r="AY140" s="728"/>
      <c r="AZ140" s="728" t="e" vm="3">
        <v>#VALUE!</v>
      </c>
      <c r="BA140" s="334"/>
      <c r="BE140" s="882"/>
      <c r="BF140" s="883"/>
      <c r="BG140" s="883"/>
      <c r="BH140" s="883"/>
      <c r="BI140" s="883"/>
      <c r="BJ140" s="883"/>
      <c r="BK140" s="983"/>
      <c r="BL140" s="983"/>
      <c r="BM140" s="983"/>
      <c r="BN140" s="983"/>
      <c r="BO140" s="983"/>
      <c r="BP140" s="983"/>
      <c r="BQ140" s="983"/>
      <c r="BR140" s="983"/>
      <c r="BS140" s="983"/>
      <c r="BT140" s="987"/>
      <c r="BU140" s="987"/>
      <c r="BV140" s="987"/>
      <c r="BW140" s="987"/>
      <c r="BX140" s="988"/>
      <c r="BY140" s="941"/>
      <c r="BZ140" s="941"/>
      <c r="CA140" s="941"/>
      <c r="CB140" s="941"/>
      <c r="CC140" s="941"/>
      <c r="CD140" s="941"/>
      <c r="CE140" s="941"/>
      <c r="CF140" s="941"/>
      <c r="CG140" s="941"/>
      <c r="CH140" s="941"/>
      <c r="CI140" s="942"/>
      <c r="CJ140" s="874"/>
      <c r="CK140" s="875"/>
      <c r="CL140" s="875"/>
      <c r="CM140" s="875"/>
      <c r="CN140" s="875"/>
      <c r="CO140" s="875"/>
      <c r="CP140" s="875"/>
      <c r="CQ140" s="875"/>
      <c r="CR140" s="875"/>
      <c r="CS140" s="875"/>
      <c r="CT140" s="876"/>
      <c r="CU140" s="874"/>
      <c r="CV140" s="875"/>
      <c r="CW140" s="875"/>
      <c r="CX140" s="875"/>
      <c r="CY140" s="875"/>
      <c r="CZ140" s="875"/>
      <c r="DA140" s="875"/>
      <c r="DB140" s="875"/>
      <c r="DC140" s="875"/>
      <c r="DD140" s="875"/>
      <c r="DE140" s="876"/>
      <c r="DF140" s="874"/>
      <c r="DG140" s="875"/>
      <c r="DH140" s="875"/>
      <c r="DI140" s="875"/>
      <c r="DJ140" s="875"/>
      <c r="DK140" s="875"/>
      <c r="DL140" s="875"/>
      <c r="DM140" s="875"/>
      <c r="DN140" s="875"/>
      <c r="DO140" s="875"/>
      <c r="DP140" s="876"/>
      <c r="DQ140" s="960"/>
      <c r="DR140" s="952"/>
      <c r="DS140" s="875" t="str">
        <f>IFERROR(VLOOKUP(DY92,BD!$B:$D,3,FALSE),"-")</f>
        <v>1012111</v>
      </c>
      <c r="DT140" s="875"/>
      <c r="DU140" s="875"/>
      <c r="DV140" s="875"/>
      <c r="DW140" s="875"/>
      <c r="DX140" s="875"/>
      <c r="DY140" s="875"/>
      <c r="DZ140" s="952" t="b">
        <v>0</v>
      </c>
      <c r="EA140" s="953"/>
      <c r="EB140" s="874"/>
      <c r="EC140" s="875"/>
      <c r="ED140" s="875"/>
      <c r="EE140" s="875"/>
      <c r="EF140" s="875"/>
      <c r="EG140" s="875"/>
      <c r="EH140" s="875"/>
      <c r="EI140" s="875"/>
      <c r="EJ140" s="875"/>
      <c r="EK140" s="875"/>
      <c r="EL140" s="876"/>
      <c r="EM140" s="874"/>
      <c r="EN140" s="875"/>
      <c r="EO140" s="875"/>
      <c r="EP140" s="875"/>
      <c r="EQ140" s="875"/>
      <c r="ER140" s="875"/>
      <c r="ES140" s="875"/>
      <c r="ET140" s="875"/>
      <c r="EU140" s="875"/>
      <c r="EV140" s="875"/>
      <c r="EW140" s="876"/>
      <c r="EX140" s="874"/>
      <c r="EY140" s="875"/>
      <c r="EZ140" s="875"/>
      <c r="FA140" s="875"/>
      <c r="FB140" s="875"/>
      <c r="FC140" s="875"/>
      <c r="FD140" s="875"/>
      <c r="FE140" s="875"/>
      <c r="FF140" s="875"/>
      <c r="FG140" s="875"/>
      <c r="FH140" s="876"/>
      <c r="FI140" s="874"/>
      <c r="FJ140" s="875"/>
      <c r="FK140" s="875"/>
      <c r="FL140" s="875"/>
      <c r="FM140" s="875"/>
      <c r="FN140" s="875"/>
      <c r="FO140" s="875"/>
      <c r="FP140" s="875"/>
      <c r="FQ140" s="875"/>
      <c r="FR140" s="875"/>
      <c r="FS140" s="876"/>
      <c r="FT140" s="874"/>
      <c r="FU140" s="875"/>
      <c r="FV140" s="875"/>
      <c r="FW140" s="875"/>
      <c r="FX140" s="875"/>
      <c r="FY140" s="875"/>
      <c r="FZ140" s="875"/>
      <c r="GA140" s="875"/>
      <c r="GB140" s="875"/>
      <c r="GC140" s="875"/>
      <c r="GD140" s="876"/>
      <c r="GE140" s="874"/>
      <c r="GF140" s="875"/>
      <c r="GG140" s="875"/>
      <c r="GH140" s="875"/>
      <c r="GI140" s="875"/>
      <c r="GJ140" s="875"/>
      <c r="GK140" s="875"/>
      <c r="GL140" s="875"/>
      <c r="GM140" s="875"/>
      <c r="GN140" s="875"/>
      <c r="GO140" s="876"/>
      <c r="GP140" s="874"/>
      <c r="GQ140" s="875"/>
      <c r="GR140" s="875"/>
      <c r="GS140" s="875"/>
      <c r="GT140" s="875"/>
      <c r="GU140" s="875"/>
      <c r="GV140" s="875"/>
      <c r="GW140" s="875"/>
      <c r="GX140" s="875"/>
      <c r="GY140" s="875"/>
      <c r="GZ140" s="876"/>
      <c r="HA140" s="874"/>
      <c r="HB140" s="875"/>
      <c r="HC140" s="875"/>
      <c r="HD140" s="875"/>
      <c r="HE140" s="875"/>
      <c r="HF140" s="875"/>
      <c r="HG140" s="875"/>
      <c r="HH140" s="875"/>
      <c r="HI140" s="875"/>
      <c r="HJ140" s="875"/>
      <c r="HK140" s="876"/>
      <c r="HL140" s="874"/>
      <c r="HM140" s="875"/>
      <c r="HN140" s="875"/>
      <c r="HO140" s="875"/>
      <c r="HP140" s="875"/>
      <c r="HQ140" s="875"/>
      <c r="HR140" s="875"/>
      <c r="HS140" s="875"/>
      <c r="HT140" s="875"/>
      <c r="HU140" s="875"/>
      <c r="HV140" s="876"/>
      <c r="HW140" s="874"/>
      <c r="HX140" s="875"/>
      <c r="HY140" s="875"/>
      <c r="HZ140" s="875"/>
      <c r="IA140" s="875"/>
      <c r="IB140" s="875"/>
      <c r="IC140" s="875"/>
      <c r="ID140" s="875"/>
      <c r="IE140" s="875"/>
      <c r="IF140" s="875"/>
      <c r="IG140" s="876"/>
      <c r="IH140" s="956"/>
      <c r="II140" s="941"/>
      <c r="IJ140" s="941"/>
      <c r="IK140" s="941"/>
      <c r="IL140" s="941"/>
      <c r="IM140" s="941"/>
      <c r="IN140" s="941"/>
      <c r="IO140" s="941"/>
      <c r="IP140" s="941"/>
      <c r="IQ140" s="941"/>
      <c r="IR140" s="942"/>
      <c r="IS140" s="55"/>
      <c r="IT140" s="55"/>
      <c r="IU140" s="55"/>
      <c r="IV140" s="68"/>
      <c r="IW140" s="728" t="e" vm="3">
        <v>#VALUE!</v>
      </c>
      <c r="IX140" s="728"/>
      <c r="IY140" s="731"/>
      <c r="IZ140" s="22"/>
      <c r="JA140" s="22"/>
      <c r="JB140" s="22"/>
      <c r="JC140" s="22"/>
      <c r="JD140" s="22"/>
      <c r="JE140" s="22"/>
      <c r="JF140" s="22"/>
      <c r="JG140" s="22"/>
      <c r="JH140" s="21"/>
      <c r="JI140" s="22"/>
      <c r="JJ140" s="22"/>
      <c r="JK140" s="22"/>
      <c r="JL140" s="22"/>
      <c r="JM140" s="22"/>
      <c r="JN140" s="22"/>
      <c r="JO140" s="22"/>
      <c r="JP140" s="22"/>
      <c r="JQ140" s="22"/>
      <c r="JR140" s="22"/>
      <c r="JS140" s="22"/>
      <c r="JT140" s="22"/>
      <c r="JU140" s="22"/>
      <c r="JV140" s="22"/>
      <c r="JW140" s="22"/>
      <c r="JX140" s="22"/>
      <c r="JY140" s="22"/>
      <c r="JZ140" s="22"/>
      <c r="KA140" s="22"/>
      <c r="KB140" s="22"/>
      <c r="KC140" s="22"/>
      <c r="KD140" s="22"/>
      <c r="KE140" s="22"/>
      <c r="KF140" s="22"/>
      <c r="KG140" s="22"/>
      <c r="KH140" s="22"/>
      <c r="KI140" s="22"/>
      <c r="KJ140" s="22"/>
      <c r="KK140" s="22"/>
      <c r="KL140" s="22"/>
      <c r="KM140" s="22"/>
      <c r="KN140" s="22"/>
      <c r="KO140" s="22"/>
      <c r="KP140" s="22"/>
      <c r="KQ140" s="22"/>
      <c r="KR140" s="22"/>
      <c r="KS140" s="22"/>
      <c r="KT140" s="22"/>
      <c r="KU140" s="22"/>
      <c r="KV140" s="22"/>
      <c r="KW140" s="22"/>
      <c r="KX140" s="22"/>
      <c r="KY140" s="22"/>
      <c r="KZ140" s="22"/>
      <c r="LA140" s="22"/>
      <c r="LB140" s="22"/>
      <c r="LC140" s="22"/>
      <c r="LD140" s="22"/>
      <c r="LE140" s="22"/>
      <c r="LF140" s="22"/>
      <c r="LG140" s="22"/>
      <c r="LH140" s="22"/>
      <c r="LI140" s="22"/>
      <c r="LJ140" s="23"/>
    </row>
    <row r="141" spans="2:322" ht="3.65" customHeight="1">
      <c r="B141" s="21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3"/>
      <c r="AP141" s="22"/>
      <c r="AQ141" s="22"/>
      <c r="AR141" s="22"/>
      <c r="AS141" s="22"/>
      <c r="AT141" s="22"/>
      <c r="AU141" s="22"/>
      <c r="AV141" s="22"/>
      <c r="AW141" s="22"/>
      <c r="AX141" s="727"/>
      <c r="AY141" s="728"/>
      <c r="AZ141" s="728"/>
      <c r="BA141" s="334"/>
      <c r="BE141" s="882"/>
      <c r="BF141" s="883"/>
      <c r="BG141" s="883"/>
      <c r="BH141" s="883"/>
      <c r="BI141" s="883"/>
      <c r="BJ141" s="883"/>
      <c r="BK141" s="983"/>
      <c r="BL141" s="983"/>
      <c r="BM141" s="983"/>
      <c r="BN141" s="983"/>
      <c r="BO141" s="983"/>
      <c r="BP141" s="983"/>
      <c r="BQ141" s="983"/>
      <c r="BR141" s="983"/>
      <c r="BS141" s="983"/>
      <c r="BT141" s="987"/>
      <c r="BU141" s="987"/>
      <c r="BV141" s="987"/>
      <c r="BW141" s="987"/>
      <c r="BX141" s="988"/>
      <c r="BY141" s="941"/>
      <c r="BZ141" s="941"/>
      <c r="CA141" s="941"/>
      <c r="CB141" s="941"/>
      <c r="CC141" s="941"/>
      <c r="CD141" s="941"/>
      <c r="CE141" s="941"/>
      <c r="CF141" s="941"/>
      <c r="CG141" s="941"/>
      <c r="CH141" s="941"/>
      <c r="CI141" s="942"/>
      <c r="CJ141" s="874"/>
      <c r="CK141" s="875"/>
      <c r="CL141" s="875"/>
      <c r="CM141" s="875"/>
      <c r="CN141" s="875"/>
      <c r="CO141" s="875"/>
      <c r="CP141" s="875"/>
      <c r="CQ141" s="875"/>
      <c r="CR141" s="875"/>
      <c r="CS141" s="875"/>
      <c r="CT141" s="876"/>
      <c r="CU141" s="874"/>
      <c r="CV141" s="875"/>
      <c r="CW141" s="875"/>
      <c r="CX141" s="875"/>
      <c r="CY141" s="875"/>
      <c r="CZ141" s="875"/>
      <c r="DA141" s="875"/>
      <c r="DB141" s="875"/>
      <c r="DC141" s="875"/>
      <c r="DD141" s="875"/>
      <c r="DE141" s="876"/>
      <c r="DF141" s="874"/>
      <c r="DG141" s="875"/>
      <c r="DH141" s="875"/>
      <c r="DI141" s="875"/>
      <c r="DJ141" s="875"/>
      <c r="DK141" s="875"/>
      <c r="DL141" s="875"/>
      <c r="DM141" s="875"/>
      <c r="DN141" s="875"/>
      <c r="DO141" s="875"/>
      <c r="DP141" s="876"/>
      <c r="DQ141" s="960"/>
      <c r="DR141" s="952"/>
      <c r="DS141" s="875"/>
      <c r="DT141" s="875"/>
      <c r="DU141" s="875"/>
      <c r="DV141" s="875"/>
      <c r="DW141" s="875"/>
      <c r="DX141" s="875"/>
      <c r="DY141" s="875"/>
      <c r="DZ141" s="952"/>
      <c r="EA141" s="953"/>
      <c r="EB141" s="874"/>
      <c r="EC141" s="875"/>
      <c r="ED141" s="875"/>
      <c r="EE141" s="875"/>
      <c r="EF141" s="875"/>
      <c r="EG141" s="875"/>
      <c r="EH141" s="875"/>
      <c r="EI141" s="875"/>
      <c r="EJ141" s="875"/>
      <c r="EK141" s="875"/>
      <c r="EL141" s="876"/>
      <c r="EM141" s="874"/>
      <c r="EN141" s="875"/>
      <c r="EO141" s="875"/>
      <c r="EP141" s="875"/>
      <c r="EQ141" s="875"/>
      <c r="ER141" s="875"/>
      <c r="ES141" s="875"/>
      <c r="ET141" s="875"/>
      <c r="EU141" s="875"/>
      <c r="EV141" s="875"/>
      <c r="EW141" s="876"/>
      <c r="EX141" s="874"/>
      <c r="EY141" s="875"/>
      <c r="EZ141" s="875"/>
      <c r="FA141" s="875"/>
      <c r="FB141" s="875"/>
      <c r="FC141" s="875"/>
      <c r="FD141" s="875"/>
      <c r="FE141" s="875"/>
      <c r="FF141" s="875"/>
      <c r="FG141" s="875"/>
      <c r="FH141" s="876"/>
      <c r="FI141" s="874"/>
      <c r="FJ141" s="875"/>
      <c r="FK141" s="875"/>
      <c r="FL141" s="875"/>
      <c r="FM141" s="875"/>
      <c r="FN141" s="875"/>
      <c r="FO141" s="875"/>
      <c r="FP141" s="875"/>
      <c r="FQ141" s="875"/>
      <c r="FR141" s="875"/>
      <c r="FS141" s="876"/>
      <c r="FT141" s="874"/>
      <c r="FU141" s="875"/>
      <c r="FV141" s="875"/>
      <c r="FW141" s="875"/>
      <c r="FX141" s="875"/>
      <c r="FY141" s="875"/>
      <c r="FZ141" s="875"/>
      <c r="GA141" s="875"/>
      <c r="GB141" s="875"/>
      <c r="GC141" s="875"/>
      <c r="GD141" s="876"/>
      <c r="GE141" s="874"/>
      <c r="GF141" s="875"/>
      <c r="GG141" s="875"/>
      <c r="GH141" s="875"/>
      <c r="GI141" s="875"/>
      <c r="GJ141" s="875"/>
      <c r="GK141" s="875"/>
      <c r="GL141" s="875"/>
      <c r="GM141" s="875"/>
      <c r="GN141" s="875"/>
      <c r="GO141" s="876"/>
      <c r="GP141" s="874"/>
      <c r="GQ141" s="875"/>
      <c r="GR141" s="875"/>
      <c r="GS141" s="875"/>
      <c r="GT141" s="875"/>
      <c r="GU141" s="875"/>
      <c r="GV141" s="875"/>
      <c r="GW141" s="875"/>
      <c r="GX141" s="875"/>
      <c r="GY141" s="875"/>
      <c r="GZ141" s="876"/>
      <c r="HA141" s="874"/>
      <c r="HB141" s="875"/>
      <c r="HC141" s="875"/>
      <c r="HD141" s="875"/>
      <c r="HE141" s="875"/>
      <c r="HF141" s="875"/>
      <c r="HG141" s="875"/>
      <c r="HH141" s="875"/>
      <c r="HI141" s="875"/>
      <c r="HJ141" s="875"/>
      <c r="HK141" s="876"/>
      <c r="HL141" s="874"/>
      <c r="HM141" s="875"/>
      <c r="HN141" s="875"/>
      <c r="HO141" s="875"/>
      <c r="HP141" s="875"/>
      <c r="HQ141" s="875"/>
      <c r="HR141" s="875"/>
      <c r="HS141" s="875"/>
      <c r="HT141" s="875"/>
      <c r="HU141" s="875"/>
      <c r="HV141" s="876"/>
      <c r="HW141" s="874"/>
      <c r="HX141" s="875"/>
      <c r="HY141" s="875"/>
      <c r="HZ141" s="875"/>
      <c r="IA141" s="875"/>
      <c r="IB141" s="875"/>
      <c r="IC141" s="875"/>
      <c r="ID141" s="875"/>
      <c r="IE141" s="875"/>
      <c r="IF141" s="875"/>
      <c r="IG141" s="876"/>
      <c r="IH141" s="956"/>
      <c r="II141" s="941"/>
      <c r="IJ141" s="941"/>
      <c r="IK141" s="941"/>
      <c r="IL141" s="941"/>
      <c r="IM141" s="941"/>
      <c r="IN141" s="941"/>
      <c r="IO141" s="941"/>
      <c r="IP141" s="941"/>
      <c r="IQ141" s="941"/>
      <c r="IR141" s="942"/>
      <c r="IS141" s="55"/>
      <c r="IT141" s="55"/>
      <c r="IU141" s="55"/>
      <c r="IV141" s="68"/>
      <c r="IW141" s="728"/>
      <c r="IX141" s="728"/>
      <c r="IY141" s="731"/>
      <c r="IZ141" s="22"/>
      <c r="JA141" s="22"/>
      <c r="JB141" s="22"/>
      <c r="JC141" s="22"/>
      <c r="JD141" s="22"/>
      <c r="JE141" s="22"/>
      <c r="JF141" s="22"/>
      <c r="JG141" s="22"/>
      <c r="JH141" s="21"/>
      <c r="JI141" s="22"/>
      <c r="JJ141" s="22"/>
      <c r="JK141" s="22"/>
      <c r="JL141" s="22"/>
      <c r="JM141" s="22"/>
      <c r="JN141" s="22"/>
      <c r="JO141" s="22"/>
      <c r="JP141" s="22"/>
      <c r="JQ141" s="22"/>
      <c r="JR141" s="22"/>
      <c r="JS141" s="22"/>
      <c r="JT141" s="22"/>
      <c r="JU141" s="22"/>
      <c r="JV141" s="22"/>
      <c r="JW141" s="22"/>
      <c r="JX141" s="22"/>
      <c r="JY141" s="22"/>
      <c r="JZ141" s="22"/>
      <c r="KA141" s="22"/>
      <c r="KB141" s="22"/>
      <c r="KC141" s="22"/>
      <c r="KD141" s="22"/>
      <c r="KE141" s="22"/>
      <c r="KF141" s="22"/>
      <c r="KG141" s="22"/>
      <c r="KH141" s="22"/>
      <c r="KI141" s="22"/>
      <c r="KJ141" s="22"/>
      <c r="KK141" s="22"/>
      <c r="KL141" s="22"/>
      <c r="KM141" s="22"/>
      <c r="KN141" s="22"/>
      <c r="KO141" s="22"/>
      <c r="KP141" s="22"/>
      <c r="KQ141" s="22"/>
      <c r="KR141" s="22"/>
      <c r="KS141" s="22"/>
      <c r="KT141" s="22"/>
      <c r="KU141" s="22"/>
      <c r="KV141" s="22"/>
      <c r="KW141" s="22"/>
      <c r="KX141" s="22"/>
      <c r="KY141" s="22"/>
      <c r="KZ141" s="22"/>
      <c r="LA141" s="22"/>
      <c r="LB141" s="22"/>
      <c r="LC141" s="22"/>
      <c r="LD141" s="22"/>
      <c r="LE141" s="22"/>
      <c r="LF141" s="22"/>
      <c r="LG141" s="22"/>
      <c r="LH141" s="22"/>
      <c r="LI141" s="22"/>
      <c r="LJ141" s="23"/>
    </row>
    <row r="142" spans="2:322" ht="3.65" customHeight="1">
      <c r="B142" s="21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3"/>
      <c r="AP142" s="22"/>
      <c r="AQ142" s="22"/>
      <c r="AR142" s="22"/>
      <c r="AS142" s="22"/>
      <c r="AT142" s="22"/>
      <c r="AU142" s="22"/>
      <c r="AV142" s="22"/>
      <c r="AW142" s="22"/>
      <c r="AX142" s="727"/>
      <c r="AY142" s="728"/>
      <c r="AZ142" s="47"/>
      <c r="BA142" s="334"/>
      <c r="BE142" s="882"/>
      <c r="BF142" s="883"/>
      <c r="BG142" s="883"/>
      <c r="BH142" s="883"/>
      <c r="BI142" s="883"/>
      <c r="BJ142" s="883"/>
      <c r="BK142" s="984"/>
      <c r="BL142" s="984"/>
      <c r="BM142" s="984"/>
      <c r="BN142" s="984"/>
      <c r="BO142" s="984"/>
      <c r="BP142" s="984"/>
      <c r="BQ142" s="984"/>
      <c r="BR142" s="984"/>
      <c r="BS142" s="984"/>
      <c r="BT142" s="989"/>
      <c r="BU142" s="989"/>
      <c r="BV142" s="989"/>
      <c r="BW142" s="989"/>
      <c r="BX142" s="990"/>
      <c r="BY142" s="943"/>
      <c r="BZ142" s="943"/>
      <c r="CA142" s="943"/>
      <c r="CB142" s="943"/>
      <c r="CC142" s="943"/>
      <c r="CD142" s="943"/>
      <c r="CE142" s="943"/>
      <c r="CF142" s="943"/>
      <c r="CG142" s="943"/>
      <c r="CH142" s="943"/>
      <c r="CI142" s="944"/>
      <c r="CJ142" s="877"/>
      <c r="CK142" s="878"/>
      <c r="CL142" s="878"/>
      <c r="CM142" s="878"/>
      <c r="CN142" s="878"/>
      <c r="CO142" s="878"/>
      <c r="CP142" s="878"/>
      <c r="CQ142" s="878"/>
      <c r="CR142" s="878"/>
      <c r="CS142" s="878"/>
      <c r="CT142" s="879"/>
      <c r="CU142" s="877"/>
      <c r="CV142" s="878"/>
      <c r="CW142" s="878"/>
      <c r="CX142" s="878"/>
      <c r="CY142" s="878"/>
      <c r="CZ142" s="878"/>
      <c r="DA142" s="878"/>
      <c r="DB142" s="878"/>
      <c r="DC142" s="878"/>
      <c r="DD142" s="878"/>
      <c r="DE142" s="879"/>
      <c r="DF142" s="877"/>
      <c r="DG142" s="878"/>
      <c r="DH142" s="878"/>
      <c r="DI142" s="878"/>
      <c r="DJ142" s="878"/>
      <c r="DK142" s="878"/>
      <c r="DL142" s="878"/>
      <c r="DM142" s="878"/>
      <c r="DN142" s="878"/>
      <c r="DO142" s="878"/>
      <c r="DP142" s="879"/>
      <c r="DQ142" s="961"/>
      <c r="DR142" s="962"/>
      <c r="DS142" s="878"/>
      <c r="DT142" s="878"/>
      <c r="DU142" s="878"/>
      <c r="DV142" s="878"/>
      <c r="DW142" s="878"/>
      <c r="DX142" s="878"/>
      <c r="DY142" s="878"/>
      <c r="DZ142" s="361"/>
      <c r="EA142" s="362"/>
      <c r="EB142" s="877"/>
      <c r="EC142" s="878"/>
      <c r="ED142" s="878"/>
      <c r="EE142" s="878"/>
      <c r="EF142" s="878"/>
      <c r="EG142" s="878"/>
      <c r="EH142" s="878"/>
      <c r="EI142" s="878"/>
      <c r="EJ142" s="878"/>
      <c r="EK142" s="878"/>
      <c r="EL142" s="879"/>
      <c r="EM142" s="877"/>
      <c r="EN142" s="878"/>
      <c r="EO142" s="878"/>
      <c r="EP142" s="878"/>
      <c r="EQ142" s="878"/>
      <c r="ER142" s="878"/>
      <c r="ES142" s="878"/>
      <c r="ET142" s="878"/>
      <c r="EU142" s="878"/>
      <c r="EV142" s="878"/>
      <c r="EW142" s="879"/>
      <c r="EX142" s="877"/>
      <c r="EY142" s="878"/>
      <c r="EZ142" s="878"/>
      <c r="FA142" s="878"/>
      <c r="FB142" s="878"/>
      <c r="FC142" s="878"/>
      <c r="FD142" s="878"/>
      <c r="FE142" s="878"/>
      <c r="FF142" s="878"/>
      <c r="FG142" s="878"/>
      <c r="FH142" s="879"/>
      <c r="FI142" s="877"/>
      <c r="FJ142" s="878"/>
      <c r="FK142" s="878"/>
      <c r="FL142" s="878"/>
      <c r="FM142" s="878"/>
      <c r="FN142" s="878"/>
      <c r="FO142" s="878"/>
      <c r="FP142" s="878"/>
      <c r="FQ142" s="878"/>
      <c r="FR142" s="878"/>
      <c r="FS142" s="879"/>
      <c r="FT142" s="877"/>
      <c r="FU142" s="878"/>
      <c r="FV142" s="878"/>
      <c r="FW142" s="878"/>
      <c r="FX142" s="878"/>
      <c r="FY142" s="878"/>
      <c r="FZ142" s="878"/>
      <c r="GA142" s="878"/>
      <c r="GB142" s="878"/>
      <c r="GC142" s="878"/>
      <c r="GD142" s="879"/>
      <c r="GE142" s="877"/>
      <c r="GF142" s="878"/>
      <c r="GG142" s="878"/>
      <c r="GH142" s="878"/>
      <c r="GI142" s="878"/>
      <c r="GJ142" s="878"/>
      <c r="GK142" s="878"/>
      <c r="GL142" s="878"/>
      <c r="GM142" s="878"/>
      <c r="GN142" s="878"/>
      <c r="GO142" s="879"/>
      <c r="GP142" s="877"/>
      <c r="GQ142" s="878"/>
      <c r="GR142" s="878"/>
      <c r="GS142" s="878"/>
      <c r="GT142" s="878"/>
      <c r="GU142" s="878"/>
      <c r="GV142" s="878"/>
      <c r="GW142" s="878"/>
      <c r="GX142" s="878"/>
      <c r="GY142" s="878"/>
      <c r="GZ142" s="879"/>
      <c r="HA142" s="877"/>
      <c r="HB142" s="878"/>
      <c r="HC142" s="878"/>
      <c r="HD142" s="878"/>
      <c r="HE142" s="878"/>
      <c r="HF142" s="878"/>
      <c r="HG142" s="878"/>
      <c r="HH142" s="878"/>
      <c r="HI142" s="878"/>
      <c r="HJ142" s="878"/>
      <c r="HK142" s="879"/>
      <c r="HL142" s="877"/>
      <c r="HM142" s="878"/>
      <c r="HN142" s="878"/>
      <c r="HO142" s="878"/>
      <c r="HP142" s="878"/>
      <c r="HQ142" s="878"/>
      <c r="HR142" s="878"/>
      <c r="HS142" s="878"/>
      <c r="HT142" s="878"/>
      <c r="HU142" s="878"/>
      <c r="HV142" s="879"/>
      <c r="HW142" s="877"/>
      <c r="HX142" s="878"/>
      <c r="HY142" s="878"/>
      <c r="HZ142" s="878"/>
      <c r="IA142" s="878"/>
      <c r="IB142" s="878"/>
      <c r="IC142" s="878"/>
      <c r="ID142" s="878"/>
      <c r="IE142" s="878"/>
      <c r="IF142" s="878"/>
      <c r="IG142" s="879"/>
      <c r="IH142" s="957"/>
      <c r="II142" s="943"/>
      <c r="IJ142" s="943"/>
      <c r="IK142" s="943"/>
      <c r="IL142" s="943"/>
      <c r="IM142" s="943"/>
      <c r="IN142" s="943"/>
      <c r="IO142" s="943"/>
      <c r="IP142" s="943"/>
      <c r="IQ142" s="943"/>
      <c r="IR142" s="944"/>
      <c r="IS142" s="55"/>
      <c r="IT142" s="55"/>
      <c r="IU142" s="55"/>
      <c r="IV142" s="68"/>
      <c r="IW142" s="47"/>
      <c r="IX142" s="728"/>
      <c r="IY142" s="731"/>
      <c r="IZ142" s="22"/>
      <c r="JA142" s="22"/>
      <c r="JB142" s="22"/>
      <c r="JC142" s="22"/>
      <c r="JD142" s="22"/>
      <c r="JE142" s="22"/>
      <c r="JF142" s="22"/>
      <c r="JG142" s="22"/>
      <c r="JH142" s="21"/>
      <c r="JI142" s="22"/>
      <c r="JJ142" s="22"/>
      <c r="JK142" s="22"/>
      <c r="JL142" s="22"/>
      <c r="JM142" s="22"/>
      <c r="JN142" s="22"/>
      <c r="JO142" s="22"/>
      <c r="JP142" s="22"/>
      <c r="JQ142" s="22"/>
      <c r="JR142" s="22"/>
      <c r="JS142" s="22"/>
      <c r="JT142" s="22"/>
      <c r="JU142" s="22"/>
      <c r="JV142" s="22"/>
      <c r="JW142" s="22"/>
      <c r="JX142" s="22"/>
      <c r="JY142" s="22"/>
      <c r="JZ142" s="22"/>
      <c r="KA142" s="22"/>
      <c r="KB142" s="22"/>
      <c r="KC142" s="22"/>
      <c r="KD142" s="22"/>
      <c r="KE142" s="22"/>
      <c r="KF142" s="22"/>
      <c r="KG142" s="22"/>
      <c r="KH142" s="22"/>
      <c r="KI142" s="22"/>
      <c r="KJ142" s="22"/>
      <c r="KK142" s="22"/>
      <c r="KL142" s="22"/>
      <c r="KM142" s="22"/>
      <c r="KN142" s="22"/>
      <c r="KO142" s="22"/>
      <c r="KP142" s="22"/>
      <c r="KQ142" s="22"/>
      <c r="KR142" s="22"/>
      <c r="KS142" s="22"/>
      <c r="KT142" s="22"/>
      <c r="KU142" s="22"/>
      <c r="KV142" s="22"/>
      <c r="KW142" s="22"/>
      <c r="KX142" s="22"/>
      <c r="KY142" s="22"/>
      <c r="KZ142" s="22"/>
      <c r="LA142" s="22"/>
      <c r="LB142" s="22"/>
      <c r="LC142" s="22"/>
      <c r="LD142" s="22"/>
      <c r="LE142" s="22"/>
      <c r="LF142" s="22"/>
      <c r="LG142" s="22"/>
      <c r="LH142" s="22"/>
      <c r="LI142" s="22"/>
      <c r="LJ142" s="23"/>
    </row>
    <row r="143" spans="2:322" ht="3.65" customHeight="1">
      <c r="B143" s="21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3"/>
      <c r="AP143" s="22"/>
      <c r="AQ143" s="22"/>
      <c r="AR143" s="22"/>
      <c r="AS143" s="22"/>
      <c r="AT143" s="22"/>
      <c r="AU143" s="22"/>
      <c r="AV143" s="22"/>
      <c r="AW143" s="22"/>
      <c r="AX143" s="727"/>
      <c r="AY143" s="728"/>
      <c r="AZ143" s="47"/>
      <c r="BA143" s="334"/>
      <c r="BE143" s="882"/>
      <c r="BF143" s="883"/>
      <c r="BG143" s="883"/>
      <c r="BH143" s="883"/>
      <c r="BI143" s="883"/>
      <c r="BJ143" s="883"/>
      <c r="BK143" s="991" t="s">
        <v>61</v>
      </c>
      <c r="BL143" s="992"/>
      <c r="BM143" s="992"/>
      <c r="BN143" s="992"/>
      <c r="BO143" s="992"/>
      <c r="BP143" s="992"/>
      <c r="BQ143" s="992"/>
      <c r="BR143" s="992"/>
      <c r="BS143" s="992"/>
      <c r="BT143" s="997" t="s">
        <v>55</v>
      </c>
      <c r="BU143" s="997"/>
      <c r="BV143" s="997"/>
      <c r="BW143" s="997"/>
      <c r="BX143" s="998"/>
      <c r="BY143" s="1003">
        <v>600</v>
      </c>
      <c r="BZ143" s="1003"/>
      <c r="CA143" s="1003"/>
      <c r="CB143" s="1003"/>
      <c r="CC143" s="1003"/>
      <c r="CD143" s="1003"/>
      <c r="CE143" s="1003"/>
      <c r="CF143" s="1003"/>
      <c r="CG143" s="1003"/>
      <c r="CH143" s="1003"/>
      <c r="CI143" s="1004"/>
      <c r="CJ143" s="862" t="str">
        <f>IFERROR(VLOOKUP(CJ91,BD!$B:$D,3,FALSE),"-")</f>
        <v>1014501</v>
      </c>
      <c r="CK143" s="863"/>
      <c r="CL143" s="863"/>
      <c r="CM143" s="863"/>
      <c r="CN143" s="863"/>
      <c r="CO143" s="863"/>
      <c r="CP143" s="863"/>
      <c r="CQ143" s="863"/>
      <c r="CR143" s="863"/>
      <c r="CS143" s="863"/>
      <c r="CT143" s="864"/>
      <c r="CU143" s="862" t="str">
        <f>IFERROR(VLOOKUP(CU91,BD!$B:$D,3,FALSE),"-")</f>
        <v>1014502</v>
      </c>
      <c r="CV143" s="863"/>
      <c r="CW143" s="863"/>
      <c r="CX143" s="863"/>
      <c r="CY143" s="863"/>
      <c r="CZ143" s="863"/>
      <c r="DA143" s="863"/>
      <c r="DB143" s="863"/>
      <c r="DC143" s="863"/>
      <c r="DD143" s="863"/>
      <c r="DE143" s="864"/>
      <c r="DF143" s="862" t="s">
        <v>162</v>
      </c>
      <c r="DG143" s="863"/>
      <c r="DH143" s="863"/>
      <c r="DI143" s="863"/>
      <c r="DJ143" s="863"/>
      <c r="DK143" s="863"/>
      <c r="DL143" s="863"/>
      <c r="DM143" s="863"/>
      <c r="DN143" s="863"/>
      <c r="DO143" s="863"/>
      <c r="DP143" s="864"/>
      <c r="DQ143" s="945" t="b">
        <v>0</v>
      </c>
      <c r="DR143" s="946"/>
      <c r="DS143" s="965" t="s">
        <v>952</v>
      </c>
      <c r="DT143" s="965"/>
      <c r="DU143" s="965"/>
      <c r="DV143" s="965"/>
      <c r="DW143" s="965"/>
      <c r="DX143" s="965"/>
      <c r="DY143" s="965"/>
      <c r="DZ143" s="946" t="b">
        <v>0</v>
      </c>
      <c r="EA143" s="1060"/>
      <c r="EB143" s="862" t="s">
        <v>162</v>
      </c>
      <c r="EC143" s="863"/>
      <c r="ED143" s="863"/>
      <c r="EE143" s="863"/>
      <c r="EF143" s="863"/>
      <c r="EG143" s="863"/>
      <c r="EH143" s="863"/>
      <c r="EI143" s="863"/>
      <c r="EJ143" s="863"/>
      <c r="EK143" s="863"/>
      <c r="EL143" s="864"/>
      <c r="EM143" s="862" t="str">
        <f>IFERROR(VLOOKUP(EQ92,BD!$B:$D,3,FALSE),"-")</f>
        <v>1015004</v>
      </c>
      <c r="EN143" s="863"/>
      <c r="EO143" s="863"/>
      <c r="EP143" s="863"/>
      <c r="EQ143" s="863"/>
      <c r="ER143" s="863"/>
      <c r="ES143" s="863"/>
      <c r="ET143" s="863"/>
      <c r="EU143" s="863"/>
      <c r="EV143" s="863"/>
      <c r="EW143" s="864"/>
      <c r="EX143" s="862" t="str">
        <f>IFERROR(VLOOKUP(FB92,BD!$B:$D,3,FALSE),"-")</f>
        <v>1015018</v>
      </c>
      <c r="EY143" s="863"/>
      <c r="EZ143" s="863"/>
      <c r="FA143" s="863"/>
      <c r="FB143" s="863"/>
      <c r="FC143" s="863"/>
      <c r="FD143" s="863"/>
      <c r="FE143" s="863"/>
      <c r="FF143" s="863"/>
      <c r="FG143" s="863"/>
      <c r="FH143" s="864"/>
      <c r="FI143" s="862"/>
      <c r="FJ143" s="863"/>
      <c r="FK143" s="863"/>
      <c r="FL143" s="863"/>
      <c r="FM143" s="863"/>
      <c r="FN143" s="863"/>
      <c r="FO143" s="863"/>
      <c r="FP143" s="863"/>
      <c r="FQ143" s="863"/>
      <c r="FR143" s="863"/>
      <c r="FS143" s="864"/>
      <c r="FT143" s="862"/>
      <c r="FU143" s="863"/>
      <c r="FV143" s="863"/>
      <c r="FW143" s="863"/>
      <c r="FX143" s="863"/>
      <c r="FY143" s="863"/>
      <c r="FZ143" s="863"/>
      <c r="GA143" s="863"/>
      <c r="GB143" s="863"/>
      <c r="GC143" s="863"/>
      <c r="GD143" s="864"/>
      <c r="GE143" s="862"/>
      <c r="GF143" s="863"/>
      <c r="GG143" s="863"/>
      <c r="GH143" s="863"/>
      <c r="GI143" s="863"/>
      <c r="GJ143" s="863"/>
      <c r="GK143" s="863"/>
      <c r="GL143" s="863"/>
      <c r="GM143" s="863"/>
      <c r="GN143" s="863"/>
      <c r="GO143" s="864"/>
      <c r="GP143" s="862"/>
      <c r="GQ143" s="863"/>
      <c r="GR143" s="863"/>
      <c r="GS143" s="863"/>
      <c r="GT143" s="863"/>
      <c r="GU143" s="863"/>
      <c r="GV143" s="863"/>
      <c r="GW143" s="863"/>
      <c r="GX143" s="863"/>
      <c r="GY143" s="863"/>
      <c r="GZ143" s="864"/>
      <c r="HA143" s="862"/>
      <c r="HB143" s="863"/>
      <c r="HC143" s="863"/>
      <c r="HD143" s="863"/>
      <c r="HE143" s="863"/>
      <c r="HF143" s="863"/>
      <c r="HG143" s="863"/>
      <c r="HH143" s="863"/>
      <c r="HI143" s="863"/>
      <c r="HJ143" s="863"/>
      <c r="HK143" s="864"/>
      <c r="HL143" s="862"/>
      <c r="HM143" s="863"/>
      <c r="HN143" s="863"/>
      <c r="HO143" s="863"/>
      <c r="HP143" s="863"/>
      <c r="HQ143" s="863"/>
      <c r="HR143" s="863"/>
      <c r="HS143" s="863"/>
      <c r="HT143" s="863"/>
      <c r="HU143" s="863"/>
      <c r="HV143" s="864"/>
      <c r="HW143" s="862"/>
      <c r="HX143" s="863"/>
      <c r="HY143" s="863"/>
      <c r="HZ143" s="863"/>
      <c r="IA143" s="863"/>
      <c r="IB143" s="863"/>
      <c r="IC143" s="863"/>
      <c r="ID143" s="863"/>
      <c r="IE143" s="863"/>
      <c r="IF143" s="863"/>
      <c r="IG143" s="864"/>
      <c r="IH143" s="964"/>
      <c r="II143" s="965"/>
      <c r="IJ143" s="965"/>
      <c r="IK143" s="965"/>
      <c r="IL143" s="965"/>
      <c r="IM143" s="965"/>
      <c r="IN143" s="965"/>
      <c r="IO143" s="965"/>
      <c r="IP143" s="965"/>
      <c r="IQ143" s="965"/>
      <c r="IR143" s="966"/>
      <c r="IS143" s="55"/>
      <c r="IT143" s="55"/>
      <c r="IU143" s="55"/>
      <c r="IV143" s="68"/>
      <c r="IW143" s="47"/>
      <c r="IX143" s="728"/>
      <c r="IY143" s="731"/>
      <c r="IZ143" s="22"/>
      <c r="JA143" s="22"/>
      <c r="JB143" s="22"/>
      <c r="JC143" s="22"/>
      <c r="JD143" s="22"/>
      <c r="JE143" s="22"/>
      <c r="JF143" s="22"/>
      <c r="JG143" s="22"/>
      <c r="JH143" s="21"/>
      <c r="JI143" s="22"/>
      <c r="JJ143" s="22"/>
      <c r="JK143" s="22"/>
      <c r="JL143" s="22"/>
      <c r="JM143" s="22"/>
      <c r="JN143" s="22"/>
      <c r="JO143" s="22"/>
      <c r="JP143" s="22"/>
      <c r="JQ143" s="22"/>
      <c r="JR143" s="22"/>
      <c r="JS143" s="22"/>
      <c r="JT143" s="22"/>
      <c r="JU143" s="22"/>
      <c r="JV143" s="22"/>
      <c r="JW143" s="22"/>
      <c r="JX143" s="22"/>
      <c r="JY143" s="22"/>
      <c r="JZ143" s="22"/>
      <c r="KA143" s="22"/>
      <c r="KB143" s="22"/>
      <c r="KC143" s="22"/>
      <c r="KD143" s="22"/>
      <c r="KE143" s="22"/>
      <c r="KF143" s="22"/>
      <c r="KG143" s="22"/>
      <c r="KH143" s="22"/>
      <c r="KI143" s="22"/>
      <c r="KJ143" s="22"/>
      <c r="KK143" s="22"/>
      <c r="KL143" s="22"/>
      <c r="KM143" s="22"/>
      <c r="KN143" s="22"/>
      <c r="KO143" s="22"/>
      <c r="KP143" s="22"/>
      <c r="KQ143" s="22"/>
      <c r="KR143" s="22"/>
      <c r="KS143" s="22"/>
      <c r="KT143" s="22"/>
      <c r="KU143" s="22"/>
      <c r="KV143" s="22"/>
      <c r="KW143" s="22"/>
      <c r="KX143" s="22"/>
      <c r="KY143" s="22"/>
      <c r="KZ143" s="22"/>
      <c r="LA143" s="22"/>
      <c r="LB143" s="22"/>
      <c r="LC143" s="22"/>
      <c r="LD143" s="22"/>
      <c r="LE143" s="22"/>
      <c r="LF143" s="22"/>
      <c r="LG143" s="22"/>
      <c r="LH143" s="22"/>
      <c r="LI143" s="22"/>
      <c r="LJ143" s="23"/>
    </row>
    <row r="144" spans="2:322" ht="3.65" customHeight="1">
      <c r="B144" s="21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3"/>
      <c r="AP144" s="22"/>
      <c r="AQ144" s="22"/>
      <c r="AR144" s="22"/>
      <c r="AS144" s="22"/>
      <c r="AT144" s="22"/>
      <c r="AU144" s="22"/>
      <c r="AV144" s="22"/>
      <c r="AW144" s="22"/>
      <c r="AX144" s="727"/>
      <c r="AY144" s="728"/>
      <c r="AZ144" s="47"/>
      <c r="BA144" s="334"/>
      <c r="BE144" s="882"/>
      <c r="BF144" s="883"/>
      <c r="BG144" s="883"/>
      <c r="BH144" s="883"/>
      <c r="BI144" s="883"/>
      <c r="BJ144" s="883"/>
      <c r="BK144" s="993"/>
      <c r="BL144" s="994"/>
      <c r="BM144" s="994"/>
      <c r="BN144" s="994"/>
      <c r="BO144" s="994"/>
      <c r="BP144" s="994"/>
      <c r="BQ144" s="994"/>
      <c r="BR144" s="994"/>
      <c r="BS144" s="994"/>
      <c r="BT144" s="999"/>
      <c r="BU144" s="999"/>
      <c r="BV144" s="999"/>
      <c r="BW144" s="999"/>
      <c r="BX144" s="1000"/>
      <c r="BY144" s="1005"/>
      <c r="BZ144" s="1005"/>
      <c r="CA144" s="1005"/>
      <c r="CB144" s="1005"/>
      <c r="CC144" s="1005"/>
      <c r="CD144" s="1005"/>
      <c r="CE144" s="1005"/>
      <c r="CF144" s="1005"/>
      <c r="CG144" s="1005"/>
      <c r="CH144" s="1005"/>
      <c r="CI144" s="1006"/>
      <c r="CJ144" s="865"/>
      <c r="CK144" s="866"/>
      <c r="CL144" s="866"/>
      <c r="CM144" s="866"/>
      <c r="CN144" s="866"/>
      <c r="CO144" s="866"/>
      <c r="CP144" s="866"/>
      <c r="CQ144" s="866"/>
      <c r="CR144" s="866"/>
      <c r="CS144" s="866"/>
      <c r="CT144" s="867"/>
      <c r="CU144" s="865"/>
      <c r="CV144" s="866"/>
      <c r="CW144" s="866"/>
      <c r="CX144" s="866"/>
      <c r="CY144" s="866"/>
      <c r="CZ144" s="866"/>
      <c r="DA144" s="866"/>
      <c r="DB144" s="866"/>
      <c r="DC144" s="866"/>
      <c r="DD144" s="866"/>
      <c r="DE144" s="867"/>
      <c r="DF144" s="865"/>
      <c r="DG144" s="866"/>
      <c r="DH144" s="866"/>
      <c r="DI144" s="866"/>
      <c r="DJ144" s="866"/>
      <c r="DK144" s="866"/>
      <c r="DL144" s="866"/>
      <c r="DM144" s="866"/>
      <c r="DN144" s="866"/>
      <c r="DO144" s="866"/>
      <c r="DP144" s="867"/>
      <c r="DQ144" s="947"/>
      <c r="DR144" s="948"/>
      <c r="DS144" s="968"/>
      <c r="DT144" s="968"/>
      <c r="DU144" s="968"/>
      <c r="DV144" s="968"/>
      <c r="DW144" s="968"/>
      <c r="DX144" s="968"/>
      <c r="DY144" s="968"/>
      <c r="DZ144" s="948"/>
      <c r="EA144" s="951"/>
      <c r="EB144" s="865"/>
      <c r="EC144" s="866"/>
      <c r="ED144" s="866"/>
      <c r="EE144" s="866"/>
      <c r="EF144" s="866"/>
      <c r="EG144" s="866"/>
      <c r="EH144" s="866"/>
      <c r="EI144" s="866"/>
      <c r="EJ144" s="866"/>
      <c r="EK144" s="866"/>
      <c r="EL144" s="867"/>
      <c r="EM144" s="865"/>
      <c r="EN144" s="866"/>
      <c r="EO144" s="866"/>
      <c r="EP144" s="866"/>
      <c r="EQ144" s="866"/>
      <c r="ER144" s="866"/>
      <c r="ES144" s="866"/>
      <c r="ET144" s="866"/>
      <c r="EU144" s="866"/>
      <c r="EV144" s="866"/>
      <c r="EW144" s="867"/>
      <c r="EX144" s="865"/>
      <c r="EY144" s="866"/>
      <c r="EZ144" s="866"/>
      <c r="FA144" s="866"/>
      <c r="FB144" s="866"/>
      <c r="FC144" s="866"/>
      <c r="FD144" s="866"/>
      <c r="FE144" s="866"/>
      <c r="FF144" s="866"/>
      <c r="FG144" s="866"/>
      <c r="FH144" s="867"/>
      <c r="FI144" s="865"/>
      <c r="FJ144" s="866"/>
      <c r="FK144" s="866"/>
      <c r="FL144" s="866"/>
      <c r="FM144" s="866"/>
      <c r="FN144" s="866"/>
      <c r="FO144" s="866"/>
      <c r="FP144" s="866"/>
      <c r="FQ144" s="866"/>
      <c r="FR144" s="866"/>
      <c r="FS144" s="867"/>
      <c r="FT144" s="865"/>
      <c r="FU144" s="866"/>
      <c r="FV144" s="866"/>
      <c r="FW144" s="866"/>
      <c r="FX144" s="866"/>
      <c r="FY144" s="866"/>
      <c r="FZ144" s="866"/>
      <c r="GA144" s="866"/>
      <c r="GB144" s="866"/>
      <c r="GC144" s="866"/>
      <c r="GD144" s="867"/>
      <c r="GE144" s="865"/>
      <c r="GF144" s="866"/>
      <c r="GG144" s="866"/>
      <c r="GH144" s="866"/>
      <c r="GI144" s="866"/>
      <c r="GJ144" s="866"/>
      <c r="GK144" s="866"/>
      <c r="GL144" s="866"/>
      <c r="GM144" s="866"/>
      <c r="GN144" s="866"/>
      <c r="GO144" s="867"/>
      <c r="GP144" s="865"/>
      <c r="GQ144" s="866"/>
      <c r="GR144" s="866"/>
      <c r="GS144" s="866"/>
      <c r="GT144" s="866"/>
      <c r="GU144" s="866"/>
      <c r="GV144" s="866"/>
      <c r="GW144" s="866"/>
      <c r="GX144" s="866"/>
      <c r="GY144" s="866"/>
      <c r="GZ144" s="867"/>
      <c r="HA144" s="865"/>
      <c r="HB144" s="866"/>
      <c r="HC144" s="866"/>
      <c r="HD144" s="866"/>
      <c r="HE144" s="866"/>
      <c r="HF144" s="866"/>
      <c r="HG144" s="866"/>
      <c r="HH144" s="866"/>
      <c r="HI144" s="866"/>
      <c r="HJ144" s="866"/>
      <c r="HK144" s="867"/>
      <c r="HL144" s="865"/>
      <c r="HM144" s="866"/>
      <c r="HN144" s="866"/>
      <c r="HO144" s="866"/>
      <c r="HP144" s="866"/>
      <c r="HQ144" s="866"/>
      <c r="HR144" s="866"/>
      <c r="HS144" s="866"/>
      <c r="HT144" s="866"/>
      <c r="HU144" s="866"/>
      <c r="HV144" s="867"/>
      <c r="HW144" s="865"/>
      <c r="HX144" s="866"/>
      <c r="HY144" s="866"/>
      <c r="HZ144" s="866"/>
      <c r="IA144" s="866"/>
      <c r="IB144" s="866"/>
      <c r="IC144" s="866"/>
      <c r="ID144" s="866"/>
      <c r="IE144" s="866"/>
      <c r="IF144" s="866"/>
      <c r="IG144" s="867"/>
      <c r="IH144" s="967"/>
      <c r="II144" s="968"/>
      <c r="IJ144" s="968"/>
      <c r="IK144" s="968"/>
      <c r="IL144" s="968"/>
      <c r="IM144" s="968"/>
      <c r="IN144" s="968"/>
      <c r="IO144" s="968"/>
      <c r="IP144" s="968"/>
      <c r="IQ144" s="968"/>
      <c r="IR144" s="969"/>
      <c r="IS144" s="55"/>
      <c r="IT144" s="55"/>
      <c r="IU144" s="55"/>
      <c r="IV144" s="68"/>
      <c r="IW144" s="47"/>
      <c r="IX144" s="728"/>
      <c r="IY144" s="731"/>
      <c r="IZ144" s="22"/>
      <c r="JA144" s="22"/>
      <c r="JB144" s="22"/>
      <c r="JC144" s="22"/>
      <c r="JD144" s="22"/>
      <c r="JE144" s="22"/>
      <c r="JF144" s="22"/>
      <c r="JG144" s="22"/>
      <c r="JH144" s="21"/>
      <c r="JI144" s="22"/>
      <c r="JJ144" s="22"/>
      <c r="JK144" s="22"/>
      <c r="JL144" s="22"/>
      <c r="JM144" s="22"/>
      <c r="JN144" s="22"/>
      <c r="JO144" s="22"/>
      <c r="JP144" s="22"/>
      <c r="JQ144" s="22"/>
      <c r="JR144" s="22"/>
      <c r="JS144" s="22"/>
      <c r="JT144" s="22"/>
      <c r="JU144" s="22"/>
      <c r="JV144" s="22"/>
      <c r="JW144" s="22"/>
      <c r="JX144" s="22"/>
      <c r="JY144" s="22"/>
      <c r="JZ144" s="22"/>
      <c r="KA144" s="22"/>
      <c r="KB144" s="22"/>
      <c r="KC144" s="22"/>
      <c r="KD144" s="22"/>
      <c r="KE144" s="22"/>
      <c r="KF144" s="22"/>
      <c r="KG144" s="22"/>
      <c r="KH144" s="22"/>
      <c r="KI144" s="22"/>
      <c r="KJ144" s="22"/>
      <c r="KK144" s="22"/>
      <c r="KL144" s="22"/>
      <c r="KM144" s="22"/>
      <c r="KN144" s="22"/>
      <c r="KO144" s="22"/>
      <c r="KP144" s="22"/>
      <c r="KQ144" s="22"/>
      <c r="KR144" s="22"/>
      <c r="KS144" s="22"/>
      <c r="KT144" s="22"/>
      <c r="KU144" s="22"/>
      <c r="KV144" s="22"/>
      <c r="KW144" s="22"/>
      <c r="KX144" s="22"/>
      <c r="KY144" s="22"/>
      <c r="KZ144" s="22"/>
      <c r="LA144" s="22"/>
      <c r="LB144" s="22"/>
      <c r="LC144" s="22"/>
      <c r="LD144" s="22"/>
      <c r="LE144" s="22"/>
      <c r="LF144" s="22"/>
      <c r="LG144" s="22"/>
      <c r="LH144" s="22"/>
      <c r="LI144" s="22"/>
      <c r="LJ144" s="23"/>
    </row>
    <row r="145" spans="2:322" ht="3.65" customHeight="1">
      <c r="B145" s="21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3"/>
      <c r="AP145" s="22"/>
      <c r="AQ145" s="22"/>
      <c r="AR145" s="22"/>
      <c r="AS145" s="22"/>
      <c r="AT145" s="22"/>
      <c r="AU145" s="22"/>
      <c r="AV145" s="22"/>
      <c r="AW145" s="22"/>
      <c r="AX145" s="727"/>
      <c r="AY145" s="728"/>
      <c r="AZ145" s="47"/>
      <c r="BA145" s="334"/>
      <c r="BE145" s="882"/>
      <c r="BF145" s="883"/>
      <c r="BG145" s="883"/>
      <c r="BH145" s="883"/>
      <c r="BI145" s="883"/>
      <c r="BJ145" s="883"/>
      <c r="BK145" s="993"/>
      <c r="BL145" s="994"/>
      <c r="BM145" s="994"/>
      <c r="BN145" s="994"/>
      <c r="BO145" s="994"/>
      <c r="BP145" s="994"/>
      <c r="BQ145" s="994"/>
      <c r="BR145" s="994"/>
      <c r="BS145" s="994"/>
      <c r="BT145" s="999"/>
      <c r="BU145" s="999"/>
      <c r="BV145" s="999"/>
      <c r="BW145" s="999"/>
      <c r="BX145" s="1000"/>
      <c r="BY145" s="1005"/>
      <c r="BZ145" s="1005"/>
      <c r="CA145" s="1005"/>
      <c r="CB145" s="1005"/>
      <c r="CC145" s="1005"/>
      <c r="CD145" s="1005"/>
      <c r="CE145" s="1005"/>
      <c r="CF145" s="1005"/>
      <c r="CG145" s="1005"/>
      <c r="CH145" s="1005"/>
      <c r="CI145" s="1006"/>
      <c r="CJ145" s="865"/>
      <c r="CK145" s="866"/>
      <c r="CL145" s="866"/>
      <c r="CM145" s="866"/>
      <c r="CN145" s="866"/>
      <c r="CO145" s="866"/>
      <c r="CP145" s="866"/>
      <c r="CQ145" s="866"/>
      <c r="CR145" s="866"/>
      <c r="CS145" s="866"/>
      <c r="CT145" s="867"/>
      <c r="CU145" s="865"/>
      <c r="CV145" s="866"/>
      <c r="CW145" s="866"/>
      <c r="CX145" s="866"/>
      <c r="CY145" s="866"/>
      <c r="CZ145" s="866"/>
      <c r="DA145" s="866"/>
      <c r="DB145" s="866"/>
      <c r="DC145" s="866"/>
      <c r="DD145" s="866"/>
      <c r="DE145" s="867"/>
      <c r="DF145" s="865"/>
      <c r="DG145" s="866"/>
      <c r="DH145" s="866"/>
      <c r="DI145" s="866"/>
      <c r="DJ145" s="866"/>
      <c r="DK145" s="866"/>
      <c r="DL145" s="866"/>
      <c r="DM145" s="866"/>
      <c r="DN145" s="866"/>
      <c r="DO145" s="866"/>
      <c r="DP145" s="867"/>
      <c r="DQ145" s="947"/>
      <c r="DR145" s="948"/>
      <c r="DS145" s="866" t="str">
        <f>IFERROR(VLOOKUP(DU92,BD!$B:$D,3,FALSE),"-")</f>
        <v>1012150</v>
      </c>
      <c r="DT145" s="866"/>
      <c r="DU145" s="866"/>
      <c r="DV145" s="866"/>
      <c r="DW145" s="866"/>
      <c r="DX145" s="866"/>
      <c r="DY145" s="866"/>
      <c r="DZ145" s="948" t="b">
        <v>0</v>
      </c>
      <c r="EA145" s="951"/>
      <c r="EB145" s="865"/>
      <c r="EC145" s="866"/>
      <c r="ED145" s="866"/>
      <c r="EE145" s="866"/>
      <c r="EF145" s="866"/>
      <c r="EG145" s="866"/>
      <c r="EH145" s="866"/>
      <c r="EI145" s="866"/>
      <c r="EJ145" s="866"/>
      <c r="EK145" s="866"/>
      <c r="EL145" s="867"/>
      <c r="EM145" s="865"/>
      <c r="EN145" s="866"/>
      <c r="EO145" s="866"/>
      <c r="EP145" s="866"/>
      <c r="EQ145" s="866"/>
      <c r="ER145" s="866"/>
      <c r="ES145" s="866"/>
      <c r="ET145" s="866"/>
      <c r="EU145" s="866"/>
      <c r="EV145" s="866"/>
      <c r="EW145" s="867"/>
      <c r="EX145" s="865"/>
      <c r="EY145" s="866"/>
      <c r="EZ145" s="866"/>
      <c r="FA145" s="866"/>
      <c r="FB145" s="866"/>
      <c r="FC145" s="866"/>
      <c r="FD145" s="866"/>
      <c r="FE145" s="866"/>
      <c r="FF145" s="866"/>
      <c r="FG145" s="866"/>
      <c r="FH145" s="867"/>
      <c r="FI145" s="865"/>
      <c r="FJ145" s="866"/>
      <c r="FK145" s="866"/>
      <c r="FL145" s="866"/>
      <c r="FM145" s="866"/>
      <c r="FN145" s="866"/>
      <c r="FO145" s="866"/>
      <c r="FP145" s="866"/>
      <c r="FQ145" s="866"/>
      <c r="FR145" s="866"/>
      <c r="FS145" s="867"/>
      <c r="FT145" s="865"/>
      <c r="FU145" s="866"/>
      <c r="FV145" s="866"/>
      <c r="FW145" s="866"/>
      <c r="FX145" s="866"/>
      <c r="FY145" s="866"/>
      <c r="FZ145" s="866"/>
      <c r="GA145" s="866"/>
      <c r="GB145" s="866"/>
      <c r="GC145" s="866"/>
      <c r="GD145" s="867"/>
      <c r="GE145" s="865"/>
      <c r="GF145" s="866"/>
      <c r="GG145" s="866"/>
      <c r="GH145" s="866"/>
      <c r="GI145" s="866"/>
      <c r="GJ145" s="866"/>
      <c r="GK145" s="866"/>
      <c r="GL145" s="866"/>
      <c r="GM145" s="866"/>
      <c r="GN145" s="866"/>
      <c r="GO145" s="867"/>
      <c r="GP145" s="865"/>
      <c r="GQ145" s="866"/>
      <c r="GR145" s="866"/>
      <c r="GS145" s="866"/>
      <c r="GT145" s="866"/>
      <c r="GU145" s="866"/>
      <c r="GV145" s="866"/>
      <c r="GW145" s="866"/>
      <c r="GX145" s="866"/>
      <c r="GY145" s="866"/>
      <c r="GZ145" s="867"/>
      <c r="HA145" s="865"/>
      <c r="HB145" s="866"/>
      <c r="HC145" s="866"/>
      <c r="HD145" s="866"/>
      <c r="HE145" s="866"/>
      <c r="HF145" s="866"/>
      <c r="HG145" s="866"/>
      <c r="HH145" s="866"/>
      <c r="HI145" s="866"/>
      <c r="HJ145" s="866"/>
      <c r="HK145" s="867"/>
      <c r="HL145" s="865"/>
      <c r="HM145" s="866"/>
      <c r="HN145" s="866"/>
      <c r="HO145" s="866"/>
      <c r="HP145" s="866"/>
      <c r="HQ145" s="866"/>
      <c r="HR145" s="866"/>
      <c r="HS145" s="866"/>
      <c r="HT145" s="866"/>
      <c r="HU145" s="866"/>
      <c r="HV145" s="867"/>
      <c r="HW145" s="865"/>
      <c r="HX145" s="866"/>
      <c r="HY145" s="866"/>
      <c r="HZ145" s="866"/>
      <c r="IA145" s="866"/>
      <c r="IB145" s="866"/>
      <c r="IC145" s="866"/>
      <c r="ID145" s="866"/>
      <c r="IE145" s="866"/>
      <c r="IF145" s="866"/>
      <c r="IG145" s="867"/>
      <c r="IH145" s="967"/>
      <c r="II145" s="968"/>
      <c r="IJ145" s="968"/>
      <c r="IK145" s="968"/>
      <c r="IL145" s="968"/>
      <c r="IM145" s="968"/>
      <c r="IN145" s="968"/>
      <c r="IO145" s="968"/>
      <c r="IP145" s="968"/>
      <c r="IQ145" s="968"/>
      <c r="IR145" s="969"/>
      <c r="IS145" s="55"/>
      <c r="IT145" s="55"/>
      <c r="IU145" s="55"/>
      <c r="IV145" s="68"/>
      <c r="IW145" s="47"/>
      <c r="IX145" s="728"/>
      <c r="IY145" s="731"/>
      <c r="IZ145" s="22"/>
      <c r="JA145" s="22"/>
      <c r="JB145" s="22"/>
      <c r="JC145" s="22"/>
      <c r="JD145" s="22"/>
      <c r="JE145" s="22"/>
      <c r="JF145" s="22"/>
      <c r="JG145" s="22"/>
      <c r="JH145" s="21"/>
      <c r="JI145" s="22"/>
      <c r="JJ145" s="22"/>
      <c r="JK145" s="22"/>
      <c r="JL145" s="22"/>
      <c r="JM145" s="22"/>
      <c r="JN145" s="22"/>
      <c r="JO145" s="22"/>
      <c r="JP145" s="22"/>
      <c r="JQ145" s="22"/>
      <c r="JR145" s="22"/>
      <c r="JS145" s="22"/>
      <c r="JT145" s="22"/>
      <c r="JU145" s="22"/>
      <c r="JV145" s="22"/>
      <c r="JW145" s="22"/>
      <c r="JX145" s="22"/>
      <c r="JY145" s="22"/>
      <c r="JZ145" s="22"/>
      <c r="KA145" s="22"/>
      <c r="KB145" s="22"/>
      <c r="KC145" s="22"/>
      <c r="KD145" s="22"/>
      <c r="KE145" s="22"/>
      <c r="KF145" s="22"/>
      <c r="KG145" s="22"/>
      <c r="KH145" s="22"/>
      <c r="KI145" s="22"/>
      <c r="KJ145" s="22"/>
      <c r="KK145" s="22"/>
      <c r="KL145" s="22"/>
      <c r="KM145" s="22"/>
      <c r="KN145" s="22"/>
      <c r="KO145" s="22"/>
      <c r="KP145" s="22"/>
      <c r="KQ145" s="22"/>
      <c r="KR145" s="22"/>
      <c r="KS145" s="22"/>
      <c r="KT145" s="22"/>
      <c r="KU145" s="22"/>
      <c r="KV145" s="22"/>
      <c r="KW145" s="22"/>
      <c r="KX145" s="22"/>
      <c r="KY145" s="22"/>
      <c r="KZ145" s="22"/>
      <c r="LA145" s="22"/>
      <c r="LB145" s="22"/>
      <c r="LC145" s="22"/>
      <c r="LD145" s="22"/>
      <c r="LE145" s="22"/>
      <c r="LF145" s="22"/>
      <c r="LG145" s="22"/>
      <c r="LH145" s="22"/>
      <c r="LI145" s="22"/>
      <c r="LJ145" s="23"/>
    </row>
    <row r="146" spans="2:322" ht="3.65" customHeight="1">
      <c r="B146" s="21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3"/>
      <c r="AP146" s="22"/>
      <c r="AQ146" s="22"/>
      <c r="AR146" s="22"/>
      <c r="AS146" s="22"/>
      <c r="AT146" s="22"/>
      <c r="AU146" s="22"/>
      <c r="AV146" s="22"/>
      <c r="AW146" s="22"/>
      <c r="AX146" s="727"/>
      <c r="AY146" s="728"/>
      <c r="AZ146" s="47"/>
      <c r="BA146" s="334"/>
      <c r="BE146" s="882"/>
      <c r="BF146" s="883"/>
      <c r="BG146" s="883"/>
      <c r="BH146" s="883"/>
      <c r="BI146" s="883"/>
      <c r="BJ146" s="883"/>
      <c r="BK146" s="993"/>
      <c r="BL146" s="994"/>
      <c r="BM146" s="994"/>
      <c r="BN146" s="994"/>
      <c r="BO146" s="994"/>
      <c r="BP146" s="994"/>
      <c r="BQ146" s="994"/>
      <c r="BR146" s="994"/>
      <c r="BS146" s="994"/>
      <c r="BT146" s="999"/>
      <c r="BU146" s="999"/>
      <c r="BV146" s="999"/>
      <c r="BW146" s="999"/>
      <c r="BX146" s="1000"/>
      <c r="BY146" s="1005"/>
      <c r="BZ146" s="1005"/>
      <c r="CA146" s="1005"/>
      <c r="CB146" s="1005"/>
      <c r="CC146" s="1005"/>
      <c r="CD146" s="1005"/>
      <c r="CE146" s="1005"/>
      <c r="CF146" s="1005"/>
      <c r="CG146" s="1005"/>
      <c r="CH146" s="1005"/>
      <c r="CI146" s="1006"/>
      <c r="CJ146" s="865"/>
      <c r="CK146" s="866"/>
      <c r="CL146" s="866"/>
      <c r="CM146" s="866"/>
      <c r="CN146" s="866"/>
      <c r="CO146" s="866"/>
      <c r="CP146" s="866"/>
      <c r="CQ146" s="866"/>
      <c r="CR146" s="866"/>
      <c r="CS146" s="866"/>
      <c r="CT146" s="867"/>
      <c r="CU146" s="865"/>
      <c r="CV146" s="866"/>
      <c r="CW146" s="866"/>
      <c r="CX146" s="866"/>
      <c r="CY146" s="866"/>
      <c r="CZ146" s="866"/>
      <c r="DA146" s="866"/>
      <c r="DB146" s="866"/>
      <c r="DC146" s="866"/>
      <c r="DD146" s="866"/>
      <c r="DE146" s="867"/>
      <c r="DF146" s="865"/>
      <c r="DG146" s="866"/>
      <c r="DH146" s="866"/>
      <c r="DI146" s="866"/>
      <c r="DJ146" s="866"/>
      <c r="DK146" s="866"/>
      <c r="DL146" s="866"/>
      <c r="DM146" s="866"/>
      <c r="DN146" s="866"/>
      <c r="DO146" s="866"/>
      <c r="DP146" s="867"/>
      <c r="DQ146" s="947"/>
      <c r="DR146" s="948"/>
      <c r="DS146" s="866"/>
      <c r="DT146" s="866"/>
      <c r="DU146" s="866"/>
      <c r="DV146" s="866"/>
      <c r="DW146" s="866"/>
      <c r="DX146" s="866"/>
      <c r="DY146" s="866"/>
      <c r="DZ146" s="948"/>
      <c r="EA146" s="951"/>
      <c r="EB146" s="865"/>
      <c r="EC146" s="866"/>
      <c r="ED146" s="866"/>
      <c r="EE146" s="866"/>
      <c r="EF146" s="866"/>
      <c r="EG146" s="866"/>
      <c r="EH146" s="866"/>
      <c r="EI146" s="866"/>
      <c r="EJ146" s="866"/>
      <c r="EK146" s="866"/>
      <c r="EL146" s="867"/>
      <c r="EM146" s="865"/>
      <c r="EN146" s="866"/>
      <c r="EO146" s="866"/>
      <c r="EP146" s="866"/>
      <c r="EQ146" s="866"/>
      <c r="ER146" s="866"/>
      <c r="ES146" s="866"/>
      <c r="ET146" s="866"/>
      <c r="EU146" s="866"/>
      <c r="EV146" s="866"/>
      <c r="EW146" s="867"/>
      <c r="EX146" s="865"/>
      <c r="EY146" s="866"/>
      <c r="EZ146" s="866"/>
      <c r="FA146" s="866"/>
      <c r="FB146" s="866"/>
      <c r="FC146" s="866"/>
      <c r="FD146" s="866"/>
      <c r="FE146" s="866"/>
      <c r="FF146" s="866"/>
      <c r="FG146" s="866"/>
      <c r="FH146" s="867"/>
      <c r="FI146" s="865"/>
      <c r="FJ146" s="866"/>
      <c r="FK146" s="866"/>
      <c r="FL146" s="866"/>
      <c r="FM146" s="866"/>
      <c r="FN146" s="866"/>
      <c r="FO146" s="866"/>
      <c r="FP146" s="866"/>
      <c r="FQ146" s="866"/>
      <c r="FR146" s="866"/>
      <c r="FS146" s="867"/>
      <c r="FT146" s="865"/>
      <c r="FU146" s="866"/>
      <c r="FV146" s="866"/>
      <c r="FW146" s="866"/>
      <c r="FX146" s="866"/>
      <c r="FY146" s="866"/>
      <c r="FZ146" s="866"/>
      <c r="GA146" s="866"/>
      <c r="GB146" s="866"/>
      <c r="GC146" s="866"/>
      <c r="GD146" s="867"/>
      <c r="GE146" s="865"/>
      <c r="GF146" s="866"/>
      <c r="GG146" s="866"/>
      <c r="GH146" s="866"/>
      <c r="GI146" s="866"/>
      <c r="GJ146" s="866"/>
      <c r="GK146" s="866"/>
      <c r="GL146" s="866"/>
      <c r="GM146" s="866"/>
      <c r="GN146" s="866"/>
      <c r="GO146" s="867"/>
      <c r="GP146" s="865"/>
      <c r="GQ146" s="866"/>
      <c r="GR146" s="866"/>
      <c r="GS146" s="866"/>
      <c r="GT146" s="866"/>
      <c r="GU146" s="866"/>
      <c r="GV146" s="866"/>
      <c r="GW146" s="866"/>
      <c r="GX146" s="866"/>
      <c r="GY146" s="866"/>
      <c r="GZ146" s="867"/>
      <c r="HA146" s="865"/>
      <c r="HB146" s="866"/>
      <c r="HC146" s="866"/>
      <c r="HD146" s="866"/>
      <c r="HE146" s="866"/>
      <c r="HF146" s="866"/>
      <c r="HG146" s="866"/>
      <c r="HH146" s="866"/>
      <c r="HI146" s="866"/>
      <c r="HJ146" s="866"/>
      <c r="HK146" s="867"/>
      <c r="HL146" s="865"/>
      <c r="HM146" s="866"/>
      <c r="HN146" s="866"/>
      <c r="HO146" s="866"/>
      <c r="HP146" s="866"/>
      <c r="HQ146" s="866"/>
      <c r="HR146" s="866"/>
      <c r="HS146" s="866"/>
      <c r="HT146" s="866"/>
      <c r="HU146" s="866"/>
      <c r="HV146" s="867"/>
      <c r="HW146" s="865"/>
      <c r="HX146" s="866"/>
      <c r="HY146" s="866"/>
      <c r="HZ146" s="866"/>
      <c r="IA146" s="866"/>
      <c r="IB146" s="866"/>
      <c r="IC146" s="866"/>
      <c r="ID146" s="866"/>
      <c r="IE146" s="866"/>
      <c r="IF146" s="866"/>
      <c r="IG146" s="867"/>
      <c r="IH146" s="967"/>
      <c r="II146" s="968"/>
      <c r="IJ146" s="968"/>
      <c r="IK146" s="968"/>
      <c r="IL146" s="968"/>
      <c r="IM146" s="968"/>
      <c r="IN146" s="968"/>
      <c r="IO146" s="968"/>
      <c r="IP146" s="968"/>
      <c r="IQ146" s="968"/>
      <c r="IR146" s="969"/>
      <c r="IS146" s="55"/>
      <c r="IT146" s="55"/>
      <c r="IU146" s="55"/>
      <c r="IV146" s="68"/>
      <c r="IW146" s="47"/>
      <c r="IX146" s="728"/>
      <c r="IY146" s="731"/>
      <c r="IZ146" s="22"/>
      <c r="JA146" s="22"/>
      <c r="JB146" s="22"/>
      <c r="JC146" s="22"/>
      <c r="JD146" s="22"/>
      <c r="JE146" s="22"/>
      <c r="JF146" s="22"/>
      <c r="JG146" s="22"/>
      <c r="JH146" s="21"/>
      <c r="JI146" s="22"/>
      <c r="JJ146" s="22"/>
      <c r="JK146" s="22"/>
      <c r="JL146" s="22"/>
      <c r="JM146" s="22"/>
      <c r="JN146" s="22"/>
      <c r="JO146" s="22"/>
      <c r="JP146" s="22"/>
      <c r="JQ146" s="22"/>
      <c r="JR146" s="22"/>
      <c r="JS146" s="22"/>
      <c r="JT146" s="22"/>
      <c r="JU146" s="22"/>
      <c r="JV146" s="22"/>
      <c r="JW146" s="22"/>
      <c r="JX146" s="22"/>
      <c r="JY146" s="22"/>
      <c r="JZ146" s="22"/>
      <c r="KA146" s="22"/>
      <c r="KB146" s="22"/>
      <c r="KC146" s="22"/>
      <c r="KD146" s="22"/>
      <c r="KE146" s="22"/>
      <c r="KF146" s="22"/>
      <c r="KG146" s="22"/>
      <c r="KH146" s="22"/>
      <c r="KI146" s="22"/>
      <c r="KJ146" s="22"/>
      <c r="KK146" s="22"/>
      <c r="KL146" s="22"/>
      <c r="KM146" s="22"/>
      <c r="KN146" s="22"/>
      <c r="KO146" s="22"/>
      <c r="KP146" s="22"/>
      <c r="KQ146" s="22"/>
      <c r="KR146" s="22"/>
      <c r="KS146" s="22"/>
      <c r="KT146" s="22"/>
      <c r="KU146" s="22"/>
      <c r="KV146" s="22"/>
      <c r="KW146" s="22"/>
      <c r="KX146" s="22"/>
      <c r="KY146" s="22"/>
      <c r="KZ146" s="22"/>
      <c r="LA146" s="22"/>
      <c r="LB146" s="22"/>
      <c r="LC146" s="22"/>
      <c r="LD146" s="22"/>
      <c r="LE146" s="22"/>
      <c r="LF146" s="22"/>
      <c r="LG146" s="22"/>
      <c r="LH146" s="22"/>
      <c r="LI146" s="22"/>
      <c r="LJ146" s="23"/>
    </row>
    <row r="147" spans="2:322" ht="3.65" customHeight="1">
      <c r="B147" s="21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3"/>
      <c r="AP147" s="22"/>
      <c r="AQ147" s="22"/>
      <c r="AR147" s="22"/>
      <c r="AS147" s="22"/>
      <c r="AT147" s="22"/>
      <c r="AU147" s="22"/>
      <c r="AV147" s="22"/>
      <c r="AW147" s="22"/>
      <c r="AX147" s="729"/>
      <c r="AY147" s="730"/>
      <c r="AZ147" s="48"/>
      <c r="BA147" s="334"/>
      <c r="BE147" s="884"/>
      <c r="BF147" s="885"/>
      <c r="BG147" s="885"/>
      <c r="BH147" s="885"/>
      <c r="BI147" s="885"/>
      <c r="BJ147" s="885"/>
      <c r="BK147" s="995"/>
      <c r="BL147" s="996"/>
      <c r="BM147" s="996"/>
      <c r="BN147" s="996"/>
      <c r="BO147" s="996"/>
      <c r="BP147" s="996"/>
      <c r="BQ147" s="996"/>
      <c r="BR147" s="996"/>
      <c r="BS147" s="996"/>
      <c r="BT147" s="1001"/>
      <c r="BU147" s="1001"/>
      <c r="BV147" s="1001"/>
      <c r="BW147" s="1001"/>
      <c r="BX147" s="1002"/>
      <c r="BY147" s="1007"/>
      <c r="BZ147" s="1007"/>
      <c r="CA147" s="1007"/>
      <c r="CB147" s="1007"/>
      <c r="CC147" s="1007"/>
      <c r="CD147" s="1007"/>
      <c r="CE147" s="1007"/>
      <c r="CF147" s="1007"/>
      <c r="CG147" s="1007"/>
      <c r="CH147" s="1007"/>
      <c r="CI147" s="1008"/>
      <c r="CJ147" s="868"/>
      <c r="CK147" s="869"/>
      <c r="CL147" s="869"/>
      <c r="CM147" s="869"/>
      <c r="CN147" s="869"/>
      <c r="CO147" s="869"/>
      <c r="CP147" s="869"/>
      <c r="CQ147" s="869"/>
      <c r="CR147" s="869"/>
      <c r="CS147" s="869"/>
      <c r="CT147" s="870"/>
      <c r="CU147" s="868"/>
      <c r="CV147" s="869"/>
      <c r="CW147" s="869"/>
      <c r="CX147" s="869"/>
      <c r="CY147" s="869"/>
      <c r="CZ147" s="869"/>
      <c r="DA147" s="869"/>
      <c r="DB147" s="869"/>
      <c r="DC147" s="869"/>
      <c r="DD147" s="869"/>
      <c r="DE147" s="870"/>
      <c r="DF147" s="868"/>
      <c r="DG147" s="869"/>
      <c r="DH147" s="869"/>
      <c r="DI147" s="869"/>
      <c r="DJ147" s="869"/>
      <c r="DK147" s="869"/>
      <c r="DL147" s="869"/>
      <c r="DM147" s="869"/>
      <c r="DN147" s="869"/>
      <c r="DO147" s="869"/>
      <c r="DP147" s="870"/>
      <c r="DQ147" s="949"/>
      <c r="DR147" s="950"/>
      <c r="DS147" s="869"/>
      <c r="DT147" s="869"/>
      <c r="DU147" s="869"/>
      <c r="DV147" s="869"/>
      <c r="DW147" s="869"/>
      <c r="DX147" s="869"/>
      <c r="DY147" s="869"/>
      <c r="DZ147" s="363"/>
      <c r="EA147" s="364"/>
      <c r="EB147" s="868"/>
      <c r="EC147" s="869"/>
      <c r="ED147" s="869"/>
      <c r="EE147" s="869"/>
      <c r="EF147" s="869"/>
      <c r="EG147" s="869"/>
      <c r="EH147" s="869"/>
      <c r="EI147" s="869"/>
      <c r="EJ147" s="869"/>
      <c r="EK147" s="869"/>
      <c r="EL147" s="870"/>
      <c r="EM147" s="868"/>
      <c r="EN147" s="869"/>
      <c r="EO147" s="869"/>
      <c r="EP147" s="869"/>
      <c r="EQ147" s="869"/>
      <c r="ER147" s="869"/>
      <c r="ES147" s="869"/>
      <c r="ET147" s="869"/>
      <c r="EU147" s="869"/>
      <c r="EV147" s="869"/>
      <c r="EW147" s="870"/>
      <c r="EX147" s="868"/>
      <c r="EY147" s="869"/>
      <c r="EZ147" s="869"/>
      <c r="FA147" s="869"/>
      <c r="FB147" s="869"/>
      <c r="FC147" s="869"/>
      <c r="FD147" s="869"/>
      <c r="FE147" s="869"/>
      <c r="FF147" s="869"/>
      <c r="FG147" s="869"/>
      <c r="FH147" s="870"/>
      <c r="FI147" s="868"/>
      <c r="FJ147" s="869"/>
      <c r="FK147" s="869"/>
      <c r="FL147" s="869"/>
      <c r="FM147" s="869"/>
      <c r="FN147" s="869"/>
      <c r="FO147" s="869"/>
      <c r="FP147" s="869"/>
      <c r="FQ147" s="869"/>
      <c r="FR147" s="869"/>
      <c r="FS147" s="870"/>
      <c r="FT147" s="868"/>
      <c r="FU147" s="869"/>
      <c r="FV147" s="869"/>
      <c r="FW147" s="869"/>
      <c r="FX147" s="869"/>
      <c r="FY147" s="869"/>
      <c r="FZ147" s="869"/>
      <c r="GA147" s="869"/>
      <c r="GB147" s="869"/>
      <c r="GC147" s="869"/>
      <c r="GD147" s="870"/>
      <c r="GE147" s="868"/>
      <c r="GF147" s="869"/>
      <c r="GG147" s="869"/>
      <c r="GH147" s="869"/>
      <c r="GI147" s="869"/>
      <c r="GJ147" s="869"/>
      <c r="GK147" s="869"/>
      <c r="GL147" s="869"/>
      <c r="GM147" s="869"/>
      <c r="GN147" s="869"/>
      <c r="GO147" s="870"/>
      <c r="GP147" s="868"/>
      <c r="GQ147" s="869"/>
      <c r="GR147" s="869"/>
      <c r="GS147" s="869"/>
      <c r="GT147" s="869"/>
      <c r="GU147" s="869"/>
      <c r="GV147" s="869"/>
      <c r="GW147" s="869"/>
      <c r="GX147" s="869"/>
      <c r="GY147" s="869"/>
      <c r="GZ147" s="870"/>
      <c r="HA147" s="868"/>
      <c r="HB147" s="869"/>
      <c r="HC147" s="869"/>
      <c r="HD147" s="869"/>
      <c r="HE147" s="869"/>
      <c r="HF147" s="869"/>
      <c r="HG147" s="869"/>
      <c r="HH147" s="869"/>
      <c r="HI147" s="869"/>
      <c r="HJ147" s="869"/>
      <c r="HK147" s="870"/>
      <c r="HL147" s="868"/>
      <c r="HM147" s="869"/>
      <c r="HN147" s="869"/>
      <c r="HO147" s="869"/>
      <c r="HP147" s="869"/>
      <c r="HQ147" s="869"/>
      <c r="HR147" s="869"/>
      <c r="HS147" s="869"/>
      <c r="HT147" s="869"/>
      <c r="HU147" s="869"/>
      <c r="HV147" s="870"/>
      <c r="HW147" s="868"/>
      <c r="HX147" s="869"/>
      <c r="HY147" s="869"/>
      <c r="HZ147" s="869"/>
      <c r="IA147" s="869"/>
      <c r="IB147" s="869"/>
      <c r="IC147" s="869"/>
      <c r="ID147" s="869"/>
      <c r="IE147" s="869"/>
      <c r="IF147" s="869"/>
      <c r="IG147" s="870"/>
      <c r="IH147" s="970"/>
      <c r="II147" s="971"/>
      <c r="IJ147" s="971"/>
      <c r="IK147" s="971"/>
      <c r="IL147" s="971"/>
      <c r="IM147" s="971"/>
      <c r="IN147" s="971"/>
      <c r="IO147" s="971"/>
      <c r="IP147" s="971"/>
      <c r="IQ147" s="971"/>
      <c r="IR147" s="972"/>
      <c r="IS147" s="55"/>
      <c r="IT147" s="55"/>
      <c r="IU147" s="55"/>
      <c r="IV147" s="68"/>
      <c r="IW147" s="48"/>
      <c r="IX147" s="730"/>
      <c r="IY147" s="732"/>
      <c r="IZ147" s="22"/>
      <c r="JA147" s="22"/>
      <c r="JB147" s="22"/>
      <c r="JC147" s="22"/>
      <c r="JD147" s="22"/>
      <c r="JE147" s="22"/>
      <c r="JF147" s="22"/>
      <c r="JG147" s="22"/>
      <c r="JH147" s="21"/>
      <c r="JI147" s="22"/>
      <c r="JJ147" s="22"/>
      <c r="JK147" s="22"/>
      <c r="JL147" s="22"/>
      <c r="JM147" s="22"/>
      <c r="JN147" s="22"/>
      <c r="JO147" s="22"/>
      <c r="JP147" s="22"/>
      <c r="JQ147" s="22"/>
      <c r="JR147" s="22"/>
      <c r="JS147" s="22"/>
      <c r="JT147" s="22"/>
      <c r="JU147" s="22"/>
      <c r="JV147" s="22"/>
      <c r="JW147" s="22"/>
      <c r="JX147" s="22"/>
      <c r="JY147" s="22"/>
      <c r="JZ147" s="22"/>
      <c r="KA147" s="22"/>
      <c r="KB147" s="22"/>
      <c r="KC147" s="22"/>
      <c r="KD147" s="22"/>
      <c r="KE147" s="22"/>
      <c r="KF147" s="22"/>
      <c r="KG147" s="22"/>
      <c r="KH147" s="22"/>
      <c r="KI147" s="22"/>
      <c r="KJ147" s="22"/>
      <c r="KK147" s="22"/>
      <c r="KL147" s="22"/>
      <c r="KM147" s="22"/>
      <c r="KN147" s="22"/>
      <c r="KO147" s="22"/>
      <c r="KP147" s="22"/>
      <c r="KQ147" s="22"/>
      <c r="KR147" s="22"/>
      <c r="KS147" s="22"/>
      <c r="KT147" s="22"/>
      <c r="KU147" s="22"/>
      <c r="KV147" s="22"/>
      <c r="KW147" s="22"/>
      <c r="KX147" s="22"/>
      <c r="KY147" s="22"/>
      <c r="KZ147" s="22"/>
      <c r="LA147" s="22"/>
      <c r="LB147" s="22"/>
      <c r="LC147" s="22"/>
      <c r="LD147" s="22"/>
      <c r="LE147" s="22"/>
      <c r="LF147" s="22"/>
      <c r="LG147" s="22"/>
      <c r="LH147" s="22"/>
      <c r="LI147" s="22"/>
      <c r="LJ147" s="23"/>
    </row>
    <row r="148" spans="2:322" ht="3.65" customHeight="1">
      <c r="B148" s="21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3"/>
      <c r="AP148" s="22"/>
      <c r="AQ148" s="22"/>
      <c r="AR148" s="22"/>
      <c r="AS148" s="22"/>
      <c r="AT148" s="22"/>
      <c r="AU148" s="22"/>
      <c r="AV148" s="22"/>
      <c r="AW148" s="22"/>
      <c r="AX148" s="727" t="s">
        <v>11</v>
      </c>
      <c r="AY148" s="728"/>
      <c r="AZ148" s="47"/>
      <c r="BA148" s="334"/>
      <c r="IW148" s="103"/>
      <c r="IX148" s="831" t="s">
        <v>11</v>
      </c>
      <c r="IY148" s="925"/>
      <c r="IZ148" s="22"/>
      <c r="JA148" s="22"/>
      <c r="JB148" s="22"/>
      <c r="JC148" s="22"/>
      <c r="JD148" s="22"/>
      <c r="JE148" s="22"/>
      <c r="JF148" s="22"/>
      <c r="JG148" s="22"/>
      <c r="JH148" s="21"/>
      <c r="JI148" s="22"/>
      <c r="JJ148" s="22"/>
      <c r="JK148" s="22"/>
      <c r="JL148" s="22"/>
      <c r="JM148" s="22"/>
      <c r="JN148" s="22"/>
      <c r="JO148" s="22"/>
      <c r="JP148" s="22"/>
      <c r="JQ148" s="22"/>
      <c r="JR148" s="22"/>
      <c r="JS148" s="22"/>
      <c r="JT148" s="22"/>
      <c r="JU148" s="22"/>
      <c r="JV148" s="22"/>
      <c r="JW148" s="22"/>
      <c r="JX148" s="22"/>
      <c r="JY148" s="22"/>
      <c r="JZ148" s="22"/>
      <c r="KA148" s="22"/>
      <c r="KB148" s="22"/>
      <c r="KC148" s="22"/>
      <c r="KD148" s="22"/>
      <c r="KE148" s="22"/>
      <c r="KF148" s="22"/>
      <c r="KG148" s="22"/>
      <c r="KH148" s="22"/>
      <c r="KI148" s="22"/>
      <c r="KJ148" s="22"/>
      <c r="KK148" s="22"/>
      <c r="KL148" s="22"/>
      <c r="KM148" s="22"/>
      <c r="KN148" s="22"/>
      <c r="KO148" s="22"/>
      <c r="KP148" s="22"/>
      <c r="KQ148" s="22"/>
      <c r="KR148" s="22"/>
      <c r="KS148" s="22"/>
      <c r="KT148" s="22"/>
      <c r="KU148" s="22"/>
      <c r="KV148" s="22"/>
      <c r="KW148" s="22"/>
      <c r="KX148" s="22"/>
      <c r="KY148" s="22"/>
      <c r="KZ148" s="22"/>
      <c r="LA148" s="22"/>
      <c r="LB148" s="22"/>
      <c r="LC148" s="22"/>
      <c r="LD148" s="22"/>
      <c r="LE148" s="22"/>
      <c r="LF148" s="22"/>
      <c r="LG148" s="22"/>
      <c r="LH148" s="22"/>
      <c r="LI148" s="22"/>
      <c r="LJ148" s="23"/>
    </row>
    <row r="149" spans="2:322" ht="3.65" customHeight="1">
      <c r="B149" s="21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3"/>
      <c r="AP149" s="22"/>
      <c r="AQ149" s="22"/>
      <c r="AR149" s="22"/>
      <c r="AS149" s="22"/>
      <c r="AT149" s="22"/>
      <c r="AU149" s="22"/>
      <c r="AV149" s="22"/>
      <c r="AW149" s="22"/>
      <c r="AX149" s="727"/>
      <c r="AY149" s="728"/>
      <c r="AZ149" s="47"/>
      <c r="BA149" s="334"/>
      <c r="IW149" s="104"/>
      <c r="IX149" s="728"/>
      <c r="IY149" s="731"/>
      <c r="IZ149" s="22"/>
      <c r="JA149" s="22"/>
      <c r="JB149" s="22"/>
      <c r="JC149" s="22"/>
      <c r="JD149" s="22"/>
      <c r="JE149" s="22"/>
      <c r="JF149" s="22"/>
      <c r="JG149" s="22"/>
      <c r="JH149" s="21"/>
      <c r="JI149" s="22"/>
      <c r="JJ149" s="22"/>
      <c r="JK149" s="22"/>
      <c r="JL149" s="22"/>
      <c r="JM149" s="22"/>
      <c r="JN149" s="22"/>
      <c r="JO149" s="22"/>
      <c r="JP149" s="22"/>
      <c r="JQ149" s="22"/>
      <c r="JR149" s="22"/>
      <c r="JS149" s="22"/>
      <c r="JT149" s="22"/>
      <c r="JU149" s="22"/>
      <c r="JV149" s="22"/>
      <c r="JW149" s="22"/>
      <c r="JX149" s="22"/>
      <c r="JY149" s="22"/>
      <c r="JZ149" s="22"/>
      <c r="KA149" s="22"/>
      <c r="KB149" s="22"/>
      <c r="KC149" s="22"/>
      <c r="KD149" s="22"/>
      <c r="KE149" s="22"/>
      <c r="KF149" s="22"/>
      <c r="KG149" s="22"/>
      <c r="KH149" s="22"/>
      <c r="KI149" s="22"/>
      <c r="KJ149" s="22"/>
      <c r="KK149" s="22"/>
      <c r="KL149" s="22"/>
      <c r="KM149" s="22"/>
      <c r="KN149" s="22"/>
      <c r="KO149" s="22"/>
      <c r="KP149" s="22"/>
      <c r="KQ149" s="22"/>
      <c r="KR149" s="22"/>
      <c r="KS149" s="22"/>
      <c r="KT149" s="22"/>
      <c r="KU149" s="22"/>
      <c r="KV149" s="22"/>
      <c r="KW149" s="22"/>
      <c r="KX149" s="22"/>
      <c r="KY149" s="22"/>
      <c r="KZ149" s="22"/>
      <c r="LA149" s="22"/>
      <c r="LB149" s="22"/>
      <c r="LC149" s="22"/>
      <c r="LD149" s="22"/>
      <c r="LE149" s="22"/>
      <c r="LF149" s="22"/>
      <c r="LG149" s="22"/>
      <c r="LH149" s="22"/>
      <c r="LI149" s="22"/>
      <c r="LJ149" s="23"/>
    </row>
    <row r="150" spans="2:322" ht="3.65" customHeight="1">
      <c r="B150" s="21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3"/>
      <c r="AP150" s="22"/>
      <c r="AQ150" s="22"/>
      <c r="AR150" s="22"/>
      <c r="AS150" s="22"/>
      <c r="AT150" s="22"/>
      <c r="AU150" s="22"/>
      <c r="AV150" s="22"/>
      <c r="AW150" s="22"/>
      <c r="AX150" s="727"/>
      <c r="AY150" s="728"/>
      <c r="AZ150" s="47"/>
      <c r="BA150" s="334"/>
      <c r="IW150" s="104"/>
      <c r="IX150" s="728"/>
      <c r="IY150" s="731"/>
      <c r="IZ150" s="22"/>
      <c r="JA150" s="22"/>
      <c r="JB150" s="22"/>
      <c r="JC150" s="22"/>
      <c r="JD150" s="22"/>
      <c r="JE150" s="22"/>
      <c r="JF150" s="22"/>
      <c r="JG150" s="22"/>
      <c r="JH150" s="21"/>
      <c r="JI150" s="22"/>
      <c r="JJ150" s="22"/>
      <c r="JK150" s="22"/>
      <c r="JL150" s="22"/>
      <c r="JM150" s="22"/>
      <c r="JN150" s="22"/>
      <c r="JO150" s="22"/>
      <c r="JP150" s="22"/>
      <c r="JQ150" s="22"/>
      <c r="JR150" s="22"/>
      <c r="JS150" s="22"/>
      <c r="JT150" s="22"/>
      <c r="JU150" s="22"/>
      <c r="JV150" s="22"/>
      <c r="JW150" s="22"/>
      <c r="JX150" s="22"/>
      <c r="JY150" s="22"/>
      <c r="JZ150" s="22"/>
      <c r="KA150" s="22"/>
      <c r="KB150" s="22"/>
      <c r="KC150" s="22"/>
      <c r="KD150" s="22"/>
      <c r="KE150" s="22"/>
      <c r="KF150" s="22"/>
      <c r="KG150" s="22"/>
      <c r="KH150" s="22"/>
      <c r="KI150" s="22"/>
      <c r="KJ150" s="22"/>
      <c r="KK150" s="22"/>
      <c r="KL150" s="22"/>
      <c r="KM150" s="22"/>
      <c r="KN150" s="22"/>
      <c r="KO150" s="22"/>
      <c r="KP150" s="22"/>
      <c r="KQ150" s="22"/>
      <c r="KR150" s="22"/>
      <c r="KS150" s="22"/>
      <c r="KT150" s="22"/>
      <c r="KU150" s="22"/>
      <c r="KV150" s="22"/>
      <c r="KW150" s="22"/>
      <c r="KX150" s="22"/>
      <c r="KY150" s="22"/>
      <c r="KZ150" s="22"/>
      <c r="LA150" s="22"/>
      <c r="LB150" s="22"/>
      <c r="LC150" s="22"/>
      <c r="LD150" s="22"/>
      <c r="LE150" s="22"/>
      <c r="LF150" s="22"/>
      <c r="LG150" s="22"/>
      <c r="LH150" s="22"/>
      <c r="LI150" s="22"/>
      <c r="LJ150" s="23"/>
    </row>
    <row r="151" spans="2:322" ht="3.65" customHeight="1">
      <c r="B151" s="21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3"/>
      <c r="AP151" s="22"/>
      <c r="AQ151" s="22"/>
      <c r="AR151" s="22"/>
      <c r="AS151" s="22"/>
      <c r="AT151" s="22"/>
      <c r="AU151" s="22"/>
      <c r="AV151" s="22"/>
      <c r="AW151" s="22"/>
      <c r="AX151" s="727"/>
      <c r="AY151" s="728"/>
      <c r="AZ151" s="47"/>
      <c r="BA151" s="334"/>
      <c r="IW151" s="104"/>
      <c r="IX151" s="728"/>
      <c r="IY151" s="731"/>
      <c r="IZ151" s="22"/>
      <c r="JA151" s="22"/>
      <c r="JB151" s="22"/>
      <c r="JC151" s="22"/>
      <c r="JD151" s="22"/>
      <c r="JE151" s="22"/>
      <c r="JF151" s="22"/>
      <c r="JG151" s="22"/>
      <c r="JH151" s="21"/>
      <c r="JI151" s="22"/>
      <c r="JJ151" s="22"/>
      <c r="JK151" s="22"/>
      <c r="JL151" s="22"/>
      <c r="JM151" s="22"/>
      <c r="JN151" s="22"/>
      <c r="JO151" s="22"/>
      <c r="JP151" s="22"/>
      <c r="JQ151" s="22"/>
      <c r="JR151" s="22"/>
      <c r="JS151" s="22"/>
      <c r="JT151" s="22"/>
      <c r="JU151" s="22"/>
      <c r="JV151" s="22"/>
      <c r="JW151" s="22"/>
      <c r="JX151" s="22"/>
      <c r="JY151" s="22"/>
      <c r="JZ151" s="22"/>
      <c r="KA151" s="22"/>
      <c r="KB151" s="22"/>
      <c r="KC151" s="22"/>
      <c r="KD151" s="22"/>
      <c r="KE151" s="22"/>
      <c r="KF151" s="22"/>
      <c r="KG151" s="22"/>
      <c r="KH151" s="22"/>
      <c r="KI151" s="22"/>
      <c r="KJ151" s="22"/>
      <c r="KK151" s="22"/>
      <c r="KL151" s="22"/>
      <c r="KM151" s="22"/>
      <c r="KN151" s="22"/>
      <c r="KO151" s="22"/>
      <c r="KP151" s="22"/>
      <c r="KQ151" s="22"/>
      <c r="KR151" s="22"/>
      <c r="KS151" s="22"/>
      <c r="KT151" s="22"/>
      <c r="KU151" s="22"/>
      <c r="KV151" s="22"/>
      <c r="KW151" s="22"/>
      <c r="KX151" s="22"/>
      <c r="KY151" s="22"/>
      <c r="KZ151" s="22"/>
      <c r="LA151" s="22"/>
      <c r="LB151" s="22"/>
      <c r="LC151" s="22"/>
      <c r="LD151" s="22"/>
      <c r="LE151" s="22"/>
      <c r="LF151" s="22"/>
      <c r="LG151" s="22"/>
      <c r="LH151" s="22"/>
      <c r="LI151" s="22"/>
      <c r="LJ151" s="23"/>
    </row>
    <row r="152" spans="2:322" ht="3.65" customHeight="1">
      <c r="B152" s="21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3"/>
      <c r="AP152" s="22"/>
      <c r="AQ152" s="22"/>
      <c r="AR152" s="22"/>
      <c r="AS152" s="22"/>
      <c r="AT152" s="22"/>
      <c r="AU152" s="22"/>
      <c r="AV152" s="22"/>
      <c r="AW152" s="22"/>
      <c r="AX152" s="727"/>
      <c r="AY152" s="728"/>
      <c r="AZ152" s="47"/>
      <c r="BA152" s="334"/>
      <c r="BE152" s="919" t="s">
        <v>63</v>
      </c>
      <c r="BF152" s="920"/>
      <c r="BG152" s="920"/>
      <c r="BH152" s="920"/>
      <c r="BI152" s="920"/>
      <c r="BJ152" s="920"/>
      <c r="BK152" s="920"/>
      <c r="BL152" s="920"/>
      <c r="BM152" s="920"/>
      <c r="BN152" s="920"/>
      <c r="BO152" s="920"/>
      <c r="BP152" s="920"/>
      <c r="BQ152" s="920"/>
      <c r="BR152" s="920"/>
      <c r="BS152" s="920"/>
      <c r="BT152" s="920"/>
      <c r="BU152" s="920"/>
      <c r="BV152" s="920"/>
      <c r="BW152" s="920"/>
      <c r="BX152" s="921"/>
      <c r="BY152" s="930" t="s">
        <v>64</v>
      </c>
      <c r="BZ152" s="931"/>
      <c r="CA152" s="931"/>
      <c r="CB152" s="931"/>
      <c r="CC152" s="931"/>
      <c r="CD152" s="931"/>
      <c r="CE152" s="931"/>
      <c r="CF152" s="931"/>
      <c r="CG152" s="931"/>
      <c r="CH152" s="931"/>
      <c r="CI152" s="931"/>
      <c r="CJ152" s="931"/>
      <c r="CK152" s="931"/>
      <c r="CL152" s="931"/>
      <c r="CM152" s="931"/>
      <c r="CN152" s="931"/>
      <c r="CO152" s="931"/>
      <c r="CP152" s="931"/>
      <c r="CQ152" s="931"/>
      <c r="CR152" s="931"/>
      <c r="CS152" s="931"/>
      <c r="CT152" s="932"/>
      <c r="CU152" s="1042"/>
      <c r="CV152" s="1043"/>
      <c r="CW152" s="1043"/>
      <c r="CX152" s="1043"/>
      <c r="CY152" s="1043"/>
      <c r="CZ152" s="1043"/>
      <c r="DA152" s="1043"/>
      <c r="DB152" s="1043"/>
      <c r="DC152" s="1043"/>
      <c r="DD152" s="1043"/>
      <c r="DE152" s="1043"/>
      <c r="DF152" s="1043"/>
      <c r="DG152" s="1043"/>
      <c r="DH152" s="1043"/>
      <c r="DI152" s="1043"/>
      <c r="DJ152" s="1043"/>
      <c r="DK152" s="1043"/>
      <c r="DL152" s="1043"/>
      <c r="DM152" s="1043"/>
      <c r="DN152" s="1043"/>
      <c r="DO152" s="1043"/>
      <c r="DP152" s="1044"/>
      <c r="DQ152" s="930" t="s">
        <v>66</v>
      </c>
      <c r="DR152" s="931"/>
      <c r="DS152" s="931"/>
      <c r="DT152" s="931"/>
      <c r="DU152" s="931"/>
      <c r="DV152" s="931"/>
      <c r="DW152" s="931"/>
      <c r="DX152" s="931"/>
      <c r="DY152" s="931"/>
      <c r="DZ152" s="931"/>
      <c r="EA152" s="931"/>
      <c r="EB152" s="931"/>
      <c r="EC152" s="931"/>
      <c r="ED152" s="931"/>
      <c r="EE152" s="931"/>
      <c r="EF152" s="931"/>
      <c r="EG152" s="931"/>
      <c r="EH152" s="931"/>
      <c r="EI152" s="931"/>
      <c r="EJ152" s="931"/>
      <c r="EK152" s="931"/>
      <c r="EL152" s="932"/>
      <c r="EM152" s="1042"/>
      <c r="EN152" s="1043"/>
      <c r="EO152" s="1043"/>
      <c r="EP152" s="1043"/>
      <c r="EQ152" s="1043"/>
      <c r="ER152" s="1043"/>
      <c r="ES152" s="1043"/>
      <c r="ET152" s="1043"/>
      <c r="EU152" s="1043"/>
      <c r="EV152" s="1043"/>
      <c r="EW152" s="1043"/>
      <c r="EX152" s="1043"/>
      <c r="EY152" s="1043"/>
      <c r="EZ152" s="1043"/>
      <c r="FA152" s="1043"/>
      <c r="FB152" s="1043"/>
      <c r="FC152" s="1043"/>
      <c r="FD152" s="1043"/>
      <c r="FE152" s="1043"/>
      <c r="FF152" s="1043"/>
      <c r="FG152" s="1043"/>
      <c r="FH152" s="1044"/>
      <c r="FI152" s="930" t="s">
        <v>67</v>
      </c>
      <c r="FJ152" s="931"/>
      <c r="FK152" s="931"/>
      <c r="FL152" s="931"/>
      <c r="FM152" s="931"/>
      <c r="FN152" s="931"/>
      <c r="FO152" s="931"/>
      <c r="FP152" s="931"/>
      <c r="FQ152" s="931"/>
      <c r="FR152" s="931"/>
      <c r="FS152" s="931"/>
      <c r="FT152" s="931"/>
      <c r="FU152" s="931"/>
      <c r="FV152" s="931"/>
      <c r="FW152" s="931"/>
      <c r="FX152" s="931"/>
      <c r="FY152" s="931"/>
      <c r="FZ152" s="931"/>
      <c r="GA152" s="931"/>
      <c r="GB152" s="931"/>
      <c r="GC152" s="931"/>
      <c r="GD152" s="932"/>
      <c r="GE152" s="1042"/>
      <c r="GF152" s="1043"/>
      <c r="GG152" s="1043"/>
      <c r="GH152" s="1043"/>
      <c r="GI152" s="1043"/>
      <c r="GJ152" s="1043"/>
      <c r="GK152" s="1043"/>
      <c r="GL152" s="1043"/>
      <c r="GM152" s="1043"/>
      <c r="GN152" s="1043"/>
      <c r="GO152" s="1043"/>
      <c r="GP152" s="1043"/>
      <c r="GQ152" s="1043"/>
      <c r="GR152" s="1043"/>
      <c r="GS152" s="1043"/>
      <c r="GT152" s="1043"/>
      <c r="GU152" s="1043"/>
      <c r="GV152" s="1043"/>
      <c r="GW152" s="1043"/>
      <c r="GX152" s="1043"/>
      <c r="GY152" s="1043"/>
      <c r="GZ152" s="1044"/>
      <c r="HA152" s="930" t="s">
        <v>68</v>
      </c>
      <c r="HB152" s="931"/>
      <c r="HC152" s="931"/>
      <c r="HD152" s="931"/>
      <c r="HE152" s="931"/>
      <c r="HF152" s="931"/>
      <c r="HG152" s="931"/>
      <c r="HH152" s="931"/>
      <c r="HI152" s="931"/>
      <c r="HJ152" s="931"/>
      <c r="HK152" s="931"/>
      <c r="HL152" s="931"/>
      <c r="HM152" s="931"/>
      <c r="HN152" s="931"/>
      <c r="HO152" s="931"/>
      <c r="HP152" s="931"/>
      <c r="HQ152" s="931"/>
      <c r="HR152" s="931"/>
      <c r="HS152" s="931"/>
      <c r="HT152" s="931"/>
      <c r="HU152" s="931"/>
      <c r="HV152" s="932"/>
      <c r="HW152" s="1024"/>
      <c r="HX152" s="1025"/>
      <c r="HY152" s="1025"/>
      <c r="HZ152" s="1025"/>
      <c r="IA152" s="1025"/>
      <c r="IB152" s="1025"/>
      <c r="IC152" s="1025"/>
      <c r="ID152" s="1025"/>
      <c r="IE152" s="1025"/>
      <c r="IF152" s="1025"/>
      <c r="IG152" s="1025"/>
      <c r="IH152" s="1025"/>
      <c r="II152" s="1025"/>
      <c r="IJ152" s="1025"/>
      <c r="IK152" s="1025"/>
      <c r="IL152" s="1025"/>
      <c r="IM152" s="1025"/>
      <c r="IN152" s="1025"/>
      <c r="IO152" s="1025"/>
      <c r="IP152" s="1025"/>
      <c r="IQ152" s="1025"/>
      <c r="IR152" s="1026"/>
      <c r="IS152" s="55"/>
      <c r="IT152" s="55"/>
      <c r="IU152" s="55"/>
      <c r="IW152" s="104"/>
      <c r="IX152" s="728"/>
      <c r="IY152" s="731"/>
      <c r="IZ152" s="22"/>
      <c r="JA152" s="22"/>
      <c r="JB152" s="22"/>
      <c r="JC152" s="22"/>
      <c r="JD152" s="22"/>
      <c r="JE152" s="22"/>
      <c r="JF152" s="22"/>
      <c r="JG152" s="22"/>
      <c r="JH152" s="21"/>
      <c r="JI152" s="22"/>
      <c r="JJ152" s="22"/>
      <c r="JK152" s="22"/>
      <c r="JL152" s="22"/>
      <c r="JM152" s="22"/>
      <c r="JN152" s="22"/>
      <c r="JO152" s="22"/>
      <c r="JP152" s="22"/>
      <c r="JQ152" s="22"/>
      <c r="JR152" s="22"/>
      <c r="JS152" s="22"/>
      <c r="JT152" s="22"/>
      <c r="JU152" s="22"/>
      <c r="JV152" s="22"/>
      <c r="JW152" s="22"/>
      <c r="JX152" s="22"/>
      <c r="JY152" s="22"/>
      <c r="JZ152" s="22"/>
      <c r="KA152" s="22"/>
      <c r="KB152" s="22"/>
      <c r="KC152" s="22"/>
      <c r="KD152" s="22"/>
      <c r="KE152" s="22"/>
      <c r="KF152" s="22"/>
      <c r="KG152" s="22"/>
      <c r="KH152" s="22"/>
      <c r="KI152" s="22"/>
      <c r="KJ152" s="22"/>
      <c r="KK152" s="22"/>
      <c r="KL152" s="22"/>
      <c r="KM152" s="22"/>
      <c r="KN152" s="22"/>
      <c r="KO152" s="22"/>
      <c r="KP152" s="22"/>
      <c r="KQ152" s="22"/>
      <c r="KR152" s="22"/>
      <c r="KS152" s="22"/>
      <c r="KT152" s="22"/>
      <c r="KU152" s="22"/>
      <c r="KV152" s="22"/>
      <c r="KW152" s="22"/>
      <c r="KX152" s="22"/>
      <c r="KY152" s="22"/>
      <c r="KZ152" s="22"/>
      <c r="LA152" s="22"/>
      <c r="LB152" s="22"/>
      <c r="LC152" s="22"/>
      <c r="LD152" s="22"/>
      <c r="LE152" s="22"/>
      <c r="LF152" s="22"/>
      <c r="LG152" s="22"/>
      <c r="LH152" s="22"/>
      <c r="LI152" s="22"/>
      <c r="LJ152" s="23"/>
    </row>
    <row r="153" spans="2:322" ht="3.65" customHeight="1">
      <c r="B153" s="21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3"/>
      <c r="AP153" s="22"/>
      <c r="AQ153" s="22"/>
      <c r="AR153" s="22"/>
      <c r="AS153" s="22"/>
      <c r="AT153" s="22"/>
      <c r="AU153" s="22"/>
      <c r="AV153" s="22"/>
      <c r="AW153" s="22"/>
      <c r="AX153" s="727"/>
      <c r="AY153" s="728"/>
      <c r="AZ153" s="728" t="e" vm="3">
        <v>#VALUE!</v>
      </c>
      <c r="BA153" s="334"/>
      <c r="BE153" s="922"/>
      <c r="BF153" s="923"/>
      <c r="BG153" s="923"/>
      <c r="BH153" s="923"/>
      <c r="BI153" s="923"/>
      <c r="BJ153" s="923"/>
      <c r="BK153" s="923"/>
      <c r="BL153" s="923"/>
      <c r="BM153" s="923"/>
      <c r="BN153" s="923"/>
      <c r="BO153" s="923"/>
      <c r="BP153" s="923"/>
      <c r="BQ153" s="923"/>
      <c r="BR153" s="923"/>
      <c r="BS153" s="923"/>
      <c r="BT153" s="923"/>
      <c r="BU153" s="923"/>
      <c r="BV153" s="923"/>
      <c r="BW153" s="923"/>
      <c r="BX153" s="924"/>
      <c r="BY153" s="933"/>
      <c r="BZ153" s="934"/>
      <c r="CA153" s="934"/>
      <c r="CB153" s="934"/>
      <c r="CC153" s="934"/>
      <c r="CD153" s="934"/>
      <c r="CE153" s="934"/>
      <c r="CF153" s="934"/>
      <c r="CG153" s="934"/>
      <c r="CH153" s="934"/>
      <c r="CI153" s="934"/>
      <c r="CJ153" s="934"/>
      <c r="CK153" s="934"/>
      <c r="CL153" s="934"/>
      <c r="CM153" s="934"/>
      <c r="CN153" s="934"/>
      <c r="CO153" s="934"/>
      <c r="CP153" s="934"/>
      <c r="CQ153" s="934"/>
      <c r="CR153" s="934"/>
      <c r="CS153" s="934"/>
      <c r="CT153" s="935"/>
      <c r="CU153" s="1045"/>
      <c r="CV153" s="1046"/>
      <c r="CW153" s="1046"/>
      <c r="CX153" s="1046"/>
      <c r="CY153" s="1046"/>
      <c r="CZ153" s="1046"/>
      <c r="DA153" s="1046"/>
      <c r="DB153" s="1046"/>
      <c r="DC153" s="1046"/>
      <c r="DD153" s="1046"/>
      <c r="DE153" s="1046"/>
      <c r="DF153" s="1046"/>
      <c r="DG153" s="1046"/>
      <c r="DH153" s="1046"/>
      <c r="DI153" s="1046"/>
      <c r="DJ153" s="1046"/>
      <c r="DK153" s="1046"/>
      <c r="DL153" s="1046"/>
      <c r="DM153" s="1046"/>
      <c r="DN153" s="1046"/>
      <c r="DO153" s="1046"/>
      <c r="DP153" s="1047"/>
      <c r="DQ153" s="933"/>
      <c r="DR153" s="934"/>
      <c r="DS153" s="934"/>
      <c r="DT153" s="934"/>
      <c r="DU153" s="934"/>
      <c r="DV153" s="934"/>
      <c r="DW153" s="934"/>
      <c r="DX153" s="934"/>
      <c r="DY153" s="934"/>
      <c r="DZ153" s="934"/>
      <c r="EA153" s="934"/>
      <c r="EB153" s="934"/>
      <c r="EC153" s="934"/>
      <c r="ED153" s="934"/>
      <c r="EE153" s="934"/>
      <c r="EF153" s="934"/>
      <c r="EG153" s="934"/>
      <c r="EH153" s="934"/>
      <c r="EI153" s="934"/>
      <c r="EJ153" s="934"/>
      <c r="EK153" s="934"/>
      <c r="EL153" s="935"/>
      <c r="EM153" s="1045"/>
      <c r="EN153" s="1046"/>
      <c r="EO153" s="1046"/>
      <c r="EP153" s="1046"/>
      <c r="EQ153" s="1046"/>
      <c r="ER153" s="1046"/>
      <c r="ES153" s="1046"/>
      <c r="ET153" s="1046"/>
      <c r="EU153" s="1046"/>
      <c r="EV153" s="1046"/>
      <c r="EW153" s="1046"/>
      <c r="EX153" s="1046"/>
      <c r="EY153" s="1046"/>
      <c r="EZ153" s="1046"/>
      <c r="FA153" s="1046"/>
      <c r="FB153" s="1046"/>
      <c r="FC153" s="1046"/>
      <c r="FD153" s="1046"/>
      <c r="FE153" s="1046"/>
      <c r="FF153" s="1046"/>
      <c r="FG153" s="1046"/>
      <c r="FH153" s="1047"/>
      <c r="FI153" s="933"/>
      <c r="FJ153" s="934"/>
      <c r="FK153" s="934"/>
      <c r="FL153" s="934"/>
      <c r="FM153" s="934"/>
      <c r="FN153" s="934"/>
      <c r="FO153" s="934"/>
      <c r="FP153" s="934"/>
      <c r="FQ153" s="934"/>
      <c r="FR153" s="934"/>
      <c r="FS153" s="934"/>
      <c r="FT153" s="934"/>
      <c r="FU153" s="934"/>
      <c r="FV153" s="934"/>
      <c r="FW153" s="934"/>
      <c r="FX153" s="934"/>
      <c r="FY153" s="934"/>
      <c r="FZ153" s="934"/>
      <c r="GA153" s="934"/>
      <c r="GB153" s="934"/>
      <c r="GC153" s="934"/>
      <c r="GD153" s="935"/>
      <c r="GE153" s="1045"/>
      <c r="GF153" s="1046"/>
      <c r="GG153" s="1046"/>
      <c r="GH153" s="1046"/>
      <c r="GI153" s="1046"/>
      <c r="GJ153" s="1046"/>
      <c r="GK153" s="1046"/>
      <c r="GL153" s="1046"/>
      <c r="GM153" s="1046"/>
      <c r="GN153" s="1046"/>
      <c r="GO153" s="1046"/>
      <c r="GP153" s="1046"/>
      <c r="GQ153" s="1046"/>
      <c r="GR153" s="1046"/>
      <c r="GS153" s="1046"/>
      <c r="GT153" s="1046"/>
      <c r="GU153" s="1046"/>
      <c r="GV153" s="1046"/>
      <c r="GW153" s="1046"/>
      <c r="GX153" s="1046"/>
      <c r="GY153" s="1046"/>
      <c r="GZ153" s="1047"/>
      <c r="HA153" s="933"/>
      <c r="HB153" s="934"/>
      <c r="HC153" s="934"/>
      <c r="HD153" s="934"/>
      <c r="HE153" s="934"/>
      <c r="HF153" s="934"/>
      <c r="HG153" s="934"/>
      <c r="HH153" s="934"/>
      <c r="HI153" s="934"/>
      <c r="HJ153" s="934"/>
      <c r="HK153" s="934"/>
      <c r="HL153" s="934"/>
      <c r="HM153" s="934"/>
      <c r="HN153" s="934"/>
      <c r="HO153" s="934"/>
      <c r="HP153" s="934"/>
      <c r="HQ153" s="934"/>
      <c r="HR153" s="934"/>
      <c r="HS153" s="934"/>
      <c r="HT153" s="934"/>
      <c r="HU153" s="934"/>
      <c r="HV153" s="935"/>
      <c r="HW153" s="1027"/>
      <c r="HX153" s="1028"/>
      <c r="HY153" s="1028"/>
      <c r="HZ153" s="1028"/>
      <c r="IA153" s="1028"/>
      <c r="IB153" s="1028"/>
      <c r="IC153" s="1028"/>
      <c r="ID153" s="1028"/>
      <c r="IE153" s="1028"/>
      <c r="IF153" s="1028"/>
      <c r="IG153" s="1028"/>
      <c r="IH153" s="1028"/>
      <c r="II153" s="1028"/>
      <c r="IJ153" s="1028"/>
      <c r="IK153" s="1028"/>
      <c r="IL153" s="1028"/>
      <c r="IM153" s="1028"/>
      <c r="IN153" s="1028"/>
      <c r="IO153" s="1028"/>
      <c r="IP153" s="1028"/>
      <c r="IQ153" s="1028"/>
      <c r="IR153" s="1029"/>
      <c r="IS153" s="55"/>
      <c r="IT153" s="55"/>
      <c r="IU153" s="55"/>
      <c r="IW153" s="727" t="e" vm="3">
        <v>#VALUE!</v>
      </c>
      <c r="IX153" s="728"/>
      <c r="IY153" s="731"/>
      <c r="IZ153" s="22"/>
      <c r="JA153" s="22"/>
      <c r="JB153" s="22"/>
      <c r="JC153" s="22"/>
      <c r="JD153" s="22"/>
      <c r="JE153" s="22"/>
      <c r="JF153" s="22"/>
      <c r="JG153" s="22"/>
      <c r="JH153" s="21"/>
      <c r="JI153" s="22"/>
      <c r="JJ153" s="22"/>
      <c r="JK153" s="22"/>
      <c r="JL153" s="22"/>
      <c r="JM153" s="22"/>
      <c r="JN153" s="22"/>
      <c r="JO153" s="22"/>
      <c r="JP153" s="22"/>
      <c r="JQ153" s="22"/>
      <c r="JR153" s="22"/>
      <c r="JS153" s="22"/>
      <c r="JT153" s="22"/>
      <c r="JU153" s="22"/>
      <c r="JV153" s="22"/>
      <c r="JW153" s="22"/>
      <c r="JX153" s="22"/>
      <c r="JY153" s="22"/>
      <c r="JZ153" s="22"/>
      <c r="KA153" s="22"/>
      <c r="KB153" s="22"/>
      <c r="KC153" s="22"/>
      <c r="KD153" s="22"/>
      <c r="KE153" s="22"/>
      <c r="KF153" s="22"/>
      <c r="KG153" s="22"/>
      <c r="KH153" s="22"/>
      <c r="KI153" s="22"/>
      <c r="KJ153" s="22"/>
      <c r="KK153" s="22"/>
      <c r="KL153" s="22"/>
      <c r="KM153" s="22"/>
      <c r="KN153" s="22"/>
      <c r="KO153" s="22"/>
      <c r="KP153" s="22"/>
      <c r="KQ153" s="22"/>
      <c r="KR153" s="22"/>
      <c r="KS153" s="22"/>
      <c r="KT153" s="22"/>
      <c r="KU153" s="22"/>
      <c r="KV153" s="22"/>
      <c r="KW153" s="22"/>
      <c r="KX153" s="22"/>
      <c r="KY153" s="22"/>
      <c r="KZ153" s="22"/>
      <c r="LA153" s="22"/>
      <c r="LB153" s="22"/>
      <c r="LC153" s="22"/>
      <c r="LD153" s="22"/>
      <c r="LE153" s="22"/>
      <c r="LF153" s="22"/>
      <c r="LG153" s="22"/>
      <c r="LH153" s="22"/>
      <c r="LI153" s="22"/>
      <c r="LJ153" s="23"/>
    </row>
    <row r="154" spans="2:322" ht="3.65" customHeight="1">
      <c r="B154" s="21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3"/>
      <c r="AP154" s="22"/>
      <c r="AQ154" s="22"/>
      <c r="AR154" s="22"/>
      <c r="AS154" s="22"/>
      <c r="AT154" s="22"/>
      <c r="AU154" s="22"/>
      <c r="AV154" s="22"/>
      <c r="AW154" s="22"/>
      <c r="AX154" s="727"/>
      <c r="AY154" s="728"/>
      <c r="AZ154" s="728"/>
      <c r="BA154" s="334"/>
      <c r="BE154" s="922"/>
      <c r="BF154" s="923"/>
      <c r="BG154" s="923"/>
      <c r="BH154" s="923"/>
      <c r="BI154" s="923"/>
      <c r="BJ154" s="923"/>
      <c r="BK154" s="923"/>
      <c r="BL154" s="923"/>
      <c r="BM154" s="923"/>
      <c r="BN154" s="923"/>
      <c r="BO154" s="923"/>
      <c r="BP154" s="923"/>
      <c r="BQ154" s="923"/>
      <c r="BR154" s="923"/>
      <c r="BS154" s="923"/>
      <c r="BT154" s="923"/>
      <c r="BU154" s="923"/>
      <c r="BV154" s="923"/>
      <c r="BW154" s="923"/>
      <c r="BX154" s="924"/>
      <c r="BY154" s="933"/>
      <c r="BZ154" s="934"/>
      <c r="CA154" s="934"/>
      <c r="CB154" s="934"/>
      <c r="CC154" s="934"/>
      <c r="CD154" s="934"/>
      <c r="CE154" s="934"/>
      <c r="CF154" s="934"/>
      <c r="CG154" s="934"/>
      <c r="CH154" s="934"/>
      <c r="CI154" s="934"/>
      <c r="CJ154" s="934"/>
      <c r="CK154" s="934"/>
      <c r="CL154" s="934"/>
      <c r="CM154" s="934"/>
      <c r="CN154" s="934"/>
      <c r="CO154" s="934"/>
      <c r="CP154" s="934"/>
      <c r="CQ154" s="934"/>
      <c r="CR154" s="934"/>
      <c r="CS154" s="934"/>
      <c r="CT154" s="935"/>
      <c r="CU154" s="1045"/>
      <c r="CV154" s="1046"/>
      <c r="CW154" s="1046"/>
      <c r="CX154" s="1046"/>
      <c r="CY154" s="1046"/>
      <c r="CZ154" s="1046"/>
      <c r="DA154" s="1046"/>
      <c r="DB154" s="1046"/>
      <c r="DC154" s="1046"/>
      <c r="DD154" s="1046"/>
      <c r="DE154" s="1046"/>
      <c r="DF154" s="1046"/>
      <c r="DG154" s="1046"/>
      <c r="DH154" s="1046"/>
      <c r="DI154" s="1046"/>
      <c r="DJ154" s="1046"/>
      <c r="DK154" s="1046"/>
      <c r="DL154" s="1046"/>
      <c r="DM154" s="1046"/>
      <c r="DN154" s="1046"/>
      <c r="DO154" s="1046"/>
      <c r="DP154" s="1047"/>
      <c r="DQ154" s="933"/>
      <c r="DR154" s="934"/>
      <c r="DS154" s="934"/>
      <c r="DT154" s="934"/>
      <c r="DU154" s="934"/>
      <c r="DV154" s="934"/>
      <c r="DW154" s="934"/>
      <c r="DX154" s="934"/>
      <c r="DY154" s="934"/>
      <c r="DZ154" s="934"/>
      <c r="EA154" s="934"/>
      <c r="EB154" s="934"/>
      <c r="EC154" s="934"/>
      <c r="ED154" s="934"/>
      <c r="EE154" s="934"/>
      <c r="EF154" s="934"/>
      <c r="EG154" s="934"/>
      <c r="EH154" s="934"/>
      <c r="EI154" s="934"/>
      <c r="EJ154" s="934"/>
      <c r="EK154" s="934"/>
      <c r="EL154" s="935"/>
      <c r="EM154" s="1045"/>
      <c r="EN154" s="1046"/>
      <c r="EO154" s="1046"/>
      <c r="EP154" s="1046"/>
      <c r="EQ154" s="1046"/>
      <c r="ER154" s="1046"/>
      <c r="ES154" s="1046"/>
      <c r="ET154" s="1046"/>
      <c r="EU154" s="1046"/>
      <c r="EV154" s="1046"/>
      <c r="EW154" s="1046"/>
      <c r="EX154" s="1046"/>
      <c r="EY154" s="1046"/>
      <c r="EZ154" s="1046"/>
      <c r="FA154" s="1046"/>
      <c r="FB154" s="1046"/>
      <c r="FC154" s="1046"/>
      <c r="FD154" s="1046"/>
      <c r="FE154" s="1046"/>
      <c r="FF154" s="1046"/>
      <c r="FG154" s="1046"/>
      <c r="FH154" s="1047"/>
      <c r="FI154" s="933"/>
      <c r="FJ154" s="934"/>
      <c r="FK154" s="934"/>
      <c r="FL154" s="934"/>
      <c r="FM154" s="934"/>
      <c r="FN154" s="934"/>
      <c r="FO154" s="934"/>
      <c r="FP154" s="934"/>
      <c r="FQ154" s="934"/>
      <c r="FR154" s="934"/>
      <c r="FS154" s="934"/>
      <c r="FT154" s="934"/>
      <c r="FU154" s="934"/>
      <c r="FV154" s="934"/>
      <c r="FW154" s="934"/>
      <c r="FX154" s="934"/>
      <c r="FY154" s="934"/>
      <c r="FZ154" s="934"/>
      <c r="GA154" s="934"/>
      <c r="GB154" s="934"/>
      <c r="GC154" s="934"/>
      <c r="GD154" s="935"/>
      <c r="GE154" s="1045"/>
      <c r="GF154" s="1046"/>
      <c r="GG154" s="1046"/>
      <c r="GH154" s="1046"/>
      <c r="GI154" s="1046"/>
      <c r="GJ154" s="1046"/>
      <c r="GK154" s="1046"/>
      <c r="GL154" s="1046"/>
      <c r="GM154" s="1046"/>
      <c r="GN154" s="1046"/>
      <c r="GO154" s="1046"/>
      <c r="GP154" s="1046"/>
      <c r="GQ154" s="1046"/>
      <c r="GR154" s="1046"/>
      <c r="GS154" s="1046"/>
      <c r="GT154" s="1046"/>
      <c r="GU154" s="1046"/>
      <c r="GV154" s="1046"/>
      <c r="GW154" s="1046"/>
      <c r="GX154" s="1046"/>
      <c r="GY154" s="1046"/>
      <c r="GZ154" s="1047"/>
      <c r="HA154" s="933"/>
      <c r="HB154" s="934"/>
      <c r="HC154" s="934"/>
      <c r="HD154" s="934"/>
      <c r="HE154" s="934"/>
      <c r="HF154" s="934"/>
      <c r="HG154" s="934"/>
      <c r="HH154" s="934"/>
      <c r="HI154" s="934"/>
      <c r="HJ154" s="934"/>
      <c r="HK154" s="934"/>
      <c r="HL154" s="934"/>
      <c r="HM154" s="934"/>
      <c r="HN154" s="934"/>
      <c r="HO154" s="934"/>
      <c r="HP154" s="934"/>
      <c r="HQ154" s="934"/>
      <c r="HR154" s="934"/>
      <c r="HS154" s="934"/>
      <c r="HT154" s="934"/>
      <c r="HU154" s="934"/>
      <c r="HV154" s="935"/>
      <c r="HW154" s="1027"/>
      <c r="HX154" s="1028"/>
      <c r="HY154" s="1028"/>
      <c r="HZ154" s="1028"/>
      <c r="IA154" s="1028"/>
      <c r="IB154" s="1028"/>
      <c r="IC154" s="1028"/>
      <c r="ID154" s="1028"/>
      <c r="IE154" s="1028"/>
      <c r="IF154" s="1028"/>
      <c r="IG154" s="1028"/>
      <c r="IH154" s="1028"/>
      <c r="II154" s="1028"/>
      <c r="IJ154" s="1028"/>
      <c r="IK154" s="1028"/>
      <c r="IL154" s="1028"/>
      <c r="IM154" s="1028"/>
      <c r="IN154" s="1028"/>
      <c r="IO154" s="1028"/>
      <c r="IP154" s="1028"/>
      <c r="IQ154" s="1028"/>
      <c r="IR154" s="1029"/>
      <c r="IS154" s="55"/>
      <c r="IT154" s="55"/>
      <c r="IU154" s="55"/>
      <c r="IW154" s="727"/>
      <c r="IX154" s="728"/>
      <c r="IY154" s="731"/>
      <c r="IZ154" s="22"/>
      <c r="JA154" s="22"/>
      <c r="JB154" s="22"/>
      <c r="JC154" s="22"/>
      <c r="JD154" s="22"/>
      <c r="JE154" s="22"/>
      <c r="JF154" s="22"/>
      <c r="JG154" s="22"/>
      <c r="JH154" s="21"/>
      <c r="JI154" s="22"/>
      <c r="JJ154" s="22"/>
      <c r="JK154" s="22"/>
      <c r="JL154" s="22"/>
      <c r="JM154" s="22"/>
      <c r="JN154" s="22"/>
      <c r="JO154" s="22"/>
      <c r="JP154" s="22"/>
      <c r="JQ154" s="22"/>
      <c r="JR154" s="22"/>
      <c r="JS154" s="22"/>
      <c r="JT154" s="22"/>
      <c r="JU154" s="22"/>
      <c r="JV154" s="22"/>
      <c r="JW154" s="22"/>
      <c r="JX154" s="22"/>
      <c r="JY154" s="22"/>
      <c r="JZ154" s="22"/>
      <c r="KA154" s="22"/>
      <c r="KB154" s="22"/>
      <c r="KC154" s="22"/>
      <c r="KD154" s="22"/>
      <c r="KE154" s="22"/>
      <c r="KF154" s="22"/>
      <c r="KG154" s="22"/>
      <c r="KH154" s="22"/>
      <c r="KI154" s="22"/>
      <c r="KJ154" s="22"/>
      <c r="KK154" s="22"/>
      <c r="KL154" s="22"/>
      <c r="KM154" s="22"/>
      <c r="KN154" s="22"/>
      <c r="KO154" s="22"/>
      <c r="KP154" s="22"/>
      <c r="KQ154" s="22"/>
      <c r="KR154" s="22"/>
      <c r="KS154" s="22"/>
      <c r="KT154" s="22"/>
      <c r="KU154" s="22"/>
      <c r="KV154" s="22"/>
      <c r="KW154" s="22"/>
      <c r="KX154" s="22"/>
      <c r="KY154" s="22"/>
      <c r="KZ154" s="22"/>
      <c r="LA154" s="22"/>
      <c r="LB154" s="22"/>
      <c r="LC154" s="22"/>
      <c r="LD154" s="22"/>
      <c r="LE154" s="22"/>
      <c r="LF154" s="22"/>
      <c r="LG154" s="22"/>
      <c r="LH154" s="22"/>
      <c r="LI154" s="22"/>
      <c r="LJ154" s="23"/>
    </row>
    <row r="155" spans="2:322" ht="3.65" customHeight="1">
      <c r="B155" s="21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3"/>
      <c r="AP155" s="22"/>
      <c r="AQ155" s="22"/>
      <c r="AR155" s="22"/>
      <c r="AS155" s="22"/>
      <c r="AT155" s="22"/>
      <c r="AU155" s="22"/>
      <c r="AV155" s="22"/>
      <c r="AW155" s="22"/>
      <c r="AX155" s="727"/>
      <c r="AY155" s="728"/>
      <c r="AZ155" s="47"/>
      <c r="BA155" s="334"/>
      <c r="BE155" s="922"/>
      <c r="BF155" s="923"/>
      <c r="BG155" s="923"/>
      <c r="BH155" s="923"/>
      <c r="BI155" s="923"/>
      <c r="BJ155" s="923"/>
      <c r="BK155" s="923"/>
      <c r="BL155" s="923"/>
      <c r="BM155" s="923"/>
      <c r="BN155" s="923"/>
      <c r="BO155" s="923"/>
      <c r="BP155" s="923"/>
      <c r="BQ155" s="923"/>
      <c r="BR155" s="923"/>
      <c r="BS155" s="923"/>
      <c r="BT155" s="923"/>
      <c r="BU155" s="923"/>
      <c r="BV155" s="923"/>
      <c r="BW155" s="923"/>
      <c r="BX155" s="924"/>
      <c r="BY155" s="933"/>
      <c r="BZ155" s="934"/>
      <c r="CA155" s="934"/>
      <c r="CB155" s="934"/>
      <c r="CC155" s="934"/>
      <c r="CD155" s="934"/>
      <c r="CE155" s="934"/>
      <c r="CF155" s="934"/>
      <c r="CG155" s="934"/>
      <c r="CH155" s="934"/>
      <c r="CI155" s="934"/>
      <c r="CJ155" s="934"/>
      <c r="CK155" s="934"/>
      <c r="CL155" s="934"/>
      <c r="CM155" s="934"/>
      <c r="CN155" s="934"/>
      <c r="CO155" s="934"/>
      <c r="CP155" s="934"/>
      <c r="CQ155" s="934"/>
      <c r="CR155" s="934"/>
      <c r="CS155" s="934"/>
      <c r="CT155" s="935"/>
      <c r="CU155" s="1045"/>
      <c r="CV155" s="1046"/>
      <c r="CW155" s="1046"/>
      <c r="CX155" s="1046"/>
      <c r="CY155" s="1046"/>
      <c r="CZ155" s="1046"/>
      <c r="DA155" s="1046"/>
      <c r="DB155" s="1046"/>
      <c r="DC155" s="1046"/>
      <c r="DD155" s="1046"/>
      <c r="DE155" s="1046"/>
      <c r="DF155" s="1046"/>
      <c r="DG155" s="1046"/>
      <c r="DH155" s="1046"/>
      <c r="DI155" s="1046"/>
      <c r="DJ155" s="1046"/>
      <c r="DK155" s="1046"/>
      <c r="DL155" s="1046"/>
      <c r="DM155" s="1046"/>
      <c r="DN155" s="1046"/>
      <c r="DO155" s="1046"/>
      <c r="DP155" s="1047"/>
      <c r="DQ155" s="933"/>
      <c r="DR155" s="934"/>
      <c r="DS155" s="934"/>
      <c r="DT155" s="934"/>
      <c r="DU155" s="934"/>
      <c r="DV155" s="934"/>
      <c r="DW155" s="934"/>
      <c r="DX155" s="934"/>
      <c r="DY155" s="934"/>
      <c r="DZ155" s="934"/>
      <c r="EA155" s="934"/>
      <c r="EB155" s="934"/>
      <c r="EC155" s="934"/>
      <c r="ED155" s="934"/>
      <c r="EE155" s="934"/>
      <c r="EF155" s="934"/>
      <c r="EG155" s="934"/>
      <c r="EH155" s="934"/>
      <c r="EI155" s="934"/>
      <c r="EJ155" s="934"/>
      <c r="EK155" s="934"/>
      <c r="EL155" s="935"/>
      <c r="EM155" s="1045"/>
      <c r="EN155" s="1046"/>
      <c r="EO155" s="1046"/>
      <c r="EP155" s="1046"/>
      <c r="EQ155" s="1046"/>
      <c r="ER155" s="1046"/>
      <c r="ES155" s="1046"/>
      <c r="ET155" s="1046"/>
      <c r="EU155" s="1046"/>
      <c r="EV155" s="1046"/>
      <c r="EW155" s="1046"/>
      <c r="EX155" s="1046"/>
      <c r="EY155" s="1046"/>
      <c r="EZ155" s="1046"/>
      <c r="FA155" s="1046"/>
      <c r="FB155" s="1046"/>
      <c r="FC155" s="1046"/>
      <c r="FD155" s="1046"/>
      <c r="FE155" s="1046"/>
      <c r="FF155" s="1046"/>
      <c r="FG155" s="1046"/>
      <c r="FH155" s="1047"/>
      <c r="FI155" s="933"/>
      <c r="FJ155" s="934"/>
      <c r="FK155" s="934"/>
      <c r="FL155" s="934"/>
      <c r="FM155" s="934"/>
      <c r="FN155" s="934"/>
      <c r="FO155" s="934"/>
      <c r="FP155" s="934"/>
      <c r="FQ155" s="934"/>
      <c r="FR155" s="934"/>
      <c r="FS155" s="934"/>
      <c r="FT155" s="934"/>
      <c r="FU155" s="934"/>
      <c r="FV155" s="934"/>
      <c r="FW155" s="934"/>
      <c r="FX155" s="934"/>
      <c r="FY155" s="934"/>
      <c r="FZ155" s="934"/>
      <c r="GA155" s="934"/>
      <c r="GB155" s="934"/>
      <c r="GC155" s="934"/>
      <c r="GD155" s="935"/>
      <c r="GE155" s="1045"/>
      <c r="GF155" s="1046"/>
      <c r="GG155" s="1046"/>
      <c r="GH155" s="1046"/>
      <c r="GI155" s="1046"/>
      <c r="GJ155" s="1046"/>
      <c r="GK155" s="1046"/>
      <c r="GL155" s="1046"/>
      <c r="GM155" s="1046"/>
      <c r="GN155" s="1046"/>
      <c r="GO155" s="1046"/>
      <c r="GP155" s="1046"/>
      <c r="GQ155" s="1046"/>
      <c r="GR155" s="1046"/>
      <c r="GS155" s="1046"/>
      <c r="GT155" s="1046"/>
      <c r="GU155" s="1046"/>
      <c r="GV155" s="1046"/>
      <c r="GW155" s="1046"/>
      <c r="GX155" s="1046"/>
      <c r="GY155" s="1046"/>
      <c r="GZ155" s="1047"/>
      <c r="HA155" s="933"/>
      <c r="HB155" s="934"/>
      <c r="HC155" s="934"/>
      <c r="HD155" s="934"/>
      <c r="HE155" s="934"/>
      <c r="HF155" s="934"/>
      <c r="HG155" s="934"/>
      <c r="HH155" s="934"/>
      <c r="HI155" s="934"/>
      <c r="HJ155" s="934"/>
      <c r="HK155" s="934"/>
      <c r="HL155" s="934"/>
      <c r="HM155" s="934"/>
      <c r="HN155" s="934"/>
      <c r="HO155" s="934"/>
      <c r="HP155" s="934"/>
      <c r="HQ155" s="934"/>
      <c r="HR155" s="934"/>
      <c r="HS155" s="934"/>
      <c r="HT155" s="934"/>
      <c r="HU155" s="934"/>
      <c r="HV155" s="935"/>
      <c r="HW155" s="1027"/>
      <c r="HX155" s="1028"/>
      <c r="HY155" s="1028"/>
      <c r="HZ155" s="1028"/>
      <c r="IA155" s="1028"/>
      <c r="IB155" s="1028"/>
      <c r="IC155" s="1028"/>
      <c r="ID155" s="1028"/>
      <c r="IE155" s="1028"/>
      <c r="IF155" s="1028"/>
      <c r="IG155" s="1028"/>
      <c r="IH155" s="1028"/>
      <c r="II155" s="1028"/>
      <c r="IJ155" s="1028"/>
      <c r="IK155" s="1028"/>
      <c r="IL155" s="1028"/>
      <c r="IM155" s="1028"/>
      <c r="IN155" s="1028"/>
      <c r="IO155" s="1028"/>
      <c r="IP155" s="1028"/>
      <c r="IQ155" s="1028"/>
      <c r="IR155" s="1029"/>
      <c r="IS155" s="55"/>
      <c r="IT155" s="55"/>
      <c r="IU155" s="55"/>
      <c r="IV155" s="55"/>
      <c r="IW155" s="104"/>
      <c r="IX155" s="728"/>
      <c r="IY155" s="731"/>
      <c r="IZ155" s="22"/>
      <c r="JA155" s="22"/>
      <c r="JB155" s="22"/>
      <c r="JC155" s="22"/>
      <c r="JD155" s="22"/>
      <c r="JE155" s="22"/>
      <c r="JF155" s="22"/>
      <c r="JG155" s="22"/>
      <c r="JH155" s="21"/>
      <c r="JI155" s="22"/>
      <c r="JJ155" s="22"/>
      <c r="JK155" s="22"/>
      <c r="JL155" s="22"/>
      <c r="JM155" s="22"/>
      <c r="JN155" s="22"/>
      <c r="JO155" s="22"/>
      <c r="JP155" s="22"/>
      <c r="JQ155" s="22"/>
      <c r="JR155" s="22"/>
      <c r="JS155" s="22"/>
      <c r="JT155" s="22"/>
      <c r="JU155" s="22"/>
      <c r="JV155" s="22"/>
      <c r="JW155" s="22"/>
      <c r="JX155" s="22"/>
      <c r="JY155" s="22"/>
      <c r="JZ155" s="22"/>
      <c r="KA155" s="22"/>
      <c r="KB155" s="22"/>
      <c r="KC155" s="22"/>
      <c r="KD155" s="22"/>
      <c r="KE155" s="22"/>
      <c r="KF155" s="22"/>
      <c r="KG155" s="22"/>
      <c r="KH155" s="22"/>
      <c r="KI155" s="22"/>
      <c r="KJ155" s="22"/>
      <c r="KK155" s="22"/>
      <c r="KL155" s="22"/>
      <c r="KM155" s="22"/>
      <c r="KN155" s="22"/>
      <c r="KO155" s="22"/>
      <c r="KP155" s="22"/>
      <c r="KQ155" s="22"/>
      <c r="KR155" s="22"/>
      <c r="KS155" s="22"/>
      <c r="KT155" s="22"/>
      <c r="KU155" s="22"/>
      <c r="KV155" s="22"/>
      <c r="KW155" s="22"/>
      <c r="KX155" s="22"/>
      <c r="KY155" s="22"/>
      <c r="KZ155" s="22"/>
      <c r="LA155" s="22"/>
      <c r="LB155" s="22"/>
      <c r="LC155" s="22"/>
      <c r="LD155" s="22"/>
      <c r="LE155" s="22"/>
      <c r="LF155" s="22"/>
      <c r="LG155" s="22"/>
      <c r="LH155" s="22"/>
      <c r="LI155" s="22"/>
      <c r="LJ155" s="23"/>
    </row>
    <row r="156" spans="2:322" ht="3.65" customHeight="1">
      <c r="B156" s="21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3"/>
      <c r="AP156" s="22"/>
      <c r="AQ156" s="22"/>
      <c r="AR156" s="22"/>
      <c r="AS156" s="22"/>
      <c r="AT156" s="22"/>
      <c r="AU156" s="22"/>
      <c r="AV156" s="22"/>
      <c r="AW156" s="22"/>
      <c r="AX156" s="727"/>
      <c r="AY156" s="728"/>
      <c r="AZ156" s="47"/>
      <c r="BA156" s="334"/>
      <c r="BE156" s="922"/>
      <c r="BF156" s="923"/>
      <c r="BG156" s="923"/>
      <c r="BH156" s="923"/>
      <c r="BI156" s="923"/>
      <c r="BJ156" s="923"/>
      <c r="BK156" s="923"/>
      <c r="BL156" s="923"/>
      <c r="BM156" s="923"/>
      <c r="BN156" s="923"/>
      <c r="BO156" s="923"/>
      <c r="BP156" s="923"/>
      <c r="BQ156" s="923"/>
      <c r="BR156" s="923"/>
      <c r="BS156" s="923"/>
      <c r="BT156" s="923"/>
      <c r="BU156" s="923"/>
      <c r="BV156" s="923"/>
      <c r="BW156" s="923"/>
      <c r="BX156" s="924"/>
      <c r="BY156" s="936"/>
      <c r="BZ156" s="937"/>
      <c r="CA156" s="937"/>
      <c r="CB156" s="937"/>
      <c r="CC156" s="937"/>
      <c r="CD156" s="937"/>
      <c r="CE156" s="937"/>
      <c r="CF156" s="937"/>
      <c r="CG156" s="937"/>
      <c r="CH156" s="937"/>
      <c r="CI156" s="937"/>
      <c r="CJ156" s="937"/>
      <c r="CK156" s="937"/>
      <c r="CL156" s="937"/>
      <c r="CM156" s="937"/>
      <c r="CN156" s="937"/>
      <c r="CO156" s="937"/>
      <c r="CP156" s="937"/>
      <c r="CQ156" s="937"/>
      <c r="CR156" s="937"/>
      <c r="CS156" s="937"/>
      <c r="CT156" s="938"/>
      <c r="CU156" s="1048"/>
      <c r="CV156" s="1049"/>
      <c r="CW156" s="1049"/>
      <c r="CX156" s="1049"/>
      <c r="CY156" s="1049"/>
      <c r="CZ156" s="1049"/>
      <c r="DA156" s="1049"/>
      <c r="DB156" s="1049"/>
      <c r="DC156" s="1049"/>
      <c r="DD156" s="1049"/>
      <c r="DE156" s="1049"/>
      <c r="DF156" s="1049"/>
      <c r="DG156" s="1049"/>
      <c r="DH156" s="1049"/>
      <c r="DI156" s="1049"/>
      <c r="DJ156" s="1049"/>
      <c r="DK156" s="1049"/>
      <c r="DL156" s="1049"/>
      <c r="DM156" s="1049"/>
      <c r="DN156" s="1049"/>
      <c r="DO156" s="1049"/>
      <c r="DP156" s="1050"/>
      <c r="DQ156" s="936"/>
      <c r="DR156" s="937"/>
      <c r="DS156" s="937"/>
      <c r="DT156" s="937"/>
      <c r="DU156" s="937"/>
      <c r="DV156" s="937"/>
      <c r="DW156" s="937"/>
      <c r="DX156" s="937"/>
      <c r="DY156" s="937"/>
      <c r="DZ156" s="937"/>
      <c r="EA156" s="937"/>
      <c r="EB156" s="937"/>
      <c r="EC156" s="937"/>
      <c r="ED156" s="937"/>
      <c r="EE156" s="937"/>
      <c r="EF156" s="937"/>
      <c r="EG156" s="937"/>
      <c r="EH156" s="937"/>
      <c r="EI156" s="937"/>
      <c r="EJ156" s="937"/>
      <c r="EK156" s="937"/>
      <c r="EL156" s="938"/>
      <c r="EM156" s="1048"/>
      <c r="EN156" s="1049"/>
      <c r="EO156" s="1049"/>
      <c r="EP156" s="1049"/>
      <c r="EQ156" s="1049"/>
      <c r="ER156" s="1049"/>
      <c r="ES156" s="1049"/>
      <c r="ET156" s="1049"/>
      <c r="EU156" s="1049"/>
      <c r="EV156" s="1049"/>
      <c r="EW156" s="1049"/>
      <c r="EX156" s="1049"/>
      <c r="EY156" s="1049"/>
      <c r="EZ156" s="1049"/>
      <c r="FA156" s="1049"/>
      <c r="FB156" s="1049"/>
      <c r="FC156" s="1049"/>
      <c r="FD156" s="1049"/>
      <c r="FE156" s="1049"/>
      <c r="FF156" s="1049"/>
      <c r="FG156" s="1049"/>
      <c r="FH156" s="1050"/>
      <c r="FI156" s="936"/>
      <c r="FJ156" s="937"/>
      <c r="FK156" s="937"/>
      <c r="FL156" s="937"/>
      <c r="FM156" s="937"/>
      <c r="FN156" s="937"/>
      <c r="FO156" s="937"/>
      <c r="FP156" s="937"/>
      <c r="FQ156" s="937"/>
      <c r="FR156" s="937"/>
      <c r="FS156" s="937"/>
      <c r="FT156" s="937"/>
      <c r="FU156" s="937"/>
      <c r="FV156" s="937"/>
      <c r="FW156" s="937"/>
      <c r="FX156" s="937"/>
      <c r="FY156" s="937"/>
      <c r="FZ156" s="937"/>
      <c r="GA156" s="937"/>
      <c r="GB156" s="937"/>
      <c r="GC156" s="937"/>
      <c r="GD156" s="938"/>
      <c r="GE156" s="1048"/>
      <c r="GF156" s="1049"/>
      <c r="GG156" s="1049"/>
      <c r="GH156" s="1049"/>
      <c r="GI156" s="1049"/>
      <c r="GJ156" s="1049"/>
      <c r="GK156" s="1049"/>
      <c r="GL156" s="1049"/>
      <c r="GM156" s="1049"/>
      <c r="GN156" s="1049"/>
      <c r="GO156" s="1049"/>
      <c r="GP156" s="1049"/>
      <c r="GQ156" s="1049"/>
      <c r="GR156" s="1049"/>
      <c r="GS156" s="1049"/>
      <c r="GT156" s="1049"/>
      <c r="GU156" s="1049"/>
      <c r="GV156" s="1049"/>
      <c r="GW156" s="1049"/>
      <c r="GX156" s="1049"/>
      <c r="GY156" s="1049"/>
      <c r="GZ156" s="1050"/>
      <c r="HA156" s="936"/>
      <c r="HB156" s="937"/>
      <c r="HC156" s="937"/>
      <c r="HD156" s="937"/>
      <c r="HE156" s="937"/>
      <c r="HF156" s="937"/>
      <c r="HG156" s="937"/>
      <c r="HH156" s="937"/>
      <c r="HI156" s="937"/>
      <c r="HJ156" s="937"/>
      <c r="HK156" s="937"/>
      <c r="HL156" s="937"/>
      <c r="HM156" s="937"/>
      <c r="HN156" s="937"/>
      <c r="HO156" s="937"/>
      <c r="HP156" s="937"/>
      <c r="HQ156" s="937"/>
      <c r="HR156" s="937"/>
      <c r="HS156" s="937"/>
      <c r="HT156" s="937"/>
      <c r="HU156" s="937"/>
      <c r="HV156" s="938"/>
      <c r="HW156" s="1030"/>
      <c r="HX156" s="1031"/>
      <c r="HY156" s="1031"/>
      <c r="HZ156" s="1031"/>
      <c r="IA156" s="1031"/>
      <c r="IB156" s="1031"/>
      <c r="IC156" s="1031"/>
      <c r="ID156" s="1031"/>
      <c r="IE156" s="1031"/>
      <c r="IF156" s="1031"/>
      <c r="IG156" s="1031"/>
      <c r="IH156" s="1031"/>
      <c r="II156" s="1031"/>
      <c r="IJ156" s="1031"/>
      <c r="IK156" s="1031"/>
      <c r="IL156" s="1031"/>
      <c r="IM156" s="1031"/>
      <c r="IN156" s="1031"/>
      <c r="IO156" s="1031"/>
      <c r="IP156" s="1031"/>
      <c r="IQ156" s="1031"/>
      <c r="IR156" s="1032"/>
      <c r="IS156" s="55"/>
      <c r="IT156" s="55"/>
      <c r="IU156" s="55"/>
      <c r="IV156" s="55"/>
      <c r="IW156" s="104"/>
      <c r="IX156" s="728"/>
      <c r="IY156" s="731"/>
      <c r="IZ156" s="22"/>
      <c r="JA156" s="22"/>
      <c r="JB156" s="22"/>
      <c r="JC156" s="22"/>
      <c r="JD156" s="22"/>
      <c r="JE156" s="22"/>
      <c r="JF156" s="22"/>
      <c r="JG156" s="22"/>
      <c r="JH156" s="21"/>
      <c r="JI156" s="22"/>
      <c r="JJ156" s="22"/>
      <c r="JK156" s="22"/>
      <c r="JL156" s="22"/>
      <c r="JM156" s="22"/>
      <c r="JN156" s="22"/>
      <c r="JO156" s="22"/>
      <c r="JP156" s="22"/>
      <c r="JQ156" s="22"/>
      <c r="JR156" s="22"/>
      <c r="JS156" s="22"/>
      <c r="JT156" s="22"/>
      <c r="JU156" s="22"/>
      <c r="JV156" s="22"/>
      <c r="JW156" s="22"/>
      <c r="JX156" s="22"/>
      <c r="JY156" s="22"/>
      <c r="JZ156" s="22"/>
      <c r="KA156" s="22"/>
      <c r="KB156" s="22"/>
      <c r="KC156" s="22"/>
      <c r="KD156" s="22"/>
      <c r="KE156" s="22"/>
      <c r="KF156" s="22"/>
      <c r="KG156" s="22"/>
      <c r="KH156" s="22"/>
      <c r="KI156" s="22"/>
      <c r="KJ156" s="22"/>
      <c r="KK156" s="22"/>
      <c r="KL156" s="22"/>
      <c r="KM156" s="22"/>
      <c r="KN156" s="22"/>
      <c r="KO156" s="22"/>
      <c r="KP156" s="22"/>
      <c r="KQ156" s="22"/>
      <c r="KR156" s="22"/>
      <c r="KS156" s="22"/>
      <c r="KT156" s="22"/>
      <c r="KU156" s="22"/>
      <c r="KV156" s="22"/>
      <c r="KW156" s="22"/>
      <c r="KX156" s="22"/>
      <c r="KY156" s="22"/>
      <c r="KZ156" s="22"/>
      <c r="LA156" s="22"/>
      <c r="LB156" s="22"/>
      <c r="LC156" s="22"/>
      <c r="LD156" s="22"/>
      <c r="LE156" s="22"/>
      <c r="LF156" s="22"/>
      <c r="LG156" s="22"/>
      <c r="LH156" s="22"/>
      <c r="LI156" s="22"/>
      <c r="LJ156" s="23"/>
    </row>
    <row r="157" spans="2:322" ht="3.65" customHeight="1">
      <c r="B157" s="21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3"/>
      <c r="AP157" s="22"/>
      <c r="AQ157" s="22"/>
      <c r="AR157" s="22"/>
      <c r="AS157" s="22"/>
      <c r="AT157" s="22"/>
      <c r="AU157" s="22"/>
      <c r="AV157" s="22"/>
      <c r="AW157" s="22"/>
      <c r="AX157" s="727"/>
      <c r="AY157" s="728"/>
      <c r="AZ157" s="47"/>
      <c r="BA157" s="334"/>
      <c r="BE157" s="1052" t="s">
        <v>15</v>
      </c>
      <c r="BF157" s="1053"/>
      <c r="BG157" s="1053"/>
      <c r="BH157" s="1053"/>
      <c r="BI157" s="1053"/>
      <c r="BJ157" s="1054"/>
      <c r="BK157" s="1015"/>
      <c r="BL157" s="1016"/>
      <c r="BM157" s="1016"/>
      <c r="BN157" s="1016"/>
      <c r="BO157" s="1016"/>
      <c r="BP157" s="1016"/>
      <c r="BQ157" s="1016"/>
      <c r="BR157" s="1016"/>
      <c r="BS157" s="1016"/>
      <c r="BT157" s="1016"/>
      <c r="BU157" s="1016"/>
      <c r="BV157" s="1016"/>
      <c r="BW157" s="1016"/>
      <c r="BX157" s="1017"/>
      <c r="BY157" s="886" t="s">
        <v>65</v>
      </c>
      <c r="BZ157" s="887"/>
      <c r="CA157" s="887"/>
      <c r="CB157" s="887"/>
      <c r="CC157" s="887"/>
      <c r="CD157" s="887"/>
      <c r="CE157" s="887"/>
      <c r="CF157" s="887"/>
      <c r="CG157" s="887"/>
      <c r="CH157" s="887"/>
      <c r="CI157" s="887"/>
      <c r="CJ157" s="887"/>
      <c r="CK157" s="887"/>
      <c r="CL157" s="887"/>
      <c r="CM157" s="887"/>
      <c r="CN157" s="887"/>
      <c r="CO157" s="887"/>
      <c r="CP157" s="887"/>
      <c r="CQ157" s="887"/>
      <c r="CR157" s="887"/>
      <c r="CS157" s="887"/>
      <c r="CT157" s="888"/>
      <c r="CU157" s="1051">
        <f ca="1">TODAY()</f>
        <v>46007</v>
      </c>
      <c r="CV157" s="1034"/>
      <c r="CW157" s="1034"/>
      <c r="CX157" s="1034"/>
      <c r="CY157" s="1034"/>
      <c r="CZ157" s="1034"/>
      <c r="DA157" s="1034"/>
      <c r="DB157" s="1034"/>
      <c r="DC157" s="1034"/>
      <c r="DD157" s="1034"/>
      <c r="DE157" s="1034"/>
      <c r="DF157" s="1034"/>
      <c r="DG157" s="1034"/>
      <c r="DH157" s="1034"/>
      <c r="DI157" s="1034"/>
      <c r="DJ157" s="1034"/>
      <c r="DK157" s="1034"/>
      <c r="DL157" s="1034"/>
      <c r="DM157" s="1034"/>
      <c r="DN157" s="1034"/>
      <c r="DO157" s="1034"/>
      <c r="DP157" s="1035"/>
      <c r="DQ157" s="886" t="s">
        <v>65</v>
      </c>
      <c r="DR157" s="887"/>
      <c r="DS157" s="887"/>
      <c r="DT157" s="887"/>
      <c r="DU157" s="887"/>
      <c r="DV157" s="887"/>
      <c r="DW157" s="887"/>
      <c r="DX157" s="887"/>
      <c r="DY157" s="887"/>
      <c r="DZ157" s="887"/>
      <c r="EA157" s="887"/>
      <c r="EB157" s="887"/>
      <c r="EC157" s="887"/>
      <c r="ED157" s="887"/>
      <c r="EE157" s="887"/>
      <c r="EF157" s="887"/>
      <c r="EG157" s="887"/>
      <c r="EH157" s="887"/>
      <c r="EI157" s="887"/>
      <c r="EJ157" s="887"/>
      <c r="EK157" s="887"/>
      <c r="EL157" s="888"/>
      <c r="EM157" s="1033"/>
      <c r="EN157" s="1034"/>
      <c r="EO157" s="1034"/>
      <c r="EP157" s="1034"/>
      <c r="EQ157" s="1034"/>
      <c r="ER157" s="1034"/>
      <c r="ES157" s="1034"/>
      <c r="ET157" s="1034"/>
      <c r="EU157" s="1034"/>
      <c r="EV157" s="1034"/>
      <c r="EW157" s="1034"/>
      <c r="EX157" s="1034"/>
      <c r="EY157" s="1034"/>
      <c r="EZ157" s="1034"/>
      <c r="FA157" s="1034"/>
      <c r="FB157" s="1034"/>
      <c r="FC157" s="1034"/>
      <c r="FD157" s="1034"/>
      <c r="FE157" s="1034"/>
      <c r="FF157" s="1034"/>
      <c r="FG157" s="1034"/>
      <c r="FH157" s="1035"/>
      <c r="FI157" s="886" t="s">
        <v>65</v>
      </c>
      <c r="FJ157" s="887"/>
      <c r="FK157" s="887"/>
      <c r="FL157" s="887"/>
      <c r="FM157" s="887"/>
      <c r="FN157" s="887"/>
      <c r="FO157" s="887"/>
      <c r="FP157" s="887"/>
      <c r="FQ157" s="887"/>
      <c r="FR157" s="887"/>
      <c r="FS157" s="887"/>
      <c r="FT157" s="887"/>
      <c r="FU157" s="887"/>
      <c r="FV157" s="887"/>
      <c r="FW157" s="887"/>
      <c r="FX157" s="887"/>
      <c r="FY157" s="887"/>
      <c r="FZ157" s="887"/>
      <c r="GA157" s="887"/>
      <c r="GB157" s="887"/>
      <c r="GC157" s="887"/>
      <c r="GD157" s="888"/>
      <c r="GE157" s="1033"/>
      <c r="GF157" s="1034"/>
      <c r="GG157" s="1034"/>
      <c r="GH157" s="1034"/>
      <c r="GI157" s="1034"/>
      <c r="GJ157" s="1034"/>
      <c r="GK157" s="1034"/>
      <c r="GL157" s="1034"/>
      <c r="GM157" s="1034"/>
      <c r="GN157" s="1034"/>
      <c r="GO157" s="1034"/>
      <c r="GP157" s="1034"/>
      <c r="GQ157" s="1034"/>
      <c r="GR157" s="1034"/>
      <c r="GS157" s="1034"/>
      <c r="GT157" s="1034"/>
      <c r="GU157" s="1034"/>
      <c r="GV157" s="1034"/>
      <c r="GW157" s="1034"/>
      <c r="GX157" s="1034"/>
      <c r="GY157" s="1034"/>
      <c r="GZ157" s="1035"/>
      <c r="HA157" s="886" t="s">
        <v>65</v>
      </c>
      <c r="HB157" s="887"/>
      <c r="HC157" s="887"/>
      <c r="HD157" s="887"/>
      <c r="HE157" s="887"/>
      <c r="HF157" s="887"/>
      <c r="HG157" s="887"/>
      <c r="HH157" s="887"/>
      <c r="HI157" s="887"/>
      <c r="HJ157" s="887"/>
      <c r="HK157" s="887"/>
      <c r="HL157" s="887"/>
      <c r="HM157" s="887"/>
      <c r="HN157" s="887"/>
      <c r="HO157" s="887"/>
      <c r="HP157" s="887"/>
      <c r="HQ157" s="887"/>
      <c r="HR157" s="887"/>
      <c r="HS157" s="887"/>
      <c r="HT157" s="887"/>
      <c r="HU157" s="887"/>
      <c r="HV157" s="888"/>
      <c r="HW157" s="1033"/>
      <c r="HX157" s="1034"/>
      <c r="HY157" s="1034"/>
      <c r="HZ157" s="1034"/>
      <c r="IA157" s="1034"/>
      <c r="IB157" s="1034"/>
      <c r="IC157" s="1034"/>
      <c r="ID157" s="1034"/>
      <c r="IE157" s="1034"/>
      <c r="IF157" s="1034"/>
      <c r="IG157" s="1034"/>
      <c r="IH157" s="1034"/>
      <c r="II157" s="1034"/>
      <c r="IJ157" s="1034"/>
      <c r="IK157" s="1034"/>
      <c r="IL157" s="1034"/>
      <c r="IM157" s="1034"/>
      <c r="IN157" s="1034"/>
      <c r="IO157" s="1034"/>
      <c r="IP157" s="1034"/>
      <c r="IQ157" s="1034"/>
      <c r="IR157" s="1035"/>
      <c r="IS157" s="55"/>
      <c r="IT157" s="55"/>
      <c r="IU157" s="55"/>
      <c r="IV157" s="55"/>
      <c r="IW157" s="104"/>
      <c r="IX157" s="728"/>
      <c r="IY157" s="731"/>
      <c r="IZ157" s="22"/>
      <c r="JA157" s="22"/>
      <c r="JB157" s="22"/>
      <c r="JC157" s="22"/>
      <c r="JD157" s="22"/>
      <c r="JE157" s="22"/>
      <c r="JF157" s="22"/>
      <c r="JG157" s="22"/>
      <c r="JH157" s="21"/>
      <c r="JI157" s="22"/>
      <c r="JJ157" s="22"/>
      <c r="JK157" s="22"/>
      <c r="JL157" s="22"/>
      <c r="JM157" s="22"/>
      <c r="JN157" s="22"/>
      <c r="JO157" s="22"/>
      <c r="JP157" s="22"/>
      <c r="JQ157" s="22"/>
      <c r="JR157" s="22"/>
      <c r="JS157" s="22"/>
      <c r="JT157" s="22"/>
      <c r="JU157" s="22"/>
      <c r="JV157" s="22"/>
      <c r="JW157" s="22"/>
      <c r="JX157" s="22"/>
      <c r="JY157" s="22"/>
      <c r="JZ157" s="22"/>
      <c r="KA157" s="22"/>
      <c r="KB157" s="22"/>
      <c r="KC157" s="22"/>
      <c r="KD157" s="22"/>
      <c r="KE157" s="22"/>
      <c r="KF157" s="22"/>
      <c r="KG157" s="22"/>
      <c r="KH157" s="22"/>
      <c r="KI157" s="22"/>
      <c r="KJ157" s="22"/>
      <c r="KK157" s="22"/>
      <c r="KL157" s="22"/>
      <c r="KM157" s="22"/>
      <c r="KN157" s="22"/>
      <c r="KO157" s="22"/>
      <c r="KP157" s="22"/>
      <c r="KQ157" s="22"/>
      <c r="KR157" s="22"/>
      <c r="KS157" s="22"/>
      <c r="KT157" s="22"/>
      <c r="KU157" s="22"/>
      <c r="KV157" s="22"/>
      <c r="KW157" s="22"/>
      <c r="KX157" s="22"/>
      <c r="KY157" s="22"/>
      <c r="KZ157" s="22"/>
      <c r="LA157" s="22"/>
      <c r="LB157" s="22"/>
      <c r="LC157" s="22"/>
      <c r="LD157" s="22"/>
      <c r="LE157" s="22"/>
      <c r="LF157" s="22"/>
      <c r="LG157" s="22"/>
      <c r="LH157" s="22"/>
      <c r="LI157" s="22"/>
      <c r="LJ157" s="23"/>
    </row>
    <row r="158" spans="2:322" ht="3.65" customHeight="1">
      <c r="B158" s="21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3"/>
      <c r="AP158" s="22"/>
      <c r="AQ158" s="22"/>
      <c r="AR158" s="22"/>
      <c r="AS158" s="22"/>
      <c r="AT158" s="22"/>
      <c r="AU158" s="22"/>
      <c r="AV158" s="22"/>
      <c r="AW158" s="22"/>
      <c r="AX158" s="727"/>
      <c r="AY158" s="728"/>
      <c r="AZ158" s="47"/>
      <c r="BA158" s="334"/>
      <c r="BE158" s="1052"/>
      <c r="BF158" s="1053"/>
      <c r="BG158" s="1053"/>
      <c r="BH158" s="1053"/>
      <c r="BI158" s="1053"/>
      <c r="BJ158" s="1054"/>
      <c r="BK158" s="1018"/>
      <c r="BL158" s="1019"/>
      <c r="BM158" s="1019"/>
      <c r="BN158" s="1019"/>
      <c r="BO158" s="1019"/>
      <c r="BP158" s="1019"/>
      <c r="BQ158" s="1019"/>
      <c r="BR158" s="1019"/>
      <c r="BS158" s="1019"/>
      <c r="BT158" s="1019"/>
      <c r="BU158" s="1019"/>
      <c r="BV158" s="1019"/>
      <c r="BW158" s="1019"/>
      <c r="BX158" s="1020"/>
      <c r="BY158" s="889"/>
      <c r="BZ158" s="890"/>
      <c r="CA158" s="890"/>
      <c r="CB158" s="890"/>
      <c r="CC158" s="890"/>
      <c r="CD158" s="890"/>
      <c r="CE158" s="890"/>
      <c r="CF158" s="890"/>
      <c r="CG158" s="890"/>
      <c r="CH158" s="890"/>
      <c r="CI158" s="890"/>
      <c r="CJ158" s="890"/>
      <c r="CK158" s="890"/>
      <c r="CL158" s="890"/>
      <c r="CM158" s="890"/>
      <c r="CN158" s="890"/>
      <c r="CO158" s="890"/>
      <c r="CP158" s="890"/>
      <c r="CQ158" s="890"/>
      <c r="CR158" s="890"/>
      <c r="CS158" s="890"/>
      <c r="CT158" s="891"/>
      <c r="CU158" s="1036"/>
      <c r="CV158" s="1037"/>
      <c r="CW158" s="1037"/>
      <c r="CX158" s="1037"/>
      <c r="CY158" s="1037"/>
      <c r="CZ158" s="1037"/>
      <c r="DA158" s="1037"/>
      <c r="DB158" s="1037"/>
      <c r="DC158" s="1037"/>
      <c r="DD158" s="1037"/>
      <c r="DE158" s="1037"/>
      <c r="DF158" s="1037"/>
      <c r="DG158" s="1037"/>
      <c r="DH158" s="1037"/>
      <c r="DI158" s="1037"/>
      <c r="DJ158" s="1037"/>
      <c r="DK158" s="1037"/>
      <c r="DL158" s="1037"/>
      <c r="DM158" s="1037"/>
      <c r="DN158" s="1037"/>
      <c r="DO158" s="1037"/>
      <c r="DP158" s="1038"/>
      <c r="DQ158" s="889"/>
      <c r="DR158" s="890"/>
      <c r="DS158" s="890"/>
      <c r="DT158" s="890"/>
      <c r="DU158" s="890"/>
      <c r="DV158" s="890"/>
      <c r="DW158" s="890"/>
      <c r="DX158" s="890"/>
      <c r="DY158" s="890"/>
      <c r="DZ158" s="890"/>
      <c r="EA158" s="890"/>
      <c r="EB158" s="890"/>
      <c r="EC158" s="890"/>
      <c r="ED158" s="890"/>
      <c r="EE158" s="890"/>
      <c r="EF158" s="890"/>
      <c r="EG158" s="890"/>
      <c r="EH158" s="890"/>
      <c r="EI158" s="890"/>
      <c r="EJ158" s="890"/>
      <c r="EK158" s="890"/>
      <c r="EL158" s="891"/>
      <c r="EM158" s="1036"/>
      <c r="EN158" s="1037"/>
      <c r="EO158" s="1037"/>
      <c r="EP158" s="1037"/>
      <c r="EQ158" s="1037"/>
      <c r="ER158" s="1037"/>
      <c r="ES158" s="1037"/>
      <c r="ET158" s="1037"/>
      <c r="EU158" s="1037"/>
      <c r="EV158" s="1037"/>
      <c r="EW158" s="1037"/>
      <c r="EX158" s="1037"/>
      <c r="EY158" s="1037"/>
      <c r="EZ158" s="1037"/>
      <c r="FA158" s="1037"/>
      <c r="FB158" s="1037"/>
      <c r="FC158" s="1037"/>
      <c r="FD158" s="1037"/>
      <c r="FE158" s="1037"/>
      <c r="FF158" s="1037"/>
      <c r="FG158" s="1037"/>
      <c r="FH158" s="1038"/>
      <c r="FI158" s="889"/>
      <c r="FJ158" s="890"/>
      <c r="FK158" s="890"/>
      <c r="FL158" s="890"/>
      <c r="FM158" s="890"/>
      <c r="FN158" s="890"/>
      <c r="FO158" s="890"/>
      <c r="FP158" s="890"/>
      <c r="FQ158" s="890"/>
      <c r="FR158" s="890"/>
      <c r="FS158" s="890"/>
      <c r="FT158" s="890"/>
      <c r="FU158" s="890"/>
      <c r="FV158" s="890"/>
      <c r="FW158" s="890"/>
      <c r="FX158" s="890"/>
      <c r="FY158" s="890"/>
      <c r="FZ158" s="890"/>
      <c r="GA158" s="890"/>
      <c r="GB158" s="890"/>
      <c r="GC158" s="890"/>
      <c r="GD158" s="891"/>
      <c r="GE158" s="1036"/>
      <c r="GF158" s="1037"/>
      <c r="GG158" s="1037"/>
      <c r="GH158" s="1037"/>
      <c r="GI158" s="1037"/>
      <c r="GJ158" s="1037"/>
      <c r="GK158" s="1037"/>
      <c r="GL158" s="1037"/>
      <c r="GM158" s="1037"/>
      <c r="GN158" s="1037"/>
      <c r="GO158" s="1037"/>
      <c r="GP158" s="1037"/>
      <c r="GQ158" s="1037"/>
      <c r="GR158" s="1037"/>
      <c r="GS158" s="1037"/>
      <c r="GT158" s="1037"/>
      <c r="GU158" s="1037"/>
      <c r="GV158" s="1037"/>
      <c r="GW158" s="1037"/>
      <c r="GX158" s="1037"/>
      <c r="GY158" s="1037"/>
      <c r="GZ158" s="1038"/>
      <c r="HA158" s="889"/>
      <c r="HB158" s="890"/>
      <c r="HC158" s="890"/>
      <c r="HD158" s="890"/>
      <c r="HE158" s="890"/>
      <c r="HF158" s="890"/>
      <c r="HG158" s="890"/>
      <c r="HH158" s="890"/>
      <c r="HI158" s="890"/>
      <c r="HJ158" s="890"/>
      <c r="HK158" s="890"/>
      <c r="HL158" s="890"/>
      <c r="HM158" s="890"/>
      <c r="HN158" s="890"/>
      <c r="HO158" s="890"/>
      <c r="HP158" s="890"/>
      <c r="HQ158" s="890"/>
      <c r="HR158" s="890"/>
      <c r="HS158" s="890"/>
      <c r="HT158" s="890"/>
      <c r="HU158" s="890"/>
      <c r="HV158" s="891"/>
      <c r="HW158" s="1036"/>
      <c r="HX158" s="1037"/>
      <c r="HY158" s="1037"/>
      <c r="HZ158" s="1037"/>
      <c r="IA158" s="1037"/>
      <c r="IB158" s="1037"/>
      <c r="IC158" s="1037"/>
      <c r="ID158" s="1037"/>
      <c r="IE158" s="1037"/>
      <c r="IF158" s="1037"/>
      <c r="IG158" s="1037"/>
      <c r="IH158" s="1037"/>
      <c r="II158" s="1037"/>
      <c r="IJ158" s="1037"/>
      <c r="IK158" s="1037"/>
      <c r="IL158" s="1037"/>
      <c r="IM158" s="1037"/>
      <c r="IN158" s="1037"/>
      <c r="IO158" s="1037"/>
      <c r="IP158" s="1037"/>
      <c r="IQ158" s="1037"/>
      <c r="IR158" s="1038"/>
      <c r="IS158" s="55"/>
      <c r="IT158" s="55"/>
      <c r="IU158" s="55"/>
      <c r="IV158" s="55"/>
      <c r="IW158" s="104"/>
      <c r="IX158" s="728"/>
      <c r="IY158" s="731"/>
      <c r="IZ158" s="22"/>
      <c r="JA158" s="22"/>
      <c r="JB158" s="22"/>
      <c r="JC158" s="22"/>
      <c r="JD158" s="22"/>
      <c r="JE158" s="22"/>
      <c r="JF158" s="22"/>
      <c r="JG158" s="22"/>
      <c r="JH158" s="21"/>
      <c r="JI158" s="22"/>
      <c r="JJ158" s="22"/>
      <c r="JK158" s="22"/>
      <c r="JL158" s="22"/>
      <c r="JM158" s="22"/>
      <c r="JN158" s="22"/>
      <c r="JO158" s="22"/>
      <c r="JP158" s="22"/>
      <c r="JQ158" s="22"/>
      <c r="JR158" s="22"/>
      <c r="JS158" s="22"/>
      <c r="JT158" s="22"/>
      <c r="JU158" s="22"/>
      <c r="JV158" s="22"/>
      <c r="JW158" s="22"/>
      <c r="JX158" s="22"/>
      <c r="JY158" s="22"/>
      <c r="JZ158" s="22"/>
      <c r="KA158" s="22"/>
      <c r="KB158" s="22"/>
      <c r="KC158" s="22"/>
      <c r="KD158" s="22"/>
      <c r="KE158" s="22"/>
      <c r="KF158" s="22"/>
      <c r="KG158" s="22"/>
      <c r="KH158" s="22"/>
      <c r="KI158" s="22"/>
      <c r="KJ158" s="22"/>
      <c r="KK158" s="22"/>
      <c r="KL158" s="22"/>
      <c r="KM158" s="22"/>
      <c r="KN158" s="22"/>
      <c r="KO158" s="22"/>
      <c r="KP158" s="22"/>
      <c r="KQ158" s="22"/>
      <c r="KR158" s="22"/>
      <c r="KS158" s="22"/>
      <c r="KT158" s="22"/>
      <c r="KU158" s="22"/>
      <c r="KV158" s="22"/>
      <c r="KW158" s="22"/>
      <c r="KX158" s="22"/>
      <c r="KY158" s="22"/>
      <c r="KZ158" s="22"/>
      <c r="LA158" s="22"/>
      <c r="LB158" s="22"/>
      <c r="LC158" s="22"/>
      <c r="LD158" s="22"/>
      <c r="LE158" s="22"/>
      <c r="LF158" s="22"/>
      <c r="LG158" s="22"/>
      <c r="LH158" s="22"/>
      <c r="LI158" s="22"/>
      <c r="LJ158" s="23"/>
    </row>
    <row r="159" spans="2:322" ht="3.65" customHeight="1">
      <c r="B159" s="21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3"/>
      <c r="AP159" s="22"/>
      <c r="AQ159" s="22"/>
      <c r="AR159" s="22"/>
      <c r="AS159" s="22"/>
      <c r="AT159" s="22"/>
      <c r="AU159" s="22"/>
      <c r="AV159" s="22"/>
      <c r="AW159" s="22"/>
      <c r="AX159" s="727"/>
      <c r="AY159" s="728"/>
      <c r="AZ159" s="47"/>
      <c r="BA159" s="334"/>
      <c r="BE159" s="1052"/>
      <c r="BF159" s="1053"/>
      <c r="BG159" s="1053"/>
      <c r="BH159" s="1053"/>
      <c r="BI159" s="1053"/>
      <c r="BJ159" s="1054"/>
      <c r="BK159" s="1018"/>
      <c r="BL159" s="1019"/>
      <c r="BM159" s="1019"/>
      <c r="BN159" s="1019"/>
      <c r="BO159" s="1019"/>
      <c r="BP159" s="1019"/>
      <c r="BQ159" s="1019"/>
      <c r="BR159" s="1019"/>
      <c r="BS159" s="1019"/>
      <c r="BT159" s="1019"/>
      <c r="BU159" s="1019"/>
      <c r="BV159" s="1019"/>
      <c r="BW159" s="1019"/>
      <c r="BX159" s="1020"/>
      <c r="BY159" s="889"/>
      <c r="BZ159" s="890"/>
      <c r="CA159" s="890"/>
      <c r="CB159" s="890"/>
      <c r="CC159" s="890"/>
      <c r="CD159" s="890"/>
      <c r="CE159" s="890"/>
      <c r="CF159" s="890"/>
      <c r="CG159" s="890"/>
      <c r="CH159" s="890"/>
      <c r="CI159" s="890"/>
      <c r="CJ159" s="890"/>
      <c r="CK159" s="890"/>
      <c r="CL159" s="890"/>
      <c r="CM159" s="890"/>
      <c r="CN159" s="890"/>
      <c r="CO159" s="890"/>
      <c r="CP159" s="890"/>
      <c r="CQ159" s="890"/>
      <c r="CR159" s="890"/>
      <c r="CS159" s="890"/>
      <c r="CT159" s="891"/>
      <c r="CU159" s="1036"/>
      <c r="CV159" s="1037"/>
      <c r="CW159" s="1037"/>
      <c r="CX159" s="1037"/>
      <c r="CY159" s="1037"/>
      <c r="CZ159" s="1037"/>
      <c r="DA159" s="1037"/>
      <c r="DB159" s="1037"/>
      <c r="DC159" s="1037"/>
      <c r="DD159" s="1037"/>
      <c r="DE159" s="1037"/>
      <c r="DF159" s="1037"/>
      <c r="DG159" s="1037"/>
      <c r="DH159" s="1037"/>
      <c r="DI159" s="1037"/>
      <c r="DJ159" s="1037"/>
      <c r="DK159" s="1037"/>
      <c r="DL159" s="1037"/>
      <c r="DM159" s="1037"/>
      <c r="DN159" s="1037"/>
      <c r="DO159" s="1037"/>
      <c r="DP159" s="1038"/>
      <c r="DQ159" s="889"/>
      <c r="DR159" s="890"/>
      <c r="DS159" s="890"/>
      <c r="DT159" s="890"/>
      <c r="DU159" s="890"/>
      <c r="DV159" s="890"/>
      <c r="DW159" s="890"/>
      <c r="DX159" s="890"/>
      <c r="DY159" s="890"/>
      <c r="DZ159" s="890"/>
      <c r="EA159" s="890"/>
      <c r="EB159" s="890"/>
      <c r="EC159" s="890"/>
      <c r="ED159" s="890"/>
      <c r="EE159" s="890"/>
      <c r="EF159" s="890"/>
      <c r="EG159" s="890"/>
      <c r="EH159" s="890"/>
      <c r="EI159" s="890"/>
      <c r="EJ159" s="890"/>
      <c r="EK159" s="890"/>
      <c r="EL159" s="891"/>
      <c r="EM159" s="1036"/>
      <c r="EN159" s="1037"/>
      <c r="EO159" s="1037"/>
      <c r="EP159" s="1037"/>
      <c r="EQ159" s="1037"/>
      <c r="ER159" s="1037"/>
      <c r="ES159" s="1037"/>
      <c r="ET159" s="1037"/>
      <c r="EU159" s="1037"/>
      <c r="EV159" s="1037"/>
      <c r="EW159" s="1037"/>
      <c r="EX159" s="1037"/>
      <c r="EY159" s="1037"/>
      <c r="EZ159" s="1037"/>
      <c r="FA159" s="1037"/>
      <c r="FB159" s="1037"/>
      <c r="FC159" s="1037"/>
      <c r="FD159" s="1037"/>
      <c r="FE159" s="1037"/>
      <c r="FF159" s="1037"/>
      <c r="FG159" s="1037"/>
      <c r="FH159" s="1038"/>
      <c r="FI159" s="889"/>
      <c r="FJ159" s="890"/>
      <c r="FK159" s="890"/>
      <c r="FL159" s="890"/>
      <c r="FM159" s="890"/>
      <c r="FN159" s="890"/>
      <c r="FO159" s="890"/>
      <c r="FP159" s="890"/>
      <c r="FQ159" s="890"/>
      <c r="FR159" s="890"/>
      <c r="FS159" s="890"/>
      <c r="FT159" s="890"/>
      <c r="FU159" s="890"/>
      <c r="FV159" s="890"/>
      <c r="FW159" s="890"/>
      <c r="FX159" s="890"/>
      <c r="FY159" s="890"/>
      <c r="FZ159" s="890"/>
      <c r="GA159" s="890"/>
      <c r="GB159" s="890"/>
      <c r="GC159" s="890"/>
      <c r="GD159" s="891"/>
      <c r="GE159" s="1036"/>
      <c r="GF159" s="1037"/>
      <c r="GG159" s="1037"/>
      <c r="GH159" s="1037"/>
      <c r="GI159" s="1037"/>
      <c r="GJ159" s="1037"/>
      <c r="GK159" s="1037"/>
      <c r="GL159" s="1037"/>
      <c r="GM159" s="1037"/>
      <c r="GN159" s="1037"/>
      <c r="GO159" s="1037"/>
      <c r="GP159" s="1037"/>
      <c r="GQ159" s="1037"/>
      <c r="GR159" s="1037"/>
      <c r="GS159" s="1037"/>
      <c r="GT159" s="1037"/>
      <c r="GU159" s="1037"/>
      <c r="GV159" s="1037"/>
      <c r="GW159" s="1037"/>
      <c r="GX159" s="1037"/>
      <c r="GY159" s="1037"/>
      <c r="GZ159" s="1038"/>
      <c r="HA159" s="889"/>
      <c r="HB159" s="890"/>
      <c r="HC159" s="890"/>
      <c r="HD159" s="890"/>
      <c r="HE159" s="890"/>
      <c r="HF159" s="890"/>
      <c r="HG159" s="890"/>
      <c r="HH159" s="890"/>
      <c r="HI159" s="890"/>
      <c r="HJ159" s="890"/>
      <c r="HK159" s="890"/>
      <c r="HL159" s="890"/>
      <c r="HM159" s="890"/>
      <c r="HN159" s="890"/>
      <c r="HO159" s="890"/>
      <c r="HP159" s="890"/>
      <c r="HQ159" s="890"/>
      <c r="HR159" s="890"/>
      <c r="HS159" s="890"/>
      <c r="HT159" s="890"/>
      <c r="HU159" s="890"/>
      <c r="HV159" s="891"/>
      <c r="HW159" s="1036"/>
      <c r="HX159" s="1037"/>
      <c r="HY159" s="1037"/>
      <c r="HZ159" s="1037"/>
      <c r="IA159" s="1037"/>
      <c r="IB159" s="1037"/>
      <c r="IC159" s="1037"/>
      <c r="ID159" s="1037"/>
      <c r="IE159" s="1037"/>
      <c r="IF159" s="1037"/>
      <c r="IG159" s="1037"/>
      <c r="IH159" s="1037"/>
      <c r="II159" s="1037"/>
      <c r="IJ159" s="1037"/>
      <c r="IK159" s="1037"/>
      <c r="IL159" s="1037"/>
      <c r="IM159" s="1037"/>
      <c r="IN159" s="1037"/>
      <c r="IO159" s="1037"/>
      <c r="IP159" s="1037"/>
      <c r="IQ159" s="1037"/>
      <c r="IR159" s="1038"/>
      <c r="IS159" s="55"/>
      <c r="IT159" s="55"/>
      <c r="IU159" s="55"/>
      <c r="IV159" s="55"/>
      <c r="IW159" s="104"/>
      <c r="IX159" s="728"/>
      <c r="IY159" s="731"/>
      <c r="IZ159" s="22"/>
      <c r="JA159" s="22"/>
      <c r="JB159" s="22"/>
      <c r="JC159" s="22"/>
      <c r="JD159" s="22"/>
      <c r="JE159" s="22"/>
      <c r="JF159" s="22"/>
      <c r="JG159" s="22"/>
      <c r="JH159" s="21"/>
      <c r="JI159" s="22"/>
      <c r="JJ159" s="22"/>
      <c r="JK159" s="22"/>
      <c r="JL159" s="22"/>
      <c r="JM159" s="22"/>
      <c r="JN159" s="22"/>
      <c r="JO159" s="22"/>
      <c r="JP159" s="22"/>
      <c r="JQ159" s="22"/>
      <c r="JR159" s="22"/>
      <c r="JS159" s="22"/>
      <c r="JT159" s="22"/>
      <c r="JU159" s="22"/>
      <c r="JV159" s="22"/>
      <c r="JW159" s="22"/>
      <c r="JX159" s="22"/>
      <c r="JY159" s="22"/>
      <c r="JZ159" s="22"/>
      <c r="KA159" s="22"/>
      <c r="KB159" s="22"/>
      <c r="KC159" s="22"/>
      <c r="KD159" s="22"/>
      <c r="KE159" s="22"/>
      <c r="KF159" s="22"/>
      <c r="KG159" s="22"/>
      <c r="KH159" s="22"/>
      <c r="KI159" s="22"/>
      <c r="KJ159" s="22"/>
      <c r="KK159" s="22"/>
      <c r="KL159" s="22"/>
      <c r="KM159" s="22"/>
      <c r="KN159" s="22"/>
      <c r="KO159" s="22"/>
      <c r="KP159" s="22"/>
      <c r="KQ159" s="22"/>
      <c r="KR159" s="22"/>
      <c r="KS159" s="22"/>
      <c r="KT159" s="22"/>
      <c r="KU159" s="22"/>
      <c r="KV159" s="22"/>
      <c r="KW159" s="22"/>
      <c r="KX159" s="22"/>
      <c r="KY159" s="22"/>
      <c r="KZ159" s="22"/>
      <c r="LA159" s="22"/>
      <c r="LB159" s="22"/>
      <c r="LC159" s="22"/>
      <c r="LD159" s="22"/>
      <c r="LE159" s="22"/>
      <c r="LF159" s="22"/>
      <c r="LG159" s="22"/>
      <c r="LH159" s="22"/>
      <c r="LI159" s="22"/>
      <c r="LJ159" s="23"/>
    </row>
    <row r="160" spans="2:322" ht="3.65" customHeight="1">
      <c r="B160" s="21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3"/>
      <c r="AP160" s="22"/>
      <c r="AQ160" s="22"/>
      <c r="AR160" s="22"/>
      <c r="AS160" s="22"/>
      <c r="AT160" s="22"/>
      <c r="AU160" s="22"/>
      <c r="AV160" s="22"/>
      <c r="AW160" s="22"/>
      <c r="AX160" s="729"/>
      <c r="AY160" s="730"/>
      <c r="AZ160" s="48"/>
      <c r="BA160" s="334"/>
      <c r="BE160" s="1052"/>
      <c r="BF160" s="1053"/>
      <c r="BG160" s="1053"/>
      <c r="BH160" s="1053"/>
      <c r="BI160" s="1053"/>
      <c r="BJ160" s="1054"/>
      <c r="BK160" s="1018"/>
      <c r="BL160" s="1019"/>
      <c r="BM160" s="1019"/>
      <c r="BN160" s="1019"/>
      <c r="BO160" s="1019"/>
      <c r="BP160" s="1019"/>
      <c r="BQ160" s="1019"/>
      <c r="BR160" s="1019"/>
      <c r="BS160" s="1019"/>
      <c r="BT160" s="1019"/>
      <c r="BU160" s="1019"/>
      <c r="BV160" s="1019"/>
      <c r="BW160" s="1019"/>
      <c r="BX160" s="1020"/>
      <c r="BY160" s="889"/>
      <c r="BZ160" s="890"/>
      <c r="CA160" s="890"/>
      <c r="CB160" s="890"/>
      <c r="CC160" s="890"/>
      <c r="CD160" s="890"/>
      <c r="CE160" s="890"/>
      <c r="CF160" s="890"/>
      <c r="CG160" s="890"/>
      <c r="CH160" s="890"/>
      <c r="CI160" s="890"/>
      <c r="CJ160" s="890"/>
      <c r="CK160" s="890"/>
      <c r="CL160" s="890"/>
      <c r="CM160" s="890"/>
      <c r="CN160" s="890"/>
      <c r="CO160" s="890"/>
      <c r="CP160" s="890"/>
      <c r="CQ160" s="890"/>
      <c r="CR160" s="890"/>
      <c r="CS160" s="890"/>
      <c r="CT160" s="891"/>
      <c r="CU160" s="1036"/>
      <c r="CV160" s="1037"/>
      <c r="CW160" s="1037"/>
      <c r="CX160" s="1037"/>
      <c r="CY160" s="1037"/>
      <c r="CZ160" s="1037"/>
      <c r="DA160" s="1037"/>
      <c r="DB160" s="1037"/>
      <c r="DC160" s="1037"/>
      <c r="DD160" s="1037"/>
      <c r="DE160" s="1037"/>
      <c r="DF160" s="1037"/>
      <c r="DG160" s="1037"/>
      <c r="DH160" s="1037"/>
      <c r="DI160" s="1037"/>
      <c r="DJ160" s="1037"/>
      <c r="DK160" s="1037"/>
      <c r="DL160" s="1037"/>
      <c r="DM160" s="1037"/>
      <c r="DN160" s="1037"/>
      <c r="DO160" s="1037"/>
      <c r="DP160" s="1038"/>
      <c r="DQ160" s="889"/>
      <c r="DR160" s="890"/>
      <c r="DS160" s="890"/>
      <c r="DT160" s="890"/>
      <c r="DU160" s="890"/>
      <c r="DV160" s="890"/>
      <c r="DW160" s="890"/>
      <c r="DX160" s="890"/>
      <c r="DY160" s="890"/>
      <c r="DZ160" s="890"/>
      <c r="EA160" s="890"/>
      <c r="EB160" s="890"/>
      <c r="EC160" s="890"/>
      <c r="ED160" s="890"/>
      <c r="EE160" s="890"/>
      <c r="EF160" s="890"/>
      <c r="EG160" s="890"/>
      <c r="EH160" s="890"/>
      <c r="EI160" s="890"/>
      <c r="EJ160" s="890"/>
      <c r="EK160" s="890"/>
      <c r="EL160" s="891"/>
      <c r="EM160" s="1036"/>
      <c r="EN160" s="1037"/>
      <c r="EO160" s="1037"/>
      <c r="EP160" s="1037"/>
      <c r="EQ160" s="1037"/>
      <c r="ER160" s="1037"/>
      <c r="ES160" s="1037"/>
      <c r="ET160" s="1037"/>
      <c r="EU160" s="1037"/>
      <c r="EV160" s="1037"/>
      <c r="EW160" s="1037"/>
      <c r="EX160" s="1037"/>
      <c r="EY160" s="1037"/>
      <c r="EZ160" s="1037"/>
      <c r="FA160" s="1037"/>
      <c r="FB160" s="1037"/>
      <c r="FC160" s="1037"/>
      <c r="FD160" s="1037"/>
      <c r="FE160" s="1037"/>
      <c r="FF160" s="1037"/>
      <c r="FG160" s="1037"/>
      <c r="FH160" s="1038"/>
      <c r="FI160" s="889"/>
      <c r="FJ160" s="890"/>
      <c r="FK160" s="890"/>
      <c r="FL160" s="890"/>
      <c r="FM160" s="890"/>
      <c r="FN160" s="890"/>
      <c r="FO160" s="890"/>
      <c r="FP160" s="890"/>
      <c r="FQ160" s="890"/>
      <c r="FR160" s="890"/>
      <c r="FS160" s="890"/>
      <c r="FT160" s="890"/>
      <c r="FU160" s="890"/>
      <c r="FV160" s="890"/>
      <c r="FW160" s="890"/>
      <c r="FX160" s="890"/>
      <c r="FY160" s="890"/>
      <c r="FZ160" s="890"/>
      <c r="GA160" s="890"/>
      <c r="GB160" s="890"/>
      <c r="GC160" s="890"/>
      <c r="GD160" s="891"/>
      <c r="GE160" s="1036"/>
      <c r="GF160" s="1037"/>
      <c r="GG160" s="1037"/>
      <c r="GH160" s="1037"/>
      <c r="GI160" s="1037"/>
      <c r="GJ160" s="1037"/>
      <c r="GK160" s="1037"/>
      <c r="GL160" s="1037"/>
      <c r="GM160" s="1037"/>
      <c r="GN160" s="1037"/>
      <c r="GO160" s="1037"/>
      <c r="GP160" s="1037"/>
      <c r="GQ160" s="1037"/>
      <c r="GR160" s="1037"/>
      <c r="GS160" s="1037"/>
      <c r="GT160" s="1037"/>
      <c r="GU160" s="1037"/>
      <c r="GV160" s="1037"/>
      <c r="GW160" s="1037"/>
      <c r="GX160" s="1037"/>
      <c r="GY160" s="1037"/>
      <c r="GZ160" s="1038"/>
      <c r="HA160" s="889"/>
      <c r="HB160" s="890"/>
      <c r="HC160" s="890"/>
      <c r="HD160" s="890"/>
      <c r="HE160" s="890"/>
      <c r="HF160" s="890"/>
      <c r="HG160" s="890"/>
      <c r="HH160" s="890"/>
      <c r="HI160" s="890"/>
      <c r="HJ160" s="890"/>
      <c r="HK160" s="890"/>
      <c r="HL160" s="890"/>
      <c r="HM160" s="890"/>
      <c r="HN160" s="890"/>
      <c r="HO160" s="890"/>
      <c r="HP160" s="890"/>
      <c r="HQ160" s="890"/>
      <c r="HR160" s="890"/>
      <c r="HS160" s="890"/>
      <c r="HT160" s="890"/>
      <c r="HU160" s="890"/>
      <c r="HV160" s="891"/>
      <c r="HW160" s="1036"/>
      <c r="HX160" s="1037"/>
      <c r="HY160" s="1037"/>
      <c r="HZ160" s="1037"/>
      <c r="IA160" s="1037"/>
      <c r="IB160" s="1037"/>
      <c r="IC160" s="1037"/>
      <c r="ID160" s="1037"/>
      <c r="IE160" s="1037"/>
      <c r="IF160" s="1037"/>
      <c r="IG160" s="1037"/>
      <c r="IH160" s="1037"/>
      <c r="II160" s="1037"/>
      <c r="IJ160" s="1037"/>
      <c r="IK160" s="1037"/>
      <c r="IL160" s="1037"/>
      <c r="IM160" s="1037"/>
      <c r="IN160" s="1037"/>
      <c r="IO160" s="1037"/>
      <c r="IP160" s="1037"/>
      <c r="IQ160" s="1037"/>
      <c r="IR160" s="1038"/>
      <c r="IS160" s="55"/>
      <c r="IT160" s="55"/>
      <c r="IU160" s="55"/>
      <c r="IV160" s="55"/>
      <c r="IW160" s="105"/>
      <c r="IX160" s="730"/>
      <c r="IY160" s="732"/>
      <c r="IZ160" s="22"/>
      <c r="JA160" s="22"/>
      <c r="JB160" s="22"/>
      <c r="JC160" s="22"/>
      <c r="JD160" s="22"/>
      <c r="JE160" s="22"/>
      <c r="JF160" s="22"/>
      <c r="JG160" s="22"/>
      <c r="JH160" s="21"/>
      <c r="JI160" s="22"/>
      <c r="JJ160" s="22"/>
      <c r="JK160" s="22"/>
      <c r="JL160" s="22"/>
      <c r="JM160" s="22"/>
      <c r="JN160" s="22"/>
      <c r="JO160" s="22"/>
      <c r="JP160" s="22"/>
      <c r="JQ160" s="22"/>
      <c r="JR160" s="22"/>
      <c r="JS160" s="22"/>
      <c r="JT160" s="22"/>
      <c r="JU160" s="22"/>
      <c r="JV160" s="22"/>
      <c r="JW160" s="22"/>
      <c r="JX160" s="22"/>
      <c r="JY160" s="22"/>
      <c r="JZ160" s="22"/>
      <c r="KA160" s="22"/>
      <c r="KB160" s="22"/>
      <c r="KC160" s="22"/>
      <c r="KD160" s="22"/>
      <c r="KE160" s="22"/>
      <c r="KF160" s="22"/>
      <c r="KG160" s="22"/>
      <c r="KH160" s="22"/>
      <c r="KI160" s="22"/>
      <c r="KJ160" s="22"/>
      <c r="KK160" s="22"/>
      <c r="KL160" s="22"/>
      <c r="KM160" s="22"/>
      <c r="KN160" s="22"/>
      <c r="KO160" s="22"/>
      <c r="KP160" s="22"/>
      <c r="KQ160" s="22"/>
      <c r="KR160" s="22"/>
      <c r="KS160" s="22"/>
      <c r="KT160" s="22"/>
      <c r="KU160" s="22"/>
      <c r="KV160" s="22"/>
      <c r="KW160" s="22"/>
      <c r="KX160" s="22"/>
      <c r="KY160" s="22"/>
      <c r="KZ160" s="22"/>
      <c r="LA160" s="22"/>
      <c r="LB160" s="22"/>
      <c r="LC160" s="22"/>
      <c r="LD160" s="22"/>
      <c r="LE160" s="22"/>
      <c r="LF160" s="22"/>
      <c r="LG160" s="22"/>
      <c r="LH160" s="22"/>
      <c r="LI160" s="22"/>
      <c r="LJ160" s="23"/>
    </row>
    <row r="161" spans="2:322" ht="3.65" customHeight="1">
      <c r="B161" s="21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3"/>
      <c r="AP161" s="22"/>
      <c r="AQ161" s="22"/>
      <c r="AR161" s="22"/>
      <c r="AS161" s="22"/>
      <c r="AT161" s="22"/>
      <c r="AU161" s="22"/>
      <c r="AV161" s="22"/>
      <c r="AW161" s="22"/>
      <c r="AX161" s="737" t="s">
        <v>12</v>
      </c>
      <c r="AY161" s="738"/>
      <c r="AZ161" s="47"/>
      <c r="BA161" s="334"/>
      <c r="BE161" s="1055"/>
      <c r="BF161" s="1056"/>
      <c r="BG161" s="1056"/>
      <c r="BH161" s="1056"/>
      <c r="BI161" s="1056"/>
      <c r="BJ161" s="1057"/>
      <c r="BK161" s="1021"/>
      <c r="BL161" s="1022"/>
      <c r="BM161" s="1022"/>
      <c r="BN161" s="1022"/>
      <c r="BO161" s="1022"/>
      <c r="BP161" s="1022"/>
      <c r="BQ161" s="1022"/>
      <c r="BR161" s="1022"/>
      <c r="BS161" s="1022"/>
      <c r="BT161" s="1022"/>
      <c r="BU161" s="1022"/>
      <c r="BV161" s="1022"/>
      <c r="BW161" s="1022"/>
      <c r="BX161" s="1023"/>
      <c r="BY161" s="892"/>
      <c r="BZ161" s="893"/>
      <c r="CA161" s="893"/>
      <c r="CB161" s="893"/>
      <c r="CC161" s="893"/>
      <c r="CD161" s="893"/>
      <c r="CE161" s="893"/>
      <c r="CF161" s="893"/>
      <c r="CG161" s="893"/>
      <c r="CH161" s="893"/>
      <c r="CI161" s="893"/>
      <c r="CJ161" s="893"/>
      <c r="CK161" s="893"/>
      <c r="CL161" s="893"/>
      <c r="CM161" s="893"/>
      <c r="CN161" s="893"/>
      <c r="CO161" s="893"/>
      <c r="CP161" s="893"/>
      <c r="CQ161" s="893"/>
      <c r="CR161" s="893"/>
      <c r="CS161" s="893"/>
      <c r="CT161" s="894"/>
      <c r="CU161" s="1039"/>
      <c r="CV161" s="1040"/>
      <c r="CW161" s="1040"/>
      <c r="CX161" s="1040"/>
      <c r="CY161" s="1040"/>
      <c r="CZ161" s="1040"/>
      <c r="DA161" s="1040"/>
      <c r="DB161" s="1040"/>
      <c r="DC161" s="1040"/>
      <c r="DD161" s="1040"/>
      <c r="DE161" s="1040"/>
      <c r="DF161" s="1040"/>
      <c r="DG161" s="1040"/>
      <c r="DH161" s="1040"/>
      <c r="DI161" s="1040"/>
      <c r="DJ161" s="1040"/>
      <c r="DK161" s="1040"/>
      <c r="DL161" s="1040"/>
      <c r="DM161" s="1040"/>
      <c r="DN161" s="1040"/>
      <c r="DO161" s="1040"/>
      <c r="DP161" s="1041"/>
      <c r="DQ161" s="892"/>
      <c r="DR161" s="893"/>
      <c r="DS161" s="893"/>
      <c r="DT161" s="893"/>
      <c r="DU161" s="893"/>
      <c r="DV161" s="893"/>
      <c r="DW161" s="893"/>
      <c r="DX161" s="893"/>
      <c r="DY161" s="893"/>
      <c r="DZ161" s="893"/>
      <c r="EA161" s="893"/>
      <c r="EB161" s="893"/>
      <c r="EC161" s="893"/>
      <c r="ED161" s="893"/>
      <c r="EE161" s="893"/>
      <c r="EF161" s="893"/>
      <c r="EG161" s="893"/>
      <c r="EH161" s="893"/>
      <c r="EI161" s="893"/>
      <c r="EJ161" s="893"/>
      <c r="EK161" s="893"/>
      <c r="EL161" s="894"/>
      <c r="EM161" s="1039"/>
      <c r="EN161" s="1040"/>
      <c r="EO161" s="1040"/>
      <c r="EP161" s="1040"/>
      <c r="EQ161" s="1040"/>
      <c r="ER161" s="1040"/>
      <c r="ES161" s="1040"/>
      <c r="ET161" s="1040"/>
      <c r="EU161" s="1040"/>
      <c r="EV161" s="1040"/>
      <c r="EW161" s="1040"/>
      <c r="EX161" s="1040"/>
      <c r="EY161" s="1040"/>
      <c r="EZ161" s="1040"/>
      <c r="FA161" s="1040"/>
      <c r="FB161" s="1040"/>
      <c r="FC161" s="1040"/>
      <c r="FD161" s="1040"/>
      <c r="FE161" s="1040"/>
      <c r="FF161" s="1040"/>
      <c r="FG161" s="1040"/>
      <c r="FH161" s="1041"/>
      <c r="FI161" s="892"/>
      <c r="FJ161" s="893"/>
      <c r="FK161" s="893"/>
      <c r="FL161" s="893"/>
      <c r="FM161" s="893"/>
      <c r="FN161" s="893"/>
      <c r="FO161" s="893"/>
      <c r="FP161" s="893"/>
      <c r="FQ161" s="893"/>
      <c r="FR161" s="893"/>
      <c r="FS161" s="893"/>
      <c r="FT161" s="893"/>
      <c r="FU161" s="893"/>
      <c r="FV161" s="893"/>
      <c r="FW161" s="893"/>
      <c r="FX161" s="893"/>
      <c r="FY161" s="893"/>
      <c r="FZ161" s="893"/>
      <c r="GA161" s="893"/>
      <c r="GB161" s="893"/>
      <c r="GC161" s="893"/>
      <c r="GD161" s="894"/>
      <c r="GE161" s="1039"/>
      <c r="GF161" s="1040"/>
      <c r="GG161" s="1040"/>
      <c r="GH161" s="1040"/>
      <c r="GI161" s="1040"/>
      <c r="GJ161" s="1040"/>
      <c r="GK161" s="1040"/>
      <c r="GL161" s="1040"/>
      <c r="GM161" s="1040"/>
      <c r="GN161" s="1040"/>
      <c r="GO161" s="1040"/>
      <c r="GP161" s="1040"/>
      <c r="GQ161" s="1040"/>
      <c r="GR161" s="1040"/>
      <c r="GS161" s="1040"/>
      <c r="GT161" s="1040"/>
      <c r="GU161" s="1040"/>
      <c r="GV161" s="1040"/>
      <c r="GW161" s="1040"/>
      <c r="GX161" s="1040"/>
      <c r="GY161" s="1040"/>
      <c r="GZ161" s="1041"/>
      <c r="HA161" s="892"/>
      <c r="HB161" s="893"/>
      <c r="HC161" s="893"/>
      <c r="HD161" s="893"/>
      <c r="HE161" s="893"/>
      <c r="HF161" s="893"/>
      <c r="HG161" s="893"/>
      <c r="HH161" s="893"/>
      <c r="HI161" s="893"/>
      <c r="HJ161" s="893"/>
      <c r="HK161" s="893"/>
      <c r="HL161" s="893"/>
      <c r="HM161" s="893"/>
      <c r="HN161" s="893"/>
      <c r="HO161" s="893"/>
      <c r="HP161" s="893"/>
      <c r="HQ161" s="893"/>
      <c r="HR161" s="893"/>
      <c r="HS161" s="893"/>
      <c r="HT161" s="893"/>
      <c r="HU161" s="893"/>
      <c r="HV161" s="894"/>
      <c r="HW161" s="1039"/>
      <c r="HX161" s="1040"/>
      <c r="HY161" s="1040"/>
      <c r="HZ161" s="1040"/>
      <c r="IA161" s="1040"/>
      <c r="IB161" s="1040"/>
      <c r="IC161" s="1040"/>
      <c r="ID161" s="1040"/>
      <c r="IE161" s="1040"/>
      <c r="IF161" s="1040"/>
      <c r="IG161" s="1040"/>
      <c r="IH161" s="1040"/>
      <c r="II161" s="1040"/>
      <c r="IJ161" s="1040"/>
      <c r="IK161" s="1040"/>
      <c r="IL161" s="1040"/>
      <c r="IM161" s="1040"/>
      <c r="IN161" s="1040"/>
      <c r="IO161" s="1040"/>
      <c r="IP161" s="1040"/>
      <c r="IQ161" s="1040"/>
      <c r="IR161" s="1041"/>
      <c r="IS161" s="55"/>
      <c r="IT161" s="55"/>
      <c r="IU161" s="55"/>
      <c r="IV161" s="55"/>
      <c r="IW161" s="104"/>
      <c r="IX161" s="738" t="s">
        <v>12</v>
      </c>
      <c r="IY161" s="741"/>
      <c r="IZ161" s="22"/>
      <c r="JA161" s="22"/>
      <c r="JB161" s="22"/>
      <c r="JC161" s="22"/>
      <c r="JD161" s="22"/>
      <c r="JE161" s="22"/>
      <c r="JF161" s="22"/>
      <c r="JG161" s="22"/>
      <c r="JH161" s="21"/>
      <c r="JI161" s="22"/>
      <c r="JJ161" s="22"/>
      <c r="JK161" s="22"/>
      <c r="JL161" s="22"/>
      <c r="JM161" s="22"/>
      <c r="JN161" s="22"/>
      <c r="JO161" s="22"/>
      <c r="JP161" s="22"/>
      <c r="JQ161" s="22"/>
      <c r="JR161" s="22"/>
      <c r="JS161" s="22"/>
      <c r="JT161" s="22"/>
      <c r="JU161" s="22"/>
      <c r="JV161" s="22"/>
      <c r="JW161" s="22"/>
      <c r="JX161" s="22"/>
      <c r="JY161" s="22"/>
      <c r="JZ161" s="22"/>
      <c r="KA161" s="22"/>
      <c r="KB161" s="22"/>
      <c r="KC161" s="22"/>
      <c r="KD161" s="22"/>
      <c r="KE161" s="22"/>
      <c r="KF161" s="22"/>
      <c r="KG161" s="22"/>
      <c r="KH161" s="22"/>
      <c r="KI161" s="22"/>
      <c r="KJ161" s="22"/>
      <c r="KK161" s="22"/>
      <c r="KL161" s="22"/>
      <c r="KM161" s="22"/>
      <c r="KN161" s="22"/>
      <c r="KO161" s="22"/>
      <c r="KP161" s="22"/>
      <c r="KQ161" s="22"/>
      <c r="KR161" s="22"/>
      <c r="KS161" s="22"/>
      <c r="KT161" s="22"/>
      <c r="KU161" s="22"/>
      <c r="KV161" s="22"/>
      <c r="KW161" s="22"/>
      <c r="KX161" s="22"/>
      <c r="KY161" s="22"/>
      <c r="KZ161" s="22"/>
      <c r="LA161" s="22"/>
      <c r="LB161" s="22"/>
      <c r="LC161" s="22"/>
      <c r="LD161" s="22"/>
      <c r="LE161" s="22"/>
      <c r="LF161" s="22"/>
      <c r="LG161" s="22"/>
      <c r="LH161" s="22"/>
      <c r="LI161" s="22"/>
      <c r="LJ161" s="23"/>
    </row>
    <row r="162" spans="2:322" ht="3.65" customHeight="1">
      <c r="B162" s="21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3"/>
      <c r="AP162" s="22"/>
      <c r="AQ162" s="22"/>
      <c r="AR162" s="22"/>
      <c r="AS162" s="22"/>
      <c r="AT162" s="22"/>
      <c r="AU162" s="22"/>
      <c r="AV162" s="22"/>
      <c r="AW162" s="22"/>
      <c r="AX162" s="737"/>
      <c r="AY162" s="738"/>
      <c r="AZ162" s="47"/>
      <c r="BA162" s="334"/>
      <c r="IU162" s="55"/>
      <c r="IV162" s="55"/>
      <c r="IW162" s="104"/>
      <c r="IX162" s="738"/>
      <c r="IY162" s="741"/>
      <c r="IZ162" s="22"/>
      <c r="JA162" s="22"/>
      <c r="JB162" s="22"/>
      <c r="JC162" s="22"/>
      <c r="JD162" s="22"/>
      <c r="JE162" s="22"/>
      <c r="JF162" s="22"/>
      <c r="JG162" s="22"/>
      <c r="JH162" s="21"/>
      <c r="JI162" s="22"/>
      <c r="JJ162" s="22"/>
      <c r="JK162" s="22"/>
      <c r="JL162" s="22"/>
      <c r="JM162" s="22"/>
      <c r="JN162" s="22"/>
      <c r="JO162" s="22"/>
      <c r="JP162" s="22"/>
      <c r="JQ162" s="22"/>
      <c r="JR162" s="22"/>
      <c r="JS162" s="22"/>
      <c r="JT162" s="22"/>
      <c r="JU162" s="22"/>
      <c r="JV162" s="22"/>
      <c r="JW162" s="22"/>
      <c r="JX162" s="22"/>
      <c r="JY162" s="22"/>
      <c r="JZ162" s="22"/>
      <c r="KA162" s="22"/>
      <c r="KB162" s="22"/>
      <c r="KC162" s="22"/>
      <c r="KD162" s="22"/>
      <c r="KE162" s="22"/>
      <c r="KF162" s="22"/>
      <c r="KG162" s="22"/>
      <c r="KH162" s="22"/>
      <c r="KI162" s="22"/>
      <c r="KJ162" s="22"/>
      <c r="KK162" s="22"/>
      <c r="KL162" s="22"/>
      <c r="KM162" s="22"/>
      <c r="KN162" s="22"/>
      <c r="KO162" s="22"/>
      <c r="KP162" s="22"/>
      <c r="KQ162" s="22"/>
      <c r="KR162" s="22"/>
      <c r="KS162" s="22"/>
      <c r="KT162" s="22"/>
      <c r="KU162" s="22"/>
      <c r="KV162" s="22"/>
      <c r="KW162" s="22"/>
      <c r="KX162" s="22"/>
      <c r="KY162" s="22"/>
      <c r="KZ162" s="22"/>
      <c r="LA162" s="22"/>
      <c r="LB162" s="22"/>
      <c r="LC162" s="22"/>
      <c r="LD162" s="22"/>
      <c r="LE162" s="22"/>
      <c r="LF162" s="22"/>
      <c r="LG162" s="22"/>
      <c r="LH162" s="22"/>
      <c r="LI162" s="22"/>
      <c r="LJ162" s="23"/>
    </row>
    <row r="163" spans="2:322" ht="3.65" customHeight="1">
      <c r="B163" s="21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3"/>
      <c r="AP163" s="22"/>
      <c r="AQ163" s="22"/>
      <c r="AR163" s="22"/>
      <c r="AS163" s="22"/>
      <c r="AT163" s="22"/>
      <c r="AU163" s="22"/>
      <c r="AV163" s="22"/>
      <c r="AW163" s="22"/>
      <c r="AX163" s="737"/>
      <c r="AY163" s="738"/>
      <c r="AZ163" s="47"/>
      <c r="BA163" s="334"/>
      <c r="IU163" s="55"/>
      <c r="IV163" s="55"/>
      <c r="IW163" s="104"/>
      <c r="IX163" s="738"/>
      <c r="IY163" s="741"/>
      <c r="IZ163" s="22"/>
      <c r="JA163" s="22"/>
      <c r="JB163" s="22"/>
      <c r="JC163" s="22"/>
      <c r="JD163" s="22"/>
      <c r="JE163" s="22"/>
      <c r="JF163" s="22"/>
      <c r="JG163" s="22"/>
      <c r="JH163" s="21"/>
      <c r="JI163" s="22"/>
      <c r="JJ163" s="22"/>
      <c r="JK163" s="22"/>
      <c r="JL163" s="22"/>
      <c r="JM163" s="22"/>
      <c r="JN163" s="22"/>
      <c r="JO163" s="22"/>
      <c r="JP163" s="22"/>
      <c r="JQ163" s="22"/>
      <c r="JR163" s="22"/>
      <c r="JS163" s="22"/>
      <c r="JT163" s="22"/>
      <c r="JU163" s="22"/>
      <c r="JV163" s="22"/>
      <c r="JW163" s="22"/>
      <c r="JX163" s="22"/>
      <c r="JY163" s="22"/>
      <c r="JZ163" s="22"/>
      <c r="KA163" s="22"/>
      <c r="KB163" s="22"/>
      <c r="KC163" s="22"/>
      <c r="KD163" s="22"/>
      <c r="KE163" s="22"/>
      <c r="KF163" s="22"/>
      <c r="KG163" s="22"/>
      <c r="KH163" s="22"/>
      <c r="KI163" s="22"/>
      <c r="KJ163" s="22"/>
      <c r="KK163" s="22"/>
      <c r="KL163" s="22"/>
      <c r="KM163" s="22"/>
      <c r="KN163" s="22"/>
      <c r="KO163" s="22"/>
      <c r="KP163" s="22"/>
      <c r="KQ163" s="22"/>
      <c r="KR163" s="22"/>
      <c r="KS163" s="22"/>
      <c r="KT163" s="22"/>
      <c r="KU163" s="22"/>
      <c r="KV163" s="22"/>
      <c r="KW163" s="22"/>
      <c r="KX163" s="22"/>
      <c r="KY163" s="22"/>
      <c r="KZ163" s="22"/>
      <c r="LA163" s="22"/>
      <c r="LB163" s="22"/>
      <c r="LC163" s="22"/>
      <c r="LD163" s="22"/>
      <c r="LE163" s="22"/>
      <c r="LF163" s="22"/>
      <c r="LG163" s="22"/>
      <c r="LH163" s="22"/>
      <c r="LI163" s="22"/>
      <c r="LJ163" s="23"/>
    </row>
    <row r="164" spans="2:322" ht="3.65" customHeight="1">
      <c r="B164" s="21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3"/>
      <c r="AP164" s="22"/>
      <c r="AQ164" s="22"/>
      <c r="AR164" s="22"/>
      <c r="AS164" s="22"/>
      <c r="AT164" s="22"/>
      <c r="AU164" s="22"/>
      <c r="AV164" s="22"/>
      <c r="AW164" s="22"/>
      <c r="AX164" s="737"/>
      <c r="AY164" s="738"/>
      <c r="AZ164" s="47"/>
      <c r="BA164" s="334"/>
      <c r="BB164" s="341"/>
      <c r="BC164" s="341"/>
      <c r="BD164" s="341"/>
      <c r="BE164" s="55"/>
      <c r="BF164" s="55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/>
      <c r="BT164" s="53"/>
      <c r="BU164" s="53"/>
      <c r="BV164" s="53"/>
      <c r="BW164" s="53"/>
      <c r="BX164" s="53"/>
      <c r="BY164" s="53"/>
      <c r="BZ164" s="53"/>
      <c r="CA164" s="53"/>
      <c r="CB164" s="53"/>
      <c r="CC164" s="53"/>
      <c r="CD164" s="53"/>
      <c r="CE164" s="53"/>
      <c r="CF164" s="53"/>
      <c r="CG164" s="53"/>
      <c r="CH164" s="53"/>
      <c r="CI164" s="53"/>
      <c r="CJ164" s="53"/>
      <c r="CK164" s="53"/>
      <c r="CL164" s="53"/>
      <c r="CM164" s="53"/>
      <c r="CN164" s="53"/>
      <c r="CO164" s="53"/>
      <c r="CP164" s="53"/>
      <c r="CQ164" s="53"/>
      <c r="CR164" s="53"/>
      <c r="CS164" s="53"/>
      <c r="CT164" s="53"/>
      <c r="CU164" s="53"/>
      <c r="CV164" s="53"/>
      <c r="CW164" s="53"/>
      <c r="CX164" s="53"/>
      <c r="CY164" s="53"/>
      <c r="CZ164" s="53"/>
      <c r="DA164" s="53"/>
      <c r="DB164" s="53"/>
      <c r="DC164" s="53"/>
      <c r="DD164" s="53"/>
      <c r="DE164" s="53"/>
      <c r="DF164" s="53"/>
      <c r="DG164" s="53"/>
      <c r="DH164" s="53"/>
      <c r="DI164" s="53"/>
      <c r="DJ164" s="53"/>
      <c r="DK164" s="53"/>
      <c r="DL164" s="53"/>
      <c r="DM164" s="53"/>
      <c r="DN164" s="53"/>
      <c r="DO164" s="53"/>
      <c r="DP164" s="53"/>
      <c r="DQ164" s="53"/>
      <c r="DR164" s="53"/>
      <c r="DS164" s="53"/>
      <c r="DT164" s="53"/>
      <c r="DU164" s="53"/>
      <c r="DV164" s="53"/>
      <c r="DW164" s="53"/>
      <c r="DX164" s="53"/>
      <c r="DY164" s="53"/>
      <c r="DZ164" s="53"/>
      <c r="EA164" s="53"/>
      <c r="EB164" s="53"/>
      <c r="EC164" s="53"/>
      <c r="ED164" s="53"/>
      <c r="EE164" s="53"/>
      <c r="EF164" s="53"/>
      <c r="EG164" s="53"/>
      <c r="EH164" s="53"/>
      <c r="EI164" s="53"/>
      <c r="EJ164" s="53"/>
      <c r="EK164" s="53"/>
      <c r="EL164" s="53"/>
      <c r="EM164" s="53"/>
      <c r="EN164" s="53"/>
      <c r="EO164" s="53"/>
      <c r="EP164" s="53"/>
      <c r="EQ164" s="53"/>
      <c r="ER164" s="53"/>
      <c r="ES164" s="53"/>
      <c r="ET164" s="53"/>
      <c r="EU164" s="53"/>
      <c r="EV164" s="53"/>
      <c r="EW164" s="53"/>
      <c r="EX164" s="53"/>
      <c r="EY164" s="53"/>
      <c r="EZ164" s="53"/>
      <c r="FA164" s="53"/>
      <c r="FB164" s="53"/>
      <c r="FC164" s="53"/>
      <c r="FD164" s="53"/>
      <c r="FE164" s="53"/>
      <c r="FF164" s="53"/>
      <c r="FG164" s="53"/>
      <c r="FH164" s="53"/>
      <c r="FI164" s="53"/>
      <c r="FJ164" s="53"/>
      <c r="FK164" s="53"/>
      <c r="FL164" s="53"/>
      <c r="FM164" s="53"/>
      <c r="FN164" s="53"/>
      <c r="FO164" s="53"/>
      <c r="FP164" s="53"/>
      <c r="FQ164" s="53"/>
      <c r="FR164" s="53"/>
      <c r="FS164" s="53"/>
      <c r="FT164" s="53"/>
      <c r="FU164" s="53"/>
      <c r="FV164" s="53"/>
      <c r="FW164" s="53"/>
      <c r="FX164" s="53"/>
      <c r="FY164" s="53"/>
      <c r="FZ164" s="53"/>
      <c r="GA164" s="53"/>
      <c r="GB164" s="53"/>
      <c r="GC164" s="53"/>
      <c r="GD164" s="53"/>
      <c r="GE164" s="53"/>
      <c r="GF164" s="53"/>
      <c r="GG164" s="53"/>
      <c r="GH164" s="53"/>
      <c r="GI164" s="53"/>
      <c r="GJ164" s="53"/>
      <c r="GK164" s="53"/>
      <c r="GL164" s="53"/>
      <c r="GM164" s="53"/>
      <c r="GN164" s="53"/>
      <c r="GO164" s="53"/>
      <c r="GP164" s="53"/>
      <c r="GQ164" s="53"/>
      <c r="GR164" s="53"/>
      <c r="GS164" s="53"/>
      <c r="GT164" s="53"/>
      <c r="GU164" s="53"/>
      <c r="GV164" s="53"/>
      <c r="GW164" s="53"/>
      <c r="GX164" s="53"/>
      <c r="GY164" s="53"/>
      <c r="GZ164" s="53"/>
      <c r="HA164" s="53"/>
      <c r="HB164" s="53"/>
      <c r="HC164" s="53"/>
      <c r="HD164" s="53"/>
      <c r="HE164" s="53"/>
      <c r="HF164" s="53"/>
      <c r="HG164" s="53"/>
      <c r="HH164" s="53"/>
      <c r="HI164" s="53"/>
      <c r="HJ164" s="53"/>
      <c r="HK164" s="53"/>
      <c r="HL164" s="53"/>
      <c r="HM164" s="53"/>
      <c r="HN164" s="53"/>
      <c r="HO164" s="53"/>
      <c r="HP164" s="53"/>
      <c r="HQ164" s="53"/>
      <c r="HR164" s="53"/>
      <c r="HS164" s="53"/>
      <c r="HT164" s="53"/>
      <c r="HU164" s="53"/>
      <c r="HV164" s="53"/>
      <c r="HW164" s="53"/>
      <c r="HX164" s="53"/>
      <c r="HY164" s="53"/>
      <c r="HZ164" s="53"/>
      <c r="IA164" s="53"/>
      <c r="IB164" s="53"/>
      <c r="IC164" s="53"/>
      <c r="ID164" s="53"/>
      <c r="IE164" s="53"/>
      <c r="IF164" s="53"/>
      <c r="IG164" s="53"/>
      <c r="IH164" s="53"/>
      <c r="II164" s="53"/>
      <c r="IJ164" s="53"/>
      <c r="IK164" s="53"/>
      <c r="IL164" s="53"/>
      <c r="IM164" s="53"/>
      <c r="IN164" s="53"/>
      <c r="IO164" s="55"/>
      <c r="IP164" s="55"/>
      <c r="IQ164" s="55"/>
      <c r="IR164" s="55"/>
      <c r="IS164" s="55"/>
      <c r="IT164" s="55"/>
      <c r="IU164" s="55"/>
      <c r="IV164" s="55"/>
      <c r="IW164" s="104"/>
      <c r="IX164" s="738"/>
      <c r="IY164" s="741"/>
      <c r="IZ164" s="22"/>
      <c r="JA164" s="22"/>
      <c r="JB164" s="22"/>
      <c r="JC164" s="22"/>
      <c r="JD164" s="22"/>
      <c r="JE164" s="22"/>
      <c r="JF164" s="22"/>
      <c r="JG164" s="22"/>
      <c r="JH164" s="21"/>
      <c r="JI164" s="22"/>
      <c r="JJ164" s="22"/>
      <c r="JK164" s="22"/>
      <c r="JL164" s="22"/>
      <c r="JM164" s="22"/>
      <c r="JN164" s="22"/>
      <c r="JO164" s="22"/>
      <c r="JP164" s="22"/>
      <c r="JQ164" s="22"/>
      <c r="JR164" s="22"/>
      <c r="JS164" s="22"/>
      <c r="JT164" s="22"/>
      <c r="JU164" s="22"/>
      <c r="JV164" s="22"/>
      <c r="JW164" s="22"/>
      <c r="JX164" s="22"/>
      <c r="JY164" s="22"/>
      <c r="JZ164" s="22"/>
      <c r="KA164" s="22"/>
      <c r="KB164" s="22"/>
      <c r="KC164" s="22"/>
      <c r="KD164" s="22"/>
      <c r="KE164" s="22"/>
      <c r="KF164" s="22"/>
      <c r="KG164" s="22"/>
      <c r="KH164" s="22"/>
      <c r="KI164" s="22"/>
      <c r="KJ164" s="22"/>
      <c r="KK164" s="22"/>
      <c r="KL164" s="22"/>
      <c r="KM164" s="22"/>
      <c r="KN164" s="22"/>
      <c r="KO164" s="22"/>
      <c r="KP164" s="22"/>
      <c r="KQ164" s="22"/>
      <c r="KR164" s="22"/>
      <c r="KS164" s="22"/>
      <c r="KT164" s="22"/>
      <c r="KU164" s="22"/>
      <c r="KV164" s="22"/>
      <c r="KW164" s="22"/>
      <c r="KX164" s="22"/>
      <c r="KY164" s="22"/>
      <c r="KZ164" s="22"/>
      <c r="LA164" s="22"/>
      <c r="LB164" s="22"/>
      <c r="LC164" s="22"/>
      <c r="LD164" s="22"/>
      <c r="LE164" s="22"/>
      <c r="LF164" s="22"/>
      <c r="LG164" s="22"/>
      <c r="LH164" s="22"/>
      <c r="LI164" s="22"/>
      <c r="LJ164" s="23"/>
    </row>
    <row r="165" spans="2:322" ht="3.65" customHeight="1">
      <c r="B165" s="21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3"/>
      <c r="AP165" s="22"/>
      <c r="AQ165" s="22"/>
      <c r="AR165" s="22"/>
      <c r="AS165" s="22"/>
      <c r="AT165" s="22"/>
      <c r="AU165" s="22"/>
      <c r="AV165" s="22"/>
      <c r="AW165" s="22"/>
      <c r="AX165" s="737"/>
      <c r="AY165" s="738"/>
      <c r="AZ165" s="728" t="e" vm="3">
        <v>#VALUE!</v>
      </c>
      <c r="BA165" s="342"/>
      <c r="BB165" s="343"/>
      <c r="BC165" s="343"/>
      <c r="BD165" s="34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  <c r="CK165" s="73"/>
      <c r="CL165" s="73"/>
      <c r="CM165" s="73"/>
      <c r="CN165" s="73"/>
      <c r="CO165" s="73"/>
      <c r="CP165" s="73"/>
      <c r="CQ165" s="73"/>
      <c r="CR165" s="73"/>
      <c r="CS165" s="73"/>
      <c r="CT165" s="73"/>
      <c r="CU165" s="73"/>
      <c r="CV165" s="73"/>
      <c r="CW165" s="73"/>
      <c r="CX165" s="73"/>
      <c r="CY165" s="73"/>
      <c r="CZ165" s="73"/>
      <c r="DA165" s="73"/>
      <c r="DB165" s="73"/>
      <c r="DC165" s="73"/>
      <c r="DD165" s="73"/>
      <c r="DE165" s="73"/>
      <c r="DF165" s="73"/>
      <c r="DG165" s="73"/>
      <c r="DH165" s="73"/>
      <c r="DI165" s="73"/>
      <c r="DJ165" s="73"/>
      <c r="DK165" s="73"/>
      <c r="DL165" s="73"/>
      <c r="DM165" s="73"/>
      <c r="DN165" s="73"/>
      <c r="DO165" s="73"/>
      <c r="DP165" s="73"/>
      <c r="DQ165" s="73"/>
      <c r="DR165" s="73"/>
      <c r="DS165" s="73"/>
      <c r="DT165" s="73"/>
      <c r="DU165" s="73"/>
      <c r="DV165" s="73"/>
      <c r="DW165" s="73"/>
      <c r="DX165" s="73"/>
      <c r="DY165" s="73"/>
      <c r="DZ165" s="73"/>
      <c r="EA165" s="73"/>
      <c r="EB165" s="73"/>
      <c r="EC165" s="73"/>
      <c r="ED165" s="73"/>
      <c r="EE165" s="73"/>
      <c r="EF165" s="73"/>
      <c r="EG165" s="73"/>
      <c r="EH165" s="73"/>
      <c r="EI165" s="73"/>
      <c r="EJ165" s="73"/>
      <c r="EK165" s="73"/>
      <c r="EL165" s="73"/>
      <c r="EM165" s="73"/>
      <c r="EN165" s="73"/>
      <c r="EO165" s="73"/>
      <c r="EP165" s="73"/>
      <c r="EQ165" s="73"/>
      <c r="ER165" s="73"/>
      <c r="ES165" s="73"/>
      <c r="ET165" s="73"/>
      <c r="EU165" s="73"/>
      <c r="EV165" s="73"/>
      <c r="EW165" s="73"/>
      <c r="EX165" s="73"/>
      <c r="EY165" s="73"/>
      <c r="EZ165" s="73"/>
      <c r="FA165" s="73"/>
      <c r="FB165" s="73"/>
      <c r="FC165" s="73"/>
      <c r="FD165" s="73"/>
      <c r="FE165" s="73"/>
      <c r="FF165" s="73"/>
      <c r="FG165" s="73"/>
      <c r="FH165" s="73"/>
      <c r="FI165" s="73"/>
      <c r="FJ165" s="73"/>
      <c r="FK165" s="73"/>
      <c r="FL165" s="73"/>
      <c r="FM165" s="73"/>
      <c r="FN165" s="73"/>
      <c r="FO165" s="73"/>
      <c r="FP165" s="73"/>
      <c r="FQ165" s="73"/>
      <c r="FR165" s="73"/>
      <c r="FS165" s="73"/>
      <c r="FT165" s="73"/>
      <c r="FU165" s="73"/>
      <c r="FV165" s="73"/>
      <c r="FW165" s="73"/>
      <c r="FX165" s="73"/>
      <c r="FY165" s="73"/>
      <c r="FZ165" s="73"/>
      <c r="GA165" s="73"/>
      <c r="GB165" s="73"/>
      <c r="GC165" s="73"/>
      <c r="GD165" s="73"/>
      <c r="GE165" s="73"/>
      <c r="GF165" s="73"/>
      <c r="GG165" s="73"/>
      <c r="GH165" s="73"/>
      <c r="GI165" s="73"/>
      <c r="GJ165" s="73"/>
      <c r="GK165" s="73"/>
      <c r="GL165" s="73"/>
      <c r="GM165" s="73"/>
      <c r="GN165" s="73"/>
      <c r="GO165" s="73"/>
      <c r="GP165" s="73"/>
      <c r="GQ165" s="73"/>
      <c r="GR165" s="73"/>
      <c r="GS165" s="73"/>
      <c r="GT165" s="73"/>
      <c r="GU165" s="73"/>
      <c r="GV165" s="73"/>
      <c r="GW165" s="73"/>
      <c r="GX165" s="73"/>
      <c r="GY165" s="73"/>
      <c r="GZ165" s="73"/>
      <c r="HA165" s="73"/>
      <c r="HB165" s="73"/>
      <c r="HC165" s="73"/>
      <c r="HD165" s="73"/>
      <c r="HE165" s="73"/>
      <c r="HF165" s="73"/>
      <c r="HG165" s="73"/>
      <c r="HH165" s="73"/>
      <c r="HI165" s="73"/>
      <c r="HJ165" s="73"/>
      <c r="HK165" s="73"/>
      <c r="HL165" s="73"/>
      <c r="HM165" s="73"/>
      <c r="HN165" s="73"/>
      <c r="HO165" s="73"/>
      <c r="HP165" s="73"/>
      <c r="HQ165" s="73"/>
      <c r="HR165" s="73"/>
      <c r="HS165" s="73"/>
      <c r="HT165" s="73"/>
      <c r="HU165" s="73"/>
      <c r="HV165" s="73"/>
      <c r="HW165" s="73"/>
      <c r="HX165" s="73"/>
      <c r="HY165" s="73"/>
      <c r="HZ165" s="73"/>
      <c r="IA165" s="73"/>
      <c r="IB165" s="73"/>
      <c r="IC165" s="73"/>
      <c r="ID165" s="73"/>
      <c r="IE165" s="73"/>
      <c r="IT165" s="55"/>
      <c r="IU165" s="55"/>
      <c r="IV165" s="55"/>
      <c r="IW165" s="727" t="e" vm="3">
        <v>#VALUE!</v>
      </c>
      <c r="IX165" s="738"/>
      <c r="IY165" s="741"/>
      <c r="IZ165" s="22"/>
      <c r="JA165" s="22"/>
      <c r="JB165" s="22"/>
      <c r="JC165" s="22"/>
      <c r="JD165" s="22"/>
      <c r="JE165" s="22"/>
      <c r="JF165" s="22"/>
      <c r="JG165" s="22"/>
      <c r="JH165" s="21"/>
      <c r="JI165" s="22"/>
      <c r="JJ165" s="22"/>
      <c r="JK165" s="22"/>
      <c r="JL165" s="22"/>
      <c r="JM165" s="22"/>
      <c r="JN165" s="22"/>
      <c r="JO165" s="22"/>
      <c r="JP165" s="22"/>
      <c r="JQ165" s="22"/>
      <c r="JR165" s="22"/>
      <c r="JS165" s="22"/>
      <c r="JT165" s="22"/>
      <c r="JU165" s="22"/>
      <c r="JV165" s="22"/>
      <c r="JW165" s="22"/>
      <c r="JX165" s="22"/>
      <c r="JY165" s="22"/>
      <c r="JZ165" s="22"/>
      <c r="KA165" s="22"/>
      <c r="KB165" s="22"/>
      <c r="KC165" s="22"/>
      <c r="KD165" s="22"/>
      <c r="KE165" s="22"/>
      <c r="KF165" s="22"/>
      <c r="KG165" s="22"/>
      <c r="KH165" s="22"/>
      <c r="KI165" s="22"/>
      <c r="KJ165" s="22"/>
      <c r="KK165" s="22"/>
      <c r="KL165" s="22"/>
      <c r="KM165" s="22"/>
      <c r="KN165" s="22"/>
      <c r="KO165" s="22"/>
      <c r="KP165" s="22"/>
      <c r="KQ165" s="22"/>
      <c r="KR165" s="22"/>
      <c r="KS165" s="22"/>
      <c r="KT165" s="22"/>
      <c r="KU165" s="22"/>
      <c r="KV165" s="22"/>
      <c r="KW165" s="22"/>
      <c r="KX165" s="22"/>
      <c r="KY165" s="22"/>
      <c r="KZ165" s="22"/>
      <c r="LA165" s="22"/>
      <c r="LB165" s="22"/>
      <c r="LC165" s="22"/>
      <c r="LD165" s="22"/>
      <c r="LE165" s="22"/>
      <c r="LF165" s="22"/>
      <c r="LG165" s="22"/>
      <c r="LH165" s="22"/>
      <c r="LI165" s="22"/>
      <c r="LJ165" s="23"/>
    </row>
    <row r="166" spans="2:322" ht="3.65" customHeight="1">
      <c r="B166" s="21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3"/>
      <c r="AP166" s="22"/>
      <c r="AQ166" s="22"/>
      <c r="AR166" s="22"/>
      <c r="AS166" s="22"/>
      <c r="AT166" s="22"/>
      <c r="AU166" s="22"/>
      <c r="AV166" s="22"/>
      <c r="AW166" s="22"/>
      <c r="AX166" s="737"/>
      <c r="AY166" s="738"/>
      <c r="AZ166" s="742"/>
      <c r="BA166" s="689" t="s">
        <v>13</v>
      </c>
      <c r="BB166" s="690"/>
      <c r="BC166" s="690"/>
      <c r="BD166" s="690"/>
      <c r="BE166" s="690"/>
      <c r="BF166" s="690"/>
      <c r="BG166" s="690"/>
      <c r="BH166" s="705">
        <f>EV111</f>
        <v>0</v>
      </c>
      <c r="BI166" s="705"/>
      <c r="BJ166" s="705"/>
      <c r="BK166" s="705"/>
      <c r="BL166" s="705"/>
      <c r="BM166" s="705"/>
      <c r="BN166" s="705"/>
      <c r="BO166" s="705"/>
      <c r="BP166" s="705"/>
      <c r="BQ166" s="706"/>
      <c r="BR166" s="689" t="s">
        <v>14</v>
      </c>
      <c r="BS166" s="690"/>
      <c r="BT166" s="690"/>
      <c r="BU166" s="690"/>
      <c r="BV166" s="690"/>
      <c r="BW166" s="690"/>
      <c r="BX166" s="690"/>
      <c r="BY166" s="705">
        <f>EV117</f>
        <v>0</v>
      </c>
      <c r="BZ166" s="705"/>
      <c r="CA166" s="705"/>
      <c r="CB166" s="705"/>
      <c r="CC166" s="705"/>
      <c r="CD166" s="705"/>
      <c r="CE166" s="705"/>
      <c r="CF166" s="705"/>
      <c r="CG166" s="705"/>
      <c r="CH166" s="706"/>
      <c r="CI166" s="52"/>
      <c r="CJ166" s="27"/>
      <c r="CK166" s="27"/>
      <c r="CL166" s="746" t="e" vm="29">
        <v>#VALUE!</v>
      </c>
      <c r="CM166" s="746"/>
      <c r="CN166" s="746"/>
      <c r="CO166" s="746"/>
      <c r="CP166" s="746"/>
      <c r="CQ166" s="746"/>
      <c r="CR166" s="746"/>
      <c r="CS166" s="746"/>
      <c r="CT166" s="746"/>
      <c r="CU166" s="746"/>
      <c r="CV166" s="746"/>
      <c r="CW166" s="27"/>
      <c r="CX166" s="27"/>
      <c r="CY166" s="27"/>
      <c r="CZ166" s="689" t="s">
        <v>3</v>
      </c>
      <c r="DA166" s="690"/>
      <c r="DB166" s="690"/>
      <c r="DC166" s="690"/>
      <c r="DD166" s="690"/>
      <c r="DE166" s="690"/>
      <c r="DF166" s="690"/>
      <c r="DG166" s="693">
        <f>EV123</f>
        <v>0</v>
      </c>
      <c r="DH166" s="693"/>
      <c r="DI166" s="693"/>
      <c r="DJ166" s="693"/>
      <c r="DK166" s="693"/>
      <c r="DL166" s="693"/>
      <c r="DM166" s="693"/>
      <c r="DN166" s="693"/>
      <c r="DO166" s="693"/>
      <c r="DP166" s="693"/>
      <c r="DQ166" s="693"/>
      <c r="DR166" s="693"/>
      <c r="DS166" s="693"/>
      <c r="DT166" s="693"/>
      <c r="DU166" s="693"/>
      <c r="DV166" s="693"/>
      <c r="DW166" s="693"/>
      <c r="DX166" s="693"/>
      <c r="DY166" s="693"/>
      <c r="DZ166" s="693"/>
      <c r="EA166" s="693"/>
      <c r="EB166" s="693"/>
      <c r="EC166" s="693"/>
      <c r="ED166" s="693"/>
      <c r="EE166" s="693"/>
      <c r="EF166" s="693"/>
      <c r="EG166" s="693"/>
      <c r="EH166" s="693"/>
      <c r="EI166" s="693"/>
      <c r="EJ166" s="693"/>
      <c r="EK166" s="693"/>
      <c r="EL166" s="693"/>
      <c r="EM166" s="693"/>
      <c r="EN166" s="693"/>
      <c r="EO166" s="693"/>
      <c r="EP166" s="693"/>
      <c r="EQ166" s="693"/>
      <c r="ER166" s="693"/>
      <c r="ES166" s="693"/>
      <c r="ET166" s="693"/>
      <c r="EU166" s="693"/>
      <c r="EV166" s="693"/>
      <c r="EW166" s="693"/>
      <c r="EX166" s="694"/>
      <c r="EY166" s="689" t="s">
        <v>15</v>
      </c>
      <c r="EZ166" s="690"/>
      <c r="FA166" s="690"/>
      <c r="FB166" s="690"/>
      <c r="FC166" s="690">
        <f>EV126</f>
        <v>0</v>
      </c>
      <c r="FD166" s="690"/>
      <c r="FE166" s="690"/>
      <c r="FF166" s="690"/>
      <c r="FG166" s="690"/>
      <c r="FH166" s="690"/>
      <c r="FI166" s="690"/>
      <c r="FJ166" s="690"/>
      <c r="FK166" s="690"/>
      <c r="FL166" s="690"/>
      <c r="FM166" s="690"/>
      <c r="FN166" s="690"/>
      <c r="FO166" s="739"/>
      <c r="FP166" s="689" t="s">
        <v>4</v>
      </c>
      <c r="FQ166" s="690"/>
      <c r="FR166" s="690"/>
      <c r="FS166" s="690"/>
      <c r="FT166" s="690"/>
      <c r="FU166" s="690"/>
      <c r="FV166" s="690"/>
      <c r="FW166" s="690"/>
      <c r="FX166" s="690"/>
      <c r="FY166" s="693">
        <f>EV132</f>
        <v>0</v>
      </c>
      <c r="FZ166" s="693"/>
      <c r="GA166" s="693"/>
      <c r="GB166" s="693"/>
      <c r="GC166" s="693"/>
      <c r="GD166" s="693"/>
      <c r="GE166" s="693"/>
      <c r="GF166" s="693"/>
      <c r="GG166" s="693"/>
      <c r="GH166" s="693"/>
      <c r="GI166" s="693"/>
      <c r="GJ166" s="693"/>
      <c r="GK166" s="693"/>
      <c r="GL166" s="693"/>
      <c r="GM166" s="693"/>
      <c r="GN166" s="693"/>
      <c r="GO166" s="693"/>
      <c r="GP166" s="693"/>
      <c r="GQ166" s="693"/>
      <c r="GR166" s="693"/>
      <c r="GS166" s="693"/>
      <c r="GT166" s="693"/>
      <c r="GU166" s="693"/>
      <c r="GV166" s="693"/>
      <c r="GW166" s="693"/>
      <c r="GX166" s="693"/>
      <c r="GY166" s="693"/>
      <c r="GZ166" s="693"/>
      <c r="HA166" s="693"/>
      <c r="HB166" s="693"/>
      <c r="HC166" s="693"/>
      <c r="HD166" s="693"/>
      <c r="HE166" s="693"/>
      <c r="HF166" s="693"/>
      <c r="HG166" s="693"/>
      <c r="HH166" s="693"/>
      <c r="HI166" s="693"/>
      <c r="HJ166" s="693"/>
      <c r="HK166" s="693"/>
      <c r="HL166" s="693"/>
      <c r="HM166" s="693"/>
      <c r="HN166" s="694"/>
      <c r="HO166" s="689" t="s">
        <v>16</v>
      </c>
      <c r="HP166" s="690"/>
      <c r="HQ166" s="690"/>
      <c r="HR166" s="690"/>
      <c r="HS166" s="690"/>
      <c r="HT166" s="690"/>
      <c r="HU166" s="690"/>
      <c r="HV166" s="690"/>
      <c r="HW166" s="690"/>
      <c r="HX166" s="690"/>
      <c r="HY166" s="690"/>
      <c r="HZ166" s="690"/>
      <c r="IA166" s="690"/>
      <c r="IB166" s="690"/>
      <c r="IC166" s="690"/>
      <c r="ID166" s="690"/>
      <c r="IE166" s="690"/>
      <c r="IF166" s="926">
        <f>EV135</f>
        <v>0</v>
      </c>
      <c r="IG166" s="926"/>
      <c r="IH166" s="926"/>
      <c r="II166" s="926"/>
      <c r="IJ166" s="926"/>
      <c r="IK166" s="926"/>
      <c r="IL166" s="926"/>
      <c r="IM166" s="926"/>
      <c r="IN166" s="926"/>
      <c r="IO166" s="926"/>
      <c r="IP166" s="926"/>
      <c r="IQ166" s="926"/>
      <c r="IR166" s="926"/>
      <c r="IS166" s="926"/>
      <c r="IT166" s="926"/>
      <c r="IU166" s="926"/>
      <c r="IV166" s="927"/>
      <c r="IW166" s="727"/>
      <c r="IX166" s="738"/>
      <c r="IY166" s="741"/>
      <c r="IZ166" s="22"/>
      <c r="JA166" s="22"/>
      <c r="JB166" s="22"/>
      <c r="JC166" s="22"/>
      <c r="JD166" s="22"/>
      <c r="JE166" s="22"/>
      <c r="JF166" s="22"/>
      <c r="JG166" s="22"/>
      <c r="JH166" s="21"/>
      <c r="JI166" s="22"/>
      <c r="JJ166" s="22"/>
      <c r="JK166" s="22"/>
      <c r="JL166" s="22"/>
      <c r="JM166" s="22"/>
      <c r="JN166" s="22"/>
      <c r="JO166" s="22"/>
      <c r="JP166" s="22"/>
      <c r="JQ166" s="22"/>
      <c r="JR166" s="22"/>
      <c r="JS166" s="22"/>
      <c r="JT166" s="22"/>
      <c r="JU166" s="22"/>
      <c r="JV166" s="22"/>
      <c r="JW166" s="22"/>
      <c r="JX166" s="22"/>
      <c r="JY166" s="22"/>
      <c r="JZ166" s="22"/>
      <c r="KA166" s="22"/>
      <c r="KB166" s="22"/>
      <c r="KC166" s="22"/>
      <c r="KD166" s="22"/>
      <c r="KE166" s="22"/>
      <c r="KF166" s="22"/>
      <c r="KG166" s="22"/>
      <c r="KH166" s="22"/>
      <c r="KI166" s="22"/>
      <c r="KJ166" s="22"/>
      <c r="KK166" s="22"/>
      <c r="KL166" s="22"/>
      <c r="KM166" s="22"/>
      <c r="KN166" s="22"/>
      <c r="KO166" s="22"/>
      <c r="KP166" s="22"/>
      <c r="KQ166" s="22"/>
      <c r="KR166" s="22"/>
      <c r="KS166" s="22"/>
      <c r="KT166" s="22"/>
      <c r="KU166" s="22"/>
      <c r="KV166" s="22"/>
      <c r="KW166" s="22"/>
      <c r="KX166" s="22"/>
      <c r="KY166" s="22"/>
      <c r="KZ166" s="22"/>
      <c r="LA166" s="22"/>
      <c r="LB166" s="22"/>
      <c r="LC166" s="22"/>
      <c r="LD166" s="22"/>
      <c r="LE166" s="22"/>
      <c r="LF166" s="22"/>
      <c r="LG166" s="22"/>
      <c r="LH166" s="22"/>
      <c r="LI166" s="22"/>
      <c r="LJ166" s="23"/>
    </row>
    <row r="167" spans="2:322" ht="3.65" customHeight="1">
      <c r="B167" s="21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3"/>
      <c r="AP167" s="22"/>
      <c r="AQ167" s="22"/>
      <c r="AR167" s="22"/>
      <c r="AS167" s="22"/>
      <c r="AT167" s="22"/>
      <c r="AU167" s="22"/>
      <c r="AV167" s="22"/>
      <c r="AW167" s="22"/>
      <c r="AX167" s="737"/>
      <c r="AY167" s="738"/>
      <c r="AZ167" s="30"/>
      <c r="BA167" s="689"/>
      <c r="BB167" s="690"/>
      <c r="BC167" s="690"/>
      <c r="BD167" s="690"/>
      <c r="BE167" s="690"/>
      <c r="BF167" s="690"/>
      <c r="BG167" s="690"/>
      <c r="BH167" s="705"/>
      <c r="BI167" s="705"/>
      <c r="BJ167" s="705"/>
      <c r="BK167" s="705"/>
      <c r="BL167" s="705"/>
      <c r="BM167" s="705"/>
      <c r="BN167" s="705"/>
      <c r="BO167" s="705"/>
      <c r="BP167" s="705"/>
      <c r="BQ167" s="706"/>
      <c r="BR167" s="689"/>
      <c r="BS167" s="690"/>
      <c r="BT167" s="690"/>
      <c r="BU167" s="690"/>
      <c r="BV167" s="690"/>
      <c r="BW167" s="690"/>
      <c r="BX167" s="690"/>
      <c r="BY167" s="705"/>
      <c r="BZ167" s="705"/>
      <c r="CA167" s="705"/>
      <c r="CB167" s="705"/>
      <c r="CC167" s="705"/>
      <c r="CD167" s="705"/>
      <c r="CE167" s="705"/>
      <c r="CF167" s="705"/>
      <c r="CG167" s="705"/>
      <c r="CH167" s="706"/>
      <c r="CI167" s="27"/>
      <c r="CJ167" s="27"/>
      <c r="CK167" s="27"/>
      <c r="CL167" s="746"/>
      <c r="CM167" s="746"/>
      <c r="CN167" s="746"/>
      <c r="CO167" s="746"/>
      <c r="CP167" s="746"/>
      <c r="CQ167" s="746"/>
      <c r="CR167" s="746"/>
      <c r="CS167" s="746"/>
      <c r="CT167" s="746"/>
      <c r="CU167" s="746"/>
      <c r="CV167" s="746"/>
      <c r="CW167" s="27"/>
      <c r="CX167" s="27"/>
      <c r="CY167" s="31"/>
      <c r="CZ167" s="689"/>
      <c r="DA167" s="690"/>
      <c r="DB167" s="690"/>
      <c r="DC167" s="690"/>
      <c r="DD167" s="690"/>
      <c r="DE167" s="690"/>
      <c r="DF167" s="690"/>
      <c r="DG167" s="693"/>
      <c r="DH167" s="693"/>
      <c r="DI167" s="693"/>
      <c r="DJ167" s="693"/>
      <c r="DK167" s="693"/>
      <c r="DL167" s="693"/>
      <c r="DM167" s="693"/>
      <c r="DN167" s="693"/>
      <c r="DO167" s="693"/>
      <c r="DP167" s="693"/>
      <c r="DQ167" s="693"/>
      <c r="DR167" s="693"/>
      <c r="DS167" s="693"/>
      <c r="DT167" s="693"/>
      <c r="DU167" s="693"/>
      <c r="DV167" s="693"/>
      <c r="DW167" s="693"/>
      <c r="DX167" s="693"/>
      <c r="DY167" s="693"/>
      <c r="DZ167" s="693"/>
      <c r="EA167" s="693"/>
      <c r="EB167" s="693"/>
      <c r="EC167" s="693"/>
      <c r="ED167" s="693"/>
      <c r="EE167" s="693"/>
      <c r="EF167" s="693"/>
      <c r="EG167" s="693"/>
      <c r="EH167" s="693"/>
      <c r="EI167" s="693"/>
      <c r="EJ167" s="693"/>
      <c r="EK167" s="693"/>
      <c r="EL167" s="693"/>
      <c r="EM167" s="693"/>
      <c r="EN167" s="693"/>
      <c r="EO167" s="693"/>
      <c r="EP167" s="693"/>
      <c r="EQ167" s="693"/>
      <c r="ER167" s="693"/>
      <c r="ES167" s="693"/>
      <c r="ET167" s="693"/>
      <c r="EU167" s="693"/>
      <c r="EV167" s="693"/>
      <c r="EW167" s="693"/>
      <c r="EX167" s="694"/>
      <c r="EY167" s="689"/>
      <c r="EZ167" s="690"/>
      <c r="FA167" s="690"/>
      <c r="FB167" s="690"/>
      <c r="FC167" s="690"/>
      <c r="FD167" s="690"/>
      <c r="FE167" s="690"/>
      <c r="FF167" s="690"/>
      <c r="FG167" s="690"/>
      <c r="FH167" s="690"/>
      <c r="FI167" s="690"/>
      <c r="FJ167" s="690"/>
      <c r="FK167" s="690"/>
      <c r="FL167" s="690"/>
      <c r="FM167" s="690"/>
      <c r="FN167" s="690"/>
      <c r="FO167" s="739"/>
      <c r="FP167" s="689"/>
      <c r="FQ167" s="690"/>
      <c r="FR167" s="690"/>
      <c r="FS167" s="690"/>
      <c r="FT167" s="690"/>
      <c r="FU167" s="690"/>
      <c r="FV167" s="690"/>
      <c r="FW167" s="690"/>
      <c r="FX167" s="690"/>
      <c r="FY167" s="693"/>
      <c r="FZ167" s="693"/>
      <c r="GA167" s="693"/>
      <c r="GB167" s="693"/>
      <c r="GC167" s="693"/>
      <c r="GD167" s="693"/>
      <c r="GE167" s="693"/>
      <c r="GF167" s="693"/>
      <c r="GG167" s="693"/>
      <c r="GH167" s="693"/>
      <c r="GI167" s="693"/>
      <c r="GJ167" s="693"/>
      <c r="GK167" s="693"/>
      <c r="GL167" s="693"/>
      <c r="GM167" s="693"/>
      <c r="GN167" s="693"/>
      <c r="GO167" s="693"/>
      <c r="GP167" s="693"/>
      <c r="GQ167" s="693"/>
      <c r="GR167" s="693"/>
      <c r="GS167" s="693"/>
      <c r="GT167" s="693"/>
      <c r="GU167" s="693"/>
      <c r="GV167" s="693"/>
      <c r="GW167" s="693"/>
      <c r="GX167" s="693"/>
      <c r="GY167" s="693"/>
      <c r="GZ167" s="693"/>
      <c r="HA167" s="693"/>
      <c r="HB167" s="693"/>
      <c r="HC167" s="693"/>
      <c r="HD167" s="693"/>
      <c r="HE167" s="693"/>
      <c r="HF167" s="693"/>
      <c r="HG167" s="693"/>
      <c r="HH167" s="693"/>
      <c r="HI167" s="693"/>
      <c r="HJ167" s="693"/>
      <c r="HK167" s="693"/>
      <c r="HL167" s="693"/>
      <c r="HM167" s="693"/>
      <c r="HN167" s="694"/>
      <c r="HO167" s="689"/>
      <c r="HP167" s="690"/>
      <c r="HQ167" s="690"/>
      <c r="HR167" s="690"/>
      <c r="HS167" s="690"/>
      <c r="HT167" s="690"/>
      <c r="HU167" s="690"/>
      <c r="HV167" s="690"/>
      <c r="HW167" s="690"/>
      <c r="HX167" s="690"/>
      <c r="HY167" s="690"/>
      <c r="HZ167" s="690"/>
      <c r="IA167" s="690"/>
      <c r="IB167" s="690"/>
      <c r="IC167" s="690"/>
      <c r="ID167" s="690"/>
      <c r="IE167" s="690"/>
      <c r="IF167" s="693"/>
      <c r="IG167" s="693"/>
      <c r="IH167" s="693"/>
      <c r="II167" s="693"/>
      <c r="IJ167" s="693"/>
      <c r="IK167" s="693"/>
      <c r="IL167" s="693"/>
      <c r="IM167" s="693"/>
      <c r="IN167" s="693"/>
      <c r="IO167" s="693"/>
      <c r="IP167" s="693"/>
      <c r="IQ167" s="693"/>
      <c r="IR167" s="693"/>
      <c r="IS167" s="693"/>
      <c r="IT167" s="693"/>
      <c r="IU167" s="693"/>
      <c r="IV167" s="928"/>
      <c r="IW167" s="106"/>
      <c r="IX167" s="738"/>
      <c r="IY167" s="741"/>
      <c r="IZ167" s="22"/>
      <c r="JA167" s="22"/>
      <c r="JB167" s="22"/>
      <c r="JC167" s="22"/>
      <c r="JD167" s="22"/>
      <c r="JE167" s="22"/>
      <c r="JF167" s="22"/>
      <c r="JG167" s="22"/>
      <c r="JH167" s="21"/>
      <c r="JI167" s="22"/>
      <c r="JJ167" s="22"/>
      <c r="JK167" s="22"/>
      <c r="JL167" s="22"/>
      <c r="JM167" s="22"/>
      <c r="JN167" s="22"/>
      <c r="JO167" s="22"/>
      <c r="JP167" s="22"/>
      <c r="JQ167" s="22"/>
      <c r="JR167" s="22"/>
      <c r="JS167" s="22"/>
      <c r="JT167" s="22"/>
      <c r="JU167" s="22"/>
      <c r="JV167" s="22"/>
      <c r="JW167" s="22"/>
      <c r="JX167" s="22"/>
      <c r="JY167" s="22"/>
      <c r="JZ167" s="22"/>
      <c r="KA167" s="22"/>
      <c r="KB167" s="22"/>
      <c r="KC167" s="22"/>
      <c r="KD167" s="22"/>
      <c r="KE167" s="22"/>
      <c r="KF167" s="22"/>
      <c r="KG167" s="22"/>
      <c r="KH167" s="22"/>
      <c r="KI167" s="22"/>
      <c r="KJ167" s="22"/>
      <c r="KK167" s="22"/>
      <c r="KL167" s="22"/>
      <c r="KM167" s="22"/>
      <c r="KN167" s="22"/>
      <c r="KO167" s="22"/>
      <c r="KP167" s="22"/>
      <c r="KQ167" s="22"/>
      <c r="KR167" s="22"/>
      <c r="KS167" s="22"/>
      <c r="KT167" s="22"/>
      <c r="KU167" s="22"/>
      <c r="KV167" s="22"/>
      <c r="KW167" s="22"/>
      <c r="KX167" s="22"/>
      <c r="KY167" s="22"/>
      <c r="KZ167" s="22"/>
      <c r="LA167" s="22"/>
      <c r="LB167" s="22"/>
      <c r="LC167" s="22"/>
      <c r="LD167" s="22"/>
      <c r="LE167" s="22"/>
      <c r="LF167" s="22"/>
      <c r="LG167" s="22"/>
      <c r="LH167" s="22"/>
      <c r="LI167" s="22"/>
      <c r="LJ167" s="23"/>
    </row>
    <row r="168" spans="2:322" ht="3.65" customHeight="1">
      <c r="B168" s="21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3"/>
      <c r="AP168" s="22"/>
      <c r="AQ168" s="22"/>
      <c r="AR168" s="22"/>
      <c r="AS168" s="22"/>
      <c r="AT168" s="22"/>
      <c r="AU168" s="22"/>
      <c r="AV168" s="22"/>
      <c r="AW168" s="22"/>
      <c r="AX168" s="737"/>
      <c r="AY168" s="738"/>
      <c r="AZ168" s="26"/>
      <c r="BA168" s="689"/>
      <c r="BB168" s="690"/>
      <c r="BC168" s="690"/>
      <c r="BD168" s="690"/>
      <c r="BE168" s="690"/>
      <c r="BF168" s="690"/>
      <c r="BG168" s="690"/>
      <c r="BH168" s="705"/>
      <c r="BI168" s="705"/>
      <c r="BJ168" s="705"/>
      <c r="BK168" s="705"/>
      <c r="BL168" s="705"/>
      <c r="BM168" s="705"/>
      <c r="BN168" s="705"/>
      <c r="BO168" s="705"/>
      <c r="BP168" s="705"/>
      <c r="BQ168" s="706"/>
      <c r="BR168" s="689"/>
      <c r="BS168" s="690"/>
      <c r="BT168" s="690"/>
      <c r="BU168" s="690"/>
      <c r="BV168" s="690"/>
      <c r="BW168" s="690"/>
      <c r="BX168" s="690"/>
      <c r="BY168" s="705"/>
      <c r="BZ168" s="705"/>
      <c r="CA168" s="705"/>
      <c r="CB168" s="705"/>
      <c r="CC168" s="705"/>
      <c r="CD168" s="705"/>
      <c r="CE168" s="705"/>
      <c r="CF168" s="705"/>
      <c r="CG168" s="705"/>
      <c r="CH168" s="706"/>
      <c r="CI168" s="27"/>
      <c r="CJ168" s="27"/>
      <c r="CK168" s="27"/>
      <c r="CL168" s="746"/>
      <c r="CM168" s="746"/>
      <c r="CN168" s="746"/>
      <c r="CO168" s="746"/>
      <c r="CP168" s="746"/>
      <c r="CQ168" s="746"/>
      <c r="CR168" s="746"/>
      <c r="CS168" s="746"/>
      <c r="CT168" s="746"/>
      <c r="CU168" s="746"/>
      <c r="CV168" s="746"/>
      <c r="CW168" s="27"/>
      <c r="CX168" s="27"/>
      <c r="CY168" s="31"/>
      <c r="CZ168" s="689"/>
      <c r="DA168" s="690"/>
      <c r="DB168" s="690"/>
      <c r="DC168" s="690"/>
      <c r="DD168" s="690"/>
      <c r="DE168" s="690"/>
      <c r="DF168" s="690"/>
      <c r="DG168" s="693"/>
      <c r="DH168" s="693"/>
      <c r="DI168" s="693"/>
      <c r="DJ168" s="693"/>
      <c r="DK168" s="693"/>
      <c r="DL168" s="693"/>
      <c r="DM168" s="693"/>
      <c r="DN168" s="693"/>
      <c r="DO168" s="693"/>
      <c r="DP168" s="693"/>
      <c r="DQ168" s="693"/>
      <c r="DR168" s="693"/>
      <c r="DS168" s="693"/>
      <c r="DT168" s="693"/>
      <c r="DU168" s="693"/>
      <c r="DV168" s="693"/>
      <c r="DW168" s="693"/>
      <c r="DX168" s="693"/>
      <c r="DY168" s="693"/>
      <c r="DZ168" s="693"/>
      <c r="EA168" s="693"/>
      <c r="EB168" s="693"/>
      <c r="EC168" s="693"/>
      <c r="ED168" s="693"/>
      <c r="EE168" s="693"/>
      <c r="EF168" s="693"/>
      <c r="EG168" s="693"/>
      <c r="EH168" s="693"/>
      <c r="EI168" s="693"/>
      <c r="EJ168" s="693"/>
      <c r="EK168" s="693"/>
      <c r="EL168" s="693"/>
      <c r="EM168" s="693"/>
      <c r="EN168" s="693"/>
      <c r="EO168" s="693"/>
      <c r="EP168" s="693"/>
      <c r="EQ168" s="693"/>
      <c r="ER168" s="693"/>
      <c r="ES168" s="693"/>
      <c r="ET168" s="693"/>
      <c r="EU168" s="693"/>
      <c r="EV168" s="693"/>
      <c r="EW168" s="693"/>
      <c r="EX168" s="694"/>
      <c r="EY168" s="689"/>
      <c r="EZ168" s="690"/>
      <c r="FA168" s="690"/>
      <c r="FB168" s="690"/>
      <c r="FC168" s="690"/>
      <c r="FD168" s="690"/>
      <c r="FE168" s="690"/>
      <c r="FF168" s="690"/>
      <c r="FG168" s="690"/>
      <c r="FH168" s="690"/>
      <c r="FI168" s="690"/>
      <c r="FJ168" s="690"/>
      <c r="FK168" s="690"/>
      <c r="FL168" s="690"/>
      <c r="FM168" s="690"/>
      <c r="FN168" s="690"/>
      <c r="FO168" s="739"/>
      <c r="FP168" s="689"/>
      <c r="FQ168" s="690"/>
      <c r="FR168" s="690"/>
      <c r="FS168" s="690"/>
      <c r="FT168" s="690"/>
      <c r="FU168" s="690"/>
      <c r="FV168" s="690"/>
      <c r="FW168" s="690"/>
      <c r="FX168" s="690"/>
      <c r="FY168" s="693"/>
      <c r="FZ168" s="693"/>
      <c r="GA168" s="693"/>
      <c r="GB168" s="693"/>
      <c r="GC168" s="693"/>
      <c r="GD168" s="693"/>
      <c r="GE168" s="693"/>
      <c r="GF168" s="693"/>
      <c r="GG168" s="693"/>
      <c r="GH168" s="693"/>
      <c r="GI168" s="693"/>
      <c r="GJ168" s="693"/>
      <c r="GK168" s="693"/>
      <c r="GL168" s="693"/>
      <c r="GM168" s="693"/>
      <c r="GN168" s="693"/>
      <c r="GO168" s="693"/>
      <c r="GP168" s="693"/>
      <c r="GQ168" s="693"/>
      <c r="GR168" s="693"/>
      <c r="GS168" s="693"/>
      <c r="GT168" s="693"/>
      <c r="GU168" s="693"/>
      <c r="GV168" s="693"/>
      <c r="GW168" s="693"/>
      <c r="GX168" s="693"/>
      <c r="GY168" s="693"/>
      <c r="GZ168" s="693"/>
      <c r="HA168" s="693"/>
      <c r="HB168" s="693"/>
      <c r="HC168" s="693"/>
      <c r="HD168" s="693"/>
      <c r="HE168" s="693"/>
      <c r="HF168" s="693"/>
      <c r="HG168" s="693"/>
      <c r="HH168" s="693"/>
      <c r="HI168" s="693"/>
      <c r="HJ168" s="693"/>
      <c r="HK168" s="693"/>
      <c r="HL168" s="693"/>
      <c r="HM168" s="693"/>
      <c r="HN168" s="694"/>
      <c r="HO168" s="689"/>
      <c r="HP168" s="690"/>
      <c r="HQ168" s="690"/>
      <c r="HR168" s="690"/>
      <c r="HS168" s="690"/>
      <c r="HT168" s="690"/>
      <c r="HU168" s="690"/>
      <c r="HV168" s="690"/>
      <c r="HW168" s="690"/>
      <c r="HX168" s="690"/>
      <c r="HY168" s="690"/>
      <c r="HZ168" s="690"/>
      <c r="IA168" s="690"/>
      <c r="IB168" s="690"/>
      <c r="IC168" s="690"/>
      <c r="ID168" s="690"/>
      <c r="IE168" s="690"/>
      <c r="IF168" s="693"/>
      <c r="IG168" s="693"/>
      <c r="IH168" s="693"/>
      <c r="II168" s="693"/>
      <c r="IJ168" s="693"/>
      <c r="IK168" s="693"/>
      <c r="IL168" s="693"/>
      <c r="IM168" s="693"/>
      <c r="IN168" s="693"/>
      <c r="IO168" s="693"/>
      <c r="IP168" s="693"/>
      <c r="IQ168" s="693"/>
      <c r="IR168" s="693"/>
      <c r="IS168" s="693"/>
      <c r="IT168" s="693"/>
      <c r="IU168" s="693"/>
      <c r="IV168" s="928"/>
      <c r="IW168" s="104"/>
      <c r="IX168" s="738"/>
      <c r="IY168" s="741"/>
      <c r="IZ168" s="22"/>
      <c r="JA168" s="22"/>
      <c r="JB168" s="22"/>
      <c r="JC168" s="22"/>
      <c r="JD168" s="22"/>
      <c r="JE168" s="22"/>
      <c r="JF168" s="22"/>
      <c r="JG168" s="22"/>
      <c r="JH168" s="21"/>
      <c r="JI168" s="22"/>
      <c r="JJ168" s="22"/>
      <c r="JK168" s="22"/>
      <c r="JL168" s="22"/>
      <c r="JM168" s="22"/>
      <c r="JN168" s="22"/>
      <c r="JO168" s="22"/>
      <c r="JP168" s="22"/>
      <c r="JQ168" s="22"/>
      <c r="JR168" s="22"/>
      <c r="JS168" s="22"/>
      <c r="JT168" s="22"/>
      <c r="JU168" s="22"/>
      <c r="JV168" s="22"/>
      <c r="JW168" s="22"/>
      <c r="JX168" s="22"/>
      <c r="JY168" s="22"/>
      <c r="JZ168" s="22"/>
      <c r="KA168" s="22"/>
      <c r="KB168" s="22"/>
      <c r="KC168" s="22"/>
      <c r="KD168" s="22"/>
      <c r="KE168" s="22"/>
      <c r="KF168" s="22"/>
      <c r="KG168" s="22"/>
      <c r="KH168" s="22"/>
      <c r="KI168" s="22"/>
      <c r="KJ168" s="22"/>
      <c r="KK168" s="22"/>
      <c r="KL168" s="22"/>
      <c r="KM168" s="22"/>
      <c r="KN168" s="22"/>
      <c r="KO168" s="22"/>
      <c r="KP168" s="22"/>
      <c r="KQ168" s="22"/>
      <c r="KR168" s="22"/>
      <c r="KS168" s="22"/>
      <c r="KT168" s="22"/>
      <c r="KU168" s="22"/>
      <c r="KV168" s="22"/>
      <c r="KW168" s="22"/>
      <c r="KX168" s="22"/>
      <c r="KY168" s="22"/>
      <c r="KZ168" s="22"/>
      <c r="LA168" s="22"/>
      <c r="LB168" s="22"/>
      <c r="LC168" s="22"/>
      <c r="LD168" s="22"/>
      <c r="LE168" s="22"/>
      <c r="LF168" s="22"/>
      <c r="LG168" s="22"/>
      <c r="LH168" s="22"/>
      <c r="LI168" s="22"/>
      <c r="LJ168" s="23"/>
    </row>
    <row r="169" spans="2:322" ht="3.65" customHeight="1">
      <c r="B169" s="21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3"/>
      <c r="AP169" s="22"/>
      <c r="AQ169" s="22"/>
      <c r="AR169" s="22"/>
      <c r="AS169" s="22"/>
      <c r="AT169" s="22"/>
      <c r="AU169" s="22"/>
      <c r="AV169" s="22"/>
      <c r="AW169" s="22"/>
      <c r="AX169" s="737"/>
      <c r="AY169" s="738"/>
      <c r="AZ169" s="26"/>
      <c r="BA169" s="691"/>
      <c r="BB169" s="692"/>
      <c r="BC169" s="692"/>
      <c r="BD169" s="692"/>
      <c r="BE169" s="692"/>
      <c r="BF169" s="692"/>
      <c r="BG169" s="692"/>
      <c r="BH169" s="744"/>
      <c r="BI169" s="744"/>
      <c r="BJ169" s="744"/>
      <c r="BK169" s="744"/>
      <c r="BL169" s="744"/>
      <c r="BM169" s="744"/>
      <c r="BN169" s="744"/>
      <c r="BO169" s="744"/>
      <c r="BP169" s="744"/>
      <c r="BQ169" s="745"/>
      <c r="BR169" s="691"/>
      <c r="BS169" s="692"/>
      <c r="BT169" s="692"/>
      <c r="BU169" s="692"/>
      <c r="BV169" s="692"/>
      <c r="BW169" s="692"/>
      <c r="BX169" s="692"/>
      <c r="BY169" s="744"/>
      <c r="BZ169" s="744"/>
      <c r="CA169" s="744"/>
      <c r="CB169" s="744"/>
      <c r="CC169" s="744"/>
      <c r="CD169" s="744"/>
      <c r="CE169" s="744"/>
      <c r="CF169" s="744"/>
      <c r="CG169" s="744"/>
      <c r="CH169" s="745"/>
      <c r="CI169" s="27"/>
      <c r="CJ169" s="27"/>
      <c r="CK169" s="27"/>
      <c r="CL169" s="746"/>
      <c r="CM169" s="746"/>
      <c r="CN169" s="746"/>
      <c r="CO169" s="746"/>
      <c r="CP169" s="746"/>
      <c r="CQ169" s="746"/>
      <c r="CR169" s="746"/>
      <c r="CS169" s="746"/>
      <c r="CT169" s="746"/>
      <c r="CU169" s="746"/>
      <c r="CV169" s="746"/>
      <c r="CW169" s="27"/>
      <c r="CX169" s="27"/>
      <c r="CY169" s="31"/>
      <c r="CZ169" s="691"/>
      <c r="DA169" s="692"/>
      <c r="DB169" s="692"/>
      <c r="DC169" s="692"/>
      <c r="DD169" s="692"/>
      <c r="DE169" s="692"/>
      <c r="DF169" s="692"/>
      <c r="DG169" s="695"/>
      <c r="DH169" s="695"/>
      <c r="DI169" s="695"/>
      <c r="DJ169" s="695"/>
      <c r="DK169" s="695"/>
      <c r="DL169" s="695"/>
      <c r="DM169" s="695"/>
      <c r="DN169" s="695"/>
      <c r="DO169" s="695"/>
      <c r="DP169" s="695"/>
      <c r="DQ169" s="695"/>
      <c r="DR169" s="695"/>
      <c r="DS169" s="695"/>
      <c r="DT169" s="695"/>
      <c r="DU169" s="695"/>
      <c r="DV169" s="695"/>
      <c r="DW169" s="695"/>
      <c r="DX169" s="695"/>
      <c r="DY169" s="695"/>
      <c r="DZ169" s="695"/>
      <c r="EA169" s="695"/>
      <c r="EB169" s="695"/>
      <c r="EC169" s="695"/>
      <c r="ED169" s="695"/>
      <c r="EE169" s="695"/>
      <c r="EF169" s="695"/>
      <c r="EG169" s="695"/>
      <c r="EH169" s="695"/>
      <c r="EI169" s="695"/>
      <c r="EJ169" s="695"/>
      <c r="EK169" s="695"/>
      <c r="EL169" s="695"/>
      <c r="EM169" s="695"/>
      <c r="EN169" s="695"/>
      <c r="EO169" s="695"/>
      <c r="EP169" s="695"/>
      <c r="EQ169" s="695"/>
      <c r="ER169" s="695"/>
      <c r="ES169" s="695"/>
      <c r="ET169" s="695"/>
      <c r="EU169" s="695"/>
      <c r="EV169" s="695"/>
      <c r="EW169" s="695"/>
      <c r="EX169" s="696"/>
      <c r="EY169" s="691"/>
      <c r="EZ169" s="692"/>
      <c r="FA169" s="692"/>
      <c r="FB169" s="692"/>
      <c r="FC169" s="692"/>
      <c r="FD169" s="692"/>
      <c r="FE169" s="692"/>
      <c r="FF169" s="692"/>
      <c r="FG169" s="692"/>
      <c r="FH169" s="692"/>
      <c r="FI169" s="692"/>
      <c r="FJ169" s="692"/>
      <c r="FK169" s="692"/>
      <c r="FL169" s="692"/>
      <c r="FM169" s="692"/>
      <c r="FN169" s="692"/>
      <c r="FO169" s="740"/>
      <c r="FP169" s="691"/>
      <c r="FQ169" s="692"/>
      <c r="FR169" s="692"/>
      <c r="FS169" s="692"/>
      <c r="FT169" s="692"/>
      <c r="FU169" s="692"/>
      <c r="FV169" s="692"/>
      <c r="FW169" s="692"/>
      <c r="FX169" s="692"/>
      <c r="FY169" s="695"/>
      <c r="FZ169" s="695"/>
      <c r="GA169" s="695"/>
      <c r="GB169" s="695"/>
      <c r="GC169" s="695"/>
      <c r="GD169" s="695"/>
      <c r="GE169" s="695"/>
      <c r="GF169" s="695"/>
      <c r="GG169" s="695"/>
      <c r="GH169" s="695"/>
      <c r="GI169" s="695"/>
      <c r="GJ169" s="695"/>
      <c r="GK169" s="695"/>
      <c r="GL169" s="695"/>
      <c r="GM169" s="695"/>
      <c r="GN169" s="695"/>
      <c r="GO169" s="695"/>
      <c r="GP169" s="695"/>
      <c r="GQ169" s="695"/>
      <c r="GR169" s="695"/>
      <c r="GS169" s="695"/>
      <c r="GT169" s="695"/>
      <c r="GU169" s="695"/>
      <c r="GV169" s="695"/>
      <c r="GW169" s="695"/>
      <c r="GX169" s="695"/>
      <c r="GY169" s="695"/>
      <c r="GZ169" s="695"/>
      <c r="HA169" s="695"/>
      <c r="HB169" s="695"/>
      <c r="HC169" s="695"/>
      <c r="HD169" s="695"/>
      <c r="HE169" s="695"/>
      <c r="HF169" s="695"/>
      <c r="HG169" s="695"/>
      <c r="HH169" s="695"/>
      <c r="HI169" s="695"/>
      <c r="HJ169" s="695"/>
      <c r="HK169" s="695"/>
      <c r="HL169" s="695"/>
      <c r="HM169" s="695"/>
      <c r="HN169" s="696"/>
      <c r="HO169" s="691"/>
      <c r="HP169" s="692"/>
      <c r="HQ169" s="692"/>
      <c r="HR169" s="692"/>
      <c r="HS169" s="692"/>
      <c r="HT169" s="692"/>
      <c r="HU169" s="692"/>
      <c r="HV169" s="692"/>
      <c r="HW169" s="692"/>
      <c r="HX169" s="692"/>
      <c r="HY169" s="692"/>
      <c r="HZ169" s="692"/>
      <c r="IA169" s="692"/>
      <c r="IB169" s="692"/>
      <c r="IC169" s="692"/>
      <c r="ID169" s="692"/>
      <c r="IE169" s="692"/>
      <c r="IF169" s="695"/>
      <c r="IG169" s="695"/>
      <c r="IH169" s="695"/>
      <c r="II169" s="695"/>
      <c r="IJ169" s="695"/>
      <c r="IK169" s="695"/>
      <c r="IL169" s="695"/>
      <c r="IM169" s="695"/>
      <c r="IN169" s="695"/>
      <c r="IO169" s="695"/>
      <c r="IP169" s="695"/>
      <c r="IQ169" s="695"/>
      <c r="IR169" s="695"/>
      <c r="IS169" s="695"/>
      <c r="IT169" s="695"/>
      <c r="IU169" s="695"/>
      <c r="IV169" s="929"/>
      <c r="IW169" s="104"/>
      <c r="IX169" s="738"/>
      <c r="IY169" s="741"/>
      <c r="IZ169" s="22"/>
      <c r="JA169" s="22"/>
      <c r="JB169" s="22"/>
      <c r="JC169" s="22"/>
      <c r="JD169" s="22"/>
      <c r="JE169" s="22"/>
      <c r="JF169" s="22"/>
      <c r="JG169" s="22"/>
      <c r="JH169" s="21"/>
      <c r="JI169" s="22"/>
      <c r="JJ169" s="22"/>
      <c r="JK169" s="22"/>
      <c r="JL169" s="22"/>
      <c r="JM169" s="22"/>
      <c r="JN169" s="22"/>
      <c r="JO169" s="22"/>
      <c r="JP169" s="22"/>
      <c r="JQ169" s="22"/>
      <c r="JR169" s="22"/>
      <c r="JS169" s="22"/>
      <c r="JT169" s="22"/>
      <c r="JU169" s="22"/>
      <c r="JV169" s="22"/>
      <c r="JW169" s="22"/>
      <c r="JX169" s="22"/>
      <c r="JY169" s="22"/>
      <c r="JZ169" s="22"/>
      <c r="KA169" s="22"/>
      <c r="KB169" s="22"/>
      <c r="KC169" s="22"/>
      <c r="KD169" s="22"/>
      <c r="KE169" s="22"/>
      <c r="KF169" s="22"/>
      <c r="KG169" s="22"/>
      <c r="KH169" s="22"/>
      <c r="KI169" s="22"/>
      <c r="KJ169" s="22"/>
      <c r="KK169" s="22"/>
      <c r="KL169" s="22"/>
      <c r="KM169" s="22"/>
      <c r="KN169" s="22"/>
      <c r="KO169" s="22"/>
      <c r="KP169" s="22"/>
      <c r="KQ169" s="22"/>
      <c r="KR169" s="22"/>
      <c r="KS169" s="22"/>
      <c r="KT169" s="22"/>
      <c r="KU169" s="22"/>
      <c r="KV169" s="22"/>
      <c r="KW169" s="22"/>
      <c r="KX169" s="22"/>
      <c r="KY169" s="22"/>
      <c r="KZ169" s="22"/>
      <c r="LA169" s="22"/>
      <c r="LB169" s="22"/>
      <c r="LC169" s="22"/>
      <c r="LD169" s="22"/>
      <c r="LE169" s="22"/>
      <c r="LF169" s="22"/>
      <c r="LG169" s="22"/>
      <c r="LH169" s="22"/>
      <c r="LI169" s="22"/>
      <c r="LJ169" s="23"/>
    </row>
    <row r="170" spans="2:322" ht="3.65" customHeight="1">
      <c r="B170" s="21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3"/>
      <c r="AP170" s="22"/>
      <c r="AQ170" s="22"/>
      <c r="AR170" s="22"/>
      <c r="AS170" s="22"/>
      <c r="AT170" s="22"/>
      <c r="AU170" s="22"/>
      <c r="AV170" s="22"/>
      <c r="AW170" s="22"/>
      <c r="AX170" s="737"/>
      <c r="AY170" s="738"/>
      <c r="AZ170" s="26"/>
      <c r="BA170" s="701" t="s">
        <v>17</v>
      </c>
      <c r="BB170" s="702"/>
      <c r="BC170" s="702"/>
      <c r="BD170" s="702"/>
      <c r="BE170" s="702"/>
      <c r="BF170" s="702"/>
      <c r="BG170" s="702"/>
      <c r="BH170" s="703">
        <f>EV114</f>
        <v>0</v>
      </c>
      <c r="BI170" s="703"/>
      <c r="BJ170" s="703"/>
      <c r="BK170" s="703"/>
      <c r="BL170" s="703"/>
      <c r="BM170" s="703"/>
      <c r="BN170" s="703"/>
      <c r="BO170" s="703"/>
      <c r="BP170" s="703"/>
      <c r="BQ170" s="704"/>
      <c r="BR170" s="701" t="s">
        <v>18</v>
      </c>
      <c r="BS170" s="702"/>
      <c r="BT170" s="702"/>
      <c r="BU170" s="702"/>
      <c r="BV170" s="702"/>
      <c r="BW170" s="702"/>
      <c r="BX170" s="702"/>
      <c r="BY170" s="711">
        <f ca="1">TODAY()</f>
        <v>46007</v>
      </c>
      <c r="BZ170" s="712"/>
      <c r="CA170" s="712"/>
      <c r="CB170" s="712"/>
      <c r="CC170" s="712"/>
      <c r="CD170" s="712"/>
      <c r="CE170" s="712"/>
      <c r="CF170" s="712"/>
      <c r="CG170" s="712"/>
      <c r="CH170" s="713"/>
      <c r="CI170" s="27"/>
      <c r="CJ170" s="27"/>
      <c r="CK170" s="27"/>
      <c r="CL170" s="746"/>
      <c r="CM170" s="746"/>
      <c r="CN170" s="746"/>
      <c r="CO170" s="746"/>
      <c r="CP170" s="746"/>
      <c r="CQ170" s="746"/>
      <c r="CR170" s="746"/>
      <c r="CS170" s="746"/>
      <c r="CT170" s="746"/>
      <c r="CU170" s="746"/>
      <c r="CV170" s="746"/>
      <c r="CW170" s="27"/>
      <c r="CX170" s="27"/>
      <c r="CY170" s="31"/>
      <c r="CZ170" s="718" t="s">
        <v>19</v>
      </c>
      <c r="DA170" s="719"/>
      <c r="DB170" s="719"/>
      <c r="DC170" s="719"/>
      <c r="DD170" s="719"/>
      <c r="DE170" s="719"/>
      <c r="DF170" s="719"/>
      <c r="DG170" s="719"/>
      <c r="DH170" s="719"/>
      <c r="DI170" s="719"/>
      <c r="DJ170" s="719"/>
      <c r="DK170" s="719"/>
      <c r="DL170" s="719"/>
      <c r="DM170" s="719"/>
      <c r="DN170" s="719"/>
      <c r="DO170" s="719"/>
      <c r="DP170" s="719"/>
      <c r="DQ170" s="719"/>
      <c r="DR170" s="719"/>
      <c r="DS170" s="719"/>
      <c r="DT170" s="719"/>
      <c r="DU170" s="719"/>
      <c r="DV170" s="719"/>
      <c r="DW170" s="719"/>
      <c r="DX170" s="719"/>
      <c r="DY170" s="719"/>
      <c r="DZ170" s="719"/>
      <c r="EA170" s="719"/>
      <c r="EB170" s="719"/>
      <c r="EC170" s="719"/>
      <c r="ED170" s="719"/>
      <c r="EE170" s="719"/>
      <c r="EF170" s="719"/>
      <c r="EG170" s="719"/>
      <c r="EH170" s="719"/>
      <c r="EI170" s="719"/>
      <c r="EJ170" s="719"/>
      <c r="EK170" s="719"/>
      <c r="EL170" s="719"/>
      <c r="EM170" s="719"/>
      <c r="EN170" s="719"/>
      <c r="EO170" s="719"/>
      <c r="EP170" s="719"/>
      <c r="EQ170" s="719"/>
      <c r="ER170" s="719"/>
      <c r="ES170" s="719"/>
      <c r="ET170" s="719"/>
      <c r="EU170" s="719"/>
      <c r="EV170" s="719"/>
      <c r="EW170" s="719"/>
      <c r="EX170" s="720"/>
      <c r="EY170" s="701" t="s">
        <v>20</v>
      </c>
      <c r="EZ170" s="702"/>
      <c r="FA170" s="702"/>
      <c r="FB170" s="702"/>
      <c r="FC170" s="702"/>
      <c r="FD170" s="702"/>
      <c r="FE170" s="702"/>
      <c r="FF170" s="702"/>
      <c r="FG170" s="702"/>
      <c r="FH170" s="697">
        <f>EV129</f>
        <v>0</v>
      </c>
      <c r="FI170" s="697"/>
      <c r="FJ170" s="697"/>
      <c r="FK170" s="697"/>
      <c r="FL170" s="697"/>
      <c r="FM170" s="697"/>
      <c r="FN170" s="697"/>
      <c r="FO170" s="698"/>
      <c r="FP170" s="701" t="s">
        <v>21</v>
      </c>
      <c r="FQ170" s="702"/>
      <c r="FR170" s="702"/>
      <c r="FS170" s="702"/>
      <c r="FT170" s="702"/>
      <c r="FU170" s="702"/>
      <c r="FV170" s="702"/>
      <c r="FW170" s="702"/>
      <c r="FX170" s="702"/>
      <c r="FY170" s="702"/>
      <c r="FZ170" s="702"/>
      <c r="GA170" s="702"/>
      <c r="GB170" s="702"/>
      <c r="GC170" s="702"/>
      <c r="GD170" s="702"/>
      <c r="GE170" s="702"/>
      <c r="GF170" s="702"/>
      <c r="GG170" s="697"/>
      <c r="GH170" s="697"/>
      <c r="GI170" s="697"/>
      <c r="GJ170" s="697"/>
      <c r="GK170" s="697"/>
      <c r="GL170" s="697"/>
      <c r="GM170" s="697"/>
      <c r="GN170" s="697"/>
      <c r="GO170" s="697"/>
      <c r="GP170" s="697"/>
      <c r="GQ170" s="697"/>
      <c r="GR170" s="697"/>
      <c r="GS170" s="697"/>
      <c r="GT170" s="697"/>
      <c r="GU170" s="697"/>
      <c r="GV170" s="697"/>
      <c r="GW170" s="697"/>
      <c r="GX170" s="697"/>
      <c r="GY170" s="697"/>
      <c r="GZ170" s="697"/>
      <c r="HA170" s="697"/>
      <c r="HB170" s="697"/>
      <c r="HC170" s="697"/>
      <c r="HD170" s="697"/>
      <c r="HE170" s="697"/>
      <c r="HF170" s="697"/>
      <c r="HG170" s="697"/>
      <c r="HH170" s="697"/>
      <c r="HI170" s="697"/>
      <c r="HJ170" s="697"/>
      <c r="HK170" s="697"/>
      <c r="HL170" s="697"/>
      <c r="HM170" s="697"/>
      <c r="HN170" s="698"/>
      <c r="HO170" s="701" t="s">
        <v>22</v>
      </c>
      <c r="HP170" s="702"/>
      <c r="HQ170" s="702"/>
      <c r="HR170" s="702"/>
      <c r="HS170" s="702"/>
      <c r="HT170" s="702"/>
      <c r="HU170" s="702"/>
      <c r="HV170" s="697" t="s">
        <v>23</v>
      </c>
      <c r="HW170" s="697"/>
      <c r="HX170" s="697"/>
      <c r="HY170" s="697"/>
      <c r="HZ170" s="697"/>
      <c r="IA170" s="697"/>
      <c r="IB170" s="697"/>
      <c r="IC170" s="697"/>
      <c r="ID170" s="697"/>
      <c r="IE170" s="698"/>
      <c r="IF170" s="701" t="s">
        <v>24</v>
      </c>
      <c r="IG170" s="702"/>
      <c r="IH170" s="702"/>
      <c r="II170" s="702"/>
      <c r="IJ170" s="702"/>
      <c r="IK170" s="702"/>
      <c r="IL170" s="702"/>
      <c r="IM170" s="702"/>
      <c r="IN170" s="697"/>
      <c r="IO170" s="697"/>
      <c r="IP170" s="697"/>
      <c r="IQ170" s="697"/>
      <c r="IR170" s="697"/>
      <c r="IS170" s="697"/>
      <c r="IT170" s="697"/>
      <c r="IU170" s="697"/>
      <c r="IV170" s="697"/>
      <c r="IW170" s="104"/>
      <c r="IX170" s="738"/>
      <c r="IY170" s="741"/>
      <c r="IZ170" s="22"/>
      <c r="JA170" s="22"/>
      <c r="JB170" s="22"/>
      <c r="JC170" s="22"/>
      <c r="JD170" s="22"/>
      <c r="JE170" s="22"/>
      <c r="JF170" s="22"/>
      <c r="JG170" s="22"/>
      <c r="JH170" s="21"/>
      <c r="JI170" s="22"/>
      <c r="JJ170" s="22"/>
      <c r="JK170" s="22"/>
      <c r="JL170" s="22"/>
      <c r="JM170" s="22"/>
      <c r="JN170" s="22"/>
      <c r="JO170" s="22"/>
      <c r="JP170" s="22"/>
      <c r="JQ170" s="22"/>
      <c r="JR170" s="22"/>
      <c r="JS170" s="22"/>
      <c r="JT170" s="22"/>
      <c r="JU170" s="22"/>
      <c r="JV170" s="22"/>
      <c r="JW170" s="22"/>
      <c r="JX170" s="22"/>
      <c r="JY170" s="22"/>
      <c r="JZ170" s="22"/>
      <c r="KA170" s="22"/>
      <c r="KB170" s="22"/>
      <c r="KC170" s="22"/>
      <c r="KD170" s="22"/>
      <c r="KE170" s="22"/>
      <c r="KF170" s="22"/>
      <c r="KG170" s="22"/>
      <c r="KH170" s="22"/>
      <c r="KI170" s="22"/>
      <c r="KJ170" s="22"/>
      <c r="KK170" s="22"/>
      <c r="KL170" s="22"/>
      <c r="KM170" s="22"/>
      <c r="KN170" s="22"/>
      <c r="KO170" s="22"/>
      <c r="KP170" s="22"/>
      <c r="KQ170" s="22"/>
      <c r="KR170" s="22"/>
      <c r="KS170" s="22"/>
      <c r="KT170" s="22"/>
      <c r="KU170" s="22"/>
      <c r="KV170" s="22"/>
      <c r="KW170" s="22"/>
      <c r="KX170" s="22"/>
      <c r="KY170" s="22"/>
      <c r="KZ170" s="22"/>
      <c r="LA170" s="22"/>
      <c r="LB170" s="22"/>
      <c r="LC170" s="22"/>
      <c r="LD170" s="22"/>
      <c r="LE170" s="22"/>
      <c r="LF170" s="22"/>
      <c r="LG170" s="22"/>
      <c r="LH170" s="22"/>
      <c r="LI170" s="22"/>
      <c r="LJ170" s="23"/>
    </row>
    <row r="171" spans="2:322" ht="3.65" customHeight="1">
      <c r="B171" s="21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3"/>
      <c r="AP171" s="22"/>
      <c r="AQ171" s="22"/>
      <c r="AR171" s="22"/>
      <c r="AS171" s="22"/>
      <c r="AT171" s="22"/>
      <c r="AU171" s="22"/>
      <c r="AV171" s="22"/>
      <c r="AW171" s="22"/>
      <c r="AX171" s="737"/>
      <c r="AY171" s="738"/>
      <c r="AZ171" s="26"/>
      <c r="BA171" s="689"/>
      <c r="BB171" s="690"/>
      <c r="BC171" s="690"/>
      <c r="BD171" s="690"/>
      <c r="BE171" s="690"/>
      <c r="BF171" s="690"/>
      <c r="BG171" s="690"/>
      <c r="BH171" s="705"/>
      <c r="BI171" s="705"/>
      <c r="BJ171" s="705"/>
      <c r="BK171" s="705"/>
      <c r="BL171" s="705"/>
      <c r="BM171" s="705"/>
      <c r="BN171" s="705"/>
      <c r="BO171" s="705"/>
      <c r="BP171" s="705"/>
      <c r="BQ171" s="706"/>
      <c r="BR171" s="689"/>
      <c r="BS171" s="690"/>
      <c r="BT171" s="690"/>
      <c r="BU171" s="690"/>
      <c r="BV171" s="690"/>
      <c r="BW171" s="690"/>
      <c r="BX171" s="690"/>
      <c r="BY171" s="714"/>
      <c r="BZ171" s="714"/>
      <c r="CA171" s="714"/>
      <c r="CB171" s="714"/>
      <c r="CC171" s="714"/>
      <c r="CD171" s="714"/>
      <c r="CE171" s="714"/>
      <c r="CF171" s="714"/>
      <c r="CG171" s="714"/>
      <c r="CH171" s="715"/>
      <c r="CI171" s="27"/>
      <c r="CJ171" s="27"/>
      <c r="CK171" s="27"/>
      <c r="CL171" s="746"/>
      <c r="CM171" s="746"/>
      <c r="CN171" s="746"/>
      <c r="CO171" s="746"/>
      <c r="CP171" s="746"/>
      <c r="CQ171" s="746"/>
      <c r="CR171" s="746"/>
      <c r="CS171" s="746"/>
      <c r="CT171" s="746"/>
      <c r="CU171" s="746"/>
      <c r="CV171" s="746"/>
      <c r="CW171" s="27"/>
      <c r="CX171" s="27"/>
      <c r="CY171" s="31"/>
      <c r="CZ171" s="721"/>
      <c r="DA171" s="722"/>
      <c r="DB171" s="722"/>
      <c r="DC171" s="722"/>
      <c r="DD171" s="722"/>
      <c r="DE171" s="722"/>
      <c r="DF171" s="722"/>
      <c r="DG171" s="722"/>
      <c r="DH171" s="722"/>
      <c r="DI171" s="722"/>
      <c r="DJ171" s="722"/>
      <c r="DK171" s="722"/>
      <c r="DL171" s="722"/>
      <c r="DM171" s="722"/>
      <c r="DN171" s="722"/>
      <c r="DO171" s="722"/>
      <c r="DP171" s="722"/>
      <c r="DQ171" s="722"/>
      <c r="DR171" s="722"/>
      <c r="DS171" s="722"/>
      <c r="DT171" s="722"/>
      <c r="DU171" s="722"/>
      <c r="DV171" s="722"/>
      <c r="DW171" s="722"/>
      <c r="DX171" s="722"/>
      <c r="DY171" s="722"/>
      <c r="DZ171" s="722"/>
      <c r="EA171" s="722"/>
      <c r="EB171" s="722"/>
      <c r="EC171" s="722"/>
      <c r="ED171" s="722"/>
      <c r="EE171" s="722"/>
      <c r="EF171" s="722"/>
      <c r="EG171" s="722"/>
      <c r="EH171" s="722"/>
      <c r="EI171" s="722"/>
      <c r="EJ171" s="722"/>
      <c r="EK171" s="722"/>
      <c r="EL171" s="722"/>
      <c r="EM171" s="722"/>
      <c r="EN171" s="722"/>
      <c r="EO171" s="722"/>
      <c r="EP171" s="722"/>
      <c r="EQ171" s="722"/>
      <c r="ER171" s="722"/>
      <c r="ES171" s="722"/>
      <c r="ET171" s="722"/>
      <c r="EU171" s="722"/>
      <c r="EV171" s="722"/>
      <c r="EW171" s="722"/>
      <c r="EX171" s="723"/>
      <c r="EY171" s="689"/>
      <c r="EZ171" s="690"/>
      <c r="FA171" s="690"/>
      <c r="FB171" s="690"/>
      <c r="FC171" s="690"/>
      <c r="FD171" s="690"/>
      <c r="FE171" s="690"/>
      <c r="FF171" s="690"/>
      <c r="FG171" s="690"/>
      <c r="FH171" s="693"/>
      <c r="FI171" s="693"/>
      <c r="FJ171" s="693"/>
      <c r="FK171" s="693"/>
      <c r="FL171" s="693"/>
      <c r="FM171" s="693"/>
      <c r="FN171" s="693"/>
      <c r="FO171" s="694"/>
      <c r="FP171" s="689"/>
      <c r="FQ171" s="690"/>
      <c r="FR171" s="690"/>
      <c r="FS171" s="690"/>
      <c r="FT171" s="690"/>
      <c r="FU171" s="690"/>
      <c r="FV171" s="690"/>
      <c r="FW171" s="690"/>
      <c r="FX171" s="690"/>
      <c r="FY171" s="690"/>
      <c r="FZ171" s="690"/>
      <c r="GA171" s="690"/>
      <c r="GB171" s="690"/>
      <c r="GC171" s="690"/>
      <c r="GD171" s="690"/>
      <c r="GE171" s="690"/>
      <c r="GF171" s="690"/>
      <c r="GG171" s="693"/>
      <c r="GH171" s="693"/>
      <c r="GI171" s="693"/>
      <c r="GJ171" s="693"/>
      <c r="GK171" s="693"/>
      <c r="GL171" s="693"/>
      <c r="GM171" s="693"/>
      <c r="GN171" s="693"/>
      <c r="GO171" s="693"/>
      <c r="GP171" s="693"/>
      <c r="GQ171" s="693"/>
      <c r="GR171" s="693"/>
      <c r="GS171" s="693"/>
      <c r="GT171" s="693"/>
      <c r="GU171" s="693"/>
      <c r="GV171" s="693"/>
      <c r="GW171" s="693"/>
      <c r="GX171" s="693"/>
      <c r="GY171" s="693"/>
      <c r="GZ171" s="693"/>
      <c r="HA171" s="693"/>
      <c r="HB171" s="693"/>
      <c r="HC171" s="693"/>
      <c r="HD171" s="693"/>
      <c r="HE171" s="693"/>
      <c r="HF171" s="693"/>
      <c r="HG171" s="693"/>
      <c r="HH171" s="693"/>
      <c r="HI171" s="693"/>
      <c r="HJ171" s="693"/>
      <c r="HK171" s="693"/>
      <c r="HL171" s="693"/>
      <c r="HM171" s="693"/>
      <c r="HN171" s="694"/>
      <c r="HO171" s="689"/>
      <c r="HP171" s="690"/>
      <c r="HQ171" s="690"/>
      <c r="HR171" s="690"/>
      <c r="HS171" s="690"/>
      <c r="HT171" s="690"/>
      <c r="HU171" s="690"/>
      <c r="HV171" s="693"/>
      <c r="HW171" s="693"/>
      <c r="HX171" s="693"/>
      <c r="HY171" s="693"/>
      <c r="HZ171" s="693"/>
      <c r="IA171" s="693"/>
      <c r="IB171" s="693"/>
      <c r="IC171" s="693"/>
      <c r="ID171" s="693"/>
      <c r="IE171" s="694"/>
      <c r="IF171" s="689"/>
      <c r="IG171" s="690"/>
      <c r="IH171" s="690"/>
      <c r="II171" s="690"/>
      <c r="IJ171" s="690"/>
      <c r="IK171" s="690"/>
      <c r="IL171" s="690"/>
      <c r="IM171" s="690"/>
      <c r="IN171" s="693"/>
      <c r="IO171" s="693"/>
      <c r="IP171" s="693"/>
      <c r="IQ171" s="693"/>
      <c r="IR171" s="693"/>
      <c r="IS171" s="693"/>
      <c r="IT171" s="693"/>
      <c r="IU171" s="693"/>
      <c r="IV171" s="693"/>
      <c r="IW171" s="104"/>
      <c r="IX171" s="738"/>
      <c r="IY171" s="741"/>
      <c r="IZ171" s="22"/>
      <c r="JA171" s="22"/>
      <c r="JB171" s="22"/>
      <c r="JC171" s="22"/>
      <c r="JD171" s="22"/>
      <c r="JE171" s="22"/>
      <c r="JF171" s="22"/>
      <c r="JG171" s="22"/>
      <c r="JH171" s="21"/>
      <c r="JI171" s="22"/>
      <c r="JJ171" s="22"/>
      <c r="JK171" s="22"/>
      <c r="JL171" s="22"/>
      <c r="JM171" s="22"/>
      <c r="JN171" s="22"/>
      <c r="JO171" s="22"/>
      <c r="JP171" s="22"/>
      <c r="JQ171" s="22"/>
      <c r="JR171" s="22"/>
      <c r="JS171" s="22"/>
      <c r="JT171" s="22"/>
      <c r="JU171" s="22"/>
      <c r="JV171" s="22"/>
      <c r="JW171" s="22"/>
      <c r="JX171" s="22"/>
      <c r="JY171" s="22"/>
      <c r="JZ171" s="22"/>
      <c r="KA171" s="22"/>
      <c r="KB171" s="22"/>
      <c r="KC171" s="22"/>
      <c r="KD171" s="22"/>
      <c r="KE171" s="22"/>
      <c r="KF171" s="22"/>
      <c r="KG171" s="22"/>
      <c r="KH171" s="22"/>
      <c r="KI171" s="22"/>
      <c r="KJ171" s="22"/>
      <c r="KK171" s="22"/>
      <c r="KL171" s="22"/>
      <c r="KM171" s="22"/>
      <c r="KN171" s="22"/>
      <c r="KO171" s="22"/>
      <c r="KP171" s="22"/>
      <c r="KQ171" s="22"/>
      <c r="KR171" s="22"/>
      <c r="KS171" s="22"/>
      <c r="KT171" s="22"/>
      <c r="KU171" s="22"/>
      <c r="KV171" s="22"/>
      <c r="KW171" s="22"/>
      <c r="KX171" s="22"/>
      <c r="KY171" s="22"/>
      <c r="KZ171" s="22"/>
      <c r="LA171" s="22"/>
      <c r="LB171" s="22"/>
      <c r="LC171" s="22"/>
      <c r="LD171" s="22"/>
      <c r="LE171" s="22"/>
      <c r="LF171" s="22"/>
      <c r="LG171" s="22"/>
      <c r="LH171" s="22"/>
      <c r="LI171" s="22"/>
      <c r="LJ171" s="23"/>
    </row>
    <row r="172" spans="2:322" ht="3.65" customHeight="1">
      <c r="B172" s="21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3"/>
      <c r="AP172" s="22"/>
      <c r="AQ172" s="22"/>
      <c r="AR172" s="22"/>
      <c r="AS172" s="22"/>
      <c r="AT172" s="22"/>
      <c r="AU172" s="22"/>
      <c r="AV172" s="22"/>
      <c r="AW172" s="22"/>
      <c r="AX172" s="737"/>
      <c r="AY172" s="738"/>
      <c r="AZ172" s="26"/>
      <c r="BA172" s="689"/>
      <c r="BB172" s="690"/>
      <c r="BC172" s="690"/>
      <c r="BD172" s="690"/>
      <c r="BE172" s="690"/>
      <c r="BF172" s="690"/>
      <c r="BG172" s="690"/>
      <c r="BH172" s="705"/>
      <c r="BI172" s="705"/>
      <c r="BJ172" s="705"/>
      <c r="BK172" s="705"/>
      <c r="BL172" s="705"/>
      <c r="BM172" s="705"/>
      <c r="BN172" s="705"/>
      <c r="BO172" s="705"/>
      <c r="BP172" s="705"/>
      <c r="BQ172" s="706"/>
      <c r="BR172" s="689"/>
      <c r="BS172" s="690"/>
      <c r="BT172" s="690"/>
      <c r="BU172" s="690"/>
      <c r="BV172" s="690"/>
      <c r="BW172" s="690"/>
      <c r="BX172" s="690"/>
      <c r="BY172" s="714"/>
      <c r="BZ172" s="714"/>
      <c r="CA172" s="714"/>
      <c r="CB172" s="714"/>
      <c r="CC172" s="714"/>
      <c r="CD172" s="714"/>
      <c r="CE172" s="714"/>
      <c r="CF172" s="714"/>
      <c r="CG172" s="714"/>
      <c r="CH172" s="715"/>
      <c r="CI172" s="27"/>
      <c r="CJ172" s="27"/>
      <c r="CK172" s="27"/>
      <c r="CL172" s="746"/>
      <c r="CM172" s="746"/>
      <c r="CN172" s="746"/>
      <c r="CO172" s="746"/>
      <c r="CP172" s="746"/>
      <c r="CQ172" s="746"/>
      <c r="CR172" s="746"/>
      <c r="CS172" s="746"/>
      <c r="CT172" s="746"/>
      <c r="CU172" s="746"/>
      <c r="CV172" s="746"/>
      <c r="CW172" s="27"/>
      <c r="CX172" s="27"/>
      <c r="CY172" s="31"/>
      <c r="CZ172" s="721"/>
      <c r="DA172" s="722"/>
      <c r="DB172" s="722"/>
      <c r="DC172" s="722"/>
      <c r="DD172" s="722"/>
      <c r="DE172" s="722"/>
      <c r="DF172" s="722"/>
      <c r="DG172" s="722"/>
      <c r="DH172" s="722"/>
      <c r="DI172" s="722"/>
      <c r="DJ172" s="722"/>
      <c r="DK172" s="722"/>
      <c r="DL172" s="722"/>
      <c r="DM172" s="722"/>
      <c r="DN172" s="722"/>
      <c r="DO172" s="722"/>
      <c r="DP172" s="722"/>
      <c r="DQ172" s="722"/>
      <c r="DR172" s="722"/>
      <c r="DS172" s="722"/>
      <c r="DT172" s="722"/>
      <c r="DU172" s="722"/>
      <c r="DV172" s="722"/>
      <c r="DW172" s="722"/>
      <c r="DX172" s="722"/>
      <c r="DY172" s="722"/>
      <c r="DZ172" s="722"/>
      <c r="EA172" s="722"/>
      <c r="EB172" s="722"/>
      <c r="EC172" s="722"/>
      <c r="ED172" s="722"/>
      <c r="EE172" s="722"/>
      <c r="EF172" s="722"/>
      <c r="EG172" s="722"/>
      <c r="EH172" s="722"/>
      <c r="EI172" s="722"/>
      <c r="EJ172" s="722"/>
      <c r="EK172" s="722"/>
      <c r="EL172" s="722"/>
      <c r="EM172" s="722"/>
      <c r="EN172" s="722"/>
      <c r="EO172" s="722"/>
      <c r="EP172" s="722"/>
      <c r="EQ172" s="722"/>
      <c r="ER172" s="722"/>
      <c r="ES172" s="722"/>
      <c r="ET172" s="722"/>
      <c r="EU172" s="722"/>
      <c r="EV172" s="722"/>
      <c r="EW172" s="722"/>
      <c r="EX172" s="723"/>
      <c r="EY172" s="689"/>
      <c r="EZ172" s="690"/>
      <c r="FA172" s="690"/>
      <c r="FB172" s="690"/>
      <c r="FC172" s="690"/>
      <c r="FD172" s="690"/>
      <c r="FE172" s="690"/>
      <c r="FF172" s="690"/>
      <c r="FG172" s="690"/>
      <c r="FH172" s="693"/>
      <c r="FI172" s="693"/>
      <c r="FJ172" s="693"/>
      <c r="FK172" s="693"/>
      <c r="FL172" s="693"/>
      <c r="FM172" s="693"/>
      <c r="FN172" s="693"/>
      <c r="FO172" s="694"/>
      <c r="FP172" s="689"/>
      <c r="FQ172" s="690"/>
      <c r="FR172" s="690"/>
      <c r="FS172" s="690"/>
      <c r="FT172" s="690"/>
      <c r="FU172" s="690"/>
      <c r="FV172" s="690"/>
      <c r="FW172" s="690"/>
      <c r="FX172" s="690"/>
      <c r="FY172" s="690"/>
      <c r="FZ172" s="690"/>
      <c r="GA172" s="690"/>
      <c r="GB172" s="690"/>
      <c r="GC172" s="690"/>
      <c r="GD172" s="690"/>
      <c r="GE172" s="690"/>
      <c r="GF172" s="690"/>
      <c r="GG172" s="693"/>
      <c r="GH172" s="693"/>
      <c r="GI172" s="693"/>
      <c r="GJ172" s="693"/>
      <c r="GK172" s="693"/>
      <c r="GL172" s="693"/>
      <c r="GM172" s="693"/>
      <c r="GN172" s="693"/>
      <c r="GO172" s="693"/>
      <c r="GP172" s="693"/>
      <c r="GQ172" s="693"/>
      <c r="GR172" s="693"/>
      <c r="GS172" s="693"/>
      <c r="GT172" s="693"/>
      <c r="GU172" s="693"/>
      <c r="GV172" s="693"/>
      <c r="GW172" s="693"/>
      <c r="GX172" s="693"/>
      <c r="GY172" s="693"/>
      <c r="GZ172" s="693"/>
      <c r="HA172" s="693"/>
      <c r="HB172" s="693"/>
      <c r="HC172" s="693"/>
      <c r="HD172" s="693"/>
      <c r="HE172" s="693"/>
      <c r="HF172" s="693"/>
      <c r="HG172" s="693"/>
      <c r="HH172" s="693"/>
      <c r="HI172" s="693"/>
      <c r="HJ172" s="693"/>
      <c r="HK172" s="693"/>
      <c r="HL172" s="693"/>
      <c r="HM172" s="693"/>
      <c r="HN172" s="694"/>
      <c r="HO172" s="689"/>
      <c r="HP172" s="690"/>
      <c r="HQ172" s="690"/>
      <c r="HR172" s="690"/>
      <c r="HS172" s="690"/>
      <c r="HT172" s="690"/>
      <c r="HU172" s="690"/>
      <c r="HV172" s="693"/>
      <c r="HW172" s="693"/>
      <c r="HX172" s="693"/>
      <c r="HY172" s="693"/>
      <c r="HZ172" s="693"/>
      <c r="IA172" s="693"/>
      <c r="IB172" s="693"/>
      <c r="IC172" s="693"/>
      <c r="ID172" s="693"/>
      <c r="IE172" s="694"/>
      <c r="IF172" s="689"/>
      <c r="IG172" s="690"/>
      <c r="IH172" s="690"/>
      <c r="II172" s="690"/>
      <c r="IJ172" s="690"/>
      <c r="IK172" s="690"/>
      <c r="IL172" s="690"/>
      <c r="IM172" s="690"/>
      <c r="IN172" s="693"/>
      <c r="IO172" s="693"/>
      <c r="IP172" s="693"/>
      <c r="IQ172" s="693"/>
      <c r="IR172" s="693"/>
      <c r="IS172" s="693"/>
      <c r="IT172" s="693"/>
      <c r="IU172" s="693"/>
      <c r="IV172" s="693"/>
      <c r="IW172" s="104"/>
      <c r="IX172" s="738"/>
      <c r="IY172" s="741"/>
      <c r="IZ172" s="22"/>
      <c r="JA172" s="22"/>
      <c r="JB172" s="22"/>
      <c r="JC172" s="22"/>
      <c r="JD172" s="22"/>
      <c r="JE172" s="22"/>
      <c r="JF172" s="22"/>
      <c r="JG172" s="22"/>
      <c r="JH172" s="21"/>
      <c r="JI172" s="22"/>
      <c r="JJ172" s="22"/>
      <c r="JK172" s="22"/>
      <c r="JL172" s="22"/>
      <c r="JM172" s="22"/>
      <c r="JN172" s="22"/>
      <c r="JO172" s="22"/>
      <c r="JP172" s="22"/>
      <c r="JQ172" s="22"/>
      <c r="JR172" s="22"/>
      <c r="JS172" s="22"/>
      <c r="JT172" s="22"/>
      <c r="JU172" s="22"/>
      <c r="JV172" s="22"/>
      <c r="JW172" s="22"/>
      <c r="JX172" s="22"/>
      <c r="JY172" s="22"/>
      <c r="JZ172" s="22"/>
      <c r="KA172" s="22"/>
      <c r="KB172" s="22"/>
      <c r="KC172" s="22"/>
      <c r="KD172" s="22"/>
      <c r="KE172" s="22"/>
      <c r="KF172" s="22"/>
      <c r="KG172" s="22"/>
      <c r="KH172" s="22"/>
      <c r="KI172" s="22"/>
      <c r="KJ172" s="22"/>
      <c r="KK172" s="22"/>
      <c r="KL172" s="22"/>
      <c r="KM172" s="22"/>
      <c r="KN172" s="22"/>
      <c r="KO172" s="22"/>
      <c r="KP172" s="22"/>
      <c r="KQ172" s="22"/>
      <c r="KR172" s="22"/>
      <c r="KS172" s="22"/>
      <c r="KT172" s="22"/>
      <c r="KU172" s="22"/>
      <c r="KV172" s="22"/>
      <c r="KW172" s="22"/>
      <c r="KX172" s="22"/>
      <c r="KY172" s="22"/>
      <c r="KZ172" s="22"/>
      <c r="LA172" s="22"/>
      <c r="LB172" s="22"/>
      <c r="LC172" s="22"/>
      <c r="LD172" s="22"/>
      <c r="LE172" s="22"/>
      <c r="LF172" s="22"/>
      <c r="LG172" s="22"/>
      <c r="LH172" s="22"/>
      <c r="LI172" s="22"/>
      <c r="LJ172" s="23"/>
    </row>
    <row r="173" spans="2:322" ht="3.65" customHeight="1">
      <c r="B173" s="21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3"/>
      <c r="AP173" s="22"/>
      <c r="AQ173" s="22"/>
      <c r="AR173" s="22"/>
      <c r="AS173" s="22"/>
      <c r="AT173" s="22"/>
      <c r="AU173" s="22"/>
      <c r="AV173" s="22"/>
      <c r="AW173" s="22"/>
      <c r="AX173" s="737"/>
      <c r="AY173" s="738"/>
      <c r="AZ173" s="26"/>
      <c r="BA173" s="691"/>
      <c r="BB173" s="692"/>
      <c r="BC173" s="692"/>
      <c r="BD173" s="692"/>
      <c r="BE173" s="692"/>
      <c r="BF173" s="692"/>
      <c r="BG173" s="692"/>
      <c r="BH173" s="707"/>
      <c r="BI173" s="707"/>
      <c r="BJ173" s="707"/>
      <c r="BK173" s="707"/>
      <c r="BL173" s="707"/>
      <c r="BM173" s="707"/>
      <c r="BN173" s="707"/>
      <c r="BO173" s="707"/>
      <c r="BP173" s="707"/>
      <c r="BQ173" s="708"/>
      <c r="BR173" s="709"/>
      <c r="BS173" s="710"/>
      <c r="BT173" s="710"/>
      <c r="BU173" s="710"/>
      <c r="BV173" s="710"/>
      <c r="BW173" s="710"/>
      <c r="BX173" s="710"/>
      <c r="BY173" s="716"/>
      <c r="BZ173" s="716"/>
      <c r="CA173" s="716"/>
      <c r="CB173" s="716"/>
      <c r="CC173" s="716"/>
      <c r="CD173" s="716"/>
      <c r="CE173" s="716"/>
      <c r="CF173" s="716"/>
      <c r="CG173" s="716"/>
      <c r="CH173" s="717"/>
      <c r="CI173" s="33"/>
      <c r="CJ173" s="33"/>
      <c r="CK173" s="33"/>
      <c r="CL173" s="747"/>
      <c r="CM173" s="747"/>
      <c r="CN173" s="747"/>
      <c r="CO173" s="747"/>
      <c r="CP173" s="747"/>
      <c r="CQ173" s="747"/>
      <c r="CR173" s="747"/>
      <c r="CS173" s="747"/>
      <c r="CT173" s="747"/>
      <c r="CU173" s="747"/>
      <c r="CV173" s="747"/>
      <c r="CW173" s="33"/>
      <c r="CX173" s="33"/>
      <c r="CY173" s="34"/>
      <c r="CZ173" s="724"/>
      <c r="DA173" s="725"/>
      <c r="DB173" s="725"/>
      <c r="DC173" s="725"/>
      <c r="DD173" s="725"/>
      <c r="DE173" s="725"/>
      <c r="DF173" s="725"/>
      <c r="DG173" s="725"/>
      <c r="DH173" s="725"/>
      <c r="DI173" s="725"/>
      <c r="DJ173" s="725"/>
      <c r="DK173" s="725"/>
      <c r="DL173" s="725"/>
      <c r="DM173" s="725"/>
      <c r="DN173" s="725"/>
      <c r="DO173" s="725"/>
      <c r="DP173" s="725"/>
      <c r="DQ173" s="725"/>
      <c r="DR173" s="725"/>
      <c r="DS173" s="725"/>
      <c r="DT173" s="725"/>
      <c r="DU173" s="725"/>
      <c r="DV173" s="725"/>
      <c r="DW173" s="725"/>
      <c r="DX173" s="725"/>
      <c r="DY173" s="725"/>
      <c r="DZ173" s="725"/>
      <c r="EA173" s="725"/>
      <c r="EB173" s="725"/>
      <c r="EC173" s="725"/>
      <c r="ED173" s="725"/>
      <c r="EE173" s="725"/>
      <c r="EF173" s="725"/>
      <c r="EG173" s="725"/>
      <c r="EH173" s="725"/>
      <c r="EI173" s="725"/>
      <c r="EJ173" s="725"/>
      <c r="EK173" s="725"/>
      <c r="EL173" s="725"/>
      <c r="EM173" s="725"/>
      <c r="EN173" s="725"/>
      <c r="EO173" s="725"/>
      <c r="EP173" s="725"/>
      <c r="EQ173" s="725"/>
      <c r="ER173" s="725"/>
      <c r="ES173" s="725"/>
      <c r="ET173" s="725"/>
      <c r="EU173" s="725"/>
      <c r="EV173" s="725"/>
      <c r="EW173" s="725"/>
      <c r="EX173" s="726"/>
      <c r="EY173" s="691"/>
      <c r="EZ173" s="692"/>
      <c r="FA173" s="692"/>
      <c r="FB173" s="692"/>
      <c r="FC173" s="692"/>
      <c r="FD173" s="692"/>
      <c r="FE173" s="692"/>
      <c r="FF173" s="692"/>
      <c r="FG173" s="692"/>
      <c r="FH173" s="695"/>
      <c r="FI173" s="695"/>
      <c r="FJ173" s="695"/>
      <c r="FK173" s="695"/>
      <c r="FL173" s="695"/>
      <c r="FM173" s="695"/>
      <c r="FN173" s="695"/>
      <c r="FO173" s="696"/>
      <c r="FP173" s="691"/>
      <c r="FQ173" s="692"/>
      <c r="FR173" s="692"/>
      <c r="FS173" s="692"/>
      <c r="FT173" s="692"/>
      <c r="FU173" s="692"/>
      <c r="FV173" s="692"/>
      <c r="FW173" s="692"/>
      <c r="FX173" s="692"/>
      <c r="FY173" s="692"/>
      <c r="FZ173" s="692"/>
      <c r="GA173" s="692"/>
      <c r="GB173" s="692"/>
      <c r="GC173" s="692"/>
      <c r="GD173" s="692"/>
      <c r="GE173" s="692"/>
      <c r="GF173" s="692"/>
      <c r="GG173" s="695"/>
      <c r="GH173" s="695"/>
      <c r="GI173" s="695"/>
      <c r="GJ173" s="695"/>
      <c r="GK173" s="695"/>
      <c r="GL173" s="695"/>
      <c r="GM173" s="695"/>
      <c r="GN173" s="695"/>
      <c r="GO173" s="695"/>
      <c r="GP173" s="695"/>
      <c r="GQ173" s="695"/>
      <c r="GR173" s="695"/>
      <c r="GS173" s="695"/>
      <c r="GT173" s="695"/>
      <c r="GU173" s="695"/>
      <c r="GV173" s="695"/>
      <c r="GW173" s="695"/>
      <c r="GX173" s="695"/>
      <c r="GY173" s="695"/>
      <c r="GZ173" s="695"/>
      <c r="HA173" s="695"/>
      <c r="HB173" s="695"/>
      <c r="HC173" s="695"/>
      <c r="HD173" s="695"/>
      <c r="HE173" s="695"/>
      <c r="HF173" s="695"/>
      <c r="HG173" s="695"/>
      <c r="HH173" s="695"/>
      <c r="HI173" s="695"/>
      <c r="HJ173" s="695"/>
      <c r="HK173" s="695"/>
      <c r="HL173" s="695"/>
      <c r="HM173" s="695"/>
      <c r="HN173" s="696"/>
      <c r="HO173" s="691"/>
      <c r="HP173" s="692"/>
      <c r="HQ173" s="692"/>
      <c r="HR173" s="692"/>
      <c r="HS173" s="692"/>
      <c r="HT173" s="692"/>
      <c r="HU173" s="692"/>
      <c r="HV173" s="695"/>
      <c r="HW173" s="695"/>
      <c r="HX173" s="695"/>
      <c r="HY173" s="695"/>
      <c r="HZ173" s="695"/>
      <c r="IA173" s="695"/>
      <c r="IB173" s="695"/>
      <c r="IC173" s="695"/>
      <c r="ID173" s="695"/>
      <c r="IE173" s="696"/>
      <c r="IF173" s="691"/>
      <c r="IG173" s="692"/>
      <c r="IH173" s="692"/>
      <c r="II173" s="692"/>
      <c r="IJ173" s="692"/>
      <c r="IK173" s="692"/>
      <c r="IL173" s="692"/>
      <c r="IM173" s="692"/>
      <c r="IN173" s="695"/>
      <c r="IO173" s="695"/>
      <c r="IP173" s="695"/>
      <c r="IQ173" s="695"/>
      <c r="IR173" s="695"/>
      <c r="IS173" s="695"/>
      <c r="IT173" s="695"/>
      <c r="IU173" s="695"/>
      <c r="IV173" s="695"/>
      <c r="IW173" s="104"/>
      <c r="IX173" s="738"/>
      <c r="IY173" s="741"/>
      <c r="IZ173" s="22"/>
      <c r="JA173" s="22"/>
      <c r="JB173" s="22"/>
      <c r="JC173" s="22"/>
      <c r="JD173" s="22"/>
      <c r="JE173" s="22"/>
      <c r="JF173" s="22"/>
      <c r="JG173" s="22"/>
      <c r="JH173" s="21"/>
      <c r="JI173" s="22"/>
      <c r="JJ173" s="22"/>
      <c r="JK173" s="22"/>
      <c r="JL173" s="22"/>
      <c r="JM173" s="22"/>
      <c r="JN173" s="22"/>
      <c r="JO173" s="22"/>
      <c r="JP173" s="22"/>
      <c r="JQ173" s="22"/>
      <c r="JR173" s="22"/>
      <c r="JS173" s="22"/>
      <c r="JT173" s="22"/>
      <c r="JU173" s="22"/>
      <c r="JV173" s="22"/>
      <c r="JW173" s="22"/>
      <c r="JX173" s="22"/>
      <c r="JY173" s="22"/>
      <c r="JZ173" s="22"/>
      <c r="KA173" s="22"/>
      <c r="KB173" s="22"/>
      <c r="KC173" s="22"/>
      <c r="KD173" s="22"/>
      <c r="KE173" s="22"/>
      <c r="KF173" s="22"/>
      <c r="KG173" s="22"/>
      <c r="KH173" s="22"/>
      <c r="KI173" s="22"/>
      <c r="KJ173" s="22"/>
      <c r="KK173" s="22"/>
      <c r="KL173" s="22"/>
      <c r="KM173" s="22"/>
      <c r="KN173" s="22"/>
      <c r="KO173" s="22"/>
      <c r="KP173" s="22"/>
      <c r="KQ173" s="22"/>
      <c r="KR173" s="22"/>
      <c r="KS173" s="22"/>
      <c r="KT173" s="22"/>
      <c r="KU173" s="22"/>
      <c r="KV173" s="22"/>
      <c r="KW173" s="22"/>
      <c r="KX173" s="22"/>
      <c r="KY173" s="22"/>
      <c r="KZ173" s="22"/>
      <c r="LA173" s="22"/>
      <c r="LB173" s="22"/>
      <c r="LC173" s="22"/>
      <c r="LD173" s="22"/>
      <c r="LE173" s="22"/>
      <c r="LF173" s="22"/>
      <c r="LG173" s="22"/>
      <c r="LH173" s="22"/>
      <c r="LI173" s="22"/>
      <c r="LJ173" s="23"/>
    </row>
    <row r="174" spans="2:322" ht="3.65" customHeight="1">
      <c r="B174" s="21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3"/>
      <c r="AP174" s="22"/>
      <c r="AQ174" s="22"/>
      <c r="AR174" s="22"/>
      <c r="AS174" s="22"/>
      <c r="AT174" s="22"/>
      <c r="AU174" s="22"/>
      <c r="AV174" s="22"/>
      <c r="AW174" s="22"/>
      <c r="AX174" s="699"/>
      <c r="AY174" s="685"/>
      <c r="AZ174" s="685"/>
      <c r="BA174" s="344"/>
      <c r="BB174" s="344"/>
      <c r="BC174" s="344"/>
      <c r="BD174" s="344"/>
      <c r="BE174" s="35"/>
      <c r="BF174" s="35"/>
      <c r="BG174" s="35"/>
      <c r="BH174" s="684" t="e" vm="2">
        <v>#VALUE!</v>
      </c>
      <c r="BI174" s="684"/>
      <c r="BJ174" s="35"/>
      <c r="BK174" s="35"/>
      <c r="BL174" s="35"/>
      <c r="BM174" s="35"/>
      <c r="BN174" s="35"/>
      <c r="BO174" s="35"/>
      <c r="BP174" s="35"/>
      <c r="BQ174" s="36"/>
      <c r="BR174" s="37"/>
      <c r="BS174" s="35"/>
      <c r="BT174" s="35"/>
      <c r="BU174" s="35"/>
      <c r="BV174" s="35"/>
      <c r="BW174" s="35"/>
      <c r="BX174" s="35"/>
      <c r="BY174" s="684" t="e" vm="2">
        <v>#VALUE!</v>
      </c>
      <c r="BZ174" s="684"/>
      <c r="CA174" s="38"/>
      <c r="CB174" s="38"/>
      <c r="CC174" s="38"/>
      <c r="CD174" s="38"/>
      <c r="CE174" s="38"/>
      <c r="CF174" s="38"/>
      <c r="CG174" s="38"/>
      <c r="CH174" s="39"/>
      <c r="CI174" s="40"/>
      <c r="CJ174" s="38"/>
      <c r="CK174" s="38"/>
      <c r="CL174" s="38"/>
      <c r="CM174" s="38"/>
      <c r="CN174" s="38"/>
      <c r="CO174" s="38"/>
      <c r="CP174" s="684" t="e" vm="2">
        <v>#VALUE!</v>
      </c>
      <c r="CQ174" s="684"/>
      <c r="CR174" s="38"/>
      <c r="CS174" s="38"/>
      <c r="CT174" s="38"/>
      <c r="CU174" s="38"/>
      <c r="CV174" s="38"/>
      <c r="CW174" s="38"/>
      <c r="CX174" s="38"/>
      <c r="CY174" s="39"/>
      <c r="CZ174" s="40"/>
      <c r="DA174" s="38"/>
      <c r="DB174" s="38"/>
      <c r="DC174" s="38"/>
      <c r="DD174" s="38"/>
      <c r="DE174" s="38"/>
      <c r="DF174" s="38"/>
      <c r="DG174" s="684" t="e" vm="2">
        <v>#VALUE!</v>
      </c>
      <c r="DH174" s="684"/>
      <c r="DI174" s="35"/>
      <c r="DJ174" s="35"/>
      <c r="DK174" s="35"/>
      <c r="DL174" s="35"/>
      <c r="DM174" s="35"/>
      <c r="DN174" s="35"/>
      <c r="DO174" s="35"/>
      <c r="DP174" s="36"/>
      <c r="DQ174" s="37"/>
      <c r="DR174" s="35"/>
      <c r="DS174" s="35"/>
      <c r="DT174" s="35"/>
      <c r="DU174" s="35"/>
      <c r="DV174" s="35"/>
      <c r="DW174" s="35"/>
      <c r="DX174" s="684" t="e" vm="2">
        <v>#VALUE!</v>
      </c>
      <c r="DY174" s="684"/>
      <c r="DZ174" s="35"/>
      <c r="EA174" s="35"/>
      <c r="EB174" s="35"/>
      <c r="EC174" s="35"/>
      <c r="ED174" s="35"/>
      <c r="EE174" s="35"/>
      <c r="EF174" s="35"/>
      <c r="EG174" s="36"/>
      <c r="EH174" s="35"/>
      <c r="EI174" s="35"/>
      <c r="EJ174" s="35"/>
      <c r="EK174" s="35"/>
      <c r="EL174" s="35"/>
      <c r="EM174" s="35"/>
      <c r="EN174" s="35"/>
      <c r="EO174" s="684" t="e" vm="2">
        <v>#VALUE!</v>
      </c>
      <c r="EP174" s="684"/>
      <c r="EQ174" s="35"/>
      <c r="ER174" s="35"/>
      <c r="ES174" s="35"/>
      <c r="ET174" s="35"/>
      <c r="EU174" s="35"/>
      <c r="EV174" s="35"/>
      <c r="EW174" s="35"/>
      <c r="EX174" s="36"/>
      <c r="EY174" s="35"/>
      <c r="EZ174" s="35"/>
      <c r="FA174" s="35"/>
      <c r="FB174" s="35"/>
      <c r="FC174" s="35"/>
      <c r="FD174" s="35"/>
      <c r="FE174" s="35"/>
      <c r="FF174" s="684" t="e" vm="2">
        <v>#VALUE!</v>
      </c>
      <c r="FG174" s="684"/>
      <c r="FH174" s="35"/>
      <c r="FI174" s="35"/>
      <c r="FJ174" s="35"/>
      <c r="FK174" s="35"/>
      <c r="FL174" s="35"/>
      <c r="FM174" s="35"/>
      <c r="FN174" s="35"/>
      <c r="FO174" s="36"/>
      <c r="FP174" s="35"/>
      <c r="FQ174" s="35"/>
      <c r="FR174" s="35"/>
      <c r="FS174" s="35"/>
      <c r="FT174" s="35"/>
      <c r="FU174" s="35"/>
      <c r="FV174" s="35"/>
      <c r="FW174" s="684" t="e" vm="2">
        <v>#VALUE!</v>
      </c>
      <c r="FX174" s="684"/>
      <c r="FY174" s="35"/>
      <c r="FZ174" s="35"/>
      <c r="GA174" s="35"/>
      <c r="GB174" s="35"/>
      <c r="GC174" s="35"/>
      <c r="GD174" s="35"/>
      <c r="GE174" s="35"/>
      <c r="GF174" s="36"/>
      <c r="GG174" s="35"/>
      <c r="GH174" s="35"/>
      <c r="GI174" s="35"/>
      <c r="GJ174" s="35"/>
      <c r="GK174" s="35"/>
      <c r="GL174" s="35"/>
      <c r="GM174" s="35"/>
      <c r="GN174" s="684" t="e" vm="2">
        <v>#VALUE!</v>
      </c>
      <c r="GO174" s="684"/>
      <c r="GP174" s="35"/>
      <c r="GQ174" s="35"/>
      <c r="GR174" s="35"/>
      <c r="GS174" s="35"/>
      <c r="GT174" s="35"/>
      <c r="GU174" s="35"/>
      <c r="GV174" s="35"/>
      <c r="GW174" s="36"/>
      <c r="GX174" s="35"/>
      <c r="GY174" s="35"/>
      <c r="GZ174" s="35"/>
      <c r="HA174" s="35"/>
      <c r="HB174" s="35"/>
      <c r="HC174" s="35"/>
      <c r="HD174" s="35"/>
      <c r="HE174" s="684" t="e" vm="2">
        <v>#VALUE!</v>
      </c>
      <c r="HF174" s="684"/>
      <c r="HG174" s="35"/>
      <c r="HH174" s="35"/>
      <c r="HI174" s="35"/>
      <c r="HJ174" s="35"/>
      <c r="HK174" s="35"/>
      <c r="HL174" s="35"/>
      <c r="HM174" s="35"/>
      <c r="HN174" s="36"/>
      <c r="HO174" s="35"/>
      <c r="HP174" s="35"/>
      <c r="HQ174" s="35"/>
      <c r="HR174" s="35"/>
      <c r="HS174" s="35"/>
      <c r="HT174" s="35"/>
      <c r="HU174" s="35"/>
      <c r="HV174" s="684" t="e" vm="2">
        <v>#VALUE!</v>
      </c>
      <c r="HW174" s="684"/>
      <c r="HX174" s="35"/>
      <c r="HY174" s="35"/>
      <c r="HZ174" s="35"/>
      <c r="IA174" s="35"/>
      <c r="IB174" s="35"/>
      <c r="IC174" s="35"/>
      <c r="ID174" s="35"/>
      <c r="IE174" s="36"/>
      <c r="IF174" s="35"/>
      <c r="IG174" s="35"/>
      <c r="IH174" s="35"/>
      <c r="II174" s="35"/>
      <c r="IJ174" s="35"/>
      <c r="IK174" s="35"/>
      <c r="IL174" s="35"/>
      <c r="IM174" s="684" t="e" vm="2">
        <v>#VALUE!</v>
      </c>
      <c r="IN174" s="684"/>
      <c r="IO174" s="35"/>
      <c r="IP174" s="35"/>
      <c r="IQ174" s="35"/>
      <c r="IR174" s="35"/>
      <c r="IS174" s="35"/>
      <c r="IT174" s="35"/>
      <c r="IU174" s="35"/>
      <c r="IV174" s="35"/>
      <c r="IW174" s="685"/>
      <c r="IX174" s="685"/>
      <c r="IY174" s="686"/>
      <c r="IZ174" s="22"/>
      <c r="JA174" s="22"/>
      <c r="JB174" s="22"/>
      <c r="JC174" s="22"/>
      <c r="JD174" s="22"/>
      <c r="JE174" s="22"/>
      <c r="JF174" s="22"/>
      <c r="JG174" s="22"/>
      <c r="JH174" s="21"/>
      <c r="JI174" s="22"/>
      <c r="JJ174" s="22"/>
      <c r="JK174" s="22"/>
      <c r="JL174" s="22"/>
      <c r="JM174" s="22"/>
      <c r="JN174" s="22"/>
      <c r="JO174" s="22"/>
      <c r="JP174" s="22"/>
      <c r="JQ174" s="22"/>
      <c r="JR174" s="22"/>
      <c r="JS174" s="22"/>
      <c r="JT174" s="22"/>
      <c r="JU174" s="22"/>
      <c r="JV174" s="22"/>
      <c r="JW174" s="22"/>
      <c r="JX174" s="22"/>
      <c r="JY174" s="22"/>
      <c r="JZ174" s="22"/>
      <c r="KA174" s="22"/>
      <c r="KB174" s="22"/>
      <c r="KC174" s="22"/>
      <c r="KD174" s="22"/>
      <c r="KE174" s="22"/>
      <c r="KF174" s="22"/>
      <c r="KG174" s="22"/>
      <c r="KH174" s="22"/>
      <c r="KI174" s="22"/>
      <c r="KJ174" s="22"/>
      <c r="KK174" s="22"/>
      <c r="KL174" s="22"/>
      <c r="KM174" s="22"/>
      <c r="KN174" s="22"/>
      <c r="KO174" s="22"/>
      <c r="KP174" s="22"/>
      <c r="KQ174" s="22"/>
      <c r="KR174" s="22"/>
      <c r="KS174" s="22"/>
      <c r="KT174" s="22"/>
      <c r="KU174" s="22"/>
      <c r="KV174" s="22"/>
      <c r="KW174" s="22"/>
      <c r="KX174" s="22"/>
      <c r="KY174" s="22"/>
      <c r="KZ174" s="22"/>
      <c r="LA174" s="22"/>
      <c r="LB174" s="22"/>
      <c r="LC174" s="22"/>
      <c r="LD174" s="22"/>
      <c r="LE174" s="22"/>
      <c r="LF174" s="22"/>
      <c r="LG174" s="22"/>
      <c r="LH174" s="22"/>
      <c r="LI174" s="22"/>
      <c r="LJ174" s="23"/>
    </row>
    <row r="175" spans="2:322" ht="3.65" customHeight="1">
      <c r="B175" s="21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3"/>
      <c r="AP175" s="22"/>
      <c r="AQ175" s="22"/>
      <c r="AR175" s="22"/>
      <c r="AS175" s="22"/>
      <c r="AT175" s="22"/>
      <c r="AU175" s="22"/>
      <c r="AV175" s="22"/>
      <c r="AW175" s="22"/>
      <c r="AX175" s="699"/>
      <c r="AY175" s="685"/>
      <c r="AZ175" s="685"/>
      <c r="BA175" s="672">
        <v>1</v>
      </c>
      <c r="BB175" s="672"/>
      <c r="BC175" s="672"/>
      <c r="BD175" s="672"/>
      <c r="BE175" s="672"/>
      <c r="BF175" s="672"/>
      <c r="BG175" s="672"/>
      <c r="BH175" s="672"/>
      <c r="BI175" s="672"/>
      <c r="BJ175" s="672"/>
      <c r="BK175" s="672"/>
      <c r="BL175" s="672"/>
      <c r="BM175" s="672"/>
      <c r="BN175" s="672"/>
      <c r="BO175" s="672"/>
      <c r="BP175" s="672"/>
      <c r="BQ175" s="681"/>
      <c r="BR175" s="680">
        <v>2</v>
      </c>
      <c r="BS175" s="672"/>
      <c r="BT175" s="672"/>
      <c r="BU175" s="672"/>
      <c r="BV175" s="672"/>
      <c r="BW175" s="672"/>
      <c r="BX175" s="672"/>
      <c r="BY175" s="672"/>
      <c r="BZ175" s="672"/>
      <c r="CA175" s="672"/>
      <c r="CB175" s="672"/>
      <c r="CC175" s="672"/>
      <c r="CD175" s="672"/>
      <c r="CE175" s="672"/>
      <c r="CF175" s="672"/>
      <c r="CG175" s="672"/>
      <c r="CH175" s="681"/>
      <c r="CI175" s="680">
        <v>3</v>
      </c>
      <c r="CJ175" s="672"/>
      <c r="CK175" s="672"/>
      <c r="CL175" s="672"/>
      <c r="CM175" s="672"/>
      <c r="CN175" s="672"/>
      <c r="CO175" s="672"/>
      <c r="CP175" s="672"/>
      <c r="CQ175" s="672"/>
      <c r="CR175" s="672"/>
      <c r="CS175" s="672"/>
      <c r="CT175" s="672"/>
      <c r="CU175" s="672"/>
      <c r="CV175" s="672"/>
      <c r="CW175" s="672"/>
      <c r="CX175" s="672"/>
      <c r="CY175" s="681"/>
      <c r="CZ175" s="680">
        <v>4</v>
      </c>
      <c r="DA175" s="672"/>
      <c r="DB175" s="672"/>
      <c r="DC175" s="672"/>
      <c r="DD175" s="672"/>
      <c r="DE175" s="672"/>
      <c r="DF175" s="672"/>
      <c r="DG175" s="672"/>
      <c r="DH175" s="672"/>
      <c r="DI175" s="672"/>
      <c r="DJ175" s="672"/>
      <c r="DK175" s="672"/>
      <c r="DL175" s="672"/>
      <c r="DM175" s="672"/>
      <c r="DN175" s="672"/>
      <c r="DO175" s="672"/>
      <c r="DP175" s="681"/>
      <c r="DQ175" s="680">
        <v>5</v>
      </c>
      <c r="DR175" s="672"/>
      <c r="DS175" s="672"/>
      <c r="DT175" s="672"/>
      <c r="DU175" s="672"/>
      <c r="DV175" s="672"/>
      <c r="DW175" s="672"/>
      <c r="DX175" s="672"/>
      <c r="DY175" s="672"/>
      <c r="DZ175" s="672"/>
      <c r="EA175" s="672"/>
      <c r="EB175" s="672"/>
      <c r="EC175" s="672"/>
      <c r="ED175" s="672"/>
      <c r="EE175" s="672"/>
      <c r="EF175" s="672"/>
      <c r="EG175" s="681"/>
      <c r="EH175" s="680">
        <v>6</v>
      </c>
      <c r="EI175" s="672"/>
      <c r="EJ175" s="672"/>
      <c r="EK175" s="672"/>
      <c r="EL175" s="672"/>
      <c r="EM175" s="672"/>
      <c r="EN175" s="672"/>
      <c r="EO175" s="672"/>
      <c r="EP175" s="672"/>
      <c r="EQ175" s="672"/>
      <c r="ER175" s="672"/>
      <c r="ES175" s="672"/>
      <c r="ET175" s="672"/>
      <c r="EU175" s="672"/>
      <c r="EV175" s="672"/>
      <c r="EW175" s="672"/>
      <c r="EX175" s="681"/>
      <c r="EY175" s="680">
        <v>7</v>
      </c>
      <c r="EZ175" s="672"/>
      <c r="FA175" s="672"/>
      <c r="FB175" s="672"/>
      <c r="FC175" s="672"/>
      <c r="FD175" s="672"/>
      <c r="FE175" s="672"/>
      <c r="FF175" s="672"/>
      <c r="FG175" s="672"/>
      <c r="FH175" s="672"/>
      <c r="FI175" s="672"/>
      <c r="FJ175" s="672"/>
      <c r="FK175" s="672"/>
      <c r="FL175" s="672"/>
      <c r="FM175" s="672"/>
      <c r="FN175" s="672"/>
      <c r="FO175" s="681"/>
      <c r="FP175" s="680">
        <v>8</v>
      </c>
      <c r="FQ175" s="672"/>
      <c r="FR175" s="672"/>
      <c r="FS175" s="672"/>
      <c r="FT175" s="672"/>
      <c r="FU175" s="672"/>
      <c r="FV175" s="672"/>
      <c r="FW175" s="672"/>
      <c r="FX175" s="672"/>
      <c r="FY175" s="672"/>
      <c r="FZ175" s="672"/>
      <c r="GA175" s="672"/>
      <c r="GB175" s="672"/>
      <c r="GC175" s="672"/>
      <c r="GD175" s="672"/>
      <c r="GE175" s="672"/>
      <c r="GF175" s="681"/>
      <c r="GG175" s="680">
        <v>9</v>
      </c>
      <c r="GH175" s="672"/>
      <c r="GI175" s="672"/>
      <c r="GJ175" s="672"/>
      <c r="GK175" s="672"/>
      <c r="GL175" s="672"/>
      <c r="GM175" s="672"/>
      <c r="GN175" s="672"/>
      <c r="GO175" s="672"/>
      <c r="GP175" s="672"/>
      <c r="GQ175" s="672"/>
      <c r="GR175" s="672"/>
      <c r="GS175" s="672"/>
      <c r="GT175" s="672"/>
      <c r="GU175" s="672"/>
      <c r="GV175" s="672"/>
      <c r="GW175" s="681"/>
      <c r="GX175" s="680">
        <v>10</v>
      </c>
      <c r="GY175" s="672"/>
      <c r="GZ175" s="672"/>
      <c r="HA175" s="672"/>
      <c r="HB175" s="672"/>
      <c r="HC175" s="672"/>
      <c r="HD175" s="672"/>
      <c r="HE175" s="672"/>
      <c r="HF175" s="672"/>
      <c r="HG175" s="672"/>
      <c r="HH175" s="672"/>
      <c r="HI175" s="672"/>
      <c r="HJ175" s="672"/>
      <c r="HK175" s="672"/>
      <c r="HL175" s="672"/>
      <c r="HM175" s="672"/>
      <c r="HN175" s="681"/>
      <c r="HO175" s="680">
        <v>11</v>
      </c>
      <c r="HP175" s="672"/>
      <c r="HQ175" s="672"/>
      <c r="HR175" s="672"/>
      <c r="HS175" s="672"/>
      <c r="HT175" s="672"/>
      <c r="HU175" s="672"/>
      <c r="HV175" s="672"/>
      <c r="HW175" s="672"/>
      <c r="HX175" s="672"/>
      <c r="HY175" s="672"/>
      <c r="HZ175" s="672"/>
      <c r="IA175" s="672"/>
      <c r="IB175" s="672"/>
      <c r="IC175" s="672"/>
      <c r="ID175" s="672"/>
      <c r="IE175" s="681"/>
      <c r="IF175" s="672">
        <v>12</v>
      </c>
      <c r="IG175" s="672"/>
      <c r="IH175" s="672"/>
      <c r="II175" s="672"/>
      <c r="IJ175" s="672"/>
      <c r="IK175" s="672"/>
      <c r="IL175" s="672"/>
      <c r="IM175" s="672"/>
      <c r="IN175" s="672"/>
      <c r="IO175" s="672"/>
      <c r="IP175" s="672"/>
      <c r="IQ175" s="672"/>
      <c r="IR175" s="672"/>
      <c r="IS175" s="672"/>
      <c r="IT175" s="672"/>
      <c r="IU175" s="672"/>
      <c r="IV175" s="672"/>
      <c r="IW175" s="685"/>
      <c r="IX175" s="685"/>
      <c r="IY175" s="686"/>
      <c r="IZ175" s="22"/>
      <c r="JA175" s="22"/>
      <c r="JB175" s="22"/>
      <c r="JC175" s="22"/>
      <c r="JD175" s="22"/>
      <c r="JE175" s="22"/>
      <c r="JF175" s="22"/>
      <c r="JG175" s="22"/>
      <c r="JH175" s="21"/>
      <c r="JI175" s="22"/>
      <c r="JJ175" s="22"/>
      <c r="JK175" s="22"/>
      <c r="JL175" s="22"/>
      <c r="JM175" s="22"/>
      <c r="JN175" s="22"/>
      <c r="JO175" s="22"/>
      <c r="JP175" s="22"/>
      <c r="JQ175" s="22"/>
      <c r="JR175" s="22"/>
      <c r="JS175" s="22"/>
      <c r="JT175" s="22"/>
      <c r="JU175" s="22"/>
      <c r="JV175" s="22"/>
      <c r="JW175" s="22"/>
      <c r="JX175" s="22"/>
      <c r="JY175" s="22"/>
      <c r="JZ175" s="22"/>
      <c r="KA175" s="22"/>
      <c r="KB175" s="22"/>
      <c r="KC175" s="22"/>
      <c r="KD175" s="22"/>
      <c r="KE175" s="22"/>
      <c r="KF175" s="22"/>
      <c r="KG175" s="22"/>
      <c r="KH175" s="22"/>
      <c r="KI175" s="22"/>
      <c r="KJ175" s="22"/>
      <c r="KK175" s="22"/>
      <c r="KL175" s="22"/>
      <c r="KM175" s="22"/>
      <c r="KN175" s="22"/>
      <c r="KO175" s="22"/>
      <c r="KP175" s="22"/>
      <c r="KQ175" s="22"/>
      <c r="KR175" s="22"/>
      <c r="KS175" s="22"/>
      <c r="KT175" s="22"/>
      <c r="KU175" s="22"/>
      <c r="KV175" s="22"/>
      <c r="KW175" s="22"/>
      <c r="KX175" s="22"/>
      <c r="KY175" s="22"/>
      <c r="KZ175" s="22"/>
      <c r="LA175" s="22"/>
      <c r="LB175" s="22"/>
      <c r="LC175" s="22"/>
      <c r="LD175" s="22"/>
      <c r="LE175" s="22"/>
      <c r="LF175" s="22"/>
      <c r="LG175" s="22"/>
      <c r="LH175" s="22"/>
      <c r="LI175" s="22"/>
      <c r="LJ175" s="23"/>
    </row>
    <row r="176" spans="2:322" ht="3.65" customHeight="1">
      <c r="B176" s="21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3"/>
      <c r="AP176" s="22"/>
      <c r="AQ176" s="22"/>
      <c r="AR176" s="22"/>
      <c r="AS176" s="22"/>
      <c r="AT176" s="22"/>
      <c r="AU176" s="22"/>
      <c r="AV176" s="22"/>
      <c r="AW176" s="22"/>
      <c r="AX176" s="700"/>
      <c r="AY176" s="687"/>
      <c r="AZ176" s="687"/>
      <c r="BA176" s="673"/>
      <c r="BB176" s="673"/>
      <c r="BC176" s="673"/>
      <c r="BD176" s="673"/>
      <c r="BE176" s="673"/>
      <c r="BF176" s="673"/>
      <c r="BG176" s="673"/>
      <c r="BH176" s="673"/>
      <c r="BI176" s="673"/>
      <c r="BJ176" s="673"/>
      <c r="BK176" s="673"/>
      <c r="BL176" s="673"/>
      <c r="BM176" s="673"/>
      <c r="BN176" s="673"/>
      <c r="BO176" s="673"/>
      <c r="BP176" s="673"/>
      <c r="BQ176" s="683"/>
      <c r="BR176" s="682"/>
      <c r="BS176" s="673"/>
      <c r="BT176" s="673"/>
      <c r="BU176" s="673"/>
      <c r="BV176" s="673"/>
      <c r="BW176" s="673"/>
      <c r="BX176" s="673"/>
      <c r="BY176" s="673"/>
      <c r="BZ176" s="673"/>
      <c r="CA176" s="673"/>
      <c r="CB176" s="673"/>
      <c r="CC176" s="673"/>
      <c r="CD176" s="673"/>
      <c r="CE176" s="673"/>
      <c r="CF176" s="673"/>
      <c r="CG176" s="673"/>
      <c r="CH176" s="683"/>
      <c r="CI176" s="682"/>
      <c r="CJ176" s="673"/>
      <c r="CK176" s="673"/>
      <c r="CL176" s="673"/>
      <c r="CM176" s="673"/>
      <c r="CN176" s="673"/>
      <c r="CO176" s="673"/>
      <c r="CP176" s="673"/>
      <c r="CQ176" s="673"/>
      <c r="CR176" s="673"/>
      <c r="CS176" s="673"/>
      <c r="CT176" s="673"/>
      <c r="CU176" s="673"/>
      <c r="CV176" s="673"/>
      <c r="CW176" s="673"/>
      <c r="CX176" s="673"/>
      <c r="CY176" s="683"/>
      <c r="CZ176" s="682"/>
      <c r="DA176" s="673"/>
      <c r="DB176" s="673"/>
      <c r="DC176" s="673"/>
      <c r="DD176" s="673"/>
      <c r="DE176" s="673"/>
      <c r="DF176" s="673"/>
      <c r="DG176" s="673"/>
      <c r="DH176" s="673"/>
      <c r="DI176" s="673"/>
      <c r="DJ176" s="673"/>
      <c r="DK176" s="673"/>
      <c r="DL176" s="673"/>
      <c r="DM176" s="673"/>
      <c r="DN176" s="673"/>
      <c r="DO176" s="673"/>
      <c r="DP176" s="683"/>
      <c r="DQ176" s="682"/>
      <c r="DR176" s="673"/>
      <c r="DS176" s="673"/>
      <c r="DT176" s="673"/>
      <c r="DU176" s="673"/>
      <c r="DV176" s="673"/>
      <c r="DW176" s="673"/>
      <c r="DX176" s="673"/>
      <c r="DY176" s="673"/>
      <c r="DZ176" s="673"/>
      <c r="EA176" s="673"/>
      <c r="EB176" s="673"/>
      <c r="EC176" s="673"/>
      <c r="ED176" s="673"/>
      <c r="EE176" s="673"/>
      <c r="EF176" s="673"/>
      <c r="EG176" s="683"/>
      <c r="EH176" s="682"/>
      <c r="EI176" s="673"/>
      <c r="EJ176" s="673"/>
      <c r="EK176" s="673"/>
      <c r="EL176" s="673"/>
      <c r="EM176" s="673"/>
      <c r="EN176" s="673"/>
      <c r="EO176" s="673"/>
      <c r="EP176" s="673"/>
      <c r="EQ176" s="673"/>
      <c r="ER176" s="673"/>
      <c r="ES176" s="673"/>
      <c r="ET176" s="673"/>
      <c r="EU176" s="673"/>
      <c r="EV176" s="673"/>
      <c r="EW176" s="673"/>
      <c r="EX176" s="683"/>
      <c r="EY176" s="682"/>
      <c r="EZ176" s="673"/>
      <c r="FA176" s="673"/>
      <c r="FB176" s="673"/>
      <c r="FC176" s="673"/>
      <c r="FD176" s="673"/>
      <c r="FE176" s="673"/>
      <c r="FF176" s="673"/>
      <c r="FG176" s="673"/>
      <c r="FH176" s="673"/>
      <c r="FI176" s="673"/>
      <c r="FJ176" s="673"/>
      <c r="FK176" s="673"/>
      <c r="FL176" s="673"/>
      <c r="FM176" s="673"/>
      <c r="FN176" s="673"/>
      <c r="FO176" s="683"/>
      <c r="FP176" s="682"/>
      <c r="FQ176" s="673"/>
      <c r="FR176" s="673"/>
      <c r="FS176" s="673"/>
      <c r="FT176" s="673"/>
      <c r="FU176" s="673"/>
      <c r="FV176" s="673"/>
      <c r="FW176" s="673"/>
      <c r="FX176" s="673"/>
      <c r="FY176" s="673"/>
      <c r="FZ176" s="673"/>
      <c r="GA176" s="673"/>
      <c r="GB176" s="673"/>
      <c r="GC176" s="673"/>
      <c r="GD176" s="673"/>
      <c r="GE176" s="673"/>
      <c r="GF176" s="683"/>
      <c r="GG176" s="682"/>
      <c r="GH176" s="673"/>
      <c r="GI176" s="673"/>
      <c r="GJ176" s="673"/>
      <c r="GK176" s="673"/>
      <c r="GL176" s="673"/>
      <c r="GM176" s="673"/>
      <c r="GN176" s="673"/>
      <c r="GO176" s="673"/>
      <c r="GP176" s="673"/>
      <c r="GQ176" s="673"/>
      <c r="GR176" s="673"/>
      <c r="GS176" s="673"/>
      <c r="GT176" s="673"/>
      <c r="GU176" s="673"/>
      <c r="GV176" s="673"/>
      <c r="GW176" s="683"/>
      <c r="GX176" s="682"/>
      <c r="GY176" s="673"/>
      <c r="GZ176" s="673"/>
      <c r="HA176" s="673"/>
      <c r="HB176" s="673"/>
      <c r="HC176" s="673"/>
      <c r="HD176" s="673"/>
      <c r="HE176" s="673"/>
      <c r="HF176" s="673"/>
      <c r="HG176" s="673"/>
      <c r="HH176" s="673"/>
      <c r="HI176" s="673"/>
      <c r="HJ176" s="673"/>
      <c r="HK176" s="673"/>
      <c r="HL176" s="673"/>
      <c r="HM176" s="673"/>
      <c r="HN176" s="683"/>
      <c r="HO176" s="682"/>
      <c r="HP176" s="673"/>
      <c r="HQ176" s="673"/>
      <c r="HR176" s="673"/>
      <c r="HS176" s="673"/>
      <c r="HT176" s="673"/>
      <c r="HU176" s="673"/>
      <c r="HV176" s="673"/>
      <c r="HW176" s="673"/>
      <c r="HX176" s="673"/>
      <c r="HY176" s="673"/>
      <c r="HZ176" s="673"/>
      <c r="IA176" s="673"/>
      <c r="IB176" s="673"/>
      <c r="IC176" s="673"/>
      <c r="ID176" s="673"/>
      <c r="IE176" s="683"/>
      <c r="IF176" s="673"/>
      <c r="IG176" s="673"/>
      <c r="IH176" s="673"/>
      <c r="II176" s="673"/>
      <c r="IJ176" s="673"/>
      <c r="IK176" s="673"/>
      <c r="IL176" s="673"/>
      <c r="IM176" s="673"/>
      <c r="IN176" s="673"/>
      <c r="IO176" s="673"/>
      <c r="IP176" s="673"/>
      <c r="IQ176" s="673"/>
      <c r="IR176" s="673"/>
      <c r="IS176" s="673"/>
      <c r="IT176" s="673"/>
      <c r="IU176" s="673"/>
      <c r="IV176" s="673"/>
      <c r="IW176" s="687"/>
      <c r="IX176" s="687"/>
      <c r="IY176" s="688"/>
      <c r="IZ176" s="22"/>
      <c r="JA176" s="22"/>
      <c r="JB176" s="22"/>
      <c r="JC176" s="22"/>
      <c r="JD176" s="22"/>
      <c r="JE176" s="22"/>
      <c r="JF176" s="22"/>
      <c r="JG176" s="22"/>
      <c r="JH176" s="21"/>
      <c r="JI176" s="22"/>
      <c r="JJ176" s="22"/>
      <c r="JK176" s="22"/>
      <c r="JL176" s="22"/>
      <c r="JM176" s="22"/>
      <c r="JN176" s="22"/>
      <c r="JO176" s="22"/>
      <c r="JP176" s="22"/>
      <c r="JQ176" s="22"/>
      <c r="JR176" s="22"/>
      <c r="JS176" s="22"/>
      <c r="JT176" s="22"/>
      <c r="JU176" s="22"/>
      <c r="JV176" s="22"/>
      <c r="JW176" s="22"/>
      <c r="JX176" s="22"/>
      <c r="JY176" s="22"/>
      <c r="JZ176" s="22"/>
      <c r="KA176" s="22"/>
      <c r="KB176" s="22"/>
      <c r="KC176" s="22"/>
      <c r="KD176" s="22"/>
      <c r="KE176" s="22"/>
      <c r="KF176" s="22"/>
      <c r="KG176" s="22"/>
      <c r="KH176" s="22"/>
      <c r="KI176" s="22"/>
      <c r="KJ176" s="22"/>
      <c r="KK176" s="22"/>
      <c r="KL176" s="22"/>
      <c r="KM176" s="22"/>
      <c r="KN176" s="22"/>
      <c r="KO176" s="22"/>
      <c r="KP176" s="22"/>
      <c r="KQ176" s="22"/>
      <c r="KR176" s="22"/>
      <c r="KS176" s="22"/>
      <c r="KT176" s="22"/>
      <c r="KU176" s="22"/>
      <c r="KV176" s="22"/>
      <c r="KW176" s="22"/>
      <c r="KX176" s="22"/>
      <c r="KY176" s="22"/>
      <c r="KZ176" s="22"/>
      <c r="LA176" s="22"/>
      <c r="LB176" s="22"/>
      <c r="LC176" s="22"/>
      <c r="LD176" s="22"/>
      <c r="LE176" s="22"/>
      <c r="LF176" s="22"/>
      <c r="LG176" s="22"/>
      <c r="LH176" s="22"/>
      <c r="LI176" s="22"/>
      <c r="LJ176" s="23"/>
    </row>
    <row r="177" spans="2:322" ht="3.65" customHeight="1">
      <c r="B177" s="21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3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340"/>
      <c r="BB177" s="340"/>
      <c r="BC177" s="340"/>
      <c r="BD177" s="340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  <c r="IZ177" s="22"/>
      <c r="JA177" s="22"/>
      <c r="JB177" s="22"/>
      <c r="JC177" s="22"/>
      <c r="JD177" s="22"/>
      <c r="JE177" s="22"/>
      <c r="JF177" s="22"/>
      <c r="JG177" s="22"/>
      <c r="JH177" s="21"/>
      <c r="JI177" s="22"/>
      <c r="JJ177" s="22"/>
      <c r="JK177" s="22"/>
      <c r="JL177" s="22"/>
      <c r="JM177" s="22"/>
      <c r="JN177" s="22"/>
      <c r="JO177" s="22"/>
      <c r="JP177" s="22"/>
      <c r="JQ177" s="22"/>
      <c r="JR177" s="22"/>
      <c r="JS177" s="22"/>
      <c r="JT177" s="22"/>
      <c r="JU177" s="22"/>
      <c r="JV177" s="22"/>
      <c r="JW177" s="22"/>
      <c r="JX177" s="22"/>
      <c r="JY177" s="22"/>
      <c r="JZ177" s="22"/>
      <c r="KA177" s="22"/>
      <c r="KB177" s="22"/>
      <c r="KC177" s="22"/>
      <c r="KD177" s="22"/>
      <c r="KE177" s="22"/>
      <c r="KF177" s="22"/>
      <c r="KG177" s="22"/>
      <c r="KH177" s="22"/>
      <c r="KI177" s="22"/>
      <c r="KJ177" s="22"/>
      <c r="KK177" s="22"/>
      <c r="KL177" s="22"/>
      <c r="KM177" s="22"/>
      <c r="KN177" s="22"/>
      <c r="KO177" s="22"/>
      <c r="KP177" s="22"/>
      <c r="KQ177" s="22"/>
      <c r="KR177" s="22"/>
      <c r="KS177" s="22"/>
      <c r="KT177" s="22"/>
      <c r="KU177" s="22"/>
      <c r="KV177" s="22"/>
      <c r="KW177" s="22"/>
      <c r="KX177" s="22"/>
      <c r="KY177" s="22"/>
      <c r="KZ177" s="22"/>
      <c r="LA177" s="22"/>
      <c r="LB177" s="22"/>
      <c r="LC177" s="22"/>
      <c r="LD177" s="22"/>
      <c r="LE177" s="22"/>
      <c r="LF177" s="22"/>
      <c r="LG177" s="22"/>
      <c r="LH177" s="22"/>
      <c r="LI177" s="22"/>
      <c r="LJ177" s="23"/>
    </row>
    <row r="178" spans="2:322" ht="3.65" customHeight="1">
      <c r="B178" s="21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3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340"/>
      <c r="BB178" s="340"/>
      <c r="BC178" s="340"/>
      <c r="BD178" s="340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  <c r="IZ178" s="22"/>
      <c r="JA178" s="22"/>
      <c r="JB178" s="22"/>
      <c r="JC178" s="22"/>
      <c r="JD178" s="22"/>
      <c r="JE178" s="22"/>
      <c r="JF178" s="22"/>
      <c r="JG178" s="22"/>
      <c r="JH178" s="21"/>
      <c r="JI178" s="22"/>
      <c r="JJ178" s="22"/>
      <c r="JK178" s="22"/>
      <c r="JL178" s="22"/>
      <c r="JM178" s="22"/>
      <c r="JN178" s="22"/>
      <c r="JO178" s="22"/>
      <c r="JP178" s="22"/>
      <c r="JQ178" s="22"/>
      <c r="JR178" s="22"/>
      <c r="JS178" s="22"/>
      <c r="JT178" s="22"/>
      <c r="JU178" s="22"/>
      <c r="JV178" s="22"/>
      <c r="JW178" s="22"/>
      <c r="JX178" s="22"/>
      <c r="JY178" s="22"/>
      <c r="JZ178" s="22"/>
      <c r="KA178" s="22"/>
      <c r="KB178" s="22"/>
      <c r="KC178" s="22"/>
      <c r="KD178" s="22"/>
      <c r="KE178" s="22"/>
      <c r="KF178" s="22"/>
      <c r="KG178" s="22"/>
      <c r="KH178" s="22"/>
      <c r="KI178" s="22"/>
      <c r="KJ178" s="22"/>
      <c r="KK178" s="22"/>
      <c r="KL178" s="22"/>
      <c r="KM178" s="22"/>
      <c r="KN178" s="22"/>
      <c r="KO178" s="22"/>
      <c r="KP178" s="22"/>
      <c r="KQ178" s="22"/>
      <c r="KR178" s="22"/>
      <c r="KS178" s="22"/>
      <c r="KT178" s="22"/>
      <c r="KU178" s="22"/>
      <c r="KV178" s="22"/>
      <c r="KW178" s="22"/>
      <c r="KX178" s="22"/>
      <c r="KY178" s="22"/>
      <c r="KZ178" s="22"/>
      <c r="LA178" s="22"/>
      <c r="LB178" s="22"/>
      <c r="LC178" s="22"/>
      <c r="LD178" s="22"/>
      <c r="LE178" s="22"/>
      <c r="LF178" s="22"/>
      <c r="LG178" s="22"/>
      <c r="LH178" s="22"/>
      <c r="LI178" s="22"/>
      <c r="LJ178" s="23"/>
    </row>
    <row r="179" spans="2:322" ht="3.65" customHeight="1">
      <c r="B179" s="21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3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340"/>
      <c r="BB179" s="340"/>
      <c r="BC179" s="340"/>
      <c r="BD179" s="340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  <c r="IZ179" s="22"/>
      <c r="JA179" s="22"/>
      <c r="JB179" s="22"/>
      <c r="JC179" s="22"/>
      <c r="JD179" s="22"/>
      <c r="JE179" s="22"/>
      <c r="JF179" s="22"/>
      <c r="JG179" s="22"/>
      <c r="JH179" s="21"/>
      <c r="JI179" s="22"/>
      <c r="JJ179" s="22"/>
      <c r="JK179" s="22"/>
      <c r="JL179" s="22"/>
      <c r="JM179" s="22"/>
      <c r="JN179" s="22"/>
      <c r="JO179" s="22"/>
      <c r="JP179" s="22"/>
      <c r="JQ179" s="22"/>
      <c r="JR179" s="22"/>
      <c r="JS179" s="22"/>
      <c r="JT179" s="22"/>
      <c r="JU179" s="22"/>
      <c r="JV179" s="22"/>
      <c r="JW179" s="22"/>
      <c r="JX179" s="22"/>
      <c r="JY179" s="22"/>
      <c r="JZ179" s="22"/>
      <c r="KA179" s="22"/>
      <c r="KB179" s="22"/>
      <c r="KC179" s="22"/>
      <c r="KD179" s="22"/>
      <c r="KE179" s="22"/>
      <c r="KF179" s="22"/>
      <c r="KG179" s="22"/>
      <c r="KH179" s="22"/>
      <c r="KI179" s="22"/>
      <c r="KJ179" s="22"/>
      <c r="KK179" s="22"/>
      <c r="KL179" s="22"/>
      <c r="KM179" s="22"/>
      <c r="KN179" s="22"/>
      <c r="KO179" s="22"/>
      <c r="KP179" s="22"/>
      <c r="KQ179" s="22"/>
      <c r="KR179" s="22"/>
      <c r="KS179" s="22"/>
      <c r="KT179" s="22"/>
      <c r="KU179" s="22"/>
      <c r="KV179" s="22"/>
      <c r="KW179" s="22"/>
      <c r="KX179" s="22"/>
      <c r="KY179" s="22"/>
      <c r="KZ179" s="22"/>
      <c r="LA179" s="22"/>
      <c r="LB179" s="22"/>
      <c r="LC179" s="22"/>
      <c r="LD179" s="22"/>
      <c r="LE179" s="22"/>
      <c r="LF179" s="22"/>
      <c r="LG179" s="22"/>
      <c r="LH179" s="22"/>
      <c r="LI179" s="22"/>
      <c r="LJ179" s="23"/>
    </row>
    <row r="180" spans="2:322" ht="3.65" customHeight="1">
      <c r="B180" s="21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3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340"/>
      <c r="BB180" s="340"/>
      <c r="BC180" s="340"/>
      <c r="BD180" s="340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  <c r="IZ180" s="22"/>
      <c r="JA180" s="22"/>
      <c r="JB180" s="22"/>
      <c r="JC180" s="22"/>
      <c r="JD180" s="22"/>
      <c r="JE180" s="22"/>
      <c r="JF180" s="22"/>
      <c r="JG180" s="22"/>
      <c r="JH180" s="21"/>
      <c r="JI180" s="22"/>
      <c r="JJ180" s="22"/>
      <c r="JK180" s="22"/>
      <c r="JL180" s="22"/>
      <c r="JM180" s="22"/>
      <c r="JN180" s="22"/>
      <c r="JO180" s="22"/>
      <c r="JP180" s="22"/>
      <c r="JQ180" s="22"/>
      <c r="JR180" s="22"/>
      <c r="JS180" s="22"/>
      <c r="JT180" s="22"/>
      <c r="JU180" s="22"/>
      <c r="JV180" s="22"/>
      <c r="JW180" s="22"/>
      <c r="JX180" s="22"/>
      <c r="JY180" s="22"/>
      <c r="JZ180" s="22"/>
      <c r="KA180" s="22"/>
      <c r="KB180" s="22"/>
      <c r="KC180" s="22"/>
      <c r="KD180" s="22"/>
      <c r="KE180" s="22"/>
      <c r="KF180" s="22"/>
      <c r="KG180" s="22"/>
      <c r="KH180" s="22"/>
      <c r="KI180" s="22"/>
      <c r="KJ180" s="22"/>
      <c r="KK180" s="22"/>
      <c r="KL180" s="22"/>
      <c r="KM180" s="22"/>
      <c r="KN180" s="22"/>
      <c r="KO180" s="22"/>
      <c r="KP180" s="22"/>
      <c r="KQ180" s="22"/>
      <c r="KR180" s="22"/>
      <c r="KS180" s="22"/>
      <c r="KT180" s="22"/>
      <c r="KU180" s="22"/>
      <c r="KV180" s="22"/>
      <c r="KW180" s="22"/>
      <c r="KX180" s="22"/>
      <c r="KY180" s="22"/>
      <c r="KZ180" s="22"/>
      <c r="LA180" s="22"/>
      <c r="LB180" s="22"/>
      <c r="LC180" s="22"/>
      <c r="LD180" s="22"/>
      <c r="LE180" s="22"/>
      <c r="LF180" s="22"/>
      <c r="LG180" s="22"/>
      <c r="LH180" s="22"/>
      <c r="LI180" s="22"/>
      <c r="LJ180" s="23"/>
    </row>
    <row r="181" spans="2:322" ht="3.65" customHeight="1" thickBot="1">
      <c r="B181" s="21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3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340"/>
      <c r="BB181" s="340"/>
      <c r="BC181" s="340"/>
      <c r="BD181" s="340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41"/>
      <c r="IR181" s="42"/>
      <c r="IS181" s="42"/>
      <c r="IT181" s="42"/>
      <c r="IU181" s="42"/>
      <c r="IV181" s="42"/>
      <c r="IW181" s="42"/>
      <c r="IX181" s="42"/>
      <c r="IY181" s="42"/>
      <c r="IZ181" s="42"/>
      <c r="JA181" s="42"/>
      <c r="JB181" s="42"/>
      <c r="JC181" s="42"/>
      <c r="JD181" s="42"/>
      <c r="JE181" s="42"/>
      <c r="JF181" s="42"/>
      <c r="JG181" s="43"/>
      <c r="JH181" s="21"/>
      <c r="JI181" s="22"/>
      <c r="JJ181" s="22"/>
      <c r="JK181" s="22"/>
      <c r="JL181" s="22"/>
      <c r="JM181" s="22"/>
      <c r="JN181" s="22"/>
      <c r="JO181" s="22"/>
      <c r="JP181" s="22"/>
      <c r="JQ181" s="22"/>
      <c r="JR181" s="22"/>
      <c r="JS181" s="22"/>
      <c r="JT181" s="22"/>
      <c r="JU181" s="22"/>
      <c r="JV181" s="22"/>
      <c r="JW181" s="22"/>
      <c r="JX181" s="22"/>
      <c r="JY181" s="22"/>
      <c r="JZ181" s="22"/>
      <c r="KA181" s="22"/>
      <c r="KB181" s="22"/>
      <c r="KC181" s="22"/>
      <c r="KD181" s="22"/>
      <c r="KE181" s="22"/>
      <c r="KF181" s="22"/>
      <c r="KG181" s="22"/>
      <c r="KH181" s="22"/>
      <c r="KI181" s="22"/>
      <c r="KJ181" s="22"/>
      <c r="KK181" s="22"/>
      <c r="KL181" s="22"/>
      <c r="KM181" s="22"/>
      <c r="KN181" s="22"/>
      <c r="KO181" s="22"/>
      <c r="KP181" s="22"/>
      <c r="KQ181" s="22"/>
      <c r="KR181" s="22"/>
      <c r="KS181" s="22"/>
      <c r="KT181" s="22"/>
      <c r="KU181" s="22"/>
      <c r="KV181" s="22"/>
      <c r="KW181" s="22"/>
      <c r="KX181" s="22"/>
      <c r="KY181" s="22"/>
      <c r="KZ181" s="22"/>
      <c r="LA181" s="22"/>
      <c r="LB181" s="22"/>
      <c r="LC181" s="22"/>
      <c r="LD181" s="22"/>
      <c r="LE181" s="22"/>
      <c r="LF181" s="22"/>
      <c r="LG181" s="22"/>
      <c r="LH181" s="22"/>
      <c r="LI181" s="22"/>
      <c r="LJ181" s="23"/>
    </row>
    <row r="182" spans="2:322" ht="3.65" customHeight="1" thickTop="1">
      <c r="B182" s="21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3"/>
      <c r="AP182" s="74"/>
      <c r="AQ182" s="75"/>
      <c r="AR182" s="75"/>
      <c r="AS182" s="75"/>
      <c r="AT182" s="75"/>
      <c r="AU182" s="75"/>
      <c r="AV182" s="75"/>
      <c r="AW182" s="75"/>
      <c r="AX182" s="75"/>
      <c r="AY182" s="75"/>
      <c r="AZ182" s="75"/>
      <c r="BA182" s="345"/>
      <c r="BB182" s="345"/>
      <c r="BC182" s="345"/>
      <c r="BD182" s="345"/>
      <c r="BE182" s="75"/>
      <c r="BF182" s="75"/>
      <c r="BG182" s="75"/>
      <c r="BH182" s="75"/>
      <c r="BI182" s="75"/>
      <c r="BJ182" s="75"/>
      <c r="BK182" s="75"/>
      <c r="BL182" s="75"/>
      <c r="BM182" s="75"/>
      <c r="BN182" s="75"/>
      <c r="BO182" s="75"/>
      <c r="BP182" s="75"/>
      <c r="BQ182" s="75"/>
      <c r="BR182" s="75"/>
      <c r="BS182" s="75"/>
      <c r="BT182" s="75"/>
      <c r="BU182" s="75"/>
      <c r="BV182" s="75"/>
      <c r="BW182" s="75"/>
      <c r="BX182" s="75"/>
      <c r="BY182" s="75"/>
      <c r="BZ182" s="75"/>
      <c r="CA182" s="75"/>
      <c r="CB182" s="75"/>
      <c r="CC182" s="75"/>
      <c r="CD182" s="75"/>
      <c r="CE182" s="75"/>
      <c r="CF182" s="75"/>
      <c r="CG182" s="75"/>
      <c r="CH182" s="75"/>
      <c r="CI182" s="75"/>
      <c r="CJ182" s="75"/>
      <c r="CK182" s="75"/>
      <c r="CL182" s="75"/>
      <c r="CM182" s="75"/>
      <c r="CN182" s="75"/>
      <c r="CO182" s="75"/>
      <c r="CP182" s="75"/>
      <c r="CQ182" s="75"/>
      <c r="CR182" s="75"/>
      <c r="CS182" s="75"/>
      <c r="CT182" s="75"/>
      <c r="CU182" s="75"/>
      <c r="CV182" s="75"/>
      <c r="CW182" s="75"/>
      <c r="CX182" s="75"/>
      <c r="CY182" s="75"/>
      <c r="CZ182" s="75"/>
      <c r="DA182" s="75"/>
      <c r="DB182" s="75"/>
      <c r="DC182" s="75"/>
      <c r="DD182" s="75"/>
      <c r="DE182" s="75"/>
      <c r="DF182" s="75"/>
      <c r="DG182" s="75"/>
      <c r="DH182" s="75"/>
      <c r="DI182" s="75"/>
      <c r="DJ182" s="75"/>
      <c r="DK182" s="75"/>
      <c r="DL182" s="75"/>
      <c r="DM182" s="75"/>
      <c r="DN182" s="75"/>
      <c r="DO182" s="75"/>
      <c r="DP182" s="75"/>
      <c r="DQ182" s="75"/>
      <c r="DR182" s="75"/>
      <c r="DS182" s="75"/>
      <c r="DT182" s="75"/>
      <c r="DU182" s="75"/>
      <c r="DV182" s="75"/>
      <c r="DW182" s="75"/>
      <c r="DX182" s="75"/>
      <c r="DY182" s="75"/>
      <c r="DZ182" s="75"/>
      <c r="EA182" s="75"/>
      <c r="EB182" s="75"/>
      <c r="EC182" s="75"/>
      <c r="ED182" s="75"/>
      <c r="EE182" s="75"/>
      <c r="EF182" s="75"/>
      <c r="EG182" s="75"/>
      <c r="EH182" s="75"/>
      <c r="EI182" s="75"/>
      <c r="EJ182" s="75"/>
      <c r="EK182" s="75"/>
      <c r="EL182" s="75"/>
      <c r="EM182" s="75"/>
      <c r="EN182" s="75"/>
      <c r="EO182" s="75"/>
      <c r="EP182" s="75"/>
      <c r="EQ182" s="75"/>
      <c r="ER182" s="75"/>
      <c r="ES182" s="75"/>
      <c r="ET182" s="75"/>
      <c r="EU182" s="75"/>
      <c r="EV182" s="75"/>
      <c r="EW182" s="75"/>
      <c r="EX182" s="75"/>
      <c r="EY182" s="75"/>
      <c r="EZ182" s="75"/>
      <c r="FA182" s="75"/>
      <c r="FB182" s="75"/>
      <c r="FC182" s="75"/>
      <c r="FD182" s="75"/>
      <c r="FE182" s="75"/>
      <c r="FF182" s="75"/>
      <c r="FG182" s="75"/>
      <c r="FH182" s="75"/>
      <c r="FI182" s="75"/>
      <c r="FJ182" s="75"/>
      <c r="FK182" s="75"/>
      <c r="FL182" s="75"/>
      <c r="FM182" s="75"/>
      <c r="FN182" s="75"/>
      <c r="FO182" s="75"/>
      <c r="FP182" s="75"/>
      <c r="FQ182" s="75"/>
      <c r="FR182" s="75"/>
      <c r="FS182" s="75"/>
      <c r="FT182" s="75"/>
      <c r="FU182" s="75"/>
      <c r="FV182" s="75"/>
      <c r="FW182" s="75"/>
      <c r="FX182" s="75"/>
      <c r="FY182" s="75"/>
      <c r="FZ182" s="75"/>
      <c r="GA182" s="75"/>
      <c r="GB182" s="75"/>
      <c r="GC182" s="75"/>
      <c r="GD182" s="75"/>
      <c r="GE182" s="75"/>
      <c r="GF182" s="75"/>
      <c r="GG182" s="75"/>
      <c r="GH182" s="75"/>
      <c r="GI182" s="75"/>
      <c r="GJ182" s="75"/>
      <c r="GK182" s="75"/>
      <c r="GL182" s="75"/>
      <c r="GM182" s="75"/>
      <c r="GN182" s="75"/>
      <c r="GO182" s="75"/>
      <c r="GP182" s="75"/>
      <c r="GQ182" s="75"/>
      <c r="GR182" s="75"/>
      <c r="GS182" s="75"/>
      <c r="GT182" s="75"/>
      <c r="GU182" s="75"/>
      <c r="GV182" s="75"/>
      <c r="GW182" s="75"/>
      <c r="GX182" s="75"/>
      <c r="GY182" s="75"/>
      <c r="GZ182" s="75"/>
      <c r="HA182" s="75"/>
      <c r="HB182" s="75"/>
      <c r="HC182" s="75"/>
      <c r="HD182" s="75"/>
      <c r="HE182" s="75"/>
      <c r="HF182" s="75"/>
      <c r="HG182" s="75"/>
      <c r="HH182" s="75"/>
      <c r="HI182" s="75"/>
      <c r="HJ182" s="75"/>
      <c r="HK182" s="75"/>
      <c r="HL182" s="75"/>
      <c r="HM182" s="75"/>
      <c r="HN182" s="75"/>
      <c r="HO182" s="75"/>
      <c r="HP182" s="75"/>
      <c r="HQ182" s="75"/>
      <c r="HR182" s="75"/>
      <c r="HS182" s="75"/>
      <c r="HT182" s="75"/>
      <c r="HU182" s="75"/>
      <c r="HV182" s="75"/>
      <c r="HW182" s="75"/>
      <c r="HX182" s="75"/>
      <c r="HY182" s="75"/>
      <c r="HZ182" s="75"/>
      <c r="IA182" s="75"/>
      <c r="IB182" s="75"/>
      <c r="IC182" s="75"/>
      <c r="ID182" s="75"/>
      <c r="IE182" s="75"/>
      <c r="IF182" s="75"/>
      <c r="IG182" s="75"/>
      <c r="IH182" s="75"/>
      <c r="II182" s="75"/>
      <c r="IJ182" s="75"/>
      <c r="IK182" s="75"/>
      <c r="IL182" s="75"/>
      <c r="IM182" s="75"/>
      <c r="IN182" s="75"/>
      <c r="IO182" s="75"/>
      <c r="IP182" s="75"/>
      <c r="IQ182" s="75"/>
      <c r="IR182" s="75"/>
      <c r="IS182" s="75"/>
      <c r="IT182" s="75"/>
      <c r="IU182" s="75"/>
      <c r="IV182" s="75"/>
      <c r="IW182" s="75"/>
      <c r="IX182" s="75"/>
      <c r="IY182" s="75"/>
      <c r="IZ182" s="75"/>
      <c r="JA182" s="75"/>
      <c r="JB182" s="75"/>
      <c r="JC182" s="75"/>
      <c r="JD182" s="75"/>
      <c r="JE182" s="75"/>
      <c r="JF182" s="22"/>
      <c r="JG182" s="22"/>
      <c r="JH182" s="21"/>
      <c r="JI182" s="22"/>
      <c r="JJ182" s="22"/>
      <c r="JK182" s="22"/>
      <c r="JL182" s="22"/>
      <c r="JM182" s="22"/>
      <c r="JN182" s="22"/>
      <c r="JO182" s="22"/>
      <c r="JP182" s="22"/>
      <c r="JQ182" s="22"/>
      <c r="JR182" s="22"/>
      <c r="JS182" s="22"/>
      <c r="JT182" s="22"/>
      <c r="JU182" s="22"/>
      <c r="JV182" s="22"/>
      <c r="JW182" s="22"/>
      <c r="JX182" s="22"/>
      <c r="JY182" s="22"/>
      <c r="JZ182" s="22"/>
      <c r="KA182" s="22"/>
      <c r="KB182" s="22"/>
      <c r="KC182" s="22"/>
      <c r="KD182" s="22"/>
      <c r="KE182" s="22"/>
      <c r="KF182" s="22"/>
      <c r="KG182" s="22"/>
      <c r="KH182" s="22"/>
      <c r="KI182" s="22"/>
      <c r="KJ182" s="22"/>
      <c r="KK182" s="22"/>
      <c r="KL182" s="22"/>
      <c r="KM182" s="22"/>
      <c r="KN182" s="22"/>
      <c r="KO182" s="22"/>
      <c r="KP182" s="22"/>
      <c r="KQ182" s="22"/>
      <c r="KR182" s="22"/>
      <c r="KS182" s="22"/>
      <c r="KT182" s="22"/>
      <c r="KU182" s="22"/>
      <c r="KV182" s="22"/>
      <c r="KW182" s="22"/>
      <c r="KX182" s="22"/>
      <c r="KY182" s="22"/>
      <c r="KZ182" s="22"/>
      <c r="LA182" s="22"/>
      <c r="LB182" s="22"/>
      <c r="LC182" s="22"/>
      <c r="LD182" s="22"/>
      <c r="LE182" s="22"/>
      <c r="LF182" s="22"/>
      <c r="LG182" s="22"/>
      <c r="LH182" s="22"/>
      <c r="LI182" s="22"/>
      <c r="LJ182" s="23"/>
    </row>
    <row r="183" spans="2:322" ht="3.65" customHeight="1">
      <c r="B183" s="21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3"/>
      <c r="AP183" s="76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346"/>
      <c r="BB183" s="346"/>
      <c r="BC183" s="346"/>
      <c r="BD183" s="346"/>
      <c r="BE183" s="77"/>
      <c r="BF183" s="77"/>
      <c r="BG183" s="77"/>
      <c r="BH183" s="77"/>
      <c r="BI183" s="77"/>
      <c r="BJ183" s="77"/>
      <c r="BK183" s="77"/>
      <c r="BL183" s="77"/>
      <c r="BM183" s="77"/>
      <c r="BN183" s="77"/>
      <c r="BO183" s="77"/>
      <c r="BP183" s="77"/>
      <c r="BQ183" s="77"/>
      <c r="BR183" s="77"/>
      <c r="BS183" s="77"/>
      <c r="BT183" s="77"/>
      <c r="BU183" s="77"/>
      <c r="BV183" s="77"/>
      <c r="BW183" s="77"/>
      <c r="BX183" s="77"/>
      <c r="BY183" s="77"/>
      <c r="BZ183" s="77"/>
      <c r="CA183" s="77"/>
      <c r="CB183" s="77"/>
      <c r="CC183" s="77"/>
      <c r="CD183" s="77"/>
      <c r="CE183" s="77"/>
      <c r="CF183" s="77"/>
      <c r="CG183" s="77"/>
      <c r="CH183" s="77"/>
      <c r="CI183" s="77"/>
      <c r="CJ183" s="77"/>
      <c r="CK183" s="77"/>
      <c r="CL183" s="77"/>
      <c r="CM183" s="77"/>
      <c r="CN183" s="77"/>
      <c r="CO183" s="77"/>
      <c r="CP183" s="77"/>
      <c r="CQ183" s="77"/>
      <c r="CR183" s="77"/>
      <c r="CS183" s="77"/>
      <c r="CT183" s="77"/>
      <c r="CU183" s="77"/>
      <c r="CV183" s="77"/>
      <c r="CW183" s="77"/>
      <c r="CX183" s="77"/>
      <c r="CY183" s="77"/>
      <c r="CZ183" s="77"/>
      <c r="DA183" s="77"/>
      <c r="DB183" s="77"/>
      <c r="DC183" s="77"/>
      <c r="DD183" s="77"/>
      <c r="DE183" s="77"/>
      <c r="DF183" s="77"/>
      <c r="DG183" s="77"/>
      <c r="DH183" s="77"/>
      <c r="DI183" s="77"/>
      <c r="DJ183" s="77"/>
      <c r="DK183" s="77"/>
      <c r="DL183" s="77"/>
      <c r="DM183" s="77"/>
      <c r="DN183" s="77"/>
      <c r="DO183" s="77"/>
      <c r="DP183" s="77"/>
      <c r="DQ183" s="77"/>
      <c r="DR183" s="77"/>
      <c r="DS183" s="77"/>
      <c r="DT183" s="77"/>
      <c r="DU183" s="77"/>
      <c r="DV183" s="77"/>
      <c r="DW183" s="77"/>
      <c r="DX183" s="77"/>
      <c r="DY183" s="77"/>
      <c r="DZ183" s="77"/>
      <c r="EA183" s="77"/>
      <c r="EB183" s="77"/>
      <c r="EC183" s="77"/>
      <c r="ED183" s="77"/>
      <c r="EE183" s="77"/>
      <c r="EF183" s="77"/>
      <c r="EG183" s="77"/>
      <c r="EH183" s="77"/>
      <c r="EI183" s="77"/>
      <c r="EJ183" s="77"/>
      <c r="EK183" s="77"/>
      <c r="EL183" s="77"/>
      <c r="EM183" s="77"/>
      <c r="EN183" s="77"/>
      <c r="EO183" s="77"/>
      <c r="EP183" s="77"/>
      <c r="EQ183" s="77"/>
      <c r="ER183" s="77"/>
      <c r="ES183" s="77"/>
      <c r="ET183" s="77"/>
      <c r="EU183" s="77"/>
      <c r="EV183" s="77"/>
      <c r="EW183" s="77"/>
      <c r="EX183" s="77"/>
      <c r="EY183" s="77"/>
      <c r="EZ183" s="77"/>
      <c r="FA183" s="77"/>
      <c r="FB183" s="77"/>
      <c r="FC183" s="77"/>
      <c r="FD183" s="77"/>
      <c r="FE183" s="77"/>
      <c r="FF183" s="77"/>
      <c r="FG183" s="77"/>
      <c r="FH183" s="77"/>
      <c r="FI183" s="77"/>
      <c r="FJ183" s="77"/>
      <c r="FK183" s="77"/>
      <c r="FL183" s="77"/>
      <c r="FM183" s="77"/>
      <c r="FN183" s="77"/>
      <c r="FO183" s="77"/>
      <c r="FP183" s="77"/>
      <c r="FQ183" s="77"/>
      <c r="FR183" s="77"/>
      <c r="FS183" s="77"/>
      <c r="FT183" s="77"/>
      <c r="FU183" s="77"/>
      <c r="FV183" s="77"/>
      <c r="FW183" s="77"/>
      <c r="FX183" s="77"/>
      <c r="FY183" s="77"/>
      <c r="FZ183" s="77"/>
      <c r="GA183" s="77"/>
      <c r="GB183" s="77"/>
      <c r="GC183" s="77"/>
      <c r="GD183" s="77"/>
      <c r="GE183" s="77"/>
      <c r="GF183" s="77"/>
      <c r="GG183" s="77"/>
      <c r="GH183" s="77"/>
      <c r="GI183" s="77"/>
      <c r="GJ183" s="77"/>
      <c r="GK183" s="77"/>
      <c r="GL183" s="77"/>
      <c r="GM183" s="77"/>
      <c r="GN183" s="77"/>
      <c r="GO183" s="77"/>
      <c r="GP183" s="77"/>
      <c r="GQ183" s="77"/>
      <c r="GR183" s="77"/>
      <c r="GS183" s="77"/>
      <c r="GT183" s="77"/>
      <c r="GU183" s="77"/>
      <c r="GV183" s="77"/>
      <c r="GW183" s="77"/>
      <c r="GX183" s="77"/>
      <c r="GY183" s="77"/>
      <c r="GZ183" s="77"/>
      <c r="HA183" s="77"/>
      <c r="HB183" s="77"/>
      <c r="HC183" s="77"/>
      <c r="HD183" s="77"/>
      <c r="HE183" s="77"/>
      <c r="HF183" s="77"/>
      <c r="HG183" s="77"/>
      <c r="HH183" s="77"/>
      <c r="HI183" s="77"/>
      <c r="HJ183" s="77"/>
      <c r="HK183" s="77"/>
      <c r="HL183" s="77"/>
      <c r="HM183" s="77"/>
      <c r="HN183" s="77"/>
      <c r="HO183" s="77"/>
      <c r="HP183" s="77"/>
      <c r="HQ183" s="77"/>
      <c r="HR183" s="77"/>
      <c r="HS183" s="77"/>
      <c r="HT183" s="77"/>
      <c r="HU183" s="77"/>
      <c r="HV183" s="77"/>
      <c r="HW183" s="77"/>
      <c r="HX183" s="77"/>
      <c r="HY183" s="77"/>
      <c r="HZ183" s="77"/>
      <c r="IA183" s="77"/>
      <c r="IB183" s="77"/>
      <c r="IC183" s="77"/>
      <c r="ID183" s="77"/>
      <c r="IE183" s="77"/>
      <c r="IF183" s="77"/>
      <c r="IG183" s="77"/>
      <c r="IH183" s="77"/>
      <c r="II183" s="77"/>
      <c r="IJ183" s="77"/>
      <c r="IK183" s="77"/>
      <c r="IL183" s="77"/>
      <c r="IM183" s="77"/>
      <c r="IN183" s="77"/>
      <c r="IO183" s="77"/>
      <c r="IP183" s="77"/>
      <c r="IQ183" s="77"/>
      <c r="IR183" s="77"/>
      <c r="IS183" s="77"/>
      <c r="IT183" s="77"/>
      <c r="IU183" s="77"/>
      <c r="IV183" s="77"/>
      <c r="IW183" s="77"/>
      <c r="IX183" s="77"/>
      <c r="IY183" s="77"/>
      <c r="IZ183" s="77"/>
      <c r="JA183" s="77"/>
      <c r="JB183" s="77"/>
      <c r="JC183" s="77"/>
      <c r="JD183" s="77"/>
      <c r="JE183" s="77"/>
      <c r="JF183" s="22"/>
      <c r="JG183" s="23"/>
      <c r="JH183" s="22"/>
      <c r="JI183" s="22"/>
      <c r="JJ183" s="22"/>
      <c r="JK183" s="44"/>
      <c r="JL183" s="22"/>
      <c r="JM183" s="22"/>
      <c r="JN183" s="22"/>
      <c r="JO183" s="22"/>
      <c r="JP183" s="22"/>
      <c r="JQ183" s="22"/>
      <c r="JR183" s="22"/>
      <c r="JS183" s="22"/>
      <c r="JT183" s="22"/>
      <c r="JU183" s="22"/>
      <c r="JV183" s="22"/>
      <c r="JW183" s="22"/>
      <c r="JX183" s="22"/>
      <c r="JY183" s="22"/>
      <c r="JZ183" s="22"/>
      <c r="KA183" s="22"/>
      <c r="KB183" s="22"/>
      <c r="KC183" s="22"/>
      <c r="KD183" s="22"/>
      <c r="KE183" s="22"/>
      <c r="KF183" s="22"/>
      <c r="KG183" s="22"/>
      <c r="KH183" s="22"/>
      <c r="KI183" s="22"/>
      <c r="KJ183" s="22"/>
      <c r="KK183" s="22"/>
      <c r="KL183" s="22"/>
      <c r="KM183" s="22"/>
      <c r="KN183" s="22"/>
      <c r="KO183" s="22"/>
      <c r="KP183" s="22"/>
      <c r="KQ183" s="22"/>
      <c r="KR183" s="22"/>
      <c r="KS183" s="22"/>
      <c r="KT183" s="22"/>
      <c r="KU183" s="22"/>
      <c r="KV183" s="22"/>
      <c r="KW183" s="22"/>
      <c r="KX183" s="22"/>
      <c r="KY183" s="22"/>
      <c r="KZ183" s="22"/>
      <c r="LA183" s="22"/>
      <c r="LB183" s="22"/>
      <c r="LC183" s="22"/>
      <c r="LD183" s="22"/>
      <c r="LE183" s="22"/>
      <c r="LF183" s="22"/>
      <c r="LG183" s="22"/>
      <c r="LH183" s="45"/>
      <c r="LI183" s="22"/>
      <c r="LJ183" s="23"/>
    </row>
    <row r="184" spans="2:322" ht="3.65" customHeight="1">
      <c r="B184" s="21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3"/>
      <c r="AP184" s="76"/>
      <c r="AQ184" s="77"/>
      <c r="AR184" s="77"/>
      <c r="AS184" s="77"/>
      <c r="AT184" s="77"/>
      <c r="AU184" s="77"/>
      <c r="AV184" s="77"/>
      <c r="AW184" s="77"/>
      <c r="AX184" s="77"/>
      <c r="AY184" s="77"/>
      <c r="AZ184" s="77"/>
      <c r="BA184" s="346"/>
      <c r="BB184" s="346"/>
      <c r="BC184" s="346"/>
      <c r="BD184" s="346"/>
      <c r="BE184" s="77"/>
      <c r="BF184" s="77"/>
      <c r="BG184" s="77"/>
      <c r="BH184" s="77"/>
      <c r="BI184" s="77"/>
      <c r="BJ184" s="77"/>
      <c r="BK184" s="77"/>
      <c r="BL184" s="77"/>
      <c r="BM184" s="77"/>
      <c r="BN184" s="77"/>
      <c r="BO184" s="77"/>
      <c r="BP184" s="77"/>
      <c r="BQ184" s="77"/>
      <c r="BR184" s="77"/>
      <c r="BS184" s="77"/>
      <c r="BT184" s="77"/>
      <c r="BU184" s="77"/>
      <c r="BV184" s="77"/>
      <c r="BW184" s="77"/>
      <c r="BX184" s="77"/>
      <c r="BY184" s="77"/>
      <c r="BZ184" s="77"/>
      <c r="CA184" s="77"/>
      <c r="CB184" s="77"/>
      <c r="CC184" s="77"/>
      <c r="CD184" s="77"/>
      <c r="CE184" s="77"/>
      <c r="CF184" s="77"/>
      <c r="CG184" s="77"/>
      <c r="CH184" s="77"/>
      <c r="CI184" s="77"/>
      <c r="CJ184" s="77"/>
      <c r="CK184" s="77"/>
      <c r="CL184" s="77"/>
      <c r="CM184" s="77"/>
      <c r="CN184" s="77"/>
      <c r="CO184" s="77"/>
      <c r="CP184" s="77"/>
      <c r="CQ184" s="77"/>
      <c r="CR184" s="77"/>
      <c r="CS184" s="77"/>
      <c r="CT184" s="77"/>
      <c r="CU184" s="77"/>
      <c r="CV184" s="77"/>
      <c r="CW184" s="77"/>
      <c r="CX184" s="77"/>
      <c r="CY184" s="77"/>
      <c r="CZ184" s="77"/>
      <c r="DA184" s="77"/>
      <c r="DB184" s="77"/>
      <c r="DC184" s="77"/>
      <c r="DD184" s="77"/>
      <c r="DE184" s="77"/>
      <c r="DF184" s="77"/>
      <c r="DG184" s="77"/>
      <c r="DH184" s="77"/>
      <c r="DI184" s="77"/>
      <c r="DJ184" s="77"/>
      <c r="DK184" s="77"/>
      <c r="DL184" s="77"/>
      <c r="DM184" s="77"/>
      <c r="DN184" s="77"/>
      <c r="DO184" s="77"/>
      <c r="DP184" s="77"/>
      <c r="DQ184" s="77"/>
      <c r="DR184" s="77"/>
      <c r="DS184" s="77"/>
      <c r="DT184" s="77"/>
      <c r="DU184" s="77"/>
      <c r="DV184" s="77"/>
      <c r="DW184" s="77"/>
      <c r="DX184" s="77"/>
      <c r="DY184" s="77"/>
      <c r="DZ184" s="77"/>
      <c r="EA184" s="77"/>
      <c r="EB184" s="77"/>
      <c r="EC184" s="77"/>
      <c r="ED184" s="77"/>
      <c r="EE184" s="77"/>
      <c r="EF184" s="77"/>
      <c r="EG184" s="77"/>
      <c r="EH184" s="77"/>
      <c r="EI184" s="77"/>
      <c r="EJ184" s="77"/>
      <c r="EK184" s="77"/>
      <c r="EL184" s="77"/>
      <c r="EM184" s="77"/>
      <c r="EN184" s="77"/>
      <c r="EO184" s="77"/>
      <c r="EP184" s="77"/>
      <c r="EQ184" s="77"/>
      <c r="ER184" s="77"/>
      <c r="ES184" s="77"/>
      <c r="ET184" s="77"/>
      <c r="EU184" s="77"/>
      <c r="EV184" s="77"/>
      <c r="EW184" s="77"/>
      <c r="EX184" s="77"/>
      <c r="EY184" s="77"/>
      <c r="EZ184" s="77"/>
      <c r="FA184" s="77"/>
      <c r="FB184" s="77"/>
      <c r="FC184" s="77"/>
      <c r="FD184" s="77"/>
      <c r="FE184" s="77"/>
      <c r="FF184" s="77"/>
      <c r="FG184" s="77"/>
      <c r="FH184" s="77"/>
      <c r="FI184" s="77"/>
      <c r="FJ184" s="77"/>
      <c r="FK184" s="77"/>
      <c r="FL184" s="77"/>
      <c r="FM184" s="77"/>
      <c r="FN184" s="77"/>
      <c r="FO184" s="77"/>
      <c r="FP184" s="77"/>
      <c r="FQ184" s="77"/>
      <c r="FR184" s="77"/>
      <c r="FS184" s="77"/>
      <c r="FT184" s="77"/>
      <c r="FU184" s="77"/>
      <c r="FV184" s="77"/>
      <c r="FW184" s="77"/>
      <c r="FX184" s="77"/>
      <c r="FY184" s="77"/>
      <c r="FZ184" s="77"/>
      <c r="GA184" s="77"/>
      <c r="GB184" s="77"/>
      <c r="GC184" s="77"/>
      <c r="GD184" s="77"/>
      <c r="GE184" s="77"/>
      <c r="GF184" s="77"/>
      <c r="GG184" s="77"/>
      <c r="GH184" s="77"/>
      <c r="GI184" s="77"/>
      <c r="GJ184" s="77"/>
      <c r="GK184" s="77"/>
      <c r="GL184" s="77"/>
      <c r="GM184" s="77"/>
      <c r="GN184" s="77"/>
      <c r="GO184" s="77"/>
      <c r="GP184" s="77"/>
      <c r="GQ184" s="77"/>
      <c r="GR184" s="77"/>
      <c r="GS184" s="77"/>
      <c r="GT184" s="77"/>
      <c r="GU184" s="77"/>
      <c r="GV184" s="77"/>
      <c r="GW184" s="77"/>
      <c r="GX184" s="77"/>
      <c r="GY184" s="77"/>
      <c r="GZ184" s="77"/>
      <c r="HA184" s="77"/>
      <c r="HB184" s="77"/>
      <c r="HC184" s="77"/>
      <c r="HD184" s="77"/>
      <c r="HE184" s="77"/>
      <c r="HF184" s="77"/>
      <c r="HG184" s="77"/>
      <c r="HH184" s="77"/>
      <c r="HI184" s="77"/>
      <c r="HJ184" s="77"/>
      <c r="HK184" s="77"/>
      <c r="HL184" s="77"/>
      <c r="HM184" s="77"/>
      <c r="HN184" s="77"/>
      <c r="HO184" s="77"/>
      <c r="HP184" s="77"/>
      <c r="HQ184" s="77"/>
      <c r="HR184" s="77"/>
      <c r="HS184" s="77"/>
      <c r="HT184" s="77"/>
      <c r="HU184" s="77"/>
      <c r="HV184" s="77"/>
      <c r="HW184" s="77"/>
      <c r="HX184" s="77"/>
      <c r="HY184" s="77"/>
      <c r="HZ184" s="77"/>
      <c r="IA184" s="77"/>
      <c r="IB184" s="77"/>
      <c r="IC184" s="77"/>
      <c r="ID184" s="77"/>
      <c r="IE184" s="77"/>
      <c r="IF184" s="77"/>
      <c r="IG184" s="77"/>
      <c r="IH184" s="77"/>
      <c r="II184" s="77"/>
      <c r="IJ184" s="77"/>
      <c r="IK184" s="77"/>
      <c r="IL184" s="77"/>
      <c r="IM184" s="77"/>
      <c r="IN184" s="77"/>
      <c r="IO184" s="77"/>
      <c r="IP184" s="77"/>
      <c r="IQ184" s="77"/>
      <c r="IR184" s="77"/>
      <c r="IS184" s="77"/>
      <c r="IT184" s="77"/>
      <c r="IU184" s="77"/>
      <c r="IV184" s="77"/>
      <c r="IW184" s="77"/>
      <c r="IX184" s="77"/>
      <c r="IY184" s="77"/>
      <c r="IZ184" s="77"/>
      <c r="JA184" s="77"/>
      <c r="JB184" s="77"/>
      <c r="JC184" s="77"/>
      <c r="JD184" s="77"/>
      <c r="JE184" s="77"/>
      <c r="JF184" s="22"/>
      <c r="JG184" s="23"/>
      <c r="JH184" s="22"/>
      <c r="JI184" s="22"/>
      <c r="JJ184" s="22"/>
      <c r="JK184" s="22"/>
      <c r="JL184" s="22"/>
      <c r="JM184" s="22"/>
      <c r="JN184" s="22"/>
      <c r="JO184" s="22"/>
      <c r="JP184" s="22"/>
      <c r="JQ184" s="22"/>
      <c r="JR184" s="22"/>
      <c r="JS184" s="22"/>
      <c r="JT184" s="22"/>
      <c r="JU184" s="22"/>
      <c r="JV184" s="22"/>
      <c r="JW184" s="22"/>
      <c r="JX184" s="22"/>
      <c r="JY184" s="22"/>
      <c r="JZ184" s="22"/>
      <c r="KA184" s="22"/>
      <c r="KB184" s="22"/>
      <c r="KC184" s="22"/>
      <c r="KD184" s="22"/>
      <c r="KE184" s="22"/>
      <c r="KF184" s="22"/>
      <c r="KG184" s="22"/>
      <c r="KH184" s="22"/>
      <c r="KI184" s="22"/>
      <c r="KJ184" s="22"/>
      <c r="KK184" s="22"/>
      <c r="KL184" s="22"/>
      <c r="KM184" s="22"/>
      <c r="KN184" s="22"/>
      <c r="KO184" s="22"/>
      <c r="KP184" s="22"/>
      <c r="KQ184" s="22"/>
      <c r="KR184" s="22"/>
      <c r="KS184" s="22"/>
      <c r="KT184" s="22"/>
      <c r="KU184" s="22"/>
      <c r="KV184" s="22"/>
      <c r="KW184" s="22"/>
      <c r="KX184" s="22"/>
      <c r="KY184" s="22"/>
      <c r="KZ184" s="22"/>
      <c r="LA184" s="22"/>
      <c r="LB184" s="22"/>
      <c r="LC184" s="22"/>
      <c r="LD184" s="22"/>
      <c r="LE184" s="22"/>
      <c r="LF184" s="22"/>
      <c r="LG184" s="22"/>
      <c r="LH184" s="45"/>
      <c r="LI184" s="22"/>
      <c r="LJ184" s="23"/>
    </row>
    <row r="185" spans="2:322" ht="3.65" customHeight="1">
      <c r="B185" s="21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3"/>
      <c r="AP185" s="76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346"/>
      <c r="BB185" s="346"/>
      <c r="BC185" s="346"/>
      <c r="BD185" s="346"/>
      <c r="BE185" s="77"/>
      <c r="BF185" s="77"/>
      <c r="BG185" s="77"/>
      <c r="BH185" s="77"/>
      <c r="BI185" s="77"/>
      <c r="BJ185" s="77"/>
      <c r="BK185" s="77"/>
      <c r="BL185" s="77"/>
      <c r="BM185" s="77"/>
      <c r="BN185" s="77"/>
      <c r="BO185" s="77"/>
      <c r="BP185" s="77"/>
      <c r="BQ185" s="77"/>
      <c r="BR185" s="77"/>
      <c r="BS185" s="77"/>
      <c r="BT185" s="77"/>
      <c r="BU185" s="77"/>
      <c r="BV185" s="77"/>
      <c r="BW185" s="77"/>
      <c r="BX185" s="77"/>
      <c r="BY185" s="77"/>
      <c r="BZ185" s="77"/>
      <c r="CA185" s="77"/>
      <c r="CB185" s="77"/>
      <c r="CC185" s="77"/>
      <c r="CD185" s="77"/>
      <c r="CE185" s="77"/>
      <c r="CF185" s="77"/>
      <c r="CG185" s="77"/>
      <c r="CH185" s="77"/>
      <c r="CI185" s="77"/>
      <c r="CJ185" s="77"/>
      <c r="CK185" s="77"/>
      <c r="CL185" s="77"/>
      <c r="CM185" s="77"/>
      <c r="CN185" s="77"/>
      <c r="CO185" s="77"/>
      <c r="CP185" s="77"/>
      <c r="CQ185" s="77"/>
      <c r="CR185" s="77"/>
      <c r="CS185" s="77"/>
      <c r="CT185" s="77"/>
      <c r="CU185" s="77"/>
      <c r="CV185" s="77"/>
      <c r="CW185" s="77"/>
      <c r="CX185" s="77"/>
      <c r="CY185" s="77"/>
      <c r="CZ185" s="77"/>
      <c r="DA185" s="77"/>
      <c r="DB185" s="77"/>
      <c r="DC185" s="77"/>
      <c r="DD185" s="77"/>
      <c r="DE185" s="77"/>
      <c r="DF185" s="77"/>
      <c r="DG185" s="77"/>
      <c r="DH185" s="77"/>
      <c r="DI185" s="77"/>
      <c r="DJ185" s="77"/>
      <c r="DK185" s="77"/>
      <c r="DL185" s="77"/>
      <c r="DM185" s="77"/>
      <c r="DN185" s="77"/>
      <c r="DO185" s="77"/>
      <c r="DP185" s="77"/>
      <c r="DQ185" s="77"/>
      <c r="DR185" s="77"/>
      <c r="DS185" s="77"/>
      <c r="DT185" s="77"/>
      <c r="DU185" s="77"/>
      <c r="DV185" s="77"/>
      <c r="DW185" s="77"/>
      <c r="DX185" s="77"/>
      <c r="DY185" s="77"/>
      <c r="DZ185" s="77"/>
      <c r="EA185" s="77"/>
      <c r="EB185" s="77"/>
      <c r="EC185" s="77"/>
      <c r="ED185" s="77"/>
      <c r="EE185" s="77"/>
      <c r="EF185" s="77"/>
      <c r="EG185" s="77"/>
      <c r="EH185" s="77"/>
      <c r="EI185" s="77"/>
      <c r="EJ185" s="77"/>
      <c r="EK185" s="77"/>
      <c r="EL185" s="77"/>
      <c r="EM185" s="77"/>
      <c r="EN185" s="77"/>
      <c r="EO185" s="77"/>
      <c r="EP185" s="77"/>
      <c r="EQ185" s="77"/>
      <c r="ER185" s="77"/>
      <c r="ES185" s="77"/>
      <c r="ET185" s="77"/>
      <c r="EU185" s="77"/>
      <c r="EV185" s="77"/>
      <c r="EW185" s="77"/>
      <c r="EX185" s="77"/>
      <c r="EY185" s="77"/>
      <c r="EZ185" s="77"/>
      <c r="FA185" s="77"/>
      <c r="FB185" s="77"/>
      <c r="FC185" s="77"/>
      <c r="FD185" s="77"/>
      <c r="FE185" s="77"/>
      <c r="FF185" s="77"/>
      <c r="FG185" s="77"/>
      <c r="FH185" s="77"/>
      <c r="FI185" s="77"/>
      <c r="FJ185" s="77"/>
      <c r="FK185" s="77"/>
      <c r="FL185" s="77"/>
      <c r="FM185" s="77"/>
      <c r="FN185" s="77"/>
      <c r="FO185" s="77"/>
      <c r="FP185" s="77"/>
      <c r="FQ185" s="77"/>
      <c r="FR185" s="77"/>
      <c r="FS185" s="77"/>
      <c r="FT185" s="77"/>
      <c r="FU185" s="77"/>
      <c r="FV185" s="77"/>
      <c r="FW185" s="77"/>
      <c r="FX185" s="77"/>
      <c r="FY185" s="77"/>
      <c r="FZ185" s="77"/>
      <c r="GA185" s="77"/>
      <c r="GB185" s="77"/>
      <c r="GC185" s="77"/>
      <c r="GD185" s="77"/>
      <c r="GE185" s="77"/>
      <c r="GF185" s="77"/>
      <c r="GG185" s="77"/>
      <c r="GH185" s="77"/>
      <c r="GI185" s="77"/>
      <c r="GJ185" s="77"/>
      <c r="GK185" s="77"/>
      <c r="GL185" s="77"/>
      <c r="GM185" s="77"/>
      <c r="GN185" s="77"/>
      <c r="GO185" s="77"/>
      <c r="GP185" s="77"/>
      <c r="GQ185" s="77"/>
      <c r="GR185" s="77"/>
      <c r="GS185" s="77"/>
      <c r="GT185" s="77"/>
      <c r="GU185" s="77"/>
      <c r="GV185" s="77"/>
      <c r="GW185" s="77"/>
      <c r="GX185" s="77"/>
      <c r="GY185" s="77"/>
      <c r="GZ185" s="77"/>
      <c r="HA185" s="77"/>
      <c r="HB185" s="77"/>
      <c r="HC185" s="77"/>
      <c r="HD185" s="77"/>
      <c r="HE185" s="77"/>
      <c r="HF185" s="77"/>
      <c r="HG185" s="77"/>
      <c r="HH185" s="77"/>
      <c r="HI185" s="77"/>
      <c r="HJ185" s="77"/>
      <c r="HK185" s="77"/>
      <c r="HL185" s="77"/>
      <c r="HM185" s="77"/>
      <c r="HN185" s="77"/>
      <c r="HO185" s="77"/>
      <c r="HP185" s="77"/>
      <c r="HQ185" s="77"/>
      <c r="HR185" s="77"/>
      <c r="HS185" s="77"/>
      <c r="HT185" s="77"/>
      <c r="HU185" s="77"/>
      <c r="HV185" s="77"/>
      <c r="HW185" s="77"/>
      <c r="HX185" s="77"/>
      <c r="HY185" s="77"/>
      <c r="HZ185" s="77"/>
      <c r="IA185" s="77"/>
      <c r="IB185" s="77"/>
      <c r="IC185" s="77"/>
      <c r="ID185" s="77"/>
      <c r="IE185" s="77"/>
      <c r="IF185" s="77"/>
      <c r="IG185" s="77"/>
      <c r="IH185" s="77"/>
      <c r="II185" s="77"/>
      <c r="IJ185" s="77"/>
      <c r="IK185" s="77"/>
      <c r="IL185" s="77"/>
      <c r="IM185" s="77"/>
      <c r="IN185" s="77"/>
      <c r="IO185" s="77"/>
      <c r="IP185" s="77"/>
      <c r="IQ185" s="77"/>
      <c r="IR185" s="77"/>
      <c r="IS185" s="77"/>
      <c r="IT185" s="77"/>
      <c r="IU185" s="77"/>
      <c r="IV185" s="77"/>
      <c r="IW185" s="77"/>
      <c r="IX185" s="77"/>
      <c r="IY185" s="77"/>
      <c r="IZ185" s="77"/>
      <c r="JA185" s="77"/>
      <c r="JB185" s="77"/>
      <c r="JC185" s="77"/>
      <c r="JD185" s="77"/>
      <c r="JE185" s="77"/>
      <c r="JF185" s="22"/>
      <c r="JG185" s="23"/>
      <c r="JH185" s="22"/>
      <c r="JI185" s="22"/>
      <c r="JJ185" s="22"/>
      <c r="JK185" s="22"/>
      <c r="JL185" s="22"/>
      <c r="JM185" s="22"/>
      <c r="JN185" s="22"/>
      <c r="JO185" s="22"/>
      <c r="JP185" s="22"/>
      <c r="JQ185" s="22"/>
      <c r="JR185" s="22"/>
      <c r="JS185" s="22"/>
      <c r="JT185" s="22"/>
      <c r="JU185" s="22"/>
      <c r="JV185" s="22"/>
      <c r="JW185" s="22"/>
      <c r="JX185" s="22"/>
      <c r="JY185" s="22"/>
      <c r="JZ185" s="22"/>
      <c r="KA185" s="22"/>
      <c r="KB185" s="22"/>
      <c r="KC185" s="22"/>
      <c r="KD185" s="22"/>
      <c r="KE185" s="22"/>
      <c r="KF185" s="22"/>
      <c r="KG185" s="22"/>
      <c r="KH185" s="22"/>
      <c r="KI185" s="22"/>
      <c r="KJ185" s="22"/>
      <c r="KK185" s="22"/>
      <c r="KL185" s="22"/>
      <c r="KM185" s="22"/>
      <c r="KN185" s="22"/>
      <c r="KO185" s="22"/>
      <c r="KP185" s="22"/>
      <c r="KQ185" s="22"/>
      <c r="KR185" s="22"/>
      <c r="KS185" s="22"/>
      <c r="KT185" s="22"/>
      <c r="KU185" s="22"/>
      <c r="KV185" s="22"/>
      <c r="KW185" s="22"/>
      <c r="KX185" s="22"/>
      <c r="KY185" s="22"/>
      <c r="KZ185" s="22"/>
      <c r="LA185" s="22"/>
      <c r="LB185" s="22"/>
      <c r="LC185" s="22"/>
      <c r="LD185" s="22"/>
      <c r="LE185" s="22"/>
      <c r="LF185" s="22"/>
      <c r="LG185" s="22"/>
      <c r="LH185" s="45"/>
      <c r="LI185" s="22"/>
      <c r="LJ185" s="23"/>
    </row>
    <row r="186" spans="2:322" ht="3.65" customHeight="1">
      <c r="B186" s="21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3"/>
      <c r="AP186" s="76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346"/>
      <c r="BB186" s="346"/>
      <c r="BC186" s="346"/>
      <c r="BD186" s="346"/>
      <c r="BE186" s="77"/>
      <c r="BF186" s="77"/>
      <c r="BG186" s="77"/>
      <c r="BH186" s="77"/>
      <c r="BI186" s="77"/>
      <c r="BJ186" s="77"/>
      <c r="BK186" s="77"/>
      <c r="BL186" s="77"/>
      <c r="BM186" s="77"/>
      <c r="BN186" s="77"/>
      <c r="BO186" s="77"/>
      <c r="BP186" s="77"/>
      <c r="BQ186" s="77"/>
      <c r="BR186" s="77"/>
      <c r="BS186" s="77"/>
      <c r="BT186" s="77"/>
      <c r="BU186" s="77"/>
      <c r="BV186" s="77"/>
      <c r="BW186" s="77"/>
      <c r="BX186" s="77"/>
      <c r="BY186" s="77"/>
      <c r="BZ186" s="77"/>
      <c r="CA186" s="77"/>
      <c r="CB186" s="77"/>
      <c r="CC186" s="77"/>
      <c r="CD186" s="77"/>
      <c r="CE186" s="77"/>
      <c r="CF186" s="77"/>
      <c r="CG186" s="77"/>
      <c r="CH186" s="77"/>
      <c r="CI186" s="77"/>
      <c r="CJ186" s="77"/>
      <c r="CK186" s="77"/>
      <c r="CL186" s="77"/>
      <c r="CM186" s="77"/>
      <c r="CN186" s="77"/>
      <c r="CO186" s="77"/>
      <c r="CP186" s="77"/>
      <c r="CQ186" s="77"/>
      <c r="CR186" s="77"/>
      <c r="CS186" s="77"/>
      <c r="CT186" s="77"/>
      <c r="CU186" s="77"/>
      <c r="CV186" s="77"/>
      <c r="CW186" s="77"/>
      <c r="CX186" s="77"/>
      <c r="CY186" s="77"/>
      <c r="CZ186" s="77"/>
      <c r="DA186" s="77"/>
      <c r="DB186" s="77"/>
      <c r="DC186" s="77"/>
      <c r="DD186" s="77"/>
      <c r="DE186" s="77"/>
      <c r="DF186" s="77"/>
      <c r="DG186" s="77"/>
      <c r="DH186" s="77"/>
      <c r="DI186" s="77"/>
      <c r="DJ186" s="77"/>
      <c r="DK186" s="77"/>
      <c r="DL186" s="77"/>
      <c r="DM186" s="77"/>
      <c r="DN186" s="77"/>
      <c r="DO186" s="77"/>
      <c r="DP186" s="77"/>
      <c r="DQ186" s="77"/>
      <c r="DR186" s="77"/>
      <c r="DS186" s="77"/>
      <c r="DT186" s="77"/>
      <c r="DU186" s="77"/>
      <c r="DV186" s="77"/>
      <c r="DW186" s="77"/>
      <c r="DX186" s="77"/>
      <c r="DY186" s="77"/>
      <c r="DZ186" s="77"/>
      <c r="EA186" s="77"/>
      <c r="EB186" s="77"/>
      <c r="EC186" s="77"/>
      <c r="ED186" s="77"/>
      <c r="EE186" s="77"/>
      <c r="EF186" s="77"/>
      <c r="EG186" s="77"/>
      <c r="EH186" s="77"/>
      <c r="EI186" s="77"/>
      <c r="EJ186" s="77"/>
      <c r="EK186" s="77"/>
      <c r="EL186" s="77"/>
      <c r="EM186" s="77"/>
      <c r="EN186" s="77"/>
      <c r="EO186" s="77"/>
      <c r="EP186" s="77"/>
      <c r="EQ186" s="77"/>
      <c r="ER186" s="77"/>
      <c r="ES186" s="77"/>
      <c r="ET186" s="77"/>
      <c r="EU186" s="77"/>
      <c r="EV186" s="77"/>
      <c r="EW186" s="77"/>
      <c r="EX186" s="77"/>
      <c r="EY186" s="77"/>
      <c r="EZ186" s="77"/>
      <c r="FA186" s="77"/>
      <c r="FB186" s="77"/>
      <c r="FC186" s="77"/>
      <c r="FD186" s="77"/>
      <c r="FE186" s="77"/>
      <c r="FF186" s="77"/>
      <c r="FG186" s="77"/>
      <c r="FH186" s="77"/>
      <c r="FI186" s="77"/>
      <c r="FJ186" s="77"/>
      <c r="FK186" s="77"/>
      <c r="FL186" s="77"/>
      <c r="FM186" s="77"/>
      <c r="FN186" s="77"/>
      <c r="FO186" s="77"/>
      <c r="FP186" s="77"/>
      <c r="FQ186" s="77"/>
      <c r="FR186" s="77"/>
      <c r="FS186" s="77"/>
      <c r="FT186" s="77"/>
      <c r="FU186" s="77"/>
      <c r="FV186" s="77"/>
      <c r="FW186" s="77"/>
      <c r="FX186" s="77"/>
      <c r="FY186" s="77"/>
      <c r="FZ186" s="77"/>
      <c r="GA186" s="77"/>
      <c r="GB186" s="77"/>
      <c r="GC186" s="77"/>
      <c r="GD186" s="77"/>
      <c r="GE186" s="77"/>
      <c r="GF186" s="77"/>
      <c r="GG186" s="77"/>
      <c r="GH186" s="77"/>
      <c r="GI186" s="77"/>
      <c r="GJ186" s="77"/>
      <c r="GK186" s="77"/>
      <c r="GL186" s="77"/>
      <c r="GM186" s="77"/>
      <c r="GN186" s="77"/>
      <c r="GO186" s="77"/>
      <c r="GP186" s="77"/>
      <c r="GQ186" s="77"/>
      <c r="GR186" s="77"/>
      <c r="GS186" s="77"/>
      <c r="GT186" s="77"/>
      <c r="GU186" s="77"/>
      <c r="GV186" s="77"/>
      <c r="GW186" s="77"/>
      <c r="GX186" s="77"/>
      <c r="GY186" s="77"/>
      <c r="GZ186" s="77"/>
      <c r="HA186" s="77"/>
      <c r="HB186" s="77"/>
      <c r="HC186" s="77"/>
      <c r="HD186" s="77"/>
      <c r="HE186" s="77"/>
      <c r="HF186" s="77"/>
      <c r="HG186" s="77"/>
      <c r="HH186" s="77"/>
      <c r="HI186" s="77"/>
      <c r="HJ186" s="77"/>
      <c r="HK186" s="77"/>
      <c r="HL186" s="77"/>
      <c r="HM186" s="77"/>
      <c r="HN186" s="77"/>
      <c r="HO186" s="77"/>
      <c r="HP186" s="77"/>
      <c r="HQ186" s="77"/>
      <c r="HR186" s="77"/>
      <c r="HS186" s="77"/>
      <c r="HT186" s="77"/>
      <c r="HU186" s="77"/>
      <c r="HV186" s="77"/>
      <c r="HW186" s="77"/>
      <c r="HX186" s="77"/>
      <c r="HY186" s="77"/>
      <c r="HZ186" s="77"/>
      <c r="IA186" s="77"/>
      <c r="IB186" s="77"/>
      <c r="IC186" s="77"/>
      <c r="ID186" s="77"/>
      <c r="IE186" s="77"/>
      <c r="IF186" s="77"/>
      <c r="IG186" s="77"/>
      <c r="IH186" s="77"/>
      <c r="II186" s="77"/>
      <c r="IJ186" s="77"/>
      <c r="IK186" s="77"/>
      <c r="IL186" s="77"/>
      <c r="IM186" s="77"/>
      <c r="IN186" s="77"/>
      <c r="IO186" s="77"/>
      <c r="IP186" s="77"/>
      <c r="IQ186" s="77"/>
      <c r="IR186" s="77"/>
      <c r="IS186" s="77"/>
      <c r="IT186" s="77"/>
      <c r="IU186" s="77"/>
      <c r="IV186" s="77"/>
      <c r="IW186" s="77"/>
      <c r="IX186" s="77"/>
      <c r="IY186" s="77"/>
      <c r="IZ186" s="77"/>
      <c r="JA186" s="77"/>
      <c r="JB186" s="77"/>
      <c r="JC186" s="77"/>
      <c r="JD186" s="77"/>
      <c r="JE186" s="77"/>
      <c r="JF186" s="22"/>
      <c r="JG186" s="23"/>
      <c r="JH186" s="22"/>
      <c r="JI186" s="22"/>
      <c r="JJ186" s="22"/>
      <c r="JK186" s="22"/>
      <c r="JL186" s="22"/>
      <c r="JM186" s="22"/>
      <c r="JN186" s="22"/>
      <c r="JO186" s="22"/>
      <c r="JP186" s="22"/>
      <c r="JQ186" s="22"/>
      <c r="JR186" s="22"/>
      <c r="JS186" s="22"/>
      <c r="JT186" s="22"/>
      <c r="JU186" s="22"/>
      <c r="JV186" s="22"/>
      <c r="JW186" s="22"/>
      <c r="JX186" s="22"/>
      <c r="JY186" s="22"/>
      <c r="JZ186" s="22"/>
      <c r="KA186" s="22"/>
      <c r="KB186" s="22"/>
      <c r="KC186" s="22"/>
      <c r="KD186" s="22"/>
      <c r="KE186" s="22"/>
      <c r="KF186" s="22"/>
      <c r="KG186" s="22"/>
      <c r="KH186" s="22"/>
      <c r="KI186" s="22"/>
      <c r="KJ186" s="22"/>
      <c r="KK186" s="22"/>
      <c r="KL186" s="22"/>
      <c r="KM186" s="22"/>
      <c r="KN186" s="22"/>
      <c r="KO186" s="22"/>
      <c r="KP186" s="22"/>
      <c r="KQ186" s="22"/>
      <c r="KR186" s="22"/>
      <c r="KS186" s="22"/>
      <c r="KT186" s="22"/>
      <c r="KU186" s="22"/>
      <c r="KV186" s="22"/>
      <c r="KW186" s="22"/>
      <c r="KX186" s="22"/>
      <c r="KY186" s="22"/>
      <c r="KZ186" s="22"/>
      <c r="LA186" s="22"/>
      <c r="LB186" s="22"/>
      <c r="LC186" s="22"/>
      <c r="LD186" s="22"/>
      <c r="LE186" s="22"/>
      <c r="LF186" s="22"/>
      <c r="LG186" s="22"/>
      <c r="LH186" s="45"/>
      <c r="LI186" s="22"/>
      <c r="LJ186" s="23"/>
    </row>
    <row r="187" spans="2:322" ht="3.65" customHeight="1">
      <c r="B187" s="21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3"/>
      <c r="AP187" s="76"/>
      <c r="AQ187" s="77"/>
      <c r="AR187" s="77"/>
      <c r="AS187" s="77"/>
      <c r="AT187" s="77"/>
      <c r="AU187" s="77"/>
      <c r="AV187" s="77"/>
      <c r="AW187" s="77"/>
      <c r="AX187" s="77"/>
      <c r="AY187" s="77"/>
      <c r="AZ187" s="77"/>
      <c r="BA187" s="346"/>
      <c r="BB187" s="346"/>
      <c r="BC187" s="346"/>
      <c r="BD187" s="346"/>
      <c r="BE187" s="77"/>
      <c r="BF187" s="77"/>
      <c r="BG187" s="77"/>
      <c r="BH187" s="77"/>
      <c r="BI187" s="77"/>
      <c r="BJ187" s="77"/>
      <c r="BK187" s="77"/>
      <c r="BL187" s="77"/>
      <c r="BM187" s="77"/>
      <c r="BN187" s="77"/>
      <c r="BO187" s="77"/>
      <c r="BP187" s="77"/>
      <c r="BQ187" s="77"/>
      <c r="BR187" s="77"/>
      <c r="BS187" s="77"/>
      <c r="BT187" s="77"/>
      <c r="BU187" s="77"/>
      <c r="BV187" s="77"/>
      <c r="BW187" s="77"/>
      <c r="BX187" s="77"/>
      <c r="BY187" s="77"/>
      <c r="BZ187" s="77"/>
      <c r="CA187" s="77"/>
      <c r="CB187" s="77"/>
      <c r="CC187" s="77"/>
      <c r="CD187" s="77"/>
      <c r="CE187" s="77"/>
      <c r="CF187" s="77"/>
      <c r="CG187" s="77"/>
      <c r="CH187" s="77"/>
      <c r="CI187" s="77"/>
      <c r="CJ187" s="77"/>
      <c r="CK187" s="77"/>
      <c r="CL187" s="77"/>
      <c r="CM187" s="77"/>
      <c r="CN187" s="77"/>
      <c r="CO187" s="77"/>
      <c r="CP187" s="77"/>
      <c r="CQ187" s="77"/>
      <c r="CR187" s="77"/>
      <c r="CS187" s="77"/>
      <c r="CT187" s="77"/>
      <c r="CU187" s="77"/>
      <c r="CV187" s="77"/>
      <c r="CW187" s="77"/>
      <c r="CX187" s="77"/>
      <c r="CY187" s="77"/>
      <c r="CZ187" s="77"/>
      <c r="DA187" s="77"/>
      <c r="DB187" s="77"/>
      <c r="DC187" s="77"/>
      <c r="DD187" s="77"/>
      <c r="DE187" s="77"/>
      <c r="DF187" s="77"/>
      <c r="DG187" s="77"/>
      <c r="DH187" s="77"/>
      <c r="DI187" s="77"/>
      <c r="DJ187" s="77"/>
      <c r="DK187" s="77"/>
      <c r="DL187" s="77"/>
      <c r="DM187" s="77"/>
      <c r="DN187" s="77"/>
      <c r="DO187" s="77"/>
      <c r="DP187" s="77"/>
      <c r="DQ187" s="77"/>
      <c r="DR187" s="77"/>
      <c r="DS187" s="77"/>
      <c r="DT187" s="77"/>
      <c r="DU187" s="77"/>
      <c r="DV187" s="77"/>
      <c r="DW187" s="77"/>
      <c r="DX187" s="77"/>
      <c r="DY187" s="77"/>
      <c r="DZ187" s="77"/>
      <c r="EA187" s="77"/>
      <c r="EB187" s="77"/>
      <c r="EC187" s="77"/>
      <c r="ED187" s="77"/>
      <c r="EE187" s="77"/>
      <c r="EF187" s="77"/>
      <c r="EG187" s="77"/>
      <c r="EH187" s="77"/>
      <c r="EI187" s="77"/>
      <c r="EJ187" s="77"/>
      <c r="EK187" s="77"/>
      <c r="EL187" s="77"/>
      <c r="EM187" s="77"/>
      <c r="EN187" s="77"/>
      <c r="EO187" s="77"/>
      <c r="EP187" s="77"/>
      <c r="EQ187" s="77"/>
      <c r="ER187" s="77"/>
      <c r="ES187" s="77"/>
      <c r="ET187" s="77"/>
      <c r="EU187" s="77"/>
      <c r="EV187" s="77"/>
      <c r="EW187" s="77"/>
      <c r="EX187" s="77"/>
      <c r="EY187" s="77"/>
      <c r="EZ187" s="77"/>
      <c r="FA187" s="77"/>
      <c r="FB187" s="77"/>
      <c r="FC187" s="77"/>
      <c r="FD187" s="77"/>
      <c r="FE187" s="77"/>
      <c r="FF187" s="77"/>
      <c r="FG187" s="77"/>
      <c r="FH187" s="77"/>
      <c r="FI187" s="77"/>
      <c r="FJ187" s="77"/>
      <c r="FK187" s="77"/>
      <c r="FL187" s="77"/>
      <c r="FM187" s="77"/>
      <c r="FN187" s="77"/>
      <c r="FO187" s="77"/>
      <c r="FP187" s="77"/>
      <c r="FQ187" s="77"/>
      <c r="FR187" s="77"/>
      <c r="FS187" s="77"/>
      <c r="FT187" s="77"/>
      <c r="FU187" s="77"/>
      <c r="FV187" s="77"/>
      <c r="FW187" s="77"/>
      <c r="FX187" s="77"/>
      <c r="FY187" s="77"/>
      <c r="FZ187" s="77"/>
      <c r="GA187" s="77"/>
      <c r="GB187" s="77"/>
      <c r="GC187" s="77"/>
      <c r="GD187" s="77"/>
      <c r="GE187" s="77"/>
      <c r="GF187" s="77"/>
      <c r="GG187" s="77"/>
      <c r="GH187" s="77"/>
      <c r="GI187" s="77"/>
      <c r="GJ187" s="77"/>
      <c r="GK187" s="77"/>
      <c r="GL187" s="77"/>
      <c r="GM187" s="77"/>
      <c r="GN187" s="77"/>
      <c r="GO187" s="77"/>
      <c r="GP187" s="77"/>
      <c r="GQ187" s="77"/>
      <c r="GR187" s="77"/>
      <c r="GS187" s="77"/>
      <c r="GT187" s="77"/>
      <c r="GU187" s="77"/>
      <c r="GV187" s="77"/>
      <c r="GW187" s="77"/>
      <c r="GX187" s="77"/>
      <c r="GY187" s="77"/>
      <c r="GZ187" s="77"/>
      <c r="HA187" s="77"/>
      <c r="HB187" s="77"/>
      <c r="HC187" s="77"/>
      <c r="HD187" s="77"/>
      <c r="HE187" s="77"/>
      <c r="HF187" s="77"/>
      <c r="HG187" s="77"/>
      <c r="HH187" s="77"/>
      <c r="HI187" s="77"/>
      <c r="HJ187" s="77"/>
      <c r="HK187" s="77"/>
      <c r="HL187" s="77"/>
      <c r="HM187" s="77"/>
      <c r="HN187" s="77"/>
      <c r="HO187" s="77"/>
      <c r="HP187" s="77"/>
      <c r="HQ187" s="77"/>
      <c r="HR187" s="77"/>
      <c r="HS187" s="77"/>
      <c r="HT187" s="77"/>
      <c r="HU187" s="77"/>
      <c r="HV187" s="77"/>
      <c r="HW187" s="77"/>
      <c r="HX187" s="77"/>
      <c r="HY187" s="77"/>
      <c r="HZ187" s="77"/>
      <c r="IA187" s="77"/>
      <c r="IB187" s="77"/>
      <c r="IC187" s="77"/>
      <c r="ID187" s="77"/>
      <c r="IE187" s="77"/>
      <c r="IF187" s="77"/>
      <c r="IG187" s="77"/>
      <c r="IH187" s="77"/>
      <c r="II187" s="77"/>
      <c r="IJ187" s="77"/>
      <c r="IK187" s="77"/>
      <c r="IL187" s="77"/>
      <c r="IM187" s="77"/>
      <c r="IN187" s="77"/>
      <c r="IO187" s="77"/>
      <c r="IP187" s="77"/>
      <c r="IQ187" s="77"/>
      <c r="IR187" s="77"/>
      <c r="IS187" s="77"/>
      <c r="IT187" s="77"/>
      <c r="IU187" s="77"/>
      <c r="IV187" s="77"/>
      <c r="IW187" s="77"/>
      <c r="IX187" s="77"/>
      <c r="IY187" s="77"/>
      <c r="IZ187" s="77"/>
      <c r="JA187" s="77"/>
      <c r="JB187" s="77"/>
      <c r="JC187" s="77"/>
      <c r="JD187" s="77"/>
      <c r="JE187" s="77"/>
      <c r="JF187" s="22"/>
      <c r="JG187" s="23"/>
      <c r="JH187" s="22"/>
      <c r="JI187" s="22"/>
      <c r="JJ187" s="22"/>
      <c r="JK187" s="22"/>
      <c r="JL187" s="22"/>
      <c r="JM187" s="22"/>
      <c r="JN187" s="22"/>
      <c r="JO187" s="22"/>
      <c r="JP187" s="22"/>
      <c r="JQ187" s="22"/>
      <c r="JR187" s="22"/>
      <c r="JS187" s="22"/>
      <c r="JT187" s="22"/>
      <c r="JU187" s="22"/>
      <c r="JV187" s="22"/>
      <c r="JW187" s="22"/>
      <c r="JX187" s="22"/>
      <c r="JY187" s="22"/>
      <c r="JZ187" s="22"/>
      <c r="KA187" s="22"/>
      <c r="KB187" s="22"/>
      <c r="KC187" s="22"/>
      <c r="KD187" s="22"/>
      <c r="KE187" s="22"/>
      <c r="KF187" s="22"/>
      <c r="KG187" s="22"/>
      <c r="KH187" s="22"/>
      <c r="KI187" s="22"/>
      <c r="KJ187" s="22"/>
      <c r="KK187" s="22"/>
      <c r="KL187" s="22"/>
      <c r="KM187" s="22"/>
      <c r="KN187" s="22"/>
      <c r="KO187" s="22"/>
      <c r="KP187" s="22"/>
      <c r="KQ187" s="22"/>
      <c r="KR187" s="22"/>
      <c r="KS187" s="22"/>
      <c r="KT187" s="22"/>
      <c r="KU187" s="22"/>
      <c r="KV187" s="22"/>
      <c r="KW187" s="22"/>
      <c r="KX187" s="22"/>
      <c r="KY187" s="22"/>
      <c r="KZ187" s="22"/>
      <c r="LA187" s="22"/>
      <c r="LB187" s="22"/>
      <c r="LC187" s="22"/>
      <c r="LD187" s="22"/>
      <c r="LE187" s="22"/>
      <c r="LF187" s="22"/>
      <c r="LG187" s="22"/>
      <c r="LH187" s="22"/>
      <c r="LI187" s="22"/>
      <c r="LJ187" s="23"/>
    </row>
    <row r="188" spans="2:322" ht="3.65" customHeight="1" thickBot="1">
      <c r="B188" s="21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3"/>
      <c r="AP188" s="78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347"/>
      <c r="BB188" s="347"/>
      <c r="BC188" s="347"/>
      <c r="BD188" s="347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79"/>
      <c r="BP188" s="79"/>
      <c r="BQ188" s="79"/>
      <c r="BR188" s="79"/>
      <c r="BS188" s="79"/>
      <c r="BT188" s="79"/>
      <c r="BU188" s="79"/>
      <c r="BV188" s="79"/>
      <c r="BW188" s="79"/>
      <c r="BX188" s="79"/>
      <c r="BY188" s="79"/>
      <c r="BZ188" s="79"/>
      <c r="CA188" s="79"/>
      <c r="CB188" s="79"/>
      <c r="CC188" s="79"/>
      <c r="CD188" s="79"/>
      <c r="CE188" s="79"/>
      <c r="CF188" s="79"/>
      <c r="CG188" s="79"/>
      <c r="CH188" s="79"/>
      <c r="CI188" s="79"/>
      <c r="CJ188" s="79"/>
      <c r="CK188" s="79"/>
      <c r="CL188" s="79"/>
      <c r="CM188" s="79"/>
      <c r="CN188" s="79"/>
      <c r="CO188" s="79"/>
      <c r="CP188" s="79"/>
      <c r="CQ188" s="79"/>
      <c r="CR188" s="79"/>
      <c r="CS188" s="79"/>
      <c r="CT188" s="79"/>
      <c r="CU188" s="79"/>
      <c r="CV188" s="79"/>
      <c r="CW188" s="79"/>
      <c r="CX188" s="79"/>
      <c r="CY188" s="79"/>
      <c r="CZ188" s="79"/>
      <c r="DA188" s="79"/>
      <c r="DB188" s="79"/>
      <c r="DC188" s="79"/>
      <c r="DD188" s="79"/>
      <c r="DE188" s="79"/>
      <c r="DF188" s="79"/>
      <c r="DG188" s="79"/>
      <c r="DH188" s="79"/>
      <c r="DI188" s="79"/>
      <c r="DJ188" s="79"/>
      <c r="DK188" s="79"/>
      <c r="DL188" s="79"/>
      <c r="DM188" s="79"/>
      <c r="DN188" s="79"/>
      <c r="DO188" s="79"/>
      <c r="DP188" s="79"/>
      <c r="DQ188" s="79"/>
      <c r="DR188" s="79"/>
      <c r="DS188" s="79"/>
      <c r="DT188" s="79"/>
      <c r="DU188" s="79"/>
      <c r="DV188" s="79"/>
      <c r="DW188" s="79"/>
      <c r="DX188" s="79"/>
      <c r="DY188" s="79"/>
      <c r="DZ188" s="79"/>
      <c r="EA188" s="79"/>
      <c r="EB188" s="79"/>
      <c r="EC188" s="79"/>
      <c r="ED188" s="79"/>
      <c r="EE188" s="79"/>
      <c r="EF188" s="79"/>
      <c r="EG188" s="79"/>
      <c r="EH188" s="79"/>
      <c r="EI188" s="79"/>
      <c r="EJ188" s="79"/>
      <c r="EK188" s="79"/>
      <c r="EL188" s="79"/>
      <c r="EM188" s="79"/>
      <c r="EN188" s="79"/>
      <c r="EO188" s="79"/>
      <c r="EP188" s="79"/>
      <c r="EQ188" s="79"/>
      <c r="ER188" s="79"/>
      <c r="ES188" s="79"/>
      <c r="ET188" s="79"/>
      <c r="EU188" s="79"/>
      <c r="EV188" s="79"/>
      <c r="EW188" s="79"/>
      <c r="EX188" s="79"/>
      <c r="EY188" s="79"/>
      <c r="EZ188" s="79"/>
      <c r="FA188" s="79"/>
      <c r="FB188" s="79"/>
      <c r="FC188" s="79"/>
      <c r="FD188" s="79"/>
      <c r="FE188" s="79"/>
      <c r="FF188" s="79"/>
      <c r="FG188" s="79"/>
      <c r="FH188" s="79"/>
      <c r="FI188" s="79"/>
      <c r="FJ188" s="79"/>
      <c r="FK188" s="79"/>
      <c r="FL188" s="79"/>
      <c r="FM188" s="79"/>
      <c r="FN188" s="79"/>
      <c r="FO188" s="79"/>
      <c r="FP188" s="79"/>
      <c r="FQ188" s="79"/>
      <c r="FR188" s="79"/>
      <c r="FS188" s="79"/>
      <c r="FT188" s="79"/>
      <c r="FU188" s="79"/>
      <c r="FV188" s="79"/>
      <c r="FW188" s="79"/>
      <c r="FX188" s="79"/>
      <c r="FY188" s="79"/>
      <c r="FZ188" s="79"/>
      <c r="GA188" s="79"/>
      <c r="GB188" s="79"/>
      <c r="GC188" s="79"/>
      <c r="GD188" s="79"/>
      <c r="GE188" s="79"/>
      <c r="GF188" s="79"/>
      <c r="GG188" s="79"/>
      <c r="GH188" s="79"/>
      <c r="GI188" s="79"/>
      <c r="GJ188" s="79"/>
      <c r="GK188" s="79"/>
      <c r="GL188" s="79"/>
      <c r="GM188" s="79"/>
      <c r="GN188" s="79"/>
      <c r="GO188" s="79"/>
      <c r="GP188" s="79"/>
      <c r="GQ188" s="79"/>
      <c r="GR188" s="79"/>
      <c r="GS188" s="79"/>
      <c r="GT188" s="79"/>
      <c r="GU188" s="79"/>
      <c r="GV188" s="79"/>
      <c r="GW188" s="79"/>
      <c r="GX188" s="79"/>
      <c r="GY188" s="79"/>
      <c r="GZ188" s="79"/>
      <c r="HA188" s="79"/>
      <c r="HB188" s="79"/>
      <c r="HC188" s="79"/>
      <c r="HD188" s="79"/>
      <c r="HE188" s="79"/>
      <c r="HF188" s="79"/>
      <c r="HG188" s="79"/>
      <c r="HH188" s="79"/>
      <c r="HI188" s="79"/>
      <c r="HJ188" s="79"/>
      <c r="HK188" s="79"/>
      <c r="HL188" s="79"/>
      <c r="HM188" s="79"/>
      <c r="HN188" s="79"/>
      <c r="HO188" s="79"/>
      <c r="HP188" s="79"/>
      <c r="HQ188" s="79"/>
      <c r="HR188" s="79"/>
      <c r="HS188" s="79"/>
      <c r="HT188" s="79"/>
      <c r="HU188" s="79"/>
      <c r="HV188" s="79"/>
      <c r="HW188" s="79"/>
      <c r="HX188" s="79"/>
      <c r="HY188" s="79"/>
      <c r="HZ188" s="79"/>
      <c r="IA188" s="79"/>
      <c r="IB188" s="79"/>
      <c r="IC188" s="79"/>
      <c r="ID188" s="79"/>
      <c r="IE188" s="79"/>
      <c r="IF188" s="79"/>
      <c r="IG188" s="79"/>
      <c r="IH188" s="79"/>
      <c r="II188" s="79"/>
      <c r="IJ188" s="79"/>
      <c r="IK188" s="79"/>
      <c r="IL188" s="79"/>
      <c r="IM188" s="79"/>
      <c r="IN188" s="79"/>
      <c r="IO188" s="79"/>
      <c r="IP188" s="79"/>
      <c r="IQ188" s="79"/>
      <c r="IR188" s="79"/>
      <c r="IS188" s="79"/>
      <c r="IT188" s="79"/>
      <c r="IU188" s="79"/>
      <c r="IV188" s="79"/>
      <c r="IW188" s="79"/>
      <c r="IX188" s="79"/>
      <c r="IY188" s="79"/>
      <c r="IZ188" s="79"/>
      <c r="JA188" s="79"/>
      <c r="JB188" s="79"/>
      <c r="JC188" s="79"/>
      <c r="JD188" s="79"/>
      <c r="JE188" s="79"/>
      <c r="JF188" s="22"/>
      <c r="JG188" s="23"/>
      <c r="JH188" s="22"/>
      <c r="JI188" s="22"/>
      <c r="JJ188" s="22"/>
      <c r="JK188" s="22"/>
      <c r="JL188" s="22"/>
      <c r="JM188" s="22"/>
      <c r="JN188" s="22"/>
      <c r="JO188" s="22"/>
      <c r="JP188" s="22"/>
      <c r="JQ188" s="22"/>
      <c r="JR188" s="22"/>
      <c r="JS188" s="22"/>
      <c r="JT188" s="22"/>
      <c r="JU188" s="22"/>
      <c r="JV188" s="22"/>
      <c r="JW188" s="22"/>
      <c r="JX188" s="22"/>
      <c r="JY188" s="22"/>
      <c r="JZ188" s="22"/>
      <c r="KA188" s="22"/>
      <c r="KB188" s="22"/>
      <c r="KC188" s="22"/>
      <c r="KD188" s="22"/>
      <c r="KE188" s="22"/>
      <c r="KF188" s="22"/>
      <c r="KG188" s="22"/>
      <c r="KH188" s="22"/>
      <c r="KI188" s="22"/>
      <c r="KJ188" s="22"/>
      <c r="KK188" s="22"/>
      <c r="KL188" s="22"/>
      <c r="KM188" s="22"/>
      <c r="KN188" s="22"/>
      <c r="KO188" s="22"/>
      <c r="KP188" s="22"/>
      <c r="KQ188" s="22"/>
      <c r="KR188" s="22"/>
      <c r="KS188" s="22"/>
      <c r="KT188" s="22"/>
      <c r="KU188" s="22"/>
      <c r="KV188" s="22"/>
      <c r="KW188" s="22"/>
      <c r="KX188" s="22"/>
      <c r="KY188" s="22"/>
      <c r="KZ188" s="22"/>
      <c r="LA188" s="22"/>
      <c r="LB188" s="22"/>
      <c r="LC188" s="22"/>
      <c r="LD188" s="22"/>
      <c r="LE188" s="22"/>
      <c r="LF188" s="22"/>
      <c r="LG188" s="22"/>
      <c r="LH188" s="22"/>
      <c r="LI188" s="22"/>
      <c r="LJ188" s="23"/>
    </row>
    <row r="189" spans="2:322" ht="3.65" customHeight="1" thickTop="1">
      <c r="B189" s="669"/>
      <c r="C189" s="670"/>
      <c r="D189" s="670"/>
      <c r="E189" s="670"/>
      <c r="F189" s="670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670"/>
      <c r="T189" s="670"/>
      <c r="U189" s="670"/>
      <c r="V189" s="670"/>
      <c r="W189" s="670"/>
      <c r="X189" s="670"/>
      <c r="Y189" s="670"/>
      <c r="Z189" s="670"/>
      <c r="AA189" s="670"/>
      <c r="AB189" s="670"/>
      <c r="AC189" s="670"/>
      <c r="AD189" s="670"/>
      <c r="AE189" s="670"/>
      <c r="AF189" s="670"/>
      <c r="AG189" s="670"/>
      <c r="AH189" s="670"/>
      <c r="AI189" s="670"/>
      <c r="AJ189" s="670"/>
      <c r="AK189" s="670"/>
      <c r="AL189" s="670"/>
      <c r="AM189" s="670"/>
      <c r="AN189" s="670"/>
      <c r="AO189" s="670"/>
      <c r="AP189" s="670"/>
      <c r="AQ189" s="670"/>
      <c r="AR189" s="670"/>
      <c r="AS189" s="670"/>
      <c r="AT189" s="670"/>
      <c r="AU189" s="670"/>
      <c r="AV189" s="670"/>
      <c r="AW189" s="670"/>
      <c r="AX189" s="670"/>
      <c r="AY189" s="670"/>
      <c r="AZ189" s="670"/>
      <c r="BA189" s="670"/>
      <c r="BB189" s="670"/>
      <c r="BC189" s="670"/>
      <c r="BD189" s="670"/>
      <c r="BE189" s="670"/>
      <c r="BF189" s="670"/>
      <c r="BG189" s="670"/>
      <c r="BH189" s="670"/>
      <c r="BI189" s="670"/>
      <c r="BJ189" s="670"/>
      <c r="BK189" s="670"/>
      <c r="BL189" s="670"/>
      <c r="BM189" s="670"/>
      <c r="BN189" s="670"/>
      <c r="BO189" s="670"/>
      <c r="BP189" s="670"/>
      <c r="BQ189" s="670"/>
      <c r="BR189" s="670"/>
      <c r="BS189" s="670"/>
      <c r="BT189" s="670"/>
      <c r="BU189" s="670"/>
      <c r="BV189" s="670"/>
      <c r="BW189" s="670"/>
      <c r="BX189" s="670"/>
      <c r="BY189" s="670"/>
      <c r="BZ189" s="670"/>
      <c r="CA189" s="670"/>
      <c r="CB189" s="670"/>
      <c r="CC189" s="670"/>
      <c r="CD189" s="670"/>
      <c r="CE189" s="670"/>
      <c r="CF189" s="670"/>
      <c r="CG189" s="670"/>
      <c r="CH189" s="670"/>
      <c r="CI189" s="670"/>
      <c r="CJ189" s="670"/>
      <c r="CK189" s="670"/>
      <c r="CL189" s="670"/>
      <c r="CM189" s="670"/>
      <c r="CN189" s="670"/>
      <c r="CO189" s="670"/>
      <c r="CP189" s="670"/>
      <c r="CQ189" s="670"/>
      <c r="CR189" s="670"/>
      <c r="CS189" s="670"/>
      <c r="CT189" s="670"/>
      <c r="CU189" s="670"/>
      <c r="CV189" s="670"/>
      <c r="CW189" s="670"/>
      <c r="CX189" s="670"/>
      <c r="CY189" s="670"/>
      <c r="CZ189" s="670"/>
      <c r="DA189" s="670"/>
      <c r="DB189" s="670"/>
      <c r="DC189" s="670"/>
      <c r="DD189" s="670"/>
      <c r="DE189" s="670"/>
      <c r="DF189" s="670"/>
      <c r="DG189" s="670"/>
      <c r="DH189" s="670"/>
      <c r="DI189" s="670"/>
      <c r="DJ189" s="670"/>
      <c r="DK189" s="670"/>
      <c r="DL189" s="670"/>
      <c r="DM189" s="670"/>
      <c r="DN189" s="670"/>
      <c r="DO189" s="670"/>
      <c r="DP189" s="670"/>
      <c r="DQ189" s="670"/>
      <c r="DR189" s="670"/>
      <c r="DS189" s="670"/>
      <c r="DT189" s="670"/>
      <c r="DU189" s="670"/>
      <c r="DV189" s="670"/>
      <c r="DW189" s="670"/>
      <c r="DX189" s="670"/>
      <c r="DY189" s="670"/>
      <c r="DZ189" s="670"/>
      <c r="EA189" s="670"/>
      <c r="EB189" s="670"/>
      <c r="EC189" s="670"/>
      <c r="ED189" s="670"/>
      <c r="EE189" s="670"/>
      <c r="EF189" s="670"/>
      <c r="EG189" s="670"/>
      <c r="EH189" s="670"/>
      <c r="EI189" s="670"/>
      <c r="EJ189" s="670"/>
      <c r="EK189" s="670"/>
      <c r="EL189" s="670"/>
      <c r="EM189" s="670"/>
      <c r="EN189" s="670"/>
      <c r="EO189" s="670"/>
      <c r="EP189" s="670"/>
      <c r="EQ189" s="670"/>
      <c r="ER189" s="670"/>
      <c r="ES189" s="670"/>
      <c r="ET189" s="670"/>
      <c r="EU189" s="670"/>
      <c r="EV189" s="670"/>
      <c r="EW189" s="670"/>
      <c r="EX189" s="670"/>
      <c r="EY189" s="670"/>
      <c r="EZ189" s="670"/>
      <c r="FA189" s="670"/>
      <c r="FB189" s="670"/>
      <c r="FC189" s="670"/>
      <c r="FD189" s="670"/>
      <c r="FE189" s="670"/>
      <c r="FF189" s="670"/>
      <c r="FG189" s="670"/>
      <c r="FH189" s="670"/>
      <c r="FI189" s="670"/>
      <c r="FJ189" s="670"/>
      <c r="FK189" s="670"/>
      <c r="FL189" s="670"/>
      <c r="FM189" s="670"/>
      <c r="FN189" s="670"/>
      <c r="FO189" s="670"/>
      <c r="FP189" s="670"/>
      <c r="FQ189" s="670"/>
      <c r="FR189" s="670"/>
      <c r="FS189" s="670"/>
      <c r="FT189" s="670"/>
      <c r="FU189" s="670"/>
      <c r="FV189" s="670"/>
      <c r="FW189" s="670"/>
      <c r="FX189" s="670"/>
      <c r="FY189" s="670"/>
      <c r="FZ189" s="670"/>
      <c r="GA189" s="670"/>
      <c r="GB189" s="670"/>
      <c r="GC189" s="670"/>
      <c r="GD189" s="670"/>
      <c r="GE189" s="670"/>
      <c r="GF189" s="670"/>
      <c r="GG189" s="670"/>
      <c r="GH189" s="670"/>
      <c r="GI189" s="670"/>
      <c r="GJ189" s="670"/>
      <c r="GK189" s="670"/>
      <c r="GL189" s="670"/>
      <c r="GM189" s="670"/>
      <c r="GN189" s="670"/>
      <c r="GO189" s="670"/>
      <c r="GP189" s="670"/>
      <c r="GQ189" s="670"/>
      <c r="GR189" s="670"/>
      <c r="GS189" s="670"/>
      <c r="GT189" s="670"/>
      <c r="GU189" s="670"/>
      <c r="GV189" s="670"/>
      <c r="GW189" s="670"/>
      <c r="GX189" s="670"/>
      <c r="GY189" s="670"/>
      <c r="GZ189" s="670"/>
      <c r="HA189" s="670"/>
      <c r="HB189" s="670"/>
      <c r="HC189" s="670"/>
      <c r="HD189" s="670"/>
      <c r="HE189" s="670"/>
      <c r="HF189" s="670"/>
      <c r="HG189" s="670"/>
      <c r="HH189" s="670"/>
      <c r="HI189" s="670"/>
      <c r="HJ189" s="670"/>
      <c r="HK189" s="670"/>
      <c r="HL189" s="670"/>
      <c r="HM189" s="670"/>
      <c r="HN189" s="670"/>
      <c r="HO189" s="670"/>
      <c r="HP189" s="670"/>
      <c r="HQ189" s="670"/>
      <c r="HR189" s="670"/>
      <c r="HS189" s="670"/>
      <c r="HT189" s="670"/>
      <c r="HU189" s="670"/>
      <c r="HV189" s="670"/>
      <c r="HW189" s="670"/>
      <c r="HX189" s="670"/>
      <c r="HY189" s="670"/>
      <c r="HZ189" s="670"/>
      <c r="IA189" s="670"/>
      <c r="IB189" s="670"/>
      <c r="IC189" s="670"/>
      <c r="ID189" s="670"/>
      <c r="IE189" s="670"/>
      <c r="IF189" s="670"/>
      <c r="IG189" s="670"/>
      <c r="IH189" s="670"/>
      <c r="II189" s="670"/>
      <c r="IJ189" s="670"/>
      <c r="IK189" s="670"/>
      <c r="IL189" s="670"/>
      <c r="IM189" s="670"/>
      <c r="IN189" s="670"/>
      <c r="IO189" s="670"/>
      <c r="IP189" s="670"/>
      <c r="IQ189" s="670"/>
      <c r="IR189" s="670"/>
      <c r="IS189" s="670"/>
      <c r="IT189" s="670"/>
      <c r="IU189" s="670"/>
      <c r="IV189" s="670"/>
      <c r="IW189" s="670"/>
      <c r="IX189" s="670"/>
      <c r="IY189" s="670"/>
      <c r="IZ189" s="670"/>
      <c r="JA189" s="670"/>
      <c r="JB189" s="670"/>
      <c r="JC189" s="670"/>
      <c r="JD189" s="670"/>
      <c r="JE189" s="670"/>
      <c r="JF189" s="670"/>
      <c r="JG189" s="670"/>
      <c r="JH189" s="670"/>
      <c r="JI189" s="670"/>
      <c r="JJ189" s="670"/>
      <c r="JK189" s="670"/>
      <c r="JL189" s="670"/>
      <c r="JM189" s="670"/>
      <c r="JN189" s="670"/>
      <c r="JO189" s="670"/>
      <c r="JP189" s="670"/>
      <c r="JQ189" s="670"/>
      <c r="JR189" s="670"/>
      <c r="JS189" s="670"/>
      <c r="JT189" s="670"/>
      <c r="JU189" s="670"/>
      <c r="JV189" s="670"/>
      <c r="JW189" s="670"/>
      <c r="JX189" s="670"/>
      <c r="JY189" s="670"/>
      <c r="JZ189" s="670"/>
      <c r="KA189" s="670"/>
      <c r="KB189" s="670"/>
      <c r="KC189" s="670"/>
      <c r="KD189" s="670"/>
      <c r="KE189" s="670"/>
      <c r="KF189" s="670"/>
      <c r="KG189" s="670"/>
      <c r="KH189" s="670"/>
      <c r="KI189" s="670"/>
      <c r="KJ189" s="670"/>
      <c r="KK189" s="670"/>
      <c r="KL189" s="670"/>
      <c r="KM189" s="670"/>
      <c r="KN189" s="670"/>
      <c r="KO189" s="670"/>
      <c r="KP189" s="670"/>
      <c r="KQ189" s="670"/>
      <c r="KR189" s="670"/>
      <c r="KS189" s="670"/>
      <c r="KT189" s="670"/>
      <c r="KU189" s="670"/>
      <c r="KV189" s="670"/>
      <c r="KW189" s="670"/>
      <c r="KX189" s="670"/>
      <c r="KY189" s="670"/>
      <c r="KZ189" s="670"/>
      <c r="LA189" s="670"/>
      <c r="LB189" s="670"/>
      <c r="LC189" s="670"/>
      <c r="LD189" s="670"/>
      <c r="LE189" s="670"/>
      <c r="LF189" s="670"/>
      <c r="LG189" s="670"/>
      <c r="LH189" s="670"/>
      <c r="LI189" s="670"/>
      <c r="LJ189" s="671"/>
    </row>
    <row r="190" spans="2:322" ht="3.65" customHeight="1">
      <c r="B190" s="652"/>
      <c r="C190" s="653"/>
      <c r="D190" s="653"/>
      <c r="E190" s="653"/>
      <c r="F190" s="653"/>
      <c r="G190" s="653"/>
      <c r="H190" s="653"/>
      <c r="I190" s="653"/>
      <c r="J190" s="653"/>
      <c r="K190" s="653"/>
      <c r="L190" s="653"/>
      <c r="M190" s="653"/>
      <c r="N190" s="653"/>
      <c r="O190" s="653"/>
      <c r="P190" s="653"/>
      <c r="Q190" s="653"/>
      <c r="R190" s="653"/>
      <c r="S190" s="653"/>
      <c r="T190" s="653"/>
      <c r="U190" s="653"/>
      <c r="V190" s="653"/>
      <c r="W190" s="653"/>
      <c r="X190" s="653"/>
      <c r="Y190" s="653"/>
      <c r="Z190" s="653"/>
      <c r="AA190" s="653"/>
      <c r="AB190" s="653"/>
      <c r="AC190" s="653"/>
      <c r="AD190" s="653"/>
      <c r="AE190" s="653"/>
      <c r="AF190" s="653"/>
      <c r="AG190" s="653"/>
      <c r="AH190" s="653"/>
      <c r="AI190" s="653"/>
      <c r="AJ190" s="653"/>
      <c r="AK190" s="653"/>
      <c r="AL190" s="653"/>
      <c r="AM190" s="653"/>
      <c r="AN190" s="653"/>
      <c r="AO190" s="653"/>
      <c r="AP190" s="653"/>
      <c r="AQ190" s="653"/>
      <c r="AR190" s="653"/>
      <c r="AS190" s="653"/>
      <c r="AT190" s="653"/>
      <c r="AU190" s="653"/>
      <c r="AV190" s="653"/>
      <c r="AW190" s="653"/>
      <c r="AX190" s="653"/>
      <c r="AY190" s="653"/>
      <c r="AZ190" s="653"/>
      <c r="BA190" s="653"/>
      <c r="BB190" s="653"/>
      <c r="BC190" s="653"/>
      <c r="BD190" s="653"/>
      <c r="BE190" s="653"/>
      <c r="BF190" s="653"/>
      <c r="BG190" s="653"/>
      <c r="BH190" s="653"/>
      <c r="BI190" s="653"/>
      <c r="BJ190" s="653"/>
      <c r="BK190" s="653"/>
      <c r="BL190" s="653"/>
      <c r="BM190" s="653"/>
      <c r="BN190" s="653"/>
      <c r="BO190" s="653"/>
      <c r="BP190" s="653"/>
      <c r="BQ190" s="653"/>
      <c r="BR190" s="653"/>
      <c r="BS190" s="653"/>
      <c r="BT190" s="653"/>
      <c r="BU190" s="653"/>
      <c r="BV190" s="653"/>
      <c r="BW190" s="653"/>
      <c r="BX190" s="653"/>
      <c r="BY190" s="653"/>
      <c r="BZ190" s="653"/>
      <c r="CA190" s="653"/>
      <c r="CB190" s="653"/>
      <c r="CC190" s="653"/>
      <c r="CD190" s="653"/>
      <c r="CE190" s="653"/>
      <c r="CF190" s="653"/>
      <c r="CG190" s="653"/>
      <c r="CH190" s="653"/>
      <c r="CI190" s="653"/>
      <c r="CJ190" s="653"/>
      <c r="CK190" s="653"/>
      <c r="CL190" s="653"/>
      <c r="CM190" s="653"/>
      <c r="CN190" s="653"/>
      <c r="CO190" s="653"/>
      <c r="CP190" s="653"/>
      <c r="CQ190" s="653"/>
      <c r="CR190" s="653"/>
      <c r="CS190" s="653"/>
      <c r="CT190" s="653"/>
      <c r="CU190" s="653"/>
      <c r="CV190" s="653"/>
      <c r="CW190" s="653"/>
      <c r="CX190" s="653"/>
      <c r="CY190" s="653"/>
      <c r="CZ190" s="653"/>
      <c r="DA190" s="653"/>
      <c r="DB190" s="653"/>
      <c r="DC190" s="653"/>
      <c r="DD190" s="653"/>
      <c r="DE190" s="653"/>
      <c r="DF190" s="653"/>
      <c r="DG190" s="653"/>
      <c r="DH190" s="653"/>
      <c r="DI190" s="653"/>
      <c r="DJ190" s="653"/>
      <c r="DK190" s="653"/>
      <c r="DL190" s="653"/>
      <c r="DM190" s="653"/>
      <c r="DN190" s="653"/>
      <c r="DO190" s="653"/>
      <c r="DP190" s="653"/>
      <c r="DQ190" s="653"/>
      <c r="DR190" s="653"/>
      <c r="DS190" s="653"/>
      <c r="DT190" s="653"/>
      <c r="DU190" s="653"/>
      <c r="DV190" s="653"/>
      <c r="DW190" s="653"/>
      <c r="DX190" s="653"/>
      <c r="DY190" s="653"/>
      <c r="DZ190" s="653"/>
      <c r="EA190" s="653"/>
      <c r="EB190" s="653"/>
      <c r="EC190" s="653"/>
      <c r="ED190" s="653"/>
      <c r="EE190" s="653"/>
      <c r="EF190" s="653"/>
      <c r="EG190" s="653"/>
      <c r="EH190" s="653"/>
      <c r="EI190" s="653"/>
      <c r="EJ190" s="653"/>
      <c r="EK190" s="653"/>
      <c r="EL190" s="653"/>
      <c r="EM190" s="653"/>
      <c r="EN190" s="653"/>
      <c r="EO190" s="653"/>
      <c r="EP190" s="653"/>
      <c r="EQ190" s="653"/>
      <c r="ER190" s="653"/>
      <c r="ES190" s="653"/>
      <c r="ET190" s="653"/>
      <c r="EU190" s="653"/>
      <c r="EV190" s="653"/>
      <c r="EW190" s="653"/>
      <c r="EX190" s="653"/>
      <c r="EY190" s="653"/>
      <c r="EZ190" s="653"/>
      <c r="FA190" s="653"/>
      <c r="FB190" s="653"/>
      <c r="FC190" s="653"/>
      <c r="FD190" s="653"/>
      <c r="FE190" s="653"/>
      <c r="FF190" s="653"/>
      <c r="FG190" s="653"/>
      <c r="FH190" s="653"/>
      <c r="FI190" s="653"/>
      <c r="FJ190" s="653"/>
      <c r="FK190" s="653"/>
      <c r="FL190" s="653"/>
      <c r="FM190" s="653"/>
      <c r="FN190" s="653"/>
      <c r="FO190" s="653"/>
      <c r="FP190" s="653"/>
      <c r="FQ190" s="653"/>
      <c r="FR190" s="653"/>
      <c r="FS190" s="653"/>
      <c r="FT190" s="653"/>
      <c r="FU190" s="653"/>
      <c r="FV190" s="653"/>
      <c r="FW190" s="653"/>
      <c r="FX190" s="653"/>
      <c r="FY190" s="653"/>
      <c r="FZ190" s="653"/>
      <c r="GA190" s="653"/>
      <c r="GB190" s="653"/>
      <c r="GC190" s="653"/>
      <c r="GD190" s="653"/>
      <c r="GE190" s="653"/>
      <c r="GF190" s="653"/>
      <c r="GG190" s="653"/>
      <c r="GH190" s="653"/>
      <c r="GI190" s="653"/>
      <c r="GJ190" s="653"/>
      <c r="GK190" s="653"/>
      <c r="GL190" s="653"/>
      <c r="GM190" s="653"/>
      <c r="GN190" s="653"/>
      <c r="GO190" s="653"/>
      <c r="GP190" s="653"/>
      <c r="GQ190" s="653"/>
      <c r="GR190" s="653"/>
      <c r="GS190" s="653"/>
      <c r="GT190" s="653"/>
      <c r="GU190" s="653"/>
      <c r="GV190" s="653"/>
      <c r="GW190" s="653"/>
      <c r="GX190" s="653"/>
      <c r="GY190" s="653"/>
      <c r="GZ190" s="653"/>
      <c r="HA190" s="653"/>
      <c r="HB190" s="653"/>
      <c r="HC190" s="653"/>
      <c r="HD190" s="653"/>
      <c r="HE190" s="653"/>
      <c r="HF190" s="653"/>
      <c r="HG190" s="653"/>
      <c r="HH190" s="653"/>
      <c r="HI190" s="653"/>
      <c r="HJ190" s="653"/>
      <c r="HK190" s="653"/>
      <c r="HL190" s="653"/>
      <c r="HM190" s="653"/>
      <c r="HN190" s="653"/>
      <c r="HO190" s="653"/>
      <c r="HP190" s="653"/>
      <c r="HQ190" s="653"/>
      <c r="HR190" s="653"/>
      <c r="HS190" s="653"/>
      <c r="HT190" s="653"/>
      <c r="HU190" s="653"/>
      <c r="HV190" s="653"/>
      <c r="HW190" s="653"/>
      <c r="HX190" s="653"/>
      <c r="HY190" s="653"/>
      <c r="HZ190" s="653"/>
      <c r="IA190" s="653"/>
      <c r="IB190" s="653"/>
      <c r="IC190" s="653"/>
      <c r="ID190" s="653"/>
      <c r="IE190" s="653"/>
      <c r="IF190" s="653"/>
      <c r="IG190" s="653"/>
      <c r="IH190" s="653"/>
      <c r="II190" s="653"/>
      <c r="IJ190" s="653"/>
      <c r="IK190" s="653"/>
      <c r="IL190" s="653"/>
      <c r="IM190" s="653"/>
      <c r="IN190" s="653"/>
      <c r="IO190" s="653"/>
      <c r="IP190" s="653"/>
      <c r="IQ190" s="653"/>
      <c r="IR190" s="653"/>
      <c r="IS190" s="653"/>
      <c r="IT190" s="653"/>
      <c r="IU190" s="653"/>
      <c r="IV190" s="653"/>
      <c r="IW190" s="653"/>
      <c r="IX190" s="653"/>
      <c r="IY190" s="653"/>
      <c r="IZ190" s="653"/>
      <c r="JA190" s="653"/>
      <c r="JB190" s="653"/>
      <c r="JC190" s="653"/>
      <c r="JD190" s="653"/>
      <c r="JE190" s="653"/>
      <c r="JF190" s="653"/>
      <c r="JG190" s="653"/>
      <c r="JH190" s="653"/>
      <c r="JI190" s="653"/>
      <c r="JJ190" s="653"/>
      <c r="JK190" s="653"/>
      <c r="JL190" s="653"/>
      <c r="JM190" s="653"/>
      <c r="JN190" s="653"/>
      <c r="JO190" s="653"/>
      <c r="JP190" s="653"/>
      <c r="JQ190" s="653"/>
      <c r="JR190" s="653"/>
      <c r="JS190" s="653"/>
      <c r="JT190" s="653"/>
      <c r="JU190" s="653"/>
      <c r="JV190" s="653"/>
      <c r="JW190" s="653"/>
      <c r="JX190" s="653"/>
      <c r="JY190" s="653"/>
      <c r="JZ190" s="653"/>
      <c r="KA190" s="653"/>
      <c r="KB190" s="653"/>
      <c r="KC190" s="653"/>
      <c r="KD190" s="653"/>
      <c r="KE190" s="653"/>
      <c r="KF190" s="653"/>
      <c r="KG190" s="653"/>
      <c r="KH190" s="653"/>
      <c r="KI190" s="653"/>
      <c r="KJ190" s="653"/>
      <c r="KK190" s="653"/>
      <c r="KL190" s="653"/>
      <c r="KM190" s="653"/>
      <c r="KN190" s="653"/>
      <c r="KO190" s="653"/>
      <c r="KP190" s="653"/>
      <c r="KQ190" s="653"/>
      <c r="KR190" s="653"/>
      <c r="KS190" s="653"/>
      <c r="KT190" s="653"/>
      <c r="KU190" s="653"/>
      <c r="KV190" s="653"/>
      <c r="KW190" s="653"/>
      <c r="KX190" s="653"/>
      <c r="KY190" s="653"/>
      <c r="KZ190" s="653"/>
      <c r="LA190" s="653"/>
      <c r="LB190" s="653"/>
      <c r="LC190" s="653"/>
      <c r="LD190" s="653"/>
      <c r="LE190" s="653"/>
      <c r="LF190" s="653"/>
      <c r="LG190" s="653"/>
      <c r="LH190" s="653"/>
      <c r="LI190" s="653"/>
      <c r="LJ190" s="654"/>
    </row>
    <row r="191" spans="2:322" ht="3.65" customHeight="1">
      <c r="B191" s="652"/>
      <c r="C191" s="653"/>
      <c r="D191" s="653"/>
      <c r="E191" s="653"/>
      <c r="F191" s="653"/>
      <c r="G191" s="653"/>
      <c r="H191" s="653"/>
      <c r="I191" s="653"/>
      <c r="J191" s="653"/>
      <c r="K191" s="653"/>
      <c r="L191" s="653"/>
      <c r="M191" s="653"/>
      <c r="N191" s="653"/>
      <c r="O191" s="653"/>
      <c r="P191" s="653"/>
      <c r="Q191" s="653"/>
      <c r="R191" s="653"/>
      <c r="S191" s="653"/>
      <c r="T191" s="653"/>
      <c r="U191" s="653"/>
      <c r="V191" s="653"/>
      <c r="W191" s="653"/>
      <c r="X191" s="653"/>
      <c r="Y191" s="653"/>
      <c r="Z191" s="653"/>
      <c r="AA191" s="653"/>
      <c r="AB191" s="653"/>
      <c r="AC191" s="653"/>
      <c r="AD191" s="653"/>
      <c r="AE191" s="653"/>
      <c r="AF191" s="653"/>
      <c r="AG191" s="653"/>
      <c r="AH191" s="653"/>
      <c r="AI191" s="653"/>
      <c r="AJ191" s="653"/>
      <c r="AK191" s="653"/>
      <c r="AL191" s="653"/>
      <c r="AM191" s="653"/>
      <c r="AN191" s="653"/>
      <c r="AO191" s="653"/>
      <c r="AP191" s="653"/>
      <c r="AQ191" s="653"/>
      <c r="AR191" s="653"/>
      <c r="AS191" s="653"/>
      <c r="AT191" s="653"/>
      <c r="AU191" s="653"/>
      <c r="AV191" s="653"/>
      <c r="AW191" s="653"/>
      <c r="AX191" s="653"/>
      <c r="AY191" s="653"/>
      <c r="AZ191" s="653"/>
      <c r="BA191" s="653"/>
      <c r="BB191" s="653"/>
      <c r="BC191" s="653"/>
      <c r="BD191" s="653"/>
      <c r="BE191" s="653"/>
      <c r="BF191" s="653"/>
      <c r="BG191" s="653"/>
      <c r="BH191" s="653"/>
      <c r="BI191" s="653"/>
      <c r="BJ191" s="653"/>
      <c r="BK191" s="653"/>
      <c r="BL191" s="653"/>
      <c r="BM191" s="653"/>
      <c r="BN191" s="653"/>
      <c r="BO191" s="653"/>
      <c r="BP191" s="653"/>
      <c r="BQ191" s="653"/>
      <c r="BR191" s="653"/>
      <c r="BS191" s="653"/>
      <c r="BT191" s="653"/>
      <c r="BU191" s="653"/>
      <c r="BV191" s="653"/>
      <c r="BW191" s="653"/>
      <c r="BX191" s="653"/>
      <c r="BY191" s="653"/>
      <c r="BZ191" s="653"/>
      <c r="CA191" s="653"/>
      <c r="CB191" s="653"/>
      <c r="CC191" s="653"/>
      <c r="CD191" s="653"/>
      <c r="CE191" s="653"/>
      <c r="CF191" s="653"/>
      <c r="CG191" s="653"/>
      <c r="CH191" s="653"/>
      <c r="CI191" s="653"/>
      <c r="CJ191" s="653"/>
      <c r="CK191" s="653"/>
      <c r="CL191" s="653"/>
      <c r="CM191" s="653"/>
      <c r="CN191" s="653"/>
      <c r="CO191" s="653"/>
      <c r="CP191" s="653"/>
      <c r="CQ191" s="653"/>
      <c r="CR191" s="653"/>
      <c r="CS191" s="653"/>
      <c r="CT191" s="653"/>
      <c r="CU191" s="653"/>
      <c r="CV191" s="653"/>
      <c r="CW191" s="653"/>
      <c r="CX191" s="653"/>
      <c r="CY191" s="653"/>
      <c r="CZ191" s="653"/>
      <c r="DA191" s="653"/>
      <c r="DB191" s="653"/>
      <c r="DC191" s="653"/>
      <c r="DD191" s="653"/>
      <c r="DE191" s="653"/>
      <c r="DF191" s="653"/>
      <c r="DG191" s="653"/>
      <c r="DH191" s="653"/>
      <c r="DI191" s="653"/>
      <c r="DJ191" s="653"/>
      <c r="DK191" s="653"/>
      <c r="DL191" s="653"/>
      <c r="DM191" s="653"/>
      <c r="DN191" s="653"/>
      <c r="DO191" s="653"/>
      <c r="DP191" s="653"/>
      <c r="DQ191" s="653"/>
      <c r="DR191" s="653"/>
      <c r="DS191" s="653"/>
      <c r="DT191" s="653"/>
      <c r="DU191" s="653"/>
      <c r="DV191" s="653"/>
      <c r="DW191" s="653"/>
      <c r="DX191" s="653"/>
      <c r="DY191" s="653"/>
      <c r="DZ191" s="653"/>
      <c r="EA191" s="653"/>
      <c r="EB191" s="653"/>
      <c r="EC191" s="653"/>
      <c r="ED191" s="653"/>
      <c r="EE191" s="653"/>
      <c r="EF191" s="653"/>
      <c r="EG191" s="653"/>
      <c r="EH191" s="653"/>
      <c r="EI191" s="653"/>
      <c r="EJ191" s="653"/>
      <c r="EK191" s="653"/>
      <c r="EL191" s="653"/>
      <c r="EM191" s="653"/>
      <c r="EN191" s="653"/>
      <c r="EO191" s="653"/>
      <c r="EP191" s="653"/>
      <c r="EQ191" s="653"/>
      <c r="ER191" s="653"/>
      <c r="ES191" s="653"/>
      <c r="ET191" s="653"/>
      <c r="EU191" s="653"/>
      <c r="EV191" s="653"/>
      <c r="EW191" s="653"/>
      <c r="EX191" s="653"/>
      <c r="EY191" s="653"/>
      <c r="EZ191" s="653"/>
      <c r="FA191" s="653"/>
      <c r="FB191" s="653"/>
      <c r="FC191" s="653"/>
      <c r="FD191" s="653"/>
      <c r="FE191" s="653"/>
      <c r="FF191" s="653"/>
      <c r="FG191" s="653"/>
      <c r="FH191" s="653"/>
      <c r="FI191" s="653"/>
      <c r="FJ191" s="653"/>
      <c r="FK191" s="653"/>
      <c r="FL191" s="653"/>
      <c r="FM191" s="653"/>
      <c r="FN191" s="653"/>
      <c r="FO191" s="653"/>
      <c r="FP191" s="653"/>
      <c r="FQ191" s="653"/>
      <c r="FR191" s="653"/>
      <c r="FS191" s="653"/>
      <c r="FT191" s="653"/>
      <c r="FU191" s="653"/>
      <c r="FV191" s="653"/>
      <c r="FW191" s="653"/>
      <c r="FX191" s="653"/>
      <c r="FY191" s="653"/>
      <c r="FZ191" s="653"/>
      <c r="GA191" s="653"/>
      <c r="GB191" s="653"/>
      <c r="GC191" s="653"/>
      <c r="GD191" s="653"/>
      <c r="GE191" s="653"/>
      <c r="GF191" s="653"/>
      <c r="GG191" s="653"/>
      <c r="GH191" s="653"/>
      <c r="GI191" s="653"/>
      <c r="GJ191" s="653"/>
      <c r="GK191" s="653"/>
      <c r="GL191" s="653"/>
      <c r="GM191" s="653"/>
      <c r="GN191" s="653"/>
      <c r="GO191" s="653"/>
      <c r="GP191" s="653"/>
      <c r="GQ191" s="653"/>
      <c r="GR191" s="653"/>
      <c r="GS191" s="653"/>
      <c r="GT191" s="653"/>
      <c r="GU191" s="653"/>
      <c r="GV191" s="653"/>
      <c r="GW191" s="653"/>
      <c r="GX191" s="653"/>
      <c r="GY191" s="653"/>
      <c r="GZ191" s="653"/>
      <c r="HA191" s="653"/>
      <c r="HB191" s="653"/>
      <c r="HC191" s="653"/>
      <c r="HD191" s="653"/>
      <c r="HE191" s="653"/>
      <c r="HF191" s="653"/>
      <c r="HG191" s="653"/>
      <c r="HH191" s="653"/>
      <c r="HI191" s="653"/>
      <c r="HJ191" s="653"/>
      <c r="HK191" s="653"/>
      <c r="HL191" s="653"/>
      <c r="HM191" s="653"/>
      <c r="HN191" s="653"/>
      <c r="HO191" s="653"/>
      <c r="HP191" s="653"/>
      <c r="HQ191" s="653"/>
      <c r="HR191" s="653"/>
      <c r="HS191" s="653"/>
      <c r="HT191" s="653"/>
      <c r="HU191" s="653"/>
      <c r="HV191" s="653"/>
      <c r="HW191" s="653"/>
      <c r="HX191" s="653"/>
      <c r="HY191" s="653"/>
      <c r="HZ191" s="653"/>
      <c r="IA191" s="653"/>
      <c r="IB191" s="653"/>
      <c r="IC191" s="653"/>
      <c r="ID191" s="653"/>
      <c r="IE191" s="653"/>
      <c r="IF191" s="653"/>
      <c r="IG191" s="653"/>
      <c r="IH191" s="653"/>
      <c r="II191" s="653"/>
      <c r="IJ191" s="653"/>
      <c r="IK191" s="653"/>
      <c r="IL191" s="653"/>
      <c r="IM191" s="653"/>
      <c r="IN191" s="653"/>
      <c r="IO191" s="653"/>
      <c r="IP191" s="653"/>
      <c r="IQ191" s="653"/>
      <c r="IR191" s="653"/>
      <c r="IS191" s="653"/>
      <c r="IT191" s="653"/>
      <c r="IU191" s="653"/>
      <c r="IV191" s="653"/>
      <c r="IW191" s="653"/>
      <c r="IX191" s="653"/>
      <c r="IY191" s="653"/>
      <c r="IZ191" s="653"/>
      <c r="JA191" s="653"/>
      <c r="JB191" s="653"/>
      <c r="JC191" s="653"/>
      <c r="JD191" s="653"/>
      <c r="JE191" s="653"/>
      <c r="JF191" s="653"/>
      <c r="JG191" s="653"/>
      <c r="JH191" s="653"/>
      <c r="JI191" s="653"/>
      <c r="JJ191" s="653"/>
      <c r="JK191" s="653"/>
      <c r="JL191" s="653"/>
      <c r="JM191" s="653"/>
      <c r="JN191" s="653"/>
      <c r="JO191" s="653"/>
      <c r="JP191" s="653"/>
      <c r="JQ191" s="653"/>
      <c r="JR191" s="653"/>
      <c r="JS191" s="653"/>
      <c r="JT191" s="653"/>
      <c r="JU191" s="653"/>
      <c r="JV191" s="653"/>
      <c r="JW191" s="653"/>
      <c r="JX191" s="653"/>
      <c r="JY191" s="653"/>
      <c r="JZ191" s="653"/>
      <c r="KA191" s="653"/>
      <c r="KB191" s="653"/>
      <c r="KC191" s="653"/>
      <c r="KD191" s="653"/>
      <c r="KE191" s="653"/>
      <c r="KF191" s="653"/>
      <c r="KG191" s="653"/>
      <c r="KH191" s="653"/>
      <c r="KI191" s="653"/>
      <c r="KJ191" s="653"/>
      <c r="KK191" s="653"/>
      <c r="KL191" s="653"/>
      <c r="KM191" s="653"/>
      <c r="KN191" s="653"/>
      <c r="KO191" s="653"/>
      <c r="KP191" s="653"/>
      <c r="KQ191" s="653"/>
      <c r="KR191" s="653"/>
      <c r="KS191" s="653"/>
      <c r="KT191" s="653"/>
      <c r="KU191" s="653"/>
      <c r="KV191" s="653"/>
      <c r="KW191" s="653"/>
      <c r="KX191" s="653"/>
      <c r="KY191" s="653"/>
      <c r="KZ191" s="653"/>
      <c r="LA191" s="653"/>
      <c r="LB191" s="653"/>
      <c r="LC191" s="653"/>
      <c r="LD191" s="653"/>
      <c r="LE191" s="653"/>
      <c r="LF191" s="653"/>
      <c r="LG191" s="653"/>
      <c r="LH191" s="653"/>
      <c r="LI191" s="653"/>
      <c r="LJ191" s="654"/>
    </row>
    <row r="192" spans="2:322" ht="3.65" customHeight="1" thickBot="1">
      <c r="B192" s="655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56"/>
      <c r="AB192" s="656"/>
      <c r="AC192" s="656"/>
      <c r="AD192" s="656"/>
      <c r="AE192" s="656"/>
      <c r="AF192" s="656"/>
      <c r="AG192" s="656"/>
      <c r="AH192" s="656"/>
      <c r="AI192" s="656"/>
      <c r="AJ192" s="656"/>
      <c r="AK192" s="656"/>
      <c r="AL192" s="656"/>
      <c r="AM192" s="656"/>
      <c r="AN192" s="656"/>
      <c r="AO192" s="656"/>
      <c r="AP192" s="656"/>
      <c r="AQ192" s="656"/>
      <c r="AR192" s="656"/>
      <c r="AS192" s="656"/>
      <c r="AT192" s="656"/>
      <c r="AU192" s="656"/>
      <c r="AV192" s="656"/>
      <c r="AW192" s="656"/>
      <c r="AX192" s="656"/>
      <c r="AY192" s="656"/>
      <c r="AZ192" s="656"/>
      <c r="BA192" s="656"/>
      <c r="BB192" s="656"/>
      <c r="BC192" s="656"/>
      <c r="BD192" s="656"/>
      <c r="BE192" s="656"/>
      <c r="BF192" s="656"/>
      <c r="BG192" s="656"/>
      <c r="BH192" s="656"/>
      <c r="BI192" s="656"/>
      <c r="BJ192" s="656"/>
      <c r="BK192" s="656"/>
      <c r="BL192" s="656"/>
      <c r="BM192" s="656"/>
      <c r="BN192" s="656"/>
      <c r="BO192" s="656"/>
      <c r="BP192" s="656"/>
      <c r="BQ192" s="656"/>
      <c r="BR192" s="656"/>
      <c r="BS192" s="656"/>
      <c r="BT192" s="656"/>
      <c r="BU192" s="656"/>
      <c r="BV192" s="656"/>
      <c r="BW192" s="656"/>
      <c r="BX192" s="656"/>
      <c r="BY192" s="656"/>
      <c r="BZ192" s="656"/>
      <c r="CA192" s="656"/>
      <c r="CB192" s="656"/>
      <c r="CC192" s="656"/>
      <c r="CD192" s="656"/>
      <c r="CE192" s="656"/>
      <c r="CF192" s="656"/>
      <c r="CG192" s="656"/>
      <c r="CH192" s="656"/>
      <c r="CI192" s="656"/>
      <c r="CJ192" s="656"/>
      <c r="CK192" s="656"/>
      <c r="CL192" s="656"/>
      <c r="CM192" s="656"/>
      <c r="CN192" s="656"/>
      <c r="CO192" s="656"/>
      <c r="CP192" s="656"/>
      <c r="CQ192" s="656"/>
      <c r="CR192" s="656"/>
      <c r="CS192" s="656"/>
      <c r="CT192" s="656"/>
      <c r="CU192" s="656"/>
      <c r="CV192" s="656"/>
      <c r="CW192" s="656"/>
      <c r="CX192" s="656"/>
      <c r="CY192" s="656"/>
      <c r="CZ192" s="656"/>
      <c r="DA192" s="656"/>
      <c r="DB192" s="656"/>
      <c r="DC192" s="656"/>
      <c r="DD192" s="656"/>
      <c r="DE192" s="656"/>
      <c r="DF192" s="656"/>
      <c r="DG192" s="656"/>
      <c r="DH192" s="656"/>
      <c r="DI192" s="656"/>
      <c r="DJ192" s="656"/>
      <c r="DK192" s="656"/>
      <c r="DL192" s="656"/>
      <c r="DM192" s="656"/>
      <c r="DN192" s="656"/>
      <c r="DO192" s="656"/>
      <c r="DP192" s="656"/>
      <c r="DQ192" s="656"/>
      <c r="DR192" s="656"/>
      <c r="DS192" s="656"/>
      <c r="DT192" s="656"/>
      <c r="DU192" s="656"/>
      <c r="DV192" s="656"/>
      <c r="DW192" s="656"/>
      <c r="DX192" s="656"/>
      <c r="DY192" s="656"/>
      <c r="DZ192" s="656"/>
      <c r="EA192" s="656"/>
      <c r="EB192" s="656"/>
      <c r="EC192" s="656"/>
      <c r="ED192" s="656"/>
      <c r="EE192" s="656"/>
      <c r="EF192" s="656"/>
      <c r="EG192" s="656"/>
      <c r="EH192" s="656"/>
      <c r="EI192" s="656"/>
      <c r="EJ192" s="656"/>
      <c r="EK192" s="656"/>
      <c r="EL192" s="656"/>
      <c r="EM192" s="656"/>
      <c r="EN192" s="656"/>
      <c r="EO192" s="656"/>
      <c r="EP192" s="656"/>
      <c r="EQ192" s="656"/>
      <c r="ER192" s="656"/>
      <c r="ES192" s="656"/>
      <c r="ET192" s="656"/>
      <c r="EU192" s="656"/>
      <c r="EV192" s="656"/>
      <c r="EW192" s="656"/>
      <c r="EX192" s="656"/>
      <c r="EY192" s="656"/>
      <c r="EZ192" s="656"/>
      <c r="FA192" s="656"/>
      <c r="FB192" s="656"/>
      <c r="FC192" s="656"/>
      <c r="FD192" s="656"/>
      <c r="FE192" s="656"/>
      <c r="FF192" s="656"/>
      <c r="FG192" s="656"/>
      <c r="FH192" s="656"/>
      <c r="FI192" s="656"/>
      <c r="FJ192" s="656"/>
      <c r="FK192" s="656"/>
      <c r="FL192" s="656"/>
      <c r="FM192" s="656"/>
      <c r="FN192" s="656"/>
      <c r="FO192" s="656"/>
      <c r="FP192" s="656"/>
      <c r="FQ192" s="656"/>
      <c r="FR192" s="656"/>
      <c r="FS192" s="656"/>
      <c r="FT192" s="656"/>
      <c r="FU192" s="656"/>
      <c r="FV192" s="656"/>
      <c r="FW192" s="656"/>
      <c r="FX192" s="656"/>
      <c r="FY192" s="656"/>
      <c r="FZ192" s="656"/>
      <c r="GA192" s="656"/>
      <c r="GB192" s="656"/>
      <c r="GC192" s="656"/>
      <c r="GD192" s="656"/>
      <c r="GE192" s="656"/>
      <c r="GF192" s="656"/>
      <c r="GG192" s="656"/>
      <c r="GH192" s="656"/>
      <c r="GI192" s="656"/>
      <c r="GJ192" s="656"/>
      <c r="GK192" s="656"/>
      <c r="GL192" s="656"/>
      <c r="GM192" s="656"/>
      <c r="GN192" s="656"/>
      <c r="GO192" s="656"/>
      <c r="GP192" s="656"/>
      <c r="GQ192" s="656"/>
      <c r="GR192" s="656"/>
      <c r="GS192" s="656"/>
      <c r="GT192" s="656"/>
      <c r="GU192" s="656"/>
      <c r="GV192" s="656"/>
      <c r="GW192" s="656"/>
      <c r="GX192" s="656"/>
      <c r="GY192" s="656"/>
      <c r="GZ192" s="656"/>
      <c r="HA192" s="656"/>
      <c r="HB192" s="656"/>
      <c r="HC192" s="656"/>
      <c r="HD192" s="656"/>
      <c r="HE192" s="656"/>
      <c r="HF192" s="656"/>
      <c r="HG192" s="656"/>
      <c r="HH192" s="656"/>
      <c r="HI192" s="656"/>
      <c r="HJ192" s="656"/>
      <c r="HK192" s="656"/>
      <c r="HL192" s="656"/>
      <c r="HM192" s="656"/>
      <c r="HN192" s="656"/>
      <c r="HO192" s="656"/>
      <c r="HP192" s="656"/>
      <c r="HQ192" s="656"/>
      <c r="HR192" s="656"/>
      <c r="HS192" s="656"/>
      <c r="HT192" s="656"/>
      <c r="HU192" s="656"/>
      <c r="HV192" s="656"/>
      <c r="HW192" s="656"/>
      <c r="HX192" s="656"/>
      <c r="HY192" s="656"/>
      <c r="HZ192" s="656"/>
      <c r="IA192" s="656"/>
      <c r="IB192" s="656"/>
      <c r="IC192" s="656"/>
      <c r="ID192" s="656"/>
      <c r="IE192" s="656"/>
      <c r="IF192" s="656"/>
      <c r="IG192" s="656"/>
      <c r="IH192" s="656"/>
      <c r="II192" s="656"/>
      <c r="IJ192" s="656"/>
      <c r="IK192" s="656"/>
      <c r="IL192" s="656"/>
      <c r="IM192" s="656"/>
      <c r="IN192" s="656"/>
      <c r="IO192" s="656"/>
      <c r="IP192" s="656"/>
      <c r="IQ192" s="656"/>
      <c r="IR192" s="656"/>
      <c r="IS192" s="656"/>
      <c r="IT192" s="656"/>
      <c r="IU192" s="656"/>
      <c r="IV192" s="656"/>
      <c r="IW192" s="656"/>
      <c r="IX192" s="656"/>
      <c r="IY192" s="656"/>
      <c r="IZ192" s="656"/>
      <c r="JA192" s="656"/>
      <c r="JB192" s="656"/>
      <c r="JC192" s="656"/>
      <c r="JD192" s="656"/>
      <c r="JE192" s="656"/>
      <c r="JF192" s="656"/>
      <c r="JG192" s="656"/>
      <c r="JH192" s="656"/>
      <c r="JI192" s="656"/>
      <c r="JJ192" s="656"/>
      <c r="JK192" s="656"/>
      <c r="JL192" s="656"/>
      <c r="JM192" s="656"/>
      <c r="JN192" s="656"/>
      <c r="JO192" s="656"/>
      <c r="JP192" s="656"/>
      <c r="JQ192" s="656"/>
      <c r="JR192" s="656"/>
      <c r="JS192" s="656"/>
      <c r="JT192" s="656"/>
      <c r="JU192" s="656"/>
      <c r="JV192" s="656"/>
      <c r="JW192" s="656"/>
      <c r="JX192" s="656"/>
      <c r="JY192" s="656"/>
      <c r="JZ192" s="656"/>
      <c r="KA192" s="656"/>
      <c r="KB192" s="656"/>
      <c r="KC192" s="656"/>
      <c r="KD192" s="656"/>
      <c r="KE192" s="656"/>
      <c r="KF192" s="656"/>
      <c r="KG192" s="656"/>
      <c r="KH192" s="656"/>
      <c r="KI192" s="656"/>
      <c r="KJ192" s="656"/>
      <c r="KK192" s="656"/>
      <c r="KL192" s="656"/>
      <c r="KM192" s="656"/>
      <c r="KN192" s="656"/>
      <c r="KO192" s="656"/>
      <c r="KP192" s="656"/>
      <c r="KQ192" s="656"/>
      <c r="KR192" s="656"/>
      <c r="KS192" s="656"/>
      <c r="KT192" s="656"/>
      <c r="KU192" s="656"/>
      <c r="KV192" s="656"/>
      <c r="KW192" s="656"/>
      <c r="KX192" s="656"/>
      <c r="KY192" s="656"/>
      <c r="KZ192" s="656"/>
      <c r="LA192" s="656"/>
      <c r="LB192" s="656"/>
      <c r="LC192" s="656"/>
      <c r="LD192" s="656"/>
      <c r="LE192" s="656"/>
      <c r="LF192" s="656"/>
      <c r="LG192" s="656"/>
      <c r="LH192" s="656"/>
      <c r="LI192" s="656"/>
      <c r="LJ192" s="657"/>
    </row>
    <row r="193" spans="2:323" ht="3.65" customHeight="1" thickTop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335"/>
      <c r="BB193" s="335"/>
      <c r="BC193" s="335"/>
      <c r="BD193" s="335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</row>
    <row r="199" spans="2:323" ht="3.65" customHeight="1">
      <c r="EK199" t="s">
        <v>25</v>
      </c>
    </row>
  </sheetData>
  <mergeCells count="513">
    <mergeCell ref="DS135:DY137"/>
    <mergeCell ref="DS138:DY139"/>
    <mergeCell ref="DS140:DY142"/>
    <mergeCell ref="DS143:DY144"/>
    <mergeCell ref="DS145:DY147"/>
    <mergeCell ref="DZ133:EA134"/>
    <mergeCell ref="DQ138:DR142"/>
    <mergeCell ref="DZ138:EA139"/>
    <mergeCell ref="DQ143:DR147"/>
    <mergeCell ref="DZ143:EA144"/>
    <mergeCell ref="DQ123:DR127"/>
    <mergeCell ref="DZ123:EA124"/>
    <mergeCell ref="DS118:DY119"/>
    <mergeCell ref="DS120:DY122"/>
    <mergeCell ref="DS123:DY124"/>
    <mergeCell ref="DS125:DY127"/>
    <mergeCell ref="CS61:CT62"/>
    <mergeCell ref="DS130:DY132"/>
    <mergeCell ref="DS133:DY134"/>
    <mergeCell ref="CU133:DE137"/>
    <mergeCell ref="DF133:DP137"/>
    <mergeCell ref="DS128:DY129"/>
    <mergeCell ref="CJ74:CT78"/>
    <mergeCell ref="CJ79:CT83"/>
    <mergeCell ref="CJ84:CT88"/>
    <mergeCell ref="CJ94:CT99"/>
    <mergeCell ref="CJ118:CT122"/>
    <mergeCell ref="CJ123:CT127"/>
    <mergeCell ref="DZ120:EA121"/>
    <mergeCell ref="DZ125:EA126"/>
    <mergeCell ref="CD109:CI111"/>
    <mergeCell ref="BT112:CC114"/>
    <mergeCell ref="CD112:CI114"/>
    <mergeCell ref="IS59:IU60"/>
    <mergeCell ref="CJ59:CK63"/>
    <mergeCell ref="CL59:CR63"/>
    <mergeCell ref="CD53:CI55"/>
    <mergeCell ref="BE41:BS43"/>
    <mergeCell ref="BT41:CC43"/>
    <mergeCell ref="CD41:CI43"/>
    <mergeCell ref="BE44:BS46"/>
    <mergeCell ref="BT44:CC46"/>
    <mergeCell ref="CD44:CI46"/>
    <mergeCell ref="BE47:BS49"/>
    <mergeCell ref="BT47:CC49"/>
    <mergeCell ref="CD47:CI49"/>
    <mergeCell ref="HW59:IG63"/>
    <mergeCell ref="IH59:IR63"/>
    <mergeCell ref="GP59:GZ63"/>
    <mergeCell ref="HA59:HK63"/>
    <mergeCell ref="HL59:HV63"/>
    <mergeCell ref="HW43:IG58"/>
    <mergeCell ref="CU43:DE56"/>
    <mergeCell ref="CS59:CT60"/>
    <mergeCell ref="BK157:BX161"/>
    <mergeCell ref="HW152:IR156"/>
    <mergeCell ref="HW157:IR161"/>
    <mergeCell ref="BE100:BS102"/>
    <mergeCell ref="BE103:BS105"/>
    <mergeCell ref="BE106:BS108"/>
    <mergeCell ref="BE109:BS111"/>
    <mergeCell ref="BE112:BS114"/>
    <mergeCell ref="BT100:CC102"/>
    <mergeCell ref="CU152:DP156"/>
    <mergeCell ref="CU157:DP161"/>
    <mergeCell ref="DQ152:EL156"/>
    <mergeCell ref="EM152:FH156"/>
    <mergeCell ref="FI152:GD156"/>
    <mergeCell ref="GE152:GZ156"/>
    <mergeCell ref="DQ157:EL161"/>
    <mergeCell ref="EM157:FH161"/>
    <mergeCell ref="FI157:GD161"/>
    <mergeCell ref="GE157:GZ161"/>
    <mergeCell ref="BE157:BJ161"/>
    <mergeCell ref="BY152:CT156"/>
    <mergeCell ref="CD100:CI102"/>
    <mergeCell ref="BT103:CC105"/>
    <mergeCell ref="BK143:BS147"/>
    <mergeCell ref="BT143:BX147"/>
    <mergeCell ref="BY143:CI147"/>
    <mergeCell ref="BE94:CI99"/>
    <mergeCell ref="BE118:BJ127"/>
    <mergeCell ref="BK118:BS122"/>
    <mergeCell ref="BT118:BX122"/>
    <mergeCell ref="BY118:CI122"/>
    <mergeCell ref="BK123:BS127"/>
    <mergeCell ref="BT123:BX127"/>
    <mergeCell ref="BY123:CI127"/>
    <mergeCell ref="BE128:BJ137"/>
    <mergeCell ref="BK128:BS132"/>
    <mergeCell ref="BT128:BX132"/>
    <mergeCell ref="BY128:CI132"/>
    <mergeCell ref="BK133:BS137"/>
    <mergeCell ref="BT133:BX137"/>
    <mergeCell ref="BY133:CI137"/>
    <mergeCell ref="BE138:BJ147"/>
    <mergeCell ref="BK138:BS142"/>
    <mergeCell ref="BT138:BX142"/>
    <mergeCell ref="BT106:CC108"/>
    <mergeCell ref="CD106:CI108"/>
    <mergeCell ref="BT109:CC111"/>
    <mergeCell ref="BY59:CI63"/>
    <mergeCell ref="BY64:CI68"/>
    <mergeCell ref="BY69:CI73"/>
    <mergeCell ref="BY74:CI78"/>
    <mergeCell ref="BY79:CI83"/>
    <mergeCell ref="BY84:CI88"/>
    <mergeCell ref="BK59:BS63"/>
    <mergeCell ref="BT59:BX63"/>
    <mergeCell ref="BK64:BS68"/>
    <mergeCell ref="BT64:BX68"/>
    <mergeCell ref="BK69:BS73"/>
    <mergeCell ref="BT69:BX73"/>
    <mergeCell ref="BK74:BS78"/>
    <mergeCell ref="BT74:BX78"/>
    <mergeCell ref="BK79:BS83"/>
    <mergeCell ref="BT79:BX83"/>
    <mergeCell ref="BK84:BS88"/>
    <mergeCell ref="BT84:BX88"/>
    <mergeCell ref="CD103:CI105"/>
    <mergeCell ref="IH133:IR137"/>
    <mergeCell ref="CU138:DE142"/>
    <mergeCell ref="DF138:DP142"/>
    <mergeCell ref="EB138:EL142"/>
    <mergeCell ref="EM138:EW142"/>
    <mergeCell ref="BE79:BJ88"/>
    <mergeCell ref="DT106:DX109"/>
    <mergeCell ref="HO49:HS51"/>
    <mergeCell ref="EX43:FH58"/>
    <mergeCell ref="EM41:EW56"/>
    <mergeCell ref="IH43:IR58"/>
    <mergeCell ref="EB43:EL56"/>
    <mergeCell ref="HA43:HK56"/>
    <mergeCell ref="CX107:DB109"/>
    <mergeCell ref="CZ57:DE58"/>
    <mergeCell ref="HW84:IG88"/>
    <mergeCell ref="IH84:IR88"/>
    <mergeCell ref="GP74:GZ78"/>
    <mergeCell ref="HA74:HK78"/>
    <mergeCell ref="HL74:HV78"/>
    <mergeCell ref="HW74:IG78"/>
    <mergeCell ref="IH74:IR78"/>
    <mergeCell ref="CU79:DE83"/>
    <mergeCell ref="GP138:GZ142"/>
    <mergeCell ref="HA138:HK142"/>
    <mergeCell ref="HL138:HV142"/>
    <mergeCell ref="HW138:IG142"/>
    <mergeCell ref="IH138:IR142"/>
    <mergeCell ref="EE107:EI109"/>
    <mergeCell ref="CM107:CQ109"/>
    <mergeCell ref="CU94:DE99"/>
    <mergeCell ref="GP133:GZ137"/>
    <mergeCell ref="HA133:HK137"/>
    <mergeCell ref="HW133:IG137"/>
    <mergeCell ref="HW123:IG127"/>
    <mergeCell ref="IH123:IR127"/>
    <mergeCell ref="CU128:DE132"/>
    <mergeCell ref="DF128:DP132"/>
    <mergeCell ref="EB128:EL132"/>
    <mergeCell ref="EM128:EW132"/>
    <mergeCell ref="EX128:FH132"/>
    <mergeCell ref="FI128:FS132"/>
    <mergeCell ref="FT128:GD132"/>
    <mergeCell ref="GE128:GO132"/>
    <mergeCell ref="GP128:GZ132"/>
    <mergeCell ref="HA128:HK132"/>
    <mergeCell ref="DQ94:EA99"/>
    <mergeCell ref="GP143:GZ147"/>
    <mergeCell ref="HA143:HK147"/>
    <mergeCell ref="HL143:HV147"/>
    <mergeCell ref="HW143:IG147"/>
    <mergeCell ref="IH143:IR147"/>
    <mergeCell ref="CU143:DE147"/>
    <mergeCell ref="DF143:DP147"/>
    <mergeCell ref="EB143:EL147"/>
    <mergeCell ref="EM143:EW147"/>
    <mergeCell ref="EX143:FH147"/>
    <mergeCell ref="FI143:FS147"/>
    <mergeCell ref="FT143:GD147"/>
    <mergeCell ref="GE143:GO147"/>
    <mergeCell ref="HW128:IG132"/>
    <mergeCell ref="IH128:IR132"/>
    <mergeCell ref="CU123:DE127"/>
    <mergeCell ref="DF123:DP127"/>
    <mergeCell ref="DQ128:DR132"/>
    <mergeCell ref="DZ128:EA129"/>
    <mergeCell ref="GP84:GZ88"/>
    <mergeCell ref="HA84:HK88"/>
    <mergeCell ref="HL84:HV88"/>
    <mergeCell ref="GP118:GZ122"/>
    <mergeCell ref="HA118:HK122"/>
    <mergeCell ref="HL118:HV122"/>
    <mergeCell ref="HW118:IG122"/>
    <mergeCell ref="IH118:IR122"/>
    <mergeCell ref="DF94:DP99"/>
    <mergeCell ref="DI104:DM110"/>
    <mergeCell ref="CU84:DE88"/>
    <mergeCell ref="DF84:DP88"/>
    <mergeCell ref="DQ84:EA88"/>
    <mergeCell ref="EB84:EL88"/>
    <mergeCell ref="EM84:EW88"/>
    <mergeCell ref="EX84:FH88"/>
    <mergeCell ref="FI84:FS88"/>
    <mergeCell ref="DZ130:EA131"/>
    <mergeCell ref="GE133:GO137"/>
    <mergeCell ref="GP123:GZ127"/>
    <mergeCell ref="HA123:HK127"/>
    <mergeCell ref="HL123:HV127"/>
    <mergeCell ref="HL133:HV137"/>
    <mergeCell ref="GJ116:GO117"/>
    <mergeCell ref="GE118:GO122"/>
    <mergeCell ref="HA94:HK99"/>
    <mergeCell ref="GE94:GO99"/>
    <mergeCell ref="GP94:GZ99"/>
    <mergeCell ref="HL94:HV99"/>
    <mergeCell ref="GE123:GO127"/>
    <mergeCell ref="HL128:HV132"/>
    <mergeCell ref="GE84:GO88"/>
    <mergeCell ref="FT84:GD88"/>
    <mergeCell ref="HL102:HV115"/>
    <mergeCell ref="HW102:IG115"/>
    <mergeCell ref="IH102:IR115"/>
    <mergeCell ref="CU118:DE122"/>
    <mergeCell ref="DF118:DP122"/>
    <mergeCell ref="EB118:EL122"/>
    <mergeCell ref="EM118:EW122"/>
    <mergeCell ref="EX118:FH122"/>
    <mergeCell ref="FI118:FS122"/>
    <mergeCell ref="FT118:GD122"/>
    <mergeCell ref="IH94:IR99"/>
    <mergeCell ref="HW94:IG99"/>
    <mergeCell ref="EB94:EL99"/>
    <mergeCell ref="EM94:EW99"/>
    <mergeCell ref="EX94:FH99"/>
    <mergeCell ref="FI94:FS99"/>
    <mergeCell ref="FT94:GD99"/>
    <mergeCell ref="DQ118:DR122"/>
    <mergeCell ref="DZ118:EA119"/>
    <mergeCell ref="HW79:IG83"/>
    <mergeCell ref="IH79:IR83"/>
    <mergeCell ref="CU74:DE78"/>
    <mergeCell ref="DF74:DP78"/>
    <mergeCell ref="DQ74:EA78"/>
    <mergeCell ref="EB74:EL78"/>
    <mergeCell ref="EM74:EW78"/>
    <mergeCell ref="EX74:FH78"/>
    <mergeCell ref="FI74:FS78"/>
    <mergeCell ref="GE74:GO78"/>
    <mergeCell ref="FT74:GD78"/>
    <mergeCell ref="DQ79:EA83"/>
    <mergeCell ref="EB79:EL83"/>
    <mergeCell ref="EM79:EW83"/>
    <mergeCell ref="EX79:FH83"/>
    <mergeCell ref="FI79:FS83"/>
    <mergeCell ref="GE79:GO83"/>
    <mergeCell ref="FT79:GD83"/>
    <mergeCell ref="GP79:GZ83"/>
    <mergeCell ref="HA79:HK83"/>
    <mergeCell ref="HL79:HV83"/>
    <mergeCell ref="DF79:DP83"/>
    <mergeCell ref="IH64:IR68"/>
    <mergeCell ref="CU69:DE73"/>
    <mergeCell ref="DF69:DP73"/>
    <mergeCell ref="DQ69:EA73"/>
    <mergeCell ref="EB69:EL73"/>
    <mergeCell ref="EM69:EW73"/>
    <mergeCell ref="EX69:FH73"/>
    <mergeCell ref="FI69:FS73"/>
    <mergeCell ref="GE69:GO73"/>
    <mergeCell ref="FT69:GD73"/>
    <mergeCell ref="GP69:GZ73"/>
    <mergeCell ref="HA69:HK73"/>
    <mergeCell ref="HL69:HV73"/>
    <mergeCell ref="HW69:IG73"/>
    <mergeCell ref="IH69:IR73"/>
    <mergeCell ref="CU64:DE68"/>
    <mergeCell ref="DF64:DP68"/>
    <mergeCell ref="GP64:GZ68"/>
    <mergeCell ref="FI64:FS68"/>
    <mergeCell ref="GE64:GO68"/>
    <mergeCell ref="FT64:GD68"/>
    <mergeCell ref="HA64:HK68"/>
    <mergeCell ref="HL64:HV68"/>
    <mergeCell ref="HW64:IG68"/>
    <mergeCell ref="CU59:DE63"/>
    <mergeCell ref="DF59:DP63"/>
    <mergeCell ref="DQ59:EA63"/>
    <mergeCell ref="EB59:EL63"/>
    <mergeCell ref="EM59:EW63"/>
    <mergeCell ref="EX59:FH63"/>
    <mergeCell ref="FI59:FS63"/>
    <mergeCell ref="GE59:GO63"/>
    <mergeCell ref="FT59:GD63"/>
    <mergeCell ref="EB123:EL127"/>
    <mergeCell ref="EM123:EW127"/>
    <mergeCell ref="EX123:FH127"/>
    <mergeCell ref="FI123:FS127"/>
    <mergeCell ref="FT123:GD127"/>
    <mergeCell ref="CP174:CQ174"/>
    <mergeCell ref="DG174:DH174"/>
    <mergeCell ref="DX174:DY174"/>
    <mergeCell ref="EO174:EP174"/>
    <mergeCell ref="FF174:FG174"/>
    <mergeCell ref="FW174:FX174"/>
    <mergeCell ref="EB133:EL137"/>
    <mergeCell ref="EM133:EW137"/>
    <mergeCell ref="EX133:FH137"/>
    <mergeCell ref="FI133:FS137"/>
    <mergeCell ref="DQ133:DR137"/>
    <mergeCell ref="EX138:FH142"/>
    <mergeCell ref="FI138:FS142"/>
    <mergeCell ref="FT138:GD142"/>
    <mergeCell ref="CJ138:CT142"/>
    <mergeCell ref="DZ135:EA136"/>
    <mergeCell ref="DZ140:EA141"/>
    <mergeCell ref="DZ145:EA146"/>
    <mergeCell ref="FT133:GD137"/>
    <mergeCell ref="GE138:GO142"/>
    <mergeCell ref="BY157:CT161"/>
    <mergeCell ref="BY138:CI142"/>
    <mergeCell ref="CJ143:CT147"/>
    <mergeCell ref="B189:LJ192"/>
    <mergeCell ref="IF175:IV176"/>
    <mergeCell ref="EH175:EX176"/>
    <mergeCell ref="EY175:FO176"/>
    <mergeCell ref="FP175:GF176"/>
    <mergeCell ref="GG175:GW176"/>
    <mergeCell ref="GX175:HN176"/>
    <mergeCell ref="HO175:IE176"/>
    <mergeCell ref="GN174:GO174"/>
    <mergeCell ref="HE174:HF174"/>
    <mergeCell ref="HV174:HW174"/>
    <mergeCell ref="IM174:IN174"/>
    <mergeCell ref="IW174:IY176"/>
    <mergeCell ref="BA175:BQ176"/>
    <mergeCell ref="BR175:CH176"/>
    <mergeCell ref="CI175:CY176"/>
    <mergeCell ref="CZ175:DP176"/>
    <mergeCell ref="DQ175:EG176"/>
    <mergeCell ref="AX174:AZ176"/>
    <mergeCell ref="BH174:BI174"/>
    <mergeCell ref="BY174:BZ174"/>
    <mergeCell ref="AX148:AY160"/>
    <mergeCell ref="IX148:IY160"/>
    <mergeCell ref="AZ153:AZ154"/>
    <mergeCell ref="IW153:IW154"/>
    <mergeCell ref="AX161:AY173"/>
    <mergeCell ref="IX161:IY173"/>
    <mergeCell ref="AZ165:AZ166"/>
    <mergeCell ref="IW165:IW166"/>
    <mergeCell ref="BA166:BG169"/>
    <mergeCell ref="EY166:FB169"/>
    <mergeCell ref="FC166:FO169"/>
    <mergeCell ref="FP166:FX169"/>
    <mergeCell ref="FY166:HN169"/>
    <mergeCell ref="HO166:IE169"/>
    <mergeCell ref="IF166:IV169"/>
    <mergeCell ref="BH166:BQ169"/>
    <mergeCell ref="BR166:BX169"/>
    <mergeCell ref="BY166:CH169"/>
    <mergeCell ref="BY170:CH173"/>
    <mergeCell ref="CZ170:EX173"/>
    <mergeCell ref="EY170:FG173"/>
    <mergeCell ref="HA152:HV156"/>
    <mergeCell ref="HA157:HV161"/>
    <mergeCell ref="BE152:BX156"/>
    <mergeCell ref="IX135:IY147"/>
    <mergeCell ref="IW127:IW128"/>
    <mergeCell ref="AX122:AY134"/>
    <mergeCell ref="IX122:IY134"/>
    <mergeCell ref="AZ127:AZ128"/>
    <mergeCell ref="GG170:HN173"/>
    <mergeCell ref="HO170:HU173"/>
    <mergeCell ref="HV170:IE173"/>
    <mergeCell ref="IF170:IM173"/>
    <mergeCell ref="BA170:BG173"/>
    <mergeCell ref="BH170:BQ173"/>
    <mergeCell ref="BR170:BX173"/>
    <mergeCell ref="CL166:CV173"/>
    <mergeCell ref="CZ166:DF169"/>
    <mergeCell ref="DG166:EX169"/>
    <mergeCell ref="IN170:IV173"/>
    <mergeCell ref="FH170:FO173"/>
    <mergeCell ref="FP170:GF173"/>
    <mergeCell ref="IW140:IW141"/>
    <mergeCell ref="AZ140:AZ141"/>
    <mergeCell ref="AX135:AY147"/>
    <mergeCell ref="CJ128:CT132"/>
    <mergeCell ref="CJ133:CT137"/>
    <mergeCell ref="AX109:AY121"/>
    <mergeCell ref="IX109:IY121"/>
    <mergeCell ref="AZ114:AZ115"/>
    <mergeCell ref="IW114:IW115"/>
    <mergeCell ref="AX96:AY108"/>
    <mergeCell ref="IX96:IY108"/>
    <mergeCell ref="AZ101:AZ102"/>
    <mergeCell ref="IW101:IW102"/>
    <mergeCell ref="AX83:AY95"/>
    <mergeCell ref="IX83:IY95"/>
    <mergeCell ref="AZ88:AZ89"/>
    <mergeCell ref="IW88:IW89"/>
    <mergeCell ref="EN106:EV111"/>
    <mergeCell ref="EY106:FG111"/>
    <mergeCell ref="FI100:FS115"/>
    <mergeCell ref="FN116:FS117"/>
    <mergeCell ref="FW104:GA110"/>
    <mergeCell ref="FY116:GD117"/>
    <mergeCell ref="GH106:GL109"/>
    <mergeCell ref="GP102:GZ115"/>
    <mergeCell ref="HA102:HK115"/>
    <mergeCell ref="BE115:BS117"/>
    <mergeCell ref="BT115:CC117"/>
    <mergeCell ref="CD115:CI117"/>
    <mergeCell ref="AX70:AY82"/>
    <mergeCell ref="IX70:IY82"/>
    <mergeCell ref="AZ75:AZ76"/>
    <mergeCell ref="IW75:IW76"/>
    <mergeCell ref="IX57:IY69"/>
    <mergeCell ref="AZ62:AZ63"/>
    <mergeCell ref="IW62:IW63"/>
    <mergeCell ref="IX31:IY43"/>
    <mergeCell ref="AZ36:AZ37"/>
    <mergeCell ref="IW36:IW37"/>
    <mergeCell ref="IX44:IY56"/>
    <mergeCell ref="AZ49:AZ50"/>
    <mergeCell ref="IW49:IW50"/>
    <mergeCell ref="DQ64:EA68"/>
    <mergeCell ref="EB64:EL68"/>
    <mergeCell ref="DF43:DP56"/>
    <mergeCell ref="DQ43:EA56"/>
    <mergeCell ref="FI43:FS56"/>
    <mergeCell ref="GE43:GO56"/>
    <mergeCell ref="FT43:GD56"/>
    <mergeCell ref="GP43:GZ56"/>
    <mergeCell ref="BA31:BC33"/>
    <mergeCell ref="EM64:EW68"/>
    <mergeCell ref="EX64:FH68"/>
    <mergeCell ref="IW28:IY30"/>
    <mergeCell ref="IM30:IN30"/>
    <mergeCell ref="KQ13:LJ17"/>
    <mergeCell ref="D20:AM27"/>
    <mergeCell ref="AX28:AZ30"/>
    <mergeCell ref="BA28:BQ29"/>
    <mergeCell ref="BR28:CH29"/>
    <mergeCell ref="CI28:CY29"/>
    <mergeCell ref="CZ28:DP29"/>
    <mergeCell ref="DQ28:EG29"/>
    <mergeCell ref="EH28:EX29"/>
    <mergeCell ref="EY28:FO29"/>
    <mergeCell ref="HA13:HZ17"/>
    <mergeCell ref="IC13:JB17"/>
    <mergeCell ref="JC13:JV17"/>
    <mergeCell ref="JW13:KP17"/>
    <mergeCell ref="EO30:EP30"/>
    <mergeCell ref="FF30:FG30"/>
    <mergeCell ref="FW30:FX30"/>
    <mergeCell ref="GN30:GO30"/>
    <mergeCell ref="HE30:HF30"/>
    <mergeCell ref="HV30:HW30"/>
    <mergeCell ref="B30:AO37"/>
    <mergeCell ref="BH30:BI30"/>
    <mergeCell ref="HD4:IV9"/>
    <mergeCell ref="B12:AO12"/>
    <mergeCell ref="AP12:CC12"/>
    <mergeCell ref="CD12:DQ12"/>
    <mergeCell ref="DR12:FE12"/>
    <mergeCell ref="FP28:GF29"/>
    <mergeCell ref="GG28:GW29"/>
    <mergeCell ref="GX28:HN29"/>
    <mergeCell ref="HO28:IE29"/>
    <mergeCell ref="IF28:IV29"/>
    <mergeCell ref="C2:AP11"/>
    <mergeCell ref="B2:B11"/>
    <mergeCell ref="GW4:HC9"/>
    <mergeCell ref="BY30:BZ30"/>
    <mergeCell ref="CP30:CQ30"/>
    <mergeCell ref="DG30:DH30"/>
    <mergeCell ref="DX30:DY30"/>
    <mergeCell ref="AX31:AY43"/>
    <mergeCell ref="B38:AO45"/>
    <mergeCell ref="AX44:AY56"/>
    <mergeCell ref="B46:AO53"/>
    <mergeCell ref="B54:AO61"/>
    <mergeCell ref="AX57:AY69"/>
    <mergeCell ref="BE35:CI40"/>
    <mergeCell ref="BE56:BS58"/>
    <mergeCell ref="BT56:CC58"/>
    <mergeCell ref="CD56:CI58"/>
    <mergeCell ref="CJ64:CT68"/>
    <mergeCell ref="CJ69:CT73"/>
    <mergeCell ref="BE59:BJ68"/>
    <mergeCell ref="BE69:BJ78"/>
    <mergeCell ref="BE50:BS52"/>
    <mergeCell ref="BT50:CC52"/>
    <mergeCell ref="CD50:CI52"/>
    <mergeCell ref="BE53:BS55"/>
    <mergeCell ref="BT53:CC55"/>
    <mergeCell ref="CJ43:CT56"/>
    <mergeCell ref="GP35:GZ40"/>
    <mergeCell ref="HA35:HK40"/>
    <mergeCell ref="HL35:HV40"/>
    <mergeCell ref="HW35:IG40"/>
    <mergeCell ref="IH35:IR40"/>
    <mergeCell ref="CJ35:CT40"/>
    <mergeCell ref="CU35:DE40"/>
    <mergeCell ref="DF35:DP40"/>
    <mergeCell ref="DQ35:EA40"/>
    <mergeCell ref="EB35:EL40"/>
    <mergeCell ref="EM35:EW40"/>
    <mergeCell ref="EX35:FH40"/>
    <mergeCell ref="FI35:FS40"/>
    <mergeCell ref="GE35:GO40"/>
    <mergeCell ref="FT35:GD40"/>
  </mergeCells>
  <phoneticPr fontId="37" type="noConversion"/>
  <conditionalFormatting sqref="FE35:FH36">
    <cfRule type="notContainsBlanks" dxfId="17" priority="2">
      <formula>LEN(TRIM(FE35))&gt;0</formula>
    </cfRule>
  </conditionalFormatting>
  <conditionalFormatting sqref="FE38:FH40">
    <cfRule type="notContainsBlanks" dxfId="16" priority="1">
      <formula>LEN(TRIM(FE38))&gt;0</formula>
    </cfRule>
  </conditionalFormatting>
  <dataValidations disablePrompts="1" count="5">
    <dataValidation type="list" allowBlank="1" showInputMessage="1" showErrorMessage="1" sqref="BE59:BJ88 BE118:BJ147" xr:uid="{B0B60082-1E4F-4D5E-9B62-75EACCB73A96}">
      <formula1>"+NB,+NI,+NE,+NL,+NE*"</formula1>
    </dataValidation>
    <dataValidation type="list" allowBlank="1" showInputMessage="1" showErrorMessage="1" sqref="BY59:CI88 BY118:CI147" xr:uid="{2CE10590-54BD-459D-BD4C-33D9BF086A9D}">
      <formula1>"400,600,1000"</formula1>
    </dataValidation>
    <dataValidation type="list" allowBlank="1" showInputMessage="1" showErrorMessage="1" sqref="BT56:CC58" xr:uid="{2DE710E0-375D-41FA-9A9A-E80F759CD08A}">
      <formula1>"Fija,Abatible"</formula1>
    </dataValidation>
    <dataValidation type="list" allowBlank="1" showInputMessage="1" showErrorMessage="1" sqref="EB123:EL127 EB133:EL137 EB143:EL147" xr:uid="{082B4D42-BFE9-4271-8E07-A61BCBFF85EA}">
      <formula1>"-"</formula1>
    </dataValidation>
    <dataValidation type="list" allowBlank="1" showInputMessage="1" showErrorMessage="1" sqref="DS118:DY119 DS123:DY124 DS128:DY129 DS133:DY134 DS138:DY139 DS143:DY144" xr:uid="{49EDB838-EC12-4338-A79E-EED39FACE187}">
      <formula1>"ATS,PM6,IL6"</formula1>
    </dataValidation>
  </dataValidations>
  <printOptions horizontalCentered="1" verticalCentered="1"/>
  <pageMargins left="0" right="0" top="0" bottom="0" header="0" footer="0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C9CA-773A-40B2-B428-7DB62641FF4B}">
  <dimension ref="A1:LK266"/>
  <sheetViews>
    <sheetView showGridLines="0" topLeftCell="AL70" zoomScale="145" zoomScaleNormal="145" workbookViewId="0">
      <selection activeCell="DU120" sqref="DU120:EE124"/>
    </sheetView>
  </sheetViews>
  <sheetFormatPr baseColWidth="10" defaultColWidth="0.6328125" defaultRowHeight="3.65" customHeight="1"/>
  <cols>
    <col min="1" max="1" width="3.81640625" customWidth="1"/>
    <col min="28" max="28" width="0.6328125" customWidth="1"/>
    <col min="51" max="51" width="0.6328125" customWidth="1"/>
    <col min="53" max="53" width="0.6328125" style="330" customWidth="1"/>
    <col min="54" max="54" width="0.6328125" style="330"/>
    <col min="55" max="55" width="0.6328125" style="330" customWidth="1"/>
    <col min="56" max="56" width="0.6328125" style="330"/>
    <col min="92" max="92" width="1.08984375" bestFit="1" customWidth="1"/>
    <col min="129" max="129" width="1.08984375" bestFit="1" customWidth="1"/>
    <col min="152" max="152" width="0.6328125" customWidth="1"/>
    <col min="358" max="358" width="0.6328125" customWidth="1"/>
  </cols>
  <sheetData>
    <row r="1" spans="1:322" ht="7" customHeight="1" thickBot="1"/>
    <row r="2" spans="1:322" ht="3.65" customHeight="1" thickTop="1">
      <c r="B2" s="658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661"/>
      <c r="W2" s="661"/>
      <c r="X2" s="661"/>
      <c r="Y2" s="661"/>
      <c r="Z2" s="661"/>
      <c r="AA2" s="661"/>
      <c r="AB2" s="661"/>
      <c r="AC2" s="661"/>
      <c r="AD2" s="661"/>
      <c r="AE2" s="661"/>
      <c r="AF2" s="661"/>
      <c r="AG2" s="661"/>
      <c r="AH2" s="661"/>
      <c r="AI2" s="661"/>
      <c r="AJ2" s="661"/>
      <c r="AK2" s="661"/>
      <c r="AL2" s="661"/>
      <c r="AM2" s="661"/>
      <c r="AN2" s="661"/>
      <c r="AO2" s="661"/>
      <c r="AP2" s="661"/>
      <c r="AQ2" s="1"/>
      <c r="AR2" s="1"/>
      <c r="AS2" s="1"/>
      <c r="AT2" s="1"/>
      <c r="AU2" s="1"/>
      <c r="AV2" s="1"/>
      <c r="AW2" s="1"/>
      <c r="AX2" s="1"/>
      <c r="AY2" s="1"/>
      <c r="AZ2" s="1"/>
      <c r="BA2" s="335"/>
      <c r="BB2" s="335"/>
      <c r="BC2" s="335"/>
      <c r="BD2" s="335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2"/>
    </row>
    <row r="3" spans="1:322" ht="3.65" customHeight="1">
      <c r="B3" s="659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  <c r="O3" s="662"/>
      <c r="P3" s="662"/>
      <c r="Q3" s="662"/>
      <c r="R3" s="662"/>
      <c r="S3" s="662"/>
      <c r="T3" s="662"/>
      <c r="U3" s="662"/>
      <c r="V3" s="662"/>
      <c r="W3" s="662"/>
      <c r="X3" s="662"/>
      <c r="Y3" s="662"/>
      <c r="Z3" s="662"/>
      <c r="AA3" s="662"/>
      <c r="AB3" s="662"/>
      <c r="AC3" s="662"/>
      <c r="AD3" s="662"/>
      <c r="AE3" s="662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LJ3" s="3"/>
    </row>
    <row r="4" spans="1:322" ht="3.65" customHeight="1">
      <c r="B4" s="659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2"/>
      <c r="P4" s="662"/>
      <c r="Q4" s="662"/>
      <c r="R4" s="662"/>
      <c r="S4" s="662"/>
      <c r="T4" s="662"/>
      <c r="U4" s="662"/>
      <c r="V4" s="662"/>
      <c r="W4" s="662"/>
      <c r="X4" s="662"/>
      <c r="Y4" s="662"/>
      <c r="Z4" s="662"/>
      <c r="AA4" s="662"/>
      <c r="AB4" s="662"/>
      <c r="AC4" s="662"/>
      <c r="AD4" s="662"/>
      <c r="AE4" s="662"/>
      <c r="AF4" s="662"/>
      <c r="AG4" s="662"/>
      <c r="AH4" s="662"/>
      <c r="AI4" s="662"/>
      <c r="AJ4" s="662"/>
      <c r="AK4" s="662"/>
      <c r="AL4" s="662"/>
      <c r="AM4" s="662"/>
      <c r="AN4" s="662"/>
      <c r="AO4" s="662"/>
      <c r="AP4" s="662"/>
      <c r="GW4" s="662" t="e" vm="1">
        <v>#VALUE!</v>
      </c>
      <c r="GX4" s="662"/>
      <c r="GY4" s="662"/>
      <c r="GZ4" s="662"/>
      <c r="HA4" s="662"/>
      <c r="HB4" s="662"/>
      <c r="HC4" s="662"/>
      <c r="HD4" s="807" t="s">
        <v>26</v>
      </c>
      <c r="HE4" s="807"/>
      <c r="HF4" s="807"/>
      <c r="HG4" s="807"/>
      <c r="HH4" s="807"/>
      <c r="HI4" s="807"/>
      <c r="HJ4" s="807"/>
      <c r="HK4" s="807"/>
      <c r="HL4" s="807"/>
      <c r="HM4" s="807"/>
      <c r="HN4" s="807"/>
      <c r="HO4" s="807"/>
      <c r="HP4" s="807"/>
      <c r="HQ4" s="807"/>
      <c r="HR4" s="807"/>
      <c r="HS4" s="807"/>
      <c r="HT4" s="807"/>
      <c r="HU4" s="807"/>
      <c r="HV4" s="807"/>
      <c r="HW4" s="807"/>
      <c r="HX4" s="807"/>
      <c r="HY4" s="807"/>
      <c r="HZ4" s="807"/>
      <c r="IA4" s="807"/>
      <c r="IB4" s="807"/>
      <c r="IC4" s="807"/>
      <c r="ID4" s="807"/>
      <c r="IE4" s="807"/>
      <c r="IF4" s="807"/>
      <c r="IG4" s="807"/>
      <c r="IH4" s="807"/>
      <c r="II4" s="807"/>
      <c r="IJ4" s="807"/>
      <c r="IK4" s="807"/>
      <c r="IL4" s="807"/>
      <c r="IM4" s="807"/>
      <c r="IN4" s="807"/>
      <c r="IO4" s="807"/>
      <c r="IP4" s="807"/>
      <c r="IQ4" s="807"/>
      <c r="IR4" s="807"/>
      <c r="IS4" s="807"/>
      <c r="IT4" s="807"/>
      <c r="IU4" s="807"/>
      <c r="IV4" s="807"/>
      <c r="LJ4" s="3"/>
    </row>
    <row r="5" spans="1:322" ht="3.65" customHeight="1">
      <c r="B5" s="659"/>
      <c r="C5" s="662"/>
      <c r="D5" s="662"/>
      <c r="E5" s="662"/>
      <c r="F5" s="662"/>
      <c r="G5" s="662"/>
      <c r="H5" s="662"/>
      <c r="I5" s="662"/>
      <c r="J5" s="662"/>
      <c r="K5" s="662"/>
      <c r="L5" s="662"/>
      <c r="M5" s="662"/>
      <c r="N5" s="662"/>
      <c r="O5" s="662"/>
      <c r="P5" s="662"/>
      <c r="Q5" s="662"/>
      <c r="R5" s="662"/>
      <c r="S5" s="662"/>
      <c r="T5" s="662"/>
      <c r="U5" s="662"/>
      <c r="V5" s="662"/>
      <c r="W5" s="662"/>
      <c r="X5" s="662"/>
      <c r="Y5" s="662"/>
      <c r="Z5" s="662"/>
      <c r="AA5" s="662"/>
      <c r="AB5" s="662"/>
      <c r="AC5" s="662"/>
      <c r="AD5" s="662"/>
      <c r="AE5" s="662"/>
      <c r="AF5" s="662"/>
      <c r="AG5" s="662"/>
      <c r="AH5" s="662"/>
      <c r="AI5" s="662"/>
      <c r="AJ5" s="662"/>
      <c r="AK5" s="662"/>
      <c r="AL5" s="662"/>
      <c r="AM5" s="662"/>
      <c r="AN5" s="662"/>
      <c r="AO5" s="662"/>
      <c r="AP5" s="662"/>
      <c r="GW5" s="662"/>
      <c r="GX5" s="662"/>
      <c r="GY5" s="662"/>
      <c r="GZ5" s="662"/>
      <c r="HA5" s="662"/>
      <c r="HB5" s="662"/>
      <c r="HC5" s="662"/>
      <c r="HD5" s="807"/>
      <c r="HE5" s="807"/>
      <c r="HF5" s="807"/>
      <c r="HG5" s="807"/>
      <c r="HH5" s="807"/>
      <c r="HI5" s="807"/>
      <c r="HJ5" s="807"/>
      <c r="HK5" s="807"/>
      <c r="HL5" s="807"/>
      <c r="HM5" s="807"/>
      <c r="HN5" s="807"/>
      <c r="HO5" s="807"/>
      <c r="HP5" s="807"/>
      <c r="HQ5" s="807"/>
      <c r="HR5" s="807"/>
      <c r="HS5" s="807"/>
      <c r="HT5" s="807"/>
      <c r="HU5" s="807"/>
      <c r="HV5" s="807"/>
      <c r="HW5" s="807"/>
      <c r="HX5" s="807"/>
      <c r="HY5" s="807"/>
      <c r="HZ5" s="807"/>
      <c r="IA5" s="807"/>
      <c r="IB5" s="807"/>
      <c r="IC5" s="807"/>
      <c r="ID5" s="807"/>
      <c r="IE5" s="807"/>
      <c r="IF5" s="807"/>
      <c r="IG5" s="807"/>
      <c r="IH5" s="807"/>
      <c r="II5" s="807"/>
      <c r="IJ5" s="807"/>
      <c r="IK5" s="807"/>
      <c r="IL5" s="807"/>
      <c r="IM5" s="807"/>
      <c r="IN5" s="807"/>
      <c r="IO5" s="807"/>
      <c r="IP5" s="807"/>
      <c r="IQ5" s="807"/>
      <c r="IR5" s="807"/>
      <c r="IS5" s="807"/>
      <c r="IT5" s="807"/>
      <c r="IU5" s="807"/>
      <c r="IV5" s="807"/>
      <c r="LJ5" s="3"/>
    </row>
    <row r="6" spans="1:322" ht="3.65" customHeight="1">
      <c r="B6" s="659"/>
      <c r="C6" s="662"/>
      <c r="D6" s="662"/>
      <c r="E6" s="662"/>
      <c r="F6" s="662"/>
      <c r="G6" s="662"/>
      <c r="H6" s="662"/>
      <c r="I6" s="662"/>
      <c r="J6" s="662"/>
      <c r="K6" s="662"/>
      <c r="L6" s="662"/>
      <c r="M6" s="662"/>
      <c r="N6" s="662"/>
      <c r="O6" s="662"/>
      <c r="P6" s="662"/>
      <c r="Q6" s="662"/>
      <c r="R6" s="662"/>
      <c r="S6" s="662"/>
      <c r="T6" s="662"/>
      <c r="U6" s="662"/>
      <c r="V6" s="662"/>
      <c r="W6" s="662"/>
      <c r="X6" s="662"/>
      <c r="Y6" s="662"/>
      <c r="Z6" s="662"/>
      <c r="AA6" s="662"/>
      <c r="AB6" s="662"/>
      <c r="AC6" s="662"/>
      <c r="AD6" s="662"/>
      <c r="AE6" s="662"/>
      <c r="AF6" s="662"/>
      <c r="AG6" s="662"/>
      <c r="AH6" s="662"/>
      <c r="AI6" s="662"/>
      <c r="AJ6" s="662"/>
      <c r="AK6" s="662"/>
      <c r="AL6" s="662"/>
      <c r="AM6" s="662"/>
      <c r="AN6" s="662"/>
      <c r="AO6" s="662"/>
      <c r="AP6" s="662"/>
      <c r="GW6" s="662"/>
      <c r="GX6" s="662"/>
      <c r="GY6" s="662"/>
      <c r="GZ6" s="662"/>
      <c r="HA6" s="662"/>
      <c r="HB6" s="662"/>
      <c r="HC6" s="662"/>
      <c r="HD6" s="807"/>
      <c r="HE6" s="807"/>
      <c r="HF6" s="807"/>
      <c r="HG6" s="807"/>
      <c r="HH6" s="807"/>
      <c r="HI6" s="807"/>
      <c r="HJ6" s="807"/>
      <c r="HK6" s="807"/>
      <c r="HL6" s="807"/>
      <c r="HM6" s="807"/>
      <c r="HN6" s="807"/>
      <c r="HO6" s="807"/>
      <c r="HP6" s="807"/>
      <c r="HQ6" s="807"/>
      <c r="HR6" s="807"/>
      <c r="HS6" s="807"/>
      <c r="HT6" s="807"/>
      <c r="HU6" s="807"/>
      <c r="HV6" s="807"/>
      <c r="HW6" s="807"/>
      <c r="HX6" s="807"/>
      <c r="HY6" s="807"/>
      <c r="HZ6" s="807"/>
      <c r="IA6" s="807"/>
      <c r="IB6" s="807"/>
      <c r="IC6" s="807"/>
      <c r="ID6" s="807"/>
      <c r="IE6" s="807"/>
      <c r="IF6" s="807"/>
      <c r="IG6" s="807"/>
      <c r="IH6" s="807"/>
      <c r="II6" s="807"/>
      <c r="IJ6" s="807"/>
      <c r="IK6" s="807"/>
      <c r="IL6" s="807"/>
      <c r="IM6" s="807"/>
      <c r="IN6" s="807"/>
      <c r="IO6" s="807"/>
      <c r="IP6" s="807"/>
      <c r="IQ6" s="807"/>
      <c r="IR6" s="807"/>
      <c r="IS6" s="807"/>
      <c r="IT6" s="807"/>
      <c r="IU6" s="807"/>
      <c r="IV6" s="807"/>
      <c r="LJ6" s="3"/>
    </row>
    <row r="7" spans="1:322" ht="3.65" customHeight="1">
      <c r="B7" s="659"/>
      <c r="C7" s="662"/>
      <c r="D7" s="662"/>
      <c r="E7" s="662"/>
      <c r="F7" s="662"/>
      <c r="G7" s="662"/>
      <c r="H7" s="662"/>
      <c r="I7" s="662"/>
      <c r="J7" s="662"/>
      <c r="K7" s="662"/>
      <c r="L7" s="662"/>
      <c r="M7" s="662"/>
      <c r="N7" s="662"/>
      <c r="O7" s="662"/>
      <c r="P7" s="662"/>
      <c r="Q7" s="662"/>
      <c r="R7" s="662"/>
      <c r="S7" s="662"/>
      <c r="T7" s="662"/>
      <c r="U7" s="662"/>
      <c r="V7" s="662"/>
      <c r="W7" s="662"/>
      <c r="X7" s="662"/>
      <c r="Y7" s="662"/>
      <c r="Z7" s="662"/>
      <c r="AA7" s="662"/>
      <c r="AB7" s="662"/>
      <c r="AC7" s="662"/>
      <c r="AD7" s="662"/>
      <c r="AE7" s="662"/>
      <c r="AF7" s="662"/>
      <c r="AG7" s="662"/>
      <c r="AH7" s="662"/>
      <c r="AI7" s="662"/>
      <c r="AJ7" s="662"/>
      <c r="AK7" s="662"/>
      <c r="AL7" s="662"/>
      <c r="AM7" s="662"/>
      <c r="AN7" s="662"/>
      <c r="AO7" s="662"/>
      <c r="AP7" s="662"/>
      <c r="GW7" s="662"/>
      <c r="GX7" s="662"/>
      <c r="GY7" s="662"/>
      <c r="GZ7" s="662"/>
      <c r="HA7" s="662"/>
      <c r="HB7" s="662"/>
      <c r="HC7" s="662"/>
      <c r="HD7" s="807"/>
      <c r="HE7" s="807"/>
      <c r="HF7" s="807"/>
      <c r="HG7" s="807"/>
      <c r="HH7" s="807"/>
      <c r="HI7" s="807"/>
      <c r="HJ7" s="807"/>
      <c r="HK7" s="807"/>
      <c r="HL7" s="807"/>
      <c r="HM7" s="807"/>
      <c r="HN7" s="807"/>
      <c r="HO7" s="807"/>
      <c r="HP7" s="807"/>
      <c r="HQ7" s="807"/>
      <c r="HR7" s="807"/>
      <c r="HS7" s="807"/>
      <c r="HT7" s="807"/>
      <c r="HU7" s="807"/>
      <c r="HV7" s="807"/>
      <c r="HW7" s="807"/>
      <c r="HX7" s="807"/>
      <c r="HY7" s="807"/>
      <c r="HZ7" s="807"/>
      <c r="IA7" s="807"/>
      <c r="IB7" s="807"/>
      <c r="IC7" s="807"/>
      <c r="ID7" s="807"/>
      <c r="IE7" s="807"/>
      <c r="IF7" s="807"/>
      <c r="IG7" s="807"/>
      <c r="IH7" s="807"/>
      <c r="II7" s="807"/>
      <c r="IJ7" s="807"/>
      <c r="IK7" s="807"/>
      <c r="IL7" s="807"/>
      <c r="IM7" s="807"/>
      <c r="IN7" s="807"/>
      <c r="IO7" s="807"/>
      <c r="IP7" s="807"/>
      <c r="IQ7" s="807"/>
      <c r="IR7" s="807"/>
      <c r="IS7" s="807"/>
      <c r="IT7" s="807"/>
      <c r="IU7" s="807"/>
      <c r="IV7" s="807"/>
      <c r="LJ7" s="3"/>
    </row>
    <row r="8" spans="1:322" ht="3.65" customHeight="1">
      <c r="B8" s="659"/>
      <c r="C8" s="662"/>
      <c r="D8" s="662"/>
      <c r="E8" s="662"/>
      <c r="F8" s="662"/>
      <c r="G8" s="662"/>
      <c r="H8" s="662"/>
      <c r="I8" s="662"/>
      <c r="J8" s="662"/>
      <c r="K8" s="662"/>
      <c r="L8" s="662"/>
      <c r="M8" s="662"/>
      <c r="N8" s="662"/>
      <c r="O8" s="662"/>
      <c r="P8" s="662"/>
      <c r="Q8" s="662"/>
      <c r="R8" s="662"/>
      <c r="S8" s="662"/>
      <c r="T8" s="662"/>
      <c r="U8" s="662"/>
      <c r="V8" s="662"/>
      <c r="W8" s="662"/>
      <c r="X8" s="662"/>
      <c r="Y8" s="662"/>
      <c r="Z8" s="662"/>
      <c r="AA8" s="662"/>
      <c r="AB8" s="662"/>
      <c r="AC8" s="662"/>
      <c r="AD8" s="662"/>
      <c r="AE8" s="662"/>
      <c r="AF8" s="662"/>
      <c r="AG8" s="662"/>
      <c r="AH8" s="662"/>
      <c r="AI8" s="662"/>
      <c r="AJ8" s="662"/>
      <c r="AK8" s="662"/>
      <c r="AL8" s="662"/>
      <c r="AM8" s="662"/>
      <c r="AN8" s="662"/>
      <c r="AO8" s="662"/>
      <c r="AP8" s="662"/>
      <c r="GW8" s="662"/>
      <c r="GX8" s="662"/>
      <c r="GY8" s="662"/>
      <c r="GZ8" s="662"/>
      <c r="HA8" s="662"/>
      <c r="HB8" s="662"/>
      <c r="HC8" s="662"/>
      <c r="HD8" s="807"/>
      <c r="HE8" s="807"/>
      <c r="HF8" s="807"/>
      <c r="HG8" s="807"/>
      <c r="HH8" s="807"/>
      <c r="HI8" s="807"/>
      <c r="HJ8" s="807"/>
      <c r="HK8" s="807"/>
      <c r="HL8" s="807"/>
      <c r="HM8" s="807"/>
      <c r="HN8" s="807"/>
      <c r="HO8" s="807"/>
      <c r="HP8" s="807"/>
      <c r="HQ8" s="807"/>
      <c r="HR8" s="807"/>
      <c r="HS8" s="807"/>
      <c r="HT8" s="807"/>
      <c r="HU8" s="807"/>
      <c r="HV8" s="807"/>
      <c r="HW8" s="807"/>
      <c r="HX8" s="807"/>
      <c r="HY8" s="807"/>
      <c r="HZ8" s="807"/>
      <c r="IA8" s="807"/>
      <c r="IB8" s="807"/>
      <c r="IC8" s="807"/>
      <c r="ID8" s="807"/>
      <c r="IE8" s="807"/>
      <c r="IF8" s="807"/>
      <c r="IG8" s="807"/>
      <c r="IH8" s="807"/>
      <c r="II8" s="807"/>
      <c r="IJ8" s="807"/>
      <c r="IK8" s="807"/>
      <c r="IL8" s="807"/>
      <c r="IM8" s="807"/>
      <c r="IN8" s="807"/>
      <c r="IO8" s="807"/>
      <c r="IP8" s="807"/>
      <c r="IQ8" s="807"/>
      <c r="IR8" s="807"/>
      <c r="IS8" s="807"/>
      <c r="IT8" s="807"/>
      <c r="IU8" s="807"/>
      <c r="IV8" s="807"/>
      <c r="LJ8" s="3"/>
    </row>
    <row r="9" spans="1:322" ht="3.65" customHeight="1">
      <c r="B9" s="659"/>
      <c r="C9" s="662"/>
      <c r="D9" s="662"/>
      <c r="E9" s="662"/>
      <c r="F9" s="662"/>
      <c r="G9" s="662"/>
      <c r="H9" s="662"/>
      <c r="I9" s="662"/>
      <c r="J9" s="662"/>
      <c r="K9" s="662"/>
      <c r="L9" s="662"/>
      <c r="M9" s="662"/>
      <c r="N9" s="662"/>
      <c r="O9" s="662"/>
      <c r="P9" s="662"/>
      <c r="Q9" s="662"/>
      <c r="R9" s="662"/>
      <c r="S9" s="662"/>
      <c r="T9" s="662"/>
      <c r="U9" s="662"/>
      <c r="V9" s="662"/>
      <c r="W9" s="662"/>
      <c r="X9" s="662"/>
      <c r="Y9" s="662"/>
      <c r="Z9" s="662"/>
      <c r="AA9" s="662"/>
      <c r="AB9" s="662"/>
      <c r="AC9" s="662"/>
      <c r="AD9" s="662"/>
      <c r="AE9" s="662"/>
      <c r="AF9" s="662"/>
      <c r="AG9" s="662"/>
      <c r="AH9" s="662"/>
      <c r="AI9" s="662"/>
      <c r="AJ9" s="662"/>
      <c r="AK9" s="662"/>
      <c r="AL9" s="662"/>
      <c r="AM9" s="662"/>
      <c r="AN9" s="662"/>
      <c r="AO9" s="662"/>
      <c r="AP9" s="662"/>
      <c r="GW9" s="662"/>
      <c r="GX9" s="662"/>
      <c r="GY9" s="662"/>
      <c r="GZ9" s="662"/>
      <c r="HA9" s="662"/>
      <c r="HB9" s="662"/>
      <c r="HC9" s="662"/>
      <c r="HD9" s="807"/>
      <c r="HE9" s="807"/>
      <c r="HF9" s="807"/>
      <c r="HG9" s="807"/>
      <c r="HH9" s="807"/>
      <c r="HI9" s="807"/>
      <c r="HJ9" s="807"/>
      <c r="HK9" s="807"/>
      <c r="HL9" s="807"/>
      <c r="HM9" s="807"/>
      <c r="HN9" s="807"/>
      <c r="HO9" s="807"/>
      <c r="HP9" s="807"/>
      <c r="HQ9" s="807"/>
      <c r="HR9" s="807"/>
      <c r="HS9" s="807"/>
      <c r="HT9" s="807"/>
      <c r="HU9" s="807"/>
      <c r="HV9" s="807"/>
      <c r="HW9" s="807"/>
      <c r="HX9" s="807"/>
      <c r="HY9" s="807"/>
      <c r="HZ9" s="807"/>
      <c r="IA9" s="807"/>
      <c r="IB9" s="807"/>
      <c r="IC9" s="807"/>
      <c r="ID9" s="807"/>
      <c r="IE9" s="807"/>
      <c r="IF9" s="807"/>
      <c r="IG9" s="807"/>
      <c r="IH9" s="807"/>
      <c r="II9" s="807"/>
      <c r="IJ9" s="807"/>
      <c r="IK9" s="807"/>
      <c r="IL9" s="807"/>
      <c r="IM9" s="807"/>
      <c r="IN9" s="807"/>
      <c r="IO9" s="807"/>
      <c r="IP9" s="807"/>
      <c r="IQ9" s="807"/>
      <c r="IR9" s="807"/>
      <c r="IS9" s="807"/>
      <c r="IT9" s="807"/>
      <c r="IU9" s="807"/>
      <c r="IV9" s="807"/>
      <c r="LJ9" s="3"/>
    </row>
    <row r="10" spans="1:322" ht="3.65" customHeight="1">
      <c r="B10" s="659"/>
      <c r="C10" s="662"/>
      <c r="D10" s="662"/>
      <c r="E10" s="662"/>
      <c r="F10" s="662"/>
      <c r="G10" s="662"/>
      <c r="H10" s="662"/>
      <c r="I10" s="662"/>
      <c r="J10" s="662"/>
      <c r="K10" s="662"/>
      <c r="L10" s="662"/>
      <c r="M10" s="662"/>
      <c r="N10" s="662"/>
      <c r="O10" s="662"/>
      <c r="P10" s="662"/>
      <c r="Q10" s="662"/>
      <c r="R10" s="662"/>
      <c r="S10" s="662"/>
      <c r="T10" s="662"/>
      <c r="U10" s="662"/>
      <c r="V10" s="662"/>
      <c r="W10" s="662"/>
      <c r="X10" s="662"/>
      <c r="Y10" s="662"/>
      <c r="Z10" s="662"/>
      <c r="AA10" s="662"/>
      <c r="AB10" s="662"/>
      <c r="AC10" s="662"/>
      <c r="AD10" s="662"/>
      <c r="AE10" s="662"/>
      <c r="AF10" s="662"/>
      <c r="AG10" s="662"/>
      <c r="AH10" s="662"/>
      <c r="AI10" s="662"/>
      <c r="AJ10" s="662"/>
      <c r="AK10" s="662"/>
      <c r="AL10" s="662"/>
      <c r="AM10" s="662"/>
      <c r="AN10" s="662"/>
      <c r="AO10" s="662"/>
      <c r="AP10" s="662"/>
      <c r="LJ10" s="3"/>
    </row>
    <row r="11" spans="1:322" ht="3.65" customHeight="1" thickBot="1">
      <c r="B11" s="660"/>
      <c r="C11" s="663"/>
      <c r="D11" s="663"/>
      <c r="E11" s="663"/>
      <c r="F11" s="663"/>
      <c r="G11" s="663"/>
      <c r="H11" s="663"/>
      <c r="I11" s="663"/>
      <c r="J11" s="663"/>
      <c r="K11" s="663"/>
      <c r="L11" s="663"/>
      <c r="M11" s="663"/>
      <c r="N11" s="663"/>
      <c r="O11" s="663"/>
      <c r="P11" s="663"/>
      <c r="Q11" s="663"/>
      <c r="R11" s="663"/>
      <c r="S11" s="663"/>
      <c r="T11" s="663"/>
      <c r="U11" s="663"/>
      <c r="V11" s="663"/>
      <c r="W11" s="663"/>
      <c r="X11" s="663"/>
      <c r="Y11" s="663"/>
      <c r="Z11" s="663"/>
      <c r="AA11" s="663"/>
      <c r="AB11" s="663"/>
      <c r="AC11" s="663"/>
      <c r="AD11" s="663"/>
      <c r="AE11" s="663"/>
      <c r="AF11" s="663"/>
      <c r="AG11" s="663"/>
      <c r="AH11" s="663"/>
      <c r="AI11" s="663"/>
      <c r="AJ11" s="663"/>
      <c r="AK11" s="663"/>
      <c r="AL11" s="663"/>
      <c r="AM11" s="663"/>
      <c r="AN11" s="663"/>
      <c r="AO11" s="663"/>
      <c r="AP11" s="663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336"/>
      <c r="BB11" s="336"/>
      <c r="BC11" s="336"/>
      <c r="BD11" s="336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5"/>
    </row>
    <row r="12" spans="1:322" ht="30" customHeight="1" thickTop="1" thickBot="1">
      <c r="A12" s="6"/>
      <c r="B12" s="904"/>
      <c r="C12" s="904"/>
      <c r="D12" s="904"/>
      <c r="E12" s="904"/>
      <c r="F12" s="904"/>
      <c r="G12" s="904"/>
      <c r="H12" s="904"/>
      <c r="I12" s="904"/>
      <c r="J12" s="904"/>
      <c r="K12" s="904"/>
      <c r="L12" s="904"/>
      <c r="M12" s="904"/>
      <c r="N12" s="904"/>
      <c r="O12" s="904"/>
      <c r="P12" s="904"/>
      <c r="Q12" s="904"/>
      <c r="R12" s="904"/>
      <c r="S12" s="904"/>
      <c r="T12" s="904"/>
      <c r="U12" s="904"/>
      <c r="V12" s="904"/>
      <c r="W12" s="904"/>
      <c r="X12" s="904"/>
      <c r="Y12" s="904"/>
      <c r="Z12" s="904"/>
      <c r="AA12" s="904"/>
      <c r="AB12" s="904"/>
      <c r="AC12" s="904"/>
      <c r="AD12" s="904"/>
      <c r="AE12" s="904"/>
      <c r="AF12" s="904"/>
      <c r="AG12" s="904"/>
      <c r="AH12" s="904"/>
      <c r="AI12" s="904"/>
      <c r="AJ12" s="904"/>
      <c r="AK12" s="904"/>
      <c r="AL12" s="904"/>
      <c r="AM12" s="904"/>
      <c r="AN12" s="904"/>
      <c r="AO12" s="904"/>
      <c r="AP12" s="904"/>
      <c r="AQ12" s="904"/>
      <c r="AR12" s="904"/>
      <c r="AS12" s="904"/>
      <c r="AT12" s="904"/>
      <c r="AU12" s="904"/>
      <c r="AV12" s="904"/>
      <c r="AW12" s="904"/>
      <c r="AX12" s="904"/>
      <c r="AY12" s="904"/>
      <c r="AZ12" s="904"/>
      <c r="BA12" s="904"/>
      <c r="BB12" s="904"/>
      <c r="BC12" s="904"/>
      <c r="BD12" s="904"/>
      <c r="BE12" s="904"/>
      <c r="BF12" s="904"/>
      <c r="BG12" s="904"/>
      <c r="BH12" s="904"/>
      <c r="BI12" s="904"/>
      <c r="BJ12" s="904"/>
      <c r="BK12" s="904"/>
      <c r="BL12" s="904"/>
      <c r="BM12" s="904"/>
      <c r="BN12" s="904"/>
      <c r="BO12" s="904"/>
      <c r="BP12" s="904"/>
      <c r="BQ12" s="904"/>
      <c r="BR12" s="904"/>
      <c r="BS12" s="904"/>
      <c r="BT12" s="904"/>
      <c r="BU12" s="904"/>
      <c r="BV12" s="904"/>
      <c r="BW12" s="904"/>
      <c r="BX12" s="904"/>
      <c r="BY12" s="904"/>
      <c r="BZ12" s="904"/>
      <c r="CA12" s="904"/>
      <c r="CB12" s="904"/>
      <c r="CC12" s="904"/>
      <c r="CD12" s="905" t="s">
        <v>62</v>
      </c>
      <c r="CE12" s="906"/>
      <c r="CF12" s="906"/>
      <c r="CG12" s="906"/>
      <c r="CH12" s="906"/>
      <c r="CI12" s="906"/>
      <c r="CJ12" s="906"/>
      <c r="CK12" s="906"/>
      <c r="CL12" s="906"/>
      <c r="CM12" s="906"/>
      <c r="CN12" s="906"/>
      <c r="CO12" s="906"/>
      <c r="CP12" s="906"/>
      <c r="CQ12" s="906"/>
      <c r="CR12" s="906"/>
      <c r="CS12" s="906"/>
      <c r="CT12" s="906"/>
      <c r="CU12" s="906"/>
      <c r="CV12" s="906"/>
      <c r="CW12" s="906"/>
      <c r="CX12" s="906"/>
      <c r="CY12" s="906"/>
      <c r="CZ12" s="906"/>
      <c r="DA12" s="906"/>
      <c r="DB12" s="906"/>
      <c r="DC12" s="906"/>
      <c r="DD12" s="906"/>
      <c r="DE12" s="906"/>
      <c r="DF12" s="906"/>
      <c r="DG12" s="906"/>
      <c r="DH12" s="906"/>
      <c r="DI12" s="906"/>
      <c r="DJ12" s="906"/>
      <c r="DK12" s="906"/>
      <c r="DL12" s="906"/>
      <c r="DM12" s="906"/>
      <c r="DN12" s="906"/>
      <c r="DO12" s="906"/>
      <c r="DP12" s="906"/>
      <c r="DQ12" s="907"/>
      <c r="DR12" s="904"/>
      <c r="DS12" s="904"/>
      <c r="DT12" s="904"/>
      <c r="DU12" s="904"/>
      <c r="DV12" s="904"/>
      <c r="DW12" s="904"/>
      <c r="DX12" s="904"/>
      <c r="DY12" s="904"/>
      <c r="DZ12" s="904"/>
      <c r="EA12" s="904"/>
      <c r="EB12" s="904"/>
      <c r="EC12" s="904"/>
      <c r="ED12" s="904"/>
      <c r="EE12" s="904"/>
      <c r="EF12" s="904"/>
      <c r="EG12" s="904"/>
      <c r="EH12" s="904"/>
      <c r="EI12" s="904"/>
      <c r="EJ12" s="904"/>
      <c r="EK12" s="904"/>
      <c r="EL12" s="904"/>
      <c r="EM12" s="904"/>
      <c r="EN12" s="904"/>
      <c r="EO12" s="904"/>
      <c r="EP12" s="904"/>
      <c r="EQ12" s="904"/>
      <c r="ER12" s="904"/>
      <c r="ES12" s="904"/>
      <c r="ET12" s="904"/>
      <c r="EU12" s="904"/>
      <c r="EV12" s="904"/>
      <c r="EW12" s="904"/>
      <c r="EX12" s="904"/>
      <c r="EY12" s="904"/>
      <c r="EZ12" s="904"/>
      <c r="FA12" s="904"/>
      <c r="FB12" s="904"/>
      <c r="FC12" s="904"/>
      <c r="FD12" s="904"/>
      <c r="FE12" s="904"/>
      <c r="FF12" s="114"/>
      <c r="FG12" s="114"/>
      <c r="FH12" s="114"/>
      <c r="FI12" s="114"/>
      <c r="FJ12" s="114"/>
      <c r="FK12" s="114"/>
      <c r="FL12" s="114"/>
      <c r="FM12" s="114"/>
      <c r="FN12" s="114"/>
      <c r="FO12" s="114"/>
      <c r="FP12" s="114"/>
      <c r="FQ12" s="114"/>
      <c r="FR12" s="114"/>
      <c r="FS12" s="114"/>
      <c r="FT12" s="114"/>
      <c r="FU12" s="114"/>
      <c r="FV12" s="114"/>
      <c r="FW12" s="114"/>
      <c r="FX12" s="114"/>
      <c r="FY12" s="114"/>
      <c r="FZ12" s="114"/>
      <c r="GA12" s="114"/>
      <c r="GB12" s="114"/>
      <c r="GC12" s="114"/>
      <c r="GD12" s="114"/>
      <c r="GE12" s="114"/>
      <c r="GF12" s="114"/>
      <c r="GG12" s="114"/>
      <c r="GH12" s="114"/>
      <c r="GI12" s="114"/>
      <c r="GJ12" s="114"/>
      <c r="GK12" s="114"/>
      <c r="GL12" s="114"/>
      <c r="GM12" s="114"/>
      <c r="GN12" s="114"/>
      <c r="GO12" s="114"/>
      <c r="GP12" s="114"/>
      <c r="GQ12" s="114"/>
      <c r="GR12" s="114"/>
      <c r="GS12" s="114"/>
      <c r="GT12" s="114"/>
      <c r="GU12" s="114"/>
      <c r="GV12" s="114"/>
      <c r="GW12" s="114"/>
      <c r="GX12" s="114"/>
      <c r="GY12" s="114"/>
      <c r="GZ12" s="114"/>
      <c r="HA12" s="114"/>
      <c r="HB12" s="114"/>
      <c r="HC12" s="114"/>
      <c r="HD12" s="114"/>
      <c r="HE12" s="114"/>
      <c r="HF12" s="114"/>
      <c r="HG12" s="114"/>
      <c r="HH12" s="114"/>
      <c r="HI12" s="114"/>
      <c r="HJ12" s="114"/>
      <c r="HK12" s="114"/>
      <c r="HL12" s="114"/>
      <c r="HM12" s="114"/>
      <c r="HN12" s="114"/>
      <c r="HO12" s="114"/>
      <c r="HP12" s="114"/>
      <c r="HQ12" s="114"/>
      <c r="HR12" s="114"/>
      <c r="HS12" s="114"/>
      <c r="HT12" s="114"/>
      <c r="HU12" s="114"/>
      <c r="HV12" s="114"/>
      <c r="HW12" s="114"/>
      <c r="HX12" s="114"/>
      <c r="HY12" s="114"/>
      <c r="HZ12" s="114"/>
      <c r="IA12" s="114"/>
      <c r="IB12" s="114"/>
      <c r="IC12" s="114"/>
      <c r="ID12" s="114"/>
      <c r="IE12" s="114"/>
      <c r="IF12" s="114"/>
      <c r="IG12" s="114"/>
      <c r="IH12" s="114"/>
      <c r="II12" s="114"/>
      <c r="IJ12" s="114"/>
      <c r="IK12" s="114"/>
      <c r="IL12" s="114"/>
      <c r="IM12" s="114"/>
      <c r="IN12" s="114"/>
      <c r="IO12" s="114"/>
      <c r="IP12" s="114"/>
      <c r="IQ12" s="114"/>
      <c r="IR12" s="114"/>
      <c r="IS12" s="114"/>
      <c r="IT12" s="114"/>
      <c r="IU12" s="114"/>
      <c r="IV12" s="114"/>
      <c r="IW12" s="114"/>
      <c r="IX12" s="114"/>
      <c r="IY12" s="114"/>
      <c r="IZ12" s="114"/>
      <c r="JA12" s="114"/>
      <c r="JB12" s="114"/>
      <c r="JC12" s="114"/>
      <c r="JD12" s="114"/>
      <c r="JE12" s="114"/>
      <c r="JF12" s="114"/>
      <c r="JG12" s="114"/>
      <c r="JH12" s="114"/>
      <c r="JI12" s="114"/>
      <c r="JJ12" s="114"/>
      <c r="JK12" s="114"/>
      <c r="JL12" s="114"/>
      <c r="JM12" s="114"/>
      <c r="JN12" s="114"/>
      <c r="JO12" s="114"/>
      <c r="JP12" s="114"/>
      <c r="JQ12" s="114"/>
      <c r="JR12" s="114"/>
      <c r="JS12" s="114"/>
      <c r="JT12" s="114"/>
      <c r="JU12" s="114"/>
      <c r="JV12" s="114"/>
      <c r="JW12" s="114"/>
      <c r="JX12" s="114"/>
      <c r="JY12" s="114"/>
      <c r="JZ12" s="114"/>
      <c r="KA12" s="114"/>
      <c r="KB12" s="114"/>
      <c r="KC12" s="114"/>
      <c r="KD12" s="114"/>
      <c r="KE12" s="114"/>
      <c r="KF12" s="114"/>
      <c r="KG12" s="114"/>
      <c r="KH12" s="114"/>
      <c r="KI12" s="114"/>
      <c r="KJ12" s="114"/>
      <c r="KK12" s="114"/>
      <c r="KL12" s="114"/>
      <c r="KM12" s="114"/>
      <c r="KN12" s="114"/>
      <c r="KO12" s="114"/>
      <c r="KP12" s="114"/>
      <c r="KQ12" s="114"/>
      <c r="KR12" s="114"/>
      <c r="KS12" s="114"/>
      <c r="KT12" s="114"/>
      <c r="KU12" s="114"/>
      <c r="KV12" s="114"/>
      <c r="KW12" s="114"/>
      <c r="KX12" s="114"/>
      <c r="KY12" s="114"/>
      <c r="KZ12" s="114"/>
      <c r="LA12" s="7"/>
      <c r="LB12" s="7"/>
      <c r="LC12" s="7"/>
      <c r="LD12" s="7"/>
      <c r="LE12" s="7"/>
      <c r="LF12" s="7"/>
      <c r="LG12" s="7"/>
      <c r="LH12" s="7"/>
      <c r="LI12" s="7"/>
      <c r="LJ12" s="8"/>
    </row>
    <row r="13" spans="1:322" ht="3.65" customHeight="1" thickTop="1">
      <c r="B13" s="113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337"/>
      <c r="BB13" s="337"/>
      <c r="BC13" s="337"/>
      <c r="BD13" s="337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2"/>
      <c r="FS13" s="12"/>
      <c r="FT13" s="12"/>
      <c r="FU13" s="11"/>
      <c r="FV13" s="12"/>
      <c r="FW13" s="12"/>
      <c r="FX13" s="12"/>
      <c r="FY13" s="11"/>
      <c r="FZ13" s="12"/>
      <c r="GA13" s="12"/>
      <c r="GB13" s="12"/>
      <c r="GC13" s="11"/>
      <c r="GD13" s="12"/>
      <c r="GE13" s="12"/>
      <c r="GF13" s="12"/>
      <c r="GG13" s="11"/>
      <c r="GH13" s="12"/>
      <c r="GI13" s="12"/>
      <c r="GJ13" s="12"/>
      <c r="GK13" s="11"/>
      <c r="GL13" s="12"/>
      <c r="GM13" s="12"/>
      <c r="GN13" s="12"/>
      <c r="GO13" s="11"/>
      <c r="GP13" s="12"/>
      <c r="GQ13" s="12"/>
      <c r="GR13" s="12"/>
      <c r="GS13" s="11"/>
      <c r="GT13" s="12"/>
      <c r="GU13" s="12"/>
      <c r="GV13" s="12"/>
      <c r="GW13" s="11"/>
      <c r="GX13" s="12"/>
      <c r="GY13" s="12"/>
      <c r="GZ13" s="12"/>
      <c r="HA13" s="804"/>
      <c r="HB13" s="804"/>
      <c r="HC13" s="804"/>
      <c r="HD13" s="804"/>
      <c r="HE13" s="804"/>
      <c r="HF13" s="804"/>
      <c r="HG13" s="804"/>
      <c r="HH13" s="804"/>
      <c r="HI13" s="804"/>
      <c r="HJ13" s="804"/>
      <c r="HK13" s="804"/>
      <c r="HL13" s="804"/>
      <c r="HM13" s="804"/>
      <c r="HN13" s="804"/>
      <c r="HO13" s="804"/>
      <c r="HP13" s="804"/>
      <c r="HQ13" s="804"/>
      <c r="HR13" s="804"/>
      <c r="HS13" s="804"/>
      <c r="HT13" s="804"/>
      <c r="HU13" s="804"/>
      <c r="HV13" s="804"/>
      <c r="HW13" s="804"/>
      <c r="HX13" s="804"/>
      <c r="HY13" s="804"/>
      <c r="HZ13" s="804"/>
      <c r="IA13" s="13"/>
      <c r="IB13" s="13"/>
      <c r="IC13" s="787"/>
      <c r="ID13" s="787"/>
      <c r="IE13" s="787"/>
      <c r="IF13" s="787"/>
      <c r="IG13" s="787"/>
      <c r="IH13" s="787"/>
      <c r="II13" s="787"/>
      <c r="IJ13" s="787"/>
      <c r="IK13" s="787"/>
      <c r="IL13" s="787"/>
      <c r="IM13" s="787"/>
      <c r="IN13" s="787"/>
      <c r="IO13" s="787"/>
      <c r="IP13" s="787"/>
      <c r="IQ13" s="787"/>
      <c r="IR13" s="787"/>
      <c r="IS13" s="787"/>
      <c r="IT13" s="787"/>
      <c r="IU13" s="787"/>
      <c r="IV13" s="787"/>
      <c r="IW13" s="787"/>
      <c r="IX13" s="787"/>
      <c r="IY13" s="787"/>
      <c r="IZ13" s="787"/>
      <c r="JA13" s="787"/>
      <c r="JB13" s="787"/>
      <c r="JC13" s="787"/>
      <c r="JD13" s="787"/>
      <c r="JE13" s="787"/>
      <c r="JF13" s="787"/>
      <c r="JG13" s="787"/>
      <c r="JH13" s="787"/>
      <c r="JI13" s="787"/>
      <c r="JJ13" s="787"/>
      <c r="JK13" s="787"/>
      <c r="JL13" s="787"/>
      <c r="JM13" s="787"/>
      <c r="JN13" s="787"/>
      <c r="JO13" s="787"/>
      <c r="JP13" s="787"/>
      <c r="JQ13" s="787"/>
      <c r="JR13" s="787"/>
      <c r="JS13" s="787"/>
      <c r="JT13" s="787"/>
      <c r="JU13" s="787"/>
      <c r="JV13" s="787"/>
      <c r="JW13" s="787"/>
      <c r="JX13" s="787"/>
      <c r="JY13" s="787"/>
      <c r="JZ13" s="787"/>
      <c r="KA13" s="787"/>
      <c r="KB13" s="787"/>
      <c r="KC13" s="787"/>
      <c r="KD13" s="787"/>
      <c r="KE13" s="787"/>
      <c r="KF13" s="787"/>
      <c r="KG13" s="787"/>
      <c r="KH13" s="787"/>
      <c r="KI13" s="787"/>
      <c r="KJ13" s="787"/>
      <c r="KK13" s="787"/>
      <c r="KL13" s="787"/>
      <c r="KM13" s="787"/>
      <c r="KN13" s="787"/>
      <c r="KO13" s="787"/>
      <c r="KP13" s="787"/>
      <c r="KQ13" s="787"/>
      <c r="KR13" s="787"/>
      <c r="KS13" s="787"/>
      <c r="KT13" s="787"/>
      <c r="KU13" s="787"/>
      <c r="KV13" s="787"/>
      <c r="KW13" s="787"/>
      <c r="KX13" s="787"/>
      <c r="KY13" s="787"/>
      <c r="KZ13" s="787"/>
      <c r="LA13" s="787"/>
      <c r="LB13" s="787"/>
      <c r="LC13" s="787"/>
      <c r="LD13" s="787"/>
      <c r="LE13" s="787"/>
      <c r="LF13" s="787"/>
      <c r="LG13" s="787"/>
      <c r="LH13" s="787"/>
      <c r="LI13" s="787"/>
      <c r="LJ13" s="788"/>
    </row>
    <row r="14" spans="1:322" ht="3.65" customHeight="1">
      <c r="B14" s="61"/>
      <c r="C14" s="62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338"/>
      <c r="BB14" s="338"/>
      <c r="BC14" s="338"/>
      <c r="BD14" s="338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5"/>
      <c r="FS14" s="15"/>
      <c r="FT14" s="15"/>
      <c r="FU14" s="14"/>
      <c r="FV14" s="15"/>
      <c r="FW14" s="15"/>
      <c r="FX14" s="15"/>
      <c r="FY14" s="14"/>
      <c r="FZ14" s="15"/>
      <c r="GA14" s="15"/>
      <c r="GB14" s="15"/>
      <c r="GC14" s="14"/>
      <c r="GD14" s="15"/>
      <c r="GE14" s="15"/>
      <c r="GF14" s="15"/>
      <c r="GG14" s="14"/>
      <c r="GH14" s="15"/>
      <c r="GI14" s="15"/>
      <c r="GJ14" s="15"/>
      <c r="GK14" s="14"/>
      <c r="GL14" s="15"/>
      <c r="GM14" s="15"/>
      <c r="GN14" s="15"/>
      <c r="GO14" s="14"/>
      <c r="GP14" s="15"/>
      <c r="GQ14" s="15"/>
      <c r="GR14" s="15"/>
      <c r="GS14" s="14"/>
      <c r="GT14" s="15"/>
      <c r="GU14" s="15"/>
      <c r="GV14" s="15"/>
      <c r="GW14" s="14"/>
      <c r="GX14" s="15"/>
      <c r="GY14" s="15"/>
      <c r="GZ14" s="15"/>
      <c r="HA14" s="805"/>
      <c r="HB14" s="805"/>
      <c r="HC14" s="805"/>
      <c r="HD14" s="805"/>
      <c r="HE14" s="805"/>
      <c r="HF14" s="805"/>
      <c r="HG14" s="805"/>
      <c r="HH14" s="805"/>
      <c r="HI14" s="805"/>
      <c r="HJ14" s="805"/>
      <c r="HK14" s="805"/>
      <c r="HL14" s="805"/>
      <c r="HM14" s="805"/>
      <c r="HN14" s="805"/>
      <c r="HO14" s="805"/>
      <c r="HP14" s="805"/>
      <c r="HQ14" s="805"/>
      <c r="HR14" s="805"/>
      <c r="HS14" s="805"/>
      <c r="HT14" s="805"/>
      <c r="HU14" s="805"/>
      <c r="HV14" s="805"/>
      <c r="HW14" s="805"/>
      <c r="HX14" s="805"/>
      <c r="HY14" s="805"/>
      <c r="HZ14" s="805"/>
      <c r="IA14" s="16"/>
      <c r="IB14" s="16"/>
      <c r="IC14" s="789"/>
      <c r="ID14" s="789"/>
      <c r="IE14" s="789"/>
      <c r="IF14" s="789"/>
      <c r="IG14" s="789"/>
      <c r="IH14" s="789"/>
      <c r="II14" s="789"/>
      <c r="IJ14" s="789"/>
      <c r="IK14" s="789"/>
      <c r="IL14" s="789"/>
      <c r="IM14" s="789"/>
      <c r="IN14" s="789"/>
      <c r="IO14" s="789"/>
      <c r="IP14" s="789"/>
      <c r="IQ14" s="789"/>
      <c r="IR14" s="789"/>
      <c r="IS14" s="789"/>
      <c r="IT14" s="789"/>
      <c r="IU14" s="789"/>
      <c r="IV14" s="789"/>
      <c r="IW14" s="789"/>
      <c r="IX14" s="789"/>
      <c r="IY14" s="789"/>
      <c r="IZ14" s="789"/>
      <c r="JA14" s="789"/>
      <c r="JB14" s="789"/>
      <c r="JC14" s="789"/>
      <c r="JD14" s="789"/>
      <c r="JE14" s="789"/>
      <c r="JF14" s="789"/>
      <c r="JG14" s="789"/>
      <c r="JH14" s="789"/>
      <c r="JI14" s="789"/>
      <c r="JJ14" s="789"/>
      <c r="JK14" s="789"/>
      <c r="JL14" s="789"/>
      <c r="JM14" s="789"/>
      <c r="JN14" s="789"/>
      <c r="JO14" s="789"/>
      <c r="JP14" s="789"/>
      <c r="JQ14" s="789"/>
      <c r="JR14" s="789"/>
      <c r="JS14" s="789"/>
      <c r="JT14" s="789"/>
      <c r="JU14" s="789"/>
      <c r="JV14" s="789"/>
      <c r="JW14" s="789"/>
      <c r="JX14" s="789"/>
      <c r="JY14" s="789"/>
      <c r="JZ14" s="789"/>
      <c r="KA14" s="789"/>
      <c r="KB14" s="789"/>
      <c r="KC14" s="789"/>
      <c r="KD14" s="789"/>
      <c r="KE14" s="789"/>
      <c r="KF14" s="789"/>
      <c r="KG14" s="789"/>
      <c r="KH14" s="789"/>
      <c r="KI14" s="789"/>
      <c r="KJ14" s="789"/>
      <c r="KK14" s="789"/>
      <c r="KL14" s="789"/>
      <c r="KM14" s="789"/>
      <c r="KN14" s="789"/>
      <c r="KO14" s="789"/>
      <c r="KP14" s="789"/>
      <c r="KQ14" s="789"/>
      <c r="KR14" s="789"/>
      <c r="KS14" s="789"/>
      <c r="KT14" s="789"/>
      <c r="KU14" s="789"/>
      <c r="KV14" s="789"/>
      <c r="KW14" s="789"/>
      <c r="KX14" s="789"/>
      <c r="KY14" s="789"/>
      <c r="KZ14" s="789"/>
      <c r="LA14" s="789"/>
      <c r="LB14" s="789"/>
      <c r="LC14" s="789"/>
      <c r="LD14" s="789"/>
      <c r="LE14" s="789"/>
      <c r="LF14" s="789"/>
      <c r="LG14" s="789"/>
      <c r="LH14" s="789"/>
      <c r="LI14" s="789"/>
      <c r="LJ14" s="790"/>
    </row>
    <row r="15" spans="1:322" ht="3.65" customHeight="1">
      <c r="B15" s="61"/>
      <c r="C15" s="62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338"/>
      <c r="BB15" s="338"/>
      <c r="BC15" s="338"/>
      <c r="BD15" s="338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5"/>
      <c r="FS15" s="15"/>
      <c r="FT15" s="15"/>
      <c r="FU15" s="14"/>
      <c r="FV15" s="15"/>
      <c r="FW15" s="15"/>
      <c r="FX15" s="15"/>
      <c r="FY15" s="14"/>
      <c r="FZ15" s="15"/>
      <c r="GA15" s="15"/>
      <c r="GB15" s="15"/>
      <c r="GC15" s="14"/>
      <c r="GD15" s="15"/>
      <c r="GE15" s="15"/>
      <c r="GF15" s="15"/>
      <c r="GG15" s="14"/>
      <c r="GH15" s="15"/>
      <c r="GI15" s="15"/>
      <c r="GJ15" s="15"/>
      <c r="GK15" s="14"/>
      <c r="GL15" s="15"/>
      <c r="GM15" s="15"/>
      <c r="GN15" s="15"/>
      <c r="GO15" s="14"/>
      <c r="GP15" s="15"/>
      <c r="GQ15" s="15"/>
      <c r="GR15" s="15"/>
      <c r="GS15" s="14"/>
      <c r="GT15" s="15"/>
      <c r="GU15" s="15"/>
      <c r="GV15" s="15"/>
      <c r="GW15" s="14"/>
      <c r="GX15" s="15"/>
      <c r="GY15" s="15"/>
      <c r="GZ15" s="15"/>
      <c r="HA15" s="805"/>
      <c r="HB15" s="805"/>
      <c r="HC15" s="805"/>
      <c r="HD15" s="805"/>
      <c r="HE15" s="805"/>
      <c r="HF15" s="805"/>
      <c r="HG15" s="805"/>
      <c r="HH15" s="805"/>
      <c r="HI15" s="805"/>
      <c r="HJ15" s="805"/>
      <c r="HK15" s="805"/>
      <c r="HL15" s="805"/>
      <c r="HM15" s="805"/>
      <c r="HN15" s="805"/>
      <c r="HO15" s="805"/>
      <c r="HP15" s="805"/>
      <c r="HQ15" s="805"/>
      <c r="HR15" s="805"/>
      <c r="HS15" s="805"/>
      <c r="HT15" s="805"/>
      <c r="HU15" s="805"/>
      <c r="HV15" s="805"/>
      <c r="HW15" s="805"/>
      <c r="HX15" s="805"/>
      <c r="HY15" s="805"/>
      <c r="HZ15" s="805"/>
      <c r="IA15" s="16"/>
      <c r="IB15" s="16"/>
      <c r="IC15" s="789"/>
      <c r="ID15" s="789"/>
      <c r="IE15" s="789"/>
      <c r="IF15" s="789"/>
      <c r="IG15" s="789"/>
      <c r="IH15" s="789"/>
      <c r="II15" s="789"/>
      <c r="IJ15" s="789"/>
      <c r="IK15" s="789"/>
      <c r="IL15" s="789"/>
      <c r="IM15" s="789"/>
      <c r="IN15" s="789"/>
      <c r="IO15" s="789"/>
      <c r="IP15" s="789"/>
      <c r="IQ15" s="789"/>
      <c r="IR15" s="789"/>
      <c r="IS15" s="789"/>
      <c r="IT15" s="789"/>
      <c r="IU15" s="789"/>
      <c r="IV15" s="789"/>
      <c r="IW15" s="789"/>
      <c r="IX15" s="789"/>
      <c r="IY15" s="789"/>
      <c r="IZ15" s="789"/>
      <c r="JA15" s="789"/>
      <c r="JB15" s="789"/>
      <c r="JC15" s="789"/>
      <c r="JD15" s="789"/>
      <c r="JE15" s="789"/>
      <c r="JF15" s="789"/>
      <c r="JG15" s="789"/>
      <c r="JH15" s="789"/>
      <c r="JI15" s="789"/>
      <c r="JJ15" s="789"/>
      <c r="JK15" s="789"/>
      <c r="JL15" s="789"/>
      <c r="JM15" s="789"/>
      <c r="JN15" s="789"/>
      <c r="JO15" s="789"/>
      <c r="JP15" s="789"/>
      <c r="JQ15" s="789"/>
      <c r="JR15" s="789"/>
      <c r="JS15" s="789"/>
      <c r="JT15" s="789"/>
      <c r="JU15" s="789"/>
      <c r="JV15" s="789"/>
      <c r="JW15" s="789"/>
      <c r="JX15" s="789"/>
      <c r="JY15" s="789"/>
      <c r="JZ15" s="789"/>
      <c r="KA15" s="789"/>
      <c r="KB15" s="789"/>
      <c r="KC15" s="789"/>
      <c r="KD15" s="789"/>
      <c r="KE15" s="789"/>
      <c r="KF15" s="789"/>
      <c r="KG15" s="789"/>
      <c r="KH15" s="789"/>
      <c r="KI15" s="789"/>
      <c r="KJ15" s="789"/>
      <c r="KK15" s="789"/>
      <c r="KL15" s="789"/>
      <c r="KM15" s="789"/>
      <c r="KN15" s="789"/>
      <c r="KO15" s="789"/>
      <c r="KP15" s="789"/>
      <c r="KQ15" s="789"/>
      <c r="KR15" s="789"/>
      <c r="KS15" s="789"/>
      <c r="KT15" s="789"/>
      <c r="KU15" s="789"/>
      <c r="KV15" s="789"/>
      <c r="KW15" s="789"/>
      <c r="KX15" s="789"/>
      <c r="KY15" s="789"/>
      <c r="KZ15" s="789"/>
      <c r="LA15" s="789"/>
      <c r="LB15" s="789"/>
      <c r="LC15" s="789"/>
      <c r="LD15" s="789"/>
      <c r="LE15" s="789"/>
      <c r="LF15" s="789"/>
      <c r="LG15" s="789"/>
      <c r="LH15" s="789"/>
      <c r="LI15" s="789"/>
      <c r="LJ15" s="790"/>
    </row>
    <row r="16" spans="1:322" ht="3.65" customHeight="1">
      <c r="B16" s="61"/>
      <c r="C16" s="62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338"/>
      <c r="BB16" s="338"/>
      <c r="BC16" s="338"/>
      <c r="BD16" s="338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5"/>
      <c r="FS16" s="15"/>
      <c r="FT16" s="15"/>
      <c r="FU16" s="14"/>
      <c r="FV16" s="15"/>
      <c r="FW16" s="15"/>
      <c r="FX16" s="15"/>
      <c r="FY16" s="14"/>
      <c r="FZ16" s="15"/>
      <c r="GA16" s="15"/>
      <c r="GB16" s="15"/>
      <c r="GC16" s="14"/>
      <c r="GD16" s="15"/>
      <c r="GE16" s="15"/>
      <c r="GF16" s="15"/>
      <c r="GG16" s="14"/>
      <c r="GH16" s="15"/>
      <c r="GI16" s="15"/>
      <c r="GJ16" s="15"/>
      <c r="GK16" s="14"/>
      <c r="GL16" s="15"/>
      <c r="GM16" s="15"/>
      <c r="GN16" s="15"/>
      <c r="GO16" s="14"/>
      <c r="GP16" s="15"/>
      <c r="GQ16" s="15"/>
      <c r="GR16" s="15"/>
      <c r="GS16" s="14"/>
      <c r="GT16" s="15"/>
      <c r="GU16" s="15"/>
      <c r="GV16" s="15"/>
      <c r="GW16" s="14"/>
      <c r="GX16" s="15"/>
      <c r="GY16" s="15"/>
      <c r="GZ16" s="15"/>
      <c r="HA16" s="805"/>
      <c r="HB16" s="805"/>
      <c r="HC16" s="805"/>
      <c r="HD16" s="805"/>
      <c r="HE16" s="805"/>
      <c r="HF16" s="805"/>
      <c r="HG16" s="805"/>
      <c r="HH16" s="805"/>
      <c r="HI16" s="805"/>
      <c r="HJ16" s="805"/>
      <c r="HK16" s="805"/>
      <c r="HL16" s="805"/>
      <c r="HM16" s="805"/>
      <c r="HN16" s="805"/>
      <c r="HO16" s="805"/>
      <c r="HP16" s="805"/>
      <c r="HQ16" s="805"/>
      <c r="HR16" s="805"/>
      <c r="HS16" s="805"/>
      <c r="HT16" s="805"/>
      <c r="HU16" s="805"/>
      <c r="HV16" s="805"/>
      <c r="HW16" s="805"/>
      <c r="HX16" s="805"/>
      <c r="HY16" s="805"/>
      <c r="HZ16" s="805"/>
      <c r="IA16" s="16"/>
      <c r="IB16" s="16"/>
      <c r="IC16" s="789"/>
      <c r="ID16" s="789"/>
      <c r="IE16" s="789"/>
      <c r="IF16" s="789"/>
      <c r="IG16" s="789"/>
      <c r="IH16" s="789"/>
      <c r="II16" s="789"/>
      <c r="IJ16" s="789"/>
      <c r="IK16" s="789"/>
      <c r="IL16" s="789"/>
      <c r="IM16" s="789"/>
      <c r="IN16" s="789"/>
      <c r="IO16" s="789"/>
      <c r="IP16" s="789"/>
      <c r="IQ16" s="789"/>
      <c r="IR16" s="789"/>
      <c r="IS16" s="789"/>
      <c r="IT16" s="789"/>
      <c r="IU16" s="789"/>
      <c r="IV16" s="789"/>
      <c r="IW16" s="789"/>
      <c r="IX16" s="789"/>
      <c r="IY16" s="789"/>
      <c r="IZ16" s="789"/>
      <c r="JA16" s="789"/>
      <c r="JB16" s="789"/>
      <c r="JC16" s="789"/>
      <c r="JD16" s="789"/>
      <c r="JE16" s="789"/>
      <c r="JF16" s="789"/>
      <c r="JG16" s="789"/>
      <c r="JH16" s="789"/>
      <c r="JI16" s="789"/>
      <c r="JJ16" s="789"/>
      <c r="JK16" s="789"/>
      <c r="JL16" s="789"/>
      <c r="JM16" s="789"/>
      <c r="JN16" s="789"/>
      <c r="JO16" s="789"/>
      <c r="JP16" s="789"/>
      <c r="JQ16" s="789"/>
      <c r="JR16" s="789"/>
      <c r="JS16" s="789"/>
      <c r="JT16" s="789"/>
      <c r="JU16" s="789"/>
      <c r="JV16" s="789"/>
      <c r="JW16" s="789"/>
      <c r="JX16" s="789"/>
      <c r="JY16" s="789"/>
      <c r="JZ16" s="789"/>
      <c r="KA16" s="789"/>
      <c r="KB16" s="789"/>
      <c r="KC16" s="789"/>
      <c r="KD16" s="789"/>
      <c r="KE16" s="789"/>
      <c r="KF16" s="789"/>
      <c r="KG16" s="789"/>
      <c r="KH16" s="789"/>
      <c r="KI16" s="789"/>
      <c r="KJ16" s="789"/>
      <c r="KK16" s="789"/>
      <c r="KL16" s="789"/>
      <c r="KM16" s="789"/>
      <c r="KN16" s="789"/>
      <c r="KO16" s="789"/>
      <c r="KP16" s="789"/>
      <c r="KQ16" s="789"/>
      <c r="KR16" s="789"/>
      <c r="KS16" s="789"/>
      <c r="KT16" s="789"/>
      <c r="KU16" s="789"/>
      <c r="KV16" s="789"/>
      <c r="KW16" s="789"/>
      <c r="KX16" s="789"/>
      <c r="KY16" s="789"/>
      <c r="KZ16" s="789"/>
      <c r="LA16" s="789"/>
      <c r="LB16" s="789"/>
      <c r="LC16" s="789"/>
      <c r="LD16" s="789"/>
      <c r="LE16" s="789"/>
      <c r="LF16" s="789"/>
      <c r="LG16" s="789"/>
      <c r="LH16" s="789"/>
      <c r="LI16" s="789"/>
      <c r="LJ16" s="790"/>
    </row>
    <row r="17" spans="2:322" ht="3.65" customHeight="1" thickBot="1">
      <c r="B17" s="61"/>
      <c r="C17" s="62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339"/>
      <c r="BB17" s="339"/>
      <c r="BC17" s="339"/>
      <c r="BD17" s="339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9"/>
      <c r="FS17" s="19"/>
      <c r="FT17" s="19"/>
      <c r="FU17" s="18"/>
      <c r="FV17" s="19"/>
      <c r="FW17" s="19"/>
      <c r="FX17" s="19"/>
      <c r="FY17" s="18"/>
      <c r="FZ17" s="19"/>
      <c r="GA17" s="19"/>
      <c r="GB17" s="19"/>
      <c r="GC17" s="18"/>
      <c r="GD17" s="19"/>
      <c r="GE17" s="19"/>
      <c r="GF17" s="19"/>
      <c r="GG17" s="18"/>
      <c r="GH17" s="19"/>
      <c r="GI17" s="19"/>
      <c r="GJ17" s="19"/>
      <c r="GK17" s="18"/>
      <c r="GL17" s="19"/>
      <c r="GM17" s="19"/>
      <c r="GN17" s="19"/>
      <c r="GO17" s="18"/>
      <c r="GP17" s="19"/>
      <c r="GQ17" s="19"/>
      <c r="GR17" s="19"/>
      <c r="GS17" s="18"/>
      <c r="GT17" s="19"/>
      <c r="GU17" s="19"/>
      <c r="GV17" s="19"/>
      <c r="GW17" s="18"/>
      <c r="GX17" s="19"/>
      <c r="GY17" s="19"/>
      <c r="GZ17" s="19"/>
      <c r="HA17" s="806"/>
      <c r="HB17" s="806"/>
      <c r="HC17" s="806"/>
      <c r="HD17" s="806"/>
      <c r="HE17" s="806"/>
      <c r="HF17" s="806"/>
      <c r="HG17" s="806"/>
      <c r="HH17" s="806"/>
      <c r="HI17" s="806"/>
      <c r="HJ17" s="806"/>
      <c r="HK17" s="806"/>
      <c r="HL17" s="806"/>
      <c r="HM17" s="806"/>
      <c r="HN17" s="806"/>
      <c r="HO17" s="806"/>
      <c r="HP17" s="806"/>
      <c r="HQ17" s="806"/>
      <c r="HR17" s="806"/>
      <c r="HS17" s="806"/>
      <c r="HT17" s="806"/>
      <c r="HU17" s="806"/>
      <c r="HV17" s="806"/>
      <c r="HW17" s="806"/>
      <c r="HX17" s="806"/>
      <c r="HY17" s="806"/>
      <c r="HZ17" s="806"/>
      <c r="IA17" s="20"/>
      <c r="IB17" s="20"/>
      <c r="IC17" s="791"/>
      <c r="ID17" s="791"/>
      <c r="IE17" s="791"/>
      <c r="IF17" s="791"/>
      <c r="IG17" s="791"/>
      <c r="IH17" s="791"/>
      <c r="II17" s="791"/>
      <c r="IJ17" s="791"/>
      <c r="IK17" s="791"/>
      <c r="IL17" s="791"/>
      <c r="IM17" s="791"/>
      <c r="IN17" s="791"/>
      <c r="IO17" s="791"/>
      <c r="IP17" s="791"/>
      <c r="IQ17" s="791"/>
      <c r="IR17" s="791"/>
      <c r="IS17" s="791"/>
      <c r="IT17" s="791"/>
      <c r="IU17" s="791"/>
      <c r="IV17" s="791"/>
      <c r="IW17" s="791"/>
      <c r="IX17" s="791"/>
      <c r="IY17" s="791"/>
      <c r="IZ17" s="791"/>
      <c r="JA17" s="791"/>
      <c r="JB17" s="791"/>
      <c r="JC17" s="791"/>
      <c r="JD17" s="791"/>
      <c r="JE17" s="791"/>
      <c r="JF17" s="791"/>
      <c r="JG17" s="791"/>
      <c r="JH17" s="791"/>
      <c r="JI17" s="791"/>
      <c r="JJ17" s="791"/>
      <c r="JK17" s="791"/>
      <c r="JL17" s="791"/>
      <c r="JM17" s="791"/>
      <c r="JN17" s="791"/>
      <c r="JO17" s="791"/>
      <c r="JP17" s="791"/>
      <c r="JQ17" s="791"/>
      <c r="JR17" s="791"/>
      <c r="JS17" s="791"/>
      <c r="JT17" s="791"/>
      <c r="JU17" s="791"/>
      <c r="JV17" s="791"/>
      <c r="JW17" s="791"/>
      <c r="JX17" s="791"/>
      <c r="JY17" s="791"/>
      <c r="JZ17" s="791"/>
      <c r="KA17" s="791"/>
      <c r="KB17" s="791"/>
      <c r="KC17" s="791"/>
      <c r="KD17" s="791"/>
      <c r="KE17" s="791"/>
      <c r="KF17" s="791"/>
      <c r="KG17" s="791"/>
      <c r="KH17" s="791"/>
      <c r="KI17" s="791"/>
      <c r="KJ17" s="791"/>
      <c r="KK17" s="791"/>
      <c r="KL17" s="791"/>
      <c r="KM17" s="791"/>
      <c r="KN17" s="791"/>
      <c r="KO17" s="791"/>
      <c r="KP17" s="791"/>
      <c r="KQ17" s="791"/>
      <c r="KR17" s="791"/>
      <c r="KS17" s="791"/>
      <c r="KT17" s="791"/>
      <c r="KU17" s="791"/>
      <c r="KV17" s="791"/>
      <c r="KW17" s="791"/>
      <c r="KX17" s="791"/>
      <c r="KY17" s="791"/>
      <c r="KZ17" s="791"/>
      <c r="LA17" s="791"/>
      <c r="LB17" s="791"/>
      <c r="LC17" s="791"/>
      <c r="LD17" s="791"/>
      <c r="LE17" s="791"/>
      <c r="LF17" s="791"/>
      <c r="LG17" s="791"/>
      <c r="LH17" s="791"/>
      <c r="LI17" s="791"/>
      <c r="LJ17" s="792"/>
    </row>
    <row r="18" spans="2:322" ht="3.65" customHeight="1" thickTop="1"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340"/>
      <c r="BB18" s="340"/>
      <c r="BC18" s="340"/>
      <c r="BD18" s="340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  <c r="IZ18" s="22"/>
      <c r="JA18" s="22"/>
      <c r="JB18" s="22"/>
      <c r="JC18" s="22"/>
      <c r="JD18" s="22"/>
      <c r="JE18" s="22"/>
      <c r="JF18" s="22"/>
      <c r="JG18" s="22"/>
      <c r="JH18" s="21"/>
      <c r="JI18" s="22"/>
      <c r="JJ18" s="22"/>
      <c r="JK18" s="22"/>
      <c r="JL18" s="22"/>
      <c r="JM18" s="22"/>
      <c r="JN18" s="22"/>
      <c r="JO18" s="22"/>
      <c r="JP18" s="22"/>
      <c r="JQ18" s="22"/>
      <c r="JR18" s="22"/>
      <c r="JS18" s="22"/>
      <c r="JT18" s="22"/>
      <c r="JU18" s="22"/>
      <c r="JV18" s="22"/>
      <c r="JW18" s="22"/>
      <c r="JX18" s="22"/>
      <c r="JY18" s="22"/>
      <c r="JZ18" s="22"/>
      <c r="KA18" s="22"/>
      <c r="KB18" s="22"/>
      <c r="KC18" s="22"/>
      <c r="KD18" s="22"/>
      <c r="KE18" s="22"/>
      <c r="KF18" s="22"/>
      <c r="KG18" s="22"/>
      <c r="KH18" s="22"/>
      <c r="KI18" s="22"/>
      <c r="KJ18" s="22"/>
      <c r="KK18" s="22"/>
      <c r="KL18" s="22"/>
      <c r="KM18" s="22"/>
      <c r="KN18" s="22"/>
      <c r="KO18" s="22"/>
      <c r="KP18" s="22"/>
      <c r="KQ18" s="22"/>
      <c r="KR18" s="22"/>
      <c r="KS18" s="22"/>
      <c r="KT18" s="22"/>
      <c r="KU18" s="22"/>
      <c r="KV18" s="22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2"/>
      <c r="LI18" s="22"/>
      <c r="LJ18" s="23"/>
    </row>
    <row r="19" spans="2:322" ht="3.65" customHeight="1"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3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340"/>
      <c r="BB19" s="340"/>
      <c r="BC19" s="340"/>
      <c r="BD19" s="340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  <c r="IZ19" s="22"/>
      <c r="JA19" s="22"/>
      <c r="JB19" s="22"/>
      <c r="JC19" s="22"/>
      <c r="JD19" s="22"/>
      <c r="JE19" s="22"/>
      <c r="JF19" s="22"/>
      <c r="JG19" s="22"/>
      <c r="JH19" s="21"/>
      <c r="JI19" s="22"/>
      <c r="JJ19" s="22"/>
      <c r="JK19" s="22"/>
      <c r="JL19" s="22"/>
      <c r="JM19" s="22"/>
      <c r="JN19" s="22"/>
      <c r="JO19" s="22"/>
      <c r="JP19" s="22"/>
      <c r="JQ19" s="22"/>
      <c r="JR19" s="22"/>
      <c r="JS19" s="22"/>
      <c r="JT19" s="22"/>
      <c r="JU19" s="22"/>
      <c r="JV19" s="22"/>
      <c r="JW19" s="22"/>
      <c r="JX19" s="22"/>
      <c r="JY19" s="22"/>
      <c r="JZ19" s="22"/>
      <c r="KA19" s="22"/>
      <c r="KB19" s="22"/>
      <c r="KC19" s="22"/>
      <c r="KD19" s="22"/>
      <c r="KE19" s="22"/>
      <c r="KF19" s="22"/>
      <c r="KG19" s="22"/>
      <c r="KH19" s="22"/>
      <c r="KI19" s="22"/>
      <c r="KJ19" s="22"/>
      <c r="KK19" s="22"/>
      <c r="KL19" s="22"/>
      <c r="KM19" s="22"/>
      <c r="KN19" s="22"/>
      <c r="KO19" s="22"/>
      <c r="KP19" s="22"/>
      <c r="KQ19" s="22"/>
      <c r="KR19" s="22"/>
      <c r="KS19" s="22"/>
      <c r="KT19" s="22"/>
      <c r="KU19" s="22"/>
      <c r="KV19" s="22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2"/>
      <c r="LI19" s="22"/>
      <c r="LJ19" s="23"/>
    </row>
    <row r="20" spans="2:322" ht="3.65" customHeight="1">
      <c r="B20" s="21"/>
      <c r="C20" s="22"/>
      <c r="D20" s="793"/>
      <c r="E20" s="793"/>
      <c r="F20" s="793"/>
      <c r="G20" s="793"/>
      <c r="H20" s="793"/>
      <c r="I20" s="793"/>
      <c r="J20" s="793"/>
      <c r="K20" s="793"/>
      <c r="L20" s="793"/>
      <c r="M20" s="793"/>
      <c r="N20" s="793"/>
      <c r="O20" s="793"/>
      <c r="P20" s="793"/>
      <c r="Q20" s="793"/>
      <c r="R20" s="793"/>
      <c r="S20" s="793"/>
      <c r="T20" s="793"/>
      <c r="U20" s="793"/>
      <c r="V20" s="793"/>
      <c r="W20" s="793"/>
      <c r="X20" s="793"/>
      <c r="Y20" s="793"/>
      <c r="Z20" s="793"/>
      <c r="AA20" s="793"/>
      <c r="AB20" s="793"/>
      <c r="AC20" s="793"/>
      <c r="AD20" s="793"/>
      <c r="AE20" s="793"/>
      <c r="AF20" s="793"/>
      <c r="AG20" s="793"/>
      <c r="AH20" s="793"/>
      <c r="AI20" s="793"/>
      <c r="AJ20" s="793"/>
      <c r="AK20" s="793"/>
      <c r="AL20" s="793"/>
      <c r="AM20" s="793"/>
      <c r="AN20" s="22"/>
      <c r="AO20" s="23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340"/>
      <c r="BB20" s="340"/>
      <c r="BC20" s="340"/>
      <c r="BD20" s="340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  <c r="IZ20" s="22"/>
      <c r="JA20" s="22"/>
      <c r="JB20" s="22"/>
      <c r="JC20" s="22"/>
      <c r="JD20" s="22"/>
      <c r="JE20" s="22"/>
      <c r="JF20" s="22"/>
      <c r="JG20" s="22"/>
      <c r="JH20" s="21"/>
      <c r="JI20" s="22"/>
      <c r="JJ20" s="22"/>
      <c r="JK20" s="22"/>
      <c r="JL20" s="22"/>
      <c r="JM20" s="22"/>
      <c r="JN20" s="22"/>
      <c r="JO20" s="22"/>
      <c r="JP20" s="22"/>
      <c r="JQ20" s="22"/>
      <c r="JR20" s="22"/>
      <c r="JS20" s="22"/>
      <c r="JT20" s="22"/>
      <c r="JU20" s="22"/>
      <c r="JV20" s="22"/>
      <c r="JW20" s="22"/>
      <c r="JX20" s="22"/>
      <c r="JY20" s="22"/>
      <c r="JZ20" s="22"/>
      <c r="KA20" s="22"/>
      <c r="KB20" s="22"/>
      <c r="KC20" s="22"/>
      <c r="KD20" s="22"/>
      <c r="KE20" s="22"/>
      <c r="KF20" s="22"/>
      <c r="KG20" s="22"/>
      <c r="KH20" s="22"/>
      <c r="KI20" s="22"/>
      <c r="KJ20" s="22"/>
      <c r="KK20" s="22"/>
      <c r="KL20" s="22"/>
      <c r="KM20" s="22"/>
      <c r="KN20" s="22"/>
      <c r="KO20" s="22"/>
      <c r="KP20" s="22"/>
      <c r="KQ20" s="22"/>
      <c r="KR20" s="22"/>
      <c r="KS20" s="22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2"/>
      <c r="LI20" s="22"/>
      <c r="LJ20" s="23"/>
    </row>
    <row r="21" spans="2:322" ht="3.65" customHeight="1">
      <c r="B21" s="21"/>
      <c r="C21" s="22"/>
      <c r="D21" s="793"/>
      <c r="E21" s="793"/>
      <c r="F21" s="793"/>
      <c r="G21" s="793"/>
      <c r="H21" s="793"/>
      <c r="I21" s="793"/>
      <c r="J21" s="793"/>
      <c r="K21" s="793"/>
      <c r="L21" s="793"/>
      <c r="M21" s="793"/>
      <c r="N21" s="793"/>
      <c r="O21" s="793"/>
      <c r="P21" s="793"/>
      <c r="Q21" s="793"/>
      <c r="R21" s="793"/>
      <c r="S21" s="793"/>
      <c r="T21" s="793"/>
      <c r="U21" s="793"/>
      <c r="V21" s="793"/>
      <c r="W21" s="793"/>
      <c r="X21" s="793"/>
      <c r="Y21" s="793"/>
      <c r="Z21" s="793"/>
      <c r="AA21" s="793"/>
      <c r="AB21" s="793"/>
      <c r="AC21" s="793"/>
      <c r="AD21" s="793"/>
      <c r="AE21" s="793"/>
      <c r="AF21" s="793"/>
      <c r="AG21" s="793"/>
      <c r="AH21" s="793"/>
      <c r="AI21" s="793"/>
      <c r="AJ21" s="793"/>
      <c r="AK21" s="793"/>
      <c r="AL21" s="793"/>
      <c r="AM21" s="793"/>
      <c r="AN21" s="22"/>
      <c r="AO21" s="23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340"/>
      <c r="BB21" s="340"/>
      <c r="BC21" s="340"/>
      <c r="BD21" s="340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  <c r="IZ21" s="22"/>
      <c r="JA21" s="22"/>
      <c r="JB21" s="22"/>
      <c r="JC21" s="22"/>
      <c r="JD21" s="22"/>
      <c r="JE21" s="22"/>
      <c r="JF21" s="22"/>
      <c r="JG21" s="22"/>
      <c r="JH21" s="21"/>
      <c r="JI21" s="22"/>
      <c r="JJ21" s="22"/>
      <c r="JK21" s="22"/>
      <c r="JL21" s="22"/>
      <c r="JM21" s="22"/>
      <c r="JN21" s="22"/>
      <c r="JO21" s="22"/>
      <c r="JP21" s="22"/>
      <c r="JQ21" s="22"/>
      <c r="JR21" s="22"/>
      <c r="JS21" s="22"/>
      <c r="JT21" s="22"/>
      <c r="JU21" s="22"/>
      <c r="JV21" s="22"/>
      <c r="JW21" s="22"/>
      <c r="JX21" s="22"/>
      <c r="JY21" s="22"/>
      <c r="JZ21" s="22"/>
      <c r="KA21" s="22"/>
      <c r="KB21" s="22"/>
      <c r="KC21" s="22"/>
      <c r="KD21" s="22"/>
      <c r="KE21" s="22"/>
      <c r="KF21" s="22"/>
      <c r="KG21" s="22"/>
      <c r="KH21" s="22"/>
      <c r="KI21" s="22"/>
      <c r="KJ21" s="22"/>
      <c r="KK21" s="22"/>
      <c r="KL21" s="22"/>
      <c r="KM21" s="22"/>
      <c r="KN21" s="22"/>
      <c r="KO21" s="22"/>
      <c r="KP21" s="22"/>
      <c r="KQ21" s="22"/>
      <c r="KR21" s="22"/>
      <c r="KS21" s="22"/>
      <c r="KT21" s="22"/>
      <c r="KU21" s="22"/>
      <c r="KV21" s="22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2"/>
      <c r="LI21" s="22"/>
      <c r="LJ21" s="23"/>
    </row>
    <row r="22" spans="2:322" ht="3.65" customHeight="1">
      <c r="B22" s="21"/>
      <c r="C22" s="22"/>
      <c r="D22" s="793"/>
      <c r="E22" s="793"/>
      <c r="F22" s="793"/>
      <c r="G22" s="79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3"/>
      <c r="W22" s="793"/>
      <c r="X22" s="793"/>
      <c r="Y22" s="793"/>
      <c r="Z22" s="793"/>
      <c r="AA22" s="793"/>
      <c r="AB22" s="793"/>
      <c r="AC22" s="793"/>
      <c r="AD22" s="793"/>
      <c r="AE22" s="793"/>
      <c r="AF22" s="793"/>
      <c r="AG22" s="793"/>
      <c r="AH22" s="793"/>
      <c r="AI22" s="793"/>
      <c r="AJ22" s="793"/>
      <c r="AK22" s="793"/>
      <c r="AL22" s="793"/>
      <c r="AM22" s="793"/>
      <c r="AN22" s="22"/>
      <c r="AO22" s="23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340"/>
      <c r="BB22" s="340"/>
      <c r="BC22" s="340"/>
      <c r="BD22" s="340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  <c r="IZ22" s="22"/>
      <c r="JA22" s="22"/>
      <c r="JB22" s="22"/>
      <c r="JC22" s="22"/>
      <c r="JD22" s="22"/>
      <c r="JE22" s="22"/>
      <c r="JF22" s="22"/>
      <c r="JG22" s="22"/>
      <c r="JH22" s="21"/>
      <c r="JI22" s="22"/>
      <c r="JJ22" s="22"/>
      <c r="JK22" s="22"/>
      <c r="JL22" s="22"/>
      <c r="JM22" s="22"/>
      <c r="JN22" s="22"/>
      <c r="JO22" s="22"/>
      <c r="JP22" s="22"/>
      <c r="JQ22" s="22"/>
      <c r="JR22" s="22"/>
      <c r="JS22" s="22"/>
      <c r="JT22" s="22"/>
      <c r="JU22" s="22"/>
      <c r="JV22" s="22"/>
      <c r="JW22" s="22"/>
      <c r="JX22" s="22"/>
      <c r="JY22" s="22"/>
      <c r="JZ22" s="22"/>
      <c r="KA22" s="22"/>
      <c r="KB22" s="22"/>
      <c r="KC22" s="22"/>
      <c r="KD22" s="22"/>
      <c r="KE22" s="22"/>
      <c r="KF22" s="22"/>
      <c r="KG22" s="22"/>
      <c r="KH22" s="22"/>
      <c r="KI22" s="22"/>
      <c r="KJ22" s="22"/>
      <c r="KK22" s="22"/>
      <c r="KL22" s="22"/>
      <c r="KM22" s="22"/>
      <c r="KN22" s="22"/>
      <c r="KO22" s="22"/>
      <c r="KP22" s="22"/>
      <c r="KQ22" s="22"/>
      <c r="KR22" s="22"/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2"/>
      <c r="LI22" s="22"/>
      <c r="LJ22" s="23"/>
    </row>
    <row r="23" spans="2:322" ht="3.65" customHeight="1">
      <c r="B23" s="21"/>
      <c r="C23" s="22"/>
      <c r="D23" s="793"/>
      <c r="E23" s="793"/>
      <c r="F23" s="793"/>
      <c r="G23" s="793"/>
      <c r="H23" s="793"/>
      <c r="I23" s="793"/>
      <c r="J23" s="793"/>
      <c r="K23" s="793"/>
      <c r="L23" s="793"/>
      <c r="M23" s="793"/>
      <c r="N23" s="793"/>
      <c r="O23" s="793"/>
      <c r="P23" s="793"/>
      <c r="Q23" s="793"/>
      <c r="R23" s="793"/>
      <c r="S23" s="793"/>
      <c r="T23" s="793"/>
      <c r="U23" s="793"/>
      <c r="V23" s="793"/>
      <c r="W23" s="793"/>
      <c r="X23" s="793"/>
      <c r="Y23" s="793"/>
      <c r="Z23" s="793"/>
      <c r="AA23" s="793"/>
      <c r="AB23" s="793"/>
      <c r="AC23" s="793"/>
      <c r="AD23" s="793"/>
      <c r="AE23" s="793"/>
      <c r="AF23" s="793"/>
      <c r="AG23" s="793"/>
      <c r="AH23" s="793"/>
      <c r="AI23" s="793"/>
      <c r="AJ23" s="793"/>
      <c r="AK23" s="793"/>
      <c r="AL23" s="793"/>
      <c r="AM23" s="793"/>
      <c r="AN23" s="22"/>
      <c r="AO23" s="23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340"/>
      <c r="BB23" s="340"/>
      <c r="BC23" s="340"/>
      <c r="BD23" s="340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1"/>
      <c r="JI23" s="22"/>
      <c r="JJ23" s="22"/>
      <c r="JK23" s="22"/>
      <c r="JL23" s="22"/>
      <c r="JM23" s="22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2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2"/>
      <c r="LJ23" s="23"/>
    </row>
    <row r="24" spans="2:322" ht="3.65" customHeight="1">
      <c r="B24" s="21"/>
      <c r="C24" s="22"/>
      <c r="D24" s="793"/>
      <c r="E24" s="793"/>
      <c r="F24" s="793"/>
      <c r="G24" s="793"/>
      <c r="H24" s="793"/>
      <c r="I24" s="793"/>
      <c r="J24" s="793"/>
      <c r="K24" s="793"/>
      <c r="L24" s="793"/>
      <c r="M24" s="793"/>
      <c r="N24" s="793"/>
      <c r="O24" s="793"/>
      <c r="P24" s="793"/>
      <c r="Q24" s="793"/>
      <c r="R24" s="793"/>
      <c r="S24" s="793"/>
      <c r="T24" s="793"/>
      <c r="U24" s="793"/>
      <c r="V24" s="793"/>
      <c r="W24" s="793"/>
      <c r="X24" s="793"/>
      <c r="Y24" s="793"/>
      <c r="Z24" s="793"/>
      <c r="AA24" s="793"/>
      <c r="AB24" s="793"/>
      <c r="AC24" s="793"/>
      <c r="AD24" s="793"/>
      <c r="AE24" s="793"/>
      <c r="AF24" s="793"/>
      <c r="AG24" s="793"/>
      <c r="AH24" s="793"/>
      <c r="AI24" s="793"/>
      <c r="AJ24" s="793"/>
      <c r="AK24" s="793"/>
      <c r="AL24" s="793"/>
      <c r="AM24" s="793"/>
      <c r="AN24" s="22"/>
      <c r="AO24" s="23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340"/>
      <c r="BB24" s="340"/>
      <c r="BC24" s="340"/>
      <c r="BD24" s="340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1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3"/>
    </row>
    <row r="25" spans="2:322" ht="3.65" customHeight="1">
      <c r="B25" s="21"/>
      <c r="C25" s="22"/>
      <c r="D25" s="793"/>
      <c r="E25" s="793"/>
      <c r="F25" s="793"/>
      <c r="G25" s="793"/>
      <c r="H25" s="793"/>
      <c r="I25" s="793"/>
      <c r="J25" s="793"/>
      <c r="K25" s="793"/>
      <c r="L25" s="793"/>
      <c r="M25" s="793"/>
      <c r="N25" s="793"/>
      <c r="O25" s="793"/>
      <c r="P25" s="793"/>
      <c r="Q25" s="793"/>
      <c r="R25" s="793"/>
      <c r="S25" s="793"/>
      <c r="T25" s="793"/>
      <c r="U25" s="793"/>
      <c r="V25" s="793"/>
      <c r="W25" s="793"/>
      <c r="X25" s="793"/>
      <c r="Y25" s="793"/>
      <c r="Z25" s="793"/>
      <c r="AA25" s="793"/>
      <c r="AB25" s="793"/>
      <c r="AC25" s="793"/>
      <c r="AD25" s="793"/>
      <c r="AE25" s="793"/>
      <c r="AF25" s="793"/>
      <c r="AG25" s="793"/>
      <c r="AH25" s="793"/>
      <c r="AI25" s="793"/>
      <c r="AJ25" s="793"/>
      <c r="AK25" s="793"/>
      <c r="AL25" s="793"/>
      <c r="AM25" s="793"/>
      <c r="AN25" s="22"/>
      <c r="AO25" s="23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340"/>
      <c r="BB25" s="340"/>
      <c r="BC25" s="340"/>
      <c r="BD25" s="340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  <c r="IZ25" s="22"/>
      <c r="JA25" s="22"/>
      <c r="JB25" s="22"/>
      <c r="JC25" s="22"/>
      <c r="JD25" s="22"/>
      <c r="JE25" s="22"/>
      <c r="JF25" s="22"/>
      <c r="JG25" s="22"/>
      <c r="JH25" s="21"/>
      <c r="JI25" s="22"/>
      <c r="JJ25" s="22"/>
      <c r="JK25" s="22"/>
      <c r="JL25" s="22"/>
      <c r="JM25" s="22"/>
      <c r="JN25" s="22"/>
      <c r="JO25" s="22"/>
      <c r="JP25" s="22"/>
      <c r="JQ25" s="22"/>
      <c r="JR25" s="22"/>
      <c r="JS25" s="22"/>
      <c r="JT25" s="22"/>
      <c r="JU25" s="22"/>
      <c r="JV25" s="22"/>
      <c r="JW25" s="22"/>
      <c r="JX25" s="22"/>
      <c r="JY25" s="22"/>
      <c r="JZ25" s="22"/>
      <c r="KA25" s="22"/>
      <c r="KB25" s="22"/>
      <c r="KC25" s="22"/>
      <c r="KD25" s="22"/>
      <c r="KE25" s="22"/>
      <c r="KF25" s="22"/>
      <c r="KG25" s="22"/>
      <c r="KH25" s="22"/>
      <c r="KI25" s="22"/>
      <c r="KJ25" s="22"/>
      <c r="KK25" s="22"/>
      <c r="KL25" s="22"/>
      <c r="KM25" s="22"/>
      <c r="KN25" s="22"/>
      <c r="KO25" s="22"/>
      <c r="KP25" s="22"/>
      <c r="KQ25" s="22"/>
      <c r="KR25" s="22"/>
      <c r="KS25" s="22"/>
      <c r="KT25" s="22"/>
      <c r="KU25" s="22"/>
      <c r="KV25" s="22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2"/>
      <c r="LI25" s="22"/>
      <c r="LJ25" s="23"/>
    </row>
    <row r="26" spans="2:322" ht="3.65" customHeight="1">
      <c r="B26" s="21"/>
      <c r="C26" s="22"/>
      <c r="D26" s="793"/>
      <c r="E26" s="793"/>
      <c r="F26" s="793"/>
      <c r="G26" s="793"/>
      <c r="H26" s="793"/>
      <c r="I26" s="793"/>
      <c r="J26" s="793"/>
      <c r="K26" s="793"/>
      <c r="L26" s="793"/>
      <c r="M26" s="793"/>
      <c r="N26" s="793"/>
      <c r="O26" s="793"/>
      <c r="P26" s="793"/>
      <c r="Q26" s="793"/>
      <c r="R26" s="793"/>
      <c r="S26" s="793"/>
      <c r="T26" s="793"/>
      <c r="U26" s="793"/>
      <c r="V26" s="793"/>
      <c r="W26" s="793"/>
      <c r="X26" s="793"/>
      <c r="Y26" s="793"/>
      <c r="Z26" s="793"/>
      <c r="AA26" s="793"/>
      <c r="AB26" s="793"/>
      <c r="AC26" s="793"/>
      <c r="AD26" s="793"/>
      <c r="AE26" s="793"/>
      <c r="AF26" s="793"/>
      <c r="AG26" s="793"/>
      <c r="AH26" s="793"/>
      <c r="AI26" s="793"/>
      <c r="AJ26" s="793"/>
      <c r="AK26" s="793"/>
      <c r="AL26" s="793"/>
      <c r="AM26" s="793"/>
      <c r="AN26" s="22"/>
      <c r="AO26" s="23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340"/>
      <c r="BB26" s="340"/>
      <c r="BC26" s="340"/>
      <c r="BD26" s="340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  <c r="IZ26" s="22"/>
      <c r="JA26" s="22"/>
      <c r="JB26" s="22"/>
      <c r="JC26" s="22"/>
      <c r="JD26" s="22"/>
      <c r="JE26" s="22"/>
      <c r="JF26" s="22"/>
      <c r="JG26" s="22"/>
      <c r="JH26" s="21"/>
      <c r="JI26" s="22"/>
      <c r="JJ26" s="22"/>
      <c r="JK26" s="22"/>
      <c r="JL26" s="22"/>
      <c r="JM26" s="22"/>
      <c r="JN26" s="22"/>
      <c r="JO26" s="22"/>
      <c r="JP26" s="22"/>
      <c r="JQ26" s="22"/>
      <c r="JR26" s="22"/>
      <c r="JS26" s="22"/>
      <c r="JT26" s="22"/>
      <c r="JU26" s="22"/>
      <c r="JV26" s="22"/>
      <c r="JW26" s="22"/>
      <c r="JX26" s="22"/>
      <c r="JY26" s="22"/>
      <c r="JZ26" s="22"/>
      <c r="KA26" s="22"/>
      <c r="KB26" s="22"/>
      <c r="KC26" s="22"/>
      <c r="KD26" s="22"/>
      <c r="KE26" s="22"/>
      <c r="KF26" s="22"/>
      <c r="KG26" s="22"/>
      <c r="KH26" s="22"/>
      <c r="KI26" s="22"/>
      <c r="KJ26" s="22"/>
      <c r="KK26" s="22"/>
      <c r="KL26" s="22"/>
      <c r="KM26" s="22"/>
      <c r="KN26" s="22"/>
      <c r="KO26" s="22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2"/>
      <c r="LI26" s="22"/>
      <c r="LJ26" s="23"/>
    </row>
    <row r="27" spans="2:322" ht="3.65" customHeight="1">
      <c r="B27" s="21"/>
      <c r="C27" s="22"/>
      <c r="D27" s="793"/>
      <c r="E27" s="793"/>
      <c r="F27" s="793"/>
      <c r="G27" s="793"/>
      <c r="H27" s="793"/>
      <c r="I27" s="793"/>
      <c r="J27" s="793"/>
      <c r="K27" s="793"/>
      <c r="L27" s="793"/>
      <c r="M27" s="793"/>
      <c r="N27" s="793"/>
      <c r="O27" s="793"/>
      <c r="P27" s="793"/>
      <c r="Q27" s="793"/>
      <c r="R27" s="793"/>
      <c r="S27" s="793"/>
      <c r="T27" s="793"/>
      <c r="U27" s="793"/>
      <c r="V27" s="793"/>
      <c r="W27" s="793"/>
      <c r="X27" s="793"/>
      <c r="Y27" s="793"/>
      <c r="Z27" s="793"/>
      <c r="AA27" s="793"/>
      <c r="AB27" s="793"/>
      <c r="AC27" s="793"/>
      <c r="AD27" s="793"/>
      <c r="AE27" s="793"/>
      <c r="AF27" s="793"/>
      <c r="AG27" s="793"/>
      <c r="AH27" s="793"/>
      <c r="AI27" s="793"/>
      <c r="AJ27" s="793"/>
      <c r="AK27" s="793"/>
      <c r="AL27" s="793"/>
      <c r="AM27" s="793"/>
      <c r="AN27" s="22"/>
      <c r="AO27" s="23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340"/>
      <c r="BB27" s="340"/>
      <c r="BC27" s="340"/>
      <c r="BD27" s="340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  <c r="IZ27" s="22"/>
      <c r="JA27" s="22"/>
      <c r="JB27" s="22"/>
      <c r="JC27" s="22"/>
      <c r="JD27" s="22"/>
      <c r="JE27" s="22"/>
      <c r="JF27" s="22"/>
      <c r="JG27" s="22"/>
      <c r="JH27" s="21"/>
      <c r="JI27" s="22"/>
      <c r="JJ27" s="22"/>
      <c r="JK27" s="22"/>
      <c r="JL27" s="22"/>
      <c r="JM27" s="22"/>
      <c r="JN27" s="22"/>
      <c r="JO27" s="22"/>
      <c r="JP27" s="22"/>
      <c r="JQ27" s="22"/>
      <c r="JR27" s="22"/>
      <c r="JS27" s="22"/>
      <c r="JT27" s="22"/>
      <c r="JU27" s="22"/>
      <c r="JV27" s="22"/>
      <c r="JW27" s="22"/>
      <c r="JX27" s="22"/>
      <c r="JY27" s="22"/>
      <c r="JZ27" s="22"/>
      <c r="KA27" s="22"/>
      <c r="KB27" s="22"/>
      <c r="KC27" s="22"/>
      <c r="KD27" s="22"/>
      <c r="KE27" s="22"/>
      <c r="KF27" s="22"/>
      <c r="KG27" s="22"/>
      <c r="KH27" s="22"/>
      <c r="KI27" s="22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2"/>
      <c r="KV27" s="22"/>
      <c r="KW27" s="22"/>
      <c r="KX27" s="22"/>
      <c r="KY27" s="22"/>
      <c r="KZ27" s="22"/>
      <c r="LA27" s="22"/>
      <c r="LB27" s="22"/>
      <c r="LC27" s="22"/>
      <c r="LD27" s="22"/>
      <c r="LE27" s="22"/>
      <c r="LF27" s="22"/>
      <c r="LG27" s="22"/>
      <c r="LH27" s="22"/>
      <c r="LI27" s="22"/>
      <c r="LJ27" s="23"/>
    </row>
    <row r="28" spans="2:322" ht="3.65" customHeight="1"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3"/>
      <c r="AP28" s="22"/>
      <c r="AQ28" s="22"/>
      <c r="AR28" s="22"/>
      <c r="AS28" s="22"/>
      <c r="AT28" s="385"/>
      <c r="AU28" s="385"/>
      <c r="AV28" s="385"/>
      <c r="AW28" s="22"/>
      <c r="AX28" s="794"/>
      <c r="AY28" s="785"/>
      <c r="AZ28" s="785"/>
      <c r="BA28" s="795">
        <v>1</v>
      </c>
      <c r="BB28" s="795"/>
      <c r="BC28" s="795"/>
      <c r="BD28" s="795"/>
      <c r="BE28" s="795"/>
      <c r="BF28" s="795"/>
      <c r="BG28" s="795"/>
      <c r="BH28" s="795"/>
      <c r="BI28" s="795"/>
      <c r="BJ28" s="795"/>
      <c r="BK28" s="795"/>
      <c r="BL28" s="795"/>
      <c r="BM28" s="795"/>
      <c r="BN28" s="795"/>
      <c r="BO28" s="795"/>
      <c r="BP28" s="795"/>
      <c r="BQ28" s="796"/>
      <c r="BR28" s="795">
        <v>2</v>
      </c>
      <c r="BS28" s="795"/>
      <c r="BT28" s="795"/>
      <c r="BU28" s="795"/>
      <c r="BV28" s="795"/>
      <c r="BW28" s="795"/>
      <c r="BX28" s="795"/>
      <c r="BY28" s="795"/>
      <c r="BZ28" s="795"/>
      <c r="CA28" s="795"/>
      <c r="CB28" s="795"/>
      <c r="CC28" s="795"/>
      <c r="CD28" s="795"/>
      <c r="CE28" s="795"/>
      <c r="CF28" s="795"/>
      <c r="CG28" s="795"/>
      <c r="CH28" s="796"/>
      <c r="CI28" s="908">
        <v>3</v>
      </c>
      <c r="CJ28" s="795"/>
      <c r="CK28" s="795"/>
      <c r="CL28" s="795"/>
      <c r="CM28" s="795"/>
      <c r="CN28" s="795"/>
      <c r="CO28" s="795"/>
      <c r="CP28" s="795"/>
      <c r="CQ28" s="795"/>
      <c r="CR28" s="795"/>
      <c r="CS28" s="795"/>
      <c r="CT28" s="795"/>
      <c r="CU28" s="795"/>
      <c r="CV28" s="795"/>
      <c r="CW28" s="795"/>
      <c r="CX28" s="795"/>
      <c r="CY28" s="796"/>
      <c r="CZ28" s="795">
        <v>4</v>
      </c>
      <c r="DA28" s="795"/>
      <c r="DB28" s="795"/>
      <c r="DC28" s="795"/>
      <c r="DD28" s="795"/>
      <c r="DE28" s="795"/>
      <c r="DF28" s="795"/>
      <c r="DG28" s="795"/>
      <c r="DH28" s="795"/>
      <c r="DI28" s="795"/>
      <c r="DJ28" s="795"/>
      <c r="DK28" s="795"/>
      <c r="DL28" s="795"/>
      <c r="DM28" s="795"/>
      <c r="DN28" s="795"/>
      <c r="DO28" s="795"/>
      <c r="DP28" s="796"/>
      <c r="DQ28" s="795">
        <v>5</v>
      </c>
      <c r="DR28" s="795"/>
      <c r="DS28" s="795"/>
      <c r="DT28" s="795"/>
      <c r="DU28" s="795"/>
      <c r="DV28" s="795"/>
      <c r="DW28" s="795"/>
      <c r="DX28" s="795"/>
      <c r="DY28" s="795"/>
      <c r="DZ28" s="795"/>
      <c r="EA28" s="795"/>
      <c r="EB28" s="795"/>
      <c r="EC28" s="795"/>
      <c r="ED28" s="795"/>
      <c r="EE28" s="795"/>
      <c r="EF28" s="795"/>
      <c r="EG28" s="796"/>
      <c r="EH28" s="795">
        <v>6</v>
      </c>
      <c r="EI28" s="795"/>
      <c r="EJ28" s="795"/>
      <c r="EK28" s="795"/>
      <c r="EL28" s="795"/>
      <c r="EM28" s="795"/>
      <c r="EN28" s="795"/>
      <c r="EO28" s="795"/>
      <c r="EP28" s="795"/>
      <c r="EQ28" s="795"/>
      <c r="ER28" s="795"/>
      <c r="ES28" s="795"/>
      <c r="ET28" s="795"/>
      <c r="EU28" s="795"/>
      <c r="EV28" s="795"/>
      <c r="EW28" s="795"/>
      <c r="EX28" s="796"/>
      <c r="EY28" s="795">
        <v>7</v>
      </c>
      <c r="EZ28" s="795"/>
      <c r="FA28" s="795"/>
      <c r="FB28" s="795"/>
      <c r="FC28" s="795"/>
      <c r="FD28" s="795"/>
      <c r="FE28" s="795"/>
      <c r="FF28" s="795"/>
      <c r="FG28" s="795"/>
      <c r="FH28" s="795"/>
      <c r="FI28" s="795"/>
      <c r="FJ28" s="795"/>
      <c r="FK28" s="795"/>
      <c r="FL28" s="795"/>
      <c r="FM28" s="795"/>
      <c r="FN28" s="795"/>
      <c r="FO28" s="796"/>
      <c r="FP28" s="795">
        <v>8</v>
      </c>
      <c r="FQ28" s="795"/>
      <c r="FR28" s="795"/>
      <c r="FS28" s="795"/>
      <c r="FT28" s="795"/>
      <c r="FU28" s="795"/>
      <c r="FV28" s="795"/>
      <c r="FW28" s="795"/>
      <c r="FX28" s="795"/>
      <c r="FY28" s="795"/>
      <c r="FZ28" s="795"/>
      <c r="GA28" s="795"/>
      <c r="GB28" s="795"/>
      <c r="GC28" s="795"/>
      <c r="GD28" s="795"/>
      <c r="GE28" s="795"/>
      <c r="GF28" s="796"/>
      <c r="GG28" s="795">
        <v>9</v>
      </c>
      <c r="GH28" s="795"/>
      <c r="GI28" s="795"/>
      <c r="GJ28" s="795"/>
      <c r="GK28" s="795"/>
      <c r="GL28" s="795"/>
      <c r="GM28" s="795"/>
      <c r="GN28" s="795"/>
      <c r="GO28" s="795"/>
      <c r="GP28" s="795"/>
      <c r="GQ28" s="795"/>
      <c r="GR28" s="795"/>
      <c r="GS28" s="795"/>
      <c r="GT28" s="795"/>
      <c r="GU28" s="795"/>
      <c r="GV28" s="795"/>
      <c r="GW28" s="796"/>
      <c r="GX28" s="795">
        <v>10</v>
      </c>
      <c r="GY28" s="795"/>
      <c r="GZ28" s="795"/>
      <c r="HA28" s="795"/>
      <c r="HB28" s="795"/>
      <c r="HC28" s="795"/>
      <c r="HD28" s="795"/>
      <c r="HE28" s="795"/>
      <c r="HF28" s="795"/>
      <c r="HG28" s="795"/>
      <c r="HH28" s="795"/>
      <c r="HI28" s="795"/>
      <c r="HJ28" s="795"/>
      <c r="HK28" s="795"/>
      <c r="HL28" s="795"/>
      <c r="HM28" s="795"/>
      <c r="HN28" s="796"/>
      <c r="HO28" s="795">
        <v>11</v>
      </c>
      <c r="HP28" s="795"/>
      <c r="HQ28" s="795"/>
      <c r="HR28" s="795"/>
      <c r="HS28" s="795"/>
      <c r="HT28" s="795"/>
      <c r="HU28" s="795"/>
      <c r="HV28" s="795"/>
      <c r="HW28" s="795"/>
      <c r="HX28" s="795"/>
      <c r="HY28" s="795"/>
      <c r="HZ28" s="795"/>
      <c r="IA28" s="795"/>
      <c r="IB28" s="795"/>
      <c r="IC28" s="795"/>
      <c r="ID28" s="795"/>
      <c r="IE28" s="796"/>
      <c r="IF28" s="795">
        <v>12</v>
      </c>
      <c r="IG28" s="795"/>
      <c r="IH28" s="795"/>
      <c r="II28" s="795"/>
      <c r="IJ28" s="795"/>
      <c r="IK28" s="795"/>
      <c r="IL28" s="795"/>
      <c r="IM28" s="795"/>
      <c r="IN28" s="795"/>
      <c r="IO28" s="795"/>
      <c r="IP28" s="795"/>
      <c r="IQ28" s="795"/>
      <c r="IR28" s="795"/>
      <c r="IS28" s="795"/>
      <c r="IT28" s="795"/>
      <c r="IU28" s="795"/>
      <c r="IV28" s="795"/>
      <c r="IW28" s="785"/>
      <c r="IX28" s="785"/>
      <c r="IY28" s="786"/>
      <c r="IZ28" s="22"/>
      <c r="JA28" s="22"/>
      <c r="JB28" s="24"/>
      <c r="JC28" s="22"/>
      <c r="JD28" s="22"/>
      <c r="JE28" s="22"/>
      <c r="JF28" s="22"/>
      <c r="JG28" s="22"/>
      <c r="JH28" s="21"/>
      <c r="JI28" s="22"/>
      <c r="JJ28" s="22"/>
      <c r="JK28" s="22"/>
      <c r="JL28" s="22"/>
      <c r="JM28" s="22"/>
      <c r="JN28" s="22"/>
      <c r="JO28" s="22"/>
      <c r="JP28" s="22"/>
      <c r="JQ28" s="22"/>
      <c r="JR28" s="22"/>
      <c r="JS28" s="22"/>
      <c r="JT28" s="22"/>
      <c r="JU28" s="22"/>
      <c r="JV28" s="22"/>
      <c r="JW28" s="22"/>
      <c r="JX28" s="22"/>
      <c r="JY28" s="22"/>
      <c r="JZ28" s="22"/>
      <c r="KA28" s="22"/>
      <c r="KB28" s="22"/>
      <c r="KC28" s="22"/>
      <c r="KD28" s="22"/>
      <c r="KE28" s="22"/>
      <c r="KF28" s="22"/>
      <c r="KG28" s="22"/>
      <c r="KH28" s="22"/>
      <c r="KI28" s="22"/>
      <c r="KJ28" s="22"/>
      <c r="KK28" s="22"/>
      <c r="KL28" s="22"/>
      <c r="KM28" s="22"/>
      <c r="KN28" s="22"/>
      <c r="KO28" s="22"/>
      <c r="KP28" s="22"/>
      <c r="KQ28" s="22"/>
      <c r="KR28" s="22"/>
      <c r="KS28" s="22"/>
      <c r="KT28" s="22"/>
      <c r="KU28" s="22"/>
      <c r="KV28" s="22"/>
      <c r="KW28" s="22"/>
      <c r="KX28" s="22"/>
      <c r="KY28" s="22"/>
      <c r="KZ28" s="22"/>
      <c r="LA28" s="22"/>
      <c r="LB28" s="22"/>
      <c r="LC28" s="22"/>
      <c r="LD28" s="22"/>
      <c r="LE28" s="22"/>
      <c r="LF28" s="22"/>
      <c r="LG28" s="22"/>
      <c r="LH28" s="22"/>
      <c r="LI28" s="22"/>
      <c r="LJ28" s="23"/>
    </row>
    <row r="29" spans="2:322" ht="3.65" customHeight="1" thickBot="1"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3"/>
      <c r="AP29" s="22"/>
      <c r="AQ29" s="22"/>
      <c r="AR29" s="22"/>
      <c r="AS29" s="22"/>
      <c r="AT29" s="385"/>
      <c r="AU29" s="385"/>
      <c r="AV29" s="385"/>
      <c r="AW29" s="22"/>
      <c r="AX29" s="699"/>
      <c r="AY29" s="685"/>
      <c r="AZ29" s="685"/>
      <c r="BA29" s="672"/>
      <c r="BB29" s="672"/>
      <c r="BC29" s="672"/>
      <c r="BD29" s="672"/>
      <c r="BE29" s="672"/>
      <c r="BF29" s="672"/>
      <c r="BG29" s="672"/>
      <c r="BH29" s="672"/>
      <c r="BI29" s="672"/>
      <c r="BJ29" s="672"/>
      <c r="BK29" s="672"/>
      <c r="BL29" s="672"/>
      <c r="BM29" s="672"/>
      <c r="BN29" s="672"/>
      <c r="BO29" s="672"/>
      <c r="BP29" s="672"/>
      <c r="BQ29" s="681"/>
      <c r="BR29" s="672"/>
      <c r="BS29" s="672"/>
      <c r="BT29" s="672"/>
      <c r="BU29" s="672"/>
      <c r="BV29" s="672"/>
      <c r="BW29" s="672"/>
      <c r="BX29" s="672"/>
      <c r="BY29" s="672"/>
      <c r="BZ29" s="672"/>
      <c r="CA29" s="672"/>
      <c r="CB29" s="672"/>
      <c r="CC29" s="672"/>
      <c r="CD29" s="672"/>
      <c r="CE29" s="672"/>
      <c r="CF29" s="672"/>
      <c r="CG29" s="672"/>
      <c r="CH29" s="681"/>
      <c r="CI29" s="680"/>
      <c r="CJ29" s="672"/>
      <c r="CK29" s="672"/>
      <c r="CL29" s="672"/>
      <c r="CM29" s="672"/>
      <c r="CN29" s="672"/>
      <c r="CO29" s="672"/>
      <c r="CP29" s="672"/>
      <c r="CQ29" s="672"/>
      <c r="CR29" s="672"/>
      <c r="CS29" s="672"/>
      <c r="CT29" s="672"/>
      <c r="CU29" s="672"/>
      <c r="CV29" s="672"/>
      <c r="CW29" s="672"/>
      <c r="CX29" s="672"/>
      <c r="CY29" s="681"/>
      <c r="CZ29" s="672"/>
      <c r="DA29" s="672"/>
      <c r="DB29" s="672"/>
      <c r="DC29" s="672"/>
      <c r="DD29" s="672"/>
      <c r="DE29" s="672"/>
      <c r="DF29" s="672"/>
      <c r="DG29" s="672"/>
      <c r="DH29" s="672"/>
      <c r="DI29" s="672"/>
      <c r="DJ29" s="672"/>
      <c r="DK29" s="672"/>
      <c r="DL29" s="672"/>
      <c r="DM29" s="672"/>
      <c r="DN29" s="672"/>
      <c r="DO29" s="672"/>
      <c r="DP29" s="681"/>
      <c r="DQ29" s="672"/>
      <c r="DR29" s="672"/>
      <c r="DS29" s="672"/>
      <c r="DT29" s="672"/>
      <c r="DU29" s="672"/>
      <c r="DV29" s="672"/>
      <c r="DW29" s="672"/>
      <c r="DX29" s="672"/>
      <c r="DY29" s="672"/>
      <c r="DZ29" s="672"/>
      <c r="EA29" s="672"/>
      <c r="EB29" s="672"/>
      <c r="EC29" s="672"/>
      <c r="ED29" s="672"/>
      <c r="EE29" s="672"/>
      <c r="EF29" s="672"/>
      <c r="EG29" s="681"/>
      <c r="EH29" s="672"/>
      <c r="EI29" s="672"/>
      <c r="EJ29" s="672"/>
      <c r="EK29" s="672"/>
      <c r="EL29" s="672"/>
      <c r="EM29" s="672"/>
      <c r="EN29" s="672"/>
      <c r="EO29" s="672"/>
      <c r="EP29" s="672"/>
      <c r="EQ29" s="672"/>
      <c r="ER29" s="672"/>
      <c r="ES29" s="672"/>
      <c r="ET29" s="672"/>
      <c r="EU29" s="672"/>
      <c r="EV29" s="672"/>
      <c r="EW29" s="672"/>
      <c r="EX29" s="681"/>
      <c r="EY29" s="672"/>
      <c r="EZ29" s="672"/>
      <c r="FA29" s="672"/>
      <c r="FB29" s="672"/>
      <c r="FC29" s="672"/>
      <c r="FD29" s="672"/>
      <c r="FE29" s="672"/>
      <c r="FF29" s="672"/>
      <c r="FG29" s="672"/>
      <c r="FH29" s="672"/>
      <c r="FI29" s="672"/>
      <c r="FJ29" s="672"/>
      <c r="FK29" s="672"/>
      <c r="FL29" s="672"/>
      <c r="FM29" s="672"/>
      <c r="FN29" s="672"/>
      <c r="FO29" s="681"/>
      <c r="FP29" s="672"/>
      <c r="FQ29" s="672"/>
      <c r="FR29" s="672"/>
      <c r="FS29" s="672"/>
      <c r="FT29" s="672"/>
      <c r="FU29" s="672"/>
      <c r="FV29" s="672"/>
      <c r="FW29" s="672"/>
      <c r="FX29" s="672"/>
      <c r="FY29" s="672"/>
      <c r="FZ29" s="672"/>
      <c r="GA29" s="672"/>
      <c r="GB29" s="672"/>
      <c r="GC29" s="672"/>
      <c r="GD29" s="672"/>
      <c r="GE29" s="672"/>
      <c r="GF29" s="681"/>
      <c r="GG29" s="672"/>
      <c r="GH29" s="672"/>
      <c r="GI29" s="672"/>
      <c r="GJ29" s="672"/>
      <c r="GK29" s="672"/>
      <c r="GL29" s="672"/>
      <c r="GM29" s="672"/>
      <c r="GN29" s="672"/>
      <c r="GO29" s="672"/>
      <c r="GP29" s="672"/>
      <c r="GQ29" s="672"/>
      <c r="GR29" s="672"/>
      <c r="GS29" s="672"/>
      <c r="GT29" s="672"/>
      <c r="GU29" s="672"/>
      <c r="GV29" s="672"/>
      <c r="GW29" s="681"/>
      <c r="GX29" s="672"/>
      <c r="GY29" s="672"/>
      <c r="GZ29" s="672"/>
      <c r="HA29" s="672"/>
      <c r="HB29" s="672"/>
      <c r="HC29" s="672"/>
      <c r="HD29" s="672"/>
      <c r="HE29" s="672"/>
      <c r="HF29" s="672"/>
      <c r="HG29" s="672"/>
      <c r="HH29" s="672"/>
      <c r="HI29" s="672"/>
      <c r="HJ29" s="672"/>
      <c r="HK29" s="672"/>
      <c r="HL29" s="672"/>
      <c r="HM29" s="672"/>
      <c r="HN29" s="681"/>
      <c r="HO29" s="672"/>
      <c r="HP29" s="672"/>
      <c r="HQ29" s="672"/>
      <c r="HR29" s="672"/>
      <c r="HS29" s="672"/>
      <c r="HT29" s="672"/>
      <c r="HU29" s="672"/>
      <c r="HV29" s="672"/>
      <c r="HW29" s="672"/>
      <c r="HX29" s="672"/>
      <c r="HY29" s="672"/>
      <c r="HZ29" s="672"/>
      <c r="IA29" s="672"/>
      <c r="IB29" s="672"/>
      <c r="IC29" s="672"/>
      <c r="ID29" s="672"/>
      <c r="IE29" s="681"/>
      <c r="IF29" s="672"/>
      <c r="IG29" s="672"/>
      <c r="IH29" s="672"/>
      <c r="II29" s="672"/>
      <c r="IJ29" s="672"/>
      <c r="IK29" s="672"/>
      <c r="IL29" s="672"/>
      <c r="IM29" s="672"/>
      <c r="IN29" s="672"/>
      <c r="IO29" s="672"/>
      <c r="IP29" s="672"/>
      <c r="IQ29" s="672"/>
      <c r="IR29" s="672"/>
      <c r="IS29" s="672"/>
      <c r="IT29" s="672"/>
      <c r="IU29" s="672"/>
      <c r="IV29" s="672"/>
      <c r="IW29" s="685"/>
      <c r="IX29" s="685"/>
      <c r="IY29" s="686"/>
      <c r="IZ29" s="22"/>
      <c r="JA29" s="22"/>
      <c r="JB29" s="22"/>
      <c r="JC29" s="22"/>
      <c r="JD29" s="22"/>
      <c r="JE29" s="22"/>
      <c r="JF29" s="22"/>
      <c r="JG29" s="22"/>
      <c r="JH29" s="21"/>
      <c r="JI29" s="22"/>
      <c r="JJ29" s="22"/>
      <c r="JK29" s="22"/>
      <c r="JL29" s="22"/>
      <c r="JM29" s="22"/>
      <c r="JN29" s="22"/>
      <c r="JO29" s="22"/>
      <c r="JP29" s="22"/>
      <c r="JQ29" s="22"/>
      <c r="JR29" s="22"/>
      <c r="JS29" s="22"/>
      <c r="JT29" s="22"/>
      <c r="JU29" s="22"/>
      <c r="JV29" s="22"/>
      <c r="JW29" s="22"/>
      <c r="JX29" s="22"/>
      <c r="JY29" s="22"/>
      <c r="JZ29" s="22"/>
      <c r="KA29" s="22"/>
      <c r="KB29" s="22"/>
      <c r="KC29" s="22"/>
      <c r="KD29" s="22"/>
      <c r="KE29" s="22"/>
      <c r="KF29" s="22"/>
      <c r="KG29" s="22"/>
      <c r="KH29" s="22"/>
      <c r="KI29" s="22"/>
      <c r="KJ29" s="22"/>
      <c r="KK29" s="22"/>
      <c r="KL29" s="22"/>
      <c r="KM29" s="22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 s="22"/>
      <c r="LH29" s="22"/>
      <c r="LI29" s="22"/>
      <c r="LJ29" s="23"/>
    </row>
    <row r="30" spans="2:322" ht="3.65" customHeight="1" thickTop="1">
      <c r="B30" s="811"/>
      <c r="C30" s="812"/>
      <c r="D30" s="812"/>
      <c r="E30" s="812"/>
      <c r="F30" s="812"/>
      <c r="G30" s="812"/>
      <c r="H30" s="812"/>
      <c r="I30" s="812"/>
      <c r="J30" s="812"/>
      <c r="K30" s="812"/>
      <c r="L30" s="812"/>
      <c r="M30" s="812"/>
      <c r="N30" s="812"/>
      <c r="O30" s="812"/>
      <c r="P30" s="812"/>
      <c r="Q30" s="812"/>
      <c r="R30" s="812"/>
      <c r="S30" s="812"/>
      <c r="T30" s="812"/>
      <c r="U30" s="812"/>
      <c r="V30" s="812"/>
      <c r="W30" s="812"/>
      <c r="X30" s="812"/>
      <c r="Y30" s="812"/>
      <c r="Z30" s="812"/>
      <c r="AA30" s="812"/>
      <c r="AB30" s="812"/>
      <c r="AC30" s="812"/>
      <c r="AD30" s="812"/>
      <c r="AE30" s="812"/>
      <c r="AF30" s="812"/>
      <c r="AG30" s="812"/>
      <c r="AH30" s="812"/>
      <c r="AI30" s="812"/>
      <c r="AJ30" s="812"/>
      <c r="AK30" s="812"/>
      <c r="AL30" s="812"/>
      <c r="AM30" s="812"/>
      <c r="AN30" s="812"/>
      <c r="AO30" s="813"/>
      <c r="AP30" s="22"/>
      <c r="AQ30" s="22"/>
      <c r="AR30" s="22"/>
      <c r="AS30" s="22"/>
      <c r="AT30" s="385"/>
      <c r="AU30" s="385"/>
      <c r="AV30" s="385"/>
      <c r="AW30" s="22"/>
      <c r="AX30" s="699"/>
      <c r="AY30" s="685"/>
      <c r="AZ30" s="685"/>
      <c r="BA30" s="367"/>
      <c r="BB30" s="367"/>
      <c r="BC30" s="367"/>
      <c r="BD30" s="367"/>
      <c r="BE30" s="125"/>
      <c r="BF30" s="125"/>
      <c r="BG30" s="125"/>
      <c r="BH30" s="829" t="e" vm="2">
        <v>#VALUE!</v>
      </c>
      <c r="BI30" s="829"/>
      <c r="BJ30" s="125"/>
      <c r="BK30" s="125"/>
      <c r="BL30" s="125"/>
      <c r="BM30" s="125"/>
      <c r="BN30" s="125"/>
      <c r="BO30" s="125"/>
      <c r="BP30" s="125"/>
      <c r="BQ30" s="125"/>
      <c r="BR30" s="126"/>
      <c r="BS30" s="125"/>
      <c r="BT30" s="125"/>
      <c r="BU30" s="125"/>
      <c r="BV30" s="125"/>
      <c r="BW30" s="125"/>
      <c r="BX30" s="125"/>
      <c r="BY30" s="829" t="e" vm="2">
        <v>#VALUE!</v>
      </c>
      <c r="BZ30" s="829"/>
      <c r="CA30" s="122"/>
      <c r="CB30" s="122"/>
      <c r="CC30" s="122"/>
      <c r="CD30" s="122"/>
      <c r="CE30" s="122"/>
      <c r="CF30" s="122"/>
      <c r="CG30" s="122"/>
      <c r="CH30" s="123"/>
      <c r="CI30" s="121"/>
      <c r="CJ30" s="122"/>
      <c r="CK30" s="122"/>
      <c r="CL30" s="122"/>
      <c r="CM30" s="122"/>
      <c r="CN30" s="122"/>
      <c r="CO30" s="122"/>
      <c r="CP30" s="829" t="e" vm="2">
        <v>#VALUE!</v>
      </c>
      <c r="CQ30" s="829"/>
      <c r="CR30" s="122"/>
      <c r="CS30" s="122"/>
      <c r="CT30" s="122"/>
      <c r="CU30" s="122"/>
      <c r="CV30" s="122"/>
      <c r="CW30" s="122"/>
      <c r="CX30" s="122"/>
      <c r="CY30" s="123"/>
      <c r="CZ30" s="122"/>
      <c r="DA30" s="122"/>
      <c r="DB30" s="122"/>
      <c r="DC30" s="122"/>
      <c r="DD30" s="122"/>
      <c r="DE30" s="122"/>
      <c r="DF30" s="122"/>
      <c r="DG30" s="829" t="e" vm="2">
        <v>#VALUE!</v>
      </c>
      <c r="DH30" s="829"/>
      <c r="DI30" s="122"/>
      <c r="DJ30" s="122"/>
      <c r="DK30" s="122"/>
      <c r="DL30" s="122"/>
      <c r="DM30" s="122"/>
      <c r="DN30" s="122"/>
      <c r="DO30" s="122"/>
      <c r="DP30" s="123"/>
      <c r="DQ30" s="122"/>
      <c r="DR30" s="122"/>
      <c r="DS30" s="122"/>
      <c r="DT30" s="122"/>
      <c r="DU30" s="122"/>
      <c r="DV30" s="122"/>
      <c r="DW30" s="122"/>
      <c r="DX30" s="829" t="e" vm="2">
        <v>#VALUE!</v>
      </c>
      <c r="DY30" s="829"/>
      <c r="DZ30" s="122"/>
      <c r="EA30" s="122"/>
      <c r="EB30" s="122"/>
      <c r="EC30" s="122"/>
      <c r="ED30" s="122"/>
      <c r="EE30" s="122"/>
      <c r="EF30" s="122"/>
      <c r="EG30" s="123"/>
      <c r="EH30" s="122"/>
      <c r="EI30" s="122"/>
      <c r="EJ30" s="122"/>
      <c r="EK30" s="122"/>
      <c r="EL30" s="122"/>
      <c r="EM30" s="122"/>
      <c r="EN30" s="122"/>
      <c r="EO30" s="829" t="e" vm="2">
        <v>#VALUE!</v>
      </c>
      <c r="EP30" s="829"/>
      <c r="EQ30" s="122"/>
      <c r="ER30" s="122"/>
      <c r="ES30" s="122"/>
      <c r="ET30" s="122"/>
      <c r="EU30" s="122"/>
      <c r="EV30" s="122"/>
      <c r="EW30" s="122"/>
      <c r="EX30" s="123"/>
      <c r="EY30" s="122"/>
      <c r="EZ30" s="122"/>
      <c r="FA30" s="122"/>
      <c r="FB30" s="122"/>
      <c r="FC30" s="122"/>
      <c r="FD30" s="122"/>
      <c r="FE30" s="122"/>
      <c r="FF30" s="829" t="e" vm="2">
        <v>#VALUE!</v>
      </c>
      <c r="FG30" s="829"/>
      <c r="FH30" s="122"/>
      <c r="FI30" s="122"/>
      <c r="FJ30" s="122"/>
      <c r="FK30" s="122"/>
      <c r="FL30" s="122"/>
      <c r="FM30" s="122"/>
      <c r="FN30" s="122"/>
      <c r="FO30" s="123"/>
      <c r="FP30" s="122"/>
      <c r="FQ30" s="122"/>
      <c r="FR30" s="122"/>
      <c r="FS30" s="122"/>
      <c r="FT30" s="122"/>
      <c r="FU30" s="122"/>
      <c r="FV30" s="122"/>
      <c r="FW30" s="829" t="e" vm="2">
        <v>#VALUE!</v>
      </c>
      <c r="FX30" s="829"/>
      <c r="FY30" s="122"/>
      <c r="FZ30" s="122"/>
      <c r="GA30" s="122"/>
      <c r="GB30" s="122"/>
      <c r="GC30" s="122"/>
      <c r="GD30" s="122"/>
      <c r="GE30" s="122"/>
      <c r="GF30" s="123"/>
      <c r="GG30" s="122"/>
      <c r="GH30" s="122"/>
      <c r="GI30" s="122"/>
      <c r="GJ30" s="122"/>
      <c r="GK30" s="122"/>
      <c r="GL30" s="122"/>
      <c r="GM30" s="122"/>
      <c r="GN30" s="829" t="e" vm="2">
        <v>#VALUE!</v>
      </c>
      <c r="GO30" s="829"/>
      <c r="GP30" s="122"/>
      <c r="GQ30" s="122"/>
      <c r="GR30" s="122"/>
      <c r="GS30" s="122"/>
      <c r="GT30" s="122"/>
      <c r="GU30" s="122"/>
      <c r="GV30" s="122"/>
      <c r="GW30" s="123"/>
      <c r="GX30" s="122"/>
      <c r="GY30" s="122"/>
      <c r="GZ30" s="122"/>
      <c r="HA30" s="122"/>
      <c r="HB30" s="122"/>
      <c r="HC30" s="122"/>
      <c r="HD30" s="122"/>
      <c r="HE30" s="829" t="e" vm="2">
        <v>#VALUE!</v>
      </c>
      <c r="HF30" s="829"/>
      <c r="HG30" s="122"/>
      <c r="HH30" s="122"/>
      <c r="HI30" s="122"/>
      <c r="HJ30" s="122"/>
      <c r="HK30" s="122"/>
      <c r="HL30" s="122"/>
      <c r="HM30" s="122"/>
      <c r="HN30" s="123"/>
      <c r="HO30" s="122"/>
      <c r="HP30" s="122"/>
      <c r="HQ30" s="122"/>
      <c r="HR30" s="122"/>
      <c r="HS30" s="122"/>
      <c r="HT30" s="122"/>
      <c r="HU30" s="122"/>
      <c r="HV30" s="829" t="e" vm="2">
        <v>#VALUE!</v>
      </c>
      <c r="HW30" s="829"/>
      <c r="HX30" s="122"/>
      <c r="HY30" s="122"/>
      <c r="HZ30" s="122"/>
      <c r="IA30" s="122"/>
      <c r="IB30" s="122"/>
      <c r="IC30" s="122"/>
      <c r="ID30" s="122"/>
      <c r="IE30" s="123"/>
      <c r="IF30" s="122"/>
      <c r="IG30" s="122"/>
      <c r="IH30" s="122"/>
      <c r="II30" s="122"/>
      <c r="IJ30" s="122"/>
      <c r="IK30" s="122"/>
      <c r="IL30" s="122"/>
      <c r="IM30" s="829" t="e" vm="2">
        <v>#VALUE!</v>
      </c>
      <c r="IN30" s="829"/>
      <c r="IO30" s="122"/>
      <c r="IP30" s="125"/>
      <c r="IQ30" s="125"/>
      <c r="IR30" s="125"/>
      <c r="IS30" s="125"/>
      <c r="IT30" s="125"/>
      <c r="IU30" s="125"/>
      <c r="IV30" s="125"/>
      <c r="IW30" s="685"/>
      <c r="IX30" s="685"/>
      <c r="IY30" s="686"/>
      <c r="IZ30" s="22"/>
      <c r="JA30" s="22"/>
      <c r="JB30" s="22"/>
      <c r="JC30" s="22"/>
      <c r="JD30" s="22"/>
      <c r="JE30" s="22"/>
      <c r="JF30" s="22"/>
      <c r="JG30" s="22"/>
      <c r="JH30" s="21"/>
      <c r="JI30" s="22"/>
      <c r="JJ30" s="22"/>
      <c r="JK30" s="22"/>
      <c r="JL30" s="22"/>
      <c r="JM30" s="22"/>
      <c r="JN30" s="22"/>
      <c r="JO30" s="22"/>
      <c r="JP30" s="22"/>
      <c r="JQ30" s="22"/>
      <c r="JR30" s="22"/>
      <c r="JS30" s="22"/>
      <c r="JT30" s="22"/>
      <c r="JU30" s="22"/>
      <c r="JV30" s="22"/>
      <c r="JW30" s="22"/>
      <c r="JX30" s="22"/>
      <c r="JY30" s="22"/>
      <c r="JZ30" s="22"/>
      <c r="KA30" s="22"/>
      <c r="KB30" s="22"/>
      <c r="KC30" s="22"/>
      <c r="KD30" s="22"/>
      <c r="KE30" s="22"/>
      <c r="KF30" s="22"/>
      <c r="KG30" s="22"/>
      <c r="KH30" s="22"/>
      <c r="KI30" s="22"/>
      <c r="KJ30" s="22"/>
      <c r="KK30" s="22"/>
      <c r="KL30" s="22"/>
      <c r="KM30" s="22"/>
      <c r="KN30" s="22"/>
      <c r="KO30" s="22"/>
      <c r="KP30" s="22"/>
      <c r="KQ30" s="22"/>
      <c r="KR30" s="22"/>
      <c r="KS30" s="22"/>
      <c r="KT30" s="22"/>
      <c r="KU30" s="22"/>
      <c r="KV30" s="22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2"/>
      <c r="LI30" s="22"/>
      <c r="LJ30" s="23"/>
    </row>
    <row r="31" spans="2:322" s="330" customFormat="1" ht="3.65" customHeight="1">
      <c r="B31" s="814"/>
      <c r="C31" s="815"/>
      <c r="D31" s="815"/>
      <c r="E31" s="815"/>
      <c r="F31" s="815"/>
      <c r="G31" s="815"/>
      <c r="H31" s="815"/>
      <c r="I31" s="815"/>
      <c r="J31" s="815"/>
      <c r="K31" s="815"/>
      <c r="L31" s="815"/>
      <c r="M31" s="815"/>
      <c r="N31" s="815"/>
      <c r="O31" s="815"/>
      <c r="P31" s="815"/>
      <c r="Q31" s="815"/>
      <c r="R31" s="815"/>
      <c r="S31" s="815"/>
      <c r="T31" s="815"/>
      <c r="U31" s="815"/>
      <c r="V31" s="815"/>
      <c r="W31" s="815"/>
      <c r="X31" s="815"/>
      <c r="Y31" s="815"/>
      <c r="Z31" s="815"/>
      <c r="AA31" s="815"/>
      <c r="AB31" s="815"/>
      <c r="AC31" s="815"/>
      <c r="AD31" s="815"/>
      <c r="AE31" s="815"/>
      <c r="AF31" s="815"/>
      <c r="AG31" s="815"/>
      <c r="AH31" s="815"/>
      <c r="AI31" s="815"/>
      <c r="AJ31" s="815"/>
      <c r="AK31" s="815"/>
      <c r="AL31" s="815"/>
      <c r="AM31" s="815"/>
      <c r="AN31" s="815"/>
      <c r="AO31" s="816"/>
      <c r="AP31" s="340"/>
      <c r="AQ31" s="340"/>
      <c r="AR31" s="340"/>
      <c r="AS31" s="340"/>
      <c r="AT31" s="340"/>
      <c r="AU31" s="340"/>
      <c r="AV31" s="340"/>
      <c r="AW31" s="340"/>
      <c r="AX31" s="727" t="s">
        <v>0</v>
      </c>
      <c r="AY31" s="728"/>
      <c r="AZ31" s="348"/>
      <c r="BA31" s="368"/>
      <c r="BB31" s="328"/>
      <c r="BC31" s="349"/>
      <c r="BD31" s="349"/>
      <c r="BE31" s="349"/>
      <c r="BF31" s="349"/>
      <c r="BG31" s="349"/>
      <c r="BH31" s="349"/>
      <c r="BI31" s="349"/>
      <c r="BJ31" s="349"/>
      <c r="BK31" s="349"/>
      <c r="BL31" s="349"/>
      <c r="BM31" s="349"/>
      <c r="BN31" s="349"/>
      <c r="BO31" s="349"/>
      <c r="BP31" s="349"/>
      <c r="BQ31" s="349"/>
      <c r="BR31" s="349"/>
      <c r="BS31" s="349"/>
      <c r="BT31" s="349"/>
      <c r="BU31" s="349"/>
      <c r="BV31" s="349"/>
      <c r="BW31" s="349"/>
      <c r="BX31" s="349"/>
      <c r="BY31" s="349"/>
      <c r="BZ31" s="349"/>
      <c r="CA31" s="349"/>
      <c r="CB31" s="349"/>
      <c r="CC31" s="328"/>
      <c r="CD31" s="328"/>
      <c r="CE31" s="328"/>
      <c r="CF31" s="328"/>
      <c r="CG31" s="328"/>
      <c r="CH31" s="328"/>
      <c r="CI31" s="328"/>
      <c r="CJ31" s="328"/>
      <c r="CK31" s="328"/>
      <c r="CL31" s="328"/>
      <c r="CM31" s="328"/>
      <c r="CN31" s="328"/>
      <c r="CO31" s="328"/>
      <c r="CP31" s="328"/>
      <c r="CQ31" s="328"/>
      <c r="CR31" s="328"/>
      <c r="CS31" s="328"/>
      <c r="CT31" s="328"/>
      <c r="CU31" s="328"/>
      <c r="CV31" s="328"/>
      <c r="CW31" s="328"/>
      <c r="CX31" s="328"/>
      <c r="CY31" s="328"/>
      <c r="CZ31" s="328"/>
      <c r="DA31" s="328"/>
      <c r="DB31" s="328"/>
      <c r="DC31" s="328"/>
      <c r="DD31" s="328"/>
      <c r="DE31" s="328"/>
      <c r="DF31" s="328"/>
      <c r="DG31" s="328"/>
      <c r="DH31" s="328"/>
      <c r="DI31" s="328"/>
      <c r="DJ31" s="369"/>
      <c r="DK31" s="369"/>
      <c r="DL31" s="369"/>
      <c r="DM31" s="369"/>
      <c r="DN31" s="369"/>
      <c r="DO31" s="369"/>
      <c r="DP31" s="369"/>
      <c r="DQ31" s="369"/>
      <c r="DR31" s="369"/>
      <c r="DS31" s="369"/>
      <c r="DT31" s="369"/>
      <c r="DU31" s="328"/>
      <c r="DV31" s="328"/>
      <c r="DW31" s="328"/>
      <c r="DX31" s="328"/>
      <c r="DY31" s="328"/>
      <c r="DZ31" s="328"/>
      <c r="EA31" s="328"/>
      <c r="EB31" s="328"/>
      <c r="EC31" s="328"/>
      <c r="ED31" s="328"/>
      <c r="EE31" s="328"/>
      <c r="EF31" s="328"/>
      <c r="EG31" s="328"/>
      <c r="EH31" s="328"/>
      <c r="EI31" s="328"/>
      <c r="EJ31" s="328"/>
      <c r="EK31" s="328"/>
      <c r="EL31" s="328"/>
      <c r="EM31" s="328"/>
      <c r="EN31" s="328"/>
      <c r="EO31" s="328"/>
      <c r="EP31" s="328"/>
      <c r="EQ31" s="328"/>
      <c r="ER31" s="370"/>
      <c r="ES31" s="328"/>
      <c r="ET31" s="328"/>
      <c r="EU31" s="328"/>
      <c r="EV31" s="328"/>
      <c r="EW31" s="328"/>
      <c r="EX31" s="328"/>
      <c r="EY31" s="328"/>
      <c r="EZ31" s="328"/>
      <c r="FA31" s="328"/>
      <c r="FB31" s="328"/>
      <c r="FC31" s="328"/>
      <c r="FD31" s="328"/>
      <c r="FE31" s="328"/>
      <c r="FF31" s="328"/>
      <c r="FG31" s="328"/>
      <c r="FH31" s="328"/>
      <c r="FI31" s="328"/>
      <c r="FJ31" s="328"/>
      <c r="FK31" s="328"/>
      <c r="FL31" s="328"/>
      <c r="FM31" s="328"/>
      <c r="FN31" s="328"/>
      <c r="FO31" s="328"/>
      <c r="FP31" s="328"/>
      <c r="FQ31" s="328"/>
      <c r="FR31" s="328"/>
      <c r="FS31" s="328"/>
      <c r="FT31" s="328"/>
      <c r="FU31" s="328"/>
      <c r="FV31" s="328"/>
      <c r="FW31" s="328"/>
      <c r="FX31" s="328"/>
      <c r="FY31" s="328"/>
      <c r="FZ31" s="328"/>
      <c r="GA31" s="328"/>
      <c r="GB31" s="328"/>
      <c r="GC31" s="328"/>
      <c r="GD31" s="328"/>
      <c r="GE31" s="328"/>
      <c r="GF31" s="328"/>
      <c r="GG31" s="328"/>
      <c r="GH31" s="328"/>
      <c r="GI31" s="328"/>
      <c r="GJ31" s="328"/>
      <c r="GK31" s="328"/>
      <c r="GL31" s="328"/>
      <c r="GM31" s="328"/>
      <c r="GN31" s="328"/>
      <c r="GO31" s="328"/>
      <c r="GP31" s="328"/>
      <c r="GQ31" s="328"/>
      <c r="GR31" s="328"/>
      <c r="GS31" s="328"/>
      <c r="GT31" s="328"/>
      <c r="GU31" s="328"/>
      <c r="GV31" s="328"/>
      <c r="GW31" s="328"/>
      <c r="GX31" s="328"/>
      <c r="GY31" s="328"/>
      <c r="GZ31" s="328"/>
      <c r="HA31" s="328"/>
      <c r="HB31" s="328"/>
      <c r="HC31" s="328"/>
      <c r="HD31" s="328"/>
      <c r="HE31" s="328"/>
      <c r="HF31" s="328"/>
      <c r="HG31" s="328"/>
      <c r="HH31" s="328"/>
      <c r="HI31" s="328"/>
      <c r="HJ31" s="328"/>
      <c r="HK31" s="328"/>
      <c r="HL31" s="328"/>
      <c r="HM31" s="328"/>
      <c r="HN31" s="328"/>
      <c r="HO31" s="328"/>
      <c r="HP31" s="328"/>
      <c r="HQ31" s="328"/>
      <c r="HR31" s="328"/>
      <c r="HS31" s="328"/>
      <c r="HT31" s="369"/>
      <c r="HU31" s="369"/>
      <c r="HV31" s="369"/>
      <c r="HW31" s="369"/>
      <c r="HX31" s="369"/>
      <c r="HY31" s="328"/>
      <c r="HZ31" s="328"/>
      <c r="IA31" s="328"/>
      <c r="IB31" s="328"/>
      <c r="IC31" s="328"/>
      <c r="ID31" s="328"/>
      <c r="IE31" s="328"/>
      <c r="IF31" s="328"/>
      <c r="IG31" s="328"/>
      <c r="IH31" s="328"/>
      <c r="II31" s="328"/>
      <c r="IJ31" s="328"/>
      <c r="IK31" s="328"/>
      <c r="IL31" s="328"/>
      <c r="IM31" s="328"/>
      <c r="IN31" s="328"/>
      <c r="IO31" s="328"/>
      <c r="IP31" s="328"/>
      <c r="IQ31" s="328"/>
      <c r="IR31" s="328"/>
      <c r="IS31" s="328"/>
      <c r="IT31" s="328"/>
      <c r="IU31" s="328"/>
      <c r="IV31" s="371"/>
      <c r="IW31" s="351"/>
      <c r="IX31" s="728" t="s">
        <v>0</v>
      </c>
      <c r="IY31" s="731"/>
      <c r="IZ31" s="340"/>
      <c r="JA31" s="340"/>
      <c r="JB31" s="340"/>
      <c r="JC31" s="340"/>
      <c r="JD31" s="340"/>
      <c r="JE31" s="340"/>
      <c r="JF31" s="340"/>
      <c r="JG31" s="340"/>
      <c r="JH31" s="353"/>
      <c r="JI31" s="340"/>
      <c r="JJ31" s="340"/>
      <c r="JK31" s="340"/>
      <c r="JL31" s="340"/>
      <c r="JM31" s="340"/>
      <c r="JN31" s="340"/>
      <c r="JO31" s="340"/>
      <c r="JP31" s="340"/>
      <c r="JQ31" s="340"/>
      <c r="JR31" s="340"/>
      <c r="JS31" s="340"/>
      <c r="JT31" s="340"/>
      <c r="JU31" s="340"/>
      <c r="JV31" s="340"/>
      <c r="JW31" s="340"/>
      <c r="JX31" s="340"/>
      <c r="JY31" s="340"/>
      <c r="JZ31" s="340"/>
      <c r="KA31" s="340"/>
      <c r="KB31" s="340"/>
      <c r="KC31" s="340"/>
      <c r="KD31" s="340"/>
      <c r="KE31" s="340"/>
      <c r="KF31" s="340"/>
      <c r="KG31" s="340"/>
      <c r="KH31" s="340"/>
      <c r="KI31" s="340"/>
      <c r="KJ31" s="340"/>
      <c r="KK31" s="340"/>
      <c r="KL31" s="340"/>
      <c r="KM31" s="340"/>
      <c r="KN31" s="340"/>
      <c r="KO31" s="340"/>
      <c r="KP31" s="340"/>
      <c r="KQ31" s="340"/>
      <c r="KR31" s="340"/>
      <c r="KS31" s="340"/>
      <c r="KT31" s="340"/>
      <c r="KU31" s="340"/>
      <c r="KV31" s="340"/>
      <c r="KW31" s="340"/>
      <c r="KX31" s="340"/>
      <c r="KY31" s="340"/>
      <c r="KZ31" s="340"/>
      <c r="LA31" s="340"/>
      <c r="LB31" s="340"/>
      <c r="LC31" s="340"/>
      <c r="LD31" s="340"/>
      <c r="LE31" s="340"/>
      <c r="LF31" s="340"/>
      <c r="LG31" s="340"/>
      <c r="LH31" s="340"/>
      <c r="LI31" s="340"/>
      <c r="LJ31" s="354"/>
    </row>
    <row r="32" spans="2:322" s="330" customFormat="1" ht="3.65" customHeight="1">
      <c r="B32" s="814"/>
      <c r="C32" s="815"/>
      <c r="D32" s="815"/>
      <c r="E32" s="815"/>
      <c r="F32" s="815"/>
      <c r="G32" s="815"/>
      <c r="H32" s="815"/>
      <c r="I32" s="815"/>
      <c r="J32" s="815"/>
      <c r="K32" s="815"/>
      <c r="L32" s="815"/>
      <c r="M32" s="815"/>
      <c r="N32" s="815"/>
      <c r="O32" s="815"/>
      <c r="P32" s="815"/>
      <c r="Q32" s="815"/>
      <c r="R32" s="815"/>
      <c r="S32" s="815"/>
      <c r="T32" s="815"/>
      <c r="U32" s="815"/>
      <c r="V32" s="815"/>
      <c r="W32" s="815"/>
      <c r="X32" s="815"/>
      <c r="Y32" s="815"/>
      <c r="Z32" s="815"/>
      <c r="AA32" s="815"/>
      <c r="AB32" s="815"/>
      <c r="AC32" s="815"/>
      <c r="AD32" s="815"/>
      <c r="AE32" s="815"/>
      <c r="AF32" s="815"/>
      <c r="AG32" s="815"/>
      <c r="AH32" s="815"/>
      <c r="AI32" s="815"/>
      <c r="AJ32" s="815"/>
      <c r="AK32" s="815"/>
      <c r="AL32" s="815"/>
      <c r="AM32" s="815"/>
      <c r="AN32" s="815"/>
      <c r="AO32" s="816"/>
      <c r="AP32" s="340"/>
      <c r="AQ32" s="340"/>
      <c r="AR32" s="340"/>
      <c r="AS32" s="340"/>
      <c r="AT32" s="340"/>
      <c r="AU32" s="340"/>
      <c r="AV32" s="340"/>
      <c r="AW32" s="340"/>
      <c r="AX32" s="727"/>
      <c r="AY32" s="728"/>
      <c r="AZ32" s="348"/>
      <c r="BA32" s="332"/>
      <c r="BB32" s="326"/>
      <c r="BC32" s="326"/>
      <c r="BD32" s="326"/>
      <c r="BE32" s="326"/>
      <c r="BF32" s="326"/>
      <c r="BG32" s="326"/>
      <c r="BH32" s="326"/>
      <c r="BI32" s="326"/>
      <c r="BJ32" s="326"/>
      <c r="BK32" s="326"/>
      <c r="BL32" s="326"/>
      <c r="BM32" s="326"/>
      <c r="BN32" s="326"/>
      <c r="BO32" s="326"/>
      <c r="BP32" s="326"/>
      <c r="BQ32" s="326"/>
      <c r="BR32" s="326"/>
      <c r="BS32" s="326"/>
      <c r="BT32" s="326"/>
      <c r="BU32" s="326"/>
      <c r="BV32" s="326"/>
      <c r="BW32" s="326"/>
      <c r="BX32" s="326"/>
      <c r="BY32" s="326"/>
      <c r="BZ32" s="326"/>
      <c r="CA32" s="326"/>
      <c r="CB32" s="326"/>
      <c r="CC32" s="326" t="s">
        <v>100</v>
      </c>
      <c r="CD32" s="326"/>
      <c r="CE32" s="326" t="str">
        <f>AV37&amp;AV39&amp;AV40</f>
        <v>202060</v>
      </c>
      <c r="CF32" s="326" t="str">
        <f>AV37&amp;AV43&amp;AV44</f>
        <v>207260</v>
      </c>
      <c r="CG32" s="326" t="str">
        <f>AV37&amp;AV47&amp;AV48</f>
        <v>204060</v>
      </c>
      <c r="CH32" s="326" t="s">
        <v>936</v>
      </c>
      <c r="CI32" s="326" t="str">
        <f>AV37&amp;AV39&amp;AV41</f>
        <v>202040</v>
      </c>
      <c r="CJ32" s="326" t="str">
        <f>AV37&amp;AV43&amp;AV45</f>
        <v>207240</v>
      </c>
      <c r="CK32" s="326" t="str">
        <f>AV37&amp;AV47&amp;AV49</f>
        <v>204040</v>
      </c>
      <c r="CL32" s="326" t="s">
        <v>936</v>
      </c>
      <c r="CM32" s="326"/>
      <c r="CN32" s="326" t="s">
        <v>935</v>
      </c>
      <c r="CO32" s="326"/>
      <c r="CP32" s="326" t="str">
        <f>AV37&amp;AV39</f>
        <v>2020</v>
      </c>
      <c r="CQ32" s="326" t="str">
        <f>AV37&amp;AV43</f>
        <v>2072</v>
      </c>
      <c r="CR32" s="326" t="str">
        <f>AV37&amp;AV47</f>
        <v>2040</v>
      </c>
      <c r="CS32" s="326" t="s">
        <v>936</v>
      </c>
      <c r="CT32" s="326"/>
      <c r="CU32" s="326"/>
      <c r="CV32" s="326"/>
      <c r="CW32" s="326"/>
      <c r="CX32" s="326"/>
      <c r="CY32" s="326" t="s">
        <v>937</v>
      </c>
      <c r="DA32" s="326" t="str">
        <f>AV37&amp;AV39</f>
        <v>2020</v>
      </c>
      <c r="DB32" s="326" t="str">
        <f>AV37&amp;AV43</f>
        <v>2072</v>
      </c>
      <c r="DC32" s="326" t="str">
        <f>AV37&amp;AV47</f>
        <v>2040</v>
      </c>
      <c r="DD32" s="326" t="s">
        <v>936</v>
      </c>
      <c r="DE32" s="326"/>
      <c r="DF32" s="326"/>
      <c r="DG32" s="326"/>
      <c r="DH32" s="326"/>
      <c r="DI32" s="326"/>
      <c r="DU32" s="326" t="s">
        <v>938</v>
      </c>
      <c r="DV32" s="326"/>
      <c r="DW32" s="326" t="str">
        <f>AV37&amp;AV40</f>
        <v>2060</v>
      </c>
      <c r="DX32" s="326" t="str">
        <f>AV37&amp;AV44</f>
        <v>2060</v>
      </c>
      <c r="DY32" s="326" t="str">
        <f>AV37&amp;AV48</f>
        <v>2060</v>
      </c>
      <c r="DZ32" s="326" t="s">
        <v>936</v>
      </c>
      <c r="EA32" s="326" t="str">
        <f>AV37&amp;AV41</f>
        <v>2040</v>
      </c>
      <c r="EB32" s="326" t="str">
        <f>AV37&amp;AV45</f>
        <v>2040</v>
      </c>
      <c r="EC32" s="326" t="str">
        <f>AV37&amp;AV49</f>
        <v>2040</v>
      </c>
      <c r="ED32" s="326" t="s">
        <v>936</v>
      </c>
      <c r="EE32" s="326"/>
      <c r="EF32" s="326" t="s">
        <v>939</v>
      </c>
      <c r="EG32" s="326"/>
      <c r="EH32" s="326" t="str">
        <f>AV37&amp;AV39</f>
        <v>2020</v>
      </c>
      <c r="EI32" s="326" t="str">
        <f>AV37&amp;AV43</f>
        <v>2072</v>
      </c>
      <c r="EJ32" s="326" t="str">
        <f>AV37&amp;AV47</f>
        <v>2040</v>
      </c>
      <c r="EK32" s="326" t="s">
        <v>936</v>
      </c>
      <c r="EL32" s="326"/>
      <c r="EM32" s="326"/>
      <c r="EN32" s="326"/>
      <c r="EO32" s="326"/>
      <c r="EP32" s="326"/>
      <c r="EQ32" s="326" t="s">
        <v>940</v>
      </c>
      <c r="ER32" s="326"/>
      <c r="ES32" s="326" t="str">
        <f>AV39&amp;AV40</f>
        <v>2060</v>
      </c>
      <c r="ET32" s="326" t="str">
        <f>AV43&amp;AV44</f>
        <v>7260</v>
      </c>
      <c r="EU32" s="326" t="str">
        <f>AV47&amp;AV48</f>
        <v>4060</v>
      </c>
      <c r="EV32" s="326" t="s">
        <v>936</v>
      </c>
      <c r="EW32" s="326" t="str">
        <f>AV39&amp;AV41</f>
        <v>2040</v>
      </c>
      <c r="EX32" s="326" t="str">
        <f>AV43&amp;AV45</f>
        <v>7240</v>
      </c>
      <c r="EY32" s="326" t="str">
        <f>AV47&amp;AV49</f>
        <v>4040</v>
      </c>
      <c r="EZ32" s="326" t="s">
        <v>936</v>
      </c>
      <c r="FA32" s="326"/>
      <c r="FB32" s="326" t="s">
        <v>298</v>
      </c>
      <c r="FC32" s="326"/>
      <c r="FD32" s="326" t="str">
        <f>AV39&amp;AV40</f>
        <v>2060</v>
      </c>
      <c r="FE32" s="326" t="str">
        <f>AV43&amp;AV44</f>
        <v>7260</v>
      </c>
      <c r="FF32" s="326" t="str">
        <f>AV47&amp;AV48</f>
        <v>4060</v>
      </c>
      <c r="FG32" s="326" t="s">
        <v>936</v>
      </c>
      <c r="FH32" s="326" t="str">
        <f>AV39&amp;AV41</f>
        <v>2040</v>
      </c>
      <c r="FI32" s="326" t="str">
        <f>AV43&amp;AV45</f>
        <v>7240</v>
      </c>
      <c r="FJ32" s="326" t="str">
        <f>AV47&amp;AV49</f>
        <v>4040</v>
      </c>
      <c r="FK32" s="326" t="s">
        <v>936</v>
      </c>
      <c r="FL32" s="326"/>
      <c r="FN32" s="326"/>
      <c r="FO32" s="326"/>
      <c r="FP32" s="326"/>
      <c r="FQ32" s="326"/>
      <c r="FR32" s="326"/>
      <c r="FS32" s="326"/>
      <c r="FT32" s="326"/>
      <c r="FU32" s="326"/>
      <c r="FV32" s="326"/>
      <c r="FW32" s="326"/>
      <c r="GI32" s="326" t="s">
        <v>948</v>
      </c>
      <c r="GJ32" s="326"/>
      <c r="GK32" s="326"/>
      <c r="GL32" s="326"/>
      <c r="GM32" s="326"/>
      <c r="GN32" s="326"/>
      <c r="GO32" s="326"/>
      <c r="GP32" s="326"/>
      <c r="GQ32" s="326"/>
      <c r="GR32" s="326"/>
      <c r="GS32" s="326"/>
      <c r="GT32" s="326" t="s">
        <v>943</v>
      </c>
      <c r="GU32" s="326"/>
      <c r="GV32" s="326" t="str">
        <f>AV37&amp;AV39</f>
        <v>2020</v>
      </c>
      <c r="GW32" s="326" t="str">
        <f>AV37&amp;AV43</f>
        <v>2072</v>
      </c>
      <c r="GX32" s="326" t="str">
        <f>AV37&amp;AV47</f>
        <v>2040</v>
      </c>
      <c r="GY32" s="326" t="s">
        <v>944</v>
      </c>
      <c r="GZ32" s="326"/>
      <c r="HA32" s="326"/>
      <c r="HB32" s="326"/>
      <c r="HC32" s="326"/>
      <c r="HD32" s="326"/>
      <c r="HE32" s="326" t="s">
        <v>318</v>
      </c>
      <c r="HF32" s="326"/>
      <c r="HG32" s="326" t="str">
        <f>AV39</f>
        <v>20</v>
      </c>
      <c r="HH32" s="326" t="str">
        <f>AV43</f>
        <v>72</v>
      </c>
      <c r="HI32" s="326" t="str">
        <f>AV47</f>
        <v>40</v>
      </c>
      <c r="HJ32" s="326" t="s">
        <v>936</v>
      </c>
      <c r="HK32" s="326"/>
      <c r="HL32" s="326"/>
      <c r="HM32" s="326"/>
      <c r="HN32" s="326"/>
      <c r="HO32" s="326"/>
      <c r="HP32" s="326" t="s">
        <v>945</v>
      </c>
      <c r="HQ32" s="326"/>
      <c r="HR32" s="326"/>
      <c r="HS32" s="326"/>
      <c r="HY32" s="326"/>
      <c r="HZ32" s="326"/>
      <c r="IA32" s="326" t="s">
        <v>946</v>
      </c>
      <c r="IB32" s="326"/>
      <c r="IC32" s="326" t="str">
        <f>AV40</f>
        <v>60</v>
      </c>
      <c r="ID32" s="326" t="str">
        <f>AV44</f>
        <v>60</v>
      </c>
      <c r="IE32" s="326" t="str">
        <f>AV48</f>
        <v>60</v>
      </c>
      <c r="IF32" s="326" t="s">
        <v>936</v>
      </c>
      <c r="IG32" s="326" t="str">
        <f>AV41</f>
        <v>40</v>
      </c>
      <c r="IH32" s="326" t="str">
        <f>AV45</f>
        <v>40</v>
      </c>
      <c r="II32" s="326" t="str">
        <f>AV49</f>
        <v>40</v>
      </c>
      <c r="IJ32" s="326"/>
      <c r="IK32" s="326"/>
      <c r="IL32" s="326" t="s">
        <v>947</v>
      </c>
      <c r="IN32" s="326" t="str">
        <f>AV39</f>
        <v>20</v>
      </c>
      <c r="IO32" s="326" t="str">
        <f>AV43</f>
        <v>72</v>
      </c>
      <c r="IP32" s="326" t="str">
        <f>AV47</f>
        <v>40</v>
      </c>
      <c r="IQ32" s="326" t="s">
        <v>936</v>
      </c>
      <c r="IR32" s="326"/>
      <c r="IS32" s="326"/>
      <c r="IT32" s="326"/>
      <c r="IU32" s="326"/>
      <c r="IV32" s="331"/>
      <c r="IW32" s="351"/>
      <c r="IX32" s="728"/>
      <c r="IY32" s="731"/>
      <c r="IZ32" s="340"/>
      <c r="JA32" s="340"/>
      <c r="JB32" s="340"/>
      <c r="JC32" s="340"/>
      <c r="JD32" s="340"/>
      <c r="JE32" s="340"/>
      <c r="JF32" s="340"/>
      <c r="JG32" s="340"/>
      <c r="JH32" s="353"/>
      <c r="JI32" s="340"/>
      <c r="JJ32" s="340"/>
      <c r="JK32" s="340"/>
      <c r="JL32" s="340"/>
      <c r="JM32" s="340"/>
      <c r="JN32" s="340"/>
      <c r="JO32" s="340"/>
      <c r="JP32" s="340"/>
      <c r="JQ32" s="340"/>
      <c r="JR32" s="340"/>
      <c r="JS32" s="340"/>
      <c r="JT32" s="340"/>
      <c r="JU32" s="340"/>
      <c r="JV32" s="340"/>
      <c r="JW32" s="340"/>
      <c r="JX32" s="340"/>
      <c r="JY32" s="340"/>
      <c r="JZ32" s="340"/>
      <c r="KA32" s="340"/>
      <c r="KB32" s="340"/>
      <c r="KC32" s="340"/>
      <c r="KD32" s="340"/>
      <c r="KE32" s="340"/>
      <c r="KF32" s="340"/>
      <c r="KG32" s="340"/>
      <c r="KH32" s="340"/>
      <c r="KI32" s="340"/>
      <c r="KJ32" s="340"/>
      <c r="KK32" s="340"/>
      <c r="KL32" s="340"/>
      <c r="KM32" s="340"/>
      <c r="KN32" s="340"/>
      <c r="KO32" s="340"/>
      <c r="KP32" s="340"/>
      <c r="KQ32" s="340"/>
      <c r="KR32" s="340"/>
      <c r="KS32" s="340"/>
      <c r="KT32" s="340"/>
      <c r="KU32" s="340"/>
      <c r="KV32" s="340"/>
      <c r="KW32" s="340"/>
      <c r="KX32" s="340"/>
      <c r="KY32" s="340"/>
      <c r="KZ32" s="340"/>
      <c r="LA32" s="340"/>
      <c r="LB32" s="340"/>
      <c r="LC32" s="340"/>
      <c r="LD32" s="340"/>
      <c r="LE32" s="340"/>
      <c r="LF32" s="340"/>
      <c r="LG32" s="340"/>
      <c r="LH32" s="340"/>
      <c r="LI32" s="340"/>
      <c r="LJ32" s="354"/>
    </row>
    <row r="33" spans="2:322" s="330" customFormat="1" ht="3.65" customHeight="1">
      <c r="B33" s="814"/>
      <c r="C33" s="815"/>
      <c r="D33" s="815"/>
      <c r="E33" s="815"/>
      <c r="F33" s="815"/>
      <c r="G33" s="815"/>
      <c r="H33" s="815"/>
      <c r="I33" s="815"/>
      <c r="J33" s="815"/>
      <c r="K33" s="815"/>
      <c r="L33" s="815"/>
      <c r="M33" s="815"/>
      <c r="N33" s="815"/>
      <c r="O33" s="815"/>
      <c r="P33" s="815"/>
      <c r="Q33" s="815"/>
      <c r="R33" s="815"/>
      <c r="S33" s="815"/>
      <c r="T33" s="815"/>
      <c r="U33" s="815"/>
      <c r="V33" s="815"/>
      <c r="W33" s="815"/>
      <c r="X33" s="815"/>
      <c r="Y33" s="815"/>
      <c r="Z33" s="815"/>
      <c r="AA33" s="815"/>
      <c r="AB33" s="815"/>
      <c r="AC33" s="815"/>
      <c r="AD33" s="815"/>
      <c r="AE33" s="815"/>
      <c r="AF33" s="815"/>
      <c r="AG33" s="815"/>
      <c r="AH33" s="815"/>
      <c r="AI33" s="815"/>
      <c r="AJ33" s="815"/>
      <c r="AK33" s="815"/>
      <c r="AL33" s="815"/>
      <c r="AM33" s="815"/>
      <c r="AN33" s="815"/>
      <c r="AO33" s="816"/>
      <c r="AP33" s="340"/>
      <c r="AQ33" s="340"/>
      <c r="AR33" s="340"/>
      <c r="AS33" s="340"/>
      <c r="AT33" s="340"/>
      <c r="AU33" s="340"/>
      <c r="AV33" s="340"/>
      <c r="AW33" s="340"/>
      <c r="AX33" s="727"/>
      <c r="AY33" s="728"/>
      <c r="AZ33" s="348"/>
      <c r="BA33" s="332"/>
      <c r="BB33" s="326"/>
      <c r="BC33" s="326"/>
      <c r="BD33" s="326"/>
      <c r="BE33" s="326"/>
      <c r="BF33" s="326"/>
      <c r="BG33" s="326"/>
      <c r="BH33" s="326"/>
      <c r="BI33" s="326"/>
      <c r="BJ33" s="326"/>
      <c r="BK33" s="326"/>
      <c r="BL33" s="326"/>
      <c r="BM33" s="326"/>
      <c r="BN33" s="326"/>
      <c r="BO33" s="326"/>
      <c r="BP33" s="326"/>
      <c r="BQ33" s="326"/>
      <c r="BR33" s="326"/>
      <c r="BS33" s="326"/>
      <c r="BT33" s="326"/>
      <c r="BU33" s="326"/>
      <c r="BV33" s="326"/>
      <c r="BW33" s="326"/>
      <c r="BX33" s="326"/>
      <c r="BY33" s="326"/>
      <c r="BZ33" s="326"/>
      <c r="CA33" s="326"/>
      <c r="CB33" s="326"/>
      <c r="CC33" s="327"/>
      <c r="CD33" s="327"/>
      <c r="CE33" s="327" t="str">
        <f>CE32&amp;CC32</f>
        <v>202060Ma</v>
      </c>
      <c r="CF33" s="327" t="str">
        <f>CF32&amp;CC32</f>
        <v>207260Ma</v>
      </c>
      <c r="CG33" s="327" t="str">
        <f>CG32&amp;CC32</f>
        <v>204060Ma</v>
      </c>
      <c r="CH33" s="330" t="s">
        <v>936</v>
      </c>
      <c r="CI33" s="327" t="str">
        <f>CI32&amp;CC32</f>
        <v>202040Ma</v>
      </c>
      <c r="CJ33" s="327" t="str">
        <f>CJ32&amp;CC32</f>
        <v>207240Ma</v>
      </c>
      <c r="CK33" s="327" t="str">
        <f>CK32&amp;CC32</f>
        <v>204040Ma</v>
      </c>
      <c r="CL33" s="327" t="s">
        <v>936</v>
      </c>
      <c r="CM33" s="327"/>
      <c r="CN33" s="327"/>
      <c r="CO33" s="327"/>
      <c r="CP33" s="327" t="str">
        <f>CP32&amp;CN32</f>
        <v>2020MaL</v>
      </c>
      <c r="CQ33" s="327" t="str">
        <f>CQ32&amp;CN32</f>
        <v>2072MaL</v>
      </c>
      <c r="CR33" s="327" t="str">
        <f>CR32&amp;CN32</f>
        <v>2040MaL</v>
      </c>
      <c r="CS33" s="327" t="s">
        <v>936</v>
      </c>
      <c r="CT33" s="327"/>
      <c r="CU33" s="327"/>
      <c r="CV33" s="327"/>
      <c r="CW33" s="327"/>
      <c r="CX33" s="327"/>
      <c r="CY33" s="327"/>
      <c r="CZ33" s="327"/>
      <c r="DA33" s="327" t="str">
        <f>DA32&amp;CY32</f>
        <v>2020PuP</v>
      </c>
      <c r="DB33" s="327" t="str">
        <f>DB32&amp;CY32</f>
        <v>2072PuP</v>
      </c>
      <c r="DC33" s="327" t="str">
        <f>DC32&amp;CY32</f>
        <v>2040PuP</v>
      </c>
      <c r="DD33" s="327" t="s">
        <v>936</v>
      </c>
      <c r="DE33" s="327"/>
      <c r="DF33" s="327"/>
      <c r="DG33" s="327"/>
      <c r="DH33" s="327"/>
      <c r="DI33" s="327"/>
      <c r="DU33" s="327"/>
      <c r="DV33" s="327"/>
      <c r="DW33" s="327" t="str">
        <f>DW32&amp;DU32</f>
        <v>2060PaLP</v>
      </c>
      <c r="DX33" s="327" t="str">
        <f>DX32&amp;DU32</f>
        <v>2060PaLP</v>
      </c>
      <c r="DY33" s="327" t="str">
        <f>DY32&amp;DU32</f>
        <v>2060PaLP</v>
      </c>
      <c r="DZ33" s="326" t="s">
        <v>936</v>
      </c>
      <c r="EA33" s="327" t="str">
        <f>EA32&amp;DU32</f>
        <v>2040PaLP</v>
      </c>
      <c r="EB33" s="327" t="str">
        <f>EB32&amp;DU32</f>
        <v>2040PaLP</v>
      </c>
      <c r="EC33" s="327" t="str">
        <f>EC32&amp;DU32</f>
        <v>2040PaLP</v>
      </c>
      <c r="ED33" s="327" t="s">
        <v>936</v>
      </c>
      <c r="EE33" s="327"/>
      <c r="EF33" s="327"/>
      <c r="EG33" s="327"/>
      <c r="EH33" s="327" t="str">
        <f>EH32&amp;EF32</f>
        <v>2020PaPP</v>
      </c>
      <c r="EI33" s="327" t="str">
        <f>EI32&amp;EF32</f>
        <v>2072PaPP</v>
      </c>
      <c r="EJ33" s="327" t="str">
        <f>EJ32&amp;EF32</f>
        <v>2040PaPP</v>
      </c>
      <c r="EK33" s="327" t="s">
        <v>936</v>
      </c>
      <c r="EL33" s="327"/>
      <c r="EM33" s="327"/>
      <c r="EN33" s="327"/>
      <c r="EO33" s="327"/>
      <c r="EP33" s="327"/>
      <c r="EQ33" s="327"/>
      <c r="ER33" s="327"/>
      <c r="ES33" s="327" t="str">
        <f>ES32&amp;EQ32</f>
        <v>2060PaS</v>
      </c>
      <c r="ET33" s="327" t="str">
        <f>ET32&amp;EQ32</f>
        <v>7260PaS</v>
      </c>
      <c r="EU33" s="327" t="str">
        <f>EU32&amp;EQ32</f>
        <v>4060PaS</v>
      </c>
      <c r="EV33" s="330" t="s">
        <v>936</v>
      </c>
      <c r="EW33" s="327" t="str">
        <f>EW32&amp;EQ32</f>
        <v>2040PaS</v>
      </c>
      <c r="EX33" s="327" t="str">
        <f>EX32&amp;EQ32</f>
        <v>7240PaS</v>
      </c>
      <c r="EY33" s="327" t="str">
        <f>EY32&amp;EQ32</f>
        <v>4040PaS</v>
      </c>
      <c r="EZ33" s="327" t="s">
        <v>936</v>
      </c>
      <c r="FA33" s="327"/>
      <c r="FB33" s="327"/>
      <c r="FC33" s="327"/>
      <c r="FD33" s="327" t="str">
        <f>FD32&amp;FB32</f>
        <v>2060PaI</v>
      </c>
      <c r="FE33" s="327" t="str">
        <f>FE32&amp;FB32</f>
        <v>7260PaI</v>
      </c>
      <c r="FF33" s="327" t="str">
        <f>FF32&amp;FB32</f>
        <v>4060PaI</v>
      </c>
      <c r="FG33" s="330" t="s">
        <v>936</v>
      </c>
      <c r="FH33" s="327" t="str">
        <f>FH32&amp;FB32</f>
        <v>2040PaI</v>
      </c>
      <c r="FI33" s="327" t="str">
        <f>FI32&amp;FB32</f>
        <v>7240PaI</v>
      </c>
      <c r="FJ33" s="327" t="str">
        <f>FJ32&amp;FB32</f>
        <v>4040PaI</v>
      </c>
      <c r="FK33" s="327" t="s">
        <v>936</v>
      </c>
      <c r="FL33" s="327"/>
      <c r="FM33" s="327"/>
      <c r="FN33" s="327"/>
      <c r="FO33" s="327"/>
      <c r="FP33" s="327"/>
      <c r="FQ33" s="327"/>
      <c r="FR33" s="327"/>
      <c r="FS33" s="327"/>
      <c r="FT33" s="327"/>
      <c r="FU33" s="327"/>
      <c r="FV33" s="327"/>
      <c r="FW33" s="327"/>
      <c r="GI33" s="327"/>
      <c r="GJ33" s="327"/>
      <c r="GK33" s="327"/>
      <c r="GL33" s="327"/>
      <c r="GM33" s="327"/>
      <c r="GN33" s="327"/>
      <c r="GO33" s="327"/>
      <c r="GP33" s="327"/>
      <c r="GQ33" s="327"/>
      <c r="GR33" s="327"/>
      <c r="GS33" s="327"/>
      <c r="GT33" s="327"/>
      <c r="GU33" s="327"/>
      <c r="GV33" s="327" t="str">
        <f>GV32&amp;GT32</f>
        <v>2020SeF</v>
      </c>
      <c r="GW33" s="327" t="str">
        <f>GW32&amp;GT32</f>
        <v>2072SeF</v>
      </c>
      <c r="GX33" s="327" t="str">
        <f>GX32&amp;GT32</f>
        <v>2040SeF</v>
      </c>
      <c r="GY33" s="327" t="s">
        <v>936</v>
      </c>
      <c r="GZ33" s="327"/>
      <c r="HA33" s="327"/>
      <c r="HB33" s="327"/>
      <c r="HC33" s="327"/>
      <c r="HD33" s="327"/>
      <c r="HE33" s="327"/>
      <c r="HF33" s="327"/>
      <c r="HG33" s="327" t="str">
        <f>HG32&amp;HE32</f>
        <v>20DuC</v>
      </c>
      <c r="HH33" s="327" t="str">
        <f>HH32&amp;HE32</f>
        <v>72DuC</v>
      </c>
      <c r="HI33" s="327" t="str">
        <f>HI32&amp;HE32</f>
        <v>40DuC</v>
      </c>
      <c r="HJ33" s="327" t="s">
        <v>936</v>
      </c>
      <c r="HK33" s="327"/>
      <c r="HL33" s="327"/>
      <c r="HM33" s="327"/>
      <c r="HN33" s="327"/>
      <c r="HO33" s="327"/>
      <c r="HP33" s="327"/>
      <c r="HQ33" s="327"/>
      <c r="HR33" s="327"/>
      <c r="HS33" s="327"/>
      <c r="HT33" s="327"/>
      <c r="HU33" s="327"/>
      <c r="HV33" s="327"/>
      <c r="HW33" s="327"/>
      <c r="HX33" s="327"/>
      <c r="HY33" s="327"/>
      <c r="HZ33" s="327"/>
      <c r="IA33" s="327"/>
      <c r="IB33" s="327"/>
      <c r="IC33" s="327" t="str">
        <f>IC32&amp;IA32</f>
        <v>60ZoL</v>
      </c>
      <c r="ID33" s="327" t="str">
        <f>ID32&amp;IA32</f>
        <v>60ZoL</v>
      </c>
      <c r="IE33" s="327" t="str">
        <f>IE32&amp;IA32</f>
        <v>60ZoL</v>
      </c>
      <c r="IF33" s="326" t="s">
        <v>936</v>
      </c>
      <c r="IG33" s="327" t="str">
        <f>IG32&amp;IA32</f>
        <v>40ZoL</v>
      </c>
      <c r="IH33" s="327" t="str">
        <f>IH32&amp;IA32</f>
        <v>40ZoL</v>
      </c>
      <c r="II33" s="327" t="str">
        <f>II32&amp;IA32</f>
        <v>40ZoL</v>
      </c>
      <c r="IJ33" s="327" t="s">
        <v>936</v>
      </c>
      <c r="IK33" s="327"/>
      <c r="IL33" s="327"/>
      <c r="IN33" s="327" t="str">
        <f>IN32&amp;IL32</f>
        <v>20ZoF</v>
      </c>
      <c r="IO33" s="327" t="str">
        <f>IO32&amp;IL32</f>
        <v>72ZoF</v>
      </c>
      <c r="IP33" s="327" t="str">
        <f>IP32&amp;IL32</f>
        <v>40ZoF</v>
      </c>
      <c r="IQ33" s="327" t="s">
        <v>936</v>
      </c>
      <c r="IR33" s="327"/>
      <c r="IS33" s="327"/>
      <c r="IT33" s="327"/>
      <c r="IU33" s="327"/>
      <c r="IV33" s="372"/>
      <c r="IW33" s="351"/>
      <c r="IX33" s="728"/>
      <c r="IY33" s="731"/>
      <c r="IZ33" s="340"/>
      <c r="JA33" s="340"/>
      <c r="JB33" s="340"/>
      <c r="JC33" s="340"/>
      <c r="JD33" s="340"/>
      <c r="JE33" s="340"/>
      <c r="JF33" s="340"/>
      <c r="JG33" s="340"/>
      <c r="JH33" s="353"/>
      <c r="JI33" s="340"/>
      <c r="JJ33" s="340"/>
      <c r="JK33" s="340"/>
      <c r="JL33" s="340"/>
      <c r="JM33" s="340"/>
      <c r="JN33" s="340"/>
      <c r="JO33" s="340"/>
      <c r="JP33" s="340"/>
      <c r="JQ33" s="340"/>
      <c r="JR33" s="340"/>
      <c r="JS33" s="340"/>
      <c r="JT33" s="340"/>
      <c r="JU33" s="340"/>
      <c r="JV33" s="340"/>
      <c r="JW33" s="340"/>
      <c r="JX33" s="340"/>
      <c r="JY33" s="340"/>
      <c r="JZ33" s="340"/>
      <c r="KA33" s="340"/>
      <c r="KB33" s="340"/>
      <c r="KC33" s="340"/>
      <c r="KD33" s="340"/>
      <c r="KE33" s="340"/>
      <c r="KF33" s="340"/>
      <c r="KG33" s="340"/>
      <c r="KH33" s="340"/>
      <c r="KI33" s="340"/>
      <c r="KJ33" s="340"/>
      <c r="KK33" s="340"/>
      <c r="KL33" s="340"/>
      <c r="KM33" s="340"/>
      <c r="KN33" s="340"/>
      <c r="KO33" s="340"/>
      <c r="KP33" s="340"/>
      <c r="KQ33" s="340"/>
      <c r="KR33" s="340"/>
      <c r="KS33" s="340"/>
      <c r="KT33" s="340"/>
      <c r="KU33" s="340"/>
      <c r="KV33" s="340"/>
      <c r="KW33" s="340"/>
      <c r="KX33" s="340"/>
      <c r="KY33" s="340"/>
      <c r="KZ33" s="340"/>
      <c r="LA33" s="340"/>
      <c r="LB33" s="340"/>
      <c r="LC33" s="340"/>
      <c r="LD33" s="340"/>
      <c r="LE33" s="340"/>
      <c r="LF33" s="340"/>
      <c r="LG33" s="340"/>
      <c r="LH33" s="340"/>
      <c r="LI33" s="340"/>
      <c r="LJ33" s="354"/>
    </row>
    <row r="34" spans="2:322" s="330" customFormat="1" ht="3.65" customHeight="1">
      <c r="B34" s="814"/>
      <c r="C34" s="815"/>
      <c r="D34" s="815"/>
      <c r="E34" s="815"/>
      <c r="F34" s="815"/>
      <c r="G34" s="815"/>
      <c r="H34" s="815"/>
      <c r="I34" s="815"/>
      <c r="J34" s="815"/>
      <c r="K34" s="815"/>
      <c r="L34" s="815"/>
      <c r="M34" s="815"/>
      <c r="N34" s="815"/>
      <c r="O34" s="815"/>
      <c r="P34" s="815"/>
      <c r="Q34" s="815"/>
      <c r="R34" s="815"/>
      <c r="S34" s="815"/>
      <c r="T34" s="815"/>
      <c r="U34" s="815"/>
      <c r="V34" s="815"/>
      <c r="W34" s="815"/>
      <c r="X34" s="815"/>
      <c r="Y34" s="815"/>
      <c r="Z34" s="815"/>
      <c r="AA34" s="815"/>
      <c r="AB34" s="815"/>
      <c r="AC34" s="815"/>
      <c r="AD34" s="815"/>
      <c r="AE34" s="815"/>
      <c r="AF34" s="815"/>
      <c r="AG34" s="815"/>
      <c r="AH34" s="815"/>
      <c r="AI34" s="815"/>
      <c r="AJ34" s="815"/>
      <c r="AK34" s="815"/>
      <c r="AL34" s="815"/>
      <c r="AM34" s="815"/>
      <c r="AN34" s="815"/>
      <c r="AO34" s="816"/>
      <c r="AP34" s="340"/>
      <c r="AQ34" s="340"/>
      <c r="AR34" s="340"/>
      <c r="AS34" s="340"/>
      <c r="AT34" s="340"/>
      <c r="AU34" s="340"/>
      <c r="AV34" s="340"/>
      <c r="AW34" s="340"/>
      <c r="AX34" s="727"/>
      <c r="AY34" s="728"/>
      <c r="AZ34" s="348"/>
      <c r="BA34" s="373"/>
      <c r="BB34" s="327"/>
      <c r="BC34" s="327"/>
      <c r="BD34" s="327"/>
      <c r="BE34" s="327"/>
      <c r="BF34" s="327"/>
      <c r="BG34" s="327"/>
      <c r="BH34" s="327"/>
      <c r="BI34" s="327"/>
      <c r="BJ34" s="327"/>
      <c r="BK34" s="327"/>
      <c r="BL34" s="327"/>
      <c r="BM34" s="327"/>
      <c r="BN34" s="327"/>
      <c r="BO34" s="327"/>
      <c r="BP34" s="327"/>
      <c r="BQ34" s="327"/>
      <c r="BR34" s="327"/>
      <c r="BS34" s="327"/>
      <c r="BT34" s="327"/>
      <c r="BU34" s="327"/>
      <c r="BV34" s="327"/>
      <c r="BW34" s="327"/>
      <c r="BX34" s="327"/>
      <c r="BY34" s="327"/>
      <c r="BZ34" s="327"/>
      <c r="CA34" s="327"/>
      <c r="CB34" s="327"/>
      <c r="CC34" s="327"/>
      <c r="CD34" s="327"/>
      <c r="CE34" s="327"/>
      <c r="CF34" s="327"/>
      <c r="CG34" s="327"/>
      <c r="CH34" s="327"/>
      <c r="CI34" s="327"/>
      <c r="CJ34" s="327"/>
      <c r="CK34" s="327"/>
      <c r="CL34" s="327"/>
      <c r="CM34" s="327"/>
      <c r="CN34" s="327"/>
      <c r="CO34" s="327"/>
      <c r="CP34" s="327"/>
      <c r="CQ34" s="327"/>
      <c r="CR34" s="327"/>
      <c r="CS34" s="327"/>
      <c r="CT34" s="327"/>
      <c r="CU34" s="327"/>
      <c r="CV34" s="327"/>
      <c r="CW34" s="327"/>
      <c r="CX34" s="327"/>
      <c r="CY34" s="327"/>
      <c r="CZ34" s="327"/>
      <c r="DA34" s="327"/>
      <c r="DB34" s="327"/>
      <c r="DC34" s="327"/>
      <c r="DD34" s="327"/>
      <c r="DE34" s="327"/>
      <c r="DF34" s="327"/>
      <c r="DG34" s="327"/>
      <c r="DH34" s="327"/>
      <c r="DI34" s="327"/>
      <c r="DU34" s="327"/>
      <c r="DV34" s="327"/>
      <c r="DW34" s="327"/>
      <c r="DX34" s="327"/>
      <c r="DY34" s="327"/>
      <c r="DZ34" s="327"/>
      <c r="EA34" s="327"/>
      <c r="EB34" s="327"/>
      <c r="EC34" s="327"/>
      <c r="ED34" s="327"/>
      <c r="EE34" s="327"/>
      <c r="EF34" s="327"/>
      <c r="EG34" s="327"/>
      <c r="EH34" s="327"/>
      <c r="EI34" s="327"/>
      <c r="EJ34" s="327"/>
      <c r="EK34" s="327"/>
      <c r="EL34" s="327"/>
      <c r="EM34" s="327"/>
      <c r="EN34" s="327"/>
      <c r="EO34" s="327"/>
      <c r="EP34" s="327"/>
      <c r="EQ34" s="327"/>
      <c r="ER34" s="327"/>
      <c r="ES34" s="327"/>
      <c r="ET34" s="327"/>
      <c r="EU34" s="327"/>
      <c r="EV34" s="327"/>
      <c r="EW34" s="327"/>
      <c r="EX34" s="327"/>
      <c r="EY34" s="327"/>
      <c r="EZ34" s="327"/>
      <c r="FA34" s="327"/>
      <c r="FB34" s="327"/>
      <c r="FC34" s="327"/>
      <c r="FD34" s="327"/>
      <c r="FE34" s="327"/>
      <c r="FF34" s="327"/>
      <c r="FG34" s="327"/>
      <c r="FH34" s="327"/>
      <c r="FI34" s="327"/>
      <c r="FJ34" s="327"/>
      <c r="FK34" s="327"/>
      <c r="FL34" s="327"/>
      <c r="FM34" s="327"/>
      <c r="FN34" s="327"/>
      <c r="FO34" s="327"/>
      <c r="FP34" s="327"/>
      <c r="FQ34" s="327"/>
      <c r="FR34" s="327"/>
      <c r="FS34" s="327"/>
      <c r="FT34" s="327"/>
      <c r="FU34" s="327"/>
      <c r="FV34" s="327"/>
      <c r="FW34" s="327"/>
      <c r="GI34" s="327"/>
      <c r="GJ34" s="327"/>
      <c r="GK34" s="327"/>
      <c r="GL34" s="327"/>
      <c r="GM34" s="327"/>
      <c r="GN34" s="327"/>
      <c r="GO34" s="327"/>
      <c r="GP34" s="327"/>
      <c r="GQ34" s="327"/>
      <c r="GR34" s="327"/>
      <c r="GS34" s="327"/>
      <c r="GT34" s="327"/>
      <c r="GU34" s="327"/>
      <c r="GV34" s="327"/>
      <c r="GW34" s="327"/>
      <c r="GX34" s="327"/>
      <c r="GY34" s="327"/>
      <c r="GZ34" s="327"/>
      <c r="HA34" s="327"/>
      <c r="HB34" s="327"/>
      <c r="HC34" s="327"/>
      <c r="HD34" s="327"/>
      <c r="HE34" s="327"/>
      <c r="HF34" s="327"/>
      <c r="HG34" s="327"/>
      <c r="HH34" s="327"/>
      <c r="HI34" s="327"/>
      <c r="HJ34" s="327"/>
      <c r="HK34" s="327"/>
      <c r="HL34" s="327"/>
      <c r="HM34" s="327"/>
      <c r="HN34" s="327"/>
      <c r="HO34" s="327"/>
      <c r="HP34" s="327"/>
      <c r="HQ34" s="327"/>
      <c r="HR34" s="327"/>
      <c r="HS34" s="327"/>
      <c r="HT34" s="327"/>
      <c r="HU34" s="327"/>
      <c r="HV34" s="327"/>
      <c r="HW34" s="327"/>
      <c r="HX34" s="327"/>
      <c r="HY34" s="327"/>
      <c r="HZ34" s="327"/>
      <c r="IA34" s="327"/>
      <c r="IB34" s="327"/>
      <c r="IC34" s="327"/>
      <c r="ID34" s="327"/>
      <c r="IE34" s="327"/>
      <c r="IF34" s="327"/>
      <c r="IG34" s="327"/>
      <c r="IH34" s="327"/>
      <c r="II34" s="327"/>
      <c r="IJ34" s="327"/>
      <c r="IK34" s="327"/>
      <c r="IL34" s="327"/>
      <c r="IM34" s="327"/>
      <c r="IN34" s="327"/>
      <c r="IO34" s="327"/>
      <c r="IP34" s="327"/>
      <c r="IQ34" s="327"/>
      <c r="IR34" s="327"/>
      <c r="IS34" s="327"/>
      <c r="IT34" s="327"/>
      <c r="IU34" s="327"/>
      <c r="IV34" s="372"/>
      <c r="IW34" s="351"/>
      <c r="IX34" s="728"/>
      <c r="IY34" s="731"/>
      <c r="IZ34" s="340"/>
      <c r="JA34" s="340"/>
      <c r="JB34" s="340"/>
      <c r="JC34" s="340"/>
      <c r="JD34" s="340"/>
      <c r="JE34" s="340"/>
      <c r="JF34" s="340"/>
      <c r="JG34" s="340"/>
      <c r="JH34" s="353"/>
      <c r="JI34" s="340"/>
      <c r="JJ34" s="340"/>
      <c r="JK34" s="340"/>
      <c r="JL34" s="340"/>
      <c r="JM34" s="340"/>
      <c r="JN34" s="340"/>
      <c r="JO34" s="340"/>
      <c r="JP34" s="340"/>
      <c r="JQ34" s="340"/>
      <c r="JR34" s="340"/>
      <c r="JS34" s="340"/>
      <c r="JT34" s="340"/>
      <c r="JU34" s="340"/>
      <c r="JV34" s="340"/>
      <c r="JW34" s="340"/>
      <c r="JX34" s="340"/>
      <c r="JY34" s="340"/>
      <c r="JZ34" s="340"/>
      <c r="KA34" s="340"/>
      <c r="KB34" s="340"/>
      <c r="KC34" s="340"/>
      <c r="KD34" s="340"/>
      <c r="KE34" s="340"/>
      <c r="KF34" s="340"/>
      <c r="KG34" s="340"/>
      <c r="KH34" s="340"/>
      <c r="KI34" s="340"/>
      <c r="KJ34" s="340"/>
      <c r="KK34" s="340"/>
      <c r="KL34" s="340"/>
      <c r="KM34" s="340"/>
      <c r="KN34" s="340"/>
      <c r="KO34" s="340"/>
      <c r="KP34" s="340"/>
      <c r="KQ34" s="340"/>
      <c r="KR34" s="340"/>
      <c r="KS34" s="340"/>
      <c r="KT34" s="340"/>
      <c r="KU34" s="340"/>
      <c r="KV34" s="340"/>
      <c r="KW34" s="340"/>
      <c r="KX34" s="340"/>
      <c r="KY34" s="340"/>
      <c r="KZ34" s="340"/>
      <c r="LA34" s="340"/>
      <c r="LB34" s="340"/>
      <c r="LC34" s="340"/>
      <c r="LD34" s="340"/>
      <c r="LE34" s="340"/>
      <c r="LF34" s="340"/>
      <c r="LG34" s="340"/>
      <c r="LH34" s="340"/>
      <c r="LI34" s="340"/>
      <c r="LJ34" s="354"/>
    </row>
    <row r="35" spans="2:322" ht="3.65" customHeight="1">
      <c r="B35" s="814"/>
      <c r="C35" s="815"/>
      <c r="D35" s="815"/>
      <c r="E35" s="815"/>
      <c r="F35" s="815"/>
      <c r="G35" s="815"/>
      <c r="H35" s="815"/>
      <c r="I35" s="815"/>
      <c r="J35" s="815"/>
      <c r="K35" s="815"/>
      <c r="L35" s="815"/>
      <c r="M35" s="815"/>
      <c r="N35" s="815"/>
      <c r="O35" s="815"/>
      <c r="P35" s="815"/>
      <c r="Q35" s="815"/>
      <c r="R35" s="815"/>
      <c r="S35" s="815"/>
      <c r="T35" s="815"/>
      <c r="U35" s="815"/>
      <c r="V35" s="815"/>
      <c r="W35" s="815"/>
      <c r="X35" s="815"/>
      <c r="Y35" s="815"/>
      <c r="Z35" s="815"/>
      <c r="AA35" s="815"/>
      <c r="AB35" s="815"/>
      <c r="AC35" s="815"/>
      <c r="AD35" s="815"/>
      <c r="AE35" s="815"/>
      <c r="AF35" s="815"/>
      <c r="AG35" s="815"/>
      <c r="AH35" s="815"/>
      <c r="AI35" s="815"/>
      <c r="AJ35" s="815"/>
      <c r="AK35" s="815"/>
      <c r="AL35" s="815"/>
      <c r="AM35" s="815"/>
      <c r="AN35" s="815"/>
      <c r="AO35" s="816"/>
      <c r="AP35" s="22"/>
      <c r="AQ35" s="22"/>
      <c r="AR35" s="22"/>
      <c r="AS35" s="22"/>
      <c r="AT35" s="385"/>
      <c r="AU35" s="385"/>
      <c r="AV35" s="385"/>
      <c r="AW35" s="22"/>
      <c r="AX35" s="727"/>
      <c r="AY35" s="728"/>
      <c r="AZ35" s="116"/>
      <c r="BA35" s="1093" t="s">
        <v>58</v>
      </c>
      <c r="BB35" s="1094"/>
      <c r="BC35" s="1094"/>
      <c r="BD35" s="1094"/>
      <c r="BE35" s="1094"/>
      <c r="BF35" s="1094"/>
      <c r="BG35" s="1094"/>
      <c r="BH35" s="1094"/>
      <c r="BI35" s="1094"/>
      <c r="BJ35" s="1094"/>
      <c r="BK35" s="1094"/>
      <c r="BL35" s="1094"/>
      <c r="BM35" s="1094"/>
      <c r="BN35" s="1094"/>
      <c r="BO35" s="1094"/>
      <c r="BP35" s="1094"/>
      <c r="BQ35" s="1094"/>
      <c r="BR35" s="1094"/>
      <c r="BS35" s="1094"/>
      <c r="BT35" s="1094"/>
      <c r="BU35" s="1094"/>
      <c r="BV35" s="1094"/>
      <c r="BW35" s="1094"/>
      <c r="BX35" s="1094"/>
      <c r="BY35" s="1094"/>
      <c r="BZ35" s="1094"/>
      <c r="CA35" s="1094"/>
      <c r="CB35" s="1094"/>
      <c r="CC35" s="821" t="s">
        <v>30</v>
      </c>
      <c r="CD35" s="821"/>
      <c r="CE35" s="821"/>
      <c r="CF35" s="821"/>
      <c r="CG35" s="821"/>
      <c r="CH35" s="821"/>
      <c r="CI35" s="821"/>
      <c r="CJ35" s="821"/>
      <c r="CK35" s="821"/>
      <c r="CL35" s="821"/>
      <c r="CM35" s="821"/>
      <c r="CN35" s="820" t="s">
        <v>52</v>
      </c>
      <c r="CO35" s="821"/>
      <c r="CP35" s="821"/>
      <c r="CQ35" s="821"/>
      <c r="CR35" s="821"/>
      <c r="CS35" s="821"/>
      <c r="CT35" s="821"/>
      <c r="CU35" s="821"/>
      <c r="CV35" s="821"/>
      <c r="CW35" s="821"/>
      <c r="CX35" s="821"/>
      <c r="CY35" s="820" t="s">
        <v>29</v>
      </c>
      <c r="CZ35" s="821"/>
      <c r="DA35" s="821"/>
      <c r="DB35" s="821"/>
      <c r="DC35" s="821"/>
      <c r="DD35" s="821"/>
      <c r="DE35" s="821"/>
      <c r="DF35" s="821"/>
      <c r="DG35" s="821"/>
      <c r="DH35" s="821"/>
      <c r="DI35" s="821"/>
      <c r="DJ35" s="954" t="s">
        <v>26</v>
      </c>
      <c r="DK35" s="954"/>
      <c r="DL35" s="954"/>
      <c r="DM35" s="954"/>
      <c r="DN35" s="954"/>
      <c r="DO35" s="954"/>
      <c r="DP35" s="954"/>
      <c r="DQ35" s="954"/>
      <c r="DR35" s="954"/>
      <c r="DS35" s="954"/>
      <c r="DT35" s="954"/>
      <c r="DU35" s="820" t="s">
        <v>31</v>
      </c>
      <c r="DV35" s="821"/>
      <c r="DW35" s="821"/>
      <c r="DX35" s="821"/>
      <c r="DY35" s="821"/>
      <c r="DZ35" s="821"/>
      <c r="EA35" s="821"/>
      <c r="EB35" s="821"/>
      <c r="EC35" s="821"/>
      <c r="ED35" s="821"/>
      <c r="EE35" s="826"/>
      <c r="EF35" s="820" t="s">
        <v>32</v>
      </c>
      <c r="EG35" s="821"/>
      <c r="EH35" s="821"/>
      <c r="EI35" s="821"/>
      <c r="EJ35" s="821"/>
      <c r="EK35" s="821"/>
      <c r="EL35" s="821"/>
      <c r="EM35" s="821"/>
      <c r="EN35" s="821"/>
      <c r="EO35" s="821"/>
      <c r="EP35" s="821"/>
      <c r="EQ35" s="820" t="s">
        <v>28</v>
      </c>
      <c r="ER35" s="821"/>
      <c r="ES35" s="821"/>
      <c r="ET35" s="821"/>
      <c r="EU35" s="821"/>
      <c r="EV35" s="821"/>
      <c r="EW35" s="821"/>
      <c r="EX35" s="821"/>
      <c r="EY35" s="821"/>
      <c r="EZ35" s="821"/>
      <c r="FA35" s="821"/>
      <c r="FB35" s="820" t="s">
        <v>27</v>
      </c>
      <c r="FC35" s="821"/>
      <c r="FD35" s="821"/>
      <c r="FE35" s="821"/>
      <c r="FF35" s="821"/>
      <c r="FG35" s="821"/>
      <c r="FH35" s="821"/>
      <c r="FI35" s="821"/>
      <c r="FJ35" s="821"/>
      <c r="FK35" s="821"/>
      <c r="FL35" s="821"/>
      <c r="FM35" s="820" t="s">
        <v>48</v>
      </c>
      <c r="FN35" s="821"/>
      <c r="FO35" s="821"/>
      <c r="FP35" s="821"/>
      <c r="FQ35" s="821"/>
      <c r="FR35" s="821"/>
      <c r="FS35" s="821"/>
      <c r="FT35" s="821"/>
      <c r="FU35" s="821"/>
      <c r="FV35" s="821"/>
      <c r="FW35" s="821"/>
      <c r="FX35" s="820" t="s">
        <v>50</v>
      </c>
      <c r="FY35" s="821"/>
      <c r="FZ35" s="821"/>
      <c r="GA35" s="821"/>
      <c r="GB35" s="821"/>
      <c r="GC35" s="821"/>
      <c r="GD35" s="821"/>
      <c r="GE35" s="821"/>
      <c r="GF35" s="821"/>
      <c r="GG35" s="821"/>
      <c r="GH35" s="821"/>
      <c r="GI35" s="820" t="s">
        <v>49</v>
      </c>
      <c r="GJ35" s="821"/>
      <c r="GK35" s="821"/>
      <c r="GL35" s="821"/>
      <c r="GM35" s="821"/>
      <c r="GN35" s="821"/>
      <c r="GO35" s="821"/>
      <c r="GP35" s="821"/>
      <c r="GQ35" s="821"/>
      <c r="GR35" s="821"/>
      <c r="GS35" s="821"/>
      <c r="GT35" s="820" t="s">
        <v>33</v>
      </c>
      <c r="GU35" s="821"/>
      <c r="GV35" s="821"/>
      <c r="GW35" s="821"/>
      <c r="GX35" s="821"/>
      <c r="GY35" s="821"/>
      <c r="GZ35" s="821"/>
      <c r="HA35" s="821"/>
      <c r="HB35" s="821"/>
      <c r="HC35" s="821"/>
      <c r="HD35" s="821"/>
      <c r="HE35" s="820" t="s">
        <v>37</v>
      </c>
      <c r="HF35" s="821"/>
      <c r="HG35" s="821"/>
      <c r="HH35" s="821"/>
      <c r="HI35" s="821"/>
      <c r="HJ35" s="821"/>
      <c r="HK35" s="821"/>
      <c r="HL35" s="821"/>
      <c r="HM35" s="821"/>
      <c r="HN35" s="821"/>
      <c r="HO35" s="821"/>
      <c r="HP35" s="820" t="s">
        <v>38</v>
      </c>
      <c r="HQ35" s="821"/>
      <c r="HR35" s="821"/>
      <c r="HS35" s="821"/>
      <c r="HT35" s="821"/>
      <c r="HU35" s="821"/>
      <c r="HV35" s="821"/>
      <c r="HW35" s="821"/>
      <c r="HX35" s="821"/>
      <c r="HY35" s="821"/>
      <c r="HZ35" s="821"/>
      <c r="IA35" s="820" t="s">
        <v>34</v>
      </c>
      <c r="IB35" s="821"/>
      <c r="IC35" s="821"/>
      <c r="ID35" s="821"/>
      <c r="IE35" s="821"/>
      <c r="IF35" s="821"/>
      <c r="IG35" s="821"/>
      <c r="IH35" s="821"/>
      <c r="II35" s="821"/>
      <c r="IJ35" s="821"/>
      <c r="IK35" s="821"/>
      <c r="IL35" s="820" t="s">
        <v>35</v>
      </c>
      <c r="IM35" s="821"/>
      <c r="IN35" s="821"/>
      <c r="IO35" s="821"/>
      <c r="IP35" s="821"/>
      <c r="IQ35" s="821"/>
      <c r="IR35" s="821"/>
      <c r="IS35" s="821"/>
      <c r="IT35" s="821"/>
      <c r="IU35" s="821"/>
      <c r="IV35" s="826"/>
      <c r="IW35" s="47"/>
      <c r="IX35" s="728"/>
      <c r="IY35" s="731"/>
      <c r="IZ35" s="22"/>
      <c r="JA35" s="22"/>
      <c r="JB35" s="22"/>
      <c r="JC35" s="22"/>
      <c r="JD35" s="22"/>
      <c r="JE35" s="22"/>
      <c r="JF35" s="22"/>
      <c r="JG35" s="22"/>
      <c r="JH35" s="21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2"/>
      <c r="LI35" s="22"/>
      <c r="LJ35" s="23"/>
    </row>
    <row r="36" spans="2:322" ht="3.65" customHeight="1">
      <c r="B36" s="814"/>
      <c r="C36" s="815"/>
      <c r="D36" s="815"/>
      <c r="E36" s="815"/>
      <c r="F36" s="815"/>
      <c r="G36" s="815"/>
      <c r="H36" s="815"/>
      <c r="I36" s="815"/>
      <c r="J36" s="815"/>
      <c r="K36" s="815"/>
      <c r="L36" s="815"/>
      <c r="M36" s="815"/>
      <c r="N36" s="815"/>
      <c r="O36" s="815"/>
      <c r="P36" s="815"/>
      <c r="Q36" s="815"/>
      <c r="R36" s="815"/>
      <c r="S36" s="815"/>
      <c r="T36" s="815"/>
      <c r="U36" s="815"/>
      <c r="V36" s="815"/>
      <c r="W36" s="815"/>
      <c r="X36" s="815"/>
      <c r="Y36" s="815"/>
      <c r="Z36" s="815"/>
      <c r="AA36" s="815"/>
      <c r="AB36" s="815"/>
      <c r="AC36" s="815"/>
      <c r="AD36" s="815"/>
      <c r="AE36" s="815"/>
      <c r="AF36" s="815"/>
      <c r="AG36" s="815"/>
      <c r="AH36" s="815"/>
      <c r="AI36" s="815"/>
      <c r="AJ36" s="815"/>
      <c r="AK36" s="815"/>
      <c r="AL36" s="815"/>
      <c r="AM36" s="815"/>
      <c r="AN36" s="815"/>
      <c r="AO36" s="816"/>
      <c r="AP36" s="22"/>
      <c r="AQ36" s="22"/>
      <c r="AR36" s="22"/>
      <c r="AS36" s="22"/>
      <c r="AT36" s="385"/>
      <c r="AU36" s="385"/>
      <c r="AV36" s="385"/>
      <c r="AW36" s="22"/>
      <c r="AX36" s="727"/>
      <c r="AY36" s="728"/>
      <c r="AZ36" s="731" t="e" vm="3">
        <v>#VALUE!</v>
      </c>
      <c r="BA36" s="1095"/>
      <c r="BB36" s="1096"/>
      <c r="BC36" s="1096"/>
      <c r="BD36" s="1096"/>
      <c r="BE36" s="1096"/>
      <c r="BF36" s="1096"/>
      <c r="BG36" s="1096"/>
      <c r="BH36" s="1096"/>
      <c r="BI36" s="1096"/>
      <c r="BJ36" s="1096"/>
      <c r="BK36" s="1096"/>
      <c r="BL36" s="1096"/>
      <c r="BM36" s="1096"/>
      <c r="BN36" s="1096"/>
      <c r="BO36" s="1096"/>
      <c r="BP36" s="1096"/>
      <c r="BQ36" s="1096"/>
      <c r="BR36" s="1096"/>
      <c r="BS36" s="1096"/>
      <c r="BT36" s="1096"/>
      <c r="BU36" s="1096"/>
      <c r="BV36" s="1096"/>
      <c r="BW36" s="1096"/>
      <c r="BX36" s="1096"/>
      <c r="BY36" s="1096"/>
      <c r="BZ36" s="1096"/>
      <c r="CA36" s="1096"/>
      <c r="CB36" s="1096"/>
      <c r="CC36" s="823"/>
      <c r="CD36" s="823"/>
      <c r="CE36" s="823"/>
      <c r="CF36" s="823"/>
      <c r="CG36" s="823"/>
      <c r="CH36" s="823"/>
      <c r="CI36" s="823"/>
      <c r="CJ36" s="823"/>
      <c r="CK36" s="823"/>
      <c r="CL36" s="823"/>
      <c r="CM36" s="823"/>
      <c r="CN36" s="822"/>
      <c r="CO36" s="823"/>
      <c r="CP36" s="823"/>
      <c r="CQ36" s="823"/>
      <c r="CR36" s="823"/>
      <c r="CS36" s="823"/>
      <c r="CT36" s="823"/>
      <c r="CU36" s="823"/>
      <c r="CV36" s="823"/>
      <c r="CW36" s="823"/>
      <c r="CX36" s="823"/>
      <c r="CY36" s="822"/>
      <c r="CZ36" s="823"/>
      <c r="DA36" s="823"/>
      <c r="DB36" s="823"/>
      <c r="DC36" s="823"/>
      <c r="DD36" s="823"/>
      <c r="DE36" s="823"/>
      <c r="DF36" s="823"/>
      <c r="DG36" s="823"/>
      <c r="DH36" s="823"/>
      <c r="DI36" s="823"/>
      <c r="DJ36" s="954"/>
      <c r="DK36" s="954"/>
      <c r="DL36" s="954"/>
      <c r="DM36" s="954"/>
      <c r="DN36" s="954"/>
      <c r="DO36" s="954"/>
      <c r="DP36" s="954"/>
      <c r="DQ36" s="954"/>
      <c r="DR36" s="954"/>
      <c r="DS36" s="954"/>
      <c r="DT36" s="954"/>
      <c r="DU36" s="822"/>
      <c r="DV36" s="823"/>
      <c r="DW36" s="823"/>
      <c r="DX36" s="823"/>
      <c r="DY36" s="823"/>
      <c r="DZ36" s="823"/>
      <c r="EA36" s="823"/>
      <c r="EB36" s="823"/>
      <c r="EC36" s="823"/>
      <c r="ED36" s="823"/>
      <c r="EE36" s="827"/>
      <c r="EF36" s="822"/>
      <c r="EG36" s="823"/>
      <c r="EH36" s="823"/>
      <c r="EI36" s="823"/>
      <c r="EJ36" s="823"/>
      <c r="EK36" s="823"/>
      <c r="EL36" s="823"/>
      <c r="EM36" s="823"/>
      <c r="EN36" s="823"/>
      <c r="EO36" s="823"/>
      <c r="EP36" s="823"/>
      <c r="EQ36" s="822"/>
      <c r="ER36" s="823"/>
      <c r="ES36" s="823"/>
      <c r="ET36" s="823"/>
      <c r="EU36" s="823"/>
      <c r="EV36" s="823"/>
      <c r="EW36" s="823"/>
      <c r="EX36" s="823"/>
      <c r="EY36" s="823"/>
      <c r="EZ36" s="823"/>
      <c r="FA36" s="823"/>
      <c r="FB36" s="822"/>
      <c r="FC36" s="823"/>
      <c r="FD36" s="823"/>
      <c r="FE36" s="823"/>
      <c r="FF36" s="823"/>
      <c r="FG36" s="823"/>
      <c r="FH36" s="823"/>
      <c r="FI36" s="823"/>
      <c r="FJ36" s="823"/>
      <c r="FK36" s="823"/>
      <c r="FL36" s="823"/>
      <c r="FM36" s="822"/>
      <c r="FN36" s="823"/>
      <c r="FO36" s="823"/>
      <c r="FP36" s="823"/>
      <c r="FQ36" s="823"/>
      <c r="FR36" s="823"/>
      <c r="FS36" s="823"/>
      <c r="FT36" s="823"/>
      <c r="FU36" s="823"/>
      <c r="FV36" s="823"/>
      <c r="FW36" s="823"/>
      <c r="FX36" s="822"/>
      <c r="FY36" s="823"/>
      <c r="FZ36" s="823"/>
      <c r="GA36" s="823"/>
      <c r="GB36" s="823"/>
      <c r="GC36" s="823"/>
      <c r="GD36" s="823"/>
      <c r="GE36" s="823"/>
      <c r="GF36" s="823"/>
      <c r="GG36" s="823"/>
      <c r="GH36" s="823"/>
      <c r="GI36" s="822"/>
      <c r="GJ36" s="823"/>
      <c r="GK36" s="823"/>
      <c r="GL36" s="823"/>
      <c r="GM36" s="823"/>
      <c r="GN36" s="823"/>
      <c r="GO36" s="823"/>
      <c r="GP36" s="823"/>
      <c r="GQ36" s="823"/>
      <c r="GR36" s="823"/>
      <c r="GS36" s="823"/>
      <c r="GT36" s="822"/>
      <c r="GU36" s="823"/>
      <c r="GV36" s="823"/>
      <c r="GW36" s="823"/>
      <c r="GX36" s="823"/>
      <c r="GY36" s="823"/>
      <c r="GZ36" s="823"/>
      <c r="HA36" s="823"/>
      <c r="HB36" s="823"/>
      <c r="HC36" s="823"/>
      <c r="HD36" s="823"/>
      <c r="HE36" s="822"/>
      <c r="HF36" s="823"/>
      <c r="HG36" s="823"/>
      <c r="HH36" s="823"/>
      <c r="HI36" s="823"/>
      <c r="HJ36" s="823"/>
      <c r="HK36" s="823"/>
      <c r="HL36" s="823"/>
      <c r="HM36" s="823"/>
      <c r="HN36" s="823"/>
      <c r="HO36" s="823"/>
      <c r="HP36" s="822"/>
      <c r="HQ36" s="823"/>
      <c r="HR36" s="823"/>
      <c r="HS36" s="823"/>
      <c r="HT36" s="823"/>
      <c r="HU36" s="823"/>
      <c r="HV36" s="823"/>
      <c r="HW36" s="823"/>
      <c r="HX36" s="823"/>
      <c r="HY36" s="823"/>
      <c r="HZ36" s="823"/>
      <c r="IA36" s="822"/>
      <c r="IB36" s="823"/>
      <c r="IC36" s="823"/>
      <c r="ID36" s="823"/>
      <c r="IE36" s="823"/>
      <c r="IF36" s="823"/>
      <c r="IG36" s="823"/>
      <c r="IH36" s="823"/>
      <c r="II36" s="823"/>
      <c r="IJ36" s="823"/>
      <c r="IK36" s="823"/>
      <c r="IL36" s="822"/>
      <c r="IM36" s="823"/>
      <c r="IN36" s="823"/>
      <c r="IO36" s="823"/>
      <c r="IP36" s="823"/>
      <c r="IQ36" s="823"/>
      <c r="IR36" s="823"/>
      <c r="IS36" s="823"/>
      <c r="IT36" s="823"/>
      <c r="IU36" s="823"/>
      <c r="IV36" s="827"/>
      <c r="IW36" s="728" t="e" vm="3">
        <v>#VALUE!</v>
      </c>
      <c r="IX36" s="728"/>
      <c r="IY36" s="731"/>
      <c r="IZ36" s="22"/>
      <c r="JA36" s="22"/>
      <c r="JB36" s="22"/>
      <c r="JC36" s="22"/>
      <c r="JD36" s="22"/>
      <c r="JE36" s="22"/>
      <c r="JF36" s="22"/>
      <c r="JG36" s="22"/>
      <c r="JH36" s="21"/>
      <c r="JI36" s="22"/>
      <c r="JJ36" s="22"/>
      <c r="JK36" s="22"/>
      <c r="JL36" s="22"/>
      <c r="JM36" s="22"/>
      <c r="JN36" s="22"/>
      <c r="JO36" s="22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2"/>
      <c r="KB36" s="22"/>
      <c r="KC36" s="22"/>
      <c r="KD36" s="22"/>
      <c r="KE36" s="22"/>
      <c r="KF36" s="22"/>
      <c r="KG36" s="22"/>
      <c r="KH36" s="22"/>
      <c r="KI36" s="22"/>
      <c r="KJ36" s="22"/>
      <c r="KK36" s="22"/>
      <c r="KL36" s="22"/>
      <c r="KM36" s="22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2"/>
      <c r="LI36" s="22"/>
      <c r="LJ36" s="23"/>
    </row>
    <row r="37" spans="2:322" ht="3.65" customHeight="1" thickBot="1">
      <c r="B37" s="817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/>
      <c r="T37" s="818"/>
      <c r="U37" s="818"/>
      <c r="V37" s="818"/>
      <c r="W37" s="818"/>
      <c r="X37" s="818"/>
      <c r="Y37" s="818"/>
      <c r="Z37" s="818"/>
      <c r="AA37" s="818"/>
      <c r="AB37" s="818"/>
      <c r="AC37" s="818"/>
      <c r="AD37" s="818"/>
      <c r="AE37" s="818"/>
      <c r="AF37" s="818"/>
      <c r="AG37" s="818"/>
      <c r="AH37" s="818"/>
      <c r="AI37" s="818"/>
      <c r="AJ37" s="818"/>
      <c r="AK37" s="818"/>
      <c r="AL37" s="818"/>
      <c r="AM37" s="818"/>
      <c r="AN37" s="818"/>
      <c r="AO37" s="819"/>
      <c r="AP37" s="22"/>
      <c r="AQ37" s="22"/>
      <c r="AR37" s="22"/>
      <c r="AS37" s="22"/>
      <c r="AT37" s="385" t="s">
        <v>99</v>
      </c>
      <c r="AU37" s="385"/>
      <c r="AV37" s="385" t="str">
        <f>IF(BO41&lt;&gt;"",MID(BO41,1,2))</f>
        <v>20</v>
      </c>
      <c r="AW37" s="22"/>
      <c r="AX37" s="727"/>
      <c r="AY37" s="728"/>
      <c r="AZ37" s="731"/>
      <c r="BA37" s="1095"/>
      <c r="BB37" s="1096"/>
      <c r="BC37" s="1096"/>
      <c r="BD37" s="1096"/>
      <c r="BE37" s="1096"/>
      <c r="BF37" s="1096"/>
      <c r="BG37" s="1096"/>
      <c r="BH37" s="1096"/>
      <c r="BI37" s="1096"/>
      <c r="BJ37" s="1096"/>
      <c r="BK37" s="1096"/>
      <c r="BL37" s="1096"/>
      <c r="BM37" s="1096"/>
      <c r="BN37" s="1096"/>
      <c r="BO37" s="1096"/>
      <c r="BP37" s="1096"/>
      <c r="BQ37" s="1096"/>
      <c r="BR37" s="1096"/>
      <c r="BS37" s="1096"/>
      <c r="BT37" s="1096"/>
      <c r="BU37" s="1096"/>
      <c r="BV37" s="1096"/>
      <c r="BW37" s="1096"/>
      <c r="BX37" s="1096"/>
      <c r="BY37" s="1096"/>
      <c r="BZ37" s="1096"/>
      <c r="CA37" s="1096"/>
      <c r="CB37" s="1096"/>
      <c r="CC37" s="823"/>
      <c r="CD37" s="823"/>
      <c r="CE37" s="823"/>
      <c r="CF37" s="823"/>
      <c r="CG37" s="823"/>
      <c r="CH37" s="823"/>
      <c r="CI37" s="823"/>
      <c r="CJ37" s="823"/>
      <c r="CK37" s="823"/>
      <c r="CL37" s="823"/>
      <c r="CM37" s="823"/>
      <c r="CN37" s="822"/>
      <c r="CO37" s="823"/>
      <c r="CP37" s="823"/>
      <c r="CQ37" s="823"/>
      <c r="CR37" s="823"/>
      <c r="CS37" s="823"/>
      <c r="CT37" s="823"/>
      <c r="CU37" s="823"/>
      <c r="CV37" s="823"/>
      <c r="CW37" s="823"/>
      <c r="CX37" s="823"/>
      <c r="CY37" s="822"/>
      <c r="CZ37" s="823"/>
      <c r="DA37" s="823"/>
      <c r="DB37" s="823"/>
      <c r="DC37" s="823"/>
      <c r="DD37" s="823"/>
      <c r="DE37" s="823"/>
      <c r="DF37" s="823"/>
      <c r="DG37" s="823"/>
      <c r="DH37" s="823"/>
      <c r="DI37" s="823"/>
      <c r="DJ37" s="954"/>
      <c r="DK37" s="954"/>
      <c r="DL37" s="954"/>
      <c r="DM37" s="954"/>
      <c r="DN37" s="954"/>
      <c r="DO37" s="954"/>
      <c r="DP37" s="954"/>
      <c r="DQ37" s="954"/>
      <c r="DR37" s="954"/>
      <c r="DS37" s="954"/>
      <c r="DT37" s="954"/>
      <c r="DU37" s="822"/>
      <c r="DV37" s="823"/>
      <c r="DW37" s="823"/>
      <c r="DX37" s="823"/>
      <c r="DY37" s="823"/>
      <c r="DZ37" s="823"/>
      <c r="EA37" s="823"/>
      <c r="EB37" s="823"/>
      <c r="EC37" s="823"/>
      <c r="ED37" s="823"/>
      <c r="EE37" s="827"/>
      <c r="EF37" s="822"/>
      <c r="EG37" s="823"/>
      <c r="EH37" s="823"/>
      <c r="EI37" s="823"/>
      <c r="EJ37" s="823"/>
      <c r="EK37" s="823"/>
      <c r="EL37" s="823"/>
      <c r="EM37" s="823"/>
      <c r="EN37" s="823"/>
      <c r="EO37" s="823"/>
      <c r="EP37" s="823"/>
      <c r="EQ37" s="822"/>
      <c r="ER37" s="823"/>
      <c r="ES37" s="823"/>
      <c r="ET37" s="823"/>
      <c r="EU37" s="823"/>
      <c r="EV37" s="823"/>
      <c r="EW37" s="823"/>
      <c r="EX37" s="823"/>
      <c r="EY37" s="823"/>
      <c r="EZ37" s="823"/>
      <c r="FA37" s="823"/>
      <c r="FB37" s="822"/>
      <c r="FC37" s="823"/>
      <c r="FD37" s="823"/>
      <c r="FE37" s="823"/>
      <c r="FF37" s="823"/>
      <c r="FG37" s="823"/>
      <c r="FH37" s="823"/>
      <c r="FI37" s="823"/>
      <c r="FJ37" s="823"/>
      <c r="FK37" s="823"/>
      <c r="FL37" s="823"/>
      <c r="FM37" s="822"/>
      <c r="FN37" s="823"/>
      <c r="FO37" s="823"/>
      <c r="FP37" s="823"/>
      <c r="FQ37" s="823"/>
      <c r="FR37" s="823"/>
      <c r="FS37" s="823"/>
      <c r="FT37" s="823"/>
      <c r="FU37" s="823"/>
      <c r="FV37" s="823"/>
      <c r="FW37" s="823"/>
      <c r="FX37" s="822"/>
      <c r="FY37" s="823"/>
      <c r="FZ37" s="823"/>
      <c r="GA37" s="823"/>
      <c r="GB37" s="823"/>
      <c r="GC37" s="823"/>
      <c r="GD37" s="823"/>
      <c r="GE37" s="823"/>
      <c r="GF37" s="823"/>
      <c r="GG37" s="823"/>
      <c r="GH37" s="823"/>
      <c r="GI37" s="822"/>
      <c r="GJ37" s="823"/>
      <c r="GK37" s="823"/>
      <c r="GL37" s="823"/>
      <c r="GM37" s="823"/>
      <c r="GN37" s="823"/>
      <c r="GO37" s="823"/>
      <c r="GP37" s="823"/>
      <c r="GQ37" s="823"/>
      <c r="GR37" s="823"/>
      <c r="GS37" s="823"/>
      <c r="GT37" s="822"/>
      <c r="GU37" s="823"/>
      <c r="GV37" s="823"/>
      <c r="GW37" s="823"/>
      <c r="GX37" s="823"/>
      <c r="GY37" s="823"/>
      <c r="GZ37" s="823"/>
      <c r="HA37" s="823"/>
      <c r="HB37" s="823"/>
      <c r="HC37" s="823"/>
      <c r="HD37" s="823"/>
      <c r="HE37" s="822"/>
      <c r="HF37" s="823"/>
      <c r="HG37" s="823"/>
      <c r="HH37" s="823"/>
      <c r="HI37" s="823"/>
      <c r="HJ37" s="823"/>
      <c r="HK37" s="823"/>
      <c r="HL37" s="823"/>
      <c r="HM37" s="823"/>
      <c r="HN37" s="823"/>
      <c r="HO37" s="823"/>
      <c r="HP37" s="822"/>
      <c r="HQ37" s="823"/>
      <c r="HR37" s="823"/>
      <c r="HS37" s="823"/>
      <c r="HT37" s="823"/>
      <c r="HU37" s="823"/>
      <c r="HV37" s="823"/>
      <c r="HW37" s="823"/>
      <c r="HX37" s="823"/>
      <c r="HY37" s="823"/>
      <c r="HZ37" s="823"/>
      <c r="IA37" s="822"/>
      <c r="IB37" s="823"/>
      <c r="IC37" s="823"/>
      <c r="ID37" s="823"/>
      <c r="IE37" s="823"/>
      <c r="IF37" s="823"/>
      <c r="IG37" s="823"/>
      <c r="IH37" s="823"/>
      <c r="II37" s="823"/>
      <c r="IJ37" s="823"/>
      <c r="IK37" s="823"/>
      <c r="IL37" s="822"/>
      <c r="IM37" s="823"/>
      <c r="IN37" s="823"/>
      <c r="IO37" s="823"/>
      <c r="IP37" s="823"/>
      <c r="IQ37" s="823"/>
      <c r="IR37" s="823"/>
      <c r="IS37" s="823"/>
      <c r="IT37" s="823"/>
      <c r="IU37" s="823"/>
      <c r="IV37" s="827"/>
      <c r="IW37" s="728"/>
      <c r="IX37" s="728"/>
      <c r="IY37" s="731"/>
      <c r="IZ37" s="22"/>
      <c r="JA37" s="22"/>
      <c r="JB37" s="22"/>
      <c r="JC37" s="22"/>
      <c r="JD37" s="22"/>
      <c r="JE37" s="22"/>
      <c r="JF37" s="22"/>
      <c r="JG37" s="22"/>
      <c r="JH37" s="21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3"/>
    </row>
    <row r="38" spans="2:322" ht="3.65" customHeight="1" thickTop="1">
      <c r="B38" s="811"/>
      <c r="C38" s="812"/>
      <c r="D38" s="812"/>
      <c r="E38" s="812"/>
      <c r="F38" s="812"/>
      <c r="G38" s="812"/>
      <c r="H38" s="812"/>
      <c r="I38" s="812"/>
      <c r="J38" s="812"/>
      <c r="K38" s="812"/>
      <c r="L38" s="812"/>
      <c r="M38" s="812"/>
      <c r="N38" s="812"/>
      <c r="O38" s="812"/>
      <c r="P38" s="812"/>
      <c r="Q38" s="812"/>
      <c r="R38" s="812"/>
      <c r="S38" s="812"/>
      <c r="T38" s="812"/>
      <c r="U38" s="812"/>
      <c r="V38" s="812"/>
      <c r="W38" s="812"/>
      <c r="X38" s="812"/>
      <c r="Y38" s="812"/>
      <c r="Z38" s="812"/>
      <c r="AA38" s="812"/>
      <c r="AB38" s="812"/>
      <c r="AC38" s="812"/>
      <c r="AD38" s="812"/>
      <c r="AE38" s="812"/>
      <c r="AF38" s="812"/>
      <c r="AG38" s="812"/>
      <c r="AH38" s="812"/>
      <c r="AI38" s="812"/>
      <c r="AJ38" s="812"/>
      <c r="AK38" s="812"/>
      <c r="AL38" s="812"/>
      <c r="AM38" s="812"/>
      <c r="AN38" s="812"/>
      <c r="AO38" s="813"/>
      <c r="AP38" s="22"/>
      <c r="AQ38" s="22"/>
      <c r="AR38" s="22"/>
      <c r="AS38" s="22"/>
      <c r="AT38" s="385"/>
      <c r="AU38" s="385"/>
      <c r="AV38" s="385"/>
      <c r="AW38" s="22"/>
      <c r="AX38" s="727"/>
      <c r="AY38" s="728"/>
      <c r="AZ38" s="116"/>
      <c r="BA38" s="1095"/>
      <c r="BB38" s="1096"/>
      <c r="BC38" s="1096"/>
      <c r="BD38" s="1096"/>
      <c r="BE38" s="1096"/>
      <c r="BF38" s="1096"/>
      <c r="BG38" s="1096"/>
      <c r="BH38" s="1096"/>
      <c r="BI38" s="1096"/>
      <c r="BJ38" s="1096"/>
      <c r="BK38" s="1096"/>
      <c r="BL38" s="1096"/>
      <c r="BM38" s="1096"/>
      <c r="BN38" s="1096"/>
      <c r="BO38" s="1096"/>
      <c r="BP38" s="1096"/>
      <c r="BQ38" s="1096"/>
      <c r="BR38" s="1096"/>
      <c r="BS38" s="1096"/>
      <c r="BT38" s="1096"/>
      <c r="BU38" s="1096"/>
      <c r="BV38" s="1096"/>
      <c r="BW38" s="1096"/>
      <c r="BX38" s="1096"/>
      <c r="BY38" s="1096"/>
      <c r="BZ38" s="1096"/>
      <c r="CA38" s="1096"/>
      <c r="CB38" s="1096"/>
      <c r="CC38" s="823"/>
      <c r="CD38" s="823"/>
      <c r="CE38" s="823"/>
      <c r="CF38" s="823"/>
      <c r="CG38" s="823"/>
      <c r="CH38" s="823"/>
      <c r="CI38" s="823"/>
      <c r="CJ38" s="823"/>
      <c r="CK38" s="823"/>
      <c r="CL38" s="823"/>
      <c r="CM38" s="823"/>
      <c r="CN38" s="822"/>
      <c r="CO38" s="823"/>
      <c r="CP38" s="823"/>
      <c r="CQ38" s="823"/>
      <c r="CR38" s="823"/>
      <c r="CS38" s="823"/>
      <c r="CT38" s="823"/>
      <c r="CU38" s="823"/>
      <c r="CV38" s="823"/>
      <c r="CW38" s="823"/>
      <c r="CX38" s="823"/>
      <c r="CY38" s="822"/>
      <c r="CZ38" s="823"/>
      <c r="DA38" s="823"/>
      <c r="DB38" s="823"/>
      <c r="DC38" s="823"/>
      <c r="DD38" s="823"/>
      <c r="DE38" s="823"/>
      <c r="DF38" s="823"/>
      <c r="DG38" s="823"/>
      <c r="DH38" s="823"/>
      <c r="DI38" s="823"/>
      <c r="DJ38" s="954"/>
      <c r="DK38" s="954"/>
      <c r="DL38" s="954"/>
      <c r="DM38" s="954"/>
      <c r="DN38" s="954"/>
      <c r="DO38" s="954"/>
      <c r="DP38" s="954"/>
      <c r="DQ38" s="954"/>
      <c r="DR38" s="954"/>
      <c r="DS38" s="954"/>
      <c r="DT38" s="954"/>
      <c r="DU38" s="822"/>
      <c r="DV38" s="823"/>
      <c r="DW38" s="823"/>
      <c r="DX38" s="823"/>
      <c r="DY38" s="823"/>
      <c r="DZ38" s="823"/>
      <c r="EA38" s="823"/>
      <c r="EB38" s="823"/>
      <c r="EC38" s="823"/>
      <c r="ED38" s="823"/>
      <c r="EE38" s="827"/>
      <c r="EF38" s="822"/>
      <c r="EG38" s="823"/>
      <c r="EH38" s="823"/>
      <c r="EI38" s="823"/>
      <c r="EJ38" s="823"/>
      <c r="EK38" s="823"/>
      <c r="EL38" s="823"/>
      <c r="EM38" s="823"/>
      <c r="EN38" s="823"/>
      <c r="EO38" s="823"/>
      <c r="EP38" s="823"/>
      <c r="EQ38" s="822"/>
      <c r="ER38" s="823"/>
      <c r="ES38" s="823"/>
      <c r="ET38" s="823"/>
      <c r="EU38" s="823"/>
      <c r="EV38" s="823"/>
      <c r="EW38" s="823"/>
      <c r="EX38" s="823"/>
      <c r="EY38" s="823"/>
      <c r="EZ38" s="823"/>
      <c r="FA38" s="823"/>
      <c r="FB38" s="822"/>
      <c r="FC38" s="823"/>
      <c r="FD38" s="823"/>
      <c r="FE38" s="823"/>
      <c r="FF38" s="823"/>
      <c r="FG38" s="823"/>
      <c r="FH38" s="823"/>
      <c r="FI38" s="823"/>
      <c r="FJ38" s="823"/>
      <c r="FK38" s="823"/>
      <c r="FL38" s="823"/>
      <c r="FM38" s="822"/>
      <c r="FN38" s="823"/>
      <c r="FO38" s="823"/>
      <c r="FP38" s="823"/>
      <c r="FQ38" s="823"/>
      <c r="FR38" s="823"/>
      <c r="FS38" s="823"/>
      <c r="FT38" s="823"/>
      <c r="FU38" s="823"/>
      <c r="FV38" s="823"/>
      <c r="FW38" s="823"/>
      <c r="FX38" s="822"/>
      <c r="FY38" s="823"/>
      <c r="FZ38" s="823"/>
      <c r="GA38" s="823"/>
      <c r="GB38" s="823"/>
      <c r="GC38" s="823"/>
      <c r="GD38" s="823"/>
      <c r="GE38" s="823"/>
      <c r="GF38" s="823"/>
      <c r="GG38" s="823"/>
      <c r="GH38" s="823"/>
      <c r="GI38" s="822"/>
      <c r="GJ38" s="823"/>
      <c r="GK38" s="823"/>
      <c r="GL38" s="823"/>
      <c r="GM38" s="823"/>
      <c r="GN38" s="823"/>
      <c r="GO38" s="823"/>
      <c r="GP38" s="823"/>
      <c r="GQ38" s="823"/>
      <c r="GR38" s="823"/>
      <c r="GS38" s="823"/>
      <c r="GT38" s="822"/>
      <c r="GU38" s="823"/>
      <c r="GV38" s="823"/>
      <c r="GW38" s="823"/>
      <c r="GX38" s="823"/>
      <c r="GY38" s="823"/>
      <c r="GZ38" s="823"/>
      <c r="HA38" s="823"/>
      <c r="HB38" s="823"/>
      <c r="HC38" s="823"/>
      <c r="HD38" s="823"/>
      <c r="HE38" s="822"/>
      <c r="HF38" s="823"/>
      <c r="HG38" s="823"/>
      <c r="HH38" s="823"/>
      <c r="HI38" s="823"/>
      <c r="HJ38" s="823"/>
      <c r="HK38" s="823"/>
      <c r="HL38" s="823"/>
      <c r="HM38" s="823"/>
      <c r="HN38" s="823"/>
      <c r="HO38" s="823"/>
      <c r="HP38" s="822"/>
      <c r="HQ38" s="823"/>
      <c r="HR38" s="823"/>
      <c r="HS38" s="823"/>
      <c r="HT38" s="823"/>
      <c r="HU38" s="823"/>
      <c r="HV38" s="823"/>
      <c r="HW38" s="823"/>
      <c r="HX38" s="823"/>
      <c r="HY38" s="823"/>
      <c r="HZ38" s="823"/>
      <c r="IA38" s="822"/>
      <c r="IB38" s="823"/>
      <c r="IC38" s="823"/>
      <c r="ID38" s="823"/>
      <c r="IE38" s="823"/>
      <c r="IF38" s="823"/>
      <c r="IG38" s="823"/>
      <c r="IH38" s="823"/>
      <c r="II38" s="823"/>
      <c r="IJ38" s="823"/>
      <c r="IK38" s="823"/>
      <c r="IL38" s="822"/>
      <c r="IM38" s="823"/>
      <c r="IN38" s="823"/>
      <c r="IO38" s="823"/>
      <c r="IP38" s="823"/>
      <c r="IQ38" s="823"/>
      <c r="IR38" s="823"/>
      <c r="IS38" s="823"/>
      <c r="IT38" s="823"/>
      <c r="IU38" s="823"/>
      <c r="IV38" s="827"/>
      <c r="IW38" s="47"/>
      <c r="IX38" s="728"/>
      <c r="IY38" s="731"/>
      <c r="IZ38" s="22"/>
      <c r="JA38" s="22"/>
      <c r="JB38" s="22"/>
      <c r="JC38" s="22"/>
      <c r="JD38" s="22"/>
      <c r="JE38" s="22"/>
      <c r="JF38" s="22"/>
      <c r="JG38" s="22"/>
      <c r="JH38" s="21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3"/>
    </row>
    <row r="39" spans="2:322" ht="3.65" customHeight="1">
      <c r="B39" s="814"/>
      <c r="C39" s="815"/>
      <c r="D39" s="815"/>
      <c r="E39" s="815"/>
      <c r="F39" s="815"/>
      <c r="G39" s="815"/>
      <c r="H39" s="815"/>
      <c r="I39" s="815"/>
      <c r="J39" s="815"/>
      <c r="K39" s="815"/>
      <c r="L39" s="815"/>
      <c r="M39" s="815"/>
      <c r="N39" s="815"/>
      <c r="O39" s="815"/>
      <c r="P39" s="815"/>
      <c r="Q39" s="815"/>
      <c r="R39" s="815"/>
      <c r="S39" s="815"/>
      <c r="T39" s="815"/>
      <c r="U39" s="815"/>
      <c r="V39" s="815"/>
      <c r="W39" s="815"/>
      <c r="X39" s="815"/>
      <c r="Y39" s="815"/>
      <c r="Z39" s="815"/>
      <c r="AA39" s="815"/>
      <c r="AB39" s="815"/>
      <c r="AC39" s="815"/>
      <c r="AD39" s="815"/>
      <c r="AE39" s="815"/>
      <c r="AF39" s="815"/>
      <c r="AG39" s="815"/>
      <c r="AH39" s="815"/>
      <c r="AI39" s="815"/>
      <c r="AJ39" s="815"/>
      <c r="AK39" s="815"/>
      <c r="AL39" s="815"/>
      <c r="AM39" s="815"/>
      <c r="AN39" s="815"/>
      <c r="AO39" s="816"/>
      <c r="AP39" s="22"/>
      <c r="AQ39" s="22"/>
      <c r="AR39" s="340"/>
      <c r="AS39" s="340"/>
      <c r="AT39" s="340" t="s">
        <v>96</v>
      </c>
      <c r="AU39" s="340"/>
      <c r="AV39" s="340" t="str">
        <f>IF(BA59&lt;&gt;"",MID(AT59,1,2))</f>
        <v>20</v>
      </c>
      <c r="AW39" s="340"/>
      <c r="AX39" s="727"/>
      <c r="AY39" s="728"/>
      <c r="AZ39" s="116"/>
      <c r="BA39" s="1095"/>
      <c r="BB39" s="1096"/>
      <c r="BC39" s="1096"/>
      <c r="BD39" s="1096"/>
      <c r="BE39" s="1096"/>
      <c r="BF39" s="1096"/>
      <c r="BG39" s="1096"/>
      <c r="BH39" s="1096"/>
      <c r="BI39" s="1096"/>
      <c r="BJ39" s="1096"/>
      <c r="BK39" s="1096"/>
      <c r="BL39" s="1096"/>
      <c r="BM39" s="1096"/>
      <c r="BN39" s="1096"/>
      <c r="BO39" s="1096"/>
      <c r="BP39" s="1096"/>
      <c r="BQ39" s="1096"/>
      <c r="BR39" s="1096"/>
      <c r="BS39" s="1096"/>
      <c r="BT39" s="1096"/>
      <c r="BU39" s="1096"/>
      <c r="BV39" s="1096"/>
      <c r="BW39" s="1096"/>
      <c r="BX39" s="1096"/>
      <c r="BY39" s="1096"/>
      <c r="BZ39" s="1096"/>
      <c r="CA39" s="1096"/>
      <c r="CB39" s="1096"/>
      <c r="CC39" s="823"/>
      <c r="CD39" s="823"/>
      <c r="CE39" s="823"/>
      <c r="CF39" s="823"/>
      <c r="CG39" s="823"/>
      <c r="CH39" s="823"/>
      <c r="CI39" s="823"/>
      <c r="CJ39" s="823"/>
      <c r="CK39" s="823"/>
      <c r="CL39" s="823"/>
      <c r="CM39" s="823"/>
      <c r="CN39" s="822"/>
      <c r="CO39" s="823"/>
      <c r="CP39" s="823"/>
      <c r="CQ39" s="823"/>
      <c r="CR39" s="823"/>
      <c r="CS39" s="823"/>
      <c r="CT39" s="823"/>
      <c r="CU39" s="823"/>
      <c r="CV39" s="823"/>
      <c r="CW39" s="823"/>
      <c r="CX39" s="823"/>
      <c r="CY39" s="822"/>
      <c r="CZ39" s="823"/>
      <c r="DA39" s="823"/>
      <c r="DB39" s="823"/>
      <c r="DC39" s="823"/>
      <c r="DD39" s="823"/>
      <c r="DE39" s="823"/>
      <c r="DF39" s="823"/>
      <c r="DG39" s="823"/>
      <c r="DH39" s="823"/>
      <c r="DI39" s="823"/>
      <c r="DJ39" s="954"/>
      <c r="DK39" s="954"/>
      <c r="DL39" s="954"/>
      <c r="DM39" s="954"/>
      <c r="DN39" s="954"/>
      <c r="DO39" s="954"/>
      <c r="DP39" s="954"/>
      <c r="DQ39" s="954"/>
      <c r="DR39" s="954"/>
      <c r="DS39" s="954"/>
      <c r="DT39" s="954"/>
      <c r="DU39" s="822"/>
      <c r="DV39" s="823"/>
      <c r="DW39" s="823"/>
      <c r="DX39" s="823"/>
      <c r="DY39" s="823"/>
      <c r="DZ39" s="823"/>
      <c r="EA39" s="823"/>
      <c r="EB39" s="823"/>
      <c r="EC39" s="823"/>
      <c r="ED39" s="823"/>
      <c r="EE39" s="827"/>
      <c r="EF39" s="822"/>
      <c r="EG39" s="823"/>
      <c r="EH39" s="823"/>
      <c r="EI39" s="823"/>
      <c r="EJ39" s="823"/>
      <c r="EK39" s="823"/>
      <c r="EL39" s="823"/>
      <c r="EM39" s="823"/>
      <c r="EN39" s="823"/>
      <c r="EO39" s="823"/>
      <c r="EP39" s="823"/>
      <c r="EQ39" s="822"/>
      <c r="ER39" s="823"/>
      <c r="ES39" s="823"/>
      <c r="ET39" s="823"/>
      <c r="EU39" s="823"/>
      <c r="EV39" s="823"/>
      <c r="EW39" s="823"/>
      <c r="EX39" s="823"/>
      <c r="EY39" s="823"/>
      <c r="EZ39" s="823"/>
      <c r="FA39" s="823"/>
      <c r="FB39" s="822"/>
      <c r="FC39" s="823"/>
      <c r="FD39" s="823"/>
      <c r="FE39" s="823"/>
      <c r="FF39" s="823"/>
      <c r="FG39" s="823"/>
      <c r="FH39" s="823"/>
      <c r="FI39" s="823"/>
      <c r="FJ39" s="823"/>
      <c r="FK39" s="823"/>
      <c r="FL39" s="823"/>
      <c r="FM39" s="822"/>
      <c r="FN39" s="823"/>
      <c r="FO39" s="823"/>
      <c r="FP39" s="823"/>
      <c r="FQ39" s="823"/>
      <c r="FR39" s="823"/>
      <c r="FS39" s="823"/>
      <c r="FT39" s="823"/>
      <c r="FU39" s="823"/>
      <c r="FV39" s="823"/>
      <c r="FW39" s="823"/>
      <c r="FX39" s="822"/>
      <c r="FY39" s="823"/>
      <c r="FZ39" s="823"/>
      <c r="GA39" s="823"/>
      <c r="GB39" s="823"/>
      <c r="GC39" s="823"/>
      <c r="GD39" s="823"/>
      <c r="GE39" s="823"/>
      <c r="GF39" s="823"/>
      <c r="GG39" s="823"/>
      <c r="GH39" s="823"/>
      <c r="GI39" s="822"/>
      <c r="GJ39" s="823"/>
      <c r="GK39" s="823"/>
      <c r="GL39" s="823"/>
      <c r="GM39" s="823"/>
      <c r="GN39" s="823"/>
      <c r="GO39" s="823"/>
      <c r="GP39" s="823"/>
      <c r="GQ39" s="823"/>
      <c r="GR39" s="823"/>
      <c r="GS39" s="823"/>
      <c r="GT39" s="822"/>
      <c r="GU39" s="823"/>
      <c r="GV39" s="823"/>
      <c r="GW39" s="823"/>
      <c r="GX39" s="823"/>
      <c r="GY39" s="823"/>
      <c r="GZ39" s="823"/>
      <c r="HA39" s="823"/>
      <c r="HB39" s="823"/>
      <c r="HC39" s="823"/>
      <c r="HD39" s="823"/>
      <c r="HE39" s="822"/>
      <c r="HF39" s="823"/>
      <c r="HG39" s="823"/>
      <c r="HH39" s="823"/>
      <c r="HI39" s="823"/>
      <c r="HJ39" s="823"/>
      <c r="HK39" s="823"/>
      <c r="HL39" s="823"/>
      <c r="HM39" s="823"/>
      <c r="HN39" s="823"/>
      <c r="HO39" s="823"/>
      <c r="HP39" s="822"/>
      <c r="HQ39" s="823"/>
      <c r="HR39" s="823"/>
      <c r="HS39" s="823"/>
      <c r="HT39" s="823"/>
      <c r="HU39" s="823"/>
      <c r="HV39" s="823"/>
      <c r="HW39" s="823"/>
      <c r="HX39" s="823"/>
      <c r="HY39" s="823"/>
      <c r="HZ39" s="823"/>
      <c r="IA39" s="822"/>
      <c r="IB39" s="823"/>
      <c r="IC39" s="823"/>
      <c r="ID39" s="823"/>
      <c r="IE39" s="823"/>
      <c r="IF39" s="823"/>
      <c r="IG39" s="823"/>
      <c r="IH39" s="823"/>
      <c r="II39" s="823"/>
      <c r="IJ39" s="823"/>
      <c r="IK39" s="823"/>
      <c r="IL39" s="822"/>
      <c r="IM39" s="823"/>
      <c r="IN39" s="823"/>
      <c r="IO39" s="823"/>
      <c r="IP39" s="823"/>
      <c r="IQ39" s="823"/>
      <c r="IR39" s="823"/>
      <c r="IS39" s="823"/>
      <c r="IT39" s="823"/>
      <c r="IU39" s="823"/>
      <c r="IV39" s="827"/>
      <c r="IW39" s="47"/>
      <c r="IX39" s="728"/>
      <c r="IY39" s="731"/>
      <c r="IZ39" s="22"/>
      <c r="JA39" s="22"/>
      <c r="JB39" s="22"/>
      <c r="JC39" s="22"/>
      <c r="JD39" s="22"/>
      <c r="JE39" s="22"/>
      <c r="JF39" s="22"/>
      <c r="JG39" s="22"/>
      <c r="JH39" s="21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3"/>
    </row>
    <row r="40" spans="2:322" ht="3.65" customHeight="1">
      <c r="B40" s="814"/>
      <c r="C40" s="815"/>
      <c r="D40" s="815"/>
      <c r="E40" s="815"/>
      <c r="F40" s="815"/>
      <c r="G40" s="815"/>
      <c r="H40" s="815"/>
      <c r="I40" s="815"/>
      <c r="J40" s="815"/>
      <c r="K40" s="815"/>
      <c r="L40" s="815"/>
      <c r="M40" s="815"/>
      <c r="N40" s="815"/>
      <c r="O40" s="815"/>
      <c r="P40" s="815"/>
      <c r="Q40" s="815"/>
      <c r="R40" s="815"/>
      <c r="S40" s="815"/>
      <c r="T40" s="815"/>
      <c r="U40" s="815"/>
      <c r="V40" s="815"/>
      <c r="W40" s="815"/>
      <c r="X40" s="815"/>
      <c r="Y40" s="815"/>
      <c r="Z40" s="815"/>
      <c r="AA40" s="815"/>
      <c r="AB40" s="815"/>
      <c r="AC40" s="815"/>
      <c r="AD40" s="815"/>
      <c r="AE40" s="815"/>
      <c r="AF40" s="815"/>
      <c r="AG40" s="815"/>
      <c r="AH40" s="815"/>
      <c r="AI40" s="815"/>
      <c r="AJ40" s="815"/>
      <c r="AK40" s="815"/>
      <c r="AL40" s="815"/>
      <c r="AM40" s="815"/>
      <c r="AN40" s="815"/>
      <c r="AO40" s="816"/>
      <c r="AP40" s="22"/>
      <c r="AQ40" s="22"/>
      <c r="AR40" s="340"/>
      <c r="AS40" s="340"/>
      <c r="AT40" s="340" t="s">
        <v>5</v>
      </c>
      <c r="AU40" s="340" t="s">
        <v>0</v>
      </c>
      <c r="AV40" s="340" t="str">
        <f>IF(BA59&lt;&gt;"",MID(BU64,1,2))</f>
        <v>60</v>
      </c>
      <c r="AW40" s="340"/>
      <c r="AX40" s="727"/>
      <c r="AY40" s="728"/>
      <c r="AZ40" s="116"/>
      <c r="BA40" s="1097"/>
      <c r="BB40" s="1098"/>
      <c r="BC40" s="1098"/>
      <c r="BD40" s="1098"/>
      <c r="BE40" s="1098"/>
      <c r="BF40" s="1098"/>
      <c r="BG40" s="1098"/>
      <c r="BH40" s="1098"/>
      <c r="BI40" s="1098"/>
      <c r="BJ40" s="1098"/>
      <c r="BK40" s="1098"/>
      <c r="BL40" s="1098"/>
      <c r="BM40" s="1098"/>
      <c r="BN40" s="1098"/>
      <c r="BO40" s="1096"/>
      <c r="BP40" s="1096"/>
      <c r="BQ40" s="1096"/>
      <c r="BR40" s="1096"/>
      <c r="BS40" s="1096"/>
      <c r="BT40" s="1096"/>
      <c r="BU40" s="1096"/>
      <c r="BV40" s="1096"/>
      <c r="BW40" s="1096"/>
      <c r="BX40" s="1096"/>
      <c r="BY40" s="1096"/>
      <c r="BZ40" s="1096"/>
      <c r="CA40" s="1096"/>
      <c r="CB40" s="1096"/>
      <c r="CC40" s="825"/>
      <c r="CD40" s="825"/>
      <c r="CE40" s="825"/>
      <c r="CF40" s="825"/>
      <c r="CG40" s="825"/>
      <c r="CH40" s="825"/>
      <c r="CI40" s="825"/>
      <c r="CJ40" s="825"/>
      <c r="CK40" s="825"/>
      <c r="CL40" s="825"/>
      <c r="CM40" s="825"/>
      <c r="CN40" s="824"/>
      <c r="CO40" s="825"/>
      <c r="CP40" s="825"/>
      <c r="CQ40" s="825"/>
      <c r="CR40" s="825"/>
      <c r="CS40" s="825"/>
      <c r="CT40" s="825"/>
      <c r="CU40" s="825"/>
      <c r="CV40" s="825"/>
      <c r="CW40" s="825"/>
      <c r="CX40" s="825"/>
      <c r="CY40" s="824"/>
      <c r="CZ40" s="825"/>
      <c r="DA40" s="825"/>
      <c r="DB40" s="825"/>
      <c r="DC40" s="825"/>
      <c r="DD40" s="825"/>
      <c r="DE40" s="825"/>
      <c r="DF40" s="825"/>
      <c r="DG40" s="825"/>
      <c r="DH40" s="825"/>
      <c r="DI40" s="825"/>
      <c r="DJ40" s="954"/>
      <c r="DK40" s="954"/>
      <c r="DL40" s="954"/>
      <c r="DM40" s="954"/>
      <c r="DN40" s="954"/>
      <c r="DO40" s="954"/>
      <c r="DP40" s="954"/>
      <c r="DQ40" s="954"/>
      <c r="DR40" s="954"/>
      <c r="DS40" s="954"/>
      <c r="DT40" s="954"/>
      <c r="DU40" s="824"/>
      <c r="DV40" s="825"/>
      <c r="DW40" s="825"/>
      <c r="DX40" s="825"/>
      <c r="DY40" s="825"/>
      <c r="DZ40" s="825"/>
      <c r="EA40" s="825"/>
      <c r="EB40" s="825"/>
      <c r="EC40" s="825"/>
      <c r="ED40" s="825"/>
      <c r="EE40" s="828"/>
      <c r="EF40" s="824"/>
      <c r="EG40" s="825"/>
      <c r="EH40" s="825"/>
      <c r="EI40" s="825"/>
      <c r="EJ40" s="825"/>
      <c r="EK40" s="825"/>
      <c r="EL40" s="825"/>
      <c r="EM40" s="825"/>
      <c r="EN40" s="825"/>
      <c r="EO40" s="825"/>
      <c r="EP40" s="825"/>
      <c r="EQ40" s="824"/>
      <c r="ER40" s="825"/>
      <c r="ES40" s="825"/>
      <c r="ET40" s="825"/>
      <c r="EU40" s="825"/>
      <c r="EV40" s="825"/>
      <c r="EW40" s="825"/>
      <c r="EX40" s="825"/>
      <c r="EY40" s="825"/>
      <c r="EZ40" s="825"/>
      <c r="FA40" s="825"/>
      <c r="FB40" s="824"/>
      <c r="FC40" s="825"/>
      <c r="FD40" s="825"/>
      <c r="FE40" s="825"/>
      <c r="FF40" s="825"/>
      <c r="FG40" s="825"/>
      <c r="FH40" s="825"/>
      <c r="FI40" s="825"/>
      <c r="FJ40" s="825"/>
      <c r="FK40" s="825"/>
      <c r="FL40" s="825"/>
      <c r="FM40" s="824"/>
      <c r="FN40" s="825"/>
      <c r="FO40" s="825"/>
      <c r="FP40" s="825"/>
      <c r="FQ40" s="825"/>
      <c r="FR40" s="825"/>
      <c r="FS40" s="825"/>
      <c r="FT40" s="825"/>
      <c r="FU40" s="825"/>
      <c r="FV40" s="825"/>
      <c r="FW40" s="825"/>
      <c r="FX40" s="824"/>
      <c r="FY40" s="825"/>
      <c r="FZ40" s="825"/>
      <c r="GA40" s="825"/>
      <c r="GB40" s="825"/>
      <c r="GC40" s="825"/>
      <c r="GD40" s="825"/>
      <c r="GE40" s="825"/>
      <c r="GF40" s="825"/>
      <c r="GG40" s="825"/>
      <c r="GH40" s="825"/>
      <c r="GI40" s="824"/>
      <c r="GJ40" s="825"/>
      <c r="GK40" s="825"/>
      <c r="GL40" s="825"/>
      <c r="GM40" s="825"/>
      <c r="GN40" s="825"/>
      <c r="GO40" s="825"/>
      <c r="GP40" s="825"/>
      <c r="GQ40" s="825"/>
      <c r="GR40" s="825"/>
      <c r="GS40" s="825"/>
      <c r="GT40" s="824"/>
      <c r="GU40" s="825"/>
      <c r="GV40" s="825"/>
      <c r="GW40" s="825"/>
      <c r="GX40" s="825"/>
      <c r="GY40" s="825"/>
      <c r="GZ40" s="825"/>
      <c r="HA40" s="825"/>
      <c r="HB40" s="825"/>
      <c r="HC40" s="825"/>
      <c r="HD40" s="825"/>
      <c r="HE40" s="824"/>
      <c r="HF40" s="825"/>
      <c r="HG40" s="825"/>
      <c r="HH40" s="825"/>
      <c r="HI40" s="825"/>
      <c r="HJ40" s="825"/>
      <c r="HK40" s="825"/>
      <c r="HL40" s="825"/>
      <c r="HM40" s="825"/>
      <c r="HN40" s="825"/>
      <c r="HO40" s="825"/>
      <c r="HP40" s="824"/>
      <c r="HQ40" s="825"/>
      <c r="HR40" s="825"/>
      <c r="HS40" s="825"/>
      <c r="HT40" s="825"/>
      <c r="HU40" s="825"/>
      <c r="HV40" s="825"/>
      <c r="HW40" s="825"/>
      <c r="HX40" s="825"/>
      <c r="HY40" s="825"/>
      <c r="HZ40" s="825"/>
      <c r="IA40" s="824"/>
      <c r="IB40" s="825"/>
      <c r="IC40" s="825"/>
      <c r="ID40" s="825"/>
      <c r="IE40" s="825"/>
      <c r="IF40" s="825"/>
      <c r="IG40" s="825"/>
      <c r="IH40" s="825"/>
      <c r="II40" s="825"/>
      <c r="IJ40" s="825"/>
      <c r="IK40" s="825"/>
      <c r="IL40" s="824"/>
      <c r="IM40" s="825"/>
      <c r="IN40" s="825"/>
      <c r="IO40" s="825"/>
      <c r="IP40" s="825"/>
      <c r="IQ40" s="825"/>
      <c r="IR40" s="825"/>
      <c r="IS40" s="825"/>
      <c r="IT40" s="825"/>
      <c r="IU40" s="825"/>
      <c r="IV40" s="828"/>
      <c r="IW40" s="47"/>
      <c r="IX40" s="728"/>
      <c r="IY40" s="731"/>
      <c r="IZ40" s="22"/>
      <c r="JA40" s="22"/>
      <c r="JB40" s="22"/>
      <c r="JC40" s="22"/>
      <c r="JD40" s="22"/>
      <c r="JE40" s="22"/>
      <c r="JF40" s="22"/>
      <c r="JG40" s="22"/>
      <c r="JH40" s="21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3"/>
    </row>
    <row r="41" spans="2:322" ht="3.65" customHeight="1">
      <c r="B41" s="814"/>
      <c r="C41" s="815"/>
      <c r="D41" s="815"/>
      <c r="E41" s="815"/>
      <c r="F41" s="815"/>
      <c r="G41" s="815"/>
      <c r="H41" s="815"/>
      <c r="I41" s="815"/>
      <c r="J41" s="815"/>
      <c r="K41" s="815"/>
      <c r="L41" s="815"/>
      <c r="M41" s="815"/>
      <c r="N41" s="815"/>
      <c r="O41" s="815"/>
      <c r="P41" s="815"/>
      <c r="Q41" s="815"/>
      <c r="R41" s="815"/>
      <c r="S41" s="815"/>
      <c r="T41" s="815"/>
      <c r="U41" s="815"/>
      <c r="V41" s="815"/>
      <c r="W41" s="815"/>
      <c r="X41" s="815"/>
      <c r="Y41" s="815"/>
      <c r="Z41" s="815"/>
      <c r="AA41" s="815"/>
      <c r="AB41" s="815"/>
      <c r="AC41" s="815"/>
      <c r="AD41" s="815"/>
      <c r="AE41" s="815"/>
      <c r="AF41" s="815"/>
      <c r="AG41" s="815"/>
      <c r="AH41" s="815"/>
      <c r="AI41" s="815"/>
      <c r="AJ41" s="815"/>
      <c r="AK41" s="815"/>
      <c r="AL41" s="815"/>
      <c r="AM41" s="815"/>
      <c r="AN41" s="815"/>
      <c r="AO41" s="816"/>
      <c r="AP41" s="22"/>
      <c r="AQ41" s="22"/>
      <c r="AR41" s="340"/>
      <c r="AS41" s="340"/>
      <c r="AT41" s="340"/>
      <c r="AU41" s="340" t="s">
        <v>1</v>
      </c>
      <c r="AV41" s="340" t="str">
        <f>IF(BA59&lt;&gt;"",MID(BU59,1,2))</f>
        <v>40</v>
      </c>
      <c r="AW41" s="340"/>
      <c r="AX41" s="727"/>
      <c r="AY41" s="728"/>
      <c r="AZ41" s="116"/>
      <c r="BA41" s="1085" t="s">
        <v>69</v>
      </c>
      <c r="BB41" s="1086"/>
      <c r="BC41" s="1086"/>
      <c r="BD41" s="1086"/>
      <c r="BE41" s="1086"/>
      <c r="BF41" s="1086"/>
      <c r="BG41" s="1086"/>
      <c r="BH41" s="1086"/>
      <c r="BI41" s="1086"/>
      <c r="BJ41" s="1086"/>
      <c r="BK41" s="1086"/>
      <c r="BL41" s="1086"/>
      <c r="BM41" s="1086"/>
      <c r="BN41" s="1086"/>
      <c r="BO41" s="886">
        <f>IF(Proyecto!HG58&lt;&gt;"",Proyecto!HG58,"")</f>
        <v>2000</v>
      </c>
      <c r="BP41" s="887"/>
      <c r="BQ41" s="887"/>
      <c r="BR41" s="887"/>
      <c r="BS41" s="887"/>
      <c r="BT41" s="887"/>
      <c r="BU41" s="887"/>
      <c r="BV41" s="887"/>
      <c r="BW41" s="1009" t="s">
        <v>74</v>
      </c>
      <c r="BX41" s="1009"/>
      <c r="BY41" s="1009"/>
      <c r="BZ41" s="1009"/>
      <c r="CA41" s="1009"/>
      <c r="CB41" s="1010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7"/>
      <c r="CN41" s="69"/>
      <c r="CO41" s="66"/>
      <c r="CP41" s="66"/>
      <c r="CQ41" s="66"/>
      <c r="CR41" s="66"/>
      <c r="CS41" s="66"/>
      <c r="CT41" s="66"/>
      <c r="CU41" s="66"/>
      <c r="CV41" s="66"/>
      <c r="CW41" s="66"/>
      <c r="CX41" s="67"/>
      <c r="CY41" s="69"/>
      <c r="CZ41" s="66"/>
      <c r="DA41" s="66"/>
      <c r="DB41" s="66"/>
      <c r="DC41" s="66"/>
      <c r="DD41" s="66"/>
      <c r="DE41" s="66"/>
      <c r="DF41" s="66"/>
      <c r="DG41" s="66"/>
      <c r="DH41" s="66"/>
      <c r="DI41" s="67"/>
      <c r="DJ41" s="69"/>
      <c r="DK41" s="66"/>
      <c r="DL41" s="66"/>
      <c r="DM41" s="66"/>
      <c r="DN41" s="66"/>
      <c r="DO41" s="66"/>
      <c r="DP41" s="66"/>
      <c r="DQ41" s="66"/>
      <c r="DR41" s="66"/>
      <c r="DS41" s="66"/>
      <c r="DT41" s="67"/>
      <c r="DU41" s="69"/>
      <c r="DV41" s="66"/>
      <c r="DW41" s="66"/>
      <c r="DX41" s="66"/>
      <c r="DY41" s="66"/>
      <c r="DZ41" s="66"/>
      <c r="EA41" s="66"/>
      <c r="EB41" s="66"/>
      <c r="EC41" s="66"/>
      <c r="ED41" s="66"/>
      <c r="EE41" s="67"/>
      <c r="EF41" s="69"/>
      <c r="EG41" s="66"/>
      <c r="EH41" s="66"/>
      <c r="EI41" s="66"/>
      <c r="EJ41" s="66"/>
      <c r="EK41" s="66"/>
      <c r="EL41" s="66"/>
      <c r="EM41" s="66"/>
      <c r="EN41" s="66"/>
      <c r="EO41" s="66"/>
      <c r="EP41" s="67"/>
      <c r="EQ41" s="911" t="e" vm="4">
        <v>#VALUE!</v>
      </c>
      <c r="ER41" s="912"/>
      <c r="ES41" s="912"/>
      <c r="ET41" s="912"/>
      <c r="EU41" s="912"/>
      <c r="EV41" s="912"/>
      <c r="EW41" s="912"/>
      <c r="EX41" s="912"/>
      <c r="EY41" s="912"/>
      <c r="EZ41" s="912"/>
      <c r="FA41" s="913"/>
      <c r="FB41" s="69"/>
      <c r="FC41" s="66"/>
      <c r="FD41" s="66"/>
      <c r="FE41" s="66"/>
      <c r="FF41" s="66"/>
      <c r="FG41" s="66"/>
      <c r="FH41" s="66"/>
      <c r="FI41" s="66"/>
      <c r="FJ41" s="66"/>
      <c r="FK41" s="66"/>
      <c r="FL41" s="67"/>
      <c r="FM41" s="69"/>
      <c r="FN41" s="66"/>
      <c r="FO41" s="66"/>
      <c r="FP41" s="66"/>
      <c r="FQ41" s="66"/>
      <c r="FR41" s="66"/>
      <c r="FS41" s="66"/>
      <c r="FT41" s="66"/>
      <c r="FU41" s="66"/>
      <c r="FV41" s="66"/>
      <c r="FW41" s="67"/>
      <c r="FX41" s="69"/>
      <c r="FY41" s="66"/>
      <c r="FZ41" s="66"/>
      <c r="GA41" s="66"/>
      <c r="GB41" s="66"/>
      <c r="GC41" s="66"/>
      <c r="GD41" s="66"/>
      <c r="GE41" s="66"/>
      <c r="GF41" s="66"/>
      <c r="GG41" s="66"/>
      <c r="GH41" s="67"/>
      <c r="GI41" s="69"/>
      <c r="GJ41" s="66"/>
      <c r="GK41" s="66"/>
      <c r="GL41" s="66"/>
      <c r="GM41" s="66"/>
      <c r="GN41" s="66"/>
      <c r="GO41" s="66"/>
      <c r="GP41" s="66"/>
      <c r="GQ41" s="66"/>
      <c r="GR41" s="66"/>
      <c r="GS41" s="67"/>
      <c r="GT41" s="69"/>
      <c r="GU41" s="66"/>
      <c r="GV41" s="66"/>
      <c r="GW41" s="66"/>
      <c r="GX41" s="66"/>
      <c r="GY41" s="66"/>
      <c r="GZ41" s="66"/>
      <c r="HA41" s="66"/>
      <c r="HB41" s="66"/>
      <c r="HC41" s="66"/>
      <c r="HD41" s="67"/>
      <c r="HE41" s="69"/>
      <c r="HF41" s="66"/>
      <c r="HG41" s="66"/>
      <c r="HH41" s="66"/>
      <c r="HI41" s="66"/>
      <c r="HJ41" s="66"/>
      <c r="HK41" s="66"/>
      <c r="HL41" s="66"/>
      <c r="HM41" s="66"/>
      <c r="HN41" s="66"/>
      <c r="HO41" s="67"/>
      <c r="HP41" s="69"/>
      <c r="HQ41" s="66"/>
      <c r="HR41" s="66"/>
      <c r="HS41" s="66"/>
      <c r="HT41" s="66"/>
      <c r="HU41" s="66"/>
      <c r="HV41" s="66"/>
      <c r="HW41" s="66"/>
      <c r="HX41" s="66"/>
      <c r="HY41" s="66"/>
      <c r="HZ41" s="67"/>
      <c r="IA41" s="69"/>
      <c r="IB41" s="66"/>
      <c r="IC41" s="66"/>
      <c r="ID41" s="66"/>
      <c r="IE41" s="66"/>
      <c r="IF41" s="66"/>
      <c r="IG41" s="66"/>
      <c r="IH41" s="66"/>
      <c r="II41" s="66"/>
      <c r="IJ41" s="66"/>
      <c r="IK41" s="67"/>
      <c r="IL41" s="69"/>
      <c r="IM41" s="66"/>
      <c r="IN41" s="66"/>
      <c r="IO41" s="66"/>
      <c r="IP41" s="66"/>
      <c r="IQ41" s="66"/>
      <c r="IR41" s="66"/>
      <c r="IS41" s="66"/>
      <c r="IT41" s="66"/>
      <c r="IU41" s="66"/>
      <c r="IV41" s="67"/>
      <c r="IW41" s="47"/>
      <c r="IX41" s="728"/>
      <c r="IY41" s="731"/>
      <c r="IZ41" s="22"/>
      <c r="JA41" s="22"/>
      <c r="JB41" s="22"/>
      <c r="JC41" s="22"/>
      <c r="JD41" s="22"/>
      <c r="JE41" s="22"/>
      <c r="JF41" s="22"/>
      <c r="JG41" s="22"/>
      <c r="JH41" s="21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 s="22"/>
      <c r="LH41" s="22"/>
      <c r="LI41" s="22"/>
      <c r="LJ41" s="23"/>
    </row>
    <row r="42" spans="2:322" ht="3.65" customHeight="1">
      <c r="B42" s="814"/>
      <c r="C42" s="815"/>
      <c r="D42" s="815"/>
      <c r="E42" s="815"/>
      <c r="F42" s="815"/>
      <c r="G42" s="815"/>
      <c r="H42" s="815"/>
      <c r="I42" s="815"/>
      <c r="J42" s="815"/>
      <c r="K42" s="815"/>
      <c r="L42" s="815"/>
      <c r="M42" s="815"/>
      <c r="N42" s="815"/>
      <c r="O42" s="815"/>
      <c r="P42" s="815"/>
      <c r="Q42" s="815"/>
      <c r="R42" s="815"/>
      <c r="S42" s="815"/>
      <c r="T42" s="815"/>
      <c r="U42" s="815"/>
      <c r="V42" s="815"/>
      <c r="W42" s="815"/>
      <c r="X42" s="815"/>
      <c r="Y42" s="815"/>
      <c r="Z42" s="815"/>
      <c r="AA42" s="815"/>
      <c r="AB42" s="815"/>
      <c r="AC42" s="815"/>
      <c r="AD42" s="815"/>
      <c r="AE42" s="815"/>
      <c r="AF42" s="815"/>
      <c r="AG42" s="815"/>
      <c r="AH42" s="815"/>
      <c r="AI42" s="815"/>
      <c r="AJ42" s="815"/>
      <c r="AK42" s="815"/>
      <c r="AL42" s="815"/>
      <c r="AM42" s="815"/>
      <c r="AN42" s="815"/>
      <c r="AO42" s="816"/>
      <c r="AP42" s="22"/>
      <c r="AQ42" s="22"/>
      <c r="AR42" s="340"/>
      <c r="AS42" s="340"/>
      <c r="AT42" s="340"/>
      <c r="AU42" s="340"/>
      <c r="AV42" s="340"/>
      <c r="AW42" s="340"/>
      <c r="AX42" s="727"/>
      <c r="AY42" s="728"/>
      <c r="AZ42" s="116"/>
      <c r="BA42" s="1087"/>
      <c r="BB42" s="1088"/>
      <c r="BC42" s="1088"/>
      <c r="BD42" s="1088"/>
      <c r="BE42" s="1088"/>
      <c r="BF42" s="1088"/>
      <c r="BG42" s="1088"/>
      <c r="BH42" s="1088"/>
      <c r="BI42" s="1088"/>
      <c r="BJ42" s="1088"/>
      <c r="BK42" s="1088"/>
      <c r="BL42" s="1088"/>
      <c r="BM42" s="1088"/>
      <c r="BN42" s="1088"/>
      <c r="BO42" s="889"/>
      <c r="BP42" s="890"/>
      <c r="BQ42" s="890"/>
      <c r="BR42" s="890"/>
      <c r="BS42" s="890"/>
      <c r="BT42" s="890"/>
      <c r="BU42" s="890"/>
      <c r="BV42" s="890"/>
      <c r="BW42" s="1011"/>
      <c r="BX42" s="1011"/>
      <c r="BY42" s="1011"/>
      <c r="BZ42" s="1011"/>
      <c r="CA42" s="1011"/>
      <c r="CB42" s="1012"/>
      <c r="CM42" s="68"/>
      <c r="CN42" s="70"/>
      <c r="CX42" s="68"/>
      <c r="CY42" s="70"/>
      <c r="DI42" s="68"/>
      <c r="DJ42" s="70"/>
      <c r="DT42" s="68"/>
      <c r="DU42" s="70"/>
      <c r="EE42" s="68"/>
      <c r="EF42" s="70"/>
      <c r="EP42" s="68"/>
      <c r="EQ42" s="901"/>
      <c r="ER42" s="902"/>
      <c r="ES42" s="902"/>
      <c r="ET42" s="902"/>
      <c r="EU42" s="902"/>
      <c r="EV42" s="902"/>
      <c r="EW42" s="902"/>
      <c r="EX42" s="902"/>
      <c r="EY42" s="902"/>
      <c r="EZ42" s="902"/>
      <c r="FA42" s="903"/>
      <c r="FB42" s="70"/>
      <c r="FL42" s="68"/>
      <c r="FM42" s="70"/>
      <c r="FW42" s="68"/>
      <c r="FX42" s="70"/>
      <c r="GH42" s="68"/>
      <c r="GI42" s="70"/>
      <c r="GS42" s="68"/>
      <c r="GT42" s="70"/>
      <c r="HD42" s="68"/>
      <c r="HE42" s="70"/>
      <c r="HO42" s="68"/>
      <c r="HP42" s="70"/>
      <c r="HZ42" s="68"/>
      <c r="IA42" s="70"/>
      <c r="IK42" s="68"/>
      <c r="IL42" s="70"/>
      <c r="IV42" s="68"/>
      <c r="IW42" s="47"/>
      <c r="IX42" s="728"/>
      <c r="IY42" s="731"/>
      <c r="IZ42" s="22"/>
      <c r="JA42" s="22"/>
      <c r="JB42" s="22"/>
      <c r="JC42" s="22"/>
      <c r="JD42" s="22"/>
      <c r="JE42" s="22"/>
      <c r="JF42" s="22"/>
      <c r="JG42" s="22"/>
      <c r="JH42" s="21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2"/>
      <c r="KB42" s="22"/>
      <c r="KC42" s="22"/>
      <c r="KD42" s="22"/>
      <c r="KE42" s="22"/>
      <c r="KF42" s="22"/>
      <c r="KG42" s="22"/>
      <c r="KH42" s="22"/>
      <c r="KI42" s="22"/>
      <c r="KJ42" s="22"/>
      <c r="KK42" s="22"/>
      <c r="KL42" s="22"/>
      <c r="KM42" s="22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 s="22"/>
      <c r="LH42" s="22"/>
      <c r="LI42" s="22"/>
      <c r="LJ42" s="23"/>
    </row>
    <row r="43" spans="2:322" ht="3.65" customHeight="1">
      <c r="B43" s="814"/>
      <c r="C43" s="815"/>
      <c r="D43" s="815"/>
      <c r="E43" s="815"/>
      <c r="F43" s="815"/>
      <c r="G43" s="815"/>
      <c r="H43" s="815"/>
      <c r="I43" s="815"/>
      <c r="J43" s="815"/>
      <c r="K43" s="815"/>
      <c r="L43" s="815"/>
      <c r="M43" s="815"/>
      <c r="N43" s="815"/>
      <c r="O43" s="815"/>
      <c r="P43" s="815"/>
      <c r="Q43" s="815"/>
      <c r="R43" s="815"/>
      <c r="S43" s="815"/>
      <c r="T43" s="815"/>
      <c r="U43" s="815"/>
      <c r="V43" s="815"/>
      <c r="W43" s="815"/>
      <c r="X43" s="815"/>
      <c r="Y43" s="815"/>
      <c r="Z43" s="815"/>
      <c r="AA43" s="815"/>
      <c r="AB43" s="815"/>
      <c r="AC43" s="815"/>
      <c r="AD43" s="815"/>
      <c r="AE43" s="815"/>
      <c r="AF43" s="815"/>
      <c r="AG43" s="815"/>
      <c r="AH43" s="815"/>
      <c r="AI43" s="815"/>
      <c r="AJ43" s="815"/>
      <c r="AK43" s="815"/>
      <c r="AL43" s="815"/>
      <c r="AM43" s="815"/>
      <c r="AN43" s="815"/>
      <c r="AO43" s="816"/>
      <c r="AP43" s="22"/>
      <c r="AQ43" s="22"/>
      <c r="AR43" s="22"/>
      <c r="AS43" s="22"/>
      <c r="AT43" s="385" t="s">
        <v>97</v>
      </c>
      <c r="AU43" s="385"/>
      <c r="AV43" s="385" t="str">
        <f>IF(BA69&lt;&gt;"",MID(AT69,1,2))</f>
        <v>72</v>
      </c>
      <c r="AW43" s="22"/>
      <c r="AX43" s="729"/>
      <c r="AY43" s="730"/>
      <c r="AZ43" s="117"/>
      <c r="BA43" s="1089"/>
      <c r="BB43" s="1090"/>
      <c r="BC43" s="1090"/>
      <c r="BD43" s="1090"/>
      <c r="BE43" s="1090"/>
      <c r="BF43" s="1090"/>
      <c r="BG43" s="1090"/>
      <c r="BH43" s="1090"/>
      <c r="BI43" s="1090"/>
      <c r="BJ43" s="1090"/>
      <c r="BK43" s="1090"/>
      <c r="BL43" s="1090"/>
      <c r="BM43" s="1090"/>
      <c r="BN43" s="1090"/>
      <c r="BO43" s="889"/>
      <c r="BP43" s="890"/>
      <c r="BQ43" s="890"/>
      <c r="BR43" s="890"/>
      <c r="BS43" s="890"/>
      <c r="BT43" s="890"/>
      <c r="BU43" s="890"/>
      <c r="BV43" s="890"/>
      <c r="BW43" s="1011"/>
      <c r="BX43" s="1011"/>
      <c r="BY43" s="1011"/>
      <c r="BZ43" s="1011"/>
      <c r="CA43" s="1011"/>
      <c r="CB43" s="1012"/>
      <c r="CC43" s="902" t="e" vm="5">
        <v>#VALUE!</v>
      </c>
      <c r="CD43" s="902"/>
      <c r="CE43" s="902"/>
      <c r="CF43" s="902"/>
      <c r="CG43" s="902"/>
      <c r="CH43" s="902"/>
      <c r="CI43" s="902"/>
      <c r="CJ43" s="902"/>
      <c r="CK43" s="902"/>
      <c r="CL43" s="902"/>
      <c r="CM43" s="903"/>
      <c r="CN43" s="901" t="e" vm="6">
        <v>#VALUE!</v>
      </c>
      <c r="CO43" s="902"/>
      <c r="CP43" s="902"/>
      <c r="CQ43" s="902"/>
      <c r="CR43" s="902"/>
      <c r="CS43" s="902"/>
      <c r="CT43" s="902"/>
      <c r="CU43" s="902"/>
      <c r="CV43" s="902"/>
      <c r="CW43" s="902"/>
      <c r="CX43" s="903"/>
      <c r="CY43" s="901" t="e" vm="7">
        <v>#VALUE!</v>
      </c>
      <c r="CZ43" s="902"/>
      <c r="DA43" s="902"/>
      <c r="DB43" s="902"/>
      <c r="DC43" s="902"/>
      <c r="DD43" s="902"/>
      <c r="DE43" s="902"/>
      <c r="DF43" s="902"/>
      <c r="DG43" s="902"/>
      <c r="DH43" s="902"/>
      <c r="DI43" s="903"/>
      <c r="DJ43" s="901"/>
      <c r="DK43" s="902"/>
      <c r="DL43" s="902"/>
      <c r="DM43" s="902"/>
      <c r="DN43" s="902"/>
      <c r="DO43" s="902"/>
      <c r="DP43" s="902"/>
      <c r="DQ43" s="902"/>
      <c r="DR43" s="902"/>
      <c r="DS43" s="902"/>
      <c r="DT43" s="903"/>
      <c r="DU43" s="901" t="e" vm="8">
        <v>#VALUE!</v>
      </c>
      <c r="DV43" s="902"/>
      <c r="DW43" s="902"/>
      <c r="DX43" s="902"/>
      <c r="DY43" s="902"/>
      <c r="DZ43" s="902"/>
      <c r="EA43" s="902"/>
      <c r="EB43" s="902"/>
      <c r="EC43" s="902"/>
      <c r="ED43" s="902"/>
      <c r="EE43" s="903"/>
      <c r="EF43" s="901" t="e" vm="9">
        <v>#VALUE!</v>
      </c>
      <c r="EG43" s="902"/>
      <c r="EH43" s="902"/>
      <c r="EI43" s="902"/>
      <c r="EJ43" s="902"/>
      <c r="EK43" s="902"/>
      <c r="EL43" s="902"/>
      <c r="EM43" s="902"/>
      <c r="EN43" s="902"/>
      <c r="EO43" s="902"/>
      <c r="EP43" s="903"/>
      <c r="EQ43" s="901"/>
      <c r="ER43" s="902"/>
      <c r="ES43" s="902"/>
      <c r="ET43" s="902"/>
      <c r="EU43" s="902"/>
      <c r="EV43" s="902"/>
      <c r="EW43" s="902"/>
      <c r="EX43" s="902"/>
      <c r="EY43" s="902"/>
      <c r="EZ43" s="902"/>
      <c r="FA43" s="903"/>
      <c r="FB43" s="901" t="e" vm="10">
        <v>#VALUE!</v>
      </c>
      <c r="FC43" s="902"/>
      <c r="FD43" s="902"/>
      <c r="FE43" s="902"/>
      <c r="FF43" s="902"/>
      <c r="FG43" s="902"/>
      <c r="FH43" s="902"/>
      <c r="FI43" s="902"/>
      <c r="FJ43" s="902"/>
      <c r="FK43" s="902"/>
      <c r="FL43" s="903"/>
      <c r="FM43" s="901" t="e" vm="11">
        <v>#VALUE!</v>
      </c>
      <c r="FN43" s="902"/>
      <c r="FO43" s="902"/>
      <c r="FP43" s="902"/>
      <c r="FQ43" s="902"/>
      <c r="FR43" s="902"/>
      <c r="FS43" s="902"/>
      <c r="FT43" s="902"/>
      <c r="FU43" s="902"/>
      <c r="FV43" s="902"/>
      <c r="FW43" s="903"/>
      <c r="FX43" s="901" t="e" vm="12">
        <v>#VALUE!</v>
      </c>
      <c r="FY43" s="902"/>
      <c r="FZ43" s="902"/>
      <c r="GA43" s="902"/>
      <c r="GB43" s="902"/>
      <c r="GC43" s="902"/>
      <c r="GD43" s="902"/>
      <c r="GE43" s="902"/>
      <c r="GF43" s="902"/>
      <c r="GG43" s="902"/>
      <c r="GH43" s="903"/>
      <c r="GI43" s="901" t="e" vm="13">
        <v>#VALUE!</v>
      </c>
      <c r="GJ43" s="902"/>
      <c r="GK43" s="902"/>
      <c r="GL43" s="902"/>
      <c r="GM43" s="902"/>
      <c r="GN43" s="902"/>
      <c r="GO43" s="902"/>
      <c r="GP43" s="902"/>
      <c r="GQ43" s="902"/>
      <c r="GR43" s="902"/>
      <c r="GS43" s="903"/>
      <c r="GT43" s="901" t="e" vm="14">
        <v>#VALUE!</v>
      </c>
      <c r="GU43" s="902"/>
      <c r="GV43" s="902"/>
      <c r="GW43" s="902"/>
      <c r="GX43" s="902"/>
      <c r="GY43" s="902"/>
      <c r="GZ43" s="902"/>
      <c r="HA43" s="902"/>
      <c r="HB43" s="902"/>
      <c r="HC43" s="902"/>
      <c r="HD43" s="903"/>
      <c r="HE43" s="901" t="e" vm="15">
        <v>#VALUE!</v>
      </c>
      <c r="HF43" s="902"/>
      <c r="HG43" s="902"/>
      <c r="HH43" s="902"/>
      <c r="HI43" s="902"/>
      <c r="HJ43" s="902"/>
      <c r="HK43" s="902"/>
      <c r="HL43" s="902"/>
      <c r="HM43" s="902"/>
      <c r="HN43" s="902"/>
      <c r="HO43" s="903"/>
      <c r="HP43" s="108"/>
      <c r="HQ43" s="109"/>
      <c r="HR43" s="109"/>
      <c r="HS43" s="109"/>
      <c r="HT43" s="109"/>
      <c r="HU43" s="109"/>
      <c r="HV43" s="109"/>
      <c r="HW43" s="109"/>
      <c r="HX43" s="109"/>
      <c r="HY43" s="109"/>
      <c r="HZ43" s="110"/>
      <c r="IA43" s="901" t="e" vm="16">
        <v>#VALUE!</v>
      </c>
      <c r="IB43" s="902"/>
      <c r="IC43" s="902"/>
      <c r="ID43" s="902"/>
      <c r="IE43" s="902"/>
      <c r="IF43" s="902"/>
      <c r="IG43" s="902"/>
      <c r="IH43" s="902"/>
      <c r="II43" s="902"/>
      <c r="IJ43" s="902"/>
      <c r="IK43" s="903"/>
      <c r="IL43" s="901" t="e" vm="17">
        <v>#VALUE!</v>
      </c>
      <c r="IM43" s="902"/>
      <c r="IN43" s="902"/>
      <c r="IO43" s="902"/>
      <c r="IP43" s="902"/>
      <c r="IQ43" s="902"/>
      <c r="IR43" s="902"/>
      <c r="IS43" s="902"/>
      <c r="IT43" s="902"/>
      <c r="IU43" s="902"/>
      <c r="IV43" s="903"/>
      <c r="IW43" s="48"/>
      <c r="IX43" s="730"/>
      <c r="IY43" s="732"/>
      <c r="IZ43" s="22"/>
      <c r="JA43" s="22"/>
      <c r="JB43" s="22"/>
      <c r="JC43" s="22"/>
      <c r="JD43" s="22"/>
      <c r="JE43" s="22"/>
      <c r="JF43" s="22"/>
      <c r="JG43" s="22"/>
      <c r="JH43" s="21"/>
      <c r="JI43" s="22"/>
      <c r="JJ43" s="22"/>
      <c r="JK43" s="22"/>
      <c r="JL43" s="22"/>
      <c r="JM43" s="22"/>
      <c r="JN43" s="22"/>
      <c r="JO43" s="22"/>
      <c r="JP43" s="22"/>
      <c r="JQ43" s="22"/>
      <c r="JR43" s="22"/>
      <c r="JS43" s="22"/>
      <c r="JT43" s="22"/>
      <c r="JU43" s="22"/>
      <c r="JV43" s="22"/>
      <c r="JW43" s="22"/>
      <c r="JX43" s="22"/>
      <c r="JY43" s="22"/>
      <c r="JZ43" s="22"/>
      <c r="KA43" s="22"/>
      <c r="KB43" s="22"/>
      <c r="KC43" s="22"/>
      <c r="KD43" s="22"/>
      <c r="KE43" s="22"/>
      <c r="KF43" s="22"/>
      <c r="KG43" s="22"/>
      <c r="KH43" s="22"/>
      <c r="KI43" s="22"/>
      <c r="KJ43" s="22"/>
      <c r="KK43" s="22"/>
      <c r="KL43" s="22"/>
      <c r="KM43" s="22"/>
      <c r="KN43" s="22"/>
      <c r="KO43" s="22"/>
      <c r="KP43" s="22"/>
      <c r="KQ43" s="22"/>
      <c r="KR43" s="22"/>
      <c r="KS43" s="22"/>
      <c r="KT43" s="22"/>
      <c r="KU43" s="22"/>
      <c r="KV43" s="22"/>
      <c r="KW43" s="22"/>
      <c r="KX43" s="22"/>
      <c r="KY43" s="22"/>
      <c r="KZ43" s="22"/>
      <c r="LA43" s="22"/>
      <c r="LB43" s="22"/>
      <c r="LC43" s="22"/>
      <c r="LD43" s="22"/>
      <c r="LE43" s="22"/>
      <c r="LF43" s="22"/>
      <c r="LG43" s="22"/>
      <c r="LH43" s="22"/>
      <c r="LI43" s="22"/>
      <c r="LJ43" s="23"/>
    </row>
    <row r="44" spans="2:322" ht="3.65" customHeight="1">
      <c r="B44" s="814"/>
      <c r="C44" s="815"/>
      <c r="D44" s="815"/>
      <c r="E44" s="815"/>
      <c r="F44" s="815"/>
      <c r="G44" s="815"/>
      <c r="H44" s="815"/>
      <c r="I44" s="815"/>
      <c r="J44" s="815"/>
      <c r="K44" s="815"/>
      <c r="L44" s="815"/>
      <c r="M44" s="815"/>
      <c r="N44" s="815"/>
      <c r="O44" s="815"/>
      <c r="P44" s="815"/>
      <c r="Q44" s="815"/>
      <c r="R44" s="815"/>
      <c r="S44" s="815"/>
      <c r="T44" s="815"/>
      <c r="U44" s="815"/>
      <c r="V44" s="815"/>
      <c r="W44" s="815"/>
      <c r="X44" s="815"/>
      <c r="Y44" s="815"/>
      <c r="Z44" s="815"/>
      <c r="AA44" s="815"/>
      <c r="AB44" s="815"/>
      <c r="AC44" s="815"/>
      <c r="AD44" s="815"/>
      <c r="AE44" s="815"/>
      <c r="AF44" s="815"/>
      <c r="AG44" s="815"/>
      <c r="AH44" s="815"/>
      <c r="AI44" s="815"/>
      <c r="AJ44" s="815"/>
      <c r="AK44" s="815"/>
      <c r="AL44" s="815"/>
      <c r="AM44" s="815"/>
      <c r="AN44" s="815"/>
      <c r="AO44" s="816"/>
      <c r="AP44" s="22"/>
      <c r="AQ44" s="22"/>
      <c r="AR44" s="22"/>
      <c r="AS44" s="22"/>
      <c r="AT44" s="385" t="s">
        <v>5</v>
      </c>
      <c r="AU44" s="385" t="s">
        <v>0</v>
      </c>
      <c r="AV44" s="385" t="str">
        <f>IF(BA69&lt;&gt;"",MID(BU74,1,2))</f>
        <v>60</v>
      </c>
      <c r="AW44" s="22"/>
      <c r="AX44" s="727" t="s">
        <v>1</v>
      </c>
      <c r="AY44" s="728"/>
      <c r="AZ44" s="116"/>
      <c r="BA44" s="1099" t="s">
        <v>95</v>
      </c>
      <c r="BB44" s="1100"/>
      <c r="BC44" s="1100"/>
      <c r="BD44" s="1100"/>
      <c r="BE44" s="1100"/>
      <c r="BF44" s="1100"/>
      <c r="BG44" s="1100"/>
      <c r="BH44" s="1100"/>
      <c r="BI44" s="1100"/>
      <c r="BJ44" s="1100"/>
      <c r="BK44" s="1100"/>
      <c r="BL44" s="1100"/>
      <c r="BM44" s="1100"/>
      <c r="BN44" s="1100"/>
      <c r="BO44" s="841" t="str">
        <f>IF(Proyecto!HG64&lt;&gt;"",Proyecto!HG64,"")</f>
        <v>IP31</v>
      </c>
      <c r="BP44" s="842"/>
      <c r="BQ44" s="842"/>
      <c r="BR44" s="842"/>
      <c r="BS44" s="842"/>
      <c r="BT44" s="842"/>
      <c r="BU44" s="842"/>
      <c r="BV44" s="842"/>
      <c r="BW44" s="856"/>
      <c r="BX44" s="856"/>
      <c r="BY44" s="856"/>
      <c r="BZ44" s="856"/>
      <c r="CA44" s="856"/>
      <c r="CB44" s="857"/>
      <c r="CC44" s="902"/>
      <c r="CD44" s="902"/>
      <c r="CE44" s="902"/>
      <c r="CF44" s="902"/>
      <c r="CG44" s="902"/>
      <c r="CH44" s="902"/>
      <c r="CI44" s="902"/>
      <c r="CJ44" s="902"/>
      <c r="CK44" s="902"/>
      <c r="CL44" s="902"/>
      <c r="CM44" s="903"/>
      <c r="CN44" s="901"/>
      <c r="CO44" s="902"/>
      <c r="CP44" s="902"/>
      <c r="CQ44" s="902"/>
      <c r="CR44" s="902"/>
      <c r="CS44" s="902"/>
      <c r="CT44" s="902"/>
      <c r="CU44" s="902"/>
      <c r="CV44" s="902"/>
      <c r="CW44" s="902"/>
      <c r="CX44" s="903"/>
      <c r="CY44" s="901"/>
      <c r="CZ44" s="902"/>
      <c r="DA44" s="902"/>
      <c r="DB44" s="902"/>
      <c r="DC44" s="902"/>
      <c r="DD44" s="902"/>
      <c r="DE44" s="902"/>
      <c r="DF44" s="902"/>
      <c r="DG44" s="902"/>
      <c r="DH44" s="902"/>
      <c r="DI44" s="903"/>
      <c r="DJ44" s="901"/>
      <c r="DK44" s="902"/>
      <c r="DL44" s="902"/>
      <c r="DM44" s="902"/>
      <c r="DN44" s="902"/>
      <c r="DO44" s="902"/>
      <c r="DP44" s="902"/>
      <c r="DQ44" s="902"/>
      <c r="DR44" s="902"/>
      <c r="DS44" s="902"/>
      <c r="DT44" s="903"/>
      <c r="DU44" s="901"/>
      <c r="DV44" s="902"/>
      <c r="DW44" s="902"/>
      <c r="DX44" s="902"/>
      <c r="DY44" s="902"/>
      <c r="DZ44" s="902"/>
      <c r="EA44" s="902"/>
      <c r="EB44" s="902"/>
      <c r="EC44" s="902"/>
      <c r="ED44" s="902"/>
      <c r="EE44" s="903"/>
      <c r="EF44" s="901"/>
      <c r="EG44" s="902"/>
      <c r="EH44" s="902"/>
      <c r="EI44" s="902"/>
      <c r="EJ44" s="902"/>
      <c r="EK44" s="902"/>
      <c r="EL44" s="902"/>
      <c r="EM44" s="902"/>
      <c r="EN44" s="902"/>
      <c r="EO44" s="902"/>
      <c r="EP44" s="903"/>
      <c r="EQ44" s="901"/>
      <c r="ER44" s="902"/>
      <c r="ES44" s="902"/>
      <c r="ET44" s="902"/>
      <c r="EU44" s="902"/>
      <c r="EV44" s="902"/>
      <c r="EW44" s="902"/>
      <c r="EX44" s="902"/>
      <c r="EY44" s="902"/>
      <c r="EZ44" s="902"/>
      <c r="FA44" s="903"/>
      <c r="FB44" s="901"/>
      <c r="FC44" s="902"/>
      <c r="FD44" s="902"/>
      <c r="FE44" s="902"/>
      <c r="FF44" s="902"/>
      <c r="FG44" s="902"/>
      <c r="FH44" s="902"/>
      <c r="FI44" s="902"/>
      <c r="FJ44" s="902"/>
      <c r="FK44" s="902"/>
      <c r="FL44" s="903"/>
      <c r="FM44" s="901"/>
      <c r="FN44" s="902"/>
      <c r="FO44" s="902"/>
      <c r="FP44" s="902"/>
      <c r="FQ44" s="902"/>
      <c r="FR44" s="902"/>
      <c r="FS44" s="902"/>
      <c r="FT44" s="902"/>
      <c r="FU44" s="902"/>
      <c r="FV44" s="902"/>
      <c r="FW44" s="903"/>
      <c r="FX44" s="901"/>
      <c r="FY44" s="902"/>
      <c r="FZ44" s="902"/>
      <c r="GA44" s="902"/>
      <c r="GB44" s="902"/>
      <c r="GC44" s="902"/>
      <c r="GD44" s="902"/>
      <c r="GE44" s="902"/>
      <c r="GF44" s="902"/>
      <c r="GG44" s="902"/>
      <c r="GH44" s="903"/>
      <c r="GI44" s="901"/>
      <c r="GJ44" s="902"/>
      <c r="GK44" s="902"/>
      <c r="GL44" s="902"/>
      <c r="GM44" s="902"/>
      <c r="GN44" s="902"/>
      <c r="GO44" s="902"/>
      <c r="GP44" s="902"/>
      <c r="GQ44" s="902"/>
      <c r="GR44" s="902"/>
      <c r="GS44" s="903"/>
      <c r="GT44" s="901"/>
      <c r="GU44" s="902"/>
      <c r="GV44" s="902"/>
      <c r="GW44" s="902"/>
      <c r="GX44" s="902"/>
      <c r="GY44" s="902"/>
      <c r="GZ44" s="902"/>
      <c r="HA44" s="902"/>
      <c r="HB44" s="902"/>
      <c r="HC44" s="902"/>
      <c r="HD44" s="903"/>
      <c r="HE44" s="901"/>
      <c r="HF44" s="902"/>
      <c r="HG44" s="902"/>
      <c r="HH44" s="902"/>
      <c r="HI44" s="902"/>
      <c r="HJ44" s="902"/>
      <c r="HK44" s="902"/>
      <c r="HL44" s="902"/>
      <c r="HM44" s="902"/>
      <c r="HN44" s="902"/>
      <c r="HO44" s="903"/>
      <c r="HP44" s="108"/>
      <c r="HQ44" s="109"/>
      <c r="HR44" s="109"/>
      <c r="HS44" s="109"/>
      <c r="HT44" s="109"/>
      <c r="HU44" s="109"/>
      <c r="HV44" s="109"/>
      <c r="HW44" s="109"/>
      <c r="HX44" s="109"/>
      <c r="HY44" s="109"/>
      <c r="HZ44" s="110"/>
      <c r="IA44" s="901"/>
      <c r="IB44" s="902"/>
      <c r="IC44" s="902"/>
      <c r="ID44" s="902"/>
      <c r="IE44" s="902"/>
      <c r="IF44" s="902"/>
      <c r="IG44" s="902"/>
      <c r="IH44" s="902"/>
      <c r="II44" s="902"/>
      <c r="IJ44" s="902"/>
      <c r="IK44" s="903"/>
      <c r="IL44" s="901"/>
      <c r="IM44" s="902"/>
      <c r="IN44" s="902"/>
      <c r="IO44" s="902"/>
      <c r="IP44" s="902"/>
      <c r="IQ44" s="902"/>
      <c r="IR44" s="902"/>
      <c r="IS44" s="902"/>
      <c r="IT44" s="902"/>
      <c r="IU44" s="902"/>
      <c r="IV44" s="903"/>
      <c r="IW44" s="47"/>
      <c r="IX44" s="728" t="s">
        <v>1</v>
      </c>
      <c r="IY44" s="731"/>
      <c r="IZ44" s="22"/>
      <c r="JA44" s="22"/>
      <c r="JB44" s="22"/>
      <c r="JC44" s="22"/>
      <c r="JD44" s="22"/>
      <c r="JE44" s="22"/>
      <c r="JF44" s="22"/>
      <c r="JG44" s="22"/>
      <c r="JH44" s="21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2"/>
      <c r="JW44" s="22"/>
      <c r="JX44" s="22"/>
      <c r="JY44" s="22"/>
      <c r="JZ44" s="22"/>
      <c r="KA44" s="22"/>
      <c r="KB44" s="22"/>
      <c r="KC44" s="22"/>
      <c r="KD44" s="22"/>
      <c r="KE44" s="22"/>
      <c r="KF44" s="22"/>
      <c r="KG44" s="22"/>
      <c r="KH44" s="22"/>
      <c r="KI44" s="22"/>
      <c r="KJ44" s="22"/>
      <c r="KK44" s="22"/>
      <c r="KL44" s="22"/>
      <c r="KM44" s="22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 s="22"/>
      <c r="LH44" s="22"/>
      <c r="LI44" s="22"/>
      <c r="LJ44" s="23"/>
    </row>
    <row r="45" spans="2:322" ht="3.65" customHeight="1" thickBot="1">
      <c r="B45" s="817"/>
      <c r="C45" s="818"/>
      <c r="D45" s="818"/>
      <c r="E45" s="818"/>
      <c r="F45" s="818"/>
      <c r="G45" s="818"/>
      <c r="H45" s="818"/>
      <c r="I45" s="818"/>
      <c r="J45" s="818"/>
      <c r="K45" s="818"/>
      <c r="L45" s="818"/>
      <c r="M45" s="818"/>
      <c r="N45" s="818"/>
      <c r="O45" s="818"/>
      <c r="P45" s="818"/>
      <c r="Q45" s="818"/>
      <c r="R45" s="818"/>
      <c r="S45" s="818"/>
      <c r="T45" s="818"/>
      <c r="U45" s="818"/>
      <c r="V45" s="818"/>
      <c r="W45" s="818"/>
      <c r="X45" s="818"/>
      <c r="Y45" s="818"/>
      <c r="Z45" s="818"/>
      <c r="AA45" s="818"/>
      <c r="AB45" s="818"/>
      <c r="AC45" s="818"/>
      <c r="AD45" s="818"/>
      <c r="AE45" s="818"/>
      <c r="AF45" s="818"/>
      <c r="AG45" s="818"/>
      <c r="AH45" s="818"/>
      <c r="AI45" s="818"/>
      <c r="AJ45" s="818"/>
      <c r="AK45" s="818"/>
      <c r="AL45" s="818"/>
      <c r="AM45" s="818"/>
      <c r="AN45" s="818"/>
      <c r="AO45" s="819"/>
      <c r="AP45" s="22"/>
      <c r="AQ45" s="22"/>
      <c r="AR45" s="22"/>
      <c r="AS45" s="22"/>
      <c r="AT45" s="385"/>
      <c r="AU45" s="385" t="s">
        <v>1</v>
      </c>
      <c r="AV45" s="385" t="str">
        <f>IF(BA69&lt;&gt;"",MID(BU69,1,2))</f>
        <v>40</v>
      </c>
      <c r="AW45" s="22"/>
      <c r="AX45" s="727"/>
      <c r="AY45" s="728"/>
      <c r="AZ45" s="116"/>
      <c r="BA45" s="1101"/>
      <c r="BB45" s="1102"/>
      <c r="BC45" s="1102"/>
      <c r="BD45" s="1102"/>
      <c r="BE45" s="1102"/>
      <c r="BF45" s="1102"/>
      <c r="BG45" s="1102"/>
      <c r="BH45" s="1102"/>
      <c r="BI45" s="1102"/>
      <c r="BJ45" s="1102"/>
      <c r="BK45" s="1102"/>
      <c r="BL45" s="1102"/>
      <c r="BM45" s="1102"/>
      <c r="BN45" s="1102"/>
      <c r="BO45" s="844"/>
      <c r="BP45" s="845"/>
      <c r="BQ45" s="845"/>
      <c r="BR45" s="845"/>
      <c r="BS45" s="845"/>
      <c r="BT45" s="845"/>
      <c r="BU45" s="845"/>
      <c r="BV45" s="845"/>
      <c r="BW45" s="858"/>
      <c r="BX45" s="858"/>
      <c r="BY45" s="858"/>
      <c r="BZ45" s="858"/>
      <c r="CA45" s="858"/>
      <c r="CB45" s="859"/>
      <c r="CC45" s="902"/>
      <c r="CD45" s="902"/>
      <c r="CE45" s="902"/>
      <c r="CF45" s="902"/>
      <c r="CG45" s="902"/>
      <c r="CH45" s="902"/>
      <c r="CI45" s="902"/>
      <c r="CJ45" s="902"/>
      <c r="CK45" s="902"/>
      <c r="CL45" s="902"/>
      <c r="CM45" s="903"/>
      <c r="CN45" s="901"/>
      <c r="CO45" s="902"/>
      <c r="CP45" s="902"/>
      <c r="CQ45" s="902"/>
      <c r="CR45" s="902"/>
      <c r="CS45" s="902"/>
      <c r="CT45" s="902"/>
      <c r="CU45" s="902"/>
      <c r="CV45" s="902"/>
      <c r="CW45" s="902"/>
      <c r="CX45" s="903"/>
      <c r="CY45" s="901"/>
      <c r="CZ45" s="902"/>
      <c r="DA45" s="902"/>
      <c r="DB45" s="902"/>
      <c r="DC45" s="902"/>
      <c r="DD45" s="902"/>
      <c r="DE45" s="902"/>
      <c r="DF45" s="902"/>
      <c r="DG45" s="902"/>
      <c r="DH45" s="902"/>
      <c r="DI45" s="903"/>
      <c r="DJ45" s="901"/>
      <c r="DK45" s="902"/>
      <c r="DL45" s="902"/>
      <c r="DM45" s="902"/>
      <c r="DN45" s="902"/>
      <c r="DO45" s="902"/>
      <c r="DP45" s="902"/>
      <c r="DQ45" s="902"/>
      <c r="DR45" s="902"/>
      <c r="DS45" s="902"/>
      <c r="DT45" s="903"/>
      <c r="DU45" s="901"/>
      <c r="DV45" s="902"/>
      <c r="DW45" s="902"/>
      <c r="DX45" s="902"/>
      <c r="DY45" s="902"/>
      <c r="DZ45" s="902"/>
      <c r="EA45" s="902"/>
      <c r="EB45" s="902"/>
      <c r="EC45" s="902"/>
      <c r="ED45" s="902"/>
      <c r="EE45" s="903"/>
      <c r="EF45" s="901"/>
      <c r="EG45" s="902"/>
      <c r="EH45" s="902"/>
      <c r="EI45" s="902"/>
      <c r="EJ45" s="902"/>
      <c r="EK45" s="902"/>
      <c r="EL45" s="902"/>
      <c r="EM45" s="902"/>
      <c r="EN45" s="902"/>
      <c r="EO45" s="902"/>
      <c r="EP45" s="903"/>
      <c r="EQ45" s="901"/>
      <c r="ER45" s="902"/>
      <c r="ES45" s="902"/>
      <c r="ET45" s="902"/>
      <c r="EU45" s="902"/>
      <c r="EV45" s="902"/>
      <c r="EW45" s="902"/>
      <c r="EX45" s="902"/>
      <c r="EY45" s="902"/>
      <c r="EZ45" s="902"/>
      <c r="FA45" s="903"/>
      <c r="FB45" s="901"/>
      <c r="FC45" s="902"/>
      <c r="FD45" s="902"/>
      <c r="FE45" s="902"/>
      <c r="FF45" s="902"/>
      <c r="FG45" s="902"/>
      <c r="FH45" s="902"/>
      <c r="FI45" s="902"/>
      <c r="FJ45" s="902"/>
      <c r="FK45" s="902"/>
      <c r="FL45" s="903"/>
      <c r="FM45" s="901"/>
      <c r="FN45" s="902"/>
      <c r="FO45" s="902"/>
      <c r="FP45" s="902"/>
      <c r="FQ45" s="902"/>
      <c r="FR45" s="902"/>
      <c r="FS45" s="902"/>
      <c r="FT45" s="902"/>
      <c r="FU45" s="902"/>
      <c r="FV45" s="902"/>
      <c r="FW45" s="903"/>
      <c r="FX45" s="901"/>
      <c r="FY45" s="902"/>
      <c r="FZ45" s="902"/>
      <c r="GA45" s="902"/>
      <c r="GB45" s="902"/>
      <c r="GC45" s="902"/>
      <c r="GD45" s="902"/>
      <c r="GE45" s="902"/>
      <c r="GF45" s="902"/>
      <c r="GG45" s="902"/>
      <c r="GH45" s="903"/>
      <c r="GI45" s="901"/>
      <c r="GJ45" s="902"/>
      <c r="GK45" s="902"/>
      <c r="GL45" s="902"/>
      <c r="GM45" s="902"/>
      <c r="GN45" s="902"/>
      <c r="GO45" s="902"/>
      <c r="GP45" s="902"/>
      <c r="GQ45" s="902"/>
      <c r="GR45" s="902"/>
      <c r="GS45" s="903"/>
      <c r="GT45" s="901"/>
      <c r="GU45" s="902"/>
      <c r="GV45" s="902"/>
      <c r="GW45" s="902"/>
      <c r="GX45" s="902"/>
      <c r="GY45" s="902"/>
      <c r="GZ45" s="902"/>
      <c r="HA45" s="902"/>
      <c r="HB45" s="902"/>
      <c r="HC45" s="902"/>
      <c r="HD45" s="903"/>
      <c r="HE45" s="901"/>
      <c r="HF45" s="902"/>
      <c r="HG45" s="902"/>
      <c r="HH45" s="902"/>
      <c r="HI45" s="902"/>
      <c r="HJ45" s="902"/>
      <c r="HK45" s="902"/>
      <c r="HL45" s="902"/>
      <c r="HM45" s="902"/>
      <c r="HN45" s="902"/>
      <c r="HO45" s="903"/>
      <c r="HP45" s="108"/>
      <c r="HQ45" s="109"/>
      <c r="HR45" s="109"/>
      <c r="HS45" s="109"/>
      <c r="HT45" s="109"/>
      <c r="HU45" s="109"/>
      <c r="HV45" s="109"/>
      <c r="HW45" s="109"/>
      <c r="HX45" s="109"/>
      <c r="HY45" s="109"/>
      <c r="HZ45" s="110"/>
      <c r="IA45" s="901"/>
      <c r="IB45" s="902"/>
      <c r="IC45" s="902"/>
      <c r="ID45" s="902"/>
      <c r="IE45" s="902"/>
      <c r="IF45" s="902"/>
      <c r="IG45" s="902"/>
      <c r="IH45" s="902"/>
      <c r="II45" s="902"/>
      <c r="IJ45" s="902"/>
      <c r="IK45" s="903"/>
      <c r="IL45" s="901"/>
      <c r="IM45" s="902"/>
      <c r="IN45" s="902"/>
      <c r="IO45" s="902"/>
      <c r="IP45" s="902"/>
      <c r="IQ45" s="902"/>
      <c r="IR45" s="902"/>
      <c r="IS45" s="902"/>
      <c r="IT45" s="902"/>
      <c r="IU45" s="902"/>
      <c r="IV45" s="903"/>
      <c r="IW45" s="47"/>
      <c r="IX45" s="728"/>
      <c r="IY45" s="731"/>
      <c r="IZ45" s="22"/>
      <c r="JA45" s="22"/>
      <c r="JB45" s="22"/>
      <c r="JC45" s="22"/>
      <c r="JD45" s="22"/>
      <c r="JE45" s="22"/>
      <c r="JF45" s="22"/>
      <c r="JG45" s="22"/>
      <c r="JH45" s="21"/>
      <c r="JI45" s="22"/>
      <c r="JJ45" s="22"/>
      <c r="JK45" s="22"/>
      <c r="JL45" s="22"/>
      <c r="JM45" s="22"/>
      <c r="JN45" s="22"/>
      <c r="JO45" s="22"/>
      <c r="JP45" s="22"/>
      <c r="JQ45" s="22"/>
      <c r="JR45" s="22"/>
      <c r="JS45" s="22"/>
      <c r="JT45" s="22"/>
      <c r="JU45" s="22"/>
      <c r="JV45" s="22"/>
      <c r="JW45" s="22"/>
      <c r="JX45" s="22"/>
      <c r="JY45" s="22"/>
      <c r="JZ45" s="22"/>
      <c r="KA45" s="22"/>
      <c r="KB45" s="22"/>
      <c r="KC45" s="22"/>
      <c r="KD45" s="22"/>
      <c r="KE45" s="22"/>
      <c r="KF45" s="22"/>
      <c r="KG45" s="22"/>
      <c r="KH45" s="22"/>
      <c r="KI45" s="22"/>
      <c r="KJ45" s="22"/>
      <c r="KK45" s="22"/>
      <c r="KL45" s="22"/>
      <c r="KM45" s="22"/>
      <c r="KN45" s="22"/>
      <c r="KO45" s="22"/>
      <c r="KP45" s="22"/>
      <c r="KQ45" s="22"/>
      <c r="KR45" s="22"/>
      <c r="KS45" s="22"/>
      <c r="KT45" s="22"/>
      <c r="KU45" s="22"/>
      <c r="KV45" s="22"/>
      <c r="KW45" s="22"/>
      <c r="KX45" s="22"/>
      <c r="KY45" s="22"/>
      <c r="KZ45" s="22"/>
      <c r="LA45" s="22"/>
      <c r="LB45" s="22"/>
      <c r="LC45" s="22"/>
      <c r="LD45" s="22"/>
      <c r="LE45" s="22"/>
      <c r="LF45" s="22"/>
      <c r="LG45" s="22"/>
      <c r="LH45" s="22"/>
      <c r="LI45" s="22"/>
      <c r="LJ45" s="23"/>
    </row>
    <row r="46" spans="2:322" ht="3.65" customHeight="1" thickTop="1">
      <c r="B46" s="811"/>
      <c r="C46" s="812"/>
      <c r="D46" s="812"/>
      <c r="E46" s="812"/>
      <c r="F46" s="812"/>
      <c r="G46" s="812"/>
      <c r="H46" s="812"/>
      <c r="I46" s="812"/>
      <c r="J46" s="812"/>
      <c r="K46" s="812"/>
      <c r="L46" s="812"/>
      <c r="M46" s="812"/>
      <c r="N46" s="812"/>
      <c r="O46" s="812"/>
      <c r="P46" s="812"/>
      <c r="Q46" s="812"/>
      <c r="R46" s="812"/>
      <c r="S46" s="812"/>
      <c r="T46" s="812"/>
      <c r="U46" s="812"/>
      <c r="V46" s="812"/>
      <c r="W46" s="812"/>
      <c r="X46" s="812"/>
      <c r="Y46" s="812"/>
      <c r="Z46" s="812"/>
      <c r="AA46" s="812"/>
      <c r="AB46" s="812"/>
      <c r="AC46" s="812"/>
      <c r="AD46" s="812"/>
      <c r="AE46" s="812"/>
      <c r="AF46" s="812"/>
      <c r="AG46" s="812"/>
      <c r="AH46" s="812"/>
      <c r="AI46" s="812"/>
      <c r="AJ46" s="812"/>
      <c r="AK46" s="812"/>
      <c r="AL46" s="812"/>
      <c r="AM46" s="812"/>
      <c r="AN46" s="812"/>
      <c r="AO46" s="813"/>
      <c r="AP46" s="22"/>
      <c r="AQ46" s="22"/>
      <c r="AR46" s="22"/>
      <c r="AS46" s="22"/>
      <c r="AT46" s="385"/>
      <c r="AU46" s="385"/>
      <c r="AV46" s="385"/>
      <c r="AW46" s="22"/>
      <c r="AX46" s="727"/>
      <c r="AY46" s="728"/>
      <c r="AZ46" s="116"/>
      <c r="BA46" s="1103"/>
      <c r="BB46" s="1104"/>
      <c r="BC46" s="1104"/>
      <c r="BD46" s="1104"/>
      <c r="BE46" s="1104"/>
      <c r="BF46" s="1104"/>
      <c r="BG46" s="1104"/>
      <c r="BH46" s="1104"/>
      <c r="BI46" s="1104"/>
      <c r="BJ46" s="1104"/>
      <c r="BK46" s="1104"/>
      <c r="BL46" s="1104"/>
      <c r="BM46" s="1104"/>
      <c r="BN46" s="1104"/>
      <c r="BO46" s="847"/>
      <c r="BP46" s="848"/>
      <c r="BQ46" s="848"/>
      <c r="BR46" s="848"/>
      <c r="BS46" s="848"/>
      <c r="BT46" s="848"/>
      <c r="BU46" s="848"/>
      <c r="BV46" s="848"/>
      <c r="BW46" s="860"/>
      <c r="BX46" s="860"/>
      <c r="BY46" s="860"/>
      <c r="BZ46" s="860"/>
      <c r="CA46" s="860"/>
      <c r="CB46" s="861"/>
      <c r="CC46" s="902"/>
      <c r="CD46" s="902"/>
      <c r="CE46" s="902"/>
      <c r="CF46" s="902"/>
      <c r="CG46" s="902"/>
      <c r="CH46" s="902"/>
      <c r="CI46" s="902"/>
      <c r="CJ46" s="902"/>
      <c r="CK46" s="902"/>
      <c r="CL46" s="902"/>
      <c r="CM46" s="903"/>
      <c r="CN46" s="901"/>
      <c r="CO46" s="902"/>
      <c r="CP46" s="902"/>
      <c r="CQ46" s="902"/>
      <c r="CR46" s="902"/>
      <c r="CS46" s="902"/>
      <c r="CT46" s="902"/>
      <c r="CU46" s="902"/>
      <c r="CV46" s="902"/>
      <c r="CW46" s="902"/>
      <c r="CX46" s="903"/>
      <c r="CY46" s="901"/>
      <c r="CZ46" s="902"/>
      <c r="DA46" s="902"/>
      <c r="DB46" s="902"/>
      <c r="DC46" s="902"/>
      <c r="DD46" s="902"/>
      <c r="DE46" s="902"/>
      <c r="DF46" s="902"/>
      <c r="DG46" s="902"/>
      <c r="DH46" s="902"/>
      <c r="DI46" s="903"/>
      <c r="DJ46" s="901"/>
      <c r="DK46" s="902"/>
      <c r="DL46" s="902"/>
      <c r="DM46" s="902"/>
      <c r="DN46" s="902"/>
      <c r="DO46" s="902"/>
      <c r="DP46" s="902"/>
      <c r="DQ46" s="902"/>
      <c r="DR46" s="902"/>
      <c r="DS46" s="902"/>
      <c r="DT46" s="903"/>
      <c r="DU46" s="901"/>
      <c r="DV46" s="902"/>
      <c r="DW46" s="902"/>
      <c r="DX46" s="902"/>
      <c r="DY46" s="902"/>
      <c r="DZ46" s="902"/>
      <c r="EA46" s="902"/>
      <c r="EB46" s="902"/>
      <c r="EC46" s="902"/>
      <c r="ED46" s="902"/>
      <c r="EE46" s="903"/>
      <c r="EF46" s="901"/>
      <c r="EG46" s="902"/>
      <c r="EH46" s="902"/>
      <c r="EI46" s="902"/>
      <c r="EJ46" s="902"/>
      <c r="EK46" s="902"/>
      <c r="EL46" s="902"/>
      <c r="EM46" s="902"/>
      <c r="EN46" s="902"/>
      <c r="EO46" s="902"/>
      <c r="EP46" s="903"/>
      <c r="EQ46" s="901"/>
      <c r="ER46" s="902"/>
      <c r="ES46" s="902"/>
      <c r="ET46" s="902"/>
      <c r="EU46" s="902"/>
      <c r="EV46" s="902"/>
      <c r="EW46" s="902"/>
      <c r="EX46" s="902"/>
      <c r="EY46" s="902"/>
      <c r="EZ46" s="902"/>
      <c r="FA46" s="903"/>
      <c r="FB46" s="901"/>
      <c r="FC46" s="902"/>
      <c r="FD46" s="902"/>
      <c r="FE46" s="902"/>
      <c r="FF46" s="902"/>
      <c r="FG46" s="902"/>
      <c r="FH46" s="902"/>
      <c r="FI46" s="902"/>
      <c r="FJ46" s="902"/>
      <c r="FK46" s="902"/>
      <c r="FL46" s="903"/>
      <c r="FM46" s="901"/>
      <c r="FN46" s="902"/>
      <c r="FO46" s="902"/>
      <c r="FP46" s="902"/>
      <c r="FQ46" s="902"/>
      <c r="FR46" s="902"/>
      <c r="FS46" s="902"/>
      <c r="FT46" s="902"/>
      <c r="FU46" s="902"/>
      <c r="FV46" s="902"/>
      <c r="FW46" s="903"/>
      <c r="FX46" s="901"/>
      <c r="FY46" s="902"/>
      <c r="FZ46" s="902"/>
      <c r="GA46" s="902"/>
      <c r="GB46" s="902"/>
      <c r="GC46" s="902"/>
      <c r="GD46" s="902"/>
      <c r="GE46" s="902"/>
      <c r="GF46" s="902"/>
      <c r="GG46" s="902"/>
      <c r="GH46" s="903"/>
      <c r="GI46" s="901"/>
      <c r="GJ46" s="902"/>
      <c r="GK46" s="902"/>
      <c r="GL46" s="902"/>
      <c r="GM46" s="902"/>
      <c r="GN46" s="902"/>
      <c r="GO46" s="902"/>
      <c r="GP46" s="902"/>
      <c r="GQ46" s="902"/>
      <c r="GR46" s="902"/>
      <c r="GS46" s="903"/>
      <c r="GT46" s="901"/>
      <c r="GU46" s="902"/>
      <c r="GV46" s="902"/>
      <c r="GW46" s="902"/>
      <c r="GX46" s="902"/>
      <c r="GY46" s="902"/>
      <c r="GZ46" s="902"/>
      <c r="HA46" s="902"/>
      <c r="HB46" s="902"/>
      <c r="HC46" s="902"/>
      <c r="HD46" s="903"/>
      <c r="HE46" s="901"/>
      <c r="HF46" s="902"/>
      <c r="HG46" s="902"/>
      <c r="HH46" s="902"/>
      <c r="HI46" s="902"/>
      <c r="HJ46" s="902"/>
      <c r="HK46" s="902"/>
      <c r="HL46" s="902"/>
      <c r="HM46" s="902"/>
      <c r="HN46" s="902"/>
      <c r="HO46" s="903"/>
      <c r="HP46" s="108"/>
      <c r="HQ46" s="109"/>
      <c r="HR46" s="109"/>
      <c r="HS46" s="109"/>
      <c r="HT46" s="109"/>
      <c r="HU46" s="109"/>
      <c r="HV46" s="109"/>
      <c r="HW46" s="109"/>
      <c r="HX46" s="109"/>
      <c r="HY46" s="109"/>
      <c r="HZ46" s="110"/>
      <c r="IA46" s="901"/>
      <c r="IB46" s="902"/>
      <c r="IC46" s="902"/>
      <c r="ID46" s="902"/>
      <c r="IE46" s="902"/>
      <c r="IF46" s="902"/>
      <c r="IG46" s="902"/>
      <c r="IH46" s="902"/>
      <c r="II46" s="902"/>
      <c r="IJ46" s="902"/>
      <c r="IK46" s="903"/>
      <c r="IL46" s="901"/>
      <c r="IM46" s="902"/>
      <c r="IN46" s="902"/>
      <c r="IO46" s="902"/>
      <c r="IP46" s="902"/>
      <c r="IQ46" s="902"/>
      <c r="IR46" s="902"/>
      <c r="IS46" s="902"/>
      <c r="IT46" s="902"/>
      <c r="IU46" s="902"/>
      <c r="IV46" s="903"/>
      <c r="IW46" s="47"/>
      <c r="IX46" s="728"/>
      <c r="IY46" s="731"/>
      <c r="IZ46" s="22"/>
      <c r="JA46" s="22"/>
      <c r="JB46" s="22"/>
      <c r="JC46" s="22"/>
      <c r="JD46" s="22"/>
      <c r="JE46" s="22"/>
      <c r="JF46" s="22"/>
      <c r="JG46" s="22"/>
      <c r="JH46" s="21"/>
      <c r="JI46" s="22"/>
      <c r="JJ46" s="22"/>
      <c r="JK46" s="22"/>
      <c r="JL46" s="22"/>
      <c r="JM46" s="22"/>
      <c r="JN46" s="22"/>
      <c r="JO46" s="22"/>
      <c r="JP46" s="22"/>
      <c r="JQ46" s="22"/>
      <c r="JR46" s="22"/>
      <c r="JS46" s="22"/>
      <c r="JT46" s="22"/>
      <c r="JU46" s="22"/>
      <c r="JV46" s="22"/>
      <c r="JW46" s="22"/>
      <c r="JX46" s="22"/>
      <c r="JY46" s="22"/>
      <c r="JZ46" s="22"/>
      <c r="KA46" s="22"/>
      <c r="KB46" s="22"/>
      <c r="KC46" s="22"/>
      <c r="KD46" s="22"/>
      <c r="KE46" s="22"/>
      <c r="KF46" s="22"/>
      <c r="KG46" s="22"/>
      <c r="KH46" s="22"/>
      <c r="KI46" s="22"/>
      <c r="KJ46" s="22"/>
      <c r="KK46" s="22"/>
      <c r="KL46" s="22"/>
      <c r="KM46" s="22"/>
      <c r="KN46" s="22"/>
      <c r="KO46" s="22"/>
      <c r="KP46" s="22"/>
      <c r="KQ46" s="22"/>
      <c r="KR46" s="22"/>
      <c r="KS46" s="22"/>
      <c r="KT46" s="22"/>
      <c r="KU46" s="22"/>
      <c r="KV46" s="22"/>
      <c r="KW46" s="22"/>
      <c r="KX46" s="22"/>
      <c r="KY46" s="22"/>
      <c r="KZ46" s="22"/>
      <c r="LA46" s="22"/>
      <c r="LB46" s="22"/>
      <c r="LC46" s="22"/>
      <c r="LD46" s="22"/>
      <c r="LE46" s="22"/>
      <c r="LF46" s="22"/>
      <c r="LG46" s="22"/>
      <c r="LH46" s="22"/>
      <c r="LI46" s="22"/>
      <c r="LJ46" s="23"/>
    </row>
    <row r="47" spans="2:322" ht="3.65" customHeight="1">
      <c r="B47" s="814"/>
      <c r="C47" s="815"/>
      <c r="D47" s="815"/>
      <c r="E47" s="815"/>
      <c r="F47" s="815"/>
      <c r="G47" s="815"/>
      <c r="H47" s="815"/>
      <c r="I47" s="815"/>
      <c r="J47" s="815"/>
      <c r="K47" s="815"/>
      <c r="L47" s="815"/>
      <c r="M47" s="815"/>
      <c r="N47" s="815"/>
      <c r="O47" s="815"/>
      <c r="P47" s="815"/>
      <c r="Q47" s="815"/>
      <c r="R47" s="815"/>
      <c r="S47" s="815"/>
      <c r="T47" s="815"/>
      <c r="U47" s="815"/>
      <c r="V47" s="815"/>
      <c r="W47" s="815"/>
      <c r="X47" s="815"/>
      <c r="Y47" s="815"/>
      <c r="Z47" s="815"/>
      <c r="AA47" s="815"/>
      <c r="AB47" s="815"/>
      <c r="AC47" s="815"/>
      <c r="AD47" s="815"/>
      <c r="AE47" s="815"/>
      <c r="AF47" s="815"/>
      <c r="AG47" s="815"/>
      <c r="AH47" s="815"/>
      <c r="AI47" s="815"/>
      <c r="AJ47" s="815"/>
      <c r="AK47" s="815"/>
      <c r="AL47" s="815"/>
      <c r="AM47" s="815"/>
      <c r="AN47" s="815"/>
      <c r="AO47" s="816"/>
      <c r="AP47" s="22"/>
      <c r="AQ47" s="22"/>
      <c r="AR47" s="340"/>
      <c r="AS47" s="340"/>
      <c r="AT47" s="340" t="s">
        <v>98</v>
      </c>
      <c r="AU47" s="340"/>
      <c r="AV47" s="340" t="str">
        <f>IF(BA79&lt;&gt;"",MID(AT79,1,2))</f>
        <v>40</v>
      </c>
      <c r="AW47" s="340"/>
      <c r="AX47" s="727"/>
      <c r="AY47" s="728"/>
      <c r="AZ47" s="116"/>
      <c r="BA47" s="1085" t="s">
        <v>70</v>
      </c>
      <c r="BB47" s="1086"/>
      <c r="BC47" s="1086"/>
      <c r="BD47" s="1086"/>
      <c r="BE47" s="1086"/>
      <c r="BF47" s="1086"/>
      <c r="BG47" s="1086"/>
      <c r="BH47" s="1086"/>
      <c r="BI47" s="1086"/>
      <c r="BJ47" s="1086"/>
      <c r="BK47" s="1086"/>
      <c r="BL47" s="1086"/>
      <c r="BM47" s="1086"/>
      <c r="BN47" s="1086"/>
      <c r="BO47" s="886" t="str">
        <f>IF(Proyecto!HG88&lt;&gt;"",Proyecto!HG88,"")</f>
        <v>10 - 65</v>
      </c>
      <c r="BP47" s="887"/>
      <c r="BQ47" s="887"/>
      <c r="BR47" s="887"/>
      <c r="BS47" s="887"/>
      <c r="BT47" s="887"/>
      <c r="BU47" s="887"/>
      <c r="BV47" s="887"/>
      <c r="BW47" s="1009" t="s">
        <v>75</v>
      </c>
      <c r="BX47" s="1009"/>
      <c r="BY47" s="1009"/>
      <c r="BZ47" s="1009"/>
      <c r="CA47" s="1009"/>
      <c r="CB47" s="1010"/>
      <c r="CC47" s="901"/>
      <c r="CD47" s="902"/>
      <c r="CE47" s="902"/>
      <c r="CF47" s="902"/>
      <c r="CG47" s="902"/>
      <c r="CH47" s="902"/>
      <c r="CI47" s="902"/>
      <c r="CJ47" s="902"/>
      <c r="CK47" s="902"/>
      <c r="CL47" s="902"/>
      <c r="CM47" s="903"/>
      <c r="CN47" s="901"/>
      <c r="CO47" s="902"/>
      <c r="CP47" s="902"/>
      <c r="CQ47" s="902"/>
      <c r="CR47" s="902"/>
      <c r="CS47" s="902"/>
      <c r="CT47" s="902"/>
      <c r="CU47" s="902"/>
      <c r="CV47" s="902"/>
      <c r="CW47" s="902"/>
      <c r="CX47" s="903"/>
      <c r="CY47" s="901"/>
      <c r="CZ47" s="902"/>
      <c r="DA47" s="902"/>
      <c r="DB47" s="902"/>
      <c r="DC47" s="902"/>
      <c r="DD47" s="902"/>
      <c r="DE47" s="902"/>
      <c r="DF47" s="902"/>
      <c r="DG47" s="902"/>
      <c r="DH47" s="902"/>
      <c r="DI47" s="903"/>
      <c r="DJ47" s="901"/>
      <c r="DK47" s="902"/>
      <c r="DL47" s="902"/>
      <c r="DM47" s="902"/>
      <c r="DN47" s="902"/>
      <c r="DO47" s="902"/>
      <c r="DP47" s="902"/>
      <c r="DQ47" s="902"/>
      <c r="DR47" s="902"/>
      <c r="DS47" s="902"/>
      <c r="DT47" s="903"/>
      <c r="DU47" s="901"/>
      <c r="DV47" s="902"/>
      <c r="DW47" s="902"/>
      <c r="DX47" s="902"/>
      <c r="DY47" s="902"/>
      <c r="DZ47" s="902"/>
      <c r="EA47" s="902"/>
      <c r="EB47" s="902"/>
      <c r="EC47" s="902"/>
      <c r="ED47" s="902"/>
      <c r="EE47" s="903"/>
      <c r="EF47" s="901"/>
      <c r="EG47" s="902"/>
      <c r="EH47" s="902"/>
      <c r="EI47" s="902"/>
      <c r="EJ47" s="902"/>
      <c r="EK47" s="902"/>
      <c r="EL47" s="902"/>
      <c r="EM47" s="902"/>
      <c r="EN47" s="902"/>
      <c r="EO47" s="902"/>
      <c r="EP47" s="903"/>
      <c r="EQ47" s="901"/>
      <c r="ER47" s="902"/>
      <c r="ES47" s="902"/>
      <c r="ET47" s="902"/>
      <c r="EU47" s="902"/>
      <c r="EV47" s="902"/>
      <c r="EW47" s="902"/>
      <c r="EX47" s="902"/>
      <c r="EY47" s="902"/>
      <c r="EZ47" s="902"/>
      <c r="FA47" s="903"/>
      <c r="FB47" s="901"/>
      <c r="FC47" s="902"/>
      <c r="FD47" s="902"/>
      <c r="FE47" s="902"/>
      <c r="FF47" s="902"/>
      <c r="FG47" s="902"/>
      <c r="FH47" s="902"/>
      <c r="FI47" s="902"/>
      <c r="FJ47" s="902"/>
      <c r="FK47" s="902"/>
      <c r="FL47" s="903"/>
      <c r="FM47" s="901"/>
      <c r="FN47" s="902"/>
      <c r="FO47" s="902"/>
      <c r="FP47" s="902"/>
      <c r="FQ47" s="902"/>
      <c r="FR47" s="902"/>
      <c r="FS47" s="902"/>
      <c r="FT47" s="902"/>
      <c r="FU47" s="902"/>
      <c r="FV47" s="902"/>
      <c r="FW47" s="903"/>
      <c r="FX47" s="901"/>
      <c r="FY47" s="902"/>
      <c r="FZ47" s="902"/>
      <c r="GA47" s="902"/>
      <c r="GB47" s="902"/>
      <c r="GC47" s="902"/>
      <c r="GD47" s="902"/>
      <c r="GE47" s="902"/>
      <c r="GF47" s="902"/>
      <c r="GG47" s="902"/>
      <c r="GH47" s="903"/>
      <c r="GI47" s="901"/>
      <c r="GJ47" s="902"/>
      <c r="GK47" s="902"/>
      <c r="GL47" s="902"/>
      <c r="GM47" s="902"/>
      <c r="GN47" s="902"/>
      <c r="GO47" s="902"/>
      <c r="GP47" s="902"/>
      <c r="GQ47" s="902"/>
      <c r="GR47" s="902"/>
      <c r="GS47" s="903"/>
      <c r="GT47" s="901"/>
      <c r="GU47" s="902"/>
      <c r="GV47" s="902"/>
      <c r="GW47" s="902"/>
      <c r="GX47" s="902"/>
      <c r="GY47" s="902"/>
      <c r="GZ47" s="902"/>
      <c r="HA47" s="902"/>
      <c r="HB47" s="902"/>
      <c r="HC47" s="902"/>
      <c r="HD47" s="903"/>
      <c r="HE47" s="901"/>
      <c r="HF47" s="902"/>
      <c r="HG47" s="902"/>
      <c r="HH47" s="902"/>
      <c r="HI47" s="902"/>
      <c r="HJ47" s="902"/>
      <c r="HK47" s="902"/>
      <c r="HL47" s="902"/>
      <c r="HM47" s="902"/>
      <c r="HN47" s="902"/>
      <c r="HO47" s="903"/>
      <c r="HP47" s="108"/>
      <c r="HQ47" s="109"/>
      <c r="HR47" s="109"/>
      <c r="HS47" s="109"/>
      <c r="HT47" s="109"/>
      <c r="HU47" s="109"/>
      <c r="HV47" s="109"/>
      <c r="HW47" s="109"/>
      <c r="HX47" s="109"/>
      <c r="HY47" s="109"/>
      <c r="HZ47" s="110"/>
      <c r="IA47" s="901"/>
      <c r="IB47" s="902"/>
      <c r="IC47" s="902"/>
      <c r="ID47" s="902"/>
      <c r="IE47" s="902"/>
      <c r="IF47" s="902"/>
      <c r="IG47" s="902"/>
      <c r="IH47" s="902"/>
      <c r="II47" s="902"/>
      <c r="IJ47" s="902"/>
      <c r="IK47" s="903"/>
      <c r="IL47" s="901"/>
      <c r="IM47" s="902"/>
      <c r="IN47" s="902"/>
      <c r="IO47" s="902"/>
      <c r="IP47" s="902"/>
      <c r="IQ47" s="902"/>
      <c r="IR47" s="902"/>
      <c r="IS47" s="902"/>
      <c r="IT47" s="902"/>
      <c r="IU47" s="902"/>
      <c r="IV47" s="903"/>
      <c r="IW47" s="47"/>
      <c r="IX47" s="728"/>
      <c r="IY47" s="731"/>
      <c r="IZ47" s="22"/>
      <c r="JA47" s="22"/>
      <c r="JB47" s="22"/>
      <c r="JC47" s="22"/>
      <c r="JD47" s="22"/>
      <c r="JE47" s="22"/>
      <c r="JF47" s="22"/>
      <c r="JG47" s="22"/>
      <c r="JH47" s="21"/>
      <c r="JI47" s="22"/>
      <c r="JJ47" s="22"/>
      <c r="JK47" s="22"/>
      <c r="JL47" s="22"/>
      <c r="JM47" s="22"/>
      <c r="JN47" s="22"/>
      <c r="JO47" s="22"/>
      <c r="JP47" s="22"/>
      <c r="JQ47" s="22"/>
      <c r="JR47" s="22"/>
      <c r="JS47" s="22"/>
      <c r="JT47" s="22"/>
      <c r="JU47" s="22"/>
      <c r="JV47" s="22"/>
      <c r="JW47" s="22"/>
      <c r="JX47" s="22"/>
      <c r="JY47" s="22"/>
      <c r="JZ47" s="22"/>
      <c r="KA47" s="22"/>
      <c r="KB47" s="22"/>
      <c r="KC47" s="22"/>
      <c r="KD47" s="22"/>
      <c r="KE47" s="22"/>
      <c r="KF47" s="22"/>
      <c r="KG47" s="22"/>
      <c r="KH47" s="22"/>
      <c r="KI47" s="22"/>
      <c r="KJ47" s="22"/>
      <c r="KK47" s="22"/>
      <c r="KL47" s="22"/>
      <c r="KM47" s="22"/>
      <c r="KN47" s="22"/>
      <c r="KO47" s="22"/>
      <c r="KP47" s="22"/>
      <c r="KQ47" s="22"/>
      <c r="KR47" s="22"/>
      <c r="KS47" s="22"/>
      <c r="KT47" s="22"/>
      <c r="KU47" s="22"/>
      <c r="KV47" s="22"/>
      <c r="KW47" s="22"/>
      <c r="KX47" s="22"/>
      <c r="KY47" s="22"/>
      <c r="KZ47" s="22"/>
      <c r="LA47" s="22"/>
      <c r="LB47" s="22"/>
      <c r="LC47" s="22"/>
      <c r="LD47" s="22"/>
      <c r="LE47" s="22"/>
      <c r="LF47" s="22"/>
      <c r="LG47" s="22"/>
      <c r="LH47" s="22"/>
      <c r="LI47" s="22"/>
      <c r="LJ47" s="23"/>
    </row>
    <row r="48" spans="2:322" ht="3.65" customHeight="1">
      <c r="B48" s="814"/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5"/>
      <c r="O48" s="815"/>
      <c r="P48" s="815"/>
      <c r="Q48" s="815"/>
      <c r="R48" s="815"/>
      <c r="S48" s="815"/>
      <c r="T48" s="815"/>
      <c r="U48" s="815"/>
      <c r="V48" s="815"/>
      <c r="W48" s="815"/>
      <c r="X48" s="815"/>
      <c r="Y48" s="815"/>
      <c r="Z48" s="815"/>
      <c r="AA48" s="815"/>
      <c r="AB48" s="815"/>
      <c r="AC48" s="815"/>
      <c r="AD48" s="815"/>
      <c r="AE48" s="815"/>
      <c r="AF48" s="815"/>
      <c r="AG48" s="815"/>
      <c r="AH48" s="815"/>
      <c r="AI48" s="815"/>
      <c r="AJ48" s="815"/>
      <c r="AK48" s="815"/>
      <c r="AL48" s="815"/>
      <c r="AM48" s="815"/>
      <c r="AN48" s="815"/>
      <c r="AO48" s="816"/>
      <c r="AP48" s="22"/>
      <c r="AQ48" s="22"/>
      <c r="AR48" s="340"/>
      <c r="AS48" s="340"/>
      <c r="AT48" s="340" t="s">
        <v>5</v>
      </c>
      <c r="AU48" s="340" t="s">
        <v>0</v>
      </c>
      <c r="AV48" s="340" t="str">
        <f>IF(BA79&lt;&gt;"",MID(BU84,1,2))</f>
        <v>60</v>
      </c>
      <c r="AW48" s="340"/>
      <c r="AX48" s="727"/>
      <c r="AY48" s="728"/>
      <c r="AZ48" s="116"/>
      <c r="BA48" s="1087"/>
      <c r="BB48" s="1088"/>
      <c r="BC48" s="1088"/>
      <c r="BD48" s="1088"/>
      <c r="BE48" s="1088"/>
      <c r="BF48" s="1088"/>
      <c r="BG48" s="1088"/>
      <c r="BH48" s="1088"/>
      <c r="BI48" s="1088"/>
      <c r="BJ48" s="1088"/>
      <c r="BK48" s="1088"/>
      <c r="BL48" s="1088"/>
      <c r="BM48" s="1088"/>
      <c r="BN48" s="1088"/>
      <c r="BO48" s="889"/>
      <c r="BP48" s="890"/>
      <c r="BQ48" s="890"/>
      <c r="BR48" s="890"/>
      <c r="BS48" s="890"/>
      <c r="BT48" s="890"/>
      <c r="BU48" s="890"/>
      <c r="BV48" s="890"/>
      <c r="BW48" s="1011"/>
      <c r="BX48" s="1011"/>
      <c r="BY48" s="1011"/>
      <c r="BZ48" s="1011"/>
      <c r="CA48" s="1011"/>
      <c r="CB48" s="1012"/>
      <c r="CC48" s="901"/>
      <c r="CD48" s="902"/>
      <c r="CE48" s="902"/>
      <c r="CF48" s="902"/>
      <c r="CG48" s="902"/>
      <c r="CH48" s="902"/>
      <c r="CI48" s="902"/>
      <c r="CJ48" s="902"/>
      <c r="CK48" s="902"/>
      <c r="CL48" s="902"/>
      <c r="CM48" s="903"/>
      <c r="CN48" s="901"/>
      <c r="CO48" s="902"/>
      <c r="CP48" s="902"/>
      <c r="CQ48" s="902"/>
      <c r="CR48" s="902"/>
      <c r="CS48" s="902"/>
      <c r="CT48" s="902"/>
      <c r="CU48" s="902"/>
      <c r="CV48" s="902"/>
      <c r="CW48" s="902"/>
      <c r="CX48" s="903"/>
      <c r="CY48" s="901"/>
      <c r="CZ48" s="902"/>
      <c r="DA48" s="902"/>
      <c r="DB48" s="902"/>
      <c r="DC48" s="902"/>
      <c r="DD48" s="902"/>
      <c r="DE48" s="902"/>
      <c r="DF48" s="902"/>
      <c r="DG48" s="902"/>
      <c r="DH48" s="902"/>
      <c r="DI48" s="903"/>
      <c r="DJ48" s="901"/>
      <c r="DK48" s="902"/>
      <c r="DL48" s="902"/>
      <c r="DM48" s="902"/>
      <c r="DN48" s="902"/>
      <c r="DO48" s="902"/>
      <c r="DP48" s="902"/>
      <c r="DQ48" s="902"/>
      <c r="DR48" s="902"/>
      <c r="DS48" s="902"/>
      <c r="DT48" s="903"/>
      <c r="DU48" s="901"/>
      <c r="DV48" s="902"/>
      <c r="DW48" s="902"/>
      <c r="DX48" s="902"/>
      <c r="DY48" s="902"/>
      <c r="DZ48" s="902"/>
      <c r="EA48" s="902"/>
      <c r="EB48" s="902"/>
      <c r="EC48" s="902"/>
      <c r="ED48" s="902"/>
      <c r="EE48" s="903"/>
      <c r="EF48" s="901"/>
      <c r="EG48" s="902"/>
      <c r="EH48" s="902"/>
      <c r="EI48" s="902"/>
      <c r="EJ48" s="902"/>
      <c r="EK48" s="902"/>
      <c r="EL48" s="902"/>
      <c r="EM48" s="902"/>
      <c r="EN48" s="902"/>
      <c r="EO48" s="902"/>
      <c r="EP48" s="903"/>
      <c r="EQ48" s="901"/>
      <c r="ER48" s="902"/>
      <c r="ES48" s="902"/>
      <c r="ET48" s="902"/>
      <c r="EU48" s="902"/>
      <c r="EV48" s="902"/>
      <c r="EW48" s="902"/>
      <c r="EX48" s="902"/>
      <c r="EY48" s="902"/>
      <c r="EZ48" s="902"/>
      <c r="FA48" s="903"/>
      <c r="FB48" s="901"/>
      <c r="FC48" s="902"/>
      <c r="FD48" s="902"/>
      <c r="FE48" s="902"/>
      <c r="FF48" s="902"/>
      <c r="FG48" s="902"/>
      <c r="FH48" s="902"/>
      <c r="FI48" s="902"/>
      <c r="FJ48" s="902"/>
      <c r="FK48" s="902"/>
      <c r="FL48" s="903"/>
      <c r="FM48" s="901"/>
      <c r="FN48" s="902"/>
      <c r="FO48" s="902"/>
      <c r="FP48" s="902"/>
      <c r="FQ48" s="902"/>
      <c r="FR48" s="902"/>
      <c r="FS48" s="902"/>
      <c r="FT48" s="902"/>
      <c r="FU48" s="902"/>
      <c r="FV48" s="902"/>
      <c r="FW48" s="903"/>
      <c r="FX48" s="901"/>
      <c r="FY48" s="902"/>
      <c r="FZ48" s="902"/>
      <c r="GA48" s="902"/>
      <c r="GB48" s="902"/>
      <c r="GC48" s="902"/>
      <c r="GD48" s="902"/>
      <c r="GE48" s="902"/>
      <c r="GF48" s="902"/>
      <c r="GG48" s="902"/>
      <c r="GH48" s="903"/>
      <c r="GI48" s="901"/>
      <c r="GJ48" s="902"/>
      <c r="GK48" s="902"/>
      <c r="GL48" s="902"/>
      <c r="GM48" s="902"/>
      <c r="GN48" s="902"/>
      <c r="GO48" s="902"/>
      <c r="GP48" s="902"/>
      <c r="GQ48" s="902"/>
      <c r="GR48" s="902"/>
      <c r="GS48" s="903"/>
      <c r="GT48" s="901"/>
      <c r="GU48" s="902"/>
      <c r="GV48" s="902"/>
      <c r="GW48" s="902"/>
      <c r="GX48" s="902"/>
      <c r="GY48" s="902"/>
      <c r="GZ48" s="902"/>
      <c r="HA48" s="902"/>
      <c r="HB48" s="902"/>
      <c r="HC48" s="902"/>
      <c r="HD48" s="903"/>
      <c r="HE48" s="901"/>
      <c r="HF48" s="902"/>
      <c r="HG48" s="902"/>
      <c r="HH48" s="902"/>
      <c r="HI48" s="902"/>
      <c r="HJ48" s="902"/>
      <c r="HK48" s="902"/>
      <c r="HL48" s="902"/>
      <c r="HM48" s="902"/>
      <c r="HN48" s="902"/>
      <c r="HO48" s="903"/>
      <c r="HP48" s="108"/>
      <c r="HQ48" s="109"/>
      <c r="HR48" s="109"/>
      <c r="HS48" s="109"/>
      <c r="HT48" s="109"/>
      <c r="HU48" s="109"/>
      <c r="HV48" s="109"/>
      <c r="HW48" s="109"/>
      <c r="HX48" s="109"/>
      <c r="HY48" s="109"/>
      <c r="HZ48" s="110"/>
      <c r="IA48" s="901"/>
      <c r="IB48" s="902"/>
      <c r="IC48" s="902"/>
      <c r="ID48" s="902"/>
      <c r="IE48" s="902"/>
      <c r="IF48" s="902"/>
      <c r="IG48" s="902"/>
      <c r="IH48" s="902"/>
      <c r="II48" s="902"/>
      <c r="IJ48" s="902"/>
      <c r="IK48" s="903"/>
      <c r="IL48" s="901"/>
      <c r="IM48" s="902"/>
      <c r="IN48" s="902"/>
      <c r="IO48" s="902"/>
      <c r="IP48" s="902"/>
      <c r="IQ48" s="902"/>
      <c r="IR48" s="902"/>
      <c r="IS48" s="902"/>
      <c r="IT48" s="902"/>
      <c r="IU48" s="902"/>
      <c r="IV48" s="903"/>
      <c r="IW48" s="47"/>
      <c r="IX48" s="728"/>
      <c r="IY48" s="731"/>
      <c r="IZ48" s="22"/>
      <c r="JA48" s="22"/>
      <c r="JB48" s="22"/>
      <c r="JC48" s="22"/>
      <c r="JD48" s="22"/>
      <c r="JE48" s="22"/>
      <c r="JF48" s="22"/>
      <c r="JG48" s="22"/>
      <c r="JH48" s="21"/>
      <c r="JI48" s="22"/>
      <c r="JJ48" s="22"/>
      <c r="JK48" s="22"/>
      <c r="JL48" s="22"/>
      <c r="JM48" s="22"/>
      <c r="JN48" s="22"/>
      <c r="JO48" s="22"/>
      <c r="JP48" s="22"/>
      <c r="JQ48" s="22"/>
      <c r="JR48" s="22"/>
      <c r="JS48" s="22"/>
      <c r="JT48" s="22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2"/>
      <c r="KH48" s="22"/>
      <c r="KI48" s="22"/>
      <c r="KJ48" s="22"/>
      <c r="KK48" s="22"/>
      <c r="KL48" s="22"/>
      <c r="KM48" s="22"/>
      <c r="KN48" s="22"/>
      <c r="KO48" s="22"/>
      <c r="KP48" s="22"/>
      <c r="KQ48" s="22"/>
      <c r="KR48" s="22"/>
      <c r="KS48" s="22"/>
      <c r="KT48" s="22"/>
      <c r="KU48" s="22"/>
      <c r="KV48" s="22"/>
      <c r="KW48" s="22"/>
      <c r="KX48" s="22"/>
      <c r="KY48" s="22"/>
      <c r="KZ48" s="22"/>
      <c r="LA48" s="22"/>
      <c r="LB48" s="22"/>
      <c r="LC48" s="22"/>
      <c r="LD48" s="22"/>
      <c r="LE48" s="22"/>
      <c r="LF48" s="22"/>
      <c r="LG48" s="22"/>
      <c r="LH48" s="22"/>
      <c r="LI48" s="22"/>
      <c r="LJ48" s="23"/>
    </row>
    <row r="49" spans="2:322" ht="3.65" customHeight="1">
      <c r="B49" s="814"/>
      <c r="C49" s="815"/>
      <c r="D49" s="815"/>
      <c r="E49" s="815"/>
      <c r="F49" s="815"/>
      <c r="G49" s="815"/>
      <c r="H49" s="815"/>
      <c r="I49" s="815"/>
      <c r="J49" s="815"/>
      <c r="K49" s="815"/>
      <c r="L49" s="815"/>
      <c r="M49" s="815"/>
      <c r="N49" s="815"/>
      <c r="O49" s="815"/>
      <c r="P49" s="815"/>
      <c r="Q49" s="815"/>
      <c r="R49" s="815"/>
      <c r="S49" s="815"/>
      <c r="T49" s="815"/>
      <c r="U49" s="815"/>
      <c r="V49" s="815"/>
      <c r="W49" s="815"/>
      <c r="X49" s="815"/>
      <c r="Y49" s="815"/>
      <c r="Z49" s="815"/>
      <c r="AA49" s="815"/>
      <c r="AB49" s="815"/>
      <c r="AC49" s="815"/>
      <c r="AD49" s="815"/>
      <c r="AE49" s="815"/>
      <c r="AF49" s="815"/>
      <c r="AG49" s="815"/>
      <c r="AH49" s="815"/>
      <c r="AI49" s="815"/>
      <c r="AJ49" s="815"/>
      <c r="AK49" s="815"/>
      <c r="AL49" s="815"/>
      <c r="AM49" s="815"/>
      <c r="AN49" s="815"/>
      <c r="AO49" s="816"/>
      <c r="AP49" s="22"/>
      <c r="AQ49" s="22"/>
      <c r="AR49" s="340"/>
      <c r="AS49" s="340"/>
      <c r="AT49" s="340"/>
      <c r="AU49" s="340" t="s">
        <v>1</v>
      </c>
      <c r="AV49" s="340" t="str">
        <f>IF(BA79&lt;&gt;"",MID(BU79,1,2))</f>
        <v>40</v>
      </c>
      <c r="AW49" s="340"/>
      <c r="AX49" s="727"/>
      <c r="AY49" s="728"/>
      <c r="AZ49" s="731" t="e" vm="3">
        <v>#VALUE!</v>
      </c>
      <c r="BA49" s="1089"/>
      <c r="BB49" s="1090"/>
      <c r="BC49" s="1090"/>
      <c r="BD49" s="1090"/>
      <c r="BE49" s="1090"/>
      <c r="BF49" s="1090"/>
      <c r="BG49" s="1090"/>
      <c r="BH49" s="1090"/>
      <c r="BI49" s="1090"/>
      <c r="BJ49" s="1090"/>
      <c r="BK49" s="1090"/>
      <c r="BL49" s="1090"/>
      <c r="BM49" s="1090"/>
      <c r="BN49" s="1090"/>
      <c r="BO49" s="889"/>
      <c r="BP49" s="890"/>
      <c r="BQ49" s="890"/>
      <c r="BR49" s="890"/>
      <c r="BS49" s="890"/>
      <c r="BT49" s="890"/>
      <c r="BU49" s="890"/>
      <c r="BV49" s="890"/>
      <c r="BW49" s="1011"/>
      <c r="BX49" s="1011"/>
      <c r="BY49" s="1011"/>
      <c r="BZ49" s="1011"/>
      <c r="CA49" s="1011"/>
      <c r="CB49" s="1012"/>
      <c r="CC49" s="901"/>
      <c r="CD49" s="902"/>
      <c r="CE49" s="902"/>
      <c r="CF49" s="902"/>
      <c r="CG49" s="902"/>
      <c r="CH49" s="902"/>
      <c r="CI49" s="902"/>
      <c r="CJ49" s="902"/>
      <c r="CK49" s="902"/>
      <c r="CL49" s="902"/>
      <c r="CM49" s="903"/>
      <c r="CN49" s="901"/>
      <c r="CO49" s="902"/>
      <c r="CP49" s="902"/>
      <c r="CQ49" s="902"/>
      <c r="CR49" s="902"/>
      <c r="CS49" s="902"/>
      <c r="CT49" s="902"/>
      <c r="CU49" s="902"/>
      <c r="CV49" s="902"/>
      <c r="CW49" s="902"/>
      <c r="CX49" s="903"/>
      <c r="CY49" s="901"/>
      <c r="CZ49" s="902"/>
      <c r="DA49" s="902"/>
      <c r="DB49" s="902"/>
      <c r="DC49" s="902"/>
      <c r="DD49" s="902"/>
      <c r="DE49" s="902"/>
      <c r="DF49" s="902"/>
      <c r="DG49" s="902"/>
      <c r="DH49" s="902"/>
      <c r="DI49" s="903"/>
      <c r="DJ49" s="901"/>
      <c r="DK49" s="902"/>
      <c r="DL49" s="902"/>
      <c r="DM49" s="902"/>
      <c r="DN49" s="902"/>
      <c r="DO49" s="902"/>
      <c r="DP49" s="902"/>
      <c r="DQ49" s="902"/>
      <c r="DR49" s="902"/>
      <c r="DS49" s="902"/>
      <c r="DT49" s="903"/>
      <c r="DU49" s="901"/>
      <c r="DV49" s="902"/>
      <c r="DW49" s="902"/>
      <c r="DX49" s="902"/>
      <c r="DY49" s="902"/>
      <c r="DZ49" s="902"/>
      <c r="EA49" s="902"/>
      <c r="EB49" s="902"/>
      <c r="EC49" s="902"/>
      <c r="ED49" s="902"/>
      <c r="EE49" s="903"/>
      <c r="EF49" s="901"/>
      <c r="EG49" s="902"/>
      <c r="EH49" s="902"/>
      <c r="EI49" s="902"/>
      <c r="EJ49" s="902"/>
      <c r="EK49" s="902"/>
      <c r="EL49" s="902"/>
      <c r="EM49" s="902"/>
      <c r="EN49" s="902"/>
      <c r="EO49" s="902"/>
      <c r="EP49" s="903"/>
      <c r="EQ49" s="901"/>
      <c r="ER49" s="902"/>
      <c r="ES49" s="902"/>
      <c r="ET49" s="902"/>
      <c r="EU49" s="902"/>
      <c r="EV49" s="902"/>
      <c r="EW49" s="902"/>
      <c r="EX49" s="902"/>
      <c r="EY49" s="902"/>
      <c r="EZ49" s="902"/>
      <c r="FA49" s="903"/>
      <c r="FB49" s="901"/>
      <c r="FC49" s="902"/>
      <c r="FD49" s="902"/>
      <c r="FE49" s="902"/>
      <c r="FF49" s="902"/>
      <c r="FG49" s="902"/>
      <c r="FH49" s="902"/>
      <c r="FI49" s="902"/>
      <c r="FJ49" s="902"/>
      <c r="FK49" s="902"/>
      <c r="FL49" s="903"/>
      <c r="FM49" s="901"/>
      <c r="FN49" s="902"/>
      <c r="FO49" s="902"/>
      <c r="FP49" s="902"/>
      <c r="FQ49" s="902"/>
      <c r="FR49" s="902"/>
      <c r="FS49" s="902"/>
      <c r="FT49" s="902"/>
      <c r="FU49" s="902"/>
      <c r="FV49" s="902"/>
      <c r="FW49" s="903"/>
      <c r="FX49" s="901"/>
      <c r="FY49" s="902"/>
      <c r="FZ49" s="902"/>
      <c r="GA49" s="902"/>
      <c r="GB49" s="902"/>
      <c r="GC49" s="902"/>
      <c r="GD49" s="902"/>
      <c r="GE49" s="902"/>
      <c r="GF49" s="902"/>
      <c r="GG49" s="902"/>
      <c r="GH49" s="903"/>
      <c r="GI49" s="901"/>
      <c r="GJ49" s="902"/>
      <c r="GK49" s="902"/>
      <c r="GL49" s="902"/>
      <c r="GM49" s="902"/>
      <c r="GN49" s="902"/>
      <c r="GO49" s="902"/>
      <c r="GP49" s="902"/>
      <c r="GQ49" s="902"/>
      <c r="GR49" s="902"/>
      <c r="GS49" s="903"/>
      <c r="GT49" s="901"/>
      <c r="GU49" s="902"/>
      <c r="GV49" s="902"/>
      <c r="GW49" s="902"/>
      <c r="GX49" s="902"/>
      <c r="GY49" s="902"/>
      <c r="GZ49" s="902"/>
      <c r="HA49" s="902"/>
      <c r="HB49" s="902"/>
      <c r="HC49" s="902"/>
      <c r="HD49" s="903"/>
      <c r="HE49" s="901"/>
      <c r="HF49" s="902"/>
      <c r="HG49" s="902"/>
      <c r="HH49" s="902"/>
      <c r="HI49" s="902"/>
      <c r="HJ49" s="902"/>
      <c r="HK49" s="902"/>
      <c r="HL49" s="902"/>
      <c r="HM49" s="902"/>
      <c r="HN49" s="902"/>
      <c r="HO49" s="903"/>
      <c r="HP49" s="108"/>
      <c r="HQ49" s="109"/>
      <c r="HR49" s="109"/>
      <c r="HS49" s="902" t="e" vm="18">
        <v>#VALUE!</v>
      </c>
      <c r="HT49" s="902"/>
      <c r="HU49" s="902"/>
      <c r="HV49" s="902"/>
      <c r="HW49" s="902"/>
      <c r="HX49" s="109"/>
      <c r="HY49" s="109"/>
      <c r="HZ49" s="110"/>
      <c r="IA49" s="901"/>
      <c r="IB49" s="902"/>
      <c r="IC49" s="902"/>
      <c r="ID49" s="902"/>
      <c r="IE49" s="902"/>
      <c r="IF49" s="902"/>
      <c r="IG49" s="902"/>
      <c r="IH49" s="902"/>
      <c r="II49" s="902"/>
      <c r="IJ49" s="902"/>
      <c r="IK49" s="903"/>
      <c r="IL49" s="901"/>
      <c r="IM49" s="902"/>
      <c r="IN49" s="902"/>
      <c r="IO49" s="902"/>
      <c r="IP49" s="902"/>
      <c r="IQ49" s="902"/>
      <c r="IR49" s="902"/>
      <c r="IS49" s="902"/>
      <c r="IT49" s="902"/>
      <c r="IU49" s="902"/>
      <c r="IV49" s="903"/>
      <c r="IW49" s="728" t="e" vm="3">
        <v>#VALUE!</v>
      </c>
      <c r="IX49" s="728"/>
      <c r="IY49" s="731"/>
      <c r="IZ49" s="22"/>
      <c r="JA49" s="22"/>
      <c r="JB49" s="22"/>
      <c r="JC49" s="22"/>
      <c r="JD49" s="22"/>
      <c r="JE49" s="22"/>
      <c r="JF49" s="22"/>
      <c r="JG49" s="22"/>
      <c r="JH49" s="21"/>
      <c r="JI49" s="22"/>
      <c r="JJ49" s="22"/>
      <c r="JK49" s="22"/>
      <c r="JL49" s="22"/>
      <c r="JM49" s="22"/>
      <c r="JN49" s="22"/>
      <c r="JO49" s="22"/>
      <c r="JP49" s="22"/>
      <c r="JQ49" s="22"/>
      <c r="JR49" s="22"/>
      <c r="JS49" s="22"/>
      <c r="JT49" s="22"/>
      <c r="JU49" s="22"/>
      <c r="JV49" s="22"/>
      <c r="JW49" s="22"/>
      <c r="JX49" s="22"/>
      <c r="JY49" s="22"/>
      <c r="JZ49" s="22"/>
      <c r="KA49" s="22"/>
      <c r="KB49" s="22"/>
      <c r="KC49" s="22"/>
      <c r="KD49" s="22"/>
      <c r="KE49" s="22"/>
      <c r="KF49" s="22"/>
      <c r="KG49" s="22"/>
      <c r="KH49" s="22"/>
      <c r="KI49" s="22"/>
      <c r="KJ49" s="22"/>
      <c r="KK49" s="22"/>
      <c r="KL49" s="22"/>
      <c r="KM49" s="22"/>
      <c r="KN49" s="22"/>
      <c r="KO49" s="22"/>
      <c r="KP49" s="22"/>
      <c r="KQ49" s="22"/>
      <c r="KR49" s="22"/>
      <c r="KS49" s="22"/>
      <c r="KT49" s="22"/>
      <c r="KU49" s="22"/>
      <c r="KV49" s="22"/>
      <c r="KW49" s="22"/>
      <c r="KX49" s="22"/>
      <c r="KY49" s="22"/>
      <c r="KZ49" s="22"/>
      <c r="LA49" s="22"/>
      <c r="LB49" s="22"/>
      <c r="LC49" s="22"/>
      <c r="LD49" s="22"/>
      <c r="LE49" s="22"/>
      <c r="LF49" s="22"/>
      <c r="LG49" s="22"/>
      <c r="LH49" s="22"/>
      <c r="LI49" s="22"/>
      <c r="LJ49" s="23"/>
    </row>
    <row r="50" spans="2:322" ht="3.65" customHeight="1">
      <c r="B50" s="814"/>
      <c r="C50" s="815"/>
      <c r="D50" s="815"/>
      <c r="E50" s="815"/>
      <c r="F50" s="815"/>
      <c r="G50" s="815"/>
      <c r="H50" s="815"/>
      <c r="I50" s="815"/>
      <c r="J50" s="815"/>
      <c r="K50" s="815"/>
      <c r="L50" s="815"/>
      <c r="M50" s="815"/>
      <c r="N50" s="815"/>
      <c r="O50" s="815"/>
      <c r="P50" s="815"/>
      <c r="Q50" s="815"/>
      <c r="R50" s="815"/>
      <c r="S50" s="815"/>
      <c r="T50" s="815"/>
      <c r="U50" s="815"/>
      <c r="V50" s="815"/>
      <c r="W50" s="815"/>
      <c r="X50" s="815"/>
      <c r="Y50" s="815"/>
      <c r="Z50" s="815"/>
      <c r="AA50" s="815"/>
      <c r="AB50" s="815"/>
      <c r="AC50" s="815"/>
      <c r="AD50" s="815"/>
      <c r="AE50" s="815"/>
      <c r="AF50" s="815"/>
      <c r="AG50" s="815"/>
      <c r="AH50" s="815"/>
      <c r="AI50" s="815"/>
      <c r="AJ50" s="815"/>
      <c r="AK50" s="815"/>
      <c r="AL50" s="815"/>
      <c r="AM50" s="815"/>
      <c r="AN50" s="815"/>
      <c r="AO50" s="816"/>
      <c r="AP50" s="22"/>
      <c r="AQ50" s="22"/>
      <c r="AR50" s="340"/>
      <c r="AS50" s="340"/>
      <c r="AT50" s="340"/>
      <c r="AU50" s="340"/>
      <c r="AV50" s="340"/>
      <c r="AW50" s="340"/>
      <c r="AX50" s="727"/>
      <c r="AY50" s="728"/>
      <c r="AZ50" s="731"/>
      <c r="BA50" s="1099" t="s">
        <v>72</v>
      </c>
      <c r="BB50" s="1100"/>
      <c r="BC50" s="1100"/>
      <c r="BD50" s="1100"/>
      <c r="BE50" s="1100"/>
      <c r="BF50" s="1100"/>
      <c r="BG50" s="1100"/>
      <c r="BH50" s="1100"/>
      <c r="BI50" s="1100"/>
      <c r="BJ50" s="1100"/>
      <c r="BK50" s="1100"/>
      <c r="BL50" s="1100"/>
      <c r="BM50" s="1100"/>
      <c r="BN50" s="1100"/>
      <c r="BO50" s="841" t="str">
        <f>IF(Proyecto!HG94&lt;&gt;"",Proyecto!HG94,"")</f>
        <v>250</v>
      </c>
      <c r="BP50" s="842"/>
      <c r="BQ50" s="842"/>
      <c r="BR50" s="842"/>
      <c r="BS50" s="842"/>
      <c r="BT50" s="842"/>
      <c r="BU50" s="842"/>
      <c r="BV50" s="842"/>
      <c r="BW50" s="856" t="s">
        <v>76</v>
      </c>
      <c r="BX50" s="856"/>
      <c r="BY50" s="856"/>
      <c r="BZ50" s="856"/>
      <c r="CA50" s="856"/>
      <c r="CB50" s="857"/>
      <c r="CC50" s="901"/>
      <c r="CD50" s="902"/>
      <c r="CE50" s="902"/>
      <c r="CF50" s="902"/>
      <c r="CG50" s="902"/>
      <c r="CH50" s="902"/>
      <c r="CI50" s="902"/>
      <c r="CJ50" s="902"/>
      <c r="CK50" s="902"/>
      <c r="CL50" s="902"/>
      <c r="CM50" s="903"/>
      <c r="CN50" s="901"/>
      <c r="CO50" s="902"/>
      <c r="CP50" s="902"/>
      <c r="CQ50" s="902"/>
      <c r="CR50" s="902"/>
      <c r="CS50" s="902"/>
      <c r="CT50" s="902"/>
      <c r="CU50" s="902"/>
      <c r="CV50" s="902"/>
      <c r="CW50" s="902"/>
      <c r="CX50" s="903"/>
      <c r="CY50" s="901"/>
      <c r="CZ50" s="902"/>
      <c r="DA50" s="902"/>
      <c r="DB50" s="902"/>
      <c r="DC50" s="902"/>
      <c r="DD50" s="902"/>
      <c r="DE50" s="902"/>
      <c r="DF50" s="902"/>
      <c r="DG50" s="902"/>
      <c r="DH50" s="902"/>
      <c r="DI50" s="903"/>
      <c r="DJ50" s="901"/>
      <c r="DK50" s="902"/>
      <c r="DL50" s="902"/>
      <c r="DM50" s="902"/>
      <c r="DN50" s="902"/>
      <c r="DO50" s="902"/>
      <c r="DP50" s="902"/>
      <c r="DQ50" s="902"/>
      <c r="DR50" s="902"/>
      <c r="DS50" s="902"/>
      <c r="DT50" s="903"/>
      <c r="DU50" s="901"/>
      <c r="DV50" s="902"/>
      <c r="DW50" s="902"/>
      <c r="DX50" s="902"/>
      <c r="DY50" s="902"/>
      <c r="DZ50" s="902"/>
      <c r="EA50" s="902"/>
      <c r="EB50" s="902"/>
      <c r="EC50" s="902"/>
      <c r="ED50" s="902"/>
      <c r="EE50" s="903"/>
      <c r="EF50" s="901"/>
      <c r="EG50" s="902"/>
      <c r="EH50" s="902"/>
      <c r="EI50" s="902"/>
      <c r="EJ50" s="902"/>
      <c r="EK50" s="902"/>
      <c r="EL50" s="902"/>
      <c r="EM50" s="902"/>
      <c r="EN50" s="902"/>
      <c r="EO50" s="902"/>
      <c r="EP50" s="903"/>
      <c r="EQ50" s="901"/>
      <c r="ER50" s="902"/>
      <c r="ES50" s="902"/>
      <c r="ET50" s="902"/>
      <c r="EU50" s="902"/>
      <c r="EV50" s="902"/>
      <c r="EW50" s="902"/>
      <c r="EX50" s="902"/>
      <c r="EY50" s="902"/>
      <c r="EZ50" s="902"/>
      <c r="FA50" s="903"/>
      <c r="FB50" s="901"/>
      <c r="FC50" s="902"/>
      <c r="FD50" s="902"/>
      <c r="FE50" s="902"/>
      <c r="FF50" s="902"/>
      <c r="FG50" s="902"/>
      <c r="FH50" s="902"/>
      <c r="FI50" s="902"/>
      <c r="FJ50" s="902"/>
      <c r="FK50" s="902"/>
      <c r="FL50" s="903"/>
      <c r="FM50" s="901"/>
      <c r="FN50" s="902"/>
      <c r="FO50" s="902"/>
      <c r="FP50" s="902"/>
      <c r="FQ50" s="902"/>
      <c r="FR50" s="902"/>
      <c r="FS50" s="902"/>
      <c r="FT50" s="902"/>
      <c r="FU50" s="902"/>
      <c r="FV50" s="902"/>
      <c r="FW50" s="903"/>
      <c r="FX50" s="901"/>
      <c r="FY50" s="902"/>
      <c r="FZ50" s="902"/>
      <c r="GA50" s="902"/>
      <c r="GB50" s="902"/>
      <c r="GC50" s="902"/>
      <c r="GD50" s="902"/>
      <c r="GE50" s="902"/>
      <c r="GF50" s="902"/>
      <c r="GG50" s="902"/>
      <c r="GH50" s="903"/>
      <c r="GI50" s="901"/>
      <c r="GJ50" s="902"/>
      <c r="GK50" s="902"/>
      <c r="GL50" s="902"/>
      <c r="GM50" s="902"/>
      <c r="GN50" s="902"/>
      <c r="GO50" s="902"/>
      <c r="GP50" s="902"/>
      <c r="GQ50" s="902"/>
      <c r="GR50" s="902"/>
      <c r="GS50" s="903"/>
      <c r="GT50" s="901"/>
      <c r="GU50" s="902"/>
      <c r="GV50" s="902"/>
      <c r="GW50" s="902"/>
      <c r="GX50" s="902"/>
      <c r="GY50" s="902"/>
      <c r="GZ50" s="902"/>
      <c r="HA50" s="902"/>
      <c r="HB50" s="902"/>
      <c r="HC50" s="902"/>
      <c r="HD50" s="903"/>
      <c r="HE50" s="901"/>
      <c r="HF50" s="902"/>
      <c r="HG50" s="902"/>
      <c r="HH50" s="902"/>
      <c r="HI50" s="902"/>
      <c r="HJ50" s="902"/>
      <c r="HK50" s="902"/>
      <c r="HL50" s="902"/>
      <c r="HM50" s="902"/>
      <c r="HN50" s="902"/>
      <c r="HO50" s="903"/>
      <c r="HP50" s="108"/>
      <c r="HQ50" s="109"/>
      <c r="HR50" s="109"/>
      <c r="HS50" s="902"/>
      <c r="HT50" s="902"/>
      <c r="HU50" s="902"/>
      <c r="HV50" s="902"/>
      <c r="HW50" s="902"/>
      <c r="HX50" s="109"/>
      <c r="HY50" s="109"/>
      <c r="HZ50" s="110"/>
      <c r="IA50" s="901"/>
      <c r="IB50" s="902"/>
      <c r="IC50" s="902"/>
      <c r="ID50" s="902"/>
      <c r="IE50" s="902"/>
      <c r="IF50" s="902"/>
      <c r="IG50" s="902"/>
      <c r="IH50" s="902"/>
      <c r="II50" s="902"/>
      <c r="IJ50" s="902"/>
      <c r="IK50" s="903"/>
      <c r="IL50" s="901"/>
      <c r="IM50" s="902"/>
      <c r="IN50" s="902"/>
      <c r="IO50" s="902"/>
      <c r="IP50" s="902"/>
      <c r="IQ50" s="902"/>
      <c r="IR50" s="902"/>
      <c r="IS50" s="902"/>
      <c r="IT50" s="902"/>
      <c r="IU50" s="902"/>
      <c r="IV50" s="903"/>
      <c r="IW50" s="728"/>
      <c r="IX50" s="728"/>
      <c r="IY50" s="731"/>
      <c r="IZ50" s="22"/>
      <c r="JA50" s="22"/>
      <c r="JB50" s="22"/>
      <c r="JC50" s="22"/>
      <c r="JD50" s="22"/>
      <c r="JE50" s="22"/>
      <c r="JF50" s="22"/>
      <c r="JG50" s="22"/>
      <c r="JH50" s="21"/>
      <c r="JI50" s="22"/>
      <c r="JJ50" s="22"/>
      <c r="JK50" s="22"/>
      <c r="JL50" s="22"/>
      <c r="JM50" s="22"/>
      <c r="JN50" s="22"/>
      <c r="JO50" s="22"/>
      <c r="JP50" s="22"/>
      <c r="JQ50" s="22"/>
      <c r="JR50" s="22"/>
      <c r="JS50" s="22"/>
      <c r="JT50" s="22"/>
      <c r="JU50" s="22"/>
      <c r="JV50" s="22"/>
      <c r="JW50" s="22"/>
      <c r="JX50" s="22"/>
      <c r="JY50" s="22"/>
      <c r="JZ50" s="22"/>
      <c r="KA50" s="22"/>
      <c r="KB50" s="22"/>
      <c r="KC50" s="22"/>
      <c r="KD50" s="22"/>
      <c r="KE50" s="22"/>
      <c r="KF50" s="22"/>
      <c r="KG50" s="22"/>
      <c r="KH50" s="22"/>
      <c r="KI50" s="22"/>
      <c r="KJ50" s="22"/>
      <c r="KK50" s="22"/>
      <c r="KL50" s="22"/>
      <c r="KM50" s="22"/>
      <c r="KN50" s="22"/>
      <c r="KO50" s="22"/>
      <c r="KP50" s="22"/>
      <c r="KQ50" s="22"/>
      <c r="KR50" s="22"/>
      <c r="KS50" s="22"/>
      <c r="KT50" s="22"/>
      <c r="KU50" s="22"/>
      <c r="KV50" s="22"/>
      <c r="KW50" s="22"/>
      <c r="KX50" s="22"/>
      <c r="KY50" s="22"/>
      <c r="KZ50" s="22"/>
      <c r="LA50" s="22"/>
      <c r="LB50" s="22"/>
      <c r="LC50" s="22"/>
      <c r="LD50" s="22"/>
      <c r="LE50" s="22"/>
      <c r="LF50" s="22"/>
      <c r="LG50" s="22"/>
      <c r="LH50" s="22"/>
      <c r="LI50" s="22"/>
      <c r="LJ50" s="23"/>
    </row>
    <row r="51" spans="2:322" ht="3.65" customHeight="1">
      <c r="B51" s="814"/>
      <c r="C51" s="815"/>
      <c r="D51" s="815"/>
      <c r="E51" s="815"/>
      <c r="F51" s="815"/>
      <c r="G51" s="815"/>
      <c r="H51" s="815"/>
      <c r="I51" s="815"/>
      <c r="J51" s="815"/>
      <c r="K51" s="815"/>
      <c r="L51" s="815"/>
      <c r="M51" s="815"/>
      <c r="N51" s="815"/>
      <c r="O51" s="815"/>
      <c r="P51" s="815"/>
      <c r="Q51" s="815"/>
      <c r="R51" s="815"/>
      <c r="S51" s="815"/>
      <c r="T51" s="815"/>
      <c r="U51" s="815"/>
      <c r="V51" s="815"/>
      <c r="W51" s="815"/>
      <c r="X51" s="815"/>
      <c r="Y51" s="815"/>
      <c r="Z51" s="815"/>
      <c r="AA51" s="815"/>
      <c r="AB51" s="815"/>
      <c r="AC51" s="815"/>
      <c r="AD51" s="815"/>
      <c r="AE51" s="815"/>
      <c r="AF51" s="815"/>
      <c r="AG51" s="815"/>
      <c r="AH51" s="815"/>
      <c r="AI51" s="815"/>
      <c r="AJ51" s="815"/>
      <c r="AK51" s="815"/>
      <c r="AL51" s="815"/>
      <c r="AM51" s="815"/>
      <c r="AN51" s="815"/>
      <c r="AO51" s="816"/>
      <c r="AP51" s="22"/>
      <c r="AQ51" s="22"/>
      <c r="AR51" s="22"/>
      <c r="AS51" s="22"/>
      <c r="AT51" s="385" t="s">
        <v>77</v>
      </c>
      <c r="AU51" s="385"/>
      <c r="AV51" s="385" t="str">
        <f>IF(BO44&lt;&gt;"",MID(BO44,3,2),"")</f>
        <v>31</v>
      </c>
      <c r="AW51" s="22"/>
      <c r="AX51" s="727"/>
      <c r="AY51" s="728"/>
      <c r="AZ51" s="116"/>
      <c r="BA51" s="1101"/>
      <c r="BB51" s="1102"/>
      <c r="BC51" s="1102"/>
      <c r="BD51" s="1102"/>
      <c r="BE51" s="1102"/>
      <c r="BF51" s="1102"/>
      <c r="BG51" s="1102"/>
      <c r="BH51" s="1102"/>
      <c r="BI51" s="1102"/>
      <c r="BJ51" s="1102"/>
      <c r="BK51" s="1102"/>
      <c r="BL51" s="1102"/>
      <c r="BM51" s="1102"/>
      <c r="BN51" s="1102"/>
      <c r="BO51" s="844"/>
      <c r="BP51" s="845"/>
      <c r="BQ51" s="845"/>
      <c r="BR51" s="845"/>
      <c r="BS51" s="845"/>
      <c r="BT51" s="845"/>
      <c r="BU51" s="845"/>
      <c r="BV51" s="845"/>
      <c r="BW51" s="858"/>
      <c r="BX51" s="858"/>
      <c r="BY51" s="858"/>
      <c r="BZ51" s="858"/>
      <c r="CA51" s="858"/>
      <c r="CB51" s="859"/>
      <c r="CC51" s="901"/>
      <c r="CD51" s="902"/>
      <c r="CE51" s="902"/>
      <c r="CF51" s="902"/>
      <c r="CG51" s="902"/>
      <c r="CH51" s="902"/>
      <c r="CI51" s="902"/>
      <c r="CJ51" s="902"/>
      <c r="CK51" s="902"/>
      <c r="CL51" s="902"/>
      <c r="CM51" s="903"/>
      <c r="CN51" s="901"/>
      <c r="CO51" s="902"/>
      <c r="CP51" s="902"/>
      <c r="CQ51" s="902"/>
      <c r="CR51" s="902"/>
      <c r="CS51" s="902"/>
      <c r="CT51" s="902"/>
      <c r="CU51" s="902"/>
      <c r="CV51" s="902"/>
      <c r="CW51" s="902"/>
      <c r="CX51" s="903"/>
      <c r="CY51" s="901"/>
      <c r="CZ51" s="902"/>
      <c r="DA51" s="902"/>
      <c r="DB51" s="902"/>
      <c r="DC51" s="902"/>
      <c r="DD51" s="902"/>
      <c r="DE51" s="902"/>
      <c r="DF51" s="902"/>
      <c r="DG51" s="902"/>
      <c r="DH51" s="902"/>
      <c r="DI51" s="903"/>
      <c r="DJ51" s="901"/>
      <c r="DK51" s="902"/>
      <c r="DL51" s="902"/>
      <c r="DM51" s="902"/>
      <c r="DN51" s="902"/>
      <c r="DO51" s="902"/>
      <c r="DP51" s="902"/>
      <c r="DQ51" s="902"/>
      <c r="DR51" s="902"/>
      <c r="DS51" s="902"/>
      <c r="DT51" s="903"/>
      <c r="DU51" s="901"/>
      <c r="DV51" s="902"/>
      <c r="DW51" s="902"/>
      <c r="DX51" s="902"/>
      <c r="DY51" s="902"/>
      <c r="DZ51" s="902"/>
      <c r="EA51" s="902"/>
      <c r="EB51" s="902"/>
      <c r="EC51" s="902"/>
      <c r="ED51" s="902"/>
      <c r="EE51" s="903"/>
      <c r="EF51" s="901"/>
      <c r="EG51" s="902"/>
      <c r="EH51" s="902"/>
      <c r="EI51" s="902"/>
      <c r="EJ51" s="902"/>
      <c r="EK51" s="902"/>
      <c r="EL51" s="902"/>
      <c r="EM51" s="902"/>
      <c r="EN51" s="902"/>
      <c r="EO51" s="902"/>
      <c r="EP51" s="903"/>
      <c r="EQ51" s="901"/>
      <c r="ER51" s="902"/>
      <c r="ES51" s="902"/>
      <c r="ET51" s="902"/>
      <c r="EU51" s="902"/>
      <c r="EV51" s="902"/>
      <c r="EW51" s="902"/>
      <c r="EX51" s="902"/>
      <c r="EY51" s="902"/>
      <c r="EZ51" s="902"/>
      <c r="FA51" s="903"/>
      <c r="FB51" s="901"/>
      <c r="FC51" s="902"/>
      <c r="FD51" s="902"/>
      <c r="FE51" s="902"/>
      <c r="FF51" s="902"/>
      <c r="FG51" s="902"/>
      <c r="FH51" s="902"/>
      <c r="FI51" s="902"/>
      <c r="FJ51" s="902"/>
      <c r="FK51" s="902"/>
      <c r="FL51" s="903"/>
      <c r="FM51" s="901"/>
      <c r="FN51" s="902"/>
      <c r="FO51" s="902"/>
      <c r="FP51" s="902"/>
      <c r="FQ51" s="902"/>
      <c r="FR51" s="902"/>
      <c r="FS51" s="902"/>
      <c r="FT51" s="902"/>
      <c r="FU51" s="902"/>
      <c r="FV51" s="902"/>
      <c r="FW51" s="903"/>
      <c r="FX51" s="901"/>
      <c r="FY51" s="902"/>
      <c r="FZ51" s="902"/>
      <c r="GA51" s="902"/>
      <c r="GB51" s="902"/>
      <c r="GC51" s="902"/>
      <c r="GD51" s="902"/>
      <c r="GE51" s="902"/>
      <c r="GF51" s="902"/>
      <c r="GG51" s="902"/>
      <c r="GH51" s="903"/>
      <c r="GI51" s="901"/>
      <c r="GJ51" s="902"/>
      <c r="GK51" s="902"/>
      <c r="GL51" s="902"/>
      <c r="GM51" s="902"/>
      <c r="GN51" s="902"/>
      <c r="GO51" s="902"/>
      <c r="GP51" s="902"/>
      <c r="GQ51" s="902"/>
      <c r="GR51" s="902"/>
      <c r="GS51" s="903"/>
      <c r="GT51" s="901"/>
      <c r="GU51" s="902"/>
      <c r="GV51" s="902"/>
      <c r="GW51" s="902"/>
      <c r="GX51" s="902"/>
      <c r="GY51" s="902"/>
      <c r="GZ51" s="902"/>
      <c r="HA51" s="902"/>
      <c r="HB51" s="902"/>
      <c r="HC51" s="902"/>
      <c r="HD51" s="903"/>
      <c r="HE51" s="901"/>
      <c r="HF51" s="902"/>
      <c r="HG51" s="902"/>
      <c r="HH51" s="902"/>
      <c r="HI51" s="902"/>
      <c r="HJ51" s="902"/>
      <c r="HK51" s="902"/>
      <c r="HL51" s="902"/>
      <c r="HM51" s="902"/>
      <c r="HN51" s="902"/>
      <c r="HO51" s="903"/>
      <c r="HP51" s="108"/>
      <c r="HQ51" s="109"/>
      <c r="HR51" s="109"/>
      <c r="HS51" s="902"/>
      <c r="HT51" s="902"/>
      <c r="HU51" s="902"/>
      <c r="HV51" s="902"/>
      <c r="HW51" s="902"/>
      <c r="HX51" s="109"/>
      <c r="HY51" s="109"/>
      <c r="HZ51" s="110"/>
      <c r="IA51" s="901"/>
      <c r="IB51" s="902"/>
      <c r="IC51" s="902"/>
      <c r="ID51" s="902"/>
      <c r="IE51" s="902"/>
      <c r="IF51" s="902"/>
      <c r="IG51" s="902"/>
      <c r="IH51" s="902"/>
      <c r="II51" s="902"/>
      <c r="IJ51" s="902"/>
      <c r="IK51" s="903"/>
      <c r="IL51" s="901"/>
      <c r="IM51" s="902"/>
      <c r="IN51" s="902"/>
      <c r="IO51" s="902"/>
      <c r="IP51" s="902"/>
      <c r="IQ51" s="902"/>
      <c r="IR51" s="902"/>
      <c r="IS51" s="902"/>
      <c r="IT51" s="902"/>
      <c r="IU51" s="902"/>
      <c r="IV51" s="903"/>
      <c r="IW51" s="47"/>
      <c r="IX51" s="728"/>
      <c r="IY51" s="731"/>
      <c r="IZ51" s="22"/>
      <c r="JA51" s="22"/>
      <c r="JB51" s="22"/>
      <c r="JC51" s="22"/>
      <c r="JD51" s="22"/>
      <c r="JE51" s="22"/>
      <c r="JF51" s="22"/>
      <c r="JG51" s="22"/>
      <c r="JH51" s="21"/>
      <c r="JI51" s="22"/>
      <c r="JJ51" s="22"/>
      <c r="JK51" s="22"/>
      <c r="JL51" s="22"/>
      <c r="JM51" s="22"/>
      <c r="JN51" s="22"/>
      <c r="JO51" s="22"/>
      <c r="JP51" s="22"/>
      <c r="JQ51" s="22"/>
      <c r="JR51" s="22"/>
      <c r="JS51" s="22"/>
      <c r="JT51" s="22"/>
      <c r="JU51" s="22"/>
      <c r="JV51" s="22"/>
      <c r="JW51" s="22"/>
      <c r="JX51" s="22"/>
      <c r="JY51" s="22"/>
      <c r="JZ51" s="22"/>
      <c r="KA51" s="22"/>
      <c r="KB51" s="22"/>
      <c r="KC51" s="22"/>
      <c r="KD51" s="22"/>
      <c r="KE51" s="22"/>
      <c r="KF51" s="22"/>
      <c r="KG51" s="22"/>
      <c r="KH51" s="22"/>
      <c r="KI51" s="22"/>
      <c r="KJ51" s="22"/>
      <c r="KK51" s="22"/>
      <c r="KL51" s="22"/>
      <c r="KM51" s="22"/>
      <c r="KN51" s="22"/>
      <c r="KO51" s="22"/>
      <c r="KP51" s="22"/>
      <c r="KQ51" s="22"/>
      <c r="KR51" s="22"/>
      <c r="KS51" s="22"/>
      <c r="KT51" s="22"/>
      <c r="KU51" s="22"/>
      <c r="KV51" s="22"/>
      <c r="KW51" s="22"/>
      <c r="KX51" s="22"/>
      <c r="KY51" s="22"/>
      <c r="KZ51" s="22"/>
      <c r="LA51" s="22"/>
      <c r="LB51" s="22"/>
      <c r="LC51" s="22"/>
      <c r="LD51" s="22"/>
      <c r="LE51" s="22"/>
      <c r="LF51" s="22"/>
      <c r="LG51" s="22"/>
      <c r="LH51" s="22"/>
      <c r="LI51" s="22"/>
      <c r="LJ51" s="23"/>
    </row>
    <row r="52" spans="2:322" ht="3.65" customHeight="1">
      <c r="B52" s="814"/>
      <c r="C52" s="815"/>
      <c r="D52" s="815"/>
      <c r="E52" s="815"/>
      <c r="F52" s="815"/>
      <c r="G52" s="815"/>
      <c r="H52" s="815"/>
      <c r="I52" s="815"/>
      <c r="J52" s="815"/>
      <c r="K52" s="815"/>
      <c r="L52" s="815"/>
      <c r="M52" s="815"/>
      <c r="N52" s="815"/>
      <c r="O52" s="815"/>
      <c r="P52" s="815"/>
      <c r="Q52" s="815"/>
      <c r="R52" s="815"/>
      <c r="S52" s="815"/>
      <c r="T52" s="815"/>
      <c r="U52" s="815"/>
      <c r="V52" s="815"/>
      <c r="W52" s="815"/>
      <c r="X52" s="815"/>
      <c r="Y52" s="815"/>
      <c r="Z52" s="815"/>
      <c r="AA52" s="815"/>
      <c r="AB52" s="815"/>
      <c r="AC52" s="815"/>
      <c r="AD52" s="815"/>
      <c r="AE52" s="815"/>
      <c r="AF52" s="815"/>
      <c r="AG52" s="815"/>
      <c r="AH52" s="815"/>
      <c r="AI52" s="815"/>
      <c r="AJ52" s="815"/>
      <c r="AK52" s="815"/>
      <c r="AL52" s="815"/>
      <c r="AM52" s="815"/>
      <c r="AN52" s="815"/>
      <c r="AO52" s="816"/>
      <c r="AP52" s="22"/>
      <c r="AQ52" s="22"/>
      <c r="AR52" s="22"/>
      <c r="AS52" s="22"/>
      <c r="AT52" s="385"/>
      <c r="AU52" s="385"/>
      <c r="AV52" s="385"/>
      <c r="AW52" s="22"/>
      <c r="AX52" s="727"/>
      <c r="AY52" s="728"/>
      <c r="AZ52" s="116"/>
      <c r="BA52" s="1103"/>
      <c r="BB52" s="1104"/>
      <c r="BC52" s="1104"/>
      <c r="BD52" s="1104"/>
      <c r="BE52" s="1104"/>
      <c r="BF52" s="1104"/>
      <c r="BG52" s="1104"/>
      <c r="BH52" s="1104"/>
      <c r="BI52" s="1104"/>
      <c r="BJ52" s="1104"/>
      <c r="BK52" s="1104"/>
      <c r="BL52" s="1104"/>
      <c r="BM52" s="1104"/>
      <c r="BN52" s="1104"/>
      <c r="BO52" s="847"/>
      <c r="BP52" s="848"/>
      <c r="BQ52" s="848"/>
      <c r="BR52" s="848"/>
      <c r="BS52" s="848"/>
      <c r="BT52" s="848"/>
      <c r="BU52" s="848"/>
      <c r="BV52" s="848"/>
      <c r="BW52" s="860"/>
      <c r="BX52" s="860"/>
      <c r="BY52" s="860"/>
      <c r="BZ52" s="860"/>
      <c r="CA52" s="860"/>
      <c r="CB52" s="861"/>
      <c r="CC52" s="901"/>
      <c r="CD52" s="902"/>
      <c r="CE52" s="902"/>
      <c r="CF52" s="902"/>
      <c r="CG52" s="902"/>
      <c r="CH52" s="902"/>
      <c r="CI52" s="902"/>
      <c r="CJ52" s="902"/>
      <c r="CK52" s="902"/>
      <c r="CL52" s="902"/>
      <c r="CM52" s="903"/>
      <c r="CN52" s="901"/>
      <c r="CO52" s="902"/>
      <c r="CP52" s="902"/>
      <c r="CQ52" s="902"/>
      <c r="CR52" s="902"/>
      <c r="CS52" s="902"/>
      <c r="CT52" s="902"/>
      <c r="CU52" s="902"/>
      <c r="CV52" s="902"/>
      <c r="CW52" s="902"/>
      <c r="CX52" s="903"/>
      <c r="CY52" s="901"/>
      <c r="CZ52" s="902"/>
      <c r="DA52" s="902"/>
      <c r="DB52" s="902"/>
      <c r="DC52" s="902"/>
      <c r="DD52" s="902"/>
      <c r="DE52" s="902"/>
      <c r="DF52" s="902"/>
      <c r="DG52" s="902"/>
      <c r="DH52" s="902"/>
      <c r="DI52" s="903"/>
      <c r="DJ52" s="901"/>
      <c r="DK52" s="902"/>
      <c r="DL52" s="902"/>
      <c r="DM52" s="902"/>
      <c r="DN52" s="902"/>
      <c r="DO52" s="902"/>
      <c r="DP52" s="902"/>
      <c r="DQ52" s="902"/>
      <c r="DR52" s="902"/>
      <c r="DS52" s="902"/>
      <c r="DT52" s="903"/>
      <c r="DU52" s="901"/>
      <c r="DV52" s="902"/>
      <c r="DW52" s="902"/>
      <c r="DX52" s="902"/>
      <c r="DY52" s="902"/>
      <c r="DZ52" s="902"/>
      <c r="EA52" s="902"/>
      <c r="EB52" s="902"/>
      <c r="EC52" s="902"/>
      <c r="ED52" s="902"/>
      <c r="EE52" s="903"/>
      <c r="EF52" s="901"/>
      <c r="EG52" s="902"/>
      <c r="EH52" s="902"/>
      <c r="EI52" s="902"/>
      <c r="EJ52" s="902"/>
      <c r="EK52" s="902"/>
      <c r="EL52" s="902"/>
      <c r="EM52" s="902"/>
      <c r="EN52" s="902"/>
      <c r="EO52" s="902"/>
      <c r="EP52" s="903"/>
      <c r="EQ52" s="901"/>
      <c r="ER52" s="902"/>
      <c r="ES52" s="902"/>
      <c r="ET52" s="902"/>
      <c r="EU52" s="902"/>
      <c r="EV52" s="902"/>
      <c r="EW52" s="902"/>
      <c r="EX52" s="902"/>
      <c r="EY52" s="902"/>
      <c r="EZ52" s="902"/>
      <c r="FA52" s="903"/>
      <c r="FB52" s="901"/>
      <c r="FC52" s="902"/>
      <c r="FD52" s="902"/>
      <c r="FE52" s="902"/>
      <c r="FF52" s="902"/>
      <c r="FG52" s="902"/>
      <c r="FH52" s="902"/>
      <c r="FI52" s="902"/>
      <c r="FJ52" s="902"/>
      <c r="FK52" s="902"/>
      <c r="FL52" s="903"/>
      <c r="FM52" s="901"/>
      <c r="FN52" s="902"/>
      <c r="FO52" s="902"/>
      <c r="FP52" s="902"/>
      <c r="FQ52" s="902"/>
      <c r="FR52" s="902"/>
      <c r="FS52" s="902"/>
      <c r="FT52" s="902"/>
      <c r="FU52" s="902"/>
      <c r="FV52" s="902"/>
      <c r="FW52" s="903"/>
      <c r="FX52" s="901"/>
      <c r="FY52" s="902"/>
      <c r="FZ52" s="902"/>
      <c r="GA52" s="902"/>
      <c r="GB52" s="902"/>
      <c r="GC52" s="902"/>
      <c r="GD52" s="902"/>
      <c r="GE52" s="902"/>
      <c r="GF52" s="902"/>
      <c r="GG52" s="902"/>
      <c r="GH52" s="903"/>
      <c r="GI52" s="901"/>
      <c r="GJ52" s="902"/>
      <c r="GK52" s="902"/>
      <c r="GL52" s="902"/>
      <c r="GM52" s="902"/>
      <c r="GN52" s="902"/>
      <c r="GO52" s="902"/>
      <c r="GP52" s="902"/>
      <c r="GQ52" s="902"/>
      <c r="GR52" s="902"/>
      <c r="GS52" s="903"/>
      <c r="GT52" s="901"/>
      <c r="GU52" s="902"/>
      <c r="GV52" s="902"/>
      <c r="GW52" s="902"/>
      <c r="GX52" s="902"/>
      <c r="GY52" s="902"/>
      <c r="GZ52" s="902"/>
      <c r="HA52" s="902"/>
      <c r="HB52" s="902"/>
      <c r="HC52" s="902"/>
      <c r="HD52" s="903"/>
      <c r="HE52" s="901"/>
      <c r="HF52" s="902"/>
      <c r="HG52" s="902"/>
      <c r="HH52" s="902"/>
      <c r="HI52" s="902"/>
      <c r="HJ52" s="902"/>
      <c r="HK52" s="902"/>
      <c r="HL52" s="902"/>
      <c r="HM52" s="902"/>
      <c r="HN52" s="902"/>
      <c r="HO52" s="903"/>
      <c r="HP52" s="108"/>
      <c r="HQ52" s="109"/>
      <c r="HR52" s="109"/>
      <c r="HS52" s="109"/>
      <c r="HT52" s="109"/>
      <c r="HU52" s="109"/>
      <c r="HV52" s="109"/>
      <c r="HW52" s="109"/>
      <c r="HX52" s="109"/>
      <c r="HY52" s="109"/>
      <c r="HZ52" s="110"/>
      <c r="IA52" s="901"/>
      <c r="IB52" s="902"/>
      <c r="IC52" s="902"/>
      <c r="ID52" s="902"/>
      <c r="IE52" s="902"/>
      <c r="IF52" s="902"/>
      <c r="IG52" s="902"/>
      <c r="IH52" s="902"/>
      <c r="II52" s="902"/>
      <c r="IJ52" s="902"/>
      <c r="IK52" s="903"/>
      <c r="IL52" s="901"/>
      <c r="IM52" s="902"/>
      <c r="IN52" s="902"/>
      <c r="IO52" s="902"/>
      <c r="IP52" s="902"/>
      <c r="IQ52" s="902"/>
      <c r="IR52" s="902"/>
      <c r="IS52" s="902"/>
      <c r="IT52" s="902"/>
      <c r="IU52" s="902"/>
      <c r="IV52" s="903"/>
      <c r="IW52" s="47"/>
      <c r="IX52" s="728"/>
      <c r="IY52" s="731"/>
      <c r="IZ52" s="22"/>
      <c r="JA52" s="22"/>
      <c r="JB52" s="22"/>
      <c r="JC52" s="22"/>
      <c r="JD52" s="22"/>
      <c r="JE52" s="22"/>
      <c r="JF52" s="22"/>
      <c r="JG52" s="22"/>
      <c r="JH52" s="21"/>
      <c r="JI52" s="22"/>
      <c r="JJ52" s="22"/>
      <c r="JK52" s="22"/>
      <c r="JL52" s="22"/>
      <c r="JM52" s="22"/>
      <c r="JN52" s="22"/>
      <c r="JO52" s="22"/>
      <c r="JP52" s="22"/>
      <c r="JQ52" s="22"/>
      <c r="JR52" s="22"/>
      <c r="JS52" s="22"/>
      <c r="JT52" s="22"/>
      <c r="JU52" s="22"/>
      <c r="JV52" s="22"/>
      <c r="JW52" s="22"/>
      <c r="JX52" s="22"/>
      <c r="JY52" s="22"/>
      <c r="JZ52" s="22"/>
      <c r="KA52" s="22"/>
      <c r="KB52" s="22"/>
      <c r="KC52" s="22"/>
      <c r="KD52" s="22"/>
      <c r="KE52" s="22"/>
      <c r="KF52" s="22"/>
      <c r="KG52" s="22"/>
      <c r="KH52" s="22"/>
      <c r="KI52" s="22"/>
      <c r="KJ52" s="22"/>
      <c r="KK52" s="22"/>
      <c r="KL52" s="22"/>
      <c r="KM52" s="22"/>
      <c r="KN52" s="22"/>
      <c r="KO52" s="22"/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2"/>
      <c r="LI52" s="22"/>
      <c r="LJ52" s="23"/>
    </row>
    <row r="53" spans="2:322" ht="3.65" customHeight="1" thickBot="1">
      <c r="B53" s="817"/>
      <c r="C53" s="818"/>
      <c r="D53" s="818"/>
      <c r="E53" s="818"/>
      <c r="F53" s="818"/>
      <c r="G53" s="818"/>
      <c r="H53" s="818"/>
      <c r="I53" s="818"/>
      <c r="J53" s="818"/>
      <c r="K53" s="818"/>
      <c r="L53" s="818"/>
      <c r="M53" s="818"/>
      <c r="N53" s="818"/>
      <c r="O53" s="818"/>
      <c r="P53" s="818"/>
      <c r="Q53" s="818"/>
      <c r="R53" s="818"/>
      <c r="S53" s="818"/>
      <c r="T53" s="818"/>
      <c r="U53" s="818"/>
      <c r="V53" s="818"/>
      <c r="W53" s="818"/>
      <c r="X53" s="818"/>
      <c r="Y53" s="818"/>
      <c r="Z53" s="818"/>
      <c r="AA53" s="818"/>
      <c r="AB53" s="818"/>
      <c r="AC53" s="818"/>
      <c r="AD53" s="818"/>
      <c r="AE53" s="818"/>
      <c r="AF53" s="818"/>
      <c r="AG53" s="818"/>
      <c r="AH53" s="818"/>
      <c r="AI53" s="818"/>
      <c r="AJ53" s="818"/>
      <c r="AK53" s="818"/>
      <c r="AL53" s="818"/>
      <c r="AM53" s="818"/>
      <c r="AN53" s="818"/>
      <c r="AO53" s="819"/>
      <c r="AP53" s="22"/>
      <c r="AQ53" s="22"/>
      <c r="AR53" s="22"/>
      <c r="AS53" s="22"/>
      <c r="AT53" s="385" t="s">
        <v>91</v>
      </c>
      <c r="AU53" s="385"/>
      <c r="AV53" s="385"/>
      <c r="AW53" s="22"/>
      <c r="AX53" s="727"/>
      <c r="AY53" s="728"/>
      <c r="AZ53" s="116"/>
      <c r="BA53" s="1085" t="s">
        <v>71</v>
      </c>
      <c r="BB53" s="1086"/>
      <c r="BC53" s="1086"/>
      <c r="BD53" s="1086"/>
      <c r="BE53" s="1086"/>
      <c r="BF53" s="1086"/>
      <c r="BG53" s="1086"/>
      <c r="BH53" s="1086"/>
      <c r="BI53" s="1086"/>
      <c r="BJ53" s="1086"/>
      <c r="BK53" s="1086"/>
      <c r="BL53" s="1086"/>
      <c r="BM53" s="1086"/>
      <c r="BN53" s="1086"/>
      <c r="BO53" s="886" t="str">
        <f>IF(Proyecto!HG70&lt;&gt;"",Proyecto!HG70,"")</f>
        <v>RAL7035</v>
      </c>
      <c r="BP53" s="887"/>
      <c r="BQ53" s="887"/>
      <c r="BR53" s="887"/>
      <c r="BS53" s="887"/>
      <c r="BT53" s="887"/>
      <c r="BU53" s="887"/>
      <c r="BV53" s="887"/>
      <c r="BW53" s="1009"/>
      <c r="BX53" s="1009"/>
      <c r="BY53" s="1009"/>
      <c r="BZ53" s="1009"/>
      <c r="CA53" s="1009"/>
      <c r="CB53" s="1010"/>
      <c r="CC53" s="901"/>
      <c r="CD53" s="902"/>
      <c r="CE53" s="902"/>
      <c r="CF53" s="902"/>
      <c r="CG53" s="902"/>
      <c r="CH53" s="902"/>
      <c r="CI53" s="902"/>
      <c r="CJ53" s="902"/>
      <c r="CK53" s="902"/>
      <c r="CL53" s="902"/>
      <c r="CM53" s="903"/>
      <c r="CN53" s="901"/>
      <c r="CO53" s="902"/>
      <c r="CP53" s="902"/>
      <c r="CQ53" s="902"/>
      <c r="CR53" s="902"/>
      <c r="CS53" s="902"/>
      <c r="CT53" s="902"/>
      <c r="CU53" s="902"/>
      <c r="CV53" s="902"/>
      <c r="CW53" s="902"/>
      <c r="CX53" s="903"/>
      <c r="CY53" s="901"/>
      <c r="CZ53" s="902"/>
      <c r="DA53" s="902"/>
      <c r="DB53" s="902"/>
      <c r="DC53" s="902"/>
      <c r="DD53" s="902"/>
      <c r="DE53" s="902"/>
      <c r="DF53" s="902"/>
      <c r="DG53" s="902"/>
      <c r="DH53" s="902"/>
      <c r="DI53" s="903"/>
      <c r="DJ53" s="901"/>
      <c r="DK53" s="902"/>
      <c r="DL53" s="902"/>
      <c r="DM53" s="902"/>
      <c r="DN53" s="902"/>
      <c r="DO53" s="902"/>
      <c r="DP53" s="902"/>
      <c r="DQ53" s="902"/>
      <c r="DR53" s="902"/>
      <c r="DS53" s="902"/>
      <c r="DT53" s="903"/>
      <c r="DU53" s="901"/>
      <c r="DV53" s="902"/>
      <c r="DW53" s="902"/>
      <c r="DX53" s="902"/>
      <c r="DY53" s="902"/>
      <c r="DZ53" s="902"/>
      <c r="EA53" s="902"/>
      <c r="EB53" s="902"/>
      <c r="EC53" s="902"/>
      <c r="ED53" s="902"/>
      <c r="EE53" s="903"/>
      <c r="EF53" s="901"/>
      <c r="EG53" s="902"/>
      <c r="EH53" s="902"/>
      <c r="EI53" s="902"/>
      <c r="EJ53" s="902"/>
      <c r="EK53" s="902"/>
      <c r="EL53" s="902"/>
      <c r="EM53" s="902"/>
      <c r="EN53" s="902"/>
      <c r="EO53" s="902"/>
      <c r="EP53" s="903"/>
      <c r="EQ53" s="901"/>
      <c r="ER53" s="902"/>
      <c r="ES53" s="902"/>
      <c r="ET53" s="902"/>
      <c r="EU53" s="902"/>
      <c r="EV53" s="902"/>
      <c r="EW53" s="902"/>
      <c r="EX53" s="902"/>
      <c r="EY53" s="902"/>
      <c r="EZ53" s="902"/>
      <c r="FA53" s="903"/>
      <c r="FB53" s="901"/>
      <c r="FC53" s="902"/>
      <c r="FD53" s="902"/>
      <c r="FE53" s="902"/>
      <c r="FF53" s="902"/>
      <c r="FG53" s="902"/>
      <c r="FH53" s="902"/>
      <c r="FI53" s="902"/>
      <c r="FJ53" s="902"/>
      <c r="FK53" s="902"/>
      <c r="FL53" s="903"/>
      <c r="FM53" s="901"/>
      <c r="FN53" s="902"/>
      <c r="FO53" s="902"/>
      <c r="FP53" s="902"/>
      <c r="FQ53" s="902"/>
      <c r="FR53" s="902"/>
      <c r="FS53" s="902"/>
      <c r="FT53" s="902"/>
      <c r="FU53" s="902"/>
      <c r="FV53" s="902"/>
      <c r="FW53" s="903"/>
      <c r="FX53" s="901"/>
      <c r="FY53" s="902"/>
      <c r="FZ53" s="902"/>
      <c r="GA53" s="902"/>
      <c r="GB53" s="902"/>
      <c r="GC53" s="902"/>
      <c r="GD53" s="902"/>
      <c r="GE53" s="902"/>
      <c r="GF53" s="902"/>
      <c r="GG53" s="902"/>
      <c r="GH53" s="903"/>
      <c r="GI53" s="901"/>
      <c r="GJ53" s="902"/>
      <c r="GK53" s="902"/>
      <c r="GL53" s="902"/>
      <c r="GM53" s="902"/>
      <c r="GN53" s="902"/>
      <c r="GO53" s="902"/>
      <c r="GP53" s="902"/>
      <c r="GQ53" s="902"/>
      <c r="GR53" s="902"/>
      <c r="GS53" s="903"/>
      <c r="GT53" s="901"/>
      <c r="GU53" s="902"/>
      <c r="GV53" s="902"/>
      <c r="GW53" s="902"/>
      <c r="GX53" s="902"/>
      <c r="GY53" s="902"/>
      <c r="GZ53" s="902"/>
      <c r="HA53" s="902"/>
      <c r="HB53" s="902"/>
      <c r="HC53" s="902"/>
      <c r="HD53" s="903"/>
      <c r="HE53" s="901"/>
      <c r="HF53" s="902"/>
      <c r="HG53" s="902"/>
      <c r="HH53" s="902"/>
      <c r="HI53" s="902"/>
      <c r="HJ53" s="902"/>
      <c r="HK53" s="902"/>
      <c r="HL53" s="902"/>
      <c r="HM53" s="902"/>
      <c r="HN53" s="902"/>
      <c r="HO53" s="903"/>
      <c r="HP53" s="108"/>
      <c r="HQ53" s="109"/>
      <c r="HR53" s="109"/>
      <c r="HS53" s="109"/>
      <c r="HT53" s="109"/>
      <c r="HU53" s="109"/>
      <c r="HV53" s="109"/>
      <c r="HW53" s="109"/>
      <c r="HX53" s="109"/>
      <c r="HY53" s="109"/>
      <c r="HZ53" s="110"/>
      <c r="IA53" s="901"/>
      <c r="IB53" s="902"/>
      <c r="IC53" s="902"/>
      <c r="ID53" s="902"/>
      <c r="IE53" s="902"/>
      <c r="IF53" s="902"/>
      <c r="IG53" s="902"/>
      <c r="IH53" s="902"/>
      <c r="II53" s="902"/>
      <c r="IJ53" s="902"/>
      <c r="IK53" s="903"/>
      <c r="IL53" s="901"/>
      <c r="IM53" s="902"/>
      <c r="IN53" s="902"/>
      <c r="IO53" s="902"/>
      <c r="IP53" s="902"/>
      <c r="IQ53" s="902"/>
      <c r="IR53" s="902"/>
      <c r="IS53" s="902"/>
      <c r="IT53" s="902"/>
      <c r="IU53" s="902"/>
      <c r="IV53" s="903"/>
      <c r="IW53" s="47"/>
      <c r="IX53" s="728"/>
      <c r="IY53" s="731"/>
      <c r="IZ53" s="22"/>
      <c r="JA53" s="22"/>
      <c r="JB53" s="22"/>
      <c r="JC53" s="22"/>
      <c r="JD53" s="22"/>
      <c r="JE53" s="22"/>
      <c r="JF53" s="22"/>
      <c r="JG53" s="22"/>
      <c r="JH53" s="21"/>
      <c r="JI53" s="22"/>
      <c r="JJ53" s="22"/>
      <c r="JK53" s="22"/>
      <c r="JL53" s="22"/>
      <c r="JM53" s="22"/>
      <c r="JN53" s="22"/>
      <c r="JO53" s="22"/>
      <c r="JP53" s="22"/>
      <c r="JQ53" s="22"/>
      <c r="JR53" s="22"/>
      <c r="JS53" s="22"/>
      <c r="JT53" s="22"/>
      <c r="JU53" s="22"/>
      <c r="JV53" s="22"/>
      <c r="JW53" s="22"/>
      <c r="JX53" s="22"/>
      <c r="JY53" s="22"/>
      <c r="JZ53" s="22"/>
      <c r="KA53" s="22"/>
      <c r="KB53" s="22"/>
      <c r="KC53" s="22"/>
      <c r="KD53" s="22"/>
      <c r="KE53" s="22"/>
      <c r="KF53" s="22"/>
      <c r="KG53" s="22"/>
      <c r="KH53" s="22"/>
      <c r="KI53" s="22"/>
      <c r="KJ53" s="22"/>
      <c r="KK53" s="22"/>
      <c r="KL53" s="22"/>
      <c r="KM53" s="22"/>
      <c r="KN53" s="22"/>
      <c r="KO53" s="22"/>
      <c r="KP53" s="22"/>
      <c r="KQ53" s="22"/>
      <c r="KR53" s="22"/>
      <c r="KS53" s="22"/>
      <c r="KT53" s="22"/>
      <c r="KU53" s="22"/>
      <c r="KV53" s="22"/>
      <c r="KW53" s="22"/>
      <c r="KX53" s="22"/>
      <c r="KY53" s="22"/>
      <c r="KZ53" s="22"/>
      <c r="LA53" s="22"/>
      <c r="LB53" s="22"/>
      <c r="LC53" s="22"/>
      <c r="LD53" s="22"/>
      <c r="LE53" s="22"/>
      <c r="LF53" s="22"/>
      <c r="LG53" s="22"/>
      <c r="LH53" s="22"/>
      <c r="LI53" s="22"/>
      <c r="LJ53" s="23"/>
    </row>
    <row r="54" spans="2:322" ht="3.65" customHeight="1" thickTop="1">
      <c r="B54" s="811"/>
      <c r="C54" s="812"/>
      <c r="D54" s="812"/>
      <c r="E54" s="812"/>
      <c r="F54" s="812"/>
      <c r="G54" s="812"/>
      <c r="H54" s="812"/>
      <c r="I54" s="812"/>
      <c r="J54" s="812"/>
      <c r="K54" s="812"/>
      <c r="L54" s="812"/>
      <c r="M54" s="812"/>
      <c r="N54" s="812"/>
      <c r="O54" s="812"/>
      <c r="P54" s="812"/>
      <c r="Q54" s="812"/>
      <c r="R54" s="812"/>
      <c r="S54" s="812"/>
      <c r="T54" s="812"/>
      <c r="U54" s="812"/>
      <c r="V54" s="812"/>
      <c r="W54" s="812"/>
      <c r="X54" s="812"/>
      <c r="Y54" s="812"/>
      <c r="Z54" s="812"/>
      <c r="AA54" s="812"/>
      <c r="AB54" s="812"/>
      <c r="AC54" s="812"/>
      <c r="AD54" s="812"/>
      <c r="AE54" s="812"/>
      <c r="AF54" s="812"/>
      <c r="AG54" s="812"/>
      <c r="AH54" s="812"/>
      <c r="AI54" s="812"/>
      <c r="AJ54" s="812"/>
      <c r="AK54" s="812"/>
      <c r="AL54" s="812"/>
      <c r="AM54" s="812"/>
      <c r="AN54" s="812"/>
      <c r="AO54" s="813"/>
      <c r="AP54" s="22"/>
      <c r="AQ54" s="22"/>
      <c r="AR54" s="22"/>
      <c r="AS54" s="22"/>
      <c r="AT54" s="385" t="str">
        <f>IF(BO47&lt;&gt;"",BO47,"")</f>
        <v>10 - 65</v>
      </c>
      <c r="AU54" s="385"/>
      <c r="AV54" s="385"/>
      <c r="AW54" s="22"/>
      <c r="AX54" s="727"/>
      <c r="AY54" s="728"/>
      <c r="AZ54" s="116"/>
      <c r="BA54" s="1087"/>
      <c r="BB54" s="1088"/>
      <c r="BC54" s="1088"/>
      <c r="BD54" s="1088"/>
      <c r="BE54" s="1088"/>
      <c r="BF54" s="1088"/>
      <c r="BG54" s="1088"/>
      <c r="BH54" s="1088"/>
      <c r="BI54" s="1088"/>
      <c r="BJ54" s="1088"/>
      <c r="BK54" s="1088"/>
      <c r="BL54" s="1088"/>
      <c r="BM54" s="1088"/>
      <c r="BN54" s="1088"/>
      <c r="BO54" s="889"/>
      <c r="BP54" s="890"/>
      <c r="BQ54" s="890"/>
      <c r="BR54" s="890"/>
      <c r="BS54" s="890"/>
      <c r="BT54" s="890"/>
      <c r="BU54" s="890"/>
      <c r="BV54" s="890"/>
      <c r="BW54" s="1011"/>
      <c r="BX54" s="1011"/>
      <c r="BY54" s="1011"/>
      <c r="BZ54" s="1011"/>
      <c r="CA54" s="1011"/>
      <c r="CB54" s="1012"/>
      <c r="CC54" s="901"/>
      <c r="CD54" s="902"/>
      <c r="CE54" s="902"/>
      <c r="CF54" s="902"/>
      <c r="CG54" s="902"/>
      <c r="CH54" s="902"/>
      <c r="CI54" s="902"/>
      <c r="CJ54" s="902"/>
      <c r="CK54" s="902"/>
      <c r="CL54" s="902"/>
      <c r="CM54" s="903"/>
      <c r="CN54" s="901"/>
      <c r="CO54" s="902"/>
      <c r="CP54" s="902"/>
      <c r="CQ54" s="902"/>
      <c r="CR54" s="902"/>
      <c r="CS54" s="902"/>
      <c r="CT54" s="902"/>
      <c r="CU54" s="902"/>
      <c r="CV54" s="902"/>
      <c r="CW54" s="902"/>
      <c r="CX54" s="903"/>
      <c r="CY54" s="901"/>
      <c r="CZ54" s="902"/>
      <c r="DA54" s="902"/>
      <c r="DB54" s="902"/>
      <c r="DC54" s="902"/>
      <c r="DD54" s="902"/>
      <c r="DE54" s="902"/>
      <c r="DF54" s="902"/>
      <c r="DG54" s="902"/>
      <c r="DH54" s="902"/>
      <c r="DI54" s="903"/>
      <c r="DJ54" s="901"/>
      <c r="DK54" s="902"/>
      <c r="DL54" s="902"/>
      <c r="DM54" s="902"/>
      <c r="DN54" s="902"/>
      <c r="DO54" s="902"/>
      <c r="DP54" s="902"/>
      <c r="DQ54" s="902"/>
      <c r="DR54" s="902"/>
      <c r="DS54" s="902"/>
      <c r="DT54" s="903"/>
      <c r="DU54" s="901"/>
      <c r="DV54" s="902"/>
      <c r="DW54" s="902"/>
      <c r="DX54" s="902"/>
      <c r="DY54" s="902"/>
      <c r="DZ54" s="902"/>
      <c r="EA54" s="902"/>
      <c r="EB54" s="902"/>
      <c r="EC54" s="902"/>
      <c r="ED54" s="902"/>
      <c r="EE54" s="903"/>
      <c r="EF54" s="901"/>
      <c r="EG54" s="902"/>
      <c r="EH54" s="902"/>
      <c r="EI54" s="902"/>
      <c r="EJ54" s="902"/>
      <c r="EK54" s="902"/>
      <c r="EL54" s="902"/>
      <c r="EM54" s="902"/>
      <c r="EN54" s="902"/>
      <c r="EO54" s="902"/>
      <c r="EP54" s="903"/>
      <c r="EQ54" s="901"/>
      <c r="ER54" s="902"/>
      <c r="ES54" s="902"/>
      <c r="ET54" s="902"/>
      <c r="EU54" s="902"/>
      <c r="EV54" s="902"/>
      <c r="EW54" s="902"/>
      <c r="EX54" s="902"/>
      <c r="EY54" s="902"/>
      <c r="EZ54" s="902"/>
      <c r="FA54" s="903"/>
      <c r="FB54" s="901"/>
      <c r="FC54" s="902"/>
      <c r="FD54" s="902"/>
      <c r="FE54" s="902"/>
      <c r="FF54" s="902"/>
      <c r="FG54" s="902"/>
      <c r="FH54" s="902"/>
      <c r="FI54" s="902"/>
      <c r="FJ54" s="902"/>
      <c r="FK54" s="902"/>
      <c r="FL54" s="903"/>
      <c r="FM54" s="901"/>
      <c r="FN54" s="902"/>
      <c r="FO54" s="902"/>
      <c r="FP54" s="902"/>
      <c r="FQ54" s="902"/>
      <c r="FR54" s="902"/>
      <c r="FS54" s="902"/>
      <c r="FT54" s="902"/>
      <c r="FU54" s="902"/>
      <c r="FV54" s="902"/>
      <c r="FW54" s="903"/>
      <c r="FX54" s="901"/>
      <c r="FY54" s="902"/>
      <c r="FZ54" s="902"/>
      <c r="GA54" s="902"/>
      <c r="GB54" s="902"/>
      <c r="GC54" s="902"/>
      <c r="GD54" s="902"/>
      <c r="GE54" s="902"/>
      <c r="GF54" s="902"/>
      <c r="GG54" s="902"/>
      <c r="GH54" s="903"/>
      <c r="GI54" s="901"/>
      <c r="GJ54" s="902"/>
      <c r="GK54" s="902"/>
      <c r="GL54" s="902"/>
      <c r="GM54" s="902"/>
      <c r="GN54" s="902"/>
      <c r="GO54" s="902"/>
      <c r="GP54" s="902"/>
      <c r="GQ54" s="902"/>
      <c r="GR54" s="902"/>
      <c r="GS54" s="903"/>
      <c r="GT54" s="901"/>
      <c r="GU54" s="902"/>
      <c r="GV54" s="902"/>
      <c r="GW54" s="902"/>
      <c r="GX54" s="902"/>
      <c r="GY54" s="902"/>
      <c r="GZ54" s="902"/>
      <c r="HA54" s="902"/>
      <c r="HB54" s="902"/>
      <c r="HC54" s="902"/>
      <c r="HD54" s="903"/>
      <c r="HE54" s="901"/>
      <c r="HF54" s="902"/>
      <c r="HG54" s="902"/>
      <c r="HH54" s="902"/>
      <c r="HI54" s="902"/>
      <c r="HJ54" s="902"/>
      <c r="HK54" s="902"/>
      <c r="HL54" s="902"/>
      <c r="HM54" s="902"/>
      <c r="HN54" s="902"/>
      <c r="HO54" s="903"/>
      <c r="HP54" s="108"/>
      <c r="HQ54" s="109"/>
      <c r="HR54" s="109"/>
      <c r="HS54" s="109"/>
      <c r="HT54" s="109"/>
      <c r="HU54" s="109"/>
      <c r="HV54" s="109"/>
      <c r="HW54" s="109"/>
      <c r="HX54" s="109"/>
      <c r="HY54" s="109"/>
      <c r="HZ54" s="110"/>
      <c r="IA54" s="901"/>
      <c r="IB54" s="902"/>
      <c r="IC54" s="902"/>
      <c r="ID54" s="902"/>
      <c r="IE54" s="902"/>
      <c r="IF54" s="902"/>
      <c r="IG54" s="902"/>
      <c r="IH54" s="902"/>
      <c r="II54" s="902"/>
      <c r="IJ54" s="902"/>
      <c r="IK54" s="903"/>
      <c r="IL54" s="901"/>
      <c r="IM54" s="902"/>
      <c r="IN54" s="902"/>
      <c r="IO54" s="902"/>
      <c r="IP54" s="902"/>
      <c r="IQ54" s="902"/>
      <c r="IR54" s="902"/>
      <c r="IS54" s="902"/>
      <c r="IT54" s="902"/>
      <c r="IU54" s="902"/>
      <c r="IV54" s="903"/>
      <c r="IW54" s="47"/>
      <c r="IX54" s="728"/>
      <c r="IY54" s="731"/>
      <c r="IZ54" s="22"/>
      <c r="JA54" s="22"/>
      <c r="JB54" s="22"/>
      <c r="JC54" s="22"/>
      <c r="JD54" s="22"/>
      <c r="JE54" s="22"/>
      <c r="JF54" s="22"/>
      <c r="JG54" s="22"/>
      <c r="JH54" s="21"/>
      <c r="JI54" s="22"/>
      <c r="JJ54" s="22"/>
      <c r="JK54" s="22"/>
      <c r="JL54" s="22"/>
      <c r="JM54" s="22"/>
      <c r="JN54" s="22"/>
      <c r="JO54" s="22"/>
      <c r="JP54" s="22"/>
      <c r="JQ54" s="22"/>
      <c r="JR54" s="22"/>
      <c r="JS54" s="22"/>
      <c r="JT54" s="22"/>
      <c r="JU54" s="22"/>
      <c r="JV54" s="22"/>
      <c r="JW54" s="22"/>
      <c r="JX54" s="22"/>
      <c r="JY54" s="22"/>
      <c r="JZ54" s="22"/>
      <c r="KA54" s="22"/>
      <c r="KB54" s="22"/>
      <c r="KC54" s="22"/>
      <c r="KD54" s="22"/>
      <c r="KE54" s="22"/>
      <c r="KF54" s="22"/>
      <c r="KG54" s="22"/>
      <c r="KH54" s="22"/>
      <c r="KI54" s="22"/>
      <c r="KJ54" s="22"/>
      <c r="KK54" s="22"/>
      <c r="KL54" s="22"/>
      <c r="KM54" s="22"/>
      <c r="KN54" s="22"/>
      <c r="KO54" s="22"/>
      <c r="KP54" s="22"/>
      <c r="KQ54" s="22"/>
      <c r="KR54" s="22"/>
      <c r="KS54" s="22"/>
      <c r="KT54" s="22"/>
      <c r="KU54" s="22"/>
      <c r="KV54" s="22"/>
      <c r="KW54" s="22"/>
      <c r="KX54" s="22"/>
      <c r="KY54" s="22"/>
      <c r="KZ54" s="22"/>
      <c r="LA54" s="22"/>
      <c r="LB54" s="22"/>
      <c r="LC54" s="22"/>
      <c r="LD54" s="22"/>
      <c r="LE54" s="22"/>
      <c r="LF54" s="22"/>
      <c r="LG54" s="22"/>
      <c r="LH54" s="22"/>
      <c r="LI54" s="22"/>
      <c r="LJ54" s="23"/>
    </row>
    <row r="55" spans="2:322" ht="3.65" customHeight="1">
      <c r="B55" s="814"/>
      <c r="C55" s="815"/>
      <c r="D55" s="815"/>
      <c r="E55" s="815"/>
      <c r="F55" s="815"/>
      <c r="G55" s="815"/>
      <c r="H55" s="815"/>
      <c r="I55" s="815"/>
      <c r="J55" s="815"/>
      <c r="K55" s="815"/>
      <c r="L55" s="815"/>
      <c r="M55" s="815"/>
      <c r="N55" s="815"/>
      <c r="O55" s="815"/>
      <c r="P55" s="815"/>
      <c r="Q55" s="815"/>
      <c r="R55" s="815"/>
      <c r="S55" s="815"/>
      <c r="T55" s="815"/>
      <c r="U55" s="815"/>
      <c r="V55" s="815"/>
      <c r="W55" s="815"/>
      <c r="X55" s="815"/>
      <c r="Y55" s="815"/>
      <c r="Z55" s="815"/>
      <c r="AA55" s="815"/>
      <c r="AB55" s="815"/>
      <c r="AC55" s="815"/>
      <c r="AD55" s="815"/>
      <c r="AE55" s="815"/>
      <c r="AF55" s="815"/>
      <c r="AG55" s="815"/>
      <c r="AH55" s="815"/>
      <c r="AI55" s="815"/>
      <c r="AJ55" s="815"/>
      <c r="AK55" s="815"/>
      <c r="AL55" s="815"/>
      <c r="AM55" s="815"/>
      <c r="AN55" s="815"/>
      <c r="AO55" s="816"/>
      <c r="AP55" s="22"/>
      <c r="AQ55" s="22"/>
      <c r="AR55" s="340"/>
      <c r="AS55" s="340"/>
      <c r="AT55" s="340"/>
      <c r="AU55" s="340"/>
      <c r="AV55" s="340"/>
      <c r="AW55" s="340"/>
      <c r="AX55" s="727"/>
      <c r="AY55" s="728"/>
      <c r="AZ55" s="116"/>
      <c r="BA55" s="1089"/>
      <c r="BB55" s="1090"/>
      <c r="BC55" s="1090"/>
      <c r="BD55" s="1090"/>
      <c r="BE55" s="1090"/>
      <c r="BF55" s="1090"/>
      <c r="BG55" s="1090"/>
      <c r="BH55" s="1090"/>
      <c r="BI55" s="1090"/>
      <c r="BJ55" s="1090"/>
      <c r="BK55" s="1090"/>
      <c r="BL55" s="1090"/>
      <c r="BM55" s="1090"/>
      <c r="BN55" s="1090"/>
      <c r="BO55" s="889"/>
      <c r="BP55" s="890"/>
      <c r="BQ55" s="890"/>
      <c r="BR55" s="890"/>
      <c r="BS55" s="890"/>
      <c r="BT55" s="890"/>
      <c r="BU55" s="890"/>
      <c r="BV55" s="890"/>
      <c r="BW55" s="1011"/>
      <c r="BX55" s="1011"/>
      <c r="BY55" s="1011"/>
      <c r="BZ55" s="1011"/>
      <c r="CA55" s="1011"/>
      <c r="CB55" s="1012"/>
      <c r="CC55" s="901"/>
      <c r="CD55" s="902"/>
      <c r="CE55" s="902"/>
      <c r="CF55" s="902"/>
      <c r="CG55" s="902"/>
      <c r="CH55" s="902"/>
      <c r="CI55" s="902"/>
      <c r="CJ55" s="902"/>
      <c r="CK55" s="902"/>
      <c r="CL55" s="902"/>
      <c r="CM55" s="903"/>
      <c r="CN55" s="901"/>
      <c r="CO55" s="902"/>
      <c r="CP55" s="902"/>
      <c r="CQ55" s="902"/>
      <c r="CR55" s="902"/>
      <c r="CS55" s="902"/>
      <c r="CT55" s="902"/>
      <c r="CU55" s="902"/>
      <c r="CV55" s="902"/>
      <c r="CW55" s="902"/>
      <c r="CX55" s="903"/>
      <c r="CY55" s="901"/>
      <c r="CZ55" s="902"/>
      <c r="DA55" s="902"/>
      <c r="DB55" s="902"/>
      <c r="DC55" s="902"/>
      <c r="DD55" s="902"/>
      <c r="DE55" s="902"/>
      <c r="DF55" s="902"/>
      <c r="DG55" s="902"/>
      <c r="DH55" s="902"/>
      <c r="DI55" s="903"/>
      <c r="DJ55" s="901"/>
      <c r="DK55" s="902"/>
      <c r="DL55" s="902"/>
      <c r="DM55" s="902"/>
      <c r="DN55" s="902"/>
      <c r="DO55" s="902"/>
      <c r="DP55" s="902"/>
      <c r="DQ55" s="902"/>
      <c r="DR55" s="902"/>
      <c r="DS55" s="902"/>
      <c r="DT55" s="903"/>
      <c r="DU55" s="901"/>
      <c r="DV55" s="902"/>
      <c r="DW55" s="902"/>
      <c r="DX55" s="902"/>
      <c r="DY55" s="902"/>
      <c r="DZ55" s="902"/>
      <c r="EA55" s="902"/>
      <c r="EB55" s="902"/>
      <c r="EC55" s="902"/>
      <c r="ED55" s="902"/>
      <c r="EE55" s="903"/>
      <c r="EF55" s="901"/>
      <c r="EG55" s="902"/>
      <c r="EH55" s="902"/>
      <c r="EI55" s="902"/>
      <c r="EJ55" s="902"/>
      <c r="EK55" s="902"/>
      <c r="EL55" s="902"/>
      <c r="EM55" s="902"/>
      <c r="EN55" s="902"/>
      <c r="EO55" s="902"/>
      <c r="EP55" s="903"/>
      <c r="EQ55" s="901"/>
      <c r="ER55" s="902"/>
      <c r="ES55" s="902"/>
      <c r="ET55" s="902"/>
      <c r="EU55" s="902"/>
      <c r="EV55" s="902"/>
      <c r="EW55" s="902"/>
      <c r="EX55" s="902"/>
      <c r="EY55" s="902"/>
      <c r="EZ55" s="902"/>
      <c r="FA55" s="903"/>
      <c r="FB55" s="901"/>
      <c r="FC55" s="902"/>
      <c r="FD55" s="902"/>
      <c r="FE55" s="902"/>
      <c r="FF55" s="902"/>
      <c r="FG55" s="902"/>
      <c r="FH55" s="902"/>
      <c r="FI55" s="902"/>
      <c r="FJ55" s="902"/>
      <c r="FK55" s="902"/>
      <c r="FL55" s="903"/>
      <c r="FM55" s="901"/>
      <c r="FN55" s="902"/>
      <c r="FO55" s="902"/>
      <c r="FP55" s="902"/>
      <c r="FQ55" s="902"/>
      <c r="FR55" s="902"/>
      <c r="FS55" s="902"/>
      <c r="FT55" s="902"/>
      <c r="FU55" s="902"/>
      <c r="FV55" s="902"/>
      <c r="FW55" s="903"/>
      <c r="FX55" s="901"/>
      <c r="FY55" s="902"/>
      <c r="FZ55" s="902"/>
      <c r="GA55" s="902"/>
      <c r="GB55" s="902"/>
      <c r="GC55" s="902"/>
      <c r="GD55" s="902"/>
      <c r="GE55" s="902"/>
      <c r="GF55" s="902"/>
      <c r="GG55" s="902"/>
      <c r="GH55" s="903"/>
      <c r="GI55" s="901"/>
      <c r="GJ55" s="902"/>
      <c r="GK55" s="902"/>
      <c r="GL55" s="902"/>
      <c r="GM55" s="902"/>
      <c r="GN55" s="902"/>
      <c r="GO55" s="902"/>
      <c r="GP55" s="902"/>
      <c r="GQ55" s="902"/>
      <c r="GR55" s="902"/>
      <c r="GS55" s="903"/>
      <c r="GT55" s="901"/>
      <c r="GU55" s="902"/>
      <c r="GV55" s="902"/>
      <c r="GW55" s="902"/>
      <c r="GX55" s="902"/>
      <c r="GY55" s="902"/>
      <c r="GZ55" s="902"/>
      <c r="HA55" s="902"/>
      <c r="HB55" s="902"/>
      <c r="HC55" s="902"/>
      <c r="HD55" s="903"/>
      <c r="HE55" s="901"/>
      <c r="HF55" s="902"/>
      <c r="HG55" s="902"/>
      <c r="HH55" s="902"/>
      <c r="HI55" s="902"/>
      <c r="HJ55" s="902"/>
      <c r="HK55" s="902"/>
      <c r="HL55" s="902"/>
      <c r="HM55" s="902"/>
      <c r="HN55" s="902"/>
      <c r="HO55" s="903"/>
      <c r="HP55" s="108"/>
      <c r="HQ55" s="109"/>
      <c r="HR55" s="109"/>
      <c r="HS55" s="109"/>
      <c r="HT55" s="109"/>
      <c r="HU55" s="109"/>
      <c r="HV55" s="109"/>
      <c r="HW55" s="109"/>
      <c r="HX55" s="109"/>
      <c r="HY55" s="109"/>
      <c r="HZ55" s="110"/>
      <c r="IA55" s="901"/>
      <c r="IB55" s="902"/>
      <c r="IC55" s="902"/>
      <c r="ID55" s="902"/>
      <c r="IE55" s="902"/>
      <c r="IF55" s="902"/>
      <c r="IG55" s="902"/>
      <c r="IH55" s="902"/>
      <c r="II55" s="902"/>
      <c r="IJ55" s="902"/>
      <c r="IK55" s="903"/>
      <c r="IL55" s="901"/>
      <c r="IM55" s="902"/>
      <c r="IN55" s="902"/>
      <c r="IO55" s="902"/>
      <c r="IP55" s="902"/>
      <c r="IQ55" s="902"/>
      <c r="IR55" s="902"/>
      <c r="IS55" s="902"/>
      <c r="IT55" s="902"/>
      <c r="IU55" s="902"/>
      <c r="IV55" s="903"/>
      <c r="IW55" s="47"/>
      <c r="IX55" s="728"/>
      <c r="IY55" s="731"/>
      <c r="IZ55" s="22"/>
      <c r="JA55" s="22"/>
      <c r="JB55" s="22"/>
      <c r="JC55" s="22"/>
      <c r="JD55" s="22"/>
      <c r="JE55" s="22"/>
      <c r="JF55" s="22"/>
      <c r="JG55" s="22"/>
      <c r="JH55" s="21"/>
      <c r="JI55" s="22"/>
      <c r="JJ55" s="22"/>
      <c r="JK55" s="22"/>
      <c r="JL55" s="22"/>
      <c r="JM55" s="22"/>
      <c r="JN55" s="22"/>
      <c r="JO55" s="22"/>
      <c r="JP55" s="22"/>
      <c r="JQ55" s="22"/>
      <c r="JR55" s="22"/>
      <c r="JS55" s="22"/>
      <c r="JT55" s="22"/>
      <c r="JU55" s="22"/>
      <c r="JV55" s="22"/>
      <c r="JW55" s="22"/>
      <c r="JX55" s="22"/>
      <c r="JY55" s="22"/>
      <c r="JZ55" s="22"/>
      <c r="KA55" s="22"/>
      <c r="KB55" s="22"/>
      <c r="KC55" s="22"/>
      <c r="KD55" s="22"/>
      <c r="KE55" s="22"/>
      <c r="KF55" s="22"/>
      <c r="KG55" s="22"/>
      <c r="KH55" s="22"/>
      <c r="KI55" s="22"/>
      <c r="KJ55" s="22"/>
      <c r="KK55" s="22"/>
      <c r="KL55" s="22"/>
      <c r="KM55" s="22"/>
      <c r="KN55" s="22"/>
      <c r="KO55" s="22"/>
      <c r="KP55" s="22"/>
      <c r="KQ55" s="22"/>
      <c r="KR55" s="22"/>
      <c r="KS55" s="22"/>
      <c r="KT55" s="22"/>
      <c r="KU55" s="22"/>
      <c r="KV55" s="22"/>
      <c r="KW55" s="22"/>
      <c r="KX55" s="22"/>
      <c r="KY55" s="22"/>
      <c r="KZ55" s="22"/>
      <c r="LA55" s="22"/>
      <c r="LB55" s="22"/>
      <c r="LC55" s="22"/>
      <c r="LD55" s="22"/>
      <c r="LE55" s="22"/>
      <c r="LF55" s="22"/>
      <c r="LG55" s="22"/>
      <c r="LH55" s="22"/>
      <c r="LI55" s="22"/>
      <c r="LJ55" s="23"/>
    </row>
    <row r="56" spans="2:322" ht="3.65" customHeight="1">
      <c r="B56" s="814"/>
      <c r="C56" s="815"/>
      <c r="D56" s="815"/>
      <c r="E56" s="815"/>
      <c r="F56" s="815"/>
      <c r="G56" s="815"/>
      <c r="H56" s="815"/>
      <c r="I56" s="815"/>
      <c r="J56" s="815"/>
      <c r="K56" s="815"/>
      <c r="L56" s="815"/>
      <c r="M56" s="815"/>
      <c r="N56" s="815"/>
      <c r="O56" s="815"/>
      <c r="P56" s="815"/>
      <c r="Q56" s="815"/>
      <c r="R56" s="815"/>
      <c r="S56" s="815"/>
      <c r="T56" s="815"/>
      <c r="U56" s="815"/>
      <c r="V56" s="815"/>
      <c r="W56" s="815"/>
      <c r="X56" s="815"/>
      <c r="Y56" s="815"/>
      <c r="Z56" s="815"/>
      <c r="AA56" s="815"/>
      <c r="AB56" s="815"/>
      <c r="AC56" s="815"/>
      <c r="AD56" s="815"/>
      <c r="AE56" s="815"/>
      <c r="AF56" s="815"/>
      <c r="AG56" s="815"/>
      <c r="AH56" s="815"/>
      <c r="AI56" s="815"/>
      <c r="AJ56" s="815"/>
      <c r="AK56" s="815"/>
      <c r="AL56" s="815"/>
      <c r="AM56" s="815"/>
      <c r="AN56" s="815"/>
      <c r="AO56" s="816"/>
      <c r="AP56" s="22"/>
      <c r="AQ56" s="22"/>
      <c r="AR56" s="340"/>
      <c r="AS56" s="340"/>
      <c r="AT56" s="340" t="str">
        <f>_xlfn.IFS(BU64=400,"Prof1",BU64=600,"Prof",BU64=1000,"Prof")</f>
        <v>Prof</v>
      </c>
      <c r="AU56" s="340"/>
      <c r="AV56" s="340"/>
      <c r="AW56" s="340"/>
      <c r="AX56" s="729"/>
      <c r="AY56" s="730"/>
      <c r="AZ56" s="117"/>
      <c r="BA56" s="1099" t="s">
        <v>969</v>
      </c>
      <c r="BB56" s="1100"/>
      <c r="BC56" s="1100"/>
      <c r="BD56" s="1100"/>
      <c r="BE56" s="1100"/>
      <c r="BF56" s="1100"/>
      <c r="BG56" s="1100"/>
      <c r="BH56" s="1100"/>
      <c r="BI56" s="1100"/>
      <c r="BJ56" s="1100"/>
      <c r="BK56" s="1100"/>
      <c r="BL56" s="1100"/>
      <c r="BM56" s="1100"/>
      <c r="BN56" s="1100"/>
      <c r="BO56" s="841" t="s">
        <v>92</v>
      </c>
      <c r="BP56" s="842"/>
      <c r="BQ56" s="842"/>
      <c r="BR56" s="842"/>
      <c r="BS56" s="842"/>
      <c r="BT56" s="842"/>
      <c r="BU56" s="842"/>
      <c r="BV56" s="842"/>
      <c r="BW56" s="856"/>
      <c r="BX56" s="856"/>
      <c r="BY56" s="856"/>
      <c r="BZ56" s="856"/>
      <c r="CA56" s="856"/>
      <c r="CB56" s="857"/>
      <c r="CC56" s="901"/>
      <c r="CD56" s="902"/>
      <c r="CE56" s="902"/>
      <c r="CF56" s="902"/>
      <c r="CG56" s="902"/>
      <c r="CH56" s="902"/>
      <c r="CI56" s="902"/>
      <c r="CJ56" s="902"/>
      <c r="CK56" s="902"/>
      <c r="CL56" s="902"/>
      <c r="CM56" s="903"/>
      <c r="CN56" s="901"/>
      <c r="CO56" s="902"/>
      <c r="CP56" s="902"/>
      <c r="CQ56" s="902"/>
      <c r="CR56" s="902"/>
      <c r="CS56" s="902"/>
      <c r="CT56" s="902"/>
      <c r="CU56" s="902"/>
      <c r="CV56" s="902"/>
      <c r="CW56" s="902"/>
      <c r="CX56" s="903"/>
      <c r="CY56" s="901"/>
      <c r="CZ56" s="902"/>
      <c r="DA56" s="902"/>
      <c r="DB56" s="902"/>
      <c r="DC56" s="902"/>
      <c r="DD56" s="902"/>
      <c r="DE56" s="902"/>
      <c r="DF56" s="902"/>
      <c r="DG56" s="902"/>
      <c r="DH56" s="902"/>
      <c r="DI56" s="903"/>
      <c r="DJ56" s="901"/>
      <c r="DK56" s="902"/>
      <c r="DL56" s="902"/>
      <c r="DM56" s="902"/>
      <c r="DN56" s="902"/>
      <c r="DO56" s="902"/>
      <c r="DP56" s="902"/>
      <c r="DQ56" s="902"/>
      <c r="DR56" s="902"/>
      <c r="DS56" s="902"/>
      <c r="DT56" s="903"/>
      <c r="DU56" s="901"/>
      <c r="DV56" s="902"/>
      <c r="DW56" s="902"/>
      <c r="DX56" s="902"/>
      <c r="DY56" s="902"/>
      <c r="DZ56" s="902"/>
      <c r="EA56" s="902"/>
      <c r="EB56" s="902"/>
      <c r="EC56" s="902"/>
      <c r="ED56" s="902"/>
      <c r="EE56" s="903"/>
      <c r="EF56" s="901"/>
      <c r="EG56" s="902"/>
      <c r="EH56" s="902"/>
      <c r="EI56" s="902"/>
      <c r="EJ56" s="902"/>
      <c r="EK56" s="902"/>
      <c r="EL56" s="902"/>
      <c r="EM56" s="902"/>
      <c r="EN56" s="902"/>
      <c r="EO56" s="902"/>
      <c r="EP56" s="903"/>
      <c r="EQ56" s="901"/>
      <c r="ER56" s="902"/>
      <c r="ES56" s="902"/>
      <c r="ET56" s="902"/>
      <c r="EU56" s="902"/>
      <c r="EV56" s="902"/>
      <c r="EW56" s="902"/>
      <c r="EX56" s="902"/>
      <c r="EY56" s="902"/>
      <c r="EZ56" s="902"/>
      <c r="FA56" s="903"/>
      <c r="FB56" s="901"/>
      <c r="FC56" s="902"/>
      <c r="FD56" s="902"/>
      <c r="FE56" s="902"/>
      <c r="FF56" s="902"/>
      <c r="FG56" s="902"/>
      <c r="FH56" s="902"/>
      <c r="FI56" s="902"/>
      <c r="FJ56" s="902"/>
      <c r="FK56" s="902"/>
      <c r="FL56" s="903"/>
      <c r="FM56" s="901"/>
      <c r="FN56" s="902"/>
      <c r="FO56" s="902"/>
      <c r="FP56" s="902"/>
      <c r="FQ56" s="902"/>
      <c r="FR56" s="902"/>
      <c r="FS56" s="902"/>
      <c r="FT56" s="902"/>
      <c r="FU56" s="902"/>
      <c r="FV56" s="902"/>
      <c r="FW56" s="903"/>
      <c r="FX56" s="901"/>
      <c r="FY56" s="902"/>
      <c r="FZ56" s="902"/>
      <c r="GA56" s="902"/>
      <c r="GB56" s="902"/>
      <c r="GC56" s="902"/>
      <c r="GD56" s="902"/>
      <c r="GE56" s="902"/>
      <c r="GF56" s="902"/>
      <c r="GG56" s="902"/>
      <c r="GH56" s="903"/>
      <c r="GI56" s="901"/>
      <c r="GJ56" s="902"/>
      <c r="GK56" s="902"/>
      <c r="GL56" s="902"/>
      <c r="GM56" s="902"/>
      <c r="GN56" s="902"/>
      <c r="GO56" s="902"/>
      <c r="GP56" s="902"/>
      <c r="GQ56" s="902"/>
      <c r="GR56" s="902"/>
      <c r="GS56" s="903"/>
      <c r="GT56" s="901"/>
      <c r="GU56" s="902"/>
      <c r="GV56" s="902"/>
      <c r="GW56" s="902"/>
      <c r="GX56" s="902"/>
      <c r="GY56" s="902"/>
      <c r="GZ56" s="902"/>
      <c r="HA56" s="902"/>
      <c r="HB56" s="902"/>
      <c r="HC56" s="902"/>
      <c r="HD56" s="903"/>
      <c r="HE56" s="901"/>
      <c r="HF56" s="902"/>
      <c r="HG56" s="902"/>
      <c r="HH56" s="902"/>
      <c r="HI56" s="902"/>
      <c r="HJ56" s="902"/>
      <c r="HK56" s="902"/>
      <c r="HL56" s="902"/>
      <c r="HM56" s="902"/>
      <c r="HN56" s="902"/>
      <c r="HO56" s="903"/>
      <c r="HP56" s="108"/>
      <c r="HQ56" s="109"/>
      <c r="HR56" s="109"/>
      <c r="HS56" s="109"/>
      <c r="HT56" s="109"/>
      <c r="HU56" s="109"/>
      <c r="HV56" s="109"/>
      <c r="HW56" s="109"/>
      <c r="HX56" s="109"/>
      <c r="HY56" s="109"/>
      <c r="HZ56" s="110"/>
      <c r="IA56" s="901"/>
      <c r="IB56" s="902"/>
      <c r="IC56" s="902"/>
      <c r="ID56" s="902"/>
      <c r="IE56" s="902"/>
      <c r="IF56" s="902"/>
      <c r="IG56" s="902"/>
      <c r="IH56" s="902"/>
      <c r="II56" s="902"/>
      <c r="IJ56" s="902"/>
      <c r="IK56" s="903"/>
      <c r="IL56" s="901"/>
      <c r="IM56" s="902"/>
      <c r="IN56" s="902"/>
      <c r="IO56" s="902"/>
      <c r="IP56" s="902"/>
      <c r="IQ56" s="902"/>
      <c r="IR56" s="902"/>
      <c r="IS56" s="902"/>
      <c r="IT56" s="902"/>
      <c r="IU56" s="902"/>
      <c r="IV56" s="903"/>
      <c r="IW56" s="48"/>
      <c r="IX56" s="730"/>
      <c r="IY56" s="732"/>
      <c r="IZ56" s="22"/>
      <c r="JA56" s="22"/>
      <c r="JB56" s="22"/>
      <c r="JC56" s="22"/>
      <c r="JD56" s="22"/>
      <c r="JE56" s="22"/>
      <c r="JF56" s="22"/>
      <c r="JG56" s="22"/>
      <c r="JH56" s="21"/>
      <c r="JI56" s="22"/>
      <c r="JJ56" s="22"/>
      <c r="JK56" s="22"/>
      <c r="JL56" s="22"/>
      <c r="JM56" s="22"/>
      <c r="JN56" s="22"/>
      <c r="JO56" s="22"/>
      <c r="JP56" s="22"/>
      <c r="JQ56" s="22"/>
      <c r="JR56" s="22"/>
      <c r="JS56" s="22"/>
      <c r="JT56" s="22"/>
      <c r="JU56" s="22"/>
      <c r="JV56" s="22"/>
      <c r="JW56" s="22"/>
      <c r="JX56" s="22"/>
      <c r="JY56" s="22"/>
      <c r="JZ56" s="22"/>
      <c r="KA56" s="22"/>
      <c r="KB56" s="22"/>
      <c r="KC56" s="22"/>
      <c r="KD56" s="22"/>
      <c r="KE56" s="22"/>
      <c r="KF56" s="22"/>
      <c r="KG56" s="22"/>
      <c r="KH56" s="22"/>
      <c r="KI56" s="22"/>
      <c r="KJ56" s="22"/>
      <c r="KK56" s="22"/>
      <c r="KL56" s="22"/>
      <c r="KM56" s="22"/>
      <c r="KN56" s="22"/>
      <c r="KO56" s="22"/>
      <c r="KP56" s="22"/>
      <c r="KQ56" s="22"/>
      <c r="KR56" s="22"/>
      <c r="KS56" s="22"/>
      <c r="KT56" s="22"/>
      <c r="KU56" s="22"/>
      <c r="KV56" s="22"/>
      <c r="KW56" s="22"/>
      <c r="KX56" s="22"/>
      <c r="KY56" s="22"/>
      <c r="KZ56" s="22"/>
      <c r="LA56" s="22"/>
      <c r="LB56" s="22"/>
      <c r="LC56" s="22"/>
      <c r="LD56" s="22"/>
      <c r="LE56" s="22"/>
      <c r="LF56" s="22"/>
      <c r="LG56" s="22"/>
      <c r="LH56" s="22"/>
      <c r="LI56" s="22"/>
      <c r="LJ56" s="23"/>
    </row>
    <row r="57" spans="2:322" ht="3.65" customHeight="1">
      <c r="B57" s="814"/>
      <c r="C57" s="815"/>
      <c r="D57" s="815"/>
      <c r="E57" s="815"/>
      <c r="F57" s="815"/>
      <c r="G57" s="815"/>
      <c r="H57" s="815"/>
      <c r="I57" s="815"/>
      <c r="J57" s="815"/>
      <c r="K57" s="815"/>
      <c r="L57" s="815"/>
      <c r="M57" s="815"/>
      <c r="N57" s="815"/>
      <c r="O57" s="815"/>
      <c r="P57" s="815"/>
      <c r="Q57" s="815"/>
      <c r="R57" s="815"/>
      <c r="S57" s="815"/>
      <c r="T57" s="815"/>
      <c r="U57" s="815"/>
      <c r="V57" s="815"/>
      <c r="W57" s="815"/>
      <c r="X57" s="815"/>
      <c r="Y57" s="815"/>
      <c r="Z57" s="815"/>
      <c r="AA57" s="815"/>
      <c r="AB57" s="815"/>
      <c r="AC57" s="815"/>
      <c r="AD57" s="815"/>
      <c r="AE57" s="815"/>
      <c r="AF57" s="815"/>
      <c r="AG57" s="815"/>
      <c r="AH57" s="815"/>
      <c r="AI57" s="815"/>
      <c r="AJ57" s="815"/>
      <c r="AK57" s="815"/>
      <c r="AL57" s="815"/>
      <c r="AM57" s="815"/>
      <c r="AN57" s="815"/>
      <c r="AO57" s="816"/>
      <c r="AP57" s="22"/>
      <c r="AQ57" s="22"/>
      <c r="AR57" s="340"/>
      <c r="AS57" s="340"/>
      <c r="AT57" s="340"/>
      <c r="AU57" s="340"/>
      <c r="AV57" s="340"/>
      <c r="AW57" s="340"/>
      <c r="AX57" s="830" t="s">
        <v>2</v>
      </c>
      <c r="AY57" s="831"/>
      <c r="AZ57" s="118"/>
      <c r="BA57" s="1101"/>
      <c r="BB57" s="1102"/>
      <c r="BC57" s="1102"/>
      <c r="BD57" s="1102"/>
      <c r="BE57" s="1102"/>
      <c r="BF57" s="1102"/>
      <c r="BG57" s="1102"/>
      <c r="BH57" s="1102"/>
      <c r="BI57" s="1102"/>
      <c r="BJ57" s="1102"/>
      <c r="BK57" s="1102"/>
      <c r="BL57" s="1102"/>
      <c r="BM57" s="1102"/>
      <c r="BN57" s="1102"/>
      <c r="BO57" s="844"/>
      <c r="BP57" s="845"/>
      <c r="BQ57" s="845"/>
      <c r="BR57" s="845"/>
      <c r="BS57" s="845"/>
      <c r="BT57" s="845"/>
      <c r="BU57" s="845"/>
      <c r="BV57" s="845"/>
      <c r="BW57" s="858"/>
      <c r="BX57" s="858"/>
      <c r="BY57" s="858"/>
      <c r="BZ57" s="858"/>
      <c r="CA57" s="858"/>
      <c r="CB57" s="859"/>
      <c r="CC57" s="57"/>
      <c r="CD57" s="27"/>
      <c r="CE57" s="53"/>
      <c r="CF57" s="53"/>
      <c r="CG57" s="53"/>
      <c r="CH57" s="53"/>
      <c r="CI57" s="53"/>
      <c r="CJ57" s="53"/>
      <c r="CK57" s="53"/>
      <c r="CL57" s="53"/>
      <c r="CM57" s="68"/>
      <c r="CN57" s="57"/>
      <c r="CO57" s="27"/>
      <c r="CP57" s="53"/>
      <c r="CQ57" s="53"/>
      <c r="CR57" s="53"/>
      <c r="CS57" s="914" t="s">
        <v>51</v>
      </c>
      <c r="CT57" s="914"/>
      <c r="CU57" s="914"/>
      <c r="CV57" s="914"/>
      <c r="CW57" s="914"/>
      <c r="CX57" s="915"/>
      <c r="CY57" s="57"/>
      <c r="CZ57" s="27"/>
      <c r="DA57" s="53"/>
      <c r="DB57" s="53"/>
      <c r="DC57" s="53"/>
      <c r="DD57" s="53"/>
      <c r="DE57" s="53"/>
      <c r="DF57" s="53"/>
      <c r="DG57" s="53"/>
      <c r="DH57" s="53"/>
      <c r="DI57" s="68"/>
      <c r="DJ57" s="57"/>
      <c r="DK57" s="27"/>
      <c r="DL57" s="53"/>
      <c r="DM57" s="53"/>
      <c r="DN57" s="53"/>
      <c r="DO57" s="53"/>
      <c r="DP57" s="53"/>
      <c r="DQ57" s="53"/>
      <c r="DR57" s="53"/>
      <c r="DS57" s="53"/>
      <c r="DT57" s="68"/>
      <c r="DU57" s="57"/>
      <c r="DV57" s="27"/>
      <c r="DW57" s="53"/>
      <c r="DX57" s="53"/>
      <c r="DY57" s="53"/>
      <c r="DZ57" s="53"/>
      <c r="EA57" s="53"/>
      <c r="EB57" s="53"/>
      <c r="EC57" s="53"/>
      <c r="ED57" s="53"/>
      <c r="EE57" s="68"/>
      <c r="EF57" s="57"/>
      <c r="EG57" s="27"/>
      <c r="EH57" s="53"/>
      <c r="EI57" s="53"/>
      <c r="EJ57" s="53"/>
      <c r="EK57" s="53"/>
      <c r="EL57" s="53"/>
      <c r="EM57" s="53"/>
      <c r="EN57" s="53"/>
      <c r="EO57" s="53"/>
      <c r="EP57" s="68"/>
      <c r="EQ57" s="57"/>
      <c r="ER57" s="27"/>
      <c r="ES57" s="53"/>
      <c r="ET57" s="53"/>
      <c r="EU57" s="53"/>
      <c r="EV57" s="53"/>
      <c r="EW57" s="53"/>
      <c r="EX57" s="53"/>
      <c r="EY57" s="53"/>
      <c r="EZ57" s="53"/>
      <c r="FA57" s="68"/>
      <c r="FB57" s="901"/>
      <c r="FC57" s="902"/>
      <c r="FD57" s="902"/>
      <c r="FE57" s="902"/>
      <c r="FF57" s="902"/>
      <c r="FG57" s="902"/>
      <c r="FH57" s="902"/>
      <c r="FI57" s="902"/>
      <c r="FJ57" s="902"/>
      <c r="FK57" s="902"/>
      <c r="FL57" s="903"/>
      <c r="FM57" s="57"/>
      <c r="FN57" s="27"/>
      <c r="FO57" s="53"/>
      <c r="FP57" s="53"/>
      <c r="FQ57" s="53"/>
      <c r="FR57" s="53"/>
      <c r="FS57" s="53"/>
      <c r="FT57" s="53"/>
      <c r="FU57" s="53"/>
      <c r="FV57" s="53"/>
      <c r="FW57" s="68"/>
      <c r="FX57" s="57"/>
      <c r="FY57" s="27"/>
      <c r="FZ57" s="53"/>
      <c r="GA57" s="53"/>
      <c r="GB57" s="53"/>
      <c r="GC57" s="53"/>
      <c r="GD57" s="53"/>
      <c r="GE57" s="53"/>
      <c r="GF57" s="53"/>
      <c r="GG57" s="53"/>
      <c r="GH57" s="68"/>
      <c r="GI57" s="57"/>
      <c r="GJ57" s="27"/>
      <c r="GK57" s="53"/>
      <c r="GL57" s="53"/>
      <c r="GM57" s="53"/>
      <c r="GN57" s="53"/>
      <c r="GO57" s="53"/>
      <c r="GP57" s="53"/>
      <c r="GQ57" s="53"/>
      <c r="GR57" s="53"/>
      <c r="GS57" s="68"/>
      <c r="GT57" s="57"/>
      <c r="GU57" s="27"/>
      <c r="GV57" s="53"/>
      <c r="GW57" s="53"/>
      <c r="GX57" s="53"/>
      <c r="GY57" s="53"/>
      <c r="GZ57" s="53"/>
      <c r="HA57" s="53"/>
      <c r="HB57" s="53"/>
      <c r="HC57" s="53"/>
      <c r="HD57" s="68"/>
      <c r="HE57" s="57"/>
      <c r="HF57" s="27"/>
      <c r="HG57" s="53"/>
      <c r="HH57" s="53"/>
      <c r="HI57" s="53"/>
      <c r="HJ57" s="53"/>
      <c r="HK57" s="53"/>
      <c r="HL57" s="53"/>
      <c r="HM57" s="53"/>
      <c r="HN57" s="53"/>
      <c r="HO57" s="68"/>
      <c r="HP57" s="57"/>
      <c r="HQ57" s="27"/>
      <c r="HR57" s="53"/>
      <c r="HS57" s="53"/>
      <c r="HT57" s="53"/>
      <c r="HU57" s="53"/>
      <c r="HV57" s="53"/>
      <c r="HW57" s="53"/>
      <c r="HX57" s="53"/>
      <c r="HY57" s="53"/>
      <c r="HZ57" s="68"/>
      <c r="IA57" s="901"/>
      <c r="IB57" s="902"/>
      <c r="IC57" s="902"/>
      <c r="ID57" s="902"/>
      <c r="IE57" s="902"/>
      <c r="IF57" s="902"/>
      <c r="IG57" s="902"/>
      <c r="IH57" s="902"/>
      <c r="II57" s="902"/>
      <c r="IJ57" s="902"/>
      <c r="IK57" s="903"/>
      <c r="IL57" s="901"/>
      <c r="IM57" s="902"/>
      <c r="IN57" s="902"/>
      <c r="IO57" s="902"/>
      <c r="IP57" s="902"/>
      <c r="IQ57" s="902"/>
      <c r="IR57" s="902"/>
      <c r="IS57" s="902"/>
      <c r="IT57" s="902"/>
      <c r="IU57" s="902"/>
      <c r="IV57" s="903"/>
      <c r="IW57" s="47"/>
      <c r="IX57" s="728" t="s">
        <v>2</v>
      </c>
      <c r="IY57" s="731"/>
      <c r="IZ57" s="22"/>
      <c r="JA57" s="22"/>
      <c r="JB57" s="22"/>
      <c r="JC57" s="22"/>
      <c r="JD57" s="22"/>
      <c r="JE57" s="22"/>
      <c r="JF57" s="22"/>
      <c r="JG57" s="22"/>
      <c r="JH57" s="21"/>
      <c r="JI57" s="22"/>
      <c r="JJ57" s="22"/>
      <c r="JK57" s="22"/>
      <c r="JL57" s="22"/>
      <c r="JM57" s="22"/>
      <c r="JN57" s="22"/>
      <c r="JO57" s="22"/>
      <c r="JP57" s="22"/>
      <c r="JQ57" s="22"/>
      <c r="JR57" s="22"/>
      <c r="JS57" s="22"/>
      <c r="JT57" s="22"/>
      <c r="JU57" s="22"/>
      <c r="JV57" s="22"/>
      <c r="JW57" s="22"/>
      <c r="JX57" s="22"/>
      <c r="JY57" s="22"/>
      <c r="JZ57" s="22"/>
      <c r="KA57" s="22"/>
      <c r="KB57" s="22"/>
      <c r="KC57" s="22"/>
      <c r="KD57" s="22"/>
      <c r="KE57" s="22"/>
      <c r="KF57" s="22"/>
      <c r="KG57" s="22"/>
      <c r="KH57" s="22"/>
      <c r="KI57" s="22"/>
      <c r="KJ57" s="22"/>
      <c r="KK57" s="22"/>
      <c r="KL57" s="22"/>
      <c r="KM57" s="22"/>
      <c r="KN57" s="22"/>
      <c r="KO57" s="22"/>
      <c r="KP57" s="22"/>
      <c r="KQ57" s="22"/>
      <c r="KR57" s="22"/>
      <c r="KS57" s="22"/>
      <c r="KT57" s="22"/>
      <c r="KU57" s="22"/>
      <c r="KV57" s="22"/>
      <c r="KW57" s="22"/>
      <c r="KX57" s="22"/>
      <c r="KY57" s="22"/>
      <c r="KZ57" s="22"/>
      <c r="LA57" s="22"/>
      <c r="LB57" s="22"/>
      <c r="LC57" s="22"/>
      <c r="LD57" s="22"/>
      <c r="LE57" s="22"/>
      <c r="LF57" s="22"/>
      <c r="LG57" s="22"/>
      <c r="LH57" s="22"/>
      <c r="LI57" s="22"/>
      <c r="LJ57" s="23"/>
    </row>
    <row r="58" spans="2:322" ht="3.65" customHeight="1">
      <c r="B58" s="814"/>
      <c r="C58" s="815"/>
      <c r="D58" s="815"/>
      <c r="E58" s="815"/>
      <c r="F58" s="815"/>
      <c r="G58" s="815"/>
      <c r="H58" s="815"/>
      <c r="I58" s="815"/>
      <c r="J58" s="815"/>
      <c r="K58" s="815"/>
      <c r="L58" s="815"/>
      <c r="M58" s="815"/>
      <c r="N58" s="815"/>
      <c r="O58" s="815"/>
      <c r="P58" s="815"/>
      <c r="Q58" s="815"/>
      <c r="R58" s="815"/>
      <c r="S58" s="815"/>
      <c r="T58" s="815"/>
      <c r="U58" s="815"/>
      <c r="V58" s="815"/>
      <c r="W58" s="815"/>
      <c r="X58" s="815"/>
      <c r="Y58" s="815"/>
      <c r="Z58" s="815"/>
      <c r="AA58" s="815"/>
      <c r="AB58" s="815"/>
      <c r="AC58" s="815"/>
      <c r="AD58" s="815"/>
      <c r="AE58" s="815"/>
      <c r="AF58" s="815"/>
      <c r="AG58" s="815"/>
      <c r="AH58" s="815"/>
      <c r="AI58" s="815"/>
      <c r="AJ58" s="815"/>
      <c r="AK58" s="815"/>
      <c r="AL58" s="815"/>
      <c r="AM58" s="815"/>
      <c r="AN58" s="815"/>
      <c r="AO58" s="816"/>
      <c r="AP58" s="22"/>
      <c r="AQ58" s="22"/>
      <c r="AR58" s="340"/>
      <c r="AS58" s="340"/>
      <c r="AT58" s="340"/>
      <c r="AU58" s="340"/>
      <c r="AV58" s="340"/>
      <c r="AW58" s="340"/>
      <c r="AX58" s="727"/>
      <c r="AY58" s="728"/>
      <c r="AZ58" s="116"/>
      <c r="BA58" s="1103"/>
      <c r="BB58" s="1104"/>
      <c r="BC58" s="1104"/>
      <c r="BD58" s="1104"/>
      <c r="BE58" s="1104"/>
      <c r="BF58" s="1104"/>
      <c r="BG58" s="1104"/>
      <c r="BH58" s="1104"/>
      <c r="BI58" s="1104"/>
      <c r="BJ58" s="1104"/>
      <c r="BK58" s="1104"/>
      <c r="BL58" s="1104"/>
      <c r="BM58" s="1104"/>
      <c r="BN58" s="1104"/>
      <c r="BO58" s="847"/>
      <c r="BP58" s="848"/>
      <c r="BQ58" s="848"/>
      <c r="BR58" s="848"/>
      <c r="BS58" s="845"/>
      <c r="BT58" s="845"/>
      <c r="BU58" s="845"/>
      <c r="BV58" s="845"/>
      <c r="BW58" s="858"/>
      <c r="BX58" s="858"/>
      <c r="BY58" s="858"/>
      <c r="BZ58" s="858"/>
      <c r="CA58" s="858"/>
      <c r="CB58" s="859"/>
      <c r="CC58" s="111"/>
      <c r="CD58" s="112"/>
      <c r="CE58" s="107"/>
      <c r="CF58" s="107"/>
      <c r="CG58" s="107"/>
      <c r="CH58" s="107"/>
      <c r="CI58" s="107"/>
      <c r="CJ58" s="107"/>
      <c r="CK58" s="107"/>
      <c r="CL58" s="107"/>
      <c r="CM58" s="72"/>
      <c r="CN58" s="111"/>
      <c r="CO58" s="112"/>
      <c r="CP58" s="107"/>
      <c r="CQ58" s="107"/>
      <c r="CR58" s="107"/>
      <c r="CS58" s="916"/>
      <c r="CT58" s="916"/>
      <c r="CU58" s="916"/>
      <c r="CV58" s="916"/>
      <c r="CW58" s="916"/>
      <c r="CX58" s="917"/>
      <c r="CY58" s="111"/>
      <c r="CZ58" s="112"/>
      <c r="DA58" s="107"/>
      <c r="DB58" s="107"/>
      <c r="DC58" s="107"/>
      <c r="DD58" s="107"/>
      <c r="DE58" s="107"/>
      <c r="DF58" s="107"/>
      <c r="DG58" s="107"/>
      <c r="DH58" s="107"/>
      <c r="DI58" s="72"/>
      <c r="DJ58" s="111"/>
      <c r="DK58" s="112"/>
      <c r="DL58" s="107"/>
      <c r="DM58" s="107"/>
      <c r="DN58" s="107"/>
      <c r="DO58" s="107"/>
      <c r="DP58" s="107"/>
      <c r="DQ58" s="107"/>
      <c r="DR58" s="107"/>
      <c r="DS58" s="107"/>
      <c r="DT58" s="72"/>
      <c r="DU58" s="111"/>
      <c r="DV58" s="112"/>
      <c r="DW58" s="107"/>
      <c r="DX58" s="107"/>
      <c r="DY58" s="107"/>
      <c r="DZ58" s="107"/>
      <c r="EA58" s="107"/>
      <c r="EB58" s="107"/>
      <c r="EC58" s="107"/>
      <c r="ED58" s="107"/>
      <c r="EE58" s="72"/>
      <c r="EF58" s="111"/>
      <c r="EG58" s="112"/>
      <c r="EH58" s="107"/>
      <c r="EI58" s="107"/>
      <c r="EJ58" s="107"/>
      <c r="EK58" s="107"/>
      <c r="EL58" s="107"/>
      <c r="EM58" s="107"/>
      <c r="EN58" s="107"/>
      <c r="EO58" s="107"/>
      <c r="EP58" s="72"/>
      <c r="EQ58" s="111"/>
      <c r="ER58" s="112"/>
      <c r="ES58" s="107"/>
      <c r="ET58" s="107"/>
      <c r="EU58" s="107"/>
      <c r="EV58" s="107"/>
      <c r="EW58" s="107"/>
      <c r="EX58" s="107"/>
      <c r="EY58" s="107"/>
      <c r="EZ58" s="107"/>
      <c r="FA58" s="72"/>
      <c r="FB58" s="973"/>
      <c r="FC58" s="974"/>
      <c r="FD58" s="974"/>
      <c r="FE58" s="974"/>
      <c r="FF58" s="974"/>
      <c r="FG58" s="974"/>
      <c r="FH58" s="974"/>
      <c r="FI58" s="974"/>
      <c r="FJ58" s="974"/>
      <c r="FK58" s="974"/>
      <c r="FL58" s="975"/>
      <c r="FM58" s="111"/>
      <c r="FN58" s="112"/>
      <c r="FO58" s="107"/>
      <c r="FP58" s="107"/>
      <c r="FQ58" s="107"/>
      <c r="FR58" s="107"/>
      <c r="FS58" s="107"/>
      <c r="FT58" s="107"/>
      <c r="FU58" s="107"/>
      <c r="FV58" s="107"/>
      <c r="FW58" s="72"/>
      <c r="FX58" s="111"/>
      <c r="FY58" s="112"/>
      <c r="FZ58" s="107"/>
      <c r="GA58" s="107"/>
      <c r="GB58" s="107"/>
      <c r="GC58" s="107"/>
      <c r="GD58" s="107"/>
      <c r="GE58" s="107"/>
      <c r="GF58" s="107"/>
      <c r="GG58" s="107"/>
      <c r="GH58" s="72"/>
      <c r="GI58" s="111"/>
      <c r="GJ58" s="112"/>
      <c r="GK58" s="107"/>
      <c r="GL58" s="107"/>
      <c r="GM58" s="107"/>
      <c r="GN58" s="107"/>
      <c r="GO58" s="107"/>
      <c r="GP58" s="107"/>
      <c r="GQ58" s="107"/>
      <c r="GR58" s="107"/>
      <c r="GS58" s="72"/>
      <c r="GT58" s="111"/>
      <c r="GU58" s="112"/>
      <c r="GV58" s="107"/>
      <c r="GW58" s="107"/>
      <c r="GX58" s="107"/>
      <c r="GY58" s="107"/>
      <c r="GZ58" s="107"/>
      <c r="HA58" s="107"/>
      <c r="HB58" s="107"/>
      <c r="HC58" s="107"/>
      <c r="HD58" s="72"/>
      <c r="HE58" s="111"/>
      <c r="HF58" s="112"/>
      <c r="HG58" s="107"/>
      <c r="HH58" s="107"/>
      <c r="HI58" s="107"/>
      <c r="HJ58" s="107"/>
      <c r="HK58" s="107"/>
      <c r="HL58" s="107"/>
      <c r="HM58" s="107"/>
      <c r="HN58" s="107"/>
      <c r="HO58" s="72"/>
      <c r="HP58" s="111"/>
      <c r="HQ58" s="112"/>
      <c r="HR58" s="107"/>
      <c r="HS58" s="107"/>
      <c r="HT58" s="107"/>
      <c r="HU58" s="107"/>
      <c r="HV58" s="107"/>
      <c r="HW58" s="107"/>
      <c r="HX58" s="107"/>
      <c r="HY58" s="107"/>
      <c r="HZ58" s="72"/>
      <c r="IA58" s="973"/>
      <c r="IB58" s="974"/>
      <c r="IC58" s="974"/>
      <c r="ID58" s="974"/>
      <c r="IE58" s="974"/>
      <c r="IF58" s="974"/>
      <c r="IG58" s="974"/>
      <c r="IH58" s="974"/>
      <c r="II58" s="974"/>
      <c r="IJ58" s="974"/>
      <c r="IK58" s="975"/>
      <c r="IL58" s="901"/>
      <c r="IM58" s="902"/>
      <c r="IN58" s="902"/>
      <c r="IO58" s="902"/>
      <c r="IP58" s="902"/>
      <c r="IQ58" s="902"/>
      <c r="IR58" s="902"/>
      <c r="IS58" s="902"/>
      <c r="IT58" s="902"/>
      <c r="IU58" s="902"/>
      <c r="IV58" s="903"/>
      <c r="IW58" s="47"/>
      <c r="IX58" s="728"/>
      <c r="IY58" s="731"/>
      <c r="IZ58" s="22"/>
      <c r="JA58" s="22"/>
      <c r="JB58" s="22"/>
      <c r="JC58" s="22"/>
      <c r="JD58" s="22"/>
      <c r="JE58" s="22"/>
      <c r="JF58" s="22"/>
      <c r="JG58" s="22"/>
      <c r="JH58" s="21"/>
      <c r="JI58" s="22"/>
      <c r="JJ58" s="22"/>
      <c r="JK58" s="22"/>
      <c r="JL58" s="22"/>
      <c r="JM58" s="22"/>
      <c r="JN58" s="22"/>
      <c r="JO58" s="22"/>
      <c r="JP58" s="22"/>
      <c r="JQ58" s="22"/>
      <c r="JR58" s="22"/>
      <c r="JS58" s="22"/>
      <c r="JT58" s="22"/>
      <c r="JU58" s="22"/>
      <c r="JV58" s="22"/>
      <c r="JW58" s="22"/>
      <c r="JX58" s="22"/>
      <c r="JY58" s="22"/>
      <c r="JZ58" s="22"/>
      <c r="KA58" s="22"/>
      <c r="KB58" s="22"/>
      <c r="KC58" s="22"/>
      <c r="KD58" s="22"/>
      <c r="KE58" s="22"/>
      <c r="KF58" s="22"/>
      <c r="KG58" s="22"/>
      <c r="KH58" s="22"/>
      <c r="KI58" s="22"/>
      <c r="KJ58" s="22"/>
      <c r="KK58" s="22"/>
      <c r="KL58" s="22"/>
      <c r="KM58" s="22"/>
      <c r="KN58" s="22"/>
      <c r="KO58" s="22"/>
      <c r="KP58" s="22"/>
      <c r="KQ58" s="22"/>
      <c r="KR58" s="22"/>
      <c r="KS58" s="22"/>
      <c r="KT58" s="22"/>
      <c r="KU58" s="22"/>
      <c r="KV58" s="22"/>
      <c r="KW58" s="22"/>
      <c r="KX58" s="22"/>
      <c r="KY58" s="22"/>
      <c r="KZ58" s="22"/>
      <c r="LA58" s="22"/>
      <c r="LB58" s="22"/>
      <c r="LC58" s="22"/>
      <c r="LD58" s="22"/>
      <c r="LE58" s="22"/>
      <c r="LF58" s="22"/>
      <c r="LG58" s="22"/>
      <c r="LH58" s="22"/>
      <c r="LI58" s="22"/>
      <c r="LJ58" s="23"/>
    </row>
    <row r="59" spans="2:322" ht="3.65" customHeight="1">
      <c r="B59" s="814"/>
      <c r="C59" s="815"/>
      <c r="D59" s="815"/>
      <c r="E59" s="815"/>
      <c r="F59" s="815"/>
      <c r="G59" s="815"/>
      <c r="H59" s="815"/>
      <c r="I59" s="815"/>
      <c r="J59" s="815"/>
      <c r="K59" s="815"/>
      <c r="L59" s="815"/>
      <c r="M59" s="815"/>
      <c r="N59" s="815"/>
      <c r="O59" s="815"/>
      <c r="P59" s="815"/>
      <c r="Q59" s="815"/>
      <c r="R59" s="815"/>
      <c r="S59" s="815"/>
      <c r="T59" s="815"/>
      <c r="U59" s="815"/>
      <c r="V59" s="815"/>
      <c r="W59" s="815"/>
      <c r="X59" s="815"/>
      <c r="Y59" s="815"/>
      <c r="Z59" s="815"/>
      <c r="AA59" s="815"/>
      <c r="AB59" s="815"/>
      <c r="AC59" s="815"/>
      <c r="AD59" s="815"/>
      <c r="AE59" s="815"/>
      <c r="AF59" s="815"/>
      <c r="AG59" s="815"/>
      <c r="AH59" s="815"/>
      <c r="AI59" s="815"/>
      <c r="AJ59" s="815"/>
      <c r="AK59" s="815"/>
      <c r="AL59" s="815"/>
      <c r="AM59" s="815"/>
      <c r="AN59" s="815"/>
      <c r="AO59" s="816"/>
      <c r="AP59" s="22"/>
      <c r="AQ59" s="22"/>
      <c r="AR59" s="22"/>
      <c r="AS59" s="22"/>
      <c r="AT59" s="22" t="str">
        <f>_xlfn.IFS(BA59="+NB","200",BA59="+NI","400",BA59="+NE","720",BA59="+NL","800",BA59="+NE*","1120")</f>
        <v>200</v>
      </c>
      <c r="AU59" s="22"/>
      <c r="AV59" s="22"/>
      <c r="AW59" s="22"/>
      <c r="AX59" s="727"/>
      <c r="AY59" s="728"/>
      <c r="AZ59" s="116"/>
      <c r="BA59" s="1061" t="s">
        <v>56</v>
      </c>
      <c r="BB59" s="1062"/>
      <c r="BC59" s="1062"/>
      <c r="BD59" s="1062"/>
      <c r="BE59" s="1062"/>
      <c r="BF59" s="982" t="s">
        <v>60</v>
      </c>
      <c r="BG59" s="982"/>
      <c r="BH59" s="982"/>
      <c r="BI59" s="982"/>
      <c r="BJ59" s="982"/>
      <c r="BK59" s="982"/>
      <c r="BL59" s="982"/>
      <c r="BM59" s="982"/>
      <c r="BN59" s="982"/>
      <c r="BO59" s="982"/>
      <c r="BP59" s="982"/>
      <c r="BQ59" s="1067" t="s">
        <v>55</v>
      </c>
      <c r="BR59" s="1067"/>
      <c r="BS59" s="1067"/>
      <c r="BT59" s="1067"/>
      <c r="BU59" s="1070">
        <v>400</v>
      </c>
      <c r="BV59" s="1070"/>
      <c r="BW59" s="1070"/>
      <c r="BX59" s="1070"/>
      <c r="BY59" s="1070"/>
      <c r="BZ59" s="1070"/>
      <c r="CA59" s="1070"/>
      <c r="CB59" s="1071"/>
      <c r="CC59" s="959" t="b">
        <v>0</v>
      </c>
      <c r="CD59" s="959"/>
      <c r="CE59" s="872" t="str">
        <f>IFERROR(VLOOKUP(CI33,BD!$B:$D,3,FALSE),"-")</f>
        <v>1017012</v>
      </c>
      <c r="CF59" s="872"/>
      <c r="CG59" s="872"/>
      <c r="CH59" s="872"/>
      <c r="CI59" s="872"/>
      <c r="CJ59" s="872"/>
      <c r="CK59" s="872"/>
      <c r="CL59" s="959" t="b">
        <v>0</v>
      </c>
      <c r="CM59" s="963"/>
      <c r="CN59" s="871" t="str">
        <f>IFERROR(IF(AV51="30",VLOOKUP(CP33,BD!$B:$D,3,FALSE),"-"),"-")</f>
        <v>-</v>
      </c>
      <c r="CO59" s="872"/>
      <c r="CP59" s="872"/>
      <c r="CQ59" s="872"/>
      <c r="CR59" s="872"/>
      <c r="CS59" s="872"/>
      <c r="CT59" s="872"/>
      <c r="CU59" s="872"/>
      <c r="CV59" s="872"/>
      <c r="CW59" s="872"/>
      <c r="CX59" s="873"/>
      <c r="CY59" s="871" t="str">
        <f>IFERROR(IF(AV51&gt;="31",VLOOKUP(DA33,BD!$B:$D,3,FALSE),"-"),"-")</f>
        <v>1014103</v>
      </c>
      <c r="CZ59" s="872"/>
      <c r="DA59" s="872"/>
      <c r="DB59" s="872"/>
      <c r="DC59" s="872"/>
      <c r="DD59" s="872"/>
      <c r="DE59" s="872"/>
      <c r="DF59" s="872"/>
      <c r="DG59" s="872"/>
      <c r="DH59" s="872"/>
      <c r="DI59" s="873"/>
      <c r="DJ59" s="871"/>
      <c r="DK59" s="872"/>
      <c r="DL59" s="872"/>
      <c r="DM59" s="872"/>
      <c r="DN59" s="872"/>
      <c r="DO59" s="872"/>
      <c r="DP59" s="872"/>
      <c r="DQ59" s="872"/>
      <c r="DR59" s="872"/>
      <c r="DS59" s="872"/>
      <c r="DT59" s="873"/>
      <c r="DU59" s="871" t="str">
        <f>IFERROR(VLOOKUP(EA33,BD!$B:$D,3,FALSE),"-")</f>
        <v>1014028</v>
      </c>
      <c r="DV59" s="872"/>
      <c r="DW59" s="872"/>
      <c r="DX59" s="872"/>
      <c r="DY59" s="872"/>
      <c r="DZ59" s="872"/>
      <c r="EA59" s="872"/>
      <c r="EB59" s="872"/>
      <c r="EC59" s="872"/>
      <c r="ED59" s="872"/>
      <c r="EE59" s="873"/>
      <c r="EF59" s="871" t="str">
        <f>IFERROR(IF(BU59&lt;&gt;"",VLOOKUP(EH33,BD!$B:$D,3,FALSE),"-"),"-")</f>
        <v>1014054</v>
      </c>
      <c r="EG59" s="872"/>
      <c r="EH59" s="872"/>
      <c r="EI59" s="872"/>
      <c r="EJ59" s="872"/>
      <c r="EK59" s="872"/>
      <c r="EL59" s="872"/>
      <c r="EM59" s="872"/>
      <c r="EN59" s="872"/>
      <c r="EO59" s="872"/>
      <c r="EP59" s="873"/>
      <c r="EQ59" s="871" t="str">
        <f>IFERROR(VLOOKUP(EW33,BD!$B:$D,3,FALSE),"-")</f>
        <v>1010050</v>
      </c>
      <c r="ER59" s="872"/>
      <c r="ES59" s="872"/>
      <c r="ET59" s="872"/>
      <c r="EU59" s="872"/>
      <c r="EV59" s="872"/>
      <c r="EW59" s="872"/>
      <c r="EX59" s="872"/>
      <c r="EY59" s="872"/>
      <c r="EZ59" s="872"/>
      <c r="FA59" s="873"/>
      <c r="FB59" s="871" t="str">
        <f>IFERROR(VLOOKUP(FH33,BD!$B:$D,3,FALSE),"-")</f>
        <v>1014250</v>
      </c>
      <c r="FC59" s="872"/>
      <c r="FD59" s="872"/>
      <c r="FE59" s="872"/>
      <c r="FF59" s="872"/>
      <c r="FG59" s="872"/>
      <c r="FH59" s="872"/>
      <c r="FI59" s="872"/>
      <c r="FJ59" s="872"/>
      <c r="FK59" s="872"/>
      <c r="FL59" s="873"/>
      <c r="FM59" s="871"/>
      <c r="FN59" s="872"/>
      <c r="FO59" s="872"/>
      <c r="FP59" s="872"/>
      <c r="FQ59" s="872"/>
      <c r="FR59" s="872"/>
      <c r="FS59" s="872"/>
      <c r="FT59" s="872"/>
      <c r="FU59" s="872"/>
      <c r="FV59" s="872"/>
      <c r="FW59" s="873"/>
      <c r="FX59" s="871"/>
      <c r="FY59" s="872"/>
      <c r="FZ59" s="872"/>
      <c r="GA59" s="872"/>
      <c r="GB59" s="872"/>
      <c r="GC59" s="872"/>
      <c r="GD59" s="872"/>
      <c r="GE59" s="872"/>
      <c r="GF59" s="872"/>
      <c r="GG59" s="872"/>
      <c r="GH59" s="873"/>
      <c r="GI59" s="871" t="str">
        <f>IFERROR(VLOOKUP(GI32,BD!$B:$D,3,FALSE),"-")</f>
        <v>-</v>
      </c>
      <c r="GJ59" s="872"/>
      <c r="GK59" s="872"/>
      <c r="GL59" s="872"/>
      <c r="GM59" s="872"/>
      <c r="GN59" s="872"/>
      <c r="GO59" s="872"/>
      <c r="GP59" s="872"/>
      <c r="GQ59" s="872"/>
      <c r="GR59" s="872"/>
      <c r="GS59" s="873"/>
      <c r="GT59" s="871" t="str">
        <f>IFERROR(VLOOKUP(GV33,BD!$B:$D,3,FALSE),"-")</f>
        <v>1024601</v>
      </c>
      <c r="GU59" s="872"/>
      <c r="GV59" s="872"/>
      <c r="GW59" s="872"/>
      <c r="GX59" s="872"/>
      <c r="GY59" s="872"/>
      <c r="GZ59" s="872"/>
      <c r="HA59" s="872"/>
      <c r="HB59" s="872"/>
      <c r="HC59" s="872"/>
      <c r="HD59" s="873"/>
      <c r="HE59" s="871" t="str">
        <f>IFERROR(VLOOKUP(HG33,BD!$B:$D,3,FALSE),"-")</f>
        <v>-</v>
      </c>
      <c r="HF59" s="872"/>
      <c r="HG59" s="872"/>
      <c r="HH59" s="872"/>
      <c r="HI59" s="872"/>
      <c r="HJ59" s="872"/>
      <c r="HK59" s="872"/>
      <c r="HL59" s="872"/>
      <c r="HM59" s="872"/>
      <c r="HN59" s="872"/>
      <c r="HO59" s="873"/>
      <c r="HP59" s="871" t="str">
        <f>IFERROR(VLOOKUP(HP32,BD!$B:$D,3,FALSE),"-")</f>
        <v>1014500</v>
      </c>
      <c r="HQ59" s="872"/>
      <c r="HR59" s="872"/>
      <c r="HS59" s="872"/>
      <c r="HT59" s="872"/>
      <c r="HU59" s="872"/>
      <c r="HV59" s="872"/>
      <c r="HW59" s="872"/>
      <c r="HX59" s="872"/>
      <c r="HY59" s="872"/>
      <c r="HZ59" s="873"/>
      <c r="IA59" s="871" t="str">
        <f>IFERROR(VLOOKUP(IG33,BD!$B:$D,3,FALSE),"-")</f>
        <v>1010176</v>
      </c>
      <c r="IB59" s="872"/>
      <c r="IC59" s="872"/>
      <c r="ID59" s="872"/>
      <c r="IE59" s="872"/>
      <c r="IF59" s="872"/>
      <c r="IG59" s="872"/>
      <c r="IH59" s="872"/>
      <c r="II59" s="872"/>
      <c r="IJ59" s="872"/>
      <c r="IK59" s="872"/>
      <c r="IL59" s="871" t="str">
        <f>IFERROR(VLOOKUP(IN33,BD!$B:$D,3,FALSE),"-")</f>
        <v>1010175</v>
      </c>
      <c r="IM59" s="872"/>
      <c r="IN59" s="872"/>
      <c r="IO59" s="872"/>
      <c r="IP59" s="872"/>
      <c r="IQ59" s="872"/>
      <c r="IR59" s="872"/>
      <c r="IS59" s="872"/>
      <c r="IT59" s="872"/>
      <c r="IU59" s="872"/>
      <c r="IV59" s="873"/>
      <c r="IW59" s="47"/>
      <c r="IX59" s="728"/>
      <c r="IY59" s="731"/>
      <c r="IZ59" s="22"/>
      <c r="JA59" s="22"/>
      <c r="JB59" s="22"/>
      <c r="JC59" s="22"/>
      <c r="JD59" s="22"/>
      <c r="JE59" s="22"/>
      <c r="JF59" s="22"/>
      <c r="JG59" s="22"/>
      <c r="JH59" s="21"/>
      <c r="JI59" s="22"/>
      <c r="JJ59" s="22"/>
      <c r="JK59" s="22"/>
      <c r="JL59" s="22"/>
      <c r="JM59" s="22"/>
      <c r="JN59" s="22"/>
      <c r="JO59" s="22"/>
      <c r="JP59" s="22"/>
      <c r="JQ59" s="22"/>
      <c r="JR59" s="22"/>
      <c r="JS59" s="22"/>
      <c r="JT59" s="22"/>
      <c r="JU59" s="22"/>
      <c r="JV59" s="22"/>
      <c r="JW59" s="22"/>
      <c r="JX59" s="22"/>
      <c r="JY59" s="22"/>
      <c r="JZ59" s="22"/>
      <c r="KA59" s="22"/>
      <c r="KB59" s="22"/>
      <c r="KC59" s="22"/>
      <c r="KD59" s="22"/>
      <c r="KE59" s="22"/>
      <c r="KF59" s="22"/>
      <c r="KG59" s="22"/>
      <c r="KH59" s="22"/>
      <c r="KI59" s="22"/>
      <c r="KJ59" s="22"/>
      <c r="KK59" s="22"/>
      <c r="KL59" s="22"/>
      <c r="KM59" s="22"/>
      <c r="KN59" s="22"/>
      <c r="KO59" s="22"/>
      <c r="KP59" s="22"/>
      <c r="KQ59" s="22"/>
      <c r="KR59" s="22"/>
      <c r="KS59" s="22"/>
      <c r="KT59" s="22"/>
      <c r="KU59" s="22"/>
      <c r="KV59" s="22"/>
      <c r="KW59" s="22"/>
      <c r="KX59" s="22"/>
      <c r="KY59" s="22"/>
      <c r="KZ59" s="22"/>
      <c r="LA59" s="22"/>
      <c r="LB59" s="22"/>
      <c r="LC59" s="22"/>
      <c r="LD59" s="22"/>
      <c r="LE59" s="22"/>
      <c r="LF59" s="22"/>
      <c r="LG59" s="22"/>
      <c r="LH59" s="22"/>
      <c r="LI59" s="22"/>
      <c r="LJ59" s="23"/>
    </row>
    <row r="60" spans="2:322" ht="3.65" customHeight="1">
      <c r="B60" s="814"/>
      <c r="C60" s="815"/>
      <c r="D60" s="815"/>
      <c r="E60" s="815"/>
      <c r="F60" s="815"/>
      <c r="G60" s="815"/>
      <c r="H60" s="815"/>
      <c r="I60" s="815"/>
      <c r="J60" s="815"/>
      <c r="K60" s="815"/>
      <c r="L60" s="815"/>
      <c r="M60" s="815"/>
      <c r="N60" s="815"/>
      <c r="O60" s="815"/>
      <c r="P60" s="815"/>
      <c r="Q60" s="815"/>
      <c r="R60" s="815"/>
      <c r="S60" s="815"/>
      <c r="T60" s="815"/>
      <c r="U60" s="815"/>
      <c r="V60" s="815"/>
      <c r="W60" s="815"/>
      <c r="X60" s="815"/>
      <c r="Y60" s="815"/>
      <c r="Z60" s="815"/>
      <c r="AA60" s="815"/>
      <c r="AB60" s="815"/>
      <c r="AC60" s="815"/>
      <c r="AD60" s="815"/>
      <c r="AE60" s="815"/>
      <c r="AF60" s="815"/>
      <c r="AG60" s="815"/>
      <c r="AH60" s="815"/>
      <c r="AI60" s="815"/>
      <c r="AJ60" s="815"/>
      <c r="AK60" s="815"/>
      <c r="AL60" s="815"/>
      <c r="AM60" s="815"/>
      <c r="AN60" s="815"/>
      <c r="AO60" s="816"/>
      <c r="AP60" s="22"/>
      <c r="AQ60" s="22"/>
      <c r="AR60" s="22"/>
      <c r="AS60" s="22"/>
      <c r="AT60" s="22"/>
      <c r="AU60" s="22"/>
      <c r="AV60" s="22"/>
      <c r="AW60" s="22"/>
      <c r="AX60" s="727"/>
      <c r="AY60" s="728"/>
      <c r="AZ60" s="116"/>
      <c r="BA60" s="1063"/>
      <c r="BB60" s="1064"/>
      <c r="BC60" s="1064"/>
      <c r="BD60" s="1064"/>
      <c r="BE60" s="1064"/>
      <c r="BF60" s="983"/>
      <c r="BG60" s="983"/>
      <c r="BH60" s="983"/>
      <c r="BI60" s="983"/>
      <c r="BJ60" s="983"/>
      <c r="BK60" s="983"/>
      <c r="BL60" s="983"/>
      <c r="BM60" s="983"/>
      <c r="BN60" s="983"/>
      <c r="BO60" s="983"/>
      <c r="BP60" s="983"/>
      <c r="BQ60" s="1068"/>
      <c r="BR60" s="1068"/>
      <c r="BS60" s="1068"/>
      <c r="BT60" s="1068"/>
      <c r="BU60" s="1072"/>
      <c r="BV60" s="1072"/>
      <c r="BW60" s="1072"/>
      <c r="BX60" s="1072"/>
      <c r="BY60" s="1072"/>
      <c r="BZ60" s="1072"/>
      <c r="CA60" s="1072"/>
      <c r="CB60" s="1073"/>
      <c r="CC60" s="952"/>
      <c r="CD60" s="952"/>
      <c r="CE60" s="875"/>
      <c r="CF60" s="875"/>
      <c r="CG60" s="875"/>
      <c r="CH60" s="875"/>
      <c r="CI60" s="875"/>
      <c r="CJ60" s="875"/>
      <c r="CK60" s="875"/>
      <c r="CL60" s="952"/>
      <c r="CM60" s="953"/>
      <c r="CN60" s="874"/>
      <c r="CO60" s="875"/>
      <c r="CP60" s="875"/>
      <c r="CQ60" s="875"/>
      <c r="CR60" s="875"/>
      <c r="CS60" s="875"/>
      <c r="CT60" s="875"/>
      <c r="CU60" s="875"/>
      <c r="CV60" s="875"/>
      <c r="CW60" s="875"/>
      <c r="CX60" s="876"/>
      <c r="CY60" s="874"/>
      <c r="CZ60" s="875"/>
      <c r="DA60" s="875"/>
      <c r="DB60" s="875"/>
      <c r="DC60" s="875"/>
      <c r="DD60" s="875"/>
      <c r="DE60" s="875"/>
      <c r="DF60" s="875"/>
      <c r="DG60" s="875"/>
      <c r="DH60" s="875"/>
      <c r="DI60" s="876"/>
      <c r="DJ60" s="874"/>
      <c r="DK60" s="875"/>
      <c r="DL60" s="875"/>
      <c r="DM60" s="875"/>
      <c r="DN60" s="875"/>
      <c r="DO60" s="875"/>
      <c r="DP60" s="875"/>
      <c r="DQ60" s="875"/>
      <c r="DR60" s="875"/>
      <c r="DS60" s="875"/>
      <c r="DT60" s="876"/>
      <c r="DU60" s="874"/>
      <c r="DV60" s="875"/>
      <c r="DW60" s="875"/>
      <c r="DX60" s="875"/>
      <c r="DY60" s="875"/>
      <c r="DZ60" s="875"/>
      <c r="EA60" s="875"/>
      <c r="EB60" s="875"/>
      <c r="EC60" s="875"/>
      <c r="ED60" s="875"/>
      <c r="EE60" s="876"/>
      <c r="EF60" s="874"/>
      <c r="EG60" s="875"/>
      <c r="EH60" s="875"/>
      <c r="EI60" s="875"/>
      <c r="EJ60" s="875"/>
      <c r="EK60" s="875"/>
      <c r="EL60" s="875"/>
      <c r="EM60" s="875"/>
      <c r="EN60" s="875"/>
      <c r="EO60" s="875"/>
      <c r="EP60" s="876"/>
      <c r="EQ60" s="874"/>
      <c r="ER60" s="875"/>
      <c r="ES60" s="875"/>
      <c r="ET60" s="875"/>
      <c r="EU60" s="875"/>
      <c r="EV60" s="875"/>
      <c r="EW60" s="875"/>
      <c r="EX60" s="875"/>
      <c r="EY60" s="875"/>
      <c r="EZ60" s="875"/>
      <c r="FA60" s="876"/>
      <c r="FB60" s="874"/>
      <c r="FC60" s="875"/>
      <c r="FD60" s="875"/>
      <c r="FE60" s="875"/>
      <c r="FF60" s="875"/>
      <c r="FG60" s="875"/>
      <c r="FH60" s="875"/>
      <c r="FI60" s="875"/>
      <c r="FJ60" s="875"/>
      <c r="FK60" s="875"/>
      <c r="FL60" s="876"/>
      <c r="FM60" s="874"/>
      <c r="FN60" s="875"/>
      <c r="FO60" s="875"/>
      <c r="FP60" s="875"/>
      <c r="FQ60" s="875"/>
      <c r="FR60" s="875"/>
      <c r="FS60" s="875"/>
      <c r="FT60" s="875"/>
      <c r="FU60" s="875"/>
      <c r="FV60" s="875"/>
      <c r="FW60" s="876"/>
      <c r="FX60" s="874"/>
      <c r="FY60" s="875"/>
      <c r="FZ60" s="875"/>
      <c r="GA60" s="875"/>
      <c r="GB60" s="875"/>
      <c r="GC60" s="875"/>
      <c r="GD60" s="875"/>
      <c r="GE60" s="875"/>
      <c r="GF60" s="875"/>
      <c r="GG60" s="875"/>
      <c r="GH60" s="876"/>
      <c r="GI60" s="874"/>
      <c r="GJ60" s="875"/>
      <c r="GK60" s="875"/>
      <c r="GL60" s="875"/>
      <c r="GM60" s="875"/>
      <c r="GN60" s="875"/>
      <c r="GO60" s="875"/>
      <c r="GP60" s="875"/>
      <c r="GQ60" s="875"/>
      <c r="GR60" s="875"/>
      <c r="GS60" s="876"/>
      <c r="GT60" s="874"/>
      <c r="GU60" s="875"/>
      <c r="GV60" s="875"/>
      <c r="GW60" s="875"/>
      <c r="GX60" s="875"/>
      <c r="GY60" s="875"/>
      <c r="GZ60" s="875"/>
      <c r="HA60" s="875"/>
      <c r="HB60" s="875"/>
      <c r="HC60" s="875"/>
      <c r="HD60" s="876"/>
      <c r="HE60" s="874"/>
      <c r="HF60" s="875"/>
      <c r="HG60" s="875"/>
      <c r="HH60" s="875"/>
      <c r="HI60" s="875"/>
      <c r="HJ60" s="875"/>
      <c r="HK60" s="875"/>
      <c r="HL60" s="875"/>
      <c r="HM60" s="875"/>
      <c r="HN60" s="875"/>
      <c r="HO60" s="876"/>
      <c r="HP60" s="874"/>
      <c r="HQ60" s="875"/>
      <c r="HR60" s="875"/>
      <c r="HS60" s="875"/>
      <c r="HT60" s="875"/>
      <c r="HU60" s="875"/>
      <c r="HV60" s="875"/>
      <c r="HW60" s="875"/>
      <c r="HX60" s="875"/>
      <c r="HY60" s="875"/>
      <c r="HZ60" s="876"/>
      <c r="IA60" s="874"/>
      <c r="IB60" s="875"/>
      <c r="IC60" s="875"/>
      <c r="ID60" s="875"/>
      <c r="IE60" s="875"/>
      <c r="IF60" s="875"/>
      <c r="IG60" s="875"/>
      <c r="IH60" s="875"/>
      <c r="II60" s="875"/>
      <c r="IJ60" s="875"/>
      <c r="IK60" s="875"/>
      <c r="IL60" s="874"/>
      <c r="IM60" s="875"/>
      <c r="IN60" s="875"/>
      <c r="IO60" s="875"/>
      <c r="IP60" s="875"/>
      <c r="IQ60" s="875"/>
      <c r="IR60" s="875"/>
      <c r="IS60" s="875"/>
      <c r="IT60" s="875"/>
      <c r="IU60" s="875"/>
      <c r="IV60" s="876"/>
      <c r="IW60" s="47"/>
      <c r="IX60" s="728"/>
      <c r="IY60" s="731"/>
      <c r="IZ60" s="22"/>
      <c r="JA60" s="22"/>
      <c r="JB60" s="22"/>
      <c r="JC60" s="22"/>
      <c r="JD60" s="22"/>
      <c r="JE60" s="22"/>
      <c r="JF60" s="22"/>
      <c r="JG60" s="22"/>
      <c r="JH60" s="21"/>
      <c r="JI60" s="22"/>
      <c r="JJ60" s="22"/>
      <c r="JK60" s="22"/>
      <c r="JL60" s="22"/>
      <c r="JM60" s="22"/>
      <c r="JN60" s="22"/>
      <c r="JO60" s="22"/>
      <c r="JP60" s="22"/>
      <c r="JQ60" s="22"/>
      <c r="JR60" s="22"/>
      <c r="JS60" s="22"/>
      <c r="JT60" s="22"/>
      <c r="JU60" s="22"/>
      <c r="JV60" s="22"/>
      <c r="JW60" s="22"/>
      <c r="JX60" s="22"/>
      <c r="JY60" s="22"/>
      <c r="JZ60" s="22"/>
      <c r="KA60" s="22"/>
      <c r="KB60" s="22"/>
      <c r="KC60" s="22"/>
      <c r="KD60" s="22"/>
      <c r="KE60" s="22"/>
      <c r="KF60" s="22"/>
      <c r="KG60" s="22"/>
      <c r="KH60" s="22"/>
      <c r="KI60" s="22"/>
      <c r="KJ60" s="22"/>
      <c r="KK60" s="22"/>
      <c r="KL60" s="22"/>
      <c r="KM60" s="22"/>
      <c r="KN60" s="22"/>
      <c r="KO60" s="22"/>
      <c r="KP60" s="22"/>
      <c r="KQ60" s="22"/>
      <c r="KR60" s="22"/>
      <c r="KS60" s="22"/>
      <c r="KT60" s="22"/>
      <c r="KU60" s="22"/>
      <c r="KV60" s="22"/>
      <c r="KW60" s="22"/>
      <c r="KX60" s="22"/>
      <c r="KY60" s="22"/>
      <c r="KZ60" s="22"/>
      <c r="LA60" s="22"/>
      <c r="LB60" s="22"/>
      <c r="LC60" s="22"/>
      <c r="LD60" s="22"/>
      <c r="LE60" s="22"/>
      <c r="LF60" s="22"/>
      <c r="LG60" s="22"/>
      <c r="LH60" s="22"/>
      <c r="LI60" s="22"/>
      <c r="LJ60" s="23"/>
    </row>
    <row r="61" spans="2:322" ht="3.65" customHeight="1" thickBot="1">
      <c r="B61" s="817"/>
      <c r="C61" s="818"/>
      <c r="D61" s="818"/>
      <c r="E61" s="818"/>
      <c r="F61" s="818"/>
      <c r="G61" s="818"/>
      <c r="H61" s="818"/>
      <c r="I61" s="818"/>
      <c r="J61" s="818"/>
      <c r="K61" s="818"/>
      <c r="L61" s="818"/>
      <c r="M61" s="818"/>
      <c r="N61" s="818"/>
      <c r="O61" s="818"/>
      <c r="P61" s="818"/>
      <c r="Q61" s="818"/>
      <c r="R61" s="818"/>
      <c r="S61" s="818"/>
      <c r="T61" s="818"/>
      <c r="U61" s="818"/>
      <c r="V61" s="818"/>
      <c r="W61" s="818"/>
      <c r="X61" s="818"/>
      <c r="Y61" s="818"/>
      <c r="Z61" s="818"/>
      <c r="AA61" s="818"/>
      <c r="AB61" s="818"/>
      <c r="AC61" s="818"/>
      <c r="AD61" s="818"/>
      <c r="AE61" s="818"/>
      <c r="AF61" s="818"/>
      <c r="AG61" s="818"/>
      <c r="AH61" s="818"/>
      <c r="AI61" s="818"/>
      <c r="AJ61" s="818"/>
      <c r="AK61" s="818"/>
      <c r="AL61" s="818"/>
      <c r="AM61" s="818"/>
      <c r="AN61" s="818"/>
      <c r="AO61" s="819"/>
      <c r="AP61" s="22"/>
      <c r="AQ61" s="22"/>
      <c r="AR61" s="22"/>
      <c r="AS61" s="22"/>
      <c r="AT61" s="22" t="str">
        <f>IF(BA59&lt;&gt;"","VERDADERO","")</f>
        <v>VERDADERO</v>
      </c>
      <c r="AU61" s="22"/>
      <c r="AV61" s="22"/>
      <c r="AW61" s="22"/>
      <c r="AX61" s="727"/>
      <c r="AY61" s="728"/>
      <c r="AZ61" s="116"/>
      <c r="BA61" s="1063"/>
      <c r="BB61" s="1064"/>
      <c r="BC61" s="1064"/>
      <c r="BD61" s="1064"/>
      <c r="BE61" s="1064"/>
      <c r="BF61" s="983"/>
      <c r="BG61" s="983"/>
      <c r="BH61" s="983"/>
      <c r="BI61" s="983"/>
      <c r="BJ61" s="983"/>
      <c r="BK61" s="983"/>
      <c r="BL61" s="983"/>
      <c r="BM61" s="983"/>
      <c r="BN61" s="983"/>
      <c r="BO61" s="983"/>
      <c r="BP61" s="983"/>
      <c r="BQ61" s="1068"/>
      <c r="BR61" s="1068"/>
      <c r="BS61" s="1068"/>
      <c r="BT61" s="1068"/>
      <c r="BU61" s="1072"/>
      <c r="BV61" s="1072"/>
      <c r="BW61" s="1072"/>
      <c r="BX61" s="1072"/>
      <c r="BY61" s="1072"/>
      <c r="BZ61" s="1072"/>
      <c r="CA61" s="1072"/>
      <c r="CB61" s="1073"/>
      <c r="CC61" s="952"/>
      <c r="CD61" s="952"/>
      <c r="CE61" s="875"/>
      <c r="CF61" s="875"/>
      <c r="CG61" s="875"/>
      <c r="CH61" s="875"/>
      <c r="CI61" s="875"/>
      <c r="CJ61" s="875"/>
      <c r="CK61" s="875"/>
      <c r="CL61" s="952" t="b">
        <v>0</v>
      </c>
      <c r="CM61" s="953"/>
      <c r="CN61" s="874"/>
      <c r="CO61" s="875"/>
      <c r="CP61" s="875"/>
      <c r="CQ61" s="875"/>
      <c r="CR61" s="875"/>
      <c r="CS61" s="875"/>
      <c r="CT61" s="875"/>
      <c r="CU61" s="875"/>
      <c r="CV61" s="875"/>
      <c r="CW61" s="875"/>
      <c r="CX61" s="876"/>
      <c r="CY61" s="874"/>
      <c r="CZ61" s="875"/>
      <c r="DA61" s="875"/>
      <c r="DB61" s="875"/>
      <c r="DC61" s="875"/>
      <c r="DD61" s="875"/>
      <c r="DE61" s="875"/>
      <c r="DF61" s="875"/>
      <c r="DG61" s="875"/>
      <c r="DH61" s="875"/>
      <c r="DI61" s="876"/>
      <c r="DJ61" s="874"/>
      <c r="DK61" s="875"/>
      <c r="DL61" s="875"/>
      <c r="DM61" s="875"/>
      <c r="DN61" s="875"/>
      <c r="DO61" s="875"/>
      <c r="DP61" s="875"/>
      <c r="DQ61" s="875"/>
      <c r="DR61" s="875"/>
      <c r="DS61" s="875"/>
      <c r="DT61" s="876"/>
      <c r="DU61" s="874"/>
      <c r="DV61" s="875"/>
      <c r="DW61" s="875"/>
      <c r="DX61" s="875"/>
      <c r="DY61" s="875"/>
      <c r="DZ61" s="875"/>
      <c r="EA61" s="875"/>
      <c r="EB61" s="875"/>
      <c r="EC61" s="875"/>
      <c r="ED61" s="875"/>
      <c r="EE61" s="876"/>
      <c r="EF61" s="874"/>
      <c r="EG61" s="875"/>
      <c r="EH61" s="875"/>
      <c r="EI61" s="875"/>
      <c r="EJ61" s="875"/>
      <c r="EK61" s="875"/>
      <c r="EL61" s="875"/>
      <c r="EM61" s="875"/>
      <c r="EN61" s="875"/>
      <c r="EO61" s="875"/>
      <c r="EP61" s="876"/>
      <c r="EQ61" s="874"/>
      <c r="ER61" s="875"/>
      <c r="ES61" s="875"/>
      <c r="ET61" s="875"/>
      <c r="EU61" s="875"/>
      <c r="EV61" s="875"/>
      <c r="EW61" s="875"/>
      <c r="EX61" s="875"/>
      <c r="EY61" s="875"/>
      <c r="EZ61" s="875"/>
      <c r="FA61" s="876"/>
      <c r="FB61" s="874"/>
      <c r="FC61" s="875"/>
      <c r="FD61" s="875"/>
      <c r="FE61" s="875"/>
      <c r="FF61" s="875"/>
      <c r="FG61" s="875"/>
      <c r="FH61" s="875"/>
      <c r="FI61" s="875"/>
      <c r="FJ61" s="875"/>
      <c r="FK61" s="875"/>
      <c r="FL61" s="876"/>
      <c r="FM61" s="874"/>
      <c r="FN61" s="875"/>
      <c r="FO61" s="875"/>
      <c r="FP61" s="875"/>
      <c r="FQ61" s="875"/>
      <c r="FR61" s="875"/>
      <c r="FS61" s="875"/>
      <c r="FT61" s="875"/>
      <c r="FU61" s="875"/>
      <c r="FV61" s="875"/>
      <c r="FW61" s="876"/>
      <c r="FX61" s="874"/>
      <c r="FY61" s="875"/>
      <c r="FZ61" s="875"/>
      <c r="GA61" s="875"/>
      <c r="GB61" s="875"/>
      <c r="GC61" s="875"/>
      <c r="GD61" s="875"/>
      <c r="GE61" s="875"/>
      <c r="GF61" s="875"/>
      <c r="GG61" s="875"/>
      <c r="GH61" s="876"/>
      <c r="GI61" s="874"/>
      <c r="GJ61" s="875"/>
      <c r="GK61" s="875"/>
      <c r="GL61" s="875"/>
      <c r="GM61" s="875"/>
      <c r="GN61" s="875"/>
      <c r="GO61" s="875"/>
      <c r="GP61" s="875"/>
      <c r="GQ61" s="875"/>
      <c r="GR61" s="875"/>
      <c r="GS61" s="876"/>
      <c r="GT61" s="874"/>
      <c r="GU61" s="875"/>
      <c r="GV61" s="875"/>
      <c r="GW61" s="875"/>
      <c r="GX61" s="875"/>
      <c r="GY61" s="875"/>
      <c r="GZ61" s="875"/>
      <c r="HA61" s="875"/>
      <c r="HB61" s="875"/>
      <c r="HC61" s="875"/>
      <c r="HD61" s="876"/>
      <c r="HE61" s="874"/>
      <c r="HF61" s="875"/>
      <c r="HG61" s="875"/>
      <c r="HH61" s="875"/>
      <c r="HI61" s="875"/>
      <c r="HJ61" s="875"/>
      <c r="HK61" s="875"/>
      <c r="HL61" s="875"/>
      <c r="HM61" s="875"/>
      <c r="HN61" s="875"/>
      <c r="HO61" s="876"/>
      <c r="HP61" s="874"/>
      <c r="HQ61" s="875"/>
      <c r="HR61" s="875"/>
      <c r="HS61" s="875"/>
      <c r="HT61" s="875"/>
      <c r="HU61" s="875"/>
      <c r="HV61" s="875"/>
      <c r="HW61" s="875"/>
      <c r="HX61" s="875"/>
      <c r="HY61" s="875"/>
      <c r="HZ61" s="876"/>
      <c r="IA61" s="874"/>
      <c r="IB61" s="875"/>
      <c r="IC61" s="875"/>
      <c r="ID61" s="875"/>
      <c r="IE61" s="875"/>
      <c r="IF61" s="875"/>
      <c r="IG61" s="875"/>
      <c r="IH61" s="875"/>
      <c r="II61" s="875"/>
      <c r="IJ61" s="875"/>
      <c r="IK61" s="875"/>
      <c r="IL61" s="874"/>
      <c r="IM61" s="875"/>
      <c r="IN61" s="875"/>
      <c r="IO61" s="875"/>
      <c r="IP61" s="875"/>
      <c r="IQ61" s="875"/>
      <c r="IR61" s="875"/>
      <c r="IS61" s="875"/>
      <c r="IT61" s="875"/>
      <c r="IU61" s="875"/>
      <c r="IV61" s="876"/>
      <c r="IW61" s="47"/>
      <c r="IX61" s="728"/>
      <c r="IY61" s="731"/>
      <c r="IZ61" s="22"/>
      <c r="JA61" s="22"/>
      <c r="JB61" s="22"/>
      <c r="JC61" s="22"/>
      <c r="JD61" s="22"/>
      <c r="JE61" s="22"/>
      <c r="JF61" s="22"/>
      <c r="JG61" s="22"/>
      <c r="JH61" s="21"/>
      <c r="JI61" s="22"/>
      <c r="JJ61" s="22"/>
      <c r="JK61" s="22"/>
      <c r="JL61" s="22"/>
      <c r="JM61" s="22"/>
      <c r="JN61" s="22"/>
      <c r="JO61" s="22"/>
      <c r="JP61" s="22"/>
      <c r="JQ61" s="22"/>
      <c r="JR61" s="22"/>
      <c r="JS61" s="22"/>
      <c r="JT61" s="22"/>
      <c r="JU61" s="22"/>
      <c r="JV61" s="22"/>
      <c r="JW61" s="22"/>
      <c r="JX61" s="22"/>
      <c r="JY61" s="22"/>
      <c r="JZ61" s="22"/>
      <c r="KA61" s="22"/>
      <c r="KB61" s="22"/>
      <c r="KC61" s="22"/>
      <c r="KD61" s="22"/>
      <c r="KE61" s="22"/>
      <c r="KF61" s="22"/>
      <c r="KG61" s="22"/>
      <c r="KH61" s="22"/>
      <c r="KI61" s="22"/>
      <c r="KJ61" s="22"/>
      <c r="KK61" s="22"/>
      <c r="KL61" s="22"/>
      <c r="KM61" s="22"/>
      <c r="KN61" s="22"/>
      <c r="KO61" s="22"/>
      <c r="KP61" s="22"/>
      <c r="KQ61" s="22"/>
      <c r="KR61" s="22"/>
      <c r="KS61" s="22"/>
      <c r="KT61" s="22"/>
      <c r="KU61" s="22"/>
      <c r="KV61" s="22"/>
      <c r="KW61" s="22"/>
      <c r="KX61" s="22"/>
      <c r="KY61" s="22"/>
      <c r="KZ61" s="22"/>
      <c r="LA61" s="22"/>
      <c r="LB61" s="22"/>
      <c r="LC61" s="22"/>
      <c r="LD61" s="22"/>
      <c r="LE61" s="22"/>
      <c r="LF61" s="22"/>
      <c r="LG61" s="22"/>
      <c r="LH61" s="22"/>
      <c r="LI61" s="22"/>
      <c r="LJ61" s="23"/>
    </row>
    <row r="62" spans="2:322" ht="3.65" customHeight="1" thickTop="1"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3"/>
      <c r="AP62" s="22"/>
      <c r="AQ62" s="22"/>
      <c r="AR62" s="22"/>
      <c r="AS62" s="22"/>
      <c r="AT62" s="22"/>
      <c r="AU62" s="22"/>
      <c r="AV62" s="22"/>
      <c r="AW62" s="22"/>
      <c r="AX62" s="727"/>
      <c r="AY62" s="728"/>
      <c r="AZ62" s="731" t="e" vm="3">
        <v>#VALUE!</v>
      </c>
      <c r="BA62" s="1063"/>
      <c r="BB62" s="1064"/>
      <c r="BC62" s="1064"/>
      <c r="BD62" s="1064"/>
      <c r="BE62" s="1064"/>
      <c r="BF62" s="983"/>
      <c r="BG62" s="983"/>
      <c r="BH62" s="983"/>
      <c r="BI62" s="983"/>
      <c r="BJ62" s="983"/>
      <c r="BK62" s="983"/>
      <c r="BL62" s="983"/>
      <c r="BM62" s="983"/>
      <c r="BN62" s="983"/>
      <c r="BO62" s="983"/>
      <c r="BP62" s="983"/>
      <c r="BQ62" s="1068"/>
      <c r="BR62" s="1068"/>
      <c r="BS62" s="1068"/>
      <c r="BT62" s="1068"/>
      <c r="BU62" s="1072"/>
      <c r="BV62" s="1072"/>
      <c r="BW62" s="1072"/>
      <c r="BX62" s="1072"/>
      <c r="BY62" s="1072"/>
      <c r="BZ62" s="1072"/>
      <c r="CA62" s="1072"/>
      <c r="CB62" s="1073"/>
      <c r="CC62" s="952"/>
      <c r="CD62" s="952"/>
      <c r="CE62" s="875"/>
      <c r="CF62" s="875"/>
      <c r="CG62" s="875"/>
      <c r="CH62" s="875"/>
      <c r="CI62" s="875"/>
      <c r="CJ62" s="875"/>
      <c r="CK62" s="875"/>
      <c r="CL62" s="952"/>
      <c r="CM62" s="953"/>
      <c r="CN62" s="874"/>
      <c r="CO62" s="875"/>
      <c r="CP62" s="875"/>
      <c r="CQ62" s="875"/>
      <c r="CR62" s="875"/>
      <c r="CS62" s="875"/>
      <c r="CT62" s="875"/>
      <c r="CU62" s="875"/>
      <c r="CV62" s="875"/>
      <c r="CW62" s="875"/>
      <c r="CX62" s="876"/>
      <c r="CY62" s="874"/>
      <c r="CZ62" s="875"/>
      <c r="DA62" s="875"/>
      <c r="DB62" s="875"/>
      <c r="DC62" s="875"/>
      <c r="DD62" s="875"/>
      <c r="DE62" s="875"/>
      <c r="DF62" s="875"/>
      <c r="DG62" s="875"/>
      <c r="DH62" s="875"/>
      <c r="DI62" s="876"/>
      <c r="DJ62" s="874"/>
      <c r="DK62" s="875"/>
      <c r="DL62" s="875"/>
      <c r="DM62" s="875"/>
      <c r="DN62" s="875"/>
      <c r="DO62" s="875"/>
      <c r="DP62" s="875"/>
      <c r="DQ62" s="875"/>
      <c r="DR62" s="875"/>
      <c r="DS62" s="875"/>
      <c r="DT62" s="876"/>
      <c r="DU62" s="874"/>
      <c r="DV62" s="875"/>
      <c r="DW62" s="875"/>
      <c r="DX62" s="875"/>
      <c r="DY62" s="875"/>
      <c r="DZ62" s="875"/>
      <c r="EA62" s="875"/>
      <c r="EB62" s="875"/>
      <c r="EC62" s="875"/>
      <c r="ED62" s="875"/>
      <c r="EE62" s="876"/>
      <c r="EF62" s="874"/>
      <c r="EG62" s="875"/>
      <c r="EH62" s="875"/>
      <c r="EI62" s="875"/>
      <c r="EJ62" s="875"/>
      <c r="EK62" s="875"/>
      <c r="EL62" s="875"/>
      <c r="EM62" s="875"/>
      <c r="EN62" s="875"/>
      <c r="EO62" s="875"/>
      <c r="EP62" s="876"/>
      <c r="EQ62" s="874"/>
      <c r="ER62" s="875"/>
      <c r="ES62" s="875"/>
      <c r="ET62" s="875"/>
      <c r="EU62" s="875"/>
      <c r="EV62" s="875"/>
      <c r="EW62" s="875"/>
      <c r="EX62" s="875"/>
      <c r="EY62" s="875"/>
      <c r="EZ62" s="875"/>
      <c r="FA62" s="876"/>
      <c r="FB62" s="874"/>
      <c r="FC62" s="875"/>
      <c r="FD62" s="875"/>
      <c r="FE62" s="875"/>
      <c r="FF62" s="875"/>
      <c r="FG62" s="875"/>
      <c r="FH62" s="875"/>
      <c r="FI62" s="875"/>
      <c r="FJ62" s="875"/>
      <c r="FK62" s="875"/>
      <c r="FL62" s="876"/>
      <c r="FM62" s="874"/>
      <c r="FN62" s="875"/>
      <c r="FO62" s="875"/>
      <c r="FP62" s="875"/>
      <c r="FQ62" s="875"/>
      <c r="FR62" s="875"/>
      <c r="FS62" s="875"/>
      <c r="FT62" s="875"/>
      <c r="FU62" s="875"/>
      <c r="FV62" s="875"/>
      <c r="FW62" s="876"/>
      <c r="FX62" s="874"/>
      <c r="FY62" s="875"/>
      <c r="FZ62" s="875"/>
      <c r="GA62" s="875"/>
      <c r="GB62" s="875"/>
      <c r="GC62" s="875"/>
      <c r="GD62" s="875"/>
      <c r="GE62" s="875"/>
      <c r="GF62" s="875"/>
      <c r="GG62" s="875"/>
      <c r="GH62" s="876"/>
      <c r="GI62" s="874"/>
      <c r="GJ62" s="875"/>
      <c r="GK62" s="875"/>
      <c r="GL62" s="875"/>
      <c r="GM62" s="875"/>
      <c r="GN62" s="875"/>
      <c r="GO62" s="875"/>
      <c r="GP62" s="875"/>
      <c r="GQ62" s="875"/>
      <c r="GR62" s="875"/>
      <c r="GS62" s="876"/>
      <c r="GT62" s="874"/>
      <c r="GU62" s="875"/>
      <c r="GV62" s="875"/>
      <c r="GW62" s="875"/>
      <c r="GX62" s="875"/>
      <c r="GY62" s="875"/>
      <c r="GZ62" s="875"/>
      <c r="HA62" s="875"/>
      <c r="HB62" s="875"/>
      <c r="HC62" s="875"/>
      <c r="HD62" s="876"/>
      <c r="HE62" s="874"/>
      <c r="HF62" s="875"/>
      <c r="HG62" s="875"/>
      <c r="HH62" s="875"/>
      <c r="HI62" s="875"/>
      <c r="HJ62" s="875"/>
      <c r="HK62" s="875"/>
      <c r="HL62" s="875"/>
      <c r="HM62" s="875"/>
      <c r="HN62" s="875"/>
      <c r="HO62" s="876"/>
      <c r="HP62" s="874"/>
      <c r="HQ62" s="875"/>
      <c r="HR62" s="875"/>
      <c r="HS62" s="875"/>
      <c r="HT62" s="875"/>
      <c r="HU62" s="875"/>
      <c r="HV62" s="875"/>
      <c r="HW62" s="875"/>
      <c r="HX62" s="875"/>
      <c r="HY62" s="875"/>
      <c r="HZ62" s="876"/>
      <c r="IA62" s="874"/>
      <c r="IB62" s="875"/>
      <c r="IC62" s="875"/>
      <c r="ID62" s="875"/>
      <c r="IE62" s="875"/>
      <c r="IF62" s="875"/>
      <c r="IG62" s="875"/>
      <c r="IH62" s="875"/>
      <c r="II62" s="875"/>
      <c r="IJ62" s="875"/>
      <c r="IK62" s="875"/>
      <c r="IL62" s="874"/>
      <c r="IM62" s="875"/>
      <c r="IN62" s="875"/>
      <c r="IO62" s="875"/>
      <c r="IP62" s="875"/>
      <c r="IQ62" s="875"/>
      <c r="IR62" s="875"/>
      <c r="IS62" s="875"/>
      <c r="IT62" s="875"/>
      <c r="IU62" s="875"/>
      <c r="IV62" s="876"/>
      <c r="IW62" s="728" t="e" vm="3">
        <v>#VALUE!</v>
      </c>
      <c r="IX62" s="728"/>
      <c r="IY62" s="731"/>
      <c r="IZ62" s="22"/>
      <c r="JA62" s="22"/>
      <c r="JB62" s="22"/>
      <c r="JC62" s="22"/>
      <c r="JD62" s="22"/>
      <c r="JE62" s="22"/>
      <c r="JF62" s="22"/>
      <c r="JG62" s="22"/>
      <c r="JH62" s="21"/>
      <c r="JI62" s="22"/>
      <c r="JJ62" s="22"/>
      <c r="JK62" s="22"/>
      <c r="JL62" s="22"/>
      <c r="JM62" s="22"/>
      <c r="JN62" s="22"/>
      <c r="JO62" s="22"/>
      <c r="JP62" s="22"/>
      <c r="JQ62" s="22"/>
      <c r="JR62" s="22"/>
      <c r="JS62" s="22"/>
      <c r="JT62" s="22"/>
      <c r="JU62" s="22"/>
      <c r="JV62" s="22"/>
      <c r="JW62" s="22"/>
      <c r="JX62" s="22"/>
      <c r="JY62" s="22"/>
      <c r="JZ62" s="22"/>
      <c r="KA62" s="22"/>
      <c r="KB62" s="22"/>
      <c r="KC62" s="22"/>
      <c r="KD62" s="22"/>
      <c r="KE62" s="22"/>
      <c r="KF62" s="22"/>
      <c r="KG62" s="22"/>
      <c r="KH62" s="22"/>
      <c r="KI62" s="22"/>
      <c r="KJ62" s="22"/>
      <c r="KK62" s="22"/>
      <c r="KL62" s="22"/>
      <c r="KM62" s="22"/>
      <c r="KN62" s="22"/>
      <c r="KO62" s="22"/>
      <c r="KP62" s="22"/>
      <c r="KQ62" s="22"/>
      <c r="KR62" s="22"/>
      <c r="KS62" s="22"/>
      <c r="KT62" s="22"/>
      <c r="KU62" s="22"/>
      <c r="KV62" s="22"/>
      <c r="KW62" s="22"/>
      <c r="KX62" s="22"/>
      <c r="KY62" s="22"/>
      <c r="KZ62" s="22"/>
      <c r="LA62" s="22"/>
      <c r="LB62" s="22"/>
      <c r="LC62" s="22"/>
      <c r="LD62" s="22"/>
      <c r="LE62" s="22"/>
      <c r="LF62" s="22"/>
      <c r="LG62" s="22"/>
      <c r="LH62" s="22"/>
      <c r="LI62" s="22"/>
      <c r="LJ62" s="23"/>
    </row>
    <row r="63" spans="2:322" ht="3.65" customHeight="1"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3"/>
      <c r="AP63" s="22"/>
      <c r="AQ63" s="22"/>
      <c r="AR63" s="340"/>
      <c r="AS63" s="340"/>
      <c r="AT63" s="340" t="str">
        <f>MID(BA59,3,1)</f>
        <v>B</v>
      </c>
      <c r="AU63" s="340"/>
      <c r="AV63" s="340"/>
      <c r="AW63" s="340"/>
      <c r="AX63" s="727"/>
      <c r="AY63" s="728"/>
      <c r="AZ63" s="731"/>
      <c r="BA63" s="1063"/>
      <c r="BB63" s="1064"/>
      <c r="BC63" s="1064"/>
      <c r="BD63" s="1064"/>
      <c r="BE63" s="1064"/>
      <c r="BF63" s="984"/>
      <c r="BG63" s="984"/>
      <c r="BH63" s="984"/>
      <c r="BI63" s="984"/>
      <c r="BJ63" s="984"/>
      <c r="BK63" s="984"/>
      <c r="BL63" s="984"/>
      <c r="BM63" s="984"/>
      <c r="BN63" s="984"/>
      <c r="BO63" s="984"/>
      <c r="BP63" s="984"/>
      <c r="BQ63" s="1069"/>
      <c r="BR63" s="1069"/>
      <c r="BS63" s="1069"/>
      <c r="BT63" s="1069"/>
      <c r="BU63" s="1074"/>
      <c r="BV63" s="1074"/>
      <c r="BW63" s="1074"/>
      <c r="BX63" s="1074"/>
      <c r="BY63" s="1074"/>
      <c r="BZ63" s="1074"/>
      <c r="CA63" s="1074"/>
      <c r="CB63" s="1075"/>
      <c r="CC63" s="962"/>
      <c r="CD63" s="962"/>
      <c r="CE63" s="878"/>
      <c r="CF63" s="878"/>
      <c r="CG63" s="878"/>
      <c r="CH63" s="878"/>
      <c r="CI63" s="878"/>
      <c r="CJ63" s="878"/>
      <c r="CK63" s="878"/>
      <c r="CL63" s="361"/>
      <c r="CM63" s="362"/>
      <c r="CN63" s="877"/>
      <c r="CO63" s="878"/>
      <c r="CP63" s="878"/>
      <c r="CQ63" s="878"/>
      <c r="CR63" s="878"/>
      <c r="CS63" s="878"/>
      <c r="CT63" s="878"/>
      <c r="CU63" s="878"/>
      <c r="CV63" s="878"/>
      <c r="CW63" s="878"/>
      <c r="CX63" s="879"/>
      <c r="CY63" s="877"/>
      <c r="CZ63" s="878"/>
      <c r="DA63" s="878"/>
      <c r="DB63" s="878"/>
      <c r="DC63" s="878"/>
      <c r="DD63" s="878"/>
      <c r="DE63" s="878"/>
      <c r="DF63" s="878"/>
      <c r="DG63" s="878"/>
      <c r="DH63" s="878"/>
      <c r="DI63" s="879"/>
      <c r="DJ63" s="877"/>
      <c r="DK63" s="878"/>
      <c r="DL63" s="878"/>
      <c r="DM63" s="878"/>
      <c r="DN63" s="878"/>
      <c r="DO63" s="878"/>
      <c r="DP63" s="878"/>
      <c r="DQ63" s="878"/>
      <c r="DR63" s="878"/>
      <c r="DS63" s="878"/>
      <c r="DT63" s="879"/>
      <c r="DU63" s="877"/>
      <c r="DV63" s="878"/>
      <c r="DW63" s="878"/>
      <c r="DX63" s="878"/>
      <c r="DY63" s="878"/>
      <c r="DZ63" s="878"/>
      <c r="EA63" s="878"/>
      <c r="EB63" s="878"/>
      <c r="EC63" s="878"/>
      <c r="ED63" s="878"/>
      <c r="EE63" s="879"/>
      <c r="EF63" s="877"/>
      <c r="EG63" s="878"/>
      <c r="EH63" s="878"/>
      <c r="EI63" s="878"/>
      <c r="EJ63" s="878"/>
      <c r="EK63" s="878"/>
      <c r="EL63" s="878"/>
      <c r="EM63" s="878"/>
      <c r="EN63" s="878"/>
      <c r="EO63" s="878"/>
      <c r="EP63" s="879"/>
      <c r="EQ63" s="877"/>
      <c r="ER63" s="878"/>
      <c r="ES63" s="878"/>
      <c r="ET63" s="878"/>
      <c r="EU63" s="878"/>
      <c r="EV63" s="878"/>
      <c r="EW63" s="878"/>
      <c r="EX63" s="878"/>
      <c r="EY63" s="878"/>
      <c r="EZ63" s="878"/>
      <c r="FA63" s="879"/>
      <c r="FB63" s="877"/>
      <c r="FC63" s="878"/>
      <c r="FD63" s="878"/>
      <c r="FE63" s="878"/>
      <c r="FF63" s="878"/>
      <c r="FG63" s="878"/>
      <c r="FH63" s="878"/>
      <c r="FI63" s="878"/>
      <c r="FJ63" s="878"/>
      <c r="FK63" s="878"/>
      <c r="FL63" s="879"/>
      <c r="FM63" s="877"/>
      <c r="FN63" s="878"/>
      <c r="FO63" s="878"/>
      <c r="FP63" s="878"/>
      <c r="FQ63" s="878"/>
      <c r="FR63" s="878"/>
      <c r="FS63" s="878"/>
      <c r="FT63" s="878"/>
      <c r="FU63" s="878"/>
      <c r="FV63" s="878"/>
      <c r="FW63" s="879"/>
      <c r="FX63" s="877"/>
      <c r="FY63" s="878"/>
      <c r="FZ63" s="878"/>
      <c r="GA63" s="878"/>
      <c r="GB63" s="878"/>
      <c r="GC63" s="878"/>
      <c r="GD63" s="878"/>
      <c r="GE63" s="878"/>
      <c r="GF63" s="878"/>
      <c r="GG63" s="878"/>
      <c r="GH63" s="879"/>
      <c r="GI63" s="877"/>
      <c r="GJ63" s="878"/>
      <c r="GK63" s="878"/>
      <c r="GL63" s="878"/>
      <c r="GM63" s="878"/>
      <c r="GN63" s="878"/>
      <c r="GO63" s="878"/>
      <c r="GP63" s="878"/>
      <c r="GQ63" s="878"/>
      <c r="GR63" s="878"/>
      <c r="GS63" s="879"/>
      <c r="GT63" s="877"/>
      <c r="GU63" s="878"/>
      <c r="GV63" s="878"/>
      <c r="GW63" s="878"/>
      <c r="GX63" s="878"/>
      <c r="GY63" s="878"/>
      <c r="GZ63" s="878"/>
      <c r="HA63" s="878"/>
      <c r="HB63" s="878"/>
      <c r="HC63" s="878"/>
      <c r="HD63" s="879"/>
      <c r="HE63" s="877"/>
      <c r="HF63" s="878"/>
      <c r="HG63" s="878"/>
      <c r="HH63" s="878"/>
      <c r="HI63" s="878"/>
      <c r="HJ63" s="878"/>
      <c r="HK63" s="878"/>
      <c r="HL63" s="878"/>
      <c r="HM63" s="878"/>
      <c r="HN63" s="878"/>
      <c r="HO63" s="879"/>
      <c r="HP63" s="877"/>
      <c r="HQ63" s="878"/>
      <c r="HR63" s="878"/>
      <c r="HS63" s="878"/>
      <c r="HT63" s="878"/>
      <c r="HU63" s="878"/>
      <c r="HV63" s="878"/>
      <c r="HW63" s="878"/>
      <c r="HX63" s="878"/>
      <c r="HY63" s="878"/>
      <c r="HZ63" s="879"/>
      <c r="IA63" s="877"/>
      <c r="IB63" s="878"/>
      <c r="IC63" s="878"/>
      <c r="ID63" s="878"/>
      <c r="IE63" s="878"/>
      <c r="IF63" s="878"/>
      <c r="IG63" s="878"/>
      <c r="IH63" s="878"/>
      <c r="II63" s="878"/>
      <c r="IJ63" s="878"/>
      <c r="IK63" s="878"/>
      <c r="IL63" s="877"/>
      <c r="IM63" s="878"/>
      <c r="IN63" s="878"/>
      <c r="IO63" s="878"/>
      <c r="IP63" s="878"/>
      <c r="IQ63" s="878"/>
      <c r="IR63" s="878"/>
      <c r="IS63" s="878"/>
      <c r="IT63" s="878"/>
      <c r="IU63" s="878"/>
      <c r="IV63" s="879"/>
      <c r="IW63" s="728"/>
      <c r="IX63" s="728"/>
      <c r="IY63" s="731"/>
      <c r="IZ63" s="22"/>
      <c r="JA63" s="22"/>
      <c r="JB63" s="22"/>
      <c r="JC63" s="22"/>
      <c r="JD63" s="22"/>
      <c r="JE63" s="22"/>
      <c r="JF63" s="22"/>
      <c r="JG63" s="22"/>
      <c r="JH63" s="21"/>
      <c r="JI63" s="22"/>
      <c r="JJ63" s="22"/>
      <c r="JK63" s="22"/>
      <c r="JL63" s="22"/>
      <c r="JM63" s="22"/>
      <c r="JN63" s="22"/>
      <c r="JO63" s="22"/>
      <c r="JP63" s="22"/>
      <c r="JQ63" s="22"/>
      <c r="JR63" s="22"/>
      <c r="JS63" s="22"/>
      <c r="JT63" s="22"/>
      <c r="JU63" s="22"/>
      <c r="JV63" s="22"/>
      <c r="JW63" s="22"/>
      <c r="JX63" s="22"/>
      <c r="JY63" s="22"/>
      <c r="JZ63" s="22"/>
      <c r="KA63" s="22"/>
      <c r="KB63" s="22"/>
      <c r="KC63" s="22"/>
      <c r="KD63" s="22"/>
      <c r="KE63" s="22"/>
      <c r="KF63" s="22"/>
      <c r="KG63" s="22"/>
      <c r="KH63" s="22"/>
      <c r="KI63" s="22"/>
      <c r="KJ63" s="22"/>
      <c r="KK63" s="22"/>
      <c r="KL63" s="22"/>
      <c r="KM63" s="22"/>
      <c r="KN63" s="22"/>
      <c r="KO63" s="22"/>
      <c r="KP63" s="22"/>
      <c r="KQ63" s="22"/>
      <c r="KR63" s="22"/>
      <c r="KS63" s="22"/>
      <c r="KT63" s="22"/>
      <c r="KU63" s="22"/>
      <c r="KV63" s="22"/>
      <c r="KW63" s="22"/>
      <c r="KX63" s="22"/>
      <c r="KY63" s="22"/>
      <c r="KZ63" s="22"/>
      <c r="LA63" s="22"/>
      <c r="LB63" s="22"/>
      <c r="LC63" s="22"/>
      <c r="LD63" s="22"/>
      <c r="LE63" s="22"/>
      <c r="LF63" s="22"/>
      <c r="LG63" s="22"/>
      <c r="LH63" s="22"/>
      <c r="LI63" s="22"/>
      <c r="LJ63" s="23"/>
    </row>
    <row r="64" spans="2:322" ht="3.65" customHeight="1">
      <c r="B64" s="2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3"/>
      <c r="AP64" s="22"/>
      <c r="AQ64" s="22"/>
      <c r="AR64" s="340"/>
      <c r="AS64" s="340"/>
      <c r="AT64" s="340"/>
      <c r="AU64" s="340"/>
      <c r="AV64" s="340"/>
      <c r="AW64" s="340"/>
      <c r="AX64" s="727"/>
      <c r="AY64" s="728"/>
      <c r="AZ64" s="116"/>
      <c r="BA64" s="1063"/>
      <c r="BB64" s="1064"/>
      <c r="BC64" s="1064"/>
      <c r="BD64" s="1064"/>
      <c r="BE64" s="1064"/>
      <c r="BF64" s="991" t="s">
        <v>61</v>
      </c>
      <c r="BG64" s="992"/>
      <c r="BH64" s="992"/>
      <c r="BI64" s="992"/>
      <c r="BJ64" s="992"/>
      <c r="BK64" s="992"/>
      <c r="BL64" s="992"/>
      <c r="BM64" s="992"/>
      <c r="BN64" s="992"/>
      <c r="BO64" s="992"/>
      <c r="BP64" s="992"/>
      <c r="BQ64" s="1076" t="s">
        <v>55</v>
      </c>
      <c r="BR64" s="1076"/>
      <c r="BS64" s="1076"/>
      <c r="BT64" s="1076"/>
      <c r="BU64" s="1079">
        <v>600</v>
      </c>
      <c r="BV64" s="1079"/>
      <c r="BW64" s="1079"/>
      <c r="BX64" s="1079"/>
      <c r="BY64" s="1079"/>
      <c r="BZ64" s="1079"/>
      <c r="CA64" s="1079"/>
      <c r="CB64" s="1080"/>
      <c r="CC64" s="863" t="str">
        <f>IFERROR(VLOOKUP(CE33,BD!$B:$D,3,FALSE),"-")</f>
        <v>1017013</v>
      </c>
      <c r="CD64" s="863"/>
      <c r="CE64" s="863"/>
      <c r="CF64" s="863"/>
      <c r="CG64" s="863"/>
      <c r="CH64" s="863"/>
      <c r="CI64" s="863"/>
      <c r="CJ64" s="863"/>
      <c r="CK64" s="863"/>
      <c r="CL64" s="863"/>
      <c r="CM64" s="864"/>
      <c r="CN64" s="862" t="str">
        <f>IFERROR(IF(AV51="30",VLOOKUP(CP33,BD!$B:$D,3,FALSE),"-"),"-")</f>
        <v>-</v>
      </c>
      <c r="CO64" s="863"/>
      <c r="CP64" s="863"/>
      <c r="CQ64" s="863"/>
      <c r="CR64" s="863"/>
      <c r="CS64" s="863"/>
      <c r="CT64" s="863"/>
      <c r="CU64" s="863"/>
      <c r="CV64" s="863"/>
      <c r="CW64" s="863"/>
      <c r="CX64" s="864"/>
      <c r="CY64" s="862" t="str">
        <f>IFERROR(IF(AV51&gt;="31",VLOOKUP(DA33,BD!$B:$D,3,FALSE),"-"),"-")</f>
        <v>1014103</v>
      </c>
      <c r="CZ64" s="863"/>
      <c r="DA64" s="863"/>
      <c r="DB64" s="863"/>
      <c r="DC64" s="863"/>
      <c r="DD64" s="863"/>
      <c r="DE64" s="863"/>
      <c r="DF64" s="863"/>
      <c r="DG64" s="863"/>
      <c r="DH64" s="863"/>
      <c r="DI64" s="864"/>
      <c r="DJ64" s="862"/>
      <c r="DK64" s="863"/>
      <c r="DL64" s="863"/>
      <c r="DM64" s="863"/>
      <c r="DN64" s="863"/>
      <c r="DO64" s="863"/>
      <c r="DP64" s="863"/>
      <c r="DQ64" s="863"/>
      <c r="DR64" s="863"/>
      <c r="DS64" s="863"/>
      <c r="DT64" s="864"/>
      <c r="DU64" s="862" t="str">
        <f>IFERROR(VLOOKUP(DW33,BD!$B:$D,3,FALSE),"-")</f>
        <v>1014029</v>
      </c>
      <c r="DV64" s="863"/>
      <c r="DW64" s="863"/>
      <c r="DX64" s="863"/>
      <c r="DY64" s="863"/>
      <c r="DZ64" s="863"/>
      <c r="EA64" s="863"/>
      <c r="EB64" s="863"/>
      <c r="EC64" s="863"/>
      <c r="ED64" s="863"/>
      <c r="EE64" s="864"/>
      <c r="EF64" s="862" t="str">
        <f>IFERROR(IF(EF59&lt;&gt;"-","-",VLOOKUP(EH33,BD!$B:$D,3,FALSE)),"-")</f>
        <v>-</v>
      </c>
      <c r="EG64" s="863"/>
      <c r="EH64" s="863"/>
      <c r="EI64" s="863"/>
      <c r="EJ64" s="863"/>
      <c r="EK64" s="863"/>
      <c r="EL64" s="863"/>
      <c r="EM64" s="863"/>
      <c r="EN64" s="863"/>
      <c r="EO64" s="863"/>
      <c r="EP64" s="864"/>
      <c r="EQ64" s="862" t="str">
        <f>IFERROR(VLOOKUP(ES33,BD!$B:$D,3,FALSE),"-")</f>
        <v>1010051</v>
      </c>
      <c r="ER64" s="863"/>
      <c r="ES64" s="863"/>
      <c r="ET64" s="863"/>
      <c r="EU64" s="863"/>
      <c r="EV64" s="863"/>
      <c r="EW64" s="863"/>
      <c r="EX64" s="863"/>
      <c r="EY64" s="863"/>
      <c r="EZ64" s="863"/>
      <c r="FA64" s="864"/>
      <c r="FB64" s="862" t="str">
        <f>IFERROR(VLOOKUP(FD33,BD!$B:$D,3,FALSE),"-")</f>
        <v>1014251</v>
      </c>
      <c r="FC64" s="863"/>
      <c r="FD64" s="863"/>
      <c r="FE64" s="863"/>
      <c r="FF64" s="863"/>
      <c r="FG64" s="863"/>
      <c r="FH64" s="863"/>
      <c r="FI64" s="863"/>
      <c r="FJ64" s="863"/>
      <c r="FK64" s="863"/>
      <c r="FL64" s="864"/>
      <c r="FM64" s="862"/>
      <c r="FN64" s="863"/>
      <c r="FO64" s="863"/>
      <c r="FP64" s="863"/>
      <c r="FQ64" s="863"/>
      <c r="FR64" s="863"/>
      <c r="FS64" s="863"/>
      <c r="FT64" s="863"/>
      <c r="FU64" s="863"/>
      <c r="FV64" s="863"/>
      <c r="FW64" s="864"/>
      <c r="FX64" s="862"/>
      <c r="FY64" s="863"/>
      <c r="FZ64" s="863"/>
      <c r="GA64" s="863"/>
      <c r="GB64" s="863"/>
      <c r="GC64" s="863"/>
      <c r="GD64" s="863"/>
      <c r="GE64" s="863"/>
      <c r="GF64" s="863"/>
      <c r="GG64" s="863"/>
      <c r="GH64" s="864"/>
      <c r="GI64" s="862" t="str">
        <f>IFERROR(VLOOKUP(GI32,BD!$B:$D,3,FALSE),"-")</f>
        <v>-</v>
      </c>
      <c r="GJ64" s="863"/>
      <c r="GK64" s="863"/>
      <c r="GL64" s="863"/>
      <c r="GM64" s="863"/>
      <c r="GN64" s="863"/>
      <c r="GO64" s="863"/>
      <c r="GP64" s="863"/>
      <c r="GQ64" s="863"/>
      <c r="GR64" s="863"/>
      <c r="GS64" s="864"/>
      <c r="GT64" s="862" t="str">
        <f>IFERROR(VLOOKUP(GV33,BD!$B:$D,3,FALSE),"-")</f>
        <v>1024601</v>
      </c>
      <c r="GU64" s="863"/>
      <c r="GV64" s="863"/>
      <c r="GW64" s="863"/>
      <c r="GX64" s="863"/>
      <c r="GY64" s="863"/>
      <c r="GZ64" s="863"/>
      <c r="HA64" s="863"/>
      <c r="HB64" s="863"/>
      <c r="HC64" s="863"/>
      <c r="HD64" s="864"/>
      <c r="HE64" s="862" t="str">
        <f>IFERROR(VLOOKUP(HG33,BD!$B:$D,3,FALSE),"-")</f>
        <v>-</v>
      </c>
      <c r="HF64" s="863"/>
      <c r="HG64" s="863"/>
      <c r="HH64" s="863"/>
      <c r="HI64" s="863"/>
      <c r="HJ64" s="863"/>
      <c r="HK64" s="863"/>
      <c r="HL64" s="863"/>
      <c r="HM64" s="863"/>
      <c r="HN64" s="863"/>
      <c r="HO64" s="864"/>
      <c r="HP64" s="862" t="str">
        <f>IFERROR(VLOOKUP(HP32,BD!$B:$D,3,FALSE),"-")</f>
        <v>1014500</v>
      </c>
      <c r="HQ64" s="863"/>
      <c r="HR64" s="863"/>
      <c r="HS64" s="863"/>
      <c r="HT64" s="863"/>
      <c r="HU64" s="863"/>
      <c r="HV64" s="863"/>
      <c r="HW64" s="863"/>
      <c r="HX64" s="863"/>
      <c r="HY64" s="863"/>
      <c r="HZ64" s="864"/>
      <c r="IA64" s="862" t="str">
        <f>IFERROR(VLOOKUP(IC33,BD!$B:$D,3,FALSE),"-")</f>
        <v>1010177</v>
      </c>
      <c r="IB64" s="863"/>
      <c r="IC64" s="863"/>
      <c r="ID64" s="863"/>
      <c r="IE64" s="863"/>
      <c r="IF64" s="863"/>
      <c r="IG64" s="863"/>
      <c r="IH64" s="863"/>
      <c r="II64" s="863"/>
      <c r="IJ64" s="863"/>
      <c r="IK64" s="864"/>
      <c r="IL64" s="865" t="str">
        <f>IFERROR(VLOOKUP(IN33,BD!$B:$D,3,FALSE),"-")</f>
        <v>1010175</v>
      </c>
      <c r="IM64" s="866"/>
      <c r="IN64" s="866"/>
      <c r="IO64" s="866"/>
      <c r="IP64" s="866"/>
      <c r="IQ64" s="866"/>
      <c r="IR64" s="866"/>
      <c r="IS64" s="866"/>
      <c r="IT64" s="866"/>
      <c r="IU64" s="866"/>
      <c r="IV64" s="867"/>
      <c r="IW64" s="47"/>
      <c r="IX64" s="728"/>
      <c r="IY64" s="731"/>
      <c r="IZ64" s="22"/>
      <c r="JA64" s="22"/>
      <c r="JB64" s="22"/>
      <c r="JC64" s="22"/>
      <c r="JD64" s="22"/>
      <c r="JE64" s="22"/>
      <c r="JF64" s="22"/>
      <c r="JG64" s="22"/>
      <c r="JH64" s="21"/>
      <c r="JI64" s="22"/>
      <c r="JJ64" s="22"/>
      <c r="JK64" s="22"/>
      <c r="JL64" s="22"/>
      <c r="JM64" s="22"/>
      <c r="JN64" s="22"/>
      <c r="JO64" s="22"/>
      <c r="JP64" s="22"/>
      <c r="JQ64" s="22"/>
      <c r="JR64" s="22"/>
      <c r="JS64" s="22"/>
      <c r="JT64" s="22"/>
      <c r="JU64" s="22"/>
      <c r="JV64" s="22"/>
      <c r="JW64" s="22"/>
      <c r="JX64" s="22"/>
      <c r="JY64" s="22"/>
      <c r="JZ64" s="22"/>
      <c r="KA64" s="22"/>
      <c r="KB64" s="22"/>
      <c r="KC64" s="22"/>
      <c r="KD64" s="22"/>
      <c r="KE64" s="22"/>
      <c r="KF64" s="22"/>
      <c r="KG64" s="22"/>
      <c r="KH64" s="22"/>
      <c r="KI64" s="22"/>
      <c r="KJ64" s="22"/>
      <c r="KK64" s="22"/>
      <c r="KL64" s="22"/>
      <c r="KM64" s="22"/>
      <c r="KN64" s="22"/>
      <c r="KO64" s="22"/>
      <c r="KP64" s="22"/>
      <c r="KQ64" s="22"/>
      <c r="KR64" s="22"/>
      <c r="KS64" s="22"/>
      <c r="KT64" s="22"/>
      <c r="KU64" s="22"/>
      <c r="KV64" s="22"/>
      <c r="KW64" s="22"/>
      <c r="KX64" s="22"/>
      <c r="KY64" s="22"/>
      <c r="KZ64" s="22"/>
      <c r="LA64" s="22"/>
      <c r="LB64" s="22"/>
      <c r="LC64" s="22"/>
      <c r="LD64" s="22"/>
      <c r="LE64" s="22"/>
      <c r="LF64" s="22"/>
      <c r="LG64" s="22"/>
      <c r="LH64" s="22"/>
      <c r="LI64" s="22"/>
      <c r="LJ64" s="23"/>
    </row>
    <row r="65" spans="2:322" ht="3.65" customHeight="1">
      <c r="B65" s="2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3"/>
      <c r="AP65" s="22"/>
      <c r="AQ65" s="22"/>
      <c r="AR65" s="340"/>
      <c r="AS65" s="340"/>
      <c r="AT65" s="340"/>
      <c r="AU65" s="340"/>
      <c r="AV65" s="340"/>
      <c r="AW65" s="340"/>
      <c r="AX65" s="727"/>
      <c r="AY65" s="728"/>
      <c r="AZ65" s="116"/>
      <c r="BA65" s="1063"/>
      <c r="BB65" s="1064"/>
      <c r="BC65" s="1064"/>
      <c r="BD65" s="1064"/>
      <c r="BE65" s="1064"/>
      <c r="BF65" s="993"/>
      <c r="BG65" s="994"/>
      <c r="BH65" s="994"/>
      <c r="BI65" s="994"/>
      <c r="BJ65" s="994"/>
      <c r="BK65" s="994"/>
      <c r="BL65" s="994"/>
      <c r="BM65" s="994"/>
      <c r="BN65" s="994"/>
      <c r="BO65" s="994"/>
      <c r="BP65" s="994"/>
      <c r="BQ65" s="1077"/>
      <c r="BR65" s="1077"/>
      <c r="BS65" s="1077"/>
      <c r="BT65" s="1077"/>
      <c r="BU65" s="1081"/>
      <c r="BV65" s="1081"/>
      <c r="BW65" s="1081"/>
      <c r="BX65" s="1081"/>
      <c r="BY65" s="1081"/>
      <c r="BZ65" s="1081"/>
      <c r="CA65" s="1081"/>
      <c r="CB65" s="1082"/>
      <c r="CC65" s="866"/>
      <c r="CD65" s="866"/>
      <c r="CE65" s="866"/>
      <c r="CF65" s="866"/>
      <c r="CG65" s="866"/>
      <c r="CH65" s="866"/>
      <c r="CI65" s="866"/>
      <c r="CJ65" s="866"/>
      <c r="CK65" s="866"/>
      <c r="CL65" s="866"/>
      <c r="CM65" s="867"/>
      <c r="CN65" s="865"/>
      <c r="CO65" s="866"/>
      <c r="CP65" s="866"/>
      <c r="CQ65" s="866"/>
      <c r="CR65" s="866"/>
      <c r="CS65" s="866"/>
      <c r="CT65" s="866"/>
      <c r="CU65" s="866"/>
      <c r="CV65" s="866"/>
      <c r="CW65" s="866"/>
      <c r="CX65" s="867"/>
      <c r="CY65" s="865"/>
      <c r="CZ65" s="866"/>
      <c r="DA65" s="866"/>
      <c r="DB65" s="866"/>
      <c r="DC65" s="866"/>
      <c r="DD65" s="866"/>
      <c r="DE65" s="866"/>
      <c r="DF65" s="866"/>
      <c r="DG65" s="866"/>
      <c r="DH65" s="866"/>
      <c r="DI65" s="867"/>
      <c r="DJ65" s="865"/>
      <c r="DK65" s="866"/>
      <c r="DL65" s="866"/>
      <c r="DM65" s="866"/>
      <c r="DN65" s="866"/>
      <c r="DO65" s="866"/>
      <c r="DP65" s="866"/>
      <c r="DQ65" s="866"/>
      <c r="DR65" s="866"/>
      <c r="DS65" s="866"/>
      <c r="DT65" s="867"/>
      <c r="DU65" s="865"/>
      <c r="DV65" s="866"/>
      <c r="DW65" s="866"/>
      <c r="DX65" s="866"/>
      <c r="DY65" s="866"/>
      <c r="DZ65" s="866"/>
      <c r="EA65" s="866"/>
      <c r="EB65" s="866"/>
      <c r="EC65" s="866"/>
      <c r="ED65" s="866"/>
      <c r="EE65" s="867"/>
      <c r="EF65" s="865"/>
      <c r="EG65" s="866"/>
      <c r="EH65" s="866"/>
      <c r="EI65" s="866"/>
      <c r="EJ65" s="866"/>
      <c r="EK65" s="866"/>
      <c r="EL65" s="866"/>
      <c r="EM65" s="866"/>
      <c r="EN65" s="866"/>
      <c r="EO65" s="866"/>
      <c r="EP65" s="867"/>
      <c r="EQ65" s="865"/>
      <c r="ER65" s="866"/>
      <c r="ES65" s="866"/>
      <c r="ET65" s="866"/>
      <c r="EU65" s="866"/>
      <c r="EV65" s="866"/>
      <c r="EW65" s="866"/>
      <c r="EX65" s="866"/>
      <c r="EY65" s="866"/>
      <c r="EZ65" s="866"/>
      <c r="FA65" s="867"/>
      <c r="FB65" s="865"/>
      <c r="FC65" s="866"/>
      <c r="FD65" s="866"/>
      <c r="FE65" s="866"/>
      <c r="FF65" s="866"/>
      <c r="FG65" s="866"/>
      <c r="FH65" s="866"/>
      <c r="FI65" s="866"/>
      <c r="FJ65" s="866"/>
      <c r="FK65" s="866"/>
      <c r="FL65" s="867"/>
      <c r="FM65" s="865"/>
      <c r="FN65" s="866"/>
      <c r="FO65" s="866"/>
      <c r="FP65" s="866"/>
      <c r="FQ65" s="866"/>
      <c r="FR65" s="866"/>
      <c r="FS65" s="866"/>
      <c r="FT65" s="866"/>
      <c r="FU65" s="866"/>
      <c r="FV65" s="866"/>
      <c r="FW65" s="867"/>
      <c r="FX65" s="865"/>
      <c r="FY65" s="866"/>
      <c r="FZ65" s="866"/>
      <c r="GA65" s="866"/>
      <c r="GB65" s="866"/>
      <c r="GC65" s="866"/>
      <c r="GD65" s="866"/>
      <c r="GE65" s="866"/>
      <c r="GF65" s="866"/>
      <c r="GG65" s="866"/>
      <c r="GH65" s="867"/>
      <c r="GI65" s="865"/>
      <c r="GJ65" s="866"/>
      <c r="GK65" s="866"/>
      <c r="GL65" s="866"/>
      <c r="GM65" s="866"/>
      <c r="GN65" s="866"/>
      <c r="GO65" s="866"/>
      <c r="GP65" s="866"/>
      <c r="GQ65" s="866"/>
      <c r="GR65" s="866"/>
      <c r="GS65" s="867"/>
      <c r="GT65" s="865"/>
      <c r="GU65" s="866"/>
      <c r="GV65" s="866"/>
      <c r="GW65" s="866"/>
      <c r="GX65" s="866"/>
      <c r="GY65" s="866"/>
      <c r="GZ65" s="866"/>
      <c r="HA65" s="866"/>
      <c r="HB65" s="866"/>
      <c r="HC65" s="866"/>
      <c r="HD65" s="867"/>
      <c r="HE65" s="865"/>
      <c r="HF65" s="866"/>
      <c r="HG65" s="866"/>
      <c r="HH65" s="866"/>
      <c r="HI65" s="866"/>
      <c r="HJ65" s="866"/>
      <c r="HK65" s="866"/>
      <c r="HL65" s="866"/>
      <c r="HM65" s="866"/>
      <c r="HN65" s="866"/>
      <c r="HO65" s="867"/>
      <c r="HP65" s="865"/>
      <c r="HQ65" s="866"/>
      <c r="HR65" s="866"/>
      <c r="HS65" s="866"/>
      <c r="HT65" s="866"/>
      <c r="HU65" s="866"/>
      <c r="HV65" s="866"/>
      <c r="HW65" s="866"/>
      <c r="HX65" s="866"/>
      <c r="HY65" s="866"/>
      <c r="HZ65" s="867"/>
      <c r="IA65" s="865"/>
      <c r="IB65" s="866"/>
      <c r="IC65" s="866"/>
      <c r="ID65" s="866"/>
      <c r="IE65" s="866"/>
      <c r="IF65" s="866"/>
      <c r="IG65" s="866"/>
      <c r="IH65" s="866"/>
      <c r="II65" s="866"/>
      <c r="IJ65" s="866"/>
      <c r="IK65" s="867"/>
      <c r="IL65" s="865"/>
      <c r="IM65" s="866"/>
      <c r="IN65" s="866"/>
      <c r="IO65" s="866"/>
      <c r="IP65" s="866"/>
      <c r="IQ65" s="866"/>
      <c r="IR65" s="866"/>
      <c r="IS65" s="866"/>
      <c r="IT65" s="866"/>
      <c r="IU65" s="866"/>
      <c r="IV65" s="867"/>
      <c r="IW65" s="47"/>
      <c r="IX65" s="728"/>
      <c r="IY65" s="731"/>
      <c r="IZ65" s="22"/>
      <c r="JA65" s="22"/>
      <c r="JB65" s="22"/>
      <c r="JC65" s="22"/>
      <c r="JD65" s="22"/>
      <c r="JE65" s="22"/>
      <c r="JF65" s="22"/>
      <c r="JG65" s="22"/>
      <c r="JH65" s="21"/>
      <c r="JI65" s="22"/>
      <c r="JJ65" s="22"/>
      <c r="JK65" s="22"/>
      <c r="JL65" s="22"/>
      <c r="JM65" s="22"/>
      <c r="JN65" s="22"/>
      <c r="JO65" s="22"/>
      <c r="JP65" s="22"/>
      <c r="JQ65" s="22"/>
      <c r="JR65" s="22"/>
      <c r="JS65" s="22"/>
      <c r="JT65" s="22"/>
      <c r="JU65" s="22"/>
      <c r="JV65" s="22"/>
      <c r="JW65" s="22"/>
      <c r="JX65" s="22"/>
      <c r="JY65" s="22"/>
      <c r="JZ65" s="22"/>
      <c r="KA65" s="22"/>
      <c r="KB65" s="22"/>
      <c r="KC65" s="22"/>
      <c r="KD65" s="22"/>
      <c r="KE65" s="22"/>
      <c r="KF65" s="22"/>
      <c r="KG65" s="22"/>
      <c r="KH65" s="22"/>
      <c r="KI65" s="22"/>
      <c r="KJ65" s="22"/>
      <c r="KK65" s="22"/>
      <c r="KL65" s="22"/>
      <c r="KM65" s="22"/>
      <c r="KN65" s="22"/>
      <c r="KO65" s="22"/>
      <c r="KP65" s="22"/>
      <c r="KQ65" s="22"/>
      <c r="KR65" s="22"/>
      <c r="KS65" s="22"/>
      <c r="KT65" s="22"/>
      <c r="KU65" s="22"/>
      <c r="KV65" s="22"/>
      <c r="KW65" s="22"/>
      <c r="KX65" s="22"/>
      <c r="KY65" s="22"/>
      <c r="KZ65" s="22"/>
      <c r="LA65" s="22"/>
      <c r="LB65" s="22"/>
      <c r="LC65" s="22"/>
      <c r="LD65" s="22"/>
      <c r="LE65" s="22"/>
      <c r="LF65" s="22"/>
      <c r="LG65" s="22"/>
      <c r="LH65" s="22"/>
      <c r="LI65" s="22"/>
      <c r="LJ65" s="23"/>
    </row>
    <row r="66" spans="2:322" ht="3.65" customHeight="1"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3"/>
      <c r="AP66" s="22"/>
      <c r="AQ66" s="22"/>
      <c r="AR66" s="340"/>
      <c r="AS66" s="340"/>
      <c r="AT66" s="340"/>
      <c r="AU66" s="340"/>
      <c r="AV66" s="340"/>
      <c r="AW66" s="340"/>
      <c r="AX66" s="727"/>
      <c r="AY66" s="728"/>
      <c r="AZ66" s="116"/>
      <c r="BA66" s="1063"/>
      <c r="BB66" s="1064"/>
      <c r="BC66" s="1064"/>
      <c r="BD66" s="1064"/>
      <c r="BE66" s="1064"/>
      <c r="BF66" s="993"/>
      <c r="BG66" s="994"/>
      <c r="BH66" s="994"/>
      <c r="BI66" s="994"/>
      <c r="BJ66" s="994"/>
      <c r="BK66" s="994"/>
      <c r="BL66" s="994"/>
      <c r="BM66" s="994"/>
      <c r="BN66" s="994"/>
      <c r="BO66" s="994"/>
      <c r="BP66" s="994"/>
      <c r="BQ66" s="1077"/>
      <c r="BR66" s="1077"/>
      <c r="BS66" s="1077"/>
      <c r="BT66" s="1077"/>
      <c r="BU66" s="1081"/>
      <c r="BV66" s="1081"/>
      <c r="BW66" s="1081"/>
      <c r="BX66" s="1081"/>
      <c r="BY66" s="1081"/>
      <c r="BZ66" s="1081"/>
      <c r="CA66" s="1081"/>
      <c r="CB66" s="1082"/>
      <c r="CC66" s="866"/>
      <c r="CD66" s="866"/>
      <c r="CE66" s="866"/>
      <c r="CF66" s="866"/>
      <c r="CG66" s="866"/>
      <c r="CH66" s="866"/>
      <c r="CI66" s="866"/>
      <c r="CJ66" s="866"/>
      <c r="CK66" s="866"/>
      <c r="CL66" s="866"/>
      <c r="CM66" s="867"/>
      <c r="CN66" s="865"/>
      <c r="CO66" s="866"/>
      <c r="CP66" s="866"/>
      <c r="CQ66" s="866"/>
      <c r="CR66" s="866"/>
      <c r="CS66" s="866"/>
      <c r="CT66" s="866"/>
      <c r="CU66" s="866"/>
      <c r="CV66" s="866"/>
      <c r="CW66" s="866"/>
      <c r="CX66" s="867"/>
      <c r="CY66" s="865"/>
      <c r="CZ66" s="866"/>
      <c r="DA66" s="866"/>
      <c r="DB66" s="866"/>
      <c r="DC66" s="866"/>
      <c r="DD66" s="866"/>
      <c r="DE66" s="866"/>
      <c r="DF66" s="866"/>
      <c r="DG66" s="866"/>
      <c r="DH66" s="866"/>
      <c r="DI66" s="867"/>
      <c r="DJ66" s="865"/>
      <c r="DK66" s="866"/>
      <c r="DL66" s="866"/>
      <c r="DM66" s="866"/>
      <c r="DN66" s="866"/>
      <c r="DO66" s="866"/>
      <c r="DP66" s="866"/>
      <c r="DQ66" s="866"/>
      <c r="DR66" s="866"/>
      <c r="DS66" s="866"/>
      <c r="DT66" s="867"/>
      <c r="DU66" s="865"/>
      <c r="DV66" s="866"/>
      <c r="DW66" s="866"/>
      <c r="DX66" s="866"/>
      <c r="DY66" s="866"/>
      <c r="DZ66" s="866"/>
      <c r="EA66" s="866"/>
      <c r="EB66" s="866"/>
      <c r="EC66" s="866"/>
      <c r="ED66" s="866"/>
      <c r="EE66" s="867"/>
      <c r="EF66" s="865"/>
      <c r="EG66" s="866"/>
      <c r="EH66" s="866"/>
      <c r="EI66" s="866"/>
      <c r="EJ66" s="866"/>
      <c r="EK66" s="866"/>
      <c r="EL66" s="866"/>
      <c r="EM66" s="866"/>
      <c r="EN66" s="866"/>
      <c r="EO66" s="866"/>
      <c r="EP66" s="867"/>
      <c r="EQ66" s="865"/>
      <c r="ER66" s="866"/>
      <c r="ES66" s="866"/>
      <c r="ET66" s="866"/>
      <c r="EU66" s="866"/>
      <c r="EV66" s="866"/>
      <c r="EW66" s="866"/>
      <c r="EX66" s="866"/>
      <c r="EY66" s="866"/>
      <c r="EZ66" s="866"/>
      <c r="FA66" s="867"/>
      <c r="FB66" s="865"/>
      <c r="FC66" s="866"/>
      <c r="FD66" s="866"/>
      <c r="FE66" s="866"/>
      <c r="FF66" s="866"/>
      <c r="FG66" s="866"/>
      <c r="FH66" s="866"/>
      <c r="FI66" s="866"/>
      <c r="FJ66" s="866"/>
      <c r="FK66" s="866"/>
      <c r="FL66" s="867"/>
      <c r="FM66" s="865"/>
      <c r="FN66" s="866"/>
      <c r="FO66" s="866"/>
      <c r="FP66" s="866"/>
      <c r="FQ66" s="866"/>
      <c r="FR66" s="866"/>
      <c r="FS66" s="866"/>
      <c r="FT66" s="866"/>
      <c r="FU66" s="866"/>
      <c r="FV66" s="866"/>
      <c r="FW66" s="867"/>
      <c r="FX66" s="865"/>
      <c r="FY66" s="866"/>
      <c r="FZ66" s="866"/>
      <c r="GA66" s="866"/>
      <c r="GB66" s="866"/>
      <c r="GC66" s="866"/>
      <c r="GD66" s="866"/>
      <c r="GE66" s="866"/>
      <c r="GF66" s="866"/>
      <c r="GG66" s="866"/>
      <c r="GH66" s="867"/>
      <c r="GI66" s="865"/>
      <c r="GJ66" s="866"/>
      <c r="GK66" s="866"/>
      <c r="GL66" s="866"/>
      <c r="GM66" s="866"/>
      <c r="GN66" s="866"/>
      <c r="GO66" s="866"/>
      <c r="GP66" s="866"/>
      <c r="GQ66" s="866"/>
      <c r="GR66" s="866"/>
      <c r="GS66" s="867"/>
      <c r="GT66" s="865"/>
      <c r="GU66" s="866"/>
      <c r="GV66" s="866"/>
      <c r="GW66" s="866"/>
      <c r="GX66" s="866"/>
      <c r="GY66" s="866"/>
      <c r="GZ66" s="866"/>
      <c r="HA66" s="866"/>
      <c r="HB66" s="866"/>
      <c r="HC66" s="866"/>
      <c r="HD66" s="867"/>
      <c r="HE66" s="865"/>
      <c r="HF66" s="866"/>
      <c r="HG66" s="866"/>
      <c r="HH66" s="866"/>
      <c r="HI66" s="866"/>
      <c r="HJ66" s="866"/>
      <c r="HK66" s="866"/>
      <c r="HL66" s="866"/>
      <c r="HM66" s="866"/>
      <c r="HN66" s="866"/>
      <c r="HO66" s="867"/>
      <c r="HP66" s="865"/>
      <c r="HQ66" s="866"/>
      <c r="HR66" s="866"/>
      <c r="HS66" s="866"/>
      <c r="HT66" s="866"/>
      <c r="HU66" s="866"/>
      <c r="HV66" s="866"/>
      <c r="HW66" s="866"/>
      <c r="HX66" s="866"/>
      <c r="HY66" s="866"/>
      <c r="HZ66" s="867"/>
      <c r="IA66" s="865"/>
      <c r="IB66" s="866"/>
      <c r="IC66" s="866"/>
      <c r="ID66" s="866"/>
      <c r="IE66" s="866"/>
      <c r="IF66" s="866"/>
      <c r="IG66" s="866"/>
      <c r="IH66" s="866"/>
      <c r="II66" s="866"/>
      <c r="IJ66" s="866"/>
      <c r="IK66" s="867"/>
      <c r="IL66" s="865"/>
      <c r="IM66" s="866"/>
      <c r="IN66" s="866"/>
      <c r="IO66" s="866"/>
      <c r="IP66" s="866"/>
      <c r="IQ66" s="866"/>
      <c r="IR66" s="866"/>
      <c r="IS66" s="866"/>
      <c r="IT66" s="866"/>
      <c r="IU66" s="866"/>
      <c r="IV66" s="867"/>
      <c r="IW66" s="47"/>
      <c r="IX66" s="728"/>
      <c r="IY66" s="731"/>
      <c r="IZ66" s="22"/>
      <c r="JA66" s="22"/>
      <c r="JB66" s="22"/>
      <c r="JC66" s="22"/>
      <c r="JD66" s="22"/>
      <c r="JE66" s="22"/>
      <c r="JF66" s="22"/>
      <c r="JG66" s="22"/>
      <c r="JH66" s="21"/>
      <c r="JI66" s="22"/>
      <c r="JJ66" s="22"/>
      <c r="JK66" s="22"/>
      <c r="JL66" s="22"/>
      <c r="JM66" s="22"/>
      <c r="JN66" s="22"/>
      <c r="JO66" s="22"/>
      <c r="JP66" s="22"/>
      <c r="JQ66" s="22"/>
      <c r="JR66" s="22"/>
      <c r="JS66" s="22"/>
      <c r="JT66" s="22"/>
      <c r="JU66" s="22"/>
      <c r="JV66" s="22"/>
      <c r="JW66" s="22"/>
      <c r="JX66" s="22"/>
      <c r="JY66" s="22"/>
      <c r="JZ66" s="22"/>
      <c r="KA66" s="22"/>
      <c r="KB66" s="22"/>
      <c r="KC66" s="22"/>
      <c r="KD66" s="22"/>
      <c r="KE66" s="22"/>
      <c r="KF66" s="22"/>
      <c r="KG66" s="22"/>
      <c r="KH66" s="22"/>
      <c r="KI66" s="22"/>
      <c r="KJ66" s="22"/>
      <c r="KK66" s="22"/>
      <c r="KL66" s="22"/>
      <c r="KM66" s="22"/>
      <c r="KN66" s="22"/>
      <c r="KO66" s="22"/>
      <c r="KP66" s="22"/>
      <c r="KQ66" s="22"/>
      <c r="KR66" s="22"/>
      <c r="KS66" s="22"/>
      <c r="KT66" s="22"/>
      <c r="KU66" s="22"/>
      <c r="KV66" s="22"/>
      <c r="KW66" s="22"/>
      <c r="KX66" s="22"/>
      <c r="KY66" s="22"/>
      <c r="KZ66" s="22"/>
      <c r="LA66" s="22"/>
      <c r="LB66" s="22"/>
      <c r="LC66" s="22"/>
      <c r="LD66" s="22"/>
      <c r="LE66" s="22"/>
      <c r="LF66" s="22"/>
      <c r="LG66" s="22"/>
      <c r="LH66" s="22"/>
      <c r="LI66" s="22"/>
      <c r="LJ66" s="23"/>
    </row>
    <row r="67" spans="2:322" ht="3.65" customHeight="1">
      <c r="B67" s="2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3"/>
      <c r="AP67" s="22"/>
      <c r="AQ67" s="22"/>
      <c r="AR67" s="22"/>
      <c r="AS67" s="22"/>
      <c r="AT67" s="22"/>
      <c r="AU67" s="22"/>
      <c r="AV67" s="22"/>
      <c r="AW67" s="22"/>
      <c r="AX67" s="727"/>
      <c r="AY67" s="728"/>
      <c r="AZ67" s="116"/>
      <c r="BA67" s="1063"/>
      <c r="BB67" s="1064"/>
      <c r="BC67" s="1064"/>
      <c r="BD67" s="1064"/>
      <c r="BE67" s="1064"/>
      <c r="BF67" s="993"/>
      <c r="BG67" s="994"/>
      <c r="BH67" s="994"/>
      <c r="BI67" s="994"/>
      <c r="BJ67" s="994"/>
      <c r="BK67" s="994"/>
      <c r="BL67" s="994"/>
      <c r="BM67" s="994"/>
      <c r="BN67" s="994"/>
      <c r="BO67" s="994"/>
      <c r="BP67" s="994"/>
      <c r="BQ67" s="1077"/>
      <c r="BR67" s="1077"/>
      <c r="BS67" s="1077"/>
      <c r="BT67" s="1077"/>
      <c r="BU67" s="1081"/>
      <c r="BV67" s="1081"/>
      <c r="BW67" s="1081"/>
      <c r="BX67" s="1081"/>
      <c r="BY67" s="1081"/>
      <c r="BZ67" s="1081"/>
      <c r="CA67" s="1081"/>
      <c r="CB67" s="1082"/>
      <c r="CC67" s="866"/>
      <c r="CD67" s="866"/>
      <c r="CE67" s="866"/>
      <c r="CF67" s="866"/>
      <c r="CG67" s="866"/>
      <c r="CH67" s="866"/>
      <c r="CI67" s="866"/>
      <c r="CJ67" s="866"/>
      <c r="CK67" s="866"/>
      <c r="CL67" s="866"/>
      <c r="CM67" s="867"/>
      <c r="CN67" s="865"/>
      <c r="CO67" s="866"/>
      <c r="CP67" s="866"/>
      <c r="CQ67" s="866"/>
      <c r="CR67" s="866"/>
      <c r="CS67" s="866"/>
      <c r="CT67" s="866"/>
      <c r="CU67" s="866"/>
      <c r="CV67" s="866"/>
      <c r="CW67" s="866"/>
      <c r="CX67" s="867"/>
      <c r="CY67" s="865"/>
      <c r="CZ67" s="866"/>
      <c r="DA67" s="866"/>
      <c r="DB67" s="866"/>
      <c r="DC67" s="866"/>
      <c r="DD67" s="866"/>
      <c r="DE67" s="866"/>
      <c r="DF67" s="866"/>
      <c r="DG67" s="866"/>
      <c r="DH67" s="866"/>
      <c r="DI67" s="867"/>
      <c r="DJ67" s="865"/>
      <c r="DK67" s="866"/>
      <c r="DL67" s="866"/>
      <c r="DM67" s="866"/>
      <c r="DN67" s="866"/>
      <c r="DO67" s="866"/>
      <c r="DP67" s="866"/>
      <c r="DQ67" s="866"/>
      <c r="DR67" s="866"/>
      <c r="DS67" s="866"/>
      <c r="DT67" s="867"/>
      <c r="DU67" s="865"/>
      <c r="DV67" s="866"/>
      <c r="DW67" s="866"/>
      <c r="DX67" s="866"/>
      <c r="DY67" s="866"/>
      <c r="DZ67" s="866"/>
      <c r="EA67" s="866"/>
      <c r="EB67" s="866"/>
      <c r="EC67" s="866"/>
      <c r="ED67" s="866"/>
      <c r="EE67" s="867"/>
      <c r="EF67" s="865"/>
      <c r="EG67" s="866"/>
      <c r="EH67" s="866"/>
      <c r="EI67" s="866"/>
      <c r="EJ67" s="866"/>
      <c r="EK67" s="866"/>
      <c r="EL67" s="866"/>
      <c r="EM67" s="866"/>
      <c r="EN67" s="866"/>
      <c r="EO67" s="866"/>
      <c r="EP67" s="867"/>
      <c r="EQ67" s="865"/>
      <c r="ER67" s="866"/>
      <c r="ES67" s="866"/>
      <c r="ET67" s="866"/>
      <c r="EU67" s="866"/>
      <c r="EV67" s="866"/>
      <c r="EW67" s="866"/>
      <c r="EX67" s="866"/>
      <c r="EY67" s="866"/>
      <c r="EZ67" s="866"/>
      <c r="FA67" s="867"/>
      <c r="FB67" s="865"/>
      <c r="FC67" s="866"/>
      <c r="FD67" s="866"/>
      <c r="FE67" s="866"/>
      <c r="FF67" s="866"/>
      <c r="FG67" s="866"/>
      <c r="FH67" s="866"/>
      <c r="FI67" s="866"/>
      <c r="FJ67" s="866"/>
      <c r="FK67" s="866"/>
      <c r="FL67" s="867"/>
      <c r="FM67" s="865"/>
      <c r="FN67" s="866"/>
      <c r="FO67" s="866"/>
      <c r="FP67" s="866"/>
      <c r="FQ67" s="866"/>
      <c r="FR67" s="866"/>
      <c r="FS67" s="866"/>
      <c r="FT67" s="866"/>
      <c r="FU67" s="866"/>
      <c r="FV67" s="866"/>
      <c r="FW67" s="867"/>
      <c r="FX67" s="865"/>
      <c r="FY67" s="866"/>
      <c r="FZ67" s="866"/>
      <c r="GA67" s="866"/>
      <c r="GB67" s="866"/>
      <c r="GC67" s="866"/>
      <c r="GD67" s="866"/>
      <c r="GE67" s="866"/>
      <c r="GF67" s="866"/>
      <c r="GG67" s="866"/>
      <c r="GH67" s="867"/>
      <c r="GI67" s="865"/>
      <c r="GJ67" s="866"/>
      <c r="GK67" s="866"/>
      <c r="GL67" s="866"/>
      <c r="GM67" s="866"/>
      <c r="GN67" s="866"/>
      <c r="GO67" s="866"/>
      <c r="GP67" s="866"/>
      <c r="GQ67" s="866"/>
      <c r="GR67" s="866"/>
      <c r="GS67" s="867"/>
      <c r="GT67" s="865"/>
      <c r="GU67" s="866"/>
      <c r="GV67" s="866"/>
      <c r="GW67" s="866"/>
      <c r="GX67" s="866"/>
      <c r="GY67" s="866"/>
      <c r="GZ67" s="866"/>
      <c r="HA67" s="866"/>
      <c r="HB67" s="866"/>
      <c r="HC67" s="866"/>
      <c r="HD67" s="867"/>
      <c r="HE67" s="865"/>
      <c r="HF67" s="866"/>
      <c r="HG67" s="866"/>
      <c r="HH67" s="866"/>
      <c r="HI67" s="866"/>
      <c r="HJ67" s="866"/>
      <c r="HK67" s="866"/>
      <c r="HL67" s="866"/>
      <c r="HM67" s="866"/>
      <c r="HN67" s="866"/>
      <c r="HO67" s="867"/>
      <c r="HP67" s="865"/>
      <c r="HQ67" s="866"/>
      <c r="HR67" s="866"/>
      <c r="HS67" s="866"/>
      <c r="HT67" s="866"/>
      <c r="HU67" s="866"/>
      <c r="HV67" s="866"/>
      <c r="HW67" s="866"/>
      <c r="HX67" s="866"/>
      <c r="HY67" s="866"/>
      <c r="HZ67" s="867"/>
      <c r="IA67" s="865"/>
      <c r="IB67" s="866"/>
      <c r="IC67" s="866"/>
      <c r="ID67" s="866"/>
      <c r="IE67" s="866"/>
      <c r="IF67" s="866"/>
      <c r="IG67" s="866"/>
      <c r="IH67" s="866"/>
      <c r="II67" s="866"/>
      <c r="IJ67" s="866"/>
      <c r="IK67" s="867"/>
      <c r="IL67" s="865"/>
      <c r="IM67" s="866"/>
      <c r="IN67" s="866"/>
      <c r="IO67" s="866"/>
      <c r="IP67" s="866"/>
      <c r="IQ67" s="866"/>
      <c r="IR67" s="866"/>
      <c r="IS67" s="866"/>
      <c r="IT67" s="866"/>
      <c r="IU67" s="866"/>
      <c r="IV67" s="867"/>
      <c r="IW67" s="47"/>
      <c r="IX67" s="728"/>
      <c r="IY67" s="731"/>
      <c r="IZ67" s="22"/>
      <c r="JA67" s="22"/>
      <c r="JB67" s="22"/>
      <c r="JC67" s="22"/>
      <c r="JD67" s="22"/>
      <c r="JE67" s="22"/>
      <c r="JF67" s="22"/>
      <c r="JG67" s="22"/>
      <c r="JH67" s="21"/>
      <c r="JI67" s="22"/>
      <c r="JJ67" s="22"/>
      <c r="JK67" s="22"/>
      <c r="JL67" s="22"/>
      <c r="JM67" s="22"/>
      <c r="JN67" s="22"/>
      <c r="JO67" s="22"/>
      <c r="JP67" s="22"/>
      <c r="JQ67" s="22"/>
      <c r="JR67" s="22"/>
      <c r="JS67" s="22"/>
      <c r="JT67" s="22"/>
      <c r="JU67" s="22"/>
      <c r="JV67" s="22"/>
      <c r="JW67" s="22"/>
      <c r="JX67" s="22"/>
      <c r="JY67" s="22"/>
      <c r="JZ67" s="22"/>
      <c r="KA67" s="22"/>
      <c r="KB67" s="22"/>
      <c r="KC67" s="22"/>
      <c r="KD67" s="22"/>
      <c r="KE67" s="22"/>
      <c r="KF67" s="22"/>
      <c r="KG67" s="22"/>
      <c r="KH67" s="22"/>
      <c r="KI67" s="22"/>
      <c r="KJ67" s="22"/>
      <c r="KK67" s="22"/>
      <c r="KL67" s="22"/>
      <c r="KM67" s="22"/>
      <c r="KN67" s="22"/>
      <c r="KO67" s="22"/>
      <c r="KP67" s="22"/>
      <c r="KQ67" s="22"/>
      <c r="KR67" s="22"/>
      <c r="KS67" s="22"/>
      <c r="KT67" s="22"/>
      <c r="KU67" s="22"/>
      <c r="KV67" s="22"/>
      <c r="KW67" s="22"/>
      <c r="KX67" s="22"/>
      <c r="KY67" s="22"/>
      <c r="KZ67" s="22"/>
      <c r="LA67" s="22"/>
      <c r="LB67" s="22"/>
      <c r="LC67" s="22"/>
      <c r="LD67" s="22"/>
      <c r="LE67" s="22"/>
      <c r="LF67" s="22"/>
      <c r="LG67" s="22"/>
      <c r="LH67" s="22"/>
      <c r="LI67" s="22"/>
      <c r="LJ67" s="23"/>
    </row>
    <row r="68" spans="2:322" ht="3.65" customHeight="1">
      <c r="B68" s="2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3"/>
      <c r="AP68" s="22"/>
      <c r="AQ68" s="22"/>
      <c r="AR68" s="22"/>
      <c r="AS68" s="22"/>
      <c r="AT68" s="22"/>
      <c r="AU68" s="22"/>
      <c r="AV68" s="22"/>
      <c r="AW68" s="22"/>
      <c r="AX68" s="727"/>
      <c r="AY68" s="728"/>
      <c r="AZ68" s="116"/>
      <c r="BA68" s="1065"/>
      <c r="BB68" s="1066"/>
      <c r="BC68" s="1066"/>
      <c r="BD68" s="1066"/>
      <c r="BE68" s="1066"/>
      <c r="BF68" s="995"/>
      <c r="BG68" s="996"/>
      <c r="BH68" s="996"/>
      <c r="BI68" s="996"/>
      <c r="BJ68" s="996"/>
      <c r="BK68" s="996"/>
      <c r="BL68" s="996"/>
      <c r="BM68" s="996"/>
      <c r="BN68" s="996"/>
      <c r="BO68" s="996"/>
      <c r="BP68" s="996"/>
      <c r="BQ68" s="1078"/>
      <c r="BR68" s="1078"/>
      <c r="BS68" s="1078"/>
      <c r="BT68" s="1078"/>
      <c r="BU68" s="1083"/>
      <c r="BV68" s="1083"/>
      <c r="BW68" s="1083"/>
      <c r="BX68" s="1083"/>
      <c r="BY68" s="1083"/>
      <c r="BZ68" s="1083"/>
      <c r="CA68" s="1083"/>
      <c r="CB68" s="1084"/>
      <c r="CC68" s="869"/>
      <c r="CD68" s="869"/>
      <c r="CE68" s="869"/>
      <c r="CF68" s="869"/>
      <c r="CG68" s="869"/>
      <c r="CH68" s="869"/>
      <c r="CI68" s="869"/>
      <c r="CJ68" s="869"/>
      <c r="CK68" s="869"/>
      <c r="CL68" s="869"/>
      <c r="CM68" s="870"/>
      <c r="CN68" s="868"/>
      <c r="CO68" s="869"/>
      <c r="CP68" s="869"/>
      <c r="CQ68" s="869"/>
      <c r="CR68" s="869"/>
      <c r="CS68" s="869"/>
      <c r="CT68" s="869"/>
      <c r="CU68" s="869"/>
      <c r="CV68" s="869"/>
      <c r="CW68" s="869"/>
      <c r="CX68" s="870"/>
      <c r="CY68" s="868"/>
      <c r="CZ68" s="869"/>
      <c r="DA68" s="869"/>
      <c r="DB68" s="869"/>
      <c r="DC68" s="869"/>
      <c r="DD68" s="869"/>
      <c r="DE68" s="869"/>
      <c r="DF68" s="869"/>
      <c r="DG68" s="869"/>
      <c r="DH68" s="869"/>
      <c r="DI68" s="870"/>
      <c r="DJ68" s="868"/>
      <c r="DK68" s="869"/>
      <c r="DL68" s="869"/>
      <c r="DM68" s="869"/>
      <c r="DN68" s="869"/>
      <c r="DO68" s="869"/>
      <c r="DP68" s="869"/>
      <c r="DQ68" s="869"/>
      <c r="DR68" s="869"/>
      <c r="DS68" s="869"/>
      <c r="DT68" s="870"/>
      <c r="DU68" s="868"/>
      <c r="DV68" s="869"/>
      <c r="DW68" s="869"/>
      <c r="DX68" s="869"/>
      <c r="DY68" s="869"/>
      <c r="DZ68" s="869"/>
      <c r="EA68" s="869"/>
      <c r="EB68" s="869"/>
      <c r="EC68" s="869"/>
      <c r="ED68" s="869"/>
      <c r="EE68" s="870"/>
      <c r="EF68" s="868"/>
      <c r="EG68" s="869"/>
      <c r="EH68" s="869"/>
      <c r="EI68" s="869"/>
      <c r="EJ68" s="869"/>
      <c r="EK68" s="869"/>
      <c r="EL68" s="869"/>
      <c r="EM68" s="869"/>
      <c r="EN68" s="869"/>
      <c r="EO68" s="869"/>
      <c r="EP68" s="870"/>
      <c r="EQ68" s="868"/>
      <c r="ER68" s="869"/>
      <c r="ES68" s="869"/>
      <c r="ET68" s="869"/>
      <c r="EU68" s="869"/>
      <c r="EV68" s="869"/>
      <c r="EW68" s="869"/>
      <c r="EX68" s="869"/>
      <c r="EY68" s="869"/>
      <c r="EZ68" s="869"/>
      <c r="FA68" s="870"/>
      <c r="FB68" s="868"/>
      <c r="FC68" s="869"/>
      <c r="FD68" s="869"/>
      <c r="FE68" s="869"/>
      <c r="FF68" s="869"/>
      <c r="FG68" s="869"/>
      <c r="FH68" s="869"/>
      <c r="FI68" s="869"/>
      <c r="FJ68" s="869"/>
      <c r="FK68" s="869"/>
      <c r="FL68" s="870"/>
      <c r="FM68" s="868"/>
      <c r="FN68" s="869"/>
      <c r="FO68" s="869"/>
      <c r="FP68" s="869"/>
      <c r="FQ68" s="869"/>
      <c r="FR68" s="869"/>
      <c r="FS68" s="869"/>
      <c r="FT68" s="869"/>
      <c r="FU68" s="869"/>
      <c r="FV68" s="869"/>
      <c r="FW68" s="870"/>
      <c r="FX68" s="868"/>
      <c r="FY68" s="869"/>
      <c r="FZ68" s="869"/>
      <c r="GA68" s="869"/>
      <c r="GB68" s="869"/>
      <c r="GC68" s="869"/>
      <c r="GD68" s="869"/>
      <c r="GE68" s="869"/>
      <c r="GF68" s="869"/>
      <c r="GG68" s="869"/>
      <c r="GH68" s="870"/>
      <c r="GI68" s="868"/>
      <c r="GJ68" s="869"/>
      <c r="GK68" s="869"/>
      <c r="GL68" s="869"/>
      <c r="GM68" s="869"/>
      <c r="GN68" s="869"/>
      <c r="GO68" s="869"/>
      <c r="GP68" s="869"/>
      <c r="GQ68" s="869"/>
      <c r="GR68" s="869"/>
      <c r="GS68" s="870"/>
      <c r="GT68" s="868"/>
      <c r="GU68" s="869"/>
      <c r="GV68" s="869"/>
      <c r="GW68" s="869"/>
      <c r="GX68" s="869"/>
      <c r="GY68" s="869"/>
      <c r="GZ68" s="869"/>
      <c r="HA68" s="869"/>
      <c r="HB68" s="869"/>
      <c r="HC68" s="869"/>
      <c r="HD68" s="870"/>
      <c r="HE68" s="868"/>
      <c r="HF68" s="869"/>
      <c r="HG68" s="869"/>
      <c r="HH68" s="869"/>
      <c r="HI68" s="869"/>
      <c r="HJ68" s="869"/>
      <c r="HK68" s="869"/>
      <c r="HL68" s="869"/>
      <c r="HM68" s="869"/>
      <c r="HN68" s="869"/>
      <c r="HO68" s="870"/>
      <c r="HP68" s="868"/>
      <c r="HQ68" s="869"/>
      <c r="HR68" s="869"/>
      <c r="HS68" s="869"/>
      <c r="HT68" s="869"/>
      <c r="HU68" s="869"/>
      <c r="HV68" s="869"/>
      <c r="HW68" s="869"/>
      <c r="HX68" s="869"/>
      <c r="HY68" s="869"/>
      <c r="HZ68" s="870"/>
      <c r="IA68" s="868"/>
      <c r="IB68" s="869"/>
      <c r="IC68" s="869"/>
      <c r="ID68" s="869"/>
      <c r="IE68" s="869"/>
      <c r="IF68" s="869"/>
      <c r="IG68" s="869"/>
      <c r="IH68" s="869"/>
      <c r="II68" s="869"/>
      <c r="IJ68" s="869"/>
      <c r="IK68" s="870"/>
      <c r="IL68" s="868"/>
      <c r="IM68" s="869"/>
      <c r="IN68" s="869"/>
      <c r="IO68" s="869"/>
      <c r="IP68" s="869"/>
      <c r="IQ68" s="869"/>
      <c r="IR68" s="869"/>
      <c r="IS68" s="869"/>
      <c r="IT68" s="869"/>
      <c r="IU68" s="869"/>
      <c r="IV68" s="870"/>
      <c r="IW68" s="47"/>
      <c r="IX68" s="728"/>
      <c r="IY68" s="731"/>
      <c r="IZ68" s="22"/>
      <c r="JA68" s="22"/>
      <c r="JB68" s="22"/>
      <c r="JC68" s="22"/>
      <c r="JD68" s="22"/>
      <c r="JE68" s="22"/>
      <c r="JF68" s="22"/>
      <c r="JG68" s="22"/>
      <c r="JH68" s="21"/>
      <c r="JI68" s="22"/>
      <c r="JJ68" s="22"/>
      <c r="JK68" s="22"/>
      <c r="JL68" s="22"/>
      <c r="JM68" s="22"/>
      <c r="JN68" s="22"/>
      <c r="JO68" s="22"/>
      <c r="JP68" s="22"/>
      <c r="JQ68" s="22"/>
      <c r="JR68" s="22"/>
      <c r="JS68" s="22"/>
      <c r="JT68" s="22"/>
      <c r="JU68" s="22"/>
      <c r="JV68" s="22"/>
      <c r="JW68" s="22"/>
      <c r="JX68" s="22"/>
      <c r="JY68" s="22"/>
      <c r="JZ68" s="22"/>
      <c r="KA68" s="22"/>
      <c r="KB68" s="22"/>
      <c r="KC68" s="22"/>
      <c r="KD68" s="22"/>
      <c r="KE68" s="22"/>
      <c r="KF68" s="22"/>
      <c r="KG68" s="22"/>
      <c r="KH68" s="22"/>
      <c r="KI68" s="22"/>
      <c r="KJ68" s="22"/>
      <c r="KK68" s="22"/>
      <c r="KL68" s="22"/>
      <c r="KM68" s="22"/>
      <c r="KN68" s="22"/>
      <c r="KO68" s="22"/>
      <c r="KP68" s="22"/>
      <c r="KQ68" s="22"/>
      <c r="KR68" s="22"/>
      <c r="KS68" s="22"/>
      <c r="KT68" s="22"/>
      <c r="KU68" s="22"/>
      <c r="KV68" s="22"/>
      <c r="KW68" s="22"/>
      <c r="KX68" s="22"/>
      <c r="KY68" s="22"/>
      <c r="KZ68" s="22"/>
      <c r="LA68" s="22"/>
      <c r="LB68" s="22"/>
      <c r="LC68" s="22"/>
      <c r="LD68" s="22"/>
      <c r="LE68" s="22"/>
      <c r="LF68" s="22"/>
      <c r="LG68" s="22"/>
      <c r="LH68" s="22"/>
      <c r="LI68" s="22"/>
      <c r="LJ68" s="23"/>
    </row>
    <row r="69" spans="2:322" ht="3.65" customHeight="1"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3"/>
      <c r="AP69" s="22"/>
      <c r="AQ69" s="22"/>
      <c r="AR69" s="22"/>
      <c r="AS69" s="22"/>
      <c r="AT69" s="22" t="str">
        <f>_xlfn.IFS(BA69="+NB","200",BA69="+NI","400",BA69="+NE","720",BA69="+NL","800",BA69="+NE*","1120")</f>
        <v>720</v>
      </c>
      <c r="AU69" s="22"/>
      <c r="AV69" s="22"/>
      <c r="AW69" s="22"/>
      <c r="AX69" s="729"/>
      <c r="AY69" s="730"/>
      <c r="AZ69" s="117"/>
      <c r="BA69" s="1061" t="s">
        <v>54</v>
      </c>
      <c r="BB69" s="1062"/>
      <c r="BC69" s="1062"/>
      <c r="BD69" s="1062"/>
      <c r="BE69" s="1062"/>
      <c r="BF69" s="982" t="s">
        <v>60</v>
      </c>
      <c r="BG69" s="982"/>
      <c r="BH69" s="982"/>
      <c r="BI69" s="982"/>
      <c r="BJ69" s="982"/>
      <c r="BK69" s="982"/>
      <c r="BL69" s="982"/>
      <c r="BM69" s="982"/>
      <c r="BN69" s="982"/>
      <c r="BO69" s="982"/>
      <c r="BP69" s="982"/>
      <c r="BQ69" s="1067" t="s">
        <v>55</v>
      </c>
      <c r="BR69" s="1067"/>
      <c r="BS69" s="1067"/>
      <c r="BT69" s="1067"/>
      <c r="BU69" s="1070">
        <v>400</v>
      </c>
      <c r="BV69" s="1070"/>
      <c r="BW69" s="1070"/>
      <c r="BX69" s="1070"/>
      <c r="BY69" s="1070"/>
      <c r="BZ69" s="1070"/>
      <c r="CA69" s="1070"/>
      <c r="CB69" s="1071"/>
      <c r="CC69" s="872" t="str">
        <f>IFERROR(VLOOKUP(CJ33,BD!$B:$D,3,FALSE),"-")</f>
        <v>1017018</v>
      </c>
      <c r="CD69" s="872"/>
      <c r="CE69" s="872"/>
      <c r="CF69" s="872"/>
      <c r="CG69" s="872"/>
      <c r="CH69" s="872"/>
      <c r="CI69" s="872"/>
      <c r="CJ69" s="872"/>
      <c r="CK69" s="872"/>
      <c r="CL69" s="872"/>
      <c r="CM69" s="873"/>
      <c r="CN69" s="871" t="str">
        <f>IFERROR(IF(AV51="30",VLOOKUP(CQ33,BD!$B:$D,3,FALSE),"-"),"-")</f>
        <v>-</v>
      </c>
      <c r="CO69" s="872"/>
      <c r="CP69" s="872"/>
      <c r="CQ69" s="872"/>
      <c r="CR69" s="872"/>
      <c r="CS69" s="872"/>
      <c r="CT69" s="872"/>
      <c r="CU69" s="872"/>
      <c r="CV69" s="872"/>
      <c r="CW69" s="872"/>
      <c r="CX69" s="873"/>
      <c r="CY69" s="871" t="str">
        <f>IFERROR(IF(AV51&gt;="31",VLOOKUP(DB33,BD!$B:$D,3,FALSE),"-"),"-")</f>
        <v>1014105</v>
      </c>
      <c r="CZ69" s="872"/>
      <c r="DA69" s="872"/>
      <c r="DB69" s="872"/>
      <c r="DC69" s="872"/>
      <c r="DD69" s="872"/>
      <c r="DE69" s="872"/>
      <c r="DF69" s="872"/>
      <c r="DG69" s="872"/>
      <c r="DH69" s="872"/>
      <c r="DI69" s="873"/>
      <c r="DJ69" s="871"/>
      <c r="DK69" s="872"/>
      <c r="DL69" s="872"/>
      <c r="DM69" s="872"/>
      <c r="DN69" s="872"/>
      <c r="DO69" s="872"/>
      <c r="DP69" s="872"/>
      <c r="DQ69" s="872"/>
      <c r="DR69" s="872"/>
      <c r="DS69" s="872"/>
      <c r="DT69" s="873"/>
      <c r="DU69" s="871" t="str">
        <f>IFERROR(VLOOKUP(EB33,BD!$B:$D,3,FALSE),"-")</f>
        <v>1014028</v>
      </c>
      <c r="DV69" s="872"/>
      <c r="DW69" s="872"/>
      <c r="DX69" s="872"/>
      <c r="DY69" s="872"/>
      <c r="DZ69" s="872"/>
      <c r="EA69" s="872"/>
      <c r="EB69" s="872"/>
      <c r="EC69" s="872"/>
      <c r="ED69" s="872"/>
      <c r="EE69" s="873"/>
      <c r="EF69" s="871" t="str">
        <f>IFERROR(IF(BU69&lt;&gt;"",VLOOKUP(EI33,BD!$B:$D,3,FALSE),"-"),"-")</f>
        <v>1014056</v>
      </c>
      <c r="EG69" s="872"/>
      <c r="EH69" s="872"/>
      <c r="EI69" s="872"/>
      <c r="EJ69" s="872"/>
      <c r="EK69" s="872"/>
      <c r="EL69" s="872"/>
      <c r="EM69" s="872"/>
      <c r="EN69" s="872"/>
      <c r="EO69" s="872"/>
      <c r="EP69" s="873"/>
      <c r="EQ69" s="871" t="str">
        <f>IFERROR(VLOOKUP(EX33,BD!$B:$D,3,FALSE),"-")</f>
        <v>1010056</v>
      </c>
      <c r="ER69" s="872"/>
      <c r="ES69" s="872"/>
      <c r="ET69" s="872"/>
      <c r="EU69" s="872"/>
      <c r="EV69" s="872"/>
      <c r="EW69" s="872"/>
      <c r="EX69" s="872"/>
      <c r="EY69" s="872"/>
      <c r="EZ69" s="872"/>
      <c r="FA69" s="873"/>
      <c r="FB69" s="871" t="str">
        <f>IFERROR(VLOOKUP(FI33,BD!$B:$D,3,FALSE),"-")</f>
        <v>1014256</v>
      </c>
      <c r="FC69" s="872"/>
      <c r="FD69" s="872"/>
      <c r="FE69" s="872"/>
      <c r="FF69" s="872"/>
      <c r="FG69" s="872"/>
      <c r="FH69" s="872"/>
      <c r="FI69" s="872"/>
      <c r="FJ69" s="872"/>
      <c r="FK69" s="872"/>
      <c r="FL69" s="873"/>
      <c r="FM69" s="871"/>
      <c r="FN69" s="872"/>
      <c r="FO69" s="872"/>
      <c r="FP69" s="872"/>
      <c r="FQ69" s="872"/>
      <c r="FR69" s="872"/>
      <c r="FS69" s="872"/>
      <c r="FT69" s="872"/>
      <c r="FU69" s="872"/>
      <c r="FV69" s="872"/>
      <c r="FW69" s="873"/>
      <c r="FX69" s="871"/>
      <c r="FY69" s="872"/>
      <c r="FZ69" s="872"/>
      <c r="GA69" s="872"/>
      <c r="GB69" s="872"/>
      <c r="GC69" s="872"/>
      <c r="GD69" s="872"/>
      <c r="GE69" s="872"/>
      <c r="GF69" s="872"/>
      <c r="GG69" s="872"/>
      <c r="GH69" s="873"/>
      <c r="GI69" s="871" t="str">
        <f>IFERROR(VLOOKUP(GI32,BD!$B:$D,3,FALSE),"-")</f>
        <v>-</v>
      </c>
      <c r="GJ69" s="872"/>
      <c r="GK69" s="872"/>
      <c r="GL69" s="872"/>
      <c r="GM69" s="872"/>
      <c r="GN69" s="872"/>
      <c r="GO69" s="872"/>
      <c r="GP69" s="872"/>
      <c r="GQ69" s="872"/>
      <c r="GR69" s="872"/>
      <c r="GS69" s="873"/>
      <c r="GT69" s="871" t="str">
        <f>IFERROR(VLOOKUP(GW33,BD!$B:$D,3,FALSE),"-")</f>
        <v>-</v>
      </c>
      <c r="GU69" s="872"/>
      <c r="GV69" s="872"/>
      <c r="GW69" s="872"/>
      <c r="GX69" s="872"/>
      <c r="GY69" s="872"/>
      <c r="GZ69" s="872"/>
      <c r="HA69" s="872"/>
      <c r="HB69" s="872"/>
      <c r="HC69" s="872"/>
      <c r="HD69" s="873"/>
      <c r="HE69" s="871" t="str">
        <f>IFERROR(VLOOKUP(HH33,BD!$B:$D,3,FALSE),"-")</f>
        <v>1014301</v>
      </c>
      <c r="HF69" s="872"/>
      <c r="HG69" s="872"/>
      <c r="HH69" s="872"/>
      <c r="HI69" s="872"/>
      <c r="HJ69" s="872"/>
      <c r="HK69" s="872"/>
      <c r="HL69" s="872"/>
      <c r="HM69" s="872"/>
      <c r="HN69" s="872"/>
      <c r="HO69" s="873"/>
      <c r="HP69" s="871" t="str">
        <f>IFERROR(VLOOKUP(HP32,BD!$B:$D,3,FALSE),"-")</f>
        <v>1014500</v>
      </c>
      <c r="HQ69" s="872"/>
      <c r="HR69" s="872"/>
      <c r="HS69" s="872"/>
      <c r="HT69" s="872"/>
      <c r="HU69" s="872"/>
      <c r="HV69" s="872"/>
      <c r="HW69" s="872"/>
      <c r="HX69" s="872"/>
      <c r="HY69" s="872"/>
      <c r="HZ69" s="873"/>
      <c r="IA69" s="871" t="str">
        <f>IFERROR(VLOOKUP(IH33,BD!$B:$D,3,FALSE),"-")</f>
        <v>1010176</v>
      </c>
      <c r="IB69" s="872"/>
      <c r="IC69" s="872"/>
      <c r="ID69" s="872"/>
      <c r="IE69" s="872"/>
      <c r="IF69" s="872"/>
      <c r="IG69" s="872"/>
      <c r="IH69" s="872"/>
      <c r="II69" s="872"/>
      <c r="IJ69" s="872"/>
      <c r="IK69" s="873"/>
      <c r="IL69" s="871" t="str">
        <f>IFERROR(VLOOKUP(IO33,BD!$B:$D,3,FALSE),"-")</f>
        <v>1010178</v>
      </c>
      <c r="IM69" s="872"/>
      <c r="IN69" s="872"/>
      <c r="IO69" s="872"/>
      <c r="IP69" s="872"/>
      <c r="IQ69" s="872"/>
      <c r="IR69" s="872"/>
      <c r="IS69" s="872"/>
      <c r="IT69" s="872"/>
      <c r="IU69" s="872"/>
      <c r="IV69" s="873"/>
      <c r="IW69" s="48"/>
      <c r="IX69" s="730"/>
      <c r="IY69" s="732"/>
      <c r="IZ69" s="22"/>
      <c r="JA69" s="22"/>
      <c r="JB69" s="22"/>
      <c r="JC69" s="22"/>
      <c r="JD69" s="22"/>
      <c r="JE69" s="22"/>
      <c r="JF69" s="22"/>
      <c r="JG69" s="22"/>
      <c r="JH69" s="21"/>
      <c r="JI69" s="22"/>
      <c r="JJ69" s="22"/>
      <c r="JK69" s="22"/>
      <c r="JL69" s="22"/>
      <c r="JM69" s="22"/>
      <c r="JN69" s="22"/>
      <c r="JO69" s="22"/>
      <c r="JP69" s="22"/>
      <c r="JQ69" s="22"/>
      <c r="JR69" s="22"/>
      <c r="JS69" s="22"/>
      <c r="JT69" s="22"/>
      <c r="JU69" s="22"/>
      <c r="JV69" s="22"/>
      <c r="JW69" s="22"/>
      <c r="JX69" s="22"/>
      <c r="JY69" s="22"/>
      <c r="JZ69" s="22"/>
      <c r="KA69" s="22"/>
      <c r="KB69" s="22"/>
      <c r="KC69" s="22"/>
      <c r="KD69" s="22"/>
      <c r="KE69" s="22"/>
      <c r="KF69" s="22"/>
      <c r="KG69" s="22"/>
      <c r="KH69" s="22"/>
      <c r="KI69" s="22"/>
      <c r="KJ69" s="22"/>
      <c r="KK69" s="22"/>
      <c r="KL69" s="22"/>
      <c r="KM69" s="22"/>
      <c r="KN69" s="22"/>
      <c r="KO69" s="22"/>
      <c r="KP69" s="22"/>
      <c r="KQ69" s="22"/>
      <c r="KR69" s="22"/>
      <c r="KS69" s="22"/>
      <c r="KT69" s="22"/>
      <c r="KU69" s="22"/>
      <c r="KV69" s="22"/>
      <c r="KW69" s="22"/>
      <c r="KX69" s="22"/>
      <c r="KY69" s="22"/>
      <c r="KZ69" s="22"/>
      <c r="LA69" s="22"/>
      <c r="LB69" s="22"/>
      <c r="LC69" s="22"/>
      <c r="LD69" s="22"/>
      <c r="LE69" s="22"/>
      <c r="LF69" s="22"/>
      <c r="LG69" s="22"/>
      <c r="LH69" s="22"/>
      <c r="LI69" s="22"/>
      <c r="LJ69" s="23"/>
    </row>
    <row r="70" spans="2:322" ht="3.65" customHeight="1"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3"/>
      <c r="AP70" s="22"/>
      <c r="AQ70" s="22"/>
      <c r="AR70" s="22"/>
      <c r="AS70" s="22"/>
      <c r="AT70" s="22"/>
      <c r="AU70" s="22"/>
      <c r="AV70" s="22"/>
      <c r="AW70" s="22"/>
      <c r="AX70" s="727" t="s">
        <v>5</v>
      </c>
      <c r="AY70" s="728"/>
      <c r="AZ70" s="116"/>
      <c r="BA70" s="1063"/>
      <c r="BB70" s="1064"/>
      <c r="BC70" s="1064"/>
      <c r="BD70" s="1064"/>
      <c r="BE70" s="1064"/>
      <c r="BF70" s="983"/>
      <c r="BG70" s="983"/>
      <c r="BH70" s="983"/>
      <c r="BI70" s="983"/>
      <c r="BJ70" s="983"/>
      <c r="BK70" s="983"/>
      <c r="BL70" s="983"/>
      <c r="BM70" s="983"/>
      <c r="BN70" s="983"/>
      <c r="BO70" s="983"/>
      <c r="BP70" s="983"/>
      <c r="BQ70" s="1068"/>
      <c r="BR70" s="1068"/>
      <c r="BS70" s="1068"/>
      <c r="BT70" s="1068"/>
      <c r="BU70" s="1072"/>
      <c r="BV70" s="1072"/>
      <c r="BW70" s="1072"/>
      <c r="BX70" s="1072"/>
      <c r="BY70" s="1072"/>
      <c r="BZ70" s="1072"/>
      <c r="CA70" s="1072"/>
      <c r="CB70" s="1073"/>
      <c r="CC70" s="875"/>
      <c r="CD70" s="875"/>
      <c r="CE70" s="875"/>
      <c r="CF70" s="875"/>
      <c r="CG70" s="875"/>
      <c r="CH70" s="875"/>
      <c r="CI70" s="875"/>
      <c r="CJ70" s="875"/>
      <c r="CK70" s="875"/>
      <c r="CL70" s="875"/>
      <c r="CM70" s="876"/>
      <c r="CN70" s="874"/>
      <c r="CO70" s="875"/>
      <c r="CP70" s="875"/>
      <c r="CQ70" s="875"/>
      <c r="CR70" s="875"/>
      <c r="CS70" s="875"/>
      <c r="CT70" s="875"/>
      <c r="CU70" s="875"/>
      <c r="CV70" s="875"/>
      <c r="CW70" s="875"/>
      <c r="CX70" s="876"/>
      <c r="CY70" s="874"/>
      <c r="CZ70" s="875"/>
      <c r="DA70" s="875"/>
      <c r="DB70" s="875"/>
      <c r="DC70" s="875"/>
      <c r="DD70" s="875"/>
      <c r="DE70" s="875"/>
      <c r="DF70" s="875"/>
      <c r="DG70" s="875"/>
      <c r="DH70" s="875"/>
      <c r="DI70" s="876"/>
      <c r="DJ70" s="874"/>
      <c r="DK70" s="875"/>
      <c r="DL70" s="875"/>
      <c r="DM70" s="875"/>
      <c r="DN70" s="875"/>
      <c r="DO70" s="875"/>
      <c r="DP70" s="875"/>
      <c r="DQ70" s="875"/>
      <c r="DR70" s="875"/>
      <c r="DS70" s="875"/>
      <c r="DT70" s="876"/>
      <c r="DU70" s="874"/>
      <c r="DV70" s="875"/>
      <c r="DW70" s="875"/>
      <c r="DX70" s="875"/>
      <c r="DY70" s="875"/>
      <c r="DZ70" s="875"/>
      <c r="EA70" s="875"/>
      <c r="EB70" s="875"/>
      <c r="EC70" s="875"/>
      <c r="ED70" s="875"/>
      <c r="EE70" s="876"/>
      <c r="EF70" s="874"/>
      <c r="EG70" s="875"/>
      <c r="EH70" s="875"/>
      <c r="EI70" s="875"/>
      <c r="EJ70" s="875"/>
      <c r="EK70" s="875"/>
      <c r="EL70" s="875"/>
      <c r="EM70" s="875"/>
      <c r="EN70" s="875"/>
      <c r="EO70" s="875"/>
      <c r="EP70" s="876"/>
      <c r="EQ70" s="874"/>
      <c r="ER70" s="875"/>
      <c r="ES70" s="875"/>
      <c r="ET70" s="875"/>
      <c r="EU70" s="875"/>
      <c r="EV70" s="875"/>
      <c r="EW70" s="875"/>
      <c r="EX70" s="875"/>
      <c r="EY70" s="875"/>
      <c r="EZ70" s="875"/>
      <c r="FA70" s="876"/>
      <c r="FB70" s="874"/>
      <c r="FC70" s="875"/>
      <c r="FD70" s="875"/>
      <c r="FE70" s="875"/>
      <c r="FF70" s="875"/>
      <c r="FG70" s="875"/>
      <c r="FH70" s="875"/>
      <c r="FI70" s="875"/>
      <c r="FJ70" s="875"/>
      <c r="FK70" s="875"/>
      <c r="FL70" s="876"/>
      <c r="FM70" s="874"/>
      <c r="FN70" s="875"/>
      <c r="FO70" s="875"/>
      <c r="FP70" s="875"/>
      <c r="FQ70" s="875"/>
      <c r="FR70" s="875"/>
      <c r="FS70" s="875"/>
      <c r="FT70" s="875"/>
      <c r="FU70" s="875"/>
      <c r="FV70" s="875"/>
      <c r="FW70" s="876"/>
      <c r="FX70" s="874"/>
      <c r="FY70" s="875"/>
      <c r="FZ70" s="875"/>
      <c r="GA70" s="875"/>
      <c r="GB70" s="875"/>
      <c r="GC70" s="875"/>
      <c r="GD70" s="875"/>
      <c r="GE70" s="875"/>
      <c r="GF70" s="875"/>
      <c r="GG70" s="875"/>
      <c r="GH70" s="876"/>
      <c r="GI70" s="874"/>
      <c r="GJ70" s="875"/>
      <c r="GK70" s="875"/>
      <c r="GL70" s="875"/>
      <c r="GM70" s="875"/>
      <c r="GN70" s="875"/>
      <c r="GO70" s="875"/>
      <c r="GP70" s="875"/>
      <c r="GQ70" s="875"/>
      <c r="GR70" s="875"/>
      <c r="GS70" s="876"/>
      <c r="GT70" s="874"/>
      <c r="GU70" s="875"/>
      <c r="GV70" s="875"/>
      <c r="GW70" s="875"/>
      <c r="GX70" s="875"/>
      <c r="GY70" s="875"/>
      <c r="GZ70" s="875"/>
      <c r="HA70" s="875"/>
      <c r="HB70" s="875"/>
      <c r="HC70" s="875"/>
      <c r="HD70" s="876"/>
      <c r="HE70" s="874"/>
      <c r="HF70" s="875"/>
      <c r="HG70" s="875"/>
      <c r="HH70" s="875"/>
      <c r="HI70" s="875"/>
      <c r="HJ70" s="875"/>
      <c r="HK70" s="875"/>
      <c r="HL70" s="875"/>
      <c r="HM70" s="875"/>
      <c r="HN70" s="875"/>
      <c r="HO70" s="876"/>
      <c r="HP70" s="874"/>
      <c r="HQ70" s="875"/>
      <c r="HR70" s="875"/>
      <c r="HS70" s="875"/>
      <c r="HT70" s="875"/>
      <c r="HU70" s="875"/>
      <c r="HV70" s="875"/>
      <c r="HW70" s="875"/>
      <c r="HX70" s="875"/>
      <c r="HY70" s="875"/>
      <c r="HZ70" s="876"/>
      <c r="IA70" s="874"/>
      <c r="IB70" s="875"/>
      <c r="IC70" s="875"/>
      <c r="ID70" s="875"/>
      <c r="IE70" s="875"/>
      <c r="IF70" s="875"/>
      <c r="IG70" s="875"/>
      <c r="IH70" s="875"/>
      <c r="II70" s="875"/>
      <c r="IJ70" s="875"/>
      <c r="IK70" s="876"/>
      <c r="IL70" s="874"/>
      <c r="IM70" s="875"/>
      <c r="IN70" s="875"/>
      <c r="IO70" s="875"/>
      <c r="IP70" s="875"/>
      <c r="IQ70" s="875"/>
      <c r="IR70" s="875"/>
      <c r="IS70" s="875"/>
      <c r="IT70" s="875"/>
      <c r="IU70" s="875"/>
      <c r="IV70" s="876"/>
      <c r="IW70" s="47"/>
      <c r="IX70" s="728" t="s">
        <v>5</v>
      </c>
      <c r="IY70" s="731"/>
      <c r="IZ70" s="22"/>
      <c r="JA70" s="22"/>
      <c r="JB70" s="22"/>
      <c r="JC70" s="22"/>
      <c r="JD70" s="22"/>
      <c r="JE70" s="22"/>
      <c r="JF70" s="22"/>
      <c r="JG70" s="22"/>
      <c r="JH70" s="21"/>
      <c r="JI70" s="22"/>
      <c r="JJ70" s="22"/>
      <c r="JK70" s="22"/>
      <c r="JL70" s="22"/>
      <c r="JM70" s="22"/>
      <c r="JN70" s="22"/>
      <c r="JO70" s="22"/>
      <c r="JP70" s="22"/>
      <c r="JQ70" s="22"/>
      <c r="JR70" s="22"/>
      <c r="JS70" s="22"/>
      <c r="JT70" s="22"/>
      <c r="JU70" s="22"/>
      <c r="JV70" s="22"/>
      <c r="JW70" s="22"/>
      <c r="JX70" s="22"/>
      <c r="JY70" s="22"/>
      <c r="JZ70" s="22"/>
      <c r="KA70" s="22"/>
      <c r="KB70" s="22"/>
      <c r="KC70" s="22"/>
      <c r="KD70" s="22"/>
      <c r="KE70" s="22"/>
      <c r="KF70" s="22"/>
      <c r="KG70" s="22"/>
      <c r="KH70" s="22"/>
      <c r="KI70" s="22"/>
      <c r="KJ70" s="22"/>
      <c r="KK70" s="22"/>
      <c r="KL70" s="22"/>
      <c r="KM70" s="22"/>
      <c r="KN70" s="22"/>
      <c r="KO70" s="22"/>
      <c r="KP70" s="22"/>
      <c r="KQ70" s="22"/>
      <c r="KR70" s="22"/>
      <c r="KS70" s="22"/>
      <c r="KT70" s="22"/>
      <c r="KU70" s="22"/>
      <c r="KV70" s="22"/>
      <c r="KW70" s="22"/>
      <c r="KX70" s="22"/>
      <c r="KY70" s="22"/>
      <c r="KZ70" s="22"/>
      <c r="LA70" s="22"/>
      <c r="LB70" s="22"/>
      <c r="LC70" s="22"/>
      <c r="LD70" s="22"/>
      <c r="LE70" s="22"/>
      <c r="LF70" s="22"/>
      <c r="LG70" s="22"/>
      <c r="LH70" s="22"/>
      <c r="LI70" s="22"/>
      <c r="LJ70" s="23"/>
    </row>
    <row r="71" spans="2:322" ht="3.65" customHeight="1">
      <c r="B71" s="21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3"/>
      <c r="AP71" s="22"/>
      <c r="AQ71" s="22"/>
      <c r="AR71" s="340"/>
      <c r="AS71" s="340"/>
      <c r="AT71" s="340" t="str">
        <f>IF(BA69&lt;&gt;"","VERDADERO","")</f>
        <v>VERDADERO</v>
      </c>
      <c r="AU71" s="340"/>
      <c r="AV71" s="340"/>
      <c r="AW71" s="340"/>
      <c r="AX71" s="727"/>
      <c r="AY71" s="728"/>
      <c r="AZ71" s="116"/>
      <c r="BA71" s="1063"/>
      <c r="BB71" s="1064"/>
      <c r="BC71" s="1064"/>
      <c r="BD71" s="1064"/>
      <c r="BE71" s="1064"/>
      <c r="BF71" s="983"/>
      <c r="BG71" s="983"/>
      <c r="BH71" s="983"/>
      <c r="BI71" s="983"/>
      <c r="BJ71" s="983"/>
      <c r="BK71" s="983"/>
      <c r="BL71" s="983"/>
      <c r="BM71" s="983"/>
      <c r="BN71" s="983"/>
      <c r="BO71" s="983"/>
      <c r="BP71" s="983"/>
      <c r="BQ71" s="1068"/>
      <c r="BR71" s="1068"/>
      <c r="BS71" s="1068"/>
      <c r="BT71" s="1068"/>
      <c r="BU71" s="1072"/>
      <c r="BV71" s="1072"/>
      <c r="BW71" s="1072"/>
      <c r="BX71" s="1072"/>
      <c r="BY71" s="1072"/>
      <c r="BZ71" s="1072"/>
      <c r="CA71" s="1072"/>
      <c r="CB71" s="1073"/>
      <c r="CC71" s="875"/>
      <c r="CD71" s="875"/>
      <c r="CE71" s="875"/>
      <c r="CF71" s="875"/>
      <c r="CG71" s="875"/>
      <c r="CH71" s="875"/>
      <c r="CI71" s="875"/>
      <c r="CJ71" s="875"/>
      <c r="CK71" s="875"/>
      <c r="CL71" s="875"/>
      <c r="CM71" s="876"/>
      <c r="CN71" s="874"/>
      <c r="CO71" s="875"/>
      <c r="CP71" s="875"/>
      <c r="CQ71" s="875"/>
      <c r="CR71" s="875"/>
      <c r="CS71" s="875"/>
      <c r="CT71" s="875"/>
      <c r="CU71" s="875"/>
      <c r="CV71" s="875"/>
      <c r="CW71" s="875"/>
      <c r="CX71" s="876"/>
      <c r="CY71" s="874"/>
      <c r="CZ71" s="875"/>
      <c r="DA71" s="875"/>
      <c r="DB71" s="875"/>
      <c r="DC71" s="875"/>
      <c r="DD71" s="875"/>
      <c r="DE71" s="875"/>
      <c r="DF71" s="875"/>
      <c r="DG71" s="875"/>
      <c r="DH71" s="875"/>
      <c r="DI71" s="876"/>
      <c r="DJ71" s="874"/>
      <c r="DK71" s="875"/>
      <c r="DL71" s="875"/>
      <c r="DM71" s="875"/>
      <c r="DN71" s="875"/>
      <c r="DO71" s="875"/>
      <c r="DP71" s="875"/>
      <c r="DQ71" s="875"/>
      <c r="DR71" s="875"/>
      <c r="DS71" s="875"/>
      <c r="DT71" s="876"/>
      <c r="DU71" s="874"/>
      <c r="DV71" s="875"/>
      <c r="DW71" s="875"/>
      <c r="DX71" s="875"/>
      <c r="DY71" s="875"/>
      <c r="DZ71" s="875"/>
      <c r="EA71" s="875"/>
      <c r="EB71" s="875"/>
      <c r="EC71" s="875"/>
      <c r="ED71" s="875"/>
      <c r="EE71" s="876"/>
      <c r="EF71" s="874"/>
      <c r="EG71" s="875"/>
      <c r="EH71" s="875"/>
      <c r="EI71" s="875"/>
      <c r="EJ71" s="875"/>
      <c r="EK71" s="875"/>
      <c r="EL71" s="875"/>
      <c r="EM71" s="875"/>
      <c r="EN71" s="875"/>
      <c r="EO71" s="875"/>
      <c r="EP71" s="876"/>
      <c r="EQ71" s="874"/>
      <c r="ER71" s="875"/>
      <c r="ES71" s="875"/>
      <c r="ET71" s="875"/>
      <c r="EU71" s="875"/>
      <c r="EV71" s="875"/>
      <c r="EW71" s="875"/>
      <c r="EX71" s="875"/>
      <c r="EY71" s="875"/>
      <c r="EZ71" s="875"/>
      <c r="FA71" s="876"/>
      <c r="FB71" s="874"/>
      <c r="FC71" s="875"/>
      <c r="FD71" s="875"/>
      <c r="FE71" s="875"/>
      <c r="FF71" s="875"/>
      <c r="FG71" s="875"/>
      <c r="FH71" s="875"/>
      <c r="FI71" s="875"/>
      <c r="FJ71" s="875"/>
      <c r="FK71" s="875"/>
      <c r="FL71" s="876"/>
      <c r="FM71" s="874"/>
      <c r="FN71" s="875"/>
      <c r="FO71" s="875"/>
      <c r="FP71" s="875"/>
      <c r="FQ71" s="875"/>
      <c r="FR71" s="875"/>
      <c r="FS71" s="875"/>
      <c r="FT71" s="875"/>
      <c r="FU71" s="875"/>
      <c r="FV71" s="875"/>
      <c r="FW71" s="876"/>
      <c r="FX71" s="874"/>
      <c r="FY71" s="875"/>
      <c r="FZ71" s="875"/>
      <c r="GA71" s="875"/>
      <c r="GB71" s="875"/>
      <c r="GC71" s="875"/>
      <c r="GD71" s="875"/>
      <c r="GE71" s="875"/>
      <c r="GF71" s="875"/>
      <c r="GG71" s="875"/>
      <c r="GH71" s="876"/>
      <c r="GI71" s="874"/>
      <c r="GJ71" s="875"/>
      <c r="GK71" s="875"/>
      <c r="GL71" s="875"/>
      <c r="GM71" s="875"/>
      <c r="GN71" s="875"/>
      <c r="GO71" s="875"/>
      <c r="GP71" s="875"/>
      <c r="GQ71" s="875"/>
      <c r="GR71" s="875"/>
      <c r="GS71" s="876"/>
      <c r="GT71" s="874"/>
      <c r="GU71" s="875"/>
      <c r="GV71" s="875"/>
      <c r="GW71" s="875"/>
      <c r="GX71" s="875"/>
      <c r="GY71" s="875"/>
      <c r="GZ71" s="875"/>
      <c r="HA71" s="875"/>
      <c r="HB71" s="875"/>
      <c r="HC71" s="875"/>
      <c r="HD71" s="876"/>
      <c r="HE71" s="874"/>
      <c r="HF71" s="875"/>
      <c r="HG71" s="875"/>
      <c r="HH71" s="875"/>
      <c r="HI71" s="875"/>
      <c r="HJ71" s="875"/>
      <c r="HK71" s="875"/>
      <c r="HL71" s="875"/>
      <c r="HM71" s="875"/>
      <c r="HN71" s="875"/>
      <c r="HO71" s="876"/>
      <c r="HP71" s="874"/>
      <c r="HQ71" s="875"/>
      <c r="HR71" s="875"/>
      <c r="HS71" s="875"/>
      <c r="HT71" s="875"/>
      <c r="HU71" s="875"/>
      <c r="HV71" s="875"/>
      <c r="HW71" s="875"/>
      <c r="HX71" s="875"/>
      <c r="HY71" s="875"/>
      <c r="HZ71" s="876"/>
      <c r="IA71" s="874"/>
      <c r="IB71" s="875"/>
      <c r="IC71" s="875"/>
      <c r="ID71" s="875"/>
      <c r="IE71" s="875"/>
      <c r="IF71" s="875"/>
      <c r="IG71" s="875"/>
      <c r="IH71" s="875"/>
      <c r="II71" s="875"/>
      <c r="IJ71" s="875"/>
      <c r="IK71" s="876"/>
      <c r="IL71" s="874"/>
      <c r="IM71" s="875"/>
      <c r="IN71" s="875"/>
      <c r="IO71" s="875"/>
      <c r="IP71" s="875"/>
      <c r="IQ71" s="875"/>
      <c r="IR71" s="875"/>
      <c r="IS71" s="875"/>
      <c r="IT71" s="875"/>
      <c r="IU71" s="875"/>
      <c r="IV71" s="876"/>
      <c r="IW71" s="47"/>
      <c r="IX71" s="728"/>
      <c r="IY71" s="731"/>
      <c r="IZ71" s="22"/>
      <c r="JA71" s="22"/>
      <c r="JB71" s="22"/>
      <c r="JC71" s="22"/>
      <c r="JD71" s="22"/>
      <c r="JE71" s="22"/>
      <c r="JF71" s="22"/>
      <c r="JG71" s="22"/>
      <c r="JH71" s="21"/>
      <c r="JI71" s="22"/>
      <c r="JJ71" s="22"/>
      <c r="JK71" s="22"/>
      <c r="JL71" s="22"/>
      <c r="JM71" s="22"/>
      <c r="JN71" s="22"/>
      <c r="JO71" s="22"/>
      <c r="JP71" s="22"/>
      <c r="JQ71" s="22"/>
      <c r="JR71" s="22"/>
      <c r="JS71" s="22"/>
      <c r="JT71" s="22"/>
      <c r="JU71" s="22"/>
      <c r="JV71" s="22"/>
      <c r="JW71" s="22"/>
      <c r="JX71" s="22"/>
      <c r="JY71" s="22"/>
      <c r="JZ71" s="22"/>
      <c r="KA71" s="22"/>
      <c r="KB71" s="22"/>
      <c r="KC71" s="22"/>
      <c r="KD71" s="22"/>
      <c r="KE71" s="22"/>
      <c r="KF71" s="22"/>
      <c r="KG71" s="22"/>
      <c r="KH71" s="22"/>
      <c r="KI71" s="22"/>
      <c r="KJ71" s="22"/>
      <c r="KK71" s="22"/>
      <c r="KL71" s="22"/>
      <c r="KM71" s="22"/>
      <c r="KN71" s="22"/>
      <c r="KO71" s="22"/>
      <c r="KP71" s="22"/>
      <c r="KQ71" s="22"/>
      <c r="KR71" s="22"/>
      <c r="KS71" s="22"/>
      <c r="KT71" s="22"/>
      <c r="KU71" s="22"/>
      <c r="KV71" s="22"/>
      <c r="KW71" s="22"/>
      <c r="KX71" s="22"/>
      <c r="KY71" s="22"/>
      <c r="KZ71" s="22"/>
      <c r="LA71" s="22"/>
      <c r="LB71" s="22"/>
      <c r="LC71" s="22"/>
      <c r="LD71" s="22"/>
      <c r="LE71" s="22"/>
      <c r="LF71" s="22"/>
      <c r="LG71" s="22"/>
      <c r="LH71" s="22"/>
      <c r="LI71" s="22"/>
      <c r="LJ71" s="23"/>
    </row>
    <row r="72" spans="2:322" ht="3.65" customHeight="1"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3"/>
      <c r="AP72" s="22"/>
      <c r="AQ72" s="22"/>
      <c r="AR72" s="340"/>
      <c r="AS72" s="340"/>
      <c r="AT72" s="340"/>
      <c r="AU72" s="340"/>
      <c r="AV72" s="340"/>
      <c r="AW72" s="340"/>
      <c r="AX72" s="727"/>
      <c r="AY72" s="728"/>
      <c r="AZ72" s="116"/>
      <c r="BA72" s="1063"/>
      <c r="BB72" s="1064"/>
      <c r="BC72" s="1064"/>
      <c r="BD72" s="1064"/>
      <c r="BE72" s="1064"/>
      <c r="BF72" s="983"/>
      <c r="BG72" s="983"/>
      <c r="BH72" s="983"/>
      <c r="BI72" s="983"/>
      <c r="BJ72" s="983"/>
      <c r="BK72" s="983"/>
      <c r="BL72" s="983"/>
      <c r="BM72" s="983"/>
      <c r="BN72" s="983"/>
      <c r="BO72" s="983"/>
      <c r="BP72" s="983"/>
      <c r="BQ72" s="1068"/>
      <c r="BR72" s="1068"/>
      <c r="BS72" s="1068"/>
      <c r="BT72" s="1068"/>
      <c r="BU72" s="1072"/>
      <c r="BV72" s="1072"/>
      <c r="BW72" s="1072"/>
      <c r="BX72" s="1072"/>
      <c r="BY72" s="1072"/>
      <c r="BZ72" s="1072"/>
      <c r="CA72" s="1072"/>
      <c r="CB72" s="1073"/>
      <c r="CC72" s="875"/>
      <c r="CD72" s="875"/>
      <c r="CE72" s="875"/>
      <c r="CF72" s="875"/>
      <c r="CG72" s="875"/>
      <c r="CH72" s="875"/>
      <c r="CI72" s="875"/>
      <c r="CJ72" s="875"/>
      <c r="CK72" s="875"/>
      <c r="CL72" s="875"/>
      <c r="CM72" s="876"/>
      <c r="CN72" s="874"/>
      <c r="CO72" s="875"/>
      <c r="CP72" s="875"/>
      <c r="CQ72" s="875"/>
      <c r="CR72" s="875"/>
      <c r="CS72" s="875"/>
      <c r="CT72" s="875"/>
      <c r="CU72" s="875"/>
      <c r="CV72" s="875"/>
      <c r="CW72" s="875"/>
      <c r="CX72" s="876"/>
      <c r="CY72" s="874"/>
      <c r="CZ72" s="875"/>
      <c r="DA72" s="875"/>
      <c r="DB72" s="875"/>
      <c r="DC72" s="875"/>
      <c r="DD72" s="875"/>
      <c r="DE72" s="875"/>
      <c r="DF72" s="875"/>
      <c r="DG72" s="875"/>
      <c r="DH72" s="875"/>
      <c r="DI72" s="876"/>
      <c r="DJ72" s="874"/>
      <c r="DK72" s="875"/>
      <c r="DL72" s="875"/>
      <c r="DM72" s="875"/>
      <c r="DN72" s="875"/>
      <c r="DO72" s="875"/>
      <c r="DP72" s="875"/>
      <c r="DQ72" s="875"/>
      <c r="DR72" s="875"/>
      <c r="DS72" s="875"/>
      <c r="DT72" s="876"/>
      <c r="DU72" s="874"/>
      <c r="DV72" s="875"/>
      <c r="DW72" s="875"/>
      <c r="DX72" s="875"/>
      <c r="DY72" s="875"/>
      <c r="DZ72" s="875"/>
      <c r="EA72" s="875"/>
      <c r="EB72" s="875"/>
      <c r="EC72" s="875"/>
      <c r="ED72" s="875"/>
      <c r="EE72" s="876"/>
      <c r="EF72" s="874"/>
      <c r="EG72" s="875"/>
      <c r="EH72" s="875"/>
      <c r="EI72" s="875"/>
      <c r="EJ72" s="875"/>
      <c r="EK72" s="875"/>
      <c r="EL72" s="875"/>
      <c r="EM72" s="875"/>
      <c r="EN72" s="875"/>
      <c r="EO72" s="875"/>
      <c r="EP72" s="876"/>
      <c r="EQ72" s="874"/>
      <c r="ER72" s="875"/>
      <c r="ES72" s="875"/>
      <c r="ET72" s="875"/>
      <c r="EU72" s="875"/>
      <c r="EV72" s="875"/>
      <c r="EW72" s="875"/>
      <c r="EX72" s="875"/>
      <c r="EY72" s="875"/>
      <c r="EZ72" s="875"/>
      <c r="FA72" s="876"/>
      <c r="FB72" s="874"/>
      <c r="FC72" s="875"/>
      <c r="FD72" s="875"/>
      <c r="FE72" s="875"/>
      <c r="FF72" s="875"/>
      <c r="FG72" s="875"/>
      <c r="FH72" s="875"/>
      <c r="FI72" s="875"/>
      <c r="FJ72" s="875"/>
      <c r="FK72" s="875"/>
      <c r="FL72" s="876"/>
      <c r="FM72" s="874"/>
      <c r="FN72" s="875"/>
      <c r="FO72" s="875"/>
      <c r="FP72" s="875"/>
      <c r="FQ72" s="875"/>
      <c r="FR72" s="875"/>
      <c r="FS72" s="875"/>
      <c r="FT72" s="875"/>
      <c r="FU72" s="875"/>
      <c r="FV72" s="875"/>
      <c r="FW72" s="876"/>
      <c r="FX72" s="874"/>
      <c r="FY72" s="875"/>
      <c r="FZ72" s="875"/>
      <c r="GA72" s="875"/>
      <c r="GB72" s="875"/>
      <c r="GC72" s="875"/>
      <c r="GD72" s="875"/>
      <c r="GE72" s="875"/>
      <c r="GF72" s="875"/>
      <c r="GG72" s="875"/>
      <c r="GH72" s="876"/>
      <c r="GI72" s="874"/>
      <c r="GJ72" s="875"/>
      <c r="GK72" s="875"/>
      <c r="GL72" s="875"/>
      <c r="GM72" s="875"/>
      <c r="GN72" s="875"/>
      <c r="GO72" s="875"/>
      <c r="GP72" s="875"/>
      <c r="GQ72" s="875"/>
      <c r="GR72" s="875"/>
      <c r="GS72" s="876"/>
      <c r="GT72" s="874"/>
      <c r="GU72" s="875"/>
      <c r="GV72" s="875"/>
      <c r="GW72" s="875"/>
      <c r="GX72" s="875"/>
      <c r="GY72" s="875"/>
      <c r="GZ72" s="875"/>
      <c r="HA72" s="875"/>
      <c r="HB72" s="875"/>
      <c r="HC72" s="875"/>
      <c r="HD72" s="876"/>
      <c r="HE72" s="874"/>
      <c r="HF72" s="875"/>
      <c r="HG72" s="875"/>
      <c r="HH72" s="875"/>
      <c r="HI72" s="875"/>
      <c r="HJ72" s="875"/>
      <c r="HK72" s="875"/>
      <c r="HL72" s="875"/>
      <c r="HM72" s="875"/>
      <c r="HN72" s="875"/>
      <c r="HO72" s="876"/>
      <c r="HP72" s="874"/>
      <c r="HQ72" s="875"/>
      <c r="HR72" s="875"/>
      <c r="HS72" s="875"/>
      <c r="HT72" s="875"/>
      <c r="HU72" s="875"/>
      <c r="HV72" s="875"/>
      <c r="HW72" s="875"/>
      <c r="HX72" s="875"/>
      <c r="HY72" s="875"/>
      <c r="HZ72" s="876"/>
      <c r="IA72" s="874"/>
      <c r="IB72" s="875"/>
      <c r="IC72" s="875"/>
      <c r="ID72" s="875"/>
      <c r="IE72" s="875"/>
      <c r="IF72" s="875"/>
      <c r="IG72" s="875"/>
      <c r="IH72" s="875"/>
      <c r="II72" s="875"/>
      <c r="IJ72" s="875"/>
      <c r="IK72" s="876"/>
      <c r="IL72" s="874"/>
      <c r="IM72" s="875"/>
      <c r="IN72" s="875"/>
      <c r="IO72" s="875"/>
      <c r="IP72" s="875"/>
      <c r="IQ72" s="875"/>
      <c r="IR72" s="875"/>
      <c r="IS72" s="875"/>
      <c r="IT72" s="875"/>
      <c r="IU72" s="875"/>
      <c r="IV72" s="876"/>
      <c r="IW72" s="47"/>
      <c r="IX72" s="728"/>
      <c r="IY72" s="731"/>
      <c r="IZ72" s="22"/>
      <c r="JA72" s="22"/>
      <c r="JB72" s="22"/>
      <c r="JC72" s="22"/>
      <c r="JD72" s="22"/>
      <c r="JE72" s="22"/>
      <c r="JF72" s="22"/>
      <c r="JG72" s="22"/>
      <c r="JH72" s="21"/>
      <c r="JI72" s="22"/>
      <c r="JJ72" s="22"/>
      <c r="JK72" s="22"/>
      <c r="JL72" s="22"/>
      <c r="JM72" s="22"/>
      <c r="JN72" s="22"/>
      <c r="JO72" s="22"/>
      <c r="JP72" s="22"/>
      <c r="JQ72" s="22"/>
      <c r="JR72" s="22"/>
      <c r="JS72" s="22"/>
      <c r="JT72" s="22"/>
      <c r="JU72" s="22"/>
      <c r="JV72" s="22"/>
      <c r="JW72" s="22"/>
      <c r="JX72" s="22"/>
      <c r="JY72" s="22"/>
      <c r="JZ72" s="22"/>
      <c r="KA72" s="22"/>
      <c r="KB72" s="22"/>
      <c r="KC72" s="22"/>
      <c r="KD72" s="22"/>
      <c r="KE72" s="22"/>
      <c r="KF72" s="22"/>
      <c r="KG72" s="22"/>
      <c r="KH72" s="22"/>
      <c r="KI72" s="22"/>
      <c r="KJ72" s="22"/>
      <c r="KK72" s="22"/>
      <c r="KL72" s="22"/>
      <c r="KM72" s="22"/>
      <c r="KN72" s="22"/>
      <c r="KO72" s="22"/>
      <c r="KP72" s="22"/>
      <c r="KQ72" s="22"/>
      <c r="KR72" s="22"/>
      <c r="KS72" s="22"/>
      <c r="KT72" s="22"/>
      <c r="KU72" s="22"/>
      <c r="KV72" s="22"/>
      <c r="KW72" s="22"/>
      <c r="KX72" s="22"/>
      <c r="KY72" s="22"/>
      <c r="KZ72" s="22"/>
      <c r="LA72" s="22"/>
      <c r="LB72" s="22"/>
      <c r="LC72" s="22"/>
      <c r="LD72" s="22"/>
      <c r="LE72" s="22"/>
      <c r="LF72" s="22"/>
      <c r="LG72" s="22"/>
      <c r="LH72" s="22"/>
      <c r="LI72" s="22"/>
      <c r="LJ72" s="23"/>
    </row>
    <row r="73" spans="2:322" ht="3.65" customHeight="1"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3"/>
      <c r="AP73" s="22"/>
      <c r="AQ73" s="22"/>
      <c r="AR73" s="340"/>
      <c r="AS73" s="340"/>
      <c r="AT73" s="340" t="str">
        <f>MID(BA69,3,1)</f>
        <v>E</v>
      </c>
      <c r="AU73" s="340"/>
      <c r="AV73" s="340"/>
      <c r="AW73" s="340"/>
      <c r="AX73" s="727"/>
      <c r="AY73" s="728"/>
      <c r="AZ73" s="116"/>
      <c r="BA73" s="1063"/>
      <c r="BB73" s="1064"/>
      <c r="BC73" s="1064"/>
      <c r="BD73" s="1064"/>
      <c r="BE73" s="1064"/>
      <c r="BF73" s="984"/>
      <c r="BG73" s="984"/>
      <c r="BH73" s="984"/>
      <c r="BI73" s="984"/>
      <c r="BJ73" s="984"/>
      <c r="BK73" s="984"/>
      <c r="BL73" s="984"/>
      <c r="BM73" s="984"/>
      <c r="BN73" s="984"/>
      <c r="BO73" s="984"/>
      <c r="BP73" s="984"/>
      <c r="BQ73" s="1069"/>
      <c r="BR73" s="1069"/>
      <c r="BS73" s="1069"/>
      <c r="BT73" s="1069"/>
      <c r="BU73" s="1074"/>
      <c r="BV73" s="1074"/>
      <c r="BW73" s="1074"/>
      <c r="BX73" s="1074"/>
      <c r="BY73" s="1074"/>
      <c r="BZ73" s="1074"/>
      <c r="CA73" s="1074"/>
      <c r="CB73" s="1075"/>
      <c r="CC73" s="878"/>
      <c r="CD73" s="878"/>
      <c r="CE73" s="878"/>
      <c r="CF73" s="878"/>
      <c r="CG73" s="878"/>
      <c r="CH73" s="878"/>
      <c r="CI73" s="878"/>
      <c r="CJ73" s="878"/>
      <c r="CK73" s="878"/>
      <c r="CL73" s="878"/>
      <c r="CM73" s="879"/>
      <c r="CN73" s="877"/>
      <c r="CO73" s="878"/>
      <c r="CP73" s="878"/>
      <c r="CQ73" s="878"/>
      <c r="CR73" s="878"/>
      <c r="CS73" s="878"/>
      <c r="CT73" s="878"/>
      <c r="CU73" s="878"/>
      <c r="CV73" s="878"/>
      <c r="CW73" s="878"/>
      <c r="CX73" s="879"/>
      <c r="CY73" s="877"/>
      <c r="CZ73" s="878"/>
      <c r="DA73" s="878"/>
      <c r="DB73" s="878"/>
      <c r="DC73" s="878"/>
      <c r="DD73" s="878"/>
      <c r="DE73" s="878"/>
      <c r="DF73" s="878"/>
      <c r="DG73" s="878"/>
      <c r="DH73" s="878"/>
      <c r="DI73" s="879"/>
      <c r="DJ73" s="877"/>
      <c r="DK73" s="878"/>
      <c r="DL73" s="878"/>
      <c r="DM73" s="878"/>
      <c r="DN73" s="878"/>
      <c r="DO73" s="878"/>
      <c r="DP73" s="878"/>
      <c r="DQ73" s="878"/>
      <c r="DR73" s="878"/>
      <c r="DS73" s="878"/>
      <c r="DT73" s="879"/>
      <c r="DU73" s="877"/>
      <c r="DV73" s="878"/>
      <c r="DW73" s="878"/>
      <c r="DX73" s="878"/>
      <c r="DY73" s="878"/>
      <c r="DZ73" s="878"/>
      <c r="EA73" s="878"/>
      <c r="EB73" s="878"/>
      <c r="EC73" s="878"/>
      <c r="ED73" s="878"/>
      <c r="EE73" s="879"/>
      <c r="EF73" s="877"/>
      <c r="EG73" s="878"/>
      <c r="EH73" s="878"/>
      <c r="EI73" s="878"/>
      <c r="EJ73" s="878"/>
      <c r="EK73" s="878"/>
      <c r="EL73" s="878"/>
      <c r="EM73" s="878"/>
      <c r="EN73" s="878"/>
      <c r="EO73" s="878"/>
      <c r="EP73" s="879"/>
      <c r="EQ73" s="877"/>
      <c r="ER73" s="878"/>
      <c r="ES73" s="878"/>
      <c r="ET73" s="878"/>
      <c r="EU73" s="878"/>
      <c r="EV73" s="878"/>
      <c r="EW73" s="878"/>
      <c r="EX73" s="878"/>
      <c r="EY73" s="878"/>
      <c r="EZ73" s="878"/>
      <c r="FA73" s="879"/>
      <c r="FB73" s="877"/>
      <c r="FC73" s="878"/>
      <c r="FD73" s="878"/>
      <c r="FE73" s="878"/>
      <c r="FF73" s="878"/>
      <c r="FG73" s="878"/>
      <c r="FH73" s="878"/>
      <c r="FI73" s="878"/>
      <c r="FJ73" s="878"/>
      <c r="FK73" s="878"/>
      <c r="FL73" s="879"/>
      <c r="FM73" s="877"/>
      <c r="FN73" s="878"/>
      <c r="FO73" s="878"/>
      <c r="FP73" s="878"/>
      <c r="FQ73" s="878"/>
      <c r="FR73" s="878"/>
      <c r="FS73" s="878"/>
      <c r="FT73" s="878"/>
      <c r="FU73" s="878"/>
      <c r="FV73" s="878"/>
      <c r="FW73" s="879"/>
      <c r="FX73" s="877"/>
      <c r="FY73" s="878"/>
      <c r="FZ73" s="878"/>
      <c r="GA73" s="878"/>
      <c r="GB73" s="878"/>
      <c r="GC73" s="878"/>
      <c r="GD73" s="878"/>
      <c r="GE73" s="878"/>
      <c r="GF73" s="878"/>
      <c r="GG73" s="878"/>
      <c r="GH73" s="879"/>
      <c r="GI73" s="877"/>
      <c r="GJ73" s="878"/>
      <c r="GK73" s="878"/>
      <c r="GL73" s="878"/>
      <c r="GM73" s="878"/>
      <c r="GN73" s="878"/>
      <c r="GO73" s="878"/>
      <c r="GP73" s="878"/>
      <c r="GQ73" s="878"/>
      <c r="GR73" s="878"/>
      <c r="GS73" s="879"/>
      <c r="GT73" s="877"/>
      <c r="GU73" s="878"/>
      <c r="GV73" s="878"/>
      <c r="GW73" s="878"/>
      <c r="GX73" s="878"/>
      <c r="GY73" s="878"/>
      <c r="GZ73" s="878"/>
      <c r="HA73" s="878"/>
      <c r="HB73" s="878"/>
      <c r="HC73" s="878"/>
      <c r="HD73" s="879"/>
      <c r="HE73" s="877"/>
      <c r="HF73" s="878"/>
      <c r="HG73" s="878"/>
      <c r="HH73" s="878"/>
      <c r="HI73" s="878"/>
      <c r="HJ73" s="878"/>
      <c r="HK73" s="878"/>
      <c r="HL73" s="878"/>
      <c r="HM73" s="878"/>
      <c r="HN73" s="878"/>
      <c r="HO73" s="879"/>
      <c r="HP73" s="877"/>
      <c r="HQ73" s="878"/>
      <c r="HR73" s="878"/>
      <c r="HS73" s="878"/>
      <c r="HT73" s="878"/>
      <c r="HU73" s="878"/>
      <c r="HV73" s="878"/>
      <c r="HW73" s="878"/>
      <c r="HX73" s="878"/>
      <c r="HY73" s="878"/>
      <c r="HZ73" s="879"/>
      <c r="IA73" s="877"/>
      <c r="IB73" s="878"/>
      <c r="IC73" s="878"/>
      <c r="ID73" s="878"/>
      <c r="IE73" s="878"/>
      <c r="IF73" s="878"/>
      <c r="IG73" s="878"/>
      <c r="IH73" s="878"/>
      <c r="II73" s="878"/>
      <c r="IJ73" s="878"/>
      <c r="IK73" s="879"/>
      <c r="IL73" s="877"/>
      <c r="IM73" s="878"/>
      <c r="IN73" s="878"/>
      <c r="IO73" s="878"/>
      <c r="IP73" s="878"/>
      <c r="IQ73" s="878"/>
      <c r="IR73" s="878"/>
      <c r="IS73" s="878"/>
      <c r="IT73" s="878"/>
      <c r="IU73" s="878"/>
      <c r="IV73" s="879"/>
      <c r="IW73" s="47"/>
      <c r="IX73" s="728"/>
      <c r="IY73" s="731"/>
      <c r="IZ73" s="22"/>
      <c r="JA73" s="22"/>
      <c r="JB73" s="22"/>
      <c r="JC73" s="22"/>
      <c r="JD73" s="22"/>
      <c r="JE73" s="22"/>
      <c r="JF73" s="22"/>
      <c r="JG73" s="22"/>
      <c r="JH73" s="21"/>
      <c r="JI73" s="22"/>
      <c r="JJ73" s="22"/>
      <c r="JK73" s="22"/>
      <c r="JL73" s="22"/>
      <c r="JM73" s="22"/>
      <c r="JN73" s="22"/>
      <c r="JO73" s="22"/>
      <c r="JP73" s="22"/>
      <c r="JQ73" s="22"/>
      <c r="JR73" s="22"/>
      <c r="JS73" s="22"/>
      <c r="JT73" s="22"/>
      <c r="JU73" s="22"/>
      <c r="JV73" s="22"/>
      <c r="JW73" s="22"/>
      <c r="JX73" s="22"/>
      <c r="JY73" s="22"/>
      <c r="JZ73" s="22"/>
      <c r="KA73" s="22"/>
      <c r="KB73" s="22"/>
      <c r="KC73" s="22"/>
      <c r="KD73" s="22"/>
      <c r="KE73" s="22"/>
      <c r="KF73" s="22"/>
      <c r="KG73" s="22"/>
      <c r="KH73" s="22"/>
      <c r="KI73" s="22"/>
      <c r="KJ73" s="22"/>
      <c r="KK73" s="22"/>
      <c r="KL73" s="22"/>
      <c r="KM73" s="22"/>
      <c r="KN73" s="22"/>
      <c r="KO73" s="22"/>
      <c r="KP73" s="22"/>
      <c r="KQ73" s="22"/>
      <c r="KR73" s="22"/>
      <c r="KS73" s="22"/>
      <c r="KT73" s="22"/>
      <c r="KU73" s="22"/>
      <c r="KV73" s="22"/>
      <c r="KW73" s="22"/>
      <c r="KX73" s="22"/>
      <c r="KY73" s="22"/>
      <c r="KZ73" s="22"/>
      <c r="LA73" s="22"/>
      <c r="LB73" s="22"/>
      <c r="LC73" s="22"/>
      <c r="LD73" s="22"/>
      <c r="LE73" s="22"/>
      <c r="LF73" s="22"/>
      <c r="LG73" s="22"/>
      <c r="LH73" s="22"/>
      <c r="LI73" s="22"/>
      <c r="LJ73" s="23"/>
    </row>
    <row r="74" spans="2:322" ht="3.65" customHeight="1"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3"/>
      <c r="AP74" s="22"/>
      <c r="AQ74" s="22"/>
      <c r="AR74" s="340"/>
      <c r="AS74" s="340"/>
      <c r="AT74" s="340"/>
      <c r="AU74" s="340"/>
      <c r="AV74" s="340"/>
      <c r="AW74" s="340"/>
      <c r="AX74" s="727"/>
      <c r="AY74" s="728"/>
      <c r="AZ74" s="116"/>
      <c r="BA74" s="1063"/>
      <c r="BB74" s="1064"/>
      <c r="BC74" s="1064"/>
      <c r="BD74" s="1064"/>
      <c r="BE74" s="1064"/>
      <c r="BF74" s="991" t="s">
        <v>61</v>
      </c>
      <c r="BG74" s="992"/>
      <c r="BH74" s="992"/>
      <c r="BI74" s="992"/>
      <c r="BJ74" s="992"/>
      <c r="BK74" s="992"/>
      <c r="BL74" s="992"/>
      <c r="BM74" s="992"/>
      <c r="BN74" s="992"/>
      <c r="BO74" s="992"/>
      <c r="BP74" s="992"/>
      <c r="BQ74" s="1076" t="s">
        <v>55</v>
      </c>
      <c r="BR74" s="1076"/>
      <c r="BS74" s="1076"/>
      <c r="BT74" s="1076"/>
      <c r="BU74" s="1079">
        <v>600</v>
      </c>
      <c r="BV74" s="1079"/>
      <c r="BW74" s="1079"/>
      <c r="BX74" s="1079"/>
      <c r="BY74" s="1079"/>
      <c r="BZ74" s="1079"/>
      <c r="CA74" s="1079"/>
      <c r="CB74" s="1080"/>
      <c r="CC74" s="863" t="str">
        <f>IFERROR(VLOOKUP(CF33,BD!$B:$D,3,FALSE),"-")</f>
        <v>1017019</v>
      </c>
      <c r="CD74" s="863"/>
      <c r="CE74" s="863"/>
      <c r="CF74" s="863"/>
      <c r="CG74" s="863"/>
      <c r="CH74" s="863"/>
      <c r="CI74" s="863"/>
      <c r="CJ74" s="863"/>
      <c r="CK74" s="863"/>
      <c r="CL74" s="863"/>
      <c r="CM74" s="864"/>
      <c r="CN74" s="862" t="str">
        <f>IFERROR(IF(AV51="30",VLOOKUP(CQ33,BD!$B:$D,3,FALSE),"-"),"-")</f>
        <v>-</v>
      </c>
      <c r="CO74" s="863"/>
      <c r="CP74" s="863"/>
      <c r="CQ74" s="863"/>
      <c r="CR74" s="863"/>
      <c r="CS74" s="863"/>
      <c r="CT74" s="863"/>
      <c r="CU74" s="863"/>
      <c r="CV74" s="863"/>
      <c r="CW74" s="863"/>
      <c r="CX74" s="864"/>
      <c r="CY74" s="862" t="str">
        <f>IFERROR(IF(AV51&gt;="31",VLOOKUP(DB33,BD!$B:$D,3,FALSE),"-"),"-")</f>
        <v>1014105</v>
      </c>
      <c r="CZ74" s="863"/>
      <c r="DA74" s="863"/>
      <c r="DB74" s="863"/>
      <c r="DC74" s="863"/>
      <c r="DD74" s="863"/>
      <c r="DE74" s="863"/>
      <c r="DF74" s="863"/>
      <c r="DG74" s="863"/>
      <c r="DH74" s="863"/>
      <c r="DI74" s="864"/>
      <c r="DJ74" s="862"/>
      <c r="DK74" s="863"/>
      <c r="DL74" s="863"/>
      <c r="DM74" s="863"/>
      <c r="DN74" s="863"/>
      <c r="DO74" s="863"/>
      <c r="DP74" s="863"/>
      <c r="DQ74" s="863"/>
      <c r="DR74" s="863"/>
      <c r="DS74" s="863"/>
      <c r="DT74" s="864"/>
      <c r="DU74" s="862" t="str">
        <f>IFERROR(VLOOKUP(DX33,BD!$B:$D,3,FALSE),"-")</f>
        <v>1014029</v>
      </c>
      <c r="DV74" s="863"/>
      <c r="DW74" s="863"/>
      <c r="DX74" s="863"/>
      <c r="DY74" s="863"/>
      <c r="DZ74" s="863"/>
      <c r="EA74" s="863"/>
      <c r="EB74" s="863"/>
      <c r="EC74" s="863"/>
      <c r="ED74" s="863"/>
      <c r="EE74" s="864"/>
      <c r="EF74" s="862" t="str">
        <f>IFERROR(IF(EF69&lt;&gt;"-","-",VLOOKUP(EI33,BD!$B:$D,3,FALSE)),"-")</f>
        <v>-</v>
      </c>
      <c r="EG74" s="863"/>
      <c r="EH74" s="863"/>
      <c r="EI74" s="863"/>
      <c r="EJ74" s="863"/>
      <c r="EK74" s="863"/>
      <c r="EL74" s="863"/>
      <c r="EM74" s="863"/>
      <c r="EN74" s="863"/>
      <c r="EO74" s="863"/>
      <c r="EP74" s="864"/>
      <c r="EQ74" s="862" t="str">
        <f>IFERROR(VLOOKUP(ET33,BD!$B:$D,3,FALSE),"-")</f>
        <v>1010057</v>
      </c>
      <c r="ER74" s="863"/>
      <c r="ES74" s="863"/>
      <c r="ET74" s="863"/>
      <c r="EU74" s="863"/>
      <c r="EV74" s="863"/>
      <c r="EW74" s="863"/>
      <c r="EX74" s="863"/>
      <c r="EY74" s="863"/>
      <c r="EZ74" s="863"/>
      <c r="FA74" s="864"/>
      <c r="FB74" s="862" t="str">
        <f>IFERROR(VLOOKUP(FE33,BD!$B:$D,3,FALSE),"-")</f>
        <v>1014257</v>
      </c>
      <c r="FC74" s="863"/>
      <c r="FD74" s="863"/>
      <c r="FE74" s="863"/>
      <c r="FF74" s="863"/>
      <c r="FG74" s="863"/>
      <c r="FH74" s="863"/>
      <c r="FI74" s="863"/>
      <c r="FJ74" s="863"/>
      <c r="FK74" s="863"/>
      <c r="FL74" s="864"/>
      <c r="FM74" s="862"/>
      <c r="FN74" s="863"/>
      <c r="FO74" s="863"/>
      <c r="FP74" s="863"/>
      <c r="FQ74" s="863"/>
      <c r="FR74" s="863"/>
      <c r="FS74" s="863"/>
      <c r="FT74" s="863"/>
      <c r="FU74" s="863"/>
      <c r="FV74" s="863"/>
      <c r="FW74" s="864"/>
      <c r="FX74" s="862"/>
      <c r="FY74" s="863"/>
      <c r="FZ74" s="863"/>
      <c r="GA74" s="863"/>
      <c r="GB74" s="863"/>
      <c r="GC74" s="863"/>
      <c r="GD74" s="863"/>
      <c r="GE74" s="863"/>
      <c r="GF74" s="863"/>
      <c r="GG74" s="863"/>
      <c r="GH74" s="864"/>
      <c r="GI74" s="862" t="str">
        <f>IFERROR(VLOOKUP(GI32,BD!$B:$D,3,FALSE),"-")</f>
        <v>-</v>
      </c>
      <c r="GJ74" s="863"/>
      <c r="GK74" s="863"/>
      <c r="GL74" s="863"/>
      <c r="GM74" s="863"/>
      <c r="GN74" s="863"/>
      <c r="GO74" s="863"/>
      <c r="GP74" s="863"/>
      <c r="GQ74" s="863"/>
      <c r="GR74" s="863"/>
      <c r="GS74" s="864"/>
      <c r="GT74" s="862" t="str">
        <f>IFERROR(VLOOKUP(GW33,BD!$B:$D,3,FALSE),"-")</f>
        <v>-</v>
      </c>
      <c r="GU74" s="863"/>
      <c r="GV74" s="863"/>
      <c r="GW74" s="863"/>
      <c r="GX74" s="863"/>
      <c r="GY74" s="863"/>
      <c r="GZ74" s="863"/>
      <c r="HA74" s="863"/>
      <c r="HB74" s="863"/>
      <c r="HC74" s="863"/>
      <c r="HD74" s="864"/>
      <c r="HE74" s="862" t="str">
        <f>IFERROR(VLOOKUP(HH33,BD!$B:$D,3,FALSE),"-")</f>
        <v>1014301</v>
      </c>
      <c r="HF74" s="863"/>
      <c r="HG74" s="863"/>
      <c r="HH74" s="863"/>
      <c r="HI74" s="863"/>
      <c r="HJ74" s="863"/>
      <c r="HK74" s="863"/>
      <c r="HL74" s="863"/>
      <c r="HM74" s="863"/>
      <c r="HN74" s="863"/>
      <c r="HO74" s="864"/>
      <c r="HP74" s="862" t="str">
        <f>IFERROR(VLOOKUP(HP32,BD!$B:$D,3,FALSE),"-")</f>
        <v>1014500</v>
      </c>
      <c r="HQ74" s="863"/>
      <c r="HR74" s="863"/>
      <c r="HS74" s="863"/>
      <c r="HT74" s="863"/>
      <c r="HU74" s="863"/>
      <c r="HV74" s="863"/>
      <c r="HW74" s="863"/>
      <c r="HX74" s="863"/>
      <c r="HY74" s="863"/>
      <c r="HZ74" s="864"/>
      <c r="IA74" s="862" t="str">
        <f>IFERROR(VLOOKUP(ID33,BD!$B:$D,3,FALSE),"-")</f>
        <v>1010177</v>
      </c>
      <c r="IB74" s="863"/>
      <c r="IC74" s="863"/>
      <c r="ID74" s="863"/>
      <c r="IE74" s="863"/>
      <c r="IF74" s="863"/>
      <c r="IG74" s="863"/>
      <c r="IH74" s="863"/>
      <c r="II74" s="863"/>
      <c r="IJ74" s="863"/>
      <c r="IK74" s="864"/>
      <c r="IL74" s="862" t="str">
        <f>IFERROR(VLOOKUP(IO33,BD!$B:$D,3,FALSE),"-")</f>
        <v>1010178</v>
      </c>
      <c r="IM74" s="863"/>
      <c r="IN74" s="863"/>
      <c r="IO74" s="863"/>
      <c r="IP74" s="863"/>
      <c r="IQ74" s="863"/>
      <c r="IR74" s="863"/>
      <c r="IS74" s="863"/>
      <c r="IT74" s="863"/>
      <c r="IU74" s="863"/>
      <c r="IV74" s="864"/>
      <c r="IW74" s="47"/>
      <c r="IX74" s="728"/>
      <c r="IY74" s="731"/>
      <c r="IZ74" s="22"/>
      <c r="JA74" s="22"/>
      <c r="JB74" s="22"/>
      <c r="JC74" s="22"/>
      <c r="JD74" s="22"/>
      <c r="JE74" s="22"/>
      <c r="JF74" s="22"/>
      <c r="JG74" s="22"/>
      <c r="JH74" s="21"/>
      <c r="JI74" s="22"/>
      <c r="JJ74" s="22"/>
      <c r="JK74" s="22"/>
      <c r="JL74" s="22"/>
      <c r="JM74" s="22"/>
      <c r="JN74" s="22"/>
      <c r="JO74" s="22"/>
      <c r="JP74" s="22"/>
      <c r="JQ74" s="22"/>
      <c r="JR74" s="22"/>
      <c r="JS74" s="22"/>
      <c r="JT74" s="22"/>
      <c r="JU74" s="22"/>
      <c r="JV74" s="22"/>
      <c r="JW74" s="22"/>
      <c r="JX74" s="22"/>
      <c r="JY74" s="22"/>
      <c r="JZ74" s="22"/>
      <c r="KA74" s="22"/>
      <c r="KB74" s="22"/>
      <c r="KC74" s="22"/>
      <c r="KD74" s="22"/>
      <c r="KE74" s="22"/>
      <c r="KF74" s="22"/>
      <c r="KG74" s="22"/>
      <c r="KH74" s="22"/>
      <c r="KI74" s="22"/>
      <c r="KJ74" s="22"/>
      <c r="KK74" s="22"/>
      <c r="KL74" s="22"/>
      <c r="KM74" s="22"/>
      <c r="KN74" s="22"/>
      <c r="KO74" s="22"/>
      <c r="KP74" s="22"/>
      <c r="KQ74" s="22"/>
      <c r="KR74" s="22"/>
      <c r="KS74" s="22"/>
      <c r="KT74" s="22"/>
      <c r="KU74" s="22"/>
      <c r="KV74" s="22"/>
      <c r="KW74" s="22"/>
      <c r="KX74" s="22"/>
      <c r="KY74" s="22"/>
      <c r="KZ74" s="22"/>
      <c r="LA74" s="22"/>
      <c r="LB74" s="22"/>
      <c r="LC74" s="22"/>
      <c r="LD74" s="22"/>
      <c r="LE74" s="22"/>
      <c r="LF74" s="22"/>
      <c r="LG74" s="22"/>
      <c r="LH74" s="22"/>
      <c r="LI74" s="22"/>
      <c r="LJ74" s="23"/>
    </row>
    <row r="75" spans="2:322" ht="3.65" customHeight="1"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3"/>
      <c r="AP75" s="22"/>
      <c r="AQ75" s="22"/>
      <c r="AR75" s="22"/>
      <c r="AS75" s="22"/>
      <c r="AT75" s="22"/>
      <c r="AU75" s="22"/>
      <c r="AV75" s="22"/>
      <c r="AW75" s="22"/>
      <c r="AX75" s="727"/>
      <c r="AY75" s="728"/>
      <c r="AZ75" s="731" t="e" vm="3">
        <v>#VALUE!</v>
      </c>
      <c r="BA75" s="1063"/>
      <c r="BB75" s="1064"/>
      <c r="BC75" s="1064"/>
      <c r="BD75" s="1064"/>
      <c r="BE75" s="1064"/>
      <c r="BF75" s="993"/>
      <c r="BG75" s="994"/>
      <c r="BH75" s="994"/>
      <c r="BI75" s="994"/>
      <c r="BJ75" s="994"/>
      <c r="BK75" s="994"/>
      <c r="BL75" s="994"/>
      <c r="BM75" s="994"/>
      <c r="BN75" s="994"/>
      <c r="BO75" s="994"/>
      <c r="BP75" s="994"/>
      <c r="BQ75" s="1077"/>
      <c r="BR75" s="1077"/>
      <c r="BS75" s="1077"/>
      <c r="BT75" s="1077"/>
      <c r="BU75" s="1081"/>
      <c r="BV75" s="1081"/>
      <c r="BW75" s="1081"/>
      <c r="BX75" s="1081"/>
      <c r="BY75" s="1081"/>
      <c r="BZ75" s="1081"/>
      <c r="CA75" s="1081"/>
      <c r="CB75" s="1082"/>
      <c r="CC75" s="866"/>
      <c r="CD75" s="866"/>
      <c r="CE75" s="866"/>
      <c r="CF75" s="866"/>
      <c r="CG75" s="866"/>
      <c r="CH75" s="866"/>
      <c r="CI75" s="866"/>
      <c r="CJ75" s="866"/>
      <c r="CK75" s="866"/>
      <c r="CL75" s="866"/>
      <c r="CM75" s="867"/>
      <c r="CN75" s="865"/>
      <c r="CO75" s="866"/>
      <c r="CP75" s="866"/>
      <c r="CQ75" s="866"/>
      <c r="CR75" s="866"/>
      <c r="CS75" s="866"/>
      <c r="CT75" s="866"/>
      <c r="CU75" s="866"/>
      <c r="CV75" s="866"/>
      <c r="CW75" s="866"/>
      <c r="CX75" s="867"/>
      <c r="CY75" s="865"/>
      <c r="CZ75" s="866"/>
      <c r="DA75" s="866"/>
      <c r="DB75" s="866"/>
      <c r="DC75" s="866"/>
      <c r="DD75" s="866"/>
      <c r="DE75" s="866"/>
      <c r="DF75" s="866"/>
      <c r="DG75" s="866"/>
      <c r="DH75" s="866"/>
      <c r="DI75" s="867"/>
      <c r="DJ75" s="865"/>
      <c r="DK75" s="866"/>
      <c r="DL75" s="866"/>
      <c r="DM75" s="866"/>
      <c r="DN75" s="866"/>
      <c r="DO75" s="866"/>
      <c r="DP75" s="866"/>
      <c r="DQ75" s="866"/>
      <c r="DR75" s="866"/>
      <c r="DS75" s="866"/>
      <c r="DT75" s="867"/>
      <c r="DU75" s="865"/>
      <c r="DV75" s="866"/>
      <c r="DW75" s="866"/>
      <c r="DX75" s="866"/>
      <c r="DY75" s="866"/>
      <c r="DZ75" s="866"/>
      <c r="EA75" s="866"/>
      <c r="EB75" s="866"/>
      <c r="EC75" s="866"/>
      <c r="ED75" s="866"/>
      <c r="EE75" s="867"/>
      <c r="EF75" s="865"/>
      <c r="EG75" s="866"/>
      <c r="EH75" s="866"/>
      <c r="EI75" s="866"/>
      <c r="EJ75" s="866"/>
      <c r="EK75" s="866"/>
      <c r="EL75" s="866"/>
      <c r="EM75" s="866"/>
      <c r="EN75" s="866"/>
      <c r="EO75" s="866"/>
      <c r="EP75" s="867"/>
      <c r="EQ75" s="865"/>
      <c r="ER75" s="866"/>
      <c r="ES75" s="866"/>
      <c r="ET75" s="866"/>
      <c r="EU75" s="866"/>
      <c r="EV75" s="866"/>
      <c r="EW75" s="866"/>
      <c r="EX75" s="866"/>
      <c r="EY75" s="866"/>
      <c r="EZ75" s="866"/>
      <c r="FA75" s="867"/>
      <c r="FB75" s="865"/>
      <c r="FC75" s="866"/>
      <c r="FD75" s="866"/>
      <c r="FE75" s="866"/>
      <c r="FF75" s="866"/>
      <c r="FG75" s="866"/>
      <c r="FH75" s="866"/>
      <c r="FI75" s="866"/>
      <c r="FJ75" s="866"/>
      <c r="FK75" s="866"/>
      <c r="FL75" s="867"/>
      <c r="FM75" s="865"/>
      <c r="FN75" s="866"/>
      <c r="FO75" s="866"/>
      <c r="FP75" s="866"/>
      <c r="FQ75" s="866"/>
      <c r="FR75" s="866"/>
      <c r="FS75" s="866"/>
      <c r="FT75" s="866"/>
      <c r="FU75" s="866"/>
      <c r="FV75" s="866"/>
      <c r="FW75" s="867"/>
      <c r="FX75" s="865"/>
      <c r="FY75" s="866"/>
      <c r="FZ75" s="866"/>
      <c r="GA75" s="866"/>
      <c r="GB75" s="866"/>
      <c r="GC75" s="866"/>
      <c r="GD75" s="866"/>
      <c r="GE75" s="866"/>
      <c r="GF75" s="866"/>
      <c r="GG75" s="866"/>
      <c r="GH75" s="867"/>
      <c r="GI75" s="865"/>
      <c r="GJ75" s="866"/>
      <c r="GK75" s="866"/>
      <c r="GL75" s="866"/>
      <c r="GM75" s="866"/>
      <c r="GN75" s="866"/>
      <c r="GO75" s="866"/>
      <c r="GP75" s="866"/>
      <c r="GQ75" s="866"/>
      <c r="GR75" s="866"/>
      <c r="GS75" s="867"/>
      <c r="GT75" s="865"/>
      <c r="GU75" s="866"/>
      <c r="GV75" s="866"/>
      <c r="GW75" s="866"/>
      <c r="GX75" s="866"/>
      <c r="GY75" s="866"/>
      <c r="GZ75" s="866"/>
      <c r="HA75" s="866"/>
      <c r="HB75" s="866"/>
      <c r="HC75" s="866"/>
      <c r="HD75" s="867"/>
      <c r="HE75" s="865"/>
      <c r="HF75" s="866"/>
      <c r="HG75" s="866"/>
      <c r="HH75" s="866"/>
      <c r="HI75" s="866"/>
      <c r="HJ75" s="866"/>
      <c r="HK75" s="866"/>
      <c r="HL75" s="866"/>
      <c r="HM75" s="866"/>
      <c r="HN75" s="866"/>
      <c r="HO75" s="867"/>
      <c r="HP75" s="865"/>
      <c r="HQ75" s="866"/>
      <c r="HR75" s="866"/>
      <c r="HS75" s="866"/>
      <c r="HT75" s="866"/>
      <c r="HU75" s="866"/>
      <c r="HV75" s="866"/>
      <c r="HW75" s="866"/>
      <c r="HX75" s="866"/>
      <c r="HY75" s="866"/>
      <c r="HZ75" s="867"/>
      <c r="IA75" s="865"/>
      <c r="IB75" s="866"/>
      <c r="IC75" s="866"/>
      <c r="ID75" s="866"/>
      <c r="IE75" s="866"/>
      <c r="IF75" s="866"/>
      <c r="IG75" s="866"/>
      <c r="IH75" s="866"/>
      <c r="II75" s="866"/>
      <c r="IJ75" s="866"/>
      <c r="IK75" s="867"/>
      <c r="IL75" s="865"/>
      <c r="IM75" s="866"/>
      <c r="IN75" s="866"/>
      <c r="IO75" s="866"/>
      <c r="IP75" s="866"/>
      <c r="IQ75" s="866"/>
      <c r="IR75" s="866"/>
      <c r="IS75" s="866"/>
      <c r="IT75" s="866"/>
      <c r="IU75" s="866"/>
      <c r="IV75" s="867"/>
      <c r="IW75" s="728" t="e" vm="3">
        <v>#VALUE!</v>
      </c>
      <c r="IX75" s="728"/>
      <c r="IY75" s="731"/>
      <c r="IZ75" s="22"/>
      <c r="JA75" s="22"/>
      <c r="JB75" s="22"/>
      <c r="JC75" s="22"/>
      <c r="JD75" s="22"/>
      <c r="JE75" s="22"/>
      <c r="JF75" s="22"/>
      <c r="JG75" s="22"/>
      <c r="JH75" s="21"/>
      <c r="JI75" s="22"/>
      <c r="JJ75" s="22"/>
      <c r="JK75" s="22"/>
      <c r="JL75" s="22"/>
      <c r="JM75" s="22"/>
      <c r="JN75" s="22"/>
      <c r="JO75" s="22"/>
      <c r="JP75" s="22"/>
      <c r="JQ75" s="22"/>
      <c r="JR75" s="22"/>
      <c r="JS75" s="22"/>
      <c r="JT75" s="22"/>
      <c r="JU75" s="22"/>
      <c r="JV75" s="22"/>
      <c r="JW75" s="22"/>
      <c r="JX75" s="22"/>
      <c r="JY75" s="22"/>
      <c r="JZ75" s="22"/>
      <c r="KA75" s="22"/>
      <c r="KB75" s="22"/>
      <c r="KC75" s="22"/>
      <c r="KD75" s="22"/>
      <c r="KE75" s="22"/>
      <c r="KF75" s="22"/>
      <c r="KG75" s="22"/>
      <c r="KH75" s="22"/>
      <c r="KI75" s="22"/>
      <c r="KJ75" s="22"/>
      <c r="KK75" s="22"/>
      <c r="KL75" s="22"/>
      <c r="KM75" s="22"/>
      <c r="KN75" s="22"/>
      <c r="KO75" s="22"/>
      <c r="KP75" s="22"/>
      <c r="KQ75" s="22"/>
      <c r="KR75" s="22"/>
      <c r="KS75" s="22"/>
      <c r="KT75" s="22"/>
      <c r="KU75" s="22"/>
      <c r="KV75" s="22"/>
      <c r="KW75" s="22"/>
      <c r="KX75" s="22"/>
      <c r="KY75" s="22"/>
      <c r="KZ75" s="22"/>
      <c r="LA75" s="22"/>
      <c r="LB75" s="22"/>
      <c r="LC75" s="22"/>
      <c r="LD75" s="22"/>
      <c r="LE75" s="22"/>
      <c r="LF75" s="22"/>
      <c r="LG75" s="22"/>
      <c r="LH75" s="22"/>
      <c r="LI75" s="22"/>
      <c r="LJ75" s="23"/>
    </row>
    <row r="76" spans="2:322" ht="3.65" customHeight="1">
      <c r="B76" s="21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3"/>
      <c r="AP76" s="22"/>
      <c r="AQ76" s="22"/>
      <c r="AR76" s="22"/>
      <c r="AS76" s="22"/>
      <c r="AT76" s="22"/>
      <c r="AU76" s="22"/>
      <c r="AV76" s="22"/>
      <c r="AW76" s="22"/>
      <c r="AX76" s="727"/>
      <c r="AY76" s="728"/>
      <c r="AZ76" s="731"/>
      <c r="BA76" s="1063"/>
      <c r="BB76" s="1064"/>
      <c r="BC76" s="1064"/>
      <c r="BD76" s="1064"/>
      <c r="BE76" s="1064"/>
      <c r="BF76" s="993"/>
      <c r="BG76" s="994"/>
      <c r="BH76" s="994"/>
      <c r="BI76" s="994"/>
      <c r="BJ76" s="994"/>
      <c r="BK76" s="994"/>
      <c r="BL76" s="994"/>
      <c r="BM76" s="994"/>
      <c r="BN76" s="994"/>
      <c r="BO76" s="994"/>
      <c r="BP76" s="994"/>
      <c r="BQ76" s="1077"/>
      <c r="BR76" s="1077"/>
      <c r="BS76" s="1077"/>
      <c r="BT76" s="1077"/>
      <c r="BU76" s="1081"/>
      <c r="BV76" s="1081"/>
      <c r="BW76" s="1081"/>
      <c r="BX76" s="1081"/>
      <c r="BY76" s="1081"/>
      <c r="BZ76" s="1081"/>
      <c r="CA76" s="1081"/>
      <c r="CB76" s="1082"/>
      <c r="CC76" s="866"/>
      <c r="CD76" s="866"/>
      <c r="CE76" s="866"/>
      <c r="CF76" s="866"/>
      <c r="CG76" s="866"/>
      <c r="CH76" s="866"/>
      <c r="CI76" s="866"/>
      <c r="CJ76" s="866"/>
      <c r="CK76" s="866"/>
      <c r="CL76" s="866"/>
      <c r="CM76" s="867"/>
      <c r="CN76" s="865"/>
      <c r="CO76" s="866"/>
      <c r="CP76" s="866"/>
      <c r="CQ76" s="866"/>
      <c r="CR76" s="866"/>
      <c r="CS76" s="866"/>
      <c r="CT76" s="866"/>
      <c r="CU76" s="866"/>
      <c r="CV76" s="866"/>
      <c r="CW76" s="866"/>
      <c r="CX76" s="867"/>
      <c r="CY76" s="865"/>
      <c r="CZ76" s="866"/>
      <c r="DA76" s="866"/>
      <c r="DB76" s="866"/>
      <c r="DC76" s="866"/>
      <c r="DD76" s="866"/>
      <c r="DE76" s="866"/>
      <c r="DF76" s="866"/>
      <c r="DG76" s="866"/>
      <c r="DH76" s="866"/>
      <c r="DI76" s="867"/>
      <c r="DJ76" s="865"/>
      <c r="DK76" s="866"/>
      <c r="DL76" s="866"/>
      <c r="DM76" s="866"/>
      <c r="DN76" s="866"/>
      <c r="DO76" s="866"/>
      <c r="DP76" s="866"/>
      <c r="DQ76" s="866"/>
      <c r="DR76" s="866"/>
      <c r="DS76" s="866"/>
      <c r="DT76" s="867"/>
      <c r="DU76" s="865"/>
      <c r="DV76" s="866"/>
      <c r="DW76" s="866"/>
      <c r="DX76" s="866"/>
      <c r="DY76" s="866"/>
      <c r="DZ76" s="866"/>
      <c r="EA76" s="866"/>
      <c r="EB76" s="866"/>
      <c r="EC76" s="866"/>
      <c r="ED76" s="866"/>
      <c r="EE76" s="867"/>
      <c r="EF76" s="865"/>
      <c r="EG76" s="866"/>
      <c r="EH76" s="866"/>
      <c r="EI76" s="866"/>
      <c r="EJ76" s="866"/>
      <c r="EK76" s="866"/>
      <c r="EL76" s="866"/>
      <c r="EM76" s="866"/>
      <c r="EN76" s="866"/>
      <c r="EO76" s="866"/>
      <c r="EP76" s="867"/>
      <c r="EQ76" s="865"/>
      <c r="ER76" s="866"/>
      <c r="ES76" s="866"/>
      <c r="ET76" s="866"/>
      <c r="EU76" s="866"/>
      <c r="EV76" s="866"/>
      <c r="EW76" s="866"/>
      <c r="EX76" s="866"/>
      <c r="EY76" s="866"/>
      <c r="EZ76" s="866"/>
      <c r="FA76" s="867"/>
      <c r="FB76" s="865"/>
      <c r="FC76" s="866"/>
      <c r="FD76" s="866"/>
      <c r="FE76" s="866"/>
      <c r="FF76" s="866"/>
      <c r="FG76" s="866"/>
      <c r="FH76" s="866"/>
      <c r="FI76" s="866"/>
      <c r="FJ76" s="866"/>
      <c r="FK76" s="866"/>
      <c r="FL76" s="867"/>
      <c r="FM76" s="865"/>
      <c r="FN76" s="866"/>
      <c r="FO76" s="866"/>
      <c r="FP76" s="866"/>
      <c r="FQ76" s="866"/>
      <c r="FR76" s="866"/>
      <c r="FS76" s="866"/>
      <c r="FT76" s="866"/>
      <c r="FU76" s="866"/>
      <c r="FV76" s="866"/>
      <c r="FW76" s="867"/>
      <c r="FX76" s="865"/>
      <c r="FY76" s="866"/>
      <c r="FZ76" s="866"/>
      <c r="GA76" s="866"/>
      <c r="GB76" s="866"/>
      <c r="GC76" s="866"/>
      <c r="GD76" s="866"/>
      <c r="GE76" s="866"/>
      <c r="GF76" s="866"/>
      <c r="GG76" s="866"/>
      <c r="GH76" s="867"/>
      <c r="GI76" s="865"/>
      <c r="GJ76" s="866"/>
      <c r="GK76" s="866"/>
      <c r="GL76" s="866"/>
      <c r="GM76" s="866"/>
      <c r="GN76" s="866"/>
      <c r="GO76" s="866"/>
      <c r="GP76" s="866"/>
      <c r="GQ76" s="866"/>
      <c r="GR76" s="866"/>
      <c r="GS76" s="867"/>
      <c r="GT76" s="865"/>
      <c r="GU76" s="866"/>
      <c r="GV76" s="866"/>
      <c r="GW76" s="866"/>
      <c r="GX76" s="866"/>
      <c r="GY76" s="866"/>
      <c r="GZ76" s="866"/>
      <c r="HA76" s="866"/>
      <c r="HB76" s="866"/>
      <c r="HC76" s="866"/>
      <c r="HD76" s="867"/>
      <c r="HE76" s="865"/>
      <c r="HF76" s="866"/>
      <c r="HG76" s="866"/>
      <c r="HH76" s="866"/>
      <c r="HI76" s="866"/>
      <c r="HJ76" s="866"/>
      <c r="HK76" s="866"/>
      <c r="HL76" s="866"/>
      <c r="HM76" s="866"/>
      <c r="HN76" s="866"/>
      <c r="HO76" s="867"/>
      <c r="HP76" s="865"/>
      <c r="HQ76" s="866"/>
      <c r="HR76" s="866"/>
      <c r="HS76" s="866"/>
      <c r="HT76" s="866"/>
      <c r="HU76" s="866"/>
      <c r="HV76" s="866"/>
      <c r="HW76" s="866"/>
      <c r="HX76" s="866"/>
      <c r="HY76" s="866"/>
      <c r="HZ76" s="867"/>
      <c r="IA76" s="865"/>
      <c r="IB76" s="866"/>
      <c r="IC76" s="866"/>
      <c r="ID76" s="866"/>
      <c r="IE76" s="866"/>
      <c r="IF76" s="866"/>
      <c r="IG76" s="866"/>
      <c r="IH76" s="866"/>
      <c r="II76" s="866"/>
      <c r="IJ76" s="866"/>
      <c r="IK76" s="867"/>
      <c r="IL76" s="865"/>
      <c r="IM76" s="866"/>
      <c r="IN76" s="866"/>
      <c r="IO76" s="866"/>
      <c r="IP76" s="866"/>
      <c r="IQ76" s="866"/>
      <c r="IR76" s="866"/>
      <c r="IS76" s="866"/>
      <c r="IT76" s="866"/>
      <c r="IU76" s="866"/>
      <c r="IV76" s="867"/>
      <c r="IW76" s="728"/>
      <c r="IX76" s="728"/>
      <c r="IY76" s="731"/>
      <c r="IZ76" s="22"/>
      <c r="JA76" s="22"/>
      <c r="JB76" s="22"/>
      <c r="JC76" s="22"/>
      <c r="JD76" s="22"/>
      <c r="JE76" s="22"/>
      <c r="JF76" s="22"/>
      <c r="JG76" s="22"/>
      <c r="JH76" s="21"/>
      <c r="JI76" s="22"/>
      <c r="JJ76" s="22"/>
      <c r="JK76" s="22"/>
      <c r="JL76" s="22"/>
      <c r="JM76" s="22"/>
      <c r="JN76" s="22"/>
      <c r="JO76" s="22"/>
      <c r="JP76" s="22"/>
      <c r="JQ76" s="22"/>
      <c r="JR76" s="22"/>
      <c r="JS76" s="22"/>
      <c r="JT76" s="22"/>
      <c r="JU76" s="22"/>
      <c r="JV76" s="22"/>
      <c r="JW76" s="22"/>
      <c r="JX76" s="22"/>
      <c r="JY76" s="22"/>
      <c r="JZ76" s="22"/>
      <c r="KA76" s="22"/>
      <c r="KB76" s="22"/>
      <c r="KC76" s="22"/>
      <c r="KD76" s="22"/>
      <c r="KE76" s="22"/>
      <c r="KF76" s="22"/>
      <c r="KG76" s="22"/>
      <c r="KH76" s="22"/>
      <c r="KI76" s="22"/>
      <c r="KJ76" s="22"/>
      <c r="KK76" s="22"/>
      <c r="KL76" s="22"/>
      <c r="KM76" s="22"/>
      <c r="KN76" s="22"/>
      <c r="KO76" s="22"/>
      <c r="KP76" s="22"/>
      <c r="KQ76" s="22"/>
      <c r="KR76" s="22"/>
      <c r="KS76" s="22"/>
      <c r="KT76" s="22"/>
      <c r="KU76" s="22"/>
      <c r="KV76" s="22"/>
      <c r="KW76" s="22"/>
      <c r="KX76" s="22"/>
      <c r="KY76" s="22"/>
      <c r="KZ76" s="22"/>
      <c r="LA76" s="22"/>
      <c r="LB76" s="22"/>
      <c r="LC76" s="22"/>
      <c r="LD76" s="22"/>
      <c r="LE76" s="22"/>
      <c r="LF76" s="22"/>
      <c r="LG76" s="22"/>
      <c r="LH76" s="22"/>
      <c r="LI76" s="22"/>
      <c r="LJ76" s="23"/>
    </row>
    <row r="77" spans="2:322" ht="3.65" customHeight="1">
      <c r="B77" s="21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3"/>
      <c r="AP77" s="22"/>
      <c r="AQ77" s="22"/>
      <c r="AR77" s="22"/>
      <c r="AS77" s="22"/>
      <c r="AT77" s="22"/>
      <c r="AU77" s="22"/>
      <c r="AV77" s="22"/>
      <c r="AW77" s="22"/>
      <c r="AX77" s="727"/>
      <c r="AY77" s="728"/>
      <c r="AZ77" s="116"/>
      <c r="BA77" s="1063"/>
      <c r="BB77" s="1064"/>
      <c r="BC77" s="1064"/>
      <c r="BD77" s="1064"/>
      <c r="BE77" s="1064"/>
      <c r="BF77" s="993"/>
      <c r="BG77" s="994"/>
      <c r="BH77" s="994"/>
      <c r="BI77" s="994"/>
      <c r="BJ77" s="994"/>
      <c r="BK77" s="994"/>
      <c r="BL77" s="994"/>
      <c r="BM77" s="994"/>
      <c r="BN77" s="994"/>
      <c r="BO77" s="994"/>
      <c r="BP77" s="994"/>
      <c r="BQ77" s="1077"/>
      <c r="BR77" s="1077"/>
      <c r="BS77" s="1077"/>
      <c r="BT77" s="1077"/>
      <c r="BU77" s="1081"/>
      <c r="BV77" s="1081"/>
      <c r="BW77" s="1081"/>
      <c r="BX77" s="1081"/>
      <c r="BY77" s="1081"/>
      <c r="BZ77" s="1081"/>
      <c r="CA77" s="1081"/>
      <c r="CB77" s="1082"/>
      <c r="CC77" s="866"/>
      <c r="CD77" s="866"/>
      <c r="CE77" s="866"/>
      <c r="CF77" s="866"/>
      <c r="CG77" s="866"/>
      <c r="CH77" s="866"/>
      <c r="CI77" s="866"/>
      <c r="CJ77" s="866"/>
      <c r="CK77" s="866"/>
      <c r="CL77" s="866"/>
      <c r="CM77" s="867"/>
      <c r="CN77" s="865"/>
      <c r="CO77" s="866"/>
      <c r="CP77" s="866"/>
      <c r="CQ77" s="866"/>
      <c r="CR77" s="866"/>
      <c r="CS77" s="866"/>
      <c r="CT77" s="866"/>
      <c r="CU77" s="866"/>
      <c r="CV77" s="866"/>
      <c r="CW77" s="866"/>
      <c r="CX77" s="867"/>
      <c r="CY77" s="865"/>
      <c r="CZ77" s="866"/>
      <c r="DA77" s="866"/>
      <c r="DB77" s="866"/>
      <c r="DC77" s="866"/>
      <c r="DD77" s="866"/>
      <c r="DE77" s="866"/>
      <c r="DF77" s="866"/>
      <c r="DG77" s="866"/>
      <c r="DH77" s="866"/>
      <c r="DI77" s="867"/>
      <c r="DJ77" s="865"/>
      <c r="DK77" s="866"/>
      <c r="DL77" s="866"/>
      <c r="DM77" s="866"/>
      <c r="DN77" s="866"/>
      <c r="DO77" s="866"/>
      <c r="DP77" s="866"/>
      <c r="DQ77" s="866"/>
      <c r="DR77" s="866"/>
      <c r="DS77" s="866"/>
      <c r="DT77" s="867"/>
      <c r="DU77" s="865"/>
      <c r="DV77" s="866"/>
      <c r="DW77" s="866"/>
      <c r="DX77" s="866"/>
      <c r="DY77" s="866"/>
      <c r="DZ77" s="866"/>
      <c r="EA77" s="866"/>
      <c r="EB77" s="866"/>
      <c r="EC77" s="866"/>
      <c r="ED77" s="866"/>
      <c r="EE77" s="867"/>
      <c r="EF77" s="865"/>
      <c r="EG77" s="866"/>
      <c r="EH77" s="866"/>
      <c r="EI77" s="866"/>
      <c r="EJ77" s="866"/>
      <c r="EK77" s="866"/>
      <c r="EL77" s="866"/>
      <c r="EM77" s="866"/>
      <c r="EN77" s="866"/>
      <c r="EO77" s="866"/>
      <c r="EP77" s="867"/>
      <c r="EQ77" s="865"/>
      <c r="ER77" s="866"/>
      <c r="ES77" s="866"/>
      <c r="ET77" s="866"/>
      <c r="EU77" s="866"/>
      <c r="EV77" s="866"/>
      <c r="EW77" s="866"/>
      <c r="EX77" s="866"/>
      <c r="EY77" s="866"/>
      <c r="EZ77" s="866"/>
      <c r="FA77" s="867"/>
      <c r="FB77" s="865"/>
      <c r="FC77" s="866"/>
      <c r="FD77" s="866"/>
      <c r="FE77" s="866"/>
      <c r="FF77" s="866"/>
      <c r="FG77" s="866"/>
      <c r="FH77" s="866"/>
      <c r="FI77" s="866"/>
      <c r="FJ77" s="866"/>
      <c r="FK77" s="866"/>
      <c r="FL77" s="867"/>
      <c r="FM77" s="865"/>
      <c r="FN77" s="866"/>
      <c r="FO77" s="866"/>
      <c r="FP77" s="866"/>
      <c r="FQ77" s="866"/>
      <c r="FR77" s="866"/>
      <c r="FS77" s="866"/>
      <c r="FT77" s="866"/>
      <c r="FU77" s="866"/>
      <c r="FV77" s="866"/>
      <c r="FW77" s="867"/>
      <c r="FX77" s="865"/>
      <c r="FY77" s="866"/>
      <c r="FZ77" s="866"/>
      <c r="GA77" s="866"/>
      <c r="GB77" s="866"/>
      <c r="GC77" s="866"/>
      <c r="GD77" s="866"/>
      <c r="GE77" s="866"/>
      <c r="GF77" s="866"/>
      <c r="GG77" s="866"/>
      <c r="GH77" s="867"/>
      <c r="GI77" s="865"/>
      <c r="GJ77" s="866"/>
      <c r="GK77" s="866"/>
      <c r="GL77" s="866"/>
      <c r="GM77" s="866"/>
      <c r="GN77" s="866"/>
      <c r="GO77" s="866"/>
      <c r="GP77" s="866"/>
      <c r="GQ77" s="866"/>
      <c r="GR77" s="866"/>
      <c r="GS77" s="867"/>
      <c r="GT77" s="865"/>
      <c r="GU77" s="866"/>
      <c r="GV77" s="866"/>
      <c r="GW77" s="866"/>
      <c r="GX77" s="866"/>
      <c r="GY77" s="866"/>
      <c r="GZ77" s="866"/>
      <c r="HA77" s="866"/>
      <c r="HB77" s="866"/>
      <c r="HC77" s="866"/>
      <c r="HD77" s="867"/>
      <c r="HE77" s="865"/>
      <c r="HF77" s="866"/>
      <c r="HG77" s="866"/>
      <c r="HH77" s="866"/>
      <c r="HI77" s="866"/>
      <c r="HJ77" s="866"/>
      <c r="HK77" s="866"/>
      <c r="HL77" s="866"/>
      <c r="HM77" s="866"/>
      <c r="HN77" s="866"/>
      <c r="HO77" s="867"/>
      <c r="HP77" s="865"/>
      <c r="HQ77" s="866"/>
      <c r="HR77" s="866"/>
      <c r="HS77" s="866"/>
      <c r="HT77" s="866"/>
      <c r="HU77" s="866"/>
      <c r="HV77" s="866"/>
      <c r="HW77" s="866"/>
      <c r="HX77" s="866"/>
      <c r="HY77" s="866"/>
      <c r="HZ77" s="867"/>
      <c r="IA77" s="865"/>
      <c r="IB77" s="866"/>
      <c r="IC77" s="866"/>
      <c r="ID77" s="866"/>
      <c r="IE77" s="866"/>
      <c r="IF77" s="866"/>
      <c r="IG77" s="866"/>
      <c r="IH77" s="866"/>
      <c r="II77" s="866"/>
      <c r="IJ77" s="866"/>
      <c r="IK77" s="867"/>
      <c r="IL77" s="865"/>
      <c r="IM77" s="866"/>
      <c r="IN77" s="866"/>
      <c r="IO77" s="866"/>
      <c r="IP77" s="866"/>
      <c r="IQ77" s="866"/>
      <c r="IR77" s="866"/>
      <c r="IS77" s="866"/>
      <c r="IT77" s="866"/>
      <c r="IU77" s="866"/>
      <c r="IV77" s="867"/>
      <c r="IW77" s="47"/>
      <c r="IX77" s="728"/>
      <c r="IY77" s="731"/>
      <c r="IZ77" s="22"/>
      <c r="JA77" s="22"/>
      <c r="JB77" s="22"/>
      <c r="JC77" s="22"/>
      <c r="JD77" s="22"/>
      <c r="JE77" s="22"/>
      <c r="JF77" s="22"/>
      <c r="JG77" s="22"/>
      <c r="JH77" s="21"/>
      <c r="JI77" s="22"/>
      <c r="JJ77" s="22"/>
      <c r="JK77" s="22"/>
      <c r="JL77" s="22"/>
      <c r="JM77" s="22"/>
      <c r="JN77" s="22"/>
      <c r="JO77" s="22"/>
      <c r="JP77" s="22"/>
      <c r="JQ77" s="22"/>
      <c r="JR77" s="22"/>
      <c r="JS77" s="22"/>
      <c r="JT77" s="22"/>
      <c r="JU77" s="22"/>
      <c r="JV77" s="22"/>
      <c r="JW77" s="22"/>
      <c r="JX77" s="22"/>
      <c r="JY77" s="22"/>
      <c r="JZ77" s="22"/>
      <c r="KA77" s="22"/>
      <c r="KB77" s="22"/>
      <c r="KC77" s="22"/>
      <c r="KD77" s="22"/>
      <c r="KE77" s="22"/>
      <c r="KF77" s="22"/>
      <c r="KG77" s="22"/>
      <c r="KH77" s="22"/>
      <c r="KI77" s="22"/>
      <c r="KJ77" s="22"/>
      <c r="KK77" s="22"/>
      <c r="KL77" s="22"/>
      <c r="KM77" s="22"/>
      <c r="KN77" s="22"/>
      <c r="KO77" s="22"/>
      <c r="KP77" s="22"/>
      <c r="KQ77" s="22"/>
      <c r="KR77" s="22"/>
      <c r="KS77" s="22"/>
      <c r="KT77" s="22"/>
      <c r="KU77" s="22"/>
      <c r="KV77" s="22"/>
      <c r="KW77" s="22"/>
      <c r="KX77" s="22"/>
      <c r="KY77" s="22"/>
      <c r="KZ77" s="22"/>
      <c r="LA77" s="22"/>
      <c r="LB77" s="22"/>
      <c r="LC77" s="22"/>
      <c r="LD77" s="22"/>
      <c r="LE77" s="22"/>
      <c r="LF77" s="22"/>
      <c r="LG77" s="22"/>
      <c r="LH77" s="22"/>
      <c r="LI77" s="22"/>
      <c r="LJ77" s="23"/>
    </row>
    <row r="78" spans="2:322" ht="3.65" customHeight="1"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3"/>
      <c r="AP78" s="22"/>
      <c r="AQ78" s="22"/>
      <c r="AR78" s="22"/>
      <c r="AS78" s="22"/>
      <c r="AT78" s="22"/>
      <c r="AU78" s="22"/>
      <c r="AV78" s="22"/>
      <c r="AW78" s="22"/>
      <c r="AX78" s="727"/>
      <c r="AY78" s="728"/>
      <c r="AZ78" s="116"/>
      <c r="BA78" s="1065"/>
      <c r="BB78" s="1066"/>
      <c r="BC78" s="1066"/>
      <c r="BD78" s="1066"/>
      <c r="BE78" s="1066"/>
      <c r="BF78" s="995"/>
      <c r="BG78" s="996"/>
      <c r="BH78" s="996"/>
      <c r="BI78" s="996"/>
      <c r="BJ78" s="996"/>
      <c r="BK78" s="996"/>
      <c r="BL78" s="996"/>
      <c r="BM78" s="996"/>
      <c r="BN78" s="996"/>
      <c r="BO78" s="996"/>
      <c r="BP78" s="996"/>
      <c r="BQ78" s="1078"/>
      <c r="BR78" s="1078"/>
      <c r="BS78" s="1078"/>
      <c r="BT78" s="1078"/>
      <c r="BU78" s="1083"/>
      <c r="BV78" s="1083"/>
      <c r="BW78" s="1083"/>
      <c r="BX78" s="1083"/>
      <c r="BY78" s="1083"/>
      <c r="BZ78" s="1083"/>
      <c r="CA78" s="1083"/>
      <c r="CB78" s="1084"/>
      <c r="CC78" s="869"/>
      <c r="CD78" s="869"/>
      <c r="CE78" s="869"/>
      <c r="CF78" s="869"/>
      <c r="CG78" s="869"/>
      <c r="CH78" s="869"/>
      <c r="CI78" s="869"/>
      <c r="CJ78" s="869"/>
      <c r="CK78" s="869"/>
      <c r="CL78" s="869"/>
      <c r="CM78" s="870"/>
      <c r="CN78" s="868"/>
      <c r="CO78" s="869"/>
      <c r="CP78" s="869"/>
      <c r="CQ78" s="869"/>
      <c r="CR78" s="869"/>
      <c r="CS78" s="869"/>
      <c r="CT78" s="869"/>
      <c r="CU78" s="869"/>
      <c r="CV78" s="869"/>
      <c r="CW78" s="869"/>
      <c r="CX78" s="870"/>
      <c r="CY78" s="868"/>
      <c r="CZ78" s="869"/>
      <c r="DA78" s="869"/>
      <c r="DB78" s="869"/>
      <c r="DC78" s="869"/>
      <c r="DD78" s="869"/>
      <c r="DE78" s="869"/>
      <c r="DF78" s="869"/>
      <c r="DG78" s="869"/>
      <c r="DH78" s="869"/>
      <c r="DI78" s="870"/>
      <c r="DJ78" s="868"/>
      <c r="DK78" s="869"/>
      <c r="DL78" s="869"/>
      <c r="DM78" s="869"/>
      <c r="DN78" s="869"/>
      <c r="DO78" s="869"/>
      <c r="DP78" s="869"/>
      <c r="DQ78" s="869"/>
      <c r="DR78" s="869"/>
      <c r="DS78" s="869"/>
      <c r="DT78" s="870"/>
      <c r="DU78" s="868"/>
      <c r="DV78" s="869"/>
      <c r="DW78" s="869"/>
      <c r="DX78" s="869"/>
      <c r="DY78" s="869"/>
      <c r="DZ78" s="869"/>
      <c r="EA78" s="869"/>
      <c r="EB78" s="869"/>
      <c r="EC78" s="869"/>
      <c r="ED78" s="869"/>
      <c r="EE78" s="870"/>
      <c r="EF78" s="868"/>
      <c r="EG78" s="869"/>
      <c r="EH78" s="869"/>
      <c r="EI78" s="869"/>
      <c r="EJ78" s="869"/>
      <c r="EK78" s="869"/>
      <c r="EL78" s="869"/>
      <c r="EM78" s="869"/>
      <c r="EN78" s="869"/>
      <c r="EO78" s="869"/>
      <c r="EP78" s="870"/>
      <c r="EQ78" s="868"/>
      <c r="ER78" s="869"/>
      <c r="ES78" s="869"/>
      <c r="ET78" s="869"/>
      <c r="EU78" s="869"/>
      <c r="EV78" s="869"/>
      <c r="EW78" s="869"/>
      <c r="EX78" s="869"/>
      <c r="EY78" s="869"/>
      <c r="EZ78" s="869"/>
      <c r="FA78" s="870"/>
      <c r="FB78" s="868"/>
      <c r="FC78" s="869"/>
      <c r="FD78" s="869"/>
      <c r="FE78" s="869"/>
      <c r="FF78" s="869"/>
      <c r="FG78" s="869"/>
      <c r="FH78" s="869"/>
      <c r="FI78" s="869"/>
      <c r="FJ78" s="869"/>
      <c r="FK78" s="869"/>
      <c r="FL78" s="870"/>
      <c r="FM78" s="868"/>
      <c r="FN78" s="869"/>
      <c r="FO78" s="869"/>
      <c r="FP78" s="869"/>
      <c r="FQ78" s="869"/>
      <c r="FR78" s="869"/>
      <c r="FS78" s="869"/>
      <c r="FT78" s="869"/>
      <c r="FU78" s="869"/>
      <c r="FV78" s="869"/>
      <c r="FW78" s="870"/>
      <c r="FX78" s="868"/>
      <c r="FY78" s="869"/>
      <c r="FZ78" s="869"/>
      <c r="GA78" s="869"/>
      <c r="GB78" s="869"/>
      <c r="GC78" s="869"/>
      <c r="GD78" s="869"/>
      <c r="GE78" s="869"/>
      <c r="GF78" s="869"/>
      <c r="GG78" s="869"/>
      <c r="GH78" s="870"/>
      <c r="GI78" s="868"/>
      <c r="GJ78" s="869"/>
      <c r="GK78" s="869"/>
      <c r="GL78" s="869"/>
      <c r="GM78" s="869"/>
      <c r="GN78" s="869"/>
      <c r="GO78" s="869"/>
      <c r="GP78" s="869"/>
      <c r="GQ78" s="869"/>
      <c r="GR78" s="869"/>
      <c r="GS78" s="870"/>
      <c r="GT78" s="868"/>
      <c r="GU78" s="869"/>
      <c r="GV78" s="869"/>
      <c r="GW78" s="869"/>
      <c r="GX78" s="869"/>
      <c r="GY78" s="869"/>
      <c r="GZ78" s="869"/>
      <c r="HA78" s="869"/>
      <c r="HB78" s="869"/>
      <c r="HC78" s="869"/>
      <c r="HD78" s="870"/>
      <c r="HE78" s="868"/>
      <c r="HF78" s="869"/>
      <c r="HG78" s="869"/>
      <c r="HH78" s="869"/>
      <c r="HI78" s="869"/>
      <c r="HJ78" s="869"/>
      <c r="HK78" s="869"/>
      <c r="HL78" s="869"/>
      <c r="HM78" s="869"/>
      <c r="HN78" s="869"/>
      <c r="HO78" s="870"/>
      <c r="HP78" s="868"/>
      <c r="HQ78" s="869"/>
      <c r="HR78" s="869"/>
      <c r="HS78" s="869"/>
      <c r="HT78" s="869"/>
      <c r="HU78" s="869"/>
      <c r="HV78" s="869"/>
      <c r="HW78" s="869"/>
      <c r="HX78" s="869"/>
      <c r="HY78" s="869"/>
      <c r="HZ78" s="870"/>
      <c r="IA78" s="868"/>
      <c r="IB78" s="869"/>
      <c r="IC78" s="869"/>
      <c r="ID78" s="869"/>
      <c r="IE78" s="869"/>
      <c r="IF78" s="869"/>
      <c r="IG78" s="869"/>
      <c r="IH78" s="869"/>
      <c r="II78" s="869"/>
      <c r="IJ78" s="869"/>
      <c r="IK78" s="870"/>
      <c r="IL78" s="868"/>
      <c r="IM78" s="869"/>
      <c r="IN78" s="869"/>
      <c r="IO78" s="869"/>
      <c r="IP78" s="869"/>
      <c r="IQ78" s="869"/>
      <c r="IR78" s="869"/>
      <c r="IS78" s="869"/>
      <c r="IT78" s="869"/>
      <c r="IU78" s="869"/>
      <c r="IV78" s="870"/>
      <c r="IW78" s="47"/>
      <c r="IX78" s="728"/>
      <c r="IY78" s="731"/>
      <c r="IZ78" s="22"/>
      <c r="JA78" s="22"/>
      <c r="JB78" s="22"/>
      <c r="JC78" s="22"/>
      <c r="JD78" s="22"/>
      <c r="JE78" s="22"/>
      <c r="JF78" s="22"/>
      <c r="JG78" s="22"/>
      <c r="JH78" s="21"/>
      <c r="JI78" s="22"/>
      <c r="JJ78" s="22"/>
      <c r="JK78" s="22"/>
      <c r="JL78" s="22"/>
      <c r="JM78" s="22"/>
      <c r="JN78" s="22"/>
      <c r="JO78" s="22"/>
      <c r="JP78" s="22"/>
      <c r="JQ78" s="22"/>
      <c r="JR78" s="22"/>
      <c r="JS78" s="22"/>
      <c r="JT78" s="22"/>
      <c r="JU78" s="22"/>
      <c r="JV78" s="22"/>
      <c r="JW78" s="22"/>
      <c r="JX78" s="22"/>
      <c r="JY78" s="22"/>
      <c r="JZ78" s="22"/>
      <c r="KA78" s="22"/>
      <c r="KB78" s="22"/>
      <c r="KC78" s="22"/>
      <c r="KD78" s="22"/>
      <c r="KE78" s="22"/>
      <c r="KF78" s="22"/>
      <c r="KG78" s="22"/>
      <c r="KH78" s="22"/>
      <c r="KI78" s="22"/>
      <c r="KJ78" s="22"/>
      <c r="KK78" s="22"/>
      <c r="KL78" s="22"/>
      <c r="KM78" s="22"/>
      <c r="KN78" s="22"/>
      <c r="KO78" s="22"/>
      <c r="KP78" s="22"/>
      <c r="KQ78" s="22"/>
      <c r="KR78" s="22"/>
      <c r="KS78" s="22"/>
      <c r="KT78" s="22"/>
      <c r="KU78" s="22"/>
      <c r="KV78" s="22"/>
      <c r="KW78" s="22"/>
      <c r="KX78" s="22"/>
      <c r="KY78" s="22"/>
      <c r="KZ78" s="22"/>
      <c r="LA78" s="22"/>
      <c r="LB78" s="22"/>
      <c r="LC78" s="22"/>
      <c r="LD78" s="22"/>
      <c r="LE78" s="22"/>
      <c r="LF78" s="22"/>
      <c r="LG78" s="22"/>
      <c r="LH78" s="22"/>
      <c r="LI78" s="22"/>
      <c r="LJ78" s="23"/>
    </row>
    <row r="79" spans="2:322" ht="3.65" customHeight="1">
      <c r="B79" s="21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3"/>
      <c r="AP79" s="22"/>
      <c r="AQ79" s="22"/>
      <c r="AR79" s="340"/>
      <c r="AS79" s="340"/>
      <c r="AT79" s="340" t="str">
        <f>_xlfn.IFS(BA79="+NB","200",BA79="+NI","400",BA79="+NE","720",BA79="+NL","800",BA79="+NE*","1120")</f>
        <v>400</v>
      </c>
      <c r="AU79" s="340"/>
      <c r="AV79" s="340"/>
      <c r="AW79" s="340"/>
      <c r="AX79" s="727"/>
      <c r="AY79" s="728"/>
      <c r="AZ79" s="116"/>
      <c r="BA79" s="1061" t="s">
        <v>57</v>
      </c>
      <c r="BB79" s="1062"/>
      <c r="BC79" s="1062"/>
      <c r="BD79" s="1062"/>
      <c r="BE79" s="1062"/>
      <c r="BF79" s="982" t="s">
        <v>60</v>
      </c>
      <c r="BG79" s="982"/>
      <c r="BH79" s="982"/>
      <c r="BI79" s="982"/>
      <c r="BJ79" s="982"/>
      <c r="BK79" s="982"/>
      <c r="BL79" s="982"/>
      <c r="BM79" s="982"/>
      <c r="BN79" s="982"/>
      <c r="BO79" s="982"/>
      <c r="BP79" s="982"/>
      <c r="BQ79" s="1067" t="s">
        <v>55</v>
      </c>
      <c r="BR79" s="1067"/>
      <c r="BS79" s="1067"/>
      <c r="BT79" s="1067"/>
      <c r="BU79" s="1070">
        <v>400</v>
      </c>
      <c r="BV79" s="1070"/>
      <c r="BW79" s="1070"/>
      <c r="BX79" s="1070"/>
      <c r="BY79" s="1070"/>
      <c r="BZ79" s="1070"/>
      <c r="CA79" s="1070"/>
      <c r="CB79" s="1071"/>
      <c r="CC79" s="872" t="str">
        <f>IFERROR(VLOOKUP(CK33,BD!$B:$D,3,FALSE),"-")</f>
        <v>1017015</v>
      </c>
      <c r="CD79" s="872"/>
      <c r="CE79" s="872"/>
      <c r="CF79" s="872"/>
      <c r="CG79" s="872"/>
      <c r="CH79" s="872"/>
      <c r="CI79" s="872"/>
      <c r="CJ79" s="872"/>
      <c r="CK79" s="872"/>
      <c r="CL79" s="872"/>
      <c r="CM79" s="873"/>
      <c r="CN79" s="871" t="str">
        <f>IFERROR(IF(AV51="30",VLOOKUP(CR33,BD!$B:$D,3,FALSE),"-"),"-")</f>
        <v>-</v>
      </c>
      <c r="CO79" s="872"/>
      <c r="CP79" s="872"/>
      <c r="CQ79" s="872"/>
      <c r="CR79" s="872"/>
      <c r="CS79" s="872"/>
      <c r="CT79" s="872"/>
      <c r="CU79" s="872"/>
      <c r="CV79" s="872"/>
      <c r="CW79" s="872"/>
      <c r="CX79" s="873"/>
      <c r="CY79" s="871" t="str">
        <f>IFERROR(IF(AV51&gt;="31",VLOOKUP(DC33,BD!$B:$D,3,FALSE),"-"),"-")</f>
        <v>1014104</v>
      </c>
      <c r="CZ79" s="872"/>
      <c r="DA79" s="872"/>
      <c r="DB79" s="872"/>
      <c r="DC79" s="872"/>
      <c r="DD79" s="872"/>
      <c r="DE79" s="872"/>
      <c r="DF79" s="872"/>
      <c r="DG79" s="872"/>
      <c r="DH79" s="872"/>
      <c r="DI79" s="873"/>
      <c r="DJ79" s="871"/>
      <c r="DK79" s="872"/>
      <c r="DL79" s="872"/>
      <c r="DM79" s="872"/>
      <c r="DN79" s="872"/>
      <c r="DO79" s="872"/>
      <c r="DP79" s="872"/>
      <c r="DQ79" s="872"/>
      <c r="DR79" s="872"/>
      <c r="DS79" s="872"/>
      <c r="DT79" s="873"/>
      <c r="DU79" s="871" t="str">
        <f>IFERROR(VLOOKUP(EC33,BD!$B:$D,3,FALSE),"-")</f>
        <v>1014028</v>
      </c>
      <c r="DV79" s="872"/>
      <c r="DW79" s="872"/>
      <c r="DX79" s="872"/>
      <c r="DY79" s="872"/>
      <c r="DZ79" s="872"/>
      <c r="EA79" s="872"/>
      <c r="EB79" s="872"/>
      <c r="EC79" s="872"/>
      <c r="ED79" s="872"/>
      <c r="EE79" s="873"/>
      <c r="EF79" s="871" t="str">
        <f>IFERROR(IF(BU79&lt;&gt;"",VLOOKUP(EJ33,BD!$B:$D,3,FALSE),"-"),"-")</f>
        <v>1014055</v>
      </c>
      <c r="EG79" s="872"/>
      <c r="EH79" s="872"/>
      <c r="EI79" s="872"/>
      <c r="EJ79" s="872"/>
      <c r="EK79" s="872"/>
      <c r="EL79" s="872"/>
      <c r="EM79" s="872"/>
      <c r="EN79" s="872"/>
      <c r="EO79" s="872"/>
      <c r="EP79" s="873"/>
      <c r="EQ79" s="871" t="str">
        <f>IFERROR(VLOOKUP(EY33,BD!$B:$D,3,FALSE),"-")</f>
        <v>1010053</v>
      </c>
      <c r="ER79" s="872"/>
      <c r="ES79" s="872"/>
      <c r="ET79" s="872"/>
      <c r="EU79" s="872"/>
      <c r="EV79" s="872"/>
      <c r="EW79" s="872"/>
      <c r="EX79" s="872"/>
      <c r="EY79" s="872"/>
      <c r="EZ79" s="872"/>
      <c r="FA79" s="873"/>
      <c r="FB79" s="871" t="str">
        <f>IFERROR(VLOOKUP(FJ33,BD!$B:$D,3,FALSE),"-")</f>
        <v>1014253</v>
      </c>
      <c r="FC79" s="872"/>
      <c r="FD79" s="872"/>
      <c r="FE79" s="872"/>
      <c r="FF79" s="872"/>
      <c r="FG79" s="872"/>
      <c r="FH79" s="872"/>
      <c r="FI79" s="872"/>
      <c r="FJ79" s="872"/>
      <c r="FK79" s="872"/>
      <c r="FL79" s="873"/>
      <c r="FM79" s="871"/>
      <c r="FN79" s="872"/>
      <c r="FO79" s="872"/>
      <c r="FP79" s="872"/>
      <c r="FQ79" s="872"/>
      <c r="FR79" s="872"/>
      <c r="FS79" s="872"/>
      <c r="FT79" s="872"/>
      <c r="FU79" s="872"/>
      <c r="FV79" s="872"/>
      <c r="FW79" s="873"/>
      <c r="FX79" s="871"/>
      <c r="FY79" s="872"/>
      <c r="FZ79" s="872"/>
      <c r="GA79" s="872"/>
      <c r="GB79" s="872"/>
      <c r="GC79" s="872"/>
      <c r="GD79" s="872"/>
      <c r="GE79" s="872"/>
      <c r="GF79" s="872"/>
      <c r="GG79" s="872"/>
      <c r="GH79" s="873"/>
      <c r="GI79" s="871" t="str">
        <f>IFERROR(VLOOKUP(GI32,BD!$B:$D,3,FALSE),"-")</f>
        <v>-</v>
      </c>
      <c r="GJ79" s="872"/>
      <c r="GK79" s="872"/>
      <c r="GL79" s="872"/>
      <c r="GM79" s="872"/>
      <c r="GN79" s="872"/>
      <c r="GO79" s="872"/>
      <c r="GP79" s="872"/>
      <c r="GQ79" s="872"/>
      <c r="GR79" s="872"/>
      <c r="GS79" s="873"/>
      <c r="GT79" s="871" t="str">
        <f>IFERROR(VLOOKUP(GX33,BD!$B:$D,3,FALSE),"-")</f>
        <v>1021041</v>
      </c>
      <c r="GU79" s="872"/>
      <c r="GV79" s="872"/>
      <c r="GW79" s="872"/>
      <c r="GX79" s="872"/>
      <c r="GY79" s="872"/>
      <c r="GZ79" s="872"/>
      <c r="HA79" s="872"/>
      <c r="HB79" s="872"/>
      <c r="HC79" s="872"/>
      <c r="HD79" s="873"/>
      <c r="HE79" s="871" t="str">
        <f>IFERROR(VLOOKUP(HI33,BD!$B:$D,3,FALSE),"-")</f>
        <v>1014300</v>
      </c>
      <c r="HF79" s="872"/>
      <c r="HG79" s="872"/>
      <c r="HH79" s="872"/>
      <c r="HI79" s="872"/>
      <c r="HJ79" s="872"/>
      <c r="HK79" s="872"/>
      <c r="HL79" s="872"/>
      <c r="HM79" s="872"/>
      <c r="HN79" s="872"/>
      <c r="HO79" s="873"/>
      <c r="HP79" s="871" t="str">
        <f>IFERROR(VLOOKUP(HP32,BD!$B:$D,3,FALSE),"-")</f>
        <v>1014500</v>
      </c>
      <c r="HQ79" s="872"/>
      <c r="HR79" s="872"/>
      <c r="HS79" s="872"/>
      <c r="HT79" s="872"/>
      <c r="HU79" s="872"/>
      <c r="HV79" s="872"/>
      <c r="HW79" s="872"/>
      <c r="HX79" s="872"/>
      <c r="HY79" s="872"/>
      <c r="HZ79" s="873"/>
      <c r="IA79" s="871" t="str">
        <f>IFERROR(VLOOKUP(II33,BD!$B:$D,3,FALSE),"-")</f>
        <v>1010176</v>
      </c>
      <c r="IB79" s="872"/>
      <c r="IC79" s="872"/>
      <c r="ID79" s="872"/>
      <c r="IE79" s="872"/>
      <c r="IF79" s="872"/>
      <c r="IG79" s="872"/>
      <c r="IH79" s="872"/>
      <c r="II79" s="872"/>
      <c r="IJ79" s="872"/>
      <c r="IK79" s="873"/>
      <c r="IL79" s="871" t="str">
        <f>IFERROR(VLOOKUP(IP33,BD!$B:$D,3,FALSE),"-")</f>
        <v>1010176</v>
      </c>
      <c r="IM79" s="872"/>
      <c r="IN79" s="872"/>
      <c r="IO79" s="872"/>
      <c r="IP79" s="872"/>
      <c r="IQ79" s="872"/>
      <c r="IR79" s="872"/>
      <c r="IS79" s="872"/>
      <c r="IT79" s="872"/>
      <c r="IU79" s="872"/>
      <c r="IV79" s="873"/>
      <c r="IW79" s="47"/>
      <c r="IX79" s="728"/>
      <c r="IY79" s="731"/>
      <c r="IZ79" s="22"/>
      <c r="JA79" s="22"/>
      <c r="JB79" s="22"/>
      <c r="JC79" s="22"/>
      <c r="JD79" s="22"/>
      <c r="JE79" s="22"/>
      <c r="JF79" s="22"/>
      <c r="JG79" s="22"/>
      <c r="JH79" s="21"/>
      <c r="JI79" s="22"/>
      <c r="JJ79" s="22"/>
      <c r="JK79" s="22"/>
      <c r="JL79" s="22"/>
      <c r="JM79" s="22"/>
      <c r="JN79" s="22"/>
      <c r="JO79" s="22"/>
      <c r="JP79" s="22"/>
      <c r="JQ79" s="22"/>
      <c r="JR79" s="22"/>
      <c r="JS79" s="22"/>
      <c r="JT79" s="22"/>
      <c r="JU79" s="22"/>
      <c r="JV79" s="22"/>
      <c r="JW79" s="22"/>
      <c r="JX79" s="22"/>
      <c r="JY79" s="22"/>
      <c r="JZ79" s="22"/>
      <c r="KA79" s="22"/>
      <c r="KB79" s="22"/>
      <c r="KC79" s="22"/>
      <c r="KD79" s="22"/>
      <c r="KE79" s="22"/>
      <c r="KF79" s="22"/>
      <c r="KG79" s="22"/>
      <c r="KH79" s="22"/>
      <c r="KI79" s="22"/>
      <c r="KJ79" s="22"/>
      <c r="KK79" s="22"/>
      <c r="KL79" s="22"/>
      <c r="KM79" s="22"/>
      <c r="KN79" s="22"/>
      <c r="KO79" s="22"/>
      <c r="KP79" s="22"/>
      <c r="KQ79" s="22"/>
      <c r="KR79" s="22"/>
      <c r="KS79" s="22"/>
      <c r="KT79" s="22"/>
      <c r="KU79" s="22"/>
      <c r="KV79" s="22"/>
      <c r="KW79" s="22"/>
      <c r="KX79" s="22"/>
      <c r="KY79" s="22"/>
      <c r="KZ79" s="22"/>
      <c r="LA79" s="22"/>
      <c r="LB79" s="22"/>
      <c r="LC79" s="22"/>
      <c r="LD79" s="22"/>
      <c r="LE79" s="22"/>
      <c r="LF79" s="22"/>
      <c r="LG79" s="22"/>
      <c r="LH79" s="22"/>
      <c r="LI79" s="22"/>
      <c r="LJ79" s="23"/>
    </row>
    <row r="80" spans="2:322" ht="3.65" customHeight="1">
      <c r="B80" s="21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3"/>
      <c r="AP80" s="22"/>
      <c r="AQ80" s="22"/>
      <c r="AR80" s="340"/>
      <c r="AS80" s="340"/>
      <c r="AT80" s="340"/>
      <c r="AU80" s="340"/>
      <c r="AV80" s="340"/>
      <c r="AW80" s="340"/>
      <c r="AX80" s="727"/>
      <c r="AY80" s="728"/>
      <c r="AZ80" s="116"/>
      <c r="BA80" s="1063"/>
      <c r="BB80" s="1064"/>
      <c r="BC80" s="1064"/>
      <c r="BD80" s="1064"/>
      <c r="BE80" s="1064"/>
      <c r="BF80" s="983"/>
      <c r="BG80" s="983"/>
      <c r="BH80" s="983"/>
      <c r="BI80" s="983"/>
      <c r="BJ80" s="983"/>
      <c r="BK80" s="983"/>
      <c r="BL80" s="983"/>
      <c r="BM80" s="983"/>
      <c r="BN80" s="983"/>
      <c r="BO80" s="983"/>
      <c r="BP80" s="983"/>
      <c r="BQ80" s="1068"/>
      <c r="BR80" s="1068"/>
      <c r="BS80" s="1068"/>
      <c r="BT80" s="1068"/>
      <c r="BU80" s="1072"/>
      <c r="BV80" s="1072"/>
      <c r="BW80" s="1072"/>
      <c r="BX80" s="1072"/>
      <c r="BY80" s="1072"/>
      <c r="BZ80" s="1072"/>
      <c r="CA80" s="1072"/>
      <c r="CB80" s="1073"/>
      <c r="CC80" s="875"/>
      <c r="CD80" s="875"/>
      <c r="CE80" s="875"/>
      <c r="CF80" s="875"/>
      <c r="CG80" s="875"/>
      <c r="CH80" s="875"/>
      <c r="CI80" s="875"/>
      <c r="CJ80" s="875"/>
      <c r="CK80" s="875"/>
      <c r="CL80" s="875"/>
      <c r="CM80" s="876"/>
      <c r="CN80" s="874"/>
      <c r="CO80" s="875"/>
      <c r="CP80" s="875"/>
      <c r="CQ80" s="875"/>
      <c r="CR80" s="875"/>
      <c r="CS80" s="875"/>
      <c r="CT80" s="875"/>
      <c r="CU80" s="875"/>
      <c r="CV80" s="875"/>
      <c r="CW80" s="875"/>
      <c r="CX80" s="876"/>
      <c r="CY80" s="874"/>
      <c r="CZ80" s="875"/>
      <c r="DA80" s="875"/>
      <c r="DB80" s="875"/>
      <c r="DC80" s="875"/>
      <c r="DD80" s="875"/>
      <c r="DE80" s="875"/>
      <c r="DF80" s="875"/>
      <c r="DG80" s="875"/>
      <c r="DH80" s="875"/>
      <c r="DI80" s="876"/>
      <c r="DJ80" s="874"/>
      <c r="DK80" s="875"/>
      <c r="DL80" s="875"/>
      <c r="DM80" s="875"/>
      <c r="DN80" s="875"/>
      <c r="DO80" s="875"/>
      <c r="DP80" s="875"/>
      <c r="DQ80" s="875"/>
      <c r="DR80" s="875"/>
      <c r="DS80" s="875"/>
      <c r="DT80" s="876"/>
      <c r="DU80" s="874"/>
      <c r="DV80" s="875"/>
      <c r="DW80" s="875"/>
      <c r="DX80" s="875"/>
      <c r="DY80" s="875"/>
      <c r="DZ80" s="875"/>
      <c r="EA80" s="875"/>
      <c r="EB80" s="875"/>
      <c r="EC80" s="875"/>
      <c r="ED80" s="875"/>
      <c r="EE80" s="876"/>
      <c r="EF80" s="874"/>
      <c r="EG80" s="875"/>
      <c r="EH80" s="875"/>
      <c r="EI80" s="875"/>
      <c r="EJ80" s="875"/>
      <c r="EK80" s="875"/>
      <c r="EL80" s="875"/>
      <c r="EM80" s="875"/>
      <c r="EN80" s="875"/>
      <c r="EO80" s="875"/>
      <c r="EP80" s="876"/>
      <c r="EQ80" s="874"/>
      <c r="ER80" s="875"/>
      <c r="ES80" s="875"/>
      <c r="ET80" s="875"/>
      <c r="EU80" s="875"/>
      <c r="EV80" s="875"/>
      <c r="EW80" s="875"/>
      <c r="EX80" s="875"/>
      <c r="EY80" s="875"/>
      <c r="EZ80" s="875"/>
      <c r="FA80" s="876"/>
      <c r="FB80" s="874"/>
      <c r="FC80" s="875"/>
      <c r="FD80" s="875"/>
      <c r="FE80" s="875"/>
      <c r="FF80" s="875"/>
      <c r="FG80" s="875"/>
      <c r="FH80" s="875"/>
      <c r="FI80" s="875"/>
      <c r="FJ80" s="875"/>
      <c r="FK80" s="875"/>
      <c r="FL80" s="876"/>
      <c r="FM80" s="874"/>
      <c r="FN80" s="875"/>
      <c r="FO80" s="875"/>
      <c r="FP80" s="875"/>
      <c r="FQ80" s="875"/>
      <c r="FR80" s="875"/>
      <c r="FS80" s="875"/>
      <c r="FT80" s="875"/>
      <c r="FU80" s="875"/>
      <c r="FV80" s="875"/>
      <c r="FW80" s="876"/>
      <c r="FX80" s="874"/>
      <c r="FY80" s="875"/>
      <c r="FZ80" s="875"/>
      <c r="GA80" s="875"/>
      <c r="GB80" s="875"/>
      <c r="GC80" s="875"/>
      <c r="GD80" s="875"/>
      <c r="GE80" s="875"/>
      <c r="GF80" s="875"/>
      <c r="GG80" s="875"/>
      <c r="GH80" s="876"/>
      <c r="GI80" s="874"/>
      <c r="GJ80" s="875"/>
      <c r="GK80" s="875"/>
      <c r="GL80" s="875"/>
      <c r="GM80" s="875"/>
      <c r="GN80" s="875"/>
      <c r="GO80" s="875"/>
      <c r="GP80" s="875"/>
      <c r="GQ80" s="875"/>
      <c r="GR80" s="875"/>
      <c r="GS80" s="876"/>
      <c r="GT80" s="874"/>
      <c r="GU80" s="875"/>
      <c r="GV80" s="875"/>
      <c r="GW80" s="875"/>
      <c r="GX80" s="875"/>
      <c r="GY80" s="875"/>
      <c r="GZ80" s="875"/>
      <c r="HA80" s="875"/>
      <c r="HB80" s="875"/>
      <c r="HC80" s="875"/>
      <c r="HD80" s="876"/>
      <c r="HE80" s="874"/>
      <c r="HF80" s="875"/>
      <c r="HG80" s="875"/>
      <c r="HH80" s="875"/>
      <c r="HI80" s="875"/>
      <c r="HJ80" s="875"/>
      <c r="HK80" s="875"/>
      <c r="HL80" s="875"/>
      <c r="HM80" s="875"/>
      <c r="HN80" s="875"/>
      <c r="HO80" s="876"/>
      <c r="HP80" s="874"/>
      <c r="HQ80" s="875"/>
      <c r="HR80" s="875"/>
      <c r="HS80" s="875"/>
      <c r="HT80" s="875"/>
      <c r="HU80" s="875"/>
      <c r="HV80" s="875"/>
      <c r="HW80" s="875"/>
      <c r="HX80" s="875"/>
      <c r="HY80" s="875"/>
      <c r="HZ80" s="876"/>
      <c r="IA80" s="874"/>
      <c r="IB80" s="875"/>
      <c r="IC80" s="875"/>
      <c r="ID80" s="875"/>
      <c r="IE80" s="875"/>
      <c r="IF80" s="875"/>
      <c r="IG80" s="875"/>
      <c r="IH80" s="875"/>
      <c r="II80" s="875"/>
      <c r="IJ80" s="875"/>
      <c r="IK80" s="876"/>
      <c r="IL80" s="874"/>
      <c r="IM80" s="875"/>
      <c r="IN80" s="875"/>
      <c r="IO80" s="875"/>
      <c r="IP80" s="875"/>
      <c r="IQ80" s="875"/>
      <c r="IR80" s="875"/>
      <c r="IS80" s="875"/>
      <c r="IT80" s="875"/>
      <c r="IU80" s="875"/>
      <c r="IV80" s="876"/>
      <c r="IW80" s="47"/>
      <c r="IX80" s="728"/>
      <c r="IY80" s="731"/>
      <c r="IZ80" s="22"/>
      <c r="JA80" s="22"/>
      <c r="JB80" s="22"/>
      <c r="JC80" s="22"/>
      <c r="JD80" s="22"/>
      <c r="JE80" s="22"/>
      <c r="JF80" s="22"/>
      <c r="JG80" s="22"/>
      <c r="JH80" s="21"/>
      <c r="JI80" s="22"/>
      <c r="JJ80" s="22"/>
      <c r="JK80" s="22"/>
      <c r="JL80" s="22"/>
      <c r="JM80" s="22"/>
      <c r="JN80" s="22"/>
      <c r="JO80" s="22"/>
      <c r="JP80" s="22"/>
      <c r="JQ80" s="22"/>
      <c r="JR80" s="22"/>
      <c r="JS80" s="22"/>
      <c r="JT80" s="22"/>
      <c r="JU80" s="22"/>
      <c r="JV80" s="22"/>
      <c r="JW80" s="22"/>
      <c r="JX80" s="22"/>
      <c r="JY80" s="22"/>
      <c r="JZ80" s="22"/>
      <c r="KA80" s="22"/>
      <c r="KB80" s="22"/>
      <c r="KC80" s="22"/>
      <c r="KD80" s="22"/>
      <c r="KE80" s="22"/>
      <c r="KF80" s="22"/>
      <c r="KG80" s="22"/>
      <c r="KH80" s="22"/>
      <c r="KI80" s="22"/>
      <c r="KJ80" s="22"/>
      <c r="KK80" s="22"/>
      <c r="KL80" s="22"/>
      <c r="KM80" s="22"/>
      <c r="KN80" s="22"/>
      <c r="KO80" s="22"/>
      <c r="KP80" s="22"/>
      <c r="KQ80" s="22"/>
      <c r="KR80" s="22"/>
      <c r="KS80" s="22"/>
      <c r="KT80" s="22"/>
      <c r="KU80" s="22"/>
      <c r="KV80" s="22"/>
      <c r="KW80" s="22"/>
      <c r="KX80" s="22"/>
      <c r="KY80" s="22"/>
      <c r="KZ80" s="22"/>
      <c r="LA80" s="22"/>
      <c r="LB80" s="22"/>
      <c r="LC80" s="22"/>
      <c r="LD80" s="22"/>
      <c r="LE80" s="22"/>
      <c r="LF80" s="22"/>
      <c r="LG80" s="22"/>
      <c r="LH80" s="22"/>
      <c r="LI80" s="22"/>
      <c r="LJ80" s="23"/>
    </row>
    <row r="81" spans="2:322" ht="3.65" customHeight="1"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3"/>
      <c r="AP81" s="22"/>
      <c r="AQ81" s="22"/>
      <c r="AR81" s="340"/>
      <c r="AS81" s="340"/>
      <c r="AT81" s="340" t="str">
        <f>IF(BA79&lt;&gt;"","VERDADERO","")</f>
        <v>VERDADERO</v>
      </c>
      <c r="AU81" s="340"/>
      <c r="AV81" s="340"/>
      <c r="AW81" s="340"/>
      <c r="AX81" s="727"/>
      <c r="AY81" s="728"/>
      <c r="AZ81" s="116"/>
      <c r="BA81" s="1063"/>
      <c r="BB81" s="1064"/>
      <c r="BC81" s="1064"/>
      <c r="BD81" s="1064"/>
      <c r="BE81" s="1064"/>
      <c r="BF81" s="983"/>
      <c r="BG81" s="983"/>
      <c r="BH81" s="983"/>
      <c r="BI81" s="983"/>
      <c r="BJ81" s="983"/>
      <c r="BK81" s="983"/>
      <c r="BL81" s="983"/>
      <c r="BM81" s="983"/>
      <c r="BN81" s="983"/>
      <c r="BO81" s="983"/>
      <c r="BP81" s="983"/>
      <c r="BQ81" s="1068"/>
      <c r="BR81" s="1068"/>
      <c r="BS81" s="1068"/>
      <c r="BT81" s="1068"/>
      <c r="BU81" s="1072"/>
      <c r="BV81" s="1072"/>
      <c r="BW81" s="1072"/>
      <c r="BX81" s="1072"/>
      <c r="BY81" s="1072"/>
      <c r="BZ81" s="1072"/>
      <c r="CA81" s="1072"/>
      <c r="CB81" s="1073"/>
      <c r="CC81" s="875"/>
      <c r="CD81" s="875"/>
      <c r="CE81" s="875"/>
      <c r="CF81" s="875"/>
      <c r="CG81" s="875"/>
      <c r="CH81" s="875"/>
      <c r="CI81" s="875"/>
      <c r="CJ81" s="875"/>
      <c r="CK81" s="875"/>
      <c r="CL81" s="875"/>
      <c r="CM81" s="876"/>
      <c r="CN81" s="874"/>
      <c r="CO81" s="875"/>
      <c r="CP81" s="875"/>
      <c r="CQ81" s="875"/>
      <c r="CR81" s="875"/>
      <c r="CS81" s="875"/>
      <c r="CT81" s="875"/>
      <c r="CU81" s="875"/>
      <c r="CV81" s="875"/>
      <c r="CW81" s="875"/>
      <c r="CX81" s="876"/>
      <c r="CY81" s="874"/>
      <c r="CZ81" s="875"/>
      <c r="DA81" s="875"/>
      <c r="DB81" s="875"/>
      <c r="DC81" s="875"/>
      <c r="DD81" s="875"/>
      <c r="DE81" s="875"/>
      <c r="DF81" s="875"/>
      <c r="DG81" s="875"/>
      <c r="DH81" s="875"/>
      <c r="DI81" s="876"/>
      <c r="DJ81" s="874"/>
      <c r="DK81" s="875"/>
      <c r="DL81" s="875"/>
      <c r="DM81" s="875"/>
      <c r="DN81" s="875"/>
      <c r="DO81" s="875"/>
      <c r="DP81" s="875"/>
      <c r="DQ81" s="875"/>
      <c r="DR81" s="875"/>
      <c r="DS81" s="875"/>
      <c r="DT81" s="876"/>
      <c r="DU81" s="874"/>
      <c r="DV81" s="875"/>
      <c r="DW81" s="875"/>
      <c r="DX81" s="875"/>
      <c r="DY81" s="875"/>
      <c r="DZ81" s="875"/>
      <c r="EA81" s="875"/>
      <c r="EB81" s="875"/>
      <c r="EC81" s="875"/>
      <c r="ED81" s="875"/>
      <c r="EE81" s="876"/>
      <c r="EF81" s="874"/>
      <c r="EG81" s="875"/>
      <c r="EH81" s="875"/>
      <c r="EI81" s="875"/>
      <c r="EJ81" s="875"/>
      <c r="EK81" s="875"/>
      <c r="EL81" s="875"/>
      <c r="EM81" s="875"/>
      <c r="EN81" s="875"/>
      <c r="EO81" s="875"/>
      <c r="EP81" s="876"/>
      <c r="EQ81" s="874"/>
      <c r="ER81" s="875"/>
      <c r="ES81" s="875"/>
      <c r="ET81" s="875"/>
      <c r="EU81" s="875"/>
      <c r="EV81" s="875"/>
      <c r="EW81" s="875"/>
      <c r="EX81" s="875"/>
      <c r="EY81" s="875"/>
      <c r="EZ81" s="875"/>
      <c r="FA81" s="876"/>
      <c r="FB81" s="874"/>
      <c r="FC81" s="875"/>
      <c r="FD81" s="875"/>
      <c r="FE81" s="875"/>
      <c r="FF81" s="875"/>
      <c r="FG81" s="875"/>
      <c r="FH81" s="875"/>
      <c r="FI81" s="875"/>
      <c r="FJ81" s="875"/>
      <c r="FK81" s="875"/>
      <c r="FL81" s="876"/>
      <c r="FM81" s="874"/>
      <c r="FN81" s="875"/>
      <c r="FO81" s="875"/>
      <c r="FP81" s="875"/>
      <c r="FQ81" s="875"/>
      <c r="FR81" s="875"/>
      <c r="FS81" s="875"/>
      <c r="FT81" s="875"/>
      <c r="FU81" s="875"/>
      <c r="FV81" s="875"/>
      <c r="FW81" s="876"/>
      <c r="FX81" s="874"/>
      <c r="FY81" s="875"/>
      <c r="FZ81" s="875"/>
      <c r="GA81" s="875"/>
      <c r="GB81" s="875"/>
      <c r="GC81" s="875"/>
      <c r="GD81" s="875"/>
      <c r="GE81" s="875"/>
      <c r="GF81" s="875"/>
      <c r="GG81" s="875"/>
      <c r="GH81" s="876"/>
      <c r="GI81" s="874"/>
      <c r="GJ81" s="875"/>
      <c r="GK81" s="875"/>
      <c r="GL81" s="875"/>
      <c r="GM81" s="875"/>
      <c r="GN81" s="875"/>
      <c r="GO81" s="875"/>
      <c r="GP81" s="875"/>
      <c r="GQ81" s="875"/>
      <c r="GR81" s="875"/>
      <c r="GS81" s="876"/>
      <c r="GT81" s="874"/>
      <c r="GU81" s="875"/>
      <c r="GV81" s="875"/>
      <c r="GW81" s="875"/>
      <c r="GX81" s="875"/>
      <c r="GY81" s="875"/>
      <c r="GZ81" s="875"/>
      <c r="HA81" s="875"/>
      <c r="HB81" s="875"/>
      <c r="HC81" s="875"/>
      <c r="HD81" s="876"/>
      <c r="HE81" s="874"/>
      <c r="HF81" s="875"/>
      <c r="HG81" s="875"/>
      <c r="HH81" s="875"/>
      <c r="HI81" s="875"/>
      <c r="HJ81" s="875"/>
      <c r="HK81" s="875"/>
      <c r="HL81" s="875"/>
      <c r="HM81" s="875"/>
      <c r="HN81" s="875"/>
      <c r="HO81" s="876"/>
      <c r="HP81" s="874"/>
      <c r="HQ81" s="875"/>
      <c r="HR81" s="875"/>
      <c r="HS81" s="875"/>
      <c r="HT81" s="875"/>
      <c r="HU81" s="875"/>
      <c r="HV81" s="875"/>
      <c r="HW81" s="875"/>
      <c r="HX81" s="875"/>
      <c r="HY81" s="875"/>
      <c r="HZ81" s="876"/>
      <c r="IA81" s="874"/>
      <c r="IB81" s="875"/>
      <c r="IC81" s="875"/>
      <c r="ID81" s="875"/>
      <c r="IE81" s="875"/>
      <c r="IF81" s="875"/>
      <c r="IG81" s="875"/>
      <c r="IH81" s="875"/>
      <c r="II81" s="875"/>
      <c r="IJ81" s="875"/>
      <c r="IK81" s="876"/>
      <c r="IL81" s="874"/>
      <c r="IM81" s="875"/>
      <c r="IN81" s="875"/>
      <c r="IO81" s="875"/>
      <c r="IP81" s="875"/>
      <c r="IQ81" s="875"/>
      <c r="IR81" s="875"/>
      <c r="IS81" s="875"/>
      <c r="IT81" s="875"/>
      <c r="IU81" s="875"/>
      <c r="IV81" s="876"/>
      <c r="IW81" s="47"/>
      <c r="IX81" s="728"/>
      <c r="IY81" s="731"/>
      <c r="IZ81" s="22"/>
      <c r="JA81" s="22"/>
      <c r="JB81" s="22"/>
      <c r="JC81" s="22"/>
      <c r="JD81" s="22"/>
      <c r="JE81" s="22"/>
      <c r="JF81" s="22"/>
      <c r="JG81" s="22"/>
      <c r="JH81" s="21"/>
      <c r="JI81" s="22"/>
      <c r="JJ81" s="22"/>
      <c r="JK81" s="22"/>
      <c r="JL81" s="22"/>
      <c r="JM81" s="22"/>
      <c r="JN81" s="22"/>
      <c r="JO81" s="22"/>
      <c r="JP81" s="22"/>
      <c r="JQ81" s="22"/>
      <c r="JR81" s="22"/>
      <c r="JS81" s="22"/>
      <c r="JT81" s="22"/>
      <c r="JU81" s="22"/>
      <c r="JV81" s="22"/>
      <c r="JW81" s="22"/>
      <c r="JX81" s="22"/>
      <c r="JY81" s="22"/>
      <c r="JZ81" s="22"/>
      <c r="KA81" s="22"/>
      <c r="KB81" s="22"/>
      <c r="KC81" s="22"/>
      <c r="KD81" s="22"/>
      <c r="KE81" s="22"/>
      <c r="KF81" s="22"/>
      <c r="KG81" s="22"/>
      <c r="KH81" s="22"/>
      <c r="KI81" s="22"/>
      <c r="KJ81" s="22"/>
      <c r="KK81" s="22"/>
      <c r="KL81" s="22"/>
      <c r="KM81" s="22"/>
      <c r="KN81" s="22"/>
      <c r="KO81" s="22"/>
      <c r="KP81" s="22"/>
      <c r="KQ81" s="22"/>
      <c r="KR81" s="22"/>
      <c r="KS81" s="22"/>
      <c r="KT81" s="22"/>
      <c r="KU81" s="22"/>
      <c r="KV81" s="22"/>
      <c r="KW81" s="22"/>
      <c r="KX81" s="22"/>
      <c r="KY81" s="22"/>
      <c r="KZ81" s="22"/>
      <c r="LA81" s="22"/>
      <c r="LB81" s="22"/>
      <c r="LC81" s="22"/>
      <c r="LD81" s="22"/>
      <c r="LE81" s="22"/>
      <c r="LF81" s="22"/>
      <c r="LG81" s="22"/>
      <c r="LH81" s="22"/>
      <c r="LI81" s="22"/>
      <c r="LJ81" s="23"/>
    </row>
    <row r="82" spans="2:322" ht="3.65" customHeight="1">
      <c r="B82" s="21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3"/>
      <c r="AP82" s="22"/>
      <c r="AQ82" s="22"/>
      <c r="AR82" s="340"/>
      <c r="AS82" s="340"/>
      <c r="AT82" s="340"/>
      <c r="AU82" s="340"/>
      <c r="AV82" s="340"/>
      <c r="AW82" s="340"/>
      <c r="AX82" s="729"/>
      <c r="AY82" s="730"/>
      <c r="AZ82" s="117"/>
      <c r="BA82" s="1063"/>
      <c r="BB82" s="1064"/>
      <c r="BC82" s="1064"/>
      <c r="BD82" s="1064"/>
      <c r="BE82" s="1064"/>
      <c r="BF82" s="983"/>
      <c r="BG82" s="983"/>
      <c r="BH82" s="983"/>
      <c r="BI82" s="983"/>
      <c r="BJ82" s="983"/>
      <c r="BK82" s="983"/>
      <c r="BL82" s="983"/>
      <c r="BM82" s="983"/>
      <c r="BN82" s="983"/>
      <c r="BO82" s="983"/>
      <c r="BP82" s="983"/>
      <c r="BQ82" s="1068"/>
      <c r="BR82" s="1068"/>
      <c r="BS82" s="1068"/>
      <c r="BT82" s="1068"/>
      <c r="BU82" s="1072"/>
      <c r="BV82" s="1072"/>
      <c r="BW82" s="1072"/>
      <c r="BX82" s="1072"/>
      <c r="BY82" s="1072"/>
      <c r="BZ82" s="1072"/>
      <c r="CA82" s="1072"/>
      <c r="CB82" s="1073"/>
      <c r="CC82" s="875"/>
      <c r="CD82" s="875"/>
      <c r="CE82" s="875"/>
      <c r="CF82" s="875"/>
      <c r="CG82" s="875"/>
      <c r="CH82" s="875"/>
      <c r="CI82" s="875"/>
      <c r="CJ82" s="875"/>
      <c r="CK82" s="875"/>
      <c r="CL82" s="875"/>
      <c r="CM82" s="876"/>
      <c r="CN82" s="874"/>
      <c r="CO82" s="875"/>
      <c r="CP82" s="875"/>
      <c r="CQ82" s="875"/>
      <c r="CR82" s="875"/>
      <c r="CS82" s="875"/>
      <c r="CT82" s="875"/>
      <c r="CU82" s="875"/>
      <c r="CV82" s="875"/>
      <c r="CW82" s="875"/>
      <c r="CX82" s="876"/>
      <c r="CY82" s="874"/>
      <c r="CZ82" s="875"/>
      <c r="DA82" s="875"/>
      <c r="DB82" s="875"/>
      <c r="DC82" s="875"/>
      <c r="DD82" s="875"/>
      <c r="DE82" s="875"/>
      <c r="DF82" s="875"/>
      <c r="DG82" s="875"/>
      <c r="DH82" s="875"/>
      <c r="DI82" s="876"/>
      <c r="DJ82" s="874"/>
      <c r="DK82" s="875"/>
      <c r="DL82" s="875"/>
      <c r="DM82" s="875"/>
      <c r="DN82" s="875"/>
      <c r="DO82" s="875"/>
      <c r="DP82" s="875"/>
      <c r="DQ82" s="875"/>
      <c r="DR82" s="875"/>
      <c r="DS82" s="875"/>
      <c r="DT82" s="876"/>
      <c r="DU82" s="874"/>
      <c r="DV82" s="875"/>
      <c r="DW82" s="875"/>
      <c r="DX82" s="875"/>
      <c r="DY82" s="875"/>
      <c r="DZ82" s="875"/>
      <c r="EA82" s="875"/>
      <c r="EB82" s="875"/>
      <c r="EC82" s="875"/>
      <c r="ED82" s="875"/>
      <c r="EE82" s="876"/>
      <c r="EF82" s="874"/>
      <c r="EG82" s="875"/>
      <c r="EH82" s="875"/>
      <c r="EI82" s="875"/>
      <c r="EJ82" s="875"/>
      <c r="EK82" s="875"/>
      <c r="EL82" s="875"/>
      <c r="EM82" s="875"/>
      <c r="EN82" s="875"/>
      <c r="EO82" s="875"/>
      <c r="EP82" s="876"/>
      <c r="EQ82" s="874"/>
      <c r="ER82" s="875"/>
      <c r="ES82" s="875"/>
      <c r="ET82" s="875"/>
      <c r="EU82" s="875"/>
      <c r="EV82" s="875"/>
      <c r="EW82" s="875"/>
      <c r="EX82" s="875"/>
      <c r="EY82" s="875"/>
      <c r="EZ82" s="875"/>
      <c r="FA82" s="876"/>
      <c r="FB82" s="874"/>
      <c r="FC82" s="875"/>
      <c r="FD82" s="875"/>
      <c r="FE82" s="875"/>
      <c r="FF82" s="875"/>
      <c r="FG82" s="875"/>
      <c r="FH82" s="875"/>
      <c r="FI82" s="875"/>
      <c r="FJ82" s="875"/>
      <c r="FK82" s="875"/>
      <c r="FL82" s="876"/>
      <c r="FM82" s="874"/>
      <c r="FN82" s="875"/>
      <c r="FO82" s="875"/>
      <c r="FP82" s="875"/>
      <c r="FQ82" s="875"/>
      <c r="FR82" s="875"/>
      <c r="FS82" s="875"/>
      <c r="FT82" s="875"/>
      <c r="FU82" s="875"/>
      <c r="FV82" s="875"/>
      <c r="FW82" s="876"/>
      <c r="FX82" s="874"/>
      <c r="FY82" s="875"/>
      <c r="FZ82" s="875"/>
      <c r="GA82" s="875"/>
      <c r="GB82" s="875"/>
      <c r="GC82" s="875"/>
      <c r="GD82" s="875"/>
      <c r="GE82" s="875"/>
      <c r="GF82" s="875"/>
      <c r="GG82" s="875"/>
      <c r="GH82" s="876"/>
      <c r="GI82" s="874"/>
      <c r="GJ82" s="875"/>
      <c r="GK82" s="875"/>
      <c r="GL82" s="875"/>
      <c r="GM82" s="875"/>
      <c r="GN82" s="875"/>
      <c r="GO82" s="875"/>
      <c r="GP82" s="875"/>
      <c r="GQ82" s="875"/>
      <c r="GR82" s="875"/>
      <c r="GS82" s="876"/>
      <c r="GT82" s="874"/>
      <c r="GU82" s="875"/>
      <c r="GV82" s="875"/>
      <c r="GW82" s="875"/>
      <c r="GX82" s="875"/>
      <c r="GY82" s="875"/>
      <c r="GZ82" s="875"/>
      <c r="HA82" s="875"/>
      <c r="HB82" s="875"/>
      <c r="HC82" s="875"/>
      <c r="HD82" s="876"/>
      <c r="HE82" s="874"/>
      <c r="HF82" s="875"/>
      <c r="HG82" s="875"/>
      <c r="HH82" s="875"/>
      <c r="HI82" s="875"/>
      <c r="HJ82" s="875"/>
      <c r="HK82" s="875"/>
      <c r="HL82" s="875"/>
      <c r="HM82" s="875"/>
      <c r="HN82" s="875"/>
      <c r="HO82" s="876"/>
      <c r="HP82" s="874"/>
      <c r="HQ82" s="875"/>
      <c r="HR82" s="875"/>
      <c r="HS82" s="875"/>
      <c r="HT82" s="875"/>
      <c r="HU82" s="875"/>
      <c r="HV82" s="875"/>
      <c r="HW82" s="875"/>
      <c r="HX82" s="875"/>
      <c r="HY82" s="875"/>
      <c r="HZ82" s="876"/>
      <c r="IA82" s="874"/>
      <c r="IB82" s="875"/>
      <c r="IC82" s="875"/>
      <c r="ID82" s="875"/>
      <c r="IE82" s="875"/>
      <c r="IF82" s="875"/>
      <c r="IG82" s="875"/>
      <c r="IH82" s="875"/>
      <c r="II82" s="875"/>
      <c r="IJ82" s="875"/>
      <c r="IK82" s="876"/>
      <c r="IL82" s="874"/>
      <c r="IM82" s="875"/>
      <c r="IN82" s="875"/>
      <c r="IO82" s="875"/>
      <c r="IP82" s="875"/>
      <c r="IQ82" s="875"/>
      <c r="IR82" s="875"/>
      <c r="IS82" s="875"/>
      <c r="IT82" s="875"/>
      <c r="IU82" s="875"/>
      <c r="IV82" s="876"/>
      <c r="IW82" s="48"/>
      <c r="IX82" s="730"/>
      <c r="IY82" s="732"/>
      <c r="IZ82" s="22"/>
      <c r="JA82" s="22"/>
      <c r="JB82" s="22"/>
      <c r="JC82" s="22"/>
      <c r="JD82" s="22"/>
      <c r="JE82" s="22"/>
      <c r="JF82" s="22"/>
      <c r="JG82" s="22"/>
      <c r="JH82" s="21"/>
      <c r="JI82" s="22"/>
      <c r="JJ82" s="22"/>
      <c r="JK82" s="22"/>
      <c r="JL82" s="22"/>
      <c r="JM82" s="22"/>
      <c r="JN82" s="22"/>
      <c r="JO82" s="22"/>
      <c r="JP82" s="22"/>
      <c r="JQ82" s="22"/>
      <c r="JR82" s="22"/>
      <c r="JS82" s="22"/>
      <c r="JT82" s="22"/>
      <c r="JU82" s="22"/>
      <c r="JV82" s="22"/>
      <c r="JW82" s="22"/>
      <c r="JX82" s="22"/>
      <c r="JY82" s="22"/>
      <c r="JZ82" s="22"/>
      <c r="KA82" s="22"/>
      <c r="KB82" s="22"/>
      <c r="KC82" s="22"/>
      <c r="KD82" s="22"/>
      <c r="KE82" s="22"/>
      <c r="KF82" s="22"/>
      <c r="KG82" s="22"/>
      <c r="KH82" s="22"/>
      <c r="KI82" s="22"/>
      <c r="KJ82" s="22"/>
      <c r="KK82" s="22"/>
      <c r="KL82" s="22"/>
      <c r="KM82" s="22"/>
      <c r="KN82" s="22"/>
      <c r="KO82" s="22"/>
      <c r="KP82" s="22"/>
      <c r="KQ82" s="22"/>
      <c r="KR82" s="22"/>
      <c r="KS82" s="22"/>
      <c r="KT82" s="22"/>
      <c r="KU82" s="22"/>
      <c r="KV82" s="22"/>
      <c r="KW82" s="22"/>
      <c r="KX82" s="22"/>
      <c r="KY82" s="22"/>
      <c r="KZ82" s="22"/>
      <c r="LA82" s="22"/>
      <c r="LB82" s="22"/>
      <c r="LC82" s="22"/>
      <c r="LD82" s="22"/>
      <c r="LE82" s="22"/>
      <c r="LF82" s="22"/>
      <c r="LG82" s="22"/>
      <c r="LH82" s="22"/>
      <c r="LI82" s="22"/>
      <c r="LJ82" s="23"/>
    </row>
    <row r="83" spans="2:322" ht="3.65" customHeight="1"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3"/>
      <c r="AP83" s="22"/>
      <c r="AQ83" s="22"/>
      <c r="AR83" s="22"/>
      <c r="AS83" s="22"/>
      <c r="AT83" s="22" t="str">
        <f>MID(BA79,3,1)</f>
        <v>I</v>
      </c>
      <c r="AU83" s="22"/>
      <c r="AV83" s="22"/>
      <c r="AW83" s="22"/>
      <c r="AX83" s="727" t="s">
        <v>6</v>
      </c>
      <c r="AY83" s="728"/>
      <c r="AZ83" s="116"/>
      <c r="BA83" s="1063"/>
      <c r="BB83" s="1064"/>
      <c r="BC83" s="1064"/>
      <c r="BD83" s="1064"/>
      <c r="BE83" s="1064"/>
      <c r="BF83" s="984"/>
      <c r="BG83" s="984"/>
      <c r="BH83" s="984"/>
      <c r="BI83" s="984"/>
      <c r="BJ83" s="984"/>
      <c r="BK83" s="984"/>
      <c r="BL83" s="984"/>
      <c r="BM83" s="984"/>
      <c r="BN83" s="984"/>
      <c r="BO83" s="984"/>
      <c r="BP83" s="984"/>
      <c r="BQ83" s="1069"/>
      <c r="BR83" s="1069"/>
      <c r="BS83" s="1069"/>
      <c r="BT83" s="1069"/>
      <c r="BU83" s="1074"/>
      <c r="BV83" s="1074"/>
      <c r="BW83" s="1074"/>
      <c r="BX83" s="1074"/>
      <c r="BY83" s="1074"/>
      <c r="BZ83" s="1074"/>
      <c r="CA83" s="1074"/>
      <c r="CB83" s="1075"/>
      <c r="CC83" s="878"/>
      <c r="CD83" s="878"/>
      <c r="CE83" s="878"/>
      <c r="CF83" s="878"/>
      <c r="CG83" s="878"/>
      <c r="CH83" s="878"/>
      <c r="CI83" s="878"/>
      <c r="CJ83" s="878"/>
      <c r="CK83" s="878"/>
      <c r="CL83" s="878"/>
      <c r="CM83" s="879"/>
      <c r="CN83" s="877"/>
      <c r="CO83" s="878"/>
      <c r="CP83" s="878"/>
      <c r="CQ83" s="878"/>
      <c r="CR83" s="878"/>
      <c r="CS83" s="878"/>
      <c r="CT83" s="878"/>
      <c r="CU83" s="878"/>
      <c r="CV83" s="878"/>
      <c r="CW83" s="878"/>
      <c r="CX83" s="879"/>
      <c r="CY83" s="877"/>
      <c r="CZ83" s="878"/>
      <c r="DA83" s="878"/>
      <c r="DB83" s="878"/>
      <c r="DC83" s="878"/>
      <c r="DD83" s="878"/>
      <c r="DE83" s="878"/>
      <c r="DF83" s="878"/>
      <c r="DG83" s="878"/>
      <c r="DH83" s="878"/>
      <c r="DI83" s="879"/>
      <c r="DJ83" s="877"/>
      <c r="DK83" s="878"/>
      <c r="DL83" s="878"/>
      <c r="DM83" s="878"/>
      <c r="DN83" s="878"/>
      <c r="DO83" s="878"/>
      <c r="DP83" s="878"/>
      <c r="DQ83" s="878"/>
      <c r="DR83" s="878"/>
      <c r="DS83" s="878"/>
      <c r="DT83" s="879"/>
      <c r="DU83" s="877"/>
      <c r="DV83" s="878"/>
      <c r="DW83" s="878"/>
      <c r="DX83" s="878"/>
      <c r="DY83" s="878"/>
      <c r="DZ83" s="878"/>
      <c r="EA83" s="878"/>
      <c r="EB83" s="878"/>
      <c r="EC83" s="878"/>
      <c r="ED83" s="878"/>
      <c r="EE83" s="879"/>
      <c r="EF83" s="877"/>
      <c r="EG83" s="878"/>
      <c r="EH83" s="878"/>
      <c r="EI83" s="878"/>
      <c r="EJ83" s="878"/>
      <c r="EK83" s="878"/>
      <c r="EL83" s="878"/>
      <c r="EM83" s="878"/>
      <c r="EN83" s="878"/>
      <c r="EO83" s="878"/>
      <c r="EP83" s="879"/>
      <c r="EQ83" s="877"/>
      <c r="ER83" s="878"/>
      <c r="ES83" s="878"/>
      <c r="ET83" s="878"/>
      <c r="EU83" s="878"/>
      <c r="EV83" s="878"/>
      <c r="EW83" s="878"/>
      <c r="EX83" s="878"/>
      <c r="EY83" s="878"/>
      <c r="EZ83" s="878"/>
      <c r="FA83" s="879"/>
      <c r="FB83" s="877"/>
      <c r="FC83" s="878"/>
      <c r="FD83" s="878"/>
      <c r="FE83" s="878"/>
      <c r="FF83" s="878"/>
      <c r="FG83" s="878"/>
      <c r="FH83" s="878"/>
      <c r="FI83" s="878"/>
      <c r="FJ83" s="878"/>
      <c r="FK83" s="878"/>
      <c r="FL83" s="879"/>
      <c r="FM83" s="877"/>
      <c r="FN83" s="878"/>
      <c r="FO83" s="878"/>
      <c r="FP83" s="878"/>
      <c r="FQ83" s="878"/>
      <c r="FR83" s="878"/>
      <c r="FS83" s="878"/>
      <c r="FT83" s="878"/>
      <c r="FU83" s="878"/>
      <c r="FV83" s="878"/>
      <c r="FW83" s="879"/>
      <c r="FX83" s="877"/>
      <c r="FY83" s="878"/>
      <c r="FZ83" s="878"/>
      <c r="GA83" s="878"/>
      <c r="GB83" s="878"/>
      <c r="GC83" s="878"/>
      <c r="GD83" s="878"/>
      <c r="GE83" s="878"/>
      <c r="GF83" s="878"/>
      <c r="GG83" s="878"/>
      <c r="GH83" s="879"/>
      <c r="GI83" s="877"/>
      <c r="GJ83" s="878"/>
      <c r="GK83" s="878"/>
      <c r="GL83" s="878"/>
      <c r="GM83" s="878"/>
      <c r="GN83" s="878"/>
      <c r="GO83" s="878"/>
      <c r="GP83" s="878"/>
      <c r="GQ83" s="878"/>
      <c r="GR83" s="878"/>
      <c r="GS83" s="879"/>
      <c r="GT83" s="877"/>
      <c r="GU83" s="878"/>
      <c r="GV83" s="878"/>
      <c r="GW83" s="878"/>
      <c r="GX83" s="878"/>
      <c r="GY83" s="878"/>
      <c r="GZ83" s="878"/>
      <c r="HA83" s="878"/>
      <c r="HB83" s="878"/>
      <c r="HC83" s="878"/>
      <c r="HD83" s="879"/>
      <c r="HE83" s="877"/>
      <c r="HF83" s="878"/>
      <c r="HG83" s="878"/>
      <c r="HH83" s="878"/>
      <c r="HI83" s="878"/>
      <c r="HJ83" s="878"/>
      <c r="HK83" s="878"/>
      <c r="HL83" s="878"/>
      <c r="HM83" s="878"/>
      <c r="HN83" s="878"/>
      <c r="HO83" s="879"/>
      <c r="HP83" s="877"/>
      <c r="HQ83" s="878"/>
      <c r="HR83" s="878"/>
      <c r="HS83" s="878"/>
      <c r="HT83" s="878"/>
      <c r="HU83" s="878"/>
      <c r="HV83" s="878"/>
      <c r="HW83" s="878"/>
      <c r="HX83" s="878"/>
      <c r="HY83" s="878"/>
      <c r="HZ83" s="879"/>
      <c r="IA83" s="877"/>
      <c r="IB83" s="878"/>
      <c r="IC83" s="878"/>
      <c r="ID83" s="878"/>
      <c r="IE83" s="878"/>
      <c r="IF83" s="878"/>
      <c r="IG83" s="878"/>
      <c r="IH83" s="878"/>
      <c r="II83" s="878"/>
      <c r="IJ83" s="878"/>
      <c r="IK83" s="879"/>
      <c r="IL83" s="877"/>
      <c r="IM83" s="878"/>
      <c r="IN83" s="878"/>
      <c r="IO83" s="878"/>
      <c r="IP83" s="878"/>
      <c r="IQ83" s="878"/>
      <c r="IR83" s="878"/>
      <c r="IS83" s="878"/>
      <c r="IT83" s="878"/>
      <c r="IU83" s="878"/>
      <c r="IV83" s="879"/>
      <c r="IW83" s="47"/>
      <c r="IX83" s="728" t="s">
        <v>6</v>
      </c>
      <c r="IY83" s="731"/>
      <c r="IZ83" s="22"/>
      <c r="JA83" s="22"/>
      <c r="JB83" s="22"/>
      <c r="JC83" s="22"/>
      <c r="JD83" s="22"/>
      <c r="JE83" s="22"/>
      <c r="JF83" s="22"/>
      <c r="JG83" s="22"/>
      <c r="JH83" s="21"/>
      <c r="JI83" s="22"/>
      <c r="JJ83" s="22"/>
      <c r="JK83" s="22"/>
      <c r="JL83" s="22"/>
      <c r="JM83" s="22"/>
      <c r="JN83" s="22"/>
      <c r="JO83" s="22"/>
      <c r="JP83" s="22"/>
      <c r="JQ83" s="22"/>
      <c r="JR83" s="22"/>
      <c r="JS83" s="22"/>
      <c r="JT83" s="22"/>
      <c r="JU83" s="22"/>
      <c r="JV83" s="22"/>
      <c r="JW83" s="22"/>
      <c r="JX83" s="22"/>
      <c r="JY83" s="22"/>
      <c r="JZ83" s="22"/>
      <c r="KA83" s="22"/>
      <c r="KB83" s="22"/>
      <c r="KC83" s="22"/>
      <c r="KD83" s="22"/>
      <c r="KE83" s="22"/>
      <c r="KF83" s="22"/>
      <c r="KG83" s="22"/>
      <c r="KH83" s="22"/>
      <c r="KI83" s="22"/>
      <c r="KJ83" s="22"/>
      <c r="KK83" s="22"/>
      <c r="KL83" s="22"/>
      <c r="KM83" s="22"/>
      <c r="KN83" s="22"/>
      <c r="KO83" s="22"/>
      <c r="KP83" s="22"/>
      <c r="KQ83" s="22"/>
      <c r="KR83" s="22"/>
      <c r="KS83" s="22"/>
      <c r="KT83" s="22"/>
      <c r="KU83" s="22"/>
      <c r="KV83" s="22"/>
      <c r="KW83" s="22"/>
      <c r="KX83" s="22"/>
      <c r="KY83" s="22"/>
      <c r="KZ83" s="22"/>
      <c r="LA83" s="22"/>
      <c r="LB83" s="22"/>
      <c r="LC83" s="22"/>
      <c r="LD83" s="22"/>
      <c r="LE83" s="22"/>
      <c r="LF83" s="22"/>
      <c r="LG83" s="22"/>
      <c r="LH83" s="22"/>
      <c r="LI83" s="22"/>
      <c r="LJ83" s="23"/>
    </row>
    <row r="84" spans="2:322" ht="3.65" customHeight="1">
      <c r="B84" s="21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3"/>
      <c r="AP84" s="22"/>
      <c r="AQ84" s="22"/>
      <c r="AR84" s="22"/>
      <c r="AS84" s="22"/>
      <c r="AT84" s="22"/>
      <c r="AU84" s="22"/>
      <c r="AV84" s="22"/>
      <c r="AW84" s="22"/>
      <c r="AX84" s="727"/>
      <c r="AY84" s="728"/>
      <c r="AZ84" s="116"/>
      <c r="BA84" s="1063"/>
      <c r="BB84" s="1064"/>
      <c r="BC84" s="1064"/>
      <c r="BD84" s="1064"/>
      <c r="BE84" s="1064"/>
      <c r="BF84" s="991" t="s">
        <v>61</v>
      </c>
      <c r="BG84" s="992"/>
      <c r="BH84" s="992"/>
      <c r="BI84" s="992"/>
      <c r="BJ84" s="992"/>
      <c r="BK84" s="992"/>
      <c r="BL84" s="992"/>
      <c r="BM84" s="992"/>
      <c r="BN84" s="992"/>
      <c r="BO84" s="992"/>
      <c r="BP84" s="992"/>
      <c r="BQ84" s="1076" t="s">
        <v>55</v>
      </c>
      <c r="BR84" s="1076"/>
      <c r="BS84" s="1076"/>
      <c r="BT84" s="1076"/>
      <c r="BU84" s="1079">
        <v>600</v>
      </c>
      <c r="BV84" s="1079"/>
      <c r="BW84" s="1079"/>
      <c r="BX84" s="1079"/>
      <c r="BY84" s="1079"/>
      <c r="BZ84" s="1079"/>
      <c r="CA84" s="1079"/>
      <c r="CB84" s="1080"/>
      <c r="CC84" s="863" t="str">
        <f>IFERROR(VLOOKUP(CG33,BD!$B:$D,3,FALSE),"-")</f>
        <v>1017016</v>
      </c>
      <c r="CD84" s="863"/>
      <c r="CE84" s="863"/>
      <c r="CF84" s="863"/>
      <c r="CG84" s="863"/>
      <c r="CH84" s="863"/>
      <c r="CI84" s="863"/>
      <c r="CJ84" s="863"/>
      <c r="CK84" s="863"/>
      <c r="CL84" s="863"/>
      <c r="CM84" s="864"/>
      <c r="CN84" s="862" t="str">
        <f>IFERROR(IF(AV51="30",VLOOKUP(CR33,BD!$B:$D,3,FALSE),"-"),"-")</f>
        <v>-</v>
      </c>
      <c r="CO84" s="863"/>
      <c r="CP84" s="863"/>
      <c r="CQ84" s="863"/>
      <c r="CR84" s="863"/>
      <c r="CS84" s="863"/>
      <c r="CT84" s="863"/>
      <c r="CU84" s="863"/>
      <c r="CV84" s="863"/>
      <c r="CW84" s="863"/>
      <c r="CX84" s="864"/>
      <c r="CY84" s="862" t="str">
        <f>IFERROR(IF(AV51&gt;="31",VLOOKUP(DC33,BD!$B:$D,3,FALSE),"-"),"-")</f>
        <v>1014104</v>
      </c>
      <c r="CZ84" s="863"/>
      <c r="DA84" s="863"/>
      <c r="DB84" s="863"/>
      <c r="DC84" s="863"/>
      <c r="DD84" s="863"/>
      <c r="DE84" s="863"/>
      <c r="DF84" s="863"/>
      <c r="DG84" s="863"/>
      <c r="DH84" s="863"/>
      <c r="DI84" s="864"/>
      <c r="DJ84" s="862"/>
      <c r="DK84" s="863"/>
      <c r="DL84" s="863"/>
      <c r="DM84" s="863"/>
      <c r="DN84" s="863"/>
      <c r="DO84" s="863"/>
      <c r="DP84" s="863"/>
      <c r="DQ84" s="863"/>
      <c r="DR84" s="863"/>
      <c r="DS84" s="863"/>
      <c r="DT84" s="864"/>
      <c r="DU84" s="862" t="str">
        <f>IFERROR(VLOOKUP(DY33,BD!$B:$D,3,FALSE),"-")</f>
        <v>1014029</v>
      </c>
      <c r="DV84" s="863"/>
      <c r="DW84" s="863"/>
      <c r="DX84" s="863"/>
      <c r="DY84" s="863"/>
      <c r="DZ84" s="863"/>
      <c r="EA84" s="863"/>
      <c r="EB84" s="863"/>
      <c r="EC84" s="863"/>
      <c r="ED84" s="863"/>
      <c r="EE84" s="864"/>
      <c r="EF84" s="862" t="str">
        <f>IFERROR(IF(EF79&lt;&gt;"-","-",VLOOKUP(EJ33,BD!$B:$D,3,FALSE)),"-")</f>
        <v>-</v>
      </c>
      <c r="EG84" s="863"/>
      <c r="EH84" s="863"/>
      <c r="EI84" s="863"/>
      <c r="EJ84" s="863"/>
      <c r="EK84" s="863"/>
      <c r="EL84" s="863"/>
      <c r="EM84" s="863"/>
      <c r="EN84" s="863"/>
      <c r="EO84" s="863"/>
      <c r="EP84" s="864"/>
      <c r="EQ84" s="862" t="str">
        <f>IFERROR(VLOOKUP(EU33,BD!$B:$D,3,FALSE),"-")</f>
        <v>1010054</v>
      </c>
      <c r="ER84" s="863"/>
      <c r="ES84" s="863"/>
      <c r="ET84" s="863"/>
      <c r="EU84" s="863"/>
      <c r="EV84" s="863"/>
      <c r="EW84" s="863"/>
      <c r="EX84" s="863"/>
      <c r="EY84" s="863"/>
      <c r="EZ84" s="863"/>
      <c r="FA84" s="864"/>
      <c r="FB84" s="862" t="str">
        <f>IFERROR(VLOOKUP(FF33,BD!$B:$D,3,FALSE),"-")</f>
        <v>1014254</v>
      </c>
      <c r="FC84" s="863"/>
      <c r="FD84" s="863"/>
      <c r="FE84" s="863"/>
      <c r="FF84" s="863"/>
      <c r="FG84" s="863"/>
      <c r="FH84" s="863"/>
      <c r="FI84" s="863"/>
      <c r="FJ84" s="863"/>
      <c r="FK84" s="863"/>
      <c r="FL84" s="864"/>
      <c r="FM84" s="862"/>
      <c r="FN84" s="863"/>
      <c r="FO84" s="863"/>
      <c r="FP84" s="863"/>
      <c r="FQ84" s="863"/>
      <c r="FR84" s="863"/>
      <c r="FS84" s="863"/>
      <c r="FT84" s="863"/>
      <c r="FU84" s="863"/>
      <c r="FV84" s="863"/>
      <c r="FW84" s="864"/>
      <c r="FX84" s="862"/>
      <c r="FY84" s="863"/>
      <c r="FZ84" s="863"/>
      <c r="GA84" s="863"/>
      <c r="GB84" s="863"/>
      <c r="GC84" s="863"/>
      <c r="GD84" s="863"/>
      <c r="GE84" s="863"/>
      <c r="GF84" s="863"/>
      <c r="GG84" s="863"/>
      <c r="GH84" s="864"/>
      <c r="GI84" s="862" t="str">
        <f>IFERROR(VLOOKUP(GI32,BD!$B:$D,3,FALSE),"-")</f>
        <v>-</v>
      </c>
      <c r="GJ84" s="863"/>
      <c r="GK84" s="863"/>
      <c r="GL84" s="863"/>
      <c r="GM84" s="863"/>
      <c r="GN84" s="863"/>
      <c r="GO84" s="863"/>
      <c r="GP84" s="863"/>
      <c r="GQ84" s="863"/>
      <c r="GR84" s="863"/>
      <c r="GS84" s="864"/>
      <c r="GT84" s="862" t="str">
        <f>IFERROR(VLOOKUP(GX33,BD!$B:$D,3,FALSE),"-")</f>
        <v>1021041</v>
      </c>
      <c r="GU84" s="863"/>
      <c r="GV84" s="863"/>
      <c r="GW84" s="863"/>
      <c r="GX84" s="863"/>
      <c r="GY84" s="863"/>
      <c r="GZ84" s="863"/>
      <c r="HA84" s="863"/>
      <c r="HB84" s="863"/>
      <c r="HC84" s="863"/>
      <c r="HD84" s="864"/>
      <c r="HE84" s="862" t="str">
        <f>IFERROR(VLOOKUP(HI33,BD!$B:$D,3,FALSE),"-")</f>
        <v>1014300</v>
      </c>
      <c r="HF84" s="863"/>
      <c r="HG84" s="863"/>
      <c r="HH84" s="863"/>
      <c r="HI84" s="863"/>
      <c r="HJ84" s="863"/>
      <c r="HK84" s="863"/>
      <c r="HL84" s="863"/>
      <c r="HM84" s="863"/>
      <c r="HN84" s="863"/>
      <c r="HO84" s="864"/>
      <c r="HP84" s="862" t="str">
        <f>IFERROR(VLOOKUP(HP32,BD!$B:$D,3,FALSE),"-")</f>
        <v>1014500</v>
      </c>
      <c r="HQ84" s="863"/>
      <c r="HR84" s="863"/>
      <c r="HS84" s="863"/>
      <c r="HT84" s="863"/>
      <c r="HU84" s="863"/>
      <c r="HV84" s="863"/>
      <c r="HW84" s="863"/>
      <c r="HX84" s="863"/>
      <c r="HY84" s="863"/>
      <c r="HZ84" s="864"/>
      <c r="IA84" s="862" t="str">
        <f>IFERROR(VLOOKUP(IE33,BD!$B:$D,3,FALSE),"-")</f>
        <v>1010177</v>
      </c>
      <c r="IB84" s="863"/>
      <c r="IC84" s="863"/>
      <c r="ID84" s="863"/>
      <c r="IE84" s="863"/>
      <c r="IF84" s="863"/>
      <c r="IG84" s="863"/>
      <c r="IH84" s="863"/>
      <c r="II84" s="863"/>
      <c r="IJ84" s="863"/>
      <c r="IK84" s="864"/>
      <c r="IL84" s="862" t="str">
        <f>IFERROR(VLOOKUP(IP33,BD!$B:$D,3,FALSE),"-")</f>
        <v>1010176</v>
      </c>
      <c r="IM84" s="863"/>
      <c r="IN84" s="863"/>
      <c r="IO84" s="863"/>
      <c r="IP84" s="863"/>
      <c r="IQ84" s="863"/>
      <c r="IR84" s="863"/>
      <c r="IS84" s="863"/>
      <c r="IT84" s="863"/>
      <c r="IU84" s="863"/>
      <c r="IV84" s="864"/>
      <c r="IW84" s="47"/>
      <c r="IX84" s="728"/>
      <c r="IY84" s="731"/>
      <c r="IZ84" s="22"/>
      <c r="JA84" s="22"/>
      <c r="JB84" s="22"/>
      <c r="JC84" s="22"/>
      <c r="JD84" s="22"/>
      <c r="JE84" s="22"/>
      <c r="JF84" s="22"/>
      <c r="JG84" s="22"/>
      <c r="JH84" s="21"/>
      <c r="JI84" s="22"/>
      <c r="JJ84" s="22"/>
      <c r="JK84" s="22"/>
      <c r="JL84" s="22"/>
      <c r="JM84" s="22"/>
      <c r="JN84" s="22"/>
      <c r="JO84" s="22"/>
      <c r="JP84" s="22"/>
      <c r="JQ84" s="22"/>
      <c r="JR84" s="22"/>
      <c r="JS84" s="22"/>
      <c r="JT84" s="22"/>
      <c r="JU84" s="22"/>
      <c r="JV84" s="22"/>
      <c r="JW84" s="22"/>
      <c r="JX84" s="22"/>
      <c r="JY84" s="22"/>
      <c r="JZ84" s="22"/>
      <c r="KA84" s="22"/>
      <c r="KB84" s="22"/>
      <c r="KC84" s="22"/>
      <c r="KD84" s="22"/>
      <c r="KE84" s="22"/>
      <c r="KF84" s="22"/>
      <c r="KG84" s="22"/>
      <c r="KH84" s="22"/>
      <c r="KI84" s="22"/>
      <c r="KJ84" s="22"/>
      <c r="KK84" s="22"/>
      <c r="KL84" s="22"/>
      <c r="KM84" s="22"/>
      <c r="KN84" s="22"/>
      <c r="KO84" s="22"/>
      <c r="KP84" s="22"/>
      <c r="KQ84" s="22"/>
      <c r="KR84" s="22"/>
      <c r="KS84" s="22"/>
      <c r="KT84" s="22"/>
      <c r="KU84" s="22"/>
      <c r="KV84" s="22"/>
      <c r="KW84" s="22"/>
      <c r="KX84" s="22"/>
      <c r="KY84" s="22"/>
      <c r="KZ84" s="22"/>
      <c r="LA84" s="22"/>
      <c r="LB84" s="22"/>
      <c r="LC84" s="22"/>
      <c r="LD84" s="22"/>
      <c r="LE84" s="22"/>
      <c r="LF84" s="22"/>
      <c r="LG84" s="22"/>
      <c r="LH84" s="22"/>
      <c r="LI84" s="22"/>
      <c r="LJ84" s="23"/>
    </row>
    <row r="85" spans="2:322" ht="3.65" customHeight="1">
      <c r="B85" s="21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3"/>
      <c r="AP85" s="22"/>
      <c r="AQ85" s="22"/>
      <c r="AR85" s="22"/>
      <c r="AS85" s="22"/>
      <c r="AT85" s="22"/>
      <c r="AU85" s="22"/>
      <c r="AV85" s="22"/>
      <c r="AW85" s="22"/>
      <c r="AX85" s="727"/>
      <c r="AY85" s="728"/>
      <c r="AZ85" s="116"/>
      <c r="BA85" s="1063"/>
      <c r="BB85" s="1064"/>
      <c r="BC85" s="1064"/>
      <c r="BD85" s="1064"/>
      <c r="BE85" s="1064"/>
      <c r="BF85" s="993"/>
      <c r="BG85" s="994"/>
      <c r="BH85" s="994"/>
      <c r="BI85" s="994"/>
      <c r="BJ85" s="994"/>
      <c r="BK85" s="994"/>
      <c r="BL85" s="994"/>
      <c r="BM85" s="994"/>
      <c r="BN85" s="994"/>
      <c r="BO85" s="994"/>
      <c r="BP85" s="994"/>
      <c r="BQ85" s="1077"/>
      <c r="BR85" s="1077"/>
      <c r="BS85" s="1077"/>
      <c r="BT85" s="1077"/>
      <c r="BU85" s="1081"/>
      <c r="BV85" s="1081"/>
      <c r="BW85" s="1081"/>
      <c r="BX85" s="1081"/>
      <c r="BY85" s="1081"/>
      <c r="BZ85" s="1081"/>
      <c r="CA85" s="1081"/>
      <c r="CB85" s="1082"/>
      <c r="CC85" s="866"/>
      <c r="CD85" s="866"/>
      <c r="CE85" s="866"/>
      <c r="CF85" s="866"/>
      <c r="CG85" s="866"/>
      <c r="CH85" s="866"/>
      <c r="CI85" s="866"/>
      <c r="CJ85" s="866"/>
      <c r="CK85" s="866"/>
      <c r="CL85" s="866"/>
      <c r="CM85" s="867"/>
      <c r="CN85" s="865"/>
      <c r="CO85" s="866"/>
      <c r="CP85" s="866"/>
      <c r="CQ85" s="866"/>
      <c r="CR85" s="866"/>
      <c r="CS85" s="866"/>
      <c r="CT85" s="866"/>
      <c r="CU85" s="866"/>
      <c r="CV85" s="866"/>
      <c r="CW85" s="866"/>
      <c r="CX85" s="867"/>
      <c r="CY85" s="865"/>
      <c r="CZ85" s="866"/>
      <c r="DA85" s="866"/>
      <c r="DB85" s="866"/>
      <c r="DC85" s="866"/>
      <c r="DD85" s="866"/>
      <c r="DE85" s="866"/>
      <c r="DF85" s="866"/>
      <c r="DG85" s="866"/>
      <c r="DH85" s="866"/>
      <c r="DI85" s="867"/>
      <c r="DJ85" s="865"/>
      <c r="DK85" s="866"/>
      <c r="DL85" s="866"/>
      <c r="DM85" s="866"/>
      <c r="DN85" s="866"/>
      <c r="DO85" s="866"/>
      <c r="DP85" s="866"/>
      <c r="DQ85" s="866"/>
      <c r="DR85" s="866"/>
      <c r="DS85" s="866"/>
      <c r="DT85" s="867"/>
      <c r="DU85" s="865"/>
      <c r="DV85" s="866"/>
      <c r="DW85" s="866"/>
      <c r="DX85" s="866"/>
      <c r="DY85" s="866"/>
      <c r="DZ85" s="866"/>
      <c r="EA85" s="866"/>
      <c r="EB85" s="866"/>
      <c r="EC85" s="866"/>
      <c r="ED85" s="866"/>
      <c r="EE85" s="867"/>
      <c r="EF85" s="865"/>
      <c r="EG85" s="866"/>
      <c r="EH85" s="866"/>
      <c r="EI85" s="866"/>
      <c r="EJ85" s="866"/>
      <c r="EK85" s="866"/>
      <c r="EL85" s="866"/>
      <c r="EM85" s="866"/>
      <c r="EN85" s="866"/>
      <c r="EO85" s="866"/>
      <c r="EP85" s="867"/>
      <c r="EQ85" s="865"/>
      <c r="ER85" s="866"/>
      <c r="ES85" s="866"/>
      <c r="ET85" s="866"/>
      <c r="EU85" s="866"/>
      <c r="EV85" s="866"/>
      <c r="EW85" s="866"/>
      <c r="EX85" s="866"/>
      <c r="EY85" s="866"/>
      <c r="EZ85" s="866"/>
      <c r="FA85" s="867"/>
      <c r="FB85" s="865"/>
      <c r="FC85" s="866"/>
      <c r="FD85" s="866"/>
      <c r="FE85" s="866"/>
      <c r="FF85" s="866"/>
      <c r="FG85" s="866"/>
      <c r="FH85" s="866"/>
      <c r="FI85" s="866"/>
      <c r="FJ85" s="866"/>
      <c r="FK85" s="866"/>
      <c r="FL85" s="867"/>
      <c r="FM85" s="865"/>
      <c r="FN85" s="866"/>
      <c r="FO85" s="866"/>
      <c r="FP85" s="866"/>
      <c r="FQ85" s="866"/>
      <c r="FR85" s="866"/>
      <c r="FS85" s="866"/>
      <c r="FT85" s="866"/>
      <c r="FU85" s="866"/>
      <c r="FV85" s="866"/>
      <c r="FW85" s="867"/>
      <c r="FX85" s="865"/>
      <c r="FY85" s="866"/>
      <c r="FZ85" s="866"/>
      <c r="GA85" s="866"/>
      <c r="GB85" s="866"/>
      <c r="GC85" s="866"/>
      <c r="GD85" s="866"/>
      <c r="GE85" s="866"/>
      <c r="GF85" s="866"/>
      <c r="GG85" s="866"/>
      <c r="GH85" s="867"/>
      <c r="GI85" s="865"/>
      <c r="GJ85" s="866"/>
      <c r="GK85" s="866"/>
      <c r="GL85" s="866"/>
      <c r="GM85" s="866"/>
      <c r="GN85" s="866"/>
      <c r="GO85" s="866"/>
      <c r="GP85" s="866"/>
      <c r="GQ85" s="866"/>
      <c r="GR85" s="866"/>
      <c r="GS85" s="867"/>
      <c r="GT85" s="865"/>
      <c r="GU85" s="866"/>
      <c r="GV85" s="866"/>
      <c r="GW85" s="866"/>
      <c r="GX85" s="866"/>
      <c r="GY85" s="866"/>
      <c r="GZ85" s="866"/>
      <c r="HA85" s="866"/>
      <c r="HB85" s="866"/>
      <c r="HC85" s="866"/>
      <c r="HD85" s="867"/>
      <c r="HE85" s="865"/>
      <c r="HF85" s="866"/>
      <c r="HG85" s="866"/>
      <c r="HH85" s="866"/>
      <c r="HI85" s="866"/>
      <c r="HJ85" s="866"/>
      <c r="HK85" s="866"/>
      <c r="HL85" s="866"/>
      <c r="HM85" s="866"/>
      <c r="HN85" s="866"/>
      <c r="HO85" s="867"/>
      <c r="HP85" s="865"/>
      <c r="HQ85" s="866"/>
      <c r="HR85" s="866"/>
      <c r="HS85" s="866"/>
      <c r="HT85" s="866"/>
      <c r="HU85" s="866"/>
      <c r="HV85" s="866"/>
      <c r="HW85" s="866"/>
      <c r="HX85" s="866"/>
      <c r="HY85" s="866"/>
      <c r="HZ85" s="867"/>
      <c r="IA85" s="865"/>
      <c r="IB85" s="866"/>
      <c r="IC85" s="866"/>
      <c r="ID85" s="866"/>
      <c r="IE85" s="866"/>
      <c r="IF85" s="866"/>
      <c r="IG85" s="866"/>
      <c r="IH85" s="866"/>
      <c r="II85" s="866"/>
      <c r="IJ85" s="866"/>
      <c r="IK85" s="867"/>
      <c r="IL85" s="865"/>
      <c r="IM85" s="866"/>
      <c r="IN85" s="866"/>
      <c r="IO85" s="866"/>
      <c r="IP85" s="866"/>
      <c r="IQ85" s="866"/>
      <c r="IR85" s="866"/>
      <c r="IS85" s="866"/>
      <c r="IT85" s="866"/>
      <c r="IU85" s="866"/>
      <c r="IV85" s="867"/>
      <c r="IW85" s="47"/>
      <c r="IX85" s="728"/>
      <c r="IY85" s="731"/>
      <c r="IZ85" s="22"/>
      <c r="JA85" s="22"/>
      <c r="JB85" s="22"/>
      <c r="JC85" s="22"/>
      <c r="JD85" s="22"/>
      <c r="JE85" s="22"/>
      <c r="JF85" s="22"/>
      <c r="JG85" s="22"/>
      <c r="JH85" s="21"/>
      <c r="JI85" s="22"/>
      <c r="JJ85" s="22"/>
      <c r="JK85" s="22"/>
      <c r="JL85" s="22"/>
      <c r="JM85" s="22"/>
      <c r="JN85" s="22"/>
      <c r="JO85" s="22"/>
      <c r="JP85" s="22"/>
      <c r="JQ85" s="22"/>
      <c r="JR85" s="22"/>
      <c r="JS85" s="22"/>
      <c r="JT85" s="22"/>
      <c r="JU85" s="22"/>
      <c r="JV85" s="22"/>
      <c r="JW85" s="22"/>
      <c r="JX85" s="22"/>
      <c r="JY85" s="22"/>
      <c r="JZ85" s="22"/>
      <c r="KA85" s="22"/>
      <c r="KB85" s="22"/>
      <c r="KC85" s="22"/>
      <c r="KD85" s="22"/>
      <c r="KE85" s="22"/>
      <c r="KF85" s="22"/>
      <c r="KG85" s="22"/>
      <c r="KH85" s="22"/>
      <c r="KI85" s="22"/>
      <c r="KJ85" s="22"/>
      <c r="KK85" s="22"/>
      <c r="KL85" s="22"/>
      <c r="KM85" s="22"/>
      <c r="KN85" s="22"/>
      <c r="KO85" s="22"/>
      <c r="KP85" s="22"/>
      <c r="KQ85" s="22"/>
      <c r="KR85" s="22"/>
      <c r="KS85" s="22"/>
      <c r="KT85" s="22"/>
      <c r="KU85" s="22"/>
      <c r="KV85" s="22"/>
      <c r="KW85" s="22"/>
      <c r="KX85" s="22"/>
      <c r="KY85" s="22"/>
      <c r="KZ85" s="22"/>
      <c r="LA85" s="22"/>
      <c r="LB85" s="22"/>
      <c r="LC85" s="22"/>
      <c r="LD85" s="22"/>
      <c r="LE85" s="22"/>
      <c r="LF85" s="22"/>
      <c r="LG85" s="22"/>
      <c r="LH85" s="22"/>
      <c r="LI85" s="22"/>
      <c r="LJ85" s="23"/>
    </row>
    <row r="86" spans="2:322" ht="3.65" customHeight="1">
      <c r="B86" s="21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3"/>
      <c r="AP86" s="22"/>
      <c r="AQ86" s="22"/>
      <c r="AR86" s="22"/>
      <c r="AS86" s="22"/>
      <c r="AT86" s="22"/>
      <c r="AU86" s="22"/>
      <c r="AV86" s="22"/>
      <c r="AW86" s="22"/>
      <c r="AX86" s="727"/>
      <c r="AY86" s="728"/>
      <c r="AZ86" s="116"/>
      <c r="BA86" s="1063"/>
      <c r="BB86" s="1064"/>
      <c r="BC86" s="1064"/>
      <c r="BD86" s="1064"/>
      <c r="BE86" s="1064"/>
      <c r="BF86" s="993"/>
      <c r="BG86" s="994"/>
      <c r="BH86" s="994"/>
      <c r="BI86" s="994"/>
      <c r="BJ86" s="994"/>
      <c r="BK86" s="994"/>
      <c r="BL86" s="994"/>
      <c r="BM86" s="994"/>
      <c r="BN86" s="994"/>
      <c r="BO86" s="994"/>
      <c r="BP86" s="994"/>
      <c r="BQ86" s="1077"/>
      <c r="BR86" s="1077"/>
      <c r="BS86" s="1077"/>
      <c r="BT86" s="1077"/>
      <c r="BU86" s="1081"/>
      <c r="BV86" s="1081"/>
      <c r="BW86" s="1081"/>
      <c r="BX86" s="1081"/>
      <c r="BY86" s="1081"/>
      <c r="BZ86" s="1081"/>
      <c r="CA86" s="1081"/>
      <c r="CB86" s="1082"/>
      <c r="CC86" s="866"/>
      <c r="CD86" s="866"/>
      <c r="CE86" s="866"/>
      <c r="CF86" s="866"/>
      <c r="CG86" s="866"/>
      <c r="CH86" s="866"/>
      <c r="CI86" s="866"/>
      <c r="CJ86" s="866"/>
      <c r="CK86" s="866"/>
      <c r="CL86" s="866"/>
      <c r="CM86" s="867"/>
      <c r="CN86" s="865"/>
      <c r="CO86" s="866"/>
      <c r="CP86" s="866"/>
      <c r="CQ86" s="866"/>
      <c r="CR86" s="866"/>
      <c r="CS86" s="866"/>
      <c r="CT86" s="866"/>
      <c r="CU86" s="866"/>
      <c r="CV86" s="866"/>
      <c r="CW86" s="866"/>
      <c r="CX86" s="867"/>
      <c r="CY86" s="865"/>
      <c r="CZ86" s="866"/>
      <c r="DA86" s="866"/>
      <c r="DB86" s="866"/>
      <c r="DC86" s="866"/>
      <c r="DD86" s="866"/>
      <c r="DE86" s="866"/>
      <c r="DF86" s="866"/>
      <c r="DG86" s="866"/>
      <c r="DH86" s="866"/>
      <c r="DI86" s="867"/>
      <c r="DJ86" s="865"/>
      <c r="DK86" s="866"/>
      <c r="DL86" s="866"/>
      <c r="DM86" s="866"/>
      <c r="DN86" s="866"/>
      <c r="DO86" s="866"/>
      <c r="DP86" s="866"/>
      <c r="DQ86" s="866"/>
      <c r="DR86" s="866"/>
      <c r="DS86" s="866"/>
      <c r="DT86" s="867"/>
      <c r="DU86" s="865"/>
      <c r="DV86" s="866"/>
      <c r="DW86" s="866"/>
      <c r="DX86" s="866"/>
      <c r="DY86" s="866"/>
      <c r="DZ86" s="866"/>
      <c r="EA86" s="866"/>
      <c r="EB86" s="866"/>
      <c r="EC86" s="866"/>
      <c r="ED86" s="866"/>
      <c r="EE86" s="867"/>
      <c r="EF86" s="865"/>
      <c r="EG86" s="866"/>
      <c r="EH86" s="866"/>
      <c r="EI86" s="866"/>
      <c r="EJ86" s="866"/>
      <c r="EK86" s="866"/>
      <c r="EL86" s="866"/>
      <c r="EM86" s="866"/>
      <c r="EN86" s="866"/>
      <c r="EO86" s="866"/>
      <c r="EP86" s="867"/>
      <c r="EQ86" s="865"/>
      <c r="ER86" s="866"/>
      <c r="ES86" s="866"/>
      <c r="ET86" s="866"/>
      <c r="EU86" s="866"/>
      <c r="EV86" s="866"/>
      <c r="EW86" s="866"/>
      <c r="EX86" s="866"/>
      <c r="EY86" s="866"/>
      <c r="EZ86" s="866"/>
      <c r="FA86" s="867"/>
      <c r="FB86" s="865"/>
      <c r="FC86" s="866"/>
      <c r="FD86" s="866"/>
      <c r="FE86" s="866"/>
      <c r="FF86" s="866"/>
      <c r="FG86" s="866"/>
      <c r="FH86" s="866"/>
      <c r="FI86" s="866"/>
      <c r="FJ86" s="866"/>
      <c r="FK86" s="866"/>
      <c r="FL86" s="867"/>
      <c r="FM86" s="865"/>
      <c r="FN86" s="866"/>
      <c r="FO86" s="866"/>
      <c r="FP86" s="866"/>
      <c r="FQ86" s="866"/>
      <c r="FR86" s="866"/>
      <c r="FS86" s="866"/>
      <c r="FT86" s="866"/>
      <c r="FU86" s="866"/>
      <c r="FV86" s="866"/>
      <c r="FW86" s="867"/>
      <c r="FX86" s="865"/>
      <c r="FY86" s="866"/>
      <c r="FZ86" s="866"/>
      <c r="GA86" s="866"/>
      <c r="GB86" s="866"/>
      <c r="GC86" s="866"/>
      <c r="GD86" s="866"/>
      <c r="GE86" s="866"/>
      <c r="GF86" s="866"/>
      <c r="GG86" s="866"/>
      <c r="GH86" s="867"/>
      <c r="GI86" s="865"/>
      <c r="GJ86" s="866"/>
      <c r="GK86" s="866"/>
      <c r="GL86" s="866"/>
      <c r="GM86" s="866"/>
      <c r="GN86" s="866"/>
      <c r="GO86" s="866"/>
      <c r="GP86" s="866"/>
      <c r="GQ86" s="866"/>
      <c r="GR86" s="866"/>
      <c r="GS86" s="867"/>
      <c r="GT86" s="865"/>
      <c r="GU86" s="866"/>
      <c r="GV86" s="866"/>
      <c r="GW86" s="866"/>
      <c r="GX86" s="866"/>
      <c r="GY86" s="866"/>
      <c r="GZ86" s="866"/>
      <c r="HA86" s="866"/>
      <c r="HB86" s="866"/>
      <c r="HC86" s="866"/>
      <c r="HD86" s="867"/>
      <c r="HE86" s="865"/>
      <c r="HF86" s="866"/>
      <c r="HG86" s="866"/>
      <c r="HH86" s="866"/>
      <c r="HI86" s="866"/>
      <c r="HJ86" s="866"/>
      <c r="HK86" s="866"/>
      <c r="HL86" s="866"/>
      <c r="HM86" s="866"/>
      <c r="HN86" s="866"/>
      <c r="HO86" s="867"/>
      <c r="HP86" s="865"/>
      <c r="HQ86" s="866"/>
      <c r="HR86" s="866"/>
      <c r="HS86" s="866"/>
      <c r="HT86" s="866"/>
      <c r="HU86" s="866"/>
      <c r="HV86" s="866"/>
      <c r="HW86" s="866"/>
      <c r="HX86" s="866"/>
      <c r="HY86" s="866"/>
      <c r="HZ86" s="867"/>
      <c r="IA86" s="865"/>
      <c r="IB86" s="866"/>
      <c r="IC86" s="866"/>
      <c r="ID86" s="866"/>
      <c r="IE86" s="866"/>
      <c r="IF86" s="866"/>
      <c r="IG86" s="866"/>
      <c r="IH86" s="866"/>
      <c r="II86" s="866"/>
      <c r="IJ86" s="866"/>
      <c r="IK86" s="867"/>
      <c r="IL86" s="865"/>
      <c r="IM86" s="866"/>
      <c r="IN86" s="866"/>
      <c r="IO86" s="866"/>
      <c r="IP86" s="866"/>
      <c r="IQ86" s="866"/>
      <c r="IR86" s="866"/>
      <c r="IS86" s="866"/>
      <c r="IT86" s="866"/>
      <c r="IU86" s="866"/>
      <c r="IV86" s="867"/>
      <c r="IW86" s="47"/>
      <c r="IX86" s="728"/>
      <c r="IY86" s="731"/>
      <c r="IZ86" s="22"/>
      <c r="JA86" s="22"/>
      <c r="JB86" s="22"/>
      <c r="JC86" s="22"/>
      <c r="JD86" s="22"/>
      <c r="JE86" s="22"/>
      <c r="JF86" s="22"/>
      <c r="JG86" s="22"/>
      <c r="JH86" s="21"/>
      <c r="JI86" s="22"/>
      <c r="JJ86" s="22"/>
      <c r="JK86" s="22"/>
      <c r="JL86" s="22"/>
      <c r="JM86" s="22"/>
      <c r="JN86" s="22"/>
      <c r="JO86" s="22"/>
      <c r="JP86" s="22"/>
      <c r="JQ86" s="22"/>
      <c r="JR86" s="22"/>
      <c r="JS86" s="22"/>
      <c r="JT86" s="22"/>
      <c r="JU86" s="22"/>
      <c r="JV86" s="22"/>
      <c r="JW86" s="22"/>
      <c r="JX86" s="22"/>
      <c r="JY86" s="22"/>
      <c r="JZ86" s="22"/>
      <c r="KA86" s="22"/>
      <c r="KB86" s="22"/>
      <c r="KC86" s="22"/>
      <c r="KD86" s="22"/>
      <c r="KE86" s="22"/>
      <c r="KF86" s="22"/>
      <c r="KG86" s="22"/>
      <c r="KH86" s="22"/>
      <c r="KI86" s="22"/>
      <c r="KJ86" s="22"/>
      <c r="KK86" s="22"/>
      <c r="KL86" s="22"/>
      <c r="KM86" s="22"/>
      <c r="KN86" s="22"/>
      <c r="KO86" s="22"/>
      <c r="KP86" s="22"/>
      <c r="KQ86" s="22"/>
      <c r="KR86" s="22"/>
      <c r="KS86" s="22"/>
      <c r="KT86" s="22"/>
      <c r="KU86" s="22"/>
      <c r="KV86" s="22"/>
      <c r="KW86" s="22"/>
      <c r="KX86" s="22"/>
      <c r="KY86" s="22"/>
      <c r="KZ86" s="22"/>
      <c r="LA86" s="22"/>
      <c r="LB86" s="22"/>
      <c r="LC86" s="22"/>
      <c r="LD86" s="22"/>
      <c r="LE86" s="22"/>
      <c r="LF86" s="22"/>
      <c r="LG86" s="22"/>
      <c r="LH86" s="22"/>
      <c r="LI86" s="22"/>
      <c r="LJ86" s="23"/>
    </row>
    <row r="87" spans="2:322" ht="3.65" customHeight="1">
      <c r="B87" s="21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3"/>
      <c r="AP87" s="22"/>
      <c r="AQ87" s="22"/>
      <c r="AR87" s="340"/>
      <c r="AS87" s="340"/>
      <c r="AT87" s="340"/>
      <c r="AU87" s="340"/>
      <c r="AV87" s="340"/>
      <c r="AW87" s="340"/>
      <c r="AX87" s="727"/>
      <c r="AY87" s="728"/>
      <c r="AZ87" s="116"/>
      <c r="BA87" s="1063"/>
      <c r="BB87" s="1064"/>
      <c r="BC87" s="1064"/>
      <c r="BD87" s="1064"/>
      <c r="BE87" s="1064"/>
      <c r="BF87" s="993"/>
      <c r="BG87" s="994"/>
      <c r="BH87" s="994"/>
      <c r="BI87" s="994"/>
      <c r="BJ87" s="994"/>
      <c r="BK87" s="994"/>
      <c r="BL87" s="994"/>
      <c r="BM87" s="994"/>
      <c r="BN87" s="994"/>
      <c r="BO87" s="994"/>
      <c r="BP87" s="994"/>
      <c r="BQ87" s="1077"/>
      <c r="BR87" s="1077"/>
      <c r="BS87" s="1077"/>
      <c r="BT87" s="1077"/>
      <c r="BU87" s="1081"/>
      <c r="BV87" s="1081"/>
      <c r="BW87" s="1081"/>
      <c r="BX87" s="1081"/>
      <c r="BY87" s="1081"/>
      <c r="BZ87" s="1081"/>
      <c r="CA87" s="1081"/>
      <c r="CB87" s="1082"/>
      <c r="CC87" s="866"/>
      <c r="CD87" s="866"/>
      <c r="CE87" s="866"/>
      <c r="CF87" s="866"/>
      <c r="CG87" s="866"/>
      <c r="CH87" s="866"/>
      <c r="CI87" s="866"/>
      <c r="CJ87" s="866"/>
      <c r="CK87" s="866"/>
      <c r="CL87" s="866"/>
      <c r="CM87" s="867"/>
      <c r="CN87" s="865"/>
      <c r="CO87" s="866"/>
      <c r="CP87" s="866"/>
      <c r="CQ87" s="866"/>
      <c r="CR87" s="866"/>
      <c r="CS87" s="866"/>
      <c r="CT87" s="866"/>
      <c r="CU87" s="866"/>
      <c r="CV87" s="866"/>
      <c r="CW87" s="866"/>
      <c r="CX87" s="867"/>
      <c r="CY87" s="865"/>
      <c r="CZ87" s="866"/>
      <c r="DA87" s="866"/>
      <c r="DB87" s="866"/>
      <c r="DC87" s="866"/>
      <c r="DD87" s="866"/>
      <c r="DE87" s="866"/>
      <c r="DF87" s="866"/>
      <c r="DG87" s="866"/>
      <c r="DH87" s="866"/>
      <c r="DI87" s="867"/>
      <c r="DJ87" s="865"/>
      <c r="DK87" s="866"/>
      <c r="DL87" s="866"/>
      <c r="DM87" s="866"/>
      <c r="DN87" s="866"/>
      <c r="DO87" s="866"/>
      <c r="DP87" s="866"/>
      <c r="DQ87" s="866"/>
      <c r="DR87" s="866"/>
      <c r="DS87" s="866"/>
      <c r="DT87" s="867"/>
      <c r="DU87" s="865"/>
      <c r="DV87" s="866"/>
      <c r="DW87" s="866"/>
      <c r="DX87" s="866"/>
      <c r="DY87" s="866"/>
      <c r="DZ87" s="866"/>
      <c r="EA87" s="866"/>
      <c r="EB87" s="866"/>
      <c r="EC87" s="866"/>
      <c r="ED87" s="866"/>
      <c r="EE87" s="867"/>
      <c r="EF87" s="865"/>
      <c r="EG87" s="866"/>
      <c r="EH87" s="866"/>
      <c r="EI87" s="866"/>
      <c r="EJ87" s="866"/>
      <c r="EK87" s="866"/>
      <c r="EL87" s="866"/>
      <c r="EM87" s="866"/>
      <c r="EN87" s="866"/>
      <c r="EO87" s="866"/>
      <c r="EP87" s="867"/>
      <c r="EQ87" s="865"/>
      <c r="ER87" s="866"/>
      <c r="ES87" s="866"/>
      <c r="ET87" s="866"/>
      <c r="EU87" s="866"/>
      <c r="EV87" s="866"/>
      <c r="EW87" s="866"/>
      <c r="EX87" s="866"/>
      <c r="EY87" s="866"/>
      <c r="EZ87" s="866"/>
      <c r="FA87" s="867"/>
      <c r="FB87" s="865"/>
      <c r="FC87" s="866"/>
      <c r="FD87" s="866"/>
      <c r="FE87" s="866"/>
      <c r="FF87" s="866"/>
      <c r="FG87" s="866"/>
      <c r="FH87" s="866"/>
      <c r="FI87" s="866"/>
      <c r="FJ87" s="866"/>
      <c r="FK87" s="866"/>
      <c r="FL87" s="867"/>
      <c r="FM87" s="865"/>
      <c r="FN87" s="866"/>
      <c r="FO87" s="866"/>
      <c r="FP87" s="866"/>
      <c r="FQ87" s="866"/>
      <c r="FR87" s="866"/>
      <c r="FS87" s="866"/>
      <c r="FT87" s="866"/>
      <c r="FU87" s="866"/>
      <c r="FV87" s="866"/>
      <c r="FW87" s="867"/>
      <c r="FX87" s="865"/>
      <c r="FY87" s="866"/>
      <c r="FZ87" s="866"/>
      <c r="GA87" s="866"/>
      <c r="GB87" s="866"/>
      <c r="GC87" s="866"/>
      <c r="GD87" s="866"/>
      <c r="GE87" s="866"/>
      <c r="GF87" s="866"/>
      <c r="GG87" s="866"/>
      <c r="GH87" s="867"/>
      <c r="GI87" s="865"/>
      <c r="GJ87" s="866"/>
      <c r="GK87" s="866"/>
      <c r="GL87" s="866"/>
      <c r="GM87" s="866"/>
      <c r="GN87" s="866"/>
      <c r="GO87" s="866"/>
      <c r="GP87" s="866"/>
      <c r="GQ87" s="866"/>
      <c r="GR87" s="866"/>
      <c r="GS87" s="867"/>
      <c r="GT87" s="865"/>
      <c r="GU87" s="866"/>
      <c r="GV87" s="866"/>
      <c r="GW87" s="866"/>
      <c r="GX87" s="866"/>
      <c r="GY87" s="866"/>
      <c r="GZ87" s="866"/>
      <c r="HA87" s="866"/>
      <c r="HB87" s="866"/>
      <c r="HC87" s="866"/>
      <c r="HD87" s="867"/>
      <c r="HE87" s="865"/>
      <c r="HF87" s="866"/>
      <c r="HG87" s="866"/>
      <c r="HH87" s="866"/>
      <c r="HI87" s="866"/>
      <c r="HJ87" s="866"/>
      <c r="HK87" s="866"/>
      <c r="HL87" s="866"/>
      <c r="HM87" s="866"/>
      <c r="HN87" s="866"/>
      <c r="HO87" s="867"/>
      <c r="HP87" s="865"/>
      <c r="HQ87" s="866"/>
      <c r="HR87" s="866"/>
      <c r="HS87" s="866"/>
      <c r="HT87" s="866"/>
      <c r="HU87" s="866"/>
      <c r="HV87" s="866"/>
      <c r="HW87" s="866"/>
      <c r="HX87" s="866"/>
      <c r="HY87" s="866"/>
      <c r="HZ87" s="867"/>
      <c r="IA87" s="865"/>
      <c r="IB87" s="866"/>
      <c r="IC87" s="866"/>
      <c r="ID87" s="866"/>
      <c r="IE87" s="866"/>
      <c r="IF87" s="866"/>
      <c r="IG87" s="866"/>
      <c r="IH87" s="866"/>
      <c r="II87" s="866"/>
      <c r="IJ87" s="866"/>
      <c r="IK87" s="867"/>
      <c r="IL87" s="865"/>
      <c r="IM87" s="866"/>
      <c r="IN87" s="866"/>
      <c r="IO87" s="866"/>
      <c r="IP87" s="866"/>
      <c r="IQ87" s="866"/>
      <c r="IR87" s="866"/>
      <c r="IS87" s="866"/>
      <c r="IT87" s="866"/>
      <c r="IU87" s="866"/>
      <c r="IV87" s="867"/>
      <c r="IW87" s="47"/>
      <c r="IX87" s="728"/>
      <c r="IY87" s="731"/>
      <c r="IZ87" s="22"/>
      <c r="JA87" s="22"/>
      <c r="JB87" s="22"/>
      <c r="JC87" s="22"/>
      <c r="JD87" s="22"/>
      <c r="JE87" s="22"/>
      <c r="JF87" s="22"/>
      <c r="JG87" s="22"/>
      <c r="JH87" s="21"/>
      <c r="JI87" s="22"/>
      <c r="JJ87" s="22"/>
      <c r="JK87" s="22"/>
      <c r="JL87" s="22"/>
      <c r="JM87" s="22"/>
      <c r="JN87" s="22"/>
      <c r="JO87" s="22"/>
      <c r="JP87" s="22"/>
      <c r="JQ87" s="22"/>
      <c r="JR87" s="22"/>
      <c r="JS87" s="22"/>
      <c r="JT87" s="22"/>
      <c r="JU87" s="22"/>
      <c r="JV87" s="22"/>
      <c r="JW87" s="22"/>
      <c r="JX87" s="22"/>
      <c r="JY87" s="22"/>
      <c r="JZ87" s="22"/>
      <c r="KA87" s="22"/>
      <c r="KB87" s="22"/>
      <c r="KC87" s="22"/>
      <c r="KD87" s="22"/>
      <c r="KE87" s="22"/>
      <c r="KF87" s="22"/>
      <c r="KG87" s="22"/>
      <c r="KH87" s="22"/>
      <c r="KI87" s="22"/>
      <c r="KJ87" s="22"/>
      <c r="KK87" s="22"/>
      <c r="KL87" s="22"/>
      <c r="KM87" s="22"/>
      <c r="KN87" s="22"/>
      <c r="KO87" s="22"/>
      <c r="KP87" s="22"/>
      <c r="KQ87" s="22"/>
      <c r="KR87" s="22"/>
      <c r="KS87" s="22"/>
      <c r="KT87" s="22"/>
      <c r="KU87" s="22"/>
      <c r="KV87" s="22"/>
      <c r="KW87" s="22"/>
      <c r="KX87" s="22"/>
      <c r="KY87" s="22"/>
      <c r="KZ87" s="22"/>
      <c r="LA87" s="22"/>
      <c r="LB87" s="22"/>
      <c r="LC87" s="22"/>
      <c r="LD87" s="22"/>
      <c r="LE87" s="22"/>
      <c r="LF87" s="22"/>
      <c r="LG87" s="22"/>
      <c r="LH87" s="22"/>
      <c r="LI87" s="22"/>
      <c r="LJ87" s="23"/>
    </row>
    <row r="88" spans="2:322" ht="3.65" customHeight="1"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3"/>
      <c r="AP88" s="22"/>
      <c r="AQ88" s="22"/>
      <c r="AR88" s="340"/>
      <c r="AS88" s="340"/>
      <c r="AT88" s="340"/>
      <c r="AU88" s="340"/>
      <c r="AV88" s="340"/>
      <c r="AW88" s="340"/>
      <c r="AX88" s="727"/>
      <c r="AY88" s="728"/>
      <c r="AZ88" s="731" t="e" vm="3">
        <v>#VALUE!</v>
      </c>
      <c r="BA88" s="1065"/>
      <c r="BB88" s="1066"/>
      <c r="BC88" s="1066"/>
      <c r="BD88" s="1066"/>
      <c r="BE88" s="1066"/>
      <c r="BF88" s="995"/>
      <c r="BG88" s="996"/>
      <c r="BH88" s="996"/>
      <c r="BI88" s="996"/>
      <c r="BJ88" s="996"/>
      <c r="BK88" s="996"/>
      <c r="BL88" s="996"/>
      <c r="BM88" s="996"/>
      <c r="BN88" s="996"/>
      <c r="BO88" s="996"/>
      <c r="BP88" s="996"/>
      <c r="BQ88" s="1078"/>
      <c r="BR88" s="1078"/>
      <c r="BS88" s="1078"/>
      <c r="BT88" s="1078"/>
      <c r="BU88" s="1083"/>
      <c r="BV88" s="1083"/>
      <c r="BW88" s="1083"/>
      <c r="BX88" s="1083"/>
      <c r="BY88" s="1083"/>
      <c r="BZ88" s="1083"/>
      <c r="CA88" s="1083"/>
      <c r="CB88" s="1084"/>
      <c r="CC88" s="869"/>
      <c r="CD88" s="869"/>
      <c r="CE88" s="869"/>
      <c r="CF88" s="869"/>
      <c r="CG88" s="869"/>
      <c r="CH88" s="869"/>
      <c r="CI88" s="869"/>
      <c r="CJ88" s="869"/>
      <c r="CK88" s="869"/>
      <c r="CL88" s="869"/>
      <c r="CM88" s="870"/>
      <c r="CN88" s="868"/>
      <c r="CO88" s="869"/>
      <c r="CP88" s="869"/>
      <c r="CQ88" s="869"/>
      <c r="CR88" s="869"/>
      <c r="CS88" s="869"/>
      <c r="CT88" s="869"/>
      <c r="CU88" s="869"/>
      <c r="CV88" s="869"/>
      <c r="CW88" s="869"/>
      <c r="CX88" s="870"/>
      <c r="CY88" s="868"/>
      <c r="CZ88" s="869"/>
      <c r="DA88" s="869"/>
      <c r="DB88" s="869"/>
      <c r="DC88" s="869"/>
      <c r="DD88" s="869"/>
      <c r="DE88" s="869"/>
      <c r="DF88" s="869"/>
      <c r="DG88" s="869"/>
      <c r="DH88" s="869"/>
      <c r="DI88" s="870"/>
      <c r="DJ88" s="868"/>
      <c r="DK88" s="869"/>
      <c r="DL88" s="869"/>
      <c r="DM88" s="869"/>
      <c r="DN88" s="869"/>
      <c r="DO88" s="869"/>
      <c r="DP88" s="869"/>
      <c r="DQ88" s="869"/>
      <c r="DR88" s="869"/>
      <c r="DS88" s="869"/>
      <c r="DT88" s="870"/>
      <c r="DU88" s="868"/>
      <c r="DV88" s="869"/>
      <c r="DW88" s="869"/>
      <c r="DX88" s="869"/>
      <c r="DY88" s="869"/>
      <c r="DZ88" s="869"/>
      <c r="EA88" s="869"/>
      <c r="EB88" s="869"/>
      <c r="EC88" s="869"/>
      <c r="ED88" s="869"/>
      <c r="EE88" s="870"/>
      <c r="EF88" s="868"/>
      <c r="EG88" s="869"/>
      <c r="EH88" s="869"/>
      <c r="EI88" s="869"/>
      <c r="EJ88" s="869"/>
      <c r="EK88" s="869"/>
      <c r="EL88" s="869"/>
      <c r="EM88" s="869"/>
      <c r="EN88" s="869"/>
      <c r="EO88" s="869"/>
      <c r="EP88" s="870"/>
      <c r="EQ88" s="868"/>
      <c r="ER88" s="869"/>
      <c r="ES88" s="869"/>
      <c r="ET88" s="869"/>
      <c r="EU88" s="869"/>
      <c r="EV88" s="869"/>
      <c r="EW88" s="869"/>
      <c r="EX88" s="869"/>
      <c r="EY88" s="869"/>
      <c r="EZ88" s="869"/>
      <c r="FA88" s="870"/>
      <c r="FB88" s="868"/>
      <c r="FC88" s="869"/>
      <c r="FD88" s="869"/>
      <c r="FE88" s="869"/>
      <c r="FF88" s="869"/>
      <c r="FG88" s="869"/>
      <c r="FH88" s="869"/>
      <c r="FI88" s="869"/>
      <c r="FJ88" s="869"/>
      <c r="FK88" s="869"/>
      <c r="FL88" s="870"/>
      <c r="FM88" s="868"/>
      <c r="FN88" s="869"/>
      <c r="FO88" s="869"/>
      <c r="FP88" s="869"/>
      <c r="FQ88" s="869"/>
      <c r="FR88" s="869"/>
      <c r="FS88" s="869"/>
      <c r="FT88" s="869"/>
      <c r="FU88" s="869"/>
      <c r="FV88" s="869"/>
      <c r="FW88" s="870"/>
      <c r="FX88" s="868"/>
      <c r="FY88" s="869"/>
      <c r="FZ88" s="869"/>
      <c r="GA88" s="869"/>
      <c r="GB88" s="869"/>
      <c r="GC88" s="869"/>
      <c r="GD88" s="869"/>
      <c r="GE88" s="869"/>
      <c r="GF88" s="869"/>
      <c r="GG88" s="869"/>
      <c r="GH88" s="870"/>
      <c r="GI88" s="868"/>
      <c r="GJ88" s="869"/>
      <c r="GK88" s="869"/>
      <c r="GL88" s="869"/>
      <c r="GM88" s="869"/>
      <c r="GN88" s="869"/>
      <c r="GO88" s="869"/>
      <c r="GP88" s="869"/>
      <c r="GQ88" s="869"/>
      <c r="GR88" s="869"/>
      <c r="GS88" s="870"/>
      <c r="GT88" s="868"/>
      <c r="GU88" s="869"/>
      <c r="GV88" s="869"/>
      <c r="GW88" s="869"/>
      <c r="GX88" s="869"/>
      <c r="GY88" s="869"/>
      <c r="GZ88" s="869"/>
      <c r="HA88" s="869"/>
      <c r="HB88" s="869"/>
      <c r="HC88" s="869"/>
      <c r="HD88" s="870"/>
      <c r="HE88" s="868"/>
      <c r="HF88" s="869"/>
      <c r="HG88" s="869"/>
      <c r="HH88" s="869"/>
      <c r="HI88" s="869"/>
      <c r="HJ88" s="869"/>
      <c r="HK88" s="869"/>
      <c r="HL88" s="869"/>
      <c r="HM88" s="869"/>
      <c r="HN88" s="869"/>
      <c r="HO88" s="870"/>
      <c r="HP88" s="868"/>
      <c r="HQ88" s="869"/>
      <c r="HR88" s="869"/>
      <c r="HS88" s="869"/>
      <c r="HT88" s="869"/>
      <c r="HU88" s="869"/>
      <c r="HV88" s="869"/>
      <c r="HW88" s="869"/>
      <c r="HX88" s="869"/>
      <c r="HY88" s="869"/>
      <c r="HZ88" s="870"/>
      <c r="IA88" s="868"/>
      <c r="IB88" s="869"/>
      <c r="IC88" s="869"/>
      <c r="ID88" s="869"/>
      <c r="IE88" s="869"/>
      <c r="IF88" s="869"/>
      <c r="IG88" s="869"/>
      <c r="IH88" s="869"/>
      <c r="II88" s="869"/>
      <c r="IJ88" s="869"/>
      <c r="IK88" s="870"/>
      <c r="IL88" s="868"/>
      <c r="IM88" s="869"/>
      <c r="IN88" s="869"/>
      <c r="IO88" s="869"/>
      <c r="IP88" s="869"/>
      <c r="IQ88" s="869"/>
      <c r="IR88" s="869"/>
      <c r="IS88" s="869"/>
      <c r="IT88" s="869"/>
      <c r="IU88" s="869"/>
      <c r="IV88" s="870"/>
      <c r="IW88" s="728" t="e" vm="3">
        <v>#VALUE!</v>
      </c>
      <c r="IX88" s="728"/>
      <c r="IY88" s="731"/>
      <c r="IZ88" s="22"/>
      <c r="JA88" s="22"/>
      <c r="JB88" s="22"/>
      <c r="JC88" s="22"/>
      <c r="JD88" s="22"/>
      <c r="JE88" s="22"/>
      <c r="JF88" s="22"/>
      <c r="JG88" s="22"/>
      <c r="JH88" s="21"/>
      <c r="JI88" s="22"/>
      <c r="JJ88" s="22"/>
      <c r="JK88" s="22"/>
      <c r="JL88" s="22"/>
      <c r="JM88" s="22"/>
      <c r="JN88" s="22"/>
      <c r="JO88" s="22"/>
      <c r="JP88" s="22"/>
      <c r="JQ88" s="22"/>
      <c r="JR88" s="22"/>
      <c r="JS88" s="22"/>
      <c r="JT88" s="22"/>
      <c r="JU88" s="22"/>
      <c r="JV88" s="22"/>
      <c r="JW88" s="22"/>
      <c r="JX88" s="22"/>
      <c r="JY88" s="22"/>
      <c r="JZ88" s="22"/>
      <c r="KA88" s="22"/>
      <c r="KB88" s="22"/>
      <c r="KC88" s="22"/>
      <c r="KD88" s="22"/>
      <c r="KE88" s="22"/>
      <c r="KF88" s="22"/>
      <c r="KG88" s="22"/>
      <c r="KH88" s="22"/>
      <c r="KI88" s="22"/>
      <c r="KJ88" s="22"/>
      <c r="KK88" s="22"/>
      <c r="KL88" s="22"/>
      <c r="KM88" s="22"/>
      <c r="KN88" s="22"/>
      <c r="KO88" s="22"/>
      <c r="KP88" s="22"/>
      <c r="KQ88" s="22"/>
      <c r="KR88" s="22"/>
      <c r="KS88" s="22"/>
      <c r="KT88" s="22"/>
      <c r="KU88" s="22"/>
      <c r="KV88" s="22"/>
      <c r="KW88" s="22"/>
      <c r="KX88" s="22"/>
      <c r="KY88" s="22"/>
      <c r="KZ88" s="22"/>
      <c r="LA88" s="22"/>
      <c r="LB88" s="22"/>
      <c r="LC88" s="22"/>
      <c r="LD88" s="22"/>
      <c r="LE88" s="22"/>
      <c r="LF88" s="22"/>
      <c r="LG88" s="22"/>
      <c r="LH88" s="22"/>
      <c r="LI88" s="22"/>
      <c r="LJ88" s="23"/>
    </row>
    <row r="89" spans="2:322" ht="3.65" customHeight="1">
      <c r="B89" s="21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3"/>
      <c r="AP89" s="22"/>
      <c r="AQ89" s="22"/>
      <c r="AR89" s="340"/>
      <c r="AS89" s="340"/>
      <c r="AT89" s="340"/>
      <c r="AU89" s="340"/>
      <c r="AV89" s="340"/>
      <c r="AW89" s="340"/>
      <c r="AX89" s="727"/>
      <c r="AY89" s="728"/>
      <c r="AZ89" s="731"/>
      <c r="BA89" s="326"/>
      <c r="BB89" s="326"/>
      <c r="BC89" s="326"/>
      <c r="BD89" s="326"/>
      <c r="BE89" s="119"/>
      <c r="BF89" s="119"/>
      <c r="BG89" s="119"/>
      <c r="BH89" s="119"/>
      <c r="BI89" s="119"/>
      <c r="BJ89" s="119"/>
      <c r="BK89" s="119"/>
      <c r="BL89" s="119"/>
      <c r="BM89" s="119"/>
      <c r="BN89" s="119"/>
      <c r="BO89" s="119"/>
      <c r="BP89" s="119"/>
      <c r="BQ89" s="119"/>
      <c r="BR89" s="119"/>
      <c r="BS89" s="119"/>
      <c r="BT89" s="119"/>
      <c r="BU89" s="119"/>
      <c r="BV89" s="119"/>
      <c r="BW89" s="119"/>
      <c r="BX89" s="119"/>
      <c r="BY89" s="119"/>
      <c r="BZ89" s="119"/>
      <c r="CA89" s="119"/>
      <c r="CB89" s="119"/>
      <c r="CC89" s="119"/>
      <c r="CD89" s="119"/>
      <c r="CE89" s="119"/>
      <c r="CF89" s="119"/>
      <c r="CG89" s="119"/>
      <c r="CH89" s="119"/>
      <c r="CI89" s="119"/>
      <c r="CJ89" s="119"/>
      <c r="CK89" s="119"/>
      <c r="CL89" s="119"/>
      <c r="CM89" s="119"/>
      <c r="CN89" s="119"/>
      <c r="CO89" s="119"/>
      <c r="CP89" s="119"/>
      <c r="CQ89" s="119"/>
      <c r="CR89" s="119"/>
      <c r="CS89" s="119"/>
      <c r="CT89" s="119"/>
      <c r="CU89" s="119"/>
      <c r="CV89" s="119"/>
      <c r="CW89" s="119"/>
      <c r="CX89" s="119"/>
      <c r="CY89" s="119"/>
      <c r="CZ89" s="119"/>
      <c r="DA89" s="119"/>
      <c r="DB89" s="119"/>
      <c r="DC89" s="119"/>
      <c r="DD89" s="119"/>
      <c r="DE89" s="119"/>
      <c r="DF89" s="119"/>
      <c r="DG89" s="119"/>
      <c r="DH89" s="119"/>
      <c r="DI89" s="119"/>
      <c r="DJ89" s="119"/>
      <c r="DK89" s="119"/>
      <c r="DL89" s="119"/>
      <c r="DM89" s="119"/>
      <c r="DN89" s="119"/>
      <c r="DO89" s="119"/>
      <c r="DP89" s="119"/>
      <c r="DQ89" s="119"/>
      <c r="DR89" s="119"/>
      <c r="DS89" s="119"/>
      <c r="DT89" s="119"/>
      <c r="DU89" s="119"/>
      <c r="DV89" s="119"/>
      <c r="DW89" s="119"/>
      <c r="DX89" s="119"/>
      <c r="DY89" s="119"/>
      <c r="DZ89" s="119"/>
      <c r="EA89" s="119"/>
      <c r="EB89" s="119"/>
      <c r="EC89" s="119"/>
      <c r="ED89" s="119"/>
      <c r="EE89" s="119"/>
      <c r="EF89" s="119"/>
      <c r="EG89" s="119"/>
      <c r="EH89" s="119"/>
      <c r="EI89" s="119"/>
      <c r="EJ89" s="119"/>
      <c r="EK89" s="119"/>
      <c r="EL89" s="119"/>
      <c r="EM89" s="119"/>
      <c r="EN89" s="119"/>
      <c r="EO89" s="119"/>
      <c r="EP89" s="119"/>
      <c r="EQ89" s="119"/>
      <c r="ER89" s="119"/>
      <c r="ES89" s="119"/>
      <c r="ET89" s="119"/>
      <c r="EU89" s="119"/>
      <c r="EV89" s="119"/>
      <c r="EW89" s="119"/>
      <c r="EX89" s="119"/>
      <c r="EY89" s="119"/>
      <c r="EZ89" s="119"/>
      <c r="FA89" s="119"/>
      <c r="FM89" s="119"/>
      <c r="FN89" s="119"/>
      <c r="FO89" s="119"/>
      <c r="FP89" s="119"/>
      <c r="FQ89" s="119"/>
      <c r="FR89" s="119"/>
      <c r="FS89" s="119"/>
      <c r="FT89" s="119"/>
      <c r="FU89" s="119"/>
      <c r="FV89" s="119"/>
      <c r="FW89" s="119"/>
      <c r="FX89" s="119"/>
      <c r="FY89" s="119"/>
      <c r="FZ89" s="119"/>
      <c r="GA89" s="119"/>
      <c r="GB89" s="119"/>
      <c r="GC89" s="119"/>
      <c r="GD89" s="119"/>
      <c r="GE89" s="119"/>
      <c r="GF89" s="119"/>
      <c r="GG89" s="119"/>
      <c r="GH89" s="119"/>
      <c r="GI89" s="119"/>
      <c r="GJ89" s="119"/>
      <c r="GK89" s="119"/>
      <c r="GL89" s="119"/>
      <c r="GM89" s="119"/>
      <c r="GN89" s="119"/>
      <c r="GO89" s="119"/>
      <c r="GP89" s="119"/>
      <c r="GQ89" s="119"/>
      <c r="GR89" s="119"/>
      <c r="GS89" s="119"/>
      <c r="GT89" s="119"/>
      <c r="GU89" s="119"/>
      <c r="GV89" s="119"/>
      <c r="GW89" s="119"/>
      <c r="GX89" s="119"/>
      <c r="GY89" s="119"/>
      <c r="GZ89" s="119"/>
      <c r="HA89" s="119"/>
      <c r="HB89" s="119"/>
      <c r="HC89" s="119"/>
      <c r="HD89" s="119"/>
      <c r="HE89" s="119"/>
      <c r="HF89" s="119"/>
      <c r="HG89" s="119"/>
      <c r="HH89" s="119"/>
      <c r="HI89" s="119"/>
      <c r="HJ89" s="119"/>
      <c r="HK89" s="119"/>
      <c r="HL89" s="119"/>
      <c r="HM89" s="119"/>
      <c r="HN89" s="119"/>
      <c r="HO89" s="119"/>
      <c r="HP89" s="119"/>
      <c r="HQ89" s="119"/>
      <c r="HR89" s="119"/>
      <c r="HS89" s="119"/>
      <c r="HT89" s="119"/>
      <c r="HU89" s="119"/>
      <c r="HV89" s="119"/>
      <c r="HW89" s="119"/>
      <c r="HX89" s="119"/>
      <c r="HY89" s="119"/>
      <c r="HZ89" s="119"/>
      <c r="IA89" s="119"/>
      <c r="IB89" s="119"/>
      <c r="IC89" s="119"/>
      <c r="ID89" s="119"/>
      <c r="IE89" s="119"/>
      <c r="IF89" s="119"/>
      <c r="IG89" s="119"/>
      <c r="IH89" s="119"/>
      <c r="II89" s="119"/>
      <c r="IJ89" s="119"/>
      <c r="IK89" s="119"/>
      <c r="IL89" s="119"/>
      <c r="IM89" s="119"/>
      <c r="IN89" s="119"/>
      <c r="IO89" s="119"/>
      <c r="IP89" s="119"/>
      <c r="IQ89" s="119"/>
      <c r="IR89" s="119"/>
      <c r="IS89" s="82"/>
      <c r="IV89" s="68"/>
      <c r="IW89" s="728"/>
      <c r="IX89" s="728"/>
      <c r="IY89" s="731"/>
      <c r="IZ89" s="22"/>
      <c r="JA89" s="22"/>
      <c r="JB89" s="22"/>
      <c r="JC89" s="22"/>
      <c r="JD89" s="22"/>
      <c r="JE89" s="22"/>
      <c r="JF89" s="22"/>
      <c r="JG89" s="22"/>
      <c r="JH89" s="21"/>
      <c r="JI89" s="22"/>
      <c r="JJ89" s="22"/>
      <c r="JK89" s="22"/>
      <c r="JL89" s="22"/>
      <c r="JM89" s="22"/>
      <c r="JN89" s="22"/>
      <c r="JO89" s="22"/>
      <c r="JP89" s="22"/>
      <c r="JQ89" s="22"/>
      <c r="JR89" s="22"/>
      <c r="JS89" s="22"/>
      <c r="JT89" s="22"/>
      <c r="JU89" s="22"/>
      <c r="JV89" s="22"/>
      <c r="JW89" s="22"/>
      <c r="JX89" s="22"/>
      <c r="JY89" s="22"/>
      <c r="JZ89" s="22"/>
      <c r="KA89" s="22"/>
      <c r="KB89" s="22"/>
      <c r="KC89" s="22"/>
      <c r="KD89" s="22"/>
      <c r="KE89" s="22"/>
      <c r="KF89" s="22"/>
      <c r="KG89" s="22"/>
      <c r="KH89" s="22"/>
      <c r="KI89" s="22"/>
      <c r="KJ89" s="22"/>
      <c r="KK89" s="22"/>
      <c r="KL89" s="22"/>
      <c r="KM89" s="22"/>
      <c r="KN89" s="22"/>
      <c r="KO89" s="22"/>
      <c r="KP89" s="22"/>
      <c r="KQ89" s="22"/>
      <c r="KR89" s="22"/>
      <c r="KS89" s="22"/>
      <c r="KT89" s="22"/>
      <c r="KU89" s="22"/>
      <c r="KV89" s="22"/>
      <c r="KW89" s="22"/>
      <c r="KX89" s="22"/>
      <c r="KY89" s="22"/>
      <c r="KZ89" s="22"/>
      <c r="LA89" s="22"/>
      <c r="LB89" s="22"/>
      <c r="LC89" s="22"/>
      <c r="LD89" s="22"/>
      <c r="LE89" s="22"/>
      <c r="LF89" s="22"/>
      <c r="LG89" s="22"/>
      <c r="LH89" s="22"/>
      <c r="LI89" s="22"/>
      <c r="LJ89" s="23"/>
    </row>
    <row r="90" spans="2:322" ht="3.65" customHeight="1">
      <c r="B90" s="21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3"/>
      <c r="AP90" s="22"/>
      <c r="AQ90" s="22"/>
      <c r="AR90" s="340"/>
      <c r="AS90" s="340"/>
      <c r="AT90" s="340"/>
      <c r="AU90" s="340"/>
      <c r="AV90" s="340"/>
      <c r="AW90" s="340"/>
      <c r="AX90" s="727"/>
      <c r="AY90" s="728"/>
      <c r="AZ90" s="47"/>
      <c r="BA90" s="332"/>
      <c r="BB90" s="327"/>
      <c r="BC90" s="327"/>
      <c r="BD90" s="327"/>
      <c r="BE90" s="119"/>
      <c r="BF90" s="119"/>
      <c r="BG90" s="119"/>
      <c r="BH90" s="119"/>
      <c r="BI90" s="119"/>
      <c r="BJ90" s="119"/>
      <c r="BK90" s="119"/>
      <c r="BL90" s="119"/>
      <c r="BM90" s="119"/>
      <c r="BN90" s="119"/>
      <c r="BO90" s="119"/>
      <c r="BP90" s="119"/>
      <c r="BQ90" s="119"/>
      <c r="BR90" s="119"/>
      <c r="BS90" s="119"/>
      <c r="BT90" s="119"/>
      <c r="BU90" s="119"/>
      <c r="BV90" s="119"/>
      <c r="BW90" s="119"/>
      <c r="BX90" s="119"/>
      <c r="BY90" s="119"/>
      <c r="BZ90" s="119"/>
      <c r="CA90" s="119"/>
      <c r="CB90" s="119"/>
      <c r="CC90" s="119"/>
      <c r="CD90" s="119"/>
      <c r="CE90" s="119"/>
      <c r="CF90" s="119"/>
      <c r="CG90" s="119"/>
      <c r="CH90" s="119"/>
      <c r="CI90" s="119"/>
      <c r="CJ90" s="119"/>
      <c r="CK90" s="119"/>
      <c r="CL90" s="119"/>
      <c r="CM90" s="119"/>
      <c r="CN90" s="119"/>
      <c r="CO90" s="119"/>
      <c r="CP90" s="119"/>
      <c r="CQ90" s="119"/>
      <c r="CR90" s="119"/>
      <c r="CS90" s="119"/>
      <c r="CT90" s="119"/>
      <c r="CU90" s="119"/>
      <c r="CV90" s="119"/>
      <c r="CW90" s="119"/>
      <c r="CX90" s="119"/>
      <c r="CY90" s="119"/>
      <c r="CZ90" s="119"/>
      <c r="DA90" s="119"/>
      <c r="DB90" s="119"/>
      <c r="DC90" s="119"/>
      <c r="DD90" s="119"/>
      <c r="DE90" s="119"/>
      <c r="DF90" s="119"/>
      <c r="DG90" s="119"/>
      <c r="DH90" s="119"/>
      <c r="DI90" s="119"/>
      <c r="DJ90" s="119"/>
      <c r="DK90" s="119"/>
      <c r="DL90" s="119"/>
      <c r="DM90" s="119"/>
      <c r="DN90" s="119"/>
      <c r="DO90" s="119"/>
      <c r="DP90" s="119"/>
      <c r="DQ90" s="119"/>
      <c r="DR90" s="119"/>
      <c r="DS90" s="119"/>
      <c r="DT90" s="119"/>
      <c r="DU90" s="119"/>
      <c r="DV90" s="119"/>
      <c r="DW90" s="119"/>
      <c r="DX90" s="119"/>
      <c r="DY90" s="119"/>
      <c r="DZ90" s="119"/>
      <c r="EA90" s="119"/>
      <c r="EB90" s="119"/>
      <c r="EC90" s="119"/>
      <c r="ED90" s="119"/>
      <c r="EE90" s="119"/>
      <c r="EF90" s="119"/>
      <c r="EG90" s="119"/>
      <c r="EH90" s="119"/>
      <c r="EI90" s="119"/>
      <c r="EJ90" s="119"/>
      <c r="EK90" s="119"/>
      <c r="EL90" s="119"/>
      <c r="EM90" s="119"/>
      <c r="EN90" s="119"/>
      <c r="EO90" s="119"/>
      <c r="EP90" s="119"/>
      <c r="EQ90" s="119"/>
      <c r="ER90" s="119"/>
      <c r="ES90" s="82"/>
      <c r="ET90" s="82"/>
      <c r="EU90" s="82"/>
      <c r="EV90" s="82"/>
      <c r="EW90" s="82"/>
      <c r="EX90" s="82"/>
      <c r="EY90" s="82"/>
      <c r="EZ90" s="119"/>
      <c r="FA90" s="119"/>
      <c r="FM90" s="119"/>
      <c r="FN90" s="119"/>
      <c r="FO90" s="119"/>
      <c r="FP90" s="119"/>
      <c r="FQ90" s="119"/>
      <c r="FR90" s="119"/>
      <c r="FS90" s="119"/>
      <c r="FT90" s="119"/>
      <c r="FU90" s="119"/>
      <c r="FV90" s="119"/>
      <c r="FW90" s="119"/>
      <c r="FX90" s="119"/>
      <c r="FY90" s="119"/>
      <c r="FZ90" s="119"/>
      <c r="GA90" s="119"/>
      <c r="GB90" s="119"/>
      <c r="GC90" s="119"/>
      <c r="GD90" s="119"/>
      <c r="GE90" s="119"/>
      <c r="GF90" s="119"/>
      <c r="GG90" s="119"/>
      <c r="GH90" s="119"/>
      <c r="GI90" s="119"/>
      <c r="GJ90" s="119"/>
      <c r="GK90" s="119"/>
      <c r="GL90" s="119"/>
      <c r="GM90" s="119"/>
      <c r="GN90" s="119"/>
      <c r="GO90" s="119"/>
      <c r="GP90" s="119"/>
      <c r="GQ90" s="119"/>
      <c r="GR90" s="119"/>
      <c r="GS90" s="119"/>
      <c r="GT90" s="119"/>
      <c r="GU90" s="119"/>
      <c r="GV90" s="119"/>
      <c r="GW90" s="119"/>
      <c r="GX90" s="119"/>
      <c r="GY90" s="119"/>
      <c r="GZ90" s="119"/>
      <c r="HA90" s="119"/>
      <c r="HB90" s="119"/>
      <c r="HC90" s="119"/>
      <c r="HD90" s="119"/>
      <c r="HE90" s="119"/>
      <c r="HF90" s="119"/>
      <c r="HG90" s="119"/>
      <c r="HH90" s="119"/>
      <c r="HI90" s="119"/>
      <c r="HJ90" s="119"/>
      <c r="HK90" s="119"/>
      <c r="HL90" s="119"/>
      <c r="HM90" s="119"/>
      <c r="HN90" s="119"/>
      <c r="HO90" s="119"/>
      <c r="HP90" s="119"/>
      <c r="HQ90" s="119"/>
      <c r="HR90" s="119"/>
      <c r="HS90" s="119"/>
      <c r="HT90" s="119"/>
      <c r="HU90" s="119"/>
      <c r="HV90" s="119"/>
      <c r="HW90" s="119"/>
      <c r="HX90" s="119"/>
      <c r="HY90" s="119"/>
      <c r="HZ90" s="119"/>
      <c r="IA90" s="119"/>
      <c r="IB90" s="119"/>
      <c r="IC90" s="119"/>
      <c r="ID90" s="119"/>
      <c r="IE90" s="119"/>
      <c r="IF90" s="119"/>
      <c r="IG90" s="119"/>
      <c r="IH90" s="119"/>
      <c r="II90" s="119"/>
      <c r="IJ90" s="119"/>
      <c r="IK90" s="119"/>
      <c r="IL90" s="119"/>
      <c r="IM90" s="119"/>
      <c r="IN90" s="119"/>
      <c r="IO90" s="119"/>
      <c r="IP90" s="119"/>
      <c r="IQ90" s="119"/>
      <c r="IR90" s="119"/>
      <c r="IS90" s="82"/>
      <c r="IV90" s="68"/>
      <c r="IW90" s="47"/>
      <c r="IX90" s="728"/>
      <c r="IY90" s="731"/>
      <c r="IZ90" s="22"/>
      <c r="JA90" s="22"/>
      <c r="JB90" s="22"/>
      <c r="JC90" s="22"/>
      <c r="JD90" s="22"/>
      <c r="JE90" s="22"/>
      <c r="JF90" s="22"/>
      <c r="JG90" s="22"/>
      <c r="JH90" s="21"/>
      <c r="JI90" s="22"/>
      <c r="JJ90" s="22"/>
      <c r="JK90" s="22"/>
      <c r="JL90" s="22"/>
      <c r="JM90" s="22"/>
      <c r="JN90" s="22"/>
      <c r="JO90" s="22"/>
      <c r="JP90" s="22"/>
      <c r="JQ90" s="22"/>
      <c r="JR90" s="22"/>
      <c r="JS90" s="22"/>
      <c r="JT90" s="22"/>
      <c r="JU90" s="22"/>
      <c r="JV90" s="22"/>
      <c r="JW90" s="22"/>
      <c r="JX90" s="22"/>
      <c r="JY90" s="22"/>
      <c r="JZ90" s="22"/>
      <c r="KA90" s="22"/>
      <c r="KB90" s="22"/>
      <c r="KC90" s="22"/>
      <c r="KD90" s="22"/>
      <c r="KE90" s="22"/>
      <c r="KF90" s="22"/>
      <c r="KG90" s="22"/>
      <c r="KH90" s="22"/>
      <c r="KI90" s="22"/>
      <c r="KJ90" s="22"/>
      <c r="KK90" s="22"/>
      <c r="KL90" s="22"/>
      <c r="KM90" s="22"/>
      <c r="KN90" s="22"/>
      <c r="KO90" s="22"/>
      <c r="KP90" s="22"/>
      <c r="KQ90" s="22"/>
      <c r="KR90" s="22"/>
      <c r="KS90" s="22"/>
      <c r="KT90" s="22"/>
      <c r="KU90" s="22"/>
      <c r="KV90" s="22"/>
      <c r="KW90" s="22"/>
      <c r="KX90" s="22"/>
      <c r="KY90" s="22"/>
      <c r="KZ90" s="22"/>
      <c r="LA90" s="22"/>
      <c r="LB90" s="22"/>
      <c r="LC90" s="22"/>
      <c r="LD90" s="22"/>
      <c r="LE90" s="22"/>
      <c r="LF90" s="22"/>
      <c r="LG90" s="22"/>
      <c r="LH90" s="22"/>
      <c r="LI90" s="22"/>
      <c r="LJ90" s="23"/>
    </row>
    <row r="91" spans="2:322" ht="3.65" customHeight="1">
      <c r="B91" s="21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3"/>
      <c r="AP91" s="22"/>
      <c r="AQ91" s="22"/>
      <c r="AR91" s="22"/>
      <c r="AS91" s="22"/>
      <c r="AT91" s="22"/>
      <c r="AU91" s="22"/>
      <c r="AV91" s="22"/>
      <c r="AW91" s="22"/>
      <c r="AX91" s="727"/>
      <c r="AY91" s="728"/>
      <c r="AZ91" s="47"/>
      <c r="BA91" s="374"/>
      <c r="BB91" s="119"/>
      <c r="BC91" s="119"/>
      <c r="BD91" s="119"/>
      <c r="BE91" s="119"/>
      <c r="BF91" s="119"/>
      <c r="BG91" s="119"/>
      <c r="BH91" s="119"/>
      <c r="BI91" s="119"/>
      <c r="BJ91" s="119"/>
      <c r="BK91" s="119"/>
      <c r="BL91" s="119"/>
      <c r="BM91" s="119"/>
      <c r="BN91" s="119"/>
      <c r="BO91" s="119"/>
      <c r="BP91" s="119"/>
      <c r="BQ91" s="119"/>
      <c r="BR91" s="119"/>
      <c r="BS91" s="119"/>
      <c r="BT91" s="119"/>
      <c r="BU91" s="119"/>
      <c r="BV91" s="119"/>
      <c r="BW91" s="119"/>
      <c r="BX91" s="119"/>
      <c r="BY91" s="119"/>
      <c r="BZ91" s="119"/>
      <c r="CA91" s="119"/>
      <c r="CB91" s="119"/>
      <c r="CC91" s="119" t="s">
        <v>366</v>
      </c>
      <c r="CD91" s="119"/>
      <c r="CE91" s="119"/>
      <c r="CF91" s="119"/>
      <c r="CG91" s="119"/>
      <c r="CH91" s="119"/>
      <c r="CI91" s="119"/>
      <c r="CJ91" s="119"/>
      <c r="CK91" s="119"/>
      <c r="CL91" s="119"/>
      <c r="CM91" s="119"/>
      <c r="CN91" s="119" t="s">
        <v>376</v>
      </c>
      <c r="CO91" s="119"/>
      <c r="CP91" s="119"/>
      <c r="CQ91" s="119"/>
      <c r="CR91" s="119"/>
      <c r="CS91" s="119"/>
      <c r="CT91" s="119"/>
      <c r="CU91" s="119"/>
      <c r="CV91" s="119"/>
      <c r="CW91" s="119"/>
      <c r="CX91" s="119"/>
      <c r="CY91" s="119"/>
      <c r="CZ91" s="119"/>
      <c r="DA91" s="119"/>
      <c r="DB91" s="119"/>
      <c r="DC91" s="119"/>
      <c r="DD91" s="119"/>
      <c r="DE91" s="119"/>
      <c r="DF91" s="119"/>
      <c r="DG91" s="119"/>
      <c r="DH91" s="119"/>
      <c r="DI91" s="119"/>
      <c r="DJ91" s="119" t="s">
        <v>475</v>
      </c>
      <c r="DK91" s="119"/>
      <c r="DL91" s="119" t="str">
        <f>DL123</f>
        <v>PM6</v>
      </c>
      <c r="DM91" s="119" t="str">
        <f>DL133</f>
        <v>ATS</v>
      </c>
      <c r="DN91" s="119" t="str">
        <f>DL143</f>
        <v>IL6</v>
      </c>
      <c r="DO91" s="119" t="s">
        <v>936</v>
      </c>
      <c r="DP91" s="119" t="str">
        <f>DL118</f>
        <v>ATS</v>
      </c>
      <c r="DQ91" s="119" t="str">
        <f>DL128</f>
        <v>IL6</v>
      </c>
      <c r="DR91" s="119" t="str">
        <f>DL138</f>
        <v>PM6</v>
      </c>
      <c r="DS91" s="119" t="s">
        <v>936</v>
      </c>
      <c r="DT91" s="82"/>
      <c r="DU91" s="360" t="s">
        <v>949</v>
      </c>
      <c r="DV91" s="119"/>
      <c r="DW91" s="119"/>
      <c r="DX91" s="119"/>
      <c r="DY91" s="119"/>
      <c r="DZ91" s="119"/>
      <c r="EA91" s="119"/>
      <c r="EB91" s="119"/>
      <c r="EC91" s="119"/>
      <c r="ED91" s="119"/>
      <c r="EE91" s="119"/>
      <c r="EF91" s="119" t="s">
        <v>953</v>
      </c>
      <c r="EG91" s="119"/>
      <c r="EH91" s="119" t="str">
        <f>AV39&amp;AV40</f>
        <v>2060</v>
      </c>
      <c r="EI91" s="119" t="str">
        <f>AV43&amp;AV44</f>
        <v>7260</v>
      </c>
      <c r="EJ91" s="119" t="str">
        <f>AV47&amp;AV48</f>
        <v>4060</v>
      </c>
      <c r="EK91" s="119" t="s">
        <v>936</v>
      </c>
      <c r="EL91" s="119" t="str">
        <f>AV39&amp;AV41</f>
        <v>2040</v>
      </c>
      <c r="EM91" s="119" t="str">
        <f>AV43&amp;AV45</f>
        <v>7240</v>
      </c>
      <c r="EN91" s="119" t="str">
        <f>AV47&amp;AV49</f>
        <v>4040</v>
      </c>
      <c r="EO91" s="119" t="s">
        <v>936</v>
      </c>
      <c r="EP91" s="119"/>
      <c r="EQ91" s="119" t="s">
        <v>953</v>
      </c>
      <c r="ER91" s="119"/>
      <c r="ES91" s="119" t="str">
        <f>AV39&amp;AV40</f>
        <v>2060</v>
      </c>
      <c r="ET91" s="119" t="str">
        <f>AV43&amp;AV44</f>
        <v>7260</v>
      </c>
      <c r="EU91" s="119" t="str">
        <f>AV47&amp;AV48</f>
        <v>4060</v>
      </c>
      <c r="EV91" s="119" t="s">
        <v>936</v>
      </c>
      <c r="EW91" s="119" t="str">
        <f>AV39&amp;AV41</f>
        <v>2040</v>
      </c>
      <c r="EX91" s="119" t="str">
        <f>AV43&amp;AV45</f>
        <v>7240</v>
      </c>
      <c r="EY91" s="119" t="str">
        <f>AV47&amp;AV49</f>
        <v>4040</v>
      </c>
      <c r="EZ91" s="119" t="s">
        <v>936</v>
      </c>
      <c r="FA91" s="119" t="s">
        <v>954</v>
      </c>
      <c r="FM91" s="119"/>
      <c r="FN91" s="119"/>
      <c r="FO91" s="119"/>
      <c r="FP91" s="119"/>
      <c r="FQ91" s="119"/>
      <c r="FR91" s="119"/>
      <c r="FS91" s="119"/>
      <c r="FT91" s="119"/>
      <c r="FU91" s="119"/>
      <c r="FV91" s="119"/>
      <c r="FW91" s="119"/>
      <c r="FX91" s="119"/>
      <c r="FY91" s="119"/>
      <c r="FZ91" s="119"/>
      <c r="GA91" s="119"/>
      <c r="GB91" s="119"/>
      <c r="GC91" s="119"/>
      <c r="GD91" s="119"/>
      <c r="GE91" s="119"/>
      <c r="GF91" s="119"/>
      <c r="GG91" s="119"/>
      <c r="GH91" s="119"/>
      <c r="GI91" s="119"/>
      <c r="GJ91" s="119"/>
      <c r="GK91" s="119"/>
      <c r="GL91" s="119"/>
      <c r="GM91" s="119"/>
      <c r="GN91" s="119"/>
      <c r="GO91" s="119"/>
      <c r="GP91" s="119"/>
      <c r="GQ91" s="119"/>
      <c r="GR91" s="119"/>
      <c r="GS91" s="119"/>
      <c r="GT91" s="119"/>
      <c r="GU91" s="119"/>
      <c r="GV91" s="119"/>
      <c r="GW91" s="119"/>
      <c r="GX91" s="119"/>
      <c r="GY91" s="119"/>
      <c r="GZ91" s="119"/>
      <c r="HA91" s="119"/>
      <c r="HB91" s="119"/>
      <c r="HC91" s="119"/>
      <c r="HD91" s="119"/>
      <c r="HE91" s="119"/>
      <c r="HF91" s="119"/>
      <c r="HG91" s="119"/>
      <c r="HH91" s="119"/>
      <c r="HI91" s="119"/>
      <c r="HJ91" s="119"/>
      <c r="HK91" s="119"/>
      <c r="HL91" s="119"/>
      <c r="HM91" s="119"/>
      <c r="HN91" s="119"/>
      <c r="HO91" s="119"/>
      <c r="HP91" s="119"/>
      <c r="HQ91" s="119"/>
      <c r="HR91" s="119"/>
      <c r="HS91" s="119"/>
      <c r="HT91" s="119"/>
      <c r="HU91" s="119"/>
      <c r="HV91" s="119"/>
      <c r="HW91" s="119"/>
      <c r="HX91" s="119"/>
      <c r="HY91" s="119"/>
      <c r="HZ91" s="119"/>
      <c r="IA91" s="119"/>
      <c r="IB91" s="119"/>
      <c r="IC91" s="119"/>
      <c r="ID91" s="119"/>
      <c r="IE91" s="119"/>
      <c r="IF91" s="119"/>
      <c r="IG91" s="119"/>
      <c r="IH91" s="119"/>
      <c r="II91" s="119"/>
      <c r="IJ91" s="119"/>
      <c r="IK91" s="119"/>
      <c r="IS91" s="82"/>
      <c r="IV91" s="68"/>
      <c r="IW91" s="47"/>
      <c r="IX91" s="728"/>
      <c r="IY91" s="731"/>
      <c r="IZ91" s="22"/>
      <c r="JA91" s="22"/>
      <c r="JB91" s="22"/>
      <c r="JC91" s="22"/>
      <c r="JD91" s="22"/>
      <c r="JE91" s="22"/>
      <c r="JF91" s="22"/>
      <c r="JG91" s="22"/>
      <c r="JH91" s="21"/>
      <c r="JI91" s="22"/>
      <c r="JJ91" s="22"/>
      <c r="JK91" s="22"/>
      <c r="JL91" s="22"/>
      <c r="JM91" s="22"/>
      <c r="JN91" s="22"/>
      <c r="JO91" s="22"/>
      <c r="JP91" s="22"/>
      <c r="JQ91" s="22"/>
      <c r="JR91" s="22"/>
      <c r="JS91" s="22"/>
      <c r="JT91" s="22"/>
      <c r="JU91" s="22"/>
      <c r="JV91" s="22"/>
      <c r="JW91" s="22"/>
      <c r="JX91" s="22"/>
      <c r="JY91" s="22"/>
      <c r="JZ91" s="22"/>
      <c r="KA91" s="22"/>
      <c r="KB91" s="22"/>
      <c r="KC91" s="22"/>
      <c r="KD91" s="22"/>
      <c r="KE91" s="22"/>
      <c r="KF91" s="22"/>
      <c r="KG91" s="22"/>
      <c r="KH91" s="22"/>
      <c r="KI91" s="22"/>
      <c r="KJ91" s="22"/>
      <c r="KK91" s="22"/>
      <c r="KL91" s="22"/>
      <c r="KM91" s="22"/>
      <c r="KN91" s="22"/>
      <c r="KO91" s="22"/>
      <c r="KP91" s="22"/>
      <c r="KQ91" s="22"/>
      <c r="KR91" s="22"/>
      <c r="KS91" s="22"/>
      <c r="KT91" s="22"/>
      <c r="KU91" s="22"/>
      <c r="KV91" s="22"/>
      <c r="KW91" s="22"/>
      <c r="KX91" s="22"/>
      <c r="KY91" s="22"/>
      <c r="KZ91" s="22"/>
      <c r="LA91" s="22"/>
      <c r="LB91" s="22"/>
      <c r="LC91" s="22"/>
      <c r="LD91" s="22"/>
      <c r="LE91" s="22"/>
      <c r="LF91" s="22"/>
      <c r="LG91" s="22"/>
      <c r="LH91" s="22"/>
      <c r="LI91" s="22"/>
      <c r="LJ91" s="23"/>
    </row>
    <row r="92" spans="2:322" ht="3.65" customHeight="1">
      <c r="B92" s="21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3"/>
      <c r="AP92" s="22"/>
      <c r="AQ92" s="22"/>
      <c r="AR92" s="22"/>
      <c r="AS92" s="22"/>
      <c r="AT92" s="22"/>
      <c r="AU92" s="22"/>
      <c r="AV92" s="22"/>
      <c r="AW92" s="22"/>
      <c r="AX92" s="727"/>
      <c r="AY92" s="728"/>
      <c r="AZ92" s="116"/>
      <c r="BA92" s="119"/>
      <c r="BB92" s="119"/>
      <c r="BC92" s="119"/>
      <c r="BD92" s="119"/>
      <c r="BE92" s="119"/>
      <c r="BF92" s="119"/>
      <c r="BG92" s="119"/>
      <c r="BH92" s="119"/>
      <c r="BI92" s="119"/>
      <c r="BJ92" s="119"/>
      <c r="BK92" s="119"/>
      <c r="BL92" s="119"/>
      <c r="BM92" s="119"/>
      <c r="BN92" s="119"/>
      <c r="BO92" s="119"/>
      <c r="BP92" s="119"/>
      <c r="BQ92" s="119"/>
      <c r="BR92" s="119"/>
      <c r="BS92" s="119"/>
      <c r="BT92" s="119"/>
      <c r="BU92" s="119"/>
      <c r="BV92" s="119"/>
      <c r="BW92" s="119"/>
      <c r="BX92" s="119"/>
      <c r="BY92" s="119"/>
      <c r="BZ92" s="119"/>
      <c r="CA92" s="119"/>
      <c r="CB92" s="119"/>
      <c r="CC92" s="119"/>
      <c r="CD92" s="119"/>
      <c r="CE92" s="119"/>
      <c r="CF92" s="119"/>
      <c r="CG92" s="119"/>
      <c r="CH92" s="119"/>
      <c r="CI92" s="119"/>
      <c r="CJ92" s="119"/>
      <c r="CK92" s="119"/>
      <c r="CL92" s="119"/>
      <c r="CM92" s="119"/>
      <c r="CN92" s="119"/>
      <c r="CO92" s="119"/>
      <c r="CP92" s="119"/>
      <c r="CQ92" s="119"/>
      <c r="CR92" s="119"/>
      <c r="CS92" s="119"/>
      <c r="CT92" s="119"/>
      <c r="CU92" s="119"/>
      <c r="CV92" s="119"/>
      <c r="CW92" s="119"/>
      <c r="CX92" s="119"/>
      <c r="CY92" s="119"/>
      <c r="CZ92" s="119"/>
      <c r="DA92" s="119"/>
      <c r="DB92" s="119"/>
      <c r="DC92" s="119"/>
      <c r="DD92" s="119"/>
      <c r="DE92" s="119"/>
      <c r="DF92" s="119"/>
      <c r="DG92" s="119"/>
      <c r="DH92" s="119"/>
      <c r="DI92" s="119"/>
      <c r="DJ92" s="119"/>
      <c r="DK92" s="119"/>
      <c r="DL92" s="119" t="str">
        <f>DJ91&amp;DL91</f>
        <v>TaMPM6</v>
      </c>
      <c r="DM92" s="119" t="str">
        <f>DJ91&amp;DM91</f>
        <v>TaMATS</v>
      </c>
      <c r="DN92" s="119" t="str">
        <f>DJ91&amp;DN91</f>
        <v>TaMIL6</v>
      </c>
      <c r="DO92" s="119" t="s">
        <v>936</v>
      </c>
      <c r="DP92" s="119" t="str">
        <f>DJ91&amp;DP91</f>
        <v>TaMATS</v>
      </c>
      <c r="DQ92" s="119" t="str">
        <f>DJ91&amp;DQ91</f>
        <v>TaMIL6</v>
      </c>
      <c r="DR92" s="119" t="str">
        <f>DJ91&amp;DR91</f>
        <v>TaMPM6</v>
      </c>
      <c r="DS92" s="119" t="s">
        <v>936</v>
      </c>
      <c r="DT92" s="82"/>
      <c r="DU92" s="119"/>
      <c r="DV92" s="119"/>
      <c r="DW92" s="119"/>
      <c r="DX92" s="119"/>
      <c r="DY92" s="119"/>
      <c r="DZ92" s="119"/>
      <c r="EA92" s="119"/>
      <c r="EB92" s="119"/>
      <c r="EC92" s="119"/>
      <c r="ED92" s="119"/>
      <c r="EE92" s="119"/>
      <c r="EF92" s="120"/>
      <c r="EG92" s="120"/>
      <c r="EH92" s="120" t="str">
        <f>EH91&amp;EF91</f>
        <v>2060BaE</v>
      </c>
      <c r="EI92" s="120" t="str">
        <f>EI91&amp;EF91</f>
        <v>7260BaE</v>
      </c>
      <c r="EJ92" s="120" t="str">
        <f>EJ91&amp;EF91</f>
        <v>4060BaE</v>
      </c>
      <c r="EK92" s="124" t="s">
        <v>936</v>
      </c>
      <c r="EL92" s="120" t="str">
        <f>EL91&amp;EF91</f>
        <v>2040BaE</v>
      </c>
      <c r="EM92" s="120" t="str">
        <f>EM91&amp;EF91</f>
        <v>7240BaE</v>
      </c>
      <c r="EN92" s="120" t="str">
        <f>EN91&amp;EF91</f>
        <v>4040BaE</v>
      </c>
      <c r="EO92" s="120" t="s">
        <v>936</v>
      </c>
      <c r="EP92" s="120"/>
      <c r="EQ92" s="120"/>
      <c r="ER92" s="120"/>
      <c r="ES92" s="120" t="str">
        <f>ES91&amp;EQ91&amp;FA91</f>
        <v>2060BaEH4</v>
      </c>
      <c r="ET92" s="120" t="str">
        <f>ET91&amp;EQ91&amp;FA91</f>
        <v>7260BaEH4</v>
      </c>
      <c r="EU92" s="120" t="str">
        <f>EU91&amp;EQ91&amp;FA91</f>
        <v>4060BaEH4</v>
      </c>
      <c r="EV92" s="124" t="s">
        <v>936</v>
      </c>
      <c r="EW92" s="120" t="str">
        <f>EW91&amp;EQ91&amp;FA91</f>
        <v>2040BaEH4</v>
      </c>
      <c r="EX92" s="120" t="str">
        <f>EX91&amp;EQ91&amp;FA91</f>
        <v>7240BaEH4</v>
      </c>
      <c r="EY92" s="120" t="str">
        <f>EY91&amp;EQ91&amp;FA91</f>
        <v>4040BaEH4</v>
      </c>
      <c r="EZ92" s="120" t="s">
        <v>936</v>
      </c>
      <c r="FA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119"/>
      <c r="GL92" s="119"/>
      <c r="GM92" s="119"/>
      <c r="GN92" s="119"/>
      <c r="GO92" s="119"/>
      <c r="GP92" s="119"/>
      <c r="GQ92" s="119"/>
      <c r="GR92" s="119"/>
      <c r="GS92" s="119"/>
      <c r="GT92" s="119"/>
      <c r="GU92" s="119"/>
      <c r="GV92" s="119"/>
      <c r="GW92" s="119"/>
      <c r="GX92" s="119"/>
      <c r="GY92" s="119"/>
      <c r="GZ92" s="119"/>
      <c r="HA92" s="119"/>
      <c r="HB92" s="119"/>
      <c r="HC92" s="119"/>
      <c r="HD92" s="119"/>
      <c r="HE92" s="119"/>
      <c r="HF92" s="119"/>
      <c r="HG92" s="119"/>
      <c r="HH92" s="119"/>
      <c r="HI92" s="119"/>
      <c r="HJ92" s="119"/>
      <c r="HK92" s="119"/>
      <c r="HL92" s="119"/>
      <c r="HM92" s="119"/>
      <c r="HN92" s="119"/>
      <c r="HO92" s="119"/>
      <c r="HP92" s="119"/>
      <c r="HQ92" s="119"/>
      <c r="HR92" s="119"/>
      <c r="HS92" s="119"/>
      <c r="HT92" s="119"/>
      <c r="HU92" s="119"/>
      <c r="HV92" s="119"/>
      <c r="HW92" s="119"/>
      <c r="HX92" s="119"/>
      <c r="HY92" s="119"/>
      <c r="HZ92" s="119"/>
      <c r="IA92" s="119"/>
      <c r="IB92" s="119"/>
      <c r="IC92" s="119"/>
      <c r="ID92" s="119"/>
      <c r="IE92" s="119"/>
      <c r="IF92" s="119"/>
      <c r="IG92" s="119"/>
      <c r="IH92" s="119"/>
      <c r="II92" s="119"/>
      <c r="IJ92" s="119"/>
      <c r="IK92" s="119"/>
      <c r="IS92" s="82"/>
      <c r="IV92" s="68"/>
      <c r="IW92" s="47"/>
      <c r="IX92" s="728"/>
      <c r="IY92" s="731"/>
      <c r="IZ92" s="22"/>
      <c r="JA92" s="22"/>
      <c r="JB92" s="22"/>
      <c r="JC92" s="22"/>
      <c r="JD92" s="22"/>
      <c r="JE92" s="22"/>
      <c r="JF92" s="22"/>
      <c r="JG92" s="22"/>
      <c r="JH92" s="21"/>
      <c r="JI92" s="22"/>
      <c r="JJ92" s="22"/>
      <c r="JK92" s="22"/>
      <c r="JL92" s="22"/>
      <c r="JM92" s="22"/>
      <c r="JN92" s="22"/>
      <c r="JO92" s="22"/>
      <c r="JP92" s="22"/>
      <c r="JQ92" s="22"/>
      <c r="JR92" s="22"/>
      <c r="JS92" s="22"/>
      <c r="JT92" s="22"/>
      <c r="JU92" s="22"/>
      <c r="JV92" s="22"/>
      <c r="JW92" s="22"/>
      <c r="JX92" s="22"/>
      <c r="JY92" s="22"/>
      <c r="JZ92" s="22"/>
      <c r="KA92" s="22"/>
      <c r="KB92" s="22"/>
      <c r="KC92" s="22"/>
      <c r="KD92" s="22"/>
      <c r="KE92" s="22"/>
      <c r="KF92" s="22"/>
      <c r="KG92" s="22"/>
      <c r="KH92" s="22"/>
      <c r="KI92" s="22"/>
      <c r="KJ92" s="22"/>
      <c r="KK92" s="22"/>
      <c r="KL92" s="22"/>
      <c r="KM92" s="22"/>
      <c r="KN92" s="22"/>
      <c r="KO92" s="22"/>
      <c r="KP92" s="22"/>
      <c r="KQ92" s="22"/>
      <c r="KR92" s="22"/>
      <c r="KS92" s="22"/>
      <c r="KT92" s="22"/>
      <c r="KU92" s="22"/>
      <c r="KV92" s="22"/>
      <c r="KW92" s="22"/>
      <c r="KX92" s="22"/>
      <c r="KY92" s="22"/>
      <c r="KZ92" s="22"/>
      <c r="LA92" s="22"/>
      <c r="LB92" s="22"/>
      <c r="LC92" s="22"/>
      <c r="LD92" s="22"/>
      <c r="LE92" s="22"/>
      <c r="LF92" s="22"/>
      <c r="LG92" s="22"/>
      <c r="LH92" s="22"/>
      <c r="LI92" s="22"/>
      <c r="LJ92" s="23"/>
    </row>
    <row r="93" spans="2:322" ht="3.65" customHeight="1">
      <c r="B93" s="21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3"/>
      <c r="AP93" s="22"/>
      <c r="AQ93" s="22"/>
      <c r="AR93" s="22"/>
      <c r="AS93" s="22"/>
      <c r="AT93" s="22"/>
      <c r="AU93" s="22"/>
      <c r="AV93" s="22"/>
      <c r="AW93" s="22"/>
      <c r="AX93" s="727"/>
      <c r="AY93" s="728"/>
      <c r="AZ93" s="116"/>
      <c r="BA93" s="119"/>
      <c r="BB93" s="119"/>
      <c r="BC93" s="119"/>
      <c r="BD93" s="119"/>
      <c r="BE93" s="119"/>
      <c r="BF93" s="119"/>
      <c r="BG93" s="119"/>
      <c r="BH93" s="119"/>
      <c r="BI93" s="119"/>
      <c r="BJ93" s="119"/>
      <c r="BK93" s="119"/>
      <c r="BL93" s="119"/>
      <c r="BM93" s="119"/>
      <c r="BN93" s="119"/>
      <c r="BO93" s="119"/>
      <c r="BP93" s="119"/>
      <c r="BQ93" s="119"/>
      <c r="BR93" s="119"/>
      <c r="BS93" s="119"/>
      <c r="BT93" s="119"/>
      <c r="BU93" s="119"/>
      <c r="BV93" s="119"/>
      <c r="BW93" s="119"/>
      <c r="BX93" s="119"/>
      <c r="BY93" s="119"/>
      <c r="BZ93" s="119"/>
      <c r="CA93" s="119"/>
      <c r="CB93" s="119"/>
      <c r="CC93" s="119"/>
      <c r="CD93" s="119"/>
      <c r="CE93" s="119"/>
      <c r="CF93" s="119"/>
      <c r="CG93" s="119"/>
      <c r="CH93" s="119"/>
      <c r="CI93" s="119"/>
      <c r="CJ93" s="119"/>
      <c r="CK93" s="119"/>
      <c r="CL93" s="119"/>
      <c r="CM93" s="119"/>
      <c r="CN93" s="119"/>
      <c r="CO93" s="119"/>
      <c r="CP93" s="119"/>
      <c r="CQ93" s="119"/>
      <c r="CR93" s="119"/>
      <c r="CS93" s="119"/>
      <c r="CT93" s="119"/>
      <c r="CU93" s="119"/>
      <c r="CV93" s="119"/>
      <c r="CW93" s="119"/>
      <c r="CX93" s="119"/>
      <c r="CY93" s="119"/>
      <c r="CZ93" s="119"/>
      <c r="DA93" s="119"/>
      <c r="DB93" s="119"/>
      <c r="DC93" s="119"/>
      <c r="DD93" s="119"/>
      <c r="DE93" s="119"/>
      <c r="DF93" s="119"/>
      <c r="DG93" s="119"/>
      <c r="DH93" s="119"/>
      <c r="DI93" s="119"/>
      <c r="DJ93" s="119"/>
      <c r="DK93" s="119"/>
      <c r="DL93" s="119"/>
      <c r="DM93" s="119"/>
      <c r="DN93" s="119"/>
      <c r="DO93" s="119"/>
      <c r="DP93" s="119"/>
      <c r="DQ93" s="119"/>
      <c r="DR93" s="119"/>
      <c r="DS93" s="119"/>
      <c r="DT93" s="119"/>
      <c r="DU93" s="119"/>
      <c r="DV93" s="119"/>
      <c r="DW93" s="119"/>
      <c r="DX93" s="119"/>
      <c r="DY93" s="119"/>
      <c r="DZ93" s="119"/>
      <c r="EA93" s="119"/>
      <c r="EB93" s="119"/>
      <c r="EC93" s="119"/>
      <c r="ED93" s="119"/>
      <c r="EE93" s="119"/>
      <c r="EF93" s="120"/>
      <c r="EG93" s="120"/>
      <c r="EH93" s="120"/>
      <c r="EI93" s="120"/>
      <c r="EJ93" s="120"/>
      <c r="EK93" s="120"/>
      <c r="EL93" s="120"/>
      <c r="EM93" s="120"/>
      <c r="EN93" s="120"/>
      <c r="EO93" s="120"/>
      <c r="EP93" s="120"/>
      <c r="EQ93" s="119"/>
      <c r="ER93" s="119"/>
      <c r="ES93" s="119"/>
      <c r="ET93" s="119"/>
      <c r="EU93" s="119"/>
      <c r="EV93" s="119"/>
      <c r="EW93" s="119"/>
      <c r="EX93" s="119"/>
      <c r="EY93" s="119"/>
      <c r="EZ93" s="119"/>
      <c r="FA93" s="119"/>
      <c r="FM93" s="119"/>
      <c r="FN93" s="119"/>
      <c r="FO93" s="119"/>
      <c r="FP93" s="119"/>
      <c r="FQ93" s="119"/>
      <c r="FR93" s="119"/>
      <c r="FS93" s="119"/>
      <c r="FT93" s="119"/>
      <c r="FU93" s="119"/>
      <c r="FV93" s="119"/>
      <c r="FW93" s="119"/>
      <c r="FX93" s="119"/>
      <c r="FY93" s="119"/>
      <c r="FZ93" s="119"/>
      <c r="GA93" s="119"/>
      <c r="GB93" s="119"/>
      <c r="GC93" s="119"/>
      <c r="GD93" s="119"/>
      <c r="GE93" s="119"/>
      <c r="GF93" s="119"/>
      <c r="GG93" s="119"/>
      <c r="GH93" s="119"/>
      <c r="GI93" s="119"/>
      <c r="GJ93" s="119"/>
      <c r="GK93" s="119"/>
      <c r="GL93" s="119"/>
      <c r="GM93" s="119"/>
      <c r="GN93" s="119"/>
      <c r="GO93" s="119"/>
      <c r="GP93" s="119"/>
      <c r="GQ93" s="119"/>
      <c r="GR93" s="119"/>
      <c r="GS93" s="119"/>
      <c r="GT93" s="119"/>
      <c r="GU93" s="119"/>
      <c r="GV93" s="119"/>
      <c r="GW93" s="119"/>
      <c r="GX93" s="119"/>
      <c r="GY93" s="119"/>
      <c r="GZ93" s="119"/>
      <c r="HA93" s="119"/>
      <c r="HB93" s="119"/>
      <c r="HC93" s="119"/>
      <c r="HD93" s="119"/>
      <c r="HE93" s="119"/>
      <c r="HF93" s="119"/>
      <c r="HG93" s="119"/>
      <c r="HH93" s="119"/>
      <c r="HI93" s="119"/>
      <c r="HJ93" s="119"/>
      <c r="HK93" s="119"/>
      <c r="HL93" s="119"/>
      <c r="HM93" s="119"/>
      <c r="HN93" s="119"/>
      <c r="HO93" s="119"/>
      <c r="HP93" s="119"/>
      <c r="HQ93" s="119"/>
      <c r="HR93" s="119"/>
      <c r="HS93" s="119"/>
      <c r="HT93" s="119"/>
      <c r="HU93" s="119"/>
      <c r="HV93" s="119"/>
      <c r="HW93" s="119"/>
      <c r="HX93" s="119"/>
      <c r="HY93" s="119"/>
      <c r="HZ93" s="119"/>
      <c r="IA93" s="119"/>
      <c r="IB93" s="119"/>
      <c r="IC93" s="119"/>
      <c r="ID93" s="119"/>
      <c r="IE93" s="119"/>
      <c r="IF93" s="119"/>
      <c r="IG93" s="119"/>
      <c r="IH93" s="119"/>
      <c r="II93" s="119"/>
      <c r="IJ93" s="119"/>
      <c r="IK93" s="119"/>
      <c r="IS93" s="82"/>
      <c r="IV93" s="68"/>
      <c r="IW93" s="47"/>
      <c r="IX93" s="728"/>
      <c r="IY93" s="731"/>
      <c r="IZ93" s="22"/>
      <c r="JA93" s="22"/>
      <c r="JB93" s="22"/>
      <c r="JC93" s="22"/>
      <c r="JD93" s="22"/>
      <c r="JE93" s="22"/>
      <c r="JF93" s="22"/>
      <c r="JG93" s="22"/>
      <c r="JH93" s="21"/>
      <c r="JI93" s="22"/>
      <c r="JJ93" s="22"/>
      <c r="JK93" s="22"/>
      <c r="JL93" s="22"/>
      <c r="JM93" s="22"/>
      <c r="JN93" s="22"/>
      <c r="JO93" s="22"/>
      <c r="JP93" s="22"/>
      <c r="JQ93" s="22"/>
      <c r="JR93" s="22"/>
      <c r="JS93" s="22"/>
      <c r="JT93" s="22"/>
      <c r="JU93" s="22"/>
      <c r="JV93" s="22"/>
      <c r="JW93" s="22"/>
      <c r="JX93" s="22"/>
      <c r="JY93" s="22"/>
      <c r="JZ93" s="22"/>
      <c r="KA93" s="22"/>
      <c r="KB93" s="22"/>
      <c r="KC93" s="22"/>
      <c r="KD93" s="22"/>
      <c r="KE93" s="22"/>
      <c r="KF93" s="22"/>
      <c r="KG93" s="22"/>
      <c r="KH93" s="22"/>
      <c r="KI93" s="22"/>
      <c r="KJ93" s="22"/>
      <c r="KK93" s="22"/>
      <c r="KL93" s="22"/>
      <c r="KM93" s="22"/>
      <c r="KN93" s="22"/>
      <c r="KO93" s="22"/>
      <c r="KP93" s="22"/>
      <c r="KQ93" s="22"/>
      <c r="KR93" s="22"/>
      <c r="KS93" s="22"/>
      <c r="KT93" s="22"/>
      <c r="KU93" s="22"/>
      <c r="KV93" s="22"/>
      <c r="KW93" s="22"/>
      <c r="KX93" s="22"/>
      <c r="KY93" s="22"/>
      <c r="KZ93" s="22"/>
      <c r="LA93" s="22"/>
      <c r="LB93" s="22"/>
      <c r="LC93" s="22"/>
      <c r="LD93" s="22"/>
      <c r="LE93" s="22"/>
      <c r="LF93" s="22"/>
      <c r="LG93" s="22"/>
      <c r="LH93" s="22"/>
      <c r="LI93" s="22"/>
      <c r="LJ93" s="23"/>
    </row>
    <row r="94" spans="2:322" ht="3.65" customHeight="1">
      <c r="B94" s="21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3"/>
      <c r="AP94" s="22"/>
      <c r="AQ94" s="22"/>
      <c r="AR94" s="22"/>
      <c r="AS94" s="22"/>
      <c r="AT94" s="22"/>
      <c r="AU94" s="22"/>
      <c r="AV94" s="22"/>
      <c r="AW94" s="22"/>
      <c r="AX94" s="727"/>
      <c r="AY94" s="728"/>
      <c r="AZ94" s="116"/>
      <c r="BA94" s="1093" t="s">
        <v>970</v>
      </c>
      <c r="BB94" s="1094"/>
      <c r="BC94" s="1094"/>
      <c r="BD94" s="1094"/>
      <c r="BE94" s="1094"/>
      <c r="BF94" s="1094"/>
      <c r="BG94" s="1094"/>
      <c r="BH94" s="1094"/>
      <c r="BI94" s="1094"/>
      <c r="BJ94" s="1094"/>
      <c r="BK94" s="1094"/>
      <c r="BL94" s="1094"/>
      <c r="BM94" s="1094"/>
      <c r="BN94" s="1094"/>
      <c r="BO94" s="1094"/>
      <c r="BP94" s="1094"/>
      <c r="BQ94" s="1094"/>
      <c r="BR94" s="1094"/>
      <c r="BS94" s="1094"/>
      <c r="BT94" s="1094"/>
      <c r="BU94" s="1094"/>
      <c r="BV94" s="1094"/>
      <c r="BW94" s="1094"/>
      <c r="BX94" s="1094"/>
      <c r="BY94" s="1094"/>
      <c r="BZ94" s="1094"/>
      <c r="CA94" s="1094"/>
      <c r="CB94" s="1094"/>
      <c r="CC94" s="954" t="s">
        <v>43</v>
      </c>
      <c r="CD94" s="954"/>
      <c r="CE94" s="954"/>
      <c r="CF94" s="954"/>
      <c r="CG94" s="954"/>
      <c r="CH94" s="954"/>
      <c r="CI94" s="954"/>
      <c r="CJ94" s="954"/>
      <c r="CK94" s="954"/>
      <c r="CL94" s="954"/>
      <c r="CM94" s="954"/>
      <c r="CN94" s="954" t="s">
        <v>44</v>
      </c>
      <c r="CO94" s="954"/>
      <c r="CP94" s="954"/>
      <c r="CQ94" s="954"/>
      <c r="CR94" s="954"/>
      <c r="CS94" s="954"/>
      <c r="CT94" s="954"/>
      <c r="CU94" s="954"/>
      <c r="CV94" s="954"/>
      <c r="CW94" s="954"/>
      <c r="CX94" s="954"/>
      <c r="CY94" s="954" t="s">
        <v>39</v>
      </c>
      <c r="CZ94" s="954"/>
      <c r="DA94" s="954"/>
      <c r="DB94" s="954"/>
      <c r="DC94" s="954"/>
      <c r="DD94" s="954"/>
      <c r="DE94" s="954"/>
      <c r="DF94" s="954"/>
      <c r="DG94" s="954"/>
      <c r="DH94" s="954"/>
      <c r="DI94" s="954"/>
      <c r="DJ94" s="954" t="s">
        <v>41</v>
      </c>
      <c r="DK94" s="954"/>
      <c r="DL94" s="954"/>
      <c r="DM94" s="954"/>
      <c r="DN94" s="954"/>
      <c r="DO94" s="954"/>
      <c r="DP94" s="954"/>
      <c r="DQ94" s="954"/>
      <c r="DR94" s="954"/>
      <c r="DS94" s="954"/>
      <c r="DT94" s="954"/>
      <c r="DU94" s="954" t="s">
        <v>40</v>
      </c>
      <c r="DV94" s="954"/>
      <c r="DW94" s="954"/>
      <c r="DX94" s="954"/>
      <c r="DY94" s="954"/>
      <c r="DZ94" s="954"/>
      <c r="EA94" s="954"/>
      <c r="EB94" s="954"/>
      <c r="EC94" s="954"/>
      <c r="ED94" s="954"/>
      <c r="EE94" s="954"/>
      <c r="EF94" s="954" t="s">
        <v>45</v>
      </c>
      <c r="EG94" s="954"/>
      <c r="EH94" s="954"/>
      <c r="EI94" s="954"/>
      <c r="EJ94" s="954"/>
      <c r="EK94" s="954"/>
      <c r="EL94" s="954"/>
      <c r="EM94" s="954"/>
      <c r="EN94" s="954"/>
      <c r="EO94" s="954"/>
      <c r="EP94" s="954"/>
      <c r="EQ94" s="954" t="s">
        <v>46</v>
      </c>
      <c r="ER94" s="954"/>
      <c r="ES94" s="954"/>
      <c r="ET94" s="954"/>
      <c r="EU94" s="954"/>
      <c r="EV94" s="954"/>
      <c r="EW94" s="954"/>
      <c r="EX94" s="954"/>
      <c r="EY94" s="954"/>
      <c r="EZ94" s="954"/>
      <c r="FA94" s="954"/>
      <c r="FB94" s="822" t="s">
        <v>36</v>
      </c>
      <c r="FC94" s="823"/>
      <c r="FD94" s="823"/>
      <c r="FE94" s="823"/>
      <c r="FF94" s="823"/>
      <c r="FG94" s="823"/>
      <c r="FH94" s="823"/>
      <c r="FI94" s="823"/>
      <c r="FJ94" s="823"/>
      <c r="FK94" s="823"/>
      <c r="FL94" s="823"/>
      <c r="FM94" s="954" t="s">
        <v>971</v>
      </c>
      <c r="FN94" s="954"/>
      <c r="FO94" s="954"/>
      <c r="FP94" s="954"/>
      <c r="FQ94" s="954"/>
      <c r="FR94" s="954"/>
      <c r="FS94" s="954"/>
      <c r="FT94" s="954"/>
      <c r="FU94" s="954"/>
      <c r="FV94" s="954"/>
      <c r="FW94" s="954"/>
      <c r="FX94" s="954" t="s">
        <v>47</v>
      </c>
      <c r="FY94" s="954"/>
      <c r="FZ94" s="954"/>
      <c r="GA94" s="954"/>
      <c r="GB94" s="954"/>
      <c r="GC94" s="954"/>
      <c r="GD94" s="954"/>
      <c r="GE94" s="954"/>
      <c r="GF94" s="954"/>
      <c r="GG94" s="954"/>
      <c r="GH94" s="954"/>
      <c r="GI94" s="954" t="s">
        <v>26</v>
      </c>
      <c r="GJ94" s="954"/>
      <c r="GK94" s="954"/>
      <c r="GL94" s="954"/>
      <c r="GM94" s="954"/>
      <c r="GN94" s="954"/>
      <c r="GO94" s="954"/>
      <c r="GP94" s="954"/>
      <c r="GQ94" s="954"/>
      <c r="GR94" s="954"/>
      <c r="GS94" s="954"/>
      <c r="GT94" s="954" t="s">
        <v>26</v>
      </c>
      <c r="GU94" s="954"/>
      <c r="GV94" s="954"/>
      <c r="GW94" s="954"/>
      <c r="GX94" s="954"/>
      <c r="GY94" s="954"/>
      <c r="GZ94" s="954"/>
      <c r="HA94" s="954"/>
      <c r="HB94" s="954"/>
      <c r="HC94" s="954"/>
      <c r="HD94" s="954"/>
      <c r="HE94" s="954" t="s">
        <v>26</v>
      </c>
      <c r="HF94" s="954"/>
      <c r="HG94" s="954"/>
      <c r="HH94" s="954"/>
      <c r="HI94" s="954"/>
      <c r="HJ94" s="954"/>
      <c r="HK94" s="954"/>
      <c r="HL94" s="954"/>
      <c r="HM94" s="954"/>
      <c r="HN94" s="954"/>
      <c r="HO94" s="954"/>
      <c r="HP94" s="954" t="s">
        <v>26</v>
      </c>
      <c r="HQ94" s="954"/>
      <c r="HR94" s="954"/>
      <c r="HS94" s="954"/>
      <c r="HT94" s="954"/>
      <c r="HU94" s="954"/>
      <c r="HV94" s="954"/>
      <c r="HW94" s="954"/>
      <c r="HX94" s="954"/>
      <c r="HY94" s="954"/>
      <c r="HZ94" s="954"/>
      <c r="IA94" s="954" t="s">
        <v>26</v>
      </c>
      <c r="IB94" s="954"/>
      <c r="IC94" s="954"/>
      <c r="ID94" s="954"/>
      <c r="IE94" s="954"/>
      <c r="IF94" s="954"/>
      <c r="IG94" s="954"/>
      <c r="IH94" s="954"/>
      <c r="II94" s="954"/>
      <c r="IJ94" s="954"/>
      <c r="IK94" s="954"/>
      <c r="IL94" s="954" t="s">
        <v>26</v>
      </c>
      <c r="IM94" s="954"/>
      <c r="IN94" s="954"/>
      <c r="IO94" s="954"/>
      <c r="IP94" s="954"/>
      <c r="IQ94" s="954"/>
      <c r="IR94" s="954"/>
      <c r="IS94" s="954"/>
      <c r="IT94" s="954"/>
      <c r="IU94" s="954"/>
      <c r="IV94" s="954"/>
      <c r="IW94" s="47"/>
      <c r="IX94" s="728"/>
      <c r="IY94" s="731"/>
      <c r="IZ94" s="22"/>
      <c r="JA94" s="22"/>
      <c r="JB94" s="22"/>
      <c r="JC94" s="22"/>
      <c r="JD94" s="22"/>
      <c r="JE94" s="22"/>
      <c r="JF94" s="22"/>
      <c r="JG94" s="22"/>
      <c r="JH94" s="21"/>
      <c r="JI94" s="22"/>
      <c r="JJ94" s="22"/>
      <c r="JK94" s="22"/>
      <c r="JL94" s="22"/>
      <c r="JM94" s="22"/>
      <c r="JN94" s="22"/>
      <c r="JO94" s="22"/>
      <c r="JP94" s="22"/>
      <c r="JQ94" s="22"/>
      <c r="JR94" s="22"/>
      <c r="JS94" s="22"/>
      <c r="JT94" s="22"/>
      <c r="JU94" s="22"/>
      <c r="JV94" s="22"/>
      <c r="JW94" s="22"/>
      <c r="JX94" s="22"/>
      <c r="JY94" s="22"/>
      <c r="JZ94" s="22"/>
      <c r="KA94" s="22"/>
      <c r="KB94" s="22"/>
      <c r="KC94" s="22"/>
      <c r="KD94" s="22"/>
      <c r="KE94" s="22"/>
      <c r="KF94" s="22"/>
      <c r="KG94" s="22"/>
      <c r="KH94" s="22"/>
      <c r="KI94" s="22"/>
      <c r="KJ94" s="22"/>
      <c r="KK94" s="22"/>
      <c r="KL94" s="22"/>
      <c r="KM94" s="22"/>
      <c r="KN94" s="22"/>
      <c r="KO94" s="22"/>
      <c r="KP94" s="22"/>
      <c r="KQ94" s="22"/>
      <c r="KR94" s="22"/>
      <c r="KS94" s="22"/>
      <c r="KT94" s="22"/>
      <c r="KU94" s="22"/>
      <c r="KV94" s="22"/>
      <c r="KW94" s="22"/>
      <c r="KX94" s="22"/>
      <c r="KY94" s="22"/>
      <c r="KZ94" s="22"/>
      <c r="LA94" s="22"/>
      <c r="LB94" s="22"/>
      <c r="LC94" s="22"/>
      <c r="LD94" s="22"/>
      <c r="LE94" s="22"/>
      <c r="LF94" s="22"/>
      <c r="LG94" s="22"/>
      <c r="LH94" s="22"/>
      <c r="LI94" s="22"/>
      <c r="LJ94" s="23"/>
    </row>
    <row r="95" spans="2:322" ht="3.65" customHeight="1">
      <c r="B95" s="21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3"/>
      <c r="AP95" s="22"/>
      <c r="AQ95" s="22"/>
      <c r="AR95" s="22"/>
      <c r="AS95" s="22"/>
      <c r="AT95" s="22"/>
      <c r="AU95" s="22"/>
      <c r="AV95" s="22"/>
      <c r="AW95" s="22"/>
      <c r="AX95" s="729"/>
      <c r="AY95" s="730"/>
      <c r="AZ95" s="117"/>
      <c r="BA95" s="1095"/>
      <c r="BB95" s="1096"/>
      <c r="BC95" s="1096"/>
      <c r="BD95" s="1096"/>
      <c r="BE95" s="1096"/>
      <c r="BF95" s="1096"/>
      <c r="BG95" s="1096"/>
      <c r="BH95" s="1096"/>
      <c r="BI95" s="1096"/>
      <c r="BJ95" s="1096"/>
      <c r="BK95" s="1096"/>
      <c r="BL95" s="1096"/>
      <c r="BM95" s="1096"/>
      <c r="BN95" s="1096"/>
      <c r="BO95" s="1096"/>
      <c r="BP95" s="1096"/>
      <c r="BQ95" s="1096"/>
      <c r="BR95" s="1096"/>
      <c r="BS95" s="1096"/>
      <c r="BT95" s="1096"/>
      <c r="BU95" s="1096"/>
      <c r="BV95" s="1096"/>
      <c r="BW95" s="1096"/>
      <c r="BX95" s="1096"/>
      <c r="BY95" s="1096"/>
      <c r="BZ95" s="1096"/>
      <c r="CA95" s="1096"/>
      <c r="CB95" s="1096"/>
      <c r="CC95" s="954"/>
      <c r="CD95" s="954"/>
      <c r="CE95" s="954"/>
      <c r="CF95" s="954"/>
      <c r="CG95" s="954"/>
      <c r="CH95" s="954"/>
      <c r="CI95" s="954"/>
      <c r="CJ95" s="954"/>
      <c r="CK95" s="954"/>
      <c r="CL95" s="954"/>
      <c r="CM95" s="954"/>
      <c r="CN95" s="954"/>
      <c r="CO95" s="954"/>
      <c r="CP95" s="954"/>
      <c r="CQ95" s="954"/>
      <c r="CR95" s="954"/>
      <c r="CS95" s="954"/>
      <c r="CT95" s="954"/>
      <c r="CU95" s="954"/>
      <c r="CV95" s="954"/>
      <c r="CW95" s="954"/>
      <c r="CX95" s="954"/>
      <c r="CY95" s="954"/>
      <c r="CZ95" s="954"/>
      <c r="DA95" s="954"/>
      <c r="DB95" s="954"/>
      <c r="DC95" s="954"/>
      <c r="DD95" s="954"/>
      <c r="DE95" s="954"/>
      <c r="DF95" s="954"/>
      <c r="DG95" s="954"/>
      <c r="DH95" s="954"/>
      <c r="DI95" s="954"/>
      <c r="DJ95" s="954"/>
      <c r="DK95" s="954"/>
      <c r="DL95" s="954"/>
      <c r="DM95" s="954"/>
      <c r="DN95" s="954"/>
      <c r="DO95" s="954"/>
      <c r="DP95" s="954"/>
      <c r="DQ95" s="954"/>
      <c r="DR95" s="954"/>
      <c r="DS95" s="954"/>
      <c r="DT95" s="954"/>
      <c r="DU95" s="954"/>
      <c r="DV95" s="954"/>
      <c r="DW95" s="954"/>
      <c r="DX95" s="954"/>
      <c r="DY95" s="954"/>
      <c r="DZ95" s="954"/>
      <c r="EA95" s="954"/>
      <c r="EB95" s="954"/>
      <c r="EC95" s="954"/>
      <c r="ED95" s="954"/>
      <c r="EE95" s="954"/>
      <c r="EF95" s="954"/>
      <c r="EG95" s="954"/>
      <c r="EH95" s="954"/>
      <c r="EI95" s="954"/>
      <c r="EJ95" s="954"/>
      <c r="EK95" s="954"/>
      <c r="EL95" s="954"/>
      <c r="EM95" s="954"/>
      <c r="EN95" s="954"/>
      <c r="EO95" s="954"/>
      <c r="EP95" s="954"/>
      <c r="EQ95" s="954"/>
      <c r="ER95" s="954"/>
      <c r="ES95" s="954"/>
      <c r="ET95" s="954"/>
      <c r="EU95" s="954"/>
      <c r="EV95" s="954"/>
      <c r="EW95" s="954"/>
      <c r="EX95" s="954"/>
      <c r="EY95" s="954"/>
      <c r="EZ95" s="954"/>
      <c r="FA95" s="954"/>
      <c r="FB95" s="822"/>
      <c r="FC95" s="823"/>
      <c r="FD95" s="823"/>
      <c r="FE95" s="823"/>
      <c r="FF95" s="823"/>
      <c r="FG95" s="823"/>
      <c r="FH95" s="823"/>
      <c r="FI95" s="823"/>
      <c r="FJ95" s="823"/>
      <c r="FK95" s="823"/>
      <c r="FL95" s="823"/>
      <c r="FM95" s="954"/>
      <c r="FN95" s="954"/>
      <c r="FO95" s="954"/>
      <c r="FP95" s="954"/>
      <c r="FQ95" s="954"/>
      <c r="FR95" s="954"/>
      <c r="FS95" s="954"/>
      <c r="FT95" s="954"/>
      <c r="FU95" s="954"/>
      <c r="FV95" s="954"/>
      <c r="FW95" s="954"/>
      <c r="FX95" s="954"/>
      <c r="FY95" s="954"/>
      <c r="FZ95" s="954"/>
      <c r="GA95" s="954"/>
      <c r="GB95" s="954"/>
      <c r="GC95" s="954"/>
      <c r="GD95" s="954"/>
      <c r="GE95" s="954"/>
      <c r="GF95" s="954"/>
      <c r="GG95" s="954"/>
      <c r="GH95" s="954"/>
      <c r="GI95" s="954"/>
      <c r="GJ95" s="954"/>
      <c r="GK95" s="954"/>
      <c r="GL95" s="954"/>
      <c r="GM95" s="954"/>
      <c r="GN95" s="954"/>
      <c r="GO95" s="954"/>
      <c r="GP95" s="954"/>
      <c r="GQ95" s="954"/>
      <c r="GR95" s="954"/>
      <c r="GS95" s="954"/>
      <c r="GT95" s="954"/>
      <c r="GU95" s="954"/>
      <c r="GV95" s="954"/>
      <c r="GW95" s="954"/>
      <c r="GX95" s="954"/>
      <c r="GY95" s="954"/>
      <c r="GZ95" s="954"/>
      <c r="HA95" s="954"/>
      <c r="HB95" s="954"/>
      <c r="HC95" s="954"/>
      <c r="HD95" s="954"/>
      <c r="HE95" s="954"/>
      <c r="HF95" s="954"/>
      <c r="HG95" s="954"/>
      <c r="HH95" s="954"/>
      <c r="HI95" s="954"/>
      <c r="HJ95" s="954"/>
      <c r="HK95" s="954"/>
      <c r="HL95" s="954"/>
      <c r="HM95" s="954"/>
      <c r="HN95" s="954"/>
      <c r="HO95" s="954"/>
      <c r="HP95" s="954"/>
      <c r="HQ95" s="954"/>
      <c r="HR95" s="954"/>
      <c r="HS95" s="954"/>
      <c r="HT95" s="954"/>
      <c r="HU95" s="954"/>
      <c r="HV95" s="954"/>
      <c r="HW95" s="954"/>
      <c r="HX95" s="954"/>
      <c r="HY95" s="954"/>
      <c r="HZ95" s="954"/>
      <c r="IA95" s="954"/>
      <c r="IB95" s="954"/>
      <c r="IC95" s="954"/>
      <c r="ID95" s="954"/>
      <c r="IE95" s="954"/>
      <c r="IF95" s="954"/>
      <c r="IG95" s="954"/>
      <c r="IH95" s="954"/>
      <c r="II95" s="954"/>
      <c r="IJ95" s="954"/>
      <c r="IK95" s="954"/>
      <c r="IL95" s="954"/>
      <c r="IM95" s="954"/>
      <c r="IN95" s="954"/>
      <c r="IO95" s="954"/>
      <c r="IP95" s="954"/>
      <c r="IQ95" s="954"/>
      <c r="IR95" s="954"/>
      <c r="IS95" s="954"/>
      <c r="IT95" s="954"/>
      <c r="IU95" s="954"/>
      <c r="IV95" s="954"/>
      <c r="IW95" s="48"/>
      <c r="IX95" s="730"/>
      <c r="IY95" s="732"/>
      <c r="IZ95" s="22"/>
      <c r="JA95" s="22"/>
      <c r="JB95" s="22"/>
      <c r="JC95" s="22"/>
      <c r="JD95" s="22"/>
      <c r="JE95" s="22"/>
      <c r="JF95" s="22"/>
      <c r="JG95" s="22"/>
      <c r="JH95" s="21"/>
      <c r="JI95" s="22"/>
      <c r="JJ95" s="22"/>
      <c r="JK95" s="22"/>
      <c r="JL95" s="22"/>
      <c r="JM95" s="22"/>
      <c r="JN95" s="22"/>
      <c r="JO95" s="22"/>
      <c r="JP95" s="22"/>
      <c r="JQ95" s="22"/>
      <c r="JR95" s="22"/>
      <c r="JS95" s="22"/>
      <c r="JT95" s="22"/>
      <c r="JU95" s="22"/>
      <c r="JV95" s="22"/>
      <c r="JW95" s="22"/>
      <c r="JX95" s="22"/>
      <c r="JY95" s="22"/>
      <c r="JZ95" s="22"/>
      <c r="KA95" s="22"/>
      <c r="KB95" s="22"/>
      <c r="KC95" s="22"/>
      <c r="KD95" s="22"/>
      <c r="KE95" s="22"/>
      <c r="KF95" s="22"/>
      <c r="KG95" s="22"/>
      <c r="KH95" s="22"/>
      <c r="KI95" s="22"/>
      <c r="KJ95" s="22"/>
      <c r="KK95" s="22"/>
      <c r="KL95" s="22"/>
      <c r="KM95" s="22"/>
      <c r="KN95" s="22"/>
      <c r="KO95" s="22"/>
      <c r="KP95" s="22"/>
      <c r="KQ95" s="22"/>
      <c r="KR95" s="22"/>
      <c r="KS95" s="22"/>
      <c r="KT95" s="22"/>
      <c r="KU95" s="22"/>
      <c r="KV95" s="22"/>
      <c r="KW95" s="22"/>
      <c r="KX95" s="22"/>
      <c r="KY95" s="22"/>
      <c r="KZ95" s="22"/>
      <c r="LA95" s="22"/>
      <c r="LB95" s="22"/>
      <c r="LC95" s="22"/>
      <c r="LD95" s="22"/>
      <c r="LE95" s="22"/>
      <c r="LF95" s="22"/>
      <c r="LG95" s="22"/>
      <c r="LH95" s="22"/>
      <c r="LI95" s="22"/>
      <c r="LJ95" s="23"/>
    </row>
    <row r="96" spans="2:322" ht="3.65" customHeight="1">
      <c r="B96" s="21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3"/>
      <c r="AP96" s="22"/>
      <c r="AQ96" s="22"/>
      <c r="AR96" s="22"/>
      <c r="AS96" s="22"/>
      <c r="AT96" s="22"/>
      <c r="AU96" s="22"/>
      <c r="AV96" s="22"/>
      <c r="AW96" s="22"/>
      <c r="AX96" s="727" t="s">
        <v>7</v>
      </c>
      <c r="AY96" s="728"/>
      <c r="AZ96" s="47"/>
      <c r="BA96" s="1095"/>
      <c r="BB96" s="1096"/>
      <c r="BC96" s="1096"/>
      <c r="BD96" s="1096"/>
      <c r="BE96" s="1096"/>
      <c r="BF96" s="1096"/>
      <c r="BG96" s="1096"/>
      <c r="BH96" s="1096"/>
      <c r="BI96" s="1096"/>
      <c r="BJ96" s="1096"/>
      <c r="BK96" s="1096"/>
      <c r="BL96" s="1096"/>
      <c r="BM96" s="1096"/>
      <c r="BN96" s="1096"/>
      <c r="BO96" s="1096"/>
      <c r="BP96" s="1096"/>
      <c r="BQ96" s="1096"/>
      <c r="BR96" s="1096"/>
      <c r="BS96" s="1096"/>
      <c r="BT96" s="1096"/>
      <c r="BU96" s="1096"/>
      <c r="BV96" s="1096"/>
      <c r="BW96" s="1096"/>
      <c r="BX96" s="1096"/>
      <c r="BY96" s="1096"/>
      <c r="BZ96" s="1096"/>
      <c r="CA96" s="1096"/>
      <c r="CB96" s="1096"/>
      <c r="CC96" s="954"/>
      <c r="CD96" s="954"/>
      <c r="CE96" s="954"/>
      <c r="CF96" s="954"/>
      <c r="CG96" s="954"/>
      <c r="CH96" s="954"/>
      <c r="CI96" s="954"/>
      <c r="CJ96" s="954"/>
      <c r="CK96" s="954"/>
      <c r="CL96" s="954"/>
      <c r="CM96" s="954"/>
      <c r="CN96" s="954"/>
      <c r="CO96" s="954"/>
      <c r="CP96" s="954"/>
      <c r="CQ96" s="954"/>
      <c r="CR96" s="954"/>
      <c r="CS96" s="954"/>
      <c r="CT96" s="954"/>
      <c r="CU96" s="954"/>
      <c r="CV96" s="954"/>
      <c r="CW96" s="954"/>
      <c r="CX96" s="954"/>
      <c r="CY96" s="954"/>
      <c r="CZ96" s="954"/>
      <c r="DA96" s="954"/>
      <c r="DB96" s="954"/>
      <c r="DC96" s="954"/>
      <c r="DD96" s="954"/>
      <c r="DE96" s="954"/>
      <c r="DF96" s="954"/>
      <c r="DG96" s="954"/>
      <c r="DH96" s="954"/>
      <c r="DI96" s="954"/>
      <c r="DJ96" s="954"/>
      <c r="DK96" s="954"/>
      <c r="DL96" s="954"/>
      <c r="DM96" s="954"/>
      <c r="DN96" s="954"/>
      <c r="DO96" s="954"/>
      <c r="DP96" s="954"/>
      <c r="DQ96" s="954"/>
      <c r="DR96" s="954"/>
      <c r="DS96" s="954"/>
      <c r="DT96" s="954"/>
      <c r="DU96" s="954"/>
      <c r="DV96" s="954"/>
      <c r="DW96" s="954"/>
      <c r="DX96" s="954"/>
      <c r="DY96" s="954"/>
      <c r="DZ96" s="954"/>
      <c r="EA96" s="954"/>
      <c r="EB96" s="954"/>
      <c r="EC96" s="954"/>
      <c r="ED96" s="954"/>
      <c r="EE96" s="954"/>
      <c r="EF96" s="954"/>
      <c r="EG96" s="954"/>
      <c r="EH96" s="954"/>
      <c r="EI96" s="954"/>
      <c r="EJ96" s="954"/>
      <c r="EK96" s="954"/>
      <c r="EL96" s="954"/>
      <c r="EM96" s="954"/>
      <c r="EN96" s="954"/>
      <c r="EO96" s="954"/>
      <c r="EP96" s="954"/>
      <c r="EQ96" s="954"/>
      <c r="ER96" s="954"/>
      <c r="ES96" s="954"/>
      <c r="ET96" s="954"/>
      <c r="EU96" s="954"/>
      <c r="EV96" s="954"/>
      <c r="EW96" s="954"/>
      <c r="EX96" s="954"/>
      <c r="EY96" s="954"/>
      <c r="EZ96" s="954"/>
      <c r="FA96" s="954"/>
      <c r="FB96" s="822"/>
      <c r="FC96" s="823"/>
      <c r="FD96" s="823"/>
      <c r="FE96" s="823"/>
      <c r="FF96" s="823"/>
      <c r="FG96" s="823"/>
      <c r="FH96" s="823"/>
      <c r="FI96" s="823"/>
      <c r="FJ96" s="823"/>
      <c r="FK96" s="823"/>
      <c r="FL96" s="823"/>
      <c r="FM96" s="954"/>
      <c r="FN96" s="954"/>
      <c r="FO96" s="954"/>
      <c r="FP96" s="954"/>
      <c r="FQ96" s="954"/>
      <c r="FR96" s="954"/>
      <c r="FS96" s="954"/>
      <c r="FT96" s="954"/>
      <c r="FU96" s="954"/>
      <c r="FV96" s="954"/>
      <c r="FW96" s="954"/>
      <c r="FX96" s="954"/>
      <c r="FY96" s="954"/>
      <c r="FZ96" s="954"/>
      <c r="GA96" s="954"/>
      <c r="GB96" s="954"/>
      <c r="GC96" s="954"/>
      <c r="GD96" s="954"/>
      <c r="GE96" s="954"/>
      <c r="GF96" s="954"/>
      <c r="GG96" s="954"/>
      <c r="GH96" s="954"/>
      <c r="GI96" s="954"/>
      <c r="GJ96" s="954"/>
      <c r="GK96" s="954"/>
      <c r="GL96" s="954"/>
      <c r="GM96" s="954"/>
      <c r="GN96" s="954"/>
      <c r="GO96" s="954"/>
      <c r="GP96" s="954"/>
      <c r="GQ96" s="954"/>
      <c r="GR96" s="954"/>
      <c r="GS96" s="954"/>
      <c r="GT96" s="954"/>
      <c r="GU96" s="954"/>
      <c r="GV96" s="954"/>
      <c r="GW96" s="954"/>
      <c r="GX96" s="954"/>
      <c r="GY96" s="954"/>
      <c r="GZ96" s="954"/>
      <c r="HA96" s="954"/>
      <c r="HB96" s="954"/>
      <c r="HC96" s="954"/>
      <c r="HD96" s="954"/>
      <c r="HE96" s="954"/>
      <c r="HF96" s="954"/>
      <c r="HG96" s="954"/>
      <c r="HH96" s="954"/>
      <c r="HI96" s="954"/>
      <c r="HJ96" s="954"/>
      <c r="HK96" s="954"/>
      <c r="HL96" s="954"/>
      <c r="HM96" s="954"/>
      <c r="HN96" s="954"/>
      <c r="HO96" s="954"/>
      <c r="HP96" s="954"/>
      <c r="HQ96" s="954"/>
      <c r="HR96" s="954"/>
      <c r="HS96" s="954"/>
      <c r="HT96" s="954"/>
      <c r="HU96" s="954"/>
      <c r="HV96" s="954"/>
      <c r="HW96" s="954"/>
      <c r="HX96" s="954"/>
      <c r="HY96" s="954"/>
      <c r="HZ96" s="954"/>
      <c r="IA96" s="954"/>
      <c r="IB96" s="954"/>
      <c r="IC96" s="954"/>
      <c r="ID96" s="954"/>
      <c r="IE96" s="954"/>
      <c r="IF96" s="954"/>
      <c r="IG96" s="954"/>
      <c r="IH96" s="954"/>
      <c r="II96" s="954"/>
      <c r="IJ96" s="954"/>
      <c r="IK96" s="954"/>
      <c r="IL96" s="954"/>
      <c r="IM96" s="954"/>
      <c r="IN96" s="954"/>
      <c r="IO96" s="954"/>
      <c r="IP96" s="954"/>
      <c r="IQ96" s="954"/>
      <c r="IR96" s="954"/>
      <c r="IS96" s="954"/>
      <c r="IT96" s="954"/>
      <c r="IU96" s="954"/>
      <c r="IV96" s="954"/>
      <c r="IW96" s="47"/>
      <c r="IX96" s="728" t="s">
        <v>7</v>
      </c>
      <c r="IY96" s="731"/>
      <c r="IZ96" s="22"/>
      <c r="JA96" s="22"/>
      <c r="JB96" s="22"/>
      <c r="JC96" s="22"/>
      <c r="JD96" s="22"/>
      <c r="JE96" s="22"/>
      <c r="JF96" s="22"/>
      <c r="JG96" s="22"/>
      <c r="JH96" s="21"/>
      <c r="JI96" s="22"/>
      <c r="JJ96" s="22"/>
      <c r="JK96" s="22"/>
      <c r="JL96" s="22"/>
      <c r="JM96" s="22"/>
      <c r="JN96" s="22"/>
      <c r="JO96" s="22"/>
      <c r="JP96" s="22"/>
      <c r="JQ96" s="22"/>
      <c r="JR96" s="22"/>
      <c r="JS96" s="22"/>
      <c r="JT96" s="22"/>
      <c r="JU96" s="22"/>
      <c r="JV96" s="22"/>
      <c r="JW96" s="22"/>
      <c r="JX96" s="22"/>
      <c r="JY96" s="22"/>
      <c r="JZ96" s="22"/>
      <c r="KA96" s="22"/>
      <c r="KB96" s="22"/>
      <c r="KC96" s="22"/>
      <c r="KD96" s="22"/>
      <c r="KE96" s="22"/>
      <c r="KF96" s="22"/>
      <c r="KG96" s="22"/>
      <c r="KH96" s="22"/>
      <c r="KI96" s="22"/>
      <c r="KJ96" s="22"/>
      <c r="KK96" s="22"/>
      <c r="KL96" s="22"/>
      <c r="KM96" s="22"/>
      <c r="KN96" s="22"/>
      <c r="KO96" s="22"/>
      <c r="KP96" s="22"/>
      <c r="KQ96" s="22"/>
      <c r="KR96" s="22"/>
      <c r="KS96" s="22"/>
      <c r="KT96" s="22"/>
      <c r="KU96" s="22"/>
      <c r="KV96" s="22"/>
      <c r="KW96" s="22"/>
      <c r="KX96" s="22"/>
      <c r="KY96" s="22"/>
      <c r="KZ96" s="22"/>
      <c r="LA96" s="22"/>
      <c r="LB96" s="22"/>
      <c r="LC96" s="22"/>
      <c r="LD96" s="22"/>
      <c r="LE96" s="22"/>
      <c r="LF96" s="22"/>
      <c r="LG96" s="22"/>
      <c r="LH96" s="22"/>
      <c r="LI96" s="22"/>
      <c r="LJ96" s="23"/>
    </row>
    <row r="97" spans="2:322" ht="3.65" customHeight="1">
      <c r="B97" s="21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3"/>
      <c r="AP97" s="22"/>
      <c r="AQ97" s="22"/>
      <c r="AR97" s="22"/>
      <c r="AS97" s="22"/>
      <c r="AT97" s="22"/>
      <c r="AU97" s="22"/>
      <c r="AV97" s="22"/>
      <c r="AW97" s="22"/>
      <c r="AX97" s="727"/>
      <c r="AY97" s="728"/>
      <c r="AZ97" s="47"/>
      <c r="BA97" s="1095"/>
      <c r="BB97" s="1096"/>
      <c r="BC97" s="1096"/>
      <c r="BD97" s="1096"/>
      <c r="BE97" s="1096"/>
      <c r="BF97" s="1096"/>
      <c r="BG97" s="1096"/>
      <c r="BH97" s="1096"/>
      <c r="BI97" s="1096"/>
      <c r="BJ97" s="1096"/>
      <c r="BK97" s="1096"/>
      <c r="BL97" s="1096"/>
      <c r="BM97" s="1096"/>
      <c r="BN97" s="1096"/>
      <c r="BO97" s="1096"/>
      <c r="BP97" s="1096"/>
      <c r="BQ97" s="1096"/>
      <c r="BR97" s="1096"/>
      <c r="BS97" s="1096"/>
      <c r="BT97" s="1096"/>
      <c r="BU97" s="1096"/>
      <c r="BV97" s="1096"/>
      <c r="BW97" s="1096"/>
      <c r="BX97" s="1096"/>
      <c r="BY97" s="1096"/>
      <c r="BZ97" s="1096"/>
      <c r="CA97" s="1096"/>
      <c r="CB97" s="1096"/>
      <c r="CC97" s="954"/>
      <c r="CD97" s="954"/>
      <c r="CE97" s="954"/>
      <c r="CF97" s="954"/>
      <c r="CG97" s="954"/>
      <c r="CH97" s="954"/>
      <c r="CI97" s="954"/>
      <c r="CJ97" s="954"/>
      <c r="CK97" s="954"/>
      <c r="CL97" s="954"/>
      <c r="CM97" s="954"/>
      <c r="CN97" s="954"/>
      <c r="CO97" s="954"/>
      <c r="CP97" s="954"/>
      <c r="CQ97" s="954"/>
      <c r="CR97" s="954"/>
      <c r="CS97" s="954"/>
      <c r="CT97" s="954"/>
      <c r="CU97" s="954"/>
      <c r="CV97" s="954"/>
      <c r="CW97" s="954"/>
      <c r="CX97" s="954"/>
      <c r="CY97" s="954"/>
      <c r="CZ97" s="954"/>
      <c r="DA97" s="954"/>
      <c r="DB97" s="954"/>
      <c r="DC97" s="954"/>
      <c r="DD97" s="954"/>
      <c r="DE97" s="954"/>
      <c r="DF97" s="954"/>
      <c r="DG97" s="954"/>
      <c r="DH97" s="954"/>
      <c r="DI97" s="954"/>
      <c r="DJ97" s="954"/>
      <c r="DK97" s="954"/>
      <c r="DL97" s="954"/>
      <c r="DM97" s="954"/>
      <c r="DN97" s="954"/>
      <c r="DO97" s="954"/>
      <c r="DP97" s="954"/>
      <c r="DQ97" s="954"/>
      <c r="DR97" s="954"/>
      <c r="DS97" s="954"/>
      <c r="DT97" s="954"/>
      <c r="DU97" s="954"/>
      <c r="DV97" s="954"/>
      <c r="DW97" s="954"/>
      <c r="DX97" s="954"/>
      <c r="DY97" s="954"/>
      <c r="DZ97" s="954"/>
      <c r="EA97" s="954"/>
      <c r="EB97" s="954"/>
      <c r="EC97" s="954"/>
      <c r="ED97" s="954"/>
      <c r="EE97" s="954"/>
      <c r="EF97" s="954"/>
      <c r="EG97" s="954"/>
      <c r="EH97" s="954"/>
      <c r="EI97" s="954"/>
      <c r="EJ97" s="954"/>
      <c r="EK97" s="954"/>
      <c r="EL97" s="954"/>
      <c r="EM97" s="954"/>
      <c r="EN97" s="954"/>
      <c r="EO97" s="954"/>
      <c r="EP97" s="954"/>
      <c r="EQ97" s="954"/>
      <c r="ER97" s="954"/>
      <c r="ES97" s="954"/>
      <c r="ET97" s="954"/>
      <c r="EU97" s="954"/>
      <c r="EV97" s="954"/>
      <c r="EW97" s="954"/>
      <c r="EX97" s="954"/>
      <c r="EY97" s="954"/>
      <c r="EZ97" s="954"/>
      <c r="FA97" s="954"/>
      <c r="FB97" s="822"/>
      <c r="FC97" s="823"/>
      <c r="FD97" s="823"/>
      <c r="FE97" s="823"/>
      <c r="FF97" s="823"/>
      <c r="FG97" s="823"/>
      <c r="FH97" s="823"/>
      <c r="FI97" s="823"/>
      <c r="FJ97" s="823"/>
      <c r="FK97" s="823"/>
      <c r="FL97" s="823"/>
      <c r="FM97" s="954"/>
      <c r="FN97" s="954"/>
      <c r="FO97" s="954"/>
      <c r="FP97" s="954"/>
      <c r="FQ97" s="954"/>
      <c r="FR97" s="954"/>
      <c r="FS97" s="954"/>
      <c r="FT97" s="954"/>
      <c r="FU97" s="954"/>
      <c r="FV97" s="954"/>
      <c r="FW97" s="954"/>
      <c r="FX97" s="954"/>
      <c r="FY97" s="954"/>
      <c r="FZ97" s="954"/>
      <c r="GA97" s="954"/>
      <c r="GB97" s="954"/>
      <c r="GC97" s="954"/>
      <c r="GD97" s="954"/>
      <c r="GE97" s="954"/>
      <c r="GF97" s="954"/>
      <c r="GG97" s="954"/>
      <c r="GH97" s="954"/>
      <c r="GI97" s="954"/>
      <c r="GJ97" s="954"/>
      <c r="GK97" s="954"/>
      <c r="GL97" s="954"/>
      <c r="GM97" s="954"/>
      <c r="GN97" s="954"/>
      <c r="GO97" s="954"/>
      <c r="GP97" s="954"/>
      <c r="GQ97" s="954"/>
      <c r="GR97" s="954"/>
      <c r="GS97" s="954"/>
      <c r="GT97" s="954"/>
      <c r="GU97" s="954"/>
      <c r="GV97" s="954"/>
      <c r="GW97" s="954"/>
      <c r="GX97" s="954"/>
      <c r="GY97" s="954"/>
      <c r="GZ97" s="954"/>
      <c r="HA97" s="954"/>
      <c r="HB97" s="954"/>
      <c r="HC97" s="954"/>
      <c r="HD97" s="954"/>
      <c r="HE97" s="954"/>
      <c r="HF97" s="954"/>
      <c r="HG97" s="954"/>
      <c r="HH97" s="954"/>
      <c r="HI97" s="954"/>
      <c r="HJ97" s="954"/>
      <c r="HK97" s="954"/>
      <c r="HL97" s="954"/>
      <c r="HM97" s="954"/>
      <c r="HN97" s="954"/>
      <c r="HO97" s="954"/>
      <c r="HP97" s="954"/>
      <c r="HQ97" s="954"/>
      <c r="HR97" s="954"/>
      <c r="HS97" s="954"/>
      <c r="HT97" s="954"/>
      <c r="HU97" s="954"/>
      <c r="HV97" s="954"/>
      <c r="HW97" s="954"/>
      <c r="HX97" s="954"/>
      <c r="HY97" s="954"/>
      <c r="HZ97" s="954"/>
      <c r="IA97" s="954"/>
      <c r="IB97" s="954"/>
      <c r="IC97" s="954"/>
      <c r="ID97" s="954"/>
      <c r="IE97" s="954"/>
      <c r="IF97" s="954"/>
      <c r="IG97" s="954"/>
      <c r="IH97" s="954"/>
      <c r="II97" s="954"/>
      <c r="IJ97" s="954"/>
      <c r="IK97" s="954"/>
      <c r="IL97" s="954"/>
      <c r="IM97" s="954"/>
      <c r="IN97" s="954"/>
      <c r="IO97" s="954"/>
      <c r="IP97" s="954"/>
      <c r="IQ97" s="954"/>
      <c r="IR97" s="954"/>
      <c r="IS97" s="954"/>
      <c r="IT97" s="954"/>
      <c r="IU97" s="954"/>
      <c r="IV97" s="954"/>
      <c r="IW97" s="47"/>
      <c r="IX97" s="728"/>
      <c r="IY97" s="731"/>
      <c r="IZ97" s="22"/>
      <c r="JA97" s="22"/>
      <c r="JB97" s="22"/>
      <c r="JC97" s="22"/>
      <c r="JD97" s="22"/>
      <c r="JE97" s="22"/>
      <c r="JF97" s="22"/>
      <c r="JG97" s="22"/>
      <c r="JH97" s="21"/>
      <c r="JI97" s="22"/>
      <c r="JJ97" s="22"/>
      <c r="JK97" s="22"/>
      <c r="JL97" s="22"/>
      <c r="JM97" s="22"/>
      <c r="JN97" s="22"/>
      <c r="JO97" s="22"/>
      <c r="JP97" s="22"/>
      <c r="JQ97" s="22"/>
      <c r="JR97" s="22"/>
      <c r="JS97" s="22"/>
      <c r="JT97" s="22"/>
      <c r="JU97" s="22"/>
      <c r="JV97" s="22"/>
      <c r="JW97" s="22"/>
      <c r="JX97" s="22"/>
      <c r="JY97" s="22"/>
      <c r="JZ97" s="22"/>
      <c r="KA97" s="22"/>
      <c r="KB97" s="22"/>
      <c r="KC97" s="22"/>
      <c r="KD97" s="22"/>
      <c r="KE97" s="22"/>
      <c r="KF97" s="22"/>
      <c r="KG97" s="22"/>
      <c r="KH97" s="22"/>
      <c r="KI97" s="22"/>
      <c r="KJ97" s="22"/>
      <c r="KK97" s="22"/>
      <c r="KL97" s="22"/>
      <c r="KM97" s="22"/>
      <c r="KN97" s="22"/>
      <c r="KO97" s="22"/>
      <c r="KP97" s="22"/>
      <c r="KQ97" s="22"/>
      <c r="KR97" s="22"/>
      <c r="KS97" s="22"/>
      <c r="KT97" s="22"/>
      <c r="KU97" s="22"/>
      <c r="KV97" s="22"/>
      <c r="KW97" s="22"/>
      <c r="KX97" s="22"/>
      <c r="KY97" s="22"/>
      <c r="KZ97" s="22"/>
      <c r="LA97" s="22"/>
      <c r="LB97" s="22"/>
      <c r="LC97" s="22"/>
      <c r="LD97" s="22"/>
      <c r="LE97" s="22"/>
      <c r="LF97" s="22"/>
      <c r="LG97" s="22"/>
      <c r="LH97" s="22"/>
      <c r="LI97" s="22"/>
      <c r="LJ97" s="23"/>
    </row>
    <row r="98" spans="2:322" ht="3.65" customHeight="1">
      <c r="B98" s="21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3"/>
      <c r="AP98" s="22"/>
      <c r="AQ98" s="22"/>
      <c r="AR98" s="22"/>
      <c r="AS98" s="22"/>
      <c r="AT98" s="22"/>
      <c r="AU98" s="22"/>
      <c r="AV98" s="22"/>
      <c r="AW98" s="22"/>
      <c r="AX98" s="727"/>
      <c r="AY98" s="728"/>
      <c r="AZ98" s="47"/>
      <c r="BA98" s="1095"/>
      <c r="BB98" s="1096"/>
      <c r="BC98" s="1096"/>
      <c r="BD98" s="1096"/>
      <c r="BE98" s="1096"/>
      <c r="BF98" s="1096"/>
      <c r="BG98" s="1096"/>
      <c r="BH98" s="1096"/>
      <c r="BI98" s="1096"/>
      <c r="BJ98" s="1096"/>
      <c r="BK98" s="1096"/>
      <c r="BL98" s="1096"/>
      <c r="BM98" s="1096"/>
      <c r="BN98" s="1096"/>
      <c r="BO98" s="1096"/>
      <c r="BP98" s="1096"/>
      <c r="BQ98" s="1096"/>
      <c r="BR98" s="1096"/>
      <c r="BS98" s="1096"/>
      <c r="BT98" s="1096"/>
      <c r="BU98" s="1096"/>
      <c r="BV98" s="1096"/>
      <c r="BW98" s="1096"/>
      <c r="BX98" s="1096"/>
      <c r="BY98" s="1096"/>
      <c r="BZ98" s="1096"/>
      <c r="CA98" s="1096"/>
      <c r="CB98" s="1096"/>
      <c r="CC98" s="954"/>
      <c r="CD98" s="954"/>
      <c r="CE98" s="954"/>
      <c r="CF98" s="954"/>
      <c r="CG98" s="954"/>
      <c r="CH98" s="954"/>
      <c r="CI98" s="954"/>
      <c r="CJ98" s="954"/>
      <c r="CK98" s="954"/>
      <c r="CL98" s="954"/>
      <c r="CM98" s="954"/>
      <c r="CN98" s="954"/>
      <c r="CO98" s="954"/>
      <c r="CP98" s="954"/>
      <c r="CQ98" s="954"/>
      <c r="CR98" s="954"/>
      <c r="CS98" s="954"/>
      <c r="CT98" s="954"/>
      <c r="CU98" s="954"/>
      <c r="CV98" s="954"/>
      <c r="CW98" s="954"/>
      <c r="CX98" s="954"/>
      <c r="CY98" s="954"/>
      <c r="CZ98" s="954"/>
      <c r="DA98" s="954"/>
      <c r="DB98" s="954"/>
      <c r="DC98" s="954"/>
      <c r="DD98" s="954"/>
      <c r="DE98" s="954"/>
      <c r="DF98" s="954"/>
      <c r="DG98" s="954"/>
      <c r="DH98" s="954"/>
      <c r="DI98" s="954"/>
      <c r="DJ98" s="954"/>
      <c r="DK98" s="954"/>
      <c r="DL98" s="954"/>
      <c r="DM98" s="954"/>
      <c r="DN98" s="954"/>
      <c r="DO98" s="954"/>
      <c r="DP98" s="954"/>
      <c r="DQ98" s="954"/>
      <c r="DR98" s="954"/>
      <c r="DS98" s="954"/>
      <c r="DT98" s="954"/>
      <c r="DU98" s="954"/>
      <c r="DV98" s="954"/>
      <c r="DW98" s="954"/>
      <c r="DX98" s="954"/>
      <c r="DY98" s="954"/>
      <c r="DZ98" s="954"/>
      <c r="EA98" s="954"/>
      <c r="EB98" s="954"/>
      <c r="EC98" s="954"/>
      <c r="ED98" s="954"/>
      <c r="EE98" s="954"/>
      <c r="EF98" s="954"/>
      <c r="EG98" s="954"/>
      <c r="EH98" s="954"/>
      <c r="EI98" s="954"/>
      <c r="EJ98" s="954"/>
      <c r="EK98" s="954"/>
      <c r="EL98" s="954"/>
      <c r="EM98" s="954"/>
      <c r="EN98" s="954"/>
      <c r="EO98" s="954"/>
      <c r="EP98" s="954"/>
      <c r="EQ98" s="954"/>
      <c r="ER98" s="954"/>
      <c r="ES98" s="954"/>
      <c r="ET98" s="954"/>
      <c r="EU98" s="954"/>
      <c r="EV98" s="954"/>
      <c r="EW98" s="954"/>
      <c r="EX98" s="954"/>
      <c r="EY98" s="954"/>
      <c r="EZ98" s="954"/>
      <c r="FA98" s="954"/>
      <c r="FB98" s="822"/>
      <c r="FC98" s="823"/>
      <c r="FD98" s="823"/>
      <c r="FE98" s="823"/>
      <c r="FF98" s="823"/>
      <c r="FG98" s="823"/>
      <c r="FH98" s="823"/>
      <c r="FI98" s="823"/>
      <c r="FJ98" s="823"/>
      <c r="FK98" s="823"/>
      <c r="FL98" s="823"/>
      <c r="FM98" s="954"/>
      <c r="FN98" s="954"/>
      <c r="FO98" s="954"/>
      <c r="FP98" s="954"/>
      <c r="FQ98" s="954"/>
      <c r="FR98" s="954"/>
      <c r="FS98" s="954"/>
      <c r="FT98" s="954"/>
      <c r="FU98" s="954"/>
      <c r="FV98" s="954"/>
      <c r="FW98" s="954"/>
      <c r="FX98" s="954"/>
      <c r="FY98" s="954"/>
      <c r="FZ98" s="954"/>
      <c r="GA98" s="954"/>
      <c r="GB98" s="954"/>
      <c r="GC98" s="954"/>
      <c r="GD98" s="954"/>
      <c r="GE98" s="954"/>
      <c r="GF98" s="954"/>
      <c r="GG98" s="954"/>
      <c r="GH98" s="954"/>
      <c r="GI98" s="954"/>
      <c r="GJ98" s="954"/>
      <c r="GK98" s="954"/>
      <c r="GL98" s="954"/>
      <c r="GM98" s="954"/>
      <c r="GN98" s="954"/>
      <c r="GO98" s="954"/>
      <c r="GP98" s="954"/>
      <c r="GQ98" s="954"/>
      <c r="GR98" s="954"/>
      <c r="GS98" s="954"/>
      <c r="GT98" s="954"/>
      <c r="GU98" s="954"/>
      <c r="GV98" s="954"/>
      <c r="GW98" s="954"/>
      <c r="GX98" s="954"/>
      <c r="GY98" s="954"/>
      <c r="GZ98" s="954"/>
      <c r="HA98" s="954"/>
      <c r="HB98" s="954"/>
      <c r="HC98" s="954"/>
      <c r="HD98" s="954"/>
      <c r="HE98" s="954"/>
      <c r="HF98" s="954"/>
      <c r="HG98" s="954"/>
      <c r="HH98" s="954"/>
      <c r="HI98" s="954"/>
      <c r="HJ98" s="954"/>
      <c r="HK98" s="954"/>
      <c r="HL98" s="954"/>
      <c r="HM98" s="954"/>
      <c r="HN98" s="954"/>
      <c r="HO98" s="954"/>
      <c r="HP98" s="954"/>
      <c r="HQ98" s="954"/>
      <c r="HR98" s="954"/>
      <c r="HS98" s="954"/>
      <c r="HT98" s="954"/>
      <c r="HU98" s="954"/>
      <c r="HV98" s="954"/>
      <c r="HW98" s="954"/>
      <c r="HX98" s="954"/>
      <c r="HY98" s="954"/>
      <c r="HZ98" s="954"/>
      <c r="IA98" s="954"/>
      <c r="IB98" s="954"/>
      <c r="IC98" s="954"/>
      <c r="ID98" s="954"/>
      <c r="IE98" s="954"/>
      <c r="IF98" s="954"/>
      <c r="IG98" s="954"/>
      <c r="IH98" s="954"/>
      <c r="II98" s="954"/>
      <c r="IJ98" s="954"/>
      <c r="IK98" s="954"/>
      <c r="IL98" s="954"/>
      <c r="IM98" s="954"/>
      <c r="IN98" s="954"/>
      <c r="IO98" s="954"/>
      <c r="IP98" s="954"/>
      <c r="IQ98" s="954"/>
      <c r="IR98" s="954"/>
      <c r="IS98" s="954"/>
      <c r="IT98" s="954"/>
      <c r="IU98" s="954"/>
      <c r="IV98" s="954"/>
      <c r="IW98" s="47"/>
      <c r="IX98" s="728"/>
      <c r="IY98" s="731"/>
      <c r="IZ98" s="22"/>
      <c r="JA98" s="22"/>
      <c r="JB98" s="22"/>
      <c r="JC98" s="22"/>
      <c r="JD98" s="22"/>
      <c r="JE98" s="22"/>
      <c r="JF98" s="22"/>
      <c r="JG98" s="22"/>
      <c r="JH98" s="21"/>
      <c r="JI98" s="22"/>
      <c r="JJ98" s="22"/>
      <c r="JK98" s="22"/>
      <c r="JL98" s="22"/>
      <c r="JM98" s="22"/>
      <c r="JN98" s="22"/>
      <c r="JO98" s="22"/>
      <c r="JP98" s="22"/>
      <c r="JQ98" s="22"/>
      <c r="JR98" s="22"/>
      <c r="JS98" s="22"/>
      <c r="JT98" s="22"/>
      <c r="JU98" s="22"/>
      <c r="JV98" s="22"/>
      <c r="JW98" s="22"/>
      <c r="JX98" s="22"/>
      <c r="JY98" s="22"/>
      <c r="JZ98" s="22"/>
      <c r="KA98" s="22"/>
      <c r="KB98" s="22"/>
      <c r="KC98" s="22"/>
      <c r="KD98" s="22"/>
      <c r="KE98" s="22"/>
      <c r="KF98" s="22"/>
      <c r="KG98" s="22"/>
      <c r="KH98" s="22"/>
      <c r="KI98" s="22"/>
      <c r="KJ98" s="22"/>
      <c r="KK98" s="22"/>
      <c r="KL98" s="22"/>
      <c r="KM98" s="22"/>
      <c r="KN98" s="22"/>
      <c r="KO98" s="22"/>
      <c r="KP98" s="22"/>
      <c r="KQ98" s="22"/>
      <c r="KR98" s="22"/>
      <c r="KS98" s="22"/>
      <c r="KT98" s="22"/>
      <c r="KU98" s="22"/>
      <c r="KV98" s="22"/>
      <c r="KW98" s="22"/>
      <c r="KX98" s="22"/>
      <c r="KY98" s="22"/>
      <c r="KZ98" s="22"/>
      <c r="LA98" s="22"/>
      <c r="LB98" s="22"/>
      <c r="LC98" s="22"/>
      <c r="LD98" s="22"/>
      <c r="LE98" s="22"/>
      <c r="LF98" s="22"/>
      <c r="LG98" s="22"/>
      <c r="LH98" s="22"/>
      <c r="LI98" s="22"/>
      <c r="LJ98" s="23"/>
    </row>
    <row r="99" spans="2:322" ht="3.65" customHeight="1">
      <c r="B99" s="21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3"/>
      <c r="AP99" s="22"/>
      <c r="AQ99" s="22"/>
      <c r="AR99" s="22"/>
      <c r="AS99" s="22"/>
      <c r="AT99" s="22"/>
      <c r="AU99" s="22"/>
      <c r="AV99" s="22"/>
      <c r="AW99" s="22"/>
      <c r="AX99" s="727"/>
      <c r="AY99" s="728"/>
      <c r="AZ99" s="47"/>
      <c r="BA99" s="1097"/>
      <c r="BB99" s="1098"/>
      <c r="BC99" s="1098"/>
      <c r="BD99" s="1098"/>
      <c r="BE99" s="1098"/>
      <c r="BF99" s="1098"/>
      <c r="BG99" s="1098"/>
      <c r="BH99" s="1098"/>
      <c r="BI99" s="1098"/>
      <c r="BJ99" s="1098"/>
      <c r="BK99" s="1098"/>
      <c r="BL99" s="1098"/>
      <c r="BM99" s="1098"/>
      <c r="BN99" s="1098"/>
      <c r="BO99" s="1096"/>
      <c r="BP99" s="1096"/>
      <c r="BQ99" s="1096"/>
      <c r="BR99" s="1096"/>
      <c r="BS99" s="1096"/>
      <c r="BT99" s="1096"/>
      <c r="BU99" s="1096"/>
      <c r="BV99" s="1096"/>
      <c r="BW99" s="1096"/>
      <c r="BX99" s="1096"/>
      <c r="BY99" s="1096"/>
      <c r="BZ99" s="1096"/>
      <c r="CA99" s="1096"/>
      <c r="CB99" s="1096"/>
      <c r="CC99" s="954"/>
      <c r="CD99" s="954"/>
      <c r="CE99" s="954"/>
      <c r="CF99" s="954"/>
      <c r="CG99" s="954"/>
      <c r="CH99" s="954"/>
      <c r="CI99" s="954"/>
      <c r="CJ99" s="954"/>
      <c r="CK99" s="954"/>
      <c r="CL99" s="954"/>
      <c r="CM99" s="954"/>
      <c r="CN99" s="954"/>
      <c r="CO99" s="954"/>
      <c r="CP99" s="954"/>
      <c r="CQ99" s="954"/>
      <c r="CR99" s="954"/>
      <c r="CS99" s="954"/>
      <c r="CT99" s="954"/>
      <c r="CU99" s="954"/>
      <c r="CV99" s="954"/>
      <c r="CW99" s="954"/>
      <c r="CX99" s="954"/>
      <c r="CY99" s="954"/>
      <c r="CZ99" s="954"/>
      <c r="DA99" s="954"/>
      <c r="DB99" s="954"/>
      <c r="DC99" s="954"/>
      <c r="DD99" s="954"/>
      <c r="DE99" s="954"/>
      <c r="DF99" s="954"/>
      <c r="DG99" s="954"/>
      <c r="DH99" s="954"/>
      <c r="DI99" s="954"/>
      <c r="DJ99" s="954"/>
      <c r="DK99" s="954"/>
      <c r="DL99" s="954"/>
      <c r="DM99" s="954"/>
      <c r="DN99" s="954"/>
      <c r="DO99" s="954"/>
      <c r="DP99" s="954"/>
      <c r="DQ99" s="954"/>
      <c r="DR99" s="954"/>
      <c r="DS99" s="954"/>
      <c r="DT99" s="954"/>
      <c r="DU99" s="954"/>
      <c r="DV99" s="954"/>
      <c r="DW99" s="954"/>
      <c r="DX99" s="954"/>
      <c r="DY99" s="954"/>
      <c r="DZ99" s="954"/>
      <c r="EA99" s="954"/>
      <c r="EB99" s="954"/>
      <c r="EC99" s="954"/>
      <c r="ED99" s="954"/>
      <c r="EE99" s="954"/>
      <c r="EF99" s="954"/>
      <c r="EG99" s="954"/>
      <c r="EH99" s="954"/>
      <c r="EI99" s="954"/>
      <c r="EJ99" s="954"/>
      <c r="EK99" s="954"/>
      <c r="EL99" s="954"/>
      <c r="EM99" s="954"/>
      <c r="EN99" s="954"/>
      <c r="EO99" s="954"/>
      <c r="EP99" s="954"/>
      <c r="EQ99" s="954"/>
      <c r="ER99" s="954"/>
      <c r="ES99" s="954"/>
      <c r="ET99" s="954"/>
      <c r="EU99" s="954"/>
      <c r="EV99" s="954"/>
      <c r="EW99" s="954"/>
      <c r="EX99" s="954"/>
      <c r="EY99" s="954"/>
      <c r="EZ99" s="954"/>
      <c r="FA99" s="954"/>
      <c r="FB99" s="822"/>
      <c r="FC99" s="823"/>
      <c r="FD99" s="823"/>
      <c r="FE99" s="823"/>
      <c r="FF99" s="823"/>
      <c r="FG99" s="823"/>
      <c r="FH99" s="823"/>
      <c r="FI99" s="823"/>
      <c r="FJ99" s="823"/>
      <c r="FK99" s="823"/>
      <c r="FL99" s="823"/>
      <c r="FM99" s="954"/>
      <c r="FN99" s="954"/>
      <c r="FO99" s="954"/>
      <c r="FP99" s="954"/>
      <c r="FQ99" s="954"/>
      <c r="FR99" s="954"/>
      <c r="FS99" s="954"/>
      <c r="FT99" s="954"/>
      <c r="FU99" s="954"/>
      <c r="FV99" s="954"/>
      <c r="FW99" s="954"/>
      <c r="FX99" s="954"/>
      <c r="FY99" s="954"/>
      <c r="FZ99" s="954"/>
      <c r="GA99" s="954"/>
      <c r="GB99" s="954"/>
      <c r="GC99" s="954"/>
      <c r="GD99" s="954"/>
      <c r="GE99" s="954"/>
      <c r="GF99" s="954"/>
      <c r="GG99" s="954"/>
      <c r="GH99" s="954"/>
      <c r="GI99" s="954"/>
      <c r="GJ99" s="954"/>
      <c r="GK99" s="954"/>
      <c r="GL99" s="954"/>
      <c r="GM99" s="954"/>
      <c r="GN99" s="954"/>
      <c r="GO99" s="954"/>
      <c r="GP99" s="954"/>
      <c r="GQ99" s="954"/>
      <c r="GR99" s="954"/>
      <c r="GS99" s="954"/>
      <c r="GT99" s="954"/>
      <c r="GU99" s="954"/>
      <c r="GV99" s="954"/>
      <c r="GW99" s="954"/>
      <c r="GX99" s="954"/>
      <c r="GY99" s="954"/>
      <c r="GZ99" s="954"/>
      <c r="HA99" s="954"/>
      <c r="HB99" s="954"/>
      <c r="HC99" s="954"/>
      <c r="HD99" s="954"/>
      <c r="HE99" s="954"/>
      <c r="HF99" s="954"/>
      <c r="HG99" s="954"/>
      <c r="HH99" s="954"/>
      <c r="HI99" s="954"/>
      <c r="HJ99" s="954"/>
      <c r="HK99" s="954"/>
      <c r="HL99" s="954"/>
      <c r="HM99" s="954"/>
      <c r="HN99" s="954"/>
      <c r="HO99" s="954"/>
      <c r="HP99" s="954"/>
      <c r="HQ99" s="954"/>
      <c r="HR99" s="954"/>
      <c r="HS99" s="954"/>
      <c r="HT99" s="954"/>
      <c r="HU99" s="954"/>
      <c r="HV99" s="954"/>
      <c r="HW99" s="954"/>
      <c r="HX99" s="954"/>
      <c r="HY99" s="954"/>
      <c r="HZ99" s="954"/>
      <c r="IA99" s="954"/>
      <c r="IB99" s="954"/>
      <c r="IC99" s="954"/>
      <c r="ID99" s="954"/>
      <c r="IE99" s="954"/>
      <c r="IF99" s="954"/>
      <c r="IG99" s="954"/>
      <c r="IH99" s="954"/>
      <c r="II99" s="954"/>
      <c r="IJ99" s="954"/>
      <c r="IK99" s="954"/>
      <c r="IL99" s="954"/>
      <c r="IM99" s="954"/>
      <c r="IN99" s="954"/>
      <c r="IO99" s="954"/>
      <c r="IP99" s="954"/>
      <c r="IQ99" s="954"/>
      <c r="IR99" s="954"/>
      <c r="IS99" s="954"/>
      <c r="IT99" s="954"/>
      <c r="IU99" s="954"/>
      <c r="IV99" s="954"/>
      <c r="IW99" s="47"/>
      <c r="IX99" s="728"/>
      <c r="IY99" s="731"/>
      <c r="IZ99" s="22"/>
      <c r="JA99" s="22"/>
      <c r="JB99" s="22"/>
      <c r="JC99" s="22"/>
      <c r="JD99" s="22"/>
      <c r="JE99" s="22"/>
      <c r="JF99" s="22"/>
      <c r="JG99" s="22"/>
      <c r="JH99" s="21"/>
      <c r="JI99" s="22"/>
      <c r="JJ99" s="22"/>
      <c r="JK99" s="22"/>
      <c r="JL99" s="22"/>
      <c r="JM99" s="22"/>
      <c r="JN99" s="22"/>
      <c r="JO99" s="22"/>
      <c r="JP99" s="22"/>
      <c r="JQ99" s="22"/>
      <c r="JR99" s="22"/>
      <c r="JS99" s="22"/>
      <c r="JT99" s="22"/>
      <c r="JU99" s="22"/>
      <c r="JV99" s="22"/>
      <c r="JW99" s="22"/>
      <c r="JX99" s="22"/>
      <c r="JY99" s="22"/>
      <c r="JZ99" s="22"/>
      <c r="KA99" s="22"/>
      <c r="KB99" s="22"/>
      <c r="KC99" s="22"/>
      <c r="KD99" s="22"/>
      <c r="KE99" s="22"/>
      <c r="KF99" s="22"/>
      <c r="KG99" s="22"/>
      <c r="KH99" s="22"/>
      <c r="KI99" s="22"/>
      <c r="KJ99" s="22"/>
      <c r="KK99" s="22"/>
      <c r="KL99" s="22"/>
      <c r="KM99" s="22"/>
      <c r="KN99" s="22"/>
      <c r="KO99" s="22"/>
      <c r="KP99" s="22"/>
      <c r="KQ99" s="22"/>
      <c r="KR99" s="22"/>
      <c r="KS99" s="22"/>
      <c r="KT99" s="22"/>
      <c r="KU99" s="22"/>
      <c r="KV99" s="22"/>
      <c r="KW99" s="22"/>
      <c r="KX99" s="22"/>
      <c r="KY99" s="22"/>
      <c r="KZ99" s="22"/>
      <c r="LA99" s="22"/>
      <c r="LB99" s="22"/>
      <c r="LC99" s="22"/>
      <c r="LD99" s="22"/>
      <c r="LE99" s="22"/>
      <c r="LF99" s="22"/>
      <c r="LG99" s="22"/>
      <c r="LH99" s="22"/>
      <c r="LI99" s="22"/>
      <c r="LJ99" s="23"/>
    </row>
    <row r="100" spans="2:322" ht="3.65" customHeight="1">
      <c r="B100" s="21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3"/>
      <c r="AP100" s="22"/>
      <c r="AQ100" s="22"/>
      <c r="AR100" s="22"/>
      <c r="AS100" s="22"/>
      <c r="AT100" s="22"/>
      <c r="AU100" s="22"/>
      <c r="AV100" s="22"/>
      <c r="AW100" s="22"/>
      <c r="AX100" s="727"/>
      <c r="AY100" s="728"/>
      <c r="AZ100" s="47"/>
      <c r="BA100" s="1085" t="s">
        <v>69</v>
      </c>
      <c r="BB100" s="1086"/>
      <c r="BC100" s="1086"/>
      <c r="BD100" s="1086"/>
      <c r="BE100" s="1086"/>
      <c r="BF100" s="1086"/>
      <c r="BG100" s="1086"/>
      <c r="BH100" s="1086"/>
      <c r="BI100" s="1086"/>
      <c r="BJ100" s="1086"/>
      <c r="BK100" s="1086"/>
      <c r="BL100" s="1086"/>
      <c r="BM100" s="1086"/>
      <c r="BN100" s="1086"/>
      <c r="BO100" s="886">
        <f>IF(Proyecto!HG58&lt;&gt;"",Proyecto!HG58,"")</f>
        <v>2000</v>
      </c>
      <c r="BP100" s="887"/>
      <c r="BQ100" s="887"/>
      <c r="BR100" s="887"/>
      <c r="BS100" s="887"/>
      <c r="BT100" s="887"/>
      <c r="BU100" s="887"/>
      <c r="BV100" s="887"/>
      <c r="BW100" s="1009" t="s">
        <v>74</v>
      </c>
      <c r="BX100" s="1009"/>
      <c r="BY100" s="1009"/>
      <c r="BZ100" s="1009"/>
      <c r="CA100" s="1009"/>
      <c r="CB100" s="1010"/>
      <c r="CC100" s="69"/>
      <c r="CD100" s="66"/>
      <c r="CE100" s="66"/>
      <c r="CF100" s="66"/>
      <c r="CG100" s="66"/>
      <c r="CH100" s="66"/>
      <c r="CI100" s="66"/>
      <c r="CJ100" s="66"/>
      <c r="CK100" s="66"/>
      <c r="CL100" s="66"/>
      <c r="CM100" s="67"/>
      <c r="CN100" s="69"/>
      <c r="CO100" s="66"/>
      <c r="CP100" s="66"/>
      <c r="CQ100" s="66"/>
      <c r="CR100" s="66"/>
      <c r="CS100" s="66"/>
      <c r="CT100" s="66"/>
      <c r="CU100" s="66"/>
      <c r="CV100" s="66"/>
      <c r="CW100" s="66"/>
      <c r="CX100" s="67"/>
      <c r="CY100" s="69"/>
      <c r="CZ100" s="66"/>
      <c r="DA100" s="66"/>
      <c r="DB100" s="66"/>
      <c r="DC100" s="66"/>
      <c r="DD100" s="66"/>
      <c r="DE100" s="66"/>
      <c r="DF100" s="66"/>
      <c r="DG100" s="66"/>
      <c r="DH100" s="66"/>
      <c r="DI100" s="67"/>
      <c r="DJ100" s="69"/>
      <c r="DK100" s="66"/>
      <c r="DL100" s="66"/>
      <c r="DM100" s="66"/>
      <c r="DN100" s="66"/>
      <c r="DO100" s="66"/>
      <c r="DP100" s="66"/>
      <c r="DQ100" s="66"/>
      <c r="DR100" s="66"/>
      <c r="DS100" s="66"/>
      <c r="DT100" s="67"/>
      <c r="DU100" s="69"/>
      <c r="DV100" s="66"/>
      <c r="DW100" s="66"/>
      <c r="DX100" s="66"/>
      <c r="DY100" s="66"/>
      <c r="DZ100" s="66"/>
      <c r="EA100" s="66"/>
      <c r="EB100" s="66"/>
      <c r="EC100" s="66"/>
      <c r="ED100" s="66"/>
      <c r="EE100" s="67"/>
      <c r="EF100" s="69"/>
      <c r="EG100" s="66"/>
      <c r="EH100" s="66"/>
      <c r="EI100" s="66"/>
      <c r="EJ100" s="66"/>
      <c r="EK100" s="66"/>
      <c r="EL100" s="66"/>
      <c r="EM100" s="66"/>
      <c r="EN100" s="66"/>
      <c r="EO100" s="66"/>
      <c r="EP100" s="67"/>
      <c r="EQ100" s="69"/>
      <c r="ER100" s="66"/>
      <c r="ES100" s="66"/>
      <c r="ET100" s="66"/>
      <c r="EU100" s="66"/>
      <c r="EV100" s="66"/>
      <c r="EW100" s="66"/>
      <c r="EX100" s="66"/>
      <c r="EY100" s="66"/>
      <c r="EZ100" s="66"/>
      <c r="FA100" s="67"/>
      <c r="FB100" s="911" t="e" vm="19">
        <v>#VALUE!</v>
      </c>
      <c r="FC100" s="912"/>
      <c r="FD100" s="912"/>
      <c r="FE100" s="912"/>
      <c r="FF100" s="912"/>
      <c r="FG100" s="912"/>
      <c r="FH100" s="912"/>
      <c r="FI100" s="912"/>
      <c r="FJ100" s="912"/>
      <c r="FK100" s="912"/>
      <c r="FL100" s="913"/>
      <c r="FM100" s="69"/>
      <c r="FN100" s="66"/>
      <c r="FO100" s="66"/>
      <c r="FP100" s="66"/>
      <c r="FQ100" s="66"/>
      <c r="FR100" s="66"/>
      <c r="FS100" s="66"/>
      <c r="FT100" s="66"/>
      <c r="FU100" s="66"/>
      <c r="FV100" s="66"/>
      <c r="FW100" s="67"/>
      <c r="FX100" s="69"/>
      <c r="FY100" s="66"/>
      <c r="FZ100" s="66"/>
      <c r="GA100" s="66"/>
      <c r="GB100" s="66"/>
      <c r="GC100" s="66"/>
      <c r="GD100" s="66"/>
      <c r="GE100" s="66"/>
      <c r="GF100" s="66"/>
      <c r="GG100" s="66"/>
      <c r="GH100" s="67"/>
      <c r="GI100" s="69"/>
      <c r="GJ100" s="66"/>
      <c r="GK100" s="66"/>
      <c r="GL100" s="66"/>
      <c r="GM100" s="66"/>
      <c r="GN100" s="66"/>
      <c r="GO100" s="66"/>
      <c r="GP100" s="66"/>
      <c r="GQ100" s="66"/>
      <c r="GR100" s="66"/>
      <c r="GS100" s="67"/>
      <c r="GT100" s="69"/>
      <c r="GU100" s="66"/>
      <c r="GV100" s="66"/>
      <c r="GW100" s="66"/>
      <c r="GX100" s="66"/>
      <c r="GY100" s="66"/>
      <c r="GZ100" s="66"/>
      <c r="HA100" s="66"/>
      <c r="HB100" s="66"/>
      <c r="HC100" s="66"/>
      <c r="HD100" s="67"/>
      <c r="HE100" s="69"/>
      <c r="HF100" s="66"/>
      <c r="HG100" s="66"/>
      <c r="HH100" s="66"/>
      <c r="HI100" s="66"/>
      <c r="HJ100" s="66"/>
      <c r="HK100" s="66"/>
      <c r="HL100" s="66"/>
      <c r="HM100" s="66"/>
      <c r="HN100" s="66"/>
      <c r="HO100" s="67"/>
      <c r="HP100" s="69"/>
      <c r="HQ100" s="66"/>
      <c r="HR100" s="66"/>
      <c r="HS100" s="66"/>
      <c r="HT100" s="66"/>
      <c r="HU100" s="66"/>
      <c r="HV100" s="66"/>
      <c r="HW100" s="66"/>
      <c r="HX100" s="66"/>
      <c r="HY100" s="66"/>
      <c r="HZ100" s="67"/>
      <c r="IA100" s="69"/>
      <c r="IB100" s="66"/>
      <c r="IC100" s="66"/>
      <c r="ID100" s="66"/>
      <c r="IE100" s="66"/>
      <c r="IF100" s="66"/>
      <c r="IG100" s="66"/>
      <c r="IH100" s="66"/>
      <c r="II100" s="66"/>
      <c r="IJ100" s="66"/>
      <c r="IK100" s="67"/>
      <c r="IL100" s="69"/>
      <c r="IM100" s="66"/>
      <c r="IN100" s="66"/>
      <c r="IO100" s="66"/>
      <c r="IP100" s="66"/>
      <c r="IQ100" s="66"/>
      <c r="IR100" s="66"/>
      <c r="IS100" s="66"/>
      <c r="IT100" s="66"/>
      <c r="IU100" s="66"/>
      <c r="IV100" s="67"/>
      <c r="IW100" s="47"/>
      <c r="IX100" s="728"/>
      <c r="IY100" s="731"/>
      <c r="IZ100" s="22"/>
      <c r="JA100" s="22"/>
      <c r="JB100" s="22"/>
      <c r="JC100" s="22"/>
      <c r="JD100" s="22"/>
      <c r="JE100" s="22"/>
      <c r="JF100" s="22"/>
      <c r="JG100" s="22"/>
      <c r="JH100" s="21"/>
      <c r="JI100" s="22"/>
      <c r="JJ100" s="22"/>
      <c r="JK100" s="22"/>
      <c r="JL100" s="22"/>
      <c r="JM100" s="22"/>
      <c r="JN100" s="22"/>
      <c r="JO100" s="22"/>
      <c r="JP100" s="22"/>
      <c r="JQ100" s="22"/>
      <c r="JR100" s="22"/>
      <c r="JS100" s="22"/>
      <c r="JT100" s="22"/>
      <c r="JU100" s="22"/>
      <c r="JV100" s="22"/>
      <c r="JW100" s="22"/>
      <c r="JX100" s="22"/>
      <c r="JY100" s="22"/>
      <c r="JZ100" s="22"/>
      <c r="KA100" s="22"/>
      <c r="KB100" s="22"/>
      <c r="KC100" s="22"/>
      <c r="KD100" s="22"/>
      <c r="KE100" s="22"/>
      <c r="KF100" s="22"/>
      <c r="KG100" s="22"/>
      <c r="KH100" s="22"/>
      <c r="KI100" s="22"/>
      <c r="KJ100" s="22"/>
      <c r="KK100" s="22"/>
      <c r="KL100" s="22"/>
      <c r="KM100" s="22"/>
      <c r="KN100" s="22"/>
      <c r="KO100" s="22"/>
      <c r="KP100" s="22"/>
      <c r="KQ100" s="22"/>
      <c r="KR100" s="22"/>
      <c r="KS100" s="22"/>
      <c r="KT100" s="22"/>
      <c r="KU100" s="22"/>
      <c r="KV100" s="22"/>
      <c r="KW100" s="22"/>
      <c r="KX100" s="22"/>
      <c r="KY100" s="22"/>
      <c r="KZ100" s="22"/>
      <c r="LA100" s="22"/>
      <c r="LB100" s="22"/>
      <c r="LC100" s="22"/>
      <c r="LD100" s="22"/>
      <c r="LE100" s="22"/>
      <c r="LF100" s="22"/>
      <c r="LG100" s="22"/>
      <c r="LH100" s="22"/>
      <c r="LI100" s="22"/>
      <c r="LJ100" s="23"/>
    </row>
    <row r="101" spans="2:322" ht="3.65" customHeight="1">
      <c r="B101" s="21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3"/>
      <c r="AP101" s="22"/>
      <c r="AQ101" s="22"/>
      <c r="AR101" s="22"/>
      <c r="AS101" s="22"/>
      <c r="AT101" s="22"/>
      <c r="AU101" s="22"/>
      <c r="AV101" s="22"/>
      <c r="AW101" s="22"/>
      <c r="AX101" s="727"/>
      <c r="AY101" s="728"/>
      <c r="AZ101" s="728" t="e" vm="3">
        <v>#VALUE!</v>
      </c>
      <c r="BA101" s="1087"/>
      <c r="BB101" s="1088"/>
      <c r="BC101" s="1088"/>
      <c r="BD101" s="1088"/>
      <c r="BE101" s="1088"/>
      <c r="BF101" s="1088"/>
      <c r="BG101" s="1088"/>
      <c r="BH101" s="1088"/>
      <c r="BI101" s="1088"/>
      <c r="BJ101" s="1088"/>
      <c r="BK101" s="1088"/>
      <c r="BL101" s="1088"/>
      <c r="BM101" s="1088"/>
      <c r="BN101" s="1088"/>
      <c r="BO101" s="889"/>
      <c r="BP101" s="890"/>
      <c r="BQ101" s="890"/>
      <c r="BR101" s="890"/>
      <c r="BS101" s="890"/>
      <c r="BT101" s="890"/>
      <c r="BU101" s="890"/>
      <c r="BV101" s="890"/>
      <c r="BW101" s="1011"/>
      <c r="BX101" s="1011"/>
      <c r="BY101" s="1011"/>
      <c r="BZ101" s="1011"/>
      <c r="CA101" s="1011"/>
      <c r="CB101" s="1012"/>
      <c r="CC101" s="70"/>
      <c r="CM101" s="68"/>
      <c r="CN101" s="70"/>
      <c r="CX101" s="68"/>
      <c r="CY101" s="70"/>
      <c r="DI101" s="68"/>
      <c r="DJ101" s="70"/>
      <c r="DT101" s="68"/>
      <c r="DU101" s="70"/>
      <c r="EE101" s="68"/>
      <c r="EF101" s="70"/>
      <c r="EP101" s="68"/>
      <c r="EQ101" s="70"/>
      <c r="FA101" s="68"/>
      <c r="FB101" s="901"/>
      <c r="FC101" s="902"/>
      <c r="FD101" s="902"/>
      <c r="FE101" s="902"/>
      <c r="FF101" s="902"/>
      <c r="FG101" s="902"/>
      <c r="FH101" s="902"/>
      <c r="FI101" s="902"/>
      <c r="FJ101" s="902"/>
      <c r="FK101" s="902"/>
      <c r="FL101" s="903"/>
      <c r="FM101" s="70"/>
      <c r="FW101" s="68"/>
      <c r="FX101" s="70"/>
      <c r="GH101" s="68"/>
      <c r="GI101" s="70"/>
      <c r="GS101" s="68"/>
      <c r="GT101" s="70"/>
      <c r="HD101" s="68"/>
      <c r="HE101" s="70"/>
      <c r="HO101" s="68"/>
      <c r="HP101" s="70"/>
      <c r="HZ101" s="68"/>
      <c r="IA101" s="70"/>
      <c r="IK101" s="68"/>
      <c r="IL101" s="70"/>
      <c r="IV101" s="68"/>
      <c r="IW101" s="728" t="e" vm="3">
        <v>#VALUE!</v>
      </c>
      <c r="IX101" s="728"/>
      <c r="IY101" s="731"/>
      <c r="IZ101" s="22"/>
      <c r="JA101" s="22"/>
      <c r="JB101" s="22"/>
      <c r="JC101" s="22"/>
      <c r="JD101" s="22"/>
      <c r="JE101" s="22"/>
      <c r="JF101" s="22"/>
      <c r="JG101" s="22"/>
      <c r="JH101" s="21"/>
      <c r="JI101" s="22"/>
      <c r="JJ101" s="22"/>
      <c r="JK101" s="22"/>
      <c r="JL101" s="22"/>
      <c r="JM101" s="22"/>
      <c r="JN101" s="22"/>
      <c r="JO101" s="22"/>
      <c r="JP101" s="22"/>
      <c r="JQ101" s="22"/>
      <c r="JR101" s="22"/>
      <c r="JS101" s="22"/>
      <c r="JT101" s="22"/>
      <c r="JU101" s="22"/>
      <c r="JV101" s="22"/>
      <c r="JW101" s="22"/>
      <c r="JX101" s="22"/>
      <c r="JY101" s="22"/>
      <c r="JZ101" s="22"/>
      <c r="KA101" s="22"/>
      <c r="KB101" s="22"/>
      <c r="KC101" s="22"/>
      <c r="KD101" s="22"/>
      <c r="KE101" s="22"/>
      <c r="KF101" s="22"/>
      <c r="KG101" s="22"/>
      <c r="KH101" s="22"/>
      <c r="KI101" s="22"/>
      <c r="KJ101" s="22"/>
      <c r="KK101" s="22"/>
      <c r="KL101" s="22"/>
      <c r="KM101" s="22"/>
      <c r="KN101" s="22"/>
      <c r="KO101" s="22"/>
      <c r="KP101" s="22"/>
      <c r="KQ101" s="22"/>
      <c r="KR101" s="22"/>
      <c r="KS101" s="22"/>
      <c r="KT101" s="22"/>
      <c r="KU101" s="22"/>
      <c r="KV101" s="22"/>
      <c r="KW101" s="22"/>
      <c r="KX101" s="22"/>
      <c r="KY101" s="22"/>
      <c r="KZ101" s="22"/>
      <c r="LA101" s="22"/>
      <c r="LB101" s="22"/>
      <c r="LC101" s="22"/>
      <c r="LD101" s="22"/>
      <c r="LE101" s="22"/>
      <c r="LF101" s="22"/>
      <c r="LG101" s="22"/>
      <c r="LH101" s="22"/>
      <c r="LI101" s="22"/>
      <c r="LJ101" s="23"/>
    </row>
    <row r="102" spans="2:322" ht="3.65" customHeight="1">
      <c r="B102" s="21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3"/>
      <c r="AP102" s="22"/>
      <c r="AQ102" s="22"/>
      <c r="AR102" s="22"/>
      <c r="AS102" s="22"/>
      <c r="AT102" s="22"/>
      <c r="AU102" s="22"/>
      <c r="AV102" s="22"/>
      <c r="AW102" s="22"/>
      <c r="AX102" s="727"/>
      <c r="AY102" s="728"/>
      <c r="AZ102" s="728"/>
      <c r="BA102" s="1089"/>
      <c r="BB102" s="1090"/>
      <c r="BC102" s="1090"/>
      <c r="BD102" s="1090"/>
      <c r="BE102" s="1090"/>
      <c r="BF102" s="1090"/>
      <c r="BG102" s="1090"/>
      <c r="BH102" s="1090"/>
      <c r="BI102" s="1090"/>
      <c r="BJ102" s="1090"/>
      <c r="BK102" s="1090"/>
      <c r="BL102" s="1090"/>
      <c r="BM102" s="1090"/>
      <c r="BN102" s="1090"/>
      <c r="BO102" s="889"/>
      <c r="BP102" s="890"/>
      <c r="BQ102" s="890"/>
      <c r="BR102" s="890"/>
      <c r="BS102" s="890"/>
      <c r="BT102" s="890"/>
      <c r="BU102" s="890"/>
      <c r="BV102" s="890"/>
      <c r="BW102" s="1011"/>
      <c r="BX102" s="1011"/>
      <c r="BY102" s="1011"/>
      <c r="BZ102" s="1011"/>
      <c r="CA102" s="1011"/>
      <c r="CB102" s="1012"/>
      <c r="CC102" s="108"/>
      <c r="CD102" s="109"/>
      <c r="CE102" s="109"/>
      <c r="CF102" s="109"/>
      <c r="CG102" s="109"/>
      <c r="CH102" s="109"/>
      <c r="CI102" s="109"/>
      <c r="CJ102" s="109"/>
      <c r="CK102" s="109"/>
      <c r="CL102" s="109"/>
      <c r="CM102" s="110"/>
      <c r="CN102" s="108"/>
      <c r="CO102" s="109"/>
      <c r="CP102" s="109"/>
      <c r="CQ102" s="109"/>
      <c r="CR102" s="109"/>
      <c r="CS102" s="109"/>
      <c r="CT102" s="109"/>
      <c r="CU102" s="109"/>
      <c r="CV102" s="109"/>
      <c r="CW102" s="109"/>
      <c r="CX102" s="110"/>
      <c r="CY102" s="108"/>
      <c r="CZ102" s="109"/>
      <c r="DA102" s="109"/>
      <c r="DB102" s="109"/>
      <c r="DC102" s="109"/>
      <c r="DD102" s="109"/>
      <c r="DE102" s="109"/>
      <c r="DF102" s="109"/>
      <c r="DG102" s="109"/>
      <c r="DH102" s="109"/>
      <c r="DI102" s="110"/>
      <c r="DJ102" s="108"/>
      <c r="DK102" s="109"/>
      <c r="DL102" s="109"/>
      <c r="DM102" s="109"/>
      <c r="DN102" s="109"/>
      <c r="DO102" s="109"/>
      <c r="DP102" s="109"/>
      <c r="DQ102" s="109"/>
      <c r="DR102" s="109"/>
      <c r="DS102" s="109"/>
      <c r="DT102" s="110"/>
      <c r="DU102" s="108"/>
      <c r="DV102" s="109"/>
      <c r="DW102" s="109"/>
      <c r="DX102" s="109"/>
      <c r="DY102" s="109"/>
      <c r="DZ102" s="109"/>
      <c r="EA102" s="109"/>
      <c r="EB102" s="109"/>
      <c r="EC102" s="109"/>
      <c r="ED102" s="109"/>
      <c r="EE102" s="110"/>
      <c r="EF102" s="108"/>
      <c r="EG102" s="109"/>
      <c r="EH102" s="109"/>
      <c r="EI102" s="109"/>
      <c r="EJ102" s="109"/>
      <c r="EK102" s="109"/>
      <c r="EL102" s="109"/>
      <c r="EM102" s="109"/>
      <c r="EN102" s="109"/>
      <c r="EO102" s="109"/>
      <c r="EP102" s="110"/>
      <c r="EQ102" s="108"/>
      <c r="ER102" s="109"/>
      <c r="ES102" s="109"/>
      <c r="ET102" s="109"/>
      <c r="EU102" s="109"/>
      <c r="EV102" s="109"/>
      <c r="EW102" s="109"/>
      <c r="EX102" s="109"/>
      <c r="EY102" s="109"/>
      <c r="EZ102" s="109"/>
      <c r="FA102" s="110"/>
      <c r="FB102" s="901"/>
      <c r="FC102" s="902"/>
      <c r="FD102" s="902"/>
      <c r="FE102" s="902"/>
      <c r="FF102" s="902"/>
      <c r="FG102" s="902"/>
      <c r="FH102" s="902"/>
      <c r="FI102" s="902"/>
      <c r="FJ102" s="902"/>
      <c r="FK102" s="902"/>
      <c r="FL102" s="903"/>
      <c r="FM102" s="108"/>
      <c r="FN102" s="109"/>
      <c r="FO102" s="109"/>
      <c r="FP102" s="109"/>
      <c r="FQ102" s="109"/>
      <c r="FR102" s="109"/>
      <c r="FS102" s="109"/>
      <c r="FT102" s="109"/>
      <c r="FU102" s="109"/>
      <c r="FV102" s="109"/>
      <c r="FW102" s="110"/>
      <c r="FX102" s="108"/>
      <c r="FY102" s="109"/>
      <c r="FZ102" s="109"/>
      <c r="GA102" s="109"/>
      <c r="GB102" s="109"/>
      <c r="GC102" s="109"/>
      <c r="GD102" s="109"/>
      <c r="GE102" s="109"/>
      <c r="GF102" s="109"/>
      <c r="GG102" s="109"/>
      <c r="GH102" s="110"/>
      <c r="GI102" s="901"/>
      <c r="GJ102" s="902"/>
      <c r="GK102" s="902"/>
      <c r="GL102" s="902"/>
      <c r="GM102" s="902"/>
      <c r="GN102" s="902"/>
      <c r="GO102" s="902"/>
      <c r="GP102" s="902"/>
      <c r="GQ102" s="902"/>
      <c r="GR102" s="902"/>
      <c r="GS102" s="903"/>
      <c r="GT102" s="901"/>
      <c r="GU102" s="902"/>
      <c r="GV102" s="902"/>
      <c r="GW102" s="902"/>
      <c r="GX102" s="902"/>
      <c r="GY102" s="902"/>
      <c r="GZ102" s="902"/>
      <c r="HA102" s="902"/>
      <c r="HB102" s="902"/>
      <c r="HC102" s="902"/>
      <c r="HD102" s="903"/>
      <c r="HE102" s="901"/>
      <c r="HF102" s="902"/>
      <c r="HG102" s="902"/>
      <c r="HH102" s="902"/>
      <c r="HI102" s="902"/>
      <c r="HJ102" s="902"/>
      <c r="HK102" s="902"/>
      <c r="HL102" s="902"/>
      <c r="HM102" s="902"/>
      <c r="HN102" s="902"/>
      <c r="HO102" s="903"/>
      <c r="HP102" s="901"/>
      <c r="HQ102" s="902"/>
      <c r="HR102" s="902"/>
      <c r="HS102" s="902"/>
      <c r="HT102" s="902"/>
      <c r="HU102" s="902"/>
      <c r="HV102" s="902"/>
      <c r="HW102" s="902"/>
      <c r="HX102" s="902"/>
      <c r="HY102" s="902"/>
      <c r="HZ102" s="903"/>
      <c r="IA102" s="901"/>
      <c r="IB102" s="902"/>
      <c r="IC102" s="902"/>
      <c r="ID102" s="902"/>
      <c r="IE102" s="902"/>
      <c r="IF102" s="902"/>
      <c r="IG102" s="902"/>
      <c r="IH102" s="902"/>
      <c r="II102" s="902"/>
      <c r="IJ102" s="902"/>
      <c r="IK102" s="903"/>
      <c r="IL102" s="901"/>
      <c r="IM102" s="902"/>
      <c r="IN102" s="902"/>
      <c r="IO102" s="902"/>
      <c r="IP102" s="902"/>
      <c r="IQ102" s="902"/>
      <c r="IR102" s="902"/>
      <c r="IS102" s="902"/>
      <c r="IT102" s="902"/>
      <c r="IU102" s="902"/>
      <c r="IV102" s="903"/>
      <c r="IW102" s="728"/>
      <c r="IX102" s="728"/>
      <c r="IY102" s="731"/>
      <c r="IZ102" s="22"/>
      <c r="JA102" s="22"/>
      <c r="JB102" s="22"/>
      <c r="JC102" s="22"/>
      <c r="JD102" s="22"/>
      <c r="JE102" s="22"/>
      <c r="JF102" s="22"/>
      <c r="JG102" s="22"/>
      <c r="JH102" s="21"/>
      <c r="JI102" s="22"/>
      <c r="JJ102" s="22"/>
      <c r="JK102" s="22"/>
      <c r="JL102" s="22"/>
      <c r="JM102" s="22"/>
      <c r="JN102" s="22"/>
      <c r="JO102" s="22"/>
      <c r="JP102" s="22"/>
      <c r="JQ102" s="22"/>
      <c r="JR102" s="22"/>
      <c r="JS102" s="22"/>
      <c r="JT102" s="22"/>
      <c r="JU102" s="22"/>
      <c r="JV102" s="22"/>
      <c r="JW102" s="22"/>
      <c r="JX102" s="22"/>
      <c r="JY102" s="22"/>
      <c r="JZ102" s="22"/>
      <c r="KA102" s="22"/>
      <c r="KB102" s="22"/>
      <c r="KC102" s="22"/>
      <c r="KD102" s="22"/>
      <c r="KE102" s="22"/>
      <c r="KF102" s="22"/>
      <c r="KG102" s="22"/>
      <c r="KH102" s="22"/>
      <c r="KI102" s="22"/>
      <c r="KJ102" s="22"/>
      <c r="KK102" s="22"/>
      <c r="KL102" s="22"/>
      <c r="KM102" s="22"/>
      <c r="KN102" s="22"/>
      <c r="KO102" s="22"/>
      <c r="KP102" s="22"/>
      <c r="KQ102" s="22"/>
      <c r="KR102" s="22"/>
      <c r="KS102" s="22"/>
      <c r="KT102" s="22"/>
      <c r="KU102" s="22"/>
      <c r="KV102" s="22"/>
      <c r="KW102" s="22"/>
      <c r="KX102" s="22"/>
      <c r="KY102" s="22"/>
      <c r="KZ102" s="22"/>
      <c r="LA102" s="22"/>
      <c r="LB102" s="22"/>
      <c r="LC102" s="22"/>
      <c r="LD102" s="22"/>
      <c r="LE102" s="22"/>
      <c r="LF102" s="22"/>
      <c r="LG102" s="22"/>
      <c r="LH102" s="22"/>
      <c r="LI102" s="22"/>
      <c r="LJ102" s="23"/>
    </row>
    <row r="103" spans="2:322" ht="3.65" customHeight="1">
      <c r="B103" s="21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3"/>
      <c r="AP103" s="22"/>
      <c r="AQ103" s="22"/>
      <c r="AR103" s="22"/>
      <c r="AS103" s="22"/>
      <c r="AT103" s="22"/>
      <c r="AU103" s="22"/>
      <c r="AV103" s="22"/>
      <c r="AW103" s="22"/>
      <c r="AX103" s="727"/>
      <c r="AY103" s="728"/>
      <c r="AZ103" s="47"/>
      <c r="BA103" s="1099" t="s">
        <v>95</v>
      </c>
      <c r="BB103" s="1100"/>
      <c r="BC103" s="1100"/>
      <c r="BD103" s="1100"/>
      <c r="BE103" s="1100"/>
      <c r="BF103" s="1100"/>
      <c r="BG103" s="1100"/>
      <c r="BH103" s="1100"/>
      <c r="BI103" s="1100"/>
      <c r="BJ103" s="1100"/>
      <c r="BK103" s="1100"/>
      <c r="BL103" s="1100"/>
      <c r="BM103" s="1100"/>
      <c r="BN103" s="1100"/>
      <c r="BO103" s="841" t="str">
        <f>IF(Proyecto!HG64&lt;&gt;"",Proyecto!HG64,"")</f>
        <v>IP31</v>
      </c>
      <c r="BP103" s="842"/>
      <c r="BQ103" s="842"/>
      <c r="BR103" s="842"/>
      <c r="BS103" s="842"/>
      <c r="BT103" s="842"/>
      <c r="BU103" s="842"/>
      <c r="BV103" s="842"/>
      <c r="BW103" s="856"/>
      <c r="BX103" s="856"/>
      <c r="BY103" s="856"/>
      <c r="BZ103" s="856"/>
      <c r="CA103" s="856"/>
      <c r="CB103" s="857"/>
      <c r="CC103" s="108"/>
      <c r="CD103" s="109"/>
      <c r="CE103" s="109"/>
      <c r="CF103" s="109"/>
      <c r="CG103" s="109"/>
      <c r="CH103" s="109"/>
      <c r="CI103" s="109"/>
      <c r="CJ103" s="109"/>
      <c r="CK103" s="109"/>
      <c r="CL103" s="109"/>
      <c r="CM103" s="110"/>
      <c r="CN103" s="108"/>
      <c r="CO103" s="109"/>
      <c r="CP103" s="109"/>
      <c r="CQ103" s="109"/>
      <c r="CR103" s="109"/>
      <c r="CS103" s="109"/>
      <c r="CT103" s="109"/>
      <c r="CU103" s="109"/>
      <c r="CV103" s="109"/>
      <c r="CW103" s="109"/>
      <c r="CX103" s="110"/>
      <c r="CY103" s="108"/>
      <c r="CZ103" s="109"/>
      <c r="DA103" s="109"/>
      <c r="DB103" s="109"/>
      <c r="DC103" s="109"/>
      <c r="DD103" s="109"/>
      <c r="DE103" s="109"/>
      <c r="DF103" s="109"/>
      <c r="DG103" s="109"/>
      <c r="DH103" s="109"/>
      <c r="DI103" s="110"/>
      <c r="DJ103" s="108"/>
      <c r="DK103" s="109"/>
      <c r="DL103" s="109"/>
      <c r="DM103" s="109"/>
      <c r="DN103" s="109"/>
      <c r="DO103" s="109"/>
      <c r="DP103" s="109"/>
      <c r="DQ103" s="109"/>
      <c r="DR103" s="109"/>
      <c r="DS103" s="109"/>
      <c r="DT103" s="110"/>
      <c r="DU103" s="108"/>
      <c r="DV103" s="109"/>
      <c r="DW103" s="109"/>
      <c r="DX103" s="109"/>
      <c r="DY103" s="109"/>
      <c r="DZ103" s="109"/>
      <c r="EA103" s="109"/>
      <c r="EB103" s="109"/>
      <c r="EC103" s="109"/>
      <c r="ED103" s="109"/>
      <c r="EE103" s="110"/>
      <c r="EF103" s="108"/>
      <c r="EG103" s="109"/>
      <c r="EH103" s="109"/>
      <c r="EI103" s="109"/>
      <c r="EJ103" s="109"/>
      <c r="EK103" s="109"/>
      <c r="EL103" s="109"/>
      <c r="EM103" s="109"/>
      <c r="EN103" s="109"/>
      <c r="EO103" s="109"/>
      <c r="EP103" s="110"/>
      <c r="EQ103" s="108"/>
      <c r="ER103" s="109"/>
      <c r="ES103" s="109"/>
      <c r="ET103" s="109"/>
      <c r="EU103" s="109"/>
      <c r="EV103" s="109"/>
      <c r="EW103" s="109"/>
      <c r="EX103" s="109"/>
      <c r="EY103" s="109"/>
      <c r="EZ103" s="109"/>
      <c r="FA103" s="110"/>
      <c r="FB103" s="901"/>
      <c r="FC103" s="902"/>
      <c r="FD103" s="902"/>
      <c r="FE103" s="902"/>
      <c r="FF103" s="902"/>
      <c r="FG103" s="902"/>
      <c r="FH103" s="902"/>
      <c r="FI103" s="902"/>
      <c r="FJ103" s="902"/>
      <c r="FK103" s="902"/>
      <c r="FL103" s="903"/>
      <c r="FM103" s="108"/>
      <c r="FN103" s="109"/>
      <c r="FO103" s="109"/>
      <c r="FP103" s="109"/>
      <c r="FQ103" s="109"/>
      <c r="FR103" s="109"/>
      <c r="FS103" s="109"/>
      <c r="FT103" s="109"/>
      <c r="FU103" s="109"/>
      <c r="FV103" s="109"/>
      <c r="FW103" s="110"/>
      <c r="FX103" s="108"/>
      <c r="FY103" s="109"/>
      <c r="FZ103" s="109"/>
      <c r="GA103" s="109"/>
      <c r="GB103" s="109"/>
      <c r="GC103" s="109"/>
      <c r="GD103" s="109"/>
      <c r="GE103" s="109"/>
      <c r="GF103" s="109"/>
      <c r="GG103" s="109"/>
      <c r="GH103" s="110"/>
      <c r="GI103" s="901"/>
      <c r="GJ103" s="902"/>
      <c r="GK103" s="902"/>
      <c r="GL103" s="902"/>
      <c r="GM103" s="902"/>
      <c r="GN103" s="902"/>
      <c r="GO103" s="902"/>
      <c r="GP103" s="902"/>
      <c r="GQ103" s="902"/>
      <c r="GR103" s="902"/>
      <c r="GS103" s="903"/>
      <c r="GT103" s="901"/>
      <c r="GU103" s="902"/>
      <c r="GV103" s="902"/>
      <c r="GW103" s="902"/>
      <c r="GX103" s="902"/>
      <c r="GY103" s="902"/>
      <c r="GZ103" s="902"/>
      <c r="HA103" s="902"/>
      <c r="HB103" s="902"/>
      <c r="HC103" s="902"/>
      <c r="HD103" s="903"/>
      <c r="HE103" s="901"/>
      <c r="HF103" s="902"/>
      <c r="HG103" s="902"/>
      <c r="HH103" s="902"/>
      <c r="HI103" s="902"/>
      <c r="HJ103" s="902"/>
      <c r="HK103" s="902"/>
      <c r="HL103" s="902"/>
      <c r="HM103" s="902"/>
      <c r="HN103" s="902"/>
      <c r="HO103" s="903"/>
      <c r="HP103" s="901"/>
      <c r="HQ103" s="902"/>
      <c r="HR103" s="902"/>
      <c r="HS103" s="902"/>
      <c r="HT103" s="902"/>
      <c r="HU103" s="902"/>
      <c r="HV103" s="902"/>
      <c r="HW103" s="902"/>
      <c r="HX103" s="902"/>
      <c r="HY103" s="902"/>
      <c r="HZ103" s="903"/>
      <c r="IA103" s="901"/>
      <c r="IB103" s="902"/>
      <c r="IC103" s="902"/>
      <c r="ID103" s="902"/>
      <c r="IE103" s="902"/>
      <c r="IF103" s="902"/>
      <c r="IG103" s="902"/>
      <c r="IH103" s="902"/>
      <c r="II103" s="902"/>
      <c r="IJ103" s="902"/>
      <c r="IK103" s="903"/>
      <c r="IL103" s="901"/>
      <c r="IM103" s="902"/>
      <c r="IN103" s="902"/>
      <c r="IO103" s="902"/>
      <c r="IP103" s="902"/>
      <c r="IQ103" s="902"/>
      <c r="IR103" s="902"/>
      <c r="IS103" s="902"/>
      <c r="IT103" s="902"/>
      <c r="IU103" s="902"/>
      <c r="IV103" s="903"/>
      <c r="IW103" s="47"/>
      <c r="IX103" s="728"/>
      <c r="IY103" s="731"/>
      <c r="IZ103" s="22"/>
      <c r="JA103" s="22"/>
      <c r="JB103" s="22"/>
      <c r="JC103" s="22"/>
      <c r="JD103" s="22"/>
      <c r="JE103" s="22"/>
      <c r="JF103" s="22"/>
      <c r="JG103" s="22"/>
      <c r="JH103" s="21"/>
      <c r="JI103" s="22"/>
      <c r="JJ103" s="22"/>
      <c r="JK103" s="22"/>
      <c r="JL103" s="22"/>
      <c r="JM103" s="22"/>
      <c r="JN103" s="22"/>
      <c r="JO103" s="22"/>
      <c r="JP103" s="22"/>
      <c r="JQ103" s="22"/>
      <c r="JR103" s="22"/>
      <c r="JS103" s="22"/>
      <c r="JT103" s="22"/>
      <c r="JU103" s="22"/>
      <c r="JV103" s="22"/>
      <c r="JW103" s="22"/>
      <c r="JX103" s="22"/>
      <c r="JY103" s="22"/>
      <c r="JZ103" s="22"/>
      <c r="KA103" s="22"/>
      <c r="KB103" s="22"/>
      <c r="KC103" s="22"/>
      <c r="KD103" s="22"/>
      <c r="KE103" s="22"/>
      <c r="KF103" s="22"/>
      <c r="KG103" s="22"/>
      <c r="KH103" s="22"/>
      <c r="KI103" s="22"/>
      <c r="KJ103" s="22"/>
      <c r="KK103" s="22"/>
      <c r="KL103" s="22"/>
      <c r="KM103" s="22"/>
      <c r="KN103" s="22"/>
      <c r="KO103" s="22"/>
      <c r="KP103" s="22"/>
      <c r="KQ103" s="22"/>
      <c r="KR103" s="22"/>
      <c r="KS103" s="22"/>
      <c r="KT103" s="22"/>
      <c r="KU103" s="22"/>
      <c r="KV103" s="22"/>
      <c r="KW103" s="22"/>
      <c r="KX103" s="22"/>
      <c r="KY103" s="22"/>
      <c r="KZ103" s="22"/>
      <c r="LA103" s="22"/>
      <c r="LB103" s="22"/>
      <c r="LC103" s="22"/>
      <c r="LD103" s="22"/>
      <c r="LE103" s="22"/>
      <c r="LF103" s="22"/>
      <c r="LG103" s="22"/>
      <c r="LH103" s="22"/>
      <c r="LI103" s="22"/>
      <c r="LJ103" s="23"/>
    </row>
    <row r="104" spans="2:322" ht="3.65" customHeight="1">
      <c r="B104" s="21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3"/>
      <c r="AP104" s="22"/>
      <c r="AQ104" s="22"/>
      <c r="AR104" s="22"/>
      <c r="AS104" s="22"/>
      <c r="AT104" s="22"/>
      <c r="AU104" s="22"/>
      <c r="AV104" s="22"/>
      <c r="AW104" s="22"/>
      <c r="AX104" s="727"/>
      <c r="AY104" s="728"/>
      <c r="AZ104" s="47"/>
      <c r="BA104" s="1101"/>
      <c r="BB104" s="1102"/>
      <c r="BC104" s="1102"/>
      <c r="BD104" s="1102"/>
      <c r="BE104" s="1102"/>
      <c r="BF104" s="1102"/>
      <c r="BG104" s="1102"/>
      <c r="BH104" s="1102"/>
      <c r="BI104" s="1102"/>
      <c r="BJ104" s="1102"/>
      <c r="BK104" s="1102"/>
      <c r="BL104" s="1102"/>
      <c r="BM104" s="1102"/>
      <c r="BN104" s="1102"/>
      <c r="BO104" s="844"/>
      <c r="BP104" s="845"/>
      <c r="BQ104" s="845"/>
      <c r="BR104" s="845"/>
      <c r="BS104" s="845"/>
      <c r="BT104" s="845"/>
      <c r="BU104" s="845"/>
      <c r="BV104" s="845"/>
      <c r="BW104" s="858"/>
      <c r="BX104" s="858"/>
      <c r="BY104" s="858"/>
      <c r="BZ104" s="858"/>
      <c r="CA104" s="858"/>
      <c r="CB104" s="859"/>
      <c r="CC104" s="108"/>
      <c r="CD104" s="109"/>
      <c r="CE104" s="109"/>
      <c r="CF104" s="109"/>
      <c r="CG104" s="109"/>
      <c r="CH104" s="109"/>
      <c r="CI104" s="109"/>
      <c r="CJ104" s="109"/>
      <c r="CK104" s="109"/>
      <c r="CL104" s="109"/>
      <c r="CM104" s="110"/>
      <c r="CN104" s="108"/>
      <c r="CO104" s="109"/>
      <c r="CP104" s="109"/>
      <c r="CQ104" s="109"/>
      <c r="CR104" s="109"/>
      <c r="CS104" s="109"/>
      <c r="CT104" s="109"/>
      <c r="CU104" s="109"/>
      <c r="CV104" s="109"/>
      <c r="CW104" s="109"/>
      <c r="CX104" s="110"/>
      <c r="CY104" s="108"/>
      <c r="CZ104" s="109"/>
      <c r="DA104" s="109"/>
      <c r="DB104" s="902" t="e" vm="20">
        <v>#VALUE!</v>
      </c>
      <c r="DC104" s="902"/>
      <c r="DD104" s="902"/>
      <c r="DE104" s="902"/>
      <c r="DF104" s="902"/>
      <c r="DG104" s="109"/>
      <c r="DH104" s="109"/>
      <c r="DI104" s="110"/>
      <c r="DJ104" s="108"/>
      <c r="DK104" s="109"/>
      <c r="DL104" s="109"/>
      <c r="DM104" s="109"/>
      <c r="DN104" s="109"/>
      <c r="DO104" s="109"/>
      <c r="DP104" s="109"/>
      <c r="DQ104" s="109"/>
      <c r="DR104" s="109"/>
      <c r="DS104" s="109"/>
      <c r="DT104" s="110"/>
      <c r="DU104" s="108"/>
      <c r="DV104" s="109"/>
      <c r="DW104" s="109"/>
      <c r="DX104" s="109"/>
      <c r="DY104" s="109"/>
      <c r="DZ104" s="109"/>
      <c r="EA104" s="109"/>
      <c r="EB104" s="109"/>
      <c r="EC104" s="109"/>
      <c r="ED104" s="109"/>
      <c r="EE104" s="110"/>
      <c r="EF104" s="108"/>
      <c r="EG104" s="109"/>
      <c r="EH104" s="109"/>
      <c r="EI104" s="109"/>
      <c r="EJ104" s="109"/>
      <c r="EK104" s="109"/>
      <c r="EL104" s="109"/>
      <c r="EM104" s="109"/>
      <c r="EN104" s="109"/>
      <c r="EO104" s="109"/>
      <c r="EP104" s="110"/>
      <c r="EQ104" s="108"/>
      <c r="ER104" s="109"/>
      <c r="ES104" s="109"/>
      <c r="ET104" s="109"/>
      <c r="EU104" s="109"/>
      <c r="EV104" s="109"/>
      <c r="EW104" s="109"/>
      <c r="EX104" s="109"/>
      <c r="EY104" s="109"/>
      <c r="EZ104" s="109"/>
      <c r="FA104" s="110"/>
      <c r="FB104" s="901"/>
      <c r="FC104" s="902"/>
      <c r="FD104" s="902"/>
      <c r="FE104" s="902"/>
      <c r="FF104" s="902"/>
      <c r="FG104" s="902"/>
      <c r="FH104" s="902"/>
      <c r="FI104" s="902"/>
      <c r="FJ104" s="902"/>
      <c r="FK104" s="902"/>
      <c r="FL104" s="903"/>
      <c r="FM104" s="108"/>
      <c r="FN104" s="109"/>
      <c r="FO104" s="109"/>
      <c r="FP104" s="902" t="e" vm="21">
        <v>#VALUE!</v>
      </c>
      <c r="FQ104" s="902"/>
      <c r="FR104" s="902"/>
      <c r="FS104" s="902"/>
      <c r="FT104" s="902"/>
      <c r="FU104" s="109"/>
      <c r="FV104" s="109"/>
      <c r="FW104" s="110"/>
      <c r="FX104" s="108"/>
      <c r="FY104" s="109"/>
      <c r="FZ104" s="109"/>
      <c r="GA104" s="109"/>
      <c r="GB104" s="109"/>
      <c r="GC104" s="109"/>
      <c r="GD104" s="109"/>
      <c r="GE104" s="109"/>
      <c r="GF104" s="109"/>
      <c r="GG104" s="109"/>
      <c r="GH104" s="110"/>
      <c r="GI104" s="901"/>
      <c r="GJ104" s="902"/>
      <c r="GK104" s="902"/>
      <c r="GL104" s="902"/>
      <c r="GM104" s="902"/>
      <c r="GN104" s="902"/>
      <c r="GO104" s="902"/>
      <c r="GP104" s="902"/>
      <c r="GQ104" s="902"/>
      <c r="GR104" s="902"/>
      <c r="GS104" s="903"/>
      <c r="GT104" s="901"/>
      <c r="GU104" s="902"/>
      <c r="GV104" s="902"/>
      <c r="GW104" s="902"/>
      <c r="GX104" s="902"/>
      <c r="GY104" s="902"/>
      <c r="GZ104" s="902"/>
      <c r="HA104" s="902"/>
      <c r="HB104" s="902"/>
      <c r="HC104" s="902"/>
      <c r="HD104" s="903"/>
      <c r="HE104" s="901"/>
      <c r="HF104" s="902"/>
      <c r="HG104" s="902"/>
      <c r="HH104" s="902"/>
      <c r="HI104" s="902"/>
      <c r="HJ104" s="902"/>
      <c r="HK104" s="902"/>
      <c r="HL104" s="902"/>
      <c r="HM104" s="902"/>
      <c r="HN104" s="902"/>
      <c r="HO104" s="903"/>
      <c r="HP104" s="901"/>
      <c r="HQ104" s="902"/>
      <c r="HR104" s="902"/>
      <c r="HS104" s="902"/>
      <c r="HT104" s="902"/>
      <c r="HU104" s="902"/>
      <c r="HV104" s="902"/>
      <c r="HW104" s="902"/>
      <c r="HX104" s="902"/>
      <c r="HY104" s="902"/>
      <c r="HZ104" s="903"/>
      <c r="IA104" s="901"/>
      <c r="IB104" s="902"/>
      <c r="IC104" s="902"/>
      <c r="ID104" s="902"/>
      <c r="IE104" s="902"/>
      <c r="IF104" s="902"/>
      <c r="IG104" s="902"/>
      <c r="IH104" s="902"/>
      <c r="II104" s="902"/>
      <c r="IJ104" s="902"/>
      <c r="IK104" s="903"/>
      <c r="IL104" s="901"/>
      <c r="IM104" s="902"/>
      <c r="IN104" s="902"/>
      <c r="IO104" s="902"/>
      <c r="IP104" s="902"/>
      <c r="IQ104" s="902"/>
      <c r="IR104" s="902"/>
      <c r="IS104" s="902"/>
      <c r="IT104" s="902"/>
      <c r="IU104" s="902"/>
      <c r="IV104" s="903"/>
      <c r="IW104" s="47"/>
      <c r="IX104" s="728"/>
      <c r="IY104" s="731"/>
      <c r="IZ104" s="22"/>
      <c r="JA104" s="22"/>
      <c r="JB104" s="22"/>
      <c r="JC104" s="22"/>
      <c r="JD104" s="22"/>
      <c r="JE104" s="22"/>
      <c r="JF104" s="22"/>
      <c r="JG104" s="22"/>
      <c r="JH104" s="21"/>
      <c r="JI104" s="22"/>
      <c r="JJ104" s="22"/>
      <c r="JK104" s="22"/>
      <c r="JL104" s="22"/>
      <c r="JM104" s="22"/>
      <c r="JN104" s="22"/>
      <c r="JO104" s="22"/>
      <c r="JP104" s="22"/>
      <c r="JQ104" s="22"/>
      <c r="JR104" s="22"/>
      <c r="JS104" s="22"/>
      <c r="JT104" s="22"/>
      <c r="JU104" s="22"/>
      <c r="JV104" s="22"/>
      <c r="JW104" s="22"/>
      <c r="JX104" s="22"/>
      <c r="JY104" s="22"/>
      <c r="JZ104" s="22"/>
      <c r="KA104" s="22"/>
      <c r="KB104" s="22"/>
      <c r="KC104" s="22"/>
      <c r="KD104" s="22"/>
      <c r="KE104" s="22"/>
      <c r="KF104" s="22"/>
      <c r="KG104" s="22"/>
      <c r="KH104" s="22"/>
      <c r="KI104" s="22"/>
      <c r="KJ104" s="22"/>
      <c r="KK104" s="22"/>
      <c r="KL104" s="22"/>
      <c r="KM104" s="22"/>
      <c r="KN104" s="22"/>
      <c r="KO104" s="22"/>
      <c r="KP104" s="22"/>
      <c r="KQ104" s="22"/>
      <c r="KR104" s="22"/>
      <c r="KS104" s="22"/>
      <c r="KT104" s="22"/>
      <c r="KU104" s="22"/>
      <c r="KV104" s="22"/>
      <c r="KW104" s="22"/>
      <c r="KX104" s="22"/>
      <c r="KY104" s="22"/>
      <c r="KZ104" s="22"/>
      <c r="LA104" s="22"/>
      <c r="LB104" s="22"/>
      <c r="LC104" s="22"/>
      <c r="LD104" s="22"/>
      <c r="LE104" s="22"/>
      <c r="LF104" s="22"/>
      <c r="LG104" s="22"/>
      <c r="LH104" s="22"/>
      <c r="LI104" s="22"/>
      <c r="LJ104" s="23"/>
    </row>
    <row r="105" spans="2:322" ht="3.65" customHeight="1">
      <c r="B105" s="2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3"/>
      <c r="AP105" s="22"/>
      <c r="AQ105" s="22"/>
      <c r="AR105" s="22"/>
      <c r="AS105" s="22"/>
      <c r="AT105" s="22"/>
      <c r="AU105" s="22"/>
      <c r="AV105" s="22"/>
      <c r="AW105" s="22"/>
      <c r="AX105" s="727"/>
      <c r="AY105" s="728"/>
      <c r="AZ105" s="47"/>
      <c r="BA105" s="1103"/>
      <c r="BB105" s="1104"/>
      <c r="BC105" s="1104"/>
      <c r="BD105" s="1104"/>
      <c r="BE105" s="1104"/>
      <c r="BF105" s="1104"/>
      <c r="BG105" s="1104"/>
      <c r="BH105" s="1104"/>
      <c r="BI105" s="1104"/>
      <c r="BJ105" s="1104"/>
      <c r="BK105" s="1104"/>
      <c r="BL105" s="1104"/>
      <c r="BM105" s="1104"/>
      <c r="BN105" s="1104"/>
      <c r="BO105" s="847"/>
      <c r="BP105" s="848"/>
      <c r="BQ105" s="848"/>
      <c r="BR105" s="848"/>
      <c r="BS105" s="848"/>
      <c r="BT105" s="848"/>
      <c r="BU105" s="848"/>
      <c r="BV105" s="848"/>
      <c r="BW105" s="860"/>
      <c r="BX105" s="860"/>
      <c r="BY105" s="860"/>
      <c r="BZ105" s="860"/>
      <c r="CA105" s="860"/>
      <c r="CB105" s="861"/>
      <c r="CC105" s="108"/>
      <c r="CD105" s="109"/>
      <c r="CE105" s="109"/>
      <c r="CF105" s="109"/>
      <c r="CG105" s="109"/>
      <c r="CH105" s="109"/>
      <c r="CI105" s="109"/>
      <c r="CJ105" s="109"/>
      <c r="CK105" s="109"/>
      <c r="CL105" s="109"/>
      <c r="CM105" s="110"/>
      <c r="CN105" s="108"/>
      <c r="CO105" s="109"/>
      <c r="CP105" s="109"/>
      <c r="CQ105" s="109"/>
      <c r="CR105" s="109"/>
      <c r="CS105" s="109"/>
      <c r="CT105" s="109"/>
      <c r="CU105" s="109"/>
      <c r="CV105" s="109"/>
      <c r="CW105" s="109"/>
      <c r="CX105" s="110"/>
      <c r="CY105" s="108"/>
      <c r="CZ105" s="109"/>
      <c r="DA105" s="109"/>
      <c r="DB105" s="902"/>
      <c r="DC105" s="902"/>
      <c r="DD105" s="902"/>
      <c r="DE105" s="902"/>
      <c r="DF105" s="902"/>
      <c r="DG105" s="109"/>
      <c r="DH105" s="109"/>
      <c r="DI105" s="110"/>
      <c r="DJ105" s="108"/>
      <c r="DK105" s="109"/>
      <c r="DL105" s="109"/>
      <c r="DM105" s="109"/>
      <c r="DN105" s="109"/>
      <c r="DO105" s="109"/>
      <c r="DP105" s="109"/>
      <c r="DQ105" s="109"/>
      <c r="DR105" s="109"/>
      <c r="DS105" s="109"/>
      <c r="DT105" s="110"/>
      <c r="DU105" s="108"/>
      <c r="DV105" s="109"/>
      <c r="DW105" s="109"/>
      <c r="DX105" s="109"/>
      <c r="DY105" s="109"/>
      <c r="DZ105" s="109"/>
      <c r="EA105" s="109"/>
      <c r="EB105" s="109"/>
      <c r="EC105" s="109"/>
      <c r="ED105" s="109"/>
      <c r="EE105" s="110"/>
      <c r="EF105" s="108"/>
      <c r="EG105" s="109"/>
      <c r="EH105" s="109"/>
      <c r="EI105" s="109"/>
      <c r="EJ105" s="109"/>
      <c r="EK105" s="109"/>
      <c r="EL105" s="109"/>
      <c r="EM105" s="109"/>
      <c r="EN105" s="109"/>
      <c r="EO105" s="109"/>
      <c r="EP105" s="110"/>
      <c r="EQ105" s="108"/>
      <c r="ER105" s="109"/>
      <c r="ES105" s="109"/>
      <c r="ET105" s="109"/>
      <c r="EU105" s="109"/>
      <c r="EV105" s="109"/>
      <c r="EW105" s="109"/>
      <c r="EX105" s="109"/>
      <c r="EY105" s="109"/>
      <c r="EZ105" s="109"/>
      <c r="FA105" s="110"/>
      <c r="FB105" s="901"/>
      <c r="FC105" s="902"/>
      <c r="FD105" s="902"/>
      <c r="FE105" s="902"/>
      <c r="FF105" s="902"/>
      <c r="FG105" s="902"/>
      <c r="FH105" s="902"/>
      <c r="FI105" s="902"/>
      <c r="FJ105" s="902"/>
      <c r="FK105" s="902"/>
      <c r="FL105" s="903"/>
      <c r="FM105" s="108"/>
      <c r="FN105" s="109"/>
      <c r="FO105" s="109"/>
      <c r="FP105" s="902"/>
      <c r="FQ105" s="902"/>
      <c r="FR105" s="902"/>
      <c r="FS105" s="902"/>
      <c r="FT105" s="902"/>
      <c r="FU105" s="109"/>
      <c r="FV105" s="109"/>
      <c r="FW105" s="110"/>
      <c r="FX105" s="108"/>
      <c r="FY105" s="109"/>
      <c r="FZ105" s="109"/>
      <c r="GA105" s="109"/>
      <c r="GB105" s="109"/>
      <c r="GC105" s="109"/>
      <c r="GD105" s="109"/>
      <c r="GE105" s="109"/>
      <c r="GF105" s="109"/>
      <c r="GG105" s="109"/>
      <c r="GH105" s="110"/>
      <c r="GI105" s="901"/>
      <c r="GJ105" s="902"/>
      <c r="GK105" s="902"/>
      <c r="GL105" s="902"/>
      <c r="GM105" s="902"/>
      <c r="GN105" s="902"/>
      <c r="GO105" s="902"/>
      <c r="GP105" s="902"/>
      <c r="GQ105" s="902"/>
      <c r="GR105" s="902"/>
      <c r="GS105" s="903"/>
      <c r="GT105" s="901"/>
      <c r="GU105" s="902"/>
      <c r="GV105" s="902"/>
      <c r="GW105" s="902"/>
      <c r="GX105" s="902"/>
      <c r="GY105" s="902"/>
      <c r="GZ105" s="902"/>
      <c r="HA105" s="902"/>
      <c r="HB105" s="902"/>
      <c r="HC105" s="902"/>
      <c r="HD105" s="903"/>
      <c r="HE105" s="901"/>
      <c r="HF105" s="902"/>
      <c r="HG105" s="902"/>
      <c r="HH105" s="902"/>
      <c r="HI105" s="902"/>
      <c r="HJ105" s="902"/>
      <c r="HK105" s="902"/>
      <c r="HL105" s="902"/>
      <c r="HM105" s="902"/>
      <c r="HN105" s="902"/>
      <c r="HO105" s="903"/>
      <c r="HP105" s="901"/>
      <c r="HQ105" s="902"/>
      <c r="HR105" s="902"/>
      <c r="HS105" s="902"/>
      <c r="HT105" s="902"/>
      <c r="HU105" s="902"/>
      <c r="HV105" s="902"/>
      <c r="HW105" s="902"/>
      <c r="HX105" s="902"/>
      <c r="HY105" s="902"/>
      <c r="HZ105" s="903"/>
      <c r="IA105" s="901"/>
      <c r="IB105" s="902"/>
      <c r="IC105" s="902"/>
      <c r="ID105" s="902"/>
      <c r="IE105" s="902"/>
      <c r="IF105" s="902"/>
      <c r="IG105" s="902"/>
      <c r="IH105" s="902"/>
      <c r="II105" s="902"/>
      <c r="IJ105" s="902"/>
      <c r="IK105" s="903"/>
      <c r="IL105" s="901"/>
      <c r="IM105" s="902"/>
      <c r="IN105" s="902"/>
      <c r="IO105" s="902"/>
      <c r="IP105" s="902"/>
      <c r="IQ105" s="902"/>
      <c r="IR105" s="902"/>
      <c r="IS105" s="902"/>
      <c r="IT105" s="902"/>
      <c r="IU105" s="902"/>
      <c r="IV105" s="903"/>
      <c r="IW105" s="47"/>
      <c r="IX105" s="728"/>
      <c r="IY105" s="731"/>
      <c r="IZ105" s="22"/>
      <c r="JA105" s="22"/>
      <c r="JB105" s="22"/>
      <c r="JC105" s="22"/>
      <c r="JD105" s="22"/>
      <c r="JE105" s="22"/>
      <c r="JF105" s="22"/>
      <c r="JG105" s="22"/>
      <c r="JH105" s="21"/>
      <c r="JI105" s="22"/>
      <c r="JJ105" s="22"/>
      <c r="JK105" s="22"/>
      <c r="JL105" s="22"/>
      <c r="JM105" s="22"/>
      <c r="JN105" s="22"/>
      <c r="JO105" s="22"/>
      <c r="JP105" s="22"/>
      <c r="JQ105" s="22"/>
      <c r="JR105" s="22"/>
      <c r="JS105" s="22"/>
      <c r="JT105" s="22"/>
      <c r="JU105" s="22"/>
      <c r="JV105" s="22"/>
      <c r="JW105" s="22"/>
      <c r="JX105" s="22"/>
      <c r="JY105" s="22"/>
      <c r="JZ105" s="22"/>
      <c r="KA105" s="22"/>
      <c r="KB105" s="22"/>
      <c r="KC105" s="22"/>
      <c r="KD105" s="22"/>
      <c r="KE105" s="22"/>
      <c r="KF105" s="22"/>
      <c r="KG105" s="22"/>
      <c r="KH105" s="22"/>
      <c r="KI105" s="22"/>
      <c r="KJ105" s="22"/>
      <c r="KK105" s="22"/>
      <c r="KL105" s="22"/>
      <c r="KM105" s="22"/>
      <c r="KN105" s="22"/>
      <c r="KO105" s="22"/>
      <c r="KP105" s="22"/>
      <c r="KQ105" s="22"/>
      <c r="KR105" s="22"/>
      <c r="KS105" s="22"/>
      <c r="KT105" s="22"/>
      <c r="KU105" s="22"/>
      <c r="KV105" s="22"/>
      <c r="KW105" s="22"/>
      <c r="KX105" s="22"/>
      <c r="KY105" s="22"/>
      <c r="KZ105" s="22"/>
      <c r="LA105" s="22"/>
      <c r="LB105" s="22"/>
      <c r="LC105" s="22"/>
      <c r="LD105" s="22"/>
      <c r="LE105" s="22"/>
      <c r="LF105" s="22"/>
      <c r="LG105" s="22"/>
      <c r="LH105" s="22"/>
      <c r="LI105" s="22"/>
      <c r="LJ105" s="23"/>
    </row>
    <row r="106" spans="2:322" ht="3.65" customHeight="1">
      <c r="B106" s="21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3"/>
      <c r="AP106" s="22"/>
      <c r="AQ106" s="22"/>
      <c r="AR106" s="22"/>
      <c r="AS106" s="22"/>
      <c r="AT106" s="22"/>
      <c r="AU106" s="22"/>
      <c r="AV106" s="22"/>
      <c r="AW106" s="22"/>
      <c r="AX106" s="727"/>
      <c r="AY106" s="728"/>
      <c r="AZ106" s="47"/>
      <c r="BA106" s="1085" t="s">
        <v>70</v>
      </c>
      <c r="BB106" s="1086"/>
      <c r="BC106" s="1086"/>
      <c r="BD106" s="1086"/>
      <c r="BE106" s="1086"/>
      <c r="BF106" s="1086"/>
      <c r="BG106" s="1086"/>
      <c r="BH106" s="1086"/>
      <c r="BI106" s="1086"/>
      <c r="BJ106" s="1086"/>
      <c r="BK106" s="1086"/>
      <c r="BL106" s="1086"/>
      <c r="BM106" s="1086"/>
      <c r="BN106" s="1086"/>
      <c r="BO106" s="886" t="str">
        <f>IF(Proyecto!HG88&lt;&gt;"",Proyecto!HG88,"")</f>
        <v>10 - 65</v>
      </c>
      <c r="BP106" s="887"/>
      <c r="BQ106" s="887"/>
      <c r="BR106" s="887"/>
      <c r="BS106" s="887"/>
      <c r="BT106" s="887"/>
      <c r="BU106" s="887"/>
      <c r="BV106" s="887"/>
      <c r="BW106" s="1009" t="s">
        <v>75</v>
      </c>
      <c r="BX106" s="1009"/>
      <c r="BY106" s="1009"/>
      <c r="BZ106" s="1009"/>
      <c r="CA106" s="1009"/>
      <c r="CB106" s="1010"/>
      <c r="CC106" s="108"/>
      <c r="CD106" s="109"/>
      <c r="CE106" s="109"/>
      <c r="CK106" s="109"/>
      <c r="CL106" s="109"/>
      <c r="CM106" s="110"/>
      <c r="CN106" s="108"/>
      <c r="CO106" s="109"/>
      <c r="CP106" s="109"/>
      <c r="CV106" s="109"/>
      <c r="CW106" s="109"/>
      <c r="CX106" s="110"/>
      <c r="CY106" s="108"/>
      <c r="CZ106" s="109"/>
      <c r="DA106" s="109"/>
      <c r="DB106" s="902"/>
      <c r="DC106" s="902"/>
      <c r="DD106" s="902"/>
      <c r="DE106" s="902"/>
      <c r="DF106" s="902"/>
      <c r="DG106" s="109"/>
      <c r="DH106" s="109"/>
      <c r="DI106" s="110"/>
      <c r="DJ106" s="108"/>
      <c r="DK106" s="109"/>
      <c r="DL106" s="109"/>
      <c r="DM106" s="918" t="e" vm="22">
        <v>#VALUE!</v>
      </c>
      <c r="DN106" s="918"/>
      <c r="DO106" s="918"/>
      <c r="DP106" s="918"/>
      <c r="DQ106" s="918"/>
      <c r="DR106" s="109"/>
      <c r="DS106" s="109"/>
      <c r="DT106" s="110"/>
      <c r="DU106" s="108"/>
      <c r="DV106" s="109"/>
      <c r="DW106" s="109"/>
      <c r="EC106" s="109"/>
      <c r="ED106" s="109"/>
      <c r="EE106" s="110"/>
      <c r="EF106" s="108"/>
      <c r="EG106" s="902" t="e" vm="23">
        <v>#VALUE!</v>
      </c>
      <c r="EH106" s="902"/>
      <c r="EI106" s="902"/>
      <c r="EJ106" s="902"/>
      <c r="EK106" s="902"/>
      <c r="EL106" s="902"/>
      <c r="EM106" s="902"/>
      <c r="EN106" s="902"/>
      <c r="EO106" s="902"/>
      <c r="EP106" s="110"/>
      <c r="EQ106" s="108"/>
      <c r="ER106" s="902" t="e" vm="24">
        <v>#VALUE!</v>
      </c>
      <c r="ES106" s="902"/>
      <c r="ET106" s="902"/>
      <c r="EU106" s="902"/>
      <c r="EV106" s="902"/>
      <c r="EW106" s="902"/>
      <c r="EX106" s="902"/>
      <c r="EY106" s="902"/>
      <c r="EZ106" s="902"/>
      <c r="FA106" s="110"/>
      <c r="FB106" s="901"/>
      <c r="FC106" s="902"/>
      <c r="FD106" s="902"/>
      <c r="FE106" s="902"/>
      <c r="FF106" s="902"/>
      <c r="FG106" s="902"/>
      <c r="FH106" s="902"/>
      <c r="FI106" s="902"/>
      <c r="FJ106" s="902"/>
      <c r="FK106" s="902"/>
      <c r="FL106" s="903"/>
      <c r="FM106" s="108"/>
      <c r="FN106" s="109"/>
      <c r="FO106" s="109"/>
      <c r="FP106" s="902"/>
      <c r="FQ106" s="902"/>
      <c r="FR106" s="902"/>
      <c r="FS106" s="902"/>
      <c r="FT106" s="902"/>
      <c r="FU106" s="109"/>
      <c r="FV106" s="109"/>
      <c r="FW106" s="110"/>
      <c r="FX106" s="108"/>
      <c r="FY106" s="109"/>
      <c r="FZ106" s="109"/>
      <c r="GA106" s="918" t="e" vm="25">
        <v>#VALUE!</v>
      </c>
      <c r="GB106" s="918"/>
      <c r="GC106" s="918"/>
      <c r="GD106" s="918"/>
      <c r="GE106" s="918"/>
      <c r="GF106" s="109"/>
      <c r="GG106" s="109"/>
      <c r="GH106" s="110"/>
      <c r="GI106" s="901"/>
      <c r="GJ106" s="902"/>
      <c r="GK106" s="902"/>
      <c r="GL106" s="902"/>
      <c r="GM106" s="902"/>
      <c r="GN106" s="902"/>
      <c r="GO106" s="902"/>
      <c r="GP106" s="902"/>
      <c r="GQ106" s="902"/>
      <c r="GR106" s="902"/>
      <c r="GS106" s="903"/>
      <c r="GT106" s="901"/>
      <c r="GU106" s="902"/>
      <c r="GV106" s="902"/>
      <c r="GW106" s="902"/>
      <c r="GX106" s="902"/>
      <c r="GY106" s="902"/>
      <c r="GZ106" s="902"/>
      <c r="HA106" s="902"/>
      <c r="HB106" s="902"/>
      <c r="HC106" s="902"/>
      <c r="HD106" s="903"/>
      <c r="HE106" s="901"/>
      <c r="HF106" s="902"/>
      <c r="HG106" s="902"/>
      <c r="HH106" s="902"/>
      <c r="HI106" s="902"/>
      <c r="HJ106" s="902"/>
      <c r="HK106" s="902"/>
      <c r="HL106" s="902"/>
      <c r="HM106" s="902"/>
      <c r="HN106" s="902"/>
      <c r="HO106" s="903"/>
      <c r="HP106" s="901"/>
      <c r="HQ106" s="902"/>
      <c r="HR106" s="902"/>
      <c r="HS106" s="902"/>
      <c r="HT106" s="902"/>
      <c r="HU106" s="902"/>
      <c r="HV106" s="902"/>
      <c r="HW106" s="902"/>
      <c r="HX106" s="902"/>
      <c r="HY106" s="902"/>
      <c r="HZ106" s="903"/>
      <c r="IA106" s="901"/>
      <c r="IB106" s="902"/>
      <c r="IC106" s="902"/>
      <c r="ID106" s="902"/>
      <c r="IE106" s="902"/>
      <c r="IF106" s="902"/>
      <c r="IG106" s="902"/>
      <c r="IH106" s="902"/>
      <c r="II106" s="902"/>
      <c r="IJ106" s="902"/>
      <c r="IK106" s="903"/>
      <c r="IL106" s="901"/>
      <c r="IM106" s="902"/>
      <c r="IN106" s="902"/>
      <c r="IO106" s="902"/>
      <c r="IP106" s="902"/>
      <c r="IQ106" s="902"/>
      <c r="IR106" s="902"/>
      <c r="IS106" s="902"/>
      <c r="IT106" s="902"/>
      <c r="IU106" s="902"/>
      <c r="IV106" s="903"/>
      <c r="IW106" s="47"/>
      <c r="IX106" s="728"/>
      <c r="IY106" s="731"/>
      <c r="IZ106" s="22"/>
      <c r="JA106" s="22"/>
      <c r="JB106" s="22"/>
      <c r="JC106" s="22"/>
      <c r="JD106" s="22"/>
      <c r="JE106" s="22"/>
      <c r="JF106" s="22"/>
      <c r="JG106" s="22"/>
      <c r="JH106" s="21"/>
      <c r="JI106" s="22"/>
      <c r="JJ106" s="22"/>
      <c r="JK106" s="22"/>
      <c r="JL106" s="22"/>
      <c r="JM106" s="22"/>
      <c r="JN106" s="22"/>
      <c r="JO106" s="22"/>
      <c r="JP106" s="22"/>
      <c r="JQ106" s="22"/>
      <c r="JR106" s="22"/>
      <c r="JS106" s="22"/>
      <c r="JT106" s="22"/>
      <c r="JU106" s="22"/>
      <c r="JV106" s="22"/>
      <c r="JW106" s="22"/>
      <c r="JX106" s="22"/>
      <c r="JY106" s="22"/>
      <c r="JZ106" s="22"/>
      <c r="KA106" s="22"/>
      <c r="KB106" s="22"/>
      <c r="KC106" s="22"/>
      <c r="KD106" s="22"/>
      <c r="KE106" s="22"/>
      <c r="KF106" s="22"/>
      <c r="KG106" s="22"/>
      <c r="KH106" s="22"/>
      <c r="KI106" s="22"/>
      <c r="KJ106" s="22"/>
      <c r="KK106" s="22"/>
      <c r="KL106" s="22"/>
      <c r="KM106" s="22"/>
      <c r="KN106" s="22"/>
      <c r="KO106" s="22"/>
      <c r="KP106" s="22"/>
      <c r="KQ106" s="22"/>
      <c r="KR106" s="22"/>
      <c r="KS106" s="22"/>
      <c r="KT106" s="22"/>
      <c r="KU106" s="22"/>
      <c r="KV106" s="22"/>
      <c r="KW106" s="22"/>
      <c r="KX106" s="22"/>
      <c r="KY106" s="22"/>
      <c r="KZ106" s="22"/>
      <c r="LA106" s="22"/>
      <c r="LB106" s="22"/>
      <c r="LC106" s="22"/>
      <c r="LD106" s="22"/>
      <c r="LE106" s="22"/>
      <c r="LF106" s="22"/>
      <c r="LG106" s="22"/>
      <c r="LH106" s="22"/>
      <c r="LI106" s="22"/>
      <c r="LJ106" s="23"/>
    </row>
    <row r="107" spans="2:322" ht="3.65" customHeight="1">
      <c r="B107" s="21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3"/>
      <c r="AP107" s="22"/>
      <c r="AQ107" s="22"/>
      <c r="AR107" s="22"/>
      <c r="AS107" s="22"/>
      <c r="AT107" s="22"/>
      <c r="AU107" s="22"/>
      <c r="AV107" s="22"/>
      <c r="AW107" s="22"/>
      <c r="AX107" s="727"/>
      <c r="AY107" s="728"/>
      <c r="AZ107" s="47"/>
      <c r="BA107" s="1087"/>
      <c r="BB107" s="1088"/>
      <c r="BC107" s="1088"/>
      <c r="BD107" s="1088"/>
      <c r="BE107" s="1088"/>
      <c r="BF107" s="1088"/>
      <c r="BG107" s="1088"/>
      <c r="BH107" s="1088"/>
      <c r="BI107" s="1088"/>
      <c r="BJ107" s="1088"/>
      <c r="BK107" s="1088"/>
      <c r="BL107" s="1088"/>
      <c r="BM107" s="1088"/>
      <c r="BN107" s="1088"/>
      <c r="BO107" s="889"/>
      <c r="BP107" s="890"/>
      <c r="BQ107" s="890"/>
      <c r="BR107" s="890"/>
      <c r="BS107" s="890"/>
      <c r="BT107" s="890"/>
      <c r="BU107" s="890"/>
      <c r="BV107" s="890"/>
      <c r="BW107" s="1011"/>
      <c r="BX107" s="1011"/>
      <c r="BY107" s="1011"/>
      <c r="BZ107" s="1011"/>
      <c r="CA107" s="1011"/>
      <c r="CB107" s="1012"/>
      <c r="CC107" s="108"/>
      <c r="CD107" s="109"/>
      <c r="CE107" s="109"/>
      <c r="CF107" s="918" t="e" vm="26">
        <v>#VALUE!</v>
      </c>
      <c r="CG107" s="918"/>
      <c r="CH107" s="918"/>
      <c r="CI107" s="918"/>
      <c r="CJ107" s="918"/>
      <c r="CK107" s="109"/>
      <c r="CL107" s="109"/>
      <c r="CM107" s="110"/>
      <c r="CN107" s="108"/>
      <c r="CO107" s="109"/>
      <c r="CP107" s="109"/>
      <c r="CQ107" s="918" t="e" vm="27">
        <v>#VALUE!</v>
      </c>
      <c r="CR107" s="918"/>
      <c r="CS107" s="918"/>
      <c r="CT107" s="918"/>
      <c r="CU107" s="918"/>
      <c r="CV107" s="109"/>
      <c r="CW107" s="109"/>
      <c r="CX107" s="110"/>
      <c r="CY107" s="108"/>
      <c r="CZ107" s="109"/>
      <c r="DA107" s="109"/>
      <c r="DB107" s="902"/>
      <c r="DC107" s="902"/>
      <c r="DD107" s="902"/>
      <c r="DE107" s="902"/>
      <c r="DF107" s="902"/>
      <c r="DG107" s="109"/>
      <c r="DH107" s="109"/>
      <c r="DI107" s="110"/>
      <c r="DJ107" s="108"/>
      <c r="DK107" s="109"/>
      <c r="DL107" s="109"/>
      <c r="DM107" s="918"/>
      <c r="DN107" s="918"/>
      <c r="DO107" s="918"/>
      <c r="DP107" s="918"/>
      <c r="DQ107" s="918"/>
      <c r="DR107" s="109"/>
      <c r="DS107" s="109"/>
      <c r="DT107" s="110"/>
      <c r="DU107" s="108"/>
      <c r="DV107" s="109"/>
      <c r="DW107" s="109"/>
      <c r="DX107" s="918" t="e" vm="28">
        <v>#VALUE!</v>
      </c>
      <c r="DY107" s="918"/>
      <c r="DZ107" s="918"/>
      <c r="EA107" s="918"/>
      <c r="EB107" s="918"/>
      <c r="EC107" s="109"/>
      <c r="ED107" s="109"/>
      <c r="EE107" s="110"/>
      <c r="EF107" s="108"/>
      <c r="EG107" s="902"/>
      <c r="EH107" s="902"/>
      <c r="EI107" s="902"/>
      <c r="EJ107" s="902"/>
      <c r="EK107" s="902"/>
      <c r="EL107" s="902"/>
      <c r="EM107" s="902"/>
      <c r="EN107" s="902"/>
      <c r="EO107" s="902"/>
      <c r="EP107" s="110"/>
      <c r="EQ107" s="108"/>
      <c r="ER107" s="902"/>
      <c r="ES107" s="902"/>
      <c r="ET107" s="902"/>
      <c r="EU107" s="902"/>
      <c r="EV107" s="902"/>
      <c r="EW107" s="902"/>
      <c r="EX107" s="902"/>
      <c r="EY107" s="902"/>
      <c r="EZ107" s="902"/>
      <c r="FA107" s="110"/>
      <c r="FB107" s="901"/>
      <c r="FC107" s="902"/>
      <c r="FD107" s="902"/>
      <c r="FE107" s="902"/>
      <c r="FF107" s="902"/>
      <c r="FG107" s="902"/>
      <c r="FH107" s="902"/>
      <c r="FI107" s="902"/>
      <c r="FJ107" s="902"/>
      <c r="FK107" s="902"/>
      <c r="FL107" s="903"/>
      <c r="FM107" s="108"/>
      <c r="FN107" s="109"/>
      <c r="FO107" s="109"/>
      <c r="FP107" s="902"/>
      <c r="FQ107" s="902"/>
      <c r="FR107" s="902"/>
      <c r="FS107" s="902"/>
      <c r="FT107" s="902"/>
      <c r="FU107" s="109"/>
      <c r="FV107" s="109"/>
      <c r="FW107" s="110"/>
      <c r="FX107" s="108"/>
      <c r="FY107" s="109"/>
      <c r="FZ107" s="109"/>
      <c r="GA107" s="918"/>
      <c r="GB107" s="918"/>
      <c r="GC107" s="918"/>
      <c r="GD107" s="918"/>
      <c r="GE107" s="918"/>
      <c r="GF107" s="109"/>
      <c r="GG107" s="109"/>
      <c r="GH107" s="110"/>
      <c r="GI107" s="901"/>
      <c r="GJ107" s="902"/>
      <c r="GK107" s="902"/>
      <c r="GL107" s="902"/>
      <c r="GM107" s="902"/>
      <c r="GN107" s="902"/>
      <c r="GO107" s="902"/>
      <c r="GP107" s="902"/>
      <c r="GQ107" s="902"/>
      <c r="GR107" s="902"/>
      <c r="GS107" s="903"/>
      <c r="GT107" s="901"/>
      <c r="GU107" s="902"/>
      <c r="GV107" s="902"/>
      <c r="GW107" s="902"/>
      <c r="GX107" s="902"/>
      <c r="GY107" s="902"/>
      <c r="GZ107" s="902"/>
      <c r="HA107" s="902"/>
      <c r="HB107" s="902"/>
      <c r="HC107" s="902"/>
      <c r="HD107" s="903"/>
      <c r="HE107" s="901"/>
      <c r="HF107" s="902"/>
      <c r="HG107" s="902"/>
      <c r="HH107" s="902"/>
      <c r="HI107" s="902"/>
      <c r="HJ107" s="902"/>
      <c r="HK107" s="902"/>
      <c r="HL107" s="902"/>
      <c r="HM107" s="902"/>
      <c r="HN107" s="902"/>
      <c r="HO107" s="903"/>
      <c r="HP107" s="901"/>
      <c r="HQ107" s="902"/>
      <c r="HR107" s="902"/>
      <c r="HS107" s="902"/>
      <c r="HT107" s="902"/>
      <c r="HU107" s="902"/>
      <c r="HV107" s="902"/>
      <c r="HW107" s="902"/>
      <c r="HX107" s="902"/>
      <c r="HY107" s="902"/>
      <c r="HZ107" s="903"/>
      <c r="IA107" s="901"/>
      <c r="IB107" s="902"/>
      <c r="IC107" s="902"/>
      <c r="ID107" s="902"/>
      <c r="IE107" s="902"/>
      <c r="IF107" s="902"/>
      <c r="IG107" s="902"/>
      <c r="IH107" s="902"/>
      <c r="II107" s="902"/>
      <c r="IJ107" s="902"/>
      <c r="IK107" s="903"/>
      <c r="IL107" s="901"/>
      <c r="IM107" s="902"/>
      <c r="IN107" s="902"/>
      <c r="IO107" s="902"/>
      <c r="IP107" s="902"/>
      <c r="IQ107" s="902"/>
      <c r="IR107" s="902"/>
      <c r="IS107" s="902"/>
      <c r="IT107" s="902"/>
      <c r="IU107" s="902"/>
      <c r="IV107" s="903"/>
      <c r="IW107" s="47"/>
      <c r="IX107" s="728"/>
      <c r="IY107" s="731"/>
      <c r="IZ107" s="22"/>
      <c r="JA107" s="22"/>
      <c r="JB107" s="22"/>
      <c r="JC107" s="22"/>
      <c r="JD107" s="22"/>
      <c r="JE107" s="22"/>
      <c r="JF107" s="22"/>
      <c r="JG107" s="22"/>
      <c r="JH107" s="21"/>
      <c r="JI107" s="22"/>
      <c r="JJ107" s="22"/>
      <c r="JK107" s="22"/>
      <c r="JL107" s="22"/>
      <c r="JM107" s="22"/>
      <c r="JN107" s="22"/>
      <c r="JO107" s="22"/>
      <c r="JP107" s="22"/>
      <c r="JQ107" s="22"/>
      <c r="JR107" s="22"/>
      <c r="JS107" s="22"/>
      <c r="JT107" s="22"/>
      <c r="JU107" s="22"/>
      <c r="JV107" s="22"/>
      <c r="JW107" s="22"/>
      <c r="JX107" s="22"/>
      <c r="JY107" s="22"/>
      <c r="JZ107" s="22"/>
      <c r="KA107" s="22"/>
      <c r="KB107" s="22"/>
      <c r="KC107" s="22"/>
      <c r="KD107" s="22"/>
      <c r="KE107" s="22"/>
      <c r="KF107" s="22"/>
      <c r="KG107" s="22"/>
      <c r="KH107" s="22"/>
      <c r="KI107" s="22"/>
      <c r="KJ107" s="22"/>
      <c r="KK107" s="22"/>
      <c r="KL107" s="22"/>
      <c r="KM107" s="22"/>
      <c r="KN107" s="22"/>
      <c r="KO107" s="22"/>
      <c r="KP107" s="22"/>
      <c r="KQ107" s="22"/>
      <c r="KR107" s="22"/>
      <c r="KS107" s="22"/>
      <c r="KT107" s="22"/>
      <c r="KU107" s="22"/>
      <c r="KV107" s="22"/>
      <c r="KW107" s="22"/>
      <c r="KX107" s="22"/>
      <c r="KY107" s="22"/>
      <c r="KZ107" s="22"/>
      <c r="LA107" s="22"/>
      <c r="LB107" s="22"/>
      <c r="LC107" s="22"/>
      <c r="LD107" s="22"/>
      <c r="LE107" s="22"/>
      <c r="LF107" s="22"/>
      <c r="LG107" s="22"/>
      <c r="LH107" s="22"/>
      <c r="LI107" s="22"/>
      <c r="LJ107" s="23"/>
    </row>
    <row r="108" spans="2:322" ht="3.65" customHeight="1">
      <c r="B108" s="21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3"/>
      <c r="AP108" s="22"/>
      <c r="AQ108" s="22"/>
      <c r="AR108" s="22"/>
      <c r="AS108" s="22"/>
      <c r="AT108" s="22"/>
      <c r="AU108" s="22"/>
      <c r="AV108" s="22"/>
      <c r="AW108" s="22"/>
      <c r="AX108" s="729"/>
      <c r="AY108" s="730"/>
      <c r="AZ108" s="48"/>
      <c r="BA108" s="1089"/>
      <c r="BB108" s="1090"/>
      <c r="BC108" s="1090"/>
      <c r="BD108" s="1090"/>
      <c r="BE108" s="1090"/>
      <c r="BF108" s="1090"/>
      <c r="BG108" s="1090"/>
      <c r="BH108" s="1090"/>
      <c r="BI108" s="1090"/>
      <c r="BJ108" s="1090"/>
      <c r="BK108" s="1090"/>
      <c r="BL108" s="1090"/>
      <c r="BM108" s="1090"/>
      <c r="BN108" s="1090"/>
      <c r="BO108" s="889"/>
      <c r="BP108" s="890"/>
      <c r="BQ108" s="890"/>
      <c r="BR108" s="890"/>
      <c r="BS108" s="890"/>
      <c r="BT108" s="890"/>
      <c r="BU108" s="890"/>
      <c r="BV108" s="890"/>
      <c r="BW108" s="1011"/>
      <c r="BX108" s="1011"/>
      <c r="BY108" s="1011"/>
      <c r="BZ108" s="1011"/>
      <c r="CA108" s="1011"/>
      <c r="CB108" s="1012"/>
      <c r="CC108" s="108"/>
      <c r="CD108" s="109"/>
      <c r="CE108" s="109"/>
      <c r="CF108" s="918"/>
      <c r="CG108" s="918"/>
      <c r="CH108" s="918"/>
      <c r="CI108" s="918"/>
      <c r="CJ108" s="918"/>
      <c r="CK108" s="109"/>
      <c r="CL108" s="109"/>
      <c r="CM108" s="110"/>
      <c r="CN108" s="108"/>
      <c r="CO108" s="109"/>
      <c r="CP108" s="109"/>
      <c r="CQ108" s="918"/>
      <c r="CR108" s="918"/>
      <c r="CS108" s="918"/>
      <c r="CT108" s="918"/>
      <c r="CU108" s="918"/>
      <c r="CV108" s="109"/>
      <c r="CW108" s="109"/>
      <c r="CX108" s="110"/>
      <c r="CY108" s="108"/>
      <c r="CZ108" s="109"/>
      <c r="DA108" s="109"/>
      <c r="DB108" s="902"/>
      <c r="DC108" s="902"/>
      <c r="DD108" s="902"/>
      <c r="DE108" s="902"/>
      <c r="DF108" s="902"/>
      <c r="DG108" s="109"/>
      <c r="DH108" s="109"/>
      <c r="DI108" s="110"/>
      <c r="DJ108" s="108"/>
      <c r="DK108" s="109"/>
      <c r="DL108" s="109"/>
      <c r="DM108" s="918"/>
      <c r="DN108" s="918"/>
      <c r="DO108" s="918"/>
      <c r="DP108" s="918"/>
      <c r="DQ108" s="918"/>
      <c r="DR108" s="109"/>
      <c r="DS108" s="109"/>
      <c r="DT108" s="110"/>
      <c r="DU108" s="108"/>
      <c r="DV108" s="109"/>
      <c r="DW108" s="109"/>
      <c r="DX108" s="918"/>
      <c r="DY108" s="918"/>
      <c r="DZ108" s="918"/>
      <c r="EA108" s="918"/>
      <c r="EB108" s="918"/>
      <c r="EC108" s="109"/>
      <c r="ED108" s="109"/>
      <c r="EE108" s="110"/>
      <c r="EF108" s="108"/>
      <c r="EG108" s="902"/>
      <c r="EH108" s="902"/>
      <c r="EI108" s="902"/>
      <c r="EJ108" s="902"/>
      <c r="EK108" s="902"/>
      <c r="EL108" s="902"/>
      <c r="EM108" s="902"/>
      <c r="EN108" s="902"/>
      <c r="EO108" s="902"/>
      <c r="EP108" s="110"/>
      <c r="EQ108" s="108"/>
      <c r="ER108" s="902"/>
      <c r="ES108" s="902"/>
      <c r="ET108" s="902"/>
      <c r="EU108" s="902"/>
      <c r="EV108" s="902"/>
      <c r="EW108" s="902"/>
      <c r="EX108" s="902"/>
      <c r="EY108" s="902"/>
      <c r="EZ108" s="902"/>
      <c r="FA108" s="110"/>
      <c r="FB108" s="901"/>
      <c r="FC108" s="902"/>
      <c r="FD108" s="902"/>
      <c r="FE108" s="902"/>
      <c r="FF108" s="902"/>
      <c r="FG108" s="902"/>
      <c r="FH108" s="902"/>
      <c r="FI108" s="902"/>
      <c r="FJ108" s="902"/>
      <c r="FK108" s="902"/>
      <c r="FL108" s="903"/>
      <c r="FM108" s="108"/>
      <c r="FN108" s="109"/>
      <c r="FO108" s="109"/>
      <c r="FP108" s="902"/>
      <c r="FQ108" s="902"/>
      <c r="FR108" s="902"/>
      <c r="FS108" s="902"/>
      <c r="FT108" s="902"/>
      <c r="FU108" s="109"/>
      <c r="FV108" s="109"/>
      <c r="FW108" s="110"/>
      <c r="FX108" s="108"/>
      <c r="FY108" s="109"/>
      <c r="FZ108" s="109"/>
      <c r="GA108" s="918"/>
      <c r="GB108" s="918"/>
      <c r="GC108" s="918"/>
      <c r="GD108" s="918"/>
      <c r="GE108" s="918"/>
      <c r="GF108" s="109"/>
      <c r="GG108" s="109"/>
      <c r="GH108" s="110"/>
      <c r="GI108" s="901"/>
      <c r="GJ108" s="902"/>
      <c r="GK108" s="902"/>
      <c r="GL108" s="902"/>
      <c r="GM108" s="902"/>
      <c r="GN108" s="902"/>
      <c r="GO108" s="902"/>
      <c r="GP108" s="902"/>
      <c r="GQ108" s="902"/>
      <c r="GR108" s="902"/>
      <c r="GS108" s="903"/>
      <c r="GT108" s="901"/>
      <c r="GU108" s="902"/>
      <c r="GV108" s="902"/>
      <c r="GW108" s="902"/>
      <c r="GX108" s="902"/>
      <c r="GY108" s="902"/>
      <c r="GZ108" s="902"/>
      <c r="HA108" s="902"/>
      <c r="HB108" s="902"/>
      <c r="HC108" s="902"/>
      <c r="HD108" s="903"/>
      <c r="HE108" s="901"/>
      <c r="HF108" s="902"/>
      <c r="HG108" s="902"/>
      <c r="HH108" s="902"/>
      <c r="HI108" s="902"/>
      <c r="HJ108" s="902"/>
      <c r="HK108" s="902"/>
      <c r="HL108" s="902"/>
      <c r="HM108" s="902"/>
      <c r="HN108" s="902"/>
      <c r="HO108" s="903"/>
      <c r="HP108" s="901"/>
      <c r="HQ108" s="902"/>
      <c r="HR108" s="902"/>
      <c r="HS108" s="902"/>
      <c r="HT108" s="902"/>
      <c r="HU108" s="902"/>
      <c r="HV108" s="902"/>
      <c r="HW108" s="902"/>
      <c r="HX108" s="902"/>
      <c r="HY108" s="902"/>
      <c r="HZ108" s="903"/>
      <c r="IA108" s="901"/>
      <c r="IB108" s="902"/>
      <c r="IC108" s="902"/>
      <c r="ID108" s="902"/>
      <c r="IE108" s="902"/>
      <c r="IF108" s="902"/>
      <c r="IG108" s="902"/>
      <c r="IH108" s="902"/>
      <c r="II108" s="902"/>
      <c r="IJ108" s="902"/>
      <c r="IK108" s="903"/>
      <c r="IL108" s="901"/>
      <c r="IM108" s="902"/>
      <c r="IN108" s="902"/>
      <c r="IO108" s="902"/>
      <c r="IP108" s="902"/>
      <c r="IQ108" s="902"/>
      <c r="IR108" s="902"/>
      <c r="IS108" s="902"/>
      <c r="IT108" s="902"/>
      <c r="IU108" s="902"/>
      <c r="IV108" s="903"/>
      <c r="IW108" s="48"/>
      <c r="IX108" s="730"/>
      <c r="IY108" s="732"/>
      <c r="IZ108" s="22"/>
      <c r="JA108" s="22"/>
      <c r="JB108" s="22"/>
      <c r="JC108" s="22"/>
      <c r="JD108" s="22"/>
      <c r="JE108" s="22"/>
      <c r="JF108" s="22"/>
      <c r="JG108" s="22"/>
      <c r="JH108" s="21"/>
      <c r="JI108" s="22"/>
      <c r="JJ108" s="22"/>
      <c r="JK108" s="22"/>
      <c r="JL108" s="22"/>
      <c r="JM108" s="22"/>
      <c r="JN108" s="22"/>
      <c r="JO108" s="22"/>
      <c r="JP108" s="22"/>
      <c r="JQ108" s="22"/>
      <c r="JR108" s="22"/>
      <c r="JS108" s="22"/>
      <c r="JT108" s="22"/>
      <c r="JU108" s="22"/>
      <c r="JV108" s="22"/>
      <c r="JW108" s="22"/>
      <c r="JX108" s="22"/>
      <c r="JY108" s="22"/>
      <c r="JZ108" s="22"/>
      <c r="KA108" s="22"/>
      <c r="KB108" s="22"/>
      <c r="KC108" s="22"/>
      <c r="KD108" s="22"/>
      <c r="KE108" s="22"/>
      <c r="KF108" s="22"/>
      <c r="KG108" s="22"/>
      <c r="KH108" s="22"/>
      <c r="KI108" s="22"/>
      <c r="KJ108" s="22"/>
      <c r="KK108" s="22"/>
      <c r="KL108" s="22"/>
      <c r="KM108" s="22"/>
      <c r="KN108" s="22"/>
      <c r="KO108" s="22"/>
      <c r="KP108" s="22"/>
      <c r="KQ108" s="22"/>
      <c r="KR108" s="22"/>
      <c r="KS108" s="22"/>
      <c r="KT108" s="22"/>
      <c r="KU108" s="22"/>
      <c r="KV108" s="22"/>
      <c r="KW108" s="22"/>
      <c r="KX108" s="22"/>
      <c r="KY108" s="22"/>
      <c r="KZ108" s="22"/>
      <c r="LA108" s="22"/>
      <c r="LB108" s="22"/>
      <c r="LC108" s="22"/>
      <c r="LD108" s="22"/>
      <c r="LE108" s="22"/>
      <c r="LF108" s="22"/>
      <c r="LG108" s="22"/>
      <c r="LH108" s="22"/>
      <c r="LI108" s="22"/>
      <c r="LJ108" s="23"/>
    </row>
    <row r="109" spans="2:322" ht="3.65" customHeight="1">
      <c r="B109" s="21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3"/>
      <c r="AP109" s="22"/>
      <c r="AQ109" s="22"/>
      <c r="AR109" s="22"/>
      <c r="AS109" s="22"/>
      <c r="AT109" s="22"/>
      <c r="AU109" s="22"/>
      <c r="AV109" s="22"/>
      <c r="AW109" s="22"/>
      <c r="AX109" s="727" t="s">
        <v>8</v>
      </c>
      <c r="AY109" s="728"/>
      <c r="AZ109" s="47"/>
      <c r="BA109" s="1099" t="s">
        <v>72</v>
      </c>
      <c r="BB109" s="1100"/>
      <c r="BC109" s="1100"/>
      <c r="BD109" s="1100"/>
      <c r="BE109" s="1100"/>
      <c r="BF109" s="1100"/>
      <c r="BG109" s="1100"/>
      <c r="BH109" s="1100"/>
      <c r="BI109" s="1100"/>
      <c r="BJ109" s="1100"/>
      <c r="BK109" s="1100"/>
      <c r="BL109" s="1100"/>
      <c r="BM109" s="1100"/>
      <c r="BN109" s="1100"/>
      <c r="BO109" s="841" t="str">
        <f>IF(Proyecto!HG94&lt;&gt;"",Proyecto!HG94,"")</f>
        <v>250</v>
      </c>
      <c r="BP109" s="842"/>
      <c r="BQ109" s="842"/>
      <c r="BR109" s="842"/>
      <c r="BS109" s="842"/>
      <c r="BT109" s="842"/>
      <c r="BU109" s="842"/>
      <c r="BV109" s="842"/>
      <c r="BW109" s="856" t="s">
        <v>76</v>
      </c>
      <c r="BX109" s="856"/>
      <c r="BY109" s="856"/>
      <c r="BZ109" s="856"/>
      <c r="CA109" s="856"/>
      <c r="CB109" s="857"/>
      <c r="CC109" s="108"/>
      <c r="CD109" s="109"/>
      <c r="CE109" s="109"/>
      <c r="CF109" s="918"/>
      <c r="CG109" s="918"/>
      <c r="CH109" s="918"/>
      <c r="CI109" s="918"/>
      <c r="CJ109" s="918"/>
      <c r="CK109" s="109"/>
      <c r="CL109" s="109"/>
      <c r="CM109" s="110"/>
      <c r="CN109" s="108"/>
      <c r="CO109" s="109"/>
      <c r="CP109" s="109"/>
      <c r="CQ109" s="918"/>
      <c r="CR109" s="918"/>
      <c r="CS109" s="918"/>
      <c r="CT109" s="918"/>
      <c r="CU109" s="918"/>
      <c r="CV109" s="109"/>
      <c r="CW109" s="109"/>
      <c r="CX109" s="110"/>
      <c r="CY109" s="108"/>
      <c r="CZ109" s="109"/>
      <c r="DA109" s="109"/>
      <c r="DB109" s="902"/>
      <c r="DC109" s="902"/>
      <c r="DD109" s="902"/>
      <c r="DE109" s="902"/>
      <c r="DF109" s="902"/>
      <c r="DG109" s="109"/>
      <c r="DH109" s="109"/>
      <c r="DI109" s="110"/>
      <c r="DJ109" s="108"/>
      <c r="DK109" s="109"/>
      <c r="DL109" s="109"/>
      <c r="DM109" s="918"/>
      <c r="DN109" s="918"/>
      <c r="DO109" s="918"/>
      <c r="DP109" s="918"/>
      <c r="DQ109" s="918"/>
      <c r="DR109" s="109"/>
      <c r="DS109" s="109"/>
      <c r="DT109" s="110"/>
      <c r="DU109" s="108"/>
      <c r="DV109" s="109"/>
      <c r="DW109" s="109"/>
      <c r="DX109" s="918"/>
      <c r="DY109" s="918"/>
      <c r="DZ109" s="918"/>
      <c r="EA109" s="918"/>
      <c r="EB109" s="918"/>
      <c r="EC109" s="109"/>
      <c r="ED109" s="109"/>
      <c r="EE109" s="110"/>
      <c r="EF109" s="108"/>
      <c r="EG109" s="902"/>
      <c r="EH109" s="902"/>
      <c r="EI109" s="902"/>
      <c r="EJ109" s="902"/>
      <c r="EK109" s="902"/>
      <c r="EL109" s="902"/>
      <c r="EM109" s="902"/>
      <c r="EN109" s="902"/>
      <c r="EO109" s="902"/>
      <c r="EP109" s="110"/>
      <c r="EQ109" s="108"/>
      <c r="ER109" s="902"/>
      <c r="ES109" s="902"/>
      <c r="ET109" s="902"/>
      <c r="EU109" s="902"/>
      <c r="EV109" s="902"/>
      <c r="EW109" s="902"/>
      <c r="EX109" s="902"/>
      <c r="EY109" s="902"/>
      <c r="EZ109" s="902"/>
      <c r="FA109" s="110"/>
      <c r="FB109" s="901"/>
      <c r="FC109" s="902"/>
      <c r="FD109" s="902"/>
      <c r="FE109" s="902"/>
      <c r="FF109" s="902"/>
      <c r="FG109" s="902"/>
      <c r="FH109" s="902"/>
      <c r="FI109" s="902"/>
      <c r="FJ109" s="902"/>
      <c r="FK109" s="902"/>
      <c r="FL109" s="903"/>
      <c r="FM109" s="108"/>
      <c r="FN109" s="109"/>
      <c r="FO109" s="109"/>
      <c r="FP109" s="902"/>
      <c r="FQ109" s="902"/>
      <c r="FR109" s="902"/>
      <c r="FS109" s="902"/>
      <c r="FT109" s="902"/>
      <c r="FU109" s="109"/>
      <c r="FV109" s="109"/>
      <c r="FW109" s="110"/>
      <c r="FX109" s="108"/>
      <c r="FY109" s="109"/>
      <c r="FZ109" s="109"/>
      <c r="GA109" s="918"/>
      <c r="GB109" s="918"/>
      <c r="GC109" s="918"/>
      <c r="GD109" s="918"/>
      <c r="GE109" s="918"/>
      <c r="GF109" s="109"/>
      <c r="GG109" s="109"/>
      <c r="GH109" s="110"/>
      <c r="GI109" s="901"/>
      <c r="GJ109" s="902"/>
      <c r="GK109" s="902"/>
      <c r="GL109" s="902"/>
      <c r="GM109" s="902"/>
      <c r="GN109" s="902"/>
      <c r="GO109" s="902"/>
      <c r="GP109" s="902"/>
      <c r="GQ109" s="902"/>
      <c r="GR109" s="902"/>
      <c r="GS109" s="903"/>
      <c r="GT109" s="901"/>
      <c r="GU109" s="902"/>
      <c r="GV109" s="902"/>
      <c r="GW109" s="902"/>
      <c r="GX109" s="902"/>
      <c r="GY109" s="902"/>
      <c r="GZ109" s="902"/>
      <c r="HA109" s="902"/>
      <c r="HB109" s="902"/>
      <c r="HC109" s="902"/>
      <c r="HD109" s="903"/>
      <c r="HE109" s="901"/>
      <c r="HF109" s="902"/>
      <c r="HG109" s="902"/>
      <c r="HH109" s="902"/>
      <c r="HI109" s="902"/>
      <c r="HJ109" s="902"/>
      <c r="HK109" s="902"/>
      <c r="HL109" s="902"/>
      <c r="HM109" s="902"/>
      <c r="HN109" s="902"/>
      <c r="HO109" s="903"/>
      <c r="HP109" s="901"/>
      <c r="HQ109" s="902"/>
      <c r="HR109" s="902"/>
      <c r="HS109" s="902"/>
      <c r="HT109" s="902"/>
      <c r="HU109" s="902"/>
      <c r="HV109" s="902"/>
      <c r="HW109" s="902"/>
      <c r="HX109" s="902"/>
      <c r="HY109" s="902"/>
      <c r="HZ109" s="903"/>
      <c r="IA109" s="901"/>
      <c r="IB109" s="902"/>
      <c r="IC109" s="902"/>
      <c r="ID109" s="902"/>
      <c r="IE109" s="902"/>
      <c r="IF109" s="902"/>
      <c r="IG109" s="902"/>
      <c r="IH109" s="902"/>
      <c r="II109" s="902"/>
      <c r="IJ109" s="902"/>
      <c r="IK109" s="903"/>
      <c r="IL109" s="901"/>
      <c r="IM109" s="902"/>
      <c r="IN109" s="902"/>
      <c r="IO109" s="902"/>
      <c r="IP109" s="902"/>
      <c r="IQ109" s="902"/>
      <c r="IR109" s="902"/>
      <c r="IS109" s="902"/>
      <c r="IT109" s="902"/>
      <c r="IU109" s="902"/>
      <c r="IV109" s="903"/>
      <c r="IW109" s="47"/>
      <c r="IX109" s="728" t="s">
        <v>8</v>
      </c>
      <c r="IY109" s="731"/>
      <c r="IZ109" s="22"/>
      <c r="JA109" s="22"/>
      <c r="JB109" s="22"/>
      <c r="JC109" s="22"/>
      <c r="JD109" s="22"/>
      <c r="JE109" s="22"/>
      <c r="JF109" s="22"/>
      <c r="JG109" s="22"/>
      <c r="JH109" s="21"/>
      <c r="JI109" s="22"/>
      <c r="JJ109" s="22"/>
      <c r="JK109" s="22"/>
      <c r="JL109" s="22"/>
      <c r="JM109" s="22"/>
      <c r="JN109" s="22"/>
      <c r="JO109" s="22"/>
      <c r="JP109" s="22"/>
      <c r="JQ109" s="22"/>
      <c r="JR109" s="22"/>
      <c r="JS109" s="22"/>
      <c r="JT109" s="22"/>
      <c r="JU109" s="22"/>
      <c r="JV109" s="22"/>
      <c r="JW109" s="22"/>
      <c r="JX109" s="22"/>
      <c r="JY109" s="22"/>
      <c r="JZ109" s="22"/>
      <c r="KA109" s="22"/>
      <c r="KB109" s="22"/>
      <c r="KC109" s="22"/>
      <c r="KD109" s="22"/>
      <c r="KE109" s="22"/>
      <c r="KF109" s="22"/>
      <c r="KG109" s="22"/>
      <c r="KH109" s="22"/>
      <c r="KI109" s="22"/>
      <c r="KJ109" s="22"/>
      <c r="KK109" s="22"/>
      <c r="KL109" s="22"/>
      <c r="KM109" s="22"/>
      <c r="KN109" s="22"/>
      <c r="KO109" s="22"/>
      <c r="KP109" s="22"/>
      <c r="KQ109" s="22"/>
      <c r="KR109" s="22"/>
      <c r="KS109" s="22"/>
      <c r="KT109" s="22"/>
      <c r="KU109" s="22"/>
      <c r="KV109" s="22"/>
      <c r="KW109" s="22"/>
      <c r="KX109" s="22"/>
      <c r="KY109" s="22"/>
      <c r="KZ109" s="22"/>
      <c r="LA109" s="22"/>
      <c r="LB109" s="22"/>
      <c r="LC109" s="22"/>
      <c r="LD109" s="22"/>
      <c r="LE109" s="22"/>
      <c r="LF109" s="22"/>
      <c r="LG109" s="22"/>
      <c r="LH109" s="22"/>
      <c r="LI109" s="22"/>
      <c r="LJ109" s="23"/>
    </row>
    <row r="110" spans="2:322" ht="3.65" customHeight="1">
      <c r="B110" s="21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3"/>
      <c r="AP110" s="22"/>
      <c r="AQ110" s="22"/>
      <c r="AR110" s="22"/>
      <c r="AS110" s="22"/>
      <c r="AT110" s="22"/>
      <c r="AU110" s="22"/>
      <c r="AV110" s="22"/>
      <c r="AW110" s="22"/>
      <c r="AX110" s="727"/>
      <c r="AY110" s="728"/>
      <c r="AZ110" s="47"/>
      <c r="BA110" s="1101"/>
      <c r="BB110" s="1102"/>
      <c r="BC110" s="1102"/>
      <c r="BD110" s="1102"/>
      <c r="BE110" s="1102"/>
      <c r="BF110" s="1102"/>
      <c r="BG110" s="1102"/>
      <c r="BH110" s="1102"/>
      <c r="BI110" s="1102"/>
      <c r="BJ110" s="1102"/>
      <c r="BK110" s="1102"/>
      <c r="BL110" s="1102"/>
      <c r="BM110" s="1102"/>
      <c r="BN110" s="1102"/>
      <c r="BO110" s="844"/>
      <c r="BP110" s="845"/>
      <c r="BQ110" s="845"/>
      <c r="BR110" s="845"/>
      <c r="BS110" s="845"/>
      <c r="BT110" s="845"/>
      <c r="BU110" s="845"/>
      <c r="BV110" s="845"/>
      <c r="BW110" s="858"/>
      <c r="BX110" s="858"/>
      <c r="BY110" s="858"/>
      <c r="BZ110" s="858"/>
      <c r="CA110" s="858"/>
      <c r="CB110" s="859"/>
      <c r="CC110" s="108"/>
      <c r="CD110" s="109"/>
      <c r="CE110" s="109"/>
      <c r="CF110" s="109"/>
      <c r="CG110" s="109"/>
      <c r="CH110" s="109"/>
      <c r="CI110" s="109"/>
      <c r="CJ110" s="109"/>
      <c r="CK110" s="109"/>
      <c r="CL110" s="109"/>
      <c r="CM110" s="110"/>
      <c r="CN110" s="108"/>
      <c r="CO110" s="109"/>
      <c r="CP110" s="109"/>
      <c r="CQ110" s="109"/>
      <c r="CR110" s="109"/>
      <c r="CS110" s="109"/>
      <c r="CT110" s="109"/>
      <c r="CU110" s="109"/>
      <c r="CV110" s="109"/>
      <c r="CW110" s="109"/>
      <c r="CX110" s="110"/>
      <c r="CY110" s="108"/>
      <c r="CZ110" s="109"/>
      <c r="DA110" s="109"/>
      <c r="DB110" s="902"/>
      <c r="DC110" s="902"/>
      <c r="DD110" s="902"/>
      <c r="DE110" s="902"/>
      <c r="DF110" s="902"/>
      <c r="DG110" s="109"/>
      <c r="DH110" s="109"/>
      <c r="DI110" s="110"/>
      <c r="DJ110" s="108"/>
      <c r="DK110" s="109"/>
      <c r="DL110" s="109"/>
      <c r="DM110" s="109"/>
      <c r="DN110" s="109"/>
      <c r="DO110" s="109"/>
      <c r="DP110" s="109"/>
      <c r="DQ110" s="109"/>
      <c r="DR110" s="109"/>
      <c r="DS110" s="109"/>
      <c r="DT110" s="110"/>
      <c r="DU110" s="108"/>
      <c r="DV110" s="109"/>
      <c r="DW110" s="109"/>
      <c r="DX110" s="109"/>
      <c r="DY110" s="109"/>
      <c r="DZ110" s="109"/>
      <c r="EA110" s="109"/>
      <c r="EB110" s="109"/>
      <c r="EC110" s="109"/>
      <c r="ED110" s="109"/>
      <c r="EE110" s="110"/>
      <c r="EF110" s="108"/>
      <c r="EG110" s="902"/>
      <c r="EH110" s="902"/>
      <c r="EI110" s="902"/>
      <c r="EJ110" s="902"/>
      <c r="EK110" s="902"/>
      <c r="EL110" s="902"/>
      <c r="EM110" s="902"/>
      <c r="EN110" s="902"/>
      <c r="EO110" s="902"/>
      <c r="EP110" s="110"/>
      <c r="EQ110" s="108"/>
      <c r="ER110" s="902"/>
      <c r="ES110" s="902"/>
      <c r="ET110" s="902"/>
      <c r="EU110" s="902"/>
      <c r="EV110" s="902"/>
      <c r="EW110" s="902"/>
      <c r="EX110" s="902"/>
      <c r="EY110" s="902"/>
      <c r="EZ110" s="902"/>
      <c r="FA110" s="110"/>
      <c r="FB110" s="901"/>
      <c r="FC110" s="902"/>
      <c r="FD110" s="902"/>
      <c r="FE110" s="902"/>
      <c r="FF110" s="902"/>
      <c r="FG110" s="902"/>
      <c r="FH110" s="902"/>
      <c r="FI110" s="902"/>
      <c r="FJ110" s="902"/>
      <c r="FK110" s="902"/>
      <c r="FL110" s="903"/>
      <c r="FM110" s="108"/>
      <c r="FN110" s="109"/>
      <c r="FO110" s="109"/>
      <c r="FP110" s="902"/>
      <c r="FQ110" s="902"/>
      <c r="FR110" s="902"/>
      <c r="FS110" s="902"/>
      <c r="FT110" s="902"/>
      <c r="FU110" s="109"/>
      <c r="FV110" s="109"/>
      <c r="FW110" s="110"/>
      <c r="FX110" s="108"/>
      <c r="FY110" s="109"/>
      <c r="FZ110" s="109"/>
      <c r="GA110" s="109"/>
      <c r="GB110" s="109"/>
      <c r="GC110" s="109"/>
      <c r="GD110" s="109"/>
      <c r="GE110" s="109"/>
      <c r="GF110" s="109"/>
      <c r="GG110" s="109"/>
      <c r="GH110" s="110"/>
      <c r="GI110" s="901"/>
      <c r="GJ110" s="902"/>
      <c r="GK110" s="902"/>
      <c r="GL110" s="902"/>
      <c r="GM110" s="902"/>
      <c r="GN110" s="902"/>
      <c r="GO110" s="902"/>
      <c r="GP110" s="902"/>
      <c r="GQ110" s="902"/>
      <c r="GR110" s="902"/>
      <c r="GS110" s="903"/>
      <c r="GT110" s="901"/>
      <c r="GU110" s="902"/>
      <c r="GV110" s="902"/>
      <c r="GW110" s="902"/>
      <c r="GX110" s="902"/>
      <c r="GY110" s="902"/>
      <c r="GZ110" s="902"/>
      <c r="HA110" s="902"/>
      <c r="HB110" s="902"/>
      <c r="HC110" s="902"/>
      <c r="HD110" s="903"/>
      <c r="HE110" s="901"/>
      <c r="HF110" s="902"/>
      <c r="HG110" s="902"/>
      <c r="HH110" s="902"/>
      <c r="HI110" s="902"/>
      <c r="HJ110" s="902"/>
      <c r="HK110" s="902"/>
      <c r="HL110" s="902"/>
      <c r="HM110" s="902"/>
      <c r="HN110" s="902"/>
      <c r="HO110" s="903"/>
      <c r="HP110" s="901"/>
      <c r="HQ110" s="902"/>
      <c r="HR110" s="902"/>
      <c r="HS110" s="902"/>
      <c r="HT110" s="902"/>
      <c r="HU110" s="902"/>
      <c r="HV110" s="902"/>
      <c r="HW110" s="902"/>
      <c r="HX110" s="902"/>
      <c r="HY110" s="902"/>
      <c r="HZ110" s="903"/>
      <c r="IA110" s="901"/>
      <c r="IB110" s="902"/>
      <c r="IC110" s="902"/>
      <c r="ID110" s="902"/>
      <c r="IE110" s="902"/>
      <c r="IF110" s="902"/>
      <c r="IG110" s="902"/>
      <c r="IH110" s="902"/>
      <c r="II110" s="902"/>
      <c r="IJ110" s="902"/>
      <c r="IK110" s="903"/>
      <c r="IL110" s="901"/>
      <c r="IM110" s="902"/>
      <c r="IN110" s="902"/>
      <c r="IO110" s="902"/>
      <c r="IP110" s="902"/>
      <c r="IQ110" s="902"/>
      <c r="IR110" s="902"/>
      <c r="IS110" s="902"/>
      <c r="IT110" s="902"/>
      <c r="IU110" s="902"/>
      <c r="IV110" s="903"/>
      <c r="IW110" s="47"/>
      <c r="IX110" s="728"/>
      <c r="IY110" s="731"/>
      <c r="IZ110" s="22"/>
      <c r="JA110" s="22"/>
      <c r="JB110" s="22"/>
      <c r="JC110" s="22"/>
      <c r="JD110" s="22"/>
      <c r="JE110" s="22"/>
      <c r="JF110" s="22"/>
      <c r="JG110" s="22"/>
      <c r="JH110" s="21"/>
      <c r="JI110" s="22"/>
      <c r="JJ110" s="22"/>
      <c r="JK110" s="22"/>
      <c r="JL110" s="22"/>
      <c r="JM110" s="22"/>
      <c r="JN110" s="22"/>
      <c r="JO110" s="22"/>
      <c r="JP110" s="22"/>
      <c r="JQ110" s="22"/>
      <c r="JR110" s="22"/>
      <c r="JS110" s="22"/>
      <c r="JT110" s="22"/>
      <c r="JU110" s="22"/>
      <c r="JV110" s="22"/>
      <c r="JW110" s="22"/>
      <c r="JX110" s="22"/>
      <c r="JY110" s="22"/>
      <c r="JZ110" s="22"/>
      <c r="KA110" s="22"/>
      <c r="KB110" s="22"/>
      <c r="KC110" s="22"/>
      <c r="KD110" s="22"/>
      <c r="KE110" s="22"/>
      <c r="KF110" s="22"/>
      <c r="KG110" s="22"/>
      <c r="KH110" s="22"/>
      <c r="KI110" s="22"/>
      <c r="KJ110" s="22"/>
      <c r="KK110" s="22"/>
      <c r="KL110" s="22"/>
      <c r="KM110" s="22"/>
      <c r="KN110" s="22"/>
      <c r="KO110" s="22"/>
      <c r="KP110" s="22"/>
      <c r="KQ110" s="22"/>
      <c r="KR110" s="22"/>
      <c r="KS110" s="22"/>
      <c r="KT110" s="22"/>
      <c r="KU110" s="22"/>
      <c r="KV110" s="22"/>
      <c r="KW110" s="22"/>
      <c r="KX110" s="22"/>
      <c r="KY110" s="22"/>
      <c r="KZ110" s="22"/>
      <c r="LA110" s="22"/>
      <c r="LB110" s="22"/>
      <c r="LC110" s="22"/>
      <c r="LD110" s="22"/>
      <c r="LE110" s="22"/>
      <c r="LF110" s="22"/>
      <c r="LG110" s="22"/>
      <c r="LH110" s="22"/>
      <c r="LI110" s="22"/>
      <c r="LJ110" s="23"/>
    </row>
    <row r="111" spans="2:322" ht="3.65" customHeight="1">
      <c r="B111" s="21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3"/>
      <c r="AP111" s="22"/>
      <c r="AQ111" s="22"/>
      <c r="AR111" s="22"/>
      <c r="AS111" s="22"/>
      <c r="AT111" s="22"/>
      <c r="AU111" s="22"/>
      <c r="AV111" s="22"/>
      <c r="AW111" s="22"/>
      <c r="AX111" s="727"/>
      <c r="AY111" s="728"/>
      <c r="AZ111" s="47"/>
      <c r="BA111" s="1103"/>
      <c r="BB111" s="1104"/>
      <c r="BC111" s="1104"/>
      <c r="BD111" s="1104"/>
      <c r="BE111" s="1104"/>
      <c r="BF111" s="1104"/>
      <c r="BG111" s="1104"/>
      <c r="BH111" s="1104"/>
      <c r="BI111" s="1104"/>
      <c r="BJ111" s="1104"/>
      <c r="BK111" s="1104"/>
      <c r="BL111" s="1104"/>
      <c r="BM111" s="1104"/>
      <c r="BN111" s="1104"/>
      <c r="BO111" s="847"/>
      <c r="BP111" s="848"/>
      <c r="BQ111" s="848"/>
      <c r="BR111" s="848"/>
      <c r="BS111" s="848"/>
      <c r="BT111" s="848"/>
      <c r="BU111" s="848"/>
      <c r="BV111" s="848"/>
      <c r="BW111" s="860"/>
      <c r="BX111" s="860"/>
      <c r="BY111" s="860"/>
      <c r="BZ111" s="860"/>
      <c r="CA111" s="860"/>
      <c r="CB111" s="861"/>
      <c r="CC111" s="108"/>
      <c r="CD111" s="109"/>
      <c r="CE111" s="109"/>
      <c r="CF111" s="109"/>
      <c r="CG111" s="109"/>
      <c r="CH111" s="109"/>
      <c r="CI111" s="109"/>
      <c r="CJ111" s="109"/>
      <c r="CK111" s="109"/>
      <c r="CL111" s="109"/>
      <c r="CM111" s="110"/>
      <c r="CN111" s="108"/>
      <c r="CO111" s="109"/>
      <c r="CP111" s="109"/>
      <c r="CQ111" s="109"/>
      <c r="CR111" s="109"/>
      <c r="CS111" s="109"/>
      <c r="CT111" s="109"/>
      <c r="CU111" s="109"/>
      <c r="CV111" s="109"/>
      <c r="CW111" s="109"/>
      <c r="CX111" s="110"/>
      <c r="CY111" s="108"/>
      <c r="CZ111" s="109"/>
      <c r="DA111" s="109"/>
      <c r="DB111" s="109"/>
      <c r="DC111" s="109"/>
      <c r="DD111" s="109"/>
      <c r="DE111" s="109"/>
      <c r="DF111" s="109"/>
      <c r="DG111" s="109"/>
      <c r="DH111" s="109"/>
      <c r="DI111" s="110"/>
      <c r="DJ111" s="108"/>
      <c r="DK111" s="109"/>
      <c r="DL111" s="109"/>
      <c r="DM111" s="109"/>
      <c r="DN111" s="109"/>
      <c r="DO111" s="109"/>
      <c r="DP111" s="109"/>
      <c r="DQ111" s="109"/>
      <c r="DR111" s="109"/>
      <c r="DS111" s="109"/>
      <c r="DT111" s="110"/>
      <c r="DU111" s="108"/>
      <c r="DV111" s="109"/>
      <c r="DW111" s="109"/>
      <c r="DX111" s="109"/>
      <c r="DY111" s="109"/>
      <c r="DZ111" s="109"/>
      <c r="EA111" s="109"/>
      <c r="EB111" s="109"/>
      <c r="EC111" s="109"/>
      <c r="ED111" s="109"/>
      <c r="EE111" s="110"/>
      <c r="EF111" s="108"/>
      <c r="EG111" s="902"/>
      <c r="EH111" s="902"/>
      <c r="EI111" s="902"/>
      <c r="EJ111" s="902"/>
      <c r="EK111" s="902"/>
      <c r="EL111" s="902"/>
      <c r="EM111" s="902"/>
      <c r="EN111" s="902"/>
      <c r="EO111" s="902"/>
      <c r="EP111" s="110"/>
      <c r="EQ111" s="108"/>
      <c r="ER111" s="902"/>
      <c r="ES111" s="902"/>
      <c r="ET111" s="902"/>
      <c r="EU111" s="902"/>
      <c r="EV111" s="902"/>
      <c r="EW111" s="902"/>
      <c r="EX111" s="902"/>
      <c r="EY111" s="902"/>
      <c r="EZ111" s="902"/>
      <c r="FA111" s="110"/>
      <c r="FB111" s="901"/>
      <c r="FC111" s="902"/>
      <c r="FD111" s="902"/>
      <c r="FE111" s="902"/>
      <c r="FF111" s="902"/>
      <c r="FG111" s="902"/>
      <c r="FH111" s="902"/>
      <c r="FI111" s="902"/>
      <c r="FJ111" s="902"/>
      <c r="FK111" s="902"/>
      <c r="FL111" s="903"/>
      <c r="FM111" s="108"/>
      <c r="FN111" s="109"/>
      <c r="FO111" s="109"/>
      <c r="FP111" s="109"/>
      <c r="FQ111" s="109"/>
      <c r="FR111" s="109"/>
      <c r="FS111" s="109"/>
      <c r="FT111" s="109"/>
      <c r="FU111" s="109"/>
      <c r="FV111" s="109"/>
      <c r="FW111" s="110"/>
      <c r="FX111" s="108"/>
      <c r="FY111" s="109"/>
      <c r="FZ111" s="109"/>
      <c r="GA111" s="109"/>
      <c r="GB111" s="109"/>
      <c r="GC111" s="109"/>
      <c r="GD111" s="109"/>
      <c r="GE111" s="109"/>
      <c r="GF111" s="109"/>
      <c r="GG111" s="109"/>
      <c r="GH111" s="110"/>
      <c r="GI111" s="901"/>
      <c r="GJ111" s="902"/>
      <c r="GK111" s="902"/>
      <c r="GL111" s="902"/>
      <c r="GM111" s="902"/>
      <c r="GN111" s="902"/>
      <c r="GO111" s="902"/>
      <c r="GP111" s="902"/>
      <c r="GQ111" s="902"/>
      <c r="GR111" s="902"/>
      <c r="GS111" s="903"/>
      <c r="GT111" s="901"/>
      <c r="GU111" s="902"/>
      <c r="GV111" s="902"/>
      <c r="GW111" s="902"/>
      <c r="GX111" s="902"/>
      <c r="GY111" s="902"/>
      <c r="GZ111" s="902"/>
      <c r="HA111" s="902"/>
      <c r="HB111" s="902"/>
      <c r="HC111" s="902"/>
      <c r="HD111" s="903"/>
      <c r="HE111" s="901"/>
      <c r="HF111" s="902"/>
      <c r="HG111" s="902"/>
      <c r="HH111" s="902"/>
      <c r="HI111" s="902"/>
      <c r="HJ111" s="902"/>
      <c r="HK111" s="902"/>
      <c r="HL111" s="902"/>
      <c r="HM111" s="902"/>
      <c r="HN111" s="902"/>
      <c r="HO111" s="903"/>
      <c r="HP111" s="901"/>
      <c r="HQ111" s="902"/>
      <c r="HR111" s="902"/>
      <c r="HS111" s="902"/>
      <c r="HT111" s="902"/>
      <c r="HU111" s="902"/>
      <c r="HV111" s="902"/>
      <c r="HW111" s="902"/>
      <c r="HX111" s="902"/>
      <c r="HY111" s="902"/>
      <c r="HZ111" s="903"/>
      <c r="IA111" s="901"/>
      <c r="IB111" s="902"/>
      <c r="IC111" s="902"/>
      <c r="ID111" s="902"/>
      <c r="IE111" s="902"/>
      <c r="IF111" s="902"/>
      <c r="IG111" s="902"/>
      <c r="IH111" s="902"/>
      <c r="II111" s="902"/>
      <c r="IJ111" s="902"/>
      <c r="IK111" s="903"/>
      <c r="IL111" s="901"/>
      <c r="IM111" s="902"/>
      <c r="IN111" s="902"/>
      <c r="IO111" s="902"/>
      <c r="IP111" s="902"/>
      <c r="IQ111" s="902"/>
      <c r="IR111" s="902"/>
      <c r="IS111" s="902"/>
      <c r="IT111" s="902"/>
      <c r="IU111" s="902"/>
      <c r="IV111" s="903"/>
      <c r="IW111" s="47"/>
      <c r="IX111" s="728"/>
      <c r="IY111" s="731"/>
      <c r="IZ111" s="22"/>
      <c r="JA111" s="22"/>
      <c r="JB111" s="22"/>
      <c r="JC111" s="22"/>
      <c r="JD111" s="22"/>
      <c r="JE111" s="22"/>
      <c r="JF111" s="22"/>
      <c r="JG111" s="22"/>
      <c r="JH111" s="21"/>
      <c r="JI111" s="22"/>
      <c r="JJ111" s="22"/>
      <c r="JK111" s="22"/>
      <c r="JL111" s="22"/>
      <c r="JM111" s="22"/>
      <c r="JN111" s="22"/>
      <c r="JO111" s="22"/>
      <c r="JP111" s="22"/>
      <c r="JQ111" s="22"/>
      <c r="JR111" s="22"/>
      <c r="JS111" s="22"/>
      <c r="JT111" s="22"/>
      <c r="JU111" s="22"/>
      <c r="JV111" s="22"/>
      <c r="JW111" s="22"/>
      <c r="JX111" s="22"/>
      <c r="JY111" s="22"/>
      <c r="JZ111" s="22"/>
      <c r="KA111" s="22"/>
      <c r="KB111" s="22"/>
      <c r="KC111" s="22"/>
      <c r="KD111" s="22"/>
      <c r="KE111" s="22"/>
      <c r="KF111" s="22"/>
      <c r="KG111" s="22"/>
      <c r="KH111" s="22"/>
      <c r="KI111" s="22"/>
      <c r="KJ111" s="22"/>
      <c r="KK111" s="22"/>
      <c r="KL111" s="22"/>
      <c r="KM111" s="22"/>
      <c r="KN111" s="22"/>
      <c r="KO111" s="22"/>
      <c r="KP111" s="22"/>
      <c r="KQ111" s="22"/>
      <c r="KR111" s="22"/>
      <c r="KS111" s="22"/>
      <c r="KT111" s="22"/>
      <c r="KU111" s="22"/>
      <c r="KV111" s="22"/>
      <c r="KW111" s="22"/>
      <c r="KX111" s="22"/>
      <c r="KY111" s="22"/>
      <c r="KZ111" s="22"/>
      <c r="LA111" s="22"/>
      <c r="LB111" s="22"/>
      <c r="LC111" s="22"/>
      <c r="LD111" s="22"/>
      <c r="LE111" s="22"/>
      <c r="LF111" s="22"/>
      <c r="LG111" s="22"/>
      <c r="LH111" s="22"/>
      <c r="LI111" s="22"/>
      <c r="LJ111" s="23"/>
    </row>
    <row r="112" spans="2:322" ht="3.65" customHeight="1">
      <c r="B112" s="21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3"/>
      <c r="AP112" s="22"/>
      <c r="AQ112" s="22"/>
      <c r="AR112" s="22"/>
      <c r="AS112" s="22"/>
      <c r="AT112" s="22"/>
      <c r="AU112" s="22"/>
      <c r="AV112" s="22"/>
      <c r="AW112" s="22"/>
      <c r="AX112" s="727"/>
      <c r="AY112" s="728"/>
      <c r="AZ112" s="47"/>
      <c r="BA112" s="1085" t="s">
        <v>71</v>
      </c>
      <c r="BB112" s="1086"/>
      <c r="BC112" s="1086"/>
      <c r="BD112" s="1086"/>
      <c r="BE112" s="1086"/>
      <c r="BF112" s="1086"/>
      <c r="BG112" s="1086"/>
      <c r="BH112" s="1086"/>
      <c r="BI112" s="1086"/>
      <c r="BJ112" s="1086"/>
      <c r="BK112" s="1086"/>
      <c r="BL112" s="1086"/>
      <c r="BM112" s="1086"/>
      <c r="BN112" s="1086"/>
      <c r="BO112" s="886" t="str">
        <f>IF(Proyecto!HG70&lt;&gt;"",Proyecto!HG70,"")</f>
        <v>RAL7035</v>
      </c>
      <c r="BP112" s="887"/>
      <c r="BQ112" s="887"/>
      <c r="BR112" s="887"/>
      <c r="BS112" s="887"/>
      <c r="BT112" s="887"/>
      <c r="BU112" s="887"/>
      <c r="BV112" s="887"/>
      <c r="BW112" s="1009"/>
      <c r="BX112" s="1009"/>
      <c r="BY112" s="1009"/>
      <c r="BZ112" s="1009"/>
      <c r="CA112" s="1009"/>
      <c r="CB112" s="1010"/>
      <c r="CC112" s="108"/>
      <c r="CD112" s="109"/>
      <c r="CE112" s="109"/>
      <c r="CK112" s="109"/>
      <c r="CL112" s="109"/>
      <c r="CM112" s="110"/>
      <c r="CN112" s="108"/>
      <c r="CO112" s="109"/>
      <c r="CP112" s="109"/>
      <c r="CQ112" s="109"/>
      <c r="CR112" s="109"/>
      <c r="CS112" s="109"/>
      <c r="CT112" s="109"/>
      <c r="CU112" s="109"/>
      <c r="CV112" s="109"/>
      <c r="CW112" s="109"/>
      <c r="CX112" s="110"/>
      <c r="CY112" s="108"/>
      <c r="CZ112" s="109"/>
      <c r="DA112" s="109"/>
      <c r="DB112" s="109"/>
      <c r="DC112" s="109"/>
      <c r="DD112" s="109"/>
      <c r="DE112" s="109"/>
      <c r="DF112" s="109"/>
      <c r="DG112" s="109"/>
      <c r="DH112" s="109"/>
      <c r="DI112" s="110"/>
      <c r="DJ112" s="108"/>
      <c r="DK112" s="109"/>
      <c r="DL112" s="109"/>
      <c r="DM112" s="109"/>
      <c r="DN112" s="109"/>
      <c r="DO112" s="109"/>
      <c r="DP112" s="109"/>
      <c r="DQ112" s="109"/>
      <c r="DR112" s="109"/>
      <c r="DS112" s="109"/>
      <c r="DT112" s="110"/>
      <c r="DU112" s="108"/>
      <c r="DV112" s="109"/>
      <c r="DW112" s="109"/>
      <c r="EC112" s="109"/>
      <c r="ED112" s="109"/>
      <c r="EE112" s="110"/>
      <c r="EF112" s="108"/>
      <c r="EG112" s="109"/>
      <c r="EH112" s="109"/>
      <c r="EI112" s="109"/>
      <c r="EJ112" s="109"/>
      <c r="EK112" s="109"/>
      <c r="EL112" s="109"/>
      <c r="EM112" s="109"/>
      <c r="EN112" s="109"/>
      <c r="EO112" s="109"/>
      <c r="EP112" s="110"/>
      <c r="EQ112" s="108"/>
      <c r="ER112" s="109"/>
      <c r="ES112" s="109"/>
      <c r="ET112" s="109"/>
      <c r="EU112" s="109"/>
      <c r="EV112" s="109"/>
      <c r="EW112" s="109"/>
      <c r="EX112" s="109"/>
      <c r="EY112" s="109"/>
      <c r="EZ112" s="109"/>
      <c r="FA112" s="110"/>
      <c r="FB112" s="901"/>
      <c r="FC112" s="902"/>
      <c r="FD112" s="902"/>
      <c r="FE112" s="902"/>
      <c r="FF112" s="902"/>
      <c r="FG112" s="902"/>
      <c r="FH112" s="902"/>
      <c r="FI112" s="902"/>
      <c r="FJ112" s="902"/>
      <c r="FK112" s="902"/>
      <c r="FL112" s="903"/>
      <c r="FM112" s="108"/>
      <c r="FN112" s="109"/>
      <c r="FO112" s="109"/>
      <c r="FP112" s="109"/>
      <c r="FQ112" s="109"/>
      <c r="FR112" s="109"/>
      <c r="FS112" s="109"/>
      <c r="FT112" s="109"/>
      <c r="FU112" s="109"/>
      <c r="FV112" s="109"/>
      <c r="FW112" s="110"/>
      <c r="FX112" s="108"/>
      <c r="FY112" s="109"/>
      <c r="FZ112" s="109"/>
      <c r="GA112" s="109"/>
      <c r="GB112" s="109"/>
      <c r="GC112" s="109"/>
      <c r="GD112" s="109"/>
      <c r="GE112" s="109"/>
      <c r="GF112" s="109"/>
      <c r="GG112" s="109"/>
      <c r="GH112" s="110"/>
      <c r="GI112" s="901"/>
      <c r="GJ112" s="902"/>
      <c r="GK112" s="902"/>
      <c r="GL112" s="902"/>
      <c r="GM112" s="902"/>
      <c r="GN112" s="902"/>
      <c r="GO112" s="902"/>
      <c r="GP112" s="902"/>
      <c r="GQ112" s="902"/>
      <c r="GR112" s="902"/>
      <c r="GS112" s="903"/>
      <c r="GT112" s="901"/>
      <c r="GU112" s="902"/>
      <c r="GV112" s="902"/>
      <c r="GW112" s="902"/>
      <c r="GX112" s="902"/>
      <c r="GY112" s="902"/>
      <c r="GZ112" s="902"/>
      <c r="HA112" s="902"/>
      <c r="HB112" s="902"/>
      <c r="HC112" s="902"/>
      <c r="HD112" s="903"/>
      <c r="HE112" s="901"/>
      <c r="HF112" s="902"/>
      <c r="HG112" s="902"/>
      <c r="HH112" s="902"/>
      <c r="HI112" s="902"/>
      <c r="HJ112" s="902"/>
      <c r="HK112" s="902"/>
      <c r="HL112" s="902"/>
      <c r="HM112" s="902"/>
      <c r="HN112" s="902"/>
      <c r="HO112" s="903"/>
      <c r="HP112" s="901"/>
      <c r="HQ112" s="902"/>
      <c r="HR112" s="902"/>
      <c r="HS112" s="902"/>
      <c r="HT112" s="902"/>
      <c r="HU112" s="902"/>
      <c r="HV112" s="902"/>
      <c r="HW112" s="902"/>
      <c r="HX112" s="902"/>
      <c r="HY112" s="902"/>
      <c r="HZ112" s="903"/>
      <c r="IA112" s="901"/>
      <c r="IB112" s="902"/>
      <c r="IC112" s="902"/>
      <c r="ID112" s="902"/>
      <c r="IE112" s="902"/>
      <c r="IF112" s="902"/>
      <c r="IG112" s="902"/>
      <c r="IH112" s="902"/>
      <c r="II112" s="902"/>
      <c r="IJ112" s="902"/>
      <c r="IK112" s="903"/>
      <c r="IL112" s="901"/>
      <c r="IM112" s="902"/>
      <c r="IN112" s="902"/>
      <c r="IO112" s="902"/>
      <c r="IP112" s="902"/>
      <c r="IQ112" s="902"/>
      <c r="IR112" s="902"/>
      <c r="IS112" s="902"/>
      <c r="IT112" s="902"/>
      <c r="IU112" s="902"/>
      <c r="IV112" s="903"/>
      <c r="IW112" s="47"/>
      <c r="IX112" s="728"/>
      <c r="IY112" s="731"/>
      <c r="IZ112" s="22"/>
      <c r="JA112" s="22"/>
      <c r="JB112" s="22"/>
      <c r="JC112" s="22"/>
      <c r="JD112" s="22"/>
      <c r="JE112" s="22"/>
      <c r="JF112" s="22"/>
      <c r="JG112" s="22"/>
      <c r="JH112" s="21"/>
      <c r="JI112" s="22"/>
      <c r="JJ112" s="22"/>
      <c r="JK112" s="22"/>
      <c r="JL112" s="22"/>
      <c r="JM112" s="22"/>
      <c r="JN112" s="22"/>
      <c r="JO112" s="22"/>
      <c r="JP112" s="22"/>
      <c r="JQ112" s="22"/>
      <c r="JR112" s="22"/>
      <c r="JS112" s="22"/>
      <c r="JT112" s="22"/>
      <c r="JU112" s="22"/>
      <c r="JV112" s="22"/>
      <c r="JW112" s="22"/>
      <c r="JX112" s="22"/>
      <c r="JY112" s="22"/>
      <c r="JZ112" s="22"/>
      <c r="KA112" s="22"/>
      <c r="KB112" s="22"/>
      <c r="KC112" s="22"/>
      <c r="KD112" s="22"/>
      <c r="KE112" s="22"/>
      <c r="KF112" s="22"/>
      <c r="KG112" s="22"/>
      <c r="KH112" s="22"/>
      <c r="KI112" s="22"/>
      <c r="KJ112" s="22"/>
      <c r="KK112" s="22"/>
      <c r="KL112" s="22"/>
      <c r="KM112" s="22"/>
      <c r="KN112" s="22"/>
      <c r="KO112" s="22"/>
      <c r="KP112" s="22"/>
      <c r="KQ112" s="22"/>
      <c r="KR112" s="22"/>
      <c r="KS112" s="22"/>
      <c r="KT112" s="22"/>
      <c r="KU112" s="22"/>
      <c r="KV112" s="22"/>
      <c r="KW112" s="22"/>
      <c r="KX112" s="22"/>
      <c r="KY112" s="22"/>
      <c r="KZ112" s="22"/>
      <c r="LA112" s="22"/>
      <c r="LB112" s="22"/>
      <c r="LC112" s="22"/>
      <c r="LD112" s="22"/>
      <c r="LE112" s="22"/>
      <c r="LF112" s="22"/>
      <c r="LG112" s="22"/>
      <c r="LH112" s="22"/>
      <c r="LI112" s="22"/>
      <c r="LJ112" s="23"/>
    </row>
    <row r="113" spans="2:322" ht="3.65" customHeight="1">
      <c r="B113" s="21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3"/>
      <c r="AP113" s="22"/>
      <c r="AQ113" s="22"/>
      <c r="AR113" s="22"/>
      <c r="AS113" s="22"/>
      <c r="AT113" s="22"/>
      <c r="AU113" s="22"/>
      <c r="AV113" s="22"/>
      <c r="AW113" s="22"/>
      <c r="AX113" s="727"/>
      <c r="AY113" s="728"/>
      <c r="AZ113" s="47"/>
      <c r="BA113" s="1087"/>
      <c r="BB113" s="1088"/>
      <c r="BC113" s="1088"/>
      <c r="BD113" s="1088"/>
      <c r="BE113" s="1088"/>
      <c r="BF113" s="1088"/>
      <c r="BG113" s="1088"/>
      <c r="BH113" s="1088"/>
      <c r="BI113" s="1088"/>
      <c r="BJ113" s="1088"/>
      <c r="BK113" s="1088"/>
      <c r="BL113" s="1088"/>
      <c r="BM113" s="1088"/>
      <c r="BN113" s="1088"/>
      <c r="BO113" s="889"/>
      <c r="BP113" s="890"/>
      <c r="BQ113" s="890"/>
      <c r="BR113" s="890"/>
      <c r="BS113" s="890"/>
      <c r="BT113" s="890"/>
      <c r="BU113" s="890"/>
      <c r="BV113" s="890"/>
      <c r="BW113" s="1011"/>
      <c r="BX113" s="1011"/>
      <c r="BY113" s="1011"/>
      <c r="BZ113" s="1011"/>
      <c r="CA113" s="1011"/>
      <c r="CB113" s="1012"/>
      <c r="CC113" s="108"/>
      <c r="CD113" s="109"/>
      <c r="CE113" s="109"/>
      <c r="CK113" s="109"/>
      <c r="CL113" s="109"/>
      <c r="CM113" s="110"/>
      <c r="CN113" s="108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10"/>
      <c r="CY113" s="108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10"/>
      <c r="DJ113" s="108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10"/>
      <c r="DU113" s="108"/>
      <c r="DV113" s="109"/>
      <c r="DW113" s="109"/>
      <c r="EC113" s="109"/>
      <c r="ED113" s="109"/>
      <c r="EE113" s="110"/>
      <c r="EF113" s="108"/>
      <c r="EG113" s="109"/>
      <c r="EH113" s="109"/>
      <c r="EI113" s="109"/>
      <c r="EJ113" s="109"/>
      <c r="EK113" s="109"/>
      <c r="EL113" s="109"/>
      <c r="EM113" s="109"/>
      <c r="EN113" s="109"/>
      <c r="EO113" s="109"/>
      <c r="EP113" s="110"/>
      <c r="EQ113" s="108"/>
      <c r="ER113" s="109"/>
      <c r="ES113" s="109"/>
      <c r="ET113" s="109"/>
      <c r="EU113" s="109"/>
      <c r="EV113" s="109"/>
      <c r="EW113" s="109"/>
      <c r="EX113" s="109"/>
      <c r="EY113" s="109"/>
      <c r="EZ113" s="109"/>
      <c r="FA113" s="110"/>
      <c r="FB113" s="901"/>
      <c r="FC113" s="902"/>
      <c r="FD113" s="902"/>
      <c r="FE113" s="902"/>
      <c r="FF113" s="902"/>
      <c r="FG113" s="902"/>
      <c r="FH113" s="902"/>
      <c r="FI113" s="902"/>
      <c r="FJ113" s="902"/>
      <c r="FK113" s="902"/>
      <c r="FL113" s="903"/>
      <c r="FM113" s="108"/>
      <c r="FN113" s="109"/>
      <c r="FO113" s="109"/>
      <c r="FP113" s="109"/>
      <c r="FQ113" s="109"/>
      <c r="FR113" s="109"/>
      <c r="FS113" s="109"/>
      <c r="FT113" s="109"/>
      <c r="FU113" s="109"/>
      <c r="FV113" s="109"/>
      <c r="FW113" s="110"/>
      <c r="FX113" s="108"/>
      <c r="FY113" s="109"/>
      <c r="FZ113" s="109"/>
      <c r="GA113" s="109"/>
      <c r="GB113" s="109"/>
      <c r="GC113" s="109"/>
      <c r="GD113" s="109"/>
      <c r="GE113" s="109"/>
      <c r="GF113" s="109"/>
      <c r="GG113" s="109"/>
      <c r="GH113" s="110"/>
      <c r="GI113" s="901"/>
      <c r="GJ113" s="902"/>
      <c r="GK113" s="902"/>
      <c r="GL113" s="902"/>
      <c r="GM113" s="902"/>
      <c r="GN113" s="902"/>
      <c r="GO113" s="902"/>
      <c r="GP113" s="902"/>
      <c r="GQ113" s="902"/>
      <c r="GR113" s="902"/>
      <c r="GS113" s="903"/>
      <c r="GT113" s="901"/>
      <c r="GU113" s="902"/>
      <c r="GV113" s="902"/>
      <c r="GW113" s="902"/>
      <c r="GX113" s="902"/>
      <c r="GY113" s="902"/>
      <c r="GZ113" s="902"/>
      <c r="HA113" s="902"/>
      <c r="HB113" s="902"/>
      <c r="HC113" s="902"/>
      <c r="HD113" s="903"/>
      <c r="HE113" s="901"/>
      <c r="HF113" s="902"/>
      <c r="HG113" s="902"/>
      <c r="HH113" s="902"/>
      <c r="HI113" s="902"/>
      <c r="HJ113" s="902"/>
      <c r="HK113" s="902"/>
      <c r="HL113" s="902"/>
      <c r="HM113" s="902"/>
      <c r="HN113" s="902"/>
      <c r="HO113" s="903"/>
      <c r="HP113" s="901"/>
      <c r="HQ113" s="902"/>
      <c r="HR113" s="902"/>
      <c r="HS113" s="902"/>
      <c r="HT113" s="902"/>
      <c r="HU113" s="902"/>
      <c r="HV113" s="902"/>
      <c r="HW113" s="902"/>
      <c r="HX113" s="902"/>
      <c r="HY113" s="902"/>
      <c r="HZ113" s="903"/>
      <c r="IA113" s="901"/>
      <c r="IB113" s="902"/>
      <c r="IC113" s="902"/>
      <c r="ID113" s="902"/>
      <c r="IE113" s="902"/>
      <c r="IF113" s="902"/>
      <c r="IG113" s="902"/>
      <c r="IH113" s="902"/>
      <c r="II113" s="902"/>
      <c r="IJ113" s="902"/>
      <c r="IK113" s="903"/>
      <c r="IL113" s="901"/>
      <c r="IM113" s="902"/>
      <c r="IN113" s="902"/>
      <c r="IO113" s="902"/>
      <c r="IP113" s="902"/>
      <c r="IQ113" s="902"/>
      <c r="IR113" s="902"/>
      <c r="IS113" s="902"/>
      <c r="IT113" s="902"/>
      <c r="IU113" s="902"/>
      <c r="IV113" s="903"/>
      <c r="IW113" s="47"/>
      <c r="IX113" s="728"/>
      <c r="IY113" s="731"/>
      <c r="IZ113" s="22"/>
      <c r="JA113" s="22"/>
      <c r="JB113" s="22"/>
      <c r="JC113" s="22"/>
      <c r="JD113" s="22"/>
      <c r="JE113" s="22"/>
      <c r="JF113" s="22"/>
      <c r="JG113" s="22"/>
      <c r="JH113" s="21"/>
      <c r="JI113" s="22"/>
      <c r="JJ113" s="22"/>
      <c r="JK113" s="22"/>
      <c r="JL113" s="22"/>
      <c r="JM113" s="22"/>
      <c r="JN113" s="22"/>
      <c r="JO113" s="22"/>
      <c r="JP113" s="22"/>
      <c r="JQ113" s="22"/>
      <c r="JR113" s="22"/>
      <c r="JS113" s="22"/>
      <c r="JT113" s="22"/>
      <c r="JU113" s="22"/>
      <c r="JV113" s="22"/>
      <c r="JW113" s="22"/>
      <c r="JX113" s="22"/>
      <c r="JY113" s="22"/>
      <c r="JZ113" s="22"/>
      <c r="KA113" s="22"/>
      <c r="KB113" s="22"/>
      <c r="KC113" s="22"/>
      <c r="KD113" s="22"/>
      <c r="KE113" s="22"/>
      <c r="KF113" s="22"/>
      <c r="KG113" s="22"/>
      <c r="KH113" s="22"/>
      <c r="KI113" s="22"/>
      <c r="KJ113" s="22"/>
      <c r="KK113" s="22"/>
      <c r="KL113" s="22"/>
      <c r="KM113" s="22"/>
      <c r="KN113" s="22"/>
      <c r="KO113" s="22"/>
      <c r="KP113" s="22"/>
      <c r="KQ113" s="22"/>
      <c r="KR113" s="22"/>
      <c r="KS113" s="22"/>
      <c r="KT113" s="22"/>
      <c r="KU113" s="22"/>
      <c r="KV113" s="22"/>
      <c r="KW113" s="22"/>
      <c r="KX113" s="22"/>
      <c r="KY113" s="22"/>
      <c r="KZ113" s="22"/>
      <c r="LA113" s="22"/>
      <c r="LB113" s="22"/>
      <c r="LC113" s="22"/>
      <c r="LD113" s="22"/>
      <c r="LE113" s="22"/>
      <c r="LF113" s="22"/>
      <c r="LG113" s="22"/>
      <c r="LH113" s="22"/>
      <c r="LI113" s="22"/>
      <c r="LJ113" s="23"/>
    </row>
    <row r="114" spans="2:322" ht="3.65" customHeight="1">
      <c r="B114" s="21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3"/>
      <c r="AP114" s="22"/>
      <c r="AQ114" s="22"/>
      <c r="AR114" s="22"/>
      <c r="AS114" s="22"/>
      <c r="AT114" s="22"/>
      <c r="AU114" s="22"/>
      <c r="AV114" s="22"/>
      <c r="AW114" s="22"/>
      <c r="AX114" s="727"/>
      <c r="AY114" s="728"/>
      <c r="AZ114" s="728" t="e" vm="3">
        <v>#VALUE!</v>
      </c>
      <c r="BA114" s="1089"/>
      <c r="BB114" s="1090"/>
      <c r="BC114" s="1090"/>
      <c r="BD114" s="1090"/>
      <c r="BE114" s="1090"/>
      <c r="BF114" s="1090"/>
      <c r="BG114" s="1090"/>
      <c r="BH114" s="1090"/>
      <c r="BI114" s="1090"/>
      <c r="BJ114" s="1090"/>
      <c r="BK114" s="1090"/>
      <c r="BL114" s="1090"/>
      <c r="BM114" s="1090"/>
      <c r="BN114" s="1090"/>
      <c r="BO114" s="889"/>
      <c r="BP114" s="890"/>
      <c r="BQ114" s="890"/>
      <c r="BR114" s="890"/>
      <c r="BS114" s="890"/>
      <c r="BT114" s="890"/>
      <c r="BU114" s="890"/>
      <c r="BV114" s="890"/>
      <c r="BW114" s="1011"/>
      <c r="BX114" s="1011"/>
      <c r="BY114" s="1011"/>
      <c r="BZ114" s="1011"/>
      <c r="CA114" s="1011"/>
      <c r="CB114" s="1012"/>
      <c r="CC114" s="108"/>
      <c r="CD114" s="109"/>
      <c r="CE114" s="109"/>
      <c r="CK114" s="109"/>
      <c r="CL114" s="109"/>
      <c r="CM114" s="110"/>
      <c r="CN114" s="108"/>
      <c r="CO114" s="109"/>
      <c r="CP114" s="109"/>
      <c r="CQ114" s="109"/>
      <c r="CR114" s="109"/>
      <c r="CS114" s="109"/>
      <c r="CT114" s="109"/>
      <c r="CU114" s="109"/>
      <c r="CV114" s="109"/>
      <c r="CW114" s="109"/>
      <c r="CX114" s="110"/>
      <c r="CY114" s="108"/>
      <c r="CZ114" s="109"/>
      <c r="DA114" s="109"/>
      <c r="DB114" s="109"/>
      <c r="DC114" s="109"/>
      <c r="DD114" s="109"/>
      <c r="DE114" s="109"/>
      <c r="DF114" s="109"/>
      <c r="DG114" s="109"/>
      <c r="DH114" s="109"/>
      <c r="DI114" s="110"/>
      <c r="DJ114" s="108"/>
      <c r="DK114" s="109"/>
      <c r="DL114" s="109"/>
      <c r="DM114" s="109"/>
      <c r="DN114" s="109"/>
      <c r="DO114" s="109"/>
      <c r="DP114" s="109"/>
      <c r="DQ114" s="109"/>
      <c r="DR114" s="109"/>
      <c r="DS114" s="109"/>
      <c r="DT114" s="110"/>
      <c r="DU114" s="108"/>
      <c r="DV114" s="109"/>
      <c r="DW114" s="109"/>
      <c r="EC114" s="109"/>
      <c r="ED114" s="109"/>
      <c r="EE114" s="110"/>
      <c r="EF114" s="108"/>
      <c r="EG114" s="109"/>
      <c r="EH114" s="109"/>
      <c r="EI114" s="109"/>
      <c r="EJ114" s="109"/>
      <c r="EK114" s="109"/>
      <c r="EL114" s="109"/>
      <c r="EM114" s="109"/>
      <c r="EN114" s="109"/>
      <c r="EO114" s="109"/>
      <c r="EP114" s="110"/>
      <c r="EQ114" s="108"/>
      <c r="ER114" s="109"/>
      <c r="ES114" s="109"/>
      <c r="ET114" s="109"/>
      <c r="EU114" s="109"/>
      <c r="EV114" s="109"/>
      <c r="EW114" s="109"/>
      <c r="EX114" s="109"/>
      <c r="EY114" s="109"/>
      <c r="EZ114" s="109"/>
      <c r="FA114" s="110"/>
      <c r="FB114" s="901"/>
      <c r="FC114" s="902"/>
      <c r="FD114" s="902"/>
      <c r="FE114" s="902"/>
      <c r="FF114" s="902"/>
      <c r="FG114" s="902"/>
      <c r="FH114" s="902"/>
      <c r="FI114" s="902"/>
      <c r="FJ114" s="902"/>
      <c r="FK114" s="902"/>
      <c r="FL114" s="903"/>
      <c r="FM114" s="108"/>
      <c r="FN114" s="109"/>
      <c r="FO114" s="109"/>
      <c r="FP114" s="109"/>
      <c r="FQ114" s="109"/>
      <c r="FR114" s="109"/>
      <c r="FS114" s="109"/>
      <c r="FT114" s="109"/>
      <c r="FU114" s="109"/>
      <c r="FV114" s="109"/>
      <c r="FW114" s="110"/>
      <c r="FX114" s="108"/>
      <c r="FY114" s="109"/>
      <c r="FZ114" s="109"/>
      <c r="GA114" s="109"/>
      <c r="GB114" s="109"/>
      <c r="GC114" s="109"/>
      <c r="GD114" s="109"/>
      <c r="GE114" s="109"/>
      <c r="GF114" s="109"/>
      <c r="GG114" s="109"/>
      <c r="GH114" s="110"/>
      <c r="GI114" s="901"/>
      <c r="GJ114" s="902"/>
      <c r="GK114" s="902"/>
      <c r="GL114" s="902"/>
      <c r="GM114" s="902"/>
      <c r="GN114" s="902"/>
      <c r="GO114" s="902"/>
      <c r="GP114" s="902"/>
      <c r="GQ114" s="902"/>
      <c r="GR114" s="902"/>
      <c r="GS114" s="903"/>
      <c r="GT114" s="901"/>
      <c r="GU114" s="902"/>
      <c r="GV114" s="902"/>
      <c r="GW114" s="902"/>
      <c r="GX114" s="902"/>
      <c r="GY114" s="902"/>
      <c r="GZ114" s="902"/>
      <c r="HA114" s="902"/>
      <c r="HB114" s="902"/>
      <c r="HC114" s="902"/>
      <c r="HD114" s="903"/>
      <c r="HE114" s="901"/>
      <c r="HF114" s="902"/>
      <c r="HG114" s="902"/>
      <c r="HH114" s="902"/>
      <c r="HI114" s="902"/>
      <c r="HJ114" s="902"/>
      <c r="HK114" s="902"/>
      <c r="HL114" s="902"/>
      <c r="HM114" s="902"/>
      <c r="HN114" s="902"/>
      <c r="HO114" s="903"/>
      <c r="HP114" s="901"/>
      <c r="HQ114" s="902"/>
      <c r="HR114" s="902"/>
      <c r="HS114" s="902"/>
      <c r="HT114" s="902"/>
      <c r="HU114" s="902"/>
      <c r="HV114" s="902"/>
      <c r="HW114" s="902"/>
      <c r="HX114" s="902"/>
      <c r="HY114" s="902"/>
      <c r="HZ114" s="903"/>
      <c r="IA114" s="901"/>
      <c r="IB114" s="902"/>
      <c r="IC114" s="902"/>
      <c r="ID114" s="902"/>
      <c r="IE114" s="902"/>
      <c r="IF114" s="902"/>
      <c r="IG114" s="902"/>
      <c r="IH114" s="902"/>
      <c r="II114" s="902"/>
      <c r="IJ114" s="902"/>
      <c r="IK114" s="903"/>
      <c r="IL114" s="901"/>
      <c r="IM114" s="902"/>
      <c r="IN114" s="902"/>
      <c r="IO114" s="902"/>
      <c r="IP114" s="902"/>
      <c r="IQ114" s="902"/>
      <c r="IR114" s="902"/>
      <c r="IS114" s="902"/>
      <c r="IT114" s="902"/>
      <c r="IU114" s="902"/>
      <c r="IV114" s="903"/>
      <c r="IW114" s="728" t="e" vm="3">
        <v>#VALUE!</v>
      </c>
      <c r="IX114" s="728"/>
      <c r="IY114" s="731"/>
      <c r="IZ114" s="22"/>
      <c r="JA114" s="22"/>
      <c r="JB114" s="22"/>
      <c r="JC114" s="22"/>
      <c r="JD114" s="22"/>
      <c r="JE114" s="22"/>
      <c r="JF114" s="22"/>
      <c r="JG114" s="22"/>
      <c r="JH114" s="21"/>
      <c r="JI114" s="22"/>
      <c r="JJ114" s="22"/>
      <c r="JK114" s="22"/>
      <c r="JL114" s="22"/>
      <c r="JM114" s="22"/>
      <c r="JN114" s="22"/>
      <c r="JO114" s="22"/>
      <c r="JP114" s="22"/>
      <c r="JQ114" s="22"/>
      <c r="JR114" s="22"/>
      <c r="JS114" s="22"/>
      <c r="JT114" s="22"/>
      <c r="JU114" s="22"/>
      <c r="JV114" s="22"/>
      <c r="JW114" s="22"/>
      <c r="JX114" s="22"/>
      <c r="JY114" s="22"/>
      <c r="JZ114" s="22"/>
      <c r="KA114" s="22"/>
      <c r="KB114" s="22"/>
      <c r="KC114" s="22"/>
      <c r="KD114" s="22"/>
      <c r="KE114" s="22"/>
      <c r="KF114" s="22"/>
      <c r="KG114" s="22"/>
      <c r="KH114" s="22"/>
      <c r="KI114" s="22"/>
      <c r="KJ114" s="22"/>
      <c r="KK114" s="22"/>
      <c r="KL114" s="22"/>
      <c r="KM114" s="22"/>
      <c r="KN114" s="22"/>
      <c r="KO114" s="22"/>
      <c r="KP114" s="22"/>
      <c r="KQ114" s="22"/>
      <c r="KR114" s="22"/>
      <c r="KS114" s="22"/>
      <c r="KT114" s="22"/>
      <c r="KU114" s="22"/>
      <c r="KV114" s="22"/>
      <c r="KW114" s="22"/>
      <c r="KX114" s="22"/>
      <c r="KY114" s="22"/>
      <c r="KZ114" s="22"/>
      <c r="LA114" s="22"/>
      <c r="LB114" s="22"/>
      <c r="LC114" s="22"/>
      <c r="LD114" s="22"/>
      <c r="LE114" s="22"/>
      <c r="LF114" s="22"/>
      <c r="LG114" s="22"/>
      <c r="LH114" s="22"/>
      <c r="LI114" s="22"/>
      <c r="LJ114" s="23"/>
    </row>
    <row r="115" spans="2:322" ht="3.65" customHeight="1">
      <c r="B115" s="21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3"/>
      <c r="AP115" s="22"/>
      <c r="AQ115" s="22"/>
      <c r="AR115" s="22"/>
      <c r="AS115" s="22"/>
      <c r="AT115" s="22"/>
      <c r="AU115" s="22"/>
      <c r="AV115" s="22"/>
      <c r="AW115" s="22"/>
      <c r="AX115" s="727"/>
      <c r="AY115" s="728"/>
      <c r="AZ115" s="728"/>
      <c r="BA115" s="1099" t="s">
        <v>969</v>
      </c>
      <c r="BB115" s="1100"/>
      <c r="BC115" s="1100"/>
      <c r="BD115" s="1100"/>
      <c r="BE115" s="1100"/>
      <c r="BF115" s="1100"/>
      <c r="BG115" s="1100"/>
      <c r="BH115" s="1100"/>
      <c r="BI115" s="1100"/>
      <c r="BJ115" s="1100"/>
      <c r="BK115" s="1100"/>
      <c r="BL115" s="1100"/>
      <c r="BM115" s="1100"/>
      <c r="BN115" s="1100"/>
      <c r="BO115" s="841" t="str">
        <f>IF(BO56="","",BO56)</f>
        <v>Fija</v>
      </c>
      <c r="BP115" s="842"/>
      <c r="BQ115" s="842"/>
      <c r="BR115" s="842"/>
      <c r="BS115" s="842"/>
      <c r="BT115" s="842"/>
      <c r="BU115" s="842"/>
      <c r="BV115" s="842"/>
      <c r="BW115" s="856"/>
      <c r="BX115" s="856"/>
      <c r="BY115" s="856"/>
      <c r="BZ115" s="856"/>
      <c r="CA115" s="856"/>
      <c r="CB115" s="857"/>
      <c r="CC115" s="108"/>
      <c r="CD115" s="109"/>
      <c r="CE115" s="109"/>
      <c r="CF115" s="109"/>
      <c r="CG115" s="109"/>
      <c r="CH115" s="109"/>
      <c r="CI115" s="109"/>
      <c r="CJ115" s="109"/>
      <c r="CK115" s="109"/>
      <c r="CL115" s="109"/>
      <c r="CM115" s="110"/>
      <c r="CN115" s="108"/>
      <c r="CO115" s="109"/>
      <c r="CP115" s="109"/>
      <c r="CQ115" s="109"/>
      <c r="CR115" s="109"/>
      <c r="CS115" s="109"/>
      <c r="CT115" s="109"/>
      <c r="CU115" s="109"/>
      <c r="CV115" s="109"/>
      <c r="CW115" s="109"/>
      <c r="CX115" s="110"/>
      <c r="CY115" s="108"/>
      <c r="CZ115" s="109"/>
      <c r="DA115" s="109"/>
      <c r="DB115" s="109"/>
      <c r="DC115" s="109"/>
      <c r="DD115" s="109"/>
      <c r="DE115" s="109"/>
      <c r="DF115" s="109"/>
      <c r="DG115" s="109"/>
      <c r="DH115" s="109"/>
      <c r="DI115" s="110"/>
      <c r="DJ115" s="108"/>
      <c r="DK115" s="109"/>
      <c r="DL115" s="109"/>
      <c r="DM115" s="109"/>
      <c r="DN115" s="109"/>
      <c r="DO115" s="109"/>
      <c r="DP115" s="109"/>
      <c r="DQ115" s="109"/>
      <c r="DR115" s="109"/>
      <c r="DS115" s="109"/>
      <c r="DT115" s="110"/>
      <c r="DU115" s="108"/>
      <c r="DV115" s="109"/>
      <c r="DW115" s="109"/>
      <c r="DX115" s="109"/>
      <c r="DY115" s="109"/>
      <c r="DZ115" s="109"/>
      <c r="EA115" s="109"/>
      <c r="EB115" s="109"/>
      <c r="EC115" s="109"/>
      <c r="ED115" s="109"/>
      <c r="EE115" s="110"/>
      <c r="EF115" s="108"/>
      <c r="EG115" s="109"/>
      <c r="EH115" s="109"/>
      <c r="EI115" s="109"/>
      <c r="EJ115" s="109"/>
      <c r="EK115" s="109"/>
      <c r="EL115" s="109"/>
      <c r="EM115" s="109"/>
      <c r="EN115" s="109"/>
      <c r="EO115" s="109"/>
      <c r="EP115" s="110"/>
      <c r="EQ115" s="108"/>
      <c r="ER115" s="109"/>
      <c r="ES115" s="109"/>
      <c r="ET115" s="109"/>
      <c r="EU115" s="109"/>
      <c r="EV115" s="109"/>
      <c r="EW115" s="109"/>
      <c r="EX115" s="109"/>
      <c r="EY115" s="109"/>
      <c r="EZ115" s="109"/>
      <c r="FA115" s="110"/>
      <c r="FB115" s="901"/>
      <c r="FC115" s="902"/>
      <c r="FD115" s="902"/>
      <c r="FE115" s="902"/>
      <c r="FF115" s="902"/>
      <c r="FG115" s="902"/>
      <c r="FH115" s="902"/>
      <c r="FI115" s="902"/>
      <c r="FJ115" s="902"/>
      <c r="FK115" s="902"/>
      <c r="FL115" s="903"/>
      <c r="FM115" s="108"/>
      <c r="FN115" s="109"/>
      <c r="FO115" s="109"/>
      <c r="FP115" s="109"/>
      <c r="FQ115" s="109"/>
      <c r="FR115" s="109"/>
      <c r="FS115" s="109"/>
      <c r="FT115" s="109"/>
      <c r="FU115" s="109"/>
      <c r="FV115" s="109"/>
      <c r="FW115" s="110"/>
      <c r="FX115" s="108"/>
      <c r="FY115" s="109"/>
      <c r="FZ115" s="109"/>
      <c r="GA115" s="109"/>
      <c r="GB115" s="109"/>
      <c r="GC115" s="109"/>
      <c r="GD115" s="109"/>
      <c r="GE115" s="109"/>
      <c r="GF115" s="109"/>
      <c r="GG115" s="109"/>
      <c r="GH115" s="110"/>
      <c r="GI115" s="901"/>
      <c r="GJ115" s="902"/>
      <c r="GK115" s="902"/>
      <c r="GL115" s="902"/>
      <c r="GM115" s="902"/>
      <c r="GN115" s="902"/>
      <c r="GO115" s="902"/>
      <c r="GP115" s="902"/>
      <c r="GQ115" s="902"/>
      <c r="GR115" s="902"/>
      <c r="GS115" s="903"/>
      <c r="GT115" s="901"/>
      <c r="GU115" s="902"/>
      <c r="GV115" s="902"/>
      <c r="GW115" s="902"/>
      <c r="GX115" s="902"/>
      <c r="GY115" s="902"/>
      <c r="GZ115" s="902"/>
      <c r="HA115" s="902"/>
      <c r="HB115" s="902"/>
      <c r="HC115" s="902"/>
      <c r="HD115" s="903"/>
      <c r="HE115" s="901"/>
      <c r="HF115" s="902"/>
      <c r="HG115" s="902"/>
      <c r="HH115" s="902"/>
      <c r="HI115" s="902"/>
      <c r="HJ115" s="902"/>
      <c r="HK115" s="902"/>
      <c r="HL115" s="902"/>
      <c r="HM115" s="902"/>
      <c r="HN115" s="902"/>
      <c r="HO115" s="903"/>
      <c r="HP115" s="901"/>
      <c r="HQ115" s="902"/>
      <c r="HR115" s="902"/>
      <c r="HS115" s="902"/>
      <c r="HT115" s="902"/>
      <c r="HU115" s="902"/>
      <c r="HV115" s="902"/>
      <c r="HW115" s="902"/>
      <c r="HX115" s="902"/>
      <c r="HY115" s="902"/>
      <c r="HZ115" s="903"/>
      <c r="IA115" s="901"/>
      <c r="IB115" s="902"/>
      <c r="IC115" s="902"/>
      <c r="ID115" s="902"/>
      <c r="IE115" s="902"/>
      <c r="IF115" s="902"/>
      <c r="IG115" s="902"/>
      <c r="IH115" s="902"/>
      <c r="II115" s="902"/>
      <c r="IJ115" s="902"/>
      <c r="IK115" s="903"/>
      <c r="IL115" s="901"/>
      <c r="IM115" s="902"/>
      <c r="IN115" s="902"/>
      <c r="IO115" s="902"/>
      <c r="IP115" s="902"/>
      <c r="IQ115" s="902"/>
      <c r="IR115" s="902"/>
      <c r="IS115" s="902"/>
      <c r="IT115" s="902"/>
      <c r="IU115" s="902"/>
      <c r="IV115" s="903"/>
      <c r="IW115" s="728"/>
      <c r="IX115" s="728"/>
      <c r="IY115" s="731"/>
      <c r="IZ115" s="22"/>
      <c r="JA115" s="22"/>
      <c r="JB115" s="22"/>
      <c r="JC115" s="22"/>
      <c r="JD115" s="22"/>
      <c r="JE115" s="22"/>
      <c r="JF115" s="22"/>
      <c r="JG115" s="22"/>
      <c r="JH115" s="21"/>
      <c r="JI115" s="22"/>
      <c r="JJ115" s="22"/>
      <c r="JK115" s="22"/>
      <c r="JL115" s="22"/>
      <c r="JM115" s="22"/>
      <c r="JN115" s="22"/>
      <c r="JO115" s="22"/>
      <c r="JP115" s="22"/>
      <c r="JQ115" s="22"/>
      <c r="JR115" s="22"/>
      <c r="JS115" s="22"/>
      <c r="JT115" s="22"/>
      <c r="JU115" s="22"/>
      <c r="JV115" s="22"/>
      <c r="JW115" s="22"/>
      <c r="JX115" s="22"/>
      <c r="JY115" s="22"/>
      <c r="JZ115" s="22"/>
      <c r="KA115" s="22"/>
      <c r="KB115" s="22"/>
      <c r="KC115" s="22"/>
      <c r="KD115" s="22"/>
      <c r="KE115" s="22"/>
      <c r="KF115" s="22"/>
      <c r="KG115" s="22"/>
      <c r="KH115" s="22"/>
      <c r="KI115" s="22"/>
      <c r="KJ115" s="22"/>
      <c r="KK115" s="22"/>
      <c r="KL115" s="22"/>
      <c r="KM115" s="22"/>
      <c r="KN115" s="22"/>
      <c r="KO115" s="22"/>
      <c r="KP115" s="22"/>
      <c r="KQ115" s="22"/>
      <c r="KR115" s="22"/>
      <c r="KS115" s="22"/>
      <c r="KT115" s="22"/>
      <c r="KU115" s="22"/>
      <c r="KV115" s="22"/>
      <c r="KW115" s="22"/>
      <c r="KX115" s="22"/>
      <c r="KY115" s="22"/>
      <c r="KZ115" s="22"/>
      <c r="LA115" s="22"/>
      <c r="LB115" s="22"/>
      <c r="LC115" s="22"/>
      <c r="LD115" s="22"/>
      <c r="LE115" s="22"/>
      <c r="LF115" s="22"/>
      <c r="LG115" s="22"/>
      <c r="LH115" s="22"/>
      <c r="LI115" s="22"/>
      <c r="LJ115" s="23"/>
    </row>
    <row r="116" spans="2:322" ht="3.65" customHeight="1">
      <c r="B116" s="21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3"/>
      <c r="AP116" s="22"/>
      <c r="AQ116" s="22"/>
      <c r="AR116" s="22"/>
      <c r="AS116" s="22"/>
      <c r="AT116" s="22"/>
      <c r="AU116" s="22"/>
      <c r="AV116" s="22"/>
      <c r="AW116" s="22"/>
      <c r="AX116" s="727"/>
      <c r="AY116" s="728"/>
      <c r="AZ116" s="47"/>
      <c r="BA116" s="1101"/>
      <c r="BB116" s="1102"/>
      <c r="BC116" s="1102"/>
      <c r="BD116" s="1102"/>
      <c r="BE116" s="1102"/>
      <c r="BF116" s="1102"/>
      <c r="BG116" s="1102"/>
      <c r="BH116" s="1102"/>
      <c r="BI116" s="1102"/>
      <c r="BJ116" s="1102"/>
      <c r="BK116" s="1102"/>
      <c r="BL116" s="1102"/>
      <c r="BM116" s="1102"/>
      <c r="BN116" s="1102"/>
      <c r="BO116" s="844"/>
      <c r="BP116" s="845"/>
      <c r="BQ116" s="845"/>
      <c r="BR116" s="845"/>
      <c r="BS116" s="845"/>
      <c r="BT116" s="845"/>
      <c r="BU116" s="845"/>
      <c r="BV116" s="845"/>
      <c r="BW116" s="858"/>
      <c r="BX116" s="858"/>
      <c r="BY116" s="858"/>
      <c r="BZ116" s="858"/>
      <c r="CA116" s="858"/>
      <c r="CB116" s="859"/>
      <c r="CC116" s="57"/>
      <c r="CD116" s="27"/>
      <c r="CE116" s="53"/>
      <c r="CF116" s="53"/>
      <c r="CG116" s="53"/>
      <c r="CH116" s="53"/>
      <c r="CI116" s="53"/>
      <c r="CJ116" s="53"/>
      <c r="CK116" s="53"/>
      <c r="CL116" s="53"/>
      <c r="CM116" s="68"/>
      <c r="CN116" s="57"/>
      <c r="CO116" s="27"/>
      <c r="CP116" s="53"/>
      <c r="CQ116" s="53"/>
      <c r="CR116" s="53"/>
      <c r="CS116" s="53"/>
      <c r="CT116" s="53"/>
      <c r="CU116" s="53"/>
      <c r="CV116" s="53"/>
      <c r="CW116" s="53"/>
      <c r="CX116" s="68"/>
      <c r="CY116" s="57"/>
      <c r="CZ116" s="27"/>
      <c r="DA116" s="53"/>
      <c r="DB116" s="53"/>
      <c r="DC116" s="53"/>
      <c r="DD116" s="53"/>
      <c r="DE116" s="53"/>
      <c r="DF116" s="53"/>
      <c r="DG116" s="53"/>
      <c r="DH116" s="53"/>
      <c r="DI116" s="68"/>
      <c r="DJ116" s="57"/>
      <c r="DK116" s="27"/>
      <c r="DL116" s="53"/>
      <c r="DM116" s="53"/>
      <c r="DN116" s="53"/>
      <c r="DO116" s="53"/>
      <c r="DP116" s="53"/>
      <c r="DQ116" s="53"/>
      <c r="DR116" s="53"/>
      <c r="DS116" s="53"/>
      <c r="DT116" s="68"/>
      <c r="DU116" s="57"/>
      <c r="DV116" s="27"/>
      <c r="DW116" s="53"/>
      <c r="DX116" s="53"/>
      <c r="DY116" s="53"/>
      <c r="DZ116" s="53"/>
      <c r="EA116" s="53"/>
      <c r="EB116" s="53"/>
      <c r="EC116" s="53"/>
      <c r="ED116" s="53"/>
      <c r="EE116" s="68"/>
      <c r="EF116" s="57"/>
      <c r="EG116" s="27"/>
      <c r="EH116" s="53"/>
      <c r="EI116" s="53"/>
      <c r="EJ116" s="53"/>
      <c r="EK116" s="53"/>
      <c r="EL116" s="53"/>
      <c r="EM116" s="53"/>
      <c r="EN116" s="53"/>
      <c r="EO116" s="53"/>
      <c r="EP116" s="68"/>
      <c r="EQ116" s="57"/>
      <c r="ER116" s="27"/>
      <c r="ES116" s="53"/>
      <c r="ET116" s="53"/>
      <c r="EU116" s="53"/>
      <c r="EV116" s="53"/>
      <c r="EW116" s="53"/>
      <c r="EX116" s="53"/>
      <c r="EY116" s="53"/>
      <c r="EZ116" s="53"/>
      <c r="FA116" s="68"/>
      <c r="FB116" s="57"/>
      <c r="FC116" s="27"/>
      <c r="FD116" s="53"/>
      <c r="FE116" s="53"/>
      <c r="FF116" s="53"/>
      <c r="FG116" s="914" t="s">
        <v>53</v>
      </c>
      <c r="FH116" s="914"/>
      <c r="FI116" s="914"/>
      <c r="FJ116" s="914"/>
      <c r="FK116" s="914"/>
      <c r="FL116" s="915"/>
      <c r="FM116" s="57"/>
      <c r="FN116" s="27"/>
      <c r="FO116" s="53"/>
      <c r="FP116" s="53"/>
      <c r="FQ116" s="53"/>
      <c r="FR116" s="914" t="s">
        <v>53</v>
      </c>
      <c r="FS116" s="914"/>
      <c r="FT116" s="914"/>
      <c r="FU116" s="914"/>
      <c r="FV116" s="914"/>
      <c r="FW116" s="915"/>
      <c r="FX116" s="57"/>
      <c r="FY116" s="27"/>
      <c r="FZ116" s="53"/>
      <c r="GA116" s="53"/>
      <c r="GB116" s="53"/>
      <c r="GC116" s="914" t="s">
        <v>53</v>
      </c>
      <c r="GD116" s="914"/>
      <c r="GE116" s="914"/>
      <c r="GF116" s="914"/>
      <c r="GG116" s="914"/>
      <c r="GH116" s="915"/>
      <c r="GI116" s="57"/>
      <c r="GJ116" s="27"/>
      <c r="GK116" s="53"/>
      <c r="GL116" s="53"/>
      <c r="GM116" s="53"/>
      <c r="GN116" s="53"/>
      <c r="GO116" s="53"/>
      <c r="GP116" s="53"/>
      <c r="GQ116" s="53"/>
      <c r="GR116" s="53"/>
      <c r="GS116" s="68"/>
      <c r="GT116" s="57"/>
      <c r="GU116" s="27"/>
      <c r="GV116" s="53"/>
      <c r="GW116" s="53"/>
      <c r="GX116" s="53"/>
      <c r="GY116" s="53"/>
      <c r="GZ116" s="53"/>
      <c r="HA116" s="53"/>
      <c r="HB116" s="53"/>
      <c r="HC116" s="53"/>
      <c r="HD116" s="68"/>
      <c r="HE116" s="57"/>
      <c r="HF116" s="27"/>
      <c r="HG116" s="53"/>
      <c r="HH116" s="53"/>
      <c r="HI116" s="53"/>
      <c r="HJ116" s="53"/>
      <c r="HK116" s="53"/>
      <c r="HL116" s="53"/>
      <c r="HM116" s="53"/>
      <c r="HN116" s="53"/>
      <c r="HO116" s="68"/>
      <c r="HP116" s="57"/>
      <c r="HQ116" s="27"/>
      <c r="HR116" s="53"/>
      <c r="HS116" s="53"/>
      <c r="HT116" s="53"/>
      <c r="HU116" s="53"/>
      <c r="HV116" s="53"/>
      <c r="HW116" s="53"/>
      <c r="HX116" s="53"/>
      <c r="HY116" s="53"/>
      <c r="HZ116" s="68"/>
      <c r="IA116" s="57"/>
      <c r="IB116" s="27"/>
      <c r="IC116" s="53"/>
      <c r="ID116" s="53"/>
      <c r="IE116" s="53"/>
      <c r="IF116" s="53"/>
      <c r="IG116" s="53"/>
      <c r="IH116" s="53"/>
      <c r="II116" s="53"/>
      <c r="IJ116" s="53"/>
      <c r="IK116" s="68"/>
      <c r="IL116" s="57"/>
      <c r="IM116" s="27"/>
      <c r="IN116" s="53"/>
      <c r="IO116" s="53"/>
      <c r="IP116" s="53"/>
      <c r="IQ116" s="53"/>
      <c r="IR116" s="53"/>
      <c r="IS116" s="53"/>
      <c r="IT116" s="53"/>
      <c r="IU116" s="53"/>
      <c r="IV116" s="68"/>
      <c r="IW116" s="47"/>
      <c r="IX116" s="728"/>
      <c r="IY116" s="731"/>
      <c r="IZ116" s="22"/>
      <c r="JA116" s="22"/>
      <c r="JB116" s="22"/>
      <c r="JC116" s="22"/>
      <c r="JD116" s="22"/>
      <c r="JE116" s="22"/>
      <c r="JF116" s="22"/>
      <c r="JG116" s="22"/>
      <c r="JH116" s="21"/>
      <c r="JI116" s="22"/>
      <c r="JJ116" s="22"/>
      <c r="JK116" s="22"/>
      <c r="JL116" s="22"/>
      <c r="JM116" s="22"/>
      <c r="JN116" s="22"/>
      <c r="JO116" s="22"/>
      <c r="JP116" s="22"/>
      <c r="JQ116" s="22"/>
      <c r="JR116" s="22"/>
      <c r="JS116" s="22"/>
      <c r="JT116" s="22"/>
      <c r="JU116" s="22"/>
      <c r="JV116" s="22"/>
      <c r="JW116" s="22"/>
      <c r="JX116" s="22"/>
      <c r="JY116" s="22"/>
      <c r="JZ116" s="22"/>
      <c r="KA116" s="22"/>
      <c r="KB116" s="22"/>
      <c r="KC116" s="22"/>
      <c r="KD116" s="22"/>
      <c r="KE116" s="22"/>
      <c r="KF116" s="22"/>
      <c r="KG116" s="22"/>
      <c r="KH116" s="22"/>
      <c r="KI116" s="22"/>
      <c r="KJ116" s="22"/>
      <c r="KK116" s="22"/>
      <c r="KL116" s="22"/>
      <c r="KM116" s="22"/>
      <c r="KN116" s="22"/>
      <c r="KO116" s="22"/>
      <c r="KP116" s="22"/>
      <c r="KQ116" s="22"/>
      <c r="KR116" s="22"/>
      <c r="KS116" s="22"/>
      <c r="KT116" s="22"/>
      <c r="KU116" s="22"/>
      <c r="KV116" s="22"/>
      <c r="KW116" s="22"/>
      <c r="KX116" s="22"/>
      <c r="KY116" s="22"/>
      <c r="KZ116" s="22"/>
      <c r="LA116" s="22"/>
      <c r="LB116" s="22"/>
      <c r="LC116" s="22"/>
      <c r="LD116" s="22"/>
      <c r="LE116" s="22"/>
      <c r="LF116" s="22"/>
      <c r="LG116" s="22"/>
      <c r="LH116" s="22"/>
      <c r="LI116" s="22"/>
      <c r="LJ116" s="23"/>
    </row>
    <row r="117" spans="2:322" ht="3.65" customHeight="1">
      <c r="B117" s="21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3"/>
      <c r="AP117" s="22"/>
      <c r="AQ117" s="22"/>
      <c r="AR117" s="22"/>
      <c r="AS117" s="22"/>
      <c r="AT117" s="22"/>
      <c r="AU117" s="22"/>
      <c r="AV117" s="22"/>
      <c r="AW117" s="22"/>
      <c r="AX117" s="727"/>
      <c r="AY117" s="728"/>
      <c r="AZ117" s="47"/>
      <c r="BA117" s="1103"/>
      <c r="BB117" s="1104"/>
      <c r="BC117" s="1104"/>
      <c r="BD117" s="1104"/>
      <c r="BE117" s="1104"/>
      <c r="BF117" s="1104"/>
      <c r="BG117" s="1104"/>
      <c r="BH117" s="1104"/>
      <c r="BI117" s="1104"/>
      <c r="BJ117" s="1104"/>
      <c r="BK117" s="1104"/>
      <c r="BL117" s="1104"/>
      <c r="BM117" s="1104"/>
      <c r="BN117" s="1104"/>
      <c r="BO117" s="847"/>
      <c r="BP117" s="848"/>
      <c r="BQ117" s="848"/>
      <c r="BR117" s="848"/>
      <c r="BS117" s="845"/>
      <c r="BT117" s="845"/>
      <c r="BU117" s="845"/>
      <c r="BV117" s="845"/>
      <c r="BW117" s="858"/>
      <c r="BX117" s="858"/>
      <c r="BY117" s="858"/>
      <c r="BZ117" s="858"/>
      <c r="CA117" s="858"/>
      <c r="CB117" s="859"/>
      <c r="CC117" s="111"/>
      <c r="CD117" s="112"/>
      <c r="CE117" s="107"/>
      <c r="CF117" s="107"/>
      <c r="CG117" s="107"/>
      <c r="CH117" s="107"/>
      <c r="CI117" s="107"/>
      <c r="CJ117" s="107"/>
      <c r="CK117" s="107"/>
      <c r="CL117" s="107"/>
      <c r="CM117" s="72"/>
      <c r="CN117" s="111"/>
      <c r="CO117" s="112"/>
      <c r="CP117" s="107"/>
      <c r="CQ117" s="107"/>
      <c r="CR117" s="107"/>
      <c r="CS117" s="107"/>
      <c r="CT117" s="107"/>
      <c r="CU117" s="107"/>
      <c r="CV117" s="107"/>
      <c r="CW117" s="107"/>
      <c r="CX117" s="72"/>
      <c r="CY117" s="111"/>
      <c r="CZ117" s="112"/>
      <c r="DA117" s="107"/>
      <c r="DB117" s="107"/>
      <c r="DC117" s="107"/>
      <c r="DD117" s="107"/>
      <c r="DE117" s="107"/>
      <c r="DF117" s="107"/>
      <c r="DG117" s="107"/>
      <c r="DH117" s="107"/>
      <c r="DI117" s="72"/>
      <c r="DJ117" s="111"/>
      <c r="DK117" s="112"/>
      <c r="DL117" s="107"/>
      <c r="DM117" s="107"/>
      <c r="DN117" s="107"/>
      <c r="DO117" s="107"/>
      <c r="DP117" s="107"/>
      <c r="DQ117" s="107"/>
      <c r="DR117" s="107"/>
      <c r="DS117" s="107"/>
      <c r="DT117" s="72"/>
      <c r="DU117" s="111"/>
      <c r="DV117" s="112"/>
      <c r="DW117" s="107"/>
      <c r="DX117" s="107"/>
      <c r="DY117" s="107"/>
      <c r="DZ117" s="107"/>
      <c r="EA117" s="107"/>
      <c r="EB117" s="107"/>
      <c r="EC117" s="107"/>
      <c r="ED117" s="107"/>
      <c r="EE117" s="72"/>
      <c r="EF117" s="111"/>
      <c r="EG117" s="112"/>
      <c r="EH117" s="107"/>
      <c r="EI117" s="107"/>
      <c r="EJ117" s="107"/>
      <c r="EK117" s="107"/>
      <c r="EL117" s="107"/>
      <c r="EM117" s="107"/>
      <c r="EN117" s="107"/>
      <c r="EO117" s="107"/>
      <c r="EP117" s="72"/>
      <c r="EQ117" s="111"/>
      <c r="ER117" s="112"/>
      <c r="ES117" s="107"/>
      <c r="ET117" s="107"/>
      <c r="EU117" s="107"/>
      <c r="EV117" s="107"/>
      <c r="EW117" s="107"/>
      <c r="EX117" s="107"/>
      <c r="EY117" s="107"/>
      <c r="EZ117" s="107"/>
      <c r="FA117" s="72"/>
      <c r="FB117" s="111"/>
      <c r="FC117" s="112"/>
      <c r="FD117" s="107"/>
      <c r="FE117" s="107"/>
      <c r="FF117" s="107"/>
      <c r="FG117" s="916"/>
      <c r="FH117" s="916"/>
      <c r="FI117" s="916"/>
      <c r="FJ117" s="916"/>
      <c r="FK117" s="916"/>
      <c r="FL117" s="917"/>
      <c r="FM117" s="111"/>
      <c r="FN117" s="112"/>
      <c r="FO117" s="107"/>
      <c r="FP117" s="107"/>
      <c r="FQ117" s="107"/>
      <c r="FR117" s="916"/>
      <c r="FS117" s="916"/>
      <c r="FT117" s="916"/>
      <c r="FU117" s="916"/>
      <c r="FV117" s="916"/>
      <c r="FW117" s="917"/>
      <c r="FX117" s="111"/>
      <c r="FY117" s="112"/>
      <c r="FZ117" s="107"/>
      <c r="GA117" s="107"/>
      <c r="GB117" s="107"/>
      <c r="GC117" s="916"/>
      <c r="GD117" s="916"/>
      <c r="GE117" s="916"/>
      <c r="GF117" s="916"/>
      <c r="GG117" s="916"/>
      <c r="GH117" s="917"/>
      <c r="GI117" s="111"/>
      <c r="GJ117" s="112"/>
      <c r="GK117" s="107"/>
      <c r="GL117" s="107"/>
      <c r="GM117" s="107"/>
      <c r="GN117" s="107"/>
      <c r="GO117" s="107"/>
      <c r="GP117" s="107"/>
      <c r="GQ117" s="107"/>
      <c r="GR117" s="107"/>
      <c r="GS117" s="72"/>
      <c r="GT117" s="111"/>
      <c r="GU117" s="112"/>
      <c r="GV117" s="107"/>
      <c r="GW117" s="107"/>
      <c r="GX117" s="107"/>
      <c r="GY117" s="107"/>
      <c r="GZ117" s="107"/>
      <c r="HA117" s="107"/>
      <c r="HB117" s="107"/>
      <c r="HC117" s="107"/>
      <c r="HD117" s="72"/>
      <c r="HE117" s="111"/>
      <c r="HF117" s="112"/>
      <c r="HG117" s="107"/>
      <c r="HH117" s="107"/>
      <c r="HI117" s="107"/>
      <c r="HJ117" s="107"/>
      <c r="HK117" s="107"/>
      <c r="HL117" s="107"/>
      <c r="HM117" s="107"/>
      <c r="HN117" s="107"/>
      <c r="HO117" s="72"/>
      <c r="HP117" s="111"/>
      <c r="HQ117" s="112"/>
      <c r="HR117" s="107"/>
      <c r="HS117" s="107"/>
      <c r="HT117" s="107"/>
      <c r="HU117" s="107"/>
      <c r="HV117" s="107"/>
      <c r="HW117" s="107"/>
      <c r="HX117" s="107"/>
      <c r="HY117" s="107"/>
      <c r="HZ117" s="72"/>
      <c r="IA117" s="111"/>
      <c r="IB117" s="112"/>
      <c r="IC117" s="107"/>
      <c r="ID117" s="107"/>
      <c r="IE117" s="107"/>
      <c r="IF117" s="107"/>
      <c r="IG117" s="107"/>
      <c r="IH117" s="107"/>
      <c r="II117" s="107"/>
      <c r="IJ117" s="107"/>
      <c r="IK117" s="72"/>
      <c r="IL117" s="111"/>
      <c r="IM117" s="112"/>
      <c r="IN117" s="107"/>
      <c r="IO117" s="107"/>
      <c r="IP117" s="107"/>
      <c r="IQ117" s="107"/>
      <c r="IR117" s="107"/>
      <c r="IS117" s="107"/>
      <c r="IT117" s="107"/>
      <c r="IU117" s="107"/>
      <c r="IV117" s="72"/>
      <c r="IW117" s="47"/>
      <c r="IX117" s="728"/>
      <c r="IY117" s="731"/>
      <c r="IZ117" s="22"/>
      <c r="JA117" s="22"/>
      <c r="JB117" s="22"/>
      <c r="JC117" s="22"/>
      <c r="JD117" s="22"/>
      <c r="JE117" s="22"/>
      <c r="JF117" s="22"/>
      <c r="JG117" s="22"/>
      <c r="JH117" s="21"/>
      <c r="JI117" s="22"/>
      <c r="JJ117" s="22"/>
      <c r="JK117" s="22"/>
      <c r="JL117" s="22"/>
      <c r="JM117" s="22"/>
      <c r="JN117" s="22"/>
      <c r="JO117" s="22"/>
      <c r="JP117" s="22"/>
      <c r="JQ117" s="22"/>
      <c r="JR117" s="22"/>
      <c r="JS117" s="22"/>
      <c r="JT117" s="22"/>
      <c r="JU117" s="22"/>
      <c r="JV117" s="22"/>
      <c r="JW117" s="22"/>
      <c r="JX117" s="22"/>
      <c r="JY117" s="22"/>
      <c r="JZ117" s="22"/>
      <c r="KA117" s="22"/>
      <c r="KB117" s="22"/>
      <c r="KC117" s="22"/>
      <c r="KD117" s="22"/>
      <c r="KE117" s="22"/>
      <c r="KF117" s="22"/>
      <c r="KG117" s="22"/>
      <c r="KH117" s="22"/>
      <c r="KI117" s="22"/>
      <c r="KJ117" s="22"/>
      <c r="KK117" s="22"/>
      <c r="KL117" s="22"/>
      <c r="KM117" s="22"/>
      <c r="KN117" s="22"/>
      <c r="KO117" s="22"/>
      <c r="KP117" s="22"/>
      <c r="KQ117" s="22"/>
      <c r="KR117" s="22"/>
      <c r="KS117" s="22"/>
      <c r="KT117" s="22"/>
      <c r="KU117" s="22"/>
      <c r="KV117" s="22"/>
      <c r="KW117" s="22"/>
      <c r="KX117" s="22"/>
      <c r="KY117" s="22"/>
      <c r="KZ117" s="22"/>
      <c r="LA117" s="22"/>
      <c r="LB117" s="22"/>
      <c r="LC117" s="22"/>
      <c r="LD117" s="22"/>
      <c r="LE117" s="22"/>
      <c r="LF117" s="22"/>
      <c r="LG117" s="22"/>
      <c r="LH117" s="22"/>
      <c r="LI117" s="22"/>
      <c r="LJ117" s="23"/>
    </row>
    <row r="118" spans="2:322" ht="3.65" customHeight="1">
      <c r="B118" s="21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3"/>
      <c r="AP118" s="22"/>
      <c r="AQ118" s="22"/>
      <c r="AR118" s="22"/>
      <c r="AS118" s="22"/>
      <c r="AT118" s="22"/>
      <c r="AU118" s="22"/>
      <c r="AV118" s="22"/>
      <c r="AW118" s="22"/>
      <c r="AX118" s="727"/>
      <c r="AY118" s="728"/>
      <c r="AZ118" s="47"/>
      <c r="BA118" s="1061" t="s">
        <v>56</v>
      </c>
      <c r="BB118" s="1062"/>
      <c r="BC118" s="1062"/>
      <c r="BD118" s="1062"/>
      <c r="BE118" s="1062"/>
      <c r="BF118" s="982" t="s">
        <v>60</v>
      </c>
      <c r="BG118" s="982"/>
      <c r="BH118" s="982"/>
      <c r="BI118" s="982"/>
      <c r="BJ118" s="982"/>
      <c r="BK118" s="982"/>
      <c r="BL118" s="982"/>
      <c r="BM118" s="982"/>
      <c r="BN118" s="982"/>
      <c r="BO118" s="982"/>
      <c r="BP118" s="982"/>
      <c r="BQ118" s="1067" t="s">
        <v>55</v>
      </c>
      <c r="BR118" s="1067"/>
      <c r="BS118" s="1067"/>
      <c r="BT118" s="1067"/>
      <c r="BU118" s="1070">
        <v>400</v>
      </c>
      <c r="BV118" s="1070"/>
      <c r="BW118" s="1070"/>
      <c r="BX118" s="1070"/>
      <c r="BY118" s="1070"/>
      <c r="BZ118" s="1070"/>
      <c r="CA118" s="1070"/>
      <c r="CB118" s="1071"/>
      <c r="CC118" s="871" t="str">
        <f>IFERROR(VLOOKUP(CC91,BD!$B:$D,3,FALSE),"-")</f>
        <v>1014501</v>
      </c>
      <c r="CD118" s="872"/>
      <c r="CE118" s="872"/>
      <c r="CF118" s="872"/>
      <c r="CG118" s="872"/>
      <c r="CH118" s="872"/>
      <c r="CI118" s="872"/>
      <c r="CJ118" s="872"/>
      <c r="CK118" s="872"/>
      <c r="CL118" s="872"/>
      <c r="CM118" s="873"/>
      <c r="CN118" s="871" t="str">
        <f>IFERROR(VLOOKUP(CN91,BD!$B:$D,3,FALSE),"-")</f>
        <v>1014502</v>
      </c>
      <c r="CO118" s="872"/>
      <c r="CP118" s="872"/>
      <c r="CQ118" s="872"/>
      <c r="CR118" s="872"/>
      <c r="CS118" s="872"/>
      <c r="CT118" s="872"/>
      <c r="CU118" s="872"/>
      <c r="CV118" s="872"/>
      <c r="CW118" s="872"/>
      <c r="CX118" s="873"/>
      <c r="CY118" s="871" t="s">
        <v>162</v>
      </c>
      <c r="CZ118" s="872"/>
      <c r="DA118" s="872"/>
      <c r="DB118" s="872"/>
      <c r="DC118" s="872"/>
      <c r="DD118" s="872"/>
      <c r="DE118" s="872"/>
      <c r="DF118" s="872"/>
      <c r="DG118" s="872"/>
      <c r="DH118" s="872"/>
      <c r="DI118" s="873"/>
      <c r="DJ118" s="958" t="b">
        <v>0</v>
      </c>
      <c r="DK118" s="959"/>
      <c r="DL118" s="1070" t="s">
        <v>950</v>
      </c>
      <c r="DM118" s="1070"/>
      <c r="DN118" s="1070"/>
      <c r="DO118" s="1070"/>
      <c r="DP118" s="1070"/>
      <c r="DQ118" s="1070"/>
      <c r="DR118" s="1070"/>
      <c r="DS118" s="959" t="b">
        <v>0</v>
      </c>
      <c r="DT118" s="963"/>
      <c r="DU118" s="871" t="str">
        <f>IFERROR(VLOOKUP(DU91,BD!$B:$D,3,FALSE),"-")</f>
        <v>1012001</v>
      </c>
      <c r="DV118" s="872"/>
      <c r="DW118" s="872"/>
      <c r="DX118" s="872"/>
      <c r="DY118" s="872"/>
      <c r="DZ118" s="872"/>
      <c r="EA118" s="872"/>
      <c r="EB118" s="872"/>
      <c r="EC118" s="872"/>
      <c r="ED118" s="872"/>
      <c r="EE118" s="873"/>
      <c r="EF118" s="871" t="str">
        <f>IFERROR(VLOOKUP(EL92,BD!$B:$D,3,FALSE),"-")</f>
        <v>1015000</v>
      </c>
      <c r="EG118" s="872"/>
      <c r="EH118" s="872"/>
      <c r="EI118" s="872"/>
      <c r="EJ118" s="872"/>
      <c r="EK118" s="872"/>
      <c r="EL118" s="872"/>
      <c r="EM118" s="872"/>
      <c r="EN118" s="872"/>
      <c r="EO118" s="872"/>
      <c r="EP118" s="873"/>
      <c r="EQ118" s="871" t="str">
        <f>IFERROR(VLOOKUP(EW92,BD!$B:$D,3,FALSE),"-")</f>
        <v>1015014</v>
      </c>
      <c r="ER118" s="872"/>
      <c r="ES118" s="872"/>
      <c r="ET118" s="872"/>
      <c r="EU118" s="872"/>
      <c r="EV118" s="872"/>
      <c r="EW118" s="872"/>
      <c r="EX118" s="872"/>
      <c r="EY118" s="872"/>
      <c r="EZ118" s="872"/>
      <c r="FA118" s="873"/>
      <c r="FB118" s="871"/>
      <c r="FC118" s="872"/>
      <c r="FD118" s="872"/>
      <c r="FE118" s="872"/>
      <c r="FF118" s="872"/>
      <c r="FG118" s="872"/>
      <c r="FH118" s="872"/>
      <c r="FI118" s="872"/>
      <c r="FJ118" s="872"/>
      <c r="FK118" s="872"/>
      <c r="FL118" s="873"/>
      <c r="FM118" s="871"/>
      <c r="FN118" s="872"/>
      <c r="FO118" s="872"/>
      <c r="FP118" s="872"/>
      <c r="FQ118" s="872"/>
      <c r="FR118" s="872"/>
      <c r="FS118" s="872"/>
      <c r="FT118" s="872"/>
      <c r="FU118" s="872"/>
      <c r="FV118" s="872"/>
      <c r="FW118" s="873"/>
      <c r="FX118" s="871"/>
      <c r="FY118" s="872"/>
      <c r="FZ118" s="872"/>
      <c r="GA118" s="872"/>
      <c r="GB118" s="872"/>
      <c r="GC118" s="872"/>
      <c r="GD118" s="872"/>
      <c r="GE118" s="872"/>
      <c r="GF118" s="872"/>
      <c r="GG118" s="872"/>
      <c r="GH118" s="873"/>
      <c r="GI118" s="871"/>
      <c r="GJ118" s="872"/>
      <c r="GK118" s="872"/>
      <c r="GL118" s="872"/>
      <c r="GM118" s="872"/>
      <c r="GN118" s="872"/>
      <c r="GO118" s="872"/>
      <c r="GP118" s="872"/>
      <c r="GQ118" s="872"/>
      <c r="GR118" s="872"/>
      <c r="GS118" s="873"/>
      <c r="GT118" s="871"/>
      <c r="GU118" s="872"/>
      <c r="GV118" s="872"/>
      <c r="GW118" s="872"/>
      <c r="GX118" s="872"/>
      <c r="GY118" s="872"/>
      <c r="GZ118" s="872"/>
      <c r="HA118" s="872"/>
      <c r="HB118" s="872"/>
      <c r="HC118" s="872"/>
      <c r="HD118" s="873"/>
      <c r="HE118" s="871"/>
      <c r="HF118" s="872"/>
      <c r="HG118" s="872"/>
      <c r="HH118" s="872"/>
      <c r="HI118" s="872"/>
      <c r="HJ118" s="872"/>
      <c r="HK118" s="872"/>
      <c r="HL118" s="872"/>
      <c r="HM118" s="872"/>
      <c r="HN118" s="872"/>
      <c r="HO118" s="873"/>
      <c r="HP118" s="871"/>
      <c r="HQ118" s="872"/>
      <c r="HR118" s="872"/>
      <c r="HS118" s="872"/>
      <c r="HT118" s="872"/>
      <c r="HU118" s="872"/>
      <c r="HV118" s="872"/>
      <c r="HW118" s="872"/>
      <c r="HX118" s="872"/>
      <c r="HY118" s="872"/>
      <c r="HZ118" s="873"/>
      <c r="IA118" s="955"/>
      <c r="IB118" s="939"/>
      <c r="IC118" s="939"/>
      <c r="ID118" s="939"/>
      <c r="IE118" s="939"/>
      <c r="IF118" s="939"/>
      <c r="IG118" s="939"/>
      <c r="IH118" s="939"/>
      <c r="II118" s="939"/>
      <c r="IJ118" s="939"/>
      <c r="IK118" s="940"/>
      <c r="IL118" s="955"/>
      <c r="IM118" s="939"/>
      <c r="IN118" s="939"/>
      <c r="IO118" s="939"/>
      <c r="IP118" s="939"/>
      <c r="IQ118" s="939"/>
      <c r="IR118" s="939"/>
      <c r="IS118" s="939"/>
      <c r="IT118" s="939"/>
      <c r="IU118" s="939"/>
      <c r="IV118" s="940"/>
      <c r="IW118" s="47"/>
      <c r="IX118" s="728"/>
      <c r="IY118" s="731"/>
      <c r="IZ118" s="22"/>
      <c r="JA118" s="22"/>
      <c r="JB118" s="22"/>
      <c r="JC118" s="22"/>
      <c r="JD118" s="22"/>
      <c r="JE118" s="22"/>
      <c r="JF118" s="22"/>
      <c r="JG118" s="22"/>
      <c r="JH118" s="21"/>
      <c r="JI118" s="22"/>
      <c r="JJ118" s="22"/>
      <c r="JK118" s="22"/>
      <c r="JL118" s="22"/>
      <c r="JM118" s="22"/>
      <c r="JN118" s="22"/>
      <c r="JO118" s="22"/>
      <c r="JP118" s="22"/>
      <c r="JQ118" s="22"/>
      <c r="JR118" s="22"/>
      <c r="JS118" s="22"/>
      <c r="JT118" s="22"/>
      <c r="JU118" s="22"/>
      <c r="JV118" s="22"/>
      <c r="JW118" s="22"/>
      <c r="JX118" s="22"/>
      <c r="JY118" s="22"/>
      <c r="JZ118" s="22"/>
      <c r="KA118" s="22"/>
      <c r="KB118" s="22"/>
      <c r="KC118" s="22"/>
      <c r="KD118" s="22"/>
      <c r="KE118" s="22"/>
      <c r="KF118" s="22"/>
      <c r="KG118" s="22"/>
      <c r="KH118" s="22"/>
      <c r="KI118" s="22"/>
      <c r="KJ118" s="22"/>
      <c r="KK118" s="22"/>
      <c r="KL118" s="22"/>
      <c r="KM118" s="22"/>
      <c r="KN118" s="22"/>
      <c r="KO118" s="22"/>
      <c r="KP118" s="22"/>
      <c r="KQ118" s="22"/>
      <c r="KR118" s="22"/>
      <c r="KS118" s="22"/>
      <c r="KT118" s="22"/>
      <c r="KU118" s="22"/>
      <c r="KV118" s="22"/>
      <c r="KW118" s="22"/>
      <c r="KX118" s="22"/>
      <c r="KY118" s="22"/>
      <c r="KZ118" s="22"/>
      <c r="LA118" s="22"/>
      <c r="LB118" s="22"/>
      <c r="LC118" s="22"/>
      <c r="LD118" s="22"/>
      <c r="LE118" s="22"/>
      <c r="LF118" s="22"/>
      <c r="LG118" s="22"/>
      <c r="LH118" s="22"/>
      <c r="LI118" s="22"/>
      <c r="LJ118" s="23"/>
    </row>
    <row r="119" spans="2:322" ht="3.65" customHeight="1">
      <c r="B119" s="21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3"/>
      <c r="AP119" s="22"/>
      <c r="AQ119" s="22"/>
      <c r="AR119" s="22"/>
      <c r="AS119" s="22"/>
      <c r="AT119" s="22"/>
      <c r="AU119" s="22"/>
      <c r="AV119" s="22"/>
      <c r="AW119" s="22"/>
      <c r="AX119" s="727"/>
      <c r="AY119" s="728"/>
      <c r="AZ119" s="47"/>
      <c r="BA119" s="1063"/>
      <c r="BB119" s="1064"/>
      <c r="BC119" s="1064"/>
      <c r="BD119" s="1064"/>
      <c r="BE119" s="1064"/>
      <c r="BF119" s="983"/>
      <c r="BG119" s="983"/>
      <c r="BH119" s="983"/>
      <c r="BI119" s="983"/>
      <c r="BJ119" s="983"/>
      <c r="BK119" s="983"/>
      <c r="BL119" s="983"/>
      <c r="BM119" s="983"/>
      <c r="BN119" s="983"/>
      <c r="BO119" s="983"/>
      <c r="BP119" s="983"/>
      <c r="BQ119" s="1068"/>
      <c r="BR119" s="1068"/>
      <c r="BS119" s="1068"/>
      <c r="BT119" s="1068"/>
      <c r="BU119" s="1072"/>
      <c r="BV119" s="1072"/>
      <c r="BW119" s="1072"/>
      <c r="BX119" s="1072"/>
      <c r="BY119" s="1072"/>
      <c r="BZ119" s="1072"/>
      <c r="CA119" s="1072"/>
      <c r="CB119" s="1073"/>
      <c r="CC119" s="874"/>
      <c r="CD119" s="875"/>
      <c r="CE119" s="875"/>
      <c r="CF119" s="875"/>
      <c r="CG119" s="875"/>
      <c r="CH119" s="875"/>
      <c r="CI119" s="875"/>
      <c r="CJ119" s="875"/>
      <c r="CK119" s="875"/>
      <c r="CL119" s="875"/>
      <c r="CM119" s="876"/>
      <c r="CN119" s="874"/>
      <c r="CO119" s="875"/>
      <c r="CP119" s="875"/>
      <c r="CQ119" s="875"/>
      <c r="CR119" s="875"/>
      <c r="CS119" s="875"/>
      <c r="CT119" s="875"/>
      <c r="CU119" s="875"/>
      <c r="CV119" s="875"/>
      <c r="CW119" s="875"/>
      <c r="CX119" s="876"/>
      <c r="CY119" s="874"/>
      <c r="CZ119" s="875"/>
      <c r="DA119" s="875"/>
      <c r="DB119" s="875"/>
      <c r="DC119" s="875"/>
      <c r="DD119" s="875"/>
      <c r="DE119" s="875"/>
      <c r="DF119" s="875"/>
      <c r="DG119" s="875"/>
      <c r="DH119" s="875"/>
      <c r="DI119" s="876"/>
      <c r="DJ119" s="960"/>
      <c r="DK119" s="952"/>
      <c r="DL119" s="1072"/>
      <c r="DM119" s="1072"/>
      <c r="DN119" s="1072"/>
      <c r="DO119" s="1072"/>
      <c r="DP119" s="1072"/>
      <c r="DQ119" s="1072"/>
      <c r="DR119" s="1072"/>
      <c r="DS119" s="952"/>
      <c r="DT119" s="953"/>
      <c r="DU119" s="874"/>
      <c r="DV119" s="875"/>
      <c r="DW119" s="875"/>
      <c r="DX119" s="875"/>
      <c r="DY119" s="875"/>
      <c r="DZ119" s="875"/>
      <c r="EA119" s="875"/>
      <c r="EB119" s="875"/>
      <c r="EC119" s="875"/>
      <c r="ED119" s="875"/>
      <c r="EE119" s="876"/>
      <c r="EF119" s="874"/>
      <c r="EG119" s="875"/>
      <c r="EH119" s="875"/>
      <c r="EI119" s="875"/>
      <c r="EJ119" s="875"/>
      <c r="EK119" s="875"/>
      <c r="EL119" s="875"/>
      <c r="EM119" s="875"/>
      <c r="EN119" s="875"/>
      <c r="EO119" s="875"/>
      <c r="EP119" s="876"/>
      <c r="EQ119" s="874"/>
      <c r="ER119" s="875"/>
      <c r="ES119" s="875"/>
      <c r="ET119" s="875"/>
      <c r="EU119" s="875"/>
      <c r="EV119" s="875"/>
      <c r="EW119" s="875"/>
      <c r="EX119" s="875"/>
      <c r="EY119" s="875"/>
      <c r="EZ119" s="875"/>
      <c r="FA119" s="876"/>
      <c r="FB119" s="874"/>
      <c r="FC119" s="875"/>
      <c r="FD119" s="875"/>
      <c r="FE119" s="875"/>
      <c r="FF119" s="875"/>
      <c r="FG119" s="875"/>
      <c r="FH119" s="875"/>
      <c r="FI119" s="875"/>
      <c r="FJ119" s="875"/>
      <c r="FK119" s="875"/>
      <c r="FL119" s="876"/>
      <c r="FM119" s="874"/>
      <c r="FN119" s="875"/>
      <c r="FO119" s="875"/>
      <c r="FP119" s="875"/>
      <c r="FQ119" s="875"/>
      <c r="FR119" s="875"/>
      <c r="FS119" s="875"/>
      <c r="FT119" s="875"/>
      <c r="FU119" s="875"/>
      <c r="FV119" s="875"/>
      <c r="FW119" s="876"/>
      <c r="FX119" s="874"/>
      <c r="FY119" s="875"/>
      <c r="FZ119" s="875"/>
      <c r="GA119" s="875"/>
      <c r="GB119" s="875"/>
      <c r="GC119" s="875"/>
      <c r="GD119" s="875"/>
      <c r="GE119" s="875"/>
      <c r="GF119" s="875"/>
      <c r="GG119" s="875"/>
      <c r="GH119" s="876"/>
      <c r="GI119" s="874"/>
      <c r="GJ119" s="875"/>
      <c r="GK119" s="875"/>
      <c r="GL119" s="875"/>
      <c r="GM119" s="875"/>
      <c r="GN119" s="875"/>
      <c r="GO119" s="875"/>
      <c r="GP119" s="875"/>
      <c r="GQ119" s="875"/>
      <c r="GR119" s="875"/>
      <c r="GS119" s="876"/>
      <c r="GT119" s="874"/>
      <c r="GU119" s="875"/>
      <c r="GV119" s="875"/>
      <c r="GW119" s="875"/>
      <c r="GX119" s="875"/>
      <c r="GY119" s="875"/>
      <c r="GZ119" s="875"/>
      <c r="HA119" s="875"/>
      <c r="HB119" s="875"/>
      <c r="HC119" s="875"/>
      <c r="HD119" s="876"/>
      <c r="HE119" s="874"/>
      <c r="HF119" s="875"/>
      <c r="HG119" s="875"/>
      <c r="HH119" s="875"/>
      <c r="HI119" s="875"/>
      <c r="HJ119" s="875"/>
      <c r="HK119" s="875"/>
      <c r="HL119" s="875"/>
      <c r="HM119" s="875"/>
      <c r="HN119" s="875"/>
      <c r="HO119" s="876"/>
      <c r="HP119" s="874"/>
      <c r="HQ119" s="875"/>
      <c r="HR119" s="875"/>
      <c r="HS119" s="875"/>
      <c r="HT119" s="875"/>
      <c r="HU119" s="875"/>
      <c r="HV119" s="875"/>
      <c r="HW119" s="875"/>
      <c r="HX119" s="875"/>
      <c r="HY119" s="875"/>
      <c r="HZ119" s="876"/>
      <c r="IA119" s="956"/>
      <c r="IB119" s="941"/>
      <c r="IC119" s="941"/>
      <c r="ID119" s="941"/>
      <c r="IE119" s="941"/>
      <c r="IF119" s="941"/>
      <c r="IG119" s="941"/>
      <c r="IH119" s="941"/>
      <c r="II119" s="941"/>
      <c r="IJ119" s="941"/>
      <c r="IK119" s="942"/>
      <c r="IL119" s="956"/>
      <c r="IM119" s="941"/>
      <c r="IN119" s="941"/>
      <c r="IO119" s="941"/>
      <c r="IP119" s="941"/>
      <c r="IQ119" s="941"/>
      <c r="IR119" s="941"/>
      <c r="IS119" s="941"/>
      <c r="IT119" s="941"/>
      <c r="IU119" s="941"/>
      <c r="IV119" s="942"/>
      <c r="IW119" s="47"/>
      <c r="IX119" s="728"/>
      <c r="IY119" s="731"/>
      <c r="IZ119" s="22"/>
      <c r="JA119" s="22"/>
      <c r="JB119" s="22"/>
      <c r="JC119" s="22"/>
      <c r="JD119" s="22"/>
      <c r="JE119" s="22"/>
      <c r="JF119" s="22"/>
      <c r="JG119" s="22"/>
      <c r="JH119" s="21"/>
      <c r="JI119" s="22"/>
      <c r="JJ119" s="22"/>
      <c r="JK119" s="22"/>
      <c r="JL119" s="22"/>
      <c r="JM119" s="22"/>
      <c r="JN119" s="22"/>
      <c r="JO119" s="22"/>
      <c r="JP119" s="22"/>
      <c r="JQ119" s="22"/>
      <c r="JR119" s="22"/>
      <c r="JS119" s="22"/>
      <c r="JT119" s="22"/>
      <c r="JU119" s="22"/>
      <c r="JV119" s="22"/>
      <c r="JW119" s="22"/>
      <c r="JX119" s="22"/>
      <c r="JY119" s="22"/>
      <c r="JZ119" s="22"/>
      <c r="KA119" s="22"/>
      <c r="KB119" s="22"/>
      <c r="KC119" s="22"/>
      <c r="KD119" s="22"/>
      <c r="KE119" s="22"/>
      <c r="KF119" s="22"/>
      <c r="KG119" s="22"/>
      <c r="KH119" s="22"/>
      <c r="KI119" s="22"/>
      <c r="KJ119" s="22"/>
      <c r="KK119" s="22"/>
      <c r="KL119" s="22"/>
      <c r="KM119" s="22"/>
      <c r="KN119" s="22"/>
      <c r="KO119" s="22"/>
      <c r="KP119" s="22"/>
      <c r="KQ119" s="22"/>
      <c r="KR119" s="22"/>
      <c r="KS119" s="22"/>
      <c r="KT119" s="22"/>
      <c r="KU119" s="22"/>
      <c r="KV119" s="22"/>
      <c r="KW119" s="22"/>
      <c r="KX119" s="22"/>
      <c r="KY119" s="22"/>
      <c r="KZ119" s="22"/>
      <c r="LA119" s="22"/>
      <c r="LB119" s="22"/>
      <c r="LC119" s="22"/>
      <c r="LD119" s="22"/>
      <c r="LE119" s="22"/>
      <c r="LF119" s="22"/>
      <c r="LG119" s="22"/>
      <c r="LH119" s="22"/>
      <c r="LI119" s="22"/>
      <c r="LJ119" s="23"/>
    </row>
    <row r="120" spans="2:322" ht="3.65" customHeight="1">
      <c r="B120" s="21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3"/>
      <c r="AP120" s="22"/>
      <c r="AQ120" s="22"/>
      <c r="AR120" s="22"/>
      <c r="AS120" s="22"/>
      <c r="AT120" s="22"/>
      <c r="AU120" s="22"/>
      <c r="AV120" s="22"/>
      <c r="AW120" s="22"/>
      <c r="AX120" s="727"/>
      <c r="AY120" s="728"/>
      <c r="AZ120" s="47"/>
      <c r="BA120" s="1063"/>
      <c r="BB120" s="1064"/>
      <c r="BC120" s="1064"/>
      <c r="BD120" s="1064"/>
      <c r="BE120" s="1064"/>
      <c r="BF120" s="983"/>
      <c r="BG120" s="983"/>
      <c r="BH120" s="983"/>
      <c r="BI120" s="983"/>
      <c r="BJ120" s="983"/>
      <c r="BK120" s="983"/>
      <c r="BL120" s="983"/>
      <c r="BM120" s="983"/>
      <c r="BN120" s="983"/>
      <c r="BO120" s="983"/>
      <c r="BP120" s="983"/>
      <c r="BQ120" s="1068"/>
      <c r="BR120" s="1068"/>
      <c r="BS120" s="1068"/>
      <c r="BT120" s="1068"/>
      <c r="BU120" s="1072"/>
      <c r="BV120" s="1072"/>
      <c r="BW120" s="1072"/>
      <c r="BX120" s="1072"/>
      <c r="BY120" s="1072"/>
      <c r="BZ120" s="1072"/>
      <c r="CA120" s="1072"/>
      <c r="CB120" s="1073"/>
      <c r="CC120" s="874"/>
      <c r="CD120" s="875"/>
      <c r="CE120" s="875"/>
      <c r="CF120" s="875"/>
      <c r="CG120" s="875"/>
      <c r="CH120" s="875"/>
      <c r="CI120" s="875"/>
      <c r="CJ120" s="875"/>
      <c r="CK120" s="875"/>
      <c r="CL120" s="875"/>
      <c r="CM120" s="876"/>
      <c r="CN120" s="874"/>
      <c r="CO120" s="875"/>
      <c r="CP120" s="875"/>
      <c r="CQ120" s="875"/>
      <c r="CR120" s="875"/>
      <c r="CS120" s="875"/>
      <c r="CT120" s="875"/>
      <c r="CU120" s="875"/>
      <c r="CV120" s="875"/>
      <c r="CW120" s="875"/>
      <c r="CX120" s="876"/>
      <c r="CY120" s="874"/>
      <c r="CZ120" s="875"/>
      <c r="DA120" s="875"/>
      <c r="DB120" s="875"/>
      <c r="DC120" s="875"/>
      <c r="DD120" s="875"/>
      <c r="DE120" s="875"/>
      <c r="DF120" s="875"/>
      <c r="DG120" s="875"/>
      <c r="DH120" s="875"/>
      <c r="DI120" s="876"/>
      <c r="DJ120" s="960"/>
      <c r="DK120" s="952"/>
      <c r="DL120" s="875" t="str">
        <f>IFERROR(VLOOKUP(DP92,BD!$B:$D,3,FALSE),"-")</f>
        <v>1012110</v>
      </c>
      <c r="DM120" s="875"/>
      <c r="DN120" s="875"/>
      <c r="DO120" s="875"/>
      <c r="DP120" s="875"/>
      <c r="DQ120" s="875"/>
      <c r="DR120" s="875"/>
      <c r="DS120" s="952" t="b">
        <v>0</v>
      </c>
      <c r="DT120" s="953"/>
      <c r="DU120" s="874"/>
      <c r="DV120" s="875"/>
      <c r="DW120" s="875"/>
      <c r="DX120" s="875"/>
      <c r="DY120" s="875"/>
      <c r="DZ120" s="875"/>
      <c r="EA120" s="875"/>
      <c r="EB120" s="875"/>
      <c r="EC120" s="875"/>
      <c r="ED120" s="875"/>
      <c r="EE120" s="876"/>
      <c r="EF120" s="874"/>
      <c r="EG120" s="875"/>
      <c r="EH120" s="875"/>
      <c r="EI120" s="875"/>
      <c r="EJ120" s="875"/>
      <c r="EK120" s="875"/>
      <c r="EL120" s="875"/>
      <c r="EM120" s="875"/>
      <c r="EN120" s="875"/>
      <c r="EO120" s="875"/>
      <c r="EP120" s="876"/>
      <c r="EQ120" s="874"/>
      <c r="ER120" s="875"/>
      <c r="ES120" s="875"/>
      <c r="ET120" s="875"/>
      <c r="EU120" s="875"/>
      <c r="EV120" s="875"/>
      <c r="EW120" s="875"/>
      <c r="EX120" s="875"/>
      <c r="EY120" s="875"/>
      <c r="EZ120" s="875"/>
      <c r="FA120" s="876"/>
      <c r="FB120" s="874"/>
      <c r="FC120" s="875"/>
      <c r="FD120" s="875"/>
      <c r="FE120" s="875"/>
      <c r="FF120" s="875"/>
      <c r="FG120" s="875"/>
      <c r="FH120" s="875"/>
      <c r="FI120" s="875"/>
      <c r="FJ120" s="875"/>
      <c r="FK120" s="875"/>
      <c r="FL120" s="876"/>
      <c r="FM120" s="874"/>
      <c r="FN120" s="875"/>
      <c r="FO120" s="875"/>
      <c r="FP120" s="875"/>
      <c r="FQ120" s="875"/>
      <c r="FR120" s="875"/>
      <c r="FS120" s="875"/>
      <c r="FT120" s="875"/>
      <c r="FU120" s="875"/>
      <c r="FV120" s="875"/>
      <c r="FW120" s="876"/>
      <c r="FX120" s="874"/>
      <c r="FY120" s="875"/>
      <c r="FZ120" s="875"/>
      <c r="GA120" s="875"/>
      <c r="GB120" s="875"/>
      <c r="GC120" s="875"/>
      <c r="GD120" s="875"/>
      <c r="GE120" s="875"/>
      <c r="GF120" s="875"/>
      <c r="GG120" s="875"/>
      <c r="GH120" s="876"/>
      <c r="GI120" s="874"/>
      <c r="GJ120" s="875"/>
      <c r="GK120" s="875"/>
      <c r="GL120" s="875"/>
      <c r="GM120" s="875"/>
      <c r="GN120" s="875"/>
      <c r="GO120" s="875"/>
      <c r="GP120" s="875"/>
      <c r="GQ120" s="875"/>
      <c r="GR120" s="875"/>
      <c r="GS120" s="876"/>
      <c r="GT120" s="874"/>
      <c r="GU120" s="875"/>
      <c r="GV120" s="875"/>
      <c r="GW120" s="875"/>
      <c r="GX120" s="875"/>
      <c r="GY120" s="875"/>
      <c r="GZ120" s="875"/>
      <c r="HA120" s="875"/>
      <c r="HB120" s="875"/>
      <c r="HC120" s="875"/>
      <c r="HD120" s="876"/>
      <c r="HE120" s="874"/>
      <c r="HF120" s="875"/>
      <c r="HG120" s="875"/>
      <c r="HH120" s="875"/>
      <c r="HI120" s="875"/>
      <c r="HJ120" s="875"/>
      <c r="HK120" s="875"/>
      <c r="HL120" s="875"/>
      <c r="HM120" s="875"/>
      <c r="HN120" s="875"/>
      <c r="HO120" s="876"/>
      <c r="HP120" s="874"/>
      <c r="HQ120" s="875"/>
      <c r="HR120" s="875"/>
      <c r="HS120" s="875"/>
      <c r="HT120" s="875"/>
      <c r="HU120" s="875"/>
      <c r="HV120" s="875"/>
      <c r="HW120" s="875"/>
      <c r="HX120" s="875"/>
      <c r="HY120" s="875"/>
      <c r="HZ120" s="876"/>
      <c r="IA120" s="956"/>
      <c r="IB120" s="941"/>
      <c r="IC120" s="941"/>
      <c r="ID120" s="941"/>
      <c r="IE120" s="941"/>
      <c r="IF120" s="941"/>
      <c r="IG120" s="941"/>
      <c r="IH120" s="941"/>
      <c r="II120" s="941"/>
      <c r="IJ120" s="941"/>
      <c r="IK120" s="942"/>
      <c r="IL120" s="956"/>
      <c r="IM120" s="941"/>
      <c r="IN120" s="941"/>
      <c r="IO120" s="941"/>
      <c r="IP120" s="941"/>
      <c r="IQ120" s="941"/>
      <c r="IR120" s="941"/>
      <c r="IS120" s="941"/>
      <c r="IT120" s="941"/>
      <c r="IU120" s="941"/>
      <c r="IV120" s="942"/>
      <c r="IW120" s="47"/>
      <c r="IX120" s="728"/>
      <c r="IY120" s="731"/>
      <c r="IZ120" s="22"/>
      <c r="JA120" s="22"/>
      <c r="JB120" s="22"/>
      <c r="JC120" s="22"/>
      <c r="JD120" s="22"/>
      <c r="JE120" s="22"/>
      <c r="JF120" s="22"/>
      <c r="JG120" s="22"/>
      <c r="JH120" s="21"/>
      <c r="JI120" s="22"/>
      <c r="JJ120" s="22"/>
      <c r="JK120" s="22"/>
      <c r="JL120" s="22"/>
      <c r="JM120" s="22"/>
      <c r="JN120" s="22"/>
      <c r="JO120" s="22"/>
      <c r="JP120" s="22"/>
      <c r="JQ120" s="22"/>
      <c r="JR120" s="22"/>
      <c r="JS120" s="22"/>
      <c r="JT120" s="22"/>
      <c r="JU120" s="22"/>
      <c r="JV120" s="22"/>
      <c r="JW120" s="22"/>
      <c r="JX120" s="22"/>
      <c r="JY120" s="22"/>
      <c r="JZ120" s="22"/>
      <c r="KA120" s="22"/>
      <c r="KB120" s="22"/>
      <c r="KC120" s="22"/>
      <c r="KD120" s="22"/>
      <c r="KE120" s="22"/>
      <c r="KF120" s="22"/>
      <c r="KG120" s="22"/>
      <c r="KH120" s="22"/>
      <c r="KI120" s="22"/>
      <c r="KJ120" s="22"/>
      <c r="KK120" s="22"/>
      <c r="KL120" s="22"/>
      <c r="KM120" s="22"/>
      <c r="KN120" s="22"/>
      <c r="KO120" s="22"/>
      <c r="KP120" s="22"/>
      <c r="KQ120" s="22"/>
      <c r="KR120" s="22"/>
      <c r="KS120" s="22"/>
      <c r="KT120" s="22"/>
      <c r="KU120" s="22"/>
      <c r="KV120" s="22"/>
      <c r="KW120" s="22"/>
      <c r="KX120" s="22"/>
      <c r="KY120" s="22"/>
      <c r="KZ120" s="22"/>
      <c r="LA120" s="22"/>
      <c r="LB120" s="22"/>
      <c r="LC120" s="22"/>
      <c r="LD120" s="22"/>
      <c r="LE120" s="22"/>
      <c r="LF120" s="22"/>
      <c r="LG120" s="22"/>
      <c r="LH120" s="22"/>
      <c r="LI120" s="22"/>
      <c r="LJ120" s="23"/>
    </row>
    <row r="121" spans="2:322" ht="3.65" customHeight="1">
      <c r="B121" s="21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3"/>
      <c r="AP121" s="22"/>
      <c r="AQ121" s="22"/>
      <c r="AR121" s="22"/>
      <c r="AS121" s="22"/>
      <c r="AT121" s="22"/>
      <c r="AU121" s="22"/>
      <c r="AV121" s="22"/>
      <c r="AW121" s="22"/>
      <c r="AX121" s="729"/>
      <c r="AY121" s="730"/>
      <c r="AZ121" s="48"/>
      <c r="BA121" s="1063"/>
      <c r="BB121" s="1064"/>
      <c r="BC121" s="1064"/>
      <c r="BD121" s="1064"/>
      <c r="BE121" s="1064"/>
      <c r="BF121" s="983"/>
      <c r="BG121" s="983"/>
      <c r="BH121" s="983"/>
      <c r="BI121" s="983"/>
      <c r="BJ121" s="983"/>
      <c r="BK121" s="983"/>
      <c r="BL121" s="983"/>
      <c r="BM121" s="983"/>
      <c r="BN121" s="983"/>
      <c r="BO121" s="983"/>
      <c r="BP121" s="983"/>
      <c r="BQ121" s="1068"/>
      <c r="BR121" s="1068"/>
      <c r="BS121" s="1068"/>
      <c r="BT121" s="1068"/>
      <c r="BU121" s="1072"/>
      <c r="BV121" s="1072"/>
      <c r="BW121" s="1072"/>
      <c r="BX121" s="1072"/>
      <c r="BY121" s="1072"/>
      <c r="BZ121" s="1072"/>
      <c r="CA121" s="1072"/>
      <c r="CB121" s="1073"/>
      <c r="CC121" s="874"/>
      <c r="CD121" s="875"/>
      <c r="CE121" s="875"/>
      <c r="CF121" s="875"/>
      <c r="CG121" s="875"/>
      <c r="CH121" s="875"/>
      <c r="CI121" s="875"/>
      <c r="CJ121" s="875"/>
      <c r="CK121" s="875"/>
      <c r="CL121" s="875"/>
      <c r="CM121" s="876"/>
      <c r="CN121" s="874"/>
      <c r="CO121" s="875"/>
      <c r="CP121" s="875"/>
      <c r="CQ121" s="875"/>
      <c r="CR121" s="875"/>
      <c r="CS121" s="875"/>
      <c r="CT121" s="875"/>
      <c r="CU121" s="875"/>
      <c r="CV121" s="875"/>
      <c r="CW121" s="875"/>
      <c r="CX121" s="876"/>
      <c r="CY121" s="874"/>
      <c r="CZ121" s="875"/>
      <c r="DA121" s="875"/>
      <c r="DB121" s="875"/>
      <c r="DC121" s="875"/>
      <c r="DD121" s="875"/>
      <c r="DE121" s="875"/>
      <c r="DF121" s="875"/>
      <c r="DG121" s="875"/>
      <c r="DH121" s="875"/>
      <c r="DI121" s="876"/>
      <c r="DJ121" s="960"/>
      <c r="DK121" s="952"/>
      <c r="DL121" s="875"/>
      <c r="DM121" s="875"/>
      <c r="DN121" s="875"/>
      <c r="DO121" s="875"/>
      <c r="DP121" s="875"/>
      <c r="DQ121" s="875"/>
      <c r="DR121" s="875"/>
      <c r="DS121" s="952"/>
      <c r="DT121" s="953"/>
      <c r="DU121" s="874"/>
      <c r="DV121" s="875"/>
      <c r="DW121" s="875"/>
      <c r="DX121" s="875"/>
      <c r="DY121" s="875"/>
      <c r="DZ121" s="875"/>
      <c r="EA121" s="875"/>
      <c r="EB121" s="875"/>
      <c r="EC121" s="875"/>
      <c r="ED121" s="875"/>
      <c r="EE121" s="876"/>
      <c r="EF121" s="874"/>
      <c r="EG121" s="875"/>
      <c r="EH121" s="875"/>
      <c r="EI121" s="875"/>
      <c r="EJ121" s="875"/>
      <c r="EK121" s="875"/>
      <c r="EL121" s="875"/>
      <c r="EM121" s="875"/>
      <c r="EN121" s="875"/>
      <c r="EO121" s="875"/>
      <c r="EP121" s="876"/>
      <c r="EQ121" s="874"/>
      <c r="ER121" s="875"/>
      <c r="ES121" s="875"/>
      <c r="ET121" s="875"/>
      <c r="EU121" s="875"/>
      <c r="EV121" s="875"/>
      <c r="EW121" s="875"/>
      <c r="EX121" s="875"/>
      <c r="EY121" s="875"/>
      <c r="EZ121" s="875"/>
      <c r="FA121" s="876"/>
      <c r="FB121" s="874"/>
      <c r="FC121" s="875"/>
      <c r="FD121" s="875"/>
      <c r="FE121" s="875"/>
      <c r="FF121" s="875"/>
      <c r="FG121" s="875"/>
      <c r="FH121" s="875"/>
      <c r="FI121" s="875"/>
      <c r="FJ121" s="875"/>
      <c r="FK121" s="875"/>
      <c r="FL121" s="876"/>
      <c r="FM121" s="874"/>
      <c r="FN121" s="875"/>
      <c r="FO121" s="875"/>
      <c r="FP121" s="875"/>
      <c r="FQ121" s="875"/>
      <c r="FR121" s="875"/>
      <c r="FS121" s="875"/>
      <c r="FT121" s="875"/>
      <c r="FU121" s="875"/>
      <c r="FV121" s="875"/>
      <c r="FW121" s="876"/>
      <c r="FX121" s="874"/>
      <c r="FY121" s="875"/>
      <c r="FZ121" s="875"/>
      <c r="GA121" s="875"/>
      <c r="GB121" s="875"/>
      <c r="GC121" s="875"/>
      <c r="GD121" s="875"/>
      <c r="GE121" s="875"/>
      <c r="GF121" s="875"/>
      <c r="GG121" s="875"/>
      <c r="GH121" s="876"/>
      <c r="GI121" s="874"/>
      <c r="GJ121" s="875"/>
      <c r="GK121" s="875"/>
      <c r="GL121" s="875"/>
      <c r="GM121" s="875"/>
      <c r="GN121" s="875"/>
      <c r="GO121" s="875"/>
      <c r="GP121" s="875"/>
      <c r="GQ121" s="875"/>
      <c r="GR121" s="875"/>
      <c r="GS121" s="876"/>
      <c r="GT121" s="874"/>
      <c r="GU121" s="875"/>
      <c r="GV121" s="875"/>
      <c r="GW121" s="875"/>
      <c r="GX121" s="875"/>
      <c r="GY121" s="875"/>
      <c r="GZ121" s="875"/>
      <c r="HA121" s="875"/>
      <c r="HB121" s="875"/>
      <c r="HC121" s="875"/>
      <c r="HD121" s="876"/>
      <c r="HE121" s="874"/>
      <c r="HF121" s="875"/>
      <c r="HG121" s="875"/>
      <c r="HH121" s="875"/>
      <c r="HI121" s="875"/>
      <c r="HJ121" s="875"/>
      <c r="HK121" s="875"/>
      <c r="HL121" s="875"/>
      <c r="HM121" s="875"/>
      <c r="HN121" s="875"/>
      <c r="HO121" s="876"/>
      <c r="HP121" s="874"/>
      <c r="HQ121" s="875"/>
      <c r="HR121" s="875"/>
      <c r="HS121" s="875"/>
      <c r="HT121" s="875"/>
      <c r="HU121" s="875"/>
      <c r="HV121" s="875"/>
      <c r="HW121" s="875"/>
      <c r="HX121" s="875"/>
      <c r="HY121" s="875"/>
      <c r="HZ121" s="876"/>
      <c r="IA121" s="956"/>
      <c r="IB121" s="941"/>
      <c r="IC121" s="941"/>
      <c r="ID121" s="941"/>
      <c r="IE121" s="941"/>
      <c r="IF121" s="941"/>
      <c r="IG121" s="941"/>
      <c r="IH121" s="941"/>
      <c r="II121" s="941"/>
      <c r="IJ121" s="941"/>
      <c r="IK121" s="942"/>
      <c r="IL121" s="956"/>
      <c r="IM121" s="941"/>
      <c r="IN121" s="941"/>
      <c r="IO121" s="941"/>
      <c r="IP121" s="941"/>
      <c r="IQ121" s="941"/>
      <c r="IR121" s="941"/>
      <c r="IS121" s="941"/>
      <c r="IT121" s="941"/>
      <c r="IU121" s="941"/>
      <c r="IV121" s="942"/>
      <c r="IW121" s="48"/>
      <c r="IX121" s="730"/>
      <c r="IY121" s="732"/>
      <c r="IZ121" s="22"/>
      <c r="JA121" s="22"/>
      <c r="JB121" s="22"/>
      <c r="JC121" s="22"/>
      <c r="JD121" s="22"/>
      <c r="JE121" s="22"/>
      <c r="JF121" s="22"/>
      <c r="JG121" s="22"/>
      <c r="JH121" s="21"/>
      <c r="JI121" s="22"/>
      <c r="JJ121" s="22"/>
      <c r="JK121" s="22"/>
      <c r="JL121" s="22"/>
      <c r="JM121" s="22"/>
      <c r="JN121" s="22"/>
      <c r="JO121" s="22"/>
      <c r="JP121" s="22"/>
      <c r="JQ121" s="22"/>
      <c r="JR121" s="22"/>
      <c r="JS121" s="22"/>
      <c r="JT121" s="22"/>
      <c r="JU121" s="22"/>
      <c r="JV121" s="22"/>
      <c r="JW121" s="22"/>
      <c r="JX121" s="22"/>
      <c r="JY121" s="22"/>
      <c r="JZ121" s="22"/>
      <c r="KA121" s="22"/>
      <c r="KB121" s="22"/>
      <c r="KC121" s="22"/>
      <c r="KD121" s="22"/>
      <c r="KE121" s="22"/>
      <c r="KF121" s="22"/>
      <c r="KG121" s="22"/>
      <c r="KH121" s="22"/>
      <c r="KI121" s="22"/>
      <c r="KJ121" s="22"/>
      <c r="KK121" s="22"/>
      <c r="KL121" s="22"/>
      <c r="KM121" s="22"/>
      <c r="KN121" s="22"/>
      <c r="KO121" s="22"/>
      <c r="KP121" s="22"/>
      <c r="KQ121" s="22"/>
      <c r="KR121" s="22"/>
      <c r="KS121" s="22"/>
      <c r="KT121" s="22"/>
      <c r="KU121" s="22"/>
      <c r="KV121" s="22"/>
      <c r="KW121" s="22"/>
      <c r="KX121" s="22"/>
      <c r="KY121" s="22"/>
      <c r="KZ121" s="22"/>
      <c r="LA121" s="22"/>
      <c r="LB121" s="22"/>
      <c r="LC121" s="22"/>
      <c r="LD121" s="22"/>
      <c r="LE121" s="22"/>
      <c r="LF121" s="22"/>
      <c r="LG121" s="22"/>
      <c r="LH121" s="22"/>
      <c r="LI121" s="22"/>
      <c r="LJ121" s="23"/>
    </row>
    <row r="122" spans="2:322" ht="3.65" customHeight="1">
      <c r="B122" s="21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3"/>
      <c r="AP122" s="22"/>
      <c r="AQ122" s="22"/>
      <c r="AR122" s="22"/>
      <c r="AS122" s="22"/>
      <c r="AT122" s="22"/>
      <c r="AU122" s="22"/>
      <c r="AV122" s="22"/>
      <c r="AW122" s="22"/>
      <c r="AX122" s="727" t="s">
        <v>9</v>
      </c>
      <c r="AY122" s="728"/>
      <c r="AZ122" s="47"/>
      <c r="BA122" s="1063"/>
      <c r="BB122" s="1064"/>
      <c r="BC122" s="1064"/>
      <c r="BD122" s="1064"/>
      <c r="BE122" s="1064"/>
      <c r="BF122" s="984"/>
      <c r="BG122" s="984"/>
      <c r="BH122" s="984"/>
      <c r="BI122" s="984"/>
      <c r="BJ122" s="984"/>
      <c r="BK122" s="984"/>
      <c r="BL122" s="984"/>
      <c r="BM122" s="984"/>
      <c r="BN122" s="984"/>
      <c r="BO122" s="984"/>
      <c r="BP122" s="984"/>
      <c r="BQ122" s="1069"/>
      <c r="BR122" s="1069"/>
      <c r="BS122" s="1069"/>
      <c r="BT122" s="1069"/>
      <c r="BU122" s="1074"/>
      <c r="BV122" s="1074"/>
      <c r="BW122" s="1074"/>
      <c r="BX122" s="1074"/>
      <c r="BY122" s="1074"/>
      <c r="BZ122" s="1074"/>
      <c r="CA122" s="1074"/>
      <c r="CB122" s="1075"/>
      <c r="CC122" s="877"/>
      <c r="CD122" s="878"/>
      <c r="CE122" s="878"/>
      <c r="CF122" s="878"/>
      <c r="CG122" s="878"/>
      <c r="CH122" s="878"/>
      <c r="CI122" s="878"/>
      <c r="CJ122" s="878"/>
      <c r="CK122" s="878"/>
      <c r="CL122" s="878"/>
      <c r="CM122" s="879"/>
      <c r="CN122" s="877"/>
      <c r="CO122" s="878"/>
      <c r="CP122" s="878"/>
      <c r="CQ122" s="878"/>
      <c r="CR122" s="878"/>
      <c r="CS122" s="878"/>
      <c r="CT122" s="878"/>
      <c r="CU122" s="878"/>
      <c r="CV122" s="878"/>
      <c r="CW122" s="878"/>
      <c r="CX122" s="879"/>
      <c r="CY122" s="877"/>
      <c r="CZ122" s="878"/>
      <c r="DA122" s="878"/>
      <c r="DB122" s="878"/>
      <c r="DC122" s="878"/>
      <c r="DD122" s="878"/>
      <c r="DE122" s="878"/>
      <c r="DF122" s="878"/>
      <c r="DG122" s="878"/>
      <c r="DH122" s="878"/>
      <c r="DI122" s="879"/>
      <c r="DJ122" s="961"/>
      <c r="DK122" s="962"/>
      <c r="DL122" s="878"/>
      <c r="DM122" s="878"/>
      <c r="DN122" s="878"/>
      <c r="DO122" s="878"/>
      <c r="DP122" s="878"/>
      <c r="DQ122" s="878"/>
      <c r="DR122" s="878"/>
      <c r="DS122" s="361"/>
      <c r="DT122" s="362"/>
      <c r="DU122" s="877"/>
      <c r="DV122" s="878"/>
      <c r="DW122" s="878"/>
      <c r="DX122" s="878"/>
      <c r="DY122" s="878"/>
      <c r="DZ122" s="878"/>
      <c r="EA122" s="878"/>
      <c r="EB122" s="878"/>
      <c r="EC122" s="878"/>
      <c r="ED122" s="878"/>
      <c r="EE122" s="879"/>
      <c r="EF122" s="877"/>
      <c r="EG122" s="878"/>
      <c r="EH122" s="878"/>
      <c r="EI122" s="878"/>
      <c r="EJ122" s="878"/>
      <c r="EK122" s="878"/>
      <c r="EL122" s="878"/>
      <c r="EM122" s="878"/>
      <c r="EN122" s="878"/>
      <c r="EO122" s="878"/>
      <c r="EP122" s="879"/>
      <c r="EQ122" s="877"/>
      <c r="ER122" s="878"/>
      <c r="ES122" s="878"/>
      <c r="ET122" s="878"/>
      <c r="EU122" s="878"/>
      <c r="EV122" s="878"/>
      <c r="EW122" s="878"/>
      <c r="EX122" s="878"/>
      <c r="EY122" s="878"/>
      <c r="EZ122" s="878"/>
      <c r="FA122" s="879"/>
      <c r="FB122" s="877"/>
      <c r="FC122" s="878"/>
      <c r="FD122" s="878"/>
      <c r="FE122" s="878"/>
      <c r="FF122" s="878"/>
      <c r="FG122" s="878"/>
      <c r="FH122" s="878"/>
      <c r="FI122" s="878"/>
      <c r="FJ122" s="878"/>
      <c r="FK122" s="878"/>
      <c r="FL122" s="879"/>
      <c r="FM122" s="877"/>
      <c r="FN122" s="878"/>
      <c r="FO122" s="878"/>
      <c r="FP122" s="878"/>
      <c r="FQ122" s="878"/>
      <c r="FR122" s="878"/>
      <c r="FS122" s="878"/>
      <c r="FT122" s="878"/>
      <c r="FU122" s="878"/>
      <c r="FV122" s="878"/>
      <c r="FW122" s="879"/>
      <c r="FX122" s="877"/>
      <c r="FY122" s="878"/>
      <c r="FZ122" s="878"/>
      <c r="GA122" s="878"/>
      <c r="GB122" s="878"/>
      <c r="GC122" s="878"/>
      <c r="GD122" s="878"/>
      <c r="GE122" s="878"/>
      <c r="GF122" s="878"/>
      <c r="GG122" s="878"/>
      <c r="GH122" s="879"/>
      <c r="GI122" s="877"/>
      <c r="GJ122" s="878"/>
      <c r="GK122" s="878"/>
      <c r="GL122" s="878"/>
      <c r="GM122" s="878"/>
      <c r="GN122" s="878"/>
      <c r="GO122" s="878"/>
      <c r="GP122" s="878"/>
      <c r="GQ122" s="878"/>
      <c r="GR122" s="878"/>
      <c r="GS122" s="879"/>
      <c r="GT122" s="877"/>
      <c r="GU122" s="878"/>
      <c r="GV122" s="878"/>
      <c r="GW122" s="878"/>
      <c r="GX122" s="878"/>
      <c r="GY122" s="878"/>
      <c r="GZ122" s="878"/>
      <c r="HA122" s="878"/>
      <c r="HB122" s="878"/>
      <c r="HC122" s="878"/>
      <c r="HD122" s="879"/>
      <c r="HE122" s="877"/>
      <c r="HF122" s="878"/>
      <c r="HG122" s="878"/>
      <c r="HH122" s="878"/>
      <c r="HI122" s="878"/>
      <c r="HJ122" s="878"/>
      <c r="HK122" s="878"/>
      <c r="HL122" s="878"/>
      <c r="HM122" s="878"/>
      <c r="HN122" s="878"/>
      <c r="HO122" s="879"/>
      <c r="HP122" s="877"/>
      <c r="HQ122" s="878"/>
      <c r="HR122" s="878"/>
      <c r="HS122" s="878"/>
      <c r="HT122" s="878"/>
      <c r="HU122" s="878"/>
      <c r="HV122" s="878"/>
      <c r="HW122" s="878"/>
      <c r="HX122" s="878"/>
      <c r="HY122" s="878"/>
      <c r="HZ122" s="879"/>
      <c r="IA122" s="957"/>
      <c r="IB122" s="943"/>
      <c r="IC122" s="943"/>
      <c r="ID122" s="943"/>
      <c r="IE122" s="943"/>
      <c r="IF122" s="943"/>
      <c r="IG122" s="943"/>
      <c r="IH122" s="943"/>
      <c r="II122" s="943"/>
      <c r="IJ122" s="943"/>
      <c r="IK122" s="944"/>
      <c r="IL122" s="957"/>
      <c r="IM122" s="943"/>
      <c r="IN122" s="943"/>
      <c r="IO122" s="943"/>
      <c r="IP122" s="943"/>
      <c r="IQ122" s="943"/>
      <c r="IR122" s="943"/>
      <c r="IS122" s="943"/>
      <c r="IT122" s="943"/>
      <c r="IU122" s="943"/>
      <c r="IV122" s="944"/>
      <c r="IW122" s="47"/>
      <c r="IX122" s="728" t="s">
        <v>9</v>
      </c>
      <c r="IY122" s="731"/>
      <c r="IZ122" s="22"/>
      <c r="JA122" s="22"/>
      <c r="JB122" s="22"/>
      <c r="JC122" s="22"/>
      <c r="JD122" s="22"/>
      <c r="JE122" s="22"/>
      <c r="JF122" s="22"/>
      <c r="JG122" s="22"/>
      <c r="JH122" s="21"/>
      <c r="JI122" s="22"/>
      <c r="JJ122" s="22"/>
      <c r="JK122" s="22"/>
      <c r="JL122" s="22"/>
      <c r="JM122" s="22"/>
      <c r="JN122" s="22"/>
      <c r="JO122" s="22"/>
      <c r="JP122" s="22"/>
      <c r="JQ122" s="22"/>
      <c r="JR122" s="22"/>
      <c r="JS122" s="22"/>
      <c r="JT122" s="22"/>
      <c r="JU122" s="22"/>
      <c r="JV122" s="22"/>
      <c r="JW122" s="22"/>
      <c r="JX122" s="22"/>
      <c r="JY122" s="22"/>
      <c r="JZ122" s="22"/>
      <c r="KA122" s="22"/>
      <c r="KB122" s="22"/>
      <c r="KC122" s="22"/>
      <c r="KD122" s="22"/>
      <c r="KE122" s="22"/>
      <c r="KF122" s="22"/>
      <c r="KG122" s="22"/>
      <c r="KH122" s="22"/>
      <c r="KI122" s="22"/>
      <c r="KJ122" s="22"/>
      <c r="KK122" s="22"/>
      <c r="KL122" s="22"/>
      <c r="KM122" s="22"/>
      <c r="KN122" s="22"/>
      <c r="KO122" s="22"/>
      <c r="KP122" s="22"/>
      <c r="KQ122" s="22"/>
      <c r="KR122" s="22"/>
      <c r="KS122" s="22"/>
      <c r="KT122" s="22"/>
      <c r="KU122" s="22"/>
      <c r="KV122" s="22"/>
      <c r="KW122" s="22"/>
      <c r="KX122" s="22"/>
      <c r="KY122" s="22"/>
      <c r="KZ122" s="22"/>
      <c r="LA122" s="22"/>
      <c r="LB122" s="22"/>
      <c r="LC122" s="22"/>
      <c r="LD122" s="22"/>
      <c r="LE122" s="22"/>
      <c r="LF122" s="22"/>
      <c r="LG122" s="22"/>
      <c r="LH122" s="22"/>
      <c r="LI122" s="22"/>
      <c r="LJ122" s="23"/>
    </row>
    <row r="123" spans="2:322" ht="3.65" customHeight="1">
      <c r="B123" s="21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3"/>
      <c r="AP123" s="22"/>
      <c r="AQ123" s="22"/>
      <c r="AR123" s="22"/>
      <c r="AS123" s="22"/>
      <c r="AT123" s="22"/>
      <c r="AU123" s="22"/>
      <c r="AV123" s="22"/>
      <c r="AW123" s="22"/>
      <c r="AX123" s="727"/>
      <c r="AY123" s="728"/>
      <c r="AZ123" s="47"/>
      <c r="BA123" s="1063"/>
      <c r="BB123" s="1064"/>
      <c r="BC123" s="1064"/>
      <c r="BD123" s="1064"/>
      <c r="BE123" s="1064"/>
      <c r="BF123" s="991" t="s">
        <v>61</v>
      </c>
      <c r="BG123" s="992"/>
      <c r="BH123" s="992"/>
      <c r="BI123" s="992"/>
      <c r="BJ123" s="992"/>
      <c r="BK123" s="992"/>
      <c r="BL123" s="992"/>
      <c r="BM123" s="992"/>
      <c r="BN123" s="992"/>
      <c r="BO123" s="992"/>
      <c r="BP123" s="992"/>
      <c r="BQ123" s="1076" t="s">
        <v>55</v>
      </c>
      <c r="BR123" s="1076"/>
      <c r="BS123" s="1076"/>
      <c r="BT123" s="1076"/>
      <c r="BU123" s="1079">
        <v>600</v>
      </c>
      <c r="BV123" s="1079"/>
      <c r="BW123" s="1079"/>
      <c r="BX123" s="1079"/>
      <c r="BY123" s="1079"/>
      <c r="BZ123" s="1079"/>
      <c r="CA123" s="1079"/>
      <c r="CB123" s="1080"/>
      <c r="CC123" s="862" t="str">
        <f>IFERROR(VLOOKUP(CC91,BD!$B:$D,3,FALSE),"-")</f>
        <v>1014501</v>
      </c>
      <c r="CD123" s="863"/>
      <c r="CE123" s="863"/>
      <c r="CF123" s="863"/>
      <c r="CG123" s="863"/>
      <c r="CH123" s="863"/>
      <c r="CI123" s="863"/>
      <c r="CJ123" s="863"/>
      <c r="CK123" s="863"/>
      <c r="CL123" s="863"/>
      <c r="CM123" s="864"/>
      <c r="CN123" s="862" t="str">
        <f>IFERROR(VLOOKUP(CN91,BD!$B:$D,3,FALSE),"-")</f>
        <v>1014502</v>
      </c>
      <c r="CO123" s="863"/>
      <c r="CP123" s="863"/>
      <c r="CQ123" s="863"/>
      <c r="CR123" s="863"/>
      <c r="CS123" s="863"/>
      <c r="CT123" s="863"/>
      <c r="CU123" s="863"/>
      <c r="CV123" s="863"/>
      <c r="CW123" s="863"/>
      <c r="CX123" s="864"/>
      <c r="CY123" s="862" t="s">
        <v>162</v>
      </c>
      <c r="CZ123" s="863"/>
      <c r="DA123" s="863"/>
      <c r="DB123" s="863"/>
      <c r="DC123" s="863"/>
      <c r="DD123" s="863"/>
      <c r="DE123" s="863"/>
      <c r="DF123" s="863"/>
      <c r="DG123" s="863"/>
      <c r="DH123" s="863"/>
      <c r="DI123" s="864"/>
      <c r="DJ123" s="945" t="b">
        <v>0</v>
      </c>
      <c r="DK123" s="946"/>
      <c r="DL123" s="1091" t="s">
        <v>476</v>
      </c>
      <c r="DM123" s="1091"/>
      <c r="DN123" s="1091"/>
      <c r="DO123" s="1091"/>
      <c r="DP123" s="1091"/>
      <c r="DQ123" s="1091"/>
      <c r="DR123" s="1091"/>
      <c r="DS123" s="946" t="b">
        <v>0</v>
      </c>
      <c r="DT123" s="1060"/>
      <c r="DU123" s="862" t="s">
        <v>162</v>
      </c>
      <c r="DV123" s="863"/>
      <c r="DW123" s="863"/>
      <c r="DX123" s="863"/>
      <c r="DY123" s="863"/>
      <c r="DZ123" s="863"/>
      <c r="EA123" s="863"/>
      <c r="EB123" s="863"/>
      <c r="EC123" s="863"/>
      <c r="ED123" s="863"/>
      <c r="EE123" s="864"/>
      <c r="EF123" s="862" t="str">
        <f>IFERROR(VLOOKUP(EH92,BD!$B:$D,3,FALSE),"-")</f>
        <v>1015001</v>
      </c>
      <c r="EG123" s="863"/>
      <c r="EH123" s="863"/>
      <c r="EI123" s="863"/>
      <c r="EJ123" s="863"/>
      <c r="EK123" s="863"/>
      <c r="EL123" s="863"/>
      <c r="EM123" s="863"/>
      <c r="EN123" s="863"/>
      <c r="EO123" s="863"/>
      <c r="EP123" s="864"/>
      <c r="EQ123" s="862" t="str">
        <f>IFERROR(VLOOKUP(ES92,BD!$B:$D,3,FALSE),"-")</f>
        <v>1015015</v>
      </c>
      <c r="ER123" s="863"/>
      <c r="ES123" s="863"/>
      <c r="ET123" s="863"/>
      <c r="EU123" s="863"/>
      <c r="EV123" s="863"/>
      <c r="EW123" s="863"/>
      <c r="EX123" s="863"/>
      <c r="EY123" s="863"/>
      <c r="EZ123" s="863"/>
      <c r="FA123" s="864"/>
      <c r="FB123" s="862"/>
      <c r="FC123" s="863"/>
      <c r="FD123" s="863"/>
      <c r="FE123" s="863"/>
      <c r="FF123" s="863"/>
      <c r="FG123" s="863"/>
      <c r="FH123" s="863"/>
      <c r="FI123" s="863"/>
      <c r="FJ123" s="863"/>
      <c r="FK123" s="863"/>
      <c r="FL123" s="864"/>
      <c r="FM123" s="862"/>
      <c r="FN123" s="863"/>
      <c r="FO123" s="863"/>
      <c r="FP123" s="863"/>
      <c r="FQ123" s="863"/>
      <c r="FR123" s="863"/>
      <c r="FS123" s="863"/>
      <c r="FT123" s="863"/>
      <c r="FU123" s="863"/>
      <c r="FV123" s="863"/>
      <c r="FW123" s="864"/>
      <c r="FX123" s="862"/>
      <c r="FY123" s="863"/>
      <c r="FZ123" s="863"/>
      <c r="GA123" s="863"/>
      <c r="GB123" s="863"/>
      <c r="GC123" s="863"/>
      <c r="GD123" s="863"/>
      <c r="GE123" s="863"/>
      <c r="GF123" s="863"/>
      <c r="GG123" s="863"/>
      <c r="GH123" s="864"/>
      <c r="GI123" s="862"/>
      <c r="GJ123" s="863"/>
      <c r="GK123" s="863"/>
      <c r="GL123" s="863"/>
      <c r="GM123" s="863"/>
      <c r="GN123" s="863"/>
      <c r="GO123" s="863"/>
      <c r="GP123" s="863"/>
      <c r="GQ123" s="863"/>
      <c r="GR123" s="863"/>
      <c r="GS123" s="864"/>
      <c r="GT123" s="862"/>
      <c r="GU123" s="863"/>
      <c r="GV123" s="863"/>
      <c r="GW123" s="863"/>
      <c r="GX123" s="863"/>
      <c r="GY123" s="863"/>
      <c r="GZ123" s="863"/>
      <c r="HA123" s="863"/>
      <c r="HB123" s="863"/>
      <c r="HC123" s="863"/>
      <c r="HD123" s="864"/>
      <c r="HE123" s="862"/>
      <c r="HF123" s="863"/>
      <c r="HG123" s="863"/>
      <c r="HH123" s="863"/>
      <c r="HI123" s="863"/>
      <c r="HJ123" s="863"/>
      <c r="HK123" s="863"/>
      <c r="HL123" s="863"/>
      <c r="HM123" s="863"/>
      <c r="HN123" s="863"/>
      <c r="HO123" s="864"/>
      <c r="HP123" s="862"/>
      <c r="HQ123" s="863"/>
      <c r="HR123" s="863"/>
      <c r="HS123" s="863"/>
      <c r="HT123" s="863"/>
      <c r="HU123" s="863"/>
      <c r="HV123" s="863"/>
      <c r="HW123" s="863"/>
      <c r="HX123" s="863"/>
      <c r="HY123" s="863"/>
      <c r="HZ123" s="864"/>
      <c r="IA123" s="964"/>
      <c r="IB123" s="965"/>
      <c r="IC123" s="965"/>
      <c r="ID123" s="965"/>
      <c r="IE123" s="965"/>
      <c r="IF123" s="965"/>
      <c r="IG123" s="965"/>
      <c r="IH123" s="965"/>
      <c r="II123" s="965"/>
      <c r="IJ123" s="965"/>
      <c r="IK123" s="966"/>
      <c r="IL123" s="964"/>
      <c r="IM123" s="965"/>
      <c r="IN123" s="965"/>
      <c r="IO123" s="965"/>
      <c r="IP123" s="965"/>
      <c r="IQ123" s="965"/>
      <c r="IR123" s="965"/>
      <c r="IS123" s="965"/>
      <c r="IT123" s="965"/>
      <c r="IU123" s="965"/>
      <c r="IV123" s="966"/>
      <c r="IW123" s="47"/>
      <c r="IX123" s="728"/>
      <c r="IY123" s="731"/>
      <c r="IZ123" s="22"/>
      <c r="JA123" s="22"/>
      <c r="JB123" s="22"/>
      <c r="JC123" s="22"/>
      <c r="JD123" s="22"/>
      <c r="JE123" s="22"/>
      <c r="JF123" s="22"/>
      <c r="JG123" s="22"/>
      <c r="JH123" s="21"/>
      <c r="JI123" s="22"/>
      <c r="JJ123" s="22"/>
      <c r="JK123" s="22"/>
      <c r="JL123" s="22"/>
      <c r="JM123" s="22"/>
      <c r="JN123" s="22"/>
      <c r="JO123" s="22"/>
      <c r="JP123" s="22"/>
      <c r="JQ123" s="22"/>
      <c r="JR123" s="22"/>
      <c r="JS123" s="22"/>
      <c r="JT123" s="22"/>
      <c r="JU123" s="22"/>
      <c r="JV123" s="22"/>
      <c r="JW123" s="22"/>
      <c r="JX123" s="22"/>
      <c r="JY123" s="22"/>
      <c r="JZ123" s="22"/>
      <c r="KA123" s="22"/>
      <c r="KB123" s="22"/>
      <c r="KC123" s="22"/>
      <c r="KD123" s="22"/>
      <c r="KE123" s="22"/>
      <c r="KF123" s="22"/>
      <c r="KG123" s="22"/>
      <c r="KH123" s="22"/>
      <c r="KI123" s="22"/>
      <c r="KJ123" s="22"/>
      <c r="KK123" s="22"/>
      <c r="KL123" s="22"/>
      <c r="KM123" s="22"/>
      <c r="KN123" s="22"/>
      <c r="KO123" s="22"/>
      <c r="KP123" s="22"/>
      <c r="KQ123" s="22"/>
      <c r="KR123" s="22"/>
      <c r="KS123" s="22"/>
      <c r="KT123" s="22"/>
      <c r="KU123" s="22"/>
      <c r="KV123" s="22"/>
      <c r="KW123" s="22"/>
      <c r="KX123" s="22"/>
      <c r="KY123" s="22"/>
      <c r="KZ123" s="22"/>
      <c r="LA123" s="22"/>
      <c r="LB123" s="22"/>
      <c r="LC123" s="22"/>
      <c r="LD123" s="22"/>
      <c r="LE123" s="22"/>
      <c r="LF123" s="22"/>
      <c r="LG123" s="22"/>
      <c r="LH123" s="22"/>
      <c r="LI123" s="22"/>
      <c r="LJ123" s="23"/>
    </row>
    <row r="124" spans="2:322" ht="3.65" customHeight="1">
      <c r="B124" s="21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3"/>
      <c r="AP124" s="22"/>
      <c r="AQ124" s="22"/>
      <c r="AR124" s="22"/>
      <c r="AS124" s="22"/>
      <c r="AT124" s="22"/>
      <c r="AU124" s="22"/>
      <c r="AV124" s="22"/>
      <c r="AW124" s="22"/>
      <c r="AX124" s="727"/>
      <c r="AY124" s="728"/>
      <c r="AZ124" s="47"/>
      <c r="BA124" s="1063"/>
      <c r="BB124" s="1064"/>
      <c r="BC124" s="1064"/>
      <c r="BD124" s="1064"/>
      <c r="BE124" s="1064"/>
      <c r="BF124" s="993"/>
      <c r="BG124" s="994"/>
      <c r="BH124" s="994"/>
      <c r="BI124" s="994"/>
      <c r="BJ124" s="994"/>
      <c r="BK124" s="994"/>
      <c r="BL124" s="994"/>
      <c r="BM124" s="994"/>
      <c r="BN124" s="994"/>
      <c r="BO124" s="994"/>
      <c r="BP124" s="994"/>
      <c r="BQ124" s="1077"/>
      <c r="BR124" s="1077"/>
      <c r="BS124" s="1077"/>
      <c r="BT124" s="1077"/>
      <c r="BU124" s="1081"/>
      <c r="BV124" s="1081"/>
      <c r="BW124" s="1081"/>
      <c r="BX124" s="1081"/>
      <c r="BY124" s="1081"/>
      <c r="BZ124" s="1081"/>
      <c r="CA124" s="1081"/>
      <c r="CB124" s="1082"/>
      <c r="CC124" s="865"/>
      <c r="CD124" s="866"/>
      <c r="CE124" s="866"/>
      <c r="CF124" s="866"/>
      <c r="CG124" s="866"/>
      <c r="CH124" s="866"/>
      <c r="CI124" s="866"/>
      <c r="CJ124" s="866"/>
      <c r="CK124" s="866"/>
      <c r="CL124" s="866"/>
      <c r="CM124" s="867"/>
      <c r="CN124" s="865"/>
      <c r="CO124" s="866"/>
      <c r="CP124" s="866"/>
      <c r="CQ124" s="866"/>
      <c r="CR124" s="866"/>
      <c r="CS124" s="866"/>
      <c r="CT124" s="866"/>
      <c r="CU124" s="866"/>
      <c r="CV124" s="866"/>
      <c r="CW124" s="866"/>
      <c r="CX124" s="867"/>
      <c r="CY124" s="865"/>
      <c r="CZ124" s="866"/>
      <c r="DA124" s="866"/>
      <c r="DB124" s="866"/>
      <c r="DC124" s="866"/>
      <c r="DD124" s="866"/>
      <c r="DE124" s="866"/>
      <c r="DF124" s="866"/>
      <c r="DG124" s="866"/>
      <c r="DH124" s="866"/>
      <c r="DI124" s="867"/>
      <c r="DJ124" s="947"/>
      <c r="DK124" s="948"/>
      <c r="DL124" s="1092"/>
      <c r="DM124" s="1092"/>
      <c r="DN124" s="1092"/>
      <c r="DO124" s="1092"/>
      <c r="DP124" s="1092"/>
      <c r="DQ124" s="1092"/>
      <c r="DR124" s="1092"/>
      <c r="DS124" s="948"/>
      <c r="DT124" s="951"/>
      <c r="DU124" s="865"/>
      <c r="DV124" s="866"/>
      <c r="DW124" s="866"/>
      <c r="DX124" s="866"/>
      <c r="DY124" s="866"/>
      <c r="DZ124" s="866"/>
      <c r="EA124" s="866"/>
      <c r="EB124" s="866"/>
      <c r="EC124" s="866"/>
      <c r="ED124" s="866"/>
      <c r="EE124" s="867"/>
      <c r="EF124" s="865"/>
      <c r="EG124" s="866"/>
      <c r="EH124" s="866"/>
      <c r="EI124" s="866"/>
      <c r="EJ124" s="866"/>
      <c r="EK124" s="866"/>
      <c r="EL124" s="866"/>
      <c r="EM124" s="866"/>
      <c r="EN124" s="866"/>
      <c r="EO124" s="866"/>
      <c r="EP124" s="867"/>
      <c r="EQ124" s="865"/>
      <c r="ER124" s="866"/>
      <c r="ES124" s="866"/>
      <c r="ET124" s="866"/>
      <c r="EU124" s="866"/>
      <c r="EV124" s="866"/>
      <c r="EW124" s="866"/>
      <c r="EX124" s="866"/>
      <c r="EY124" s="866"/>
      <c r="EZ124" s="866"/>
      <c r="FA124" s="867"/>
      <c r="FB124" s="865"/>
      <c r="FC124" s="866"/>
      <c r="FD124" s="866"/>
      <c r="FE124" s="866"/>
      <c r="FF124" s="866"/>
      <c r="FG124" s="866"/>
      <c r="FH124" s="866"/>
      <c r="FI124" s="866"/>
      <c r="FJ124" s="866"/>
      <c r="FK124" s="866"/>
      <c r="FL124" s="867"/>
      <c r="FM124" s="865"/>
      <c r="FN124" s="866"/>
      <c r="FO124" s="866"/>
      <c r="FP124" s="866"/>
      <c r="FQ124" s="866"/>
      <c r="FR124" s="866"/>
      <c r="FS124" s="866"/>
      <c r="FT124" s="866"/>
      <c r="FU124" s="866"/>
      <c r="FV124" s="866"/>
      <c r="FW124" s="867"/>
      <c r="FX124" s="865"/>
      <c r="FY124" s="866"/>
      <c r="FZ124" s="866"/>
      <c r="GA124" s="866"/>
      <c r="GB124" s="866"/>
      <c r="GC124" s="866"/>
      <c r="GD124" s="866"/>
      <c r="GE124" s="866"/>
      <c r="GF124" s="866"/>
      <c r="GG124" s="866"/>
      <c r="GH124" s="867"/>
      <c r="GI124" s="865"/>
      <c r="GJ124" s="866"/>
      <c r="GK124" s="866"/>
      <c r="GL124" s="866"/>
      <c r="GM124" s="866"/>
      <c r="GN124" s="866"/>
      <c r="GO124" s="866"/>
      <c r="GP124" s="866"/>
      <c r="GQ124" s="866"/>
      <c r="GR124" s="866"/>
      <c r="GS124" s="867"/>
      <c r="GT124" s="865"/>
      <c r="GU124" s="866"/>
      <c r="GV124" s="866"/>
      <c r="GW124" s="866"/>
      <c r="GX124" s="866"/>
      <c r="GY124" s="866"/>
      <c r="GZ124" s="866"/>
      <c r="HA124" s="866"/>
      <c r="HB124" s="866"/>
      <c r="HC124" s="866"/>
      <c r="HD124" s="867"/>
      <c r="HE124" s="865"/>
      <c r="HF124" s="866"/>
      <c r="HG124" s="866"/>
      <c r="HH124" s="866"/>
      <c r="HI124" s="866"/>
      <c r="HJ124" s="866"/>
      <c r="HK124" s="866"/>
      <c r="HL124" s="866"/>
      <c r="HM124" s="866"/>
      <c r="HN124" s="866"/>
      <c r="HO124" s="867"/>
      <c r="HP124" s="865"/>
      <c r="HQ124" s="866"/>
      <c r="HR124" s="866"/>
      <c r="HS124" s="866"/>
      <c r="HT124" s="866"/>
      <c r="HU124" s="866"/>
      <c r="HV124" s="866"/>
      <c r="HW124" s="866"/>
      <c r="HX124" s="866"/>
      <c r="HY124" s="866"/>
      <c r="HZ124" s="867"/>
      <c r="IA124" s="967"/>
      <c r="IB124" s="968"/>
      <c r="IC124" s="968"/>
      <c r="ID124" s="968"/>
      <c r="IE124" s="968"/>
      <c r="IF124" s="968"/>
      <c r="IG124" s="968"/>
      <c r="IH124" s="968"/>
      <c r="II124" s="968"/>
      <c r="IJ124" s="968"/>
      <c r="IK124" s="969"/>
      <c r="IL124" s="967"/>
      <c r="IM124" s="968"/>
      <c r="IN124" s="968"/>
      <c r="IO124" s="968"/>
      <c r="IP124" s="968"/>
      <c r="IQ124" s="968"/>
      <c r="IR124" s="968"/>
      <c r="IS124" s="968"/>
      <c r="IT124" s="968"/>
      <c r="IU124" s="968"/>
      <c r="IV124" s="969"/>
      <c r="IW124" s="47"/>
      <c r="IX124" s="728"/>
      <c r="IY124" s="731"/>
      <c r="IZ124" s="22"/>
      <c r="JA124" s="22"/>
      <c r="JB124" s="22"/>
      <c r="JC124" s="22"/>
      <c r="JD124" s="22"/>
      <c r="JE124" s="22"/>
      <c r="JF124" s="22"/>
      <c r="JG124" s="22"/>
      <c r="JH124" s="21"/>
      <c r="JI124" s="22"/>
      <c r="JJ124" s="22"/>
      <c r="JK124" s="22"/>
      <c r="JL124" s="22"/>
      <c r="JM124" s="22"/>
      <c r="JN124" s="22"/>
      <c r="JO124" s="22"/>
      <c r="JP124" s="22"/>
      <c r="JQ124" s="22"/>
      <c r="JR124" s="22"/>
      <c r="JS124" s="22"/>
      <c r="JT124" s="22"/>
      <c r="JU124" s="22"/>
      <c r="JV124" s="22"/>
      <c r="JW124" s="22"/>
      <c r="JX124" s="22"/>
      <c r="JY124" s="22"/>
      <c r="JZ124" s="22"/>
      <c r="KA124" s="22"/>
      <c r="KB124" s="22"/>
      <c r="KC124" s="22"/>
      <c r="KD124" s="22"/>
      <c r="KE124" s="22"/>
      <c r="KF124" s="22"/>
      <c r="KG124" s="22"/>
      <c r="KH124" s="22"/>
      <c r="KI124" s="22"/>
      <c r="KJ124" s="22"/>
      <c r="KK124" s="22"/>
      <c r="KL124" s="22"/>
      <c r="KM124" s="22"/>
      <c r="KN124" s="22"/>
      <c r="KO124" s="22"/>
      <c r="KP124" s="22"/>
      <c r="KQ124" s="22"/>
      <c r="KR124" s="22"/>
      <c r="KS124" s="22"/>
      <c r="KT124" s="22"/>
      <c r="KU124" s="22"/>
      <c r="KV124" s="22"/>
      <c r="KW124" s="22"/>
      <c r="KX124" s="22"/>
      <c r="KY124" s="22"/>
      <c r="KZ124" s="22"/>
      <c r="LA124" s="22"/>
      <c r="LB124" s="22"/>
      <c r="LC124" s="22"/>
      <c r="LD124" s="22"/>
      <c r="LE124" s="22"/>
      <c r="LF124" s="22"/>
      <c r="LG124" s="22"/>
      <c r="LH124" s="22"/>
      <c r="LI124" s="22"/>
      <c r="LJ124" s="23"/>
    </row>
    <row r="125" spans="2:322" ht="3.65" customHeight="1">
      <c r="B125" s="21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3"/>
      <c r="AP125" s="22"/>
      <c r="AQ125" s="22"/>
      <c r="AR125" s="22"/>
      <c r="AS125" s="22"/>
      <c r="AT125" s="22"/>
      <c r="AU125" s="22"/>
      <c r="AV125" s="22"/>
      <c r="AW125" s="22"/>
      <c r="AX125" s="727"/>
      <c r="AY125" s="728"/>
      <c r="AZ125" s="47"/>
      <c r="BA125" s="1063"/>
      <c r="BB125" s="1064"/>
      <c r="BC125" s="1064"/>
      <c r="BD125" s="1064"/>
      <c r="BE125" s="1064"/>
      <c r="BF125" s="993"/>
      <c r="BG125" s="994"/>
      <c r="BH125" s="994"/>
      <c r="BI125" s="994"/>
      <c r="BJ125" s="994"/>
      <c r="BK125" s="994"/>
      <c r="BL125" s="994"/>
      <c r="BM125" s="994"/>
      <c r="BN125" s="994"/>
      <c r="BO125" s="994"/>
      <c r="BP125" s="994"/>
      <c r="BQ125" s="1077"/>
      <c r="BR125" s="1077"/>
      <c r="BS125" s="1077"/>
      <c r="BT125" s="1077"/>
      <c r="BU125" s="1081"/>
      <c r="BV125" s="1081"/>
      <c r="BW125" s="1081"/>
      <c r="BX125" s="1081"/>
      <c r="BY125" s="1081"/>
      <c r="BZ125" s="1081"/>
      <c r="CA125" s="1081"/>
      <c r="CB125" s="1082"/>
      <c r="CC125" s="865"/>
      <c r="CD125" s="866"/>
      <c r="CE125" s="866"/>
      <c r="CF125" s="866"/>
      <c r="CG125" s="866"/>
      <c r="CH125" s="866"/>
      <c r="CI125" s="866"/>
      <c r="CJ125" s="866"/>
      <c r="CK125" s="866"/>
      <c r="CL125" s="866"/>
      <c r="CM125" s="867"/>
      <c r="CN125" s="865"/>
      <c r="CO125" s="866"/>
      <c r="CP125" s="866"/>
      <c r="CQ125" s="866"/>
      <c r="CR125" s="866"/>
      <c r="CS125" s="866"/>
      <c r="CT125" s="866"/>
      <c r="CU125" s="866"/>
      <c r="CV125" s="866"/>
      <c r="CW125" s="866"/>
      <c r="CX125" s="867"/>
      <c r="CY125" s="865"/>
      <c r="CZ125" s="866"/>
      <c r="DA125" s="866"/>
      <c r="DB125" s="866"/>
      <c r="DC125" s="866"/>
      <c r="DD125" s="866"/>
      <c r="DE125" s="866"/>
      <c r="DF125" s="866"/>
      <c r="DG125" s="866"/>
      <c r="DH125" s="866"/>
      <c r="DI125" s="867"/>
      <c r="DJ125" s="947"/>
      <c r="DK125" s="948"/>
      <c r="DL125" s="866" t="str">
        <f>IFERROR(VLOOKUP(DL92,BD!$B:$D,3,FALSE),"-")</f>
        <v>1012111</v>
      </c>
      <c r="DM125" s="866"/>
      <c r="DN125" s="866"/>
      <c r="DO125" s="866"/>
      <c r="DP125" s="866"/>
      <c r="DQ125" s="866"/>
      <c r="DR125" s="866"/>
      <c r="DS125" s="948" t="b">
        <v>0</v>
      </c>
      <c r="DT125" s="951"/>
      <c r="DU125" s="865"/>
      <c r="DV125" s="866"/>
      <c r="DW125" s="866"/>
      <c r="DX125" s="866"/>
      <c r="DY125" s="866"/>
      <c r="DZ125" s="866"/>
      <c r="EA125" s="866"/>
      <c r="EB125" s="866"/>
      <c r="EC125" s="866"/>
      <c r="ED125" s="866"/>
      <c r="EE125" s="867"/>
      <c r="EF125" s="865"/>
      <c r="EG125" s="866"/>
      <c r="EH125" s="866"/>
      <c r="EI125" s="866"/>
      <c r="EJ125" s="866"/>
      <c r="EK125" s="866"/>
      <c r="EL125" s="866"/>
      <c r="EM125" s="866"/>
      <c r="EN125" s="866"/>
      <c r="EO125" s="866"/>
      <c r="EP125" s="867"/>
      <c r="EQ125" s="865"/>
      <c r="ER125" s="866"/>
      <c r="ES125" s="866"/>
      <c r="ET125" s="866"/>
      <c r="EU125" s="866"/>
      <c r="EV125" s="866"/>
      <c r="EW125" s="866"/>
      <c r="EX125" s="866"/>
      <c r="EY125" s="866"/>
      <c r="EZ125" s="866"/>
      <c r="FA125" s="867"/>
      <c r="FB125" s="865"/>
      <c r="FC125" s="866"/>
      <c r="FD125" s="866"/>
      <c r="FE125" s="866"/>
      <c r="FF125" s="866"/>
      <c r="FG125" s="866"/>
      <c r="FH125" s="866"/>
      <c r="FI125" s="866"/>
      <c r="FJ125" s="866"/>
      <c r="FK125" s="866"/>
      <c r="FL125" s="867"/>
      <c r="FM125" s="865"/>
      <c r="FN125" s="866"/>
      <c r="FO125" s="866"/>
      <c r="FP125" s="866"/>
      <c r="FQ125" s="866"/>
      <c r="FR125" s="866"/>
      <c r="FS125" s="866"/>
      <c r="FT125" s="866"/>
      <c r="FU125" s="866"/>
      <c r="FV125" s="866"/>
      <c r="FW125" s="867"/>
      <c r="FX125" s="865"/>
      <c r="FY125" s="866"/>
      <c r="FZ125" s="866"/>
      <c r="GA125" s="866"/>
      <c r="GB125" s="866"/>
      <c r="GC125" s="866"/>
      <c r="GD125" s="866"/>
      <c r="GE125" s="866"/>
      <c r="GF125" s="866"/>
      <c r="GG125" s="866"/>
      <c r="GH125" s="867"/>
      <c r="GI125" s="865"/>
      <c r="GJ125" s="866"/>
      <c r="GK125" s="866"/>
      <c r="GL125" s="866"/>
      <c r="GM125" s="866"/>
      <c r="GN125" s="866"/>
      <c r="GO125" s="866"/>
      <c r="GP125" s="866"/>
      <c r="GQ125" s="866"/>
      <c r="GR125" s="866"/>
      <c r="GS125" s="867"/>
      <c r="GT125" s="865"/>
      <c r="GU125" s="866"/>
      <c r="GV125" s="866"/>
      <c r="GW125" s="866"/>
      <c r="GX125" s="866"/>
      <c r="GY125" s="866"/>
      <c r="GZ125" s="866"/>
      <c r="HA125" s="866"/>
      <c r="HB125" s="866"/>
      <c r="HC125" s="866"/>
      <c r="HD125" s="867"/>
      <c r="HE125" s="865"/>
      <c r="HF125" s="866"/>
      <c r="HG125" s="866"/>
      <c r="HH125" s="866"/>
      <c r="HI125" s="866"/>
      <c r="HJ125" s="866"/>
      <c r="HK125" s="866"/>
      <c r="HL125" s="866"/>
      <c r="HM125" s="866"/>
      <c r="HN125" s="866"/>
      <c r="HO125" s="867"/>
      <c r="HP125" s="865"/>
      <c r="HQ125" s="866"/>
      <c r="HR125" s="866"/>
      <c r="HS125" s="866"/>
      <c r="HT125" s="866"/>
      <c r="HU125" s="866"/>
      <c r="HV125" s="866"/>
      <c r="HW125" s="866"/>
      <c r="HX125" s="866"/>
      <c r="HY125" s="866"/>
      <c r="HZ125" s="867"/>
      <c r="IA125" s="967"/>
      <c r="IB125" s="968"/>
      <c r="IC125" s="968"/>
      <c r="ID125" s="968"/>
      <c r="IE125" s="968"/>
      <c r="IF125" s="968"/>
      <c r="IG125" s="968"/>
      <c r="IH125" s="968"/>
      <c r="II125" s="968"/>
      <c r="IJ125" s="968"/>
      <c r="IK125" s="969"/>
      <c r="IL125" s="967"/>
      <c r="IM125" s="968"/>
      <c r="IN125" s="968"/>
      <c r="IO125" s="968"/>
      <c r="IP125" s="968"/>
      <c r="IQ125" s="968"/>
      <c r="IR125" s="968"/>
      <c r="IS125" s="968"/>
      <c r="IT125" s="968"/>
      <c r="IU125" s="968"/>
      <c r="IV125" s="969"/>
      <c r="IW125" s="47"/>
      <c r="IX125" s="728"/>
      <c r="IY125" s="731"/>
      <c r="IZ125" s="22"/>
      <c r="JA125" s="22"/>
      <c r="JB125" s="22"/>
      <c r="JC125" s="22"/>
      <c r="JD125" s="22"/>
      <c r="JE125" s="22"/>
      <c r="JF125" s="22"/>
      <c r="JG125" s="22"/>
      <c r="JH125" s="21"/>
      <c r="JI125" s="22"/>
      <c r="JJ125" s="22"/>
      <c r="JK125" s="22"/>
      <c r="JL125" s="22"/>
      <c r="JM125" s="22"/>
      <c r="JN125" s="22"/>
      <c r="JO125" s="22"/>
      <c r="JP125" s="22"/>
      <c r="JQ125" s="22"/>
      <c r="JR125" s="22"/>
      <c r="JS125" s="22"/>
      <c r="JT125" s="22"/>
      <c r="JU125" s="22"/>
      <c r="JV125" s="22"/>
      <c r="JW125" s="22"/>
      <c r="JX125" s="22"/>
      <c r="JY125" s="22"/>
      <c r="JZ125" s="22"/>
      <c r="KA125" s="22"/>
      <c r="KB125" s="22"/>
      <c r="KC125" s="22"/>
      <c r="KD125" s="22"/>
      <c r="KE125" s="22"/>
      <c r="KF125" s="22"/>
      <c r="KG125" s="22"/>
      <c r="KH125" s="22"/>
      <c r="KI125" s="22"/>
      <c r="KJ125" s="22"/>
      <c r="KK125" s="22"/>
      <c r="KL125" s="22"/>
      <c r="KM125" s="22"/>
      <c r="KN125" s="22"/>
      <c r="KO125" s="22"/>
      <c r="KP125" s="22"/>
      <c r="KQ125" s="22"/>
      <c r="KR125" s="22"/>
      <c r="KS125" s="22"/>
      <c r="KT125" s="22"/>
      <c r="KU125" s="22"/>
      <c r="KV125" s="22"/>
      <c r="KW125" s="22"/>
      <c r="KX125" s="22"/>
      <c r="KY125" s="22"/>
      <c r="KZ125" s="22"/>
      <c r="LA125" s="22"/>
      <c r="LB125" s="22"/>
      <c r="LC125" s="22"/>
      <c r="LD125" s="22"/>
      <c r="LE125" s="22"/>
      <c r="LF125" s="22"/>
      <c r="LG125" s="22"/>
      <c r="LH125" s="22"/>
      <c r="LI125" s="22"/>
      <c r="LJ125" s="23"/>
    </row>
    <row r="126" spans="2:322" ht="3.65" customHeight="1">
      <c r="B126" s="21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3"/>
      <c r="AP126" s="22"/>
      <c r="AQ126" s="22"/>
      <c r="AR126" s="22"/>
      <c r="AS126" s="22"/>
      <c r="AT126" s="22"/>
      <c r="AU126" s="22"/>
      <c r="AV126" s="22"/>
      <c r="AW126" s="22"/>
      <c r="AX126" s="727"/>
      <c r="AY126" s="728"/>
      <c r="AZ126" s="47"/>
      <c r="BA126" s="1063"/>
      <c r="BB126" s="1064"/>
      <c r="BC126" s="1064"/>
      <c r="BD126" s="1064"/>
      <c r="BE126" s="1064"/>
      <c r="BF126" s="993"/>
      <c r="BG126" s="994"/>
      <c r="BH126" s="994"/>
      <c r="BI126" s="994"/>
      <c r="BJ126" s="994"/>
      <c r="BK126" s="994"/>
      <c r="BL126" s="994"/>
      <c r="BM126" s="994"/>
      <c r="BN126" s="994"/>
      <c r="BO126" s="994"/>
      <c r="BP126" s="994"/>
      <c r="BQ126" s="1077"/>
      <c r="BR126" s="1077"/>
      <c r="BS126" s="1077"/>
      <c r="BT126" s="1077"/>
      <c r="BU126" s="1081"/>
      <c r="BV126" s="1081"/>
      <c r="BW126" s="1081"/>
      <c r="BX126" s="1081"/>
      <c r="BY126" s="1081"/>
      <c r="BZ126" s="1081"/>
      <c r="CA126" s="1081"/>
      <c r="CB126" s="1082"/>
      <c r="CC126" s="865"/>
      <c r="CD126" s="866"/>
      <c r="CE126" s="866"/>
      <c r="CF126" s="866"/>
      <c r="CG126" s="866"/>
      <c r="CH126" s="866"/>
      <c r="CI126" s="866"/>
      <c r="CJ126" s="866"/>
      <c r="CK126" s="866"/>
      <c r="CL126" s="866"/>
      <c r="CM126" s="867"/>
      <c r="CN126" s="865"/>
      <c r="CO126" s="866"/>
      <c r="CP126" s="866"/>
      <c r="CQ126" s="866"/>
      <c r="CR126" s="866"/>
      <c r="CS126" s="866"/>
      <c r="CT126" s="866"/>
      <c r="CU126" s="866"/>
      <c r="CV126" s="866"/>
      <c r="CW126" s="866"/>
      <c r="CX126" s="867"/>
      <c r="CY126" s="865"/>
      <c r="CZ126" s="866"/>
      <c r="DA126" s="866"/>
      <c r="DB126" s="866"/>
      <c r="DC126" s="866"/>
      <c r="DD126" s="866"/>
      <c r="DE126" s="866"/>
      <c r="DF126" s="866"/>
      <c r="DG126" s="866"/>
      <c r="DH126" s="866"/>
      <c r="DI126" s="867"/>
      <c r="DJ126" s="947"/>
      <c r="DK126" s="948"/>
      <c r="DL126" s="866"/>
      <c r="DM126" s="866"/>
      <c r="DN126" s="866"/>
      <c r="DO126" s="866"/>
      <c r="DP126" s="866"/>
      <c r="DQ126" s="866"/>
      <c r="DR126" s="866"/>
      <c r="DS126" s="948"/>
      <c r="DT126" s="951"/>
      <c r="DU126" s="865"/>
      <c r="DV126" s="866"/>
      <c r="DW126" s="866"/>
      <c r="DX126" s="866"/>
      <c r="DY126" s="866"/>
      <c r="DZ126" s="866"/>
      <c r="EA126" s="866"/>
      <c r="EB126" s="866"/>
      <c r="EC126" s="866"/>
      <c r="ED126" s="866"/>
      <c r="EE126" s="867"/>
      <c r="EF126" s="865"/>
      <c r="EG126" s="866"/>
      <c r="EH126" s="866"/>
      <c r="EI126" s="866"/>
      <c r="EJ126" s="866"/>
      <c r="EK126" s="866"/>
      <c r="EL126" s="866"/>
      <c r="EM126" s="866"/>
      <c r="EN126" s="866"/>
      <c r="EO126" s="866"/>
      <c r="EP126" s="867"/>
      <c r="EQ126" s="865"/>
      <c r="ER126" s="866"/>
      <c r="ES126" s="866"/>
      <c r="ET126" s="866"/>
      <c r="EU126" s="866"/>
      <c r="EV126" s="866"/>
      <c r="EW126" s="866"/>
      <c r="EX126" s="866"/>
      <c r="EY126" s="866"/>
      <c r="EZ126" s="866"/>
      <c r="FA126" s="867"/>
      <c r="FB126" s="865"/>
      <c r="FC126" s="866"/>
      <c r="FD126" s="866"/>
      <c r="FE126" s="866"/>
      <c r="FF126" s="866"/>
      <c r="FG126" s="866"/>
      <c r="FH126" s="866"/>
      <c r="FI126" s="866"/>
      <c r="FJ126" s="866"/>
      <c r="FK126" s="866"/>
      <c r="FL126" s="867"/>
      <c r="FM126" s="865"/>
      <c r="FN126" s="866"/>
      <c r="FO126" s="866"/>
      <c r="FP126" s="866"/>
      <c r="FQ126" s="866"/>
      <c r="FR126" s="866"/>
      <c r="FS126" s="866"/>
      <c r="FT126" s="866"/>
      <c r="FU126" s="866"/>
      <c r="FV126" s="866"/>
      <c r="FW126" s="867"/>
      <c r="FX126" s="865"/>
      <c r="FY126" s="866"/>
      <c r="FZ126" s="866"/>
      <c r="GA126" s="866"/>
      <c r="GB126" s="866"/>
      <c r="GC126" s="866"/>
      <c r="GD126" s="866"/>
      <c r="GE126" s="866"/>
      <c r="GF126" s="866"/>
      <c r="GG126" s="866"/>
      <c r="GH126" s="867"/>
      <c r="GI126" s="865"/>
      <c r="GJ126" s="866"/>
      <c r="GK126" s="866"/>
      <c r="GL126" s="866"/>
      <c r="GM126" s="866"/>
      <c r="GN126" s="866"/>
      <c r="GO126" s="866"/>
      <c r="GP126" s="866"/>
      <c r="GQ126" s="866"/>
      <c r="GR126" s="866"/>
      <c r="GS126" s="867"/>
      <c r="GT126" s="865"/>
      <c r="GU126" s="866"/>
      <c r="GV126" s="866"/>
      <c r="GW126" s="866"/>
      <c r="GX126" s="866"/>
      <c r="GY126" s="866"/>
      <c r="GZ126" s="866"/>
      <c r="HA126" s="866"/>
      <c r="HB126" s="866"/>
      <c r="HC126" s="866"/>
      <c r="HD126" s="867"/>
      <c r="HE126" s="865"/>
      <c r="HF126" s="866"/>
      <c r="HG126" s="866"/>
      <c r="HH126" s="866"/>
      <c r="HI126" s="866"/>
      <c r="HJ126" s="866"/>
      <c r="HK126" s="866"/>
      <c r="HL126" s="866"/>
      <c r="HM126" s="866"/>
      <c r="HN126" s="866"/>
      <c r="HO126" s="867"/>
      <c r="HP126" s="865"/>
      <c r="HQ126" s="866"/>
      <c r="HR126" s="866"/>
      <c r="HS126" s="866"/>
      <c r="HT126" s="866"/>
      <c r="HU126" s="866"/>
      <c r="HV126" s="866"/>
      <c r="HW126" s="866"/>
      <c r="HX126" s="866"/>
      <c r="HY126" s="866"/>
      <c r="HZ126" s="867"/>
      <c r="IA126" s="967"/>
      <c r="IB126" s="968"/>
      <c r="IC126" s="968"/>
      <c r="ID126" s="968"/>
      <c r="IE126" s="968"/>
      <c r="IF126" s="968"/>
      <c r="IG126" s="968"/>
      <c r="IH126" s="968"/>
      <c r="II126" s="968"/>
      <c r="IJ126" s="968"/>
      <c r="IK126" s="969"/>
      <c r="IL126" s="967"/>
      <c r="IM126" s="968"/>
      <c r="IN126" s="968"/>
      <c r="IO126" s="968"/>
      <c r="IP126" s="968"/>
      <c r="IQ126" s="968"/>
      <c r="IR126" s="968"/>
      <c r="IS126" s="968"/>
      <c r="IT126" s="968"/>
      <c r="IU126" s="968"/>
      <c r="IV126" s="969"/>
      <c r="IW126" s="47"/>
      <c r="IX126" s="728"/>
      <c r="IY126" s="731"/>
      <c r="IZ126" s="22"/>
      <c r="JA126" s="22"/>
      <c r="JB126" s="22"/>
      <c r="JC126" s="22"/>
      <c r="JD126" s="22"/>
      <c r="JE126" s="22"/>
      <c r="JF126" s="22"/>
      <c r="JG126" s="22"/>
      <c r="JH126" s="21"/>
      <c r="JI126" s="22"/>
      <c r="JJ126" s="22"/>
      <c r="JK126" s="22"/>
      <c r="JL126" s="22"/>
      <c r="JM126" s="22"/>
      <c r="JN126" s="22"/>
      <c r="JO126" s="22"/>
      <c r="JP126" s="22"/>
      <c r="JQ126" s="22"/>
      <c r="JR126" s="22"/>
      <c r="JS126" s="22"/>
      <c r="JT126" s="22"/>
      <c r="JU126" s="22"/>
      <c r="JV126" s="22"/>
      <c r="JW126" s="22"/>
      <c r="JX126" s="22"/>
      <c r="JY126" s="22"/>
      <c r="JZ126" s="22"/>
      <c r="KA126" s="22"/>
      <c r="KB126" s="22"/>
      <c r="KC126" s="22"/>
      <c r="KD126" s="22"/>
      <c r="KE126" s="22"/>
      <c r="KF126" s="22"/>
      <c r="KG126" s="22"/>
      <c r="KH126" s="22"/>
      <c r="KI126" s="22"/>
      <c r="KJ126" s="22"/>
      <c r="KK126" s="22"/>
      <c r="KL126" s="22"/>
      <c r="KM126" s="22"/>
      <c r="KN126" s="22"/>
      <c r="KO126" s="22"/>
      <c r="KP126" s="22"/>
      <c r="KQ126" s="22"/>
      <c r="KR126" s="22"/>
      <c r="KS126" s="22"/>
      <c r="KT126" s="22"/>
      <c r="KU126" s="22"/>
      <c r="KV126" s="22"/>
      <c r="KW126" s="22"/>
      <c r="KX126" s="22"/>
      <c r="KY126" s="22"/>
      <c r="KZ126" s="22"/>
      <c r="LA126" s="22"/>
      <c r="LB126" s="22"/>
      <c r="LC126" s="22"/>
      <c r="LD126" s="22"/>
      <c r="LE126" s="22"/>
      <c r="LF126" s="22"/>
      <c r="LG126" s="22"/>
      <c r="LH126" s="22"/>
      <c r="LI126" s="22"/>
      <c r="LJ126" s="23"/>
    </row>
    <row r="127" spans="2:322" ht="3.65" customHeight="1">
      <c r="B127" s="21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3"/>
      <c r="AP127" s="22"/>
      <c r="AQ127" s="22"/>
      <c r="AR127" s="22"/>
      <c r="AS127" s="22"/>
      <c r="AT127" s="22"/>
      <c r="AU127" s="22"/>
      <c r="AV127" s="22"/>
      <c r="AW127" s="22"/>
      <c r="AX127" s="727"/>
      <c r="AY127" s="728"/>
      <c r="AZ127" s="728" t="e" vm="3">
        <v>#VALUE!</v>
      </c>
      <c r="BA127" s="1065"/>
      <c r="BB127" s="1066"/>
      <c r="BC127" s="1066"/>
      <c r="BD127" s="1066"/>
      <c r="BE127" s="1066"/>
      <c r="BF127" s="995"/>
      <c r="BG127" s="996"/>
      <c r="BH127" s="996"/>
      <c r="BI127" s="996"/>
      <c r="BJ127" s="996"/>
      <c r="BK127" s="996"/>
      <c r="BL127" s="996"/>
      <c r="BM127" s="996"/>
      <c r="BN127" s="996"/>
      <c r="BO127" s="996"/>
      <c r="BP127" s="996"/>
      <c r="BQ127" s="1078"/>
      <c r="BR127" s="1078"/>
      <c r="BS127" s="1078"/>
      <c r="BT127" s="1078"/>
      <c r="BU127" s="1083"/>
      <c r="BV127" s="1083"/>
      <c r="BW127" s="1083"/>
      <c r="BX127" s="1083"/>
      <c r="BY127" s="1083"/>
      <c r="BZ127" s="1083"/>
      <c r="CA127" s="1083"/>
      <c r="CB127" s="1084"/>
      <c r="CC127" s="868"/>
      <c r="CD127" s="869"/>
      <c r="CE127" s="869"/>
      <c r="CF127" s="869"/>
      <c r="CG127" s="869"/>
      <c r="CH127" s="869"/>
      <c r="CI127" s="869"/>
      <c r="CJ127" s="869"/>
      <c r="CK127" s="869"/>
      <c r="CL127" s="869"/>
      <c r="CM127" s="870"/>
      <c r="CN127" s="868"/>
      <c r="CO127" s="869"/>
      <c r="CP127" s="869"/>
      <c r="CQ127" s="869"/>
      <c r="CR127" s="869"/>
      <c r="CS127" s="869"/>
      <c r="CT127" s="869"/>
      <c r="CU127" s="869"/>
      <c r="CV127" s="869"/>
      <c r="CW127" s="869"/>
      <c r="CX127" s="870"/>
      <c r="CY127" s="868"/>
      <c r="CZ127" s="869"/>
      <c r="DA127" s="869"/>
      <c r="DB127" s="869"/>
      <c r="DC127" s="869"/>
      <c r="DD127" s="869"/>
      <c r="DE127" s="869"/>
      <c r="DF127" s="869"/>
      <c r="DG127" s="869"/>
      <c r="DH127" s="869"/>
      <c r="DI127" s="870"/>
      <c r="DJ127" s="949"/>
      <c r="DK127" s="950"/>
      <c r="DL127" s="869"/>
      <c r="DM127" s="869"/>
      <c r="DN127" s="869"/>
      <c r="DO127" s="869"/>
      <c r="DP127" s="869"/>
      <c r="DQ127" s="869"/>
      <c r="DR127" s="869"/>
      <c r="DS127" s="363"/>
      <c r="DT127" s="364"/>
      <c r="DU127" s="868"/>
      <c r="DV127" s="869"/>
      <c r="DW127" s="869"/>
      <c r="DX127" s="869"/>
      <c r="DY127" s="869"/>
      <c r="DZ127" s="869"/>
      <c r="EA127" s="869"/>
      <c r="EB127" s="869"/>
      <c r="EC127" s="869"/>
      <c r="ED127" s="869"/>
      <c r="EE127" s="870"/>
      <c r="EF127" s="868"/>
      <c r="EG127" s="869"/>
      <c r="EH127" s="869"/>
      <c r="EI127" s="869"/>
      <c r="EJ127" s="869"/>
      <c r="EK127" s="869"/>
      <c r="EL127" s="869"/>
      <c r="EM127" s="869"/>
      <c r="EN127" s="869"/>
      <c r="EO127" s="869"/>
      <c r="EP127" s="870"/>
      <c r="EQ127" s="868"/>
      <c r="ER127" s="869"/>
      <c r="ES127" s="869"/>
      <c r="ET127" s="869"/>
      <c r="EU127" s="869"/>
      <c r="EV127" s="869"/>
      <c r="EW127" s="869"/>
      <c r="EX127" s="869"/>
      <c r="EY127" s="869"/>
      <c r="EZ127" s="869"/>
      <c r="FA127" s="870"/>
      <c r="FB127" s="868"/>
      <c r="FC127" s="869"/>
      <c r="FD127" s="869"/>
      <c r="FE127" s="869"/>
      <c r="FF127" s="869"/>
      <c r="FG127" s="869"/>
      <c r="FH127" s="869"/>
      <c r="FI127" s="869"/>
      <c r="FJ127" s="869"/>
      <c r="FK127" s="869"/>
      <c r="FL127" s="870"/>
      <c r="FM127" s="868"/>
      <c r="FN127" s="869"/>
      <c r="FO127" s="869"/>
      <c r="FP127" s="869"/>
      <c r="FQ127" s="869"/>
      <c r="FR127" s="869"/>
      <c r="FS127" s="869"/>
      <c r="FT127" s="869"/>
      <c r="FU127" s="869"/>
      <c r="FV127" s="869"/>
      <c r="FW127" s="870"/>
      <c r="FX127" s="868"/>
      <c r="FY127" s="869"/>
      <c r="FZ127" s="869"/>
      <c r="GA127" s="869"/>
      <c r="GB127" s="869"/>
      <c r="GC127" s="869"/>
      <c r="GD127" s="869"/>
      <c r="GE127" s="869"/>
      <c r="GF127" s="869"/>
      <c r="GG127" s="869"/>
      <c r="GH127" s="870"/>
      <c r="GI127" s="868"/>
      <c r="GJ127" s="869"/>
      <c r="GK127" s="869"/>
      <c r="GL127" s="869"/>
      <c r="GM127" s="869"/>
      <c r="GN127" s="869"/>
      <c r="GO127" s="869"/>
      <c r="GP127" s="869"/>
      <c r="GQ127" s="869"/>
      <c r="GR127" s="869"/>
      <c r="GS127" s="870"/>
      <c r="GT127" s="868"/>
      <c r="GU127" s="869"/>
      <c r="GV127" s="869"/>
      <c r="GW127" s="869"/>
      <c r="GX127" s="869"/>
      <c r="GY127" s="869"/>
      <c r="GZ127" s="869"/>
      <c r="HA127" s="869"/>
      <c r="HB127" s="869"/>
      <c r="HC127" s="869"/>
      <c r="HD127" s="870"/>
      <c r="HE127" s="868"/>
      <c r="HF127" s="869"/>
      <c r="HG127" s="869"/>
      <c r="HH127" s="869"/>
      <c r="HI127" s="869"/>
      <c r="HJ127" s="869"/>
      <c r="HK127" s="869"/>
      <c r="HL127" s="869"/>
      <c r="HM127" s="869"/>
      <c r="HN127" s="869"/>
      <c r="HO127" s="870"/>
      <c r="HP127" s="868"/>
      <c r="HQ127" s="869"/>
      <c r="HR127" s="869"/>
      <c r="HS127" s="869"/>
      <c r="HT127" s="869"/>
      <c r="HU127" s="869"/>
      <c r="HV127" s="869"/>
      <c r="HW127" s="869"/>
      <c r="HX127" s="869"/>
      <c r="HY127" s="869"/>
      <c r="HZ127" s="870"/>
      <c r="IA127" s="970"/>
      <c r="IB127" s="971"/>
      <c r="IC127" s="971"/>
      <c r="ID127" s="971"/>
      <c r="IE127" s="971"/>
      <c r="IF127" s="971"/>
      <c r="IG127" s="971"/>
      <c r="IH127" s="971"/>
      <c r="II127" s="971"/>
      <c r="IJ127" s="971"/>
      <c r="IK127" s="972"/>
      <c r="IL127" s="970"/>
      <c r="IM127" s="971"/>
      <c r="IN127" s="971"/>
      <c r="IO127" s="971"/>
      <c r="IP127" s="971"/>
      <c r="IQ127" s="971"/>
      <c r="IR127" s="971"/>
      <c r="IS127" s="971"/>
      <c r="IT127" s="971"/>
      <c r="IU127" s="971"/>
      <c r="IV127" s="972"/>
      <c r="IW127" s="728" t="e" vm="3">
        <v>#VALUE!</v>
      </c>
      <c r="IX127" s="728"/>
      <c r="IY127" s="731"/>
      <c r="IZ127" s="22"/>
      <c r="JA127" s="22"/>
      <c r="JB127" s="22"/>
      <c r="JC127" s="22"/>
      <c r="JD127" s="22"/>
      <c r="JE127" s="22"/>
      <c r="JF127" s="22"/>
      <c r="JG127" s="22"/>
      <c r="JH127" s="21"/>
      <c r="JI127" s="22"/>
      <c r="JJ127" s="22"/>
      <c r="JK127" s="22"/>
      <c r="JL127" s="22"/>
      <c r="JM127" s="22"/>
      <c r="JN127" s="22"/>
      <c r="JO127" s="22"/>
      <c r="JP127" s="22"/>
      <c r="JQ127" s="22"/>
      <c r="JR127" s="22"/>
      <c r="JS127" s="22"/>
      <c r="JT127" s="22"/>
      <c r="JU127" s="22"/>
      <c r="JV127" s="22"/>
      <c r="JW127" s="22"/>
      <c r="JX127" s="22"/>
      <c r="JY127" s="22"/>
      <c r="JZ127" s="22"/>
      <c r="KA127" s="22"/>
      <c r="KB127" s="22"/>
      <c r="KC127" s="22"/>
      <c r="KD127" s="22"/>
      <c r="KE127" s="22"/>
      <c r="KF127" s="22"/>
      <c r="KG127" s="22"/>
      <c r="KH127" s="22"/>
      <c r="KI127" s="22"/>
      <c r="KJ127" s="22"/>
      <c r="KK127" s="22"/>
      <c r="KL127" s="22"/>
      <c r="KM127" s="22"/>
      <c r="KN127" s="22"/>
      <c r="KO127" s="22"/>
      <c r="KP127" s="22"/>
      <c r="KQ127" s="22"/>
      <c r="KR127" s="22"/>
      <c r="KS127" s="22"/>
      <c r="KT127" s="22"/>
      <c r="KU127" s="22"/>
      <c r="KV127" s="22"/>
      <c r="KW127" s="22"/>
      <c r="KX127" s="22"/>
      <c r="KY127" s="22"/>
      <c r="KZ127" s="22"/>
      <c r="LA127" s="22"/>
      <c r="LB127" s="22"/>
      <c r="LC127" s="22"/>
      <c r="LD127" s="22"/>
      <c r="LE127" s="22"/>
      <c r="LF127" s="22"/>
      <c r="LG127" s="22"/>
      <c r="LH127" s="22"/>
      <c r="LI127" s="22"/>
      <c r="LJ127" s="23"/>
    </row>
    <row r="128" spans="2:322" ht="3.65" customHeight="1">
      <c r="B128" s="21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3"/>
      <c r="AP128" s="22"/>
      <c r="AQ128" s="22"/>
      <c r="AR128" s="22"/>
      <c r="AS128" s="22"/>
      <c r="AT128" s="22"/>
      <c r="AU128" s="22"/>
      <c r="AV128" s="22"/>
      <c r="AW128" s="22"/>
      <c r="AX128" s="727"/>
      <c r="AY128" s="728"/>
      <c r="AZ128" s="728"/>
      <c r="BA128" s="1061" t="s">
        <v>54</v>
      </c>
      <c r="BB128" s="1062"/>
      <c r="BC128" s="1062"/>
      <c r="BD128" s="1062"/>
      <c r="BE128" s="1062"/>
      <c r="BF128" s="982" t="s">
        <v>60</v>
      </c>
      <c r="BG128" s="982"/>
      <c r="BH128" s="982"/>
      <c r="BI128" s="982"/>
      <c r="BJ128" s="982"/>
      <c r="BK128" s="982"/>
      <c r="BL128" s="982"/>
      <c r="BM128" s="982"/>
      <c r="BN128" s="982"/>
      <c r="BO128" s="982"/>
      <c r="BP128" s="982"/>
      <c r="BQ128" s="1067" t="s">
        <v>55</v>
      </c>
      <c r="BR128" s="1067"/>
      <c r="BS128" s="1067"/>
      <c r="BT128" s="1067"/>
      <c r="BU128" s="1070">
        <v>400</v>
      </c>
      <c r="BV128" s="1070"/>
      <c r="BW128" s="1070"/>
      <c r="BX128" s="1070"/>
      <c r="BY128" s="1070"/>
      <c r="BZ128" s="1070"/>
      <c r="CA128" s="1070"/>
      <c r="CB128" s="1071"/>
      <c r="CC128" s="871" t="str">
        <f>IFERROR(VLOOKUP(CC91,BD!$B:$D,3,FALSE),"-")</f>
        <v>1014501</v>
      </c>
      <c r="CD128" s="872"/>
      <c r="CE128" s="872"/>
      <c r="CF128" s="872"/>
      <c r="CG128" s="872"/>
      <c r="CH128" s="872"/>
      <c r="CI128" s="872"/>
      <c r="CJ128" s="872"/>
      <c r="CK128" s="872"/>
      <c r="CL128" s="872"/>
      <c r="CM128" s="873"/>
      <c r="CN128" s="871" t="str">
        <f>IFERROR(VLOOKUP(CN91,BD!$B:$D,3,FALSE),"-")</f>
        <v>1014502</v>
      </c>
      <c r="CO128" s="872"/>
      <c r="CP128" s="872"/>
      <c r="CQ128" s="872"/>
      <c r="CR128" s="872"/>
      <c r="CS128" s="872"/>
      <c r="CT128" s="872"/>
      <c r="CU128" s="872"/>
      <c r="CV128" s="872"/>
      <c r="CW128" s="872"/>
      <c r="CX128" s="873"/>
      <c r="CY128" s="871" t="s">
        <v>162</v>
      </c>
      <c r="CZ128" s="872"/>
      <c r="DA128" s="872"/>
      <c r="DB128" s="872"/>
      <c r="DC128" s="872"/>
      <c r="DD128" s="872"/>
      <c r="DE128" s="872"/>
      <c r="DF128" s="872"/>
      <c r="DG128" s="872"/>
      <c r="DH128" s="872"/>
      <c r="DI128" s="873"/>
      <c r="DJ128" s="958" t="b">
        <v>0</v>
      </c>
      <c r="DK128" s="959"/>
      <c r="DL128" s="1070" t="s">
        <v>952</v>
      </c>
      <c r="DM128" s="1070"/>
      <c r="DN128" s="1070"/>
      <c r="DO128" s="1070"/>
      <c r="DP128" s="1070"/>
      <c r="DQ128" s="1070"/>
      <c r="DR128" s="1070"/>
      <c r="DS128" s="959" t="b">
        <v>0</v>
      </c>
      <c r="DT128" s="963"/>
      <c r="DU128" s="871" t="str">
        <f>IFERROR(VLOOKUP(DU91,BD!$B:$D,3,FALSE),"-")</f>
        <v>1012001</v>
      </c>
      <c r="DV128" s="872"/>
      <c r="DW128" s="872"/>
      <c r="DX128" s="872"/>
      <c r="DY128" s="872"/>
      <c r="DZ128" s="872"/>
      <c r="EA128" s="872"/>
      <c r="EB128" s="872"/>
      <c r="EC128" s="872"/>
      <c r="ED128" s="872"/>
      <c r="EE128" s="873"/>
      <c r="EF128" s="871" t="str">
        <f>IFERROR(VLOOKUP(EM92,BD!$B:$D,3,FALSE),"-")</f>
        <v>1015006</v>
      </c>
      <c r="EG128" s="872"/>
      <c r="EH128" s="872"/>
      <c r="EI128" s="872"/>
      <c r="EJ128" s="872"/>
      <c r="EK128" s="872"/>
      <c r="EL128" s="872"/>
      <c r="EM128" s="872"/>
      <c r="EN128" s="872"/>
      <c r="EO128" s="872"/>
      <c r="EP128" s="873"/>
      <c r="EQ128" s="871" t="str">
        <f>IFERROR(VLOOKUP(EX92,BD!$B:$D,3,FALSE),"-")</f>
        <v>1015020</v>
      </c>
      <c r="ER128" s="872"/>
      <c r="ES128" s="872"/>
      <c r="ET128" s="872"/>
      <c r="EU128" s="872"/>
      <c r="EV128" s="872"/>
      <c r="EW128" s="872"/>
      <c r="EX128" s="872"/>
      <c r="EY128" s="872"/>
      <c r="EZ128" s="872"/>
      <c r="FA128" s="873"/>
      <c r="FB128" s="871"/>
      <c r="FC128" s="872"/>
      <c r="FD128" s="872"/>
      <c r="FE128" s="872"/>
      <c r="FF128" s="872"/>
      <c r="FG128" s="872"/>
      <c r="FH128" s="872"/>
      <c r="FI128" s="872"/>
      <c r="FJ128" s="872"/>
      <c r="FK128" s="872"/>
      <c r="FL128" s="873"/>
      <c r="FM128" s="871"/>
      <c r="FN128" s="872"/>
      <c r="FO128" s="872"/>
      <c r="FP128" s="872"/>
      <c r="FQ128" s="872"/>
      <c r="FR128" s="872"/>
      <c r="FS128" s="872"/>
      <c r="FT128" s="872"/>
      <c r="FU128" s="872"/>
      <c r="FV128" s="872"/>
      <c r="FW128" s="873"/>
      <c r="FX128" s="871"/>
      <c r="FY128" s="872"/>
      <c r="FZ128" s="872"/>
      <c r="GA128" s="872"/>
      <c r="GB128" s="872"/>
      <c r="GC128" s="872"/>
      <c r="GD128" s="872"/>
      <c r="GE128" s="872"/>
      <c r="GF128" s="872"/>
      <c r="GG128" s="872"/>
      <c r="GH128" s="873"/>
      <c r="GI128" s="871"/>
      <c r="GJ128" s="872"/>
      <c r="GK128" s="872"/>
      <c r="GL128" s="872"/>
      <c r="GM128" s="872"/>
      <c r="GN128" s="872"/>
      <c r="GO128" s="872"/>
      <c r="GP128" s="872"/>
      <c r="GQ128" s="872"/>
      <c r="GR128" s="872"/>
      <c r="GS128" s="873"/>
      <c r="GT128" s="871"/>
      <c r="GU128" s="872"/>
      <c r="GV128" s="872"/>
      <c r="GW128" s="872"/>
      <c r="GX128" s="872"/>
      <c r="GY128" s="872"/>
      <c r="GZ128" s="872"/>
      <c r="HA128" s="872"/>
      <c r="HB128" s="872"/>
      <c r="HC128" s="872"/>
      <c r="HD128" s="873"/>
      <c r="HE128" s="871"/>
      <c r="HF128" s="872"/>
      <c r="HG128" s="872"/>
      <c r="HH128" s="872"/>
      <c r="HI128" s="872"/>
      <c r="HJ128" s="872"/>
      <c r="HK128" s="872"/>
      <c r="HL128" s="872"/>
      <c r="HM128" s="872"/>
      <c r="HN128" s="872"/>
      <c r="HO128" s="873"/>
      <c r="HP128" s="871"/>
      <c r="HQ128" s="872"/>
      <c r="HR128" s="872"/>
      <c r="HS128" s="872"/>
      <c r="HT128" s="872"/>
      <c r="HU128" s="872"/>
      <c r="HV128" s="872"/>
      <c r="HW128" s="872"/>
      <c r="HX128" s="872"/>
      <c r="HY128" s="872"/>
      <c r="HZ128" s="872"/>
      <c r="IA128" s="955"/>
      <c r="IB128" s="939"/>
      <c r="IC128" s="939"/>
      <c r="ID128" s="939"/>
      <c r="IE128" s="939"/>
      <c r="IF128" s="939"/>
      <c r="IG128" s="939"/>
      <c r="IH128" s="939"/>
      <c r="II128" s="939"/>
      <c r="IJ128" s="939"/>
      <c r="IK128" s="940"/>
      <c r="IL128" s="955"/>
      <c r="IM128" s="939"/>
      <c r="IN128" s="939"/>
      <c r="IO128" s="939"/>
      <c r="IP128" s="939"/>
      <c r="IQ128" s="939"/>
      <c r="IR128" s="939"/>
      <c r="IS128" s="939"/>
      <c r="IT128" s="939"/>
      <c r="IU128" s="939"/>
      <c r="IV128" s="940"/>
      <c r="IW128" s="728"/>
      <c r="IX128" s="728"/>
      <c r="IY128" s="731"/>
      <c r="IZ128" s="22"/>
      <c r="JA128" s="22"/>
      <c r="JB128" s="22"/>
      <c r="JC128" s="22"/>
      <c r="JD128" s="22"/>
      <c r="JE128" s="22"/>
      <c r="JF128" s="22"/>
      <c r="JG128" s="22"/>
      <c r="JH128" s="21"/>
      <c r="JI128" s="22"/>
      <c r="JJ128" s="22"/>
      <c r="JK128" s="22"/>
      <c r="JL128" s="22"/>
      <c r="JM128" s="22"/>
      <c r="JN128" s="22"/>
      <c r="JO128" s="22"/>
      <c r="JP128" s="22"/>
      <c r="JQ128" s="22"/>
      <c r="JR128" s="22"/>
      <c r="JS128" s="22"/>
      <c r="JT128" s="22"/>
      <c r="JU128" s="22"/>
      <c r="JV128" s="22"/>
      <c r="JW128" s="22"/>
      <c r="JX128" s="22"/>
      <c r="JY128" s="22"/>
      <c r="JZ128" s="22"/>
      <c r="KA128" s="22"/>
      <c r="KB128" s="22"/>
      <c r="KC128" s="22"/>
      <c r="KD128" s="22"/>
      <c r="KE128" s="22"/>
      <c r="KF128" s="22"/>
      <c r="KG128" s="22"/>
      <c r="KH128" s="22"/>
      <c r="KI128" s="22"/>
      <c r="KJ128" s="22"/>
      <c r="KK128" s="22"/>
      <c r="KL128" s="22"/>
      <c r="KM128" s="22"/>
      <c r="KN128" s="22"/>
      <c r="KO128" s="22"/>
      <c r="KP128" s="22"/>
      <c r="KQ128" s="22"/>
      <c r="KR128" s="22"/>
      <c r="KS128" s="22"/>
      <c r="KT128" s="22"/>
      <c r="KU128" s="22"/>
      <c r="KV128" s="22"/>
      <c r="KW128" s="22"/>
      <c r="KX128" s="22"/>
      <c r="KY128" s="22"/>
      <c r="KZ128" s="22"/>
      <c r="LA128" s="22"/>
      <c r="LB128" s="22"/>
      <c r="LC128" s="22"/>
      <c r="LD128" s="22"/>
      <c r="LE128" s="22"/>
      <c r="LF128" s="22"/>
      <c r="LG128" s="22"/>
      <c r="LH128" s="22"/>
      <c r="LI128" s="22"/>
      <c r="LJ128" s="23"/>
    </row>
    <row r="129" spans="2:322" ht="3.65" customHeight="1">
      <c r="B129" s="21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3"/>
      <c r="AP129" s="22"/>
      <c r="AQ129" s="22"/>
      <c r="AR129" s="22"/>
      <c r="AS129" s="22"/>
      <c r="AT129" s="22"/>
      <c r="AU129" s="22"/>
      <c r="AV129" s="22"/>
      <c r="AW129" s="22"/>
      <c r="AX129" s="727"/>
      <c r="AY129" s="728"/>
      <c r="AZ129" s="47"/>
      <c r="BA129" s="1063"/>
      <c r="BB129" s="1064"/>
      <c r="BC129" s="1064"/>
      <c r="BD129" s="1064"/>
      <c r="BE129" s="1064"/>
      <c r="BF129" s="983"/>
      <c r="BG129" s="983"/>
      <c r="BH129" s="983"/>
      <c r="BI129" s="983"/>
      <c r="BJ129" s="983"/>
      <c r="BK129" s="983"/>
      <c r="BL129" s="983"/>
      <c r="BM129" s="983"/>
      <c r="BN129" s="983"/>
      <c r="BO129" s="983"/>
      <c r="BP129" s="983"/>
      <c r="BQ129" s="1068"/>
      <c r="BR129" s="1068"/>
      <c r="BS129" s="1068"/>
      <c r="BT129" s="1068"/>
      <c r="BU129" s="1072"/>
      <c r="BV129" s="1072"/>
      <c r="BW129" s="1072"/>
      <c r="BX129" s="1072"/>
      <c r="BY129" s="1072"/>
      <c r="BZ129" s="1072"/>
      <c r="CA129" s="1072"/>
      <c r="CB129" s="1073"/>
      <c r="CC129" s="874"/>
      <c r="CD129" s="875"/>
      <c r="CE129" s="875"/>
      <c r="CF129" s="875"/>
      <c r="CG129" s="875"/>
      <c r="CH129" s="875"/>
      <c r="CI129" s="875"/>
      <c r="CJ129" s="875"/>
      <c r="CK129" s="875"/>
      <c r="CL129" s="875"/>
      <c r="CM129" s="876"/>
      <c r="CN129" s="874"/>
      <c r="CO129" s="875"/>
      <c r="CP129" s="875"/>
      <c r="CQ129" s="875"/>
      <c r="CR129" s="875"/>
      <c r="CS129" s="875"/>
      <c r="CT129" s="875"/>
      <c r="CU129" s="875"/>
      <c r="CV129" s="875"/>
      <c r="CW129" s="875"/>
      <c r="CX129" s="876"/>
      <c r="CY129" s="874"/>
      <c r="CZ129" s="875"/>
      <c r="DA129" s="875"/>
      <c r="DB129" s="875"/>
      <c r="DC129" s="875"/>
      <c r="DD129" s="875"/>
      <c r="DE129" s="875"/>
      <c r="DF129" s="875"/>
      <c r="DG129" s="875"/>
      <c r="DH129" s="875"/>
      <c r="DI129" s="876"/>
      <c r="DJ129" s="960"/>
      <c r="DK129" s="952"/>
      <c r="DL129" s="1072"/>
      <c r="DM129" s="1072"/>
      <c r="DN129" s="1072"/>
      <c r="DO129" s="1072"/>
      <c r="DP129" s="1072"/>
      <c r="DQ129" s="1072"/>
      <c r="DR129" s="1072"/>
      <c r="DS129" s="952"/>
      <c r="DT129" s="953"/>
      <c r="DU129" s="874"/>
      <c r="DV129" s="875"/>
      <c r="DW129" s="875"/>
      <c r="DX129" s="875"/>
      <c r="DY129" s="875"/>
      <c r="DZ129" s="875"/>
      <c r="EA129" s="875"/>
      <c r="EB129" s="875"/>
      <c r="EC129" s="875"/>
      <c r="ED129" s="875"/>
      <c r="EE129" s="876"/>
      <c r="EF129" s="874"/>
      <c r="EG129" s="875"/>
      <c r="EH129" s="875"/>
      <c r="EI129" s="875"/>
      <c r="EJ129" s="875"/>
      <c r="EK129" s="875"/>
      <c r="EL129" s="875"/>
      <c r="EM129" s="875"/>
      <c r="EN129" s="875"/>
      <c r="EO129" s="875"/>
      <c r="EP129" s="876"/>
      <c r="EQ129" s="874"/>
      <c r="ER129" s="875"/>
      <c r="ES129" s="875"/>
      <c r="ET129" s="875"/>
      <c r="EU129" s="875"/>
      <c r="EV129" s="875"/>
      <c r="EW129" s="875"/>
      <c r="EX129" s="875"/>
      <c r="EY129" s="875"/>
      <c r="EZ129" s="875"/>
      <c r="FA129" s="876"/>
      <c r="FB129" s="874"/>
      <c r="FC129" s="875"/>
      <c r="FD129" s="875"/>
      <c r="FE129" s="875"/>
      <c r="FF129" s="875"/>
      <c r="FG129" s="875"/>
      <c r="FH129" s="875"/>
      <c r="FI129" s="875"/>
      <c r="FJ129" s="875"/>
      <c r="FK129" s="875"/>
      <c r="FL129" s="876"/>
      <c r="FM129" s="874"/>
      <c r="FN129" s="875"/>
      <c r="FO129" s="875"/>
      <c r="FP129" s="875"/>
      <c r="FQ129" s="875"/>
      <c r="FR129" s="875"/>
      <c r="FS129" s="875"/>
      <c r="FT129" s="875"/>
      <c r="FU129" s="875"/>
      <c r="FV129" s="875"/>
      <c r="FW129" s="876"/>
      <c r="FX129" s="874"/>
      <c r="FY129" s="875"/>
      <c r="FZ129" s="875"/>
      <c r="GA129" s="875"/>
      <c r="GB129" s="875"/>
      <c r="GC129" s="875"/>
      <c r="GD129" s="875"/>
      <c r="GE129" s="875"/>
      <c r="GF129" s="875"/>
      <c r="GG129" s="875"/>
      <c r="GH129" s="876"/>
      <c r="GI129" s="874"/>
      <c r="GJ129" s="875"/>
      <c r="GK129" s="875"/>
      <c r="GL129" s="875"/>
      <c r="GM129" s="875"/>
      <c r="GN129" s="875"/>
      <c r="GO129" s="875"/>
      <c r="GP129" s="875"/>
      <c r="GQ129" s="875"/>
      <c r="GR129" s="875"/>
      <c r="GS129" s="876"/>
      <c r="GT129" s="874"/>
      <c r="GU129" s="875"/>
      <c r="GV129" s="875"/>
      <c r="GW129" s="875"/>
      <c r="GX129" s="875"/>
      <c r="GY129" s="875"/>
      <c r="GZ129" s="875"/>
      <c r="HA129" s="875"/>
      <c r="HB129" s="875"/>
      <c r="HC129" s="875"/>
      <c r="HD129" s="876"/>
      <c r="HE129" s="874"/>
      <c r="HF129" s="875"/>
      <c r="HG129" s="875"/>
      <c r="HH129" s="875"/>
      <c r="HI129" s="875"/>
      <c r="HJ129" s="875"/>
      <c r="HK129" s="875"/>
      <c r="HL129" s="875"/>
      <c r="HM129" s="875"/>
      <c r="HN129" s="875"/>
      <c r="HO129" s="876"/>
      <c r="HP129" s="874"/>
      <c r="HQ129" s="875"/>
      <c r="HR129" s="875"/>
      <c r="HS129" s="875"/>
      <c r="HT129" s="875"/>
      <c r="HU129" s="875"/>
      <c r="HV129" s="875"/>
      <c r="HW129" s="875"/>
      <c r="HX129" s="875"/>
      <c r="HY129" s="875"/>
      <c r="HZ129" s="875"/>
      <c r="IA129" s="956"/>
      <c r="IB129" s="941"/>
      <c r="IC129" s="941"/>
      <c r="ID129" s="941"/>
      <c r="IE129" s="941"/>
      <c r="IF129" s="941"/>
      <c r="IG129" s="941"/>
      <c r="IH129" s="941"/>
      <c r="II129" s="941"/>
      <c r="IJ129" s="941"/>
      <c r="IK129" s="942"/>
      <c r="IL129" s="956"/>
      <c r="IM129" s="941"/>
      <c r="IN129" s="941"/>
      <c r="IO129" s="941"/>
      <c r="IP129" s="941"/>
      <c r="IQ129" s="941"/>
      <c r="IR129" s="941"/>
      <c r="IS129" s="941"/>
      <c r="IT129" s="941"/>
      <c r="IU129" s="941"/>
      <c r="IV129" s="942"/>
      <c r="IW129" s="47"/>
      <c r="IX129" s="728"/>
      <c r="IY129" s="731"/>
      <c r="IZ129" s="22"/>
      <c r="JA129" s="22"/>
      <c r="JB129" s="22"/>
      <c r="JC129" s="22"/>
      <c r="JD129" s="22"/>
      <c r="JE129" s="22"/>
      <c r="JF129" s="22"/>
      <c r="JG129" s="22"/>
      <c r="JH129" s="21"/>
      <c r="JI129" s="22"/>
      <c r="JJ129" s="22"/>
      <c r="JK129" s="22"/>
      <c r="JL129" s="22"/>
      <c r="JM129" s="22"/>
      <c r="JN129" s="22"/>
      <c r="JO129" s="22"/>
      <c r="JP129" s="22"/>
      <c r="JQ129" s="22"/>
      <c r="JR129" s="22"/>
      <c r="JS129" s="22"/>
      <c r="JT129" s="22"/>
      <c r="JU129" s="22"/>
      <c r="JV129" s="22"/>
      <c r="JW129" s="22"/>
      <c r="JX129" s="22"/>
      <c r="JY129" s="22"/>
      <c r="JZ129" s="22"/>
      <c r="KA129" s="22"/>
      <c r="KB129" s="22"/>
      <c r="KC129" s="22"/>
      <c r="KD129" s="22"/>
      <c r="KE129" s="22"/>
      <c r="KF129" s="22"/>
      <c r="KG129" s="22"/>
      <c r="KH129" s="22"/>
      <c r="KI129" s="22"/>
      <c r="KJ129" s="22"/>
      <c r="KK129" s="22"/>
      <c r="KL129" s="22"/>
      <c r="KM129" s="22"/>
      <c r="KN129" s="22"/>
      <c r="KO129" s="22"/>
      <c r="KP129" s="22"/>
      <c r="KQ129" s="22"/>
      <c r="KR129" s="22"/>
      <c r="KS129" s="22"/>
      <c r="KT129" s="22"/>
      <c r="KU129" s="22"/>
      <c r="KV129" s="22"/>
      <c r="KW129" s="22"/>
      <c r="KX129" s="22"/>
      <c r="KY129" s="22"/>
      <c r="KZ129" s="22"/>
      <c r="LA129" s="22"/>
      <c r="LB129" s="22"/>
      <c r="LC129" s="22"/>
      <c r="LD129" s="22"/>
      <c r="LE129" s="22"/>
      <c r="LF129" s="22"/>
      <c r="LG129" s="22"/>
      <c r="LH129" s="22"/>
      <c r="LI129" s="22"/>
      <c r="LJ129" s="23"/>
    </row>
    <row r="130" spans="2:322" ht="3.65" customHeight="1">
      <c r="B130" s="21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3"/>
      <c r="AP130" s="22"/>
      <c r="AQ130" s="22"/>
      <c r="AR130" s="22"/>
      <c r="AS130" s="22"/>
      <c r="AT130" s="22"/>
      <c r="AU130" s="22"/>
      <c r="AV130" s="22"/>
      <c r="AW130" s="22"/>
      <c r="AX130" s="727"/>
      <c r="AY130" s="728"/>
      <c r="AZ130" s="47"/>
      <c r="BA130" s="1063"/>
      <c r="BB130" s="1064"/>
      <c r="BC130" s="1064"/>
      <c r="BD130" s="1064"/>
      <c r="BE130" s="1064"/>
      <c r="BF130" s="983"/>
      <c r="BG130" s="983"/>
      <c r="BH130" s="983"/>
      <c r="BI130" s="983"/>
      <c r="BJ130" s="983"/>
      <c r="BK130" s="983"/>
      <c r="BL130" s="983"/>
      <c r="BM130" s="983"/>
      <c r="BN130" s="983"/>
      <c r="BO130" s="983"/>
      <c r="BP130" s="983"/>
      <c r="BQ130" s="1068"/>
      <c r="BR130" s="1068"/>
      <c r="BS130" s="1068"/>
      <c r="BT130" s="1068"/>
      <c r="BU130" s="1072"/>
      <c r="BV130" s="1072"/>
      <c r="BW130" s="1072"/>
      <c r="BX130" s="1072"/>
      <c r="BY130" s="1072"/>
      <c r="BZ130" s="1072"/>
      <c r="CA130" s="1072"/>
      <c r="CB130" s="1073"/>
      <c r="CC130" s="874"/>
      <c r="CD130" s="875"/>
      <c r="CE130" s="875"/>
      <c r="CF130" s="875"/>
      <c r="CG130" s="875"/>
      <c r="CH130" s="875"/>
      <c r="CI130" s="875"/>
      <c r="CJ130" s="875"/>
      <c r="CK130" s="875"/>
      <c r="CL130" s="875"/>
      <c r="CM130" s="876"/>
      <c r="CN130" s="874"/>
      <c r="CO130" s="875"/>
      <c r="CP130" s="875"/>
      <c r="CQ130" s="875"/>
      <c r="CR130" s="875"/>
      <c r="CS130" s="875"/>
      <c r="CT130" s="875"/>
      <c r="CU130" s="875"/>
      <c r="CV130" s="875"/>
      <c r="CW130" s="875"/>
      <c r="CX130" s="876"/>
      <c r="CY130" s="874"/>
      <c r="CZ130" s="875"/>
      <c r="DA130" s="875"/>
      <c r="DB130" s="875"/>
      <c r="DC130" s="875"/>
      <c r="DD130" s="875"/>
      <c r="DE130" s="875"/>
      <c r="DF130" s="875"/>
      <c r="DG130" s="875"/>
      <c r="DH130" s="875"/>
      <c r="DI130" s="876"/>
      <c r="DJ130" s="960"/>
      <c r="DK130" s="952"/>
      <c r="DL130" s="875" t="str">
        <f>IFERROR(VLOOKUP(DQ92,BD!$B:$D,3,FALSE),"-")</f>
        <v>1012150</v>
      </c>
      <c r="DM130" s="875"/>
      <c r="DN130" s="875"/>
      <c r="DO130" s="875"/>
      <c r="DP130" s="875"/>
      <c r="DQ130" s="875"/>
      <c r="DR130" s="875"/>
      <c r="DS130" s="952" t="b">
        <v>0</v>
      </c>
      <c r="DT130" s="953"/>
      <c r="DU130" s="874"/>
      <c r="DV130" s="875"/>
      <c r="DW130" s="875"/>
      <c r="DX130" s="875"/>
      <c r="DY130" s="875"/>
      <c r="DZ130" s="875"/>
      <c r="EA130" s="875"/>
      <c r="EB130" s="875"/>
      <c r="EC130" s="875"/>
      <c r="ED130" s="875"/>
      <c r="EE130" s="876"/>
      <c r="EF130" s="874"/>
      <c r="EG130" s="875"/>
      <c r="EH130" s="875"/>
      <c r="EI130" s="875"/>
      <c r="EJ130" s="875"/>
      <c r="EK130" s="875"/>
      <c r="EL130" s="875"/>
      <c r="EM130" s="875"/>
      <c r="EN130" s="875"/>
      <c r="EO130" s="875"/>
      <c r="EP130" s="876"/>
      <c r="EQ130" s="874"/>
      <c r="ER130" s="875"/>
      <c r="ES130" s="875"/>
      <c r="ET130" s="875"/>
      <c r="EU130" s="875"/>
      <c r="EV130" s="875"/>
      <c r="EW130" s="875"/>
      <c r="EX130" s="875"/>
      <c r="EY130" s="875"/>
      <c r="EZ130" s="875"/>
      <c r="FA130" s="876"/>
      <c r="FB130" s="874"/>
      <c r="FC130" s="875"/>
      <c r="FD130" s="875"/>
      <c r="FE130" s="875"/>
      <c r="FF130" s="875"/>
      <c r="FG130" s="875"/>
      <c r="FH130" s="875"/>
      <c r="FI130" s="875"/>
      <c r="FJ130" s="875"/>
      <c r="FK130" s="875"/>
      <c r="FL130" s="876"/>
      <c r="FM130" s="874"/>
      <c r="FN130" s="875"/>
      <c r="FO130" s="875"/>
      <c r="FP130" s="875"/>
      <c r="FQ130" s="875"/>
      <c r="FR130" s="875"/>
      <c r="FS130" s="875"/>
      <c r="FT130" s="875"/>
      <c r="FU130" s="875"/>
      <c r="FV130" s="875"/>
      <c r="FW130" s="876"/>
      <c r="FX130" s="874"/>
      <c r="FY130" s="875"/>
      <c r="FZ130" s="875"/>
      <c r="GA130" s="875"/>
      <c r="GB130" s="875"/>
      <c r="GC130" s="875"/>
      <c r="GD130" s="875"/>
      <c r="GE130" s="875"/>
      <c r="GF130" s="875"/>
      <c r="GG130" s="875"/>
      <c r="GH130" s="876"/>
      <c r="GI130" s="874"/>
      <c r="GJ130" s="875"/>
      <c r="GK130" s="875"/>
      <c r="GL130" s="875"/>
      <c r="GM130" s="875"/>
      <c r="GN130" s="875"/>
      <c r="GO130" s="875"/>
      <c r="GP130" s="875"/>
      <c r="GQ130" s="875"/>
      <c r="GR130" s="875"/>
      <c r="GS130" s="876"/>
      <c r="GT130" s="874"/>
      <c r="GU130" s="875"/>
      <c r="GV130" s="875"/>
      <c r="GW130" s="875"/>
      <c r="GX130" s="875"/>
      <c r="GY130" s="875"/>
      <c r="GZ130" s="875"/>
      <c r="HA130" s="875"/>
      <c r="HB130" s="875"/>
      <c r="HC130" s="875"/>
      <c r="HD130" s="876"/>
      <c r="HE130" s="874"/>
      <c r="HF130" s="875"/>
      <c r="HG130" s="875"/>
      <c r="HH130" s="875"/>
      <c r="HI130" s="875"/>
      <c r="HJ130" s="875"/>
      <c r="HK130" s="875"/>
      <c r="HL130" s="875"/>
      <c r="HM130" s="875"/>
      <c r="HN130" s="875"/>
      <c r="HO130" s="876"/>
      <c r="HP130" s="874"/>
      <c r="HQ130" s="875"/>
      <c r="HR130" s="875"/>
      <c r="HS130" s="875"/>
      <c r="HT130" s="875"/>
      <c r="HU130" s="875"/>
      <c r="HV130" s="875"/>
      <c r="HW130" s="875"/>
      <c r="HX130" s="875"/>
      <c r="HY130" s="875"/>
      <c r="HZ130" s="875"/>
      <c r="IA130" s="956"/>
      <c r="IB130" s="941"/>
      <c r="IC130" s="941"/>
      <c r="ID130" s="941"/>
      <c r="IE130" s="941"/>
      <c r="IF130" s="941"/>
      <c r="IG130" s="941"/>
      <c r="IH130" s="941"/>
      <c r="II130" s="941"/>
      <c r="IJ130" s="941"/>
      <c r="IK130" s="942"/>
      <c r="IL130" s="956"/>
      <c r="IM130" s="941"/>
      <c r="IN130" s="941"/>
      <c r="IO130" s="941"/>
      <c r="IP130" s="941"/>
      <c r="IQ130" s="941"/>
      <c r="IR130" s="941"/>
      <c r="IS130" s="941"/>
      <c r="IT130" s="941"/>
      <c r="IU130" s="941"/>
      <c r="IV130" s="942"/>
      <c r="IW130" s="47"/>
      <c r="IX130" s="728"/>
      <c r="IY130" s="731"/>
      <c r="IZ130" s="22"/>
      <c r="JA130" s="22"/>
      <c r="JB130" s="22"/>
      <c r="JC130" s="22"/>
      <c r="JD130" s="22"/>
      <c r="JE130" s="22"/>
      <c r="JF130" s="22"/>
      <c r="JG130" s="22"/>
      <c r="JH130" s="21"/>
      <c r="JI130" s="22"/>
      <c r="JJ130" s="22"/>
      <c r="JK130" s="22"/>
      <c r="JL130" s="22"/>
      <c r="JM130" s="22"/>
      <c r="JN130" s="22"/>
      <c r="JO130" s="22"/>
      <c r="JP130" s="22"/>
      <c r="JQ130" s="22"/>
      <c r="JR130" s="22"/>
      <c r="JS130" s="22"/>
      <c r="JT130" s="22"/>
      <c r="JU130" s="22"/>
      <c r="JV130" s="22"/>
      <c r="JW130" s="22"/>
      <c r="JX130" s="22"/>
      <c r="JY130" s="22"/>
      <c r="JZ130" s="22"/>
      <c r="KA130" s="22"/>
      <c r="KB130" s="22"/>
      <c r="KC130" s="22"/>
      <c r="KD130" s="22"/>
      <c r="KE130" s="22"/>
      <c r="KF130" s="22"/>
      <c r="KG130" s="22"/>
      <c r="KH130" s="22"/>
      <c r="KI130" s="22"/>
      <c r="KJ130" s="22"/>
      <c r="KK130" s="22"/>
      <c r="KL130" s="22"/>
      <c r="KM130" s="22"/>
      <c r="KN130" s="22"/>
      <c r="KO130" s="22"/>
      <c r="KP130" s="22"/>
      <c r="KQ130" s="22"/>
      <c r="KR130" s="22"/>
      <c r="KS130" s="22"/>
      <c r="KT130" s="22"/>
      <c r="KU130" s="22"/>
      <c r="KV130" s="22"/>
      <c r="KW130" s="22"/>
      <c r="KX130" s="22"/>
      <c r="KY130" s="22"/>
      <c r="KZ130" s="22"/>
      <c r="LA130" s="22"/>
      <c r="LB130" s="22"/>
      <c r="LC130" s="22"/>
      <c r="LD130" s="22"/>
      <c r="LE130" s="22"/>
      <c r="LF130" s="22"/>
      <c r="LG130" s="22"/>
      <c r="LH130" s="22"/>
      <c r="LI130" s="22"/>
      <c r="LJ130" s="23"/>
    </row>
    <row r="131" spans="2:322" ht="3.65" customHeight="1">
      <c r="B131" s="21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3"/>
      <c r="AP131" s="22"/>
      <c r="AQ131" s="22"/>
      <c r="AR131" s="22"/>
      <c r="AS131" s="22"/>
      <c r="AT131" s="22"/>
      <c r="AU131" s="22"/>
      <c r="AV131" s="22"/>
      <c r="AW131" s="22"/>
      <c r="AX131" s="727"/>
      <c r="AY131" s="728"/>
      <c r="AZ131" s="47"/>
      <c r="BA131" s="1063"/>
      <c r="BB131" s="1064"/>
      <c r="BC131" s="1064"/>
      <c r="BD131" s="1064"/>
      <c r="BE131" s="1064"/>
      <c r="BF131" s="983"/>
      <c r="BG131" s="983"/>
      <c r="BH131" s="983"/>
      <c r="BI131" s="983"/>
      <c r="BJ131" s="983"/>
      <c r="BK131" s="983"/>
      <c r="BL131" s="983"/>
      <c r="BM131" s="983"/>
      <c r="BN131" s="983"/>
      <c r="BO131" s="983"/>
      <c r="BP131" s="983"/>
      <c r="BQ131" s="1068"/>
      <c r="BR131" s="1068"/>
      <c r="BS131" s="1068"/>
      <c r="BT131" s="1068"/>
      <c r="BU131" s="1072"/>
      <c r="BV131" s="1072"/>
      <c r="BW131" s="1072"/>
      <c r="BX131" s="1072"/>
      <c r="BY131" s="1072"/>
      <c r="BZ131" s="1072"/>
      <c r="CA131" s="1072"/>
      <c r="CB131" s="1073"/>
      <c r="CC131" s="874"/>
      <c r="CD131" s="875"/>
      <c r="CE131" s="875"/>
      <c r="CF131" s="875"/>
      <c r="CG131" s="875"/>
      <c r="CH131" s="875"/>
      <c r="CI131" s="875"/>
      <c r="CJ131" s="875"/>
      <c r="CK131" s="875"/>
      <c r="CL131" s="875"/>
      <c r="CM131" s="876"/>
      <c r="CN131" s="874"/>
      <c r="CO131" s="875"/>
      <c r="CP131" s="875"/>
      <c r="CQ131" s="875"/>
      <c r="CR131" s="875"/>
      <c r="CS131" s="875"/>
      <c r="CT131" s="875"/>
      <c r="CU131" s="875"/>
      <c r="CV131" s="875"/>
      <c r="CW131" s="875"/>
      <c r="CX131" s="876"/>
      <c r="CY131" s="874"/>
      <c r="CZ131" s="875"/>
      <c r="DA131" s="875"/>
      <c r="DB131" s="875"/>
      <c r="DC131" s="875"/>
      <c r="DD131" s="875"/>
      <c r="DE131" s="875"/>
      <c r="DF131" s="875"/>
      <c r="DG131" s="875"/>
      <c r="DH131" s="875"/>
      <c r="DI131" s="876"/>
      <c r="DJ131" s="960"/>
      <c r="DK131" s="952"/>
      <c r="DL131" s="875"/>
      <c r="DM131" s="875"/>
      <c r="DN131" s="875"/>
      <c r="DO131" s="875"/>
      <c r="DP131" s="875"/>
      <c r="DQ131" s="875"/>
      <c r="DR131" s="875"/>
      <c r="DS131" s="952"/>
      <c r="DT131" s="953"/>
      <c r="DU131" s="874"/>
      <c r="DV131" s="875"/>
      <c r="DW131" s="875"/>
      <c r="DX131" s="875"/>
      <c r="DY131" s="875"/>
      <c r="DZ131" s="875"/>
      <c r="EA131" s="875"/>
      <c r="EB131" s="875"/>
      <c r="EC131" s="875"/>
      <c r="ED131" s="875"/>
      <c r="EE131" s="876"/>
      <c r="EF131" s="874"/>
      <c r="EG131" s="875"/>
      <c r="EH131" s="875"/>
      <c r="EI131" s="875"/>
      <c r="EJ131" s="875"/>
      <c r="EK131" s="875"/>
      <c r="EL131" s="875"/>
      <c r="EM131" s="875"/>
      <c r="EN131" s="875"/>
      <c r="EO131" s="875"/>
      <c r="EP131" s="876"/>
      <c r="EQ131" s="874"/>
      <c r="ER131" s="875"/>
      <c r="ES131" s="875"/>
      <c r="ET131" s="875"/>
      <c r="EU131" s="875"/>
      <c r="EV131" s="875"/>
      <c r="EW131" s="875"/>
      <c r="EX131" s="875"/>
      <c r="EY131" s="875"/>
      <c r="EZ131" s="875"/>
      <c r="FA131" s="876"/>
      <c r="FB131" s="874"/>
      <c r="FC131" s="875"/>
      <c r="FD131" s="875"/>
      <c r="FE131" s="875"/>
      <c r="FF131" s="875"/>
      <c r="FG131" s="875"/>
      <c r="FH131" s="875"/>
      <c r="FI131" s="875"/>
      <c r="FJ131" s="875"/>
      <c r="FK131" s="875"/>
      <c r="FL131" s="876"/>
      <c r="FM131" s="874"/>
      <c r="FN131" s="875"/>
      <c r="FO131" s="875"/>
      <c r="FP131" s="875"/>
      <c r="FQ131" s="875"/>
      <c r="FR131" s="875"/>
      <c r="FS131" s="875"/>
      <c r="FT131" s="875"/>
      <c r="FU131" s="875"/>
      <c r="FV131" s="875"/>
      <c r="FW131" s="876"/>
      <c r="FX131" s="874"/>
      <c r="FY131" s="875"/>
      <c r="FZ131" s="875"/>
      <c r="GA131" s="875"/>
      <c r="GB131" s="875"/>
      <c r="GC131" s="875"/>
      <c r="GD131" s="875"/>
      <c r="GE131" s="875"/>
      <c r="GF131" s="875"/>
      <c r="GG131" s="875"/>
      <c r="GH131" s="876"/>
      <c r="GI131" s="874"/>
      <c r="GJ131" s="875"/>
      <c r="GK131" s="875"/>
      <c r="GL131" s="875"/>
      <c r="GM131" s="875"/>
      <c r="GN131" s="875"/>
      <c r="GO131" s="875"/>
      <c r="GP131" s="875"/>
      <c r="GQ131" s="875"/>
      <c r="GR131" s="875"/>
      <c r="GS131" s="876"/>
      <c r="GT131" s="874"/>
      <c r="GU131" s="875"/>
      <c r="GV131" s="875"/>
      <c r="GW131" s="875"/>
      <c r="GX131" s="875"/>
      <c r="GY131" s="875"/>
      <c r="GZ131" s="875"/>
      <c r="HA131" s="875"/>
      <c r="HB131" s="875"/>
      <c r="HC131" s="875"/>
      <c r="HD131" s="876"/>
      <c r="HE131" s="874"/>
      <c r="HF131" s="875"/>
      <c r="HG131" s="875"/>
      <c r="HH131" s="875"/>
      <c r="HI131" s="875"/>
      <c r="HJ131" s="875"/>
      <c r="HK131" s="875"/>
      <c r="HL131" s="875"/>
      <c r="HM131" s="875"/>
      <c r="HN131" s="875"/>
      <c r="HO131" s="876"/>
      <c r="HP131" s="874"/>
      <c r="HQ131" s="875"/>
      <c r="HR131" s="875"/>
      <c r="HS131" s="875"/>
      <c r="HT131" s="875"/>
      <c r="HU131" s="875"/>
      <c r="HV131" s="875"/>
      <c r="HW131" s="875"/>
      <c r="HX131" s="875"/>
      <c r="HY131" s="875"/>
      <c r="HZ131" s="875"/>
      <c r="IA131" s="956"/>
      <c r="IB131" s="941"/>
      <c r="IC131" s="941"/>
      <c r="ID131" s="941"/>
      <c r="IE131" s="941"/>
      <c r="IF131" s="941"/>
      <c r="IG131" s="941"/>
      <c r="IH131" s="941"/>
      <c r="II131" s="941"/>
      <c r="IJ131" s="941"/>
      <c r="IK131" s="942"/>
      <c r="IL131" s="956"/>
      <c r="IM131" s="941"/>
      <c r="IN131" s="941"/>
      <c r="IO131" s="941"/>
      <c r="IP131" s="941"/>
      <c r="IQ131" s="941"/>
      <c r="IR131" s="941"/>
      <c r="IS131" s="941"/>
      <c r="IT131" s="941"/>
      <c r="IU131" s="941"/>
      <c r="IV131" s="942"/>
      <c r="IW131" s="47"/>
      <c r="IX131" s="728"/>
      <c r="IY131" s="731"/>
      <c r="IZ131" s="22"/>
      <c r="JA131" s="22"/>
      <c r="JB131" s="22"/>
      <c r="JC131" s="22"/>
      <c r="JD131" s="22"/>
      <c r="JE131" s="22"/>
      <c r="JF131" s="22"/>
      <c r="JG131" s="22"/>
      <c r="JH131" s="21"/>
      <c r="JI131" s="22"/>
      <c r="JJ131" s="22"/>
      <c r="JK131" s="22"/>
      <c r="JL131" s="22"/>
      <c r="JM131" s="22"/>
      <c r="JN131" s="22"/>
      <c r="JO131" s="22"/>
      <c r="JP131" s="22"/>
      <c r="JQ131" s="22"/>
      <c r="JR131" s="22"/>
      <c r="JS131" s="22"/>
      <c r="JT131" s="22"/>
      <c r="JU131" s="22"/>
      <c r="JV131" s="22"/>
      <c r="JW131" s="22"/>
      <c r="JX131" s="22"/>
      <c r="JY131" s="22"/>
      <c r="JZ131" s="22"/>
      <c r="KA131" s="22"/>
      <c r="KB131" s="22"/>
      <c r="KC131" s="22"/>
      <c r="KD131" s="22"/>
      <c r="KE131" s="22"/>
      <c r="KF131" s="22"/>
      <c r="KG131" s="22"/>
      <c r="KH131" s="22"/>
      <c r="KI131" s="22"/>
      <c r="KJ131" s="22"/>
      <c r="KK131" s="22"/>
      <c r="KL131" s="22"/>
      <c r="KM131" s="22"/>
      <c r="KN131" s="22"/>
      <c r="KO131" s="22"/>
      <c r="KP131" s="22"/>
      <c r="KQ131" s="22"/>
      <c r="KR131" s="22"/>
      <c r="KS131" s="22"/>
      <c r="KT131" s="22"/>
      <c r="KU131" s="22"/>
      <c r="KV131" s="22"/>
      <c r="KW131" s="22"/>
      <c r="KX131" s="22"/>
      <c r="KY131" s="22"/>
      <c r="KZ131" s="22"/>
      <c r="LA131" s="22"/>
      <c r="LB131" s="22"/>
      <c r="LC131" s="22"/>
      <c r="LD131" s="22"/>
      <c r="LE131" s="22"/>
      <c r="LF131" s="22"/>
      <c r="LG131" s="22"/>
      <c r="LH131" s="22"/>
      <c r="LI131" s="22"/>
      <c r="LJ131" s="23"/>
    </row>
    <row r="132" spans="2:322" ht="3.65" customHeight="1">
      <c r="B132" s="21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3"/>
      <c r="AP132" s="22"/>
      <c r="AQ132" s="22"/>
      <c r="AR132" s="22"/>
      <c r="AS132" s="22"/>
      <c r="AT132" s="22"/>
      <c r="AU132" s="22"/>
      <c r="AV132" s="22"/>
      <c r="AW132" s="22"/>
      <c r="AX132" s="727"/>
      <c r="AY132" s="728"/>
      <c r="AZ132" s="47"/>
      <c r="BA132" s="1063"/>
      <c r="BB132" s="1064"/>
      <c r="BC132" s="1064"/>
      <c r="BD132" s="1064"/>
      <c r="BE132" s="1064"/>
      <c r="BF132" s="984"/>
      <c r="BG132" s="984"/>
      <c r="BH132" s="984"/>
      <c r="BI132" s="984"/>
      <c r="BJ132" s="984"/>
      <c r="BK132" s="984"/>
      <c r="BL132" s="984"/>
      <c r="BM132" s="984"/>
      <c r="BN132" s="984"/>
      <c r="BO132" s="984"/>
      <c r="BP132" s="984"/>
      <c r="BQ132" s="1069"/>
      <c r="BR132" s="1069"/>
      <c r="BS132" s="1069"/>
      <c r="BT132" s="1069"/>
      <c r="BU132" s="1074"/>
      <c r="BV132" s="1074"/>
      <c r="BW132" s="1074"/>
      <c r="BX132" s="1074"/>
      <c r="BY132" s="1074"/>
      <c r="BZ132" s="1074"/>
      <c r="CA132" s="1074"/>
      <c r="CB132" s="1075"/>
      <c r="CC132" s="877"/>
      <c r="CD132" s="878"/>
      <c r="CE132" s="878"/>
      <c r="CF132" s="878"/>
      <c r="CG132" s="878"/>
      <c r="CH132" s="878"/>
      <c r="CI132" s="878"/>
      <c r="CJ132" s="878"/>
      <c r="CK132" s="878"/>
      <c r="CL132" s="878"/>
      <c r="CM132" s="879"/>
      <c r="CN132" s="877"/>
      <c r="CO132" s="878"/>
      <c r="CP132" s="878"/>
      <c r="CQ132" s="878"/>
      <c r="CR132" s="878"/>
      <c r="CS132" s="878"/>
      <c r="CT132" s="878"/>
      <c r="CU132" s="878"/>
      <c r="CV132" s="878"/>
      <c r="CW132" s="878"/>
      <c r="CX132" s="879"/>
      <c r="CY132" s="877"/>
      <c r="CZ132" s="878"/>
      <c r="DA132" s="878"/>
      <c r="DB132" s="878"/>
      <c r="DC132" s="878"/>
      <c r="DD132" s="878"/>
      <c r="DE132" s="878"/>
      <c r="DF132" s="878"/>
      <c r="DG132" s="878"/>
      <c r="DH132" s="878"/>
      <c r="DI132" s="879"/>
      <c r="DJ132" s="961"/>
      <c r="DK132" s="962"/>
      <c r="DL132" s="878"/>
      <c r="DM132" s="878"/>
      <c r="DN132" s="878"/>
      <c r="DO132" s="878"/>
      <c r="DP132" s="878"/>
      <c r="DQ132" s="878"/>
      <c r="DR132" s="878"/>
      <c r="DS132" s="361"/>
      <c r="DT132" s="362"/>
      <c r="DU132" s="877"/>
      <c r="DV132" s="878"/>
      <c r="DW132" s="878"/>
      <c r="DX132" s="878"/>
      <c r="DY132" s="878"/>
      <c r="DZ132" s="878"/>
      <c r="EA132" s="878"/>
      <c r="EB132" s="878"/>
      <c r="EC132" s="878"/>
      <c r="ED132" s="878"/>
      <c r="EE132" s="879"/>
      <c r="EF132" s="877"/>
      <c r="EG132" s="878"/>
      <c r="EH132" s="878"/>
      <c r="EI132" s="878"/>
      <c r="EJ132" s="878"/>
      <c r="EK132" s="878"/>
      <c r="EL132" s="878"/>
      <c r="EM132" s="878"/>
      <c r="EN132" s="878"/>
      <c r="EO132" s="878"/>
      <c r="EP132" s="879"/>
      <c r="EQ132" s="877"/>
      <c r="ER132" s="878"/>
      <c r="ES132" s="878"/>
      <c r="ET132" s="878"/>
      <c r="EU132" s="878"/>
      <c r="EV132" s="878"/>
      <c r="EW132" s="878"/>
      <c r="EX132" s="878"/>
      <c r="EY132" s="878"/>
      <c r="EZ132" s="878"/>
      <c r="FA132" s="879"/>
      <c r="FB132" s="877"/>
      <c r="FC132" s="878"/>
      <c r="FD132" s="878"/>
      <c r="FE132" s="878"/>
      <c r="FF132" s="878"/>
      <c r="FG132" s="878"/>
      <c r="FH132" s="878"/>
      <c r="FI132" s="878"/>
      <c r="FJ132" s="878"/>
      <c r="FK132" s="878"/>
      <c r="FL132" s="879"/>
      <c r="FM132" s="877"/>
      <c r="FN132" s="878"/>
      <c r="FO132" s="878"/>
      <c r="FP132" s="878"/>
      <c r="FQ132" s="878"/>
      <c r="FR132" s="878"/>
      <c r="FS132" s="878"/>
      <c r="FT132" s="878"/>
      <c r="FU132" s="878"/>
      <c r="FV132" s="878"/>
      <c r="FW132" s="879"/>
      <c r="FX132" s="877"/>
      <c r="FY132" s="878"/>
      <c r="FZ132" s="878"/>
      <c r="GA132" s="878"/>
      <c r="GB132" s="878"/>
      <c r="GC132" s="878"/>
      <c r="GD132" s="878"/>
      <c r="GE132" s="878"/>
      <c r="GF132" s="878"/>
      <c r="GG132" s="878"/>
      <c r="GH132" s="879"/>
      <c r="GI132" s="877"/>
      <c r="GJ132" s="878"/>
      <c r="GK132" s="878"/>
      <c r="GL132" s="878"/>
      <c r="GM132" s="878"/>
      <c r="GN132" s="878"/>
      <c r="GO132" s="878"/>
      <c r="GP132" s="878"/>
      <c r="GQ132" s="878"/>
      <c r="GR132" s="878"/>
      <c r="GS132" s="879"/>
      <c r="GT132" s="877"/>
      <c r="GU132" s="878"/>
      <c r="GV132" s="878"/>
      <c r="GW132" s="878"/>
      <c r="GX132" s="878"/>
      <c r="GY132" s="878"/>
      <c r="GZ132" s="878"/>
      <c r="HA132" s="878"/>
      <c r="HB132" s="878"/>
      <c r="HC132" s="878"/>
      <c r="HD132" s="879"/>
      <c r="HE132" s="877"/>
      <c r="HF132" s="878"/>
      <c r="HG132" s="878"/>
      <c r="HH132" s="878"/>
      <c r="HI132" s="878"/>
      <c r="HJ132" s="878"/>
      <c r="HK132" s="878"/>
      <c r="HL132" s="878"/>
      <c r="HM132" s="878"/>
      <c r="HN132" s="878"/>
      <c r="HO132" s="879"/>
      <c r="HP132" s="877"/>
      <c r="HQ132" s="878"/>
      <c r="HR132" s="878"/>
      <c r="HS132" s="878"/>
      <c r="HT132" s="878"/>
      <c r="HU132" s="878"/>
      <c r="HV132" s="878"/>
      <c r="HW132" s="878"/>
      <c r="HX132" s="878"/>
      <c r="HY132" s="878"/>
      <c r="HZ132" s="878"/>
      <c r="IA132" s="957"/>
      <c r="IB132" s="943"/>
      <c r="IC132" s="943"/>
      <c r="ID132" s="943"/>
      <c r="IE132" s="943"/>
      <c r="IF132" s="943"/>
      <c r="IG132" s="943"/>
      <c r="IH132" s="943"/>
      <c r="II132" s="943"/>
      <c r="IJ132" s="943"/>
      <c r="IK132" s="944"/>
      <c r="IL132" s="957"/>
      <c r="IM132" s="943"/>
      <c r="IN132" s="943"/>
      <c r="IO132" s="943"/>
      <c r="IP132" s="943"/>
      <c r="IQ132" s="943"/>
      <c r="IR132" s="943"/>
      <c r="IS132" s="943"/>
      <c r="IT132" s="943"/>
      <c r="IU132" s="943"/>
      <c r="IV132" s="944"/>
      <c r="IW132" s="47"/>
      <c r="IX132" s="728"/>
      <c r="IY132" s="731"/>
      <c r="IZ132" s="22"/>
      <c r="JA132" s="22"/>
      <c r="JB132" s="22"/>
      <c r="JC132" s="22"/>
      <c r="JD132" s="22"/>
      <c r="JE132" s="22"/>
      <c r="JF132" s="22"/>
      <c r="JG132" s="22"/>
      <c r="JH132" s="21"/>
      <c r="JI132" s="22"/>
      <c r="JJ132" s="22"/>
      <c r="JK132" s="22"/>
      <c r="JL132" s="22"/>
      <c r="JM132" s="22"/>
      <c r="JN132" s="22"/>
      <c r="JO132" s="22"/>
      <c r="JP132" s="22"/>
      <c r="JQ132" s="22"/>
      <c r="JR132" s="22"/>
      <c r="JS132" s="22"/>
      <c r="JT132" s="22"/>
      <c r="JU132" s="22"/>
      <c r="JV132" s="22"/>
      <c r="JW132" s="22"/>
      <c r="JX132" s="22"/>
      <c r="JY132" s="22"/>
      <c r="JZ132" s="22"/>
      <c r="KA132" s="22"/>
      <c r="KB132" s="22"/>
      <c r="KC132" s="22"/>
      <c r="KD132" s="22"/>
      <c r="KE132" s="22"/>
      <c r="KF132" s="22"/>
      <c r="KG132" s="22"/>
      <c r="KH132" s="22"/>
      <c r="KI132" s="22"/>
      <c r="KJ132" s="22"/>
      <c r="KK132" s="22"/>
      <c r="KL132" s="22"/>
      <c r="KM132" s="22"/>
      <c r="KN132" s="22"/>
      <c r="KO132" s="22"/>
      <c r="KP132" s="22"/>
      <c r="KQ132" s="22"/>
      <c r="KR132" s="22"/>
      <c r="KS132" s="22"/>
      <c r="KT132" s="22"/>
      <c r="KU132" s="22"/>
      <c r="KV132" s="22"/>
      <c r="KW132" s="22"/>
      <c r="KX132" s="22"/>
      <c r="KY132" s="22"/>
      <c r="KZ132" s="22"/>
      <c r="LA132" s="22"/>
      <c r="LB132" s="22"/>
      <c r="LC132" s="22"/>
      <c r="LD132" s="22"/>
      <c r="LE132" s="22"/>
      <c r="LF132" s="22"/>
      <c r="LG132" s="22"/>
      <c r="LH132" s="22"/>
      <c r="LI132" s="22"/>
      <c r="LJ132" s="23"/>
    </row>
    <row r="133" spans="2:322" ht="3.65" customHeight="1">
      <c r="B133" s="21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3"/>
      <c r="AP133" s="22"/>
      <c r="AQ133" s="22"/>
      <c r="AR133" s="22"/>
      <c r="AS133" s="22"/>
      <c r="AT133" s="22"/>
      <c r="AU133" s="22"/>
      <c r="AV133" s="22"/>
      <c r="AW133" s="22"/>
      <c r="AX133" s="727"/>
      <c r="AY133" s="728"/>
      <c r="AZ133" s="47"/>
      <c r="BA133" s="1063"/>
      <c r="BB133" s="1064"/>
      <c r="BC133" s="1064"/>
      <c r="BD133" s="1064"/>
      <c r="BE133" s="1064"/>
      <c r="BF133" s="991" t="s">
        <v>61</v>
      </c>
      <c r="BG133" s="992"/>
      <c r="BH133" s="992"/>
      <c r="BI133" s="992"/>
      <c r="BJ133" s="992"/>
      <c r="BK133" s="992"/>
      <c r="BL133" s="992"/>
      <c r="BM133" s="992"/>
      <c r="BN133" s="992"/>
      <c r="BO133" s="992"/>
      <c r="BP133" s="992"/>
      <c r="BQ133" s="1076" t="s">
        <v>55</v>
      </c>
      <c r="BR133" s="1076"/>
      <c r="BS133" s="1076"/>
      <c r="BT133" s="1076"/>
      <c r="BU133" s="1079">
        <v>600</v>
      </c>
      <c r="BV133" s="1079"/>
      <c r="BW133" s="1079"/>
      <c r="BX133" s="1079"/>
      <c r="BY133" s="1079"/>
      <c r="BZ133" s="1079"/>
      <c r="CA133" s="1079"/>
      <c r="CB133" s="1080"/>
      <c r="CC133" s="862" t="str">
        <f>IFERROR(VLOOKUP(CC91,BD!$B:$D,3,FALSE),"-")</f>
        <v>1014501</v>
      </c>
      <c r="CD133" s="863"/>
      <c r="CE133" s="863"/>
      <c r="CF133" s="863"/>
      <c r="CG133" s="863"/>
      <c r="CH133" s="863"/>
      <c r="CI133" s="863"/>
      <c r="CJ133" s="863"/>
      <c r="CK133" s="863"/>
      <c r="CL133" s="863"/>
      <c r="CM133" s="864"/>
      <c r="CN133" s="862" t="str">
        <f>IFERROR(VLOOKUP(CN91,BD!$B:$D,3,FALSE),"-")</f>
        <v>1014502</v>
      </c>
      <c r="CO133" s="863"/>
      <c r="CP133" s="863"/>
      <c r="CQ133" s="863"/>
      <c r="CR133" s="863"/>
      <c r="CS133" s="863"/>
      <c r="CT133" s="863"/>
      <c r="CU133" s="863"/>
      <c r="CV133" s="863"/>
      <c r="CW133" s="863"/>
      <c r="CX133" s="864"/>
      <c r="CY133" s="862" t="s">
        <v>162</v>
      </c>
      <c r="CZ133" s="863"/>
      <c r="DA133" s="863"/>
      <c r="DB133" s="863"/>
      <c r="DC133" s="863"/>
      <c r="DD133" s="863"/>
      <c r="DE133" s="863"/>
      <c r="DF133" s="863"/>
      <c r="DG133" s="863"/>
      <c r="DH133" s="863"/>
      <c r="DI133" s="864"/>
      <c r="DJ133" s="945" t="b">
        <v>0</v>
      </c>
      <c r="DK133" s="946"/>
      <c r="DL133" s="1091" t="s">
        <v>950</v>
      </c>
      <c r="DM133" s="1091"/>
      <c r="DN133" s="1091"/>
      <c r="DO133" s="1091"/>
      <c r="DP133" s="1091"/>
      <c r="DQ133" s="1091"/>
      <c r="DR133" s="1091"/>
      <c r="DS133" s="946" t="b">
        <v>0</v>
      </c>
      <c r="DT133" s="1060"/>
      <c r="DU133" s="862" t="s">
        <v>162</v>
      </c>
      <c r="DV133" s="863"/>
      <c r="DW133" s="863"/>
      <c r="DX133" s="863"/>
      <c r="DY133" s="863"/>
      <c r="DZ133" s="863"/>
      <c r="EA133" s="863"/>
      <c r="EB133" s="863"/>
      <c r="EC133" s="863"/>
      <c r="ED133" s="863"/>
      <c r="EE133" s="864"/>
      <c r="EF133" s="862" t="str">
        <f>IFERROR(VLOOKUP(EI92,BD!$B:$D,3,FALSE),"-")</f>
        <v>1015007</v>
      </c>
      <c r="EG133" s="863"/>
      <c r="EH133" s="863"/>
      <c r="EI133" s="863"/>
      <c r="EJ133" s="863"/>
      <c r="EK133" s="863"/>
      <c r="EL133" s="863"/>
      <c r="EM133" s="863"/>
      <c r="EN133" s="863"/>
      <c r="EO133" s="863"/>
      <c r="EP133" s="864"/>
      <c r="EQ133" s="862" t="str">
        <f>IFERROR(VLOOKUP(ET92,BD!$B:$D,3,FALSE),"-")</f>
        <v>1015021</v>
      </c>
      <c r="ER133" s="863"/>
      <c r="ES133" s="863"/>
      <c r="ET133" s="863"/>
      <c r="EU133" s="863"/>
      <c r="EV133" s="863"/>
      <c r="EW133" s="863"/>
      <c r="EX133" s="863"/>
      <c r="EY133" s="863"/>
      <c r="EZ133" s="863"/>
      <c r="FA133" s="864"/>
      <c r="FB133" s="862"/>
      <c r="FC133" s="863"/>
      <c r="FD133" s="863"/>
      <c r="FE133" s="863"/>
      <c r="FF133" s="863"/>
      <c r="FG133" s="863"/>
      <c r="FH133" s="863"/>
      <c r="FI133" s="863"/>
      <c r="FJ133" s="863"/>
      <c r="FK133" s="863"/>
      <c r="FL133" s="864"/>
      <c r="FM133" s="862"/>
      <c r="FN133" s="863"/>
      <c r="FO133" s="863"/>
      <c r="FP133" s="863"/>
      <c r="FQ133" s="863"/>
      <c r="FR133" s="863"/>
      <c r="FS133" s="863"/>
      <c r="FT133" s="863"/>
      <c r="FU133" s="863"/>
      <c r="FV133" s="863"/>
      <c r="FW133" s="864"/>
      <c r="FX133" s="862"/>
      <c r="FY133" s="863"/>
      <c r="FZ133" s="863"/>
      <c r="GA133" s="863"/>
      <c r="GB133" s="863"/>
      <c r="GC133" s="863"/>
      <c r="GD133" s="863"/>
      <c r="GE133" s="863"/>
      <c r="GF133" s="863"/>
      <c r="GG133" s="863"/>
      <c r="GH133" s="864"/>
      <c r="GI133" s="862"/>
      <c r="GJ133" s="863"/>
      <c r="GK133" s="863"/>
      <c r="GL133" s="863"/>
      <c r="GM133" s="863"/>
      <c r="GN133" s="863"/>
      <c r="GO133" s="863"/>
      <c r="GP133" s="863"/>
      <c r="GQ133" s="863"/>
      <c r="GR133" s="863"/>
      <c r="GS133" s="864"/>
      <c r="GT133" s="862"/>
      <c r="GU133" s="863"/>
      <c r="GV133" s="863"/>
      <c r="GW133" s="863"/>
      <c r="GX133" s="863"/>
      <c r="GY133" s="863"/>
      <c r="GZ133" s="863"/>
      <c r="HA133" s="863"/>
      <c r="HB133" s="863"/>
      <c r="HC133" s="863"/>
      <c r="HD133" s="864"/>
      <c r="HE133" s="862"/>
      <c r="HF133" s="863"/>
      <c r="HG133" s="863"/>
      <c r="HH133" s="863"/>
      <c r="HI133" s="863"/>
      <c r="HJ133" s="863"/>
      <c r="HK133" s="863"/>
      <c r="HL133" s="863"/>
      <c r="HM133" s="863"/>
      <c r="HN133" s="863"/>
      <c r="HO133" s="864"/>
      <c r="HP133" s="862"/>
      <c r="HQ133" s="863"/>
      <c r="HR133" s="863"/>
      <c r="HS133" s="863"/>
      <c r="HT133" s="863"/>
      <c r="HU133" s="863"/>
      <c r="HV133" s="863"/>
      <c r="HW133" s="863"/>
      <c r="HX133" s="863"/>
      <c r="HY133" s="863"/>
      <c r="HZ133" s="864"/>
      <c r="IA133" s="964"/>
      <c r="IB133" s="965"/>
      <c r="IC133" s="965"/>
      <c r="ID133" s="965"/>
      <c r="IE133" s="965"/>
      <c r="IF133" s="965"/>
      <c r="IG133" s="965"/>
      <c r="IH133" s="965"/>
      <c r="II133" s="965"/>
      <c r="IJ133" s="965"/>
      <c r="IK133" s="966"/>
      <c r="IL133" s="964"/>
      <c r="IM133" s="965"/>
      <c r="IN133" s="965"/>
      <c r="IO133" s="965"/>
      <c r="IP133" s="965"/>
      <c r="IQ133" s="965"/>
      <c r="IR133" s="965"/>
      <c r="IS133" s="965"/>
      <c r="IT133" s="965"/>
      <c r="IU133" s="965"/>
      <c r="IV133" s="966"/>
      <c r="IW133" s="47"/>
      <c r="IX133" s="728"/>
      <c r="IY133" s="731"/>
      <c r="IZ133" s="22"/>
      <c r="JA133" s="22"/>
      <c r="JB133" s="22"/>
      <c r="JC133" s="22"/>
      <c r="JD133" s="22"/>
      <c r="JE133" s="22"/>
      <c r="JF133" s="22"/>
      <c r="JG133" s="22"/>
      <c r="JH133" s="21"/>
      <c r="JI133" s="22"/>
      <c r="JJ133" s="22"/>
      <c r="JK133" s="22"/>
      <c r="JL133" s="22"/>
      <c r="JM133" s="22"/>
      <c r="JN133" s="22"/>
      <c r="JO133" s="22"/>
      <c r="JP133" s="22"/>
      <c r="JQ133" s="22"/>
      <c r="JR133" s="22"/>
      <c r="JS133" s="22"/>
      <c r="JT133" s="22"/>
      <c r="JU133" s="22"/>
      <c r="JV133" s="22"/>
      <c r="JW133" s="22"/>
      <c r="JX133" s="22"/>
      <c r="JY133" s="22"/>
      <c r="JZ133" s="22"/>
      <c r="KA133" s="22"/>
      <c r="KB133" s="22"/>
      <c r="KC133" s="22"/>
      <c r="KD133" s="22"/>
      <c r="KE133" s="22"/>
      <c r="KF133" s="22"/>
      <c r="KG133" s="22"/>
      <c r="KH133" s="22"/>
      <c r="KI133" s="22"/>
      <c r="KJ133" s="22"/>
      <c r="KK133" s="22"/>
      <c r="KL133" s="22"/>
      <c r="KM133" s="22"/>
      <c r="KN133" s="22"/>
      <c r="KO133" s="22"/>
      <c r="KP133" s="22"/>
      <c r="KQ133" s="22"/>
      <c r="KR133" s="22"/>
      <c r="KS133" s="22"/>
      <c r="KT133" s="22"/>
      <c r="KU133" s="22"/>
      <c r="KV133" s="22"/>
      <c r="KW133" s="22"/>
      <c r="KX133" s="22"/>
      <c r="KY133" s="22"/>
      <c r="KZ133" s="22"/>
      <c r="LA133" s="22"/>
      <c r="LB133" s="22"/>
      <c r="LC133" s="22"/>
      <c r="LD133" s="22"/>
      <c r="LE133" s="22"/>
      <c r="LF133" s="22"/>
      <c r="LG133" s="22"/>
      <c r="LH133" s="22"/>
      <c r="LI133" s="22"/>
      <c r="LJ133" s="23"/>
    </row>
    <row r="134" spans="2:322" ht="3.65" customHeight="1">
      <c r="B134" s="21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3"/>
      <c r="AP134" s="22"/>
      <c r="AQ134" s="22"/>
      <c r="AR134" s="22"/>
      <c r="AS134" s="22"/>
      <c r="AT134" s="22"/>
      <c r="AU134" s="22"/>
      <c r="AV134" s="22"/>
      <c r="AW134" s="22"/>
      <c r="AX134" s="729"/>
      <c r="AY134" s="730"/>
      <c r="AZ134" s="48"/>
      <c r="BA134" s="1063"/>
      <c r="BB134" s="1064"/>
      <c r="BC134" s="1064"/>
      <c r="BD134" s="1064"/>
      <c r="BE134" s="1064"/>
      <c r="BF134" s="993"/>
      <c r="BG134" s="994"/>
      <c r="BH134" s="994"/>
      <c r="BI134" s="994"/>
      <c r="BJ134" s="994"/>
      <c r="BK134" s="994"/>
      <c r="BL134" s="994"/>
      <c r="BM134" s="994"/>
      <c r="BN134" s="994"/>
      <c r="BO134" s="994"/>
      <c r="BP134" s="994"/>
      <c r="BQ134" s="1077"/>
      <c r="BR134" s="1077"/>
      <c r="BS134" s="1077"/>
      <c r="BT134" s="1077"/>
      <c r="BU134" s="1081"/>
      <c r="BV134" s="1081"/>
      <c r="BW134" s="1081"/>
      <c r="BX134" s="1081"/>
      <c r="BY134" s="1081"/>
      <c r="BZ134" s="1081"/>
      <c r="CA134" s="1081"/>
      <c r="CB134" s="1082"/>
      <c r="CC134" s="865"/>
      <c r="CD134" s="866"/>
      <c r="CE134" s="866"/>
      <c r="CF134" s="866"/>
      <c r="CG134" s="866"/>
      <c r="CH134" s="866"/>
      <c r="CI134" s="866"/>
      <c r="CJ134" s="866"/>
      <c r="CK134" s="866"/>
      <c r="CL134" s="866"/>
      <c r="CM134" s="867"/>
      <c r="CN134" s="865"/>
      <c r="CO134" s="866"/>
      <c r="CP134" s="866"/>
      <c r="CQ134" s="866"/>
      <c r="CR134" s="866"/>
      <c r="CS134" s="866"/>
      <c r="CT134" s="866"/>
      <c r="CU134" s="866"/>
      <c r="CV134" s="866"/>
      <c r="CW134" s="866"/>
      <c r="CX134" s="867"/>
      <c r="CY134" s="865"/>
      <c r="CZ134" s="866"/>
      <c r="DA134" s="866"/>
      <c r="DB134" s="866"/>
      <c r="DC134" s="866"/>
      <c r="DD134" s="866"/>
      <c r="DE134" s="866"/>
      <c r="DF134" s="866"/>
      <c r="DG134" s="866"/>
      <c r="DH134" s="866"/>
      <c r="DI134" s="867"/>
      <c r="DJ134" s="947"/>
      <c r="DK134" s="948"/>
      <c r="DL134" s="1092"/>
      <c r="DM134" s="1092"/>
      <c r="DN134" s="1092"/>
      <c r="DO134" s="1092"/>
      <c r="DP134" s="1092"/>
      <c r="DQ134" s="1092"/>
      <c r="DR134" s="1092"/>
      <c r="DS134" s="948"/>
      <c r="DT134" s="951"/>
      <c r="DU134" s="865"/>
      <c r="DV134" s="866"/>
      <c r="DW134" s="866"/>
      <c r="DX134" s="866"/>
      <c r="DY134" s="866"/>
      <c r="DZ134" s="866"/>
      <c r="EA134" s="866"/>
      <c r="EB134" s="866"/>
      <c r="EC134" s="866"/>
      <c r="ED134" s="866"/>
      <c r="EE134" s="867"/>
      <c r="EF134" s="865"/>
      <c r="EG134" s="866"/>
      <c r="EH134" s="866"/>
      <c r="EI134" s="866"/>
      <c r="EJ134" s="866"/>
      <c r="EK134" s="866"/>
      <c r="EL134" s="866"/>
      <c r="EM134" s="866"/>
      <c r="EN134" s="866"/>
      <c r="EO134" s="866"/>
      <c r="EP134" s="867"/>
      <c r="EQ134" s="865"/>
      <c r="ER134" s="866"/>
      <c r="ES134" s="866"/>
      <c r="ET134" s="866"/>
      <c r="EU134" s="866"/>
      <c r="EV134" s="866"/>
      <c r="EW134" s="866"/>
      <c r="EX134" s="866"/>
      <c r="EY134" s="866"/>
      <c r="EZ134" s="866"/>
      <c r="FA134" s="867"/>
      <c r="FB134" s="865"/>
      <c r="FC134" s="866"/>
      <c r="FD134" s="866"/>
      <c r="FE134" s="866"/>
      <c r="FF134" s="866"/>
      <c r="FG134" s="866"/>
      <c r="FH134" s="866"/>
      <c r="FI134" s="866"/>
      <c r="FJ134" s="866"/>
      <c r="FK134" s="866"/>
      <c r="FL134" s="867"/>
      <c r="FM134" s="865"/>
      <c r="FN134" s="866"/>
      <c r="FO134" s="866"/>
      <c r="FP134" s="866"/>
      <c r="FQ134" s="866"/>
      <c r="FR134" s="866"/>
      <c r="FS134" s="866"/>
      <c r="FT134" s="866"/>
      <c r="FU134" s="866"/>
      <c r="FV134" s="866"/>
      <c r="FW134" s="867"/>
      <c r="FX134" s="865"/>
      <c r="FY134" s="866"/>
      <c r="FZ134" s="866"/>
      <c r="GA134" s="866"/>
      <c r="GB134" s="866"/>
      <c r="GC134" s="866"/>
      <c r="GD134" s="866"/>
      <c r="GE134" s="866"/>
      <c r="GF134" s="866"/>
      <c r="GG134" s="866"/>
      <c r="GH134" s="867"/>
      <c r="GI134" s="865"/>
      <c r="GJ134" s="866"/>
      <c r="GK134" s="866"/>
      <c r="GL134" s="866"/>
      <c r="GM134" s="866"/>
      <c r="GN134" s="866"/>
      <c r="GO134" s="866"/>
      <c r="GP134" s="866"/>
      <c r="GQ134" s="866"/>
      <c r="GR134" s="866"/>
      <c r="GS134" s="867"/>
      <c r="GT134" s="865"/>
      <c r="GU134" s="866"/>
      <c r="GV134" s="866"/>
      <c r="GW134" s="866"/>
      <c r="GX134" s="866"/>
      <c r="GY134" s="866"/>
      <c r="GZ134" s="866"/>
      <c r="HA134" s="866"/>
      <c r="HB134" s="866"/>
      <c r="HC134" s="866"/>
      <c r="HD134" s="867"/>
      <c r="HE134" s="865"/>
      <c r="HF134" s="866"/>
      <c r="HG134" s="866"/>
      <c r="HH134" s="866"/>
      <c r="HI134" s="866"/>
      <c r="HJ134" s="866"/>
      <c r="HK134" s="866"/>
      <c r="HL134" s="866"/>
      <c r="HM134" s="866"/>
      <c r="HN134" s="866"/>
      <c r="HO134" s="867"/>
      <c r="HP134" s="865"/>
      <c r="HQ134" s="866"/>
      <c r="HR134" s="866"/>
      <c r="HS134" s="866"/>
      <c r="HT134" s="866"/>
      <c r="HU134" s="866"/>
      <c r="HV134" s="866"/>
      <c r="HW134" s="866"/>
      <c r="HX134" s="866"/>
      <c r="HY134" s="866"/>
      <c r="HZ134" s="867"/>
      <c r="IA134" s="967"/>
      <c r="IB134" s="968"/>
      <c r="IC134" s="968"/>
      <c r="ID134" s="968"/>
      <c r="IE134" s="968"/>
      <c r="IF134" s="968"/>
      <c r="IG134" s="968"/>
      <c r="IH134" s="968"/>
      <c r="II134" s="968"/>
      <c r="IJ134" s="968"/>
      <c r="IK134" s="969"/>
      <c r="IL134" s="967"/>
      <c r="IM134" s="968"/>
      <c r="IN134" s="968"/>
      <c r="IO134" s="968"/>
      <c r="IP134" s="968"/>
      <c r="IQ134" s="968"/>
      <c r="IR134" s="968"/>
      <c r="IS134" s="968"/>
      <c r="IT134" s="968"/>
      <c r="IU134" s="968"/>
      <c r="IV134" s="969"/>
      <c r="IW134" s="48"/>
      <c r="IX134" s="730"/>
      <c r="IY134" s="732"/>
      <c r="IZ134" s="22"/>
      <c r="JA134" s="22"/>
      <c r="JB134" s="22"/>
      <c r="JC134" s="22"/>
      <c r="JD134" s="22"/>
      <c r="JE134" s="22"/>
      <c r="JF134" s="22"/>
      <c r="JG134" s="22"/>
      <c r="JH134" s="21"/>
      <c r="JI134" s="22"/>
      <c r="JJ134" s="22"/>
      <c r="JK134" s="22"/>
      <c r="JL134" s="22"/>
      <c r="JM134" s="22"/>
      <c r="JN134" s="22"/>
      <c r="JO134" s="22"/>
      <c r="JP134" s="22"/>
      <c r="JQ134" s="22"/>
      <c r="JR134" s="22"/>
      <c r="JS134" s="22"/>
      <c r="JT134" s="22"/>
      <c r="JU134" s="22"/>
      <c r="JV134" s="22"/>
      <c r="JW134" s="22"/>
      <c r="JX134" s="22"/>
      <c r="JY134" s="22"/>
      <c r="JZ134" s="22"/>
      <c r="KA134" s="22"/>
      <c r="KB134" s="22"/>
      <c r="KC134" s="22"/>
      <c r="KD134" s="22"/>
      <c r="KE134" s="22"/>
      <c r="KF134" s="22"/>
      <c r="KG134" s="22"/>
      <c r="KH134" s="22"/>
      <c r="KI134" s="22"/>
      <c r="KJ134" s="22"/>
      <c r="KK134" s="22"/>
      <c r="KL134" s="22"/>
      <c r="KM134" s="22"/>
      <c r="KN134" s="22"/>
      <c r="KO134" s="22"/>
      <c r="KP134" s="22"/>
      <c r="KQ134" s="22"/>
      <c r="KR134" s="22"/>
      <c r="KS134" s="22"/>
      <c r="KT134" s="22"/>
      <c r="KU134" s="22"/>
      <c r="KV134" s="22"/>
      <c r="KW134" s="22"/>
      <c r="KX134" s="22"/>
      <c r="KY134" s="22"/>
      <c r="KZ134" s="22"/>
      <c r="LA134" s="22"/>
      <c r="LB134" s="22"/>
      <c r="LC134" s="22"/>
      <c r="LD134" s="22"/>
      <c r="LE134" s="22"/>
      <c r="LF134" s="22"/>
      <c r="LG134" s="22"/>
      <c r="LH134" s="22"/>
      <c r="LI134" s="22"/>
      <c r="LJ134" s="23"/>
    </row>
    <row r="135" spans="2:322" ht="3.65" customHeight="1">
      <c r="B135" s="21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3"/>
      <c r="AP135" s="22"/>
      <c r="AQ135" s="22"/>
      <c r="AR135" s="22"/>
      <c r="AS135" s="22"/>
      <c r="AT135" s="22"/>
      <c r="AU135" s="22"/>
      <c r="AV135" s="22"/>
      <c r="AW135" s="22"/>
      <c r="AX135" s="727" t="s">
        <v>10</v>
      </c>
      <c r="AY135" s="728"/>
      <c r="AZ135" s="47"/>
      <c r="BA135" s="1063"/>
      <c r="BB135" s="1064"/>
      <c r="BC135" s="1064"/>
      <c r="BD135" s="1064"/>
      <c r="BE135" s="1064"/>
      <c r="BF135" s="993"/>
      <c r="BG135" s="994"/>
      <c r="BH135" s="994"/>
      <c r="BI135" s="994"/>
      <c r="BJ135" s="994"/>
      <c r="BK135" s="994"/>
      <c r="BL135" s="994"/>
      <c r="BM135" s="994"/>
      <c r="BN135" s="994"/>
      <c r="BO135" s="994"/>
      <c r="BP135" s="994"/>
      <c r="BQ135" s="1077"/>
      <c r="BR135" s="1077"/>
      <c r="BS135" s="1077"/>
      <c r="BT135" s="1077"/>
      <c r="BU135" s="1081"/>
      <c r="BV135" s="1081"/>
      <c r="BW135" s="1081"/>
      <c r="BX135" s="1081"/>
      <c r="BY135" s="1081"/>
      <c r="BZ135" s="1081"/>
      <c r="CA135" s="1081"/>
      <c r="CB135" s="1082"/>
      <c r="CC135" s="865"/>
      <c r="CD135" s="866"/>
      <c r="CE135" s="866"/>
      <c r="CF135" s="866"/>
      <c r="CG135" s="866"/>
      <c r="CH135" s="866"/>
      <c r="CI135" s="866"/>
      <c r="CJ135" s="866"/>
      <c r="CK135" s="866"/>
      <c r="CL135" s="866"/>
      <c r="CM135" s="867"/>
      <c r="CN135" s="865"/>
      <c r="CO135" s="866"/>
      <c r="CP135" s="866"/>
      <c r="CQ135" s="866"/>
      <c r="CR135" s="866"/>
      <c r="CS135" s="866"/>
      <c r="CT135" s="866"/>
      <c r="CU135" s="866"/>
      <c r="CV135" s="866"/>
      <c r="CW135" s="866"/>
      <c r="CX135" s="867"/>
      <c r="CY135" s="865"/>
      <c r="CZ135" s="866"/>
      <c r="DA135" s="866"/>
      <c r="DB135" s="866"/>
      <c r="DC135" s="866"/>
      <c r="DD135" s="866"/>
      <c r="DE135" s="866"/>
      <c r="DF135" s="866"/>
      <c r="DG135" s="866"/>
      <c r="DH135" s="866"/>
      <c r="DI135" s="867"/>
      <c r="DJ135" s="947"/>
      <c r="DK135" s="948"/>
      <c r="DL135" s="866" t="str">
        <f>IFERROR(VLOOKUP(DM92,BD!$B:$D,3,FALSE),"-")</f>
        <v>1012110</v>
      </c>
      <c r="DM135" s="866"/>
      <c r="DN135" s="866"/>
      <c r="DO135" s="866"/>
      <c r="DP135" s="866"/>
      <c r="DQ135" s="866"/>
      <c r="DR135" s="866"/>
      <c r="DS135" s="948" t="b">
        <v>0</v>
      </c>
      <c r="DT135" s="951"/>
      <c r="DU135" s="865"/>
      <c r="DV135" s="866"/>
      <c r="DW135" s="866"/>
      <c r="DX135" s="866"/>
      <c r="DY135" s="866"/>
      <c r="DZ135" s="866"/>
      <c r="EA135" s="866"/>
      <c r="EB135" s="866"/>
      <c r="EC135" s="866"/>
      <c r="ED135" s="866"/>
      <c r="EE135" s="867"/>
      <c r="EF135" s="865"/>
      <c r="EG135" s="866"/>
      <c r="EH135" s="866"/>
      <c r="EI135" s="866"/>
      <c r="EJ135" s="866"/>
      <c r="EK135" s="866"/>
      <c r="EL135" s="866"/>
      <c r="EM135" s="866"/>
      <c r="EN135" s="866"/>
      <c r="EO135" s="866"/>
      <c r="EP135" s="867"/>
      <c r="EQ135" s="865"/>
      <c r="ER135" s="866"/>
      <c r="ES135" s="866"/>
      <c r="ET135" s="866"/>
      <c r="EU135" s="866"/>
      <c r="EV135" s="866"/>
      <c r="EW135" s="866"/>
      <c r="EX135" s="866"/>
      <c r="EY135" s="866"/>
      <c r="EZ135" s="866"/>
      <c r="FA135" s="867"/>
      <c r="FB135" s="865"/>
      <c r="FC135" s="866"/>
      <c r="FD135" s="866"/>
      <c r="FE135" s="866"/>
      <c r="FF135" s="866"/>
      <c r="FG135" s="866"/>
      <c r="FH135" s="866"/>
      <c r="FI135" s="866"/>
      <c r="FJ135" s="866"/>
      <c r="FK135" s="866"/>
      <c r="FL135" s="867"/>
      <c r="FM135" s="865"/>
      <c r="FN135" s="866"/>
      <c r="FO135" s="866"/>
      <c r="FP135" s="866"/>
      <c r="FQ135" s="866"/>
      <c r="FR135" s="866"/>
      <c r="FS135" s="866"/>
      <c r="FT135" s="866"/>
      <c r="FU135" s="866"/>
      <c r="FV135" s="866"/>
      <c r="FW135" s="867"/>
      <c r="FX135" s="865"/>
      <c r="FY135" s="866"/>
      <c r="FZ135" s="866"/>
      <c r="GA135" s="866"/>
      <c r="GB135" s="866"/>
      <c r="GC135" s="866"/>
      <c r="GD135" s="866"/>
      <c r="GE135" s="866"/>
      <c r="GF135" s="866"/>
      <c r="GG135" s="866"/>
      <c r="GH135" s="867"/>
      <c r="GI135" s="865"/>
      <c r="GJ135" s="866"/>
      <c r="GK135" s="866"/>
      <c r="GL135" s="866"/>
      <c r="GM135" s="866"/>
      <c r="GN135" s="866"/>
      <c r="GO135" s="866"/>
      <c r="GP135" s="866"/>
      <c r="GQ135" s="866"/>
      <c r="GR135" s="866"/>
      <c r="GS135" s="867"/>
      <c r="GT135" s="865"/>
      <c r="GU135" s="866"/>
      <c r="GV135" s="866"/>
      <c r="GW135" s="866"/>
      <c r="GX135" s="866"/>
      <c r="GY135" s="866"/>
      <c r="GZ135" s="866"/>
      <c r="HA135" s="866"/>
      <c r="HB135" s="866"/>
      <c r="HC135" s="866"/>
      <c r="HD135" s="867"/>
      <c r="HE135" s="865"/>
      <c r="HF135" s="866"/>
      <c r="HG135" s="866"/>
      <c r="HH135" s="866"/>
      <c r="HI135" s="866"/>
      <c r="HJ135" s="866"/>
      <c r="HK135" s="866"/>
      <c r="HL135" s="866"/>
      <c r="HM135" s="866"/>
      <c r="HN135" s="866"/>
      <c r="HO135" s="867"/>
      <c r="HP135" s="865"/>
      <c r="HQ135" s="866"/>
      <c r="HR135" s="866"/>
      <c r="HS135" s="866"/>
      <c r="HT135" s="866"/>
      <c r="HU135" s="866"/>
      <c r="HV135" s="866"/>
      <c r="HW135" s="866"/>
      <c r="HX135" s="866"/>
      <c r="HY135" s="866"/>
      <c r="HZ135" s="867"/>
      <c r="IA135" s="967"/>
      <c r="IB135" s="968"/>
      <c r="IC135" s="968"/>
      <c r="ID135" s="968"/>
      <c r="IE135" s="968"/>
      <c r="IF135" s="968"/>
      <c r="IG135" s="968"/>
      <c r="IH135" s="968"/>
      <c r="II135" s="968"/>
      <c r="IJ135" s="968"/>
      <c r="IK135" s="969"/>
      <c r="IL135" s="967"/>
      <c r="IM135" s="968"/>
      <c r="IN135" s="968"/>
      <c r="IO135" s="968"/>
      <c r="IP135" s="968"/>
      <c r="IQ135" s="968"/>
      <c r="IR135" s="968"/>
      <c r="IS135" s="968"/>
      <c r="IT135" s="968"/>
      <c r="IU135" s="968"/>
      <c r="IV135" s="969"/>
      <c r="IW135" s="47"/>
      <c r="IX135" s="728" t="s">
        <v>10</v>
      </c>
      <c r="IY135" s="731"/>
      <c r="IZ135" s="22"/>
      <c r="JA135" s="22"/>
      <c r="JB135" s="22"/>
      <c r="JC135" s="22"/>
      <c r="JD135" s="22"/>
      <c r="JE135" s="22"/>
      <c r="JF135" s="22"/>
      <c r="JG135" s="22"/>
      <c r="JH135" s="21"/>
      <c r="JI135" s="22"/>
      <c r="JJ135" s="22"/>
      <c r="JK135" s="22"/>
      <c r="JL135" s="22"/>
      <c r="JM135" s="22"/>
      <c r="JN135" s="22"/>
      <c r="JO135" s="22"/>
      <c r="JP135" s="22"/>
      <c r="JQ135" s="22"/>
      <c r="JR135" s="22"/>
      <c r="JS135" s="22"/>
      <c r="JT135" s="22"/>
      <c r="JU135" s="22"/>
      <c r="JV135" s="22"/>
      <c r="JW135" s="22"/>
      <c r="JX135" s="22"/>
      <c r="JY135" s="22"/>
      <c r="JZ135" s="22"/>
      <c r="KA135" s="22"/>
      <c r="KB135" s="22"/>
      <c r="KC135" s="22"/>
      <c r="KD135" s="22"/>
      <c r="KE135" s="22"/>
      <c r="KF135" s="22"/>
      <c r="KG135" s="22"/>
      <c r="KH135" s="22"/>
      <c r="KI135" s="22"/>
      <c r="KJ135" s="22"/>
      <c r="KK135" s="22"/>
      <c r="KL135" s="22"/>
      <c r="KM135" s="22"/>
      <c r="KN135" s="22"/>
      <c r="KO135" s="22"/>
      <c r="KP135" s="22"/>
      <c r="KQ135" s="22"/>
      <c r="KR135" s="22"/>
      <c r="KS135" s="22"/>
      <c r="KT135" s="22"/>
      <c r="KU135" s="22"/>
      <c r="KV135" s="22"/>
      <c r="KW135" s="22"/>
      <c r="KX135" s="22"/>
      <c r="KY135" s="22"/>
      <c r="KZ135" s="22"/>
      <c r="LA135" s="22"/>
      <c r="LB135" s="22"/>
      <c r="LC135" s="22"/>
      <c r="LD135" s="22"/>
      <c r="LE135" s="22"/>
      <c r="LF135" s="22"/>
      <c r="LG135" s="22"/>
      <c r="LH135" s="22"/>
      <c r="LI135" s="22"/>
      <c r="LJ135" s="23"/>
    </row>
    <row r="136" spans="2:322" ht="3.65" customHeight="1">
      <c r="B136" s="21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3"/>
      <c r="AP136" s="22"/>
      <c r="AQ136" s="22"/>
      <c r="AR136" s="22"/>
      <c r="AS136" s="22"/>
      <c r="AT136" s="22"/>
      <c r="AU136" s="22"/>
      <c r="AV136" s="22"/>
      <c r="AW136" s="22"/>
      <c r="AX136" s="727"/>
      <c r="AY136" s="728"/>
      <c r="AZ136" s="47"/>
      <c r="BA136" s="1063"/>
      <c r="BB136" s="1064"/>
      <c r="BC136" s="1064"/>
      <c r="BD136" s="1064"/>
      <c r="BE136" s="1064"/>
      <c r="BF136" s="993"/>
      <c r="BG136" s="994"/>
      <c r="BH136" s="994"/>
      <c r="BI136" s="994"/>
      <c r="BJ136" s="994"/>
      <c r="BK136" s="994"/>
      <c r="BL136" s="994"/>
      <c r="BM136" s="994"/>
      <c r="BN136" s="994"/>
      <c r="BO136" s="994"/>
      <c r="BP136" s="994"/>
      <c r="BQ136" s="1077"/>
      <c r="BR136" s="1077"/>
      <c r="BS136" s="1077"/>
      <c r="BT136" s="1077"/>
      <c r="BU136" s="1081"/>
      <c r="BV136" s="1081"/>
      <c r="BW136" s="1081"/>
      <c r="BX136" s="1081"/>
      <c r="BY136" s="1081"/>
      <c r="BZ136" s="1081"/>
      <c r="CA136" s="1081"/>
      <c r="CB136" s="1082"/>
      <c r="CC136" s="865"/>
      <c r="CD136" s="866"/>
      <c r="CE136" s="866"/>
      <c r="CF136" s="866"/>
      <c r="CG136" s="866"/>
      <c r="CH136" s="866"/>
      <c r="CI136" s="866"/>
      <c r="CJ136" s="866"/>
      <c r="CK136" s="866"/>
      <c r="CL136" s="866"/>
      <c r="CM136" s="867"/>
      <c r="CN136" s="865"/>
      <c r="CO136" s="866"/>
      <c r="CP136" s="866"/>
      <c r="CQ136" s="866"/>
      <c r="CR136" s="866"/>
      <c r="CS136" s="866"/>
      <c r="CT136" s="866"/>
      <c r="CU136" s="866"/>
      <c r="CV136" s="866"/>
      <c r="CW136" s="866"/>
      <c r="CX136" s="867"/>
      <c r="CY136" s="865"/>
      <c r="CZ136" s="866"/>
      <c r="DA136" s="866"/>
      <c r="DB136" s="866"/>
      <c r="DC136" s="866"/>
      <c r="DD136" s="866"/>
      <c r="DE136" s="866"/>
      <c r="DF136" s="866"/>
      <c r="DG136" s="866"/>
      <c r="DH136" s="866"/>
      <c r="DI136" s="867"/>
      <c r="DJ136" s="947"/>
      <c r="DK136" s="948"/>
      <c r="DL136" s="866"/>
      <c r="DM136" s="866"/>
      <c r="DN136" s="866"/>
      <c r="DO136" s="866"/>
      <c r="DP136" s="866"/>
      <c r="DQ136" s="866"/>
      <c r="DR136" s="866"/>
      <c r="DS136" s="948"/>
      <c r="DT136" s="951"/>
      <c r="DU136" s="865"/>
      <c r="DV136" s="866"/>
      <c r="DW136" s="866"/>
      <c r="DX136" s="866"/>
      <c r="DY136" s="866"/>
      <c r="DZ136" s="866"/>
      <c r="EA136" s="866"/>
      <c r="EB136" s="866"/>
      <c r="EC136" s="866"/>
      <c r="ED136" s="866"/>
      <c r="EE136" s="867"/>
      <c r="EF136" s="865"/>
      <c r="EG136" s="866"/>
      <c r="EH136" s="866"/>
      <c r="EI136" s="866"/>
      <c r="EJ136" s="866"/>
      <c r="EK136" s="866"/>
      <c r="EL136" s="866"/>
      <c r="EM136" s="866"/>
      <c r="EN136" s="866"/>
      <c r="EO136" s="866"/>
      <c r="EP136" s="867"/>
      <c r="EQ136" s="865"/>
      <c r="ER136" s="866"/>
      <c r="ES136" s="866"/>
      <c r="ET136" s="866"/>
      <c r="EU136" s="866"/>
      <c r="EV136" s="866"/>
      <c r="EW136" s="866"/>
      <c r="EX136" s="866"/>
      <c r="EY136" s="866"/>
      <c r="EZ136" s="866"/>
      <c r="FA136" s="867"/>
      <c r="FB136" s="865"/>
      <c r="FC136" s="866"/>
      <c r="FD136" s="866"/>
      <c r="FE136" s="866"/>
      <c r="FF136" s="866"/>
      <c r="FG136" s="866"/>
      <c r="FH136" s="866"/>
      <c r="FI136" s="866"/>
      <c r="FJ136" s="866"/>
      <c r="FK136" s="866"/>
      <c r="FL136" s="867"/>
      <c r="FM136" s="865"/>
      <c r="FN136" s="866"/>
      <c r="FO136" s="866"/>
      <c r="FP136" s="866"/>
      <c r="FQ136" s="866"/>
      <c r="FR136" s="866"/>
      <c r="FS136" s="866"/>
      <c r="FT136" s="866"/>
      <c r="FU136" s="866"/>
      <c r="FV136" s="866"/>
      <c r="FW136" s="867"/>
      <c r="FX136" s="865"/>
      <c r="FY136" s="866"/>
      <c r="FZ136" s="866"/>
      <c r="GA136" s="866"/>
      <c r="GB136" s="866"/>
      <c r="GC136" s="866"/>
      <c r="GD136" s="866"/>
      <c r="GE136" s="866"/>
      <c r="GF136" s="866"/>
      <c r="GG136" s="866"/>
      <c r="GH136" s="867"/>
      <c r="GI136" s="865"/>
      <c r="GJ136" s="866"/>
      <c r="GK136" s="866"/>
      <c r="GL136" s="866"/>
      <c r="GM136" s="866"/>
      <c r="GN136" s="866"/>
      <c r="GO136" s="866"/>
      <c r="GP136" s="866"/>
      <c r="GQ136" s="866"/>
      <c r="GR136" s="866"/>
      <c r="GS136" s="867"/>
      <c r="GT136" s="865"/>
      <c r="GU136" s="866"/>
      <c r="GV136" s="866"/>
      <c r="GW136" s="866"/>
      <c r="GX136" s="866"/>
      <c r="GY136" s="866"/>
      <c r="GZ136" s="866"/>
      <c r="HA136" s="866"/>
      <c r="HB136" s="866"/>
      <c r="HC136" s="866"/>
      <c r="HD136" s="867"/>
      <c r="HE136" s="865"/>
      <c r="HF136" s="866"/>
      <c r="HG136" s="866"/>
      <c r="HH136" s="866"/>
      <c r="HI136" s="866"/>
      <c r="HJ136" s="866"/>
      <c r="HK136" s="866"/>
      <c r="HL136" s="866"/>
      <c r="HM136" s="866"/>
      <c r="HN136" s="866"/>
      <c r="HO136" s="867"/>
      <c r="HP136" s="865"/>
      <c r="HQ136" s="866"/>
      <c r="HR136" s="866"/>
      <c r="HS136" s="866"/>
      <c r="HT136" s="866"/>
      <c r="HU136" s="866"/>
      <c r="HV136" s="866"/>
      <c r="HW136" s="866"/>
      <c r="HX136" s="866"/>
      <c r="HY136" s="866"/>
      <c r="HZ136" s="867"/>
      <c r="IA136" s="967"/>
      <c r="IB136" s="968"/>
      <c r="IC136" s="968"/>
      <c r="ID136" s="968"/>
      <c r="IE136" s="968"/>
      <c r="IF136" s="968"/>
      <c r="IG136" s="968"/>
      <c r="IH136" s="968"/>
      <c r="II136" s="968"/>
      <c r="IJ136" s="968"/>
      <c r="IK136" s="969"/>
      <c r="IL136" s="967"/>
      <c r="IM136" s="968"/>
      <c r="IN136" s="968"/>
      <c r="IO136" s="968"/>
      <c r="IP136" s="968"/>
      <c r="IQ136" s="968"/>
      <c r="IR136" s="968"/>
      <c r="IS136" s="968"/>
      <c r="IT136" s="968"/>
      <c r="IU136" s="968"/>
      <c r="IV136" s="969"/>
      <c r="IW136" s="47"/>
      <c r="IX136" s="728"/>
      <c r="IY136" s="731"/>
      <c r="IZ136" s="22"/>
      <c r="JA136" s="22"/>
      <c r="JB136" s="22"/>
      <c r="JC136" s="22"/>
      <c r="JD136" s="22"/>
      <c r="JE136" s="22"/>
      <c r="JF136" s="22"/>
      <c r="JG136" s="22"/>
      <c r="JH136" s="21"/>
      <c r="JI136" s="22"/>
      <c r="JJ136" s="22"/>
      <c r="JK136" s="22"/>
      <c r="JL136" s="22"/>
      <c r="JM136" s="22"/>
      <c r="JN136" s="22"/>
      <c r="JO136" s="22"/>
      <c r="JP136" s="22"/>
      <c r="JQ136" s="22"/>
      <c r="JR136" s="22"/>
      <c r="JS136" s="22"/>
      <c r="JT136" s="22"/>
      <c r="JU136" s="22"/>
      <c r="JV136" s="22"/>
      <c r="JW136" s="22"/>
      <c r="JX136" s="22"/>
      <c r="JY136" s="22"/>
      <c r="JZ136" s="22"/>
      <c r="KA136" s="22"/>
      <c r="KB136" s="22"/>
      <c r="KC136" s="22"/>
      <c r="KD136" s="22"/>
      <c r="KE136" s="22"/>
      <c r="KF136" s="22"/>
      <c r="KG136" s="22"/>
      <c r="KH136" s="22"/>
      <c r="KI136" s="22"/>
      <c r="KJ136" s="22"/>
      <c r="KK136" s="22"/>
      <c r="KL136" s="22"/>
      <c r="KM136" s="22"/>
      <c r="KN136" s="22"/>
      <c r="KO136" s="22"/>
      <c r="KP136" s="22"/>
      <c r="KQ136" s="22"/>
      <c r="KR136" s="22"/>
      <c r="KS136" s="22"/>
      <c r="KT136" s="22"/>
      <c r="KU136" s="22"/>
      <c r="KV136" s="22"/>
      <c r="KW136" s="22"/>
      <c r="KX136" s="22"/>
      <c r="KY136" s="22"/>
      <c r="KZ136" s="22"/>
      <c r="LA136" s="22"/>
      <c r="LB136" s="22"/>
      <c r="LC136" s="22"/>
      <c r="LD136" s="22"/>
      <c r="LE136" s="22"/>
      <c r="LF136" s="22"/>
      <c r="LG136" s="22"/>
      <c r="LH136" s="22"/>
      <c r="LI136" s="22"/>
      <c r="LJ136" s="23"/>
    </row>
    <row r="137" spans="2:322" ht="3.65" customHeight="1">
      <c r="B137" s="21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3"/>
      <c r="AP137" s="22"/>
      <c r="AQ137" s="22"/>
      <c r="AR137" s="22"/>
      <c r="AS137" s="22"/>
      <c r="AT137" s="22"/>
      <c r="AU137" s="22"/>
      <c r="AV137" s="22"/>
      <c r="AW137" s="22"/>
      <c r="AX137" s="727"/>
      <c r="AY137" s="728"/>
      <c r="AZ137" s="47"/>
      <c r="BA137" s="1065"/>
      <c r="BB137" s="1066"/>
      <c r="BC137" s="1066"/>
      <c r="BD137" s="1066"/>
      <c r="BE137" s="1066"/>
      <c r="BF137" s="995"/>
      <c r="BG137" s="996"/>
      <c r="BH137" s="996"/>
      <c r="BI137" s="996"/>
      <c r="BJ137" s="996"/>
      <c r="BK137" s="996"/>
      <c r="BL137" s="996"/>
      <c r="BM137" s="996"/>
      <c r="BN137" s="996"/>
      <c r="BO137" s="996"/>
      <c r="BP137" s="996"/>
      <c r="BQ137" s="1078"/>
      <c r="BR137" s="1078"/>
      <c r="BS137" s="1078"/>
      <c r="BT137" s="1078"/>
      <c r="BU137" s="1083"/>
      <c r="BV137" s="1083"/>
      <c r="BW137" s="1083"/>
      <c r="BX137" s="1083"/>
      <c r="BY137" s="1083"/>
      <c r="BZ137" s="1083"/>
      <c r="CA137" s="1083"/>
      <c r="CB137" s="1084"/>
      <c r="CC137" s="868"/>
      <c r="CD137" s="869"/>
      <c r="CE137" s="869"/>
      <c r="CF137" s="869"/>
      <c r="CG137" s="869"/>
      <c r="CH137" s="869"/>
      <c r="CI137" s="869"/>
      <c r="CJ137" s="869"/>
      <c r="CK137" s="869"/>
      <c r="CL137" s="869"/>
      <c r="CM137" s="870"/>
      <c r="CN137" s="868"/>
      <c r="CO137" s="869"/>
      <c r="CP137" s="869"/>
      <c r="CQ137" s="869"/>
      <c r="CR137" s="869"/>
      <c r="CS137" s="869"/>
      <c r="CT137" s="869"/>
      <c r="CU137" s="869"/>
      <c r="CV137" s="869"/>
      <c r="CW137" s="869"/>
      <c r="CX137" s="870"/>
      <c r="CY137" s="868"/>
      <c r="CZ137" s="869"/>
      <c r="DA137" s="869"/>
      <c r="DB137" s="869"/>
      <c r="DC137" s="869"/>
      <c r="DD137" s="869"/>
      <c r="DE137" s="869"/>
      <c r="DF137" s="869"/>
      <c r="DG137" s="869"/>
      <c r="DH137" s="869"/>
      <c r="DI137" s="870"/>
      <c r="DJ137" s="949"/>
      <c r="DK137" s="950"/>
      <c r="DL137" s="869"/>
      <c r="DM137" s="869"/>
      <c r="DN137" s="869"/>
      <c r="DO137" s="869"/>
      <c r="DP137" s="869"/>
      <c r="DQ137" s="869"/>
      <c r="DR137" s="869"/>
      <c r="DS137" s="363"/>
      <c r="DT137" s="364"/>
      <c r="DU137" s="868"/>
      <c r="DV137" s="869"/>
      <c r="DW137" s="869"/>
      <c r="DX137" s="869"/>
      <c r="DY137" s="869"/>
      <c r="DZ137" s="869"/>
      <c r="EA137" s="869"/>
      <c r="EB137" s="869"/>
      <c r="EC137" s="869"/>
      <c r="ED137" s="869"/>
      <c r="EE137" s="870"/>
      <c r="EF137" s="868"/>
      <c r="EG137" s="869"/>
      <c r="EH137" s="869"/>
      <c r="EI137" s="869"/>
      <c r="EJ137" s="869"/>
      <c r="EK137" s="869"/>
      <c r="EL137" s="869"/>
      <c r="EM137" s="869"/>
      <c r="EN137" s="869"/>
      <c r="EO137" s="869"/>
      <c r="EP137" s="870"/>
      <c r="EQ137" s="868"/>
      <c r="ER137" s="869"/>
      <c r="ES137" s="869"/>
      <c r="ET137" s="869"/>
      <c r="EU137" s="869"/>
      <c r="EV137" s="869"/>
      <c r="EW137" s="869"/>
      <c r="EX137" s="869"/>
      <c r="EY137" s="869"/>
      <c r="EZ137" s="869"/>
      <c r="FA137" s="870"/>
      <c r="FB137" s="868"/>
      <c r="FC137" s="869"/>
      <c r="FD137" s="869"/>
      <c r="FE137" s="869"/>
      <c r="FF137" s="869"/>
      <c r="FG137" s="869"/>
      <c r="FH137" s="869"/>
      <c r="FI137" s="869"/>
      <c r="FJ137" s="869"/>
      <c r="FK137" s="869"/>
      <c r="FL137" s="870"/>
      <c r="FM137" s="868"/>
      <c r="FN137" s="869"/>
      <c r="FO137" s="869"/>
      <c r="FP137" s="869"/>
      <c r="FQ137" s="869"/>
      <c r="FR137" s="869"/>
      <c r="FS137" s="869"/>
      <c r="FT137" s="869"/>
      <c r="FU137" s="869"/>
      <c r="FV137" s="869"/>
      <c r="FW137" s="870"/>
      <c r="FX137" s="868"/>
      <c r="FY137" s="869"/>
      <c r="FZ137" s="869"/>
      <c r="GA137" s="869"/>
      <c r="GB137" s="869"/>
      <c r="GC137" s="869"/>
      <c r="GD137" s="869"/>
      <c r="GE137" s="869"/>
      <c r="GF137" s="869"/>
      <c r="GG137" s="869"/>
      <c r="GH137" s="870"/>
      <c r="GI137" s="868"/>
      <c r="GJ137" s="869"/>
      <c r="GK137" s="869"/>
      <c r="GL137" s="869"/>
      <c r="GM137" s="869"/>
      <c r="GN137" s="869"/>
      <c r="GO137" s="869"/>
      <c r="GP137" s="869"/>
      <c r="GQ137" s="869"/>
      <c r="GR137" s="869"/>
      <c r="GS137" s="870"/>
      <c r="GT137" s="868"/>
      <c r="GU137" s="869"/>
      <c r="GV137" s="869"/>
      <c r="GW137" s="869"/>
      <c r="GX137" s="869"/>
      <c r="GY137" s="869"/>
      <c r="GZ137" s="869"/>
      <c r="HA137" s="869"/>
      <c r="HB137" s="869"/>
      <c r="HC137" s="869"/>
      <c r="HD137" s="870"/>
      <c r="HE137" s="868"/>
      <c r="HF137" s="869"/>
      <c r="HG137" s="869"/>
      <c r="HH137" s="869"/>
      <c r="HI137" s="869"/>
      <c r="HJ137" s="869"/>
      <c r="HK137" s="869"/>
      <c r="HL137" s="869"/>
      <c r="HM137" s="869"/>
      <c r="HN137" s="869"/>
      <c r="HO137" s="870"/>
      <c r="HP137" s="868"/>
      <c r="HQ137" s="869"/>
      <c r="HR137" s="869"/>
      <c r="HS137" s="869"/>
      <c r="HT137" s="869"/>
      <c r="HU137" s="869"/>
      <c r="HV137" s="869"/>
      <c r="HW137" s="869"/>
      <c r="HX137" s="869"/>
      <c r="HY137" s="869"/>
      <c r="HZ137" s="870"/>
      <c r="IA137" s="970"/>
      <c r="IB137" s="971"/>
      <c r="IC137" s="971"/>
      <c r="ID137" s="971"/>
      <c r="IE137" s="971"/>
      <c r="IF137" s="971"/>
      <c r="IG137" s="971"/>
      <c r="IH137" s="971"/>
      <c r="II137" s="971"/>
      <c r="IJ137" s="971"/>
      <c r="IK137" s="972"/>
      <c r="IL137" s="970"/>
      <c r="IM137" s="971"/>
      <c r="IN137" s="971"/>
      <c r="IO137" s="971"/>
      <c r="IP137" s="971"/>
      <c r="IQ137" s="971"/>
      <c r="IR137" s="971"/>
      <c r="IS137" s="971"/>
      <c r="IT137" s="971"/>
      <c r="IU137" s="971"/>
      <c r="IV137" s="972"/>
      <c r="IW137" s="47"/>
      <c r="IX137" s="728"/>
      <c r="IY137" s="731"/>
      <c r="IZ137" s="22"/>
      <c r="JA137" s="22"/>
      <c r="JB137" s="22"/>
      <c r="JC137" s="22"/>
      <c r="JD137" s="22"/>
      <c r="JE137" s="22"/>
      <c r="JF137" s="22"/>
      <c r="JG137" s="22"/>
      <c r="JH137" s="21"/>
      <c r="JI137" s="22"/>
      <c r="JJ137" s="22"/>
      <c r="JK137" s="22"/>
      <c r="JL137" s="22"/>
      <c r="JM137" s="22"/>
      <c r="JN137" s="22"/>
      <c r="JO137" s="22"/>
      <c r="JP137" s="22"/>
      <c r="JQ137" s="22"/>
      <c r="JR137" s="22"/>
      <c r="JS137" s="22"/>
      <c r="JT137" s="22"/>
      <c r="JU137" s="22"/>
      <c r="JV137" s="22"/>
      <c r="JW137" s="22"/>
      <c r="JX137" s="22"/>
      <c r="JY137" s="22"/>
      <c r="JZ137" s="22"/>
      <c r="KA137" s="22"/>
      <c r="KB137" s="22"/>
      <c r="KC137" s="22"/>
      <c r="KD137" s="22"/>
      <c r="KE137" s="22"/>
      <c r="KF137" s="22"/>
      <c r="KG137" s="22"/>
      <c r="KH137" s="22"/>
      <c r="KI137" s="22"/>
      <c r="KJ137" s="22"/>
      <c r="KK137" s="22"/>
      <c r="KL137" s="22"/>
      <c r="KM137" s="22"/>
      <c r="KN137" s="22"/>
      <c r="KO137" s="22"/>
      <c r="KP137" s="22"/>
      <c r="KQ137" s="22"/>
      <c r="KR137" s="22"/>
      <c r="KS137" s="22"/>
      <c r="KT137" s="22"/>
      <c r="KU137" s="22"/>
      <c r="KV137" s="22"/>
      <c r="KW137" s="22"/>
      <c r="KX137" s="22"/>
      <c r="KY137" s="22"/>
      <c r="KZ137" s="22"/>
      <c r="LA137" s="22"/>
      <c r="LB137" s="22"/>
      <c r="LC137" s="22"/>
      <c r="LD137" s="22"/>
      <c r="LE137" s="22"/>
      <c r="LF137" s="22"/>
      <c r="LG137" s="22"/>
      <c r="LH137" s="22"/>
      <c r="LI137" s="22"/>
      <c r="LJ137" s="23"/>
    </row>
    <row r="138" spans="2:322" ht="3.65" customHeight="1">
      <c r="B138" s="2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3"/>
      <c r="AP138" s="22"/>
      <c r="AQ138" s="22"/>
      <c r="AR138" s="22"/>
      <c r="AS138" s="22"/>
      <c r="AT138" s="22"/>
      <c r="AU138" s="22"/>
      <c r="AV138" s="22"/>
      <c r="AW138" s="22"/>
      <c r="AX138" s="727"/>
      <c r="AY138" s="728"/>
      <c r="AZ138" s="47"/>
      <c r="BA138" s="1061" t="s">
        <v>57</v>
      </c>
      <c r="BB138" s="1062"/>
      <c r="BC138" s="1062"/>
      <c r="BD138" s="1062"/>
      <c r="BE138" s="1062"/>
      <c r="BF138" s="982" t="s">
        <v>60</v>
      </c>
      <c r="BG138" s="982"/>
      <c r="BH138" s="982"/>
      <c r="BI138" s="982"/>
      <c r="BJ138" s="982"/>
      <c r="BK138" s="982"/>
      <c r="BL138" s="982"/>
      <c r="BM138" s="982"/>
      <c r="BN138" s="982"/>
      <c r="BO138" s="982"/>
      <c r="BP138" s="982"/>
      <c r="BQ138" s="1067" t="s">
        <v>55</v>
      </c>
      <c r="BR138" s="1067"/>
      <c r="BS138" s="1067"/>
      <c r="BT138" s="1067"/>
      <c r="BU138" s="1070">
        <v>400</v>
      </c>
      <c r="BV138" s="1070"/>
      <c r="BW138" s="1070"/>
      <c r="BX138" s="1070"/>
      <c r="BY138" s="1070"/>
      <c r="BZ138" s="1070"/>
      <c r="CA138" s="1070"/>
      <c r="CB138" s="1071"/>
      <c r="CC138" s="871" t="str">
        <f>IFERROR(VLOOKUP(CC91,BD!$B:$D,3,FALSE),"-")</f>
        <v>1014501</v>
      </c>
      <c r="CD138" s="872"/>
      <c r="CE138" s="872"/>
      <c r="CF138" s="872"/>
      <c r="CG138" s="872"/>
      <c r="CH138" s="872"/>
      <c r="CI138" s="872"/>
      <c r="CJ138" s="872"/>
      <c r="CK138" s="872"/>
      <c r="CL138" s="872"/>
      <c r="CM138" s="873"/>
      <c r="CN138" s="871" t="str">
        <f>IFERROR(VLOOKUP(CN91,BD!$B:$D,3,FALSE),"-")</f>
        <v>1014502</v>
      </c>
      <c r="CO138" s="872"/>
      <c r="CP138" s="872"/>
      <c r="CQ138" s="872"/>
      <c r="CR138" s="872"/>
      <c r="CS138" s="872"/>
      <c r="CT138" s="872"/>
      <c r="CU138" s="872"/>
      <c r="CV138" s="872"/>
      <c r="CW138" s="872"/>
      <c r="CX138" s="873"/>
      <c r="CY138" s="871" t="s">
        <v>162</v>
      </c>
      <c r="CZ138" s="872"/>
      <c r="DA138" s="872"/>
      <c r="DB138" s="872"/>
      <c r="DC138" s="872"/>
      <c r="DD138" s="872"/>
      <c r="DE138" s="872"/>
      <c r="DF138" s="872"/>
      <c r="DG138" s="872"/>
      <c r="DH138" s="872"/>
      <c r="DI138" s="873"/>
      <c r="DJ138" s="958" t="b">
        <v>0</v>
      </c>
      <c r="DK138" s="959"/>
      <c r="DL138" s="1070" t="s">
        <v>476</v>
      </c>
      <c r="DM138" s="1070"/>
      <c r="DN138" s="1070"/>
      <c r="DO138" s="1070"/>
      <c r="DP138" s="1070"/>
      <c r="DQ138" s="1070"/>
      <c r="DR138" s="1070"/>
      <c r="DS138" s="959" t="b">
        <v>0</v>
      </c>
      <c r="DT138" s="963"/>
      <c r="DU138" s="871" t="str">
        <f>IFERROR(VLOOKUP(DU91,BD!$B:$D,3,FALSE),"-")</f>
        <v>1012001</v>
      </c>
      <c r="DV138" s="872"/>
      <c r="DW138" s="872"/>
      <c r="DX138" s="872"/>
      <c r="DY138" s="872"/>
      <c r="DZ138" s="872"/>
      <c r="EA138" s="872"/>
      <c r="EB138" s="872"/>
      <c r="EC138" s="872"/>
      <c r="ED138" s="872"/>
      <c r="EE138" s="873"/>
      <c r="EF138" s="871" t="str">
        <f>IFERROR(VLOOKUP(EN92,BD!$B:$D,3,FALSE),"-")</f>
        <v>1015003</v>
      </c>
      <c r="EG138" s="872"/>
      <c r="EH138" s="872"/>
      <c r="EI138" s="872"/>
      <c r="EJ138" s="872"/>
      <c r="EK138" s="872"/>
      <c r="EL138" s="872"/>
      <c r="EM138" s="872"/>
      <c r="EN138" s="872"/>
      <c r="EO138" s="872"/>
      <c r="EP138" s="873"/>
      <c r="EQ138" s="871" t="str">
        <f>IFERROR(VLOOKUP(EY92,BD!$B:$D,3,FALSE),"-")</f>
        <v>1015017</v>
      </c>
      <c r="ER138" s="872"/>
      <c r="ES138" s="872"/>
      <c r="ET138" s="872"/>
      <c r="EU138" s="872"/>
      <c r="EV138" s="872"/>
      <c r="EW138" s="872"/>
      <c r="EX138" s="872"/>
      <c r="EY138" s="872"/>
      <c r="EZ138" s="872"/>
      <c r="FA138" s="873"/>
      <c r="FB138" s="871"/>
      <c r="FC138" s="872"/>
      <c r="FD138" s="872"/>
      <c r="FE138" s="872"/>
      <c r="FF138" s="872"/>
      <c r="FG138" s="872"/>
      <c r="FH138" s="872"/>
      <c r="FI138" s="872"/>
      <c r="FJ138" s="872"/>
      <c r="FK138" s="872"/>
      <c r="FL138" s="873"/>
      <c r="FM138" s="871"/>
      <c r="FN138" s="872"/>
      <c r="FO138" s="872"/>
      <c r="FP138" s="872"/>
      <c r="FQ138" s="872"/>
      <c r="FR138" s="872"/>
      <c r="FS138" s="872"/>
      <c r="FT138" s="872"/>
      <c r="FU138" s="872"/>
      <c r="FV138" s="872"/>
      <c r="FW138" s="873"/>
      <c r="FX138" s="871"/>
      <c r="FY138" s="872"/>
      <c r="FZ138" s="872"/>
      <c r="GA138" s="872"/>
      <c r="GB138" s="872"/>
      <c r="GC138" s="872"/>
      <c r="GD138" s="872"/>
      <c r="GE138" s="872"/>
      <c r="GF138" s="872"/>
      <c r="GG138" s="872"/>
      <c r="GH138" s="873"/>
      <c r="GI138" s="871"/>
      <c r="GJ138" s="872"/>
      <c r="GK138" s="872"/>
      <c r="GL138" s="872"/>
      <c r="GM138" s="872"/>
      <c r="GN138" s="872"/>
      <c r="GO138" s="872"/>
      <c r="GP138" s="872"/>
      <c r="GQ138" s="872"/>
      <c r="GR138" s="872"/>
      <c r="GS138" s="873"/>
      <c r="GT138" s="871"/>
      <c r="GU138" s="872"/>
      <c r="GV138" s="872"/>
      <c r="GW138" s="872"/>
      <c r="GX138" s="872"/>
      <c r="GY138" s="872"/>
      <c r="GZ138" s="872"/>
      <c r="HA138" s="872"/>
      <c r="HB138" s="872"/>
      <c r="HC138" s="872"/>
      <c r="HD138" s="873"/>
      <c r="HE138" s="871"/>
      <c r="HF138" s="872"/>
      <c r="HG138" s="872"/>
      <c r="HH138" s="872"/>
      <c r="HI138" s="872"/>
      <c r="HJ138" s="872"/>
      <c r="HK138" s="872"/>
      <c r="HL138" s="872"/>
      <c r="HM138" s="872"/>
      <c r="HN138" s="872"/>
      <c r="HO138" s="873"/>
      <c r="HP138" s="871"/>
      <c r="HQ138" s="872"/>
      <c r="HR138" s="872"/>
      <c r="HS138" s="872"/>
      <c r="HT138" s="872"/>
      <c r="HU138" s="872"/>
      <c r="HV138" s="872"/>
      <c r="HW138" s="872"/>
      <c r="HX138" s="872"/>
      <c r="HY138" s="872"/>
      <c r="HZ138" s="873"/>
      <c r="IA138" s="955"/>
      <c r="IB138" s="939"/>
      <c r="IC138" s="939"/>
      <c r="ID138" s="939"/>
      <c r="IE138" s="939"/>
      <c r="IF138" s="939"/>
      <c r="IG138" s="939"/>
      <c r="IH138" s="939"/>
      <c r="II138" s="939"/>
      <c r="IJ138" s="939"/>
      <c r="IK138" s="940"/>
      <c r="IL138" s="955"/>
      <c r="IM138" s="939"/>
      <c r="IN138" s="939"/>
      <c r="IO138" s="939"/>
      <c r="IP138" s="939"/>
      <c r="IQ138" s="939"/>
      <c r="IR138" s="939"/>
      <c r="IS138" s="939"/>
      <c r="IT138" s="939"/>
      <c r="IU138" s="939"/>
      <c r="IV138" s="940"/>
      <c r="IW138" s="47"/>
      <c r="IX138" s="728"/>
      <c r="IY138" s="731"/>
      <c r="IZ138" s="22"/>
      <c r="JA138" s="22"/>
      <c r="JB138" s="22"/>
      <c r="JC138" s="22"/>
      <c r="JD138" s="22"/>
      <c r="JE138" s="22"/>
      <c r="JF138" s="22"/>
      <c r="JG138" s="22"/>
      <c r="JH138" s="21"/>
      <c r="JI138" s="22"/>
      <c r="JJ138" s="22"/>
      <c r="JK138" s="22"/>
      <c r="JL138" s="22"/>
      <c r="JM138" s="22"/>
      <c r="JN138" s="22"/>
      <c r="JO138" s="22"/>
      <c r="JP138" s="22"/>
      <c r="JQ138" s="22"/>
      <c r="JR138" s="22"/>
      <c r="JS138" s="22"/>
      <c r="JT138" s="22"/>
      <c r="JU138" s="22"/>
      <c r="JV138" s="22"/>
      <c r="JW138" s="22"/>
      <c r="JX138" s="22"/>
      <c r="JY138" s="22"/>
      <c r="JZ138" s="22"/>
      <c r="KA138" s="22"/>
      <c r="KB138" s="22"/>
      <c r="KC138" s="22"/>
      <c r="KD138" s="22"/>
      <c r="KE138" s="22"/>
      <c r="KF138" s="22"/>
      <c r="KG138" s="22"/>
      <c r="KH138" s="22"/>
      <c r="KI138" s="22"/>
      <c r="KJ138" s="22"/>
      <c r="KK138" s="22"/>
      <c r="KL138" s="22"/>
      <c r="KM138" s="22"/>
      <c r="KN138" s="22"/>
      <c r="KO138" s="22"/>
      <c r="KP138" s="22"/>
      <c r="KQ138" s="22"/>
      <c r="KR138" s="22"/>
      <c r="KS138" s="22"/>
      <c r="KT138" s="22"/>
      <c r="KU138" s="22"/>
      <c r="KV138" s="22"/>
      <c r="KW138" s="22"/>
      <c r="KX138" s="22"/>
      <c r="KY138" s="22"/>
      <c r="KZ138" s="22"/>
      <c r="LA138" s="22"/>
      <c r="LB138" s="22"/>
      <c r="LC138" s="22"/>
      <c r="LD138" s="22"/>
      <c r="LE138" s="22"/>
      <c r="LF138" s="22"/>
      <c r="LG138" s="22"/>
      <c r="LH138" s="22"/>
      <c r="LI138" s="22"/>
      <c r="LJ138" s="23"/>
    </row>
    <row r="139" spans="2:322" ht="3.65" customHeight="1">
      <c r="B139" s="21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3"/>
      <c r="AP139" s="22"/>
      <c r="AQ139" s="22"/>
      <c r="AR139" s="22"/>
      <c r="AS139" s="22"/>
      <c r="AT139" s="22"/>
      <c r="AU139" s="22"/>
      <c r="AV139" s="22"/>
      <c r="AW139" s="22"/>
      <c r="AX139" s="727"/>
      <c r="AY139" s="728"/>
      <c r="AZ139" s="47"/>
      <c r="BA139" s="1063"/>
      <c r="BB139" s="1064"/>
      <c r="BC139" s="1064"/>
      <c r="BD139" s="1064"/>
      <c r="BE139" s="1064"/>
      <c r="BF139" s="983"/>
      <c r="BG139" s="983"/>
      <c r="BH139" s="983"/>
      <c r="BI139" s="983"/>
      <c r="BJ139" s="983"/>
      <c r="BK139" s="983"/>
      <c r="BL139" s="983"/>
      <c r="BM139" s="983"/>
      <c r="BN139" s="983"/>
      <c r="BO139" s="983"/>
      <c r="BP139" s="983"/>
      <c r="BQ139" s="1068"/>
      <c r="BR139" s="1068"/>
      <c r="BS139" s="1068"/>
      <c r="BT139" s="1068"/>
      <c r="BU139" s="1072"/>
      <c r="BV139" s="1072"/>
      <c r="BW139" s="1072"/>
      <c r="BX139" s="1072"/>
      <c r="BY139" s="1072"/>
      <c r="BZ139" s="1072"/>
      <c r="CA139" s="1072"/>
      <c r="CB139" s="1073"/>
      <c r="CC139" s="874"/>
      <c r="CD139" s="875"/>
      <c r="CE139" s="875"/>
      <c r="CF139" s="875"/>
      <c r="CG139" s="875"/>
      <c r="CH139" s="875"/>
      <c r="CI139" s="875"/>
      <c r="CJ139" s="875"/>
      <c r="CK139" s="875"/>
      <c r="CL139" s="875"/>
      <c r="CM139" s="876"/>
      <c r="CN139" s="874"/>
      <c r="CO139" s="875"/>
      <c r="CP139" s="875"/>
      <c r="CQ139" s="875"/>
      <c r="CR139" s="875"/>
      <c r="CS139" s="875"/>
      <c r="CT139" s="875"/>
      <c r="CU139" s="875"/>
      <c r="CV139" s="875"/>
      <c r="CW139" s="875"/>
      <c r="CX139" s="876"/>
      <c r="CY139" s="874"/>
      <c r="CZ139" s="875"/>
      <c r="DA139" s="875"/>
      <c r="DB139" s="875"/>
      <c r="DC139" s="875"/>
      <c r="DD139" s="875"/>
      <c r="DE139" s="875"/>
      <c r="DF139" s="875"/>
      <c r="DG139" s="875"/>
      <c r="DH139" s="875"/>
      <c r="DI139" s="876"/>
      <c r="DJ139" s="960"/>
      <c r="DK139" s="952"/>
      <c r="DL139" s="1072"/>
      <c r="DM139" s="1072"/>
      <c r="DN139" s="1072"/>
      <c r="DO139" s="1072"/>
      <c r="DP139" s="1072"/>
      <c r="DQ139" s="1072"/>
      <c r="DR139" s="1072"/>
      <c r="DS139" s="952"/>
      <c r="DT139" s="953"/>
      <c r="DU139" s="874"/>
      <c r="DV139" s="875"/>
      <c r="DW139" s="875"/>
      <c r="DX139" s="875"/>
      <c r="DY139" s="875"/>
      <c r="DZ139" s="875"/>
      <c r="EA139" s="875"/>
      <c r="EB139" s="875"/>
      <c r="EC139" s="875"/>
      <c r="ED139" s="875"/>
      <c r="EE139" s="876"/>
      <c r="EF139" s="874"/>
      <c r="EG139" s="875"/>
      <c r="EH139" s="875"/>
      <c r="EI139" s="875"/>
      <c r="EJ139" s="875"/>
      <c r="EK139" s="875"/>
      <c r="EL139" s="875"/>
      <c r="EM139" s="875"/>
      <c r="EN139" s="875"/>
      <c r="EO139" s="875"/>
      <c r="EP139" s="876"/>
      <c r="EQ139" s="874"/>
      <c r="ER139" s="875"/>
      <c r="ES139" s="875"/>
      <c r="ET139" s="875"/>
      <c r="EU139" s="875"/>
      <c r="EV139" s="875"/>
      <c r="EW139" s="875"/>
      <c r="EX139" s="875"/>
      <c r="EY139" s="875"/>
      <c r="EZ139" s="875"/>
      <c r="FA139" s="876"/>
      <c r="FB139" s="874"/>
      <c r="FC139" s="875"/>
      <c r="FD139" s="875"/>
      <c r="FE139" s="875"/>
      <c r="FF139" s="875"/>
      <c r="FG139" s="875"/>
      <c r="FH139" s="875"/>
      <c r="FI139" s="875"/>
      <c r="FJ139" s="875"/>
      <c r="FK139" s="875"/>
      <c r="FL139" s="876"/>
      <c r="FM139" s="874"/>
      <c r="FN139" s="875"/>
      <c r="FO139" s="875"/>
      <c r="FP139" s="875"/>
      <c r="FQ139" s="875"/>
      <c r="FR139" s="875"/>
      <c r="FS139" s="875"/>
      <c r="FT139" s="875"/>
      <c r="FU139" s="875"/>
      <c r="FV139" s="875"/>
      <c r="FW139" s="876"/>
      <c r="FX139" s="874"/>
      <c r="FY139" s="875"/>
      <c r="FZ139" s="875"/>
      <c r="GA139" s="875"/>
      <c r="GB139" s="875"/>
      <c r="GC139" s="875"/>
      <c r="GD139" s="875"/>
      <c r="GE139" s="875"/>
      <c r="GF139" s="875"/>
      <c r="GG139" s="875"/>
      <c r="GH139" s="876"/>
      <c r="GI139" s="874"/>
      <c r="GJ139" s="875"/>
      <c r="GK139" s="875"/>
      <c r="GL139" s="875"/>
      <c r="GM139" s="875"/>
      <c r="GN139" s="875"/>
      <c r="GO139" s="875"/>
      <c r="GP139" s="875"/>
      <c r="GQ139" s="875"/>
      <c r="GR139" s="875"/>
      <c r="GS139" s="876"/>
      <c r="GT139" s="874"/>
      <c r="GU139" s="875"/>
      <c r="GV139" s="875"/>
      <c r="GW139" s="875"/>
      <c r="GX139" s="875"/>
      <c r="GY139" s="875"/>
      <c r="GZ139" s="875"/>
      <c r="HA139" s="875"/>
      <c r="HB139" s="875"/>
      <c r="HC139" s="875"/>
      <c r="HD139" s="876"/>
      <c r="HE139" s="874"/>
      <c r="HF139" s="875"/>
      <c r="HG139" s="875"/>
      <c r="HH139" s="875"/>
      <c r="HI139" s="875"/>
      <c r="HJ139" s="875"/>
      <c r="HK139" s="875"/>
      <c r="HL139" s="875"/>
      <c r="HM139" s="875"/>
      <c r="HN139" s="875"/>
      <c r="HO139" s="876"/>
      <c r="HP139" s="874"/>
      <c r="HQ139" s="875"/>
      <c r="HR139" s="875"/>
      <c r="HS139" s="875"/>
      <c r="HT139" s="875"/>
      <c r="HU139" s="875"/>
      <c r="HV139" s="875"/>
      <c r="HW139" s="875"/>
      <c r="HX139" s="875"/>
      <c r="HY139" s="875"/>
      <c r="HZ139" s="876"/>
      <c r="IA139" s="956"/>
      <c r="IB139" s="941"/>
      <c r="IC139" s="941"/>
      <c r="ID139" s="941"/>
      <c r="IE139" s="941"/>
      <c r="IF139" s="941"/>
      <c r="IG139" s="941"/>
      <c r="IH139" s="941"/>
      <c r="II139" s="941"/>
      <c r="IJ139" s="941"/>
      <c r="IK139" s="942"/>
      <c r="IL139" s="956"/>
      <c r="IM139" s="941"/>
      <c r="IN139" s="941"/>
      <c r="IO139" s="941"/>
      <c r="IP139" s="941"/>
      <c r="IQ139" s="941"/>
      <c r="IR139" s="941"/>
      <c r="IS139" s="941"/>
      <c r="IT139" s="941"/>
      <c r="IU139" s="941"/>
      <c r="IV139" s="942"/>
      <c r="IW139" s="47"/>
      <c r="IX139" s="728"/>
      <c r="IY139" s="731"/>
      <c r="IZ139" s="22"/>
      <c r="JA139" s="22"/>
      <c r="JB139" s="22"/>
      <c r="JC139" s="22"/>
      <c r="JD139" s="22"/>
      <c r="JE139" s="22"/>
      <c r="JF139" s="22"/>
      <c r="JG139" s="22"/>
      <c r="JH139" s="21"/>
      <c r="JI139" s="22"/>
      <c r="JJ139" s="22"/>
      <c r="JK139" s="22"/>
      <c r="JL139" s="22"/>
      <c r="JM139" s="22"/>
      <c r="JN139" s="22"/>
      <c r="JO139" s="22"/>
      <c r="JP139" s="22"/>
      <c r="JQ139" s="22"/>
      <c r="JR139" s="22"/>
      <c r="JS139" s="22"/>
      <c r="JT139" s="22"/>
      <c r="JU139" s="22"/>
      <c r="JV139" s="22"/>
      <c r="JW139" s="22"/>
      <c r="JX139" s="22"/>
      <c r="JY139" s="22"/>
      <c r="JZ139" s="22"/>
      <c r="KA139" s="22"/>
      <c r="KB139" s="22"/>
      <c r="KC139" s="22"/>
      <c r="KD139" s="22"/>
      <c r="KE139" s="22"/>
      <c r="KF139" s="22"/>
      <c r="KG139" s="22"/>
      <c r="KH139" s="22"/>
      <c r="KI139" s="22"/>
      <c r="KJ139" s="22"/>
      <c r="KK139" s="22"/>
      <c r="KL139" s="22"/>
      <c r="KM139" s="22"/>
      <c r="KN139" s="22"/>
      <c r="KO139" s="22"/>
      <c r="KP139" s="22"/>
      <c r="KQ139" s="22"/>
      <c r="KR139" s="22"/>
      <c r="KS139" s="22"/>
      <c r="KT139" s="22"/>
      <c r="KU139" s="22"/>
      <c r="KV139" s="22"/>
      <c r="KW139" s="22"/>
      <c r="KX139" s="22"/>
      <c r="KY139" s="22"/>
      <c r="KZ139" s="22"/>
      <c r="LA139" s="22"/>
      <c r="LB139" s="22"/>
      <c r="LC139" s="22"/>
      <c r="LD139" s="22"/>
      <c r="LE139" s="22"/>
      <c r="LF139" s="22"/>
      <c r="LG139" s="22"/>
      <c r="LH139" s="22"/>
      <c r="LI139" s="22"/>
      <c r="LJ139" s="23"/>
    </row>
    <row r="140" spans="2:322" ht="3.65" customHeight="1">
      <c r="B140" s="21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3"/>
      <c r="AP140" s="22"/>
      <c r="AQ140" s="22"/>
      <c r="AR140" s="22"/>
      <c r="AS140" s="22"/>
      <c r="AT140" s="22"/>
      <c r="AU140" s="22"/>
      <c r="AV140" s="22"/>
      <c r="AW140" s="22"/>
      <c r="AX140" s="727"/>
      <c r="AY140" s="728"/>
      <c r="AZ140" s="728" t="e" vm="3">
        <v>#VALUE!</v>
      </c>
      <c r="BA140" s="1063"/>
      <c r="BB140" s="1064"/>
      <c r="BC140" s="1064"/>
      <c r="BD140" s="1064"/>
      <c r="BE140" s="1064"/>
      <c r="BF140" s="983"/>
      <c r="BG140" s="983"/>
      <c r="BH140" s="983"/>
      <c r="BI140" s="983"/>
      <c r="BJ140" s="983"/>
      <c r="BK140" s="983"/>
      <c r="BL140" s="983"/>
      <c r="BM140" s="983"/>
      <c r="BN140" s="983"/>
      <c r="BO140" s="983"/>
      <c r="BP140" s="983"/>
      <c r="BQ140" s="1068"/>
      <c r="BR140" s="1068"/>
      <c r="BS140" s="1068"/>
      <c r="BT140" s="1068"/>
      <c r="BU140" s="1072"/>
      <c r="BV140" s="1072"/>
      <c r="BW140" s="1072"/>
      <c r="BX140" s="1072"/>
      <c r="BY140" s="1072"/>
      <c r="BZ140" s="1072"/>
      <c r="CA140" s="1072"/>
      <c r="CB140" s="1073"/>
      <c r="CC140" s="874"/>
      <c r="CD140" s="875"/>
      <c r="CE140" s="875"/>
      <c r="CF140" s="875"/>
      <c r="CG140" s="875"/>
      <c r="CH140" s="875"/>
      <c r="CI140" s="875"/>
      <c r="CJ140" s="875"/>
      <c r="CK140" s="875"/>
      <c r="CL140" s="875"/>
      <c r="CM140" s="876"/>
      <c r="CN140" s="874"/>
      <c r="CO140" s="875"/>
      <c r="CP140" s="875"/>
      <c r="CQ140" s="875"/>
      <c r="CR140" s="875"/>
      <c r="CS140" s="875"/>
      <c r="CT140" s="875"/>
      <c r="CU140" s="875"/>
      <c r="CV140" s="875"/>
      <c r="CW140" s="875"/>
      <c r="CX140" s="876"/>
      <c r="CY140" s="874"/>
      <c r="CZ140" s="875"/>
      <c r="DA140" s="875"/>
      <c r="DB140" s="875"/>
      <c r="DC140" s="875"/>
      <c r="DD140" s="875"/>
      <c r="DE140" s="875"/>
      <c r="DF140" s="875"/>
      <c r="DG140" s="875"/>
      <c r="DH140" s="875"/>
      <c r="DI140" s="876"/>
      <c r="DJ140" s="960"/>
      <c r="DK140" s="952"/>
      <c r="DL140" s="875" t="str">
        <f>IFERROR(VLOOKUP(DR92,BD!$B:$D,3,FALSE),"-")</f>
        <v>1012111</v>
      </c>
      <c r="DM140" s="875"/>
      <c r="DN140" s="875"/>
      <c r="DO140" s="875"/>
      <c r="DP140" s="875"/>
      <c r="DQ140" s="875"/>
      <c r="DR140" s="875"/>
      <c r="DS140" s="952" t="b">
        <v>0</v>
      </c>
      <c r="DT140" s="953"/>
      <c r="DU140" s="874"/>
      <c r="DV140" s="875"/>
      <c r="DW140" s="875"/>
      <c r="DX140" s="875"/>
      <c r="DY140" s="875"/>
      <c r="DZ140" s="875"/>
      <c r="EA140" s="875"/>
      <c r="EB140" s="875"/>
      <c r="EC140" s="875"/>
      <c r="ED140" s="875"/>
      <c r="EE140" s="876"/>
      <c r="EF140" s="874"/>
      <c r="EG140" s="875"/>
      <c r="EH140" s="875"/>
      <c r="EI140" s="875"/>
      <c r="EJ140" s="875"/>
      <c r="EK140" s="875"/>
      <c r="EL140" s="875"/>
      <c r="EM140" s="875"/>
      <c r="EN140" s="875"/>
      <c r="EO140" s="875"/>
      <c r="EP140" s="876"/>
      <c r="EQ140" s="874"/>
      <c r="ER140" s="875"/>
      <c r="ES140" s="875"/>
      <c r="ET140" s="875"/>
      <c r="EU140" s="875"/>
      <c r="EV140" s="875"/>
      <c r="EW140" s="875"/>
      <c r="EX140" s="875"/>
      <c r="EY140" s="875"/>
      <c r="EZ140" s="875"/>
      <c r="FA140" s="876"/>
      <c r="FB140" s="874"/>
      <c r="FC140" s="875"/>
      <c r="FD140" s="875"/>
      <c r="FE140" s="875"/>
      <c r="FF140" s="875"/>
      <c r="FG140" s="875"/>
      <c r="FH140" s="875"/>
      <c r="FI140" s="875"/>
      <c r="FJ140" s="875"/>
      <c r="FK140" s="875"/>
      <c r="FL140" s="876"/>
      <c r="FM140" s="874"/>
      <c r="FN140" s="875"/>
      <c r="FO140" s="875"/>
      <c r="FP140" s="875"/>
      <c r="FQ140" s="875"/>
      <c r="FR140" s="875"/>
      <c r="FS140" s="875"/>
      <c r="FT140" s="875"/>
      <c r="FU140" s="875"/>
      <c r="FV140" s="875"/>
      <c r="FW140" s="876"/>
      <c r="FX140" s="874"/>
      <c r="FY140" s="875"/>
      <c r="FZ140" s="875"/>
      <c r="GA140" s="875"/>
      <c r="GB140" s="875"/>
      <c r="GC140" s="875"/>
      <c r="GD140" s="875"/>
      <c r="GE140" s="875"/>
      <c r="GF140" s="875"/>
      <c r="GG140" s="875"/>
      <c r="GH140" s="876"/>
      <c r="GI140" s="874"/>
      <c r="GJ140" s="875"/>
      <c r="GK140" s="875"/>
      <c r="GL140" s="875"/>
      <c r="GM140" s="875"/>
      <c r="GN140" s="875"/>
      <c r="GO140" s="875"/>
      <c r="GP140" s="875"/>
      <c r="GQ140" s="875"/>
      <c r="GR140" s="875"/>
      <c r="GS140" s="876"/>
      <c r="GT140" s="874"/>
      <c r="GU140" s="875"/>
      <c r="GV140" s="875"/>
      <c r="GW140" s="875"/>
      <c r="GX140" s="875"/>
      <c r="GY140" s="875"/>
      <c r="GZ140" s="875"/>
      <c r="HA140" s="875"/>
      <c r="HB140" s="875"/>
      <c r="HC140" s="875"/>
      <c r="HD140" s="876"/>
      <c r="HE140" s="874"/>
      <c r="HF140" s="875"/>
      <c r="HG140" s="875"/>
      <c r="HH140" s="875"/>
      <c r="HI140" s="875"/>
      <c r="HJ140" s="875"/>
      <c r="HK140" s="875"/>
      <c r="HL140" s="875"/>
      <c r="HM140" s="875"/>
      <c r="HN140" s="875"/>
      <c r="HO140" s="876"/>
      <c r="HP140" s="874"/>
      <c r="HQ140" s="875"/>
      <c r="HR140" s="875"/>
      <c r="HS140" s="875"/>
      <c r="HT140" s="875"/>
      <c r="HU140" s="875"/>
      <c r="HV140" s="875"/>
      <c r="HW140" s="875"/>
      <c r="HX140" s="875"/>
      <c r="HY140" s="875"/>
      <c r="HZ140" s="876"/>
      <c r="IA140" s="956"/>
      <c r="IB140" s="941"/>
      <c r="IC140" s="941"/>
      <c r="ID140" s="941"/>
      <c r="IE140" s="941"/>
      <c r="IF140" s="941"/>
      <c r="IG140" s="941"/>
      <c r="IH140" s="941"/>
      <c r="II140" s="941"/>
      <c r="IJ140" s="941"/>
      <c r="IK140" s="942"/>
      <c r="IL140" s="956"/>
      <c r="IM140" s="941"/>
      <c r="IN140" s="941"/>
      <c r="IO140" s="941"/>
      <c r="IP140" s="941"/>
      <c r="IQ140" s="941"/>
      <c r="IR140" s="941"/>
      <c r="IS140" s="941"/>
      <c r="IT140" s="941"/>
      <c r="IU140" s="941"/>
      <c r="IV140" s="942"/>
      <c r="IW140" s="728" t="e" vm="3">
        <v>#VALUE!</v>
      </c>
      <c r="IX140" s="728"/>
      <c r="IY140" s="731"/>
      <c r="IZ140" s="22"/>
      <c r="JA140" s="22"/>
      <c r="JB140" s="22"/>
      <c r="JC140" s="22"/>
      <c r="JD140" s="22"/>
      <c r="JE140" s="22"/>
      <c r="JF140" s="22"/>
      <c r="JG140" s="22"/>
      <c r="JH140" s="21"/>
      <c r="JI140" s="22"/>
      <c r="JJ140" s="22"/>
      <c r="JK140" s="22"/>
      <c r="JL140" s="22"/>
      <c r="JM140" s="22"/>
      <c r="JN140" s="22"/>
      <c r="JO140" s="22"/>
      <c r="JP140" s="22"/>
      <c r="JQ140" s="22"/>
      <c r="JR140" s="22"/>
      <c r="JS140" s="22"/>
      <c r="JT140" s="22"/>
      <c r="JU140" s="22"/>
      <c r="JV140" s="22"/>
      <c r="JW140" s="22"/>
      <c r="JX140" s="22"/>
      <c r="JY140" s="22"/>
      <c r="JZ140" s="22"/>
      <c r="KA140" s="22"/>
      <c r="KB140" s="22"/>
      <c r="KC140" s="22"/>
      <c r="KD140" s="22"/>
      <c r="KE140" s="22"/>
      <c r="KF140" s="22"/>
      <c r="KG140" s="22"/>
      <c r="KH140" s="22"/>
      <c r="KI140" s="22"/>
      <c r="KJ140" s="22"/>
      <c r="KK140" s="22"/>
      <c r="KL140" s="22"/>
      <c r="KM140" s="22"/>
      <c r="KN140" s="22"/>
      <c r="KO140" s="22"/>
      <c r="KP140" s="22"/>
      <c r="KQ140" s="22"/>
      <c r="KR140" s="22"/>
      <c r="KS140" s="22"/>
      <c r="KT140" s="22"/>
      <c r="KU140" s="22"/>
      <c r="KV140" s="22"/>
      <c r="KW140" s="22"/>
      <c r="KX140" s="22"/>
      <c r="KY140" s="22"/>
      <c r="KZ140" s="22"/>
      <c r="LA140" s="22"/>
      <c r="LB140" s="22"/>
      <c r="LC140" s="22"/>
      <c r="LD140" s="22"/>
      <c r="LE140" s="22"/>
      <c r="LF140" s="22"/>
      <c r="LG140" s="22"/>
      <c r="LH140" s="22"/>
      <c r="LI140" s="22"/>
      <c r="LJ140" s="23"/>
    </row>
    <row r="141" spans="2:322" ht="3.65" customHeight="1">
      <c r="B141" s="21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3"/>
      <c r="AP141" s="22"/>
      <c r="AQ141" s="22"/>
      <c r="AR141" s="22"/>
      <c r="AS141" s="22"/>
      <c r="AT141" s="22"/>
      <c r="AU141" s="22"/>
      <c r="AV141" s="22"/>
      <c r="AW141" s="22"/>
      <c r="AX141" s="727"/>
      <c r="AY141" s="728"/>
      <c r="AZ141" s="728"/>
      <c r="BA141" s="1063"/>
      <c r="BB141" s="1064"/>
      <c r="BC141" s="1064"/>
      <c r="BD141" s="1064"/>
      <c r="BE141" s="1064"/>
      <c r="BF141" s="983"/>
      <c r="BG141" s="983"/>
      <c r="BH141" s="983"/>
      <c r="BI141" s="983"/>
      <c r="BJ141" s="983"/>
      <c r="BK141" s="983"/>
      <c r="BL141" s="983"/>
      <c r="BM141" s="983"/>
      <c r="BN141" s="983"/>
      <c r="BO141" s="983"/>
      <c r="BP141" s="983"/>
      <c r="BQ141" s="1068"/>
      <c r="BR141" s="1068"/>
      <c r="BS141" s="1068"/>
      <c r="BT141" s="1068"/>
      <c r="BU141" s="1072"/>
      <c r="BV141" s="1072"/>
      <c r="BW141" s="1072"/>
      <c r="BX141" s="1072"/>
      <c r="BY141" s="1072"/>
      <c r="BZ141" s="1072"/>
      <c r="CA141" s="1072"/>
      <c r="CB141" s="1073"/>
      <c r="CC141" s="874"/>
      <c r="CD141" s="875"/>
      <c r="CE141" s="875"/>
      <c r="CF141" s="875"/>
      <c r="CG141" s="875"/>
      <c r="CH141" s="875"/>
      <c r="CI141" s="875"/>
      <c r="CJ141" s="875"/>
      <c r="CK141" s="875"/>
      <c r="CL141" s="875"/>
      <c r="CM141" s="876"/>
      <c r="CN141" s="874"/>
      <c r="CO141" s="875"/>
      <c r="CP141" s="875"/>
      <c r="CQ141" s="875"/>
      <c r="CR141" s="875"/>
      <c r="CS141" s="875"/>
      <c r="CT141" s="875"/>
      <c r="CU141" s="875"/>
      <c r="CV141" s="875"/>
      <c r="CW141" s="875"/>
      <c r="CX141" s="876"/>
      <c r="CY141" s="874"/>
      <c r="CZ141" s="875"/>
      <c r="DA141" s="875"/>
      <c r="DB141" s="875"/>
      <c r="DC141" s="875"/>
      <c r="DD141" s="875"/>
      <c r="DE141" s="875"/>
      <c r="DF141" s="875"/>
      <c r="DG141" s="875"/>
      <c r="DH141" s="875"/>
      <c r="DI141" s="876"/>
      <c r="DJ141" s="960"/>
      <c r="DK141" s="952"/>
      <c r="DL141" s="875"/>
      <c r="DM141" s="875"/>
      <c r="DN141" s="875"/>
      <c r="DO141" s="875"/>
      <c r="DP141" s="875"/>
      <c r="DQ141" s="875"/>
      <c r="DR141" s="875"/>
      <c r="DS141" s="952"/>
      <c r="DT141" s="953"/>
      <c r="DU141" s="874"/>
      <c r="DV141" s="875"/>
      <c r="DW141" s="875"/>
      <c r="DX141" s="875"/>
      <c r="DY141" s="875"/>
      <c r="DZ141" s="875"/>
      <c r="EA141" s="875"/>
      <c r="EB141" s="875"/>
      <c r="EC141" s="875"/>
      <c r="ED141" s="875"/>
      <c r="EE141" s="876"/>
      <c r="EF141" s="874"/>
      <c r="EG141" s="875"/>
      <c r="EH141" s="875"/>
      <c r="EI141" s="875"/>
      <c r="EJ141" s="875"/>
      <c r="EK141" s="875"/>
      <c r="EL141" s="875"/>
      <c r="EM141" s="875"/>
      <c r="EN141" s="875"/>
      <c r="EO141" s="875"/>
      <c r="EP141" s="876"/>
      <c r="EQ141" s="874"/>
      <c r="ER141" s="875"/>
      <c r="ES141" s="875"/>
      <c r="ET141" s="875"/>
      <c r="EU141" s="875"/>
      <c r="EV141" s="875"/>
      <c r="EW141" s="875"/>
      <c r="EX141" s="875"/>
      <c r="EY141" s="875"/>
      <c r="EZ141" s="875"/>
      <c r="FA141" s="876"/>
      <c r="FB141" s="874"/>
      <c r="FC141" s="875"/>
      <c r="FD141" s="875"/>
      <c r="FE141" s="875"/>
      <c r="FF141" s="875"/>
      <c r="FG141" s="875"/>
      <c r="FH141" s="875"/>
      <c r="FI141" s="875"/>
      <c r="FJ141" s="875"/>
      <c r="FK141" s="875"/>
      <c r="FL141" s="876"/>
      <c r="FM141" s="874"/>
      <c r="FN141" s="875"/>
      <c r="FO141" s="875"/>
      <c r="FP141" s="875"/>
      <c r="FQ141" s="875"/>
      <c r="FR141" s="875"/>
      <c r="FS141" s="875"/>
      <c r="FT141" s="875"/>
      <c r="FU141" s="875"/>
      <c r="FV141" s="875"/>
      <c r="FW141" s="876"/>
      <c r="FX141" s="874"/>
      <c r="FY141" s="875"/>
      <c r="FZ141" s="875"/>
      <c r="GA141" s="875"/>
      <c r="GB141" s="875"/>
      <c r="GC141" s="875"/>
      <c r="GD141" s="875"/>
      <c r="GE141" s="875"/>
      <c r="GF141" s="875"/>
      <c r="GG141" s="875"/>
      <c r="GH141" s="876"/>
      <c r="GI141" s="874"/>
      <c r="GJ141" s="875"/>
      <c r="GK141" s="875"/>
      <c r="GL141" s="875"/>
      <c r="GM141" s="875"/>
      <c r="GN141" s="875"/>
      <c r="GO141" s="875"/>
      <c r="GP141" s="875"/>
      <c r="GQ141" s="875"/>
      <c r="GR141" s="875"/>
      <c r="GS141" s="876"/>
      <c r="GT141" s="874"/>
      <c r="GU141" s="875"/>
      <c r="GV141" s="875"/>
      <c r="GW141" s="875"/>
      <c r="GX141" s="875"/>
      <c r="GY141" s="875"/>
      <c r="GZ141" s="875"/>
      <c r="HA141" s="875"/>
      <c r="HB141" s="875"/>
      <c r="HC141" s="875"/>
      <c r="HD141" s="876"/>
      <c r="HE141" s="874"/>
      <c r="HF141" s="875"/>
      <c r="HG141" s="875"/>
      <c r="HH141" s="875"/>
      <c r="HI141" s="875"/>
      <c r="HJ141" s="875"/>
      <c r="HK141" s="875"/>
      <c r="HL141" s="875"/>
      <c r="HM141" s="875"/>
      <c r="HN141" s="875"/>
      <c r="HO141" s="876"/>
      <c r="HP141" s="874"/>
      <c r="HQ141" s="875"/>
      <c r="HR141" s="875"/>
      <c r="HS141" s="875"/>
      <c r="HT141" s="875"/>
      <c r="HU141" s="875"/>
      <c r="HV141" s="875"/>
      <c r="HW141" s="875"/>
      <c r="HX141" s="875"/>
      <c r="HY141" s="875"/>
      <c r="HZ141" s="876"/>
      <c r="IA141" s="956"/>
      <c r="IB141" s="941"/>
      <c r="IC141" s="941"/>
      <c r="ID141" s="941"/>
      <c r="IE141" s="941"/>
      <c r="IF141" s="941"/>
      <c r="IG141" s="941"/>
      <c r="IH141" s="941"/>
      <c r="II141" s="941"/>
      <c r="IJ141" s="941"/>
      <c r="IK141" s="942"/>
      <c r="IL141" s="956"/>
      <c r="IM141" s="941"/>
      <c r="IN141" s="941"/>
      <c r="IO141" s="941"/>
      <c r="IP141" s="941"/>
      <c r="IQ141" s="941"/>
      <c r="IR141" s="941"/>
      <c r="IS141" s="941"/>
      <c r="IT141" s="941"/>
      <c r="IU141" s="941"/>
      <c r="IV141" s="942"/>
      <c r="IW141" s="728"/>
      <c r="IX141" s="728"/>
      <c r="IY141" s="731"/>
      <c r="IZ141" s="22"/>
      <c r="JA141" s="22"/>
      <c r="JB141" s="22"/>
      <c r="JC141" s="22"/>
      <c r="JD141" s="22"/>
      <c r="JE141" s="22"/>
      <c r="JF141" s="22"/>
      <c r="JG141" s="22"/>
      <c r="JH141" s="21"/>
      <c r="JI141" s="22"/>
      <c r="JJ141" s="22"/>
      <c r="JK141" s="22"/>
      <c r="JL141" s="22"/>
      <c r="JM141" s="22"/>
      <c r="JN141" s="22"/>
      <c r="JO141" s="22"/>
      <c r="JP141" s="22"/>
      <c r="JQ141" s="22"/>
      <c r="JR141" s="22"/>
      <c r="JS141" s="22"/>
      <c r="JT141" s="22"/>
      <c r="JU141" s="22"/>
      <c r="JV141" s="22"/>
      <c r="JW141" s="22"/>
      <c r="JX141" s="22"/>
      <c r="JY141" s="22"/>
      <c r="JZ141" s="22"/>
      <c r="KA141" s="22"/>
      <c r="KB141" s="22"/>
      <c r="KC141" s="22"/>
      <c r="KD141" s="22"/>
      <c r="KE141" s="22"/>
      <c r="KF141" s="22"/>
      <c r="KG141" s="22"/>
      <c r="KH141" s="22"/>
      <c r="KI141" s="22"/>
      <c r="KJ141" s="22"/>
      <c r="KK141" s="22"/>
      <c r="KL141" s="22"/>
      <c r="KM141" s="22"/>
      <c r="KN141" s="22"/>
      <c r="KO141" s="22"/>
      <c r="KP141" s="22"/>
      <c r="KQ141" s="22"/>
      <c r="KR141" s="22"/>
      <c r="KS141" s="22"/>
      <c r="KT141" s="22"/>
      <c r="KU141" s="22"/>
      <c r="KV141" s="22"/>
      <c r="KW141" s="22"/>
      <c r="KX141" s="22"/>
      <c r="KY141" s="22"/>
      <c r="KZ141" s="22"/>
      <c r="LA141" s="22"/>
      <c r="LB141" s="22"/>
      <c r="LC141" s="22"/>
      <c r="LD141" s="22"/>
      <c r="LE141" s="22"/>
      <c r="LF141" s="22"/>
      <c r="LG141" s="22"/>
      <c r="LH141" s="22"/>
      <c r="LI141" s="22"/>
      <c r="LJ141" s="23"/>
    </row>
    <row r="142" spans="2:322" ht="3.65" customHeight="1">
      <c r="B142" s="21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3"/>
      <c r="AP142" s="22"/>
      <c r="AQ142" s="22"/>
      <c r="AR142" s="22"/>
      <c r="AS142" s="22"/>
      <c r="AT142" s="22"/>
      <c r="AU142" s="22"/>
      <c r="AV142" s="22"/>
      <c r="AW142" s="22"/>
      <c r="AX142" s="727"/>
      <c r="AY142" s="728"/>
      <c r="AZ142" s="47"/>
      <c r="BA142" s="1063"/>
      <c r="BB142" s="1064"/>
      <c r="BC142" s="1064"/>
      <c r="BD142" s="1064"/>
      <c r="BE142" s="1064"/>
      <c r="BF142" s="984"/>
      <c r="BG142" s="984"/>
      <c r="BH142" s="984"/>
      <c r="BI142" s="984"/>
      <c r="BJ142" s="984"/>
      <c r="BK142" s="984"/>
      <c r="BL142" s="984"/>
      <c r="BM142" s="984"/>
      <c r="BN142" s="984"/>
      <c r="BO142" s="984"/>
      <c r="BP142" s="984"/>
      <c r="BQ142" s="1069"/>
      <c r="BR142" s="1069"/>
      <c r="BS142" s="1069"/>
      <c r="BT142" s="1069"/>
      <c r="BU142" s="1074"/>
      <c r="BV142" s="1074"/>
      <c r="BW142" s="1074"/>
      <c r="BX142" s="1074"/>
      <c r="BY142" s="1074"/>
      <c r="BZ142" s="1074"/>
      <c r="CA142" s="1074"/>
      <c r="CB142" s="1075"/>
      <c r="CC142" s="877"/>
      <c r="CD142" s="878"/>
      <c r="CE142" s="878"/>
      <c r="CF142" s="878"/>
      <c r="CG142" s="878"/>
      <c r="CH142" s="878"/>
      <c r="CI142" s="878"/>
      <c r="CJ142" s="878"/>
      <c r="CK142" s="878"/>
      <c r="CL142" s="878"/>
      <c r="CM142" s="879"/>
      <c r="CN142" s="877"/>
      <c r="CO142" s="878"/>
      <c r="CP142" s="878"/>
      <c r="CQ142" s="878"/>
      <c r="CR142" s="878"/>
      <c r="CS142" s="878"/>
      <c r="CT142" s="878"/>
      <c r="CU142" s="878"/>
      <c r="CV142" s="878"/>
      <c r="CW142" s="878"/>
      <c r="CX142" s="879"/>
      <c r="CY142" s="877"/>
      <c r="CZ142" s="878"/>
      <c r="DA142" s="878"/>
      <c r="DB142" s="878"/>
      <c r="DC142" s="878"/>
      <c r="DD142" s="878"/>
      <c r="DE142" s="878"/>
      <c r="DF142" s="878"/>
      <c r="DG142" s="878"/>
      <c r="DH142" s="878"/>
      <c r="DI142" s="879"/>
      <c r="DJ142" s="961"/>
      <c r="DK142" s="962"/>
      <c r="DL142" s="878"/>
      <c r="DM142" s="878"/>
      <c r="DN142" s="878"/>
      <c r="DO142" s="878"/>
      <c r="DP142" s="878"/>
      <c r="DQ142" s="878"/>
      <c r="DR142" s="878"/>
      <c r="DS142" s="361"/>
      <c r="DT142" s="362"/>
      <c r="DU142" s="877"/>
      <c r="DV142" s="878"/>
      <c r="DW142" s="878"/>
      <c r="DX142" s="878"/>
      <c r="DY142" s="878"/>
      <c r="DZ142" s="878"/>
      <c r="EA142" s="878"/>
      <c r="EB142" s="878"/>
      <c r="EC142" s="878"/>
      <c r="ED142" s="878"/>
      <c r="EE142" s="879"/>
      <c r="EF142" s="877"/>
      <c r="EG142" s="878"/>
      <c r="EH142" s="878"/>
      <c r="EI142" s="878"/>
      <c r="EJ142" s="878"/>
      <c r="EK142" s="878"/>
      <c r="EL142" s="878"/>
      <c r="EM142" s="878"/>
      <c r="EN142" s="878"/>
      <c r="EO142" s="878"/>
      <c r="EP142" s="879"/>
      <c r="EQ142" s="877"/>
      <c r="ER142" s="878"/>
      <c r="ES142" s="878"/>
      <c r="ET142" s="878"/>
      <c r="EU142" s="878"/>
      <c r="EV142" s="878"/>
      <c r="EW142" s="878"/>
      <c r="EX142" s="878"/>
      <c r="EY142" s="878"/>
      <c r="EZ142" s="878"/>
      <c r="FA142" s="879"/>
      <c r="FB142" s="877"/>
      <c r="FC142" s="878"/>
      <c r="FD142" s="878"/>
      <c r="FE142" s="878"/>
      <c r="FF142" s="878"/>
      <c r="FG142" s="878"/>
      <c r="FH142" s="878"/>
      <c r="FI142" s="878"/>
      <c r="FJ142" s="878"/>
      <c r="FK142" s="878"/>
      <c r="FL142" s="879"/>
      <c r="FM142" s="877"/>
      <c r="FN142" s="878"/>
      <c r="FO142" s="878"/>
      <c r="FP142" s="878"/>
      <c r="FQ142" s="878"/>
      <c r="FR142" s="878"/>
      <c r="FS142" s="878"/>
      <c r="FT142" s="878"/>
      <c r="FU142" s="878"/>
      <c r="FV142" s="878"/>
      <c r="FW142" s="879"/>
      <c r="FX142" s="877"/>
      <c r="FY142" s="878"/>
      <c r="FZ142" s="878"/>
      <c r="GA142" s="878"/>
      <c r="GB142" s="878"/>
      <c r="GC142" s="878"/>
      <c r="GD142" s="878"/>
      <c r="GE142" s="878"/>
      <c r="GF142" s="878"/>
      <c r="GG142" s="878"/>
      <c r="GH142" s="879"/>
      <c r="GI142" s="877"/>
      <c r="GJ142" s="878"/>
      <c r="GK142" s="878"/>
      <c r="GL142" s="878"/>
      <c r="GM142" s="878"/>
      <c r="GN142" s="878"/>
      <c r="GO142" s="878"/>
      <c r="GP142" s="878"/>
      <c r="GQ142" s="878"/>
      <c r="GR142" s="878"/>
      <c r="GS142" s="879"/>
      <c r="GT142" s="877"/>
      <c r="GU142" s="878"/>
      <c r="GV142" s="878"/>
      <c r="GW142" s="878"/>
      <c r="GX142" s="878"/>
      <c r="GY142" s="878"/>
      <c r="GZ142" s="878"/>
      <c r="HA142" s="878"/>
      <c r="HB142" s="878"/>
      <c r="HC142" s="878"/>
      <c r="HD142" s="879"/>
      <c r="HE142" s="877"/>
      <c r="HF142" s="878"/>
      <c r="HG142" s="878"/>
      <c r="HH142" s="878"/>
      <c r="HI142" s="878"/>
      <c r="HJ142" s="878"/>
      <c r="HK142" s="878"/>
      <c r="HL142" s="878"/>
      <c r="HM142" s="878"/>
      <c r="HN142" s="878"/>
      <c r="HO142" s="879"/>
      <c r="HP142" s="877"/>
      <c r="HQ142" s="878"/>
      <c r="HR142" s="878"/>
      <c r="HS142" s="878"/>
      <c r="HT142" s="878"/>
      <c r="HU142" s="878"/>
      <c r="HV142" s="878"/>
      <c r="HW142" s="878"/>
      <c r="HX142" s="878"/>
      <c r="HY142" s="878"/>
      <c r="HZ142" s="879"/>
      <c r="IA142" s="957"/>
      <c r="IB142" s="943"/>
      <c r="IC142" s="943"/>
      <c r="ID142" s="943"/>
      <c r="IE142" s="943"/>
      <c r="IF142" s="943"/>
      <c r="IG142" s="943"/>
      <c r="IH142" s="943"/>
      <c r="II142" s="943"/>
      <c r="IJ142" s="943"/>
      <c r="IK142" s="944"/>
      <c r="IL142" s="957"/>
      <c r="IM142" s="943"/>
      <c r="IN142" s="943"/>
      <c r="IO142" s="943"/>
      <c r="IP142" s="943"/>
      <c r="IQ142" s="943"/>
      <c r="IR142" s="943"/>
      <c r="IS142" s="943"/>
      <c r="IT142" s="943"/>
      <c r="IU142" s="943"/>
      <c r="IV142" s="944"/>
      <c r="IW142" s="47"/>
      <c r="IX142" s="728"/>
      <c r="IY142" s="731"/>
      <c r="IZ142" s="22"/>
      <c r="JA142" s="22"/>
      <c r="JB142" s="22"/>
      <c r="JC142" s="22"/>
      <c r="JD142" s="22"/>
      <c r="JE142" s="22"/>
      <c r="JF142" s="22"/>
      <c r="JG142" s="22"/>
      <c r="JH142" s="21"/>
      <c r="JI142" s="22"/>
      <c r="JJ142" s="22"/>
      <c r="JK142" s="22"/>
      <c r="JL142" s="22"/>
      <c r="JM142" s="22"/>
      <c r="JN142" s="22"/>
      <c r="JO142" s="22"/>
      <c r="JP142" s="22"/>
      <c r="JQ142" s="22"/>
      <c r="JR142" s="22"/>
      <c r="JS142" s="22"/>
      <c r="JT142" s="22"/>
      <c r="JU142" s="22"/>
      <c r="JV142" s="22"/>
      <c r="JW142" s="22"/>
      <c r="JX142" s="22"/>
      <c r="JY142" s="22"/>
      <c r="JZ142" s="22"/>
      <c r="KA142" s="22"/>
      <c r="KB142" s="22"/>
      <c r="KC142" s="22"/>
      <c r="KD142" s="22"/>
      <c r="KE142" s="22"/>
      <c r="KF142" s="22"/>
      <c r="KG142" s="22"/>
      <c r="KH142" s="22"/>
      <c r="KI142" s="22"/>
      <c r="KJ142" s="22"/>
      <c r="KK142" s="22"/>
      <c r="KL142" s="22"/>
      <c r="KM142" s="22"/>
      <c r="KN142" s="22"/>
      <c r="KO142" s="22"/>
      <c r="KP142" s="22"/>
      <c r="KQ142" s="22"/>
      <c r="KR142" s="22"/>
      <c r="KS142" s="22"/>
      <c r="KT142" s="22"/>
      <c r="KU142" s="22"/>
      <c r="KV142" s="22"/>
      <c r="KW142" s="22"/>
      <c r="KX142" s="22"/>
      <c r="KY142" s="22"/>
      <c r="KZ142" s="22"/>
      <c r="LA142" s="22"/>
      <c r="LB142" s="22"/>
      <c r="LC142" s="22"/>
      <c r="LD142" s="22"/>
      <c r="LE142" s="22"/>
      <c r="LF142" s="22"/>
      <c r="LG142" s="22"/>
      <c r="LH142" s="22"/>
      <c r="LI142" s="22"/>
      <c r="LJ142" s="23"/>
    </row>
    <row r="143" spans="2:322" ht="3.65" customHeight="1">
      <c r="B143" s="21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3"/>
      <c r="AP143" s="22"/>
      <c r="AQ143" s="22"/>
      <c r="AR143" s="22"/>
      <c r="AS143" s="22"/>
      <c r="AT143" s="22"/>
      <c r="AU143" s="22"/>
      <c r="AV143" s="22"/>
      <c r="AW143" s="22"/>
      <c r="AX143" s="727"/>
      <c r="AY143" s="728"/>
      <c r="AZ143" s="47"/>
      <c r="BA143" s="1063"/>
      <c r="BB143" s="1064"/>
      <c r="BC143" s="1064"/>
      <c r="BD143" s="1064"/>
      <c r="BE143" s="1064"/>
      <c r="BF143" s="991" t="s">
        <v>61</v>
      </c>
      <c r="BG143" s="992"/>
      <c r="BH143" s="992"/>
      <c r="BI143" s="992"/>
      <c r="BJ143" s="992"/>
      <c r="BK143" s="992"/>
      <c r="BL143" s="992"/>
      <c r="BM143" s="992"/>
      <c r="BN143" s="992"/>
      <c r="BO143" s="992"/>
      <c r="BP143" s="992"/>
      <c r="BQ143" s="1076" t="s">
        <v>55</v>
      </c>
      <c r="BR143" s="1076"/>
      <c r="BS143" s="1076"/>
      <c r="BT143" s="1076"/>
      <c r="BU143" s="1079">
        <v>600</v>
      </c>
      <c r="BV143" s="1079"/>
      <c r="BW143" s="1079"/>
      <c r="BX143" s="1079"/>
      <c r="BY143" s="1079"/>
      <c r="BZ143" s="1079"/>
      <c r="CA143" s="1079"/>
      <c r="CB143" s="1080"/>
      <c r="CC143" s="862" t="str">
        <f>IFERROR(VLOOKUP(CC91,BD!$B:$D,3,FALSE),"-")</f>
        <v>1014501</v>
      </c>
      <c r="CD143" s="863"/>
      <c r="CE143" s="863"/>
      <c r="CF143" s="863"/>
      <c r="CG143" s="863"/>
      <c r="CH143" s="863"/>
      <c r="CI143" s="863"/>
      <c r="CJ143" s="863"/>
      <c r="CK143" s="863"/>
      <c r="CL143" s="863"/>
      <c r="CM143" s="864"/>
      <c r="CN143" s="862" t="str">
        <f>IFERROR(VLOOKUP(CN91,BD!$B:$D,3,FALSE),"-")</f>
        <v>1014502</v>
      </c>
      <c r="CO143" s="863"/>
      <c r="CP143" s="863"/>
      <c r="CQ143" s="863"/>
      <c r="CR143" s="863"/>
      <c r="CS143" s="863"/>
      <c r="CT143" s="863"/>
      <c r="CU143" s="863"/>
      <c r="CV143" s="863"/>
      <c r="CW143" s="863"/>
      <c r="CX143" s="864"/>
      <c r="CY143" s="862" t="s">
        <v>162</v>
      </c>
      <c r="CZ143" s="863"/>
      <c r="DA143" s="863"/>
      <c r="DB143" s="863"/>
      <c r="DC143" s="863"/>
      <c r="DD143" s="863"/>
      <c r="DE143" s="863"/>
      <c r="DF143" s="863"/>
      <c r="DG143" s="863"/>
      <c r="DH143" s="863"/>
      <c r="DI143" s="864"/>
      <c r="DJ143" s="945" t="b">
        <v>0</v>
      </c>
      <c r="DK143" s="946"/>
      <c r="DL143" s="1091" t="s">
        <v>952</v>
      </c>
      <c r="DM143" s="1091"/>
      <c r="DN143" s="1091"/>
      <c r="DO143" s="1091"/>
      <c r="DP143" s="1091"/>
      <c r="DQ143" s="1091"/>
      <c r="DR143" s="1091"/>
      <c r="DS143" s="946" t="b">
        <v>0</v>
      </c>
      <c r="DT143" s="1060"/>
      <c r="DU143" s="862" t="s">
        <v>162</v>
      </c>
      <c r="DV143" s="863"/>
      <c r="DW143" s="863"/>
      <c r="DX143" s="863"/>
      <c r="DY143" s="863"/>
      <c r="DZ143" s="863"/>
      <c r="EA143" s="863"/>
      <c r="EB143" s="863"/>
      <c r="EC143" s="863"/>
      <c r="ED143" s="863"/>
      <c r="EE143" s="864"/>
      <c r="EF143" s="862" t="str">
        <f>IFERROR(VLOOKUP(EJ92,BD!$B:$D,3,FALSE),"-")</f>
        <v>1015004</v>
      </c>
      <c r="EG143" s="863"/>
      <c r="EH143" s="863"/>
      <c r="EI143" s="863"/>
      <c r="EJ143" s="863"/>
      <c r="EK143" s="863"/>
      <c r="EL143" s="863"/>
      <c r="EM143" s="863"/>
      <c r="EN143" s="863"/>
      <c r="EO143" s="863"/>
      <c r="EP143" s="864"/>
      <c r="EQ143" s="862" t="str">
        <f>IFERROR(VLOOKUP(EU92,BD!$B:$D,3,FALSE),"-")</f>
        <v>1015018</v>
      </c>
      <c r="ER143" s="863"/>
      <c r="ES143" s="863"/>
      <c r="ET143" s="863"/>
      <c r="EU143" s="863"/>
      <c r="EV143" s="863"/>
      <c r="EW143" s="863"/>
      <c r="EX143" s="863"/>
      <c r="EY143" s="863"/>
      <c r="EZ143" s="863"/>
      <c r="FA143" s="864"/>
      <c r="FB143" s="862"/>
      <c r="FC143" s="863"/>
      <c r="FD143" s="863"/>
      <c r="FE143" s="863"/>
      <c r="FF143" s="863"/>
      <c r="FG143" s="863"/>
      <c r="FH143" s="863"/>
      <c r="FI143" s="863"/>
      <c r="FJ143" s="863"/>
      <c r="FK143" s="863"/>
      <c r="FL143" s="864"/>
      <c r="FM143" s="862"/>
      <c r="FN143" s="863"/>
      <c r="FO143" s="863"/>
      <c r="FP143" s="863"/>
      <c r="FQ143" s="863"/>
      <c r="FR143" s="863"/>
      <c r="FS143" s="863"/>
      <c r="FT143" s="863"/>
      <c r="FU143" s="863"/>
      <c r="FV143" s="863"/>
      <c r="FW143" s="864"/>
      <c r="FX143" s="862"/>
      <c r="FY143" s="863"/>
      <c r="FZ143" s="863"/>
      <c r="GA143" s="863"/>
      <c r="GB143" s="863"/>
      <c r="GC143" s="863"/>
      <c r="GD143" s="863"/>
      <c r="GE143" s="863"/>
      <c r="GF143" s="863"/>
      <c r="GG143" s="863"/>
      <c r="GH143" s="864"/>
      <c r="GI143" s="862"/>
      <c r="GJ143" s="863"/>
      <c r="GK143" s="863"/>
      <c r="GL143" s="863"/>
      <c r="GM143" s="863"/>
      <c r="GN143" s="863"/>
      <c r="GO143" s="863"/>
      <c r="GP143" s="863"/>
      <c r="GQ143" s="863"/>
      <c r="GR143" s="863"/>
      <c r="GS143" s="864"/>
      <c r="GT143" s="862"/>
      <c r="GU143" s="863"/>
      <c r="GV143" s="863"/>
      <c r="GW143" s="863"/>
      <c r="GX143" s="863"/>
      <c r="GY143" s="863"/>
      <c r="GZ143" s="863"/>
      <c r="HA143" s="863"/>
      <c r="HB143" s="863"/>
      <c r="HC143" s="863"/>
      <c r="HD143" s="864"/>
      <c r="HE143" s="862"/>
      <c r="HF143" s="863"/>
      <c r="HG143" s="863"/>
      <c r="HH143" s="863"/>
      <c r="HI143" s="863"/>
      <c r="HJ143" s="863"/>
      <c r="HK143" s="863"/>
      <c r="HL143" s="863"/>
      <c r="HM143" s="863"/>
      <c r="HN143" s="863"/>
      <c r="HO143" s="864"/>
      <c r="HP143" s="862"/>
      <c r="HQ143" s="863"/>
      <c r="HR143" s="863"/>
      <c r="HS143" s="863"/>
      <c r="HT143" s="863"/>
      <c r="HU143" s="863"/>
      <c r="HV143" s="863"/>
      <c r="HW143" s="863"/>
      <c r="HX143" s="863"/>
      <c r="HY143" s="863"/>
      <c r="HZ143" s="864"/>
      <c r="IA143" s="964"/>
      <c r="IB143" s="965"/>
      <c r="IC143" s="965"/>
      <c r="ID143" s="965"/>
      <c r="IE143" s="965"/>
      <c r="IF143" s="965"/>
      <c r="IG143" s="965"/>
      <c r="IH143" s="965"/>
      <c r="II143" s="965"/>
      <c r="IJ143" s="965"/>
      <c r="IK143" s="966"/>
      <c r="IL143" s="964"/>
      <c r="IM143" s="965"/>
      <c r="IN143" s="965"/>
      <c r="IO143" s="965"/>
      <c r="IP143" s="965"/>
      <c r="IQ143" s="965"/>
      <c r="IR143" s="965"/>
      <c r="IS143" s="965"/>
      <c r="IT143" s="965"/>
      <c r="IU143" s="965"/>
      <c r="IV143" s="966"/>
      <c r="IW143" s="47"/>
      <c r="IX143" s="728"/>
      <c r="IY143" s="731"/>
      <c r="IZ143" s="22"/>
      <c r="JA143" s="22"/>
      <c r="JB143" s="22"/>
      <c r="JC143" s="22"/>
      <c r="JD143" s="22"/>
      <c r="JE143" s="22"/>
      <c r="JF143" s="22"/>
      <c r="JG143" s="22"/>
      <c r="JH143" s="21"/>
      <c r="JI143" s="22"/>
      <c r="JJ143" s="22"/>
      <c r="JK143" s="22"/>
      <c r="JL143" s="22"/>
      <c r="JM143" s="22"/>
      <c r="JN143" s="22"/>
      <c r="JO143" s="22"/>
      <c r="JP143" s="22"/>
      <c r="JQ143" s="22"/>
      <c r="JR143" s="22"/>
      <c r="JS143" s="22"/>
      <c r="JT143" s="22"/>
      <c r="JU143" s="22"/>
      <c r="JV143" s="22"/>
      <c r="JW143" s="22"/>
      <c r="JX143" s="22"/>
      <c r="JY143" s="22"/>
      <c r="JZ143" s="22"/>
      <c r="KA143" s="22"/>
      <c r="KB143" s="22"/>
      <c r="KC143" s="22"/>
      <c r="KD143" s="22"/>
      <c r="KE143" s="22"/>
      <c r="KF143" s="22"/>
      <c r="KG143" s="22"/>
      <c r="KH143" s="22"/>
      <c r="KI143" s="22"/>
      <c r="KJ143" s="22"/>
      <c r="KK143" s="22"/>
      <c r="KL143" s="22"/>
      <c r="KM143" s="22"/>
      <c r="KN143" s="22"/>
      <c r="KO143" s="22"/>
      <c r="KP143" s="22"/>
      <c r="KQ143" s="22"/>
      <c r="KR143" s="22"/>
      <c r="KS143" s="22"/>
      <c r="KT143" s="22"/>
      <c r="KU143" s="22"/>
      <c r="KV143" s="22"/>
      <c r="KW143" s="22"/>
      <c r="KX143" s="22"/>
      <c r="KY143" s="22"/>
      <c r="KZ143" s="22"/>
      <c r="LA143" s="22"/>
      <c r="LB143" s="22"/>
      <c r="LC143" s="22"/>
      <c r="LD143" s="22"/>
      <c r="LE143" s="22"/>
      <c r="LF143" s="22"/>
      <c r="LG143" s="22"/>
      <c r="LH143" s="22"/>
      <c r="LI143" s="22"/>
      <c r="LJ143" s="23"/>
    </row>
    <row r="144" spans="2:322" ht="3.65" customHeight="1">
      <c r="B144" s="21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3"/>
      <c r="AP144" s="22"/>
      <c r="AQ144" s="22"/>
      <c r="AR144" s="22"/>
      <c r="AS144" s="22"/>
      <c r="AT144" s="22"/>
      <c r="AU144" s="22"/>
      <c r="AV144" s="22"/>
      <c r="AW144" s="22"/>
      <c r="AX144" s="727"/>
      <c r="AY144" s="728"/>
      <c r="AZ144" s="47"/>
      <c r="BA144" s="1063"/>
      <c r="BB144" s="1064"/>
      <c r="BC144" s="1064"/>
      <c r="BD144" s="1064"/>
      <c r="BE144" s="1064"/>
      <c r="BF144" s="993"/>
      <c r="BG144" s="994"/>
      <c r="BH144" s="994"/>
      <c r="BI144" s="994"/>
      <c r="BJ144" s="994"/>
      <c r="BK144" s="994"/>
      <c r="BL144" s="994"/>
      <c r="BM144" s="994"/>
      <c r="BN144" s="994"/>
      <c r="BO144" s="994"/>
      <c r="BP144" s="994"/>
      <c r="BQ144" s="1077"/>
      <c r="BR144" s="1077"/>
      <c r="BS144" s="1077"/>
      <c r="BT144" s="1077"/>
      <c r="BU144" s="1081"/>
      <c r="BV144" s="1081"/>
      <c r="BW144" s="1081"/>
      <c r="BX144" s="1081"/>
      <c r="BY144" s="1081"/>
      <c r="BZ144" s="1081"/>
      <c r="CA144" s="1081"/>
      <c r="CB144" s="1082"/>
      <c r="CC144" s="865"/>
      <c r="CD144" s="866"/>
      <c r="CE144" s="866"/>
      <c r="CF144" s="866"/>
      <c r="CG144" s="866"/>
      <c r="CH144" s="866"/>
      <c r="CI144" s="866"/>
      <c r="CJ144" s="866"/>
      <c r="CK144" s="866"/>
      <c r="CL144" s="866"/>
      <c r="CM144" s="867"/>
      <c r="CN144" s="865"/>
      <c r="CO144" s="866"/>
      <c r="CP144" s="866"/>
      <c r="CQ144" s="866"/>
      <c r="CR144" s="866"/>
      <c r="CS144" s="866"/>
      <c r="CT144" s="866"/>
      <c r="CU144" s="866"/>
      <c r="CV144" s="866"/>
      <c r="CW144" s="866"/>
      <c r="CX144" s="867"/>
      <c r="CY144" s="865"/>
      <c r="CZ144" s="866"/>
      <c r="DA144" s="866"/>
      <c r="DB144" s="866"/>
      <c r="DC144" s="866"/>
      <c r="DD144" s="866"/>
      <c r="DE144" s="866"/>
      <c r="DF144" s="866"/>
      <c r="DG144" s="866"/>
      <c r="DH144" s="866"/>
      <c r="DI144" s="867"/>
      <c r="DJ144" s="947"/>
      <c r="DK144" s="948"/>
      <c r="DL144" s="1092"/>
      <c r="DM144" s="1092"/>
      <c r="DN144" s="1092"/>
      <c r="DO144" s="1092"/>
      <c r="DP144" s="1092"/>
      <c r="DQ144" s="1092"/>
      <c r="DR144" s="1092"/>
      <c r="DS144" s="948"/>
      <c r="DT144" s="951"/>
      <c r="DU144" s="865"/>
      <c r="DV144" s="866"/>
      <c r="DW144" s="866"/>
      <c r="DX144" s="866"/>
      <c r="DY144" s="866"/>
      <c r="DZ144" s="866"/>
      <c r="EA144" s="866"/>
      <c r="EB144" s="866"/>
      <c r="EC144" s="866"/>
      <c r="ED144" s="866"/>
      <c r="EE144" s="867"/>
      <c r="EF144" s="865"/>
      <c r="EG144" s="866"/>
      <c r="EH144" s="866"/>
      <c r="EI144" s="866"/>
      <c r="EJ144" s="866"/>
      <c r="EK144" s="866"/>
      <c r="EL144" s="866"/>
      <c r="EM144" s="866"/>
      <c r="EN144" s="866"/>
      <c r="EO144" s="866"/>
      <c r="EP144" s="867"/>
      <c r="EQ144" s="865"/>
      <c r="ER144" s="866"/>
      <c r="ES144" s="866"/>
      <c r="ET144" s="866"/>
      <c r="EU144" s="866"/>
      <c r="EV144" s="866"/>
      <c r="EW144" s="866"/>
      <c r="EX144" s="866"/>
      <c r="EY144" s="866"/>
      <c r="EZ144" s="866"/>
      <c r="FA144" s="867"/>
      <c r="FB144" s="865"/>
      <c r="FC144" s="866"/>
      <c r="FD144" s="866"/>
      <c r="FE144" s="866"/>
      <c r="FF144" s="866"/>
      <c r="FG144" s="866"/>
      <c r="FH144" s="866"/>
      <c r="FI144" s="866"/>
      <c r="FJ144" s="866"/>
      <c r="FK144" s="866"/>
      <c r="FL144" s="867"/>
      <c r="FM144" s="865"/>
      <c r="FN144" s="866"/>
      <c r="FO144" s="866"/>
      <c r="FP144" s="866"/>
      <c r="FQ144" s="866"/>
      <c r="FR144" s="866"/>
      <c r="FS144" s="866"/>
      <c r="FT144" s="866"/>
      <c r="FU144" s="866"/>
      <c r="FV144" s="866"/>
      <c r="FW144" s="867"/>
      <c r="FX144" s="865"/>
      <c r="FY144" s="866"/>
      <c r="FZ144" s="866"/>
      <c r="GA144" s="866"/>
      <c r="GB144" s="866"/>
      <c r="GC144" s="866"/>
      <c r="GD144" s="866"/>
      <c r="GE144" s="866"/>
      <c r="GF144" s="866"/>
      <c r="GG144" s="866"/>
      <c r="GH144" s="867"/>
      <c r="GI144" s="865"/>
      <c r="GJ144" s="866"/>
      <c r="GK144" s="866"/>
      <c r="GL144" s="866"/>
      <c r="GM144" s="866"/>
      <c r="GN144" s="866"/>
      <c r="GO144" s="866"/>
      <c r="GP144" s="866"/>
      <c r="GQ144" s="866"/>
      <c r="GR144" s="866"/>
      <c r="GS144" s="867"/>
      <c r="GT144" s="865"/>
      <c r="GU144" s="866"/>
      <c r="GV144" s="866"/>
      <c r="GW144" s="866"/>
      <c r="GX144" s="866"/>
      <c r="GY144" s="866"/>
      <c r="GZ144" s="866"/>
      <c r="HA144" s="866"/>
      <c r="HB144" s="866"/>
      <c r="HC144" s="866"/>
      <c r="HD144" s="867"/>
      <c r="HE144" s="865"/>
      <c r="HF144" s="866"/>
      <c r="HG144" s="866"/>
      <c r="HH144" s="866"/>
      <c r="HI144" s="866"/>
      <c r="HJ144" s="866"/>
      <c r="HK144" s="866"/>
      <c r="HL144" s="866"/>
      <c r="HM144" s="866"/>
      <c r="HN144" s="866"/>
      <c r="HO144" s="867"/>
      <c r="HP144" s="865"/>
      <c r="HQ144" s="866"/>
      <c r="HR144" s="866"/>
      <c r="HS144" s="866"/>
      <c r="HT144" s="866"/>
      <c r="HU144" s="866"/>
      <c r="HV144" s="866"/>
      <c r="HW144" s="866"/>
      <c r="HX144" s="866"/>
      <c r="HY144" s="866"/>
      <c r="HZ144" s="867"/>
      <c r="IA144" s="967"/>
      <c r="IB144" s="968"/>
      <c r="IC144" s="968"/>
      <c r="ID144" s="968"/>
      <c r="IE144" s="968"/>
      <c r="IF144" s="968"/>
      <c r="IG144" s="968"/>
      <c r="IH144" s="968"/>
      <c r="II144" s="968"/>
      <c r="IJ144" s="968"/>
      <c r="IK144" s="969"/>
      <c r="IL144" s="967"/>
      <c r="IM144" s="968"/>
      <c r="IN144" s="968"/>
      <c r="IO144" s="968"/>
      <c r="IP144" s="968"/>
      <c r="IQ144" s="968"/>
      <c r="IR144" s="968"/>
      <c r="IS144" s="968"/>
      <c r="IT144" s="968"/>
      <c r="IU144" s="968"/>
      <c r="IV144" s="969"/>
      <c r="IW144" s="47"/>
      <c r="IX144" s="728"/>
      <c r="IY144" s="731"/>
      <c r="IZ144" s="22"/>
      <c r="JA144" s="22"/>
      <c r="JB144" s="22"/>
      <c r="JC144" s="22"/>
      <c r="JD144" s="22"/>
      <c r="JE144" s="22"/>
      <c r="JF144" s="22"/>
      <c r="JG144" s="22"/>
      <c r="JH144" s="21"/>
      <c r="JI144" s="22"/>
      <c r="JJ144" s="22"/>
      <c r="JK144" s="22"/>
      <c r="JL144" s="22"/>
      <c r="JM144" s="22"/>
      <c r="JN144" s="22"/>
      <c r="JO144" s="22"/>
      <c r="JP144" s="22"/>
      <c r="JQ144" s="22"/>
      <c r="JR144" s="22"/>
      <c r="JS144" s="22"/>
      <c r="JT144" s="22"/>
      <c r="JU144" s="22"/>
      <c r="JV144" s="22"/>
      <c r="JW144" s="22"/>
      <c r="JX144" s="22"/>
      <c r="JY144" s="22"/>
      <c r="JZ144" s="22"/>
      <c r="KA144" s="22"/>
      <c r="KB144" s="22"/>
      <c r="KC144" s="22"/>
      <c r="KD144" s="22"/>
      <c r="KE144" s="22"/>
      <c r="KF144" s="22"/>
      <c r="KG144" s="22"/>
      <c r="KH144" s="22"/>
      <c r="KI144" s="22"/>
      <c r="KJ144" s="22"/>
      <c r="KK144" s="22"/>
      <c r="KL144" s="22"/>
      <c r="KM144" s="22"/>
      <c r="KN144" s="22"/>
      <c r="KO144" s="22"/>
      <c r="KP144" s="22"/>
      <c r="KQ144" s="22"/>
      <c r="KR144" s="22"/>
      <c r="KS144" s="22"/>
      <c r="KT144" s="22"/>
      <c r="KU144" s="22"/>
      <c r="KV144" s="22"/>
      <c r="KW144" s="22"/>
      <c r="KX144" s="22"/>
      <c r="KY144" s="22"/>
      <c r="KZ144" s="22"/>
      <c r="LA144" s="22"/>
      <c r="LB144" s="22"/>
      <c r="LC144" s="22"/>
      <c r="LD144" s="22"/>
      <c r="LE144" s="22"/>
      <c r="LF144" s="22"/>
      <c r="LG144" s="22"/>
      <c r="LH144" s="22"/>
      <c r="LI144" s="22"/>
      <c r="LJ144" s="23"/>
    </row>
    <row r="145" spans="2:322" ht="3.65" customHeight="1">
      <c r="B145" s="21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3"/>
      <c r="AP145" s="22"/>
      <c r="AQ145" s="22"/>
      <c r="AR145" s="22"/>
      <c r="AS145" s="22"/>
      <c r="AT145" s="22"/>
      <c r="AU145" s="22"/>
      <c r="AV145" s="22"/>
      <c r="AW145" s="22"/>
      <c r="AX145" s="727"/>
      <c r="AY145" s="728"/>
      <c r="AZ145" s="47"/>
      <c r="BA145" s="1063"/>
      <c r="BB145" s="1064"/>
      <c r="BC145" s="1064"/>
      <c r="BD145" s="1064"/>
      <c r="BE145" s="1064"/>
      <c r="BF145" s="993"/>
      <c r="BG145" s="994"/>
      <c r="BH145" s="994"/>
      <c r="BI145" s="994"/>
      <c r="BJ145" s="994"/>
      <c r="BK145" s="994"/>
      <c r="BL145" s="994"/>
      <c r="BM145" s="994"/>
      <c r="BN145" s="994"/>
      <c r="BO145" s="994"/>
      <c r="BP145" s="994"/>
      <c r="BQ145" s="1077"/>
      <c r="BR145" s="1077"/>
      <c r="BS145" s="1077"/>
      <c r="BT145" s="1077"/>
      <c r="BU145" s="1081"/>
      <c r="BV145" s="1081"/>
      <c r="BW145" s="1081"/>
      <c r="BX145" s="1081"/>
      <c r="BY145" s="1081"/>
      <c r="BZ145" s="1081"/>
      <c r="CA145" s="1081"/>
      <c r="CB145" s="1082"/>
      <c r="CC145" s="865"/>
      <c r="CD145" s="866"/>
      <c r="CE145" s="866"/>
      <c r="CF145" s="866"/>
      <c r="CG145" s="866"/>
      <c r="CH145" s="866"/>
      <c r="CI145" s="866"/>
      <c r="CJ145" s="866"/>
      <c r="CK145" s="866"/>
      <c r="CL145" s="866"/>
      <c r="CM145" s="867"/>
      <c r="CN145" s="865"/>
      <c r="CO145" s="866"/>
      <c r="CP145" s="866"/>
      <c r="CQ145" s="866"/>
      <c r="CR145" s="866"/>
      <c r="CS145" s="866"/>
      <c r="CT145" s="866"/>
      <c r="CU145" s="866"/>
      <c r="CV145" s="866"/>
      <c r="CW145" s="866"/>
      <c r="CX145" s="867"/>
      <c r="CY145" s="865"/>
      <c r="CZ145" s="866"/>
      <c r="DA145" s="866"/>
      <c r="DB145" s="866"/>
      <c r="DC145" s="866"/>
      <c r="DD145" s="866"/>
      <c r="DE145" s="866"/>
      <c r="DF145" s="866"/>
      <c r="DG145" s="866"/>
      <c r="DH145" s="866"/>
      <c r="DI145" s="867"/>
      <c r="DJ145" s="947"/>
      <c r="DK145" s="948"/>
      <c r="DL145" s="866" t="str">
        <f>IFERROR(VLOOKUP(DN92,BD!$B:$D,3,FALSE),"-")</f>
        <v>1012150</v>
      </c>
      <c r="DM145" s="866"/>
      <c r="DN145" s="866"/>
      <c r="DO145" s="866"/>
      <c r="DP145" s="866"/>
      <c r="DQ145" s="866"/>
      <c r="DR145" s="866"/>
      <c r="DS145" s="948" t="b">
        <v>0</v>
      </c>
      <c r="DT145" s="951"/>
      <c r="DU145" s="865"/>
      <c r="DV145" s="866"/>
      <c r="DW145" s="866"/>
      <c r="DX145" s="866"/>
      <c r="DY145" s="866"/>
      <c r="DZ145" s="866"/>
      <c r="EA145" s="866"/>
      <c r="EB145" s="866"/>
      <c r="EC145" s="866"/>
      <c r="ED145" s="866"/>
      <c r="EE145" s="867"/>
      <c r="EF145" s="865"/>
      <c r="EG145" s="866"/>
      <c r="EH145" s="866"/>
      <c r="EI145" s="866"/>
      <c r="EJ145" s="866"/>
      <c r="EK145" s="866"/>
      <c r="EL145" s="866"/>
      <c r="EM145" s="866"/>
      <c r="EN145" s="866"/>
      <c r="EO145" s="866"/>
      <c r="EP145" s="867"/>
      <c r="EQ145" s="865"/>
      <c r="ER145" s="866"/>
      <c r="ES145" s="866"/>
      <c r="ET145" s="866"/>
      <c r="EU145" s="866"/>
      <c r="EV145" s="866"/>
      <c r="EW145" s="866"/>
      <c r="EX145" s="866"/>
      <c r="EY145" s="866"/>
      <c r="EZ145" s="866"/>
      <c r="FA145" s="867"/>
      <c r="FB145" s="865"/>
      <c r="FC145" s="866"/>
      <c r="FD145" s="866"/>
      <c r="FE145" s="866"/>
      <c r="FF145" s="866"/>
      <c r="FG145" s="866"/>
      <c r="FH145" s="866"/>
      <c r="FI145" s="866"/>
      <c r="FJ145" s="866"/>
      <c r="FK145" s="866"/>
      <c r="FL145" s="867"/>
      <c r="FM145" s="865"/>
      <c r="FN145" s="866"/>
      <c r="FO145" s="866"/>
      <c r="FP145" s="866"/>
      <c r="FQ145" s="866"/>
      <c r="FR145" s="866"/>
      <c r="FS145" s="866"/>
      <c r="FT145" s="866"/>
      <c r="FU145" s="866"/>
      <c r="FV145" s="866"/>
      <c r="FW145" s="867"/>
      <c r="FX145" s="865"/>
      <c r="FY145" s="866"/>
      <c r="FZ145" s="866"/>
      <c r="GA145" s="866"/>
      <c r="GB145" s="866"/>
      <c r="GC145" s="866"/>
      <c r="GD145" s="866"/>
      <c r="GE145" s="866"/>
      <c r="GF145" s="866"/>
      <c r="GG145" s="866"/>
      <c r="GH145" s="867"/>
      <c r="GI145" s="865"/>
      <c r="GJ145" s="866"/>
      <c r="GK145" s="866"/>
      <c r="GL145" s="866"/>
      <c r="GM145" s="866"/>
      <c r="GN145" s="866"/>
      <c r="GO145" s="866"/>
      <c r="GP145" s="866"/>
      <c r="GQ145" s="866"/>
      <c r="GR145" s="866"/>
      <c r="GS145" s="867"/>
      <c r="GT145" s="865"/>
      <c r="GU145" s="866"/>
      <c r="GV145" s="866"/>
      <c r="GW145" s="866"/>
      <c r="GX145" s="866"/>
      <c r="GY145" s="866"/>
      <c r="GZ145" s="866"/>
      <c r="HA145" s="866"/>
      <c r="HB145" s="866"/>
      <c r="HC145" s="866"/>
      <c r="HD145" s="867"/>
      <c r="HE145" s="865"/>
      <c r="HF145" s="866"/>
      <c r="HG145" s="866"/>
      <c r="HH145" s="866"/>
      <c r="HI145" s="866"/>
      <c r="HJ145" s="866"/>
      <c r="HK145" s="866"/>
      <c r="HL145" s="866"/>
      <c r="HM145" s="866"/>
      <c r="HN145" s="866"/>
      <c r="HO145" s="867"/>
      <c r="HP145" s="865"/>
      <c r="HQ145" s="866"/>
      <c r="HR145" s="866"/>
      <c r="HS145" s="866"/>
      <c r="HT145" s="866"/>
      <c r="HU145" s="866"/>
      <c r="HV145" s="866"/>
      <c r="HW145" s="866"/>
      <c r="HX145" s="866"/>
      <c r="HY145" s="866"/>
      <c r="HZ145" s="867"/>
      <c r="IA145" s="967"/>
      <c r="IB145" s="968"/>
      <c r="IC145" s="968"/>
      <c r="ID145" s="968"/>
      <c r="IE145" s="968"/>
      <c r="IF145" s="968"/>
      <c r="IG145" s="968"/>
      <c r="IH145" s="968"/>
      <c r="II145" s="968"/>
      <c r="IJ145" s="968"/>
      <c r="IK145" s="969"/>
      <c r="IL145" s="967"/>
      <c r="IM145" s="968"/>
      <c r="IN145" s="968"/>
      <c r="IO145" s="968"/>
      <c r="IP145" s="968"/>
      <c r="IQ145" s="968"/>
      <c r="IR145" s="968"/>
      <c r="IS145" s="968"/>
      <c r="IT145" s="968"/>
      <c r="IU145" s="968"/>
      <c r="IV145" s="969"/>
      <c r="IW145" s="47"/>
      <c r="IX145" s="728"/>
      <c r="IY145" s="731"/>
      <c r="IZ145" s="22"/>
      <c r="JA145" s="22"/>
      <c r="JB145" s="22"/>
      <c r="JC145" s="22"/>
      <c r="JD145" s="22"/>
      <c r="JE145" s="22"/>
      <c r="JF145" s="22"/>
      <c r="JG145" s="22"/>
      <c r="JH145" s="21"/>
      <c r="JI145" s="22"/>
      <c r="JJ145" s="22"/>
      <c r="JK145" s="22"/>
      <c r="JL145" s="22"/>
      <c r="JM145" s="22"/>
      <c r="JN145" s="22"/>
      <c r="JO145" s="22"/>
      <c r="JP145" s="22"/>
      <c r="JQ145" s="22"/>
      <c r="JR145" s="22"/>
      <c r="JS145" s="22"/>
      <c r="JT145" s="22"/>
      <c r="JU145" s="22"/>
      <c r="JV145" s="22"/>
      <c r="JW145" s="22"/>
      <c r="JX145" s="22"/>
      <c r="JY145" s="22"/>
      <c r="JZ145" s="22"/>
      <c r="KA145" s="22"/>
      <c r="KB145" s="22"/>
      <c r="KC145" s="22"/>
      <c r="KD145" s="22"/>
      <c r="KE145" s="22"/>
      <c r="KF145" s="22"/>
      <c r="KG145" s="22"/>
      <c r="KH145" s="22"/>
      <c r="KI145" s="22"/>
      <c r="KJ145" s="22"/>
      <c r="KK145" s="22"/>
      <c r="KL145" s="22"/>
      <c r="KM145" s="22"/>
      <c r="KN145" s="22"/>
      <c r="KO145" s="22"/>
      <c r="KP145" s="22"/>
      <c r="KQ145" s="22"/>
      <c r="KR145" s="22"/>
      <c r="KS145" s="22"/>
      <c r="KT145" s="22"/>
      <c r="KU145" s="22"/>
      <c r="KV145" s="22"/>
      <c r="KW145" s="22"/>
      <c r="KX145" s="22"/>
      <c r="KY145" s="22"/>
      <c r="KZ145" s="22"/>
      <c r="LA145" s="22"/>
      <c r="LB145" s="22"/>
      <c r="LC145" s="22"/>
      <c r="LD145" s="22"/>
      <c r="LE145" s="22"/>
      <c r="LF145" s="22"/>
      <c r="LG145" s="22"/>
      <c r="LH145" s="22"/>
      <c r="LI145" s="22"/>
      <c r="LJ145" s="23"/>
    </row>
    <row r="146" spans="2:322" ht="3.65" customHeight="1">
      <c r="B146" s="21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3"/>
      <c r="AP146" s="22"/>
      <c r="AQ146" s="22"/>
      <c r="AR146" s="22"/>
      <c r="AS146" s="22"/>
      <c r="AT146" s="22"/>
      <c r="AU146" s="22"/>
      <c r="AV146" s="22"/>
      <c r="AW146" s="22"/>
      <c r="AX146" s="727"/>
      <c r="AY146" s="728"/>
      <c r="AZ146" s="47"/>
      <c r="BA146" s="1063"/>
      <c r="BB146" s="1064"/>
      <c r="BC146" s="1064"/>
      <c r="BD146" s="1064"/>
      <c r="BE146" s="1064"/>
      <c r="BF146" s="993"/>
      <c r="BG146" s="994"/>
      <c r="BH146" s="994"/>
      <c r="BI146" s="994"/>
      <c r="BJ146" s="994"/>
      <c r="BK146" s="994"/>
      <c r="BL146" s="994"/>
      <c r="BM146" s="994"/>
      <c r="BN146" s="994"/>
      <c r="BO146" s="994"/>
      <c r="BP146" s="994"/>
      <c r="BQ146" s="1077"/>
      <c r="BR146" s="1077"/>
      <c r="BS146" s="1077"/>
      <c r="BT146" s="1077"/>
      <c r="BU146" s="1081"/>
      <c r="BV146" s="1081"/>
      <c r="BW146" s="1081"/>
      <c r="BX146" s="1081"/>
      <c r="BY146" s="1081"/>
      <c r="BZ146" s="1081"/>
      <c r="CA146" s="1081"/>
      <c r="CB146" s="1082"/>
      <c r="CC146" s="865"/>
      <c r="CD146" s="866"/>
      <c r="CE146" s="866"/>
      <c r="CF146" s="866"/>
      <c r="CG146" s="866"/>
      <c r="CH146" s="866"/>
      <c r="CI146" s="866"/>
      <c r="CJ146" s="866"/>
      <c r="CK146" s="866"/>
      <c r="CL146" s="866"/>
      <c r="CM146" s="867"/>
      <c r="CN146" s="865"/>
      <c r="CO146" s="866"/>
      <c r="CP146" s="866"/>
      <c r="CQ146" s="866"/>
      <c r="CR146" s="866"/>
      <c r="CS146" s="866"/>
      <c r="CT146" s="866"/>
      <c r="CU146" s="866"/>
      <c r="CV146" s="866"/>
      <c r="CW146" s="866"/>
      <c r="CX146" s="867"/>
      <c r="CY146" s="865"/>
      <c r="CZ146" s="866"/>
      <c r="DA146" s="866"/>
      <c r="DB146" s="866"/>
      <c r="DC146" s="866"/>
      <c r="DD146" s="866"/>
      <c r="DE146" s="866"/>
      <c r="DF146" s="866"/>
      <c r="DG146" s="866"/>
      <c r="DH146" s="866"/>
      <c r="DI146" s="867"/>
      <c r="DJ146" s="947"/>
      <c r="DK146" s="948"/>
      <c r="DL146" s="866"/>
      <c r="DM146" s="866"/>
      <c r="DN146" s="866"/>
      <c r="DO146" s="866"/>
      <c r="DP146" s="866"/>
      <c r="DQ146" s="866"/>
      <c r="DR146" s="866"/>
      <c r="DS146" s="948"/>
      <c r="DT146" s="951"/>
      <c r="DU146" s="865"/>
      <c r="DV146" s="866"/>
      <c r="DW146" s="866"/>
      <c r="DX146" s="866"/>
      <c r="DY146" s="866"/>
      <c r="DZ146" s="866"/>
      <c r="EA146" s="866"/>
      <c r="EB146" s="866"/>
      <c r="EC146" s="866"/>
      <c r="ED146" s="866"/>
      <c r="EE146" s="867"/>
      <c r="EF146" s="865"/>
      <c r="EG146" s="866"/>
      <c r="EH146" s="866"/>
      <c r="EI146" s="866"/>
      <c r="EJ146" s="866"/>
      <c r="EK146" s="866"/>
      <c r="EL146" s="866"/>
      <c r="EM146" s="866"/>
      <c r="EN146" s="866"/>
      <c r="EO146" s="866"/>
      <c r="EP146" s="867"/>
      <c r="EQ146" s="865"/>
      <c r="ER146" s="866"/>
      <c r="ES146" s="866"/>
      <c r="ET146" s="866"/>
      <c r="EU146" s="866"/>
      <c r="EV146" s="866"/>
      <c r="EW146" s="866"/>
      <c r="EX146" s="866"/>
      <c r="EY146" s="866"/>
      <c r="EZ146" s="866"/>
      <c r="FA146" s="867"/>
      <c r="FB146" s="865"/>
      <c r="FC146" s="866"/>
      <c r="FD146" s="866"/>
      <c r="FE146" s="866"/>
      <c r="FF146" s="866"/>
      <c r="FG146" s="866"/>
      <c r="FH146" s="866"/>
      <c r="FI146" s="866"/>
      <c r="FJ146" s="866"/>
      <c r="FK146" s="866"/>
      <c r="FL146" s="867"/>
      <c r="FM146" s="865"/>
      <c r="FN146" s="866"/>
      <c r="FO146" s="866"/>
      <c r="FP146" s="866"/>
      <c r="FQ146" s="866"/>
      <c r="FR146" s="866"/>
      <c r="FS146" s="866"/>
      <c r="FT146" s="866"/>
      <c r="FU146" s="866"/>
      <c r="FV146" s="866"/>
      <c r="FW146" s="867"/>
      <c r="FX146" s="865"/>
      <c r="FY146" s="866"/>
      <c r="FZ146" s="866"/>
      <c r="GA146" s="866"/>
      <c r="GB146" s="866"/>
      <c r="GC146" s="866"/>
      <c r="GD146" s="866"/>
      <c r="GE146" s="866"/>
      <c r="GF146" s="866"/>
      <c r="GG146" s="866"/>
      <c r="GH146" s="867"/>
      <c r="GI146" s="865"/>
      <c r="GJ146" s="866"/>
      <c r="GK146" s="866"/>
      <c r="GL146" s="866"/>
      <c r="GM146" s="866"/>
      <c r="GN146" s="866"/>
      <c r="GO146" s="866"/>
      <c r="GP146" s="866"/>
      <c r="GQ146" s="866"/>
      <c r="GR146" s="866"/>
      <c r="GS146" s="867"/>
      <c r="GT146" s="865"/>
      <c r="GU146" s="866"/>
      <c r="GV146" s="866"/>
      <c r="GW146" s="866"/>
      <c r="GX146" s="866"/>
      <c r="GY146" s="866"/>
      <c r="GZ146" s="866"/>
      <c r="HA146" s="866"/>
      <c r="HB146" s="866"/>
      <c r="HC146" s="866"/>
      <c r="HD146" s="867"/>
      <c r="HE146" s="865"/>
      <c r="HF146" s="866"/>
      <c r="HG146" s="866"/>
      <c r="HH146" s="866"/>
      <c r="HI146" s="866"/>
      <c r="HJ146" s="866"/>
      <c r="HK146" s="866"/>
      <c r="HL146" s="866"/>
      <c r="HM146" s="866"/>
      <c r="HN146" s="866"/>
      <c r="HO146" s="867"/>
      <c r="HP146" s="865"/>
      <c r="HQ146" s="866"/>
      <c r="HR146" s="866"/>
      <c r="HS146" s="866"/>
      <c r="HT146" s="866"/>
      <c r="HU146" s="866"/>
      <c r="HV146" s="866"/>
      <c r="HW146" s="866"/>
      <c r="HX146" s="866"/>
      <c r="HY146" s="866"/>
      <c r="HZ146" s="867"/>
      <c r="IA146" s="967"/>
      <c r="IB146" s="968"/>
      <c r="IC146" s="968"/>
      <c r="ID146" s="968"/>
      <c r="IE146" s="968"/>
      <c r="IF146" s="968"/>
      <c r="IG146" s="968"/>
      <c r="IH146" s="968"/>
      <c r="II146" s="968"/>
      <c r="IJ146" s="968"/>
      <c r="IK146" s="969"/>
      <c r="IL146" s="967"/>
      <c r="IM146" s="968"/>
      <c r="IN146" s="968"/>
      <c r="IO146" s="968"/>
      <c r="IP146" s="968"/>
      <c r="IQ146" s="968"/>
      <c r="IR146" s="968"/>
      <c r="IS146" s="968"/>
      <c r="IT146" s="968"/>
      <c r="IU146" s="968"/>
      <c r="IV146" s="969"/>
      <c r="IW146" s="47"/>
      <c r="IX146" s="728"/>
      <c r="IY146" s="731"/>
      <c r="IZ146" s="22"/>
      <c r="JA146" s="22"/>
      <c r="JB146" s="22"/>
      <c r="JC146" s="22"/>
      <c r="JD146" s="22"/>
      <c r="JE146" s="22"/>
      <c r="JF146" s="22"/>
      <c r="JG146" s="22"/>
      <c r="JH146" s="21"/>
      <c r="JI146" s="22"/>
      <c r="JJ146" s="22"/>
      <c r="JK146" s="22"/>
      <c r="JL146" s="22"/>
      <c r="JM146" s="22"/>
      <c r="JN146" s="22"/>
      <c r="JO146" s="22"/>
      <c r="JP146" s="22"/>
      <c r="JQ146" s="22"/>
      <c r="JR146" s="22"/>
      <c r="JS146" s="22"/>
      <c r="JT146" s="22"/>
      <c r="JU146" s="22"/>
      <c r="JV146" s="22"/>
      <c r="JW146" s="22"/>
      <c r="JX146" s="22"/>
      <c r="JY146" s="22"/>
      <c r="JZ146" s="22"/>
      <c r="KA146" s="22"/>
      <c r="KB146" s="22"/>
      <c r="KC146" s="22"/>
      <c r="KD146" s="22"/>
      <c r="KE146" s="22"/>
      <c r="KF146" s="22"/>
      <c r="KG146" s="22"/>
      <c r="KH146" s="22"/>
      <c r="KI146" s="22"/>
      <c r="KJ146" s="22"/>
      <c r="KK146" s="22"/>
      <c r="KL146" s="22"/>
      <c r="KM146" s="22"/>
      <c r="KN146" s="22"/>
      <c r="KO146" s="22"/>
      <c r="KP146" s="22"/>
      <c r="KQ146" s="22"/>
      <c r="KR146" s="22"/>
      <c r="KS146" s="22"/>
      <c r="KT146" s="22"/>
      <c r="KU146" s="22"/>
      <c r="KV146" s="22"/>
      <c r="KW146" s="22"/>
      <c r="KX146" s="22"/>
      <c r="KY146" s="22"/>
      <c r="KZ146" s="22"/>
      <c r="LA146" s="22"/>
      <c r="LB146" s="22"/>
      <c r="LC146" s="22"/>
      <c r="LD146" s="22"/>
      <c r="LE146" s="22"/>
      <c r="LF146" s="22"/>
      <c r="LG146" s="22"/>
      <c r="LH146" s="22"/>
      <c r="LI146" s="22"/>
      <c r="LJ146" s="23"/>
    </row>
    <row r="147" spans="2:322" ht="3.65" customHeight="1">
      <c r="B147" s="21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3"/>
      <c r="AP147" s="22"/>
      <c r="AQ147" s="22"/>
      <c r="AR147" s="22"/>
      <c r="AS147" s="22"/>
      <c r="AT147" s="22"/>
      <c r="AU147" s="22"/>
      <c r="AV147" s="22"/>
      <c r="AW147" s="22"/>
      <c r="AX147" s="729"/>
      <c r="AY147" s="730"/>
      <c r="AZ147" s="48"/>
      <c r="BA147" s="1065"/>
      <c r="BB147" s="1066"/>
      <c r="BC147" s="1066"/>
      <c r="BD147" s="1066"/>
      <c r="BE147" s="1066"/>
      <c r="BF147" s="995"/>
      <c r="BG147" s="996"/>
      <c r="BH147" s="996"/>
      <c r="BI147" s="996"/>
      <c r="BJ147" s="996"/>
      <c r="BK147" s="996"/>
      <c r="BL147" s="996"/>
      <c r="BM147" s="996"/>
      <c r="BN147" s="996"/>
      <c r="BO147" s="996"/>
      <c r="BP147" s="996"/>
      <c r="BQ147" s="1078"/>
      <c r="BR147" s="1078"/>
      <c r="BS147" s="1078"/>
      <c r="BT147" s="1078"/>
      <c r="BU147" s="1083"/>
      <c r="BV147" s="1083"/>
      <c r="BW147" s="1083"/>
      <c r="BX147" s="1083"/>
      <c r="BY147" s="1083"/>
      <c r="BZ147" s="1083"/>
      <c r="CA147" s="1083"/>
      <c r="CB147" s="1084"/>
      <c r="CC147" s="868"/>
      <c r="CD147" s="869"/>
      <c r="CE147" s="869"/>
      <c r="CF147" s="869"/>
      <c r="CG147" s="869"/>
      <c r="CH147" s="869"/>
      <c r="CI147" s="869"/>
      <c r="CJ147" s="869"/>
      <c r="CK147" s="869"/>
      <c r="CL147" s="869"/>
      <c r="CM147" s="870"/>
      <c r="CN147" s="868"/>
      <c r="CO147" s="869"/>
      <c r="CP147" s="869"/>
      <c r="CQ147" s="869"/>
      <c r="CR147" s="869"/>
      <c r="CS147" s="869"/>
      <c r="CT147" s="869"/>
      <c r="CU147" s="869"/>
      <c r="CV147" s="869"/>
      <c r="CW147" s="869"/>
      <c r="CX147" s="870"/>
      <c r="CY147" s="868"/>
      <c r="CZ147" s="869"/>
      <c r="DA147" s="869"/>
      <c r="DB147" s="869"/>
      <c r="DC147" s="869"/>
      <c r="DD147" s="869"/>
      <c r="DE147" s="869"/>
      <c r="DF147" s="869"/>
      <c r="DG147" s="869"/>
      <c r="DH147" s="869"/>
      <c r="DI147" s="870"/>
      <c r="DJ147" s="949"/>
      <c r="DK147" s="950"/>
      <c r="DL147" s="869"/>
      <c r="DM147" s="869"/>
      <c r="DN147" s="869"/>
      <c r="DO147" s="869"/>
      <c r="DP147" s="869"/>
      <c r="DQ147" s="869"/>
      <c r="DR147" s="869"/>
      <c r="DS147" s="363"/>
      <c r="DT147" s="364"/>
      <c r="DU147" s="868"/>
      <c r="DV147" s="869"/>
      <c r="DW147" s="869"/>
      <c r="DX147" s="869"/>
      <c r="DY147" s="869"/>
      <c r="DZ147" s="869"/>
      <c r="EA147" s="869"/>
      <c r="EB147" s="869"/>
      <c r="EC147" s="869"/>
      <c r="ED147" s="869"/>
      <c r="EE147" s="870"/>
      <c r="EF147" s="868"/>
      <c r="EG147" s="869"/>
      <c r="EH147" s="869"/>
      <c r="EI147" s="869"/>
      <c r="EJ147" s="869"/>
      <c r="EK147" s="869"/>
      <c r="EL147" s="869"/>
      <c r="EM147" s="869"/>
      <c r="EN147" s="869"/>
      <c r="EO147" s="869"/>
      <c r="EP147" s="870"/>
      <c r="EQ147" s="868"/>
      <c r="ER147" s="869"/>
      <c r="ES147" s="869"/>
      <c r="ET147" s="869"/>
      <c r="EU147" s="869"/>
      <c r="EV147" s="869"/>
      <c r="EW147" s="869"/>
      <c r="EX147" s="869"/>
      <c r="EY147" s="869"/>
      <c r="EZ147" s="869"/>
      <c r="FA147" s="870"/>
      <c r="FB147" s="868"/>
      <c r="FC147" s="869"/>
      <c r="FD147" s="869"/>
      <c r="FE147" s="869"/>
      <c r="FF147" s="869"/>
      <c r="FG147" s="869"/>
      <c r="FH147" s="869"/>
      <c r="FI147" s="869"/>
      <c r="FJ147" s="869"/>
      <c r="FK147" s="869"/>
      <c r="FL147" s="870"/>
      <c r="FM147" s="868"/>
      <c r="FN147" s="869"/>
      <c r="FO147" s="869"/>
      <c r="FP147" s="869"/>
      <c r="FQ147" s="869"/>
      <c r="FR147" s="869"/>
      <c r="FS147" s="869"/>
      <c r="FT147" s="869"/>
      <c r="FU147" s="869"/>
      <c r="FV147" s="869"/>
      <c r="FW147" s="870"/>
      <c r="FX147" s="868"/>
      <c r="FY147" s="869"/>
      <c r="FZ147" s="869"/>
      <c r="GA147" s="869"/>
      <c r="GB147" s="869"/>
      <c r="GC147" s="869"/>
      <c r="GD147" s="869"/>
      <c r="GE147" s="869"/>
      <c r="GF147" s="869"/>
      <c r="GG147" s="869"/>
      <c r="GH147" s="870"/>
      <c r="GI147" s="868"/>
      <c r="GJ147" s="869"/>
      <c r="GK147" s="869"/>
      <c r="GL147" s="869"/>
      <c r="GM147" s="869"/>
      <c r="GN147" s="869"/>
      <c r="GO147" s="869"/>
      <c r="GP147" s="869"/>
      <c r="GQ147" s="869"/>
      <c r="GR147" s="869"/>
      <c r="GS147" s="870"/>
      <c r="GT147" s="868"/>
      <c r="GU147" s="869"/>
      <c r="GV147" s="869"/>
      <c r="GW147" s="869"/>
      <c r="GX147" s="869"/>
      <c r="GY147" s="869"/>
      <c r="GZ147" s="869"/>
      <c r="HA147" s="869"/>
      <c r="HB147" s="869"/>
      <c r="HC147" s="869"/>
      <c r="HD147" s="870"/>
      <c r="HE147" s="868"/>
      <c r="HF147" s="869"/>
      <c r="HG147" s="869"/>
      <c r="HH147" s="869"/>
      <c r="HI147" s="869"/>
      <c r="HJ147" s="869"/>
      <c r="HK147" s="869"/>
      <c r="HL147" s="869"/>
      <c r="HM147" s="869"/>
      <c r="HN147" s="869"/>
      <c r="HO147" s="870"/>
      <c r="HP147" s="868"/>
      <c r="HQ147" s="869"/>
      <c r="HR147" s="869"/>
      <c r="HS147" s="869"/>
      <c r="HT147" s="869"/>
      <c r="HU147" s="869"/>
      <c r="HV147" s="869"/>
      <c r="HW147" s="869"/>
      <c r="HX147" s="869"/>
      <c r="HY147" s="869"/>
      <c r="HZ147" s="870"/>
      <c r="IA147" s="970"/>
      <c r="IB147" s="971"/>
      <c r="IC147" s="971"/>
      <c r="ID147" s="971"/>
      <c r="IE147" s="971"/>
      <c r="IF147" s="971"/>
      <c r="IG147" s="971"/>
      <c r="IH147" s="971"/>
      <c r="II147" s="971"/>
      <c r="IJ147" s="971"/>
      <c r="IK147" s="972"/>
      <c r="IL147" s="970"/>
      <c r="IM147" s="971"/>
      <c r="IN147" s="971"/>
      <c r="IO147" s="971"/>
      <c r="IP147" s="971"/>
      <c r="IQ147" s="971"/>
      <c r="IR147" s="971"/>
      <c r="IS147" s="971"/>
      <c r="IT147" s="971"/>
      <c r="IU147" s="971"/>
      <c r="IV147" s="972"/>
      <c r="IW147" s="48"/>
      <c r="IX147" s="730"/>
      <c r="IY147" s="732"/>
      <c r="IZ147" s="22"/>
      <c r="JA147" s="22"/>
      <c r="JB147" s="22"/>
      <c r="JC147" s="22"/>
      <c r="JD147" s="22"/>
      <c r="JE147" s="22"/>
      <c r="JF147" s="22"/>
      <c r="JG147" s="22"/>
      <c r="JH147" s="21"/>
      <c r="JI147" s="22"/>
      <c r="JJ147" s="22"/>
      <c r="JK147" s="22"/>
      <c r="JL147" s="22"/>
      <c r="JM147" s="22"/>
      <c r="JN147" s="22"/>
      <c r="JO147" s="22"/>
      <c r="JP147" s="22"/>
      <c r="JQ147" s="22"/>
      <c r="JR147" s="22"/>
      <c r="JS147" s="22"/>
      <c r="JT147" s="22"/>
      <c r="JU147" s="22"/>
      <c r="JV147" s="22"/>
      <c r="JW147" s="22"/>
      <c r="JX147" s="22"/>
      <c r="JY147" s="22"/>
      <c r="JZ147" s="22"/>
      <c r="KA147" s="22"/>
      <c r="KB147" s="22"/>
      <c r="KC147" s="22"/>
      <c r="KD147" s="22"/>
      <c r="KE147" s="22"/>
      <c r="KF147" s="22"/>
      <c r="KG147" s="22"/>
      <c r="KH147" s="22"/>
      <c r="KI147" s="22"/>
      <c r="KJ147" s="22"/>
      <c r="KK147" s="22"/>
      <c r="KL147" s="22"/>
      <c r="KM147" s="22"/>
      <c r="KN147" s="22"/>
      <c r="KO147" s="22"/>
      <c r="KP147" s="22"/>
      <c r="KQ147" s="22"/>
      <c r="KR147" s="22"/>
      <c r="KS147" s="22"/>
      <c r="KT147" s="22"/>
      <c r="KU147" s="22"/>
      <c r="KV147" s="22"/>
      <c r="KW147" s="22"/>
      <c r="KX147" s="22"/>
      <c r="KY147" s="22"/>
      <c r="KZ147" s="22"/>
      <c r="LA147" s="22"/>
      <c r="LB147" s="22"/>
      <c r="LC147" s="22"/>
      <c r="LD147" s="22"/>
      <c r="LE147" s="22"/>
      <c r="LF147" s="22"/>
      <c r="LG147" s="22"/>
      <c r="LH147" s="22"/>
      <c r="LI147" s="22"/>
      <c r="LJ147" s="23"/>
    </row>
    <row r="148" spans="2:322" ht="3.65" customHeight="1">
      <c r="B148" s="21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3"/>
      <c r="AP148" s="22"/>
      <c r="AQ148" s="22"/>
      <c r="AR148" s="22"/>
      <c r="AS148" s="22"/>
      <c r="AT148" s="22"/>
      <c r="AU148" s="22"/>
      <c r="AV148" s="22"/>
      <c r="AW148" s="22"/>
      <c r="AX148" s="727" t="s">
        <v>11</v>
      </c>
      <c r="AY148" s="728"/>
      <c r="AZ148" s="47"/>
      <c r="BA148" s="334"/>
      <c r="IW148" s="103"/>
      <c r="IX148" s="831" t="s">
        <v>11</v>
      </c>
      <c r="IY148" s="925"/>
      <c r="IZ148" s="22"/>
      <c r="JA148" s="22"/>
      <c r="JB148" s="22"/>
      <c r="JC148" s="22"/>
      <c r="JD148" s="22"/>
      <c r="JE148" s="22"/>
      <c r="JF148" s="22"/>
      <c r="JG148" s="22"/>
      <c r="JH148" s="21"/>
      <c r="JI148" s="22"/>
      <c r="JJ148" s="22"/>
      <c r="JK148" s="22"/>
      <c r="JL148" s="22"/>
      <c r="JM148" s="22"/>
      <c r="JN148" s="22"/>
      <c r="JO148" s="22"/>
      <c r="JP148" s="22"/>
      <c r="JQ148" s="22"/>
      <c r="JR148" s="22"/>
      <c r="JS148" s="22"/>
      <c r="JT148" s="22"/>
      <c r="JU148" s="22"/>
      <c r="JV148" s="22"/>
      <c r="JW148" s="22"/>
      <c r="JX148" s="22"/>
      <c r="JY148" s="22"/>
      <c r="JZ148" s="22"/>
      <c r="KA148" s="22"/>
      <c r="KB148" s="22"/>
      <c r="KC148" s="22"/>
      <c r="KD148" s="22"/>
      <c r="KE148" s="22"/>
      <c r="KF148" s="22"/>
      <c r="KG148" s="22"/>
      <c r="KH148" s="22"/>
      <c r="KI148" s="22"/>
      <c r="KJ148" s="22"/>
      <c r="KK148" s="22"/>
      <c r="KL148" s="22"/>
      <c r="KM148" s="22"/>
      <c r="KN148" s="22"/>
      <c r="KO148" s="22"/>
      <c r="KP148" s="22"/>
      <c r="KQ148" s="22"/>
      <c r="KR148" s="22"/>
      <c r="KS148" s="22"/>
      <c r="KT148" s="22"/>
      <c r="KU148" s="22"/>
      <c r="KV148" s="22"/>
      <c r="KW148" s="22"/>
      <c r="KX148" s="22"/>
      <c r="KY148" s="22"/>
      <c r="KZ148" s="22"/>
      <c r="LA148" s="22"/>
      <c r="LB148" s="22"/>
      <c r="LC148" s="22"/>
      <c r="LD148" s="22"/>
      <c r="LE148" s="22"/>
      <c r="LF148" s="22"/>
      <c r="LG148" s="22"/>
      <c r="LH148" s="22"/>
      <c r="LI148" s="22"/>
      <c r="LJ148" s="23"/>
    </row>
    <row r="149" spans="2:322" ht="3.65" customHeight="1">
      <c r="B149" s="21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3"/>
      <c r="AP149" s="22"/>
      <c r="AQ149" s="22"/>
      <c r="AR149" s="22"/>
      <c r="AS149" s="22"/>
      <c r="AT149" s="22"/>
      <c r="AU149" s="22"/>
      <c r="AV149" s="22"/>
      <c r="AW149" s="22"/>
      <c r="AX149" s="727"/>
      <c r="AY149" s="728"/>
      <c r="AZ149" s="47"/>
      <c r="BA149" s="334"/>
      <c r="IW149" s="104"/>
      <c r="IX149" s="728"/>
      <c r="IY149" s="731"/>
      <c r="IZ149" s="22"/>
      <c r="JA149" s="22"/>
      <c r="JB149" s="22"/>
      <c r="JC149" s="22"/>
      <c r="JD149" s="22"/>
      <c r="JE149" s="22"/>
      <c r="JF149" s="22"/>
      <c r="JG149" s="22"/>
      <c r="JH149" s="21"/>
      <c r="JI149" s="22"/>
      <c r="JJ149" s="22"/>
      <c r="JK149" s="22"/>
      <c r="JL149" s="22"/>
      <c r="JM149" s="22"/>
      <c r="JN149" s="22"/>
      <c r="JO149" s="22"/>
      <c r="JP149" s="22"/>
      <c r="JQ149" s="22"/>
      <c r="JR149" s="22"/>
      <c r="JS149" s="22"/>
      <c r="JT149" s="22"/>
      <c r="JU149" s="22"/>
      <c r="JV149" s="22"/>
      <c r="JW149" s="22"/>
      <c r="JX149" s="22"/>
      <c r="JY149" s="22"/>
      <c r="JZ149" s="22"/>
      <c r="KA149" s="22"/>
      <c r="KB149" s="22"/>
      <c r="KC149" s="22"/>
      <c r="KD149" s="22"/>
      <c r="KE149" s="22"/>
      <c r="KF149" s="22"/>
      <c r="KG149" s="22"/>
      <c r="KH149" s="22"/>
      <c r="KI149" s="22"/>
      <c r="KJ149" s="22"/>
      <c r="KK149" s="22"/>
      <c r="KL149" s="22"/>
      <c r="KM149" s="22"/>
      <c r="KN149" s="22"/>
      <c r="KO149" s="22"/>
      <c r="KP149" s="22"/>
      <c r="KQ149" s="22"/>
      <c r="KR149" s="22"/>
      <c r="KS149" s="22"/>
      <c r="KT149" s="22"/>
      <c r="KU149" s="22"/>
      <c r="KV149" s="22"/>
      <c r="KW149" s="22"/>
      <c r="KX149" s="22"/>
      <c r="KY149" s="22"/>
      <c r="KZ149" s="22"/>
      <c r="LA149" s="22"/>
      <c r="LB149" s="22"/>
      <c r="LC149" s="22"/>
      <c r="LD149" s="22"/>
      <c r="LE149" s="22"/>
      <c r="LF149" s="22"/>
      <c r="LG149" s="22"/>
      <c r="LH149" s="22"/>
      <c r="LI149" s="22"/>
      <c r="LJ149" s="23"/>
    </row>
    <row r="150" spans="2:322" ht="3.65" customHeight="1">
      <c r="B150" s="21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3"/>
      <c r="AP150" s="22"/>
      <c r="AQ150" s="22"/>
      <c r="AR150" s="22"/>
      <c r="AS150" s="22"/>
      <c r="AT150" s="22"/>
      <c r="AU150" s="22"/>
      <c r="AV150" s="22"/>
      <c r="AW150" s="22"/>
      <c r="AX150" s="727"/>
      <c r="AY150" s="728"/>
      <c r="AZ150" s="47"/>
      <c r="BA150" s="334"/>
      <c r="IW150" s="104"/>
      <c r="IX150" s="728"/>
      <c r="IY150" s="731"/>
      <c r="IZ150" s="22"/>
      <c r="JA150" s="22"/>
      <c r="JB150" s="22"/>
      <c r="JC150" s="22"/>
      <c r="JD150" s="22"/>
      <c r="JE150" s="22"/>
      <c r="JF150" s="22"/>
      <c r="JG150" s="22"/>
      <c r="JH150" s="21"/>
      <c r="JI150" s="22"/>
      <c r="JJ150" s="22"/>
      <c r="JK150" s="22"/>
      <c r="JL150" s="22"/>
      <c r="JM150" s="22"/>
      <c r="JN150" s="22"/>
      <c r="JO150" s="22"/>
      <c r="JP150" s="22"/>
      <c r="JQ150" s="22"/>
      <c r="JR150" s="22"/>
      <c r="JS150" s="22"/>
      <c r="JT150" s="22"/>
      <c r="JU150" s="22"/>
      <c r="JV150" s="22"/>
      <c r="JW150" s="22"/>
      <c r="JX150" s="22"/>
      <c r="JY150" s="22"/>
      <c r="JZ150" s="22"/>
      <c r="KA150" s="22"/>
      <c r="KB150" s="22"/>
      <c r="KC150" s="22"/>
      <c r="KD150" s="22"/>
      <c r="KE150" s="22"/>
      <c r="KF150" s="22"/>
      <c r="KG150" s="22"/>
      <c r="KH150" s="22"/>
      <c r="KI150" s="22"/>
      <c r="KJ150" s="22"/>
      <c r="KK150" s="22"/>
      <c r="KL150" s="22"/>
      <c r="KM150" s="22"/>
      <c r="KN150" s="22"/>
      <c r="KO150" s="22"/>
      <c r="KP150" s="22"/>
      <c r="KQ150" s="22"/>
      <c r="KR150" s="22"/>
      <c r="KS150" s="22"/>
      <c r="KT150" s="22"/>
      <c r="KU150" s="22"/>
      <c r="KV150" s="22"/>
      <c r="KW150" s="22"/>
      <c r="KX150" s="22"/>
      <c r="KY150" s="22"/>
      <c r="KZ150" s="22"/>
      <c r="LA150" s="22"/>
      <c r="LB150" s="22"/>
      <c r="LC150" s="22"/>
      <c r="LD150" s="22"/>
      <c r="LE150" s="22"/>
      <c r="LF150" s="22"/>
      <c r="LG150" s="22"/>
      <c r="LH150" s="22"/>
      <c r="LI150" s="22"/>
      <c r="LJ150" s="23"/>
    </row>
    <row r="151" spans="2:322" ht="3.65" customHeight="1">
      <c r="B151" s="21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3"/>
      <c r="AP151" s="22"/>
      <c r="AQ151" s="22"/>
      <c r="AR151" s="22"/>
      <c r="AS151" s="22"/>
      <c r="AT151" s="22"/>
      <c r="AU151" s="22"/>
      <c r="AV151" s="22"/>
      <c r="AW151" s="22"/>
      <c r="AX151" s="727"/>
      <c r="AY151" s="728"/>
      <c r="AZ151" s="47"/>
      <c r="BA151" s="334"/>
      <c r="IW151" s="104"/>
      <c r="IX151" s="728"/>
      <c r="IY151" s="731"/>
      <c r="IZ151" s="22"/>
      <c r="JA151" s="22"/>
      <c r="JB151" s="22"/>
      <c r="JC151" s="22"/>
      <c r="JD151" s="22"/>
      <c r="JE151" s="22"/>
      <c r="JF151" s="22"/>
      <c r="JG151" s="22"/>
      <c r="JH151" s="21"/>
      <c r="JI151" s="22"/>
      <c r="JJ151" s="22"/>
      <c r="JK151" s="22"/>
      <c r="JL151" s="22"/>
      <c r="JM151" s="22"/>
      <c r="JN151" s="22"/>
      <c r="JO151" s="22"/>
      <c r="JP151" s="22"/>
      <c r="JQ151" s="22"/>
      <c r="JR151" s="22"/>
      <c r="JS151" s="22"/>
      <c r="JT151" s="22"/>
      <c r="JU151" s="22"/>
      <c r="JV151" s="22"/>
      <c r="JW151" s="22"/>
      <c r="JX151" s="22"/>
      <c r="JY151" s="22"/>
      <c r="JZ151" s="22"/>
      <c r="KA151" s="22"/>
      <c r="KB151" s="22"/>
      <c r="KC151" s="22"/>
      <c r="KD151" s="22"/>
      <c r="KE151" s="22"/>
      <c r="KF151" s="22"/>
      <c r="KG151" s="22"/>
      <c r="KH151" s="22"/>
      <c r="KI151" s="22"/>
      <c r="KJ151" s="22"/>
      <c r="KK151" s="22"/>
      <c r="KL151" s="22"/>
      <c r="KM151" s="22"/>
      <c r="KN151" s="22"/>
      <c r="KO151" s="22"/>
      <c r="KP151" s="22"/>
      <c r="KQ151" s="22"/>
      <c r="KR151" s="22"/>
      <c r="KS151" s="22"/>
      <c r="KT151" s="22"/>
      <c r="KU151" s="22"/>
      <c r="KV151" s="22"/>
      <c r="KW151" s="22"/>
      <c r="KX151" s="22"/>
      <c r="KY151" s="22"/>
      <c r="KZ151" s="22"/>
      <c r="LA151" s="22"/>
      <c r="LB151" s="22"/>
      <c r="LC151" s="22"/>
      <c r="LD151" s="22"/>
      <c r="LE151" s="22"/>
      <c r="LF151" s="22"/>
      <c r="LG151" s="22"/>
      <c r="LH151" s="22"/>
      <c r="LI151" s="22"/>
      <c r="LJ151" s="23"/>
    </row>
    <row r="152" spans="2:322" ht="3.65" customHeight="1">
      <c r="B152" s="21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3"/>
      <c r="AP152" s="22"/>
      <c r="AQ152" s="22"/>
      <c r="AR152" s="22"/>
      <c r="AS152" s="22"/>
      <c r="AT152" s="22"/>
      <c r="AU152" s="22"/>
      <c r="AV152" s="22"/>
      <c r="AW152" s="22"/>
      <c r="AX152" s="727"/>
      <c r="AY152" s="728"/>
      <c r="AZ152" s="47"/>
      <c r="BA152" s="334"/>
      <c r="BE152" s="919" t="s">
        <v>63</v>
      </c>
      <c r="BF152" s="920"/>
      <c r="BG152" s="920"/>
      <c r="BH152" s="920"/>
      <c r="BI152" s="920"/>
      <c r="BJ152" s="920"/>
      <c r="BK152" s="920"/>
      <c r="BL152" s="920"/>
      <c r="BM152" s="920"/>
      <c r="BN152" s="920"/>
      <c r="BO152" s="920"/>
      <c r="BP152" s="920"/>
      <c r="BQ152" s="920"/>
      <c r="BR152" s="920"/>
      <c r="BS152" s="920"/>
      <c r="BT152" s="920"/>
      <c r="BU152" s="920"/>
      <c r="BV152" s="920"/>
      <c r="BW152" s="920"/>
      <c r="BX152" s="921"/>
      <c r="BY152" s="930" t="s">
        <v>64</v>
      </c>
      <c r="BZ152" s="931"/>
      <c r="CA152" s="931"/>
      <c r="CB152" s="931"/>
      <c r="CC152" s="931"/>
      <c r="CD152" s="931"/>
      <c r="CE152" s="931"/>
      <c r="CF152" s="931"/>
      <c r="CG152" s="931"/>
      <c r="CH152" s="931"/>
      <c r="CI152" s="931"/>
      <c r="CJ152" s="931"/>
      <c r="CK152" s="931"/>
      <c r="CL152" s="931"/>
      <c r="CM152" s="931"/>
      <c r="CN152" s="931"/>
      <c r="CO152" s="931"/>
      <c r="CP152" s="931"/>
      <c r="CQ152" s="931"/>
      <c r="CR152" s="931"/>
      <c r="CS152" s="931"/>
      <c r="CT152" s="932"/>
      <c r="CU152" s="1042"/>
      <c r="CV152" s="1043"/>
      <c r="CW152" s="1043"/>
      <c r="CX152" s="1043"/>
      <c r="CY152" s="1043"/>
      <c r="CZ152" s="1043"/>
      <c r="DA152" s="1043"/>
      <c r="DB152" s="1043"/>
      <c r="DC152" s="1043"/>
      <c r="DD152" s="1043"/>
      <c r="DE152" s="1043"/>
      <c r="DF152" s="1043"/>
      <c r="DG152" s="1043"/>
      <c r="DH152" s="1043"/>
      <c r="DI152" s="1043"/>
      <c r="DJ152" s="1043"/>
      <c r="DK152" s="1043"/>
      <c r="DL152" s="1043"/>
      <c r="DM152" s="1043"/>
      <c r="DN152" s="1043"/>
      <c r="DO152" s="1043"/>
      <c r="DP152" s="1044"/>
      <c r="DQ152" s="930" t="s">
        <v>66</v>
      </c>
      <c r="DR152" s="931"/>
      <c r="DS152" s="931"/>
      <c r="DT152" s="931"/>
      <c r="DU152" s="931"/>
      <c r="DV152" s="931"/>
      <c r="DW152" s="931"/>
      <c r="DX152" s="931"/>
      <c r="DY152" s="931"/>
      <c r="DZ152" s="931"/>
      <c r="EA152" s="931"/>
      <c r="EB152" s="931"/>
      <c r="EC152" s="931"/>
      <c r="ED152" s="931"/>
      <c r="EE152" s="931"/>
      <c r="EF152" s="931"/>
      <c r="EG152" s="931"/>
      <c r="EH152" s="931"/>
      <c r="EI152" s="931"/>
      <c r="EJ152" s="931"/>
      <c r="EK152" s="931"/>
      <c r="EL152" s="932"/>
      <c r="EM152" s="1042"/>
      <c r="EN152" s="1043"/>
      <c r="EO152" s="1043"/>
      <c r="EP152" s="1043"/>
      <c r="EQ152" s="1043"/>
      <c r="ER152" s="1043"/>
      <c r="ES152" s="1043"/>
      <c r="ET152" s="1043"/>
      <c r="EU152" s="1043"/>
      <c r="EV152" s="1043"/>
      <c r="EW152" s="1043"/>
      <c r="EX152" s="1043"/>
      <c r="EY152" s="1043"/>
      <c r="EZ152" s="1043"/>
      <c r="FA152" s="1043"/>
      <c r="FB152" s="1043"/>
      <c r="FC152" s="1043"/>
      <c r="FD152" s="1043"/>
      <c r="FE152" s="1043"/>
      <c r="FF152" s="1043"/>
      <c r="FG152" s="1043"/>
      <c r="FH152" s="1044"/>
      <c r="FI152" s="930" t="s">
        <v>67</v>
      </c>
      <c r="FJ152" s="931"/>
      <c r="FK152" s="931"/>
      <c r="FL152" s="931"/>
      <c r="FM152" s="931"/>
      <c r="FN152" s="931"/>
      <c r="FO152" s="931"/>
      <c r="FP152" s="931"/>
      <c r="FQ152" s="931"/>
      <c r="FR152" s="931"/>
      <c r="FS152" s="931"/>
      <c r="FT152" s="931"/>
      <c r="FU152" s="931"/>
      <c r="FV152" s="931"/>
      <c r="FW152" s="931"/>
      <c r="FX152" s="931"/>
      <c r="FY152" s="931"/>
      <c r="FZ152" s="931"/>
      <c r="GA152" s="931"/>
      <c r="GB152" s="931"/>
      <c r="GC152" s="931"/>
      <c r="GD152" s="932"/>
      <c r="GE152" s="1042"/>
      <c r="GF152" s="1043"/>
      <c r="GG152" s="1043"/>
      <c r="GH152" s="1043"/>
      <c r="GI152" s="1043"/>
      <c r="GJ152" s="1043"/>
      <c r="GK152" s="1043"/>
      <c r="GL152" s="1043"/>
      <c r="GM152" s="1043"/>
      <c r="GN152" s="1043"/>
      <c r="GO152" s="1043"/>
      <c r="GP152" s="1043"/>
      <c r="GQ152" s="1043"/>
      <c r="GR152" s="1043"/>
      <c r="GS152" s="1043"/>
      <c r="GT152" s="1043"/>
      <c r="GU152" s="1043"/>
      <c r="GV152" s="1043"/>
      <c r="GW152" s="1043"/>
      <c r="GX152" s="1043"/>
      <c r="GY152" s="1043"/>
      <c r="GZ152" s="1044"/>
      <c r="HA152" s="930" t="s">
        <v>68</v>
      </c>
      <c r="HB152" s="931"/>
      <c r="HC152" s="931"/>
      <c r="HD152" s="931"/>
      <c r="HE152" s="931"/>
      <c r="HF152" s="931"/>
      <c r="HG152" s="931"/>
      <c r="HH152" s="931"/>
      <c r="HI152" s="931"/>
      <c r="HJ152" s="931"/>
      <c r="HK152" s="931"/>
      <c r="HL152" s="931"/>
      <c r="HM152" s="931"/>
      <c r="HN152" s="931"/>
      <c r="HO152" s="931"/>
      <c r="HP152" s="931"/>
      <c r="HQ152" s="931"/>
      <c r="HR152" s="931"/>
      <c r="HS152" s="931"/>
      <c r="HT152" s="931"/>
      <c r="HU152" s="931"/>
      <c r="HV152" s="932"/>
      <c r="HW152" s="1024"/>
      <c r="HX152" s="1025"/>
      <c r="HY152" s="1025"/>
      <c r="HZ152" s="1025"/>
      <c r="IA152" s="1025"/>
      <c r="IB152" s="1025"/>
      <c r="IC152" s="1025"/>
      <c r="ID152" s="1025"/>
      <c r="IE152" s="1025"/>
      <c r="IF152" s="1025"/>
      <c r="IG152" s="1025"/>
      <c r="IH152" s="1025"/>
      <c r="II152" s="1025"/>
      <c r="IJ152" s="1025"/>
      <c r="IK152" s="1025"/>
      <c r="IL152" s="1025"/>
      <c r="IM152" s="1025"/>
      <c r="IN152" s="1025"/>
      <c r="IO152" s="1025"/>
      <c r="IP152" s="1025"/>
      <c r="IQ152" s="1025"/>
      <c r="IR152" s="1026"/>
      <c r="IS152" s="55"/>
      <c r="IT152" s="55"/>
      <c r="IU152" s="55"/>
      <c r="IW152" s="104"/>
      <c r="IX152" s="728"/>
      <c r="IY152" s="731"/>
      <c r="IZ152" s="22"/>
      <c r="JA152" s="22"/>
      <c r="JB152" s="22"/>
      <c r="JC152" s="22"/>
      <c r="JD152" s="22"/>
      <c r="JE152" s="22"/>
      <c r="JF152" s="22"/>
      <c r="JG152" s="22"/>
      <c r="JH152" s="21"/>
      <c r="JI152" s="22"/>
      <c r="JJ152" s="22"/>
      <c r="JK152" s="22"/>
      <c r="JL152" s="22"/>
      <c r="JM152" s="22"/>
      <c r="JN152" s="22"/>
      <c r="JO152" s="22"/>
      <c r="JP152" s="22"/>
      <c r="JQ152" s="22"/>
      <c r="JR152" s="22"/>
      <c r="JS152" s="22"/>
      <c r="JT152" s="22"/>
      <c r="JU152" s="22"/>
      <c r="JV152" s="22"/>
      <c r="JW152" s="22"/>
      <c r="JX152" s="22"/>
      <c r="JY152" s="22"/>
      <c r="JZ152" s="22"/>
      <c r="KA152" s="22"/>
      <c r="KB152" s="22"/>
      <c r="KC152" s="22"/>
      <c r="KD152" s="22"/>
      <c r="KE152" s="22"/>
      <c r="KF152" s="22"/>
      <c r="KG152" s="22"/>
      <c r="KH152" s="22"/>
      <c r="KI152" s="22"/>
      <c r="KJ152" s="22"/>
      <c r="KK152" s="22"/>
      <c r="KL152" s="22"/>
      <c r="KM152" s="22"/>
      <c r="KN152" s="22"/>
      <c r="KO152" s="22"/>
      <c r="KP152" s="22"/>
      <c r="KQ152" s="22"/>
      <c r="KR152" s="22"/>
      <c r="KS152" s="22"/>
      <c r="KT152" s="22"/>
      <c r="KU152" s="22"/>
      <c r="KV152" s="22"/>
      <c r="KW152" s="22"/>
      <c r="KX152" s="22"/>
      <c r="KY152" s="22"/>
      <c r="KZ152" s="22"/>
      <c r="LA152" s="22"/>
      <c r="LB152" s="22"/>
      <c r="LC152" s="22"/>
      <c r="LD152" s="22"/>
      <c r="LE152" s="22"/>
      <c r="LF152" s="22"/>
      <c r="LG152" s="22"/>
      <c r="LH152" s="22"/>
      <c r="LI152" s="22"/>
      <c r="LJ152" s="23"/>
    </row>
    <row r="153" spans="2:322" ht="3.65" customHeight="1">
      <c r="B153" s="21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3"/>
      <c r="AP153" s="22"/>
      <c r="AQ153" s="22"/>
      <c r="AR153" s="22"/>
      <c r="AS153" s="22"/>
      <c r="AT153" s="22"/>
      <c r="AU153" s="22"/>
      <c r="AV153" s="22"/>
      <c r="AW153" s="22"/>
      <c r="AX153" s="727"/>
      <c r="AY153" s="728"/>
      <c r="AZ153" s="728" t="e" vm="3">
        <v>#VALUE!</v>
      </c>
      <c r="BA153" s="334"/>
      <c r="BE153" s="922"/>
      <c r="BF153" s="923"/>
      <c r="BG153" s="923"/>
      <c r="BH153" s="923"/>
      <c r="BI153" s="923"/>
      <c r="BJ153" s="923"/>
      <c r="BK153" s="923"/>
      <c r="BL153" s="923"/>
      <c r="BM153" s="923"/>
      <c r="BN153" s="923"/>
      <c r="BO153" s="923"/>
      <c r="BP153" s="923"/>
      <c r="BQ153" s="923"/>
      <c r="BR153" s="923"/>
      <c r="BS153" s="923"/>
      <c r="BT153" s="923"/>
      <c r="BU153" s="923"/>
      <c r="BV153" s="923"/>
      <c r="BW153" s="923"/>
      <c r="BX153" s="924"/>
      <c r="BY153" s="933"/>
      <c r="BZ153" s="934"/>
      <c r="CA153" s="934"/>
      <c r="CB153" s="934"/>
      <c r="CC153" s="934"/>
      <c r="CD153" s="934"/>
      <c r="CE153" s="934"/>
      <c r="CF153" s="934"/>
      <c r="CG153" s="934"/>
      <c r="CH153" s="934"/>
      <c r="CI153" s="934"/>
      <c r="CJ153" s="934"/>
      <c r="CK153" s="934"/>
      <c r="CL153" s="934"/>
      <c r="CM153" s="934"/>
      <c r="CN153" s="934"/>
      <c r="CO153" s="934"/>
      <c r="CP153" s="934"/>
      <c r="CQ153" s="934"/>
      <c r="CR153" s="934"/>
      <c r="CS153" s="934"/>
      <c r="CT153" s="935"/>
      <c r="CU153" s="1045"/>
      <c r="CV153" s="1046"/>
      <c r="CW153" s="1046"/>
      <c r="CX153" s="1046"/>
      <c r="CY153" s="1046"/>
      <c r="CZ153" s="1046"/>
      <c r="DA153" s="1046"/>
      <c r="DB153" s="1046"/>
      <c r="DC153" s="1046"/>
      <c r="DD153" s="1046"/>
      <c r="DE153" s="1046"/>
      <c r="DF153" s="1046"/>
      <c r="DG153" s="1046"/>
      <c r="DH153" s="1046"/>
      <c r="DI153" s="1046"/>
      <c r="DJ153" s="1046"/>
      <c r="DK153" s="1046"/>
      <c r="DL153" s="1046"/>
      <c r="DM153" s="1046"/>
      <c r="DN153" s="1046"/>
      <c r="DO153" s="1046"/>
      <c r="DP153" s="1047"/>
      <c r="DQ153" s="933"/>
      <c r="DR153" s="934"/>
      <c r="DS153" s="934"/>
      <c r="DT153" s="934"/>
      <c r="DU153" s="934"/>
      <c r="DV153" s="934"/>
      <c r="DW153" s="934"/>
      <c r="DX153" s="934"/>
      <c r="DY153" s="934"/>
      <c r="DZ153" s="934"/>
      <c r="EA153" s="934"/>
      <c r="EB153" s="934"/>
      <c r="EC153" s="934"/>
      <c r="ED153" s="934"/>
      <c r="EE153" s="934"/>
      <c r="EF153" s="934"/>
      <c r="EG153" s="934"/>
      <c r="EH153" s="934"/>
      <c r="EI153" s="934"/>
      <c r="EJ153" s="934"/>
      <c r="EK153" s="934"/>
      <c r="EL153" s="935"/>
      <c r="EM153" s="1045"/>
      <c r="EN153" s="1046"/>
      <c r="EO153" s="1046"/>
      <c r="EP153" s="1046"/>
      <c r="EQ153" s="1046"/>
      <c r="ER153" s="1046"/>
      <c r="ES153" s="1046"/>
      <c r="ET153" s="1046"/>
      <c r="EU153" s="1046"/>
      <c r="EV153" s="1046"/>
      <c r="EW153" s="1046"/>
      <c r="EX153" s="1046"/>
      <c r="EY153" s="1046"/>
      <c r="EZ153" s="1046"/>
      <c r="FA153" s="1046"/>
      <c r="FB153" s="1046"/>
      <c r="FC153" s="1046"/>
      <c r="FD153" s="1046"/>
      <c r="FE153" s="1046"/>
      <c r="FF153" s="1046"/>
      <c r="FG153" s="1046"/>
      <c r="FH153" s="1047"/>
      <c r="FI153" s="933"/>
      <c r="FJ153" s="934"/>
      <c r="FK153" s="934"/>
      <c r="FL153" s="934"/>
      <c r="FM153" s="934"/>
      <c r="FN153" s="934"/>
      <c r="FO153" s="934"/>
      <c r="FP153" s="934"/>
      <c r="FQ153" s="934"/>
      <c r="FR153" s="934"/>
      <c r="FS153" s="934"/>
      <c r="FT153" s="934"/>
      <c r="FU153" s="934"/>
      <c r="FV153" s="934"/>
      <c r="FW153" s="934"/>
      <c r="FX153" s="934"/>
      <c r="FY153" s="934"/>
      <c r="FZ153" s="934"/>
      <c r="GA153" s="934"/>
      <c r="GB153" s="934"/>
      <c r="GC153" s="934"/>
      <c r="GD153" s="935"/>
      <c r="GE153" s="1045"/>
      <c r="GF153" s="1046"/>
      <c r="GG153" s="1046"/>
      <c r="GH153" s="1046"/>
      <c r="GI153" s="1046"/>
      <c r="GJ153" s="1046"/>
      <c r="GK153" s="1046"/>
      <c r="GL153" s="1046"/>
      <c r="GM153" s="1046"/>
      <c r="GN153" s="1046"/>
      <c r="GO153" s="1046"/>
      <c r="GP153" s="1046"/>
      <c r="GQ153" s="1046"/>
      <c r="GR153" s="1046"/>
      <c r="GS153" s="1046"/>
      <c r="GT153" s="1046"/>
      <c r="GU153" s="1046"/>
      <c r="GV153" s="1046"/>
      <c r="GW153" s="1046"/>
      <c r="GX153" s="1046"/>
      <c r="GY153" s="1046"/>
      <c r="GZ153" s="1047"/>
      <c r="HA153" s="933"/>
      <c r="HB153" s="934"/>
      <c r="HC153" s="934"/>
      <c r="HD153" s="934"/>
      <c r="HE153" s="934"/>
      <c r="HF153" s="934"/>
      <c r="HG153" s="934"/>
      <c r="HH153" s="934"/>
      <c r="HI153" s="934"/>
      <c r="HJ153" s="934"/>
      <c r="HK153" s="934"/>
      <c r="HL153" s="934"/>
      <c r="HM153" s="934"/>
      <c r="HN153" s="934"/>
      <c r="HO153" s="934"/>
      <c r="HP153" s="934"/>
      <c r="HQ153" s="934"/>
      <c r="HR153" s="934"/>
      <c r="HS153" s="934"/>
      <c r="HT153" s="934"/>
      <c r="HU153" s="934"/>
      <c r="HV153" s="935"/>
      <c r="HW153" s="1027"/>
      <c r="HX153" s="1028"/>
      <c r="HY153" s="1028"/>
      <c r="HZ153" s="1028"/>
      <c r="IA153" s="1028"/>
      <c r="IB153" s="1028"/>
      <c r="IC153" s="1028"/>
      <c r="ID153" s="1028"/>
      <c r="IE153" s="1028"/>
      <c r="IF153" s="1028"/>
      <c r="IG153" s="1028"/>
      <c r="IH153" s="1028"/>
      <c r="II153" s="1028"/>
      <c r="IJ153" s="1028"/>
      <c r="IK153" s="1028"/>
      <c r="IL153" s="1028"/>
      <c r="IM153" s="1028"/>
      <c r="IN153" s="1028"/>
      <c r="IO153" s="1028"/>
      <c r="IP153" s="1028"/>
      <c r="IQ153" s="1028"/>
      <c r="IR153" s="1029"/>
      <c r="IS153" s="55"/>
      <c r="IT153" s="55"/>
      <c r="IU153" s="55"/>
      <c r="IW153" s="727" t="e" vm="3">
        <v>#VALUE!</v>
      </c>
      <c r="IX153" s="728"/>
      <c r="IY153" s="731"/>
      <c r="IZ153" s="22"/>
      <c r="JA153" s="22"/>
      <c r="JB153" s="22"/>
      <c r="JC153" s="22"/>
      <c r="JD153" s="22"/>
      <c r="JE153" s="22"/>
      <c r="JF153" s="22"/>
      <c r="JG153" s="22"/>
      <c r="JH153" s="21"/>
      <c r="JI153" s="22"/>
      <c r="JJ153" s="22"/>
      <c r="JK153" s="22"/>
      <c r="JL153" s="22"/>
      <c r="JM153" s="22"/>
      <c r="JN153" s="22"/>
      <c r="JO153" s="22"/>
      <c r="JP153" s="22"/>
      <c r="JQ153" s="22"/>
      <c r="JR153" s="22"/>
      <c r="JS153" s="22"/>
      <c r="JT153" s="22"/>
      <c r="JU153" s="22"/>
      <c r="JV153" s="22"/>
      <c r="JW153" s="22"/>
      <c r="JX153" s="22"/>
      <c r="JY153" s="22"/>
      <c r="JZ153" s="22"/>
      <c r="KA153" s="22"/>
      <c r="KB153" s="22"/>
      <c r="KC153" s="22"/>
      <c r="KD153" s="22"/>
      <c r="KE153" s="22"/>
      <c r="KF153" s="22"/>
      <c r="KG153" s="22"/>
      <c r="KH153" s="22"/>
      <c r="KI153" s="22"/>
      <c r="KJ153" s="22"/>
      <c r="KK153" s="22"/>
      <c r="KL153" s="22"/>
      <c r="KM153" s="22"/>
      <c r="KN153" s="22"/>
      <c r="KO153" s="22"/>
      <c r="KP153" s="22"/>
      <c r="KQ153" s="22"/>
      <c r="KR153" s="22"/>
      <c r="KS153" s="22"/>
      <c r="KT153" s="22"/>
      <c r="KU153" s="22"/>
      <c r="KV153" s="22"/>
      <c r="KW153" s="22"/>
      <c r="KX153" s="22"/>
      <c r="KY153" s="22"/>
      <c r="KZ153" s="22"/>
      <c r="LA153" s="22"/>
      <c r="LB153" s="22"/>
      <c r="LC153" s="22"/>
      <c r="LD153" s="22"/>
      <c r="LE153" s="22"/>
      <c r="LF153" s="22"/>
      <c r="LG153" s="22"/>
      <c r="LH153" s="22"/>
      <c r="LI153" s="22"/>
      <c r="LJ153" s="23"/>
    </row>
    <row r="154" spans="2:322" ht="3.65" customHeight="1">
      <c r="B154" s="21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3"/>
      <c r="AP154" s="22"/>
      <c r="AQ154" s="22"/>
      <c r="AR154" s="22"/>
      <c r="AS154" s="22"/>
      <c r="AT154" s="22"/>
      <c r="AU154" s="22"/>
      <c r="AV154" s="22"/>
      <c r="AW154" s="22"/>
      <c r="AX154" s="727"/>
      <c r="AY154" s="728"/>
      <c r="AZ154" s="728"/>
      <c r="BA154" s="334"/>
      <c r="BE154" s="922"/>
      <c r="BF154" s="923"/>
      <c r="BG154" s="923"/>
      <c r="BH154" s="923"/>
      <c r="BI154" s="923"/>
      <c r="BJ154" s="923"/>
      <c r="BK154" s="923"/>
      <c r="BL154" s="923"/>
      <c r="BM154" s="923"/>
      <c r="BN154" s="923"/>
      <c r="BO154" s="923"/>
      <c r="BP154" s="923"/>
      <c r="BQ154" s="923"/>
      <c r="BR154" s="923"/>
      <c r="BS154" s="923"/>
      <c r="BT154" s="923"/>
      <c r="BU154" s="923"/>
      <c r="BV154" s="923"/>
      <c r="BW154" s="923"/>
      <c r="BX154" s="924"/>
      <c r="BY154" s="933"/>
      <c r="BZ154" s="934"/>
      <c r="CA154" s="934"/>
      <c r="CB154" s="934"/>
      <c r="CC154" s="934"/>
      <c r="CD154" s="934"/>
      <c r="CE154" s="934"/>
      <c r="CF154" s="934"/>
      <c r="CG154" s="934"/>
      <c r="CH154" s="934"/>
      <c r="CI154" s="934"/>
      <c r="CJ154" s="934"/>
      <c r="CK154" s="934"/>
      <c r="CL154" s="934"/>
      <c r="CM154" s="934"/>
      <c r="CN154" s="934"/>
      <c r="CO154" s="934"/>
      <c r="CP154" s="934"/>
      <c r="CQ154" s="934"/>
      <c r="CR154" s="934"/>
      <c r="CS154" s="934"/>
      <c r="CT154" s="935"/>
      <c r="CU154" s="1045"/>
      <c r="CV154" s="1046"/>
      <c r="CW154" s="1046"/>
      <c r="CX154" s="1046"/>
      <c r="CY154" s="1046"/>
      <c r="CZ154" s="1046"/>
      <c r="DA154" s="1046"/>
      <c r="DB154" s="1046"/>
      <c r="DC154" s="1046"/>
      <c r="DD154" s="1046"/>
      <c r="DE154" s="1046"/>
      <c r="DF154" s="1046"/>
      <c r="DG154" s="1046"/>
      <c r="DH154" s="1046"/>
      <c r="DI154" s="1046"/>
      <c r="DJ154" s="1046"/>
      <c r="DK154" s="1046"/>
      <c r="DL154" s="1046"/>
      <c r="DM154" s="1046"/>
      <c r="DN154" s="1046"/>
      <c r="DO154" s="1046"/>
      <c r="DP154" s="1047"/>
      <c r="DQ154" s="933"/>
      <c r="DR154" s="934"/>
      <c r="DS154" s="934"/>
      <c r="DT154" s="934"/>
      <c r="DU154" s="934"/>
      <c r="DV154" s="934"/>
      <c r="DW154" s="934"/>
      <c r="DX154" s="934"/>
      <c r="DY154" s="934"/>
      <c r="DZ154" s="934"/>
      <c r="EA154" s="934"/>
      <c r="EB154" s="934"/>
      <c r="EC154" s="934"/>
      <c r="ED154" s="934"/>
      <c r="EE154" s="934"/>
      <c r="EF154" s="934"/>
      <c r="EG154" s="934"/>
      <c r="EH154" s="934"/>
      <c r="EI154" s="934"/>
      <c r="EJ154" s="934"/>
      <c r="EK154" s="934"/>
      <c r="EL154" s="935"/>
      <c r="EM154" s="1045"/>
      <c r="EN154" s="1046"/>
      <c r="EO154" s="1046"/>
      <c r="EP154" s="1046"/>
      <c r="EQ154" s="1046"/>
      <c r="ER154" s="1046"/>
      <c r="ES154" s="1046"/>
      <c r="ET154" s="1046"/>
      <c r="EU154" s="1046"/>
      <c r="EV154" s="1046"/>
      <c r="EW154" s="1046"/>
      <c r="EX154" s="1046"/>
      <c r="EY154" s="1046"/>
      <c r="EZ154" s="1046"/>
      <c r="FA154" s="1046"/>
      <c r="FB154" s="1046"/>
      <c r="FC154" s="1046"/>
      <c r="FD154" s="1046"/>
      <c r="FE154" s="1046"/>
      <c r="FF154" s="1046"/>
      <c r="FG154" s="1046"/>
      <c r="FH154" s="1047"/>
      <c r="FI154" s="933"/>
      <c r="FJ154" s="934"/>
      <c r="FK154" s="934"/>
      <c r="FL154" s="934"/>
      <c r="FM154" s="934"/>
      <c r="FN154" s="934"/>
      <c r="FO154" s="934"/>
      <c r="FP154" s="934"/>
      <c r="FQ154" s="934"/>
      <c r="FR154" s="934"/>
      <c r="FS154" s="934"/>
      <c r="FT154" s="934"/>
      <c r="FU154" s="934"/>
      <c r="FV154" s="934"/>
      <c r="FW154" s="934"/>
      <c r="FX154" s="934"/>
      <c r="FY154" s="934"/>
      <c r="FZ154" s="934"/>
      <c r="GA154" s="934"/>
      <c r="GB154" s="934"/>
      <c r="GC154" s="934"/>
      <c r="GD154" s="935"/>
      <c r="GE154" s="1045"/>
      <c r="GF154" s="1046"/>
      <c r="GG154" s="1046"/>
      <c r="GH154" s="1046"/>
      <c r="GI154" s="1046"/>
      <c r="GJ154" s="1046"/>
      <c r="GK154" s="1046"/>
      <c r="GL154" s="1046"/>
      <c r="GM154" s="1046"/>
      <c r="GN154" s="1046"/>
      <c r="GO154" s="1046"/>
      <c r="GP154" s="1046"/>
      <c r="GQ154" s="1046"/>
      <c r="GR154" s="1046"/>
      <c r="GS154" s="1046"/>
      <c r="GT154" s="1046"/>
      <c r="GU154" s="1046"/>
      <c r="GV154" s="1046"/>
      <c r="GW154" s="1046"/>
      <c r="GX154" s="1046"/>
      <c r="GY154" s="1046"/>
      <c r="GZ154" s="1047"/>
      <c r="HA154" s="933"/>
      <c r="HB154" s="934"/>
      <c r="HC154" s="934"/>
      <c r="HD154" s="934"/>
      <c r="HE154" s="934"/>
      <c r="HF154" s="934"/>
      <c r="HG154" s="934"/>
      <c r="HH154" s="934"/>
      <c r="HI154" s="934"/>
      <c r="HJ154" s="934"/>
      <c r="HK154" s="934"/>
      <c r="HL154" s="934"/>
      <c r="HM154" s="934"/>
      <c r="HN154" s="934"/>
      <c r="HO154" s="934"/>
      <c r="HP154" s="934"/>
      <c r="HQ154" s="934"/>
      <c r="HR154" s="934"/>
      <c r="HS154" s="934"/>
      <c r="HT154" s="934"/>
      <c r="HU154" s="934"/>
      <c r="HV154" s="935"/>
      <c r="HW154" s="1027"/>
      <c r="HX154" s="1028"/>
      <c r="HY154" s="1028"/>
      <c r="HZ154" s="1028"/>
      <c r="IA154" s="1028"/>
      <c r="IB154" s="1028"/>
      <c r="IC154" s="1028"/>
      <c r="ID154" s="1028"/>
      <c r="IE154" s="1028"/>
      <c r="IF154" s="1028"/>
      <c r="IG154" s="1028"/>
      <c r="IH154" s="1028"/>
      <c r="II154" s="1028"/>
      <c r="IJ154" s="1028"/>
      <c r="IK154" s="1028"/>
      <c r="IL154" s="1028"/>
      <c r="IM154" s="1028"/>
      <c r="IN154" s="1028"/>
      <c r="IO154" s="1028"/>
      <c r="IP154" s="1028"/>
      <c r="IQ154" s="1028"/>
      <c r="IR154" s="1029"/>
      <c r="IS154" s="55"/>
      <c r="IT154" s="55"/>
      <c r="IU154" s="55"/>
      <c r="IW154" s="727"/>
      <c r="IX154" s="728"/>
      <c r="IY154" s="731"/>
      <c r="IZ154" s="22"/>
      <c r="JA154" s="22"/>
      <c r="JB154" s="22"/>
      <c r="JC154" s="22"/>
      <c r="JD154" s="22"/>
      <c r="JE154" s="22"/>
      <c r="JF154" s="22"/>
      <c r="JG154" s="22"/>
      <c r="JH154" s="21"/>
      <c r="JI154" s="22"/>
      <c r="JJ154" s="22"/>
      <c r="JK154" s="22"/>
      <c r="JL154" s="22"/>
      <c r="JM154" s="22"/>
      <c r="JN154" s="22"/>
      <c r="JO154" s="22"/>
      <c r="JP154" s="22"/>
      <c r="JQ154" s="22"/>
      <c r="JR154" s="22"/>
      <c r="JS154" s="22"/>
      <c r="JT154" s="22"/>
      <c r="JU154" s="22"/>
      <c r="JV154" s="22"/>
      <c r="JW154" s="22"/>
      <c r="JX154" s="22"/>
      <c r="JY154" s="22"/>
      <c r="JZ154" s="22"/>
      <c r="KA154" s="22"/>
      <c r="KB154" s="22"/>
      <c r="KC154" s="22"/>
      <c r="KD154" s="22"/>
      <c r="KE154" s="22"/>
      <c r="KF154" s="22"/>
      <c r="KG154" s="22"/>
      <c r="KH154" s="22"/>
      <c r="KI154" s="22"/>
      <c r="KJ154" s="22"/>
      <c r="KK154" s="22"/>
      <c r="KL154" s="22"/>
      <c r="KM154" s="22"/>
      <c r="KN154" s="22"/>
      <c r="KO154" s="22"/>
      <c r="KP154" s="22"/>
      <c r="KQ154" s="22"/>
      <c r="KR154" s="22"/>
      <c r="KS154" s="22"/>
      <c r="KT154" s="22"/>
      <c r="KU154" s="22"/>
      <c r="KV154" s="22"/>
      <c r="KW154" s="22"/>
      <c r="KX154" s="22"/>
      <c r="KY154" s="22"/>
      <c r="KZ154" s="22"/>
      <c r="LA154" s="22"/>
      <c r="LB154" s="22"/>
      <c r="LC154" s="22"/>
      <c r="LD154" s="22"/>
      <c r="LE154" s="22"/>
      <c r="LF154" s="22"/>
      <c r="LG154" s="22"/>
      <c r="LH154" s="22"/>
      <c r="LI154" s="22"/>
      <c r="LJ154" s="23"/>
    </row>
    <row r="155" spans="2:322" ht="3.65" customHeight="1">
      <c r="B155" s="21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3"/>
      <c r="AP155" s="22"/>
      <c r="AQ155" s="22"/>
      <c r="AR155" s="22"/>
      <c r="AS155" s="22"/>
      <c r="AT155" s="22"/>
      <c r="AU155" s="22"/>
      <c r="AV155" s="22"/>
      <c r="AW155" s="22"/>
      <c r="AX155" s="727"/>
      <c r="AY155" s="728"/>
      <c r="AZ155" s="47"/>
      <c r="BA155" s="334"/>
      <c r="BE155" s="922"/>
      <c r="BF155" s="923"/>
      <c r="BG155" s="923"/>
      <c r="BH155" s="923"/>
      <c r="BI155" s="923"/>
      <c r="BJ155" s="923"/>
      <c r="BK155" s="923"/>
      <c r="BL155" s="923"/>
      <c r="BM155" s="923"/>
      <c r="BN155" s="923"/>
      <c r="BO155" s="923"/>
      <c r="BP155" s="923"/>
      <c r="BQ155" s="923"/>
      <c r="BR155" s="923"/>
      <c r="BS155" s="923"/>
      <c r="BT155" s="923"/>
      <c r="BU155" s="923"/>
      <c r="BV155" s="923"/>
      <c r="BW155" s="923"/>
      <c r="BX155" s="924"/>
      <c r="BY155" s="933"/>
      <c r="BZ155" s="934"/>
      <c r="CA155" s="934"/>
      <c r="CB155" s="934"/>
      <c r="CC155" s="934"/>
      <c r="CD155" s="934"/>
      <c r="CE155" s="934"/>
      <c r="CF155" s="934"/>
      <c r="CG155" s="934"/>
      <c r="CH155" s="934"/>
      <c r="CI155" s="934"/>
      <c r="CJ155" s="934"/>
      <c r="CK155" s="934"/>
      <c r="CL155" s="934"/>
      <c r="CM155" s="934"/>
      <c r="CN155" s="934"/>
      <c r="CO155" s="934"/>
      <c r="CP155" s="934"/>
      <c r="CQ155" s="934"/>
      <c r="CR155" s="934"/>
      <c r="CS155" s="934"/>
      <c r="CT155" s="935"/>
      <c r="CU155" s="1045"/>
      <c r="CV155" s="1046"/>
      <c r="CW155" s="1046"/>
      <c r="CX155" s="1046"/>
      <c r="CY155" s="1046"/>
      <c r="CZ155" s="1046"/>
      <c r="DA155" s="1046"/>
      <c r="DB155" s="1046"/>
      <c r="DC155" s="1046"/>
      <c r="DD155" s="1046"/>
      <c r="DE155" s="1046"/>
      <c r="DF155" s="1046"/>
      <c r="DG155" s="1046"/>
      <c r="DH155" s="1046"/>
      <c r="DI155" s="1046"/>
      <c r="DJ155" s="1046"/>
      <c r="DK155" s="1046"/>
      <c r="DL155" s="1046"/>
      <c r="DM155" s="1046"/>
      <c r="DN155" s="1046"/>
      <c r="DO155" s="1046"/>
      <c r="DP155" s="1047"/>
      <c r="DQ155" s="933"/>
      <c r="DR155" s="934"/>
      <c r="DS155" s="934"/>
      <c r="DT155" s="934"/>
      <c r="DU155" s="934"/>
      <c r="DV155" s="934"/>
      <c r="DW155" s="934"/>
      <c r="DX155" s="934"/>
      <c r="DY155" s="934"/>
      <c r="DZ155" s="934"/>
      <c r="EA155" s="934"/>
      <c r="EB155" s="934"/>
      <c r="EC155" s="934"/>
      <c r="ED155" s="934"/>
      <c r="EE155" s="934"/>
      <c r="EF155" s="934"/>
      <c r="EG155" s="934"/>
      <c r="EH155" s="934"/>
      <c r="EI155" s="934"/>
      <c r="EJ155" s="934"/>
      <c r="EK155" s="934"/>
      <c r="EL155" s="935"/>
      <c r="EM155" s="1045"/>
      <c r="EN155" s="1046"/>
      <c r="EO155" s="1046"/>
      <c r="EP155" s="1046"/>
      <c r="EQ155" s="1046"/>
      <c r="ER155" s="1046"/>
      <c r="ES155" s="1046"/>
      <c r="ET155" s="1046"/>
      <c r="EU155" s="1046"/>
      <c r="EV155" s="1046"/>
      <c r="EW155" s="1046"/>
      <c r="EX155" s="1046"/>
      <c r="EY155" s="1046"/>
      <c r="EZ155" s="1046"/>
      <c r="FA155" s="1046"/>
      <c r="FB155" s="1046"/>
      <c r="FC155" s="1046"/>
      <c r="FD155" s="1046"/>
      <c r="FE155" s="1046"/>
      <c r="FF155" s="1046"/>
      <c r="FG155" s="1046"/>
      <c r="FH155" s="1047"/>
      <c r="FI155" s="933"/>
      <c r="FJ155" s="934"/>
      <c r="FK155" s="934"/>
      <c r="FL155" s="934"/>
      <c r="FM155" s="934"/>
      <c r="FN155" s="934"/>
      <c r="FO155" s="934"/>
      <c r="FP155" s="934"/>
      <c r="FQ155" s="934"/>
      <c r="FR155" s="934"/>
      <c r="FS155" s="934"/>
      <c r="FT155" s="934"/>
      <c r="FU155" s="934"/>
      <c r="FV155" s="934"/>
      <c r="FW155" s="934"/>
      <c r="FX155" s="934"/>
      <c r="FY155" s="934"/>
      <c r="FZ155" s="934"/>
      <c r="GA155" s="934"/>
      <c r="GB155" s="934"/>
      <c r="GC155" s="934"/>
      <c r="GD155" s="935"/>
      <c r="GE155" s="1045"/>
      <c r="GF155" s="1046"/>
      <c r="GG155" s="1046"/>
      <c r="GH155" s="1046"/>
      <c r="GI155" s="1046"/>
      <c r="GJ155" s="1046"/>
      <c r="GK155" s="1046"/>
      <c r="GL155" s="1046"/>
      <c r="GM155" s="1046"/>
      <c r="GN155" s="1046"/>
      <c r="GO155" s="1046"/>
      <c r="GP155" s="1046"/>
      <c r="GQ155" s="1046"/>
      <c r="GR155" s="1046"/>
      <c r="GS155" s="1046"/>
      <c r="GT155" s="1046"/>
      <c r="GU155" s="1046"/>
      <c r="GV155" s="1046"/>
      <c r="GW155" s="1046"/>
      <c r="GX155" s="1046"/>
      <c r="GY155" s="1046"/>
      <c r="GZ155" s="1047"/>
      <c r="HA155" s="933"/>
      <c r="HB155" s="934"/>
      <c r="HC155" s="934"/>
      <c r="HD155" s="934"/>
      <c r="HE155" s="934"/>
      <c r="HF155" s="934"/>
      <c r="HG155" s="934"/>
      <c r="HH155" s="934"/>
      <c r="HI155" s="934"/>
      <c r="HJ155" s="934"/>
      <c r="HK155" s="934"/>
      <c r="HL155" s="934"/>
      <c r="HM155" s="934"/>
      <c r="HN155" s="934"/>
      <c r="HO155" s="934"/>
      <c r="HP155" s="934"/>
      <c r="HQ155" s="934"/>
      <c r="HR155" s="934"/>
      <c r="HS155" s="934"/>
      <c r="HT155" s="934"/>
      <c r="HU155" s="934"/>
      <c r="HV155" s="935"/>
      <c r="HW155" s="1027"/>
      <c r="HX155" s="1028"/>
      <c r="HY155" s="1028"/>
      <c r="HZ155" s="1028"/>
      <c r="IA155" s="1028"/>
      <c r="IB155" s="1028"/>
      <c r="IC155" s="1028"/>
      <c r="ID155" s="1028"/>
      <c r="IE155" s="1028"/>
      <c r="IF155" s="1028"/>
      <c r="IG155" s="1028"/>
      <c r="IH155" s="1028"/>
      <c r="II155" s="1028"/>
      <c r="IJ155" s="1028"/>
      <c r="IK155" s="1028"/>
      <c r="IL155" s="1028"/>
      <c r="IM155" s="1028"/>
      <c r="IN155" s="1028"/>
      <c r="IO155" s="1028"/>
      <c r="IP155" s="1028"/>
      <c r="IQ155" s="1028"/>
      <c r="IR155" s="1029"/>
      <c r="IS155" s="55"/>
      <c r="IT155" s="55"/>
      <c r="IU155" s="55"/>
      <c r="IV155" s="55"/>
      <c r="IW155" s="104"/>
      <c r="IX155" s="728"/>
      <c r="IY155" s="731"/>
      <c r="IZ155" s="22"/>
      <c r="JA155" s="22"/>
      <c r="JB155" s="22"/>
      <c r="JC155" s="22"/>
      <c r="JD155" s="22"/>
      <c r="JE155" s="22"/>
      <c r="JF155" s="22"/>
      <c r="JG155" s="22"/>
      <c r="JH155" s="21"/>
      <c r="JI155" s="22"/>
      <c r="JJ155" s="22"/>
      <c r="JK155" s="22"/>
      <c r="JL155" s="22"/>
      <c r="JM155" s="22"/>
      <c r="JN155" s="22"/>
      <c r="JO155" s="22"/>
      <c r="JP155" s="22"/>
      <c r="JQ155" s="22"/>
      <c r="JR155" s="22"/>
      <c r="JS155" s="22"/>
      <c r="JT155" s="22"/>
      <c r="JU155" s="22"/>
      <c r="JV155" s="22"/>
      <c r="JW155" s="22"/>
      <c r="JX155" s="22"/>
      <c r="JY155" s="22"/>
      <c r="JZ155" s="22"/>
      <c r="KA155" s="22"/>
      <c r="KB155" s="22"/>
      <c r="KC155" s="22"/>
      <c r="KD155" s="22"/>
      <c r="KE155" s="22"/>
      <c r="KF155" s="22"/>
      <c r="KG155" s="22"/>
      <c r="KH155" s="22"/>
      <c r="KI155" s="22"/>
      <c r="KJ155" s="22"/>
      <c r="KK155" s="22"/>
      <c r="KL155" s="22"/>
      <c r="KM155" s="22"/>
      <c r="KN155" s="22"/>
      <c r="KO155" s="22"/>
      <c r="KP155" s="22"/>
      <c r="KQ155" s="22"/>
      <c r="KR155" s="22"/>
      <c r="KS155" s="22"/>
      <c r="KT155" s="22"/>
      <c r="KU155" s="22"/>
      <c r="KV155" s="22"/>
      <c r="KW155" s="22"/>
      <c r="KX155" s="22"/>
      <c r="KY155" s="22"/>
      <c r="KZ155" s="22"/>
      <c r="LA155" s="22"/>
      <c r="LB155" s="22"/>
      <c r="LC155" s="22"/>
      <c r="LD155" s="22"/>
      <c r="LE155" s="22"/>
      <c r="LF155" s="22"/>
      <c r="LG155" s="22"/>
      <c r="LH155" s="22"/>
      <c r="LI155" s="22"/>
      <c r="LJ155" s="23"/>
    </row>
    <row r="156" spans="2:322" ht="3.65" customHeight="1">
      <c r="B156" s="21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3"/>
      <c r="AP156" s="22"/>
      <c r="AQ156" s="22"/>
      <c r="AR156" s="22"/>
      <c r="AS156" s="22"/>
      <c r="AT156" s="22"/>
      <c r="AU156" s="22"/>
      <c r="AV156" s="22"/>
      <c r="AW156" s="22"/>
      <c r="AX156" s="727"/>
      <c r="AY156" s="728"/>
      <c r="AZ156" s="47"/>
      <c r="BA156" s="334"/>
      <c r="BE156" s="922"/>
      <c r="BF156" s="923"/>
      <c r="BG156" s="923"/>
      <c r="BH156" s="923"/>
      <c r="BI156" s="923"/>
      <c r="BJ156" s="923"/>
      <c r="BK156" s="923"/>
      <c r="BL156" s="923"/>
      <c r="BM156" s="923"/>
      <c r="BN156" s="923"/>
      <c r="BO156" s="923"/>
      <c r="BP156" s="923"/>
      <c r="BQ156" s="923"/>
      <c r="BR156" s="923"/>
      <c r="BS156" s="923"/>
      <c r="BT156" s="923"/>
      <c r="BU156" s="923"/>
      <c r="BV156" s="923"/>
      <c r="BW156" s="923"/>
      <c r="BX156" s="924"/>
      <c r="BY156" s="936"/>
      <c r="BZ156" s="937"/>
      <c r="CA156" s="937"/>
      <c r="CB156" s="937"/>
      <c r="CC156" s="937"/>
      <c r="CD156" s="937"/>
      <c r="CE156" s="937"/>
      <c r="CF156" s="937"/>
      <c r="CG156" s="937"/>
      <c r="CH156" s="937"/>
      <c r="CI156" s="937"/>
      <c r="CJ156" s="937"/>
      <c r="CK156" s="937"/>
      <c r="CL156" s="937"/>
      <c r="CM156" s="937"/>
      <c r="CN156" s="937"/>
      <c r="CO156" s="937"/>
      <c r="CP156" s="937"/>
      <c r="CQ156" s="937"/>
      <c r="CR156" s="937"/>
      <c r="CS156" s="937"/>
      <c r="CT156" s="938"/>
      <c r="CU156" s="1048"/>
      <c r="CV156" s="1049"/>
      <c r="CW156" s="1049"/>
      <c r="CX156" s="1049"/>
      <c r="CY156" s="1049"/>
      <c r="CZ156" s="1049"/>
      <c r="DA156" s="1049"/>
      <c r="DB156" s="1049"/>
      <c r="DC156" s="1049"/>
      <c r="DD156" s="1049"/>
      <c r="DE156" s="1049"/>
      <c r="DF156" s="1049"/>
      <c r="DG156" s="1049"/>
      <c r="DH156" s="1049"/>
      <c r="DI156" s="1049"/>
      <c r="DJ156" s="1049"/>
      <c r="DK156" s="1049"/>
      <c r="DL156" s="1049"/>
      <c r="DM156" s="1049"/>
      <c r="DN156" s="1049"/>
      <c r="DO156" s="1049"/>
      <c r="DP156" s="1050"/>
      <c r="DQ156" s="936"/>
      <c r="DR156" s="937"/>
      <c r="DS156" s="937"/>
      <c r="DT156" s="937"/>
      <c r="DU156" s="937"/>
      <c r="DV156" s="937"/>
      <c r="DW156" s="937"/>
      <c r="DX156" s="937"/>
      <c r="DY156" s="937"/>
      <c r="DZ156" s="937"/>
      <c r="EA156" s="937"/>
      <c r="EB156" s="937"/>
      <c r="EC156" s="937"/>
      <c r="ED156" s="937"/>
      <c r="EE156" s="937"/>
      <c r="EF156" s="937"/>
      <c r="EG156" s="937"/>
      <c r="EH156" s="937"/>
      <c r="EI156" s="937"/>
      <c r="EJ156" s="937"/>
      <c r="EK156" s="937"/>
      <c r="EL156" s="938"/>
      <c r="EM156" s="1048"/>
      <c r="EN156" s="1049"/>
      <c r="EO156" s="1049"/>
      <c r="EP156" s="1049"/>
      <c r="EQ156" s="1049"/>
      <c r="ER156" s="1049"/>
      <c r="ES156" s="1049"/>
      <c r="ET156" s="1049"/>
      <c r="EU156" s="1049"/>
      <c r="EV156" s="1049"/>
      <c r="EW156" s="1049"/>
      <c r="EX156" s="1049"/>
      <c r="EY156" s="1049"/>
      <c r="EZ156" s="1049"/>
      <c r="FA156" s="1049"/>
      <c r="FB156" s="1049"/>
      <c r="FC156" s="1049"/>
      <c r="FD156" s="1049"/>
      <c r="FE156" s="1049"/>
      <c r="FF156" s="1049"/>
      <c r="FG156" s="1049"/>
      <c r="FH156" s="1050"/>
      <c r="FI156" s="936"/>
      <c r="FJ156" s="937"/>
      <c r="FK156" s="937"/>
      <c r="FL156" s="937"/>
      <c r="FM156" s="937"/>
      <c r="FN156" s="937"/>
      <c r="FO156" s="937"/>
      <c r="FP156" s="937"/>
      <c r="FQ156" s="937"/>
      <c r="FR156" s="937"/>
      <c r="FS156" s="937"/>
      <c r="FT156" s="937"/>
      <c r="FU156" s="937"/>
      <c r="FV156" s="937"/>
      <c r="FW156" s="937"/>
      <c r="FX156" s="937"/>
      <c r="FY156" s="937"/>
      <c r="FZ156" s="937"/>
      <c r="GA156" s="937"/>
      <c r="GB156" s="937"/>
      <c r="GC156" s="937"/>
      <c r="GD156" s="938"/>
      <c r="GE156" s="1048"/>
      <c r="GF156" s="1049"/>
      <c r="GG156" s="1049"/>
      <c r="GH156" s="1049"/>
      <c r="GI156" s="1049"/>
      <c r="GJ156" s="1049"/>
      <c r="GK156" s="1049"/>
      <c r="GL156" s="1049"/>
      <c r="GM156" s="1049"/>
      <c r="GN156" s="1049"/>
      <c r="GO156" s="1049"/>
      <c r="GP156" s="1049"/>
      <c r="GQ156" s="1049"/>
      <c r="GR156" s="1049"/>
      <c r="GS156" s="1049"/>
      <c r="GT156" s="1049"/>
      <c r="GU156" s="1049"/>
      <c r="GV156" s="1049"/>
      <c r="GW156" s="1049"/>
      <c r="GX156" s="1049"/>
      <c r="GY156" s="1049"/>
      <c r="GZ156" s="1050"/>
      <c r="HA156" s="936"/>
      <c r="HB156" s="937"/>
      <c r="HC156" s="937"/>
      <c r="HD156" s="937"/>
      <c r="HE156" s="937"/>
      <c r="HF156" s="937"/>
      <c r="HG156" s="937"/>
      <c r="HH156" s="937"/>
      <c r="HI156" s="937"/>
      <c r="HJ156" s="937"/>
      <c r="HK156" s="937"/>
      <c r="HL156" s="937"/>
      <c r="HM156" s="937"/>
      <c r="HN156" s="937"/>
      <c r="HO156" s="937"/>
      <c r="HP156" s="937"/>
      <c r="HQ156" s="937"/>
      <c r="HR156" s="937"/>
      <c r="HS156" s="937"/>
      <c r="HT156" s="937"/>
      <c r="HU156" s="937"/>
      <c r="HV156" s="938"/>
      <c r="HW156" s="1030"/>
      <c r="HX156" s="1031"/>
      <c r="HY156" s="1031"/>
      <c r="HZ156" s="1031"/>
      <c r="IA156" s="1031"/>
      <c r="IB156" s="1031"/>
      <c r="IC156" s="1031"/>
      <c r="ID156" s="1031"/>
      <c r="IE156" s="1031"/>
      <c r="IF156" s="1031"/>
      <c r="IG156" s="1031"/>
      <c r="IH156" s="1031"/>
      <c r="II156" s="1031"/>
      <c r="IJ156" s="1031"/>
      <c r="IK156" s="1031"/>
      <c r="IL156" s="1031"/>
      <c r="IM156" s="1031"/>
      <c r="IN156" s="1031"/>
      <c r="IO156" s="1031"/>
      <c r="IP156" s="1031"/>
      <c r="IQ156" s="1031"/>
      <c r="IR156" s="1032"/>
      <c r="IS156" s="55"/>
      <c r="IT156" s="55"/>
      <c r="IU156" s="55"/>
      <c r="IV156" s="55"/>
      <c r="IW156" s="104"/>
      <c r="IX156" s="728"/>
      <c r="IY156" s="731"/>
      <c r="IZ156" s="22"/>
      <c r="JA156" s="22"/>
      <c r="JB156" s="22"/>
      <c r="JC156" s="22"/>
      <c r="JD156" s="22"/>
      <c r="JE156" s="22"/>
      <c r="JF156" s="22"/>
      <c r="JG156" s="22"/>
      <c r="JH156" s="21"/>
      <c r="JI156" s="22"/>
      <c r="JJ156" s="22"/>
      <c r="JK156" s="22"/>
      <c r="JL156" s="22"/>
      <c r="JM156" s="22"/>
      <c r="JN156" s="22"/>
      <c r="JO156" s="22"/>
      <c r="JP156" s="22"/>
      <c r="JQ156" s="22"/>
      <c r="JR156" s="22"/>
      <c r="JS156" s="22"/>
      <c r="JT156" s="22"/>
      <c r="JU156" s="22"/>
      <c r="JV156" s="22"/>
      <c r="JW156" s="22"/>
      <c r="JX156" s="22"/>
      <c r="JY156" s="22"/>
      <c r="JZ156" s="22"/>
      <c r="KA156" s="22"/>
      <c r="KB156" s="22"/>
      <c r="KC156" s="22"/>
      <c r="KD156" s="22"/>
      <c r="KE156" s="22"/>
      <c r="KF156" s="22"/>
      <c r="KG156" s="22"/>
      <c r="KH156" s="22"/>
      <c r="KI156" s="22"/>
      <c r="KJ156" s="22"/>
      <c r="KK156" s="22"/>
      <c r="KL156" s="22"/>
      <c r="KM156" s="22"/>
      <c r="KN156" s="22"/>
      <c r="KO156" s="22"/>
      <c r="KP156" s="22"/>
      <c r="KQ156" s="22"/>
      <c r="KR156" s="22"/>
      <c r="KS156" s="22"/>
      <c r="KT156" s="22"/>
      <c r="KU156" s="22"/>
      <c r="KV156" s="22"/>
      <c r="KW156" s="22"/>
      <c r="KX156" s="22"/>
      <c r="KY156" s="22"/>
      <c r="KZ156" s="22"/>
      <c r="LA156" s="22"/>
      <c r="LB156" s="22"/>
      <c r="LC156" s="22"/>
      <c r="LD156" s="22"/>
      <c r="LE156" s="22"/>
      <c r="LF156" s="22"/>
      <c r="LG156" s="22"/>
      <c r="LH156" s="22"/>
      <c r="LI156" s="22"/>
      <c r="LJ156" s="23"/>
    </row>
    <row r="157" spans="2:322" ht="3.65" customHeight="1">
      <c r="B157" s="21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3"/>
      <c r="AP157" s="22"/>
      <c r="AQ157" s="22"/>
      <c r="AR157" s="22"/>
      <c r="AS157" s="22"/>
      <c r="AT157" s="22"/>
      <c r="AU157" s="22"/>
      <c r="AV157" s="22"/>
      <c r="AW157" s="22"/>
      <c r="AX157" s="727"/>
      <c r="AY157" s="728"/>
      <c r="AZ157" s="47"/>
      <c r="BA157" s="334"/>
      <c r="BE157" s="1052" t="s">
        <v>15</v>
      </c>
      <c r="BF157" s="1053"/>
      <c r="BG157" s="1053"/>
      <c r="BH157" s="1053"/>
      <c r="BI157" s="1053"/>
      <c r="BJ157" s="1054"/>
      <c r="BK157" s="1015"/>
      <c r="BL157" s="1016"/>
      <c r="BM157" s="1016"/>
      <c r="BN157" s="1016"/>
      <c r="BO157" s="1016"/>
      <c r="BP157" s="1016"/>
      <c r="BQ157" s="1016"/>
      <c r="BR157" s="1016"/>
      <c r="BS157" s="1016"/>
      <c r="BT157" s="1016"/>
      <c r="BU157" s="1016"/>
      <c r="BV157" s="1016"/>
      <c r="BW157" s="1016"/>
      <c r="BX157" s="1017"/>
      <c r="BY157" s="886" t="s">
        <v>65</v>
      </c>
      <c r="BZ157" s="887"/>
      <c r="CA157" s="887"/>
      <c r="CB157" s="887"/>
      <c r="CC157" s="887"/>
      <c r="CD157" s="887"/>
      <c r="CE157" s="887"/>
      <c r="CF157" s="887"/>
      <c r="CG157" s="887"/>
      <c r="CH157" s="887"/>
      <c r="CI157" s="887"/>
      <c r="CJ157" s="887"/>
      <c r="CK157" s="887"/>
      <c r="CL157" s="887"/>
      <c r="CM157" s="887"/>
      <c r="CN157" s="887"/>
      <c r="CO157" s="887"/>
      <c r="CP157" s="887"/>
      <c r="CQ157" s="887"/>
      <c r="CR157" s="887"/>
      <c r="CS157" s="887"/>
      <c r="CT157" s="888"/>
      <c r="CU157" s="1051">
        <f ca="1">TODAY()</f>
        <v>46007</v>
      </c>
      <c r="CV157" s="1034"/>
      <c r="CW157" s="1034"/>
      <c r="CX157" s="1034"/>
      <c r="CY157" s="1034"/>
      <c r="CZ157" s="1034"/>
      <c r="DA157" s="1034"/>
      <c r="DB157" s="1034"/>
      <c r="DC157" s="1034"/>
      <c r="DD157" s="1034"/>
      <c r="DE157" s="1034"/>
      <c r="DF157" s="1034"/>
      <c r="DG157" s="1034"/>
      <c r="DH157" s="1034"/>
      <c r="DI157" s="1034"/>
      <c r="DJ157" s="1034"/>
      <c r="DK157" s="1034"/>
      <c r="DL157" s="1034"/>
      <c r="DM157" s="1034"/>
      <c r="DN157" s="1034"/>
      <c r="DO157" s="1034"/>
      <c r="DP157" s="1035"/>
      <c r="DQ157" s="886" t="s">
        <v>65</v>
      </c>
      <c r="DR157" s="887"/>
      <c r="DS157" s="887"/>
      <c r="DT157" s="887"/>
      <c r="DU157" s="887"/>
      <c r="DV157" s="887"/>
      <c r="DW157" s="887"/>
      <c r="DX157" s="887"/>
      <c r="DY157" s="887"/>
      <c r="DZ157" s="887"/>
      <c r="EA157" s="887"/>
      <c r="EB157" s="887"/>
      <c r="EC157" s="887"/>
      <c r="ED157" s="887"/>
      <c r="EE157" s="887"/>
      <c r="EF157" s="887"/>
      <c r="EG157" s="887"/>
      <c r="EH157" s="887"/>
      <c r="EI157" s="887"/>
      <c r="EJ157" s="887"/>
      <c r="EK157" s="887"/>
      <c r="EL157" s="888"/>
      <c r="EM157" s="1033"/>
      <c r="EN157" s="1034"/>
      <c r="EO157" s="1034"/>
      <c r="EP157" s="1034"/>
      <c r="EQ157" s="1034"/>
      <c r="ER157" s="1034"/>
      <c r="ES157" s="1034"/>
      <c r="ET157" s="1034"/>
      <c r="EU157" s="1034"/>
      <c r="EV157" s="1034"/>
      <c r="EW157" s="1034"/>
      <c r="EX157" s="1034"/>
      <c r="EY157" s="1034"/>
      <c r="EZ157" s="1034"/>
      <c r="FA157" s="1034"/>
      <c r="FB157" s="1034"/>
      <c r="FC157" s="1034"/>
      <c r="FD157" s="1034"/>
      <c r="FE157" s="1034"/>
      <c r="FF157" s="1034"/>
      <c r="FG157" s="1034"/>
      <c r="FH157" s="1035"/>
      <c r="FI157" s="886" t="s">
        <v>65</v>
      </c>
      <c r="FJ157" s="887"/>
      <c r="FK157" s="887"/>
      <c r="FL157" s="887"/>
      <c r="FM157" s="887"/>
      <c r="FN157" s="887"/>
      <c r="FO157" s="887"/>
      <c r="FP157" s="887"/>
      <c r="FQ157" s="887"/>
      <c r="FR157" s="887"/>
      <c r="FS157" s="887"/>
      <c r="FT157" s="887"/>
      <c r="FU157" s="887"/>
      <c r="FV157" s="887"/>
      <c r="FW157" s="887"/>
      <c r="FX157" s="887"/>
      <c r="FY157" s="887"/>
      <c r="FZ157" s="887"/>
      <c r="GA157" s="887"/>
      <c r="GB157" s="887"/>
      <c r="GC157" s="887"/>
      <c r="GD157" s="888"/>
      <c r="GE157" s="1033"/>
      <c r="GF157" s="1034"/>
      <c r="GG157" s="1034"/>
      <c r="GH157" s="1034"/>
      <c r="GI157" s="1034"/>
      <c r="GJ157" s="1034"/>
      <c r="GK157" s="1034"/>
      <c r="GL157" s="1034"/>
      <c r="GM157" s="1034"/>
      <c r="GN157" s="1034"/>
      <c r="GO157" s="1034"/>
      <c r="GP157" s="1034"/>
      <c r="GQ157" s="1034"/>
      <c r="GR157" s="1034"/>
      <c r="GS157" s="1034"/>
      <c r="GT157" s="1034"/>
      <c r="GU157" s="1034"/>
      <c r="GV157" s="1034"/>
      <c r="GW157" s="1034"/>
      <c r="GX157" s="1034"/>
      <c r="GY157" s="1034"/>
      <c r="GZ157" s="1035"/>
      <c r="HA157" s="886" t="s">
        <v>65</v>
      </c>
      <c r="HB157" s="887"/>
      <c r="HC157" s="887"/>
      <c r="HD157" s="887"/>
      <c r="HE157" s="887"/>
      <c r="HF157" s="887"/>
      <c r="HG157" s="887"/>
      <c r="HH157" s="887"/>
      <c r="HI157" s="887"/>
      <c r="HJ157" s="887"/>
      <c r="HK157" s="887"/>
      <c r="HL157" s="887"/>
      <c r="HM157" s="887"/>
      <c r="HN157" s="887"/>
      <c r="HO157" s="887"/>
      <c r="HP157" s="887"/>
      <c r="HQ157" s="887"/>
      <c r="HR157" s="887"/>
      <c r="HS157" s="887"/>
      <c r="HT157" s="887"/>
      <c r="HU157" s="887"/>
      <c r="HV157" s="888"/>
      <c r="HW157" s="1033"/>
      <c r="HX157" s="1034"/>
      <c r="HY157" s="1034"/>
      <c r="HZ157" s="1034"/>
      <c r="IA157" s="1034"/>
      <c r="IB157" s="1034"/>
      <c r="IC157" s="1034"/>
      <c r="ID157" s="1034"/>
      <c r="IE157" s="1034"/>
      <c r="IF157" s="1034"/>
      <c r="IG157" s="1034"/>
      <c r="IH157" s="1034"/>
      <c r="II157" s="1034"/>
      <c r="IJ157" s="1034"/>
      <c r="IK157" s="1034"/>
      <c r="IL157" s="1034"/>
      <c r="IM157" s="1034"/>
      <c r="IN157" s="1034"/>
      <c r="IO157" s="1034"/>
      <c r="IP157" s="1034"/>
      <c r="IQ157" s="1034"/>
      <c r="IR157" s="1035"/>
      <c r="IS157" s="55"/>
      <c r="IT157" s="55"/>
      <c r="IU157" s="55"/>
      <c r="IV157" s="55"/>
      <c r="IW157" s="104"/>
      <c r="IX157" s="728"/>
      <c r="IY157" s="731"/>
      <c r="IZ157" s="22"/>
      <c r="JA157" s="22"/>
      <c r="JB157" s="22"/>
      <c r="JC157" s="22"/>
      <c r="JD157" s="22"/>
      <c r="JE157" s="22"/>
      <c r="JF157" s="22"/>
      <c r="JG157" s="22"/>
      <c r="JH157" s="21"/>
      <c r="JI157" s="22"/>
      <c r="JJ157" s="22"/>
      <c r="JK157" s="22"/>
      <c r="JL157" s="22"/>
      <c r="JM157" s="22"/>
      <c r="JN157" s="22"/>
      <c r="JO157" s="22"/>
      <c r="JP157" s="22"/>
      <c r="JQ157" s="22"/>
      <c r="JR157" s="22"/>
      <c r="JS157" s="22"/>
      <c r="JT157" s="22"/>
      <c r="JU157" s="22"/>
      <c r="JV157" s="22"/>
      <c r="JW157" s="22"/>
      <c r="JX157" s="22"/>
      <c r="JY157" s="22"/>
      <c r="JZ157" s="22"/>
      <c r="KA157" s="22"/>
      <c r="KB157" s="22"/>
      <c r="KC157" s="22"/>
      <c r="KD157" s="22"/>
      <c r="KE157" s="22"/>
      <c r="KF157" s="22"/>
      <c r="KG157" s="22"/>
      <c r="KH157" s="22"/>
      <c r="KI157" s="22"/>
      <c r="KJ157" s="22"/>
      <c r="KK157" s="22"/>
      <c r="KL157" s="22"/>
      <c r="KM157" s="22"/>
      <c r="KN157" s="22"/>
      <c r="KO157" s="22"/>
      <c r="KP157" s="22"/>
      <c r="KQ157" s="22"/>
      <c r="KR157" s="22"/>
      <c r="KS157" s="22"/>
      <c r="KT157" s="22"/>
      <c r="KU157" s="22"/>
      <c r="KV157" s="22"/>
      <c r="KW157" s="22"/>
      <c r="KX157" s="22"/>
      <c r="KY157" s="22"/>
      <c r="KZ157" s="22"/>
      <c r="LA157" s="22"/>
      <c r="LB157" s="22"/>
      <c r="LC157" s="22"/>
      <c r="LD157" s="22"/>
      <c r="LE157" s="22"/>
      <c r="LF157" s="22"/>
      <c r="LG157" s="22"/>
      <c r="LH157" s="22"/>
      <c r="LI157" s="22"/>
      <c r="LJ157" s="23"/>
    </row>
    <row r="158" spans="2:322" ht="3.65" customHeight="1">
      <c r="B158" s="21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3"/>
      <c r="AP158" s="22"/>
      <c r="AQ158" s="22"/>
      <c r="AR158" s="22"/>
      <c r="AS158" s="22"/>
      <c r="AT158" s="22"/>
      <c r="AU158" s="22"/>
      <c r="AV158" s="22"/>
      <c r="AW158" s="22"/>
      <c r="AX158" s="727"/>
      <c r="AY158" s="728"/>
      <c r="AZ158" s="47"/>
      <c r="BA158" s="334"/>
      <c r="BE158" s="1052"/>
      <c r="BF158" s="1053"/>
      <c r="BG158" s="1053"/>
      <c r="BH158" s="1053"/>
      <c r="BI158" s="1053"/>
      <c r="BJ158" s="1054"/>
      <c r="BK158" s="1018"/>
      <c r="BL158" s="1019"/>
      <c r="BM158" s="1019"/>
      <c r="BN158" s="1019"/>
      <c r="BO158" s="1019"/>
      <c r="BP158" s="1019"/>
      <c r="BQ158" s="1019"/>
      <c r="BR158" s="1019"/>
      <c r="BS158" s="1019"/>
      <c r="BT158" s="1019"/>
      <c r="BU158" s="1019"/>
      <c r="BV158" s="1019"/>
      <c r="BW158" s="1019"/>
      <c r="BX158" s="1020"/>
      <c r="BY158" s="889"/>
      <c r="BZ158" s="890"/>
      <c r="CA158" s="890"/>
      <c r="CB158" s="890"/>
      <c r="CC158" s="890"/>
      <c r="CD158" s="890"/>
      <c r="CE158" s="890"/>
      <c r="CF158" s="890"/>
      <c r="CG158" s="890"/>
      <c r="CH158" s="890"/>
      <c r="CI158" s="890"/>
      <c r="CJ158" s="890"/>
      <c r="CK158" s="890"/>
      <c r="CL158" s="890"/>
      <c r="CM158" s="890"/>
      <c r="CN158" s="890"/>
      <c r="CO158" s="890"/>
      <c r="CP158" s="890"/>
      <c r="CQ158" s="890"/>
      <c r="CR158" s="890"/>
      <c r="CS158" s="890"/>
      <c r="CT158" s="891"/>
      <c r="CU158" s="1036"/>
      <c r="CV158" s="1037"/>
      <c r="CW158" s="1037"/>
      <c r="CX158" s="1037"/>
      <c r="CY158" s="1037"/>
      <c r="CZ158" s="1037"/>
      <c r="DA158" s="1037"/>
      <c r="DB158" s="1037"/>
      <c r="DC158" s="1037"/>
      <c r="DD158" s="1037"/>
      <c r="DE158" s="1037"/>
      <c r="DF158" s="1037"/>
      <c r="DG158" s="1037"/>
      <c r="DH158" s="1037"/>
      <c r="DI158" s="1037"/>
      <c r="DJ158" s="1037"/>
      <c r="DK158" s="1037"/>
      <c r="DL158" s="1037"/>
      <c r="DM158" s="1037"/>
      <c r="DN158" s="1037"/>
      <c r="DO158" s="1037"/>
      <c r="DP158" s="1038"/>
      <c r="DQ158" s="889"/>
      <c r="DR158" s="890"/>
      <c r="DS158" s="890"/>
      <c r="DT158" s="890"/>
      <c r="DU158" s="890"/>
      <c r="DV158" s="890"/>
      <c r="DW158" s="890"/>
      <c r="DX158" s="890"/>
      <c r="DY158" s="890"/>
      <c r="DZ158" s="890"/>
      <c r="EA158" s="890"/>
      <c r="EB158" s="890"/>
      <c r="EC158" s="890"/>
      <c r="ED158" s="890"/>
      <c r="EE158" s="890"/>
      <c r="EF158" s="890"/>
      <c r="EG158" s="890"/>
      <c r="EH158" s="890"/>
      <c r="EI158" s="890"/>
      <c r="EJ158" s="890"/>
      <c r="EK158" s="890"/>
      <c r="EL158" s="891"/>
      <c r="EM158" s="1036"/>
      <c r="EN158" s="1037"/>
      <c r="EO158" s="1037"/>
      <c r="EP158" s="1037"/>
      <c r="EQ158" s="1037"/>
      <c r="ER158" s="1037"/>
      <c r="ES158" s="1037"/>
      <c r="ET158" s="1037"/>
      <c r="EU158" s="1037"/>
      <c r="EV158" s="1037"/>
      <c r="EW158" s="1037"/>
      <c r="EX158" s="1037"/>
      <c r="EY158" s="1037"/>
      <c r="EZ158" s="1037"/>
      <c r="FA158" s="1037"/>
      <c r="FB158" s="1037"/>
      <c r="FC158" s="1037"/>
      <c r="FD158" s="1037"/>
      <c r="FE158" s="1037"/>
      <c r="FF158" s="1037"/>
      <c r="FG158" s="1037"/>
      <c r="FH158" s="1038"/>
      <c r="FI158" s="889"/>
      <c r="FJ158" s="890"/>
      <c r="FK158" s="890"/>
      <c r="FL158" s="890"/>
      <c r="FM158" s="890"/>
      <c r="FN158" s="890"/>
      <c r="FO158" s="890"/>
      <c r="FP158" s="890"/>
      <c r="FQ158" s="890"/>
      <c r="FR158" s="890"/>
      <c r="FS158" s="890"/>
      <c r="FT158" s="890"/>
      <c r="FU158" s="890"/>
      <c r="FV158" s="890"/>
      <c r="FW158" s="890"/>
      <c r="FX158" s="890"/>
      <c r="FY158" s="890"/>
      <c r="FZ158" s="890"/>
      <c r="GA158" s="890"/>
      <c r="GB158" s="890"/>
      <c r="GC158" s="890"/>
      <c r="GD158" s="891"/>
      <c r="GE158" s="1036"/>
      <c r="GF158" s="1037"/>
      <c r="GG158" s="1037"/>
      <c r="GH158" s="1037"/>
      <c r="GI158" s="1037"/>
      <c r="GJ158" s="1037"/>
      <c r="GK158" s="1037"/>
      <c r="GL158" s="1037"/>
      <c r="GM158" s="1037"/>
      <c r="GN158" s="1037"/>
      <c r="GO158" s="1037"/>
      <c r="GP158" s="1037"/>
      <c r="GQ158" s="1037"/>
      <c r="GR158" s="1037"/>
      <c r="GS158" s="1037"/>
      <c r="GT158" s="1037"/>
      <c r="GU158" s="1037"/>
      <c r="GV158" s="1037"/>
      <c r="GW158" s="1037"/>
      <c r="GX158" s="1037"/>
      <c r="GY158" s="1037"/>
      <c r="GZ158" s="1038"/>
      <c r="HA158" s="889"/>
      <c r="HB158" s="890"/>
      <c r="HC158" s="890"/>
      <c r="HD158" s="890"/>
      <c r="HE158" s="890"/>
      <c r="HF158" s="890"/>
      <c r="HG158" s="890"/>
      <c r="HH158" s="890"/>
      <c r="HI158" s="890"/>
      <c r="HJ158" s="890"/>
      <c r="HK158" s="890"/>
      <c r="HL158" s="890"/>
      <c r="HM158" s="890"/>
      <c r="HN158" s="890"/>
      <c r="HO158" s="890"/>
      <c r="HP158" s="890"/>
      <c r="HQ158" s="890"/>
      <c r="HR158" s="890"/>
      <c r="HS158" s="890"/>
      <c r="HT158" s="890"/>
      <c r="HU158" s="890"/>
      <c r="HV158" s="891"/>
      <c r="HW158" s="1036"/>
      <c r="HX158" s="1037"/>
      <c r="HY158" s="1037"/>
      <c r="HZ158" s="1037"/>
      <c r="IA158" s="1037"/>
      <c r="IB158" s="1037"/>
      <c r="IC158" s="1037"/>
      <c r="ID158" s="1037"/>
      <c r="IE158" s="1037"/>
      <c r="IF158" s="1037"/>
      <c r="IG158" s="1037"/>
      <c r="IH158" s="1037"/>
      <c r="II158" s="1037"/>
      <c r="IJ158" s="1037"/>
      <c r="IK158" s="1037"/>
      <c r="IL158" s="1037"/>
      <c r="IM158" s="1037"/>
      <c r="IN158" s="1037"/>
      <c r="IO158" s="1037"/>
      <c r="IP158" s="1037"/>
      <c r="IQ158" s="1037"/>
      <c r="IR158" s="1038"/>
      <c r="IS158" s="55"/>
      <c r="IT158" s="55"/>
      <c r="IU158" s="55"/>
      <c r="IV158" s="55"/>
      <c r="IW158" s="104"/>
      <c r="IX158" s="728"/>
      <c r="IY158" s="731"/>
      <c r="IZ158" s="22"/>
      <c r="JA158" s="22"/>
      <c r="JB158" s="22"/>
      <c r="JC158" s="22"/>
      <c r="JD158" s="22"/>
      <c r="JE158" s="22"/>
      <c r="JF158" s="22"/>
      <c r="JG158" s="22"/>
      <c r="JH158" s="21"/>
      <c r="JI158" s="22"/>
      <c r="JJ158" s="22"/>
      <c r="JK158" s="22"/>
      <c r="JL158" s="22"/>
      <c r="JM158" s="22"/>
      <c r="JN158" s="22"/>
      <c r="JO158" s="22"/>
      <c r="JP158" s="22"/>
      <c r="JQ158" s="22"/>
      <c r="JR158" s="22"/>
      <c r="JS158" s="22"/>
      <c r="JT158" s="22"/>
      <c r="JU158" s="22"/>
      <c r="JV158" s="22"/>
      <c r="JW158" s="22"/>
      <c r="JX158" s="22"/>
      <c r="JY158" s="22"/>
      <c r="JZ158" s="22"/>
      <c r="KA158" s="22"/>
      <c r="KB158" s="22"/>
      <c r="KC158" s="22"/>
      <c r="KD158" s="22"/>
      <c r="KE158" s="22"/>
      <c r="KF158" s="22"/>
      <c r="KG158" s="22"/>
      <c r="KH158" s="22"/>
      <c r="KI158" s="22"/>
      <c r="KJ158" s="22"/>
      <c r="KK158" s="22"/>
      <c r="KL158" s="22"/>
      <c r="KM158" s="22"/>
      <c r="KN158" s="22"/>
      <c r="KO158" s="22"/>
      <c r="KP158" s="22"/>
      <c r="KQ158" s="22"/>
      <c r="KR158" s="22"/>
      <c r="KS158" s="22"/>
      <c r="KT158" s="22"/>
      <c r="KU158" s="22"/>
      <c r="KV158" s="22"/>
      <c r="KW158" s="22"/>
      <c r="KX158" s="22"/>
      <c r="KY158" s="22"/>
      <c r="KZ158" s="22"/>
      <c r="LA158" s="22"/>
      <c r="LB158" s="22"/>
      <c r="LC158" s="22"/>
      <c r="LD158" s="22"/>
      <c r="LE158" s="22"/>
      <c r="LF158" s="22"/>
      <c r="LG158" s="22"/>
      <c r="LH158" s="22"/>
      <c r="LI158" s="22"/>
      <c r="LJ158" s="23"/>
    </row>
    <row r="159" spans="2:322" ht="3.65" customHeight="1">
      <c r="B159" s="21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3"/>
      <c r="AP159" s="22"/>
      <c r="AQ159" s="22"/>
      <c r="AR159" s="22"/>
      <c r="AS159" s="22"/>
      <c r="AT159" s="22"/>
      <c r="AU159" s="22"/>
      <c r="AV159" s="22"/>
      <c r="AW159" s="22"/>
      <c r="AX159" s="727"/>
      <c r="AY159" s="728"/>
      <c r="AZ159" s="47"/>
      <c r="BA159" s="334"/>
      <c r="BE159" s="1052"/>
      <c r="BF159" s="1053"/>
      <c r="BG159" s="1053"/>
      <c r="BH159" s="1053"/>
      <c r="BI159" s="1053"/>
      <c r="BJ159" s="1054"/>
      <c r="BK159" s="1018"/>
      <c r="BL159" s="1019"/>
      <c r="BM159" s="1019"/>
      <c r="BN159" s="1019"/>
      <c r="BO159" s="1019"/>
      <c r="BP159" s="1019"/>
      <c r="BQ159" s="1019"/>
      <c r="BR159" s="1019"/>
      <c r="BS159" s="1019"/>
      <c r="BT159" s="1019"/>
      <c r="BU159" s="1019"/>
      <c r="BV159" s="1019"/>
      <c r="BW159" s="1019"/>
      <c r="BX159" s="1020"/>
      <c r="BY159" s="889"/>
      <c r="BZ159" s="890"/>
      <c r="CA159" s="890"/>
      <c r="CB159" s="890"/>
      <c r="CC159" s="890"/>
      <c r="CD159" s="890"/>
      <c r="CE159" s="890"/>
      <c r="CF159" s="890"/>
      <c r="CG159" s="890"/>
      <c r="CH159" s="890"/>
      <c r="CI159" s="890"/>
      <c r="CJ159" s="890"/>
      <c r="CK159" s="890"/>
      <c r="CL159" s="890"/>
      <c r="CM159" s="890"/>
      <c r="CN159" s="890"/>
      <c r="CO159" s="890"/>
      <c r="CP159" s="890"/>
      <c r="CQ159" s="890"/>
      <c r="CR159" s="890"/>
      <c r="CS159" s="890"/>
      <c r="CT159" s="891"/>
      <c r="CU159" s="1036"/>
      <c r="CV159" s="1037"/>
      <c r="CW159" s="1037"/>
      <c r="CX159" s="1037"/>
      <c r="CY159" s="1037"/>
      <c r="CZ159" s="1037"/>
      <c r="DA159" s="1037"/>
      <c r="DB159" s="1037"/>
      <c r="DC159" s="1037"/>
      <c r="DD159" s="1037"/>
      <c r="DE159" s="1037"/>
      <c r="DF159" s="1037"/>
      <c r="DG159" s="1037"/>
      <c r="DH159" s="1037"/>
      <c r="DI159" s="1037"/>
      <c r="DJ159" s="1037"/>
      <c r="DK159" s="1037"/>
      <c r="DL159" s="1037"/>
      <c r="DM159" s="1037"/>
      <c r="DN159" s="1037"/>
      <c r="DO159" s="1037"/>
      <c r="DP159" s="1038"/>
      <c r="DQ159" s="889"/>
      <c r="DR159" s="890"/>
      <c r="DS159" s="890"/>
      <c r="DT159" s="890"/>
      <c r="DU159" s="890"/>
      <c r="DV159" s="890"/>
      <c r="DW159" s="890"/>
      <c r="DX159" s="890"/>
      <c r="DY159" s="890"/>
      <c r="DZ159" s="890"/>
      <c r="EA159" s="890"/>
      <c r="EB159" s="890"/>
      <c r="EC159" s="890"/>
      <c r="ED159" s="890"/>
      <c r="EE159" s="890"/>
      <c r="EF159" s="890"/>
      <c r="EG159" s="890"/>
      <c r="EH159" s="890"/>
      <c r="EI159" s="890"/>
      <c r="EJ159" s="890"/>
      <c r="EK159" s="890"/>
      <c r="EL159" s="891"/>
      <c r="EM159" s="1036"/>
      <c r="EN159" s="1037"/>
      <c r="EO159" s="1037"/>
      <c r="EP159" s="1037"/>
      <c r="EQ159" s="1037"/>
      <c r="ER159" s="1037"/>
      <c r="ES159" s="1037"/>
      <c r="ET159" s="1037"/>
      <c r="EU159" s="1037"/>
      <c r="EV159" s="1037"/>
      <c r="EW159" s="1037"/>
      <c r="EX159" s="1037"/>
      <c r="EY159" s="1037"/>
      <c r="EZ159" s="1037"/>
      <c r="FA159" s="1037"/>
      <c r="FB159" s="1037"/>
      <c r="FC159" s="1037"/>
      <c r="FD159" s="1037"/>
      <c r="FE159" s="1037"/>
      <c r="FF159" s="1037"/>
      <c r="FG159" s="1037"/>
      <c r="FH159" s="1038"/>
      <c r="FI159" s="889"/>
      <c r="FJ159" s="890"/>
      <c r="FK159" s="890"/>
      <c r="FL159" s="890"/>
      <c r="FM159" s="890"/>
      <c r="FN159" s="890"/>
      <c r="FO159" s="890"/>
      <c r="FP159" s="890"/>
      <c r="FQ159" s="890"/>
      <c r="FR159" s="890"/>
      <c r="FS159" s="890"/>
      <c r="FT159" s="890"/>
      <c r="FU159" s="890"/>
      <c r="FV159" s="890"/>
      <c r="FW159" s="890"/>
      <c r="FX159" s="890"/>
      <c r="FY159" s="890"/>
      <c r="FZ159" s="890"/>
      <c r="GA159" s="890"/>
      <c r="GB159" s="890"/>
      <c r="GC159" s="890"/>
      <c r="GD159" s="891"/>
      <c r="GE159" s="1036"/>
      <c r="GF159" s="1037"/>
      <c r="GG159" s="1037"/>
      <c r="GH159" s="1037"/>
      <c r="GI159" s="1037"/>
      <c r="GJ159" s="1037"/>
      <c r="GK159" s="1037"/>
      <c r="GL159" s="1037"/>
      <c r="GM159" s="1037"/>
      <c r="GN159" s="1037"/>
      <c r="GO159" s="1037"/>
      <c r="GP159" s="1037"/>
      <c r="GQ159" s="1037"/>
      <c r="GR159" s="1037"/>
      <c r="GS159" s="1037"/>
      <c r="GT159" s="1037"/>
      <c r="GU159" s="1037"/>
      <c r="GV159" s="1037"/>
      <c r="GW159" s="1037"/>
      <c r="GX159" s="1037"/>
      <c r="GY159" s="1037"/>
      <c r="GZ159" s="1038"/>
      <c r="HA159" s="889"/>
      <c r="HB159" s="890"/>
      <c r="HC159" s="890"/>
      <c r="HD159" s="890"/>
      <c r="HE159" s="890"/>
      <c r="HF159" s="890"/>
      <c r="HG159" s="890"/>
      <c r="HH159" s="890"/>
      <c r="HI159" s="890"/>
      <c r="HJ159" s="890"/>
      <c r="HK159" s="890"/>
      <c r="HL159" s="890"/>
      <c r="HM159" s="890"/>
      <c r="HN159" s="890"/>
      <c r="HO159" s="890"/>
      <c r="HP159" s="890"/>
      <c r="HQ159" s="890"/>
      <c r="HR159" s="890"/>
      <c r="HS159" s="890"/>
      <c r="HT159" s="890"/>
      <c r="HU159" s="890"/>
      <c r="HV159" s="891"/>
      <c r="HW159" s="1036"/>
      <c r="HX159" s="1037"/>
      <c r="HY159" s="1037"/>
      <c r="HZ159" s="1037"/>
      <c r="IA159" s="1037"/>
      <c r="IB159" s="1037"/>
      <c r="IC159" s="1037"/>
      <c r="ID159" s="1037"/>
      <c r="IE159" s="1037"/>
      <c r="IF159" s="1037"/>
      <c r="IG159" s="1037"/>
      <c r="IH159" s="1037"/>
      <c r="II159" s="1037"/>
      <c r="IJ159" s="1037"/>
      <c r="IK159" s="1037"/>
      <c r="IL159" s="1037"/>
      <c r="IM159" s="1037"/>
      <c r="IN159" s="1037"/>
      <c r="IO159" s="1037"/>
      <c r="IP159" s="1037"/>
      <c r="IQ159" s="1037"/>
      <c r="IR159" s="1038"/>
      <c r="IS159" s="55"/>
      <c r="IT159" s="55"/>
      <c r="IU159" s="55"/>
      <c r="IV159" s="55"/>
      <c r="IW159" s="104"/>
      <c r="IX159" s="728"/>
      <c r="IY159" s="731"/>
      <c r="IZ159" s="22"/>
      <c r="JA159" s="22"/>
      <c r="JB159" s="22"/>
      <c r="JC159" s="22"/>
      <c r="JD159" s="22"/>
      <c r="JE159" s="22"/>
      <c r="JF159" s="22"/>
      <c r="JG159" s="22"/>
      <c r="JH159" s="21"/>
      <c r="JI159" s="22"/>
      <c r="JJ159" s="22"/>
      <c r="JK159" s="22"/>
      <c r="JL159" s="22"/>
      <c r="JM159" s="22"/>
      <c r="JN159" s="22"/>
      <c r="JO159" s="22"/>
      <c r="JP159" s="22"/>
      <c r="JQ159" s="22"/>
      <c r="JR159" s="22"/>
      <c r="JS159" s="22"/>
      <c r="JT159" s="22"/>
      <c r="JU159" s="22"/>
      <c r="JV159" s="22"/>
      <c r="JW159" s="22"/>
      <c r="JX159" s="22"/>
      <c r="JY159" s="22"/>
      <c r="JZ159" s="22"/>
      <c r="KA159" s="22"/>
      <c r="KB159" s="22"/>
      <c r="KC159" s="22"/>
      <c r="KD159" s="22"/>
      <c r="KE159" s="22"/>
      <c r="KF159" s="22"/>
      <c r="KG159" s="22"/>
      <c r="KH159" s="22"/>
      <c r="KI159" s="22"/>
      <c r="KJ159" s="22"/>
      <c r="KK159" s="22"/>
      <c r="KL159" s="22"/>
      <c r="KM159" s="22"/>
      <c r="KN159" s="22"/>
      <c r="KO159" s="22"/>
      <c r="KP159" s="22"/>
      <c r="KQ159" s="22"/>
      <c r="KR159" s="22"/>
      <c r="KS159" s="22"/>
      <c r="KT159" s="22"/>
      <c r="KU159" s="22"/>
      <c r="KV159" s="22"/>
      <c r="KW159" s="22"/>
      <c r="KX159" s="22"/>
      <c r="KY159" s="22"/>
      <c r="KZ159" s="22"/>
      <c r="LA159" s="22"/>
      <c r="LB159" s="22"/>
      <c r="LC159" s="22"/>
      <c r="LD159" s="22"/>
      <c r="LE159" s="22"/>
      <c r="LF159" s="22"/>
      <c r="LG159" s="22"/>
      <c r="LH159" s="22"/>
      <c r="LI159" s="22"/>
      <c r="LJ159" s="23"/>
    </row>
    <row r="160" spans="2:322" ht="3.65" customHeight="1">
      <c r="B160" s="21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3"/>
      <c r="AP160" s="22"/>
      <c r="AQ160" s="22"/>
      <c r="AR160" s="22"/>
      <c r="AS160" s="22"/>
      <c r="AT160" s="22"/>
      <c r="AU160" s="22"/>
      <c r="AV160" s="22"/>
      <c r="AW160" s="22"/>
      <c r="AX160" s="729"/>
      <c r="AY160" s="730"/>
      <c r="AZ160" s="48"/>
      <c r="BA160" s="334"/>
      <c r="BE160" s="1052"/>
      <c r="BF160" s="1053"/>
      <c r="BG160" s="1053"/>
      <c r="BH160" s="1053"/>
      <c r="BI160" s="1053"/>
      <c r="BJ160" s="1054"/>
      <c r="BK160" s="1018"/>
      <c r="BL160" s="1019"/>
      <c r="BM160" s="1019"/>
      <c r="BN160" s="1019"/>
      <c r="BO160" s="1019"/>
      <c r="BP160" s="1019"/>
      <c r="BQ160" s="1019"/>
      <c r="BR160" s="1019"/>
      <c r="BS160" s="1019"/>
      <c r="BT160" s="1019"/>
      <c r="BU160" s="1019"/>
      <c r="BV160" s="1019"/>
      <c r="BW160" s="1019"/>
      <c r="BX160" s="1020"/>
      <c r="BY160" s="889"/>
      <c r="BZ160" s="890"/>
      <c r="CA160" s="890"/>
      <c r="CB160" s="890"/>
      <c r="CC160" s="890"/>
      <c r="CD160" s="890"/>
      <c r="CE160" s="890"/>
      <c r="CF160" s="890"/>
      <c r="CG160" s="890"/>
      <c r="CH160" s="890"/>
      <c r="CI160" s="890"/>
      <c r="CJ160" s="890"/>
      <c r="CK160" s="890"/>
      <c r="CL160" s="890"/>
      <c r="CM160" s="890"/>
      <c r="CN160" s="890"/>
      <c r="CO160" s="890"/>
      <c r="CP160" s="890"/>
      <c r="CQ160" s="890"/>
      <c r="CR160" s="890"/>
      <c r="CS160" s="890"/>
      <c r="CT160" s="891"/>
      <c r="CU160" s="1036"/>
      <c r="CV160" s="1037"/>
      <c r="CW160" s="1037"/>
      <c r="CX160" s="1037"/>
      <c r="CY160" s="1037"/>
      <c r="CZ160" s="1037"/>
      <c r="DA160" s="1037"/>
      <c r="DB160" s="1037"/>
      <c r="DC160" s="1037"/>
      <c r="DD160" s="1037"/>
      <c r="DE160" s="1037"/>
      <c r="DF160" s="1037"/>
      <c r="DG160" s="1037"/>
      <c r="DH160" s="1037"/>
      <c r="DI160" s="1037"/>
      <c r="DJ160" s="1037"/>
      <c r="DK160" s="1037"/>
      <c r="DL160" s="1037"/>
      <c r="DM160" s="1037"/>
      <c r="DN160" s="1037"/>
      <c r="DO160" s="1037"/>
      <c r="DP160" s="1038"/>
      <c r="DQ160" s="889"/>
      <c r="DR160" s="890"/>
      <c r="DS160" s="890"/>
      <c r="DT160" s="890"/>
      <c r="DU160" s="890"/>
      <c r="DV160" s="890"/>
      <c r="DW160" s="890"/>
      <c r="DX160" s="890"/>
      <c r="DY160" s="890"/>
      <c r="DZ160" s="890"/>
      <c r="EA160" s="890"/>
      <c r="EB160" s="890"/>
      <c r="EC160" s="890"/>
      <c r="ED160" s="890"/>
      <c r="EE160" s="890"/>
      <c r="EF160" s="890"/>
      <c r="EG160" s="890"/>
      <c r="EH160" s="890"/>
      <c r="EI160" s="890"/>
      <c r="EJ160" s="890"/>
      <c r="EK160" s="890"/>
      <c r="EL160" s="891"/>
      <c r="EM160" s="1036"/>
      <c r="EN160" s="1037"/>
      <c r="EO160" s="1037"/>
      <c r="EP160" s="1037"/>
      <c r="EQ160" s="1037"/>
      <c r="ER160" s="1037"/>
      <c r="ES160" s="1037"/>
      <c r="ET160" s="1037"/>
      <c r="EU160" s="1037"/>
      <c r="EV160" s="1037"/>
      <c r="EW160" s="1037"/>
      <c r="EX160" s="1037"/>
      <c r="EY160" s="1037"/>
      <c r="EZ160" s="1037"/>
      <c r="FA160" s="1037"/>
      <c r="FB160" s="1037"/>
      <c r="FC160" s="1037"/>
      <c r="FD160" s="1037"/>
      <c r="FE160" s="1037"/>
      <c r="FF160" s="1037"/>
      <c r="FG160" s="1037"/>
      <c r="FH160" s="1038"/>
      <c r="FI160" s="889"/>
      <c r="FJ160" s="890"/>
      <c r="FK160" s="890"/>
      <c r="FL160" s="890"/>
      <c r="FM160" s="890"/>
      <c r="FN160" s="890"/>
      <c r="FO160" s="890"/>
      <c r="FP160" s="890"/>
      <c r="FQ160" s="890"/>
      <c r="FR160" s="890"/>
      <c r="FS160" s="890"/>
      <c r="FT160" s="890"/>
      <c r="FU160" s="890"/>
      <c r="FV160" s="890"/>
      <c r="FW160" s="890"/>
      <c r="FX160" s="890"/>
      <c r="FY160" s="890"/>
      <c r="FZ160" s="890"/>
      <c r="GA160" s="890"/>
      <c r="GB160" s="890"/>
      <c r="GC160" s="890"/>
      <c r="GD160" s="891"/>
      <c r="GE160" s="1036"/>
      <c r="GF160" s="1037"/>
      <c r="GG160" s="1037"/>
      <c r="GH160" s="1037"/>
      <c r="GI160" s="1037"/>
      <c r="GJ160" s="1037"/>
      <c r="GK160" s="1037"/>
      <c r="GL160" s="1037"/>
      <c r="GM160" s="1037"/>
      <c r="GN160" s="1037"/>
      <c r="GO160" s="1037"/>
      <c r="GP160" s="1037"/>
      <c r="GQ160" s="1037"/>
      <c r="GR160" s="1037"/>
      <c r="GS160" s="1037"/>
      <c r="GT160" s="1037"/>
      <c r="GU160" s="1037"/>
      <c r="GV160" s="1037"/>
      <c r="GW160" s="1037"/>
      <c r="GX160" s="1037"/>
      <c r="GY160" s="1037"/>
      <c r="GZ160" s="1038"/>
      <c r="HA160" s="889"/>
      <c r="HB160" s="890"/>
      <c r="HC160" s="890"/>
      <c r="HD160" s="890"/>
      <c r="HE160" s="890"/>
      <c r="HF160" s="890"/>
      <c r="HG160" s="890"/>
      <c r="HH160" s="890"/>
      <c r="HI160" s="890"/>
      <c r="HJ160" s="890"/>
      <c r="HK160" s="890"/>
      <c r="HL160" s="890"/>
      <c r="HM160" s="890"/>
      <c r="HN160" s="890"/>
      <c r="HO160" s="890"/>
      <c r="HP160" s="890"/>
      <c r="HQ160" s="890"/>
      <c r="HR160" s="890"/>
      <c r="HS160" s="890"/>
      <c r="HT160" s="890"/>
      <c r="HU160" s="890"/>
      <c r="HV160" s="891"/>
      <c r="HW160" s="1036"/>
      <c r="HX160" s="1037"/>
      <c r="HY160" s="1037"/>
      <c r="HZ160" s="1037"/>
      <c r="IA160" s="1037"/>
      <c r="IB160" s="1037"/>
      <c r="IC160" s="1037"/>
      <c r="ID160" s="1037"/>
      <c r="IE160" s="1037"/>
      <c r="IF160" s="1037"/>
      <c r="IG160" s="1037"/>
      <c r="IH160" s="1037"/>
      <c r="II160" s="1037"/>
      <c r="IJ160" s="1037"/>
      <c r="IK160" s="1037"/>
      <c r="IL160" s="1037"/>
      <c r="IM160" s="1037"/>
      <c r="IN160" s="1037"/>
      <c r="IO160" s="1037"/>
      <c r="IP160" s="1037"/>
      <c r="IQ160" s="1037"/>
      <c r="IR160" s="1038"/>
      <c r="IS160" s="55"/>
      <c r="IT160" s="55"/>
      <c r="IU160" s="55"/>
      <c r="IV160" s="55"/>
      <c r="IW160" s="105"/>
      <c r="IX160" s="730"/>
      <c r="IY160" s="732"/>
      <c r="IZ160" s="22"/>
      <c r="JA160" s="22"/>
      <c r="JB160" s="22"/>
      <c r="JC160" s="22"/>
      <c r="JD160" s="22"/>
      <c r="JE160" s="22"/>
      <c r="JF160" s="22"/>
      <c r="JG160" s="22"/>
      <c r="JH160" s="21"/>
      <c r="JI160" s="22"/>
      <c r="JJ160" s="22"/>
      <c r="JK160" s="22"/>
      <c r="JL160" s="22"/>
      <c r="JM160" s="22"/>
      <c r="JN160" s="22"/>
      <c r="JO160" s="22"/>
      <c r="JP160" s="22"/>
      <c r="JQ160" s="22"/>
      <c r="JR160" s="22"/>
      <c r="JS160" s="22"/>
      <c r="JT160" s="22"/>
      <c r="JU160" s="22"/>
      <c r="JV160" s="22"/>
      <c r="JW160" s="22"/>
      <c r="JX160" s="22"/>
      <c r="JY160" s="22"/>
      <c r="JZ160" s="22"/>
      <c r="KA160" s="22"/>
      <c r="KB160" s="22"/>
      <c r="KC160" s="22"/>
      <c r="KD160" s="22"/>
      <c r="KE160" s="22"/>
      <c r="KF160" s="22"/>
      <c r="KG160" s="22"/>
      <c r="KH160" s="22"/>
      <c r="KI160" s="22"/>
      <c r="KJ160" s="22"/>
      <c r="KK160" s="22"/>
      <c r="KL160" s="22"/>
      <c r="KM160" s="22"/>
      <c r="KN160" s="22"/>
      <c r="KO160" s="22"/>
      <c r="KP160" s="22"/>
      <c r="KQ160" s="22"/>
      <c r="KR160" s="22"/>
      <c r="KS160" s="22"/>
      <c r="KT160" s="22"/>
      <c r="KU160" s="22"/>
      <c r="KV160" s="22"/>
      <c r="KW160" s="22"/>
      <c r="KX160" s="22"/>
      <c r="KY160" s="22"/>
      <c r="KZ160" s="22"/>
      <c r="LA160" s="22"/>
      <c r="LB160" s="22"/>
      <c r="LC160" s="22"/>
      <c r="LD160" s="22"/>
      <c r="LE160" s="22"/>
      <c r="LF160" s="22"/>
      <c r="LG160" s="22"/>
      <c r="LH160" s="22"/>
      <c r="LI160" s="22"/>
      <c r="LJ160" s="23"/>
    </row>
    <row r="161" spans="2:322" ht="3.65" customHeight="1">
      <c r="B161" s="21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3"/>
      <c r="AP161" s="22"/>
      <c r="AQ161" s="22"/>
      <c r="AR161" s="22"/>
      <c r="AS161" s="22"/>
      <c r="AT161" s="22"/>
      <c r="AU161" s="22"/>
      <c r="AV161" s="22"/>
      <c r="AW161" s="22"/>
      <c r="AX161" s="737" t="s">
        <v>12</v>
      </c>
      <c r="AY161" s="738"/>
      <c r="AZ161" s="47"/>
      <c r="BA161" s="334"/>
      <c r="BE161" s="1055"/>
      <c r="BF161" s="1056"/>
      <c r="BG161" s="1056"/>
      <c r="BH161" s="1056"/>
      <c r="BI161" s="1056"/>
      <c r="BJ161" s="1057"/>
      <c r="BK161" s="1021"/>
      <c r="BL161" s="1022"/>
      <c r="BM161" s="1022"/>
      <c r="BN161" s="1022"/>
      <c r="BO161" s="1022"/>
      <c r="BP161" s="1022"/>
      <c r="BQ161" s="1022"/>
      <c r="BR161" s="1022"/>
      <c r="BS161" s="1022"/>
      <c r="BT161" s="1022"/>
      <c r="BU161" s="1022"/>
      <c r="BV161" s="1022"/>
      <c r="BW161" s="1022"/>
      <c r="BX161" s="1023"/>
      <c r="BY161" s="892"/>
      <c r="BZ161" s="893"/>
      <c r="CA161" s="893"/>
      <c r="CB161" s="893"/>
      <c r="CC161" s="893"/>
      <c r="CD161" s="893"/>
      <c r="CE161" s="893"/>
      <c r="CF161" s="893"/>
      <c r="CG161" s="893"/>
      <c r="CH161" s="893"/>
      <c r="CI161" s="893"/>
      <c r="CJ161" s="893"/>
      <c r="CK161" s="893"/>
      <c r="CL161" s="893"/>
      <c r="CM161" s="893"/>
      <c r="CN161" s="893"/>
      <c r="CO161" s="893"/>
      <c r="CP161" s="893"/>
      <c r="CQ161" s="893"/>
      <c r="CR161" s="893"/>
      <c r="CS161" s="893"/>
      <c r="CT161" s="894"/>
      <c r="CU161" s="1039"/>
      <c r="CV161" s="1040"/>
      <c r="CW161" s="1040"/>
      <c r="CX161" s="1040"/>
      <c r="CY161" s="1040"/>
      <c r="CZ161" s="1040"/>
      <c r="DA161" s="1040"/>
      <c r="DB161" s="1040"/>
      <c r="DC161" s="1040"/>
      <c r="DD161" s="1040"/>
      <c r="DE161" s="1040"/>
      <c r="DF161" s="1040"/>
      <c r="DG161" s="1040"/>
      <c r="DH161" s="1040"/>
      <c r="DI161" s="1040"/>
      <c r="DJ161" s="1040"/>
      <c r="DK161" s="1040"/>
      <c r="DL161" s="1040"/>
      <c r="DM161" s="1040"/>
      <c r="DN161" s="1040"/>
      <c r="DO161" s="1040"/>
      <c r="DP161" s="1041"/>
      <c r="DQ161" s="892"/>
      <c r="DR161" s="893"/>
      <c r="DS161" s="893"/>
      <c r="DT161" s="893"/>
      <c r="DU161" s="893"/>
      <c r="DV161" s="893"/>
      <c r="DW161" s="893"/>
      <c r="DX161" s="893"/>
      <c r="DY161" s="893"/>
      <c r="DZ161" s="893"/>
      <c r="EA161" s="893"/>
      <c r="EB161" s="893"/>
      <c r="EC161" s="893"/>
      <c r="ED161" s="893"/>
      <c r="EE161" s="893"/>
      <c r="EF161" s="893"/>
      <c r="EG161" s="893"/>
      <c r="EH161" s="893"/>
      <c r="EI161" s="893"/>
      <c r="EJ161" s="893"/>
      <c r="EK161" s="893"/>
      <c r="EL161" s="894"/>
      <c r="EM161" s="1039"/>
      <c r="EN161" s="1040"/>
      <c r="EO161" s="1040"/>
      <c r="EP161" s="1040"/>
      <c r="EQ161" s="1040"/>
      <c r="ER161" s="1040"/>
      <c r="ES161" s="1040"/>
      <c r="ET161" s="1040"/>
      <c r="EU161" s="1040"/>
      <c r="EV161" s="1040"/>
      <c r="EW161" s="1040"/>
      <c r="EX161" s="1040"/>
      <c r="EY161" s="1040"/>
      <c r="EZ161" s="1040"/>
      <c r="FA161" s="1040"/>
      <c r="FB161" s="1040"/>
      <c r="FC161" s="1040"/>
      <c r="FD161" s="1040"/>
      <c r="FE161" s="1040"/>
      <c r="FF161" s="1040"/>
      <c r="FG161" s="1040"/>
      <c r="FH161" s="1041"/>
      <c r="FI161" s="892"/>
      <c r="FJ161" s="893"/>
      <c r="FK161" s="893"/>
      <c r="FL161" s="893"/>
      <c r="FM161" s="893"/>
      <c r="FN161" s="893"/>
      <c r="FO161" s="893"/>
      <c r="FP161" s="893"/>
      <c r="FQ161" s="893"/>
      <c r="FR161" s="893"/>
      <c r="FS161" s="893"/>
      <c r="FT161" s="893"/>
      <c r="FU161" s="893"/>
      <c r="FV161" s="893"/>
      <c r="FW161" s="893"/>
      <c r="FX161" s="893"/>
      <c r="FY161" s="893"/>
      <c r="FZ161" s="893"/>
      <c r="GA161" s="893"/>
      <c r="GB161" s="893"/>
      <c r="GC161" s="893"/>
      <c r="GD161" s="894"/>
      <c r="GE161" s="1039"/>
      <c r="GF161" s="1040"/>
      <c r="GG161" s="1040"/>
      <c r="GH161" s="1040"/>
      <c r="GI161" s="1040"/>
      <c r="GJ161" s="1040"/>
      <c r="GK161" s="1040"/>
      <c r="GL161" s="1040"/>
      <c r="GM161" s="1040"/>
      <c r="GN161" s="1040"/>
      <c r="GO161" s="1040"/>
      <c r="GP161" s="1040"/>
      <c r="GQ161" s="1040"/>
      <c r="GR161" s="1040"/>
      <c r="GS161" s="1040"/>
      <c r="GT161" s="1040"/>
      <c r="GU161" s="1040"/>
      <c r="GV161" s="1040"/>
      <c r="GW161" s="1040"/>
      <c r="GX161" s="1040"/>
      <c r="GY161" s="1040"/>
      <c r="GZ161" s="1041"/>
      <c r="HA161" s="892"/>
      <c r="HB161" s="893"/>
      <c r="HC161" s="893"/>
      <c r="HD161" s="893"/>
      <c r="HE161" s="893"/>
      <c r="HF161" s="893"/>
      <c r="HG161" s="893"/>
      <c r="HH161" s="893"/>
      <c r="HI161" s="893"/>
      <c r="HJ161" s="893"/>
      <c r="HK161" s="893"/>
      <c r="HL161" s="893"/>
      <c r="HM161" s="893"/>
      <c r="HN161" s="893"/>
      <c r="HO161" s="893"/>
      <c r="HP161" s="893"/>
      <c r="HQ161" s="893"/>
      <c r="HR161" s="893"/>
      <c r="HS161" s="893"/>
      <c r="HT161" s="893"/>
      <c r="HU161" s="893"/>
      <c r="HV161" s="894"/>
      <c r="HW161" s="1039"/>
      <c r="HX161" s="1040"/>
      <c r="HY161" s="1040"/>
      <c r="HZ161" s="1040"/>
      <c r="IA161" s="1040"/>
      <c r="IB161" s="1040"/>
      <c r="IC161" s="1040"/>
      <c r="ID161" s="1040"/>
      <c r="IE161" s="1040"/>
      <c r="IF161" s="1040"/>
      <c r="IG161" s="1040"/>
      <c r="IH161" s="1040"/>
      <c r="II161" s="1040"/>
      <c r="IJ161" s="1040"/>
      <c r="IK161" s="1040"/>
      <c r="IL161" s="1040"/>
      <c r="IM161" s="1040"/>
      <c r="IN161" s="1040"/>
      <c r="IO161" s="1040"/>
      <c r="IP161" s="1040"/>
      <c r="IQ161" s="1040"/>
      <c r="IR161" s="1041"/>
      <c r="IS161" s="55"/>
      <c r="IT161" s="55"/>
      <c r="IU161" s="55"/>
      <c r="IV161" s="55"/>
      <c r="IW161" s="104"/>
      <c r="IX161" s="738" t="s">
        <v>12</v>
      </c>
      <c r="IY161" s="741"/>
      <c r="IZ161" s="22"/>
      <c r="JA161" s="22"/>
      <c r="JB161" s="22"/>
      <c r="JC161" s="22"/>
      <c r="JD161" s="22"/>
      <c r="JE161" s="22"/>
      <c r="JF161" s="22"/>
      <c r="JG161" s="22"/>
      <c r="JH161" s="21"/>
      <c r="JI161" s="22"/>
      <c r="JJ161" s="22"/>
      <c r="JK161" s="22"/>
      <c r="JL161" s="22"/>
      <c r="JM161" s="22"/>
      <c r="JN161" s="22"/>
      <c r="JO161" s="22"/>
      <c r="JP161" s="22"/>
      <c r="JQ161" s="22"/>
      <c r="JR161" s="22"/>
      <c r="JS161" s="22"/>
      <c r="JT161" s="22"/>
      <c r="JU161" s="22"/>
      <c r="JV161" s="22"/>
      <c r="JW161" s="22"/>
      <c r="JX161" s="22"/>
      <c r="JY161" s="22"/>
      <c r="JZ161" s="22"/>
      <c r="KA161" s="22"/>
      <c r="KB161" s="22"/>
      <c r="KC161" s="22"/>
      <c r="KD161" s="22"/>
      <c r="KE161" s="22"/>
      <c r="KF161" s="22"/>
      <c r="KG161" s="22"/>
      <c r="KH161" s="22"/>
      <c r="KI161" s="22"/>
      <c r="KJ161" s="22"/>
      <c r="KK161" s="22"/>
      <c r="KL161" s="22"/>
      <c r="KM161" s="22"/>
      <c r="KN161" s="22"/>
      <c r="KO161" s="22"/>
      <c r="KP161" s="22"/>
      <c r="KQ161" s="22"/>
      <c r="KR161" s="22"/>
      <c r="KS161" s="22"/>
      <c r="KT161" s="22"/>
      <c r="KU161" s="22"/>
      <c r="KV161" s="22"/>
      <c r="KW161" s="22"/>
      <c r="KX161" s="22"/>
      <c r="KY161" s="22"/>
      <c r="KZ161" s="22"/>
      <c r="LA161" s="22"/>
      <c r="LB161" s="22"/>
      <c r="LC161" s="22"/>
      <c r="LD161" s="22"/>
      <c r="LE161" s="22"/>
      <c r="LF161" s="22"/>
      <c r="LG161" s="22"/>
      <c r="LH161" s="22"/>
      <c r="LI161" s="22"/>
      <c r="LJ161" s="23"/>
    </row>
    <row r="162" spans="2:322" ht="3.65" customHeight="1">
      <c r="B162" s="21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3"/>
      <c r="AP162" s="22"/>
      <c r="AQ162" s="22"/>
      <c r="AR162" s="22"/>
      <c r="AS162" s="22"/>
      <c r="AT162" s="22"/>
      <c r="AU162" s="22"/>
      <c r="AV162" s="22"/>
      <c r="AW162" s="22"/>
      <c r="AX162" s="737"/>
      <c r="AY162" s="738"/>
      <c r="AZ162" s="47"/>
      <c r="BA162" s="334"/>
      <c r="IU162" s="55"/>
      <c r="IV162" s="55"/>
      <c r="IW162" s="104"/>
      <c r="IX162" s="738"/>
      <c r="IY162" s="741"/>
      <c r="IZ162" s="22"/>
      <c r="JA162" s="22"/>
      <c r="JB162" s="22"/>
      <c r="JC162" s="22"/>
      <c r="JD162" s="22"/>
      <c r="JE162" s="22"/>
      <c r="JF162" s="22"/>
      <c r="JG162" s="22"/>
      <c r="JH162" s="21"/>
      <c r="JI162" s="22"/>
      <c r="JJ162" s="22"/>
      <c r="JK162" s="22"/>
      <c r="JL162" s="22"/>
      <c r="JM162" s="22"/>
      <c r="JN162" s="22"/>
      <c r="JO162" s="22"/>
      <c r="JP162" s="22"/>
      <c r="JQ162" s="22"/>
      <c r="JR162" s="22"/>
      <c r="JS162" s="22"/>
      <c r="JT162" s="22"/>
      <c r="JU162" s="22"/>
      <c r="JV162" s="22"/>
      <c r="JW162" s="22"/>
      <c r="JX162" s="22"/>
      <c r="JY162" s="22"/>
      <c r="JZ162" s="22"/>
      <c r="KA162" s="22"/>
      <c r="KB162" s="22"/>
      <c r="KC162" s="22"/>
      <c r="KD162" s="22"/>
      <c r="KE162" s="22"/>
      <c r="KF162" s="22"/>
      <c r="KG162" s="22"/>
      <c r="KH162" s="22"/>
      <c r="KI162" s="22"/>
      <c r="KJ162" s="22"/>
      <c r="KK162" s="22"/>
      <c r="KL162" s="22"/>
      <c r="KM162" s="22"/>
      <c r="KN162" s="22"/>
      <c r="KO162" s="22"/>
      <c r="KP162" s="22"/>
      <c r="KQ162" s="22"/>
      <c r="KR162" s="22"/>
      <c r="KS162" s="22"/>
      <c r="KT162" s="22"/>
      <c r="KU162" s="22"/>
      <c r="KV162" s="22"/>
      <c r="KW162" s="22"/>
      <c r="KX162" s="22"/>
      <c r="KY162" s="22"/>
      <c r="KZ162" s="22"/>
      <c r="LA162" s="22"/>
      <c r="LB162" s="22"/>
      <c r="LC162" s="22"/>
      <c r="LD162" s="22"/>
      <c r="LE162" s="22"/>
      <c r="LF162" s="22"/>
      <c r="LG162" s="22"/>
      <c r="LH162" s="22"/>
      <c r="LI162" s="22"/>
      <c r="LJ162" s="23"/>
    </row>
    <row r="163" spans="2:322" ht="3.65" customHeight="1">
      <c r="B163" s="21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3"/>
      <c r="AP163" s="22"/>
      <c r="AQ163" s="22"/>
      <c r="AR163" s="22"/>
      <c r="AS163" s="22"/>
      <c r="AT163" s="22"/>
      <c r="AU163" s="22"/>
      <c r="AV163" s="22"/>
      <c r="AW163" s="22"/>
      <c r="AX163" s="737"/>
      <c r="AY163" s="738"/>
      <c r="AZ163" s="47"/>
      <c r="BA163" s="334"/>
      <c r="IU163" s="55"/>
      <c r="IV163" s="55"/>
      <c r="IW163" s="104"/>
      <c r="IX163" s="738"/>
      <c r="IY163" s="741"/>
      <c r="IZ163" s="22"/>
      <c r="JA163" s="22"/>
      <c r="JB163" s="22"/>
      <c r="JC163" s="22"/>
      <c r="JD163" s="22"/>
      <c r="JE163" s="22"/>
      <c r="JF163" s="22"/>
      <c r="JG163" s="22"/>
      <c r="JH163" s="21"/>
      <c r="JI163" s="22"/>
      <c r="JJ163" s="22"/>
      <c r="JK163" s="22"/>
      <c r="JL163" s="22"/>
      <c r="JM163" s="22"/>
      <c r="JN163" s="22"/>
      <c r="JO163" s="22"/>
      <c r="JP163" s="22"/>
      <c r="JQ163" s="22"/>
      <c r="JR163" s="22"/>
      <c r="JS163" s="22"/>
      <c r="JT163" s="22"/>
      <c r="JU163" s="22"/>
      <c r="JV163" s="22"/>
      <c r="JW163" s="22"/>
      <c r="JX163" s="22"/>
      <c r="JY163" s="22"/>
      <c r="JZ163" s="22"/>
      <c r="KA163" s="22"/>
      <c r="KB163" s="22"/>
      <c r="KC163" s="22"/>
      <c r="KD163" s="22"/>
      <c r="KE163" s="22"/>
      <c r="KF163" s="22"/>
      <c r="KG163" s="22"/>
      <c r="KH163" s="22"/>
      <c r="KI163" s="22"/>
      <c r="KJ163" s="22"/>
      <c r="KK163" s="22"/>
      <c r="KL163" s="22"/>
      <c r="KM163" s="22"/>
      <c r="KN163" s="22"/>
      <c r="KO163" s="22"/>
      <c r="KP163" s="22"/>
      <c r="KQ163" s="22"/>
      <c r="KR163" s="22"/>
      <c r="KS163" s="22"/>
      <c r="KT163" s="22"/>
      <c r="KU163" s="22"/>
      <c r="KV163" s="22"/>
      <c r="KW163" s="22"/>
      <c r="KX163" s="22"/>
      <c r="KY163" s="22"/>
      <c r="KZ163" s="22"/>
      <c r="LA163" s="22"/>
      <c r="LB163" s="22"/>
      <c r="LC163" s="22"/>
      <c r="LD163" s="22"/>
      <c r="LE163" s="22"/>
      <c r="LF163" s="22"/>
      <c r="LG163" s="22"/>
      <c r="LH163" s="22"/>
      <c r="LI163" s="22"/>
      <c r="LJ163" s="23"/>
    </row>
    <row r="164" spans="2:322" ht="3.65" customHeight="1">
      <c r="B164" s="21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3"/>
      <c r="AP164" s="22"/>
      <c r="AQ164" s="22"/>
      <c r="AR164" s="22"/>
      <c r="AS164" s="22"/>
      <c r="AT164" s="22"/>
      <c r="AU164" s="22"/>
      <c r="AV164" s="22"/>
      <c r="AW164" s="22"/>
      <c r="AX164" s="737"/>
      <c r="AY164" s="738"/>
      <c r="AZ164" s="47"/>
      <c r="BA164" s="334"/>
      <c r="BB164" s="341"/>
      <c r="BC164" s="341"/>
      <c r="BD164" s="341"/>
      <c r="BE164" s="55"/>
      <c r="BF164" s="55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/>
      <c r="BT164" s="53"/>
      <c r="BU164" s="53"/>
      <c r="BV164" s="53"/>
      <c r="BW164" s="53"/>
      <c r="BX164" s="53"/>
      <c r="BY164" s="53"/>
      <c r="BZ164" s="53"/>
      <c r="CA164" s="53"/>
      <c r="CB164" s="53"/>
      <c r="CC164" s="53"/>
      <c r="CD164" s="53"/>
      <c r="CE164" s="53"/>
      <c r="CF164" s="53"/>
      <c r="CG164" s="53"/>
      <c r="CH164" s="53"/>
      <c r="CI164" s="53"/>
      <c r="CJ164" s="53"/>
      <c r="CK164" s="53"/>
      <c r="CL164" s="53"/>
      <c r="CM164" s="53"/>
      <c r="CN164" s="53"/>
      <c r="CO164" s="53"/>
      <c r="CP164" s="53"/>
      <c r="CQ164" s="53"/>
      <c r="CR164" s="53"/>
      <c r="CS164" s="53"/>
      <c r="CT164" s="53"/>
      <c r="CU164" s="53"/>
      <c r="CV164" s="53"/>
      <c r="CW164" s="53"/>
      <c r="CX164" s="53"/>
      <c r="CY164" s="53"/>
      <c r="CZ164" s="53"/>
      <c r="DA164" s="53"/>
      <c r="DB164" s="53"/>
      <c r="DC164" s="53"/>
      <c r="DD164" s="53"/>
      <c r="DE164" s="53"/>
      <c r="DF164" s="53"/>
      <c r="DG164" s="53"/>
      <c r="DH164" s="53"/>
      <c r="DI164" s="53"/>
      <c r="DJ164" s="53"/>
      <c r="DK164" s="53"/>
      <c r="DL164" s="53"/>
      <c r="DM164" s="53"/>
      <c r="DN164" s="53"/>
      <c r="DO164" s="53"/>
      <c r="DP164" s="53"/>
      <c r="DQ164" s="53"/>
      <c r="DR164" s="53"/>
      <c r="DS164" s="53"/>
      <c r="DT164" s="53"/>
      <c r="DU164" s="53"/>
      <c r="DV164" s="53"/>
      <c r="DW164" s="53"/>
      <c r="DX164" s="53"/>
      <c r="DY164" s="53"/>
      <c r="DZ164" s="53"/>
      <c r="EA164" s="53"/>
      <c r="EB164" s="53"/>
      <c r="EC164" s="53"/>
      <c r="ED164" s="53"/>
      <c r="EE164" s="53"/>
      <c r="EF164" s="53"/>
      <c r="EG164" s="53"/>
      <c r="EH164" s="53"/>
      <c r="EI164" s="53"/>
      <c r="EJ164" s="53"/>
      <c r="EK164" s="53"/>
      <c r="EL164" s="53"/>
      <c r="EM164" s="53"/>
      <c r="EN164" s="53"/>
      <c r="EO164" s="53"/>
      <c r="EP164" s="53"/>
      <c r="EQ164" s="53"/>
      <c r="ER164" s="53"/>
      <c r="ES164" s="53"/>
      <c r="ET164" s="53"/>
      <c r="EU164" s="53"/>
      <c r="EV164" s="53"/>
      <c r="EW164" s="53"/>
      <c r="EX164" s="53"/>
      <c r="EY164" s="53"/>
      <c r="EZ164" s="53"/>
      <c r="FA164" s="53"/>
      <c r="FB164" s="53"/>
      <c r="FC164" s="53"/>
      <c r="FD164" s="53"/>
      <c r="FE164" s="53"/>
      <c r="FF164" s="53"/>
      <c r="FG164" s="53"/>
      <c r="FH164" s="53"/>
      <c r="FI164" s="53"/>
      <c r="FJ164" s="53"/>
      <c r="FK164" s="53"/>
      <c r="FL164" s="53"/>
      <c r="FM164" s="53"/>
      <c r="FN164" s="53"/>
      <c r="FO164" s="53"/>
      <c r="FP164" s="53"/>
      <c r="FQ164" s="53"/>
      <c r="FR164" s="53"/>
      <c r="FS164" s="53"/>
      <c r="FT164" s="53"/>
      <c r="FU164" s="53"/>
      <c r="FV164" s="53"/>
      <c r="FW164" s="53"/>
      <c r="FX164" s="53"/>
      <c r="FY164" s="53"/>
      <c r="FZ164" s="53"/>
      <c r="GA164" s="53"/>
      <c r="GB164" s="53"/>
      <c r="GC164" s="53"/>
      <c r="GD164" s="53"/>
      <c r="GE164" s="53"/>
      <c r="GF164" s="53"/>
      <c r="GG164" s="53"/>
      <c r="GH164" s="53"/>
      <c r="GI164" s="53"/>
      <c r="GJ164" s="53"/>
      <c r="GK164" s="53"/>
      <c r="GL164" s="53"/>
      <c r="GM164" s="53"/>
      <c r="GN164" s="53"/>
      <c r="GO164" s="53"/>
      <c r="GP164" s="53"/>
      <c r="GQ164" s="53"/>
      <c r="GR164" s="53"/>
      <c r="GS164" s="53"/>
      <c r="GT164" s="53"/>
      <c r="GU164" s="53"/>
      <c r="GV164" s="53"/>
      <c r="GW164" s="53"/>
      <c r="GX164" s="53"/>
      <c r="GY164" s="53"/>
      <c r="GZ164" s="53"/>
      <c r="HA164" s="53"/>
      <c r="HB164" s="53"/>
      <c r="HC164" s="53"/>
      <c r="HD164" s="53"/>
      <c r="HE164" s="53"/>
      <c r="HF164" s="53"/>
      <c r="HG164" s="53"/>
      <c r="HH164" s="53"/>
      <c r="HI164" s="53"/>
      <c r="HJ164" s="53"/>
      <c r="HK164" s="53"/>
      <c r="HL164" s="53"/>
      <c r="HM164" s="53"/>
      <c r="HN164" s="53"/>
      <c r="HO164" s="53"/>
      <c r="HP164" s="53"/>
      <c r="HQ164" s="53"/>
      <c r="HR164" s="53"/>
      <c r="HS164" s="53"/>
      <c r="HT164" s="53"/>
      <c r="HU164" s="53"/>
      <c r="HV164" s="53"/>
      <c r="HW164" s="53"/>
      <c r="HX164" s="53"/>
      <c r="HY164" s="53"/>
      <c r="HZ164" s="53"/>
      <c r="IA164" s="53"/>
      <c r="IB164" s="53"/>
      <c r="IC164" s="53"/>
      <c r="ID164" s="53"/>
      <c r="IE164" s="53"/>
      <c r="IF164" s="53"/>
      <c r="IG164" s="53"/>
      <c r="IH164" s="53"/>
      <c r="II164" s="53"/>
      <c r="IJ164" s="53"/>
      <c r="IK164" s="53"/>
      <c r="IL164" s="53"/>
      <c r="IM164" s="53"/>
      <c r="IN164" s="53"/>
      <c r="IO164" s="55"/>
      <c r="IP164" s="55"/>
      <c r="IQ164" s="55"/>
      <c r="IR164" s="55"/>
      <c r="IS164" s="55"/>
      <c r="IT164" s="55"/>
      <c r="IU164" s="55"/>
      <c r="IV164" s="55"/>
      <c r="IW164" s="104"/>
      <c r="IX164" s="738"/>
      <c r="IY164" s="741"/>
      <c r="IZ164" s="22"/>
      <c r="JA164" s="22"/>
      <c r="JB164" s="22"/>
      <c r="JC164" s="22"/>
      <c r="JD164" s="22"/>
      <c r="JE164" s="22"/>
      <c r="JF164" s="22"/>
      <c r="JG164" s="22"/>
      <c r="JH164" s="21"/>
      <c r="JI164" s="22"/>
      <c r="JJ164" s="22"/>
      <c r="JK164" s="22"/>
      <c r="JL164" s="22"/>
      <c r="JM164" s="22"/>
      <c r="JN164" s="22"/>
      <c r="JO164" s="22"/>
      <c r="JP164" s="22"/>
      <c r="JQ164" s="22"/>
      <c r="JR164" s="22"/>
      <c r="JS164" s="22"/>
      <c r="JT164" s="22"/>
      <c r="JU164" s="22"/>
      <c r="JV164" s="22"/>
      <c r="JW164" s="22"/>
      <c r="JX164" s="22"/>
      <c r="JY164" s="22"/>
      <c r="JZ164" s="22"/>
      <c r="KA164" s="22"/>
      <c r="KB164" s="22"/>
      <c r="KC164" s="22"/>
      <c r="KD164" s="22"/>
      <c r="KE164" s="22"/>
      <c r="KF164" s="22"/>
      <c r="KG164" s="22"/>
      <c r="KH164" s="22"/>
      <c r="KI164" s="22"/>
      <c r="KJ164" s="22"/>
      <c r="KK164" s="22"/>
      <c r="KL164" s="22"/>
      <c r="KM164" s="22"/>
      <c r="KN164" s="22"/>
      <c r="KO164" s="22"/>
      <c r="KP164" s="22"/>
      <c r="KQ164" s="22"/>
      <c r="KR164" s="22"/>
      <c r="KS164" s="22"/>
      <c r="KT164" s="22"/>
      <c r="KU164" s="22"/>
      <c r="KV164" s="22"/>
      <c r="KW164" s="22"/>
      <c r="KX164" s="22"/>
      <c r="KY164" s="22"/>
      <c r="KZ164" s="22"/>
      <c r="LA164" s="22"/>
      <c r="LB164" s="22"/>
      <c r="LC164" s="22"/>
      <c r="LD164" s="22"/>
      <c r="LE164" s="22"/>
      <c r="LF164" s="22"/>
      <c r="LG164" s="22"/>
      <c r="LH164" s="22"/>
      <c r="LI164" s="22"/>
      <c r="LJ164" s="23"/>
    </row>
    <row r="165" spans="2:322" ht="3.65" customHeight="1">
      <c r="B165" s="21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3"/>
      <c r="AP165" s="22"/>
      <c r="AQ165" s="22"/>
      <c r="AR165" s="22"/>
      <c r="AS165" s="22"/>
      <c r="AT165" s="22"/>
      <c r="AU165" s="22"/>
      <c r="AV165" s="22"/>
      <c r="AW165" s="22"/>
      <c r="AX165" s="737"/>
      <c r="AY165" s="738"/>
      <c r="AZ165" s="728" t="e" vm="3">
        <v>#VALUE!</v>
      </c>
      <c r="BA165" s="342"/>
      <c r="BB165" s="343"/>
      <c r="BC165" s="343"/>
      <c r="BD165" s="34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  <c r="CK165" s="73"/>
      <c r="CL165" s="73"/>
      <c r="CM165" s="73"/>
      <c r="CN165" s="73"/>
      <c r="CO165" s="73"/>
      <c r="CP165" s="73"/>
      <c r="CQ165" s="73"/>
      <c r="CR165" s="73"/>
      <c r="CS165" s="73"/>
      <c r="CT165" s="73"/>
      <c r="CU165" s="73"/>
      <c r="CV165" s="73"/>
      <c r="CW165" s="73"/>
      <c r="CX165" s="73"/>
      <c r="CY165" s="73"/>
      <c r="CZ165" s="73"/>
      <c r="DA165" s="73"/>
      <c r="DB165" s="73"/>
      <c r="DC165" s="73"/>
      <c r="DD165" s="73"/>
      <c r="DE165" s="73"/>
      <c r="DF165" s="73"/>
      <c r="DG165" s="73"/>
      <c r="DH165" s="73"/>
      <c r="DI165" s="73"/>
      <c r="DJ165" s="73"/>
      <c r="DK165" s="73"/>
      <c r="DL165" s="73"/>
      <c r="DM165" s="73"/>
      <c r="DN165" s="73"/>
      <c r="DO165" s="73"/>
      <c r="DP165" s="73"/>
      <c r="DQ165" s="73"/>
      <c r="DR165" s="73"/>
      <c r="DS165" s="73"/>
      <c r="DT165" s="73"/>
      <c r="DU165" s="73"/>
      <c r="DV165" s="73"/>
      <c r="DW165" s="73"/>
      <c r="DX165" s="73"/>
      <c r="DY165" s="73"/>
      <c r="DZ165" s="73"/>
      <c r="EA165" s="73"/>
      <c r="EB165" s="73"/>
      <c r="EC165" s="73"/>
      <c r="ED165" s="73"/>
      <c r="EE165" s="73"/>
      <c r="EF165" s="73"/>
      <c r="EG165" s="73"/>
      <c r="EH165" s="73"/>
      <c r="EI165" s="73"/>
      <c r="EJ165" s="73"/>
      <c r="EK165" s="73"/>
      <c r="EL165" s="73"/>
      <c r="EM165" s="73"/>
      <c r="EN165" s="73"/>
      <c r="EO165" s="73"/>
      <c r="EP165" s="73"/>
      <c r="EQ165" s="73"/>
      <c r="ER165" s="73"/>
      <c r="ES165" s="73"/>
      <c r="ET165" s="73"/>
      <c r="EU165" s="73"/>
      <c r="EV165" s="73"/>
      <c r="EW165" s="73"/>
      <c r="EX165" s="73"/>
      <c r="EY165" s="73"/>
      <c r="EZ165" s="73"/>
      <c r="FA165" s="73"/>
      <c r="FB165" s="73"/>
      <c r="FC165" s="73"/>
      <c r="FD165" s="73"/>
      <c r="FE165" s="73"/>
      <c r="FF165" s="73"/>
      <c r="FG165" s="73"/>
      <c r="FH165" s="73"/>
      <c r="FI165" s="73"/>
      <c r="FJ165" s="73"/>
      <c r="FK165" s="73"/>
      <c r="FL165" s="73"/>
      <c r="FM165" s="73"/>
      <c r="FN165" s="73"/>
      <c r="FO165" s="73"/>
      <c r="FP165" s="73"/>
      <c r="FQ165" s="73"/>
      <c r="FR165" s="73"/>
      <c r="FS165" s="73"/>
      <c r="FT165" s="73"/>
      <c r="FU165" s="73"/>
      <c r="FV165" s="73"/>
      <c r="FW165" s="73"/>
      <c r="FX165" s="73"/>
      <c r="FY165" s="73"/>
      <c r="FZ165" s="73"/>
      <c r="GA165" s="73"/>
      <c r="GB165" s="73"/>
      <c r="GC165" s="73"/>
      <c r="GD165" s="73"/>
      <c r="GE165" s="73"/>
      <c r="GF165" s="73"/>
      <c r="GG165" s="73"/>
      <c r="GH165" s="73"/>
      <c r="GI165" s="73"/>
      <c r="GJ165" s="73"/>
      <c r="GK165" s="73"/>
      <c r="GL165" s="73"/>
      <c r="GM165" s="73"/>
      <c r="GN165" s="73"/>
      <c r="GO165" s="73"/>
      <c r="GP165" s="73"/>
      <c r="GQ165" s="73"/>
      <c r="GR165" s="73"/>
      <c r="GS165" s="73"/>
      <c r="GT165" s="73"/>
      <c r="GU165" s="73"/>
      <c r="GV165" s="73"/>
      <c r="GW165" s="73"/>
      <c r="GX165" s="73"/>
      <c r="GY165" s="73"/>
      <c r="GZ165" s="73"/>
      <c r="HA165" s="73"/>
      <c r="HB165" s="73"/>
      <c r="HC165" s="73"/>
      <c r="HD165" s="73"/>
      <c r="HE165" s="73"/>
      <c r="HF165" s="73"/>
      <c r="HG165" s="73"/>
      <c r="HH165" s="73"/>
      <c r="HI165" s="73"/>
      <c r="HJ165" s="73"/>
      <c r="HK165" s="73"/>
      <c r="HL165" s="73"/>
      <c r="HM165" s="73"/>
      <c r="HN165" s="73"/>
      <c r="HO165" s="73"/>
      <c r="HP165" s="73"/>
      <c r="HQ165" s="73"/>
      <c r="HR165" s="73"/>
      <c r="HS165" s="73"/>
      <c r="HT165" s="73"/>
      <c r="HU165" s="73"/>
      <c r="HV165" s="73"/>
      <c r="HW165" s="73"/>
      <c r="HX165" s="73"/>
      <c r="HY165" s="73"/>
      <c r="HZ165" s="73"/>
      <c r="IA165" s="73"/>
      <c r="IB165" s="73"/>
      <c r="IC165" s="73"/>
      <c r="ID165" s="73"/>
      <c r="IE165" s="73"/>
      <c r="IT165" s="55"/>
      <c r="IU165" s="55"/>
      <c r="IV165" s="55"/>
      <c r="IW165" s="727" t="e" vm="3">
        <v>#VALUE!</v>
      </c>
      <c r="IX165" s="738"/>
      <c r="IY165" s="741"/>
      <c r="IZ165" s="22"/>
      <c r="JA165" s="22"/>
      <c r="JB165" s="22"/>
      <c r="JC165" s="22"/>
      <c r="JD165" s="22"/>
      <c r="JE165" s="22"/>
      <c r="JF165" s="22"/>
      <c r="JG165" s="22"/>
      <c r="JH165" s="21"/>
      <c r="JI165" s="22"/>
      <c r="JJ165" s="22"/>
      <c r="JK165" s="22"/>
      <c r="JL165" s="22"/>
      <c r="JM165" s="22"/>
      <c r="JN165" s="22"/>
      <c r="JO165" s="22"/>
      <c r="JP165" s="22"/>
      <c r="JQ165" s="22"/>
      <c r="JR165" s="22"/>
      <c r="JS165" s="22"/>
      <c r="JT165" s="22"/>
      <c r="JU165" s="22"/>
      <c r="JV165" s="22"/>
      <c r="JW165" s="22"/>
      <c r="JX165" s="22"/>
      <c r="JY165" s="22"/>
      <c r="JZ165" s="22"/>
      <c r="KA165" s="22"/>
      <c r="KB165" s="22"/>
      <c r="KC165" s="22"/>
      <c r="KD165" s="22"/>
      <c r="KE165" s="22"/>
      <c r="KF165" s="22"/>
      <c r="KG165" s="22"/>
      <c r="KH165" s="22"/>
      <c r="KI165" s="22"/>
      <c r="KJ165" s="22"/>
      <c r="KK165" s="22"/>
      <c r="KL165" s="22"/>
      <c r="KM165" s="22"/>
      <c r="KN165" s="22"/>
      <c r="KO165" s="22"/>
      <c r="KP165" s="22"/>
      <c r="KQ165" s="22"/>
      <c r="KR165" s="22"/>
      <c r="KS165" s="22"/>
      <c r="KT165" s="22"/>
      <c r="KU165" s="22"/>
      <c r="KV165" s="22"/>
      <c r="KW165" s="22"/>
      <c r="KX165" s="22"/>
      <c r="KY165" s="22"/>
      <c r="KZ165" s="22"/>
      <c r="LA165" s="22"/>
      <c r="LB165" s="22"/>
      <c r="LC165" s="22"/>
      <c r="LD165" s="22"/>
      <c r="LE165" s="22"/>
      <c r="LF165" s="22"/>
      <c r="LG165" s="22"/>
      <c r="LH165" s="22"/>
      <c r="LI165" s="22"/>
      <c r="LJ165" s="23"/>
    </row>
    <row r="166" spans="2:322" ht="3.65" customHeight="1">
      <c r="B166" s="21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3"/>
      <c r="AP166" s="22"/>
      <c r="AQ166" s="22"/>
      <c r="AR166" s="22"/>
      <c r="AS166" s="22"/>
      <c r="AT166" s="22"/>
      <c r="AU166" s="22"/>
      <c r="AV166" s="22"/>
      <c r="AW166" s="22"/>
      <c r="AX166" s="737"/>
      <c r="AY166" s="738"/>
      <c r="AZ166" s="742"/>
      <c r="BA166" s="689" t="s">
        <v>13</v>
      </c>
      <c r="BB166" s="690"/>
      <c r="BC166" s="690"/>
      <c r="BD166" s="690"/>
      <c r="BE166" s="690"/>
      <c r="BF166" s="690"/>
      <c r="BG166" s="690"/>
      <c r="BH166" s="705">
        <f>EO111</f>
        <v>0</v>
      </c>
      <c r="BI166" s="705"/>
      <c r="BJ166" s="705"/>
      <c r="BK166" s="705"/>
      <c r="BL166" s="705"/>
      <c r="BM166" s="705"/>
      <c r="BN166" s="705"/>
      <c r="BO166" s="705"/>
      <c r="BP166" s="705"/>
      <c r="BQ166" s="706"/>
      <c r="BR166" s="689" t="s">
        <v>14</v>
      </c>
      <c r="BS166" s="690"/>
      <c r="BT166" s="690"/>
      <c r="BU166" s="690"/>
      <c r="BV166" s="690"/>
      <c r="BW166" s="690"/>
      <c r="BX166" s="690"/>
      <c r="BY166" s="705">
        <f>EO117</f>
        <v>0</v>
      </c>
      <c r="BZ166" s="705"/>
      <c r="CA166" s="705"/>
      <c r="CB166" s="705"/>
      <c r="CC166" s="705"/>
      <c r="CD166" s="705"/>
      <c r="CE166" s="705"/>
      <c r="CF166" s="705"/>
      <c r="CG166" s="705"/>
      <c r="CH166" s="706"/>
      <c r="CI166" s="52"/>
      <c r="CJ166" s="27"/>
      <c r="CK166" s="27"/>
      <c r="CL166" s="746" t="e" vm="29">
        <v>#VALUE!</v>
      </c>
      <c r="CM166" s="746"/>
      <c r="CN166" s="746"/>
      <c r="CO166" s="746"/>
      <c r="CP166" s="746"/>
      <c r="CQ166" s="746"/>
      <c r="CR166" s="746"/>
      <c r="CS166" s="746"/>
      <c r="CT166" s="746"/>
      <c r="CU166" s="746"/>
      <c r="CV166" s="746"/>
      <c r="CW166" s="27"/>
      <c r="CX166" s="27"/>
      <c r="CY166" s="27"/>
      <c r="CZ166" s="689" t="s">
        <v>3</v>
      </c>
      <c r="DA166" s="690"/>
      <c r="DB166" s="690"/>
      <c r="DC166" s="690"/>
      <c r="DD166" s="690"/>
      <c r="DE166" s="690"/>
      <c r="DF166" s="690"/>
      <c r="DG166" s="693">
        <f>EO123</f>
        <v>0</v>
      </c>
      <c r="DH166" s="693"/>
      <c r="DI166" s="693"/>
      <c r="DJ166" s="693"/>
      <c r="DK166" s="693"/>
      <c r="DL166" s="693"/>
      <c r="DM166" s="693"/>
      <c r="DN166" s="693"/>
      <c r="DO166" s="693"/>
      <c r="DP166" s="693"/>
      <c r="DQ166" s="693"/>
      <c r="DR166" s="693"/>
      <c r="DS166" s="693"/>
      <c r="DT166" s="693"/>
      <c r="DU166" s="693"/>
      <c r="DV166" s="693"/>
      <c r="DW166" s="693"/>
      <c r="DX166" s="693"/>
      <c r="DY166" s="693"/>
      <c r="DZ166" s="693"/>
      <c r="EA166" s="693"/>
      <c r="EB166" s="693"/>
      <c r="EC166" s="693"/>
      <c r="ED166" s="693"/>
      <c r="EE166" s="693"/>
      <c r="EF166" s="693"/>
      <c r="EG166" s="693"/>
      <c r="EH166" s="693"/>
      <c r="EI166" s="693"/>
      <c r="EJ166" s="693"/>
      <c r="EK166" s="693"/>
      <c r="EL166" s="693"/>
      <c r="EM166" s="693"/>
      <c r="EN166" s="693"/>
      <c r="EO166" s="693"/>
      <c r="EP166" s="693"/>
      <c r="EQ166" s="693"/>
      <c r="ER166" s="693"/>
      <c r="ES166" s="693"/>
      <c r="ET166" s="693"/>
      <c r="EU166" s="693"/>
      <c r="EV166" s="693"/>
      <c r="EW166" s="693"/>
      <c r="EX166" s="694"/>
      <c r="EY166" s="689" t="s">
        <v>15</v>
      </c>
      <c r="EZ166" s="690"/>
      <c r="FA166" s="690"/>
      <c r="FB166" s="690"/>
      <c r="FC166" s="690">
        <f>EO126</f>
        <v>0</v>
      </c>
      <c r="FD166" s="690"/>
      <c r="FE166" s="690"/>
      <c r="FF166" s="690"/>
      <c r="FG166" s="690"/>
      <c r="FH166" s="690"/>
      <c r="FI166" s="690"/>
      <c r="FJ166" s="690"/>
      <c r="FK166" s="690"/>
      <c r="FL166" s="690"/>
      <c r="FM166" s="690"/>
      <c r="FN166" s="690"/>
      <c r="FO166" s="739"/>
      <c r="FP166" s="689" t="s">
        <v>4</v>
      </c>
      <c r="FQ166" s="690"/>
      <c r="FR166" s="690"/>
      <c r="FS166" s="690"/>
      <c r="FT166" s="690"/>
      <c r="FU166" s="690"/>
      <c r="FV166" s="690"/>
      <c r="FW166" s="690"/>
      <c r="FX166" s="690"/>
      <c r="FY166" s="693">
        <f>EO132</f>
        <v>0</v>
      </c>
      <c r="FZ166" s="693"/>
      <c r="GA166" s="693"/>
      <c r="GB166" s="693"/>
      <c r="GC166" s="693"/>
      <c r="GD166" s="693"/>
      <c r="GE166" s="693"/>
      <c r="GF166" s="693"/>
      <c r="GG166" s="693"/>
      <c r="GH166" s="693"/>
      <c r="GI166" s="693"/>
      <c r="GJ166" s="693"/>
      <c r="GK166" s="693"/>
      <c r="GL166" s="693"/>
      <c r="GM166" s="693"/>
      <c r="GN166" s="693"/>
      <c r="GO166" s="693"/>
      <c r="GP166" s="693"/>
      <c r="GQ166" s="693"/>
      <c r="GR166" s="693"/>
      <c r="GS166" s="693"/>
      <c r="GT166" s="693"/>
      <c r="GU166" s="693"/>
      <c r="GV166" s="693"/>
      <c r="GW166" s="693"/>
      <c r="GX166" s="693"/>
      <c r="GY166" s="693"/>
      <c r="GZ166" s="693"/>
      <c r="HA166" s="693"/>
      <c r="HB166" s="693"/>
      <c r="HC166" s="693"/>
      <c r="HD166" s="693"/>
      <c r="HE166" s="693"/>
      <c r="HF166" s="693"/>
      <c r="HG166" s="693"/>
      <c r="HH166" s="693"/>
      <c r="HI166" s="693"/>
      <c r="HJ166" s="693"/>
      <c r="HK166" s="693"/>
      <c r="HL166" s="693"/>
      <c r="HM166" s="693"/>
      <c r="HN166" s="694"/>
      <c r="HO166" s="689" t="s">
        <v>16</v>
      </c>
      <c r="HP166" s="690"/>
      <c r="HQ166" s="690"/>
      <c r="HR166" s="690"/>
      <c r="HS166" s="690"/>
      <c r="HT166" s="690"/>
      <c r="HU166" s="690"/>
      <c r="HV166" s="690"/>
      <c r="HW166" s="690"/>
      <c r="HX166" s="690"/>
      <c r="HY166" s="690"/>
      <c r="HZ166" s="690"/>
      <c r="IA166" s="690"/>
      <c r="IB166" s="690"/>
      <c r="IC166" s="690"/>
      <c r="ID166" s="690"/>
      <c r="IE166" s="690"/>
      <c r="IF166" s="926">
        <f>EO135</f>
        <v>0</v>
      </c>
      <c r="IG166" s="926"/>
      <c r="IH166" s="926"/>
      <c r="II166" s="926"/>
      <c r="IJ166" s="926"/>
      <c r="IK166" s="926"/>
      <c r="IL166" s="926"/>
      <c r="IM166" s="926"/>
      <c r="IN166" s="926"/>
      <c r="IO166" s="926"/>
      <c r="IP166" s="926"/>
      <c r="IQ166" s="926"/>
      <c r="IR166" s="926"/>
      <c r="IS166" s="926"/>
      <c r="IT166" s="926"/>
      <c r="IU166" s="926"/>
      <c r="IV166" s="927"/>
      <c r="IW166" s="727"/>
      <c r="IX166" s="738"/>
      <c r="IY166" s="741"/>
      <c r="IZ166" s="22"/>
      <c r="JA166" s="22"/>
      <c r="JB166" s="22"/>
      <c r="JC166" s="22"/>
      <c r="JD166" s="22"/>
      <c r="JE166" s="22"/>
      <c r="JF166" s="22"/>
      <c r="JG166" s="22"/>
      <c r="JH166" s="21"/>
      <c r="JI166" s="22"/>
      <c r="JJ166" s="22"/>
      <c r="JK166" s="22"/>
      <c r="JL166" s="22"/>
      <c r="JM166" s="22"/>
      <c r="JN166" s="22"/>
      <c r="JO166" s="22"/>
      <c r="JP166" s="22"/>
      <c r="JQ166" s="22"/>
      <c r="JR166" s="22"/>
      <c r="JS166" s="22"/>
      <c r="JT166" s="22"/>
      <c r="JU166" s="22"/>
      <c r="JV166" s="22"/>
      <c r="JW166" s="22"/>
      <c r="JX166" s="22"/>
      <c r="JY166" s="22"/>
      <c r="JZ166" s="22"/>
      <c r="KA166" s="22"/>
      <c r="KB166" s="22"/>
      <c r="KC166" s="22"/>
      <c r="KD166" s="22"/>
      <c r="KE166" s="22"/>
      <c r="KF166" s="22"/>
      <c r="KG166" s="22"/>
      <c r="KH166" s="22"/>
      <c r="KI166" s="22"/>
      <c r="KJ166" s="22"/>
      <c r="KK166" s="22"/>
      <c r="KL166" s="22"/>
      <c r="KM166" s="22"/>
      <c r="KN166" s="22"/>
      <c r="KO166" s="22"/>
      <c r="KP166" s="22"/>
      <c r="KQ166" s="22"/>
      <c r="KR166" s="22"/>
      <c r="KS166" s="22"/>
      <c r="KT166" s="22"/>
      <c r="KU166" s="22"/>
      <c r="KV166" s="22"/>
      <c r="KW166" s="22"/>
      <c r="KX166" s="22"/>
      <c r="KY166" s="22"/>
      <c r="KZ166" s="22"/>
      <c r="LA166" s="22"/>
      <c r="LB166" s="22"/>
      <c r="LC166" s="22"/>
      <c r="LD166" s="22"/>
      <c r="LE166" s="22"/>
      <c r="LF166" s="22"/>
      <c r="LG166" s="22"/>
      <c r="LH166" s="22"/>
      <c r="LI166" s="22"/>
      <c r="LJ166" s="23"/>
    </row>
    <row r="167" spans="2:322" ht="3.65" customHeight="1">
      <c r="B167" s="21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3"/>
      <c r="AP167" s="22"/>
      <c r="AQ167" s="22"/>
      <c r="AR167" s="22"/>
      <c r="AS167" s="22"/>
      <c r="AT167" s="22"/>
      <c r="AU167" s="22"/>
      <c r="AV167" s="22"/>
      <c r="AW167" s="22"/>
      <c r="AX167" s="737"/>
      <c r="AY167" s="738"/>
      <c r="AZ167" s="30"/>
      <c r="BA167" s="689"/>
      <c r="BB167" s="690"/>
      <c r="BC167" s="690"/>
      <c r="BD167" s="690"/>
      <c r="BE167" s="690"/>
      <c r="BF167" s="690"/>
      <c r="BG167" s="690"/>
      <c r="BH167" s="705"/>
      <c r="BI167" s="705"/>
      <c r="BJ167" s="705"/>
      <c r="BK167" s="705"/>
      <c r="BL167" s="705"/>
      <c r="BM167" s="705"/>
      <c r="BN167" s="705"/>
      <c r="BO167" s="705"/>
      <c r="BP167" s="705"/>
      <c r="BQ167" s="706"/>
      <c r="BR167" s="689"/>
      <c r="BS167" s="690"/>
      <c r="BT167" s="690"/>
      <c r="BU167" s="690"/>
      <c r="BV167" s="690"/>
      <c r="BW167" s="690"/>
      <c r="BX167" s="690"/>
      <c r="BY167" s="705"/>
      <c r="BZ167" s="705"/>
      <c r="CA167" s="705"/>
      <c r="CB167" s="705"/>
      <c r="CC167" s="705"/>
      <c r="CD167" s="705"/>
      <c r="CE167" s="705"/>
      <c r="CF167" s="705"/>
      <c r="CG167" s="705"/>
      <c r="CH167" s="706"/>
      <c r="CI167" s="27"/>
      <c r="CJ167" s="27"/>
      <c r="CK167" s="27"/>
      <c r="CL167" s="746"/>
      <c r="CM167" s="746"/>
      <c r="CN167" s="746"/>
      <c r="CO167" s="746"/>
      <c r="CP167" s="746"/>
      <c r="CQ167" s="746"/>
      <c r="CR167" s="746"/>
      <c r="CS167" s="746"/>
      <c r="CT167" s="746"/>
      <c r="CU167" s="746"/>
      <c r="CV167" s="746"/>
      <c r="CW167" s="27"/>
      <c r="CX167" s="27"/>
      <c r="CY167" s="31"/>
      <c r="CZ167" s="689"/>
      <c r="DA167" s="690"/>
      <c r="DB167" s="690"/>
      <c r="DC167" s="690"/>
      <c r="DD167" s="690"/>
      <c r="DE167" s="690"/>
      <c r="DF167" s="690"/>
      <c r="DG167" s="693"/>
      <c r="DH167" s="693"/>
      <c r="DI167" s="693"/>
      <c r="DJ167" s="693"/>
      <c r="DK167" s="693"/>
      <c r="DL167" s="693"/>
      <c r="DM167" s="693"/>
      <c r="DN167" s="693"/>
      <c r="DO167" s="693"/>
      <c r="DP167" s="693"/>
      <c r="DQ167" s="693"/>
      <c r="DR167" s="693"/>
      <c r="DS167" s="693"/>
      <c r="DT167" s="693"/>
      <c r="DU167" s="693"/>
      <c r="DV167" s="693"/>
      <c r="DW167" s="693"/>
      <c r="DX167" s="693"/>
      <c r="DY167" s="693"/>
      <c r="DZ167" s="693"/>
      <c r="EA167" s="693"/>
      <c r="EB167" s="693"/>
      <c r="EC167" s="693"/>
      <c r="ED167" s="693"/>
      <c r="EE167" s="693"/>
      <c r="EF167" s="693"/>
      <c r="EG167" s="693"/>
      <c r="EH167" s="693"/>
      <c r="EI167" s="693"/>
      <c r="EJ167" s="693"/>
      <c r="EK167" s="693"/>
      <c r="EL167" s="693"/>
      <c r="EM167" s="693"/>
      <c r="EN167" s="693"/>
      <c r="EO167" s="693"/>
      <c r="EP167" s="693"/>
      <c r="EQ167" s="693"/>
      <c r="ER167" s="693"/>
      <c r="ES167" s="693"/>
      <c r="ET167" s="693"/>
      <c r="EU167" s="693"/>
      <c r="EV167" s="693"/>
      <c r="EW167" s="693"/>
      <c r="EX167" s="694"/>
      <c r="EY167" s="689"/>
      <c r="EZ167" s="690"/>
      <c r="FA167" s="690"/>
      <c r="FB167" s="690"/>
      <c r="FC167" s="690"/>
      <c r="FD167" s="690"/>
      <c r="FE167" s="690"/>
      <c r="FF167" s="690"/>
      <c r="FG167" s="690"/>
      <c r="FH167" s="690"/>
      <c r="FI167" s="690"/>
      <c r="FJ167" s="690"/>
      <c r="FK167" s="690"/>
      <c r="FL167" s="690"/>
      <c r="FM167" s="690"/>
      <c r="FN167" s="690"/>
      <c r="FO167" s="739"/>
      <c r="FP167" s="689"/>
      <c r="FQ167" s="690"/>
      <c r="FR167" s="690"/>
      <c r="FS167" s="690"/>
      <c r="FT167" s="690"/>
      <c r="FU167" s="690"/>
      <c r="FV167" s="690"/>
      <c r="FW167" s="690"/>
      <c r="FX167" s="690"/>
      <c r="FY167" s="693"/>
      <c r="FZ167" s="693"/>
      <c r="GA167" s="693"/>
      <c r="GB167" s="693"/>
      <c r="GC167" s="693"/>
      <c r="GD167" s="693"/>
      <c r="GE167" s="693"/>
      <c r="GF167" s="693"/>
      <c r="GG167" s="693"/>
      <c r="GH167" s="693"/>
      <c r="GI167" s="693"/>
      <c r="GJ167" s="693"/>
      <c r="GK167" s="693"/>
      <c r="GL167" s="693"/>
      <c r="GM167" s="693"/>
      <c r="GN167" s="693"/>
      <c r="GO167" s="693"/>
      <c r="GP167" s="693"/>
      <c r="GQ167" s="693"/>
      <c r="GR167" s="693"/>
      <c r="GS167" s="693"/>
      <c r="GT167" s="693"/>
      <c r="GU167" s="693"/>
      <c r="GV167" s="693"/>
      <c r="GW167" s="693"/>
      <c r="GX167" s="693"/>
      <c r="GY167" s="693"/>
      <c r="GZ167" s="693"/>
      <c r="HA167" s="693"/>
      <c r="HB167" s="693"/>
      <c r="HC167" s="693"/>
      <c r="HD167" s="693"/>
      <c r="HE167" s="693"/>
      <c r="HF167" s="693"/>
      <c r="HG167" s="693"/>
      <c r="HH167" s="693"/>
      <c r="HI167" s="693"/>
      <c r="HJ167" s="693"/>
      <c r="HK167" s="693"/>
      <c r="HL167" s="693"/>
      <c r="HM167" s="693"/>
      <c r="HN167" s="694"/>
      <c r="HO167" s="689"/>
      <c r="HP167" s="690"/>
      <c r="HQ167" s="690"/>
      <c r="HR167" s="690"/>
      <c r="HS167" s="690"/>
      <c r="HT167" s="690"/>
      <c r="HU167" s="690"/>
      <c r="HV167" s="690"/>
      <c r="HW167" s="690"/>
      <c r="HX167" s="690"/>
      <c r="HY167" s="690"/>
      <c r="HZ167" s="690"/>
      <c r="IA167" s="690"/>
      <c r="IB167" s="690"/>
      <c r="IC167" s="690"/>
      <c r="ID167" s="690"/>
      <c r="IE167" s="690"/>
      <c r="IF167" s="693"/>
      <c r="IG167" s="693"/>
      <c r="IH167" s="693"/>
      <c r="II167" s="693"/>
      <c r="IJ167" s="693"/>
      <c r="IK167" s="693"/>
      <c r="IL167" s="693"/>
      <c r="IM167" s="693"/>
      <c r="IN167" s="693"/>
      <c r="IO167" s="693"/>
      <c r="IP167" s="693"/>
      <c r="IQ167" s="693"/>
      <c r="IR167" s="693"/>
      <c r="IS167" s="693"/>
      <c r="IT167" s="693"/>
      <c r="IU167" s="693"/>
      <c r="IV167" s="928"/>
      <c r="IW167" s="106"/>
      <c r="IX167" s="738"/>
      <c r="IY167" s="741"/>
      <c r="IZ167" s="22"/>
      <c r="JA167" s="22"/>
      <c r="JB167" s="22"/>
      <c r="JC167" s="22"/>
      <c r="JD167" s="22"/>
      <c r="JE167" s="22"/>
      <c r="JF167" s="22"/>
      <c r="JG167" s="22"/>
      <c r="JH167" s="21"/>
      <c r="JI167" s="22"/>
      <c r="JJ167" s="22"/>
      <c r="JK167" s="22"/>
      <c r="JL167" s="22"/>
      <c r="JM167" s="22"/>
      <c r="JN167" s="22"/>
      <c r="JO167" s="22"/>
      <c r="JP167" s="22"/>
      <c r="JQ167" s="22"/>
      <c r="JR167" s="22"/>
      <c r="JS167" s="22"/>
      <c r="JT167" s="22"/>
      <c r="JU167" s="22"/>
      <c r="JV167" s="22"/>
      <c r="JW167" s="22"/>
      <c r="JX167" s="22"/>
      <c r="JY167" s="22"/>
      <c r="JZ167" s="22"/>
      <c r="KA167" s="22"/>
      <c r="KB167" s="22"/>
      <c r="KC167" s="22"/>
      <c r="KD167" s="22"/>
      <c r="KE167" s="22"/>
      <c r="KF167" s="22"/>
      <c r="KG167" s="22"/>
      <c r="KH167" s="22"/>
      <c r="KI167" s="22"/>
      <c r="KJ167" s="22"/>
      <c r="KK167" s="22"/>
      <c r="KL167" s="22"/>
      <c r="KM167" s="22"/>
      <c r="KN167" s="22"/>
      <c r="KO167" s="22"/>
      <c r="KP167" s="22"/>
      <c r="KQ167" s="22"/>
      <c r="KR167" s="22"/>
      <c r="KS167" s="22"/>
      <c r="KT167" s="22"/>
      <c r="KU167" s="22"/>
      <c r="KV167" s="22"/>
      <c r="KW167" s="22"/>
      <c r="KX167" s="22"/>
      <c r="KY167" s="22"/>
      <c r="KZ167" s="22"/>
      <c r="LA167" s="22"/>
      <c r="LB167" s="22"/>
      <c r="LC167" s="22"/>
      <c r="LD167" s="22"/>
      <c r="LE167" s="22"/>
      <c r="LF167" s="22"/>
      <c r="LG167" s="22"/>
      <c r="LH167" s="22"/>
      <c r="LI167" s="22"/>
      <c r="LJ167" s="23"/>
    </row>
    <row r="168" spans="2:322" ht="3.65" customHeight="1">
      <c r="B168" s="21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3"/>
      <c r="AP168" s="22"/>
      <c r="AQ168" s="22"/>
      <c r="AR168" s="22"/>
      <c r="AS168" s="22"/>
      <c r="AT168" s="22"/>
      <c r="AU168" s="22"/>
      <c r="AV168" s="22"/>
      <c r="AW168" s="22"/>
      <c r="AX168" s="737"/>
      <c r="AY168" s="738"/>
      <c r="AZ168" s="26"/>
      <c r="BA168" s="689"/>
      <c r="BB168" s="690"/>
      <c r="BC168" s="690"/>
      <c r="BD168" s="690"/>
      <c r="BE168" s="690"/>
      <c r="BF168" s="690"/>
      <c r="BG168" s="690"/>
      <c r="BH168" s="705"/>
      <c r="BI168" s="705"/>
      <c r="BJ168" s="705"/>
      <c r="BK168" s="705"/>
      <c r="BL168" s="705"/>
      <c r="BM168" s="705"/>
      <c r="BN168" s="705"/>
      <c r="BO168" s="705"/>
      <c r="BP168" s="705"/>
      <c r="BQ168" s="706"/>
      <c r="BR168" s="689"/>
      <c r="BS168" s="690"/>
      <c r="BT168" s="690"/>
      <c r="BU168" s="690"/>
      <c r="BV168" s="690"/>
      <c r="BW168" s="690"/>
      <c r="BX168" s="690"/>
      <c r="BY168" s="705"/>
      <c r="BZ168" s="705"/>
      <c r="CA168" s="705"/>
      <c r="CB168" s="705"/>
      <c r="CC168" s="705"/>
      <c r="CD168" s="705"/>
      <c r="CE168" s="705"/>
      <c r="CF168" s="705"/>
      <c r="CG168" s="705"/>
      <c r="CH168" s="706"/>
      <c r="CI168" s="27"/>
      <c r="CJ168" s="27"/>
      <c r="CK168" s="27"/>
      <c r="CL168" s="746"/>
      <c r="CM168" s="746"/>
      <c r="CN168" s="746"/>
      <c r="CO168" s="746"/>
      <c r="CP168" s="746"/>
      <c r="CQ168" s="746"/>
      <c r="CR168" s="746"/>
      <c r="CS168" s="746"/>
      <c r="CT168" s="746"/>
      <c r="CU168" s="746"/>
      <c r="CV168" s="746"/>
      <c r="CW168" s="27"/>
      <c r="CX168" s="27"/>
      <c r="CY168" s="31"/>
      <c r="CZ168" s="689"/>
      <c r="DA168" s="690"/>
      <c r="DB168" s="690"/>
      <c r="DC168" s="690"/>
      <c r="DD168" s="690"/>
      <c r="DE168" s="690"/>
      <c r="DF168" s="690"/>
      <c r="DG168" s="693"/>
      <c r="DH168" s="693"/>
      <c r="DI168" s="693"/>
      <c r="DJ168" s="693"/>
      <c r="DK168" s="693"/>
      <c r="DL168" s="693"/>
      <c r="DM168" s="693"/>
      <c r="DN168" s="693"/>
      <c r="DO168" s="693"/>
      <c r="DP168" s="693"/>
      <c r="DQ168" s="693"/>
      <c r="DR168" s="693"/>
      <c r="DS168" s="693"/>
      <c r="DT168" s="693"/>
      <c r="DU168" s="693"/>
      <c r="DV168" s="693"/>
      <c r="DW168" s="693"/>
      <c r="DX168" s="693"/>
      <c r="DY168" s="693"/>
      <c r="DZ168" s="693"/>
      <c r="EA168" s="693"/>
      <c r="EB168" s="693"/>
      <c r="EC168" s="693"/>
      <c r="ED168" s="693"/>
      <c r="EE168" s="693"/>
      <c r="EF168" s="693"/>
      <c r="EG168" s="693"/>
      <c r="EH168" s="693"/>
      <c r="EI168" s="693"/>
      <c r="EJ168" s="693"/>
      <c r="EK168" s="693"/>
      <c r="EL168" s="693"/>
      <c r="EM168" s="693"/>
      <c r="EN168" s="693"/>
      <c r="EO168" s="693"/>
      <c r="EP168" s="693"/>
      <c r="EQ168" s="693"/>
      <c r="ER168" s="693"/>
      <c r="ES168" s="693"/>
      <c r="ET168" s="693"/>
      <c r="EU168" s="693"/>
      <c r="EV168" s="693"/>
      <c r="EW168" s="693"/>
      <c r="EX168" s="694"/>
      <c r="EY168" s="689"/>
      <c r="EZ168" s="690"/>
      <c r="FA168" s="690"/>
      <c r="FB168" s="690"/>
      <c r="FC168" s="690"/>
      <c r="FD168" s="690"/>
      <c r="FE168" s="690"/>
      <c r="FF168" s="690"/>
      <c r="FG168" s="690"/>
      <c r="FH168" s="690"/>
      <c r="FI168" s="690"/>
      <c r="FJ168" s="690"/>
      <c r="FK168" s="690"/>
      <c r="FL168" s="690"/>
      <c r="FM168" s="690"/>
      <c r="FN168" s="690"/>
      <c r="FO168" s="739"/>
      <c r="FP168" s="689"/>
      <c r="FQ168" s="690"/>
      <c r="FR168" s="690"/>
      <c r="FS168" s="690"/>
      <c r="FT168" s="690"/>
      <c r="FU168" s="690"/>
      <c r="FV168" s="690"/>
      <c r="FW168" s="690"/>
      <c r="FX168" s="690"/>
      <c r="FY168" s="693"/>
      <c r="FZ168" s="693"/>
      <c r="GA168" s="693"/>
      <c r="GB168" s="693"/>
      <c r="GC168" s="693"/>
      <c r="GD168" s="693"/>
      <c r="GE168" s="693"/>
      <c r="GF168" s="693"/>
      <c r="GG168" s="693"/>
      <c r="GH168" s="693"/>
      <c r="GI168" s="693"/>
      <c r="GJ168" s="693"/>
      <c r="GK168" s="693"/>
      <c r="GL168" s="693"/>
      <c r="GM168" s="693"/>
      <c r="GN168" s="693"/>
      <c r="GO168" s="693"/>
      <c r="GP168" s="693"/>
      <c r="GQ168" s="693"/>
      <c r="GR168" s="693"/>
      <c r="GS168" s="693"/>
      <c r="GT168" s="693"/>
      <c r="GU168" s="693"/>
      <c r="GV168" s="693"/>
      <c r="GW168" s="693"/>
      <c r="GX168" s="693"/>
      <c r="GY168" s="693"/>
      <c r="GZ168" s="693"/>
      <c r="HA168" s="693"/>
      <c r="HB168" s="693"/>
      <c r="HC168" s="693"/>
      <c r="HD168" s="693"/>
      <c r="HE168" s="693"/>
      <c r="HF168" s="693"/>
      <c r="HG168" s="693"/>
      <c r="HH168" s="693"/>
      <c r="HI168" s="693"/>
      <c r="HJ168" s="693"/>
      <c r="HK168" s="693"/>
      <c r="HL168" s="693"/>
      <c r="HM168" s="693"/>
      <c r="HN168" s="694"/>
      <c r="HO168" s="689"/>
      <c r="HP168" s="690"/>
      <c r="HQ168" s="690"/>
      <c r="HR168" s="690"/>
      <c r="HS168" s="690"/>
      <c r="HT168" s="690"/>
      <c r="HU168" s="690"/>
      <c r="HV168" s="690"/>
      <c r="HW168" s="690"/>
      <c r="HX168" s="690"/>
      <c r="HY168" s="690"/>
      <c r="HZ168" s="690"/>
      <c r="IA168" s="690"/>
      <c r="IB168" s="690"/>
      <c r="IC168" s="690"/>
      <c r="ID168" s="690"/>
      <c r="IE168" s="690"/>
      <c r="IF168" s="693"/>
      <c r="IG168" s="693"/>
      <c r="IH168" s="693"/>
      <c r="II168" s="693"/>
      <c r="IJ168" s="693"/>
      <c r="IK168" s="693"/>
      <c r="IL168" s="693"/>
      <c r="IM168" s="693"/>
      <c r="IN168" s="693"/>
      <c r="IO168" s="693"/>
      <c r="IP168" s="693"/>
      <c r="IQ168" s="693"/>
      <c r="IR168" s="693"/>
      <c r="IS168" s="693"/>
      <c r="IT168" s="693"/>
      <c r="IU168" s="693"/>
      <c r="IV168" s="928"/>
      <c r="IW168" s="104"/>
      <c r="IX168" s="738"/>
      <c r="IY168" s="741"/>
      <c r="IZ168" s="22"/>
      <c r="JA168" s="22"/>
      <c r="JB168" s="22"/>
      <c r="JC168" s="22"/>
      <c r="JD168" s="22"/>
      <c r="JE168" s="22"/>
      <c r="JF168" s="22"/>
      <c r="JG168" s="22"/>
      <c r="JH168" s="21"/>
      <c r="JI168" s="22"/>
      <c r="JJ168" s="22"/>
      <c r="JK168" s="22"/>
      <c r="JL168" s="22"/>
      <c r="JM168" s="22"/>
      <c r="JN168" s="22"/>
      <c r="JO168" s="22"/>
      <c r="JP168" s="22"/>
      <c r="JQ168" s="22"/>
      <c r="JR168" s="22"/>
      <c r="JS168" s="22"/>
      <c r="JT168" s="22"/>
      <c r="JU168" s="22"/>
      <c r="JV168" s="22"/>
      <c r="JW168" s="22"/>
      <c r="JX168" s="22"/>
      <c r="JY168" s="22"/>
      <c r="JZ168" s="22"/>
      <c r="KA168" s="22"/>
      <c r="KB168" s="22"/>
      <c r="KC168" s="22"/>
      <c r="KD168" s="22"/>
      <c r="KE168" s="22"/>
      <c r="KF168" s="22"/>
      <c r="KG168" s="22"/>
      <c r="KH168" s="22"/>
      <c r="KI168" s="22"/>
      <c r="KJ168" s="22"/>
      <c r="KK168" s="22"/>
      <c r="KL168" s="22"/>
      <c r="KM168" s="22"/>
      <c r="KN168" s="22"/>
      <c r="KO168" s="22"/>
      <c r="KP168" s="22"/>
      <c r="KQ168" s="22"/>
      <c r="KR168" s="22"/>
      <c r="KS168" s="22"/>
      <c r="KT168" s="22"/>
      <c r="KU168" s="22"/>
      <c r="KV168" s="22"/>
      <c r="KW168" s="22"/>
      <c r="KX168" s="22"/>
      <c r="KY168" s="22"/>
      <c r="KZ168" s="22"/>
      <c r="LA168" s="22"/>
      <c r="LB168" s="22"/>
      <c r="LC168" s="22"/>
      <c r="LD168" s="22"/>
      <c r="LE168" s="22"/>
      <c r="LF168" s="22"/>
      <c r="LG168" s="22"/>
      <c r="LH168" s="22"/>
      <c r="LI168" s="22"/>
      <c r="LJ168" s="23"/>
    </row>
    <row r="169" spans="2:322" ht="3.65" customHeight="1">
      <c r="B169" s="21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3"/>
      <c r="AP169" s="22"/>
      <c r="AQ169" s="22"/>
      <c r="AR169" s="22"/>
      <c r="AS169" s="22"/>
      <c r="AT169" s="22"/>
      <c r="AU169" s="22"/>
      <c r="AV169" s="22"/>
      <c r="AW169" s="22"/>
      <c r="AX169" s="737"/>
      <c r="AY169" s="738"/>
      <c r="AZ169" s="26"/>
      <c r="BA169" s="691"/>
      <c r="BB169" s="692"/>
      <c r="BC169" s="692"/>
      <c r="BD169" s="692"/>
      <c r="BE169" s="692"/>
      <c r="BF169" s="692"/>
      <c r="BG169" s="692"/>
      <c r="BH169" s="744"/>
      <c r="BI169" s="744"/>
      <c r="BJ169" s="744"/>
      <c r="BK169" s="744"/>
      <c r="BL169" s="744"/>
      <c r="BM169" s="744"/>
      <c r="BN169" s="744"/>
      <c r="BO169" s="744"/>
      <c r="BP169" s="744"/>
      <c r="BQ169" s="745"/>
      <c r="BR169" s="691"/>
      <c r="BS169" s="692"/>
      <c r="BT169" s="692"/>
      <c r="BU169" s="692"/>
      <c r="BV169" s="692"/>
      <c r="BW169" s="692"/>
      <c r="BX169" s="692"/>
      <c r="BY169" s="744"/>
      <c r="BZ169" s="744"/>
      <c r="CA169" s="744"/>
      <c r="CB169" s="744"/>
      <c r="CC169" s="744"/>
      <c r="CD169" s="744"/>
      <c r="CE169" s="744"/>
      <c r="CF169" s="744"/>
      <c r="CG169" s="744"/>
      <c r="CH169" s="745"/>
      <c r="CI169" s="27"/>
      <c r="CJ169" s="27"/>
      <c r="CK169" s="27"/>
      <c r="CL169" s="746"/>
      <c r="CM169" s="746"/>
      <c r="CN169" s="746"/>
      <c r="CO169" s="746"/>
      <c r="CP169" s="746"/>
      <c r="CQ169" s="746"/>
      <c r="CR169" s="746"/>
      <c r="CS169" s="746"/>
      <c r="CT169" s="746"/>
      <c r="CU169" s="746"/>
      <c r="CV169" s="746"/>
      <c r="CW169" s="27"/>
      <c r="CX169" s="27"/>
      <c r="CY169" s="31"/>
      <c r="CZ169" s="691"/>
      <c r="DA169" s="692"/>
      <c r="DB169" s="692"/>
      <c r="DC169" s="692"/>
      <c r="DD169" s="692"/>
      <c r="DE169" s="692"/>
      <c r="DF169" s="692"/>
      <c r="DG169" s="695"/>
      <c r="DH169" s="695"/>
      <c r="DI169" s="695"/>
      <c r="DJ169" s="695"/>
      <c r="DK169" s="695"/>
      <c r="DL169" s="695"/>
      <c r="DM169" s="695"/>
      <c r="DN169" s="695"/>
      <c r="DO169" s="695"/>
      <c r="DP169" s="695"/>
      <c r="DQ169" s="695"/>
      <c r="DR169" s="695"/>
      <c r="DS169" s="695"/>
      <c r="DT169" s="695"/>
      <c r="DU169" s="695"/>
      <c r="DV169" s="695"/>
      <c r="DW169" s="695"/>
      <c r="DX169" s="695"/>
      <c r="DY169" s="695"/>
      <c r="DZ169" s="695"/>
      <c r="EA169" s="695"/>
      <c r="EB169" s="695"/>
      <c r="EC169" s="695"/>
      <c r="ED169" s="695"/>
      <c r="EE169" s="695"/>
      <c r="EF169" s="695"/>
      <c r="EG169" s="695"/>
      <c r="EH169" s="695"/>
      <c r="EI169" s="695"/>
      <c r="EJ169" s="695"/>
      <c r="EK169" s="695"/>
      <c r="EL169" s="695"/>
      <c r="EM169" s="695"/>
      <c r="EN169" s="695"/>
      <c r="EO169" s="695"/>
      <c r="EP169" s="695"/>
      <c r="EQ169" s="695"/>
      <c r="ER169" s="695"/>
      <c r="ES169" s="695"/>
      <c r="ET169" s="695"/>
      <c r="EU169" s="695"/>
      <c r="EV169" s="695"/>
      <c r="EW169" s="695"/>
      <c r="EX169" s="696"/>
      <c r="EY169" s="691"/>
      <c r="EZ169" s="692"/>
      <c r="FA169" s="692"/>
      <c r="FB169" s="692"/>
      <c r="FC169" s="692"/>
      <c r="FD169" s="692"/>
      <c r="FE169" s="692"/>
      <c r="FF169" s="692"/>
      <c r="FG169" s="692"/>
      <c r="FH169" s="692"/>
      <c r="FI169" s="692"/>
      <c r="FJ169" s="692"/>
      <c r="FK169" s="692"/>
      <c r="FL169" s="692"/>
      <c r="FM169" s="692"/>
      <c r="FN169" s="692"/>
      <c r="FO169" s="740"/>
      <c r="FP169" s="691"/>
      <c r="FQ169" s="692"/>
      <c r="FR169" s="692"/>
      <c r="FS169" s="692"/>
      <c r="FT169" s="692"/>
      <c r="FU169" s="692"/>
      <c r="FV169" s="692"/>
      <c r="FW169" s="692"/>
      <c r="FX169" s="692"/>
      <c r="FY169" s="695"/>
      <c r="FZ169" s="695"/>
      <c r="GA169" s="695"/>
      <c r="GB169" s="695"/>
      <c r="GC169" s="695"/>
      <c r="GD169" s="695"/>
      <c r="GE169" s="695"/>
      <c r="GF169" s="695"/>
      <c r="GG169" s="695"/>
      <c r="GH169" s="695"/>
      <c r="GI169" s="695"/>
      <c r="GJ169" s="695"/>
      <c r="GK169" s="695"/>
      <c r="GL169" s="695"/>
      <c r="GM169" s="695"/>
      <c r="GN169" s="695"/>
      <c r="GO169" s="695"/>
      <c r="GP169" s="695"/>
      <c r="GQ169" s="695"/>
      <c r="GR169" s="695"/>
      <c r="GS169" s="695"/>
      <c r="GT169" s="695"/>
      <c r="GU169" s="695"/>
      <c r="GV169" s="695"/>
      <c r="GW169" s="695"/>
      <c r="GX169" s="695"/>
      <c r="GY169" s="695"/>
      <c r="GZ169" s="695"/>
      <c r="HA169" s="695"/>
      <c r="HB169" s="695"/>
      <c r="HC169" s="695"/>
      <c r="HD169" s="695"/>
      <c r="HE169" s="695"/>
      <c r="HF169" s="695"/>
      <c r="HG169" s="695"/>
      <c r="HH169" s="695"/>
      <c r="HI169" s="695"/>
      <c r="HJ169" s="695"/>
      <c r="HK169" s="695"/>
      <c r="HL169" s="695"/>
      <c r="HM169" s="695"/>
      <c r="HN169" s="696"/>
      <c r="HO169" s="691"/>
      <c r="HP169" s="692"/>
      <c r="HQ169" s="692"/>
      <c r="HR169" s="692"/>
      <c r="HS169" s="692"/>
      <c r="HT169" s="692"/>
      <c r="HU169" s="692"/>
      <c r="HV169" s="692"/>
      <c r="HW169" s="692"/>
      <c r="HX169" s="692"/>
      <c r="HY169" s="692"/>
      <c r="HZ169" s="692"/>
      <c r="IA169" s="692"/>
      <c r="IB169" s="692"/>
      <c r="IC169" s="692"/>
      <c r="ID169" s="692"/>
      <c r="IE169" s="692"/>
      <c r="IF169" s="695"/>
      <c r="IG169" s="695"/>
      <c r="IH169" s="695"/>
      <c r="II169" s="695"/>
      <c r="IJ169" s="695"/>
      <c r="IK169" s="695"/>
      <c r="IL169" s="695"/>
      <c r="IM169" s="695"/>
      <c r="IN169" s="695"/>
      <c r="IO169" s="695"/>
      <c r="IP169" s="695"/>
      <c r="IQ169" s="695"/>
      <c r="IR169" s="695"/>
      <c r="IS169" s="695"/>
      <c r="IT169" s="695"/>
      <c r="IU169" s="695"/>
      <c r="IV169" s="929"/>
      <c r="IW169" s="104"/>
      <c r="IX169" s="738"/>
      <c r="IY169" s="741"/>
      <c r="IZ169" s="22"/>
      <c r="JA169" s="22"/>
      <c r="JB169" s="22"/>
      <c r="JC169" s="22"/>
      <c r="JD169" s="22"/>
      <c r="JE169" s="22"/>
      <c r="JF169" s="22"/>
      <c r="JG169" s="22"/>
      <c r="JH169" s="21"/>
      <c r="JI169" s="22"/>
      <c r="JJ169" s="22"/>
      <c r="JK169" s="22"/>
      <c r="JL169" s="22"/>
      <c r="JM169" s="22"/>
      <c r="JN169" s="22"/>
      <c r="JO169" s="22"/>
      <c r="JP169" s="22"/>
      <c r="JQ169" s="22"/>
      <c r="JR169" s="22"/>
      <c r="JS169" s="22"/>
      <c r="JT169" s="22"/>
      <c r="JU169" s="22"/>
      <c r="JV169" s="22"/>
      <c r="JW169" s="22"/>
      <c r="JX169" s="22"/>
      <c r="JY169" s="22"/>
      <c r="JZ169" s="22"/>
      <c r="KA169" s="22"/>
      <c r="KB169" s="22"/>
      <c r="KC169" s="22"/>
      <c r="KD169" s="22"/>
      <c r="KE169" s="22"/>
      <c r="KF169" s="22"/>
      <c r="KG169" s="22"/>
      <c r="KH169" s="22"/>
      <c r="KI169" s="22"/>
      <c r="KJ169" s="22"/>
      <c r="KK169" s="22"/>
      <c r="KL169" s="22"/>
      <c r="KM169" s="22"/>
      <c r="KN169" s="22"/>
      <c r="KO169" s="22"/>
      <c r="KP169" s="22"/>
      <c r="KQ169" s="22"/>
      <c r="KR169" s="22"/>
      <c r="KS169" s="22"/>
      <c r="KT169" s="22"/>
      <c r="KU169" s="22"/>
      <c r="KV169" s="22"/>
      <c r="KW169" s="22"/>
      <c r="KX169" s="22"/>
      <c r="KY169" s="22"/>
      <c r="KZ169" s="22"/>
      <c r="LA169" s="22"/>
      <c r="LB169" s="22"/>
      <c r="LC169" s="22"/>
      <c r="LD169" s="22"/>
      <c r="LE169" s="22"/>
      <c r="LF169" s="22"/>
      <c r="LG169" s="22"/>
      <c r="LH169" s="22"/>
      <c r="LI169" s="22"/>
      <c r="LJ169" s="23"/>
    </row>
    <row r="170" spans="2:322" ht="3.65" customHeight="1">
      <c r="B170" s="21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3"/>
      <c r="AP170" s="22"/>
      <c r="AQ170" s="22"/>
      <c r="AR170" s="22"/>
      <c r="AS170" s="22"/>
      <c r="AT170" s="22"/>
      <c r="AU170" s="22"/>
      <c r="AV170" s="22"/>
      <c r="AW170" s="22"/>
      <c r="AX170" s="737"/>
      <c r="AY170" s="738"/>
      <c r="AZ170" s="26"/>
      <c r="BA170" s="701" t="s">
        <v>17</v>
      </c>
      <c r="BB170" s="702"/>
      <c r="BC170" s="702"/>
      <c r="BD170" s="702"/>
      <c r="BE170" s="702"/>
      <c r="BF170" s="702"/>
      <c r="BG170" s="702"/>
      <c r="BH170" s="703">
        <f>EO114</f>
        <v>0</v>
      </c>
      <c r="BI170" s="703"/>
      <c r="BJ170" s="703"/>
      <c r="BK170" s="703"/>
      <c r="BL170" s="703"/>
      <c r="BM170" s="703"/>
      <c r="BN170" s="703"/>
      <c r="BO170" s="703"/>
      <c r="BP170" s="703"/>
      <c r="BQ170" s="704"/>
      <c r="BR170" s="701" t="s">
        <v>18</v>
      </c>
      <c r="BS170" s="702"/>
      <c r="BT170" s="702"/>
      <c r="BU170" s="702"/>
      <c r="BV170" s="702"/>
      <c r="BW170" s="702"/>
      <c r="BX170" s="702"/>
      <c r="BY170" s="711">
        <f ca="1">TODAY()</f>
        <v>46007</v>
      </c>
      <c r="BZ170" s="712"/>
      <c r="CA170" s="712"/>
      <c r="CB170" s="712"/>
      <c r="CC170" s="712"/>
      <c r="CD170" s="712"/>
      <c r="CE170" s="712"/>
      <c r="CF170" s="712"/>
      <c r="CG170" s="712"/>
      <c r="CH170" s="713"/>
      <c r="CI170" s="27"/>
      <c r="CJ170" s="27"/>
      <c r="CK170" s="27"/>
      <c r="CL170" s="746"/>
      <c r="CM170" s="746"/>
      <c r="CN170" s="746"/>
      <c r="CO170" s="746"/>
      <c r="CP170" s="746"/>
      <c r="CQ170" s="746"/>
      <c r="CR170" s="746"/>
      <c r="CS170" s="746"/>
      <c r="CT170" s="746"/>
      <c r="CU170" s="746"/>
      <c r="CV170" s="746"/>
      <c r="CW170" s="27"/>
      <c r="CX170" s="27"/>
      <c r="CY170" s="31"/>
      <c r="CZ170" s="718" t="s">
        <v>19</v>
      </c>
      <c r="DA170" s="719"/>
      <c r="DB170" s="719"/>
      <c r="DC170" s="719"/>
      <c r="DD170" s="719"/>
      <c r="DE170" s="719"/>
      <c r="DF170" s="719"/>
      <c r="DG170" s="719"/>
      <c r="DH170" s="719"/>
      <c r="DI170" s="719"/>
      <c r="DJ170" s="719"/>
      <c r="DK170" s="719"/>
      <c r="DL170" s="719"/>
      <c r="DM170" s="719"/>
      <c r="DN170" s="719"/>
      <c r="DO170" s="719"/>
      <c r="DP170" s="719"/>
      <c r="DQ170" s="719"/>
      <c r="DR170" s="719"/>
      <c r="DS170" s="719"/>
      <c r="DT170" s="719"/>
      <c r="DU170" s="719"/>
      <c r="DV170" s="719"/>
      <c r="DW170" s="719"/>
      <c r="DX170" s="719"/>
      <c r="DY170" s="719"/>
      <c r="DZ170" s="719"/>
      <c r="EA170" s="719"/>
      <c r="EB170" s="719"/>
      <c r="EC170" s="719"/>
      <c r="ED170" s="719"/>
      <c r="EE170" s="719"/>
      <c r="EF170" s="719"/>
      <c r="EG170" s="719"/>
      <c r="EH170" s="719"/>
      <c r="EI170" s="719"/>
      <c r="EJ170" s="719"/>
      <c r="EK170" s="719"/>
      <c r="EL170" s="719"/>
      <c r="EM170" s="719"/>
      <c r="EN170" s="719"/>
      <c r="EO170" s="719"/>
      <c r="EP170" s="719"/>
      <c r="EQ170" s="719"/>
      <c r="ER170" s="719"/>
      <c r="ES170" s="719"/>
      <c r="ET170" s="719"/>
      <c r="EU170" s="719"/>
      <c r="EV170" s="719"/>
      <c r="EW170" s="719"/>
      <c r="EX170" s="720"/>
      <c r="EY170" s="701" t="s">
        <v>20</v>
      </c>
      <c r="EZ170" s="702"/>
      <c r="FA170" s="702"/>
      <c r="FB170" s="702"/>
      <c r="FC170" s="702"/>
      <c r="FD170" s="702"/>
      <c r="FE170" s="702"/>
      <c r="FF170" s="702"/>
      <c r="FG170" s="702"/>
      <c r="FH170" s="697">
        <f>EO129</f>
        <v>0</v>
      </c>
      <c r="FI170" s="697"/>
      <c r="FJ170" s="697"/>
      <c r="FK170" s="697"/>
      <c r="FL170" s="697"/>
      <c r="FM170" s="697"/>
      <c r="FN170" s="697"/>
      <c r="FO170" s="698"/>
      <c r="FP170" s="701" t="s">
        <v>21</v>
      </c>
      <c r="FQ170" s="702"/>
      <c r="FR170" s="702"/>
      <c r="FS170" s="702"/>
      <c r="FT170" s="702"/>
      <c r="FU170" s="702"/>
      <c r="FV170" s="702"/>
      <c r="FW170" s="702"/>
      <c r="FX170" s="702"/>
      <c r="FY170" s="702"/>
      <c r="FZ170" s="702"/>
      <c r="GA170" s="702"/>
      <c r="GB170" s="702"/>
      <c r="GC170" s="702"/>
      <c r="GD170" s="702"/>
      <c r="GE170" s="702"/>
      <c r="GF170" s="702"/>
      <c r="GG170" s="697"/>
      <c r="GH170" s="697"/>
      <c r="GI170" s="697"/>
      <c r="GJ170" s="697"/>
      <c r="GK170" s="697"/>
      <c r="GL170" s="697"/>
      <c r="GM170" s="697"/>
      <c r="GN170" s="697"/>
      <c r="GO170" s="697"/>
      <c r="GP170" s="697"/>
      <c r="GQ170" s="697"/>
      <c r="GR170" s="697"/>
      <c r="GS170" s="697"/>
      <c r="GT170" s="697"/>
      <c r="GU170" s="697"/>
      <c r="GV170" s="697"/>
      <c r="GW170" s="697"/>
      <c r="GX170" s="697"/>
      <c r="GY170" s="697"/>
      <c r="GZ170" s="697"/>
      <c r="HA170" s="697"/>
      <c r="HB170" s="697"/>
      <c r="HC170" s="697"/>
      <c r="HD170" s="697"/>
      <c r="HE170" s="697"/>
      <c r="HF170" s="697"/>
      <c r="HG170" s="697"/>
      <c r="HH170" s="697"/>
      <c r="HI170" s="697"/>
      <c r="HJ170" s="697"/>
      <c r="HK170" s="697"/>
      <c r="HL170" s="697"/>
      <c r="HM170" s="697"/>
      <c r="HN170" s="698"/>
      <c r="HO170" s="701" t="s">
        <v>22</v>
      </c>
      <c r="HP170" s="702"/>
      <c r="HQ170" s="702"/>
      <c r="HR170" s="702"/>
      <c r="HS170" s="702"/>
      <c r="HT170" s="702"/>
      <c r="HU170" s="702"/>
      <c r="HV170" s="697" t="s">
        <v>23</v>
      </c>
      <c r="HW170" s="697"/>
      <c r="HX170" s="697"/>
      <c r="HY170" s="697"/>
      <c r="HZ170" s="697"/>
      <c r="IA170" s="697"/>
      <c r="IB170" s="697"/>
      <c r="IC170" s="697"/>
      <c r="ID170" s="697"/>
      <c r="IE170" s="698"/>
      <c r="IF170" s="701" t="s">
        <v>24</v>
      </c>
      <c r="IG170" s="702"/>
      <c r="IH170" s="702"/>
      <c r="II170" s="702"/>
      <c r="IJ170" s="702"/>
      <c r="IK170" s="702"/>
      <c r="IL170" s="702"/>
      <c r="IM170" s="702"/>
      <c r="IN170" s="697"/>
      <c r="IO170" s="697"/>
      <c r="IP170" s="697"/>
      <c r="IQ170" s="697"/>
      <c r="IR170" s="697"/>
      <c r="IS170" s="697"/>
      <c r="IT170" s="697"/>
      <c r="IU170" s="697"/>
      <c r="IV170" s="697"/>
      <c r="IW170" s="104"/>
      <c r="IX170" s="738"/>
      <c r="IY170" s="741"/>
      <c r="IZ170" s="22"/>
      <c r="JA170" s="22"/>
      <c r="JB170" s="22"/>
      <c r="JC170" s="22"/>
      <c r="JD170" s="22"/>
      <c r="JE170" s="22"/>
      <c r="JF170" s="22"/>
      <c r="JG170" s="22"/>
      <c r="JH170" s="21"/>
      <c r="JI170" s="22"/>
      <c r="JJ170" s="22"/>
      <c r="JK170" s="22"/>
      <c r="JL170" s="22"/>
      <c r="JM170" s="22"/>
      <c r="JN170" s="22"/>
      <c r="JO170" s="22"/>
      <c r="JP170" s="22"/>
      <c r="JQ170" s="22"/>
      <c r="JR170" s="22"/>
      <c r="JS170" s="22"/>
      <c r="JT170" s="22"/>
      <c r="JU170" s="22"/>
      <c r="JV170" s="22"/>
      <c r="JW170" s="22"/>
      <c r="JX170" s="22"/>
      <c r="JY170" s="22"/>
      <c r="JZ170" s="22"/>
      <c r="KA170" s="22"/>
      <c r="KB170" s="22"/>
      <c r="KC170" s="22"/>
      <c r="KD170" s="22"/>
      <c r="KE170" s="22"/>
      <c r="KF170" s="22"/>
      <c r="KG170" s="22"/>
      <c r="KH170" s="22"/>
      <c r="KI170" s="22"/>
      <c r="KJ170" s="22"/>
      <c r="KK170" s="22"/>
      <c r="KL170" s="22"/>
      <c r="KM170" s="22"/>
      <c r="KN170" s="22"/>
      <c r="KO170" s="22"/>
      <c r="KP170" s="22"/>
      <c r="KQ170" s="22"/>
      <c r="KR170" s="22"/>
      <c r="KS170" s="22"/>
      <c r="KT170" s="22"/>
      <c r="KU170" s="22"/>
      <c r="KV170" s="22"/>
      <c r="KW170" s="22"/>
      <c r="KX170" s="22"/>
      <c r="KY170" s="22"/>
      <c r="KZ170" s="22"/>
      <c r="LA170" s="22"/>
      <c r="LB170" s="22"/>
      <c r="LC170" s="22"/>
      <c r="LD170" s="22"/>
      <c r="LE170" s="22"/>
      <c r="LF170" s="22"/>
      <c r="LG170" s="22"/>
      <c r="LH170" s="22"/>
      <c r="LI170" s="22"/>
      <c r="LJ170" s="23"/>
    </row>
    <row r="171" spans="2:322" ht="3.65" customHeight="1">
      <c r="B171" s="21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3"/>
      <c r="AP171" s="22"/>
      <c r="AQ171" s="22"/>
      <c r="AR171" s="22"/>
      <c r="AS171" s="22"/>
      <c r="AT171" s="22"/>
      <c r="AU171" s="22"/>
      <c r="AV171" s="22"/>
      <c r="AW171" s="22"/>
      <c r="AX171" s="737"/>
      <c r="AY171" s="738"/>
      <c r="AZ171" s="26"/>
      <c r="BA171" s="689"/>
      <c r="BB171" s="690"/>
      <c r="BC171" s="690"/>
      <c r="BD171" s="690"/>
      <c r="BE171" s="690"/>
      <c r="BF171" s="690"/>
      <c r="BG171" s="690"/>
      <c r="BH171" s="705"/>
      <c r="BI171" s="705"/>
      <c r="BJ171" s="705"/>
      <c r="BK171" s="705"/>
      <c r="BL171" s="705"/>
      <c r="BM171" s="705"/>
      <c r="BN171" s="705"/>
      <c r="BO171" s="705"/>
      <c r="BP171" s="705"/>
      <c r="BQ171" s="706"/>
      <c r="BR171" s="689"/>
      <c r="BS171" s="690"/>
      <c r="BT171" s="690"/>
      <c r="BU171" s="690"/>
      <c r="BV171" s="690"/>
      <c r="BW171" s="690"/>
      <c r="BX171" s="690"/>
      <c r="BY171" s="714"/>
      <c r="BZ171" s="714"/>
      <c r="CA171" s="714"/>
      <c r="CB171" s="714"/>
      <c r="CC171" s="714"/>
      <c r="CD171" s="714"/>
      <c r="CE171" s="714"/>
      <c r="CF171" s="714"/>
      <c r="CG171" s="714"/>
      <c r="CH171" s="715"/>
      <c r="CI171" s="27"/>
      <c r="CJ171" s="27"/>
      <c r="CK171" s="27"/>
      <c r="CL171" s="746"/>
      <c r="CM171" s="746"/>
      <c r="CN171" s="746"/>
      <c r="CO171" s="746"/>
      <c r="CP171" s="746"/>
      <c r="CQ171" s="746"/>
      <c r="CR171" s="746"/>
      <c r="CS171" s="746"/>
      <c r="CT171" s="746"/>
      <c r="CU171" s="746"/>
      <c r="CV171" s="746"/>
      <c r="CW171" s="27"/>
      <c r="CX171" s="27"/>
      <c r="CY171" s="31"/>
      <c r="CZ171" s="721"/>
      <c r="DA171" s="722"/>
      <c r="DB171" s="722"/>
      <c r="DC171" s="722"/>
      <c r="DD171" s="722"/>
      <c r="DE171" s="722"/>
      <c r="DF171" s="722"/>
      <c r="DG171" s="722"/>
      <c r="DH171" s="722"/>
      <c r="DI171" s="722"/>
      <c r="DJ171" s="722"/>
      <c r="DK171" s="722"/>
      <c r="DL171" s="722"/>
      <c r="DM171" s="722"/>
      <c r="DN171" s="722"/>
      <c r="DO171" s="722"/>
      <c r="DP171" s="722"/>
      <c r="DQ171" s="722"/>
      <c r="DR171" s="722"/>
      <c r="DS171" s="722"/>
      <c r="DT171" s="722"/>
      <c r="DU171" s="722"/>
      <c r="DV171" s="722"/>
      <c r="DW171" s="722"/>
      <c r="DX171" s="722"/>
      <c r="DY171" s="722"/>
      <c r="DZ171" s="722"/>
      <c r="EA171" s="722"/>
      <c r="EB171" s="722"/>
      <c r="EC171" s="722"/>
      <c r="ED171" s="722"/>
      <c r="EE171" s="722"/>
      <c r="EF171" s="722"/>
      <c r="EG171" s="722"/>
      <c r="EH171" s="722"/>
      <c r="EI171" s="722"/>
      <c r="EJ171" s="722"/>
      <c r="EK171" s="722"/>
      <c r="EL171" s="722"/>
      <c r="EM171" s="722"/>
      <c r="EN171" s="722"/>
      <c r="EO171" s="722"/>
      <c r="EP171" s="722"/>
      <c r="EQ171" s="722"/>
      <c r="ER171" s="722"/>
      <c r="ES171" s="722"/>
      <c r="ET171" s="722"/>
      <c r="EU171" s="722"/>
      <c r="EV171" s="722"/>
      <c r="EW171" s="722"/>
      <c r="EX171" s="723"/>
      <c r="EY171" s="689"/>
      <c r="EZ171" s="690"/>
      <c r="FA171" s="690"/>
      <c r="FB171" s="690"/>
      <c r="FC171" s="690"/>
      <c r="FD171" s="690"/>
      <c r="FE171" s="690"/>
      <c r="FF171" s="690"/>
      <c r="FG171" s="690"/>
      <c r="FH171" s="693"/>
      <c r="FI171" s="693"/>
      <c r="FJ171" s="693"/>
      <c r="FK171" s="693"/>
      <c r="FL171" s="693"/>
      <c r="FM171" s="693"/>
      <c r="FN171" s="693"/>
      <c r="FO171" s="694"/>
      <c r="FP171" s="689"/>
      <c r="FQ171" s="690"/>
      <c r="FR171" s="690"/>
      <c r="FS171" s="690"/>
      <c r="FT171" s="690"/>
      <c r="FU171" s="690"/>
      <c r="FV171" s="690"/>
      <c r="FW171" s="690"/>
      <c r="FX171" s="690"/>
      <c r="FY171" s="690"/>
      <c r="FZ171" s="690"/>
      <c r="GA171" s="690"/>
      <c r="GB171" s="690"/>
      <c r="GC171" s="690"/>
      <c r="GD171" s="690"/>
      <c r="GE171" s="690"/>
      <c r="GF171" s="690"/>
      <c r="GG171" s="693"/>
      <c r="GH171" s="693"/>
      <c r="GI171" s="693"/>
      <c r="GJ171" s="693"/>
      <c r="GK171" s="693"/>
      <c r="GL171" s="693"/>
      <c r="GM171" s="693"/>
      <c r="GN171" s="693"/>
      <c r="GO171" s="693"/>
      <c r="GP171" s="693"/>
      <c r="GQ171" s="693"/>
      <c r="GR171" s="693"/>
      <c r="GS171" s="693"/>
      <c r="GT171" s="693"/>
      <c r="GU171" s="693"/>
      <c r="GV171" s="693"/>
      <c r="GW171" s="693"/>
      <c r="GX171" s="693"/>
      <c r="GY171" s="693"/>
      <c r="GZ171" s="693"/>
      <c r="HA171" s="693"/>
      <c r="HB171" s="693"/>
      <c r="HC171" s="693"/>
      <c r="HD171" s="693"/>
      <c r="HE171" s="693"/>
      <c r="HF171" s="693"/>
      <c r="HG171" s="693"/>
      <c r="HH171" s="693"/>
      <c r="HI171" s="693"/>
      <c r="HJ171" s="693"/>
      <c r="HK171" s="693"/>
      <c r="HL171" s="693"/>
      <c r="HM171" s="693"/>
      <c r="HN171" s="694"/>
      <c r="HO171" s="689"/>
      <c r="HP171" s="690"/>
      <c r="HQ171" s="690"/>
      <c r="HR171" s="690"/>
      <c r="HS171" s="690"/>
      <c r="HT171" s="690"/>
      <c r="HU171" s="690"/>
      <c r="HV171" s="693"/>
      <c r="HW171" s="693"/>
      <c r="HX171" s="693"/>
      <c r="HY171" s="693"/>
      <c r="HZ171" s="693"/>
      <c r="IA171" s="693"/>
      <c r="IB171" s="693"/>
      <c r="IC171" s="693"/>
      <c r="ID171" s="693"/>
      <c r="IE171" s="694"/>
      <c r="IF171" s="689"/>
      <c r="IG171" s="690"/>
      <c r="IH171" s="690"/>
      <c r="II171" s="690"/>
      <c r="IJ171" s="690"/>
      <c r="IK171" s="690"/>
      <c r="IL171" s="690"/>
      <c r="IM171" s="690"/>
      <c r="IN171" s="693"/>
      <c r="IO171" s="693"/>
      <c r="IP171" s="693"/>
      <c r="IQ171" s="693"/>
      <c r="IR171" s="693"/>
      <c r="IS171" s="693"/>
      <c r="IT171" s="693"/>
      <c r="IU171" s="693"/>
      <c r="IV171" s="693"/>
      <c r="IW171" s="104"/>
      <c r="IX171" s="738"/>
      <c r="IY171" s="741"/>
      <c r="IZ171" s="22"/>
      <c r="JA171" s="22"/>
      <c r="JB171" s="22"/>
      <c r="JC171" s="22"/>
      <c r="JD171" s="22"/>
      <c r="JE171" s="22"/>
      <c r="JF171" s="22"/>
      <c r="JG171" s="22"/>
      <c r="JH171" s="21"/>
      <c r="JI171" s="22"/>
      <c r="JJ171" s="22"/>
      <c r="JK171" s="22"/>
      <c r="JL171" s="22"/>
      <c r="JM171" s="22"/>
      <c r="JN171" s="22"/>
      <c r="JO171" s="22"/>
      <c r="JP171" s="22"/>
      <c r="JQ171" s="22"/>
      <c r="JR171" s="22"/>
      <c r="JS171" s="22"/>
      <c r="JT171" s="22"/>
      <c r="JU171" s="22"/>
      <c r="JV171" s="22"/>
      <c r="JW171" s="22"/>
      <c r="JX171" s="22"/>
      <c r="JY171" s="22"/>
      <c r="JZ171" s="22"/>
      <c r="KA171" s="22"/>
      <c r="KB171" s="22"/>
      <c r="KC171" s="22"/>
      <c r="KD171" s="22"/>
      <c r="KE171" s="22"/>
      <c r="KF171" s="22"/>
      <c r="KG171" s="22"/>
      <c r="KH171" s="22"/>
      <c r="KI171" s="22"/>
      <c r="KJ171" s="22"/>
      <c r="KK171" s="22"/>
      <c r="KL171" s="22"/>
      <c r="KM171" s="22"/>
      <c r="KN171" s="22"/>
      <c r="KO171" s="22"/>
      <c r="KP171" s="22"/>
      <c r="KQ171" s="22"/>
      <c r="KR171" s="22"/>
      <c r="KS171" s="22"/>
      <c r="KT171" s="22"/>
      <c r="KU171" s="22"/>
      <c r="KV171" s="22"/>
      <c r="KW171" s="22"/>
      <c r="KX171" s="22"/>
      <c r="KY171" s="22"/>
      <c r="KZ171" s="22"/>
      <c r="LA171" s="22"/>
      <c r="LB171" s="22"/>
      <c r="LC171" s="22"/>
      <c r="LD171" s="22"/>
      <c r="LE171" s="22"/>
      <c r="LF171" s="22"/>
      <c r="LG171" s="22"/>
      <c r="LH171" s="22"/>
      <c r="LI171" s="22"/>
      <c r="LJ171" s="23"/>
    </row>
    <row r="172" spans="2:322" ht="3.65" customHeight="1">
      <c r="B172" s="21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3"/>
      <c r="AP172" s="22"/>
      <c r="AQ172" s="22"/>
      <c r="AR172" s="22"/>
      <c r="AS172" s="22"/>
      <c r="AT172" s="22"/>
      <c r="AU172" s="22"/>
      <c r="AV172" s="22"/>
      <c r="AW172" s="22"/>
      <c r="AX172" s="737"/>
      <c r="AY172" s="738"/>
      <c r="AZ172" s="26"/>
      <c r="BA172" s="689"/>
      <c r="BB172" s="690"/>
      <c r="BC172" s="690"/>
      <c r="BD172" s="690"/>
      <c r="BE172" s="690"/>
      <c r="BF172" s="690"/>
      <c r="BG172" s="690"/>
      <c r="BH172" s="705"/>
      <c r="BI172" s="705"/>
      <c r="BJ172" s="705"/>
      <c r="BK172" s="705"/>
      <c r="BL172" s="705"/>
      <c r="BM172" s="705"/>
      <c r="BN172" s="705"/>
      <c r="BO172" s="705"/>
      <c r="BP172" s="705"/>
      <c r="BQ172" s="706"/>
      <c r="BR172" s="689"/>
      <c r="BS172" s="690"/>
      <c r="BT172" s="690"/>
      <c r="BU172" s="690"/>
      <c r="BV172" s="690"/>
      <c r="BW172" s="690"/>
      <c r="BX172" s="690"/>
      <c r="BY172" s="714"/>
      <c r="BZ172" s="714"/>
      <c r="CA172" s="714"/>
      <c r="CB172" s="714"/>
      <c r="CC172" s="714"/>
      <c r="CD172" s="714"/>
      <c r="CE172" s="714"/>
      <c r="CF172" s="714"/>
      <c r="CG172" s="714"/>
      <c r="CH172" s="715"/>
      <c r="CI172" s="27"/>
      <c r="CJ172" s="27"/>
      <c r="CK172" s="27"/>
      <c r="CL172" s="746"/>
      <c r="CM172" s="746"/>
      <c r="CN172" s="746"/>
      <c r="CO172" s="746"/>
      <c r="CP172" s="746"/>
      <c r="CQ172" s="746"/>
      <c r="CR172" s="746"/>
      <c r="CS172" s="746"/>
      <c r="CT172" s="746"/>
      <c r="CU172" s="746"/>
      <c r="CV172" s="746"/>
      <c r="CW172" s="27"/>
      <c r="CX172" s="27"/>
      <c r="CY172" s="31"/>
      <c r="CZ172" s="721"/>
      <c r="DA172" s="722"/>
      <c r="DB172" s="722"/>
      <c r="DC172" s="722"/>
      <c r="DD172" s="722"/>
      <c r="DE172" s="722"/>
      <c r="DF172" s="722"/>
      <c r="DG172" s="722"/>
      <c r="DH172" s="722"/>
      <c r="DI172" s="722"/>
      <c r="DJ172" s="722"/>
      <c r="DK172" s="722"/>
      <c r="DL172" s="722"/>
      <c r="DM172" s="722"/>
      <c r="DN172" s="722"/>
      <c r="DO172" s="722"/>
      <c r="DP172" s="722"/>
      <c r="DQ172" s="722"/>
      <c r="DR172" s="722"/>
      <c r="DS172" s="722"/>
      <c r="DT172" s="722"/>
      <c r="DU172" s="722"/>
      <c r="DV172" s="722"/>
      <c r="DW172" s="722"/>
      <c r="DX172" s="722"/>
      <c r="DY172" s="722"/>
      <c r="DZ172" s="722"/>
      <c r="EA172" s="722"/>
      <c r="EB172" s="722"/>
      <c r="EC172" s="722"/>
      <c r="ED172" s="722"/>
      <c r="EE172" s="722"/>
      <c r="EF172" s="722"/>
      <c r="EG172" s="722"/>
      <c r="EH172" s="722"/>
      <c r="EI172" s="722"/>
      <c r="EJ172" s="722"/>
      <c r="EK172" s="722"/>
      <c r="EL172" s="722"/>
      <c r="EM172" s="722"/>
      <c r="EN172" s="722"/>
      <c r="EO172" s="722"/>
      <c r="EP172" s="722"/>
      <c r="EQ172" s="722"/>
      <c r="ER172" s="722"/>
      <c r="ES172" s="722"/>
      <c r="ET172" s="722"/>
      <c r="EU172" s="722"/>
      <c r="EV172" s="722"/>
      <c r="EW172" s="722"/>
      <c r="EX172" s="723"/>
      <c r="EY172" s="689"/>
      <c r="EZ172" s="690"/>
      <c r="FA172" s="690"/>
      <c r="FB172" s="690"/>
      <c r="FC172" s="690"/>
      <c r="FD172" s="690"/>
      <c r="FE172" s="690"/>
      <c r="FF172" s="690"/>
      <c r="FG172" s="690"/>
      <c r="FH172" s="693"/>
      <c r="FI172" s="693"/>
      <c r="FJ172" s="693"/>
      <c r="FK172" s="693"/>
      <c r="FL172" s="693"/>
      <c r="FM172" s="693"/>
      <c r="FN172" s="693"/>
      <c r="FO172" s="694"/>
      <c r="FP172" s="689"/>
      <c r="FQ172" s="690"/>
      <c r="FR172" s="690"/>
      <c r="FS172" s="690"/>
      <c r="FT172" s="690"/>
      <c r="FU172" s="690"/>
      <c r="FV172" s="690"/>
      <c r="FW172" s="690"/>
      <c r="FX172" s="690"/>
      <c r="FY172" s="690"/>
      <c r="FZ172" s="690"/>
      <c r="GA172" s="690"/>
      <c r="GB172" s="690"/>
      <c r="GC172" s="690"/>
      <c r="GD172" s="690"/>
      <c r="GE172" s="690"/>
      <c r="GF172" s="690"/>
      <c r="GG172" s="693"/>
      <c r="GH172" s="693"/>
      <c r="GI172" s="693"/>
      <c r="GJ172" s="693"/>
      <c r="GK172" s="693"/>
      <c r="GL172" s="693"/>
      <c r="GM172" s="693"/>
      <c r="GN172" s="693"/>
      <c r="GO172" s="693"/>
      <c r="GP172" s="693"/>
      <c r="GQ172" s="693"/>
      <c r="GR172" s="693"/>
      <c r="GS172" s="693"/>
      <c r="GT172" s="693"/>
      <c r="GU172" s="693"/>
      <c r="GV172" s="693"/>
      <c r="GW172" s="693"/>
      <c r="GX172" s="693"/>
      <c r="GY172" s="693"/>
      <c r="GZ172" s="693"/>
      <c r="HA172" s="693"/>
      <c r="HB172" s="693"/>
      <c r="HC172" s="693"/>
      <c r="HD172" s="693"/>
      <c r="HE172" s="693"/>
      <c r="HF172" s="693"/>
      <c r="HG172" s="693"/>
      <c r="HH172" s="693"/>
      <c r="HI172" s="693"/>
      <c r="HJ172" s="693"/>
      <c r="HK172" s="693"/>
      <c r="HL172" s="693"/>
      <c r="HM172" s="693"/>
      <c r="HN172" s="694"/>
      <c r="HO172" s="689"/>
      <c r="HP172" s="690"/>
      <c r="HQ172" s="690"/>
      <c r="HR172" s="690"/>
      <c r="HS172" s="690"/>
      <c r="HT172" s="690"/>
      <c r="HU172" s="690"/>
      <c r="HV172" s="693"/>
      <c r="HW172" s="693"/>
      <c r="HX172" s="693"/>
      <c r="HY172" s="693"/>
      <c r="HZ172" s="693"/>
      <c r="IA172" s="693"/>
      <c r="IB172" s="693"/>
      <c r="IC172" s="693"/>
      <c r="ID172" s="693"/>
      <c r="IE172" s="694"/>
      <c r="IF172" s="689"/>
      <c r="IG172" s="690"/>
      <c r="IH172" s="690"/>
      <c r="II172" s="690"/>
      <c r="IJ172" s="690"/>
      <c r="IK172" s="690"/>
      <c r="IL172" s="690"/>
      <c r="IM172" s="690"/>
      <c r="IN172" s="693"/>
      <c r="IO172" s="693"/>
      <c r="IP172" s="693"/>
      <c r="IQ172" s="693"/>
      <c r="IR172" s="693"/>
      <c r="IS172" s="693"/>
      <c r="IT172" s="693"/>
      <c r="IU172" s="693"/>
      <c r="IV172" s="693"/>
      <c r="IW172" s="104"/>
      <c r="IX172" s="738"/>
      <c r="IY172" s="741"/>
      <c r="IZ172" s="22"/>
      <c r="JA172" s="22"/>
      <c r="JB172" s="22"/>
      <c r="JC172" s="22"/>
      <c r="JD172" s="22"/>
      <c r="JE172" s="22"/>
      <c r="JF172" s="22"/>
      <c r="JG172" s="22"/>
      <c r="JH172" s="21"/>
      <c r="JI172" s="22"/>
      <c r="JJ172" s="22"/>
      <c r="JK172" s="22"/>
      <c r="JL172" s="22"/>
      <c r="JM172" s="22"/>
      <c r="JN172" s="22"/>
      <c r="JO172" s="22"/>
      <c r="JP172" s="22"/>
      <c r="JQ172" s="22"/>
      <c r="JR172" s="22"/>
      <c r="JS172" s="22"/>
      <c r="JT172" s="22"/>
      <c r="JU172" s="22"/>
      <c r="JV172" s="22"/>
      <c r="JW172" s="22"/>
      <c r="JX172" s="22"/>
      <c r="JY172" s="22"/>
      <c r="JZ172" s="22"/>
      <c r="KA172" s="22"/>
      <c r="KB172" s="22"/>
      <c r="KC172" s="22"/>
      <c r="KD172" s="22"/>
      <c r="KE172" s="22"/>
      <c r="KF172" s="22"/>
      <c r="KG172" s="22"/>
      <c r="KH172" s="22"/>
      <c r="KI172" s="22"/>
      <c r="KJ172" s="22"/>
      <c r="KK172" s="22"/>
      <c r="KL172" s="22"/>
      <c r="KM172" s="22"/>
      <c r="KN172" s="22"/>
      <c r="KO172" s="22"/>
      <c r="KP172" s="22"/>
      <c r="KQ172" s="22"/>
      <c r="KR172" s="22"/>
      <c r="KS172" s="22"/>
      <c r="KT172" s="22"/>
      <c r="KU172" s="22"/>
      <c r="KV172" s="22"/>
      <c r="KW172" s="22"/>
      <c r="KX172" s="22"/>
      <c r="KY172" s="22"/>
      <c r="KZ172" s="22"/>
      <c r="LA172" s="22"/>
      <c r="LB172" s="22"/>
      <c r="LC172" s="22"/>
      <c r="LD172" s="22"/>
      <c r="LE172" s="22"/>
      <c r="LF172" s="22"/>
      <c r="LG172" s="22"/>
      <c r="LH172" s="22"/>
      <c r="LI172" s="22"/>
      <c r="LJ172" s="23"/>
    </row>
    <row r="173" spans="2:322" ht="3.65" customHeight="1">
      <c r="B173" s="21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3"/>
      <c r="AP173" s="22"/>
      <c r="AQ173" s="22"/>
      <c r="AR173" s="22"/>
      <c r="AS173" s="22"/>
      <c r="AT173" s="22"/>
      <c r="AU173" s="22"/>
      <c r="AV173" s="22"/>
      <c r="AW173" s="22"/>
      <c r="AX173" s="737"/>
      <c r="AY173" s="738"/>
      <c r="AZ173" s="26"/>
      <c r="BA173" s="691"/>
      <c r="BB173" s="692"/>
      <c r="BC173" s="692"/>
      <c r="BD173" s="692"/>
      <c r="BE173" s="692"/>
      <c r="BF173" s="692"/>
      <c r="BG173" s="692"/>
      <c r="BH173" s="707"/>
      <c r="BI173" s="707"/>
      <c r="BJ173" s="707"/>
      <c r="BK173" s="707"/>
      <c r="BL173" s="707"/>
      <c r="BM173" s="707"/>
      <c r="BN173" s="707"/>
      <c r="BO173" s="707"/>
      <c r="BP173" s="707"/>
      <c r="BQ173" s="708"/>
      <c r="BR173" s="709"/>
      <c r="BS173" s="710"/>
      <c r="BT173" s="710"/>
      <c r="BU173" s="710"/>
      <c r="BV173" s="710"/>
      <c r="BW173" s="710"/>
      <c r="BX173" s="710"/>
      <c r="BY173" s="716"/>
      <c r="BZ173" s="716"/>
      <c r="CA173" s="716"/>
      <c r="CB173" s="716"/>
      <c r="CC173" s="716"/>
      <c r="CD173" s="716"/>
      <c r="CE173" s="716"/>
      <c r="CF173" s="716"/>
      <c r="CG173" s="716"/>
      <c r="CH173" s="717"/>
      <c r="CI173" s="33"/>
      <c r="CJ173" s="33"/>
      <c r="CK173" s="33"/>
      <c r="CL173" s="747"/>
      <c r="CM173" s="747"/>
      <c r="CN173" s="747"/>
      <c r="CO173" s="747"/>
      <c r="CP173" s="747"/>
      <c r="CQ173" s="747"/>
      <c r="CR173" s="747"/>
      <c r="CS173" s="747"/>
      <c r="CT173" s="747"/>
      <c r="CU173" s="747"/>
      <c r="CV173" s="747"/>
      <c r="CW173" s="33"/>
      <c r="CX173" s="33"/>
      <c r="CY173" s="34"/>
      <c r="CZ173" s="724"/>
      <c r="DA173" s="725"/>
      <c r="DB173" s="725"/>
      <c r="DC173" s="725"/>
      <c r="DD173" s="725"/>
      <c r="DE173" s="725"/>
      <c r="DF173" s="725"/>
      <c r="DG173" s="725"/>
      <c r="DH173" s="725"/>
      <c r="DI173" s="725"/>
      <c r="DJ173" s="725"/>
      <c r="DK173" s="725"/>
      <c r="DL173" s="725"/>
      <c r="DM173" s="725"/>
      <c r="DN173" s="725"/>
      <c r="DO173" s="725"/>
      <c r="DP173" s="725"/>
      <c r="DQ173" s="725"/>
      <c r="DR173" s="725"/>
      <c r="DS173" s="725"/>
      <c r="DT173" s="725"/>
      <c r="DU173" s="725"/>
      <c r="DV173" s="725"/>
      <c r="DW173" s="725"/>
      <c r="DX173" s="725"/>
      <c r="DY173" s="725"/>
      <c r="DZ173" s="725"/>
      <c r="EA173" s="725"/>
      <c r="EB173" s="725"/>
      <c r="EC173" s="725"/>
      <c r="ED173" s="725"/>
      <c r="EE173" s="725"/>
      <c r="EF173" s="725"/>
      <c r="EG173" s="725"/>
      <c r="EH173" s="725"/>
      <c r="EI173" s="725"/>
      <c r="EJ173" s="725"/>
      <c r="EK173" s="725"/>
      <c r="EL173" s="725"/>
      <c r="EM173" s="725"/>
      <c r="EN173" s="725"/>
      <c r="EO173" s="725"/>
      <c r="EP173" s="725"/>
      <c r="EQ173" s="725"/>
      <c r="ER173" s="725"/>
      <c r="ES173" s="725"/>
      <c r="ET173" s="725"/>
      <c r="EU173" s="725"/>
      <c r="EV173" s="725"/>
      <c r="EW173" s="725"/>
      <c r="EX173" s="726"/>
      <c r="EY173" s="691"/>
      <c r="EZ173" s="692"/>
      <c r="FA173" s="692"/>
      <c r="FB173" s="692"/>
      <c r="FC173" s="692"/>
      <c r="FD173" s="692"/>
      <c r="FE173" s="692"/>
      <c r="FF173" s="692"/>
      <c r="FG173" s="692"/>
      <c r="FH173" s="695"/>
      <c r="FI173" s="695"/>
      <c r="FJ173" s="695"/>
      <c r="FK173" s="695"/>
      <c r="FL173" s="695"/>
      <c r="FM173" s="695"/>
      <c r="FN173" s="695"/>
      <c r="FO173" s="696"/>
      <c r="FP173" s="691"/>
      <c r="FQ173" s="692"/>
      <c r="FR173" s="692"/>
      <c r="FS173" s="692"/>
      <c r="FT173" s="692"/>
      <c r="FU173" s="692"/>
      <c r="FV173" s="692"/>
      <c r="FW173" s="692"/>
      <c r="FX173" s="692"/>
      <c r="FY173" s="692"/>
      <c r="FZ173" s="692"/>
      <c r="GA173" s="692"/>
      <c r="GB173" s="692"/>
      <c r="GC173" s="692"/>
      <c r="GD173" s="692"/>
      <c r="GE173" s="692"/>
      <c r="GF173" s="692"/>
      <c r="GG173" s="695"/>
      <c r="GH173" s="695"/>
      <c r="GI173" s="695"/>
      <c r="GJ173" s="695"/>
      <c r="GK173" s="695"/>
      <c r="GL173" s="695"/>
      <c r="GM173" s="695"/>
      <c r="GN173" s="695"/>
      <c r="GO173" s="695"/>
      <c r="GP173" s="695"/>
      <c r="GQ173" s="695"/>
      <c r="GR173" s="695"/>
      <c r="GS173" s="695"/>
      <c r="GT173" s="695"/>
      <c r="GU173" s="695"/>
      <c r="GV173" s="695"/>
      <c r="GW173" s="695"/>
      <c r="GX173" s="695"/>
      <c r="GY173" s="695"/>
      <c r="GZ173" s="695"/>
      <c r="HA173" s="695"/>
      <c r="HB173" s="695"/>
      <c r="HC173" s="695"/>
      <c r="HD173" s="695"/>
      <c r="HE173" s="695"/>
      <c r="HF173" s="695"/>
      <c r="HG173" s="695"/>
      <c r="HH173" s="695"/>
      <c r="HI173" s="695"/>
      <c r="HJ173" s="695"/>
      <c r="HK173" s="695"/>
      <c r="HL173" s="695"/>
      <c r="HM173" s="695"/>
      <c r="HN173" s="696"/>
      <c r="HO173" s="691"/>
      <c r="HP173" s="692"/>
      <c r="HQ173" s="692"/>
      <c r="HR173" s="692"/>
      <c r="HS173" s="692"/>
      <c r="HT173" s="692"/>
      <c r="HU173" s="692"/>
      <c r="HV173" s="695"/>
      <c r="HW173" s="695"/>
      <c r="HX173" s="695"/>
      <c r="HY173" s="695"/>
      <c r="HZ173" s="695"/>
      <c r="IA173" s="695"/>
      <c r="IB173" s="695"/>
      <c r="IC173" s="695"/>
      <c r="ID173" s="695"/>
      <c r="IE173" s="696"/>
      <c r="IF173" s="691"/>
      <c r="IG173" s="692"/>
      <c r="IH173" s="692"/>
      <c r="II173" s="692"/>
      <c r="IJ173" s="692"/>
      <c r="IK173" s="692"/>
      <c r="IL173" s="692"/>
      <c r="IM173" s="692"/>
      <c r="IN173" s="695"/>
      <c r="IO173" s="695"/>
      <c r="IP173" s="695"/>
      <c r="IQ173" s="695"/>
      <c r="IR173" s="695"/>
      <c r="IS173" s="695"/>
      <c r="IT173" s="695"/>
      <c r="IU173" s="695"/>
      <c r="IV173" s="695"/>
      <c r="IW173" s="104"/>
      <c r="IX173" s="738"/>
      <c r="IY173" s="741"/>
      <c r="IZ173" s="22"/>
      <c r="JA173" s="22"/>
      <c r="JB173" s="22"/>
      <c r="JC173" s="22"/>
      <c r="JD173" s="22"/>
      <c r="JE173" s="22"/>
      <c r="JF173" s="22"/>
      <c r="JG173" s="22"/>
      <c r="JH173" s="21"/>
      <c r="JI173" s="22"/>
      <c r="JJ173" s="22"/>
      <c r="JK173" s="22"/>
      <c r="JL173" s="22"/>
      <c r="JM173" s="22"/>
      <c r="JN173" s="22"/>
      <c r="JO173" s="22"/>
      <c r="JP173" s="22"/>
      <c r="JQ173" s="22"/>
      <c r="JR173" s="22"/>
      <c r="JS173" s="22"/>
      <c r="JT173" s="22"/>
      <c r="JU173" s="22"/>
      <c r="JV173" s="22"/>
      <c r="JW173" s="22"/>
      <c r="JX173" s="22"/>
      <c r="JY173" s="22"/>
      <c r="JZ173" s="22"/>
      <c r="KA173" s="22"/>
      <c r="KB173" s="22"/>
      <c r="KC173" s="22"/>
      <c r="KD173" s="22"/>
      <c r="KE173" s="22"/>
      <c r="KF173" s="22"/>
      <c r="KG173" s="22"/>
      <c r="KH173" s="22"/>
      <c r="KI173" s="22"/>
      <c r="KJ173" s="22"/>
      <c r="KK173" s="22"/>
      <c r="KL173" s="22"/>
      <c r="KM173" s="22"/>
      <c r="KN173" s="22"/>
      <c r="KO173" s="22"/>
      <c r="KP173" s="22"/>
      <c r="KQ173" s="22"/>
      <c r="KR173" s="22"/>
      <c r="KS173" s="22"/>
      <c r="KT173" s="22"/>
      <c r="KU173" s="22"/>
      <c r="KV173" s="22"/>
      <c r="KW173" s="22"/>
      <c r="KX173" s="22"/>
      <c r="KY173" s="22"/>
      <c r="KZ173" s="22"/>
      <c r="LA173" s="22"/>
      <c r="LB173" s="22"/>
      <c r="LC173" s="22"/>
      <c r="LD173" s="22"/>
      <c r="LE173" s="22"/>
      <c r="LF173" s="22"/>
      <c r="LG173" s="22"/>
      <c r="LH173" s="22"/>
      <c r="LI173" s="22"/>
      <c r="LJ173" s="23"/>
    </row>
    <row r="174" spans="2:322" ht="3.65" customHeight="1">
      <c r="B174" s="21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3"/>
      <c r="AP174" s="22"/>
      <c r="AQ174" s="22"/>
      <c r="AR174" s="22"/>
      <c r="AS174" s="22"/>
      <c r="AT174" s="22"/>
      <c r="AU174" s="22"/>
      <c r="AV174" s="22"/>
      <c r="AW174" s="22"/>
      <c r="AX174" s="699"/>
      <c r="AY174" s="685"/>
      <c r="AZ174" s="685"/>
      <c r="BA174" s="344"/>
      <c r="BB174" s="344"/>
      <c r="BC174" s="344"/>
      <c r="BD174" s="344"/>
      <c r="BE174" s="35"/>
      <c r="BF174" s="35"/>
      <c r="BG174" s="35"/>
      <c r="BH174" s="684" t="e" vm="2">
        <v>#VALUE!</v>
      </c>
      <c r="BI174" s="684"/>
      <c r="BJ174" s="35"/>
      <c r="BK174" s="35"/>
      <c r="BL174" s="35"/>
      <c r="BM174" s="35"/>
      <c r="BN174" s="35"/>
      <c r="BO174" s="35"/>
      <c r="BP174" s="35"/>
      <c r="BQ174" s="36"/>
      <c r="BR174" s="37"/>
      <c r="BS174" s="35"/>
      <c r="BT174" s="35"/>
      <c r="BU174" s="35"/>
      <c r="BV174" s="35"/>
      <c r="BW174" s="35"/>
      <c r="BX174" s="35"/>
      <c r="BY174" s="684" t="e" vm="2">
        <v>#VALUE!</v>
      </c>
      <c r="BZ174" s="684"/>
      <c r="CA174" s="38"/>
      <c r="CB174" s="38"/>
      <c r="CC174" s="38"/>
      <c r="CD174" s="38"/>
      <c r="CE174" s="38"/>
      <c r="CF174" s="38"/>
      <c r="CG174" s="38"/>
      <c r="CH174" s="39"/>
      <c r="CI174" s="40"/>
      <c r="CJ174" s="38"/>
      <c r="CK174" s="38"/>
      <c r="CL174" s="38"/>
      <c r="CM174" s="38"/>
      <c r="CN174" s="38"/>
      <c r="CO174" s="38"/>
      <c r="CP174" s="684" t="e" vm="2">
        <v>#VALUE!</v>
      </c>
      <c r="CQ174" s="684"/>
      <c r="CR174" s="38"/>
      <c r="CS174" s="38"/>
      <c r="CT174" s="38"/>
      <c r="CU174" s="38"/>
      <c r="CV174" s="38"/>
      <c r="CW174" s="38"/>
      <c r="CX174" s="38"/>
      <c r="CY174" s="39"/>
      <c r="CZ174" s="40"/>
      <c r="DA174" s="38"/>
      <c r="DB174" s="38"/>
      <c r="DC174" s="38"/>
      <c r="DD174" s="38"/>
      <c r="DE174" s="38"/>
      <c r="DF174" s="38"/>
      <c r="DG174" s="684" t="e" vm="2">
        <v>#VALUE!</v>
      </c>
      <c r="DH174" s="684"/>
      <c r="DI174" s="35"/>
      <c r="DJ174" s="35"/>
      <c r="DK174" s="35"/>
      <c r="DL174" s="35"/>
      <c r="DM174" s="35"/>
      <c r="DN174" s="35"/>
      <c r="DO174" s="35"/>
      <c r="DP174" s="36"/>
      <c r="DQ174" s="37"/>
      <c r="DR174" s="35"/>
      <c r="DS174" s="35"/>
      <c r="DT174" s="35"/>
      <c r="DU174" s="35"/>
      <c r="DV174" s="35"/>
      <c r="DW174" s="35"/>
      <c r="DX174" s="684" t="e" vm="2">
        <v>#VALUE!</v>
      </c>
      <c r="DY174" s="684"/>
      <c r="DZ174" s="35"/>
      <c r="EA174" s="35"/>
      <c r="EB174" s="35"/>
      <c r="EC174" s="35"/>
      <c r="ED174" s="35"/>
      <c r="EE174" s="35"/>
      <c r="EF174" s="35"/>
      <c r="EG174" s="36"/>
      <c r="EH174" s="35"/>
      <c r="EI174" s="35"/>
      <c r="EJ174" s="35"/>
      <c r="EK174" s="35"/>
      <c r="EL174" s="35"/>
      <c r="EM174" s="35"/>
      <c r="EN174" s="35"/>
      <c r="EO174" s="684" t="e" vm="2">
        <v>#VALUE!</v>
      </c>
      <c r="EP174" s="684"/>
      <c r="EQ174" s="35"/>
      <c r="ER174" s="35"/>
      <c r="ES174" s="35"/>
      <c r="ET174" s="35"/>
      <c r="EU174" s="35"/>
      <c r="EV174" s="35"/>
      <c r="EW174" s="35"/>
      <c r="EX174" s="36"/>
      <c r="EY174" s="35"/>
      <c r="EZ174" s="35"/>
      <c r="FA174" s="35"/>
      <c r="FB174" s="35"/>
      <c r="FC174" s="35"/>
      <c r="FD174" s="35"/>
      <c r="FE174" s="35"/>
      <c r="FF174" s="684" t="e" vm="2">
        <v>#VALUE!</v>
      </c>
      <c r="FG174" s="684"/>
      <c r="FH174" s="35"/>
      <c r="FI174" s="35"/>
      <c r="FJ174" s="35"/>
      <c r="FK174" s="35"/>
      <c r="FL174" s="35"/>
      <c r="FM174" s="35"/>
      <c r="FN174" s="35"/>
      <c r="FO174" s="36"/>
      <c r="FP174" s="35"/>
      <c r="FQ174" s="35"/>
      <c r="FR174" s="35"/>
      <c r="FS174" s="35"/>
      <c r="FT174" s="35"/>
      <c r="FU174" s="35"/>
      <c r="FV174" s="35"/>
      <c r="FW174" s="684" t="e" vm="2">
        <v>#VALUE!</v>
      </c>
      <c r="FX174" s="684"/>
      <c r="FY174" s="35"/>
      <c r="FZ174" s="35"/>
      <c r="GA174" s="35"/>
      <c r="GB174" s="35"/>
      <c r="GC174" s="35"/>
      <c r="GD174" s="35"/>
      <c r="GE174" s="35"/>
      <c r="GF174" s="36"/>
      <c r="GG174" s="35"/>
      <c r="GH174" s="35"/>
      <c r="GI174" s="35"/>
      <c r="GJ174" s="35"/>
      <c r="GK174" s="35"/>
      <c r="GL174" s="35"/>
      <c r="GM174" s="35"/>
      <c r="GN174" s="684" t="e" vm="2">
        <v>#VALUE!</v>
      </c>
      <c r="GO174" s="684"/>
      <c r="GP174" s="35"/>
      <c r="GQ174" s="35"/>
      <c r="GR174" s="35"/>
      <c r="GS174" s="35"/>
      <c r="GT174" s="35"/>
      <c r="GU174" s="35"/>
      <c r="GV174" s="35"/>
      <c r="GW174" s="36"/>
      <c r="GX174" s="35"/>
      <c r="GY174" s="35"/>
      <c r="GZ174" s="35"/>
      <c r="HA174" s="35"/>
      <c r="HB174" s="35"/>
      <c r="HC174" s="35"/>
      <c r="HD174" s="35"/>
      <c r="HE174" s="684" t="e" vm="2">
        <v>#VALUE!</v>
      </c>
      <c r="HF174" s="684"/>
      <c r="HG174" s="35"/>
      <c r="HH174" s="35"/>
      <c r="HI174" s="35"/>
      <c r="HJ174" s="35"/>
      <c r="HK174" s="35"/>
      <c r="HL174" s="35"/>
      <c r="HM174" s="35"/>
      <c r="HN174" s="36"/>
      <c r="HO174" s="35"/>
      <c r="HP174" s="35"/>
      <c r="HQ174" s="35"/>
      <c r="HR174" s="35"/>
      <c r="HS174" s="35"/>
      <c r="HT174" s="35"/>
      <c r="HU174" s="35"/>
      <c r="HV174" s="684" t="e" vm="2">
        <v>#VALUE!</v>
      </c>
      <c r="HW174" s="684"/>
      <c r="HX174" s="35"/>
      <c r="HY174" s="35"/>
      <c r="HZ174" s="35"/>
      <c r="IA174" s="35"/>
      <c r="IB174" s="35"/>
      <c r="IC174" s="35"/>
      <c r="ID174" s="35"/>
      <c r="IE174" s="36"/>
      <c r="IF174" s="35"/>
      <c r="IG174" s="35"/>
      <c r="IH174" s="35"/>
      <c r="II174" s="35"/>
      <c r="IJ174" s="35"/>
      <c r="IK174" s="35"/>
      <c r="IL174" s="35"/>
      <c r="IM174" s="684" t="e" vm="2">
        <v>#VALUE!</v>
      </c>
      <c r="IN174" s="684"/>
      <c r="IO174" s="35"/>
      <c r="IP174" s="35"/>
      <c r="IQ174" s="35"/>
      <c r="IR174" s="35"/>
      <c r="IS174" s="35"/>
      <c r="IT174" s="35"/>
      <c r="IU174" s="35"/>
      <c r="IV174" s="35"/>
      <c r="IW174" s="685"/>
      <c r="IX174" s="685"/>
      <c r="IY174" s="686"/>
      <c r="IZ174" s="22"/>
      <c r="JA174" s="22"/>
      <c r="JB174" s="22"/>
      <c r="JC174" s="22"/>
      <c r="JD174" s="22"/>
      <c r="JE174" s="22"/>
      <c r="JF174" s="22"/>
      <c r="JG174" s="22"/>
      <c r="JH174" s="21"/>
      <c r="JI174" s="22"/>
      <c r="JJ174" s="22"/>
      <c r="JK174" s="22"/>
      <c r="JL174" s="22"/>
      <c r="JM174" s="22"/>
      <c r="JN174" s="22"/>
      <c r="JO174" s="22"/>
      <c r="JP174" s="22"/>
      <c r="JQ174" s="22"/>
      <c r="JR174" s="22"/>
      <c r="JS174" s="22"/>
      <c r="JT174" s="22"/>
      <c r="JU174" s="22"/>
      <c r="JV174" s="22"/>
      <c r="JW174" s="22"/>
      <c r="JX174" s="22"/>
      <c r="JY174" s="22"/>
      <c r="JZ174" s="22"/>
      <c r="KA174" s="22"/>
      <c r="KB174" s="22"/>
      <c r="KC174" s="22"/>
      <c r="KD174" s="22"/>
      <c r="KE174" s="22"/>
      <c r="KF174" s="22"/>
      <c r="KG174" s="22"/>
      <c r="KH174" s="22"/>
      <c r="KI174" s="22"/>
      <c r="KJ174" s="22"/>
      <c r="KK174" s="22"/>
      <c r="KL174" s="22"/>
      <c r="KM174" s="22"/>
      <c r="KN174" s="22"/>
      <c r="KO174" s="22"/>
      <c r="KP174" s="22"/>
      <c r="KQ174" s="22"/>
      <c r="KR174" s="22"/>
      <c r="KS174" s="22"/>
      <c r="KT174" s="22"/>
      <c r="KU174" s="22"/>
      <c r="KV174" s="22"/>
      <c r="KW174" s="22"/>
      <c r="KX174" s="22"/>
      <c r="KY174" s="22"/>
      <c r="KZ174" s="22"/>
      <c r="LA174" s="22"/>
      <c r="LB174" s="22"/>
      <c r="LC174" s="22"/>
      <c r="LD174" s="22"/>
      <c r="LE174" s="22"/>
      <c r="LF174" s="22"/>
      <c r="LG174" s="22"/>
      <c r="LH174" s="22"/>
      <c r="LI174" s="22"/>
      <c r="LJ174" s="23"/>
    </row>
    <row r="175" spans="2:322" ht="3.65" customHeight="1">
      <c r="B175" s="21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3"/>
      <c r="AP175" s="22"/>
      <c r="AQ175" s="22"/>
      <c r="AR175" s="22"/>
      <c r="AS175" s="22"/>
      <c r="AT175" s="22"/>
      <c r="AU175" s="22"/>
      <c r="AV175" s="22"/>
      <c r="AW175" s="22"/>
      <c r="AX175" s="699"/>
      <c r="AY175" s="685"/>
      <c r="AZ175" s="685"/>
      <c r="BA175" s="672">
        <v>1</v>
      </c>
      <c r="BB175" s="672"/>
      <c r="BC175" s="672"/>
      <c r="BD175" s="672"/>
      <c r="BE175" s="672"/>
      <c r="BF175" s="672"/>
      <c r="BG175" s="672"/>
      <c r="BH175" s="672"/>
      <c r="BI175" s="672"/>
      <c r="BJ175" s="672"/>
      <c r="BK175" s="672"/>
      <c r="BL175" s="672"/>
      <c r="BM175" s="672"/>
      <c r="BN175" s="672"/>
      <c r="BO175" s="672"/>
      <c r="BP175" s="672"/>
      <c r="BQ175" s="681"/>
      <c r="BR175" s="680">
        <v>2</v>
      </c>
      <c r="BS175" s="672"/>
      <c r="BT175" s="672"/>
      <c r="BU175" s="672"/>
      <c r="BV175" s="672"/>
      <c r="BW175" s="672"/>
      <c r="BX175" s="672"/>
      <c r="BY175" s="672"/>
      <c r="BZ175" s="672"/>
      <c r="CA175" s="672"/>
      <c r="CB175" s="672"/>
      <c r="CC175" s="672"/>
      <c r="CD175" s="672"/>
      <c r="CE175" s="672"/>
      <c r="CF175" s="672"/>
      <c r="CG175" s="672"/>
      <c r="CH175" s="681"/>
      <c r="CI175" s="680">
        <v>3</v>
      </c>
      <c r="CJ175" s="672"/>
      <c r="CK175" s="672"/>
      <c r="CL175" s="672"/>
      <c r="CM175" s="672"/>
      <c r="CN175" s="672"/>
      <c r="CO175" s="672"/>
      <c r="CP175" s="672"/>
      <c r="CQ175" s="672"/>
      <c r="CR175" s="672"/>
      <c r="CS175" s="672"/>
      <c r="CT175" s="672"/>
      <c r="CU175" s="672"/>
      <c r="CV175" s="672"/>
      <c r="CW175" s="672"/>
      <c r="CX175" s="672"/>
      <c r="CY175" s="681"/>
      <c r="CZ175" s="680">
        <v>4</v>
      </c>
      <c r="DA175" s="672"/>
      <c r="DB175" s="672"/>
      <c r="DC175" s="672"/>
      <c r="DD175" s="672"/>
      <c r="DE175" s="672"/>
      <c r="DF175" s="672"/>
      <c r="DG175" s="672"/>
      <c r="DH175" s="672"/>
      <c r="DI175" s="672"/>
      <c r="DJ175" s="672"/>
      <c r="DK175" s="672"/>
      <c r="DL175" s="672"/>
      <c r="DM175" s="672"/>
      <c r="DN175" s="672"/>
      <c r="DO175" s="672"/>
      <c r="DP175" s="681"/>
      <c r="DQ175" s="680">
        <v>5</v>
      </c>
      <c r="DR175" s="672"/>
      <c r="DS175" s="672"/>
      <c r="DT175" s="672"/>
      <c r="DU175" s="672"/>
      <c r="DV175" s="672"/>
      <c r="DW175" s="672"/>
      <c r="DX175" s="672"/>
      <c r="DY175" s="672"/>
      <c r="DZ175" s="672"/>
      <c r="EA175" s="672"/>
      <c r="EB175" s="672"/>
      <c r="EC175" s="672"/>
      <c r="ED175" s="672"/>
      <c r="EE175" s="672"/>
      <c r="EF175" s="672"/>
      <c r="EG175" s="681"/>
      <c r="EH175" s="680">
        <v>6</v>
      </c>
      <c r="EI175" s="672"/>
      <c r="EJ175" s="672"/>
      <c r="EK175" s="672"/>
      <c r="EL175" s="672"/>
      <c r="EM175" s="672"/>
      <c r="EN175" s="672"/>
      <c r="EO175" s="672"/>
      <c r="EP175" s="672"/>
      <c r="EQ175" s="672"/>
      <c r="ER175" s="672"/>
      <c r="ES175" s="672"/>
      <c r="ET175" s="672"/>
      <c r="EU175" s="672"/>
      <c r="EV175" s="672"/>
      <c r="EW175" s="672"/>
      <c r="EX175" s="681"/>
      <c r="EY175" s="680">
        <v>7</v>
      </c>
      <c r="EZ175" s="672"/>
      <c r="FA175" s="672"/>
      <c r="FB175" s="672"/>
      <c r="FC175" s="672"/>
      <c r="FD175" s="672"/>
      <c r="FE175" s="672"/>
      <c r="FF175" s="672"/>
      <c r="FG175" s="672"/>
      <c r="FH175" s="672"/>
      <c r="FI175" s="672"/>
      <c r="FJ175" s="672"/>
      <c r="FK175" s="672"/>
      <c r="FL175" s="672"/>
      <c r="FM175" s="672"/>
      <c r="FN175" s="672"/>
      <c r="FO175" s="681"/>
      <c r="FP175" s="680">
        <v>8</v>
      </c>
      <c r="FQ175" s="672"/>
      <c r="FR175" s="672"/>
      <c r="FS175" s="672"/>
      <c r="FT175" s="672"/>
      <c r="FU175" s="672"/>
      <c r="FV175" s="672"/>
      <c r="FW175" s="672"/>
      <c r="FX175" s="672"/>
      <c r="FY175" s="672"/>
      <c r="FZ175" s="672"/>
      <c r="GA175" s="672"/>
      <c r="GB175" s="672"/>
      <c r="GC175" s="672"/>
      <c r="GD175" s="672"/>
      <c r="GE175" s="672"/>
      <c r="GF175" s="681"/>
      <c r="GG175" s="680">
        <v>9</v>
      </c>
      <c r="GH175" s="672"/>
      <c r="GI175" s="672"/>
      <c r="GJ175" s="672"/>
      <c r="GK175" s="672"/>
      <c r="GL175" s="672"/>
      <c r="GM175" s="672"/>
      <c r="GN175" s="672"/>
      <c r="GO175" s="672"/>
      <c r="GP175" s="672"/>
      <c r="GQ175" s="672"/>
      <c r="GR175" s="672"/>
      <c r="GS175" s="672"/>
      <c r="GT175" s="672"/>
      <c r="GU175" s="672"/>
      <c r="GV175" s="672"/>
      <c r="GW175" s="681"/>
      <c r="GX175" s="680">
        <v>10</v>
      </c>
      <c r="GY175" s="672"/>
      <c r="GZ175" s="672"/>
      <c r="HA175" s="672"/>
      <c r="HB175" s="672"/>
      <c r="HC175" s="672"/>
      <c r="HD175" s="672"/>
      <c r="HE175" s="672"/>
      <c r="HF175" s="672"/>
      <c r="HG175" s="672"/>
      <c r="HH175" s="672"/>
      <c r="HI175" s="672"/>
      <c r="HJ175" s="672"/>
      <c r="HK175" s="672"/>
      <c r="HL175" s="672"/>
      <c r="HM175" s="672"/>
      <c r="HN175" s="681"/>
      <c r="HO175" s="680">
        <v>11</v>
      </c>
      <c r="HP175" s="672"/>
      <c r="HQ175" s="672"/>
      <c r="HR175" s="672"/>
      <c r="HS175" s="672"/>
      <c r="HT175" s="672"/>
      <c r="HU175" s="672"/>
      <c r="HV175" s="672"/>
      <c r="HW175" s="672"/>
      <c r="HX175" s="672"/>
      <c r="HY175" s="672"/>
      <c r="HZ175" s="672"/>
      <c r="IA175" s="672"/>
      <c r="IB175" s="672"/>
      <c r="IC175" s="672"/>
      <c r="ID175" s="672"/>
      <c r="IE175" s="681"/>
      <c r="IF175" s="672">
        <v>12</v>
      </c>
      <c r="IG175" s="672"/>
      <c r="IH175" s="672"/>
      <c r="II175" s="672"/>
      <c r="IJ175" s="672"/>
      <c r="IK175" s="672"/>
      <c r="IL175" s="672"/>
      <c r="IM175" s="672"/>
      <c r="IN175" s="672"/>
      <c r="IO175" s="672"/>
      <c r="IP175" s="672"/>
      <c r="IQ175" s="672"/>
      <c r="IR175" s="672"/>
      <c r="IS175" s="672"/>
      <c r="IT175" s="672"/>
      <c r="IU175" s="672"/>
      <c r="IV175" s="672"/>
      <c r="IW175" s="685"/>
      <c r="IX175" s="685"/>
      <c r="IY175" s="686"/>
      <c r="IZ175" s="22"/>
      <c r="JA175" s="22"/>
      <c r="JB175" s="22"/>
      <c r="JC175" s="22"/>
      <c r="JD175" s="22"/>
      <c r="JE175" s="22"/>
      <c r="JF175" s="22"/>
      <c r="JG175" s="22"/>
      <c r="JH175" s="21"/>
      <c r="JI175" s="22"/>
      <c r="JJ175" s="22"/>
      <c r="JK175" s="22"/>
      <c r="JL175" s="22"/>
      <c r="JM175" s="22"/>
      <c r="JN175" s="22"/>
      <c r="JO175" s="22"/>
      <c r="JP175" s="22"/>
      <c r="JQ175" s="22"/>
      <c r="JR175" s="22"/>
      <c r="JS175" s="22"/>
      <c r="JT175" s="22"/>
      <c r="JU175" s="22"/>
      <c r="JV175" s="22"/>
      <c r="JW175" s="22"/>
      <c r="JX175" s="22"/>
      <c r="JY175" s="22"/>
      <c r="JZ175" s="22"/>
      <c r="KA175" s="22"/>
      <c r="KB175" s="22"/>
      <c r="KC175" s="22"/>
      <c r="KD175" s="22"/>
      <c r="KE175" s="22"/>
      <c r="KF175" s="22"/>
      <c r="KG175" s="22"/>
      <c r="KH175" s="22"/>
      <c r="KI175" s="22"/>
      <c r="KJ175" s="22"/>
      <c r="KK175" s="22"/>
      <c r="KL175" s="22"/>
      <c r="KM175" s="22"/>
      <c r="KN175" s="22"/>
      <c r="KO175" s="22"/>
      <c r="KP175" s="22"/>
      <c r="KQ175" s="22"/>
      <c r="KR175" s="22"/>
      <c r="KS175" s="22"/>
      <c r="KT175" s="22"/>
      <c r="KU175" s="22"/>
      <c r="KV175" s="22"/>
      <c r="KW175" s="22"/>
      <c r="KX175" s="22"/>
      <c r="KY175" s="22"/>
      <c r="KZ175" s="22"/>
      <c r="LA175" s="22"/>
      <c r="LB175" s="22"/>
      <c r="LC175" s="22"/>
      <c r="LD175" s="22"/>
      <c r="LE175" s="22"/>
      <c r="LF175" s="22"/>
      <c r="LG175" s="22"/>
      <c r="LH175" s="22"/>
      <c r="LI175" s="22"/>
      <c r="LJ175" s="23"/>
    </row>
    <row r="176" spans="2:322" ht="3.65" customHeight="1">
      <c r="B176" s="21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3"/>
      <c r="AP176" s="22"/>
      <c r="AQ176" s="22"/>
      <c r="AR176" s="22"/>
      <c r="AS176" s="22"/>
      <c r="AT176" s="22"/>
      <c r="AU176" s="22"/>
      <c r="AV176" s="22"/>
      <c r="AW176" s="22"/>
      <c r="AX176" s="700"/>
      <c r="AY176" s="687"/>
      <c r="AZ176" s="687"/>
      <c r="BA176" s="673"/>
      <c r="BB176" s="673"/>
      <c r="BC176" s="673"/>
      <c r="BD176" s="673"/>
      <c r="BE176" s="673"/>
      <c r="BF176" s="673"/>
      <c r="BG176" s="673"/>
      <c r="BH176" s="673"/>
      <c r="BI176" s="673"/>
      <c r="BJ176" s="673"/>
      <c r="BK176" s="673"/>
      <c r="BL176" s="673"/>
      <c r="BM176" s="673"/>
      <c r="BN176" s="673"/>
      <c r="BO176" s="673"/>
      <c r="BP176" s="673"/>
      <c r="BQ176" s="683"/>
      <c r="BR176" s="682"/>
      <c r="BS176" s="673"/>
      <c r="BT176" s="673"/>
      <c r="BU176" s="673"/>
      <c r="BV176" s="673"/>
      <c r="BW176" s="673"/>
      <c r="BX176" s="673"/>
      <c r="BY176" s="673"/>
      <c r="BZ176" s="673"/>
      <c r="CA176" s="673"/>
      <c r="CB176" s="673"/>
      <c r="CC176" s="673"/>
      <c r="CD176" s="673"/>
      <c r="CE176" s="673"/>
      <c r="CF176" s="673"/>
      <c r="CG176" s="673"/>
      <c r="CH176" s="683"/>
      <c r="CI176" s="682"/>
      <c r="CJ176" s="673"/>
      <c r="CK176" s="673"/>
      <c r="CL176" s="673"/>
      <c r="CM176" s="673"/>
      <c r="CN176" s="673"/>
      <c r="CO176" s="673"/>
      <c r="CP176" s="673"/>
      <c r="CQ176" s="673"/>
      <c r="CR176" s="673"/>
      <c r="CS176" s="673"/>
      <c r="CT176" s="673"/>
      <c r="CU176" s="673"/>
      <c r="CV176" s="673"/>
      <c r="CW176" s="673"/>
      <c r="CX176" s="673"/>
      <c r="CY176" s="683"/>
      <c r="CZ176" s="682"/>
      <c r="DA176" s="673"/>
      <c r="DB176" s="673"/>
      <c r="DC176" s="673"/>
      <c r="DD176" s="673"/>
      <c r="DE176" s="673"/>
      <c r="DF176" s="673"/>
      <c r="DG176" s="673"/>
      <c r="DH176" s="673"/>
      <c r="DI176" s="673"/>
      <c r="DJ176" s="673"/>
      <c r="DK176" s="673"/>
      <c r="DL176" s="673"/>
      <c r="DM176" s="673"/>
      <c r="DN176" s="673"/>
      <c r="DO176" s="673"/>
      <c r="DP176" s="683"/>
      <c r="DQ176" s="682"/>
      <c r="DR176" s="673"/>
      <c r="DS176" s="673"/>
      <c r="DT176" s="673"/>
      <c r="DU176" s="673"/>
      <c r="DV176" s="673"/>
      <c r="DW176" s="673"/>
      <c r="DX176" s="673"/>
      <c r="DY176" s="673"/>
      <c r="DZ176" s="673"/>
      <c r="EA176" s="673"/>
      <c r="EB176" s="673"/>
      <c r="EC176" s="673"/>
      <c r="ED176" s="673"/>
      <c r="EE176" s="673"/>
      <c r="EF176" s="673"/>
      <c r="EG176" s="683"/>
      <c r="EH176" s="682"/>
      <c r="EI176" s="673"/>
      <c r="EJ176" s="673"/>
      <c r="EK176" s="673"/>
      <c r="EL176" s="673"/>
      <c r="EM176" s="673"/>
      <c r="EN176" s="673"/>
      <c r="EO176" s="673"/>
      <c r="EP176" s="673"/>
      <c r="EQ176" s="673"/>
      <c r="ER176" s="673"/>
      <c r="ES176" s="673"/>
      <c r="ET176" s="673"/>
      <c r="EU176" s="673"/>
      <c r="EV176" s="673"/>
      <c r="EW176" s="673"/>
      <c r="EX176" s="683"/>
      <c r="EY176" s="682"/>
      <c r="EZ176" s="673"/>
      <c r="FA176" s="673"/>
      <c r="FB176" s="673"/>
      <c r="FC176" s="673"/>
      <c r="FD176" s="673"/>
      <c r="FE176" s="673"/>
      <c r="FF176" s="673"/>
      <c r="FG176" s="673"/>
      <c r="FH176" s="673"/>
      <c r="FI176" s="673"/>
      <c r="FJ176" s="673"/>
      <c r="FK176" s="673"/>
      <c r="FL176" s="673"/>
      <c r="FM176" s="673"/>
      <c r="FN176" s="673"/>
      <c r="FO176" s="683"/>
      <c r="FP176" s="682"/>
      <c r="FQ176" s="673"/>
      <c r="FR176" s="673"/>
      <c r="FS176" s="673"/>
      <c r="FT176" s="673"/>
      <c r="FU176" s="673"/>
      <c r="FV176" s="673"/>
      <c r="FW176" s="673"/>
      <c r="FX176" s="673"/>
      <c r="FY176" s="673"/>
      <c r="FZ176" s="673"/>
      <c r="GA176" s="673"/>
      <c r="GB176" s="673"/>
      <c r="GC176" s="673"/>
      <c r="GD176" s="673"/>
      <c r="GE176" s="673"/>
      <c r="GF176" s="683"/>
      <c r="GG176" s="682"/>
      <c r="GH176" s="673"/>
      <c r="GI176" s="673"/>
      <c r="GJ176" s="673"/>
      <c r="GK176" s="673"/>
      <c r="GL176" s="673"/>
      <c r="GM176" s="673"/>
      <c r="GN176" s="673"/>
      <c r="GO176" s="673"/>
      <c r="GP176" s="673"/>
      <c r="GQ176" s="673"/>
      <c r="GR176" s="673"/>
      <c r="GS176" s="673"/>
      <c r="GT176" s="673"/>
      <c r="GU176" s="673"/>
      <c r="GV176" s="673"/>
      <c r="GW176" s="683"/>
      <c r="GX176" s="682"/>
      <c r="GY176" s="673"/>
      <c r="GZ176" s="673"/>
      <c r="HA176" s="673"/>
      <c r="HB176" s="673"/>
      <c r="HC176" s="673"/>
      <c r="HD176" s="673"/>
      <c r="HE176" s="673"/>
      <c r="HF176" s="673"/>
      <c r="HG176" s="673"/>
      <c r="HH176" s="673"/>
      <c r="HI176" s="673"/>
      <c r="HJ176" s="673"/>
      <c r="HK176" s="673"/>
      <c r="HL176" s="673"/>
      <c r="HM176" s="673"/>
      <c r="HN176" s="683"/>
      <c r="HO176" s="682"/>
      <c r="HP176" s="673"/>
      <c r="HQ176" s="673"/>
      <c r="HR176" s="673"/>
      <c r="HS176" s="673"/>
      <c r="HT176" s="673"/>
      <c r="HU176" s="673"/>
      <c r="HV176" s="673"/>
      <c r="HW176" s="673"/>
      <c r="HX176" s="673"/>
      <c r="HY176" s="673"/>
      <c r="HZ176" s="673"/>
      <c r="IA176" s="673"/>
      <c r="IB176" s="673"/>
      <c r="IC176" s="673"/>
      <c r="ID176" s="673"/>
      <c r="IE176" s="683"/>
      <c r="IF176" s="673"/>
      <c r="IG176" s="673"/>
      <c r="IH176" s="673"/>
      <c r="II176" s="673"/>
      <c r="IJ176" s="673"/>
      <c r="IK176" s="673"/>
      <c r="IL176" s="673"/>
      <c r="IM176" s="673"/>
      <c r="IN176" s="673"/>
      <c r="IO176" s="673"/>
      <c r="IP176" s="673"/>
      <c r="IQ176" s="673"/>
      <c r="IR176" s="673"/>
      <c r="IS176" s="673"/>
      <c r="IT176" s="673"/>
      <c r="IU176" s="673"/>
      <c r="IV176" s="673"/>
      <c r="IW176" s="687"/>
      <c r="IX176" s="687"/>
      <c r="IY176" s="688"/>
      <c r="IZ176" s="22"/>
      <c r="JA176" s="22"/>
      <c r="JB176" s="22"/>
      <c r="JC176" s="22"/>
      <c r="JD176" s="22"/>
      <c r="JE176" s="22"/>
      <c r="JF176" s="22"/>
      <c r="JG176" s="22"/>
      <c r="JH176" s="21"/>
      <c r="JI176" s="22"/>
      <c r="JJ176" s="22"/>
      <c r="JK176" s="22"/>
      <c r="JL176" s="22"/>
      <c r="JM176" s="22"/>
      <c r="JN176" s="22"/>
      <c r="JO176" s="22"/>
      <c r="JP176" s="22"/>
      <c r="JQ176" s="22"/>
      <c r="JR176" s="22"/>
      <c r="JS176" s="22"/>
      <c r="JT176" s="22"/>
      <c r="JU176" s="22"/>
      <c r="JV176" s="22"/>
      <c r="JW176" s="22"/>
      <c r="JX176" s="22"/>
      <c r="JY176" s="22"/>
      <c r="JZ176" s="22"/>
      <c r="KA176" s="22"/>
      <c r="KB176" s="22"/>
      <c r="KC176" s="22"/>
      <c r="KD176" s="22"/>
      <c r="KE176" s="22"/>
      <c r="KF176" s="22"/>
      <c r="KG176" s="22"/>
      <c r="KH176" s="22"/>
      <c r="KI176" s="22"/>
      <c r="KJ176" s="22"/>
      <c r="KK176" s="22"/>
      <c r="KL176" s="22"/>
      <c r="KM176" s="22"/>
      <c r="KN176" s="22"/>
      <c r="KO176" s="22"/>
      <c r="KP176" s="22"/>
      <c r="KQ176" s="22"/>
      <c r="KR176" s="22"/>
      <c r="KS176" s="22"/>
      <c r="KT176" s="22"/>
      <c r="KU176" s="22"/>
      <c r="KV176" s="22"/>
      <c r="KW176" s="22"/>
      <c r="KX176" s="22"/>
      <c r="KY176" s="22"/>
      <c r="KZ176" s="22"/>
      <c r="LA176" s="22"/>
      <c r="LB176" s="22"/>
      <c r="LC176" s="22"/>
      <c r="LD176" s="22"/>
      <c r="LE176" s="22"/>
      <c r="LF176" s="22"/>
      <c r="LG176" s="22"/>
      <c r="LH176" s="22"/>
      <c r="LI176" s="22"/>
      <c r="LJ176" s="23"/>
    </row>
    <row r="177" spans="2:322" ht="3.65" customHeight="1">
      <c r="B177" s="21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3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340"/>
      <c r="BB177" s="340"/>
      <c r="BC177" s="340"/>
      <c r="BD177" s="340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  <c r="IZ177" s="22"/>
      <c r="JA177" s="22"/>
      <c r="JB177" s="22"/>
      <c r="JC177" s="22"/>
      <c r="JD177" s="22"/>
      <c r="JE177" s="22"/>
      <c r="JF177" s="22"/>
      <c r="JG177" s="22"/>
      <c r="JH177" s="21"/>
      <c r="JI177" s="22"/>
      <c r="JJ177" s="22"/>
      <c r="JK177" s="22"/>
      <c r="JL177" s="22"/>
      <c r="JM177" s="22"/>
      <c r="JN177" s="22"/>
      <c r="JO177" s="22"/>
      <c r="JP177" s="22"/>
      <c r="JQ177" s="22"/>
      <c r="JR177" s="22"/>
      <c r="JS177" s="22"/>
      <c r="JT177" s="22"/>
      <c r="JU177" s="22"/>
      <c r="JV177" s="22"/>
      <c r="JW177" s="22"/>
      <c r="JX177" s="22"/>
      <c r="JY177" s="22"/>
      <c r="JZ177" s="22"/>
      <c r="KA177" s="22"/>
      <c r="KB177" s="22"/>
      <c r="KC177" s="22"/>
      <c r="KD177" s="22"/>
      <c r="KE177" s="22"/>
      <c r="KF177" s="22"/>
      <c r="KG177" s="22"/>
      <c r="KH177" s="22"/>
      <c r="KI177" s="22"/>
      <c r="KJ177" s="22"/>
      <c r="KK177" s="22"/>
      <c r="KL177" s="22"/>
      <c r="KM177" s="22"/>
      <c r="KN177" s="22"/>
      <c r="KO177" s="22"/>
      <c r="KP177" s="22"/>
      <c r="KQ177" s="22"/>
      <c r="KR177" s="22"/>
      <c r="KS177" s="22"/>
      <c r="KT177" s="22"/>
      <c r="KU177" s="22"/>
      <c r="KV177" s="22"/>
      <c r="KW177" s="22"/>
      <c r="KX177" s="22"/>
      <c r="KY177" s="22"/>
      <c r="KZ177" s="22"/>
      <c r="LA177" s="22"/>
      <c r="LB177" s="22"/>
      <c r="LC177" s="22"/>
      <c r="LD177" s="22"/>
      <c r="LE177" s="22"/>
      <c r="LF177" s="22"/>
      <c r="LG177" s="22"/>
      <c r="LH177" s="22"/>
      <c r="LI177" s="22"/>
      <c r="LJ177" s="23"/>
    </row>
    <row r="178" spans="2:322" ht="3.65" customHeight="1">
      <c r="B178" s="21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3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340"/>
      <c r="BB178" s="340"/>
      <c r="BC178" s="340"/>
      <c r="BD178" s="340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  <c r="IZ178" s="22"/>
      <c r="JA178" s="22"/>
      <c r="JB178" s="22"/>
      <c r="JC178" s="22"/>
      <c r="JD178" s="22"/>
      <c r="JE178" s="22"/>
      <c r="JF178" s="22"/>
      <c r="JG178" s="22"/>
      <c r="JH178" s="21"/>
      <c r="JI178" s="22"/>
      <c r="JJ178" s="22"/>
      <c r="JK178" s="22"/>
      <c r="JL178" s="22"/>
      <c r="JM178" s="22"/>
      <c r="JN178" s="22"/>
      <c r="JO178" s="22"/>
      <c r="JP178" s="22"/>
      <c r="JQ178" s="22"/>
      <c r="JR178" s="22"/>
      <c r="JS178" s="22"/>
      <c r="JT178" s="22"/>
      <c r="JU178" s="22"/>
      <c r="JV178" s="22"/>
      <c r="JW178" s="22"/>
      <c r="JX178" s="22"/>
      <c r="JY178" s="22"/>
      <c r="JZ178" s="22"/>
      <c r="KA178" s="22"/>
      <c r="KB178" s="22"/>
      <c r="KC178" s="22"/>
      <c r="KD178" s="22"/>
      <c r="KE178" s="22"/>
      <c r="KF178" s="22"/>
      <c r="KG178" s="22"/>
      <c r="KH178" s="22"/>
      <c r="KI178" s="22"/>
      <c r="KJ178" s="22"/>
      <c r="KK178" s="22"/>
      <c r="KL178" s="22"/>
      <c r="KM178" s="22"/>
      <c r="KN178" s="22"/>
      <c r="KO178" s="22"/>
      <c r="KP178" s="22"/>
      <c r="KQ178" s="22"/>
      <c r="KR178" s="22"/>
      <c r="KS178" s="22"/>
      <c r="KT178" s="22"/>
      <c r="KU178" s="22"/>
      <c r="KV178" s="22"/>
      <c r="KW178" s="22"/>
      <c r="KX178" s="22"/>
      <c r="KY178" s="22"/>
      <c r="KZ178" s="22"/>
      <c r="LA178" s="22"/>
      <c r="LB178" s="22"/>
      <c r="LC178" s="22"/>
      <c r="LD178" s="22"/>
      <c r="LE178" s="22"/>
      <c r="LF178" s="22"/>
      <c r="LG178" s="22"/>
      <c r="LH178" s="22"/>
      <c r="LI178" s="22"/>
      <c r="LJ178" s="23"/>
    </row>
    <row r="179" spans="2:322" ht="3.65" customHeight="1">
      <c r="B179" s="21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3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340"/>
      <c r="BB179" s="340"/>
      <c r="BC179" s="340"/>
      <c r="BD179" s="340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  <c r="IZ179" s="22"/>
      <c r="JA179" s="22"/>
      <c r="JB179" s="22"/>
      <c r="JC179" s="22"/>
      <c r="JD179" s="22"/>
      <c r="JE179" s="22"/>
      <c r="JF179" s="22"/>
      <c r="JG179" s="22"/>
      <c r="JH179" s="21"/>
      <c r="JI179" s="22"/>
      <c r="JJ179" s="22"/>
      <c r="JK179" s="22"/>
      <c r="JL179" s="22"/>
      <c r="JM179" s="22"/>
      <c r="JN179" s="22"/>
      <c r="JO179" s="22"/>
      <c r="JP179" s="22"/>
      <c r="JQ179" s="22"/>
      <c r="JR179" s="22"/>
      <c r="JS179" s="22"/>
      <c r="JT179" s="22"/>
      <c r="JU179" s="22"/>
      <c r="JV179" s="22"/>
      <c r="JW179" s="22"/>
      <c r="JX179" s="22"/>
      <c r="JY179" s="22"/>
      <c r="JZ179" s="22"/>
      <c r="KA179" s="22"/>
      <c r="KB179" s="22"/>
      <c r="KC179" s="22"/>
      <c r="KD179" s="22"/>
      <c r="KE179" s="22"/>
      <c r="KF179" s="22"/>
      <c r="KG179" s="22"/>
      <c r="KH179" s="22"/>
      <c r="KI179" s="22"/>
      <c r="KJ179" s="22"/>
      <c r="KK179" s="22"/>
      <c r="KL179" s="22"/>
      <c r="KM179" s="22"/>
      <c r="KN179" s="22"/>
      <c r="KO179" s="22"/>
      <c r="KP179" s="22"/>
      <c r="KQ179" s="22"/>
      <c r="KR179" s="22"/>
      <c r="KS179" s="22"/>
      <c r="KT179" s="22"/>
      <c r="KU179" s="22"/>
      <c r="KV179" s="22"/>
      <c r="KW179" s="22"/>
      <c r="KX179" s="22"/>
      <c r="KY179" s="22"/>
      <c r="KZ179" s="22"/>
      <c r="LA179" s="22"/>
      <c r="LB179" s="22"/>
      <c r="LC179" s="22"/>
      <c r="LD179" s="22"/>
      <c r="LE179" s="22"/>
      <c r="LF179" s="22"/>
      <c r="LG179" s="22"/>
      <c r="LH179" s="22"/>
      <c r="LI179" s="22"/>
      <c r="LJ179" s="23"/>
    </row>
    <row r="180" spans="2:322" ht="3.65" customHeight="1">
      <c r="B180" s="21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3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340"/>
      <c r="BB180" s="340"/>
      <c r="BC180" s="340"/>
      <c r="BD180" s="340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  <c r="IZ180" s="22"/>
      <c r="JA180" s="22"/>
      <c r="JB180" s="22"/>
      <c r="JC180" s="22"/>
      <c r="JD180" s="22"/>
      <c r="JE180" s="22"/>
      <c r="JF180" s="22"/>
      <c r="JG180" s="22"/>
      <c r="JH180" s="21"/>
      <c r="JI180" s="22"/>
      <c r="JJ180" s="22"/>
      <c r="JK180" s="22"/>
      <c r="JL180" s="22"/>
      <c r="JM180" s="22"/>
      <c r="JN180" s="22"/>
      <c r="JO180" s="22"/>
      <c r="JP180" s="22"/>
      <c r="JQ180" s="22"/>
      <c r="JR180" s="22"/>
      <c r="JS180" s="22"/>
      <c r="JT180" s="22"/>
      <c r="JU180" s="22"/>
      <c r="JV180" s="22"/>
      <c r="JW180" s="22"/>
      <c r="JX180" s="22"/>
      <c r="JY180" s="22"/>
      <c r="JZ180" s="22"/>
      <c r="KA180" s="22"/>
      <c r="KB180" s="22"/>
      <c r="KC180" s="22"/>
      <c r="KD180" s="22"/>
      <c r="KE180" s="22"/>
      <c r="KF180" s="22"/>
      <c r="KG180" s="22"/>
      <c r="KH180" s="22"/>
      <c r="KI180" s="22"/>
      <c r="KJ180" s="22"/>
      <c r="KK180" s="22"/>
      <c r="KL180" s="22"/>
      <c r="KM180" s="22"/>
      <c r="KN180" s="22"/>
      <c r="KO180" s="22"/>
      <c r="KP180" s="22"/>
      <c r="KQ180" s="22"/>
      <c r="KR180" s="22"/>
      <c r="KS180" s="22"/>
      <c r="KT180" s="22"/>
      <c r="KU180" s="22"/>
      <c r="KV180" s="22"/>
      <c r="KW180" s="22"/>
      <c r="KX180" s="22"/>
      <c r="KY180" s="22"/>
      <c r="KZ180" s="22"/>
      <c r="LA180" s="22"/>
      <c r="LB180" s="22"/>
      <c r="LC180" s="22"/>
      <c r="LD180" s="22"/>
      <c r="LE180" s="22"/>
      <c r="LF180" s="22"/>
      <c r="LG180" s="22"/>
      <c r="LH180" s="22"/>
      <c r="LI180" s="22"/>
      <c r="LJ180" s="23"/>
    </row>
    <row r="181" spans="2:322" ht="3.65" customHeight="1" thickBot="1">
      <c r="B181" s="21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3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340"/>
      <c r="BB181" s="340"/>
      <c r="BC181" s="340"/>
      <c r="BD181" s="340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41"/>
      <c r="IR181" s="42"/>
      <c r="IS181" s="42"/>
      <c r="IT181" s="42"/>
      <c r="IU181" s="42"/>
      <c r="IV181" s="42"/>
      <c r="IW181" s="42"/>
      <c r="IX181" s="42"/>
      <c r="IY181" s="42"/>
      <c r="IZ181" s="42"/>
      <c r="JA181" s="42"/>
      <c r="JB181" s="42"/>
      <c r="JC181" s="42"/>
      <c r="JD181" s="42"/>
      <c r="JE181" s="42"/>
      <c r="JF181" s="42"/>
      <c r="JG181" s="43"/>
      <c r="JH181" s="21"/>
      <c r="JI181" s="22"/>
      <c r="JJ181" s="22"/>
      <c r="JK181" s="22"/>
      <c r="JL181" s="22"/>
      <c r="JM181" s="22"/>
      <c r="JN181" s="22"/>
      <c r="JO181" s="22"/>
      <c r="JP181" s="22"/>
      <c r="JQ181" s="22"/>
      <c r="JR181" s="22"/>
      <c r="JS181" s="22"/>
      <c r="JT181" s="22"/>
      <c r="JU181" s="22"/>
      <c r="JV181" s="22"/>
      <c r="JW181" s="22"/>
      <c r="JX181" s="22"/>
      <c r="JY181" s="22"/>
      <c r="JZ181" s="22"/>
      <c r="KA181" s="22"/>
      <c r="KB181" s="22"/>
      <c r="KC181" s="22"/>
      <c r="KD181" s="22"/>
      <c r="KE181" s="22"/>
      <c r="KF181" s="22"/>
      <c r="KG181" s="22"/>
      <c r="KH181" s="22"/>
      <c r="KI181" s="22"/>
      <c r="KJ181" s="22"/>
      <c r="KK181" s="22"/>
      <c r="KL181" s="22"/>
      <c r="KM181" s="22"/>
      <c r="KN181" s="22"/>
      <c r="KO181" s="22"/>
      <c r="KP181" s="22"/>
      <c r="KQ181" s="22"/>
      <c r="KR181" s="22"/>
      <c r="KS181" s="22"/>
      <c r="KT181" s="22"/>
      <c r="KU181" s="22"/>
      <c r="KV181" s="22"/>
      <c r="KW181" s="22"/>
      <c r="KX181" s="22"/>
      <c r="KY181" s="22"/>
      <c r="KZ181" s="22"/>
      <c r="LA181" s="22"/>
      <c r="LB181" s="22"/>
      <c r="LC181" s="22"/>
      <c r="LD181" s="22"/>
      <c r="LE181" s="22"/>
      <c r="LF181" s="22"/>
      <c r="LG181" s="22"/>
      <c r="LH181" s="22"/>
      <c r="LI181" s="22"/>
      <c r="LJ181" s="23"/>
    </row>
    <row r="182" spans="2:322" ht="3.65" customHeight="1" thickTop="1">
      <c r="B182" s="21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3"/>
      <c r="AP182" s="74"/>
      <c r="AQ182" s="75"/>
      <c r="AR182" s="75"/>
      <c r="AS182" s="75"/>
      <c r="AT182" s="75"/>
      <c r="AU182" s="75"/>
      <c r="AV182" s="75"/>
      <c r="AW182" s="75"/>
      <c r="AX182" s="75"/>
      <c r="AY182" s="75"/>
      <c r="AZ182" s="75"/>
      <c r="BA182" s="345"/>
      <c r="BB182" s="345"/>
      <c r="BC182" s="345"/>
      <c r="BD182" s="345"/>
      <c r="BE182" s="75"/>
      <c r="BF182" s="75"/>
      <c r="BG182" s="75"/>
      <c r="BH182" s="75"/>
      <c r="BI182" s="75"/>
      <c r="BJ182" s="75"/>
      <c r="BK182" s="75"/>
      <c r="BL182" s="75"/>
      <c r="BM182" s="75"/>
      <c r="BN182" s="75"/>
      <c r="BO182" s="75"/>
      <c r="BP182" s="75"/>
      <c r="BQ182" s="75"/>
      <c r="BR182" s="75"/>
      <c r="BS182" s="75"/>
      <c r="BT182" s="75"/>
      <c r="BU182" s="75"/>
      <c r="BV182" s="75"/>
      <c r="BW182" s="75"/>
      <c r="BX182" s="75"/>
      <c r="BY182" s="75"/>
      <c r="BZ182" s="75"/>
      <c r="CA182" s="75"/>
      <c r="CB182" s="75"/>
      <c r="CC182" s="75"/>
      <c r="CD182" s="75"/>
      <c r="CE182" s="75"/>
      <c r="CF182" s="75"/>
      <c r="CG182" s="75"/>
      <c r="CH182" s="75"/>
      <c r="CI182" s="75"/>
      <c r="CJ182" s="75"/>
      <c r="CK182" s="75"/>
      <c r="CL182" s="75"/>
      <c r="CM182" s="75"/>
      <c r="CN182" s="75"/>
      <c r="CO182" s="75"/>
      <c r="CP182" s="75"/>
      <c r="CQ182" s="75"/>
      <c r="CR182" s="75"/>
      <c r="CS182" s="75"/>
      <c r="CT182" s="75"/>
      <c r="CU182" s="75"/>
      <c r="CV182" s="75"/>
      <c r="CW182" s="75"/>
      <c r="CX182" s="75"/>
      <c r="CY182" s="75"/>
      <c r="CZ182" s="75"/>
      <c r="DA182" s="75"/>
      <c r="DB182" s="75"/>
      <c r="DC182" s="75"/>
      <c r="DD182" s="75"/>
      <c r="DE182" s="75"/>
      <c r="DF182" s="75"/>
      <c r="DG182" s="75"/>
      <c r="DH182" s="75"/>
      <c r="DI182" s="75"/>
      <c r="DJ182" s="75"/>
      <c r="DK182" s="75"/>
      <c r="DL182" s="75"/>
      <c r="DM182" s="75"/>
      <c r="DN182" s="75"/>
      <c r="DO182" s="75"/>
      <c r="DP182" s="75"/>
      <c r="DQ182" s="75"/>
      <c r="DR182" s="75"/>
      <c r="DS182" s="75"/>
      <c r="DT182" s="75"/>
      <c r="DU182" s="75"/>
      <c r="DV182" s="75"/>
      <c r="DW182" s="75"/>
      <c r="DX182" s="75"/>
      <c r="DY182" s="75"/>
      <c r="DZ182" s="75"/>
      <c r="EA182" s="75"/>
      <c r="EB182" s="75"/>
      <c r="EC182" s="75"/>
      <c r="ED182" s="75"/>
      <c r="EE182" s="75"/>
      <c r="EF182" s="75"/>
      <c r="EG182" s="75"/>
      <c r="EH182" s="75"/>
      <c r="EI182" s="75"/>
      <c r="EJ182" s="75"/>
      <c r="EK182" s="75"/>
      <c r="EL182" s="75"/>
      <c r="EM182" s="75"/>
      <c r="EN182" s="75"/>
      <c r="EO182" s="75"/>
      <c r="EP182" s="75"/>
      <c r="EQ182" s="75"/>
      <c r="ER182" s="75"/>
      <c r="ES182" s="75"/>
      <c r="ET182" s="75"/>
      <c r="EU182" s="75"/>
      <c r="EV182" s="75"/>
      <c r="EW182" s="75"/>
      <c r="EX182" s="75"/>
      <c r="EY182" s="75"/>
      <c r="EZ182" s="75"/>
      <c r="FA182" s="75"/>
      <c r="FB182" s="75"/>
      <c r="FC182" s="75"/>
      <c r="FD182" s="75"/>
      <c r="FE182" s="75"/>
      <c r="FF182" s="75"/>
      <c r="FG182" s="75"/>
      <c r="FH182" s="75"/>
      <c r="FI182" s="75"/>
      <c r="FJ182" s="75"/>
      <c r="FK182" s="75"/>
      <c r="FL182" s="75"/>
      <c r="FM182" s="75"/>
      <c r="FN182" s="75"/>
      <c r="FO182" s="75"/>
      <c r="FP182" s="75"/>
      <c r="FQ182" s="75"/>
      <c r="FR182" s="75"/>
      <c r="FS182" s="75"/>
      <c r="FT182" s="75"/>
      <c r="FU182" s="75"/>
      <c r="FV182" s="75"/>
      <c r="FW182" s="75"/>
      <c r="FX182" s="75"/>
      <c r="FY182" s="75"/>
      <c r="FZ182" s="75"/>
      <c r="GA182" s="75"/>
      <c r="GB182" s="75"/>
      <c r="GC182" s="75"/>
      <c r="GD182" s="75"/>
      <c r="GE182" s="75"/>
      <c r="GF182" s="75"/>
      <c r="GG182" s="75"/>
      <c r="GH182" s="75"/>
      <c r="GI182" s="75"/>
      <c r="GJ182" s="75"/>
      <c r="GK182" s="75"/>
      <c r="GL182" s="75"/>
      <c r="GM182" s="75"/>
      <c r="GN182" s="75"/>
      <c r="GO182" s="75"/>
      <c r="GP182" s="75"/>
      <c r="GQ182" s="75"/>
      <c r="GR182" s="75"/>
      <c r="GS182" s="75"/>
      <c r="GT182" s="75"/>
      <c r="GU182" s="75"/>
      <c r="GV182" s="75"/>
      <c r="GW182" s="75"/>
      <c r="GX182" s="75"/>
      <c r="GY182" s="75"/>
      <c r="GZ182" s="75"/>
      <c r="HA182" s="75"/>
      <c r="HB182" s="75"/>
      <c r="HC182" s="75"/>
      <c r="HD182" s="75"/>
      <c r="HE182" s="75"/>
      <c r="HF182" s="75"/>
      <c r="HG182" s="75"/>
      <c r="HH182" s="75"/>
      <c r="HI182" s="75"/>
      <c r="HJ182" s="75"/>
      <c r="HK182" s="75"/>
      <c r="HL182" s="75"/>
      <c r="HM182" s="75"/>
      <c r="HN182" s="75"/>
      <c r="HO182" s="75"/>
      <c r="HP182" s="75"/>
      <c r="HQ182" s="75"/>
      <c r="HR182" s="75"/>
      <c r="HS182" s="75"/>
      <c r="HT182" s="75"/>
      <c r="HU182" s="75"/>
      <c r="HV182" s="75"/>
      <c r="HW182" s="75"/>
      <c r="HX182" s="75"/>
      <c r="HY182" s="75"/>
      <c r="HZ182" s="75"/>
      <c r="IA182" s="75"/>
      <c r="IB182" s="75"/>
      <c r="IC182" s="75"/>
      <c r="ID182" s="75"/>
      <c r="IE182" s="75"/>
      <c r="IF182" s="75"/>
      <c r="IG182" s="75"/>
      <c r="IH182" s="75"/>
      <c r="II182" s="75"/>
      <c r="IJ182" s="75"/>
      <c r="IK182" s="75"/>
      <c r="IL182" s="75"/>
      <c r="IM182" s="75"/>
      <c r="IN182" s="75"/>
      <c r="IO182" s="75"/>
      <c r="IP182" s="75"/>
      <c r="IQ182" s="75"/>
      <c r="IR182" s="75"/>
      <c r="IS182" s="75"/>
      <c r="IT182" s="75"/>
      <c r="IU182" s="75"/>
      <c r="IV182" s="75"/>
      <c r="IW182" s="75"/>
      <c r="IX182" s="75"/>
      <c r="IY182" s="75"/>
      <c r="IZ182" s="75"/>
      <c r="JA182" s="75"/>
      <c r="JB182" s="75"/>
      <c r="JC182" s="75"/>
      <c r="JD182" s="75"/>
      <c r="JE182" s="75"/>
      <c r="JF182" s="22"/>
      <c r="JG182" s="22"/>
      <c r="JH182" s="21"/>
      <c r="JI182" s="22"/>
      <c r="JJ182" s="22"/>
      <c r="JK182" s="22"/>
      <c r="JL182" s="22"/>
      <c r="JM182" s="22"/>
      <c r="JN182" s="22"/>
      <c r="JO182" s="22"/>
      <c r="JP182" s="22"/>
      <c r="JQ182" s="22"/>
      <c r="JR182" s="22"/>
      <c r="JS182" s="22"/>
      <c r="JT182" s="22"/>
      <c r="JU182" s="22"/>
      <c r="JV182" s="22"/>
      <c r="JW182" s="22"/>
      <c r="JX182" s="22"/>
      <c r="JY182" s="22"/>
      <c r="JZ182" s="22"/>
      <c r="KA182" s="22"/>
      <c r="KB182" s="22"/>
      <c r="KC182" s="22"/>
      <c r="KD182" s="22"/>
      <c r="KE182" s="22"/>
      <c r="KF182" s="22"/>
      <c r="KG182" s="22"/>
      <c r="KH182" s="22"/>
      <c r="KI182" s="22"/>
      <c r="KJ182" s="22"/>
      <c r="KK182" s="22"/>
      <c r="KL182" s="22"/>
      <c r="KM182" s="22"/>
      <c r="KN182" s="22"/>
      <c r="KO182" s="22"/>
      <c r="KP182" s="22"/>
      <c r="KQ182" s="22"/>
      <c r="KR182" s="22"/>
      <c r="KS182" s="22"/>
      <c r="KT182" s="22"/>
      <c r="KU182" s="22"/>
      <c r="KV182" s="22"/>
      <c r="KW182" s="22"/>
      <c r="KX182" s="22"/>
      <c r="KY182" s="22"/>
      <c r="KZ182" s="22"/>
      <c r="LA182" s="22"/>
      <c r="LB182" s="22"/>
      <c r="LC182" s="22"/>
      <c r="LD182" s="22"/>
      <c r="LE182" s="22"/>
      <c r="LF182" s="22"/>
      <c r="LG182" s="22"/>
      <c r="LH182" s="22"/>
      <c r="LI182" s="22"/>
      <c r="LJ182" s="23"/>
    </row>
    <row r="183" spans="2:322" ht="3.65" customHeight="1">
      <c r="B183" s="21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3"/>
      <c r="AP183" s="76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346"/>
      <c r="BB183" s="346"/>
      <c r="BC183" s="346"/>
      <c r="BD183" s="346"/>
      <c r="BE183" s="77"/>
      <c r="BF183" s="77"/>
      <c r="BG183" s="77"/>
      <c r="BH183" s="77"/>
      <c r="BI183" s="77"/>
      <c r="BJ183" s="77"/>
      <c r="BK183" s="77"/>
      <c r="BL183" s="77"/>
      <c r="BM183" s="77"/>
      <c r="BN183" s="77"/>
      <c r="BO183" s="77"/>
      <c r="BP183" s="77"/>
      <c r="BQ183" s="77"/>
      <c r="BR183" s="77"/>
      <c r="BS183" s="77"/>
      <c r="BT183" s="77"/>
      <c r="BU183" s="77"/>
      <c r="BV183" s="77"/>
      <c r="BW183" s="77"/>
      <c r="BX183" s="77"/>
      <c r="BY183" s="77"/>
      <c r="BZ183" s="77"/>
      <c r="CA183" s="77"/>
      <c r="CB183" s="77"/>
      <c r="CC183" s="77"/>
      <c r="CD183" s="77"/>
      <c r="CE183" s="77"/>
      <c r="CF183" s="77"/>
      <c r="CG183" s="77"/>
      <c r="CH183" s="77"/>
      <c r="CI183" s="77"/>
      <c r="CJ183" s="77"/>
      <c r="CK183" s="77"/>
      <c r="CL183" s="77"/>
      <c r="CM183" s="77"/>
      <c r="CN183" s="77"/>
      <c r="CO183" s="77"/>
      <c r="CP183" s="77"/>
      <c r="CQ183" s="77"/>
      <c r="CR183" s="77"/>
      <c r="CS183" s="77"/>
      <c r="CT183" s="77"/>
      <c r="CU183" s="77"/>
      <c r="CV183" s="77"/>
      <c r="CW183" s="77"/>
      <c r="CX183" s="77"/>
      <c r="CY183" s="77"/>
      <c r="CZ183" s="77"/>
      <c r="DA183" s="77"/>
      <c r="DB183" s="77"/>
      <c r="DC183" s="77"/>
      <c r="DD183" s="77"/>
      <c r="DE183" s="77"/>
      <c r="DF183" s="77"/>
      <c r="DG183" s="77"/>
      <c r="DH183" s="77"/>
      <c r="DI183" s="77"/>
      <c r="DJ183" s="77"/>
      <c r="DK183" s="77"/>
      <c r="DL183" s="77"/>
      <c r="DM183" s="77"/>
      <c r="DN183" s="77"/>
      <c r="DO183" s="77"/>
      <c r="DP183" s="77"/>
      <c r="DQ183" s="77"/>
      <c r="DR183" s="77"/>
      <c r="DS183" s="77"/>
      <c r="DT183" s="77"/>
      <c r="DU183" s="77"/>
      <c r="DV183" s="77"/>
      <c r="DW183" s="77"/>
      <c r="DX183" s="77"/>
      <c r="DY183" s="77"/>
      <c r="DZ183" s="77"/>
      <c r="EA183" s="77"/>
      <c r="EB183" s="77"/>
      <c r="EC183" s="77"/>
      <c r="ED183" s="77"/>
      <c r="EE183" s="77"/>
      <c r="EF183" s="77"/>
      <c r="EG183" s="77"/>
      <c r="EH183" s="77"/>
      <c r="EI183" s="77"/>
      <c r="EJ183" s="77"/>
      <c r="EK183" s="77"/>
      <c r="EL183" s="77"/>
      <c r="EM183" s="77"/>
      <c r="EN183" s="77"/>
      <c r="EO183" s="77"/>
      <c r="EP183" s="77"/>
      <c r="EQ183" s="77"/>
      <c r="ER183" s="77"/>
      <c r="ES183" s="77"/>
      <c r="ET183" s="77"/>
      <c r="EU183" s="77"/>
      <c r="EV183" s="77"/>
      <c r="EW183" s="77"/>
      <c r="EX183" s="77"/>
      <c r="EY183" s="77"/>
      <c r="EZ183" s="77"/>
      <c r="FA183" s="77"/>
      <c r="FB183" s="77"/>
      <c r="FC183" s="77"/>
      <c r="FD183" s="77"/>
      <c r="FE183" s="77"/>
      <c r="FF183" s="77"/>
      <c r="FG183" s="77"/>
      <c r="FH183" s="77"/>
      <c r="FI183" s="77"/>
      <c r="FJ183" s="77"/>
      <c r="FK183" s="77"/>
      <c r="FL183" s="77"/>
      <c r="FM183" s="77"/>
      <c r="FN183" s="77"/>
      <c r="FO183" s="77"/>
      <c r="FP183" s="77"/>
      <c r="FQ183" s="77"/>
      <c r="FR183" s="77"/>
      <c r="FS183" s="77"/>
      <c r="FT183" s="77"/>
      <c r="FU183" s="77"/>
      <c r="FV183" s="77"/>
      <c r="FW183" s="77"/>
      <c r="FX183" s="77"/>
      <c r="FY183" s="77"/>
      <c r="FZ183" s="77"/>
      <c r="GA183" s="77"/>
      <c r="GB183" s="77"/>
      <c r="GC183" s="77"/>
      <c r="GD183" s="77"/>
      <c r="GE183" s="77"/>
      <c r="GF183" s="77"/>
      <c r="GG183" s="77"/>
      <c r="GH183" s="77"/>
      <c r="GI183" s="77"/>
      <c r="GJ183" s="77"/>
      <c r="GK183" s="77"/>
      <c r="GL183" s="77"/>
      <c r="GM183" s="77"/>
      <c r="GN183" s="77"/>
      <c r="GO183" s="77"/>
      <c r="GP183" s="77"/>
      <c r="GQ183" s="77"/>
      <c r="GR183" s="77"/>
      <c r="GS183" s="77"/>
      <c r="GT183" s="77"/>
      <c r="GU183" s="77"/>
      <c r="GV183" s="77"/>
      <c r="GW183" s="77"/>
      <c r="GX183" s="77"/>
      <c r="GY183" s="77"/>
      <c r="GZ183" s="77"/>
      <c r="HA183" s="77"/>
      <c r="HB183" s="77"/>
      <c r="HC183" s="77"/>
      <c r="HD183" s="77"/>
      <c r="HE183" s="77"/>
      <c r="HF183" s="77"/>
      <c r="HG183" s="77"/>
      <c r="HH183" s="77"/>
      <c r="HI183" s="77"/>
      <c r="HJ183" s="77"/>
      <c r="HK183" s="77"/>
      <c r="HL183" s="77"/>
      <c r="HM183" s="77"/>
      <c r="HN183" s="77"/>
      <c r="HO183" s="77"/>
      <c r="HP183" s="77"/>
      <c r="HQ183" s="77"/>
      <c r="HR183" s="77"/>
      <c r="HS183" s="77"/>
      <c r="HT183" s="77"/>
      <c r="HU183" s="77"/>
      <c r="HV183" s="77"/>
      <c r="HW183" s="77"/>
      <c r="HX183" s="77"/>
      <c r="HY183" s="77"/>
      <c r="HZ183" s="77"/>
      <c r="IA183" s="77"/>
      <c r="IB183" s="77"/>
      <c r="IC183" s="77"/>
      <c r="ID183" s="77"/>
      <c r="IE183" s="77"/>
      <c r="IF183" s="77"/>
      <c r="IG183" s="77"/>
      <c r="IH183" s="77"/>
      <c r="II183" s="77"/>
      <c r="IJ183" s="77"/>
      <c r="IK183" s="77"/>
      <c r="IL183" s="77"/>
      <c r="IM183" s="77"/>
      <c r="IN183" s="77"/>
      <c r="IO183" s="77"/>
      <c r="IP183" s="77"/>
      <c r="IQ183" s="77"/>
      <c r="IR183" s="77"/>
      <c r="IS183" s="77"/>
      <c r="IT183" s="77"/>
      <c r="IU183" s="77"/>
      <c r="IV183" s="77"/>
      <c r="IW183" s="77"/>
      <c r="IX183" s="77"/>
      <c r="IY183" s="77"/>
      <c r="IZ183" s="77"/>
      <c r="JA183" s="77"/>
      <c r="JB183" s="77"/>
      <c r="JC183" s="77"/>
      <c r="JD183" s="77"/>
      <c r="JE183" s="77"/>
      <c r="JF183" s="22"/>
      <c r="JG183" s="23"/>
      <c r="JH183" s="22"/>
      <c r="JI183" s="22"/>
      <c r="JJ183" s="22"/>
      <c r="JK183" s="44"/>
      <c r="JL183" s="22"/>
      <c r="JM183" s="22"/>
      <c r="JN183" s="22"/>
      <c r="JO183" s="22"/>
      <c r="JP183" s="22"/>
      <c r="JQ183" s="22"/>
      <c r="JR183" s="22"/>
      <c r="JS183" s="22"/>
      <c r="JT183" s="22"/>
      <c r="JU183" s="22"/>
      <c r="JV183" s="22"/>
      <c r="JW183" s="22"/>
      <c r="JX183" s="22"/>
      <c r="JY183" s="22"/>
      <c r="JZ183" s="22"/>
      <c r="KA183" s="22"/>
      <c r="KB183" s="22"/>
      <c r="KC183" s="22"/>
      <c r="KD183" s="22"/>
      <c r="KE183" s="22"/>
      <c r="KF183" s="22"/>
      <c r="KG183" s="22"/>
      <c r="KH183" s="22"/>
      <c r="KI183" s="22"/>
      <c r="KJ183" s="22"/>
      <c r="KK183" s="22"/>
      <c r="KL183" s="22"/>
      <c r="KM183" s="22"/>
      <c r="KN183" s="22"/>
      <c r="KO183" s="22"/>
      <c r="KP183" s="22"/>
      <c r="KQ183" s="22"/>
      <c r="KR183" s="22"/>
      <c r="KS183" s="22"/>
      <c r="KT183" s="22"/>
      <c r="KU183" s="22"/>
      <c r="KV183" s="22"/>
      <c r="KW183" s="22"/>
      <c r="KX183" s="22"/>
      <c r="KY183" s="22"/>
      <c r="KZ183" s="22"/>
      <c r="LA183" s="22"/>
      <c r="LB183" s="22"/>
      <c r="LC183" s="22"/>
      <c r="LD183" s="22"/>
      <c r="LE183" s="22"/>
      <c r="LF183" s="22"/>
      <c r="LG183" s="22"/>
      <c r="LH183" s="45"/>
      <c r="LI183" s="22"/>
      <c r="LJ183" s="23"/>
    </row>
    <row r="184" spans="2:322" ht="3.65" customHeight="1">
      <c r="B184" s="21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3"/>
      <c r="AP184" s="76"/>
      <c r="AQ184" s="77"/>
      <c r="AR184" s="77"/>
      <c r="AS184" s="77"/>
      <c r="AT184" s="77"/>
      <c r="AU184" s="77"/>
      <c r="AV184" s="77"/>
      <c r="AW184" s="77"/>
      <c r="AX184" s="77"/>
      <c r="AY184" s="77"/>
      <c r="AZ184" s="77"/>
      <c r="BA184" s="346"/>
      <c r="BB184" s="346"/>
      <c r="BC184" s="346"/>
      <c r="BD184" s="346"/>
      <c r="BE184" s="77"/>
      <c r="BF184" s="77"/>
      <c r="BG184" s="77"/>
      <c r="BH184" s="77"/>
      <c r="BI184" s="77"/>
      <c r="BJ184" s="77"/>
      <c r="BK184" s="77"/>
      <c r="BL184" s="77"/>
      <c r="BM184" s="77"/>
      <c r="BN184" s="77"/>
      <c r="BO184" s="77"/>
      <c r="BP184" s="77"/>
      <c r="BQ184" s="77"/>
      <c r="BR184" s="77"/>
      <c r="BS184" s="77"/>
      <c r="BT184" s="77"/>
      <c r="BU184" s="77"/>
      <c r="BV184" s="77"/>
      <c r="BW184" s="77"/>
      <c r="BX184" s="77"/>
      <c r="BY184" s="77"/>
      <c r="BZ184" s="77"/>
      <c r="CA184" s="77"/>
      <c r="CB184" s="77"/>
      <c r="CC184" s="77"/>
      <c r="CD184" s="77"/>
      <c r="CE184" s="77"/>
      <c r="CF184" s="77"/>
      <c r="CG184" s="77"/>
      <c r="CH184" s="77"/>
      <c r="CI184" s="77"/>
      <c r="CJ184" s="77"/>
      <c r="CK184" s="77"/>
      <c r="CL184" s="77"/>
      <c r="CM184" s="77"/>
      <c r="CN184" s="77"/>
      <c r="CO184" s="77"/>
      <c r="CP184" s="77"/>
      <c r="CQ184" s="77"/>
      <c r="CR184" s="77"/>
      <c r="CS184" s="77"/>
      <c r="CT184" s="77"/>
      <c r="CU184" s="77"/>
      <c r="CV184" s="77"/>
      <c r="CW184" s="77"/>
      <c r="CX184" s="77"/>
      <c r="CY184" s="77"/>
      <c r="CZ184" s="77"/>
      <c r="DA184" s="77"/>
      <c r="DB184" s="77"/>
      <c r="DC184" s="77"/>
      <c r="DD184" s="77"/>
      <c r="DE184" s="77"/>
      <c r="DF184" s="77"/>
      <c r="DG184" s="77"/>
      <c r="DH184" s="77"/>
      <c r="DI184" s="77"/>
      <c r="DJ184" s="77"/>
      <c r="DK184" s="77"/>
      <c r="DL184" s="77"/>
      <c r="DM184" s="77"/>
      <c r="DN184" s="77"/>
      <c r="DO184" s="77"/>
      <c r="DP184" s="77"/>
      <c r="DQ184" s="77"/>
      <c r="DR184" s="77"/>
      <c r="DS184" s="77"/>
      <c r="DT184" s="77"/>
      <c r="DU184" s="77"/>
      <c r="DV184" s="77"/>
      <c r="DW184" s="77"/>
      <c r="DX184" s="77"/>
      <c r="DY184" s="77"/>
      <c r="DZ184" s="77"/>
      <c r="EA184" s="77"/>
      <c r="EB184" s="77"/>
      <c r="EC184" s="77"/>
      <c r="ED184" s="77"/>
      <c r="EE184" s="77"/>
      <c r="EF184" s="77"/>
      <c r="EG184" s="77"/>
      <c r="EH184" s="77"/>
      <c r="EI184" s="77"/>
      <c r="EJ184" s="77"/>
      <c r="EK184" s="77"/>
      <c r="EL184" s="77"/>
      <c r="EM184" s="77"/>
      <c r="EN184" s="77"/>
      <c r="EO184" s="77"/>
      <c r="EP184" s="77"/>
      <c r="EQ184" s="77"/>
      <c r="ER184" s="77"/>
      <c r="ES184" s="77"/>
      <c r="ET184" s="77"/>
      <c r="EU184" s="77"/>
      <c r="EV184" s="77"/>
      <c r="EW184" s="77"/>
      <c r="EX184" s="77"/>
      <c r="EY184" s="77"/>
      <c r="EZ184" s="77"/>
      <c r="FA184" s="77"/>
      <c r="FB184" s="77"/>
      <c r="FC184" s="77"/>
      <c r="FD184" s="77"/>
      <c r="FE184" s="77"/>
      <c r="FF184" s="77"/>
      <c r="FG184" s="77"/>
      <c r="FH184" s="77"/>
      <c r="FI184" s="77"/>
      <c r="FJ184" s="77"/>
      <c r="FK184" s="77"/>
      <c r="FL184" s="77"/>
      <c r="FM184" s="77"/>
      <c r="FN184" s="77"/>
      <c r="FO184" s="77"/>
      <c r="FP184" s="77"/>
      <c r="FQ184" s="77"/>
      <c r="FR184" s="77"/>
      <c r="FS184" s="77"/>
      <c r="FT184" s="77"/>
      <c r="FU184" s="77"/>
      <c r="FV184" s="77"/>
      <c r="FW184" s="77"/>
      <c r="FX184" s="77"/>
      <c r="FY184" s="77"/>
      <c r="FZ184" s="77"/>
      <c r="GA184" s="77"/>
      <c r="GB184" s="77"/>
      <c r="GC184" s="77"/>
      <c r="GD184" s="77"/>
      <c r="GE184" s="77"/>
      <c r="GF184" s="77"/>
      <c r="GG184" s="77"/>
      <c r="GH184" s="77"/>
      <c r="GI184" s="77"/>
      <c r="GJ184" s="77"/>
      <c r="GK184" s="77"/>
      <c r="GL184" s="77"/>
      <c r="GM184" s="77"/>
      <c r="GN184" s="77"/>
      <c r="GO184" s="77"/>
      <c r="GP184" s="77"/>
      <c r="GQ184" s="77"/>
      <c r="GR184" s="77"/>
      <c r="GS184" s="77"/>
      <c r="GT184" s="77"/>
      <c r="GU184" s="77"/>
      <c r="GV184" s="77"/>
      <c r="GW184" s="77"/>
      <c r="GX184" s="77"/>
      <c r="GY184" s="77"/>
      <c r="GZ184" s="77"/>
      <c r="HA184" s="77"/>
      <c r="HB184" s="77"/>
      <c r="HC184" s="77"/>
      <c r="HD184" s="77"/>
      <c r="HE184" s="77"/>
      <c r="HF184" s="77"/>
      <c r="HG184" s="77"/>
      <c r="HH184" s="77"/>
      <c r="HI184" s="77"/>
      <c r="HJ184" s="77"/>
      <c r="HK184" s="77"/>
      <c r="HL184" s="77"/>
      <c r="HM184" s="77"/>
      <c r="HN184" s="77"/>
      <c r="HO184" s="77"/>
      <c r="HP184" s="77"/>
      <c r="HQ184" s="77"/>
      <c r="HR184" s="77"/>
      <c r="HS184" s="77"/>
      <c r="HT184" s="77"/>
      <c r="HU184" s="77"/>
      <c r="HV184" s="77"/>
      <c r="HW184" s="77"/>
      <c r="HX184" s="77"/>
      <c r="HY184" s="77"/>
      <c r="HZ184" s="77"/>
      <c r="IA184" s="77"/>
      <c r="IB184" s="77"/>
      <c r="IC184" s="77"/>
      <c r="ID184" s="77"/>
      <c r="IE184" s="77"/>
      <c r="IF184" s="77"/>
      <c r="IG184" s="77"/>
      <c r="IH184" s="77"/>
      <c r="II184" s="77"/>
      <c r="IJ184" s="77"/>
      <c r="IK184" s="77"/>
      <c r="IL184" s="77"/>
      <c r="IM184" s="77"/>
      <c r="IN184" s="77"/>
      <c r="IO184" s="77"/>
      <c r="IP184" s="77"/>
      <c r="IQ184" s="77"/>
      <c r="IR184" s="77"/>
      <c r="IS184" s="77"/>
      <c r="IT184" s="77"/>
      <c r="IU184" s="77"/>
      <c r="IV184" s="77"/>
      <c r="IW184" s="77"/>
      <c r="IX184" s="77"/>
      <c r="IY184" s="77"/>
      <c r="IZ184" s="77"/>
      <c r="JA184" s="77"/>
      <c r="JB184" s="77"/>
      <c r="JC184" s="77"/>
      <c r="JD184" s="77"/>
      <c r="JE184" s="77"/>
      <c r="JF184" s="22"/>
      <c r="JG184" s="23"/>
      <c r="JH184" s="22"/>
      <c r="JI184" s="22"/>
      <c r="JJ184" s="22"/>
      <c r="JK184" s="22"/>
      <c r="JL184" s="22"/>
      <c r="JM184" s="22"/>
      <c r="JN184" s="22"/>
      <c r="JO184" s="22"/>
      <c r="JP184" s="22"/>
      <c r="JQ184" s="22"/>
      <c r="JR184" s="22"/>
      <c r="JS184" s="22"/>
      <c r="JT184" s="22"/>
      <c r="JU184" s="22"/>
      <c r="JV184" s="22"/>
      <c r="JW184" s="22"/>
      <c r="JX184" s="22"/>
      <c r="JY184" s="22"/>
      <c r="JZ184" s="22"/>
      <c r="KA184" s="22"/>
      <c r="KB184" s="22"/>
      <c r="KC184" s="22"/>
      <c r="KD184" s="22"/>
      <c r="KE184" s="22"/>
      <c r="KF184" s="22"/>
      <c r="KG184" s="22"/>
      <c r="KH184" s="22"/>
      <c r="KI184" s="22"/>
      <c r="KJ184" s="22"/>
      <c r="KK184" s="22"/>
      <c r="KL184" s="22"/>
      <c r="KM184" s="22"/>
      <c r="KN184" s="22"/>
      <c r="KO184" s="22"/>
      <c r="KP184" s="22"/>
      <c r="KQ184" s="22"/>
      <c r="KR184" s="22"/>
      <c r="KS184" s="22"/>
      <c r="KT184" s="22"/>
      <c r="KU184" s="22"/>
      <c r="KV184" s="22"/>
      <c r="KW184" s="22"/>
      <c r="KX184" s="22"/>
      <c r="KY184" s="22"/>
      <c r="KZ184" s="22"/>
      <c r="LA184" s="22"/>
      <c r="LB184" s="22"/>
      <c r="LC184" s="22"/>
      <c r="LD184" s="22"/>
      <c r="LE184" s="22"/>
      <c r="LF184" s="22"/>
      <c r="LG184" s="22"/>
      <c r="LH184" s="45"/>
      <c r="LI184" s="22"/>
      <c r="LJ184" s="23"/>
    </row>
    <row r="185" spans="2:322" ht="3.65" customHeight="1">
      <c r="B185" s="21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3"/>
      <c r="AP185" s="76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346"/>
      <c r="BB185" s="346"/>
      <c r="BC185" s="346"/>
      <c r="BD185" s="346"/>
      <c r="BE185" s="77"/>
      <c r="BF185" s="77"/>
      <c r="BG185" s="77"/>
      <c r="BH185" s="77"/>
      <c r="BI185" s="77"/>
      <c r="BJ185" s="77"/>
      <c r="BK185" s="77"/>
      <c r="BL185" s="77"/>
      <c r="BM185" s="77"/>
      <c r="BN185" s="77"/>
      <c r="BO185" s="77"/>
      <c r="BP185" s="77"/>
      <c r="BQ185" s="77"/>
      <c r="BR185" s="77"/>
      <c r="BS185" s="77"/>
      <c r="BT185" s="77"/>
      <c r="BU185" s="77"/>
      <c r="BV185" s="77"/>
      <c r="BW185" s="77"/>
      <c r="BX185" s="77"/>
      <c r="BY185" s="77"/>
      <c r="BZ185" s="77"/>
      <c r="CA185" s="77"/>
      <c r="CB185" s="77"/>
      <c r="CC185" s="77"/>
      <c r="CD185" s="77"/>
      <c r="CE185" s="77"/>
      <c r="CF185" s="77"/>
      <c r="CG185" s="77"/>
      <c r="CH185" s="77"/>
      <c r="CI185" s="77"/>
      <c r="CJ185" s="77"/>
      <c r="CK185" s="77"/>
      <c r="CL185" s="77"/>
      <c r="CM185" s="77"/>
      <c r="CN185" s="77"/>
      <c r="CO185" s="77"/>
      <c r="CP185" s="77"/>
      <c r="CQ185" s="77"/>
      <c r="CR185" s="77"/>
      <c r="CS185" s="77"/>
      <c r="CT185" s="77"/>
      <c r="CU185" s="77"/>
      <c r="CV185" s="77"/>
      <c r="CW185" s="77"/>
      <c r="CX185" s="77"/>
      <c r="CY185" s="77"/>
      <c r="CZ185" s="77"/>
      <c r="DA185" s="77"/>
      <c r="DB185" s="77"/>
      <c r="DC185" s="77"/>
      <c r="DD185" s="77"/>
      <c r="DE185" s="77"/>
      <c r="DF185" s="77"/>
      <c r="DG185" s="77"/>
      <c r="DH185" s="77"/>
      <c r="DI185" s="77"/>
      <c r="DJ185" s="77"/>
      <c r="DK185" s="77"/>
      <c r="DL185" s="77"/>
      <c r="DM185" s="77"/>
      <c r="DN185" s="77"/>
      <c r="DO185" s="77"/>
      <c r="DP185" s="77"/>
      <c r="DQ185" s="77"/>
      <c r="DR185" s="77"/>
      <c r="DS185" s="77"/>
      <c r="DT185" s="77"/>
      <c r="DU185" s="77"/>
      <c r="DV185" s="77"/>
      <c r="DW185" s="77"/>
      <c r="DX185" s="77"/>
      <c r="DY185" s="77"/>
      <c r="DZ185" s="77"/>
      <c r="EA185" s="77"/>
      <c r="EB185" s="77"/>
      <c r="EC185" s="77"/>
      <c r="ED185" s="77"/>
      <c r="EE185" s="77"/>
      <c r="EF185" s="77"/>
      <c r="EG185" s="77"/>
      <c r="EH185" s="77"/>
      <c r="EI185" s="77"/>
      <c r="EJ185" s="77"/>
      <c r="EK185" s="77"/>
      <c r="EL185" s="77"/>
      <c r="EM185" s="77"/>
      <c r="EN185" s="77"/>
      <c r="EO185" s="77"/>
      <c r="EP185" s="77"/>
      <c r="EQ185" s="77"/>
      <c r="ER185" s="77"/>
      <c r="ES185" s="77"/>
      <c r="ET185" s="77"/>
      <c r="EU185" s="77"/>
      <c r="EV185" s="77"/>
      <c r="EW185" s="77"/>
      <c r="EX185" s="77"/>
      <c r="EY185" s="77"/>
      <c r="EZ185" s="77"/>
      <c r="FA185" s="77"/>
      <c r="FB185" s="77"/>
      <c r="FC185" s="77"/>
      <c r="FD185" s="77"/>
      <c r="FE185" s="77"/>
      <c r="FF185" s="77"/>
      <c r="FG185" s="77"/>
      <c r="FH185" s="77"/>
      <c r="FI185" s="77"/>
      <c r="FJ185" s="77"/>
      <c r="FK185" s="77"/>
      <c r="FL185" s="77"/>
      <c r="FM185" s="77"/>
      <c r="FN185" s="77"/>
      <c r="FO185" s="77"/>
      <c r="FP185" s="77"/>
      <c r="FQ185" s="77"/>
      <c r="FR185" s="77"/>
      <c r="FS185" s="77"/>
      <c r="FT185" s="77"/>
      <c r="FU185" s="77"/>
      <c r="FV185" s="77"/>
      <c r="FW185" s="77"/>
      <c r="FX185" s="77"/>
      <c r="FY185" s="77"/>
      <c r="FZ185" s="77"/>
      <c r="GA185" s="77"/>
      <c r="GB185" s="77"/>
      <c r="GC185" s="77"/>
      <c r="GD185" s="77"/>
      <c r="GE185" s="77"/>
      <c r="GF185" s="77"/>
      <c r="GG185" s="77"/>
      <c r="GH185" s="77"/>
      <c r="GI185" s="77"/>
      <c r="GJ185" s="77"/>
      <c r="GK185" s="77"/>
      <c r="GL185" s="77"/>
      <c r="GM185" s="77"/>
      <c r="GN185" s="77"/>
      <c r="GO185" s="77"/>
      <c r="GP185" s="77"/>
      <c r="GQ185" s="77"/>
      <c r="GR185" s="77"/>
      <c r="GS185" s="77"/>
      <c r="GT185" s="77"/>
      <c r="GU185" s="77"/>
      <c r="GV185" s="77"/>
      <c r="GW185" s="77"/>
      <c r="GX185" s="77"/>
      <c r="GY185" s="77"/>
      <c r="GZ185" s="77"/>
      <c r="HA185" s="77"/>
      <c r="HB185" s="77"/>
      <c r="HC185" s="77"/>
      <c r="HD185" s="77"/>
      <c r="HE185" s="77"/>
      <c r="HF185" s="77"/>
      <c r="HG185" s="77"/>
      <c r="HH185" s="77"/>
      <c r="HI185" s="77"/>
      <c r="HJ185" s="77"/>
      <c r="HK185" s="77"/>
      <c r="HL185" s="77"/>
      <c r="HM185" s="77"/>
      <c r="HN185" s="77"/>
      <c r="HO185" s="77"/>
      <c r="HP185" s="77"/>
      <c r="HQ185" s="77"/>
      <c r="HR185" s="77"/>
      <c r="HS185" s="77"/>
      <c r="HT185" s="77"/>
      <c r="HU185" s="77"/>
      <c r="HV185" s="77"/>
      <c r="HW185" s="77"/>
      <c r="HX185" s="77"/>
      <c r="HY185" s="77"/>
      <c r="HZ185" s="77"/>
      <c r="IA185" s="77"/>
      <c r="IB185" s="77"/>
      <c r="IC185" s="77"/>
      <c r="ID185" s="77"/>
      <c r="IE185" s="77"/>
      <c r="IF185" s="77"/>
      <c r="IG185" s="77"/>
      <c r="IH185" s="77"/>
      <c r="II185" s="77"/>
      <c r="IJ185" s="77"/>
      <c r="IK185" s="77"/>
      <c r="IL185" s="77"/>
      <c r="IM185" s="77"/>
      <c r="IN185" s="77"/>
      <c r="IO185" s="77"/>
      <c r="IP185" s="77"/>
      <c r="IQ185" s="77"/>
      <c r="IR185" s="77"/>
      <c r="IS185" s="77"/>
      <c r="IT185" s="77"/>
      <c r="IU185" s="77"/>
      <c r="IV185" s="77"/>
      <c r="IW185" s="77"/>
      <c r="IX185" s="77"/>
      <c r="IY185" s="77"/>
      <c r="IZ185" s="77"/>
      <c r="JA185" s="77"/>
      <c r="JB185" s="77"/>
      <c r="JC185" s="77"/>
      <c r="JD185" s="77"/>
      <c r="JE185" s="77"/>
      <c r="JF185" s="22"/>
      <c r="JG185" s="23"/>
      <c r="JH185" s="22"/>
      <c r="JI185" s="22"/>
      <c r="JJ185" s="22"/>
      <c r="JK185" s="22"/>
      <c r="JL185" s="22"/>
      <c r="JM185" s="22"/>
      <c r="JN185" s="22"/>
      <c r="JO185" s="22"/>
      <c r="JP185" s="22"/>
      <c r="JQ185" s="22"/>
      <c r="JR185" s="22"/>
      <c r="JS185" s="22"/>
      <c r="JT185" s="22"/>
      <c r="JU185" s="22"/>
      <c r="JV185" s="22"/>
      <c r="JW185" s="22"/>
      <c r="JX185" s="22"/>
      <c r="JY185" s="22"/>
      <c r="JZ185" s="22"/>
      <c r="KA185" s="22"/>
      <c r="KB185" s="22"/>
      <c r="KC185" s="22"/>
      <c r="KD185" s="22"/>
      <c r="KE185" s="22"/>
      <c r="KF185" s="22"/>
      <c r="KG185" s="22"/>
      <c r="KH185" s="22"/>
      <c r="KI185" s="22"/>
      <c r="KJ185" s="22"/>
      <c r="KK185" s="22"/>
      <c r="KL185" s="22"/>
      <c r="KM185" s="22"/>
      <c r="KN185" s="22"/>
      <c r="KO185" s="22"/>
      <c r="KP185" s="22"/>
      <c r="KQ185" s="22"/>
      <c r="KR185" s="22"/>
      <c r="KS185" s="22"/>
      <c r="KT185" s="22"/>
      <c r="KU185" s="22"/>
      <c r="KV185" s="22"/>
      <c r="KW185" s="22"/>
      <c r="KX185" s="22"/>
      <c r="KY185" s="22"/>
      <c r="KZ185" s="22"/>
      <c r="LA185" s="22"/>
      <c r="LB185" s="22"/>
      <c r="LC185" s="22"/>
      <c r="LD185" s="22"/>
      <c r="LE185" s="22"/>
      <c r="LF185" s="22"/>
      <c r="LG185" s="22"/>
      <c r="LH185" s="45"/>
      <c r="LI185" s="22"/>
      <c r="LJ185" s="23"/>
    </row>
    <row r="186" spans="2:322" ht="3.65" customHeight="1">
      <c r="B186" s="21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3"/>
      <c r="AP186" s="76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346"/>
      <c r="BB186" s="346"/>
      <c r="BC186" s="346"/>
      <c r="BD186" s="346"/>
      <c r="BE186" s="77"/>
      <c r="BF186" s="77"/>
      <c r="BG186" s="77"/>
      <c r="BH186" s="77"/>
      <c r="BI186" s="77"/>
      <c r="BJ186" s="77"/>
      <c r="BK186" s="77"/>
      <c r="BL186" s="77"/>
      <c r="BM186" s="77"/>
      <c r="BN186" s="77"/>
      <c r="BO186" s="77"/>
      <c r="BP186" s="77"/>
      <c r="BQ186" s="77"/>
      <c r="BR186" s="77"/>
      <c r="BS186" s="77"/>
      <c r="BT186" s="77"/>
      <c r="BU186" s="77"/>
      <c r="BV186" s="77"/>
      <c r="BW186" s="77"/>
      <c r="BX186" s="77"/>
      <c r="BY186" s="77"/>
      <c r="BZ186" s="77"/>
      <c r="CA186" s="77"/>
      <c r="CB186" s="77"/>
      <c r="CC186" s="77"/>
      <c r="CD186" s="77"/>
      <c r="CE186" s="77"/>
      <c r="CF186" s="77"/>
      <c r="CG186" s="77"/>
      <c r="CH186" s="77"/>
      <c r="CI186" s="77"/>
      <c r="CJ186" s="77"/>
      <c r="CK186" s="77"/>
      <c r="CL186" s="77"/>
      <c r="CM186" s="77"/>
      <c r="CN186" s="77"/>
      <c r="CO186" s="77"/>
      <c r="CP186" s="77"/>
      <c r="CQ186" s="77"/>
      <c r="CR186" s="77"/>
      <c r="CS186" s="77"/>
      <c r="CT186" s="77"/>
      <c r="CU186" s="77"/>
      <c r="CV186" s="77"/>
      <c r="CW186" s="77"/>
      <c r="CX186" s="77"/>
      <c r="CY186" s="77"/>
      <c r="CZ186" s="77"/>
      <c r="DA186" s="77"/>
      <c r="DB186" s="77"/>
      <c r="DC186" s="77"/>
      <c r="DD186" s="77"/>
      <c r="DE186" s="77"/>
      <c r="DF186" s="77"/>
      <c r="DG186" s="77"/>
      <c r="DH186" s="77"/>
      <c r="DI186" s="77"/>
      <c r="DJ186" s="77"/>
      <c r="DK186" s="77"/>
      <c r="DL186" s="77"/>
      <c r="DM186" s="77"/>
      <c r="DN186" s="77"/>
      <c r="DO186" s="77"/>
      <c r="DP186" s="77"/>
      <c r="DQ186" s="77"/>
      <c r="DR186" s="77"/>
      <c r="DS186" s="77"/>
      <c r="DT186" s="77"/>
      <c r="DU186" s="77"/>
      <c r="DV186" s="77"/>
      <c r="DW186" s="77"/>
      <c r="DX186" s="77"/>
      <c r="DY186" s="77"/>
      <c r="DZ186" s="77"/>
      <c r="EA186" s="77"/>
      <c r="EB186" s="77"/>
      <c r="EC186" s="77"/>
      <c r="ED186" s="77"/>
      <c r="EE186" s="77"/>
      <c r="EF186" s="77"/>
      <c r="EG186" s="77"/>
      <c r="EH186" s="77"/>
      <c r="EI186" s="77"/>
      <c r="EJ186" s="77"/>
      <c r="EK186" s="77"/>
      <c r="EL186" s="77"/>
      <c r="EM186" s="77"/>
      <c r="EN186" s="77"/>
      <c r="EO186" s="77"/>
      <c r="EP186" s="77"/>
      <c r="EQ186" s="77"/>
      <c r="ER186" s="77"/>
      <c r="ES186" s="77"/>
      <c r="ET186" s="77"/>
      <c r="EU186" s="77"/>
      <c r="EV186" s="77"/>
      <c r="EW186" s="77"/>
      <c r="EX186" s="77"/>
      <c r="EY186" s="77"/>
      <c r="EZ186" s="77"/>
      <c r="FA186" s="77"/>
      <c r="FB186" s="77"/>
      <c r="FC186" s="77"/>
      <c r="FD186" s="77"/>
      <c r="FE186" s="77"/>
      <c r="FF186" s="77"/>
      <c r="FG186" s="77"/>
      <c r="FH186" s="77"/>
      <c r="FI186" s="77"/>
      <c r="FJ186" s="77"/>
      <c r="FK186" s="77"/>
      <c r="FL186" s="77"/>
      <c r="FM186" s="77"/>
      <c r="FN186" s="77"/>
      <c r="FO186" s="77"/>
      <c r="FP186" s="77"/>
      <c r="FQ186" s="77"/>
      <c r="FR186" s="77"/>
      <c r="FS186" s="77"/>
      <c r="FT186" s="77"/>
      <c r="FU186" s="77"/>
      <c r="FV186" s="77"/>
      <c r="FW186" s="77"/>
      <c r="FX186" s="77"/>
      <c r="FY186" s="77"/>
      <c r="FZ186" s="77"/>
      <c r="GA186" s="77"/>
      <c r="GB186" s="77"/>
      <c r="GC186" s="77"/>
      <c r="GD186" s="77"/>
      <c r="GE186" s="77"/>
      <c r="GF186" s="77"/>
      <c r="GG186" s="77"/>
      <c r="GH186" s="77"/>
      <c r="GI186" s="77"/>
      <c r="GJ186" s="77"/>
      <c r="GK186" s="77"/>
      <c r="GL186" s="77"/>
      <c r="GM186" s="77"/>
      <c r="GN186" s="77"/>
      <c r="GO186" s="77"/>
      <c r="GP186" s="77"/>
      <c r="GQ186" s="77"/>
      <c r="GR186" s="77"/>
      <c r="GS186" s="77"/>
      <c r="GT186" s="77"/>
      <c r="GU186" s="77"/>
      <c r="GV186" s="77"/>
      <c r="GW186" s="77"/>
      <c r="GX186" s="77"/>
      <c r="GY186" s="77"/>
      <c r="GZ186" s="77"/>
      <c r="HA186" s="77"/>
      <c r="HB186" s="77"/>
      <c r="HC186" s="77"/>
      <c r="HD186" s="77"/>
      <c r="HE186" s="77"/>
      <c r="HF186" s="77"/>
      <c r="HG186" s="77"/>
      <c r="HH186" s="77"/>
      <c r="HI186" s="77"/>
      <c r="HJ186" s="77"/>
      <c r="HK186" s="77"/>
      <c r="HL186" s="77"/>
      <c r="HM186" s="77"/>
      <c r="HN186" s="77"/>
      <c r="HO186" s="77"/>
      <c r="HP186" s="77"/>
      <c r="HQ186" s="77"/>
      <c r="HR186" s="77"/>
      <c r="HS186" s="77"/>
      <c r="HT186" s="77"/>
      <c r="HU186" s="77"/>
      <c r="HV186" s="77"/>
      <c r="HW186" s="77"/>
      <c r="HX186" s="77"/>
      <c r="HY186" s="77"/>
      <c r="HZ186" s="77"/>
      <c r="IA186" s="77"/>
      <c r="IB186" s="77"/>
      <c r="IC186" s="77"/>
      <c r="ID186" s="77"/>
      <c r="IE186" s="77"/>
      <c r="IF186" s="77"/>
      <c r="IG186" s="77"/>
      <c r="IH186" s="77"/>
      <c r="II186" s="77"/>
      <c r="IJ186" s="77"/>
      <c r="IK186" s="77"/>
      <c r="IL186" s="77"/>
      <c r="IM186" s="77"/>
      <c r="IN186" s="77"/>
      <c r="IO186" s="77"/>
      <c r="IP186" s="77"/>
      <c r="IQ186" s="77"/>
      <c r="IR186" s="77"/>
      <c r="IS186" s="77"/>
      <c r="IT186" s="77"/>
      <c r="IU186" s="77"/>
      <c r="IV186" s="77"/>
      <c r="IW186" s="77"/>
      <c r="IX186" s="77"/>
      <c r="IY186" s="77"/>
      <c r="IZ186" s="77"/>
      <c r="JA186" s="77"/>
      <c r="JB186" s="77"/>
      <c r="JC186" s="77"/>
      <c r="JD186" s="77"/>
      <c r="JE186" s="77"/>
      <c r="JF186" s="22"/>
      <c r="JG186" s="23"/>
      <c r="JH186" s="22"/>
      <c r="JI186" s="22"/>
      <c r="JJ186" s="22"/>
      <c r="JK186" s="22"/>
      <c r="JL186" s="22"/>
      <c r="JM186" s="22"/>
      <c r="JN186" s="22"/>
      <c r="JO186" s="22"/>
      <c r="JP186" s="22"/>
      <c r="JQ186" s="22"/>
      <c r="JR186" s="22"/>
      <c r="JS186" s="22"/>
      <c r="JT186" s="22"/>
      <c r="JU186" s="22"/>
      <c r="JV186" s="22"/>
      <c r="JW186" s="22"/>
      <c r="JX186" s="22"/>
      <c r="JY186" s="22"/>
      <c r="JZ186" s="22"/>
      <c r="KA186" s="22"/>
      <c r="KB186" s="22"/>
      <c r="KC186" s="22"/>
      <c r="KD186" s="22"/>
      <c r="KE186" s="22"/>
      <c r="KF186" s="22"/>
      <c r="KG186" s="22"/>
      <c r="KH186" s="22"/>
      <c r="KI186" s="22"/>
      <c r="KJ186" s="22"/>
      <c r="KK186" s="22"/>
      <c r="KL186" s="22"/>
      <c r="KM186" s="22"/>
      <c r="KN186" s="22"/>
      <c r="KO186" s="22"/>
      <c r="KP186" s="22"/>
      <c r="KQ186" s="22"/>
      <c r="KR186" s="22"/>
      <c r="KS186" s="22"/>
      <c r="KT186" s="22"/>
      <c r="KU186" s="22"/>
      <c r="KV186" s="22"/>
      <c r="KW186" s="22"/>
      <c r="KX186" s="22"/>
      <c r="KY186" s="22"/>
      <c r="KZ186" s="22"/>
      <c r="LA186" s="22"/>
      <c r="LB186" s="22"/>
      <c r="LC186" s="22"/>
      <c r="LD186" s="22"/>
      <c r="LE186" s="22"/>
      <c r="LF186" s="22"/>
      <c r="LG186" s="22"/>
      <c r="LH186" s="45"/>
      <c r="LI186" s="22"/>
      <c r="LJ186" s="23"/>
    </row>
    <row r="187" spans="2:322" ht="3.65" customHeight="1">
      <c r="B187" s="21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3"/>
      <c r="AP187" s="76"/>
      <c r="AQ187" s="77"/>
      <c r="AR187" s="77"/>
      <c r="AS187" s="77"/>
      <c r="AT187" s="77"/>
      <c r="AU187" s="77"/>
      <c r="AV187" s="77"/>
      <c r="AW187" s="77"/>
      <c r="AX187" s="77"/>
      <c r="AY187" s="77"/>
      <c r="AZ187" s="77"/>
      <c r="BA187" s="346"/>
      <c r="BB187" s="346"/>
      <c r="BC187" s="346"/>
      <c r="BD187" s="346"/>
      <c r="BE187" s="77"/>
      <c r="BF187" s="77"/>
      <c r="BG187" s="77"/>
      <c r="BH187" s="77"/>
      <c r="BI187" s="77"/>
      <c r="BJ187" s="77"/>
      <c r="BK187" s="77"/>
      <c r="BL187" s="77"/>
      <c r="BM187" s="77"/>
      <c r="BN187" s="77"/>
      <c r="BO187" s="77"/>
      <c r="BP187" s="77"/>
      <c r="BQ187" s="77"/>
      <c r="BR187" s="77"/>
      <c r="BS187" s="77"/>
      <c r="BT187" s="77"/>
      <c r="BU187" s="77"/>
      <c r="BV187" s="77"/>
      <c r="BW187" s="77"/>
      <c r="BX187" s="77"/>
      <c r="BY187" s="77"/>
      <c r="BZ187" s="77"/>
      <c r="CA187" s="77"/>
      <c r="CB187" s="77"/>
      <c r="CC187" s="77"/>
      <c r="CD187" s="77"/>
      <c r="CE187" s="77"/>
      <c r="CF187" s="77"/>
      <c r="CG187" s="77"/>
      <c r="CH187" s="77"/>
      <c r="CI187" s="77"/>
      <c r="CJ187" s="77"/>
      <c r="CK187" s="77"/>
      <c r="CL187" s="77"/>
      <c r="CM187" s="77"/>
      <c r="CN187" s="77"/>
      <c r="CO187" s="77"/>
      <c r="CP187" s="77"/>
      <c r="CQ187" s="77"/>
      <c r="CR187" s="77"/>
      <c r="CS187" s="77"/>
      <c r="CT187" s="77"/>
      <c r="CU187" s="77"/>
      <c r="CV187" s="77"/>
      <c r="CW187" s="77"/>
      <c r="CX187" s="77"/>
      <c r="CY187" s="77"/>
      <c r="CZ187" s="77"/>
      <c r="DA187" s="77"/>
      <c r="DB187" s="77"/>
      <c r="DC187" s="77"/>
      <c r="DD187" s="77"/>
      <c r="DE187" s="77"/>
      <c r="DF187" s="77"/>
      <c r="DG187" s="77"/>
      <c r="DH187" s="77"/>
      <c r="DI187" s="77"/>
      <c r="DJ187" s="77"/>
      <c r="DK187" s="77"/>
      <c r="DL187" s="77"/>
      <c r="DM187" s="77"/>
      <c r="DN187" s="77"/>
      <c r="DO187" s="77"/>
      <c r="DP187" s="77"/>
      <c r="DQ187" s="77"/>
      <c r="DR187" s="77"/>
      <c r="DS187" s="77"/>
      <c r="DT187" s="77"/>
      <c r="DU187" s="77"/>
      <c r="DV187" s="77"/>
      <c r="DW187" s="77"/>
      <c r="DX187" s="77"/>
      <c r="DY187" s="77"/>
      <c r="DZ187" s="77"/>
      <c r="EA187" s="77"/>
      <c r="EB187" s="77"/>
      <c r="EC187" s="77"/>
      <c r="ED187" s="77"/>
      <c r="EE187" s="77"/>
      <c r="EF187" s="77"/>
      <c r="EG187" s="77"/>
      <c r="EH187" s="77"/>
      <c r="EI187" s="77"/>
      <c r="EJ187" s="77"/>
      <c r="EK187" s="77"/>
      <c r="EL187" s="77"/>
      <c r="EM187" s="77"/>
      <c r="EN187" s="77"/>
      <c r="EO187" s="77"/>
      <c r="EP187" s="77"/>
      <c r="EQ187" s="77"/>
      <c r="ER187" s="77"/>
      <c r="ES187" s="77"/>
      <c r="ET187" s="77"/>
      <c r="EU187" s="77"/>
      <c r="EV187" s="77"/>
      <c r="EW187" s="77"/>
      <c r="EX187" s="77"/>
      <c r="EY187" s="77"/>
      <c r="EZ187" s="77"/>
      <c r="FA187" s="77"/>
      <c r="FB187" s="77"/>
      <c r="FC187" s="77"/>
      <c r="FD187" s="77"/>
      <c r="FE187" s="77"/>
      <c r="FF187" s="77"/>
      <c r="FG187" s="77"/>
      <c r="FH187" s="77"/>
      <c r="FI187" s="77"/>
      <c r="FJ187" s="77"/>
      <c r="FK187" s="77"/>
      <c r="FL187" s="77"/>
      <c r="FM187" s="77"/>
      <c r="FN187" s="77"/>
      <c r="FO187" s="77"/>
      <c r="FP187" s="77"/>
      <c r="FQ187" s="77"/>
      <c r="FR187" s="77"/>
      <c r="FS187" s="77"/>
      <c r="FT187" s="77"/>
      <c r="FU187" s="77"/>
      <c r="FV187" s="77"/>
      <c r="FW187" s="77"/>
      <c r="FX187" s="77"/>
      <c r="FY187" s="77"/>
      <c r="FZ187" s="77"/>
      <c r="GA187" s="77"/>
      <c r="GB187" s="77"/>
      <c r="GC187" s="77"/>
      <c r="GD187" s="77"/>
      <c r="GE187" s="77"/>
      <c r="GF187" s="77"/>
      <c r="GG187" s="77"/>
      <c r="GH187" s="77"/>
      <c r="GI187" s="77"/>
      <c r="GJ187" s="77"/>
      <c r="GK187" s="77"/>
      <c r="GL187" s="77"/>
      <c r="GM187" s="77"/>
      <c r="GN187" s="77"/>
      <c r="GO187" s="77"/>
      <c r="GP187" s="77"/>
      <c r="GQ187" s="77"/>
      <c r="GR187" s="77"/>
      <c r="GS187" s="77"/>
      <c r="GT187" s="77"/>
      <c r="GU187" s="77"/>
      <c r="GV187" s="77"/>
      <c r="GW187" s="77"/>
      <c r="GX187" s="77"/>
      <c r="GY187" s="77"/>
      <c r="GZ187" s="77"/>
      <c r="HA187" s="77"/>
      <c r="HB187" s="77"/>
      <c r="HC187" s="77"/>
      <c r="HD187" s="77"/>
      <c r="HE187" s="77"/>
      <c r="HF187" s="77"/>
      <c r="HG187" s="77"/>
      <c r="HH187" s="77"/>
      <c r="HI187" s="77"/>
      <c r="HJ187" s="77"/>
      <c r="HK187" s="77"/>
      <c r="HL187" s="77"/>
      <c r="HM187" s="77"/>
      <c r="HN187" s="77"/>
      <c r="HO187" s="77"/>
      <c r="HP187" s="77"/>
      <c r="HQ187" s="77"/>
      <c r="HR187" s="77"/>
      <c r="HS187" s="77"/>
      <c r="HT187" s="77"/>
      <c r="HU187" s="77"/>
      <c r="HV187" s="77"/>
      <c r="HW187" s="77"/>
      <c r="HX187" s="77"/>
      <c r="HY187" s="77"/>
      <c r="HZ187" s="77"/>
      <c r="IA187" s="77"/>
      <c r="IB187" s="77"/>
      <c r="IC187" s="77"/>
      <c r="ID187" s="77"/>
      <c r="IE187" s="77"/>
      <c r="IF187" s="77"/>
      <c r="IG187" s="77"/>
      <c r="IH187" s="77"/>
      <c r="II187" s="77"/>
      <c r="IJ187" s="77"/>
      <c r="IK187" s="77"/>
      <c r="IL187" s="77"/>
      <c r="IM187" s="77"/>
      <c r="IN187" s="77"/>
      <c r="IO187" s="77"/>
      <c r="IP187" s="77"/>
      <c r="IQ187" s="77"/>
      <c r="IR187" s="77"/>
      <c r="IS187" s="77"/>
      <c r="IT187" s="77"/>
      <c r="IU187" s="77"/>
      <c r="IV187" s="77"/>
      <c r="IW187" s="77"/>
      <c r="IX187" s="77"/>
      <c r="IY187" s="77"/>
      <c r="IZ187" s="77"/>
      <c r="JA187" s="77"/>
      <c r="JB187" s="77"/>
      <c r="JC187" s="77"/>
      <c r="JD187" s="77"/>
      <c r="JE187" s="77"/>
      <c r="JF187" s="22"/>
      <c r="JG187" s="23"/>
      <c r="JH187" s="22"/>
      <c r="JI187" s="22"/>
      <c r="JJ187" s="22"/>
      <c r="JK187" s="22"/>
      <c r="JL187" s="22"/>
      <c r="JM187" s="22"/>
      <c r="JN187" s="22"/>
      <c r="JO187" s="22"/>
      <c r="JP187" s="22"/>
      <c r="JQ187" s="22"/>
      <c r="JR187" s="22"/>
      <c r="JS187" s="22"/>
      <c r="JT187" s="22"/>
      <c r="JU187" s="22"/>
      <c r="JV187" s="22"/>
      <c r="JW187" s="22"/>
      <c r="JX187" s="22"/>
      <c r="JY187" s="22"/>
      <c r="JZ187" s="22"/>
      <c r="KA187" s="22"/>
      <c r="KB187" s="22"/>
      <c r="KC187" s="22"/>
      <c r="KD187" s="22"/>
      <c r="KE187" s="22"/>
      <c r="KF187" s="22"/>
      <c r="KG187" s="22"/>
      <c r="KH187" s="22"/>
      <c r="KI187" s="22"/>
      <c r="KJ187" s="22"/>
      <c r="KK187" s="22"/>
      <c r="KL187" s="22"/>
      <c r="KM187" s="22"/>
      <c r="KN187" s="22"/>
      <c r="KO187" s="22"/>
      <c r="KP187" s="22"/>
      <c r="KQ187" s="22"/>
      <c r="KR187" s="22"/>
      <c r="KS187" s="22"/>
      <c r="KT187" s="22"/>
      <c r="KU187" s="22"/>
      <c r="KV187" s="22"/>
      <c r="KW187" s="22"/>
      <c r="KX187" s="22"/>
      <c r="KY187" s="22"/>
      <c r="KZ187" s="22"/>
      <c r="LA187" s="22"/>
      <c r="LB187" s="22"/>
      <c r="LC187" s="22"/>
      <c r="LD187" s="22"/>
      <c r="LE187" s="22"/>
      <c r="LF187" s="22"/>
      <c r="LG187" s="22"/>
      <c r="LH187" s="22"/>
      <c r="LI187" s="22"/>
      <c r="LJ187" s="23"/>
    </row>
    <row r="188" spans="2:322" ht="3.65" customHeight="1" thickBot="1">
      <c r="B188" s="21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3"/>
      <c r="AP188" s="78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347"/>
      <c r="BB188" s="347"/>
      <c r="BC188" s="347"/>
      <c r="BD188" s="347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79"/>
      <c r="BP188" s="79"/>
      <c r="BQ188" s="79"/>
      <c r="BR188" s="79"/>
      <c r="BS188" s="79"/>
      <c r="BT188" s="79"/>
      <c r="BU188" s="79"/>
      <c r="BV188" s="79"/>
      <c r="BW188" s="79"/>
      <c r="BX188" s="79"/>
      <c r="BY188" s="79"/>
      <c r="BZ188" s="79"/>
      <c r="CA188" s="79"/>
      <c r="CB188" s="79"/>
      <c r="CC188" s="79"/>
      <c r="CD188" s="79"/>
      <c r="CE188" s="79"/>
      <c r="CF188" s="79"/>
      <c r="CG188" s="79"/>
      <c r="CH188" s="79"/>
      <c r="CI188" s="79"/>
      <c r="CJ188" s="79"/>
      <c r="CK188" s="79"/>
      <c r="CL188" s="79"/>
      <c r="CM188" s="79"/>
      <c r="CN188" s="79"/>
      <c r="CO188" s="79"/>
      <c r="CP188" s="79"/>
      <c r="CQ188" s="79"/>
      <c r="CR188" s="79"/>
      <c r="CS188" s="79"/>
      <c r="CT188" s="79"/>
      <c r="CU188" s="79"/>
      <c r="CV188" s="79"/>
      <c r="CW188" s="79"/>
      <c r="CX188" s="79"/>
      <c r="CY188" s="79"/>
      <c r="CZ188" s="79"/>
      <c r="DA188" s="79"/>
      <c r="DB188" s="79"/>
      <c r="DC188" s="79"/>
      <c r="DD188" s="79"/>
      <c r="DE188" s="79"/>
      <c r="DF188" s="79"/>
      <c r="DG188" s="79"/>
      <c r="DH188" s="79"/>
      <c r="DI188" s="79"/>
      <c r="DJ188" s="79"/>
      <c r="DK188" s="79"/>
      <c r="DL188" s="79"/>
      <c r="DM188" s="79"/>
      <c r="DN188" s="79"/>
      <c r="DO188" s="79"/>
      <c r="DP188" s="79"/>
      <c r="DQ188" s="79"/>
      <c r="DR188" s="79"/>
      <c r="DS188" s="79"/>
      <c r="DT188" s="79"/>
      <c r="DU188" s="79"/>
      <c r="DV188" s="79"/>
      <c r="DW188" s="79"/>
      <c r="DX188" s="79"/>
      <c r="DY188" s="79"/>
      <c r="DZ188" s="79"/>
      <c r="EA188" s="79"/>
      <c r="EB188" s="79"/>
      <c r="EC188" s="79"/>
      <c r="ED188" s="79"/>
      <c r="EE188" s="79"/>
      <c r="EF188" s="79"/>
      <c r="EG188" s="79"/>
      <c r="EH188" s="79"/>
      <c r="EI188" s="79"/>
      <c r="EJ188" s="79"/>
      <c r="EK188" s="79"/>
      <c r="EL188" s="79"/>
      <c r="EM188" s="79"/>
      <c r="EN188" s="79"/>
      <c r="EO188" s="79"/>
      <c r="EP188" s="79"/>
      <c r="EQ188" s="79"/>
      <c r="ER188" s="79"/>
      <c r="ES188" s="79"/>
      <c r="ET188" s="79"/>
      <c r="EU188" s="79"/>
      <c r="EV188" s="79"/>
      <c r="EW188" s="79"/>
      <c r="EX188" s="79"/>
      <c r="EY188" s="79"/>
      <c r="EZ188" s="79"/>
      <c r="FA188" s="79"/>
      <c r="FB188" s="79"/>
      <c r="FC188" s="79"/>
      <c r="FD188" s="79"/>
      <c r="FE188" s="79"/>
      <c r="FF188" s="79"/>
      <c r="FG188" s="79"/>
      <c r="FH188" s="79"/>
      <c r="FI188" s="79"/>
      <c r="FJ188" s="79"/>
      <c r="FK188" s="79"/>
      <c r="FL188" s="79"/>
      <c r="FM188" s="79"/>
      <c r="FN188" s="79"/>
      <c r="FO188" s="79"/>
      <c r="FP188" s="79"/>
      <c r="FQ188" s="79"/>
      <c r="FR188" s="79"/>
      <c r="FS188" s="79"/>
      <c r="FT188" s="79"/>
      <c r="FU188" s="79"/>
      <c r="FV188" s="79"/>
      <c r="FW188" s="79"/>
      <c r="FX188" s="79"/>
      <c r="FY188" s="79"/>
      <c r="FZ188" s="79"/>
      <c r="GA188" s="79"/>
      <c r="GB188" s="79"/>
      <c r="GC188" s="79"/>
      <c r="GD188" s="79"/>
      <c r="GE188" s="79"/>
      <c r="GF188" s="79"/>
      <c r="GG188" s="79"/>
      <c r="GH188" s="79"/>
      <c r="GI188" s="79"/>
      <c r="GJ188" s="79"/>
      <c r="GK188" s="79"/>
      <c r="GL188" s="79"/>
      <c r="GM188" s="79"/>
      <c r="GN188" s="79"/>
      <c r="GO188" s="79"/>
      <c r="GP188" s="79"/>
      <c r="GQ188" s="79"/>
      <c r="GR188" s="79"/>
      <c r="GS188" s="79"/>
      <c r="GT188" s="79"/>
      <c r="GU188" s="79"/>
      <c r="GV188" s="79"/>
      <c r="GW188" s="79"/>
      <c r="GX188" s="79"/>
      <c r="GY188" s="79"/>
      <c r="GZ188" s="79"/>
      <c r="HA188" s="79"/>
      <c r="HB188" s="79"/>
      <c r="HC188" s="79"/>
      <c r="HD188" s="79"/>
      <c r="HE188" s="79"/>
      <c r="HF188" s="79"/>
      <c r="HG188" s="79"/>
      <c r="HH188" s="79"/>
      <c r="HI188" s="79"/>
      <c r="HJ188" s="79"/>
      <c r="HK188" s="79"/>
      <c r="HL188" s="79"/>
      <c r="HM188" s="79"/>
      <c r="HN188" s="79"/>
      <c r="HO188" s="79"/>
      <c r="HP188" s="79"/>
      <c r="HQ188" s="79"/>
      <c r="HR188" s="79"/>
      <c r="HS188" s="79"/>
      <c r="HT188" s="79"/>
      <c r="HU188" s="79"/>
      <c r="HV188" s="79"/>
      <c r="HW188" s="79"/>
      <c r="HX188" s="79"/>
      <c r="HY188" s="79"/>
      <c r="HZ188" s="79"/>
      <c r="IA188" s="79"/>
      <c r="IB188" s="79"/>
      <c r="IC188" s="79"/>
      <c r="ID188" s="79"/>
      <c r="IE188" s="79"/>
      <c r="IF188" s="79"/>
      <c r="IG188" s="79"/>
      <c r="IH188" s="79"/>
      <c r="II188" s="79"/>
      <c r="IJ188" s="79"/>
      <c r="IK188" s="79"/>
      <c r="IL188" s="79"/>
      <c r="IM188" s="79"/>
      <c r="IN188" s="79"/>
      <c r="IO188" s="79"/>
      <c r="IP188" s="79"/>
      <c r="IQ188" s="79"/>
      <c r="IR188" s="79"/>
      <c r="IS188" s="79"/>
      <c r="IT188" s="79"/>
      <c r="IU188" s="79"/>
      <c r="IV188" s="79"/>
      <c r="IW188" s="79"/>
      <c r="IX188" s="79"/>
      <c r="IY188" s="79"/>
      <c r="IZ188" s="79"/>
      <c r="JA188" s="79"/>
      <c r="JB188" s="79"/>
      <c r="JC188" s="79"/>
      <c r="JD188" s="79"/>
      <c r="JE188" s="79"/>
      <c r="JF188" s="22"/>
      <c r="JG188" s="23"/>
      <c r="JH188" s="22"/>
      <c r="JI188" s="22"/>
      <c r="JJ188" s="22"/>
      <c r="JK188" s="22"/>
      <c r="JL188" s="22"/>
      <c r="JM188" s="22"/>
      <c r="JN188" s="22"/>
      <c r="JO188" s="22"/>
      <c r="JP188" s="22"/>
      <c r="JQ188" s="22"/>
      <c r="JR188" s="22"/>
      <c r="JS188" s="22"/>
      <c r="JT188" s="22"/>
      <c r="JU188" s="22"/>
      <c r="JV188" s="22"/>
      <c r="JW188" s="22"/>
      <c r="JX188" s="22"/>
      <c r="JY188" s="22"/>
      <c r="JZ188" s="22"/>
      <c r="KA188" s="22"/>
      <c r="KB188" s="22"/>
      <c r="KC188" s="22"/>
      <c r="KD188" s="22"/>
      <c r="KE188" s="22"/>
      <c r="KF188" s="22"/>
      <c r="KG188" s="22"/>
      <c r="KH188" s="22"/>
      <c r="KI188" s="22"/>
      <c r="KJ188" s="22"/>
      <c r="KK188" s="22"/>
      <c r="KL188" s="22"/>
      <c r="KM188" s="22"/>
      <c r="KN188" s="22"/>
      <c r="KO188" s="22"/>
      <c r="KP188" s="22"/>
      <c r="KQ188" s="22"/>
      <c r="KR188" s="22"/>
      <c r="KS188" s="22"/>
      <c r="KT188" s="22"/>
      <c r="KU188" s="22"/>
      <c r="KV188" s="22"/>
      <c r="KW188" s="22"/>
      <c r="KX188" s="22"/>
      <c r="KY188" s="22"/>
      <c r="KZ188" s="22"/>
      <c r="LA188" s="22"/>
      <c r="LB188" s="22"/>
      <c r="LC188" s="22"/>
      <c r="LD188" s="22"/>
      <c r="LE188" s="22"/>
      <c r="LF188" s="22"/>
      <c r="LG188" s="22"/>
      <c r="LH188" s="22"/>
      <c r="LI188" s="22"/>
      <c r="LJ188" s="23"/>
    </row>
    <row r="189" spans="2:322" ht="3.65" customHeight="1" thickTop="1">
      <c r="B189" s="669"/>
      <c r="C189" s="670"/>
      <c r="D189" s="670"/>
      <c r="E189" s="670"/>
      <c r="F189" s="670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670"/>
      <c r="T189" s="670"/>
      <c r="U189" s="670"/>
      <c r="V189" s="670"/>
      <c r="W189" s="670"/>
      <c r="X189" s="670"/>
      <c r="Y189" s="670"/>
      <c r="Z189" s="670"/>
      <c r="AA189" s="670"/>
      <c r="AB189" s="670"/>
      <c r="AC189" s="670"/>
      <c r="AD189" s="670"/>
      <c r="AE189" s="670"/>
      <c r="AF189" s="670"/>
      <c r="AG189" s="670"/>
      <c r="AH189" s="670"/>
      <c r="AI189" s="670"/>
      <c r="AJ189" s="670"/>
      <c r="AK189" s="670"/>
      <c r="AL189" s="670"/>
      <c r="AM189" s="670"/>
      <c r="AN189" s="670"/>
      <c r="AO189" s="670"/>
      <c r="AP189" s="670"/>
      <c r="AQ189" s="670"/>
      <c r="AR189" s="670"/>
      <c r="AS189" s="670"/>
      <c r="AT189" s="670"/>
      <c r="AU189" s="670"/>
      <c r="AV189" s="670"/>
      <c r="AW189" s="670"/>
      <c r="AX189" s="670"/>
      <c r="AY189" s="670"/>
      <c r="AZ189" s="670"/>
      <c r="BA189" s="670"/>
      <c r="BB189" s="670"/>
      <c r="BC189" s="670"/>
      <c r="BD189" s="670"/>
      <c r="BE189" s="670"/>
      <c r="BF189" s="670"/>
      <c r="BG189" s="670"/>
      <c r="BH189" s="670"/>
      <c r="BI189" s="670"/>
      <c r="BJ189" s="670"/>
      <c r="BK189" s="670"/>
      <c r="BL189" s="670"/>
      <c r="BM189" s="670"/>
      <c r="BN189" s="670"/>
      <c r="BO189" s="670"/>
      <c r="BP189" s="670"/>
      <c r="BQ189" s="670"/>
      <c r="BR189" s="670"/>
      <c r="BS189" s="670"/>
      <c r="BT189" s="670"/>
      <c r="BU189" s="670"/>
      <c r="BV189" s="670"/>
      <c r="BW189" s="670"/>
      <c r="BX189" s="670"/>
      <c r="BY189" s="670"/>
      <c r="BZ189" s="670"/>
      <c r="CA189" s="670"/>
      <c r="CB189" s="670"/>
      <c r="CC189" s="670"/>
      <c r="CD189" s="670"/>
      <c r="CE189" s="670"/>
      <c r="CF189" s="670"/>
      <c r="CG189" s="670"/>
      <c r="CH189" s="670"/>
      <c r="CI189" s="670"/>
      <c r="CJ189" s="670"/>
      <c r="CK189" s="670"/>
      <c r="CL189" s="670"/>
      <c r="CM189" s="670"/>
      <c r="CN189" s="670"/>
      <c r="CO189" s="670"/>
      <c r="CP189" s="670"/>
      <c r="CQ189" s="670"/>
      <c r="CR189" s="670"/>
      <c r="CS189" s="670"/>
      <c r="CT189" s="670"/>
      <c r="CU189" s="670"/>
      <c r="CV189" s="670"/>
      <c r="CW189" s="670"/>
      <c r="CX189" s="670"/>
      <c r="CY189" s="670"/>
      <c r="CZ189" s="670"/>
      <c r="DA189" s="670"/>
      <c r="DB189" s="670"/>
      <c r="DC189" s="670"/>
      <c r="DD189" s="670"/>
      <c r="DE189" s="670"/>
      <c r="DF189" s="670"/>
      <c r="DG189" s="670"/>
      <c r="DH189" s="670"/>
      <c r="DI189" s="670"/>
      <c r="DJ189" s="670"/>
      <c r="DK189" s="670"/>
      <c r="DL189" s="670"/>
      <c r="DM189" s="670"/>
      <c r="DN189" s="670"/>
      <c r="DO189" s="670"/>
      <c r="DP189" s="670"/>
      <c r="DQ189" s="670"/>
      <c r="DR189" s="670"/>
      <c r="DS189" s="670"/>
      <c r="DT189" s="670"/>
      <c r="DU189" s="670"/>
      <c r="DV189" s="670"/>
      <c r="DW189" s="670"/>
      <c r="DX189" s="670"/>
      <c r="DY189" s="670"/>
      <c r="DZ189" s="670"/>
      <c r="EA189" s="670"/>
      <c r="EB189" s="670"/>
      <c r="EC189" s="670"/>
      <c r="ED189" s="670"/>
      <c r="EE189" s="670"/>
      <c r="EF189" s="670"/>
      <c r="EG189" s="670"/>
      <c r="EH189" s="670"/>
      <c r="EI189" s="670"/>
      <c r="EJ189" s="670"/>
      <c r="EK189" s="670"/>
      <c r="EL189" s="670"/>
      <c r="EM189" s="670"/>
      <c r="EN189" s="670"/>
      <c r="EO189" s="670"/>
      <c r="EP189" s="670"/>
      <c r="EQ189" s="670"/>
      <c r="ER189" s="670"/>
      <c r="ES189" s="670"/>
      <c r="ET189" s="670"/>
      <c r="EU189" s="670"/>
      <c r="EV189" s="670"/>
      <c r="EW189" s="670"/>
      <c r="EX189" s="670"/>
      <c r="EY189" s="670"/>
      <c r="EZ189" s="670"/>
      <c r="FA189" s="670"/>
      <c r="FB189" s="670"/>
      <c r="FC189" s="670"/>
      <c r="FD189" s="670"/>
      <c r="FE189" s="670"/>
      <c r="FF189" s="670"/>
      <c r="FG189" s="670"/>
      <c r="FH189" s="670"/>
      <c r="FI189" s="670"/>
      <c r="FJ189" s="670"/>
      <c r="FK189" s="670"/>
      <c r="FL189" s="670"/>
      <c r="FM189" s="670"/>
      <c r="FN189" s="670"/>
      <c r="FO189" s="670"/>
      <c r="FP189" s="670"/>
      <c r="FQ189" s="670"/>
      <c r="FR189" s="670"/>
      <c r="FS189" s="670"/>
      <c r="FT189" s="670"/>
      <c r="FU189" s="670"/>
      <c r="FV189" s="670"/>
      <c r="FW189" s="670"/>
      <c r="FX189" s="670"/>
      <c r="FY189" s="670"/>
      <c r="FZ189" s="670"/>
      <c r="GA189" s="670"/>
      <c r="GB189" s="670"/>
      <c r="GC189" s="670"/>
      <c r="GD189" s="670"/>
      <c r="GE189" s="670"/>
      <c r="GF189" s="670"/>
      <c r="GG189" s="670"/>
      <c r="GH189" s="670"/>
      <c r="GI189" s="670"/>
      <c r="GJ189" s="670"/>
      <c r="GK189" s="670"/>
      <c r="GL189" s="670"/>
      <c r="GM189" s="670"/>
      <c r="GN189" s="670"/>
      <c r="GO189" s="670"/>
      <c r="GP189" s="670"/>
      <c r="GQ189" s="670"/>
      <c r="GR189" s="670"/>
      <c r="GS189" s="670"/>
      <c r="GT189" s="670"/>
      <c r="GU189" s="670"/>
      <c r="GV189" s="670"/>
      <c r="GW189" s="670"/>
      <c r="GX189" s="670"/>
      <c r="GY189" s="670"/>
      <c r="GZ189" s="670"/>
      <c r="HA189" s="670"/>
      <c r="HB189" s="670"/>
      <c r="HC189" s="670"/>
      <c r="HD189" s="670"/>
      <c r="HE189" s="670"/>
      <c r="HF189" s="670"/>
      <c r="HG189" s="670"/>
      <c r="HH189" s="670"/>
      <c r="HI189" s="670"/>
      <c r="HJ189" s="670"/>
      <c r="HK189" s="670"/>
      <c r="HL189" s="670"/>
      <c r="HM189" s="670"/>
      <c r="HN189" s="670"/>
      <c r="HO189" s="670"/>
      <c r="HP189" s="670"/>
      <c r="HQ189" s="670"/>
      <c r="HR189" s="670"/>
      <c r="HS189" s="670"/>
      <c r="HT189" s="670"/>
      <c r="HU189" s="670"/>
      <c r="HV189" s="670"/>
      <c r="HW189" s="670"/>
      <c r="HX189" s="670"/>
      <c r="HY189" s="670"/>
      <c r="HZ189" s="670"/>
      <c r="IA189" s="670"/>
      <c r="IB189" s="670"/>
      <c r="IC189" s="670"/>
      <c r="ID189" s="670"/>
      <c r="IE189" s="670"/>
      <c r="IF189" s="670"/>
      <c r="IG189" s="670"/>
      <c r="IH189" s="670"/>
      <c r="II189" s="670"/>
      <c r="IJ189" s="670"/>
      <c r="IK189" s="670"/>
      <c r="IL189" s="670"/>
      <c r="IM189" s="670"/>
      <c r="IN189" s="670"/>
      <c r="IO189" s="670"/>
      <c r="IP189" s="670"/>
      <c r="IQ189" s="670"/>
      <c r="IR189" s="670"/>
      <c r="IS189" s="670"/>
      <c r="IT189" s="670"/>
      <c r="IU189" s="670"/>
      <c r="IV189" s="670"/>
      <c r="IW189" s="670"/>
      <c r="IX189" s="670"/>
      <c r="IY189" s="670"/>
      <c r="IZ189" s="670"/>
      <c r="JA189" s="670"/>
      <c r="JB189" s="670"/>
      <c r="JC189" s="670"/>
      <c r="JD189" s="670"/>
      <c r="JE189" s="670"/>
      <c r="JF189" s="670"/>
      <c r="JG189" s="670"/>
      <c r="JH189" s="670"/>
      <c r="JI189" s="670"/>
      <c r="JJ189" s="670"/>
      <c r="JK189" s="670"/>
      <c r="JL189" s="670"/>
      <c r="JM189" s="670"/>
      <c r="JN189" s="670"/>
      <c r="JO189" s="670"/>
      <c r="JP189" s="670"/>
      <c r="JQ189" s="670"/>
      <c r="JR189" s="670"/>
      <c r="JS189" s="670"/>
      <c r="JT189" s="670"/>
      <c r="JU189" s="670"/>
      <c r="JV189" s="670"/>
      <c r="JW189" s="670"/>
      <c r="JX189" s="670"/>
      <c r="JY189" s="670"/>
      <c r="JZ189" s="670"/>
      <c r="KA189" s="670"/>
      <c r="KB189" s="670"/>
      <c r="KC189" s="670"/>
      <c r="KD189" s="670"/>
      <c r="KE189" s="670"/>
      <c r="KF189" s="670"/>
      <c r="KG189" s="670"/>
      <c r="KH189" s="670"/>
      <c r="KI189" s="670"/>
      <c r="KJ189" s="670"/>
      <c r="KK189" s="670"/>
      <c r="KL189" s="670"/>
      <c r="KM189" s="670"/>
      <c r="KN189" s="670"/>
      <c r="KO189" s="670"/>
      <c r="KP189" s="670"/>
      <c r="KQ189" s="670"/>
      <c r="KR189" s="670"/>
      <c r="KS189" s="670"/>
      <c r="KT189" s="670"/>
      <c r="KU189" s="670"/>
      <c r="KV189" s="670"/>
      <c r="KW189" s="670"/>
      <c r="KX189" s="670"/>
      <c r="KY189" s="670"/>
      <c r="KZ189" s="670"/>
      <c r="LA189" s="670"/>
      <c r="LB189" s="670"/>
      <c r="LC189" s="670"/>
      <c r="LD189" s="670"/>
      <c r="LE189" s="670"/>
      <c r="LF189" s="670"/>
      <c r="LG189" s="670"/>
      <c r="LH189" s="670"/>
      <c r="LI189" s="670"/>
      <c r="LJ189" s="671"/>
    </row>
    <row r="190" spans="2:322" ht="3.65" customHeight="1">
      <c r="B190" s="652"/>
      <c r="C190" s="653"/>
      <c r="D190" s="653"/>
      <c r="E190" s="653"/>
      <c r="F190" s="653"/>
      <c r="G190" s="653"/>
      <c r="H190" s="653"/>
      <c r="I190" s="653"/>
      <c r="J190" s="653"/>
      <c r="K190" s="653"/>
      <c r="L190" s="653"/>
      <c r="M190" s="653"/>
      <c r="N190" s="653"/>
      <c r="O190" s="653"/>
      <c r="P190" s="653"/>
      <c r="Q190" s="653"/>
      <c r="R190" s="653"/>
      <c r="S190" s="653"/>
      <c r="T190" s="653"/>
      <c r="U190" s="653"/>
      <c r="V190" s="653"/>
      <c r="W190" s="653"/>
      <c r="X190" s="653"/>
      <c r="Y190" s="653"/>
      <c r="Z190" s="653"/>
      <c r="AA190" s="653"/>
      <c r="AB190" s="653"/>
      <c r="AC190" s="653"/>
      <c r="AD190" s="653"/>
      <c r="AE190" s="653"/>
      <c r="AF190" s="653"/>
      <c r="AG190" s="653"/>
      <c r="AH190" s="653"/>
      <c r="AI190" s="653"/>
      <c r="AJ190" s="653"/>
      <c r="AK190" s="653"/>
      <c r="AL190" s="653"/>
      <c r="AM190" s="653"/>
      <c r="AN190" s="653"/>
      <c r="AO190" s="653"/>
      <c r="AP190" s="653"/>
      <c r="AQ190" s="653"/>
      <c r="AR190" s="653"/>
      <c r="AS190" s="653"/>
      <c r="AT190" s="653"/>
      <c r="AU190" s="653"/>
      <c r="AV190" s="653"/>
      <c r="AW190" s="653"/>
      <c r="AX190" s="653"/>
      <c r="AY190" s="653"/>
      <c r="AZ190" s="653"/>
      <c r="BA190" s="653"/>
      <c r="BB190" s="653"/>
      <c r="BC190" s="653"/>
      <c r="BD190" s="653"/>
      <c r="BE190" s="653"/>
      <c r="BF190" s="653"/>
      <c r="BG190" s="653"/>
      <c r="BH190" s="653"/>
      <c r="BI190" s="653"/>
      <c r="BJ190" s="653"/>
      <c r="BK190" s="653"/>
      <c r="BL190" s="653"/>
      <c r="BM190" s="653"/>
      <c r="BN190" s="653"/>
      <c r="BO190" s="653"/>
      <c r="BP190" s="653"/>
      <c r="BQ190" s="653"/>
      <c r="BR190" s="653"/>
      <c r="BS190" s="653"/>
      <c r="BT190" s="653"/>
      <c r="BU190" s="653"/>
      <c r="BV190" s="653"/>
      <c r="BW190" s="653"/>
      <c r="BX190" s="653"/>
      <c r="BY190" s="653"/>
      <c r="BZ190" s="653"/>
      <c r="CA190" s="653"/>
      <c r="CB190" s="653"/>
      <c r="CC190" s="653"/>
      <c r="CD190" s="653"/>
      <c r="CE190" s="653"/>
      <c r="CF190" s="653"/>
      <c r="CG190" s="653"/>
      <c r="CH190" s="653"/>
      <c r="CI190" s="653"/>
      <c r="CJ190" s="653"/>
      <c r="CK190" s="653"/>
      <c r="CL190" s="653"/>
      <c r="CM190" s="653"/>
      <c r="CN190" s="653"/>
      <c r="CO190" s="653"/>
      <c r="CP190" s="653"/>
      <c r="CQ190" s="653"/>
      <c r="CR190" s="653"/>
      <c r="CS190" s="653"/>
      <c r="CT190" s="653"/>
      <c r="CU190" s="653"/>
      <c r="CV190" s="653"/>
      <c r="CW190" s="653"/>
      <c r="CX190" s="653"/>
      <c r="CY190" s="653"/>
      <c r="CZ190" s="653"/>
      <c r="DA190" s="653"/>
      <c r="DB190" s="653"/>
      <c r="DC190" s="653"/>
      <c r="DD190" s="653"/>
      <c r="DE190" s="653"/>
      <c r="DF190" s="653"/>
      <c r="DG190" s="653"/>
      <c r="DH190" s="653"/>
      <c r="DI190" s="653"/>
      <c r="DJ190" s="653"/>
      <c r="DK190" s="653"/>
      <c r="DL190" s="653"/>
      <c r="DM190" s="653"/>
      <c r="DN190" s="653"/>
      <c r="DO190" s="653"/>
      <c r="DP190" s="653"/>
      <c r="DQ190" s="653"/>
      <c r="DR190" s="653"/>
      <c r="DS190" s="653"/>
      <c r="DT190" s="653"/>
      <c r="DU190" s="653"/>
      <c r="DV190" s="653"/>
      <c r="DW190" s="653"/>
      <c r="DX190" s="653"/>
      <c r="DY190" s="653"/>
      <c r="DZ190" s="653"/>
      <c r="EA190" s="653"/>
      <c r="EB190" s="653"/>
      <c r="EC190" s="653"/>
      <c r="ED190" s="653"/>
      <c r="EE190" s="653"/>
      <c r="EF190" s="653"/>
      <c r="EG190" s="653"/>
      <c r="EH190" s="653"/>
      <c r="EI190" s="653"/>
      <c r="EJ190" s="653"/>
      <c r="EK190" s="653"/>
      <c r="EL190" s="653"/>
      <c r="EM190" s="653"/>
      <c r="EN190" s="653"/>
      <c r="EO190" s="653"/>
      <c r="EP190" s="653"/>
      <c r="EQ190" s="653"/>
      <c r="ER190" s="653"/>
      <c r="ES190" s="653"/>
      <c r="ET190" s="653"/>
      <c r="EU190" s="653"/>
      <c r="EV190" s="653"/>
      <c r="EW190" s="653"/>
      <c r="EX190" s="653"/>
      <c r="EY190" s="653"/>
      <c r="EZ190" s="653"/>
      <c r="FA190" s="653"/>
      <c r="FB190" s="653"/>
      <c r="FC190" s="653"/>
      <c r="FD190" s="653"/>
      <c r="FE190" s="653"/>
      <c r="FF190" s="653"/>
      <c r="FG190" s="653"/>
      <c r="FH190" s="653"/>
      <c r="FI190" s="653"/>
      <c r="FJ190" s="653"/>
      <c r="FK190" s="653"/>
      <c r="FL190" s="653"/>
      <c r="FM190" s="653"/>
      <c r="FN190" s="653"/>
      <c r="FO190" s="653"/>
      <c r="FP190" s="653"/>
      <c r="FQ190" s="653"/>
      <c r="FR190" s="653"/>
      <c r="FS190" s="653"/>
      <c r="FT190" s="653"/>
      <c r="FU190" s="653"/>
      <c r="FV190" s="653"/>
      <c r="FW190" s="653"/>
      <c r="FX190" s="653"/>
      <c r="FY190" s="653"/>
      <c r="FZ190" s="653"/>
      <c r="GA190" s="653"/>
      <c r="GB190" s="653"/>
      <c r="GC190" s="653"/>
      <c r="GD190" s="653"/>
      <c r="GE190" s="653"/>
      <c r="GF190" s="653"/>
      <c r="GG190" s="653"/>
      <c r="GH190" s="653"/>
      <c r="GI190" s="653"/>
      <c r="GJ190" s="653"/>
      <c r="GK190" s="653"/>
      <c r="GL190" s="653"/>
      <c r="GM190" s="653"/>
      <c r="GN190" s="653"/>
      <c r="GO190" s="653"/>
      <c r="GP190" s="653"/>
      <c r="GQ190" s="653"/>
      <c r="GR190" s="653"/>
      <c r="GS190" s="653"/>
      <c r="GT190" s="653"/>
      <c r="GU190" s="653"/>
      <c r="GV190" s="653"/>
      <c r="GW190" s="653"/>
      <c r="GX190" s="653"/>
      <c r="GY190" s="653"/>
      <c r="GZ190" s="653"/>
      <c r="HA190" s="653"/>
      <c r="HB190" s="653"/>
      <c r="HC190" s="653"/>
      <c r="HD190" s="653"/>
      <c r="HE190" s="653"/>
      <c r="HF190" s="653"/>
      <c r="HG190" s="653"/>
      <c r="HH190" s="653"/>
      <c r="HI190" s="653"/>
      <c r="HJ190" s="653"/>
      <c r="HK190" s="653"/>
      <c r="HL190" s="653"/>
      <c r="HM190" s="653"/>
      <c r="HN190" s="653"/>
      <c r="HO190" s="653"/>
      <c r="HP190" s="653"/>
      <c r="HQ190" s="653"/>
      <c r="HR190" s="653"/>
      <c r="HS190" s="653"/>
      <c r="HT190" s="653"/>
      <c r="HU190" s="653"/>
      <c r="HV190" s="653"/>
      <c r="HW190" s="653"/>
      <c r="HX190" s="653"/>
      <c r="HY190" s="653"/>
      <c r="HZ190" s="653"/>
      <c r="IA190" s="653"/>
      <c r="IB190" s="653"/>
      <c r="IC190" s="653"/>
      <c r="ID190" s="653"/>
      <c r="IE190" s="653"/>
      <c r="IF190" s="653"/>
      <c r="IG190" s="653"/>
      <c r="IH190" s="653"/>
      <c r="II190" s="653"/>
      <c r="IJ190" s="653"/>
      <c r="IK190" s="653"/>
      <c r="IL190" s="653"/>
      <c r="IM190" s="653"/>
      <c r="IN190" s="653"/>
      <c r="IO190" s="653"/>
      <c r="IP190" s="653"/>
      <c r="IQ190" s="653"/>
      <c r="IR190" s="653"/>
      <c r="IS190" s="653"/>
      <c r="IT190" s="653"/>
      <c r="IU190" s="653"/>
      <c r="IV190" s="653"/>
      <c r="IW190" s="653"/>
      <c r="IX190" s="653"/>
      <c r="IY190" s="653"/>
      <c r="IZ190" s="653"/>
      <c r="JA190" s="653"/>
      <c r="JB190" s="653"/>
      <c r="JC190" s="653"/>
      <c r="JD190" s="653"/>
      <c r="JE190" s="653"/>
      <c r="JF190" s="653"/>
      <c r="JG190" s="653"/>
      <c r="JH190" s="653"/>
      <c r="JI190" s="653"/>
      <c r="JJ190" s="653"/>
      <c r="JK190" s="653"/>
      <c r="JL190" s="653"/>
      <c r="JM190" s="653"/>
      <c r="JN190" s="653"/>
      <c r="JO190" s="653"/>
      <c r="JP190" s="653"/>
      <c r="JQ190" s="653"/>
      <c r="JR190" s="653"/>
      <c r="JS190" s="653"/>
      <c r="JT190" s="653"/>
      <c r="JU190" s="653"/>
      <c r="JV190" s="653"/>
      <c r="JW190" s="653"/>
      <c r="JX190" s="653"/>
      <c r="JY190" s="653"/>
      <c r="JZ190" s="653"/>
      <c r="KA190" s="653"/>
      <c r="KB190" s="653"/>
      <c r="KC190" s="653"/>
      <c r="KD190" s="653"/>
      <c r="KE190" s="653"/>
      <c r="KF190" s="653"/>
      <c r="KG190" s="653"/>
      <c r="KH190" s="653"/>
      <c r="KI190" s="653"/>
      <c r="KJ190" s="653"/>
      <c r="KK190" s="653"/>
      <c r="KL190" s="653"/>
      <c r="KM190" s="653"/>
      <c r="KN190" s="653"/>
      <c r="KO190" s="653"/>
      <c r="KP190" s="653"/>
      <c r="KQ190" s="653"/>
      <c r="KR190" s="653"/>
      <c r="KS190" s="653"/>
      <c r="KT190" s="653"/>
      <c r="KU190" s="653"/>
      <c r="KV190" s="653"/>
      <c r="KW190" s="653"/>
      <c r="KX190" s="653"/>
      <c r="KY190" s="653"/>
      <c r="KZ190" s="653"/>
      <c r="LA190" s="653"/>
      <c r="LB190" s="653"/>
      <c r="LC190" s="653"/>
      <c r="LD190" s="653"/>
      <c r="LE190" s="653"/>
      <c r="LF190" s="653"/>
      <c r="LG190" s="653"/>
      <c r="LH190" s="653"/>
      <c r="LI190" s="653"/>
      <c r="LJ190" s="654"/>
    </row>
    <row r="191" spans="2:322" ht="3.65" customHeight="1">
      <c r="B191" s="652"/>
      <c r="C191" s="653"/>
      <c r="D191" s="653"/>
      <c r="E191" s="653"/>
      <c r="F191" s="653"/>
      <c r="G191" s="653"/>
      <c r="H191" s="653"/>
      <c r="I191" s="653"/>
      <c r="J191" s="653"/>
      <c r="K191" s="653"/>
      <c r="L191" s="653"/>
      <c r="M191" s="653"/>
      <c r="N191" s="653"/>
      <c r="O191" s="653"/>
      <c r="P191" s="653"/>
      <c r="Q191" s="653"/>
      <c r="R191" s="653"/>
      <c r="S191" s="653"/>
      <c r="T191" s="653"/>
      <c r="U191" s="653"/>
      <c r="V191" s="653"/>
      <c r="W191" s="653"/>
      <c r="X191" s="653"/>
      <c r="Y191" s="653"/>
      <c r="Z191" s="653"/>
      <c r="AA191" s="653"/>
      <c r="AB191" s="653"/>
      <c r="AC191" s="653"/>
      <c r="AD191" s="653"/>
      <c r="AE191" s="653"/>
      <c r="AF191" s="653"/>
      <c r="AG191" s="653"/>
      <c r="AH191" s="653"/>
      <c r="AI191" s="653"/>
      <c r="AJ191" s="653"/>
      <c r="AK191" s="653"/>
      <c r="AL191" s="653"/>
      <c r="AM191" s="653"/>
      <c r="AN191" s="653"/>
      <c r="AO191" s="653"/>
      <c r="AP191" s="653"/>
      <c r="AQ191" s="653"/>
      <c r="AR191" s="653"/>
      <c r="AS191" s="653"/>
      <c r="AT191" s="653"/>
      <c r="AU191" s="653"/>
      <c r="AV191" s="653"/>
      <c r="AW191" s="653"/>
      <c r="AX191" s="653"/>
      <c r="AY191" s="653"/>
      <c r="AZ191" s="653"/>
      <c r="BA191" s="653"/>
      <c r="BB191" s="653"/>
      <c r="BC191" s="653"/>
      <c r="BD191" s="653"/>
      <c r="BE191" s="653"/>
      <c r="BF191" s="653"/>
      <c r="BG191" s="653"/>
      <c r="BH191" s="653"/>
      <c r="BI191" s="653"/>
      <c r="BJ191" s="653"/>
      <c r="BK191" s="653"/>
      <c r="BL191" s="653"/>
      <c r="BM191" s="653"/>
      <c r="BN191" s="653"/>
      <c r="BO191" s="653"/>
      <c r="BP191" s="653"/>
      <c r="BQ191" s="653"/>
      <c r="BR191" s="653"/>
      <c r="BS191" s="653"/>
      <c r="BT191" s="653"/>
      <c r="BU191" s="653"/>
      <c r="BV191" s="653"/>
      <c r="BW191" s="653"/>
      <c r="BX191" s="653"/>
      <c r="BY191" s="653"/>
      <c r="BZ191" s="653"/>
      <c r="CA191" s="653"/>
      <c r="CB191" s="653"/>
      <c r="CC191" s="653"/>
      <c r="CD191" s="653"/>
      <c r="CE191" s="653"/>
      <c r="CF191" s="653"/>
      <c r="CG191" s="653"/>
      <c r="CH191" s="653"/>
      <c r="CI191" s="653"/>
      <c r="CJ191" s="653"/>
      <c r="CK191" s="653"/>
      <c r="CL191" s="653"/>
      <c r="CM191" s="653"/>
      <c r="CN191" s="653"/>
      <c r="CO191" s="653"/>
      <c r="CP191" s="653"/>
      <c r="CQ191" s="653"/>
      <c r="CR191" s="653"/>
      <c r="CS191" s="653"/>
      <c r="CT191" s="653"/>
      <c r="CU191" s="653"/>
      <c r="CV191" s="653"/>
      <c r="CW191" s="653"/>
      <c r="CX191" s="653"/>
      <c r="CY191" s="653"/>
      <c r="CZ191" s="653"/>
      <c r="DA191" s="653"/>
      <c r="DB191" s="653"/>
      <c r="DC191" s="653"/>
      <c r="DD191" s="653"/>
      <c r="DE191" s="653"/>
      <c r="DF191" s="653"/>
      <c r="DG191" s="653"/>
      <c r="DH191" s="653"/>
      <c r="DI191" s="653"/>
      <c r="DJ191" s="653"/>
      <c r="DK191" s="653"/>
      <c r="DL191" s="653"/>
      <c r="DM191" s="653"/>
      <c r="DN191" s="653"/>
      <c r="DO191" s="653"/>
      <c r="DP191" s="653"/>
      <c r="DQ191" s="653"/>
      <c r="DR191" s="653"/>
      <c r="DS191" s="653"/>
      <c r="DT191" s="653"/>
      <c r="DU191" s="653"/>
      <c r="DV191" s="653"/>
      <c r="DW191" s="653"/>
      <c r="DX191" s="653"/>
      <c r="DY191" s="653"/>
      <c r="DZ191" s="653"/>
      <c r="EA191" s="653"/>
      <c r="EB191" s="653"/>
      <c r="EC191" s="653"/>
      <c r="ED191" s="653"/>
      <c r="EE191" s="653"/>
      <c r="EF191" s="653"/>
      <c r="EG191" s="653"/>
      <c r="EH191" s="653"/>
      <c r="EI191" s="653"/>
      <c r="EJ191" s="653"/>
      <c r="EK191" s="653"/>
      <c r="EL191" s="653"/>
      <c r="EM191" s="653"/>
      <c r="EN191" s="653"/>
      <c r="EO191" s="653"/>
      <c r="EP191" s="653"/>
      <c r="EQ191" s="653"/>
      <c r="ER191" s="653"/>
      <c r="ES191" s="653"/>
      <c r="ET191" s="653"/>
      <c r="EU191" s="653"/>
      <c r="EV191" s="653"/>
      <c r="EW191" s="653"/>
      <c r="EX191" s="653"/>
      <c r="EY191" s="653"/>
      <c r="EZ191" s="653"/>
      <c r="FA191" s="653"/>
      <c r="FB191" s="653"/>
      <c r="FC191" s="653"/>
      <c r="FD191" s="653"/>
      <c r="FE191" s="653"/>
      <c r="FF191" s="653"/>
      <c r="FG191" s="653"/>
      <c r="FH191" s="653"/>
      <c r="FI191" s="653"/>
      <c r="FJ191" s="653"/>
      <c r="FK191" s="653"/>
      <c r="FL191" s="653"/>
      <c r="FM191" s="653"/>
      <c r="FN191" s="653"/>
      <c r="FO191" s="653"/>
      <c r="FP191" s="653"/>
      <c r="FQ191" s="653"/>
      <c r="FR191" s="653"/>
      <c r="FS191" s="653"/>
      <c r="FT191" s="653"/>
      <c r="FU191" s="653"/>
      <c r="FV191" s="653"/>
      <c r="FW191" s="653"/>
      <c r="FX191" s="653"/>
      <c r="FY191" s="653"/>
      <c r="FZ191" s="653"/>
      <c r="GA191" s="653"/>
      <c r="GB191" s="653"/>
      <c r="GC191" s="653"/>
      <c r="GD191" s="653"/>
      <c r="GE191" s="653"/>
      <c r="GF191" s="653"/>
      <c r="GG191" s="653"/>
      <c r="GH191" s="653"/>
      <c r="GI191" s="653"/>
      <c r="GJ191" s="653"/>
      <c r="GK191" s="653"/>
      <c r="GL191" s="653"/>
      <c r="GM191" s="653"/>
      <c r="GN191" s="653"/>
      <c r="GO191" s="653"/>
      <c r="GP191" s="653"/>
      <c r="GQ191" s="653"/>
      <c r="GR191" s="653"/>
      <c r="GS191" s="653"/>
      <c r="GT191" s="653"/>
      <c r="GU191" s="653"/>
      <c r="GV191" s="653"/>
      <c r="GW191" s="653"/>
      <c r="GX191" s="653"/>
      <c r="GY191" s="653"/>
      <c r="GZ191" s="653"/>
      <c r="HA191" s="653"/>
      <c r="HB191" s="653"/>
      <c r="HC191" s="653"/>
      <c r="HD191" s="653"/>
      <c r="HE191" s="653"/>
      <c r="HF191" s="653"/>
      <c r="HG191" s="653"/>
      <c r="HH191" s="653"/>
      <c r="HI191" s="653"/>
      <c r="HJ191" s="653"/>
      <c r="HK191" s="653"/>
      <c r="HL191" s="653"/>
      <c r="HM191" s="653"/>
      <c r="HN191" s="653"/>
      <c r="HO191" s="653"/>
      <c r="HP191" s="653"/>
      <c r="HQ191" s="653"/>
      <c r="HR191" s="653"/>
      <c r="HS191" s="653"/>
      <c r="HT191" s="653"/>
      <c r="HU191" s="653"/>
      <c r="HV191" s="653"/>
      <c r="HW191" s="653"/>
      <c r="HX191" s="653"/>
      <c r="HY191" s="653"/>
      <c r="HZ191" s="653"/>
      <c r="IA191" s="653"/>
      <c r="IB191" s="653"/>
      <c r="IC191" s="653"/>
      <c r="ID191" s="653"/>
      <c r="IE191" s="653"/>
      <c r="IF191" s="653"/>
      <c r="IG191" s="653"/>
      <c r="IH191" s="653"/>
      <c r="II191" s="653"/>
      <c r="IJ191" s="653"/>
      <c r="IK191" s="653"/>
      <c r="IL191" s="653"/>
      <c r="IM191" s="653"/>
      <c r="IN191" s="653"/>
      <c r="IO191" s="653"/>
      <c r="IP191" s="653"/>
      <c r="IQ191" s="653"/>
      <c r="IR191" s="653"/>
      <c r="IS191" s="653"/>
      <c r="IT191" s="653"/>
      <c r="IU191" s="653"/>
      <c r="IV191" s="653"/>
      <c r="IW191" s="653"/>
      <c r="IX191" s="653"/>
      <c r="IY191" s="653"/>
      <c r="IZ191" s="653"/>
      <c r="JA191" s="653"/>
      <c r="JB191" s="653"/>
      <c r="JC191" s="653"/>
      <c r="JD191" s="653"/>
      <c r="JE191" s="653"/>
      <c r="JF191" s="653"/>
      <c r="JG191" s="653"/>
      <c r="JH191" s="653"/>
      <c r="JI191" s="653"/>
      <c r="JJ191" s="653"/>
      <c r="JK191" s="653"/>
      <c r="JL191" s="653"/>
      <c r="JM191" s="653"/>
      <c r="JN191" s="653"/>
      <c r="JO191" s="653"/>
      <c r="JP191" s="653"/>
      <c r="JQ191" s="653"/>
      <c r="JR191" s="653"/>
      <c r="JS191" s="653"/>
      <c r="JT191" s="653"/>
      <c r="JU191" s="653"/>
      <c r="JV191" s="653"/>
      <c r="JW191" s="653"/>
      <c r="JX191" s="653"/>
      <c r="JY191" s="653"/>
      <c r="JZ191" s="653"/>
      <c r="KA191" s="653"/>
      <c r="KB191" s="653"/>
      <c r="KC191" s="653"/>
      <c r="KD191" s="653"/>
      <c r="KE191" s="653"/>
      <c r="KF191" s="653"/>
      <c r="KG191" s="653"/>
      <c r="KH191" s="653"/>
      <c r="KI191" s="653"/>
      <c r="KJ191" s="653"/>
      <c r="KK191" s="653"/>
      <c r="KL191" s="653"/>
      <c r="KM191" s="653"/>
      <c r="KN191" s="653"/>
      <c r="KO191" s="653"/>
      <c r="KP191" s="653"/>
      <c r="KQ191" s="653"/>
      <c r="KR191" s="653"/>
      <c r="KS191" s="653"/>
      <c r="KT191" s="653"/>
      <c r="KU191" s="653"/>
      <c r="KV191" s="653"/>
      <c r="KW191" s="653"/>
      <c r="KX191" s="653"/>
      <c r="KY191" s="653"/>
      <c r="KZ191" s="653"/>
      <c r="LA191" s="653"/>
      <c r="LB191" s="653"/>
      <c r="LC191" s="653"/>
      <c r="LD191" s="653"/>
      <c r="LE191" s="653"/>
      <c r="LF191" s="653"/>
      <c r="LG191" s="653"/>
      <c r="LH191" s="653"/>
      <c r="LI191" s="653"/>
      <c r="LJ191" s="654"/>
    </row>
    <row r="192" spans="2:322" ht="3.65" customHeight="1" thickBot="1">
      <c r="B192" s="655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56"/>
      <c r="AB192" s="656"/>
      <c r="AC192" s="656"/>
      <c r="AD192" s="656"/>
      <c r="AE192" s="656"/>
      <c r="AF192" s="656"/>
      <c r="AG192" s="656"/>
      <c r="AH192" s="656"/>
      <c r="AI192" s="656"/>
      <c r="AJ192" s="656"/>
      <c r="AK192" s="656"/>
      <c r="AL192" s="656"/>
      <c r="AM192" s="656"/>
      <c r="AN192" s="656"/>
      <c r="AO192" s="656"/>
      <c r="AP192" s="656"/>
      <c r="AQ192" s="656"/>
      <c r="AR192" s="656"/>
      <c r="AS192" s="656"/>
      <c r="AT192" s="656"/>
      <c r="AU192" s="656"/>
      <c r="AV192" s="656"/>
      <c r="AW192" s="656"/>
      <c r="AX192" s="656"/>
      <c r="AY192" s="656"/>
      <c r="AZ192" s="656"/>
      <c r="BA192" s="656"/>
      <c r="BB192" s="656"/>
      <c r="BC192" s="656"/>
      <c r="BD192" s="656"/>
      <c r="BE192" s="656"/>
      <c r="BF192" s="656"/>
      <c r="BG192" s="656"/>
      <c r="BH192" s="656"/>
      <c r="BI192" s="656"/>
      <c r="BJ192" s="656"/>
      <c r="BK192" s="656"/>
      <c r="BL192" s="656"/>
      <c r="BM192" s="656"/>
      <c r="BN192" s="656"/>
      <c r="BO192" s="656"/>
      <c r="BP192" s="656"/>
      <c r="BQ192" s="656"/>
      <c r="BR192" s="656"/>
      <c r="BS192" s="656"/>
      <c r="BT192" s="656"/>
      <c r="BU192" s="656"/>
      <c r="BV192" s="656"/>
      <c r="BW192" s="656"/>
      <c r="BX192" s="656"/>
      <c r="BY192" s="656"/>
      <c r="BZ192" s="656"/>
      <c r="CA192" s="656"/>
      <c r="CB192" s="656"/>
      <c r="CC192" s="656"/>
      <c r="CD192" s="656"/>
      <c r="CE192" s="656"/>
      <c r="CF192" s="656"/>
      <c r="CG192" s="656"/>
      <c r="CH192" s="656"/>
      <c r="CI192" s="656"/>
      <c r="CJ192" s="656"/>
      <c r="CK192" s="656"/>
      <c r="CL192" s="656"/>
      <c r="CM192" s="656"/>
      <c r="CN192" s="656"/>
      <c r="CO192" s="656"/>
      <c r="CP192" s="656"/>
      <c r="CQ192" s="656"/>
      <c r="CR192" s="656"/>
      <c r="CS192" s="656"/>
      <c r="CT192" s="656"/>
      <c r="CU192" s="656"/>
      <c r="CV192" s="656"/>
      <c r="CW192" s="656"/>
      <c r="CX192" s="656"/>
      <c r="CY192" s="656"/>
      <c r="CZ192" s="656"/>
      <c r="DA192" s="656"/>
      <c r="DB192" s="656"/>
      <c r="DC192" s="656"/>
      <c r="DD192" s="656"/>
      <c r="DE192" s="656"/>
      <c r="DF192" s="656"/>
      <c r="DG192" s="656"/>
      <c r="DH192" s="656"/>
      <c r="DI192" s="656"/>
      <c r="DJ192" s="656"/>
      <c r="DK192" s="656"/>
      <c r="DL192" s="656"/>
      <c r="DM192" s="656"/>
      <c r="DN192" s="656"/>
      <c r="DO192" s="656"/>
      <c r="DP192" s="656"/>
      <c r="DQ192" s="656"/>
      <c r="DR192" s="656"/>
      <c r="DS192" s="656"/>
      <c r="DT192" s="656"/>
      <c r="DU192" s="656"/>
      <c r="DV192" s="656"/>
      <c r="DW192" s="656"/>
      <c r="DX192" s="656"/>
      <c r="DY192" s="656"/>
      <c r="DZ192" s="656"/>
      <c r="EA192" s="656"/>
      <c r="EB192" s="656"/>
      <c r="EC192" s="656"/>
      <c r="ED192" s="656"/>
      <c r="EE192" s="656"/>
      <c r="EF192" s="656"/>
      <c r="EG192" s="656"/>
      <c r="EH192" s="656"/>
      <c r="EI192" s="656"/>
      <c r="EJ192" s="656"/>
      <c r="EK192" s="656"/>
      <c r="EL192" s="656"/>
      <c r="EM192" s="656"/>
      <c r="EN192" s="656"/>
      <c r="EO192" s="656"/>
      <c r="EP192" s="656"/>
      <c r="EQ192" s="656"/>
      <c r="ER192" s="656"/>
      <c r="ES192" s="656"/>
      <c r="ET192" s="656"/>
      <c r="EU192" s="656"/>
      <c r="EV192" s="656"/>
      <c r="EW192" s="656"/>
      <c r="EX192" s="656"/>
      <c r="EY192" s="656"/>
      <c r="EZ192" s="656"/>
      <c r="FA192" s="656"/>
      <c r="FB192" s="656"/>
      <c r="FC192" s="656"/>
      <c r="FD192" s="656"/>
      <c r="FE192" s="656"/>
      <c r="FF192" s="656"/>
      <c r="FG192" s="656"/>
      <c r="FH192" s="656"/>
      <c r="FI192" s="656"/>
      <c r="FJ192" s="656"/>
      <c r="FK192" s="656"/>
      <c r="FL192" s="656"/>
      <c r="FM192" s="656"/>
      <c r="FN192" s="656"/>
      <c r="FO192" s="656"/>
      <c r="FP192" s="656"/>
      <c r="FQ192" s="656"/>
      <c r="FR192" s="656"/>
      <c r="FS192" s="656"/>
      <c r="FT192" s="656"/>
      <c r="FU192" s="656"/>
      <c r="FV192" s="656"/>
      <c r="FW192" s="656"/>
      <c r="FX192" s="656"/>
      <c r="FY192" s="656"/>
      <c r="FZ192" s="656"/>
      <c r="GA192" s="656"/>
      <c r="GB192" s="656"/>
      <c r="GC192" s="656"/>
      <c r="GD192" s="656"/>
      <c r="GE192" s="656"/>
      <c r="GF192" s="656"/>
      <c r="GG192" s="656"/>
      <c r="GH192" s="656"/>
      <c r="GI192" s="656"/>
      <c r="GJ192" s="656"/>
      <c r="GK192" s="656"/>
      <c r="GL192" s="656"/>
      <c r="GM192" s="656"/>
      <c r="GN192" s="656"/>
      <c r="GO192" s="656"/>
      <c r="GP192" s="656"/>
      <c r="GQ192" s="656"/>
      <c r="GR192" s="656"/>
      <c r="GS192" s="656"/>
      <c r="GT192" s="656"/>
      <c r="GU192" s="656"/>
      <c r="GV192" s="656"/>
      <c r="GW192" s="656"/>
      <c r="GX192" s="656"/>
      <c r="GY192" s="656"/>
      <c r="GZ192" s="656"/>
      <c r="HA192" s="656"/>
      <c r="HB192" s="656"/>
      <c r="HC192" s="656"/>
      <c r="HD192" s="656"/>
      <c r="HE192" s="656"/>
      <c r="HF192" s="656"/>
      <c r="HG192" s="656"/>
      <c r="HH192" s="656"/>
      <c r="HI192" s="656"/>
      <c r="HJ192" s="656"/>
      <c r="HK192" s="656"/>
      <c r="HL192" s="656"/>
      <c r="HM192" s="656"/>
      <c r="HN192" s="656"/>
      <c r="HO192" s="656"/>
      <c r="HP192" s="656"/>
      <c r="HQ192" s="656"/>
      <c r="HR192" s="656"/>
      <c r="HS192" s="656"/>
      <c r="HT192" s="656"/>
      <c r="HU192" s="656"/>
      <c r="HV192" s="656"/>
      <c r="HW192" s="656"/>
      <c r="HX192" s="656"/>
      <c r="HY192" s="656"/>
      <c r="HZ192" s="656"/>
      <c r="IA192" s="656"/>
      <c r="IB192" s="656"/>
      <c r="IC192" s="656"/>
      <c r="ID192" s="656"/>
      <c r="IE192" s="656"/>
      <c r="IF192" s="656"/>
      <c r="IG192" s="656"/>
      <c r="IH192" s="656"/>
      <c r="II192" s="656"/>
      <c r="IJ192" s="656"/>
      <c r="IK192" s="656"/>
      <c r="IL192" s="656"/>
      <c r="IM192" s="656"/>
      <c r="IN192" s="656"/>
      <c r="IO192" s="656"/>
      <c r="IP192" s="656"/>
      <c r="IQ192" s="656"/>
      <c r="IR192" s="656"/>
      <c r="IS192" s="656"/>
      <c r="IT192" s="656"/>
      <c r="IU192" s="656"/>
      <c r="IV192" s="656"/>
      <c r="IW192" s="656"/>
      <c r="IX192" s="656"/>
      <c r="IY192" s="656"/>
      <c r="IZ192" s="656"/>
      <c r="JA192" s="656"/>
      <c r="JB192" s="656"/>
      <c r="JC192" s="656"/>
      <c r="JD192" s="656"/>
      <c r="JE192" s="656"/>
      <c r="JF192" s="656"/>
      <c r="JG192" s="656"/>
      <c r="JH192" s="656"/>
      <c r="JI192" s="656"/>
      <c r="JJ192" s="656"/>
      <c r="JK192" s="656"/>
      <c r="JL192" s="656"/>
      <c r="JM192" s="656"/>
      <c r="JN192" s="656"/>
      <c r="JO192" s="656"/>
      <c r="JP192" s="656"/>
      <c r="JQ192" s="656"/>
      <c r="JR192" s="656"/>
      <c r="JS192" s="656"/>
      <c r="JT192" s="656"/>
      <c r="JU192" s="656"/>
      <c r="JV192" s="656"/>
      <c r="JW192" s="656"/>
      <c r="JX192" s="656"/>
      <c r="JY192" s="656"/>
      <c r="JZ192" s="656"/>
      <c r="KA192" s="656"/>
      <c r="KB192" s="656"/>
      <c r="KC192" s="656"/>
      <c r="KD192" s="656"/>
      <c r="KE192" s="656"/>
      <c r="KF192" s="656"/>
      <c r="KG192" s="656"/>
      <c r="KH192" s="656"/>
      <c r="KI192" s="656"/>
      <c r="KJ192" s="656"/>
      <c r="KK192" s="656"/>
      <c r="KL192" s="656"/>
      <c r="KM192" s="656"/>
      <c r="KN192" s="656"/>
      <c r="KO192" s="656"/>
      <c r="KP192" s="656"/>
      <c r="KQ192" s="656"/>
      <c r="KR192" s="656"/>
      <c r="KS192" s="656"/>
      <c r="KT192" s="656"/>
      <c r="KU192" s="656"/>
      <c r="KV192" s="656"/>
      <c r="KW192" s="656"/>
      <c r="KX192" s="656"/>
      <c r="KY192" s="656"/>
      <c r="KZ192" s="656"/>
      <c r="LA192" s="656"/>
      <c r="LB192" s="656"/>
      <c r="LC192" s="656"/>
      <c r="LD192" s="656"/>
      <c r="LE192" s="656"/>
      <c r="LF192" s="656"/>
      <c r="LG192" s="656"/>
      <c r="LH192" s="656"/>
      <c r="LI192" s="656"/>
      <c r="LJ192" s="657"/>
    </row>
    <row r="193" spans="2:323" ht="3.65" customHeight="1" thickTop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335"/>
      <c r="BB193" s="335"/>
      <c r="BC193" s="335"/>
      <c r="BD193" s="335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</row>
    <row r="197" spans="2:323" ht="3.65" customHeight="1">
      <c r="BA197"/>
      <c r="BB197"/>
      <c r="BC197"/>
      <c r="BD197"/>
    </row>
    <row r="198" spans="2:323" ht="3.65" customHeight="1">
      <c r="BA198"/>
      <c r="BB198"/>
      <c r="BC198"/>
      <c r="BD198"/>
    </row>
    <row r="199" spans="2:323" ht="3.65" customHeight="1">
      <c r="BA199"/>
      <c r="BB199"/>
      <c r="BC199"/>
      <c r="BD199"/>
      <c r="EK199" t="s">
        <v>25</v>
      </c>
    </row>
    <row r="200" spans="2:323" ht="3.65" customHeight="1">
      <c r="BA200"/>
      <c r="BB200"/>
      <c r="BC200"/>
      <c r="BD200"/>
    </row>
    <row r="201" spans="2:323" ht="3.65" customHeight="1">
      <c r="BA201"/>
      <c r="BB201"/>
      <c r="BC201"/>
      <c r="BD201"/>
    </row>
    <row r="202" spans="2:323" ht="3.65" customHeight="1">
      <c r="BA202"/>
      <c r="BB202"/>
      <c r="BC202"/>
      <c r="BD202"/>
    </row>
    <row r="203" spans="2:323" ht="3.65" customHeight="1">
      <c r="BA203"/>
      <c r="BB203"/>
      <c r="BC203"/>
      <c r="BD203"/>
    </row>
    <row r="204" spans="2:323" ht="3.65" customHeight="1">
      <c r="BA204"/>
      <c r="BB204"/>
      <c r="BC204"/>
      <c r="BD204"/>
    </row>
    <row r="205" spans="2:323" ht="3.65" customHeight="1">
      <c r="BA205"/>
      <c r="BB205"/>
      <c r="BC205"/>
      <c r="BD205"/>
    </row>
    <row r="206" spans="2:323" ht="3.65" customHeight="1">
      <c r="BA206"/>
      <c r="BB206"/>
      <c r="BC206"/>
      <c r="BD206"/>
    </row>
    <row r="207" spans="2:323" ht="3.65" customHeight="1">
      <c r="BA207"/>
      <c r="BB207"/>
      <c r="BC207"/>
      <c r="BD207"/>
    </row>
    <row r="208" spans="2:323" ht="3.65" customHeight="1">
      <c r="BA208"/>
      <c r="BB208"/>
      <c r="BC208"/>
      <c r="BD208"/>
    </row>
    <row r="209" customFormat="1" ht="3.65" customHeight="1"/>
    <row r="210" customFormat="1" ht="3.65" customHeight="1"/>
    <row r="211" customFormat="1" ht="3.65" customHeight="1"/>
    <row r="212" customFormat="1" ht="3.65" customHeight="1"/>
    <row r="213" customFormat="1" ht="3.65" customHeight="1"/>
    <row r="214" customFormat="1" ht="3.65" customHeight="1"/>
    <row r="215" customFormat="1" ht="3.65" customHeight="1"/>
    <row r="216" customFormat="1" ht="3.65" customHeight="1"/>
    <row r="217" customFormat="1" ht="3.65" customHeight="1"/>
    <row r="218" customFormat="1" ht="3.65" customHeight="1"/>
    <row r="219" customFormat="1" ht="3.65" customHeight="1"/>
    <row r="220" customFormat="1" ht="3.65" customHeight="1"/>
    <row r="221" customFormat="1" ht="3.65" customHeight="1"/>
    <row r="222" customFormat="1" ht="3.65" customHeight="1"/>
    <row r="223" customFormat="1" ht="3.65" customHeight="1"/>
    <row r="224" customFormat="1" ht="3.65" customHeight="1"/>
    <row r="225" customFormat="1" ht="3.65" customHeight="1"/>
    <row r="226" customFormat="1" ht="3.65" customHeight="1"/>
    <row r="227" customFormat="1" ht="3.65" customHeight="1"/>
    <row r="228" customFormat="1" ht="3.65" customHeight="1"/>
    <row r="229" customFormat="1" ht="3.65" customHeight="1"/>
    <row r="230" customFormat="1" ht="3.65" customHeight="1"/>
    <row r="231" customFormat="1" ht="3.65" customHeight="1"/>
    <row r="232" customFormat="1" ht="3.65" customHeight="1"/>
    <row r="233" customFormat="1" ht="3.65" customHeight="1"/>
    <row r="234" customFormat="1" ht="3.65" customHeight="1"/>
    <row r="235" customFormat="1" ht="3.65" customHeight="1"/>
    <row r="236" customFormat="1" ht="3.65" customHeight="1"/>
    <row r="237" customFormat="1" ht="3.65" customHeight="1"/>
    <row r="238" customFormat="1" ht="3.65" customHeight="1"/>
    <row r="239" customFormat="1" ht="3.65" customHeight="1"/>
    <row r="240" customFormat="1" ht="3.65" customHeight="1"/>
    <row r="241" customFormat="1" ht="3.65" customHeight="1"/>
    <row r="242" customFormat="1" ht="3.65" customHeight="1"/>
    <row r="243" customFormat="1" ht="3.65" customHeight="1"/>
    <row r="244" customFormat="1" ht="3.65" customHeight="1"/>
    <row r="245" customFormat="1" ht="3.65" customHeight="1"/>
    <row r="246" customFormat="1" ht="3.65" customHeight="1"/>
    <row r="247" customFormat="1" ht="3.65" customHeight="1"/>
    <row r="248" customFormat="1" ht="3.65" customHeight="1"/>
    <row r="249" customFormat="1" ht="3.65" customHeight="1"/>
    <row r="250" customFormat="1" ht="3.65" customHeight="1"/>
    <row r="251" customFormat="1" ht="3.65" customHeight="1"/>
    <row r="252" customFormat="1" ht="3.65" customHeight="1"/>
    <row r="253" customFormat="1" ht="3.65" customHeight="1"/>
    <row r="254" customFormat="1" ht="3.65" customHeight="1"/>
    <row r="255" customFormat="1" ht="3.65" customHeight="1"/>
    <row r="256" customFormat="1" ht="3.65" customHeight="1"/>
    <row r="257" customFormat="1" ht="3.65" customHeight="1"/>
    <row r="258" customFormat="1" ht="3.65" customHeight="1"/>
    <row r="259" customFormat="1" ht="3.65" customHeight="1"/>
    <row r="260" customFormat="1" ht="3.65" customHeight="1"/>
    <row r="261" customFormat="1" ht="3.65" customHeight="1"/>
    <row r="262" customFormat="1" ht="3.65" customHeight="1"/>
    <row r="263" customFormat="1" ht="3.65" customHeight="1"/>
    <row r="264" customFormat="1" ht="3.65" customHeight="1"/>
    <row r="265" customFormat="1" ht="3.65" customHeight="1"/>
    <row r="266" customFormat="1" ht="3.65" customHeight="1"/>
  </sheetData>
  <mergeCells count="527">
    <mergeCell ref="IL138:IV142"/>
    <mergeCell ref="IL143:IV147"/>
    <mergeCell ref="IL94:IV99"/>
    <mergeCell ref="IL102:IV115"/>
    <mergeCell ref="IL118:IV122"/>
    <mergeCell ref="IL123:IV127"/>
    <mergeCell ref="IL128:IV132"/>
    <mergeCell ref="IL133:IV137"/>
    <mergeCell ref="BA138:BE147"/>
    <mergeCell ref="BF138:BP142"/>
    <mergeCell ref="BQ138:BT142"/>
    <mergeCell ref="BU138:CB142"/>
    <mergeCell ref="BF143:BP147"/>
    <mergeCell ref="BQ143:BT147"/>
    <mergeCell ref="BU143:CB147"/>
    <mergeCell ref="BU123:CB127"/>
    <mergeCell ref="BA128:BE137"/>
    <mergeCell ref="BF128:BP132"/>
    <mergeCell ref="BQ128:BT132"/>
    <mergeCell ref="BU128:CB132"/>
    <mergeCell ref="BF133:BP137"/>
    <mergeCell ref="BQ133:BT137"/>
    <mergeCell ref="BU133:CB137"/>
    <mergeCell ref="BA94:CB99"/>
    <mergeCell ref="DS120:DT121"/>
    <mergeCell ref="BA115:BN117"/>
    <mergeCell ref="BO115:BV117"/>
    <mergeCell ref="BW115:CB117"/>
    <mergeCell ref="FB143:FL147"/>
    <mergeCell ref="FB138:FL142"/>
    <mergeCell ref="FB133:FL137"/>
    <mergeCell ref="FB128:FL132"/>
    <mergeCell ref="FB123:FL127"/>
    <mergeCell ref="FB118:FL122"/>
    <mergeCell ref="FG116:FL117"/>
    <mergeCell ref="FB100:FL115"/>
    <mergeCell ref="CN128:CX132"/>
    <mergeCell ref="CY128:DI132"/>
    <mergeCell ref="DJ128:DK132"/>
    <mergeCell ref="DU128:EE132"/>
    <mergeCell ref="DL125:DR127"/>
    <mergeCell ref="DS125:DT126"/>
    <mergeCell ref="BO44:BV46"/>
    <mergeCell ref="BO47:BV49"/>
    <mergeCell ref="BO50:BV52"/>
    <mergeCell ref="BA41:BN43"/>
    <mergeCell ref="BA44:BN46"/>
    <mergeCell ref="BA47:BN49"/>
    <mergeCell ref="BA50:BN52"/>
    <mergeCell ref="FB94:FL99"/>
    <mergeCell ref="BA118:BE127"/>
    <mergeCell ref="BF118:BP122"/>
    <mergeCell ref="BQ118:BT122"/>
    <mergeCell ref="BU118:CB122"/>
    <mergeCell ref="BF123:BP127"/>
    <mergeCell ref="BQ123:BT127"/>
    <mergeCell ref="BA109:BN111"/>
    <mergeCell ref="BO109:BV111"/>
    <mergeCell ref="BW109:CB111"/>
    <mergeCell ref="BA112:BN114"/>
    <mergeCell ref="BO112:BV114"/>
    <mergeCell ref="BW112:CB114"/>
    <mergeCell ref="BA103:BN105"/>
    <mergeCell ref="BO103:BV105"/>
    <mergeCell ref="BW103:CB105"/>
    <mergeCell ref="BA106:BN108"/>
    <mergeCell ref="IF175:IV176"/>
    <mergeCell ref="B189:LJ192"/>
    <mergeCell ref="BA35:CB40"/>
    <mergeCell ref="DJ35:DT40"/>
    <mergeCell ref="DJ43:DT56"/>
    <mergeCell ref="DJ59:DT63"/>
    <mergeCell ref="DJ64:DT68"/>
    <mergeCell ref="IM174:IN174"/>
    <mergeCell ref="IW174:IY176"/>
    <mergeCell ref="BA175:BQ176"/>
    <mergeCell ref="BR175:CH176"/>
    <mergeCell ref="CI175:CY176"/>
    <mergeCell ref="CZ175:DP176"/>
    <mergeCell ref="DQ175:EG176"/>
    <mergeCell ref="EH175:EX176"/>
    <mergeCell ref="EY175:FO176"/>
    <mergeCell ref="FP175:GF176"/>
    <mergeCell ref="EO174:EP174"/>
    <mergeCell ref="FF174:FG174"/>
    <mergeCell ref="FW174:FX174"/>
    <mergeCell ref="GN174:GO174"/>
    <mergeCell ref="BA53:BN55"/>
    <mergeCell ref="BA56:BN58"/>
    <mergeCell ref="BO41:BV43"/>
    <mergeCell ref="DG166:EX169"/>
    <mergeCell ref="EY166:FB169"/>
    <mergeCell ref="FC166:FO169"/>
    <mergeCell ref="FH170:FO173"/>
    <mergeCell ref="HE174:HF174"/>
    <mergeCell ref="HV174:HW174"/>
    <mergeCell ref="AX174:AZ176"/>
    <mergeCell ref="BH174:BI174"/>
    <mergeCell ref="BY174:BZ174"/>
    <mergeCell ref="CP174:CQ174"/>
    <mergeCell ref="DG174:DH174"/>
    <mergeCell ref="DX174:DY174"/>
    <mergeCell ref="FP170:GF173"/>
    <mergeCell ref="GG170:HN173"/>
    <mergeCell ref="HO170:HU173"/>
    <mergeCell ref="HV170:IE173"/>
    <mergeCell ref="GG175:GW176"/>
    <mergeCell ref="GX175:HN176"/>
    <mergeCell ref="HO175:IE176"/>
    <mergeCell ref="AX161:AY173"/>
    <mergeCell ref="IX161:IY173"/>
    <mergeCell ref="AZ165:AZ166"/>
    <mergeCell ref="IW165:IW166"/>
    <mergeCell ref="BA166:BG169"/>
    <mergeCell ref="BH166:BQ169"/>
    <mergeCell ref="BR166:BX169"/>
    <mergeCell ref="AX148:AY160"/>
    <mergeCell ref="IX148:IY160"/>
    <mergeCell ref="IF170:IM173"/>
    <mergeCell ref="IN170:IV173"/>
    <mergeCell ref="FP166:FX169"/>
    <mergeCell ref="FY166:HN169"/>
    <mergeCell ref="HO166:IE169"/>
    <mergeCell ref="IF166:IV169"/>
    <mergeCell ref="BA170:BG173"/>
    <mergeCell ref="BH170:BQ173"/>
    <mergeCell ref="BR170:BX173"/>
    <mergeCell ref="BY170:CH173"/>
    <mergeCell ref="CZ170:EX173"/>
    <mergeCell ref="EY170:FG173"/>
    <mergeCell ref="BY166:CH169"/>
    <mergeCell ref="CL166:CV173"/>
    <mergeCell ref="CZ166:DF169"/>
    <mergeCell ref="HW152:IR156"/>
    <mergeCell ref="AZ153:AZ154"/>
    <mergeCell ref="IW153:IW154"/>
    <mergeCell ref="BE157:BJ161"/>
    <mergeCell ref="BK157:BX161"/>
    <mergeCell ref="BY157:CT161"/>
    <mergeCell ref="CU157:DP161"/>
    <mergeCell ref="DQ157:EL161"/>
    <mergeCell ref="EM157:FH161"/>
    <mergeCell ref="FI157:GD161"/>
    <mergeCell ref="BE152:BX156"/>
    <mergeCell ref="BY152:CT156"/>
    <mergeCell ref="CU152:DP156"/>
    <mergeCell ref="DQ152:EL156"/>
    <mergeCell ref="EM152:FH156"/>
    <mergeCell ref="FI152:GD156"/>
    <mergeCell ref="GE152:GZ156"/>
    <mergeCell ref="HA152:HV156"/>
    <mergeCell ref="GE157:GZ161"/>
    <mergeCell ref="HA157:HV161"/>
    <mergeCell ref="HW157:IR161"/>
    <mergeCell ref="IW140:IW141"/>
    <mergeCell ref="CC143:CM147"/>
    <mergeCell ref="CN143:CX147"/>
    <mergeCell ref="CY143:DI147"/>
    <mergeCell ref="DJ143:DK147"/>
    <mergeCell ref="DL143:DR144"/>
    <mergeCell ref="DS143:DT144"/>
    <mergeCell ref="GI138:GS142"/>
    <mergeCell ref="GT138:HD142"/>
    <mergeCell ref="HE138:HO142"/>
    <mergeCell ref="HP138:HZ142"/>
    <mergeCell ref="IA138:IK142"/>
    <mergeCell ref="GI143:GS147"/>
    <mergeCell ref="GT143:HD147"/>
    <mergeCell ref="HE143:HO147"/>
    <mergeCell ref="HP143:HZ147"/>
    <mergeCell ref="IA143:IK147"/>
    <mergeCell ref="DL145:DR147"/>
    <mergeCell ref="DS145:DT146"/>
    <mergeCell ref="DU143:EE147"/>
    <mergeCell ref="EF143:EP147"/>
    <mergeCell ref="EQ143:FA147"/>
    <mergeCell ref="FM143:FW147"/>
    <mergeCell ref="FX143:GH147"/>
    <mergeCell ref="AZ140:AZ141"/>
    <mergeCell ref="DL140:DR142"/>
    <mergeCell ref="DS140:DT141"/>
    <mergeCell ref="DU138:EE142"/>
    <mergeCell ref="EF138:EP142"/>
    <mergeCell ref="EQ138:FA142"/>
    <mergeCell ref="FM138:FW142"/>
    <mergeCell ref="FX138:GH142"/>
    <mergeCell ref="CC138:CM142"/>
    <mergeCell ref="CN138:CX142"/>
    <mergeCell ref="CY138:DI142"/>
    <mergeCell ref="DJ138:DK142"/>
    <mergeCell ref="DL138:DR139"/>
    <mergeCell ref="DS138:DT139"/>
    <mergeCell ref="HP133:HZ137"/>
    <mergeCell ref="IA133:IK137"/>
    <mergeCell ref="AX135:AY147"/>
    <mergeCell ref="DL135:DR137"/>
    <mergeCell ref="DS135:DT136"/>
    <mergeCell ref="IX135:IY147"/>
    <mergeCell ref="FM133:FW137"/>
    <mergeCell ref="FX133:GH137"/>
    <mergeCell ref="GI133:GS137"/>
    <mergeCell ref="GT133:HD137"/>
    <mergeCell ref="HE133:HO137"/>
    <mergeCell ref="DJ133:DK137"/>
    <mergeCell ref="DL133:DR134"/>
    <mergeCell ref="DS133:DT134"/>
    <mergeCell ref="DU133:EE137"/>
    <mergeCell ref="EF133:EP137"/>
    <mergeCell ref="EQ133:FA137"/>
    <mergeCell ref="CC133:CM137"/>
    <mergeCell ref="CN133:CX137"/>
    <mergeCell ref="CY133:DI137"/>
    <mergeCell ref="IX122:IY134"/>
    <mergeCell ref="HE118:HO122"/>
    <mergeCell ref="HP118:HZ122"/>
    <mergeCell ref="IA123:IK127"/>
    <mergeCell ref="AZ127:AZ128"/>
    <mergeCell ref="IW127:IW128"/>
    <mergeCell ref="CC128:CM132"/>
    <mergeCell ref="FM123:FW127"/>
    <mergeCell ref="FX123:GH127"/>
    <mergeCell ref="GI123:GS127"/>
    <mergeCell ref="GT123:HD127"/>
    <mergeCell ref="HE123:HO127"/>
    <mergeCell ref="HP123:HZ127"/>
    <mergeCell ref="CC123:CM127"/>
    <mergeCell ref="CN123:CX127"/>
    <mergeCell ref="CY123:DI127"/>
    <mergeCell ref="DJ123:DK127"/>
    <mergeCell ref="DL123:DR124"/>
    <mergeCell ref="DS123:DT124"/>
    <mergeCell ref="GT128:HD132"/>
    <mergeCell ref="HE128:HO132"/>
    <mergeCell ref="HP128:HZ132"/>
    <mergeCell ref="IA128:IK132"/>
    <mergeCell ref="DL130:DR132"/>
    <mergeCell ref="DS130:DT131"/>
    <mergeCell ref="AX122:AY134"/>
    <mergeCell ref="DU123:EE127"/>
    <mergeCell ref="EF123:EP127"/>
    <mergeCell ref="EQ123:FA127"/>
    <mergeCell ref="EQ118:FA122"/>
    <mergeCell ref="FM118:FW122"/>
    <mergeCell ref="FX118:GH122"/>
    <mergeCell ref="GI118:GS122"/>
    <mergeCell ref="GT118:HD122"/>
    <mergeCell ref="CY118:DI122"/>
    <mergeCell ref="DJ118:DK122"/>
    <mergeCell ref="DL118:DR119"/>
    <mergeCell ref="DS118:DT119"/>
    <mergeCell ref="DU118:EE122"/>
    <mergeCell ref="EF118:EP122"/>
    <mergeCell ref="CC118:CM122"/>
    <mergeCell ref="CN118:CX122"/>
    <mergeCell ref="EF128:EP132"/>
    <mergeCell ref="EQ128:FA132"/>
    <mergeCell ref="FM128:FW132"/>
    <mergeCell ref="FX128:GH132"/>
    <mergeCell ref="GI128:GS132"/>
    <mergeCell ref="DL128:DR129"/>
    <mergeCell ref="DS128:DT129"/>
    <mergeCell ref="IX109:IY121"/>
    <mergeCell ref="AZ114:AZ115"/>
    <mergeCell ref="IW114:IW115"/>
    <mergeCell ref="GA106:GE109"/>
    <mergeCell ref="CF107:CJ109"/>
    <mergeCell ref="CQ107:CU109"/>
    <mergeCell ref="DX107:EB109"/>
    <mergeCell ref="AX109:AY121"/>
    <mergeCell ref="FR116:FW117"/>
    <mergeCell ref="GC116:GH117"/>
    <mergeCell ref="DB104:DF110"/>
    <mergeCell ref="FP104:FT110"/>
    <mergeCell ref="DM106:DQ109"/>
    <mergeCell ref="EG106:EO111"/>
    <mergeCell ref="ER106:EZ111"/>
    <mergeCell ref="AX96:AY108"/>
    <mergeCell ref="IX96:IY108"/>
    <mergeCell ref="IA118:IK122"/>
    <mergeCell ref="BO106:BV108"/>
    <mergeCell ref="BW106:CB108"/>
    <mergeCell ref="BA100:BN102"/>
    <mergeCell ref="BO100:BV102"/>
    <mergeCell ref="BW100:CB102"/>
    <mergeCell ref="DL120:DR122"/>
    <mergeCell ref="AZ101:AZ102"/>
    <mergeCell ref="IW101:IW102"/>
    <mergeCell ref="GI102:GS115"/>
    <mergeCell ref="GT102:HD115"/>
    <mergeCell ref="HE102:HO115"/>
    <mergeCell ref="HP102:HZ115"/>
    <mergeCell ref="IA102:IK115"/>
    <mergeCell ref="GT94:HD99"/>
    <mergeCell ref="HE94:HO99"/>
    <mergeCell ref="HP94:HZ99"/>
    <mergeCell ref="IA94:IK99"/>
    <mergeCell ref="EF94:EP99"/>
    <mergeCell ref="EQ94:FA99"/>
    <mergeCell ref="FM94:FW99"/>
    <mergeCell ref="FX94:GH99"/>
    <mergeCell ref="GI94:GS99"/>
    <mergeCell ref="CC94:CM99"/>
    <mergeCell ref="CN94:CX99"/>
    <mergeCell ref="CY94:DI99"/>
    <mergeCell ref="DJ94:DT99"/>
    <mergeCell ref="DU94:EE99"/>
    <mergeCell ref="AZ88:AZ89"/>
    <mergeCell ref="IW88:IW89"/>
    <mergeCell ref="BO53:BV55"/>
    <mergeCell ref="BO56:BV58"/>
    <mergeCell ref="EQ84:FA88"/>
    <mergeCell ref="FB84:FL88"/>
    <mergeCell ref="FM84:FW88"/>
    <mergeCell ref="FX84:GH88"/>
    <mergeCell ref="GI84:GS88"/>
    <mergeCell ref="GT84:HD88"/>
    <mergeCell ref="IL74:IV78"/>
    <mergeCell ref="AZ75:AZ76"/>
    <mergeCell ref="IW75:IW76"/>
    <mergeCell ref="BQ79:BT83"/>
    <mergeCell ref="BU79:CB83"/>
    <mergeCell ref="CC79:CM83"/>
    <mergeCell ref="CN79:CX83"/>
    <mergeCell ref="CY79:DI83"/>
    <mergeCell ref="FX74:GH78"/>
    <mergeCell ref="GI74:GS78"/>
    <mergeCell ref="IL64:IV68"/>
    <mergeCell ref="DU64:EE68"/>
    <mergeCell ref="EF64:EP68"/>
    <mergeCell ref="EQ64:FA68"/>
    <mergeCell ref="AX83:AY95"/>
    <mergeCell ref="IX83:IY95"/>
    <mergeCell ref="BF84:BP88"/>
    <mergeCell ref="BQ84:BT88"/>
    <mergeCell ref="BU84:CB88"/>
    <mergeCell ref="CC84:CM88"/>
    <mergeCell ref="CN84:CX88"/>
    <mergeCell ref="CY84:DI88"/>
    <mergeCell ref="DU84:EE88"/>
    <mergeCell ref="EF84:EP88"/>
    <mergeCell ref="GI79:GS83"/>
    <mergeCell ref="GT79:HD83"/>
    <mergeCell ref="HE79:HO83"/>
    <mergeCell ref="HP79:HZ83"/>
    <mergeCell ref="IA79:IK83"/>
    <mergeCell ref="IL79:IV83"/>
    <mergeCell ref="DU79:EE83"/>
    <mergeCell ref="EF79:EP83"/>
    <mergeCell ref="EQ79:FA83"/>
    <mergeCell ref="FB79:FL83"/>
    <mergeCell ref="FM79:FW83"/>
    <mergeCell ref="FX79:GH83"/>
    <mergeCell ref="BA79:BE88"/>
    <mergeCell ref="BF79:BP83"/>
    <mergeCell ref="AX70:AY82"/>
    <mergeCell ref="IX70:IY82"/>
    <mergeCell ref="BF74:BP78"/>
    <mergeCell ref="BQ74:BT78"/>
    <mergeCell ref="BU74:CB78"/>
    <mergeCell ref="CC74:CM78"/>
    <mergeCell ref="CN74:CX78"/>
    <mergeCell ref="FB69:FL73"/>
    <mergeCell ref="FM69:FW73"/>
    <mergeCell ref="FX69:GH73"/>
    <mergeCell ref="GI69:GS73"/>
    <mergeCell ref="GT69:HD73"/>
    <mergeCell ref="HE69:HO73"/>
    <mergeCell ref="CC69:CM73"/>
    <mergeCell ref="CN69:CX73"/>
    <mergeCell ref="CY69:DI73"/>
    <mergeCell ref="DU69:EE73"/>
    <mergeCell ref="EF69:EP73"/>
    <mergeCell ref="EQ69:FA73"/>
    <mergeCell ref="GT74:HD78"/>
    <mergeCell ref="HE74:HO78"/>
    <mergeCell ref="HP74:HZ78"/>
    <mergeCell ref="IA74:IK78"/>
    <mergeCell ref="CY74:DI78"/>
    <mergeCell ref="FB64:FL68"/>
    <mergeCell ref="FM64:FW68"/>
    <mergeCell ref="FX64:GH68"/>
    <mergeCell ref="DJ79:DT83"/>
    <mergeCell ref="DJ84:DT88"/>
    <mergeCell ref="HP69:HZ73"/>
    <mergeCell ref="IA69:IK73"/>
    <mergeCell ref="IL69:IV73"/>
    <mergeCell ref="DU74:EE78"/>
    <mergeCell ref="EF74:EP78"/>
    <mergeCell ref="EQ74:FA78"/>
    <mergeCell ref="FB74:FL78"/>
    <mergeCell ref="FM74:FW78"/>
    <mergeCell ref="DJ74:DT78"/>
    <mergeCell ref="HE84:HO88"/>
    <mergeCell ref="HP84:HZ88"/>
    <mergeCell ref="IA84:IK88"/>
    <mergeCell ref="IL84:IV88"/>
    <mergeCell ref="AZ62:AZ63"/>
    <mergeCell ref="IW62:IW63"/>
    <mergeCell ref="BF64:BP68"/>
    <mergeCell ref="BQ64:BT68"/>
    <mergeCell ref="BU64:CB68"/>
    <mergeCell ref="CC64:CM68"/>
    <mergeCell ref="CN64:CX68"/>
    <mergeCell ref="CY64:DI68"/>
    <mergeCell ref="GI59:GS63"/>
    <mergeCell ref="GT59:HD63"/>
    <mergeCell ref="HE59:HO63"/>
    <mergeCell ref="HP59:HZ63"/>
    <mergeCell ref="IA59:IK63"/>
    <mergeCell ref="IL59:IV63"/>
    <mergeCell ref="DU59:EE63"/>
    <mergeCell ref="EF59:EP63"/>
    <mergeCell ref="EQ59:FA63"/>
    <mergeCell ref="FB59:FL63"/>
    <mergeCell ref="FM59:FW63"/>
    <mergeCell ref="FX59:GH63"/>
    <mergeCell ref="GI64:GS68"/>
    <mergeCell ref="GT64:HD68"/>
    <mergeCell ref="HE64:HO68"/>
    <mergeCell ref="HP64:HZ68"/>
    <mergeCell ref="BA59:BE68"/>
    <mergeCell ref="BF59:BP63"/>
    <mergeCell ref="BQ59:BT63"/>
    <mergeCell ref="BU59:CB63"/>
    <mergeCell ref="CC59:CD63"/>
    <mergeCell ref="CE59:CK63"/>
    <mergeCell ref="CL59:CM60"/>
    <mergeCell ref="CN59:CX63"/>
    <mergeCell ref="CY59:DI63"/>
    <mergeCell ref="CL61:CM62"/>
    <mergeCell ref="B38:AO45"/>
    <mergeCell ref="BW41:CB43"/>
    <mergeCell ref="EQ41:FA56"/>
    <mergeCell ref="CC43:CM56"/>
    <mergeCell ref="CN43:CX56"/>
    <mergeCell ref="CY43:DI56"/>
    <mergeCell ref="DU43:EE56"/>
    <mergeCell ref="EF43:EP56"/>
    <mergeCell ref="HE35:HO40"/>
    <mergeCell ref="B54:AO61"/>
    <mergeCell ref="BW56:CB58"/>
    <mergeCell ref="AX57:AY69"/>
    <mergeCell ref="CS57:CX58"/>
    <mergeCell ref="BA69:BE78"/>
    <mergeCell ref="BF69:BP73"/>
    <mergeCell ref="BQ69:BT73"/>
    <mergeCell ref="BU69:CB73"/>
    <mergeCell ref="B46:AO53"/>
    <mergeCell ref="BW47:CB49"/>
    <mergeCell ref="AZ49:AZ50"/>
    <mergeCell ref="AX44:AY56"/>
    <mergeCell ref="BW44:CB46"/>
    <mergeCell ref="BW50:CB52"/>
    <mergeCell ref="BW53:CB55"/>
    <mergeCell ref="IW36:IW37"/>
    <mergeCell ref="IX31:IY43"/>
    <mergeCell ref="CC35:CM40"/>
    <mergeCell ref="CN35:CX40"/>
    <mergeCell ref="CY35:DI40"/>
    <mergeCell ref="DU35:EE40"/>
    <mergeCell ref="EF35:EP40"/>
    <mergeCell ref="EQ35:FA40"/>
    <mergeCell ref="FB35:FL40"/>
    <mergeCell ref="FM35:FW40"/>
    <mergeCell ref="GT43:HD56"/>
    <mergeCell ref="HE43:HO56"/>
    <mergeCell ref="IX44:IY56"/>
    <mergeCell ref="HS49:HW51"/>
    <mergeCell ref="IW49:IW50"/>
    <mergeCell ref="IA43:IK58"/>
    <mergeCell ref="IL43:IV58"/>
    <mergeCell ref="FB43:FL58"/>
    <mergeCell ref="FM43:FW56"/>
    <mergeCell ref="FX43:GH56"/>
    <mergeCell ref="GI43:GS56"/>
    <mergeCell ref="IX57:IY69"/>
    <mergeCell ref="DJ69:DT73"/>
    <mergeCell ref="IA64:IK68"/>
    <mergeCell ref="HE30:HF30"/>
    <mergeCell ref="HV30:HW30"/>
    <mergeCell ref="IM30:IN30"/>
    <mergeCell ref="AX31:AY43"/>
    <mergeCell ref="FX35:GH40"/>
    <mergeCell ref="GI35:GS40"/>
    <mergeCell ref="GT35:HD40"/>
    <mergeCell ref="HP35:HZ40"/>
    <mergeCell ref="IA35:IK40"/>
    <mergeCell ref="IL35:IV40"/>
    <mergeCell ref="AZ36:AZ37"/>
    <mergeCell ref="IF28:IV29"/>
    <mergeCell ref="IW28:IY30"/>
    <mergeCell ref="B30:AO37"/>
    <mergeCell ref="BH30:BI30"/>
    <mergeCell ref="BY30:BZ30"/>
    <mergeCell ref="CP30:CQ30"/>
    <mergeCell ref="DG30:DH30"/>
    <mergeCell ref="DX30:DY30"/>
    <mergeCell ref="EO30:EP30"/>
    <mergeCell ref="FF30:FG30"/>
    <mergeCell ref="EH28:EX29"/>
    <mergeCell ref="EY28:FO29"/>
    <mergeCell ref="FP28:GF29"/>
    <mergeCell ref="GG28:GW29"/>
    <mergeCell ref="GX28:HN29"/>
    <mergeCell ref="HO28:IE29"/>
    <mergeCell ref="AX28:AZ30"/>
    <mergeCell ref="BA28:BQ29"/>
    <mergeCell ref="BR28:CH29"/>
    <mergeCell ref="CI28:CY29"/>
    <mergeCell ref="CZ28:DP29"/>
    <mergeCell ref="DQ28:EG29"/>
    <mergeCell ref="FW30:FX30"/>
    <mergeCell ref="GN30:GO30"/>
    <mergeCell ref="HA13:HZ17"/>
    <mergeCell ref="IC13:JB17"/>
    <mergeCell ref="JC13:JV17"/>
    <mergeCell ref="JW13:KP17"/>
    <mergeCell ref="KQ13:LJ17"/>
    <mergeCell ref="D20:AM27"/>
    <mergeCell ref="B2:B11"/>
    <mergeCell ref="C2:AP11"/>
    <mergeCell ref="GW4:HC9"/>
    <mergeCell ref="HD4:IV9"/>
    <mergeCell ref="B12:AO12"/>
    <mergeCell ref="AP12:CC12"/>
    <mergeCell ref="CD12:DQ12"/>
    <mergeCell ref="DR12:FE12"/>
  </mergeCells>
  <conditionalFormatting sqref="FI35:FL36">
    <cfRule type="notContainsBlanks" dxfId="15" priority="2">
      <formula>LEN(TRIM(FI35))&gt;0</formula>
    </cfRule>
  </conditionalFormatting>
  <conditionalFormatting sqref="FI38:FL40">
    <cfRule type="notContainsBlanks" dxfId="14" priority="1">
      <formula>LEN(TRIM(FI38))&gt;0</formula>
    </cfRule>
  </conditionalFormatting>
  <dataValidations count="5">
    <dataValidation type="list" allowBlank="1" showInputMessage="1" showErrorMessage="1" sqref="DL118:DR119 DL123:DR124 DL128:DR129 DL133:DR134 DL138:DR139 DL143:DR144" xr:uid="{4FD68917-2DEC-43CE-929F-F1D8D605AA19}">
      <formula1>"ATS,PM6,IL6"</formula1>
    </dataValidation>
    <dataValidation type="list" allowBlank="1" showInputMessage="1" showErrorMessage="1" sqref="DU123:EE127 DU133:EE137 DU143:EE147" xr:uid="{9175E077-EF23-4D81-9EF1-6A18E02B9B9E}">
      <formula1>"-"</formula1>
    </dataValidation>
    <dataValidation type="list" allowBlank="1" showInputMessage="1" showErrorMessage="1" sqref="BA118:BE147 BA59:BE88" xr:uid="{0491778E-E837-4A4C-AA76-35686B9EF4D4}">
      <formula1>"+NB,+NI,+NE,+NL,+NE*"</formula1>
    </dataValidation>
    <dataValidation type="list" allowBlank="1" showInputMessage="1" showErrorMessage="1" sqref="BO56:BV58" xr:uid="{85E4693C-8A8B-47AF-A8D3-3A8CBADC2F8D}">
      <formula1>"Fija,Abatible"</formula1>
    </dataValidation>
    <dataValidation type="list" allowBlank="1" showInputMessage="1" showErrorMessage="1" sqref="BU118:CB147 BU59:CB88" xr:uid="{67C55E00-BFF0-42AE-8EEE-F8168CB8C6F0}">
      <formula1>"400,600,1000"</formula1>
    </dataValidation>
  </dataValidations>
  <printOptions horizontalCentered="1" verticalCentered="1"/>
  <pageMargins left="0" right="0" top="0" bottom="0" header="0" footer="0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4340B-79FA-4D36-851F-51E3C7005B69}">
  <dimension ref="A1:LK199"/>
  <sheetViews>
    <sheetView showRowColHeaders="0" topLeftCell="A26" zoomScaleNormal="100" workbookViewId="0">
      <selection activeCell="AX28" sqref="AX28:AZ173"/>
    </sheetView>
  </sheetViews>
  <sheetFormatPr baseColWidth="10" defaultColWidth="0.6328125" defaultRowHeight="3.65" customHeight="1"/>
  <cols>
    <col min="1" max="1" width="3.81640625" customWidth="1"/>
  </cols>
  <sheetData>
    <row r="1" spans="1:322" ht="7" customHeight="1" thickBot="1"/>
    <row r="2" spans="1:322" ht="3.65" customHeight="1" thickTop="1">
      <c r="B2" s="658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661"/>
      <c r="W2" s="661"/>
      <c r="X2" s="661"/>
      <c r="Y2" s="661"/>
      <c r="Z2" s="661"/>
      <c r="AA2" s="661"/>
      <c r="AB2" s="661"/>
      <c r="AC2" s="661"/>
      <c r="AD2" s="661"/>
      <c r="AE2" s="661"/>
      <c r="AF2" s="661"/>
      <c r="AG2" s="661"/>
      <c r="AH2" s="661"/>
      <c r="AI2" s="661"/>
      <c r="AJ2" s="661"/>
      <c r="AK2" s="661"/>
      <c r="AL2" s="661"/>
      <c r="AM2" s="661"/>
      <c r="AN2" s="661"/>
      <c r="AO2" s="661"/>
      <c r="AP2" s="66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2"/>
    </row>
    <row r="3" spans="1:322" ht="3.65" customHeight="1">
      <c r="B3" s="659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  <c r="O3" s="662"/>
      <c r="P3" s="662"/>
      <c r="Q3" s="662"/>
      <c r="R3" s="662"/>
      <c r="S3" s="662"/>
      <c r="T3" s="662"/>
      <c r="U3" s="662"/>
      <c r="V3" s="662"/>
      <c r="W3" s="662"/>
      <c r="X3" s="662"/>
      <c r="Y3" s="662"/>
      <c r="Z3" s="662"/>
      <c r="AA3" s="662"/>
      <c r="AB3" s="662"/>
      <c r="AC3" s="662"/>
      <c r="AD3" s="662"/>
      <c r="AE3" s="662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LJ3" s="3"/>
    </row>
    <row r="4" spans="1:322" ht="3.65" customHeight="1">
      <c r="B4" s="659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2"/>
      <c r="P4" s="662"/>
      <c r="Q4" s="662"/>
      <c r="R4" s="662"/>
      <c r="S4" s="662"/>
      <c r="T4" s="662"/>
      <c r="U4" s="662"/>
      <c r="V4" s="662"/>
      <c r="W4" s="662"/>
      <c r="X4" s="662"/>
      <c r="Y4" s="662"/>
      <c r="Z4" s="662"/>
      <c r="AA4" s="662"/>
      <c r="AB4" s="662"/>
      <c r="AC4" s="662"/>
      <c r="AD4" s="662"/>
      <c r="AE4" s="662"/>
      <c r="AF4" s="662"/>
      <c r="AG4" s="662"/>
      <c r="AH4" s="662"/>
      <c r="AI4" s="662"/>
      <c r="AJ4" s="662"/>
      <c r="AK4" s="662"/>
      <c r="AL4" s="662"/>
      <c r="AM4" s="662"/>
      <c r="AN4" s="662"/>
      <c r="AO4" s="662"/>
      <c r="AP4" s="662"/>
      <c r="GW4" s="662" t="e" vm="1">
        <v>#VALUE!</v>
      </c>
      <c r="GX4" s="662"/>
      <c r="GY4" s="662"/>
      <c r="GZ4" s="662"/>
      <c r="HA4" s="662"/>
      <c r="HB4" s="662"/>
      <c r="HC4" s="662"/>
      <c r="HD4" s="807" t="s">
        <v>26</v>
      </c>
      <c r="HE4" s="807"/>
      <c r="HF4" s="807"/>
      <c r="HG4" s="807"/>
      <c r="HH4" s="807"/>
      <c r="HI4" s="807"/>
      <c r="HJ4" s="807"/>
      <c r="HK4" s="807"/>
      <c r="HL4" s="807"/>
      <c r="HM4" s="807"/>
      <c r="HN4" s="807"/>
      <c r="HO4" s="807"/>
      <c r="HP4" s="807"/>
      <c r="HQ4" s="807"/>
      <c r="HR4" s="807"/>
      <c r="HS4" s="807"/>
      <c r="HT4" s="807"/>
      <c r="HU4" s="807"/>
      <c r="HV4" s="807"/>
      <c r="HW4" s="807"/>
      <c r="HX4" s="807"/>
      <c r="HY4" s="807"/>
      <c r="HZ4" s="807"/>
      <c r="IA4" s="807"/>
      <c r="IB4" s="807"/>
      <c r="IC4" s="807"/>
      <c r="ID4" s="807"/>
      <c r="IE4" s="807"/>
      <c r="IF4" s="807"/>
      <c r="IG4" s="807"/>
      <c r="IH4" s="807"/>
      <c r="II4" s="807"/>
      <c r="IJ4" s="807"/>
      <c r="IK4" s="807"/>
      <c r="IL4" s="807"/>
      <c r="IM4" s="807"/>
      <c r="IN4" s="807"/>
      <c r="IO4" s="807"/>
      <c r="IP4" s="807"/>
      <c r="IQ4" s="807"/>
      <c r="IR4" s="807"/>
      <c r="IS4" s="807"/>
      <c r="IT4" s="807"/>
      <c r="IU4" s="807"/>
      <c r="IV4" s="807"/>
      <c r="LJ4" s="3"/>
    </row>
    <row r="5" spans="1:322" ht="3.65" customHeight="1">
      <c r="B5" s="659"/>
      <c r="C5" s="662"/>
      <c r="D5" s="662"/>
      <c r="E5" s="662"/>
      <c r="F5" s="662"/>
      <c r="G5" s="662"/>
      <c r="H5" s="662"/>
      <c r="I5" s="662"/>
      <c r="J5" s="662"/>
      <c r="K5" s="662"/>
      <c r="L5" s="662"/>
      <c r="M5" s="662"/>
      <c r="N5" s="662"/>
      <c r="O5" s="662"/>
      <c r="P5" s="662"/>
      <c r="Q5" s="662"/>
      <c r="R5" s="662"/>
      <c r="S5" s="662"/>
      <c r="T5" s="662"/>
      <c r="U5" s="662"/>
      <c r="V5" s="662"/>
      <c r="W5" s="662"/>
      <c r="X5" s="662"/>
      <c r="Y5" s="662"/>
      <c r="Z5" s="662"/>
      <c r="AA5" s="662"/>
      <c r="AB5" s="662"/>
      <c r="AC5" s="662"/>
      <c r="AD5" s="662"/>
      <c r="AE5" s="662"/>
      <c r="AF5" s="662"/>
      <c r="AG5" s="662"/>
      <c r="AH5" s="662"/>
      <c r="AI5" s="662"/>
      <c r="AJ5" s="662"/>
      <c r="AK5" s="662"/>
      <c r="AL5" s="662"/>
      <c r="AM5" s="662"/>
      <c r="AN5" s="662"/>
      <c r="AO5" s="662"/>
      <c r="AP5" s="662"/>
      <c r="GW5" s="662"/>
      <c r="GX5" s="662"/>
      <c r="GY5" s="662"/>
      <c r="GZ5" s="662"/>
      <c r="HA5" s="662"/>
      <c r="HB5" s="662"/>
      <c r="HC5" s="662"/>
      <c r="HD5" s="807"/>
      <c r="HE5" s="807"/>
      <c r="HF5" s="807"/>
      <c r="HG5" s="807"/>
      <c r="HH5" s="807"/>
      <c r="HI5" s="807"/>
      <c r="HJ5" s="807"/>
      <c r="HK5" s="807"/>
      <c r="HL5" s="807"/>
      <c r="HM5" s="807"/>
      <c r="HN5" s="807"/>
      <c r="HO5" s="807"/>
      <c r="HP5" s="807"/>
      <c r="HQ5" s="807"/>
      <c r="HR5" s="807"/>
      <c r="HS5" s="807"/>
      <c r="HT5" s="807"/>
      <c r="HU5" s="807"/>
      <c r="HV5" s="807"/>
      <c r="HW5" s="807"/>
      <c r="HX5" s="807"/>
      <c r="HY5" s="807"/>
      <c r="HZ5" s="807"/>
      <c r="IA5" s="807"/>
      <c r="IB5" s="807"/>
      <c r="IC5" s="807"/>
      <c r="ID5" s="807"/>
      <c r="IE5" s="807"/>
      <c r="IF5" s="807"/>
      <c r="IG5" s="807"/>
      <c r="IH5" s="807"/>
      <c r="II5" s="807"/>
      <c r="IJ5" s="807"/>
      <c r="IK5" s="807"/>
      <c r="IL5" s="807"/>
      <c r="IM5" s="807"/>
      <c r="IN5" s="807"/>
      <c r="IO5" s="807"/>
      <c r="IP5" s="807"/>
      <c r="IQ5" s="807"/>
      <c r="IR5" s="807"/>
      <c r="IS5" s="807"/>
      <c r="IT5" s="807"/>
      <c r="IU5" s="807"/>
      <c r="IV5" s="807"/>
      <c r="LJ5" s="3"/>
    </row>
    <row r="6" spans="1:322" ht="3.65" customHeight="1">
      <c r="B6" s="659"/>
      <c r="C6" s="662"/>
      <c r="D6" s="662"/>
      <c r="E6" s="662"/>
      <c r="F6" s="662"/>
      <c r="G6" s="662"/>
      <c r="H6" s="662"/>
      <c r="I6" s="662"/>
      <c r="J6" s="662"/>
      <c r="K6" s="662"/>
      <c r="L6" s="662"/>
      <c r="M6" s="662"/>
      <c r="N6" s="662"/>
      <c r="O6" s="662"/>
      <c r="P6" s="662"/>
      <c r="Q6" s="662"/>
      <c r="R6" s="662"/>
      <c r="S6" s="662"/>
      <c r="T6" s="662"/>
      <c r="U6" s="662"/>
      <c r="V6" s="662"/>
      <c r="W6" s="662"/>
      <c r="X6" s="662"/>
      <c r="Y6" s="662"/>
      <c r="Z6" s="662"/>
      <c r="AA6" s="662"/>
      <c r="AB6" s="662"/>
      <c r="AC6" s="662"/>
      <c r="AD6" s="662"/>
      <c r="AE6" s="662"/>
      <c r="AF6" s="662"/>
      <c r="AG6" s="662"/>
      <c r="AH6" s="662"/>
      <c r="AI6" s="662"/>
      <c r="AJ6" s="662"/>
      <c r="AK6" s="662"/>
      <c r="AL6" s="662"/>
      <c r="AM6" s="662"/>
      <c r="AN6" s="662"/>
      <c r="AO6" s="662"/>
      <c r="AP6" s="662"/>
      <c r="GW6" s="662"/>
      <c r="GX6" s="662"/>
      <c r="GY6" s="662"/>
      <c r="GZ6" s="662"/>
      <c r="HA6" s="662"/>
      <c r="HB6" s="662"/>
      <c r="HC6" s="662"/>
      <c r="HD6" s="807"/>
      <c r="HE6" s="807"/>
      <c r="HF6" s="807"/>
      <c r="HG6" s="807"/>
      <c r="HH6" s="807"/>
      <c r="HI6" s="807"/>
      <c r="HJ6" s="807"/>
      <c r="HK6" s="807"/>
      <c r="HL6" s="807"/>
      <c r="HM6" s="807"/>
      <c r="HN6" s="807"/>
      <c r="HO6" s="807"/>
      <c r="HP6" s="807"/>
      <c r="HQ6" s="807"/>
      <c r="HR6" s="807"/>
      <c r="HS6" s="807"/>
      <c r="HT6" s="807"/>
      <c r="HU6" s="807"/>
      <c r="HV6" s="807"/>
      <c r="HW6" s="807"/>
      <c r="HX6" s="807"/>
      <c r="HY6" s="807"/>
      <c r="HZ6" s="807"/>
      <c r="IA6" s="807"/>
      <c r="IB6" s="807"/>
      <c r="IC6" s="807"/>
      <c r="ID6" s="807"/>
      <c r="IE6" s="807"/>
      <c r="IF6" s="807"/>
      <c r="IG6" s="807"/>
      <c r="IH6" s="807"/>
      <c r="II6" s="807"/>
      <c r="IJ6" s="807"/>
      <c r="IK6" s="807"/>
      <c r="IL6" s="807"/>
      <c r="IM6" s="807"/>
      <c r="IN6" s="807"/>
      <c r="IO6" s="807"/>
      <c r="IP6" s="807"/>
      <c r="IQ6" s="807"/>
      <c r="IR6" s="807"/>
      <c r="IS6" s="807"/>
      <c r="IT6" s="807"/>
      <c r="IU6" s="807"/>
      <c r="IV6" s="807"/>
      <c r="LJ6" s="3"/>
    </row>
    <row r="7" spans="1:322" ht="3.65" customHeight="1">
      <c r="B7" s="659"/>
      <c r="C7" s="662"/>
      <c r="D7" s="662"/>
      <c r="E7" s="662"/>
      <c r="F7" s="662"/>
      <c r="G7" s="662"/>
      <c r="H7" s="662"/>
      <c r="I7" s="662"/>
      <c r="J7" s="662"/>
      <c r="K7" s="662"/>
      <c r="L7" s="662"/>
      <c r="M7" s="662"/>
      <c r="N7" s="662"/>
      <c r="O7" s="662"/>
      <c r="P7" s="662"/>
      <c r="Q7" s="662"/>
      <c r="R7" s="662"/>
      <c r="S7" s="662"/>
      <c r="T7" s="662"/>
      <c r="U7" s="662"/>
      <c r="V7" s="662"/>
      <c r="W7" s="662"/>
      <c r="X7" s="662"/>
      <c r="Y7" s="662"/>
      <c r="Z7" s="662"/>
      <c r="AA7" s="662"/>
      <c r="AB7" s="662"/>
      <c r="AC7" s="662"/>
      <c r="AD7" s="662"/>
      <c r="AE7" s="662"/>
      <c r="AF7" s="662"/>
      <c r="AG7" s="662"/>
      <c r="AH7" s="662"/>
      <c r="AI7" s="662"/>
      <c r="AJ7" s="662"/>
      <c r="AK7" s="662"/>
      <c r="AL7" s="662"/>
      <c r="AM7" s="662"/>
      <c r="AN7" s="662"/>
      <c r="AO7" s="662"/>
      <c r="AP7" s="662"/>
      <c r="GW7" s="662"/>
      <c r="GX7" s="662"/>
      <c r="GY7" s="662"/>
      <c r="GZ7" s="662"/>
      <c r="HA7" s="662"/>
      <c r="HB7" s="662"/>
      <c r="HC7" s="662"/>
      <c r="HD7" s="807"/>
      <c r="HE7" s="807"/>
      <c r="HF7" s="807"/>
      <c r="HG7" s="807"/>
      <c r="HH7" s="807"/>
      <c r="HI7" s="807"/>
      <c r="HJ7" s="807"/>
      <c r="HK7" s="807"/>
      <c r="HL7" s="807"/>
      <c r="HM7" s="807"/>
      <c r="HN7" s="807"/>
      <c r="HO7" s="807"/>
      <c r="HP7" s="807"/>
      <c r="HQ7" s="807"/>
      <c r="HR7" s="807"/>
      <c r="HS7" s="807"/>
      <c r="HT7" s="807"/>
      <c r="HU7" s="807"/>
      <c r="HV7" s="807"/>
      <c r="HW7" s="807"/>
      <c r="HX7" s="807"/>
      <c r="HY7" s="807"/>
      <c r="HZ7" s="807"/>
      <c r="IA7" s="807"/>
      <c r="IB7" s="807"/>
      <c r="IC7" s="807"/>
      <c r="ID7" s="807"/>
      <c r="IE7" s="807"/>
      <c r="IF7" s="807"/>
      <c r="IG7" s="807"/>
      <c r="IH7" s="807"/>
      <c r="II7" s="807"/>
      <c r="IJ7" s="807"/>
      <c r="IK7" s="807"/>
      <c r="IL7" s="807"/>
      <c r="IM7" s="807"/>
      <c r="IN7" s="807"/>
      <c r="IO7" s="807"/>
      <c r="IP7" s="807"/>
      <c r="IQ7" s="807"/>
      <c r="IR7" s="807"/>
      <c r="IS7" s="807"/>
      <c r="IT7" s="807"/>
      <c r="IU7" s="807"/>
      <c r="IV7" s="807"/>
      <c r="LJ7" s="3"/>
    </row>
    <row r="8" spans="1:322" ht="3.65" customHeight="1">
      <c r="B8" s="659"/>
      <c r="C8" s="662"/>
      <c r="D8" s="662"/>
      <c r="E8" s="662"/>
      <c r="F8" s="662"/>
      <c r="G8" s="662"/>
      <c r="H8" s="662"/>
      <c r="I8" s="662"/>
      <c r="J8" s="662"/>
      <c r="K8" s="662"/>
      <c r="L8" s="662"/>
      <c r="M8" s="662"/>
      <c r="N8" s="662"/>
      <c r="O8" s="662"/>
      <c r="P8" s="662"/>
      <c r="Q8" s="662"/>
      <c r="R8" s="662"/>
      <c r="S8" s="662"/>
      <c r="T8" s="662"/>
      <c r="U8" s="662"/>
      <c r="V8" s="662"/>
      <c r="W8" s="662"/>
      <c r="X8" s="662"/>
      <c r="Y8" s="662"/>
      <c r="Z8" s="662"/>
      <c r="AA8" s="662"/>
      <c r="AB8" s="662"/>
      <c r="AC8" s="662"/>
      <c r="AD8" s="662"/>
      <c r="AE8" s="662"/>
      <c r="AF8" s="662"/>
      <c r="AG8" s="662"/>
      <c r="AH8" s="662"/>
      <c r="AI8" s="662"/>
      <c r="AJ8" s="662"/>
      <c r="AK8" s="662"/>
      <c r="AL8" s="662"/>
      <c r="AM8" s="662"/>
      <c r="AN8" s="662"/>
      <c r="AO8" s="662"/>
      <c r="AP8" s="662"/>
      <c r="GW8" s="662"/>
      <c r="GX8" s="662"/>
      <c r="GY8" s="662"/>
      <c r="GZ8" s="662"/>
      <c r="HA8" s="662"/>
      <c r="HB8" s="662"/>
      <c r="HC8" s="662"/>
      <c r="HD8" s="807"/>
      <c r="HE8" s="807"/>
      <c r="HF8" s="807"/>
      <c r="HG8" s="807"/>
      <c r="HH8" s="807"/>
      <c r="HI8" s="807"/>
      <c r="HJ8" s="807"/>
      <c r="HK8" s="807"/>
      <c r="HL8" s="807"/>
      <c r="HM8" s="807"/>
      <c r="HN8" s="807"/>
      <c r="HO8" s="807"/>
      <c r="HP8" s="807"/>
      <c r="HQ8" s="807"/>
      <c r="HR8" s="807"/>
      <c r="HS8" s="807"/>
      <c r="HT8" s="807"/>
      <c r="HU8" s="807"/>
      <c r="HV8" s="807"/>
      <c r="HW8" s="807"/>
      <c r="HX8" s="807"/>
      <c r="HY8" s="807"/>
      <c r="HZ8" s="807"/>
      <c r="IA8" s="807"/>
      <c r="IB8" s="807"/>
      <c r="IC8" s="807"/>
      <c r="ID8" s="807"/>
      <c r="IE8" s="807"/>
      <c r="IF8" s="807"/>
      <c r="IG8" s="807"/>
      <c r="IH8" s="807"/>
      <c r="II8" s="807"/>
      <c r="IJ8" s="807"/>
      <c r="IK8" s="807"/>
      <c r="IL8" s="807"/>
      <c r="IM8" s="807"/>
      <c r="IN8" s="807"/>
      <c r="IO8" s="807"/>
      <c r="IP8" s="807"/>
      <c r="IQ8" s="807"/>
      <c r="IR8" s="807"/>
      <c r="IS8" s="807"/>
      <c r="IT8" s="807"/>
      <c r="IU8" s="807"/>
      <c r="IV8" s="807"/>
      <c r="LJ8" s="3"/>
    </row>
    <row r="9" spans="1:322" ht="3.65" customHeight="1">
      <c r="B9" s="659"/>
      <c r="C9" s="662"/>
      <c r="D9" s="662"/>
      <c r="E9" s="662"/>
      <c r="F9" s="662"/>
      <c r="G9" s="662"/>
      <c r="H9" s="662"/>
      <c r="I9" s="662"/>
      <c r="J9" s="662"/>
      <c r="K9" s="662"/>
      <c r="L9" s="662"/>
      <c r="M9" s="662"/>
      <c r="N9" s="662"/>
      <c r="O9" s="662"/>
      <c r="P9" s="662"/>
      <c r="Q9" s="662"/>
      <c r="R9" s="662"/>
      <c r="S9" s="662"/>
      <c r="T9" s="662"/>
      <c r="U9" s="662"/>
      <c r="V9" s="662"/>
      <c r="W9" s="662"/>
      <c r="X9" s="662"/>
      <c r="Y9" s="662"/>
      <c r="Z9" s="662"/>
      <c r="AA9" s="662"/>
      <c r="AB9" s="662"/>
      <c r="AC9" s="662"/>
      <c r="AD9" s="662"/>
      <c r="AE9" s="662"/>
      <c r="AF9" s="662"/>
      <c r="AG9" s="662"/>
      <c r="AH9" s="662"/>
      <c r="AI9" s="662"/>
      <c r="AJ9" s="662"/>
      <c r="AK9" s="662"/>
      <c r="AL9" s="662"/>
      <c r="AM9" s="662"/>
      <c r="AN9" s="662"/>
      <c r="AO9" s="662"/>
      <c r="AP9" s="662"/>
      <c r="GW9" s="662"/>
      <c r="GX9" s="662"/>
      <c r="GY9" s="662"/>
      <c r="GZ9" s="662"/>
      <c r="HA9" s="662"/>
      <c r="HB9" s="662"/>
      <c r="HC9" s="662"/>
      <c r="HD9" s="807"/>
      <c r="HE9" s="807"/>
      <c r="HF9" s="807"/>
      <c r="HG9" s="807"/>
      <c r="HH9" s="807"/>
      <c r="HI9" s="807"/>
      <c r="HJ9" s="807"/>
      <c r="HK9" s="807"/>
      <c r="HL9" s="807"/>
      <c r="HM9" s="807"/>
      <c r="HN9" s="807"/>
      <c r="HO9" s="807"/>
      <c r="HP9" s="807"/>
      <c r="HQ9" s="807"/>
      <c r="HR9" s="807"/>
      <c r="HS9" s="807"/>
      <c r="HT9" s="807"/>
      <c r="HU9" s="807"/>
      <c r="HV9" s="807"/>
      <c r="HW9" s="807"/>
      <c r="HX9" s="807"/>
      <c r="HY9" s="807"/>
      <c r="HZ9" s="807"/>
      <c r="IA9" s="807"/>
      <c r="IB9" s="807"/>
      <c r="IC9" s="807"/>
      <c r="ID9" s="807"/>
      <c r="IE9" s="807"/>
      <c r="IF9" s="807"/>
      <c r="IG9" s="807"/>
      <c r="IH9" s="807"/>
      <c r="II9" s="807"/>
      <c r="IJ9" s="807"/>
      <c r="IK9" s="807"/>
      <c r="IL9" s="807"/>
      <c r="IM9" s="807"/>
      <c r="IN9" s="807"/>
      <c r="IO9" s="807"/>
      <c r="IP9" s="807"/>
      <c r="IQ9" s="807"/>
      <c r="IR9" s="807"/>
      <c r="IS9" s="807"/>
      <c r="IT9" s="807"/>
      <c r="IU9" s="807"/>
      <c r="IV9" s="807"/>
      <c r="LJ9" s="3"/>
    </row>
    <row r="10" spans="1:322" ht="3.65" customHeight="1">
      <c r="B10" s="659"/>
      <c r="C10" s="662"/>
      <c r="D10" s="662"/>
      <c r="E10" s="662"/>
      <c r="F10" s="662"/>
      <c r="G10" s="662"/>
      <c r="H10" s="662"/>
      <c r="I10" s="662"/>
      <c r="J10" s="662"/>
      <c r="K10" s="662"/>
      <c r="L10" s="662"/>
      <c r="M10" s="662"/>
      <c r="N10" s="662"/>
      <c r="O10" s="662"/>
      <c r="P10" s="662"/>
      <c r="Q10" s="662"/>
      <c r="R10" s="662"/>
      <c r="S10" s="662"/>
      <c r="T10" s="662"/>
      <c r="U10" s="662"/>
      <c r="V10" s="662"/>
      <c r="W10" s="662"/>
      <c r="X10" s="662"/>
      <c r="Y10" s="662"/>
      <c r="Z10" s="662"/>
      <c r="AA10" s="662"/>
      <c r="AB10" s="662"/>
      <c r="AC10" s="662"/>
      <c r="AD10" s="662"/>
      <c r="AE10" s="662"/>
      <c r="AF10" s="662"/>
      <c r="AG10" s="662"/>
      <c r="AH10" s="662"/>
      <c r="AI10" s="662"/>
      <c r="AJ10" s="662"/>
      <c r="AK10" s="662"/>
      <c r="AL10" s="662"/>
      <c r="AM10" s="662"/>
      <c r="AN10" s="662"/>
      <c r="AO10" s="662"/>
      <c r="AP10" s="662"/>
      <c r="LJ10" s="3"/>
    </row>
    <row r="11" spans="1:322" ht="3.65" customHeight="1" thickBot="1">
      <c r="B11" s="660"/>
      <c r="C11" s="663"/>
      <c r="D11" s="663"/>
      <c r="E11" s="663"/>
      <c r="F11" s="663"/>
      <c r="G11" s="663"/>
      <c r="H11" s="663"/>
      <c r="I11" s="663"/>
      <c r="J11" s="663"/>
      <c r="K11" s="663"/>
      <c r="L11" s="663"/>
      <c r="M11" s="663"/>
      <c r="N11" s="663"/>
      <c r="O11" s="663"/>
      <c r="P11" s="663"/>
      <c r="Q11" s="663"/>
      <c r="R11" s="663"/>
      <c r="S11" s="663"/>
      <c r="T11" s="663"/>
      <c r="U11" s="663"/>
      <c r="V11" s="663"/>
      <c r="W11" s="663"/>
      <c r="X11" s="663"/>
      <c r="Y11" s="663"/>
      <c r="Z11" s="663"/>
      <c r="AA11" s="663"/>
      <c r="AB11" s="663"/>
      <c r="AC11" s="663"/>
      <c r="AD11" s="663"/>
      <c r="AE11" s="663"/>
      <c r="AF11" s="663"/>
      <c r="AG11" s="663"/>
      <c r="AH11" s="663"/>
      <c r="AI11" s="663"/>
      <c r="AJ11" s="663"/>
      <c r="AK11" s="663"/>
      <c r="AL11" s="663"/>
      <c r="AM11" s="663"/>
      <c r="AN11" s="663"/>
      <c r="AO11" s="663"/>
      <c r="AP11" s="663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5"/>
    </row>
    <row r="12" spans="1:322" ht="30" customHeight="1" thickTop="1" thickBot="1">
      <c r="A12" s="6"/>
      <c r="B12" s="668"/>
      <c r="C12" s="668"/>
      <c r="D12" s="668"/>
      <c r="E12" s="668"/>
      <c r="F12" s="668"/>
      <c r="G12" s="668"/>
      <c r="H12" s="668"/>
      <c r="I12" s="668"/>
      <c r="J12" s="668"/>
      <c r="K12" s="668"/>
      <c r="L12" s="668"/>
      <c r="M12" s="668"/>
      <c r="N12" s="668"/>
      <c r="O12" s="668"/>
      <c r="P12" s="668"/>
      <c r="Q12" s="668"/>
      <c r="R12" s="668"/>
      <c r="S12" s="668"/>
      <c r="T12" s="668"/>
      <c r="U12" s="668"/>
      <c r="V12" s="668"/>
      <c r="W12" s="668"/>
      <c r="X12" s="668"/>
      <c r="Y12" s="668"/>
      <c r="Z12" s="668"/>
      <c r="AA12" s="668"/>
      <c r="AB12" s="668"/>
      <c r="AC12" s="668"/>
      <c r="AD12" s="668"/>
      <c r="AE12" s="668"/>
      <c r="AF12" s="668"/>
      <c r="AG12" s="668"/>
      <c r="AH12" s="668"/>
      <c r="AI12" s="668"/>
      <c r="AJ12" s="668"/>
      <c r="AK12" s="668"/>
      <c r="AL12" s="668"/>
      <c r="AM12" s="668"/>
      <c r="AN12" s="668"/>
      <c r="AO12" s="668"/>
      <c r="AP12" s="808"/>
      <c r="AQ12" s="809"/>
      <c r="AR12" s="809"/>
      <c r="AS12" s="809"/>
      <c r="AT12" s="809"/>
      <c r="AU12" s="809"/>
      <c r="AV12" s="809"/>
      <c r="AW12" s="809"/>
      <c r="AX12" s="809"/>
      <c r="AY12" s="809"/>
      <c r="AZ12" s="809"/>
      <c r="BA12" s="809"/>
      <c r="BB12" s="809"/>
      <c r="BC12" s="809"/>
      <c r="BD12" s="809"/>
      <c r="BE12" s="809"/>
      <c r="BF12" s="809"/>
      <c r="BG12" s="809"/>
      <c r="BH12" s="809"/>
      <c r="BI12" s="809"/>
      <c r="BJ12" s="809"/>
      <c r="BK12" s="809"/>
      <c r="BL12" s="809"/>
      <c r="BM12" s="809"/>
      <c r="BN12" s="809"/>
      <c r="BO12" s="809"/>
      <c r="BP12" s="809"/>
      <c r="BQ12" s="809"/>
      <c r="BR12" s="809"/>
      <c r="BS12" s="809"/>
      <c r="BT12" s="809"/>
      <c r="BU12" s="809"/>
      <c r="BV12" s="809"/>
      <c r="BW12" s="809"/>
      <c r="BX12" s="809"/>
      <c r="BY12" s="809"/>
      <c r="BZ12" s="809"/>
      <c r="CA12" s="809"/>
      <c r="CB12" s="809"/>
      <c r="CC12" s="810"/>
      <c r="CD12" s="668"/>
      <c r="CE12" s="668"/>
      <c r="CF12" s="668"/>
      <c r="CG12" s="668"/>
      <c r="CH12" s="668"/>
      <c r="CI12" s="668"/>
      <c r="CJ12" s="668"/>
      <c r="CK12" s="668"/>
      <c r="CL12" s="668"/>
      <c r="CM12" s="668"/>
      <c r="CN12" s="668"/>
      <c r="CO12" s="668"/>
      <c r="CP12" s="668"/>
      <c r="CQ12" s="668"/>
      <c r="CR12" s="668"/>
      <c r="CS12" s="668"/>
      <c r="CT12" s="668"/>
      <c r="CU12" s="668"/>
      <c r="CV12" s="668"/>
      <c r="CW12" s="668"/>
      <c r="CX12" s="668"/>
      <c r="CY12" s="668"/>
      <c r="CZ12" s="668"/>
      <c r="DA12" s="668"/>
      <c r="DB12" s="668"/>
      <c r="DC12" s="668"/>
      <c r="DD12" s="668"/>
      <c r="DE12" s="668"/>
      <c r="DF12" s="668"/>
      <c r="DG12" s="668"/>
      <c r="DH12" s="668"/>
      <c r="DI12" s="668"/>
      <c r="DJ12" s="668"/>
      <c r="DK12" s="668"/>
      <c r="DL12" s="668"/>
      <c r="DM12" s="668"/>
      <c r="DN12" s="668"/>
      <c r="DO12" s="668"/>
      <c r="DP12" s="668"/>
      <c r="DQ12" s="668"/>
      <c r="DR12" s="668"/>
      <c r="DS12" s="668"/>
      <c r="DT12" s="668"/>
      <c r="DU12" s="668"/>
      <c r="DV12" s="668"/>
      <c r="DW12" s="668"/>
      <c r="DX12" s="668"/>
      <c r="DY12" s="668"/>
      <c r="DZ12" s="668"/>
      <c r="EA12" s="668"/>
      <c r="EB12" s="668"/>
      <c r="EC12" s="668"/>
      <c r="ED12" s="668"/>
      <c r="EE12" s="668"/>
      <c r="EF12" s="668"/>
      <c r="EG12" s="668"/>
      <c r="EH12" s="668"/>
      <c r="EI12" s="668"/>
      <c r="EJ12" s="668"/>
      <c r="EK12" s="668"/>
      <c r="EL12" s="668"/>
      <c r="EM12" s="668"/>
      <c r="EN12" s="668"/>
      <c r="EO12" s="668"/>
      <c r="EP12" s="668"/>
      <c r="EQ12" s="668"/>
      <c r="ER12" s="668"/>
      <c r="ES12" s="668"/>
      <c r="ET12" s="668"/>
      <c r="EU12" s="668"/>
      <c r="EV12" s="668"/>
      <c r="EW12" s="668"/>
      <c r="EX12" s="668"/>
      <c r="EY12" s="668"/>
      <c r="EZ12" s="668"/>
      <c r="FA12" s="668"/>
      <c r="FB12" s="668"/>
      <c r="FC12" s="668"/>
      <c r="FD12" s="668"/>
      <c r="FE12" s="668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8"/>
    </row>
    <row r="13" spans="1:322" ht="3.65" customHeight="1" thickTop="1">
      <c r="B13" s="797"/>
      <c r="C13" s="798"/>
      <c r="D13" s="798"/>
      <c r="E13" s="798"/>
      <c r="F13" s="798"/>
      <c r="G13" s="798"/>
      <c r="H13" s="798"/>
      <c r="I13" s="798"/>
      <c r="J13" s="798"/>
      <c r="K13" s="798"/>
      <c r="L13" s="798"/>
      <c r="M13" s="798"/>
      <c r="N13" s="798"/>
      <c r="O13" s="798"/>
      <c r="P13" s="798"/>
      <c r="Q13" s="798"/>
      <c r="R13" s="798"/>
      <c r="S13" s="798"/>
      <c r="T13" s="798"/>
      <c r="U13" s="798"/>
      <c r="V13" s="798"/>
      <c r="W13" s="798"/>
      <c r="X13" s="798"/>
      <c r="Y13" s="798"/>
      <c r="Z13" s="798"/>
      <c r="AA13" s="798"/>
      <c r="AB13" s="798"/>
      <c r="AC13" s="798"/>
      <c r="AD13" s="798"/>
      <c r="AE13" s="798"/>
      <c r="AF13" s="798"/>
      <c r="AG13" s="798"/>
      <c r="AH13" s="798"/>
      <c r="AI13" s="798"/>
      <c r="AJ13" s="798"/>
      <c r="AK13" s="798"/>
      <c r="AL13" s="798"/>
      <c r="AM13" s="798"/>
      <c r="AN13" s="798"/>
      <c r="AO13" s="798"/>
      <c r="AP13" s="803"/>
      <c r="AQ13" s="803"/>
      <c r="AR13" s="803"/>
      <c r="AS13" s="803"/>
      <c r="AT13" s="803"/>
      <c r="AU13" s="803"/>
      <c r="AV13" s="803"/>
      <c r="AW13" s="803"/>
      <c r="AX13" s="803"/>
      <c r="AY13" s="803"/>
      <c r="AZ13" s="803"/>
      <c r="BA13" s="803"/>
      <c r="BB13" s="803"/>
      <c r="BC13" s="803"/>
      <c r="BD13" s="803"/>
      <c r="BE13" s="803"/>
      <c r="BF13" s="803"/>
      <c r="BG13" s="803"/>
      <c r="BH13" s="803"/>
      <c r="BI13" s="803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2"/>
      <c r="FS13" s="12"/>
      <c r="FT13" s="12"/>
      <c r="FU13" s="11"/>
      <c r="FV13" s="12"/>
      <c r="FW13" s="12"/>
      <c r="FX13" s="12"/>
      <c r="FY13" s="11"/>
      <c r="FZ13" s="12"/>
      <c r="GA13" s="12"/>
      <c r="GB13" s="12"/>
      <c r="GC13" s="11"/>
      <c r="GD13" s="12"/>
      <c r="GE13" s="12"/>
      <c r="GF13" s="12"/>
      <c r="GG13" s="11"/>
      <c r="GH13" s="12"/>
      <c r="GI13" s="12"/>
      <c r="GJ13" s="12"/>
      <c r="GK13" s="11"/>
      <c r="GL13" s="12"/>
      <c r="GM13" s="12"/>
      <c r="GN13" s="12"/>
      <c r="GO13" s="11"/>
      <c r="GP13" s="12"/>
      <c r="GQ13" s="12"/>
      <c r="GR13" s="12"/>
      <c r="GS13" s="11"/>
      <c r="GT13" s="12"/>
      <c r="GU13" s="12"/>
      <c r="GV13" s="12"/>
      <c r="GW13" s="11"/>
      <c r="GX13" s="12"/>
      <c r="GY13" s="12"/>
      <c r="GZ13" s="12"/>
      <c r="HA13" s="804"/>
      <c r="HB13" s="804"/>
      <c r="HC13" s="804"/>
      <c r="HD13" s="804"/>
      <c r="HE13" s="804"/>
      <c r="HF13" s="804"/>
      <c r="HG13" s="804"/>
      <c r="HH13" s="804"/>
      <c r="HI13" s="804"/>
      <c r="HJ13" s="804"/>
      <c r="HK13" s="804"/>
      <c r="HL13" s="804"/>
      <c r="HM13" s="804"/>
      <c r="HN13" s="804"/>
      <c r="HO13" s="804"/>
      <c r="HP13" s="804"/>
      <c r="HQ13" s="804"/>
      <c r="HR13" s="804"/>
      <c r="HS13" s="804"/>
      <c r="HT13" s="804"/>
      <c r="HU13" s="804"/>
      <c r="HV13" s="804"/>
      <c r="HW13" s="804"/>
      <c r="HX13" s="804"/>
      <c r="HY13" s="804"/>
      <c r="HZ13" s="804"/>
      <c r="IA13" s="13"/>
      <c r="IB13" s="13"/>
      <c r="IC13" s="787"/>
      <c r="ID13" s="787"/>
      <c r="IE13" s="787"/>
      <c r="IF13" s="787"/>
      <c r="IG13" s="787"/>
      <c r="IH13" s="787"/>
      <c r="II13" s="787"/>
      <c r="IJ13" s="787"/>
      <c r="IK13" s="787"/>
      <c r="IL13" s="787"/>
      <c r="IM13" s="787"/>
      <c r="IN13" s="787"/>
      <c r="IO13" s="787"/>
      <c r="IP13" s="787"/>
      <c r="IQ13" s="787"/>
      <c r="IR13" s="787"/>
      <c r="IS13" s="787"/>
      <c r="IT13" s="787"/>
      <c r="IU13" s="787"/>
      <c r="IV13" s="787"/>
      <c r="IW13" s="787"/>
      <c r="IX13" s="787"/>
      <c r="IY13" s="787"/>
      <c r="IZ13" s="787"/>
      <c r="JA13" s="787"/>
      <c r="JB13" s="787"/>
      <c r="JC13" s="787"/>
      <c r="JD13" s="787"/>
      <c r="JE13" s="787"/>
      <c r="JF13" s="787"/>
      <c r="JG13" s="787"/>
      <c r="JH13" s="787"/>
      <c r="JI13" s="787"/>
      <c r="JJ13" s="787"/>
      <c r="JK13" s="787"/>
      <c r="JL13" s="787"/>
      <c r="JM13" s="787"/>
      <c r="JN13" s="787"/>
      <c r="JO13" s="787"/>
      <c r="JP13" s="787"/>
      <c r="JQ13" s="787"/>
      <c r="JR13" s="787"/>
      <c r="JS13" s="787"/>
      <c r="JT13" s="787"/>
      <c r="JU13" s="787"/>
      <c r="JV13" s="787"/>
      <c r="JW13" s="787"/>
      <c r="JX13" s="787"/>
      <c r="JY13" s="787"/>
      <c r="JZ13" s="787"/>
      <c r="KA13" s="787"/>
      <c r="KB13" s="787"/>
      <c r="KC13" s="787"/>
      <c r="KD13" s="787"/>
      <c r="KE13" s="787"/>
      <c r="KF13" s="787"/>
      <c r="KG13" s="787"/>
      <c r="KH13" s="787"/>
      <c r="KI13" s="787"/>
      <c r="KJ13" s="787"/>
      <c r="KK13" s="787"/>
      <c r="KL13" s="787"/>
      <c r="KM13" s="787"/>
      <c r="KN13" s="787"/>
      <c r="KO13" s="787"/>
      <c r="KP13" s="787"/>
      <c r="KQ13" s="787"/>
      <c r="KR13" s="787"/>
      <c r="KS13" s="787"/>
      <c r="KT13" s="787"/>
      <c r="KU13" s="787"/>
      <c r="KV13" s="787"/>
      <c r="KW13" s="787"/>
      <c r="KX13" s="787"/>
      <c r="KY13" s="787"/>
      <c r="KZ13" s="787"/>
      <c r="LA13" s="787"/>
      <c r="LB13" s="787"/>
      <c r="LC13" s="787"/>
      <c r="LD13" s="787"/>
      <c r="LE13" s="787"/>
      <c r="LF13" s="787"/>
      <c r="LG13" s="787"/>
      <c r="LH13" s="787"/>
      <c r="LI13" s="787"/>
      <c r="LJ13" s="788"/>
    </row>
    <row r="14" spans="1:322" ht="3.65" customHeight="1">
      <c r="B14" s="799"/>
      <c r="C14" s="800"/>
      <c r="D14" s="800"/>
      <c r="E14" s="800"/>
      <c r="F14" s="800"/>
      <c r="G14" s="800"/>
      <c r="H14" s="800"/>
      <c r="I14" s="800"/>
      <c r="J14" s="800"/>
      <c r="K14" s="800"/>
      <c r="L14" s="800"/>
      <c r="M14" s="800"/>
      <c r="N14" s="800"/>
      <c r="O14" s="800"/>
      <c r="P14" s="800"/>
      <c r="Q14" s="800"/>
      <c r="R14" s="800"/>
      <c r="S14" s="800"/>
      <c r="T14" s="800"/>
      <c r="U14" s="800"/>
      <c r="V14" s="800"/>
      <c r="W14" s="800"/>
      <c r="X14" s="800"/>
      <c r="Y14" s="800"/>
      <c r="Z14" s="800"/>
      <c r="AA14" s="800"/>
      <c r="AB14" s="800"/>
      <c r="AC14" s="800"/>
      <c r="AD14" s="800"/>
      <c r="AE14" s="800"/>
      <c r="AF14" s="800"/>
      <c r="AG14" s="800"/>
      <c r="AH14" s="800"/>
      <c r="AI14" s="800"/>
      <c r="AJ14" s="800"/>
      <c r="AK14" s="800"/>
      <c r="AL14" s="800"/>
      <c r="AM14" s="800"/>
      <c r="AN14" s="800"/>
      <c r="AO14" s="800"/>
      <c r="AP14" s="800"/>
      <c r="AQ14" s="800"/>
      <c r="AR14" s="800"/>
      <c r="AS14" s="800"/>
      <c r="AT14" s="800"/>
      <c r="AU14" s="800"/>
      <c r="AV14" s="800"/>
      <c r="AW14" s="800"/>
      <c r="AX14" s="800"/>
      <c r="AY14" s="800"/>
      <c r="AZ14" s="800"/>
      <c r="BA14" s="800"/>
      <c r="BB14" s="800"/>
      <c r="BC14" s="800"/>
      <c r="BD14" s="800"/>
      <c r="BE14" s="800"/>
      <c r="BF14" s="800"/>
      <c r="BG14" s="800"/>
      <c r="BH14" s="800"/>
      <c r="BI14" s="800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5"/>
      <c r="FS14" s="15"/>
      <c r="FT14" s="15"/>
      <c r="FU14" s="14"/>
      <c r="FV14" s="15"/>
      <c r="FW14" s="15"/>
      <c r="FX14" s="15"/>
      <c r="FY14" s="14"/>
      <c r="FZ14" s="15"/>
      <c r="GA14" s="15"/>
      <c r="GB14" s="15"/>
      <c r="GC14" s="14"/>
      <c r="GD14" s="15"/>
      <c r="GE14" s="15"/>
      <c r="GF14" s="15"/>
      <c r="GG14" s="14"/>
      <c r="GH14" s="15"/>
      <c r="GI14" s="15"/>
      <c r="GJ14" s="15"/>
      <c r="GK14" s="14"/>
      <c r="GL14" s="15"/>
      <c r="GM14" s="15"/>
      <c r="GN14" s="15"/>
      <c r="GO14" s="14"/>
      <c r="GP14" s="15"/>
      <c r="GQ14" s="15"/>
      <c r="GR14" s="15"/>
      <c r="GS14" s="14"/>
      <c r="GT14" s="15"/>
      <c r="GU14" s="15"/>
      <c r="GV14" s="15"/>
      <c r="GW14" s="14"/>
      <c r="GX14" s="15"/>
      <c r="GY14" s="15"/>
      <c r="GZ14" s="15"/>
      <c r="HA14" s="805"/>
      <c r="HB14" s="805"/>
      <c r="HC14" s="805"/>
      <c r="HD14" s="805"/>
      <c r="HE14" s="805"/>
      <c r="HF14" s="805"/>
      <c r="HG14" s="805"/>
      <c r="HH14" s="805"/>
      <c r="HI14" s="805"/>
      <c r="HJ14" s="805"/>
      <c r="HK14" s="805"/>
      <c r="HL14" s="805"/>
      <c r="HM14" s="805"/>
      <c r="HN14" s="805"/>
      <c r="HO14" s="805"/>
      <c r="HP14" s="805"/>
      <c r="HQ14" s="805"/>
      <c r="HR14" s="805"/>
      <c r="HS14" s="805"/>
      <c r="HT14" s="805"/>
      <c r="HU14" s="805"/>
      <c r="HV14" s="805"/>
      <c r="HW14" s="805"/>
      <c r="HX14" s="805"/>
      <c r="HY14" s="805"/>
      <c r="HZ14" s="805"/>
      <c r="IA14" s="16"/>
      <c r="IB14" s="16"/>
      <c r="IC14" s="789"/>
      <c r="ID14" s="789"/>
      <c r="IE14" s="789"/>
      <c r="IF14" s="789"/>
      <c r="IG14" s="789"/>
      <c r="IH14" s="789"/>
      <c r="II14" s="789"/>
      <c r="IJ14" s="789"/>
      <c r="IK14" s="789"/>
      <c r="IL14" s="789"/>
      <c r="IM14" s="789"/>
      <c r="IN14" s="789"/>
      <c r="IO14" s="789"/>
      <c r="IP14" s="789"/>
      <c r="IQ14" s="789"/>
      <c r="IR14" s="789"/>
      <c r="IS14" s="789"/>
      <c r="IT14" s="789"/>
      <c r="IU14" s="789"/>
      <c r="IV14" s="789"/>
      <c r="IW14" s="789"/>
      <c r="IX14" s="789"/>
      <c r="IY14" s="789"/>
      <c r="IZ14" s="789"/>
      <c r="JA14" s="789"/>
      <c r="JB14" s="789"/>
      <c r="JC14" s="789"/>
      <c r="JD14" s="789"/>
      <c r="JE14" s="789"/>
      <c r="JF14" s="789"/>
      <c r="JG14" s="789"/>
      <c r="JH14" s="789"/>
      <c r="JI14" s="789"/>
      <c r="JJ14" s="789"/>
      <c r="JK14" s="789"/>
      <c r="JL14" s="789"/>
      <c r="JM14" s="789"/>
      <c r="JN14" s="789"/>
      <c r="JO14" s="789"/>
      <c r="JP14" s="789"/>
      <c r="JQ14" s="789"/>
      <c r="JR14" s="789"/>
      <c r="JS14" s="789"/>
      <c r="JT14" s="789"/>
      <c r="JU14" s="789"/>
      <c r="JV14" s="789"/>
      <c r="JW14" s="789"/>
      <c r="JX14" s="789"/>
      <c r="JY14" s="789"/>
      <c r="JZ14" s="789"/>
      <c r="KA14" s="789"/>
      <c r="KB14" s="789"/>
      <c r="KC14" s="789"/>
      <c r="KD14" s="789"/>
      <c r="KE14" s="789"/>
      <c r="KF14" s="789"/>
      <c r="KG14" s="789"/>
      <c r="KH14" s="789"/>
      <c r="KI14" s="789"/>
      <c r="KJ14" s="789"/>
      <c r="KK14" s="789"/>
      <c r="KL14" s="789"/>
      <c r="KM14" s="789"/>
      <c r="KN14" s="789"/>
      <c r="KO14" s="789"/>
      <c r="KP14" s="789"/>
      <c r="KQ14" s="789"/>
      <c r="KR14" s="789"/>
      <c r="KS14" s="789"/>
      <c r="KT14" s="789"/>
      <c r="KU14" s="789"/>
      <c r="KV14" s="789"/>
      <c r="KW14" s="789"/>
      <c r="KX14" s="789"/>
      <c r="KY14" s="789"/>
      <c r="KZ14" s="789"/>
      <c r="LA14" s="789"/>
      <c r="LB14" s="789"/>
      <c r="LC14" s="789"/>
      <c r="LD14" s="789"/>
      <c r="LE14" s="789"/>
      <c r="LF14" s="789"/>
      <c r="LG14" s="789"/>
      <c r="LH14" s="789"/>
      <c r="LI14" s="789"/>
      <c r="LJ14" s="790"/>
    </row>
    <row r="15" spans="1:322" ht="3.65" customHeight="1">
      <c r="B15" s="799"/>
      <c r="C15" s="800"/>
      <c r="D15" s="800"/>
      <c r="E15" s="800"/>
      <c r="F15" s="800"/>
      <c r="G15" s="800"/>
      <c r="H15" s="800"/>
      <c r="I15" s="800"/>
      <c r="J15" s="800"/>
      <c r="K15" s="800"/>
      <c r="L15" s="800"/>
      <c r="M15" s="800"/>
      <c r="N15" s="800"/>
      <c r="O15" s="800"/>
      <c r="P15" s="800"/>
      <c r="Q15" s="800"/>
      <c r="R15" s="800"/>
      <c r="S15" s="800"/>
      <c r="T15" s="800"/>
      <c r="U15" s="800"/>
      <c r="V15" s="800"/>
      <c r="W15" s="800"/>
      <c r="X15" s="800"/>
      <c r="Y15" s="800"/>
      <c r="Z15" s="800"/>
      <c r="AA15" s="800"/>
      <c r="AB15" s="800"/>
      <c r="AC15" s="800"/>
      <c r="AD15" s="800"/>
      <c r="AE15" s="800"/>
      <c r="AF15" s="800"/>
      <c r="AG15" s="800"/>
      <c r="AH15" s="800"/>
      <c r="AI15" s="800"/>
      <c r="AJ15" s="800"/>
      <c r="AK15" s="800"/>
      <c r="AL15" s="800"/>
      <c r="AM15" s="800"/>
      <c r="AN15" s="800"/>
      <c r="AO15" s="800"/>
      <c r="AP15" s="800"/>
      <c r="AQ15" s="800"/>
      <c r="AR15" s="800"/>
      <c r="AS15" s="800"/>
      <c r="AT15" s="800"/>
      <c r="AU15" s="800"/>
      <c r="AV15" s="800"/>
      <c r="AW15" s="800"/>
      <c r="AX15" s="800"/>
      <c r="AY15" s="800"/>
      <c r="AZ15" s="800"/>
      <c r="BA15" s="800"/>
      <c r="BB15" s="800"/>
      <c r="BC15" s="800"/>
      <c r="BD15" s="800"/>
      <c r="BE15" s="800"/>
      <c r="BF15" s="800"/>
      <c r="BG15" s="800"/>
      <c r="BH15" s="800"/>
      <c r="BI15" s="800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5"/>
      <c r="FS15" s="15"/>
      <c r="FT15" s="15"/>
      <c r="FU15" s="14"/>
      <c r="FV15" s="15"/>
      <c r="FW15" s="15"/>
      <c r="FX15" s="15"/>
      <c r="FY15" s="14"/>
      <c r="FZ15" s="15"/>
      <c r="GA15" s="15"/>
      <c r="GB15" s="15"/>
      <c r="GC15" s="14"/>
      <c r="GD15" s="15"/>
      <c r="GE15" s="15"/>
      <c r="GF15" s="15"/>
      <c r="GG15" s="14"/>
      <c r="GH15" s="15"/>
      <c r="GI15" s="15"/>
      <c r="GJ15" s="15"/>
      <c r="GK15" s="14"/>
      <c r="GL15" s="15"/>
      <c r="GM15" s="15"/>
      <c r="GN15" s="15"/>
      <c r="GO15" s="14"/>
      <c r="GP15" s="15"/>
      <c r="GQ15" s="15"/>
      <c r="GR15" s="15"/>
      <c r="GS15" s="14"/>
      <c r="GT15" s="15"/>
      <c r="GU15" s="15"/>
      <c r="GV15" s="15"/>
      <c r="GW15" s="14"/>
      <c r="GX15" s="15"/>
      <c r="GY15" s="15"/>
      <c r="GZ15" s="15"/>
      <c r="HA15" s="805"/>
      <c r="HB15" s="805"/>
      <c r="HC15" s="805"/>
      <c r="HD15" s="805"/>
      <c r="HE15" s="805"/>
      <c r="HF15" s="805"/>
      <c r="HG15" s="805"/>
      <c r="HH15" s="805"/>
      <c r="HI15" s="805"/>
      <c r="HJ15" s="805"/>
      <c r="HK15" s="805"/>
      <c r="HL15" s="805"/>
      <c r="HM15" s="805"/>
      <c r="HN15" s="805"/>
      <c r="HO15" s="805"/>
      <c r="HP15" s="805"/>
      <c r="HQ15" s="805"/>
      <c r="HR15" s="805"/>
      <c r="HS15" s="805"/>
      <c r="HT15" s="805"/>
      <c r="HU15" s="805"/>
      <c r="HV15" s="805"/>
      <c r="HW15" s="805"/>
      <c r="HX15" s="805"/>
      <c r="HY15" s="805"/>
      <c r="HZ15" s="805"/>
      <c r="IA15" s="16"/>
      <c r="IB15" s="16"/>
      <c r="IC15" s="789"/>
      <c r="ID15" s="789"/>
      <c r="IE15" s="789"/>
      <c r="IF15" s="789"/>
      <c r="IG15" s="789"/>
      <c r="IH15" s="789"/>
      <c r="II15" s="789"/>
      <c r="IJ15" s="789"/>
      <c r="IK15" s="789"/>
      <c r="IL15" s="789"/>
      <c r="IM15" s="789"/>
      <c r="IN15" s="789"/>
      <c r="IO15" s="789"/>
      <c r="IP15" s="789"/>
      <c r="IQ15" s="789"/>
      <c r="IR15" s="789"/>
      <c r="IS15" s="789"/>
      <c r="IT15" s="789"/>
      <c r="IU15" s="789"/>
      <c r="IV15" s="789"/>
      <c r="IW15" s="789"/>
      <c r="IX15" s="789"/>
      <c r="IY15" s="789"/>
      <c r="IZ15" s="789"/>
      <c r="JA15" s="789"/>
      <c r="JB15" s="789"/>
      <c r="JC15" s="789"/>
      <c r="JD15" s="789"/>
      <c r="JE15" s="789"/>
      <c r="JF15" s="789"/>
      <c r="JG15" s="789"/>
      <c r="JH15" s="789"/>
      <c r="JI15" s="789"/>
      <c r="JJ15" s="789"/>
      <c r="JK15" s="789"/>
      <c r="JL15" s="789"/>
      <c r="JM15" s="789"/>
      <c r="JN15" s="789"/>
      <c r="JO15" s="789"/>
      <c r="JP15" s="789"/>
      <c r="JQ15" s="789"/>
      <c r="JR15" s="789"/>
      <c r="JS15" s="789"/>
      <c r="JT15" s="789"/>
      <c r="JU15" s="789"/>
      <c r="JV15" s="789"/>
      <c r="JW15" s="789"/>
      <c r="JX15" s="789"/>
      <c r="JY15" s="789"/>
      <c r="JZ15" s="789"/>
      <c r="KA15" s="789"/>
      <c r="KB15" s="789"/>
      <c r="KC15" s="789"/>
      <c r="KD15" s="789"/>
      <c r="KE15" s="789"/>
      <c r="KF15" s="789"/>
      <c r="KG15" s="789"/>
      <c r="KH15" s="789"/>
      <c r="KI15" s="789"/>
      <c r="KJ15" s="789"/>
      <c r="KK15" s="789"/>
      <c r="KL15" s="789"/>
      <c r="KM15" s="789"/>
      <c r="KN15" s="789"/>
      <c r="KO15" s="789"/>
      <c r="KP15" s="789"/>
      <c r="KQ15" s="789"/>
      <c r="KR15" s="789"/>
      <c r="KS15" s="789"/>
      <c r="KT15" s="789"/>
      <c r="KU15" s="789"/>
      <c r="KV15" s="789"/>
      <c r="KW15" s="789"/>
      <c r="KX15" s="789"/>
      <c r="KY15" s="789"/>
      <c r="KZ15" s="789"/>
      <c r="LA15" s="789"/>
      <c r="LB15" s="789"/>
      <c r="LC15" s="789"/>
      <c r="LD15" s="789"/>
      <c r="LE15" s="789"/>
      <c r="LF15" s="789"/>
      <c r="LG15" s="789"/>
      <c r="LH15" s="789"/>
      <c r="LI15" s="789"/>
      <c r="LJ15" s="790"/>
    </row>
    <row r="16" spans="1:322" ht="3.65" customHeight="1">
      <c r="B16" s="799"/>
      <c r="C16" s="800"/>
      <c r="D16" s="800"/>
      <c r="E16" s="800"/>
      <c r="F16" s="800"/>
      <c r="G16" s="800"/>
      <c r="H16" s="800"/>
      <c r="I16" s="800"/>
      <c r="J16" s="800"/>
      <c r="K16" s="800"/>
      <c r="L16" s="800"/>
      <c r="M16" s="800"/>
      <c r="N16" s="800"/>
      <c r="O16" s="800"/>
      <c r="P16" s="800"/>
      <c r="Q16" s="800"/>
      <c r="R16" s="800"/>
      <c r="S16" s="800"/>
      <c r="T16" s="800"/>
      <c r="U16" s="800"/>
      <c r="V16" s="800"/>
      <c r="W16" s="800"/>
      <c r="X16" s="800"/>
      <c r="Y16" s="800"/>
      <c r="Z16" s="800"/>
      <c r="AA16" s="800"/>
      <c r="AB16" s="800"/>
      <c r="AC16" s="800"/>
      <c r="AD16" s="800"/>
      <c r="AE16" s="800"/>
      <c r="AF16" s="800"/>
      <c r="AG16" s="800"/>
      <c r="AH16" s="800"/>
      <c r="AI16" s="800"/>
      <c r="AJ16" s="800"/>
      <c r="AK16" s="800"/>
      <c r="AL16" s="800"/>
      <c r="AM16" s="800"/>
      <c r="AN16" s="800"/>
      <c r="AO16" s="800"/>
      <c r="AP16" s="800"/>
      <c r="AQ16" s="800"/>
      <c r="AR16" s="800"/>
      <c r="AS16" s="800"/>
      <c r="AT16" s="800"/>
      <c r="AU16" s="800"/>
      <c r="AV16" s="800"/>
      <c r="AW16" s="800"/>
      <c r="AX16" s="800"/>
      <c r="AY16" s="800"/>
      <c r="AZ16" s="800"/>
      <c r="BA16" s="800"/>
      <c r="BB16" s="800"/>
      <c r="BC16" s="800"/>
      <c r="BD16" s="800"/>
      <c r="BE16" s="800"/>
      <c r="BF16" s="800"/>
      <c r="BG16" s="800"/>
      <c r="BH16" s="800"/>
      <c r="BI16" s="800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5"/>
      <c r="FS16" s="15"/>
      <c r="FT16" s="15"/>
      <c r="FU16" s="14"/>
      <c r="FV16" s="15"/>
      <c r="FW16" s="15"/>
      <c r="FX16" s="15"/>
      <c r="FY16" s="14"/>
      <c r="FZ16" s="15"/>
      <c r="GA16" s="15"/>
      <c r="GB16" s="15"/>
      <c r="GC16" s="14"/>
      <c r="GD16" s="15"/>
      <c r="GE16" s="15"/>
      <c r="GF16" s="15"/>
      <c r="GG16" s="14"/>
      <c r="GH16" s="15"/>
      <c r="GI16" s="15"/>
      <c r="GJ16" s="15"/>
      <c r="GK16" s="14"/>
      <c r="GL16" s="15"/>
      <c r="GM16" s="15"/>
      <c r="GN16" s="15"/>
      <c r="GO16" s="14"/>
      <c r="GP16" s="15"/>
      <c r="GQ16" s="15"/>
      <c r="GR16" s="15"/>
      <c r="GS16" s="14"/>
      <c r="GT16" s="15"/>
      <c r="GU16" s="15"/>
      <c r="GV16" s="15"/>
      <c r="GW16" s="14"/>
      <c r="GX16" s="15"/>
      <c r="GY16" s="15"/>
      <c r="GZ16" s="15"/>
      <c r="HA16" s="805"/>
      <c r="HB16" s="805"/>
      <c r="HC16" s="805"/>
      <c r="HD16" s="805"/>
      <c r="HE16" s="805"/>
      <c r="HF16" s="805"/>
      <c r="HG16" s="805"/>
      <c r="HH16" s="805"/>
      <c r="HI16" s="805"/>
      <c r="HJ16" s="805"/>
      <c r="HK16" s="805"/>
      <c r="HL16" s="805"/>
      <c r="HM16" s="805"/>
      <c r="HN16" s="805"/>
      <c r="HO16" s="805"/>
      <c r="HP16" s="805"/>
      <c r="HQ16" s="805"/>
      <c r="HR16" s="805"/>
      <c r="HS16" s="805"/>
      <c r="HT16" s="805"/>
      <c r="HU16" s="805"/>
      <c r="HV16" s="805"/>
      <c r="HW16" s="805"/>
      <c r="HX16" s="805"/>
      <c r="HY16" s="805"/>
      <c r="HZ16" s="805"/>
      <c r="IA16" s="16"/>
      <c r="IB16" s="16"/>
      <c r="IC16" s="789"/>
      <c r="ID16" s="789"/>
      <c r="IE16" s="789"/>
      <c r="IF16" s="789"/>
      <c r="IG16" s="789"/>
      <c r="IH16" s="789"/>
      <c r="II16" s="789"/>
      <c r="IJ16" s="789"/>
      <c r="IK16" s="789"/>
      <c r="IL16" s="789"/>
      <c r="IM16" s="789"/>
      <c r="IN16" s="789"/>
      <c r="IO16" s="789"/>
      <c r="IP16" s="789"/>
      <c r="IQ16" s="789"/>
      <c r="IR16" s="789"/>
      <c r="IS16" s="789"/>
      <c r="IT16" s="789"/>
      <c r="IU16" s="789"/>
      <c r="IV16" s="789"/>
      <c r="IW16" s="789"/>
      <c r="IX16" s="789"/>
      <c r="IY16" s="789"/>
      <c r="IZ16" s="789"/>
      <c r="JA16" s="789"/>
      <c r="JB16" s="789"/>
      <c r="JC16" s="789"/>
      <c r="JD16" s="789"/>
      <c r="JE16" s="789"/>
      <c r="JF16" s="789"/>
      <c r="JG16" s="789"/>
      <c r="JH16" s="789"/>
      <c r="JI16" s="789"/>
      <c r="JJ16" s="789"/>
      <c r="JK16" s="789"/>
      <c r="JL16" s="789"/>
      <c r="JM16" s="789"/>
      <c r="JN16" s="789"/>
      <c r="JO16" s="789"/>
      <c r="JP16" s="789"/>
      <c r="JQ16" s="789"/>
      <c r="JR16" s="789"/>
      <c r="JS16" s="789"/>
      <c r="JT16" s="789"/>
      <c r="JU16" s="789"/>
      <c r="JV16" s="789"/>
      <c r="JW16" s="789"/>
      <c r="JX16" s="789"/>
      <c r="JY16" s="789"/>
      <c r="JZ16" s="789"/>
      <c r="KA16" s="789"/>
      <c r="KB16" s="789"/>
      <c r="KC16" s="789"/>
      <c r="KD16" s="789"/>
      <c r="KE16" s="789"/>
      <c r="KF16" s="789"/>
      <c r="KG16" s="789"/>
      <c r="KH16" s="789"/>
      <c r="KI16" s="789"/>
      <c r="KJ16" s="789"/>
      <c r="KK16" s="789"/>
      <c r="KL16" s="789"/>
      <c r="KM16" s="789"/>
      <c r="KN16" s="789"/>
      <c r="KO16" s="789"/>
      <c r="KP16" s="789"/>
      <c r="KQ16" s="789"/>
      <c r="KR16" s="789"/>
      <c r="KS16" s="789"/>
      <c r="KT16" s="789"/>
      <c r="KU16" s="789"/>
      <c r="KV16" s="789"/>
      <c r="KW16" s="789"/>
      <c r="KX16" s="789"/>
      <c r="KY16" s="789"/>
      <c r="KZ16" s="789"/>
      <c r="LA16" s="789"/>
      <c r="LB16" s="789"/>
      <c r="LC16" s="789"/>
      <c r="LD16" s="789"/>
      <c r="LE16" s="789"/>
      <c r="LF16" s="789"/>
      <c r="LG16" s="789"/>
      <c r="LH16" s="789"/>
      <c r="LI16" s="789"/>
      <c r="LJ16" s="790"/>
    </row>
    <row r="17" spans="2:322" ht="3.65" customHeight="1" thickBot="1">
      <c r="B17" s="801"/>
      <c r="C17" s="802"/>
      <c r="D17" s="802"/>
      <c r="E17" s="802"/>
      <c r="F17" s="802"/>
      <c r="G17" s="802"/>
      <c r="H17" s="802"/>
      <c r="I17" s="802"/>
      <c r="J17" s="802"/>
      <c r="K17" s="802"/>
      <c r="L17" s="802"/>
      <c r="M17" s="802"/>
      <c r="N17" s="802"/>
      <c r="O17" s="802"/>
      <c r="P17" s="802"/>
      <c r="Q17" s="802"/>
      <c r="R17" s="802"/>
      <c r="S17" s="802"/>
      <c r="T17" s="802"/>
      <c r="U17" s="802"/>
      <c r="V17" s="802"/>
      <c r="W17" s="802"/>
      <c r="X17" s="802"/>
      <c r="Y17" s="802"/>
      <c r="Z17" s="802"/>
      <c r="AA17" s="802"/>
      <c r="AB17" s="802"/>
      <c r="AC17" s="802"/>
      <c r="AD17" s="802"/>
      <c r="AE17" s="802"/>
      <c r="AF17" s="802"/>
      <c r="AG17" s="802"/>
      <c r="AH17" s="802"/>
      <c r="AI17" s="802"/>
      <c r="AJ17" s="802"/>
      <c r="AK17" s="802"/>
      <c r="AL17" s="802"/>
      <c r="AM17" s="802"/>
      <c r="AN17" s="802"/>
      <c r="AO17" s="802"/>
      <c r="AP17" s="802"/>
      <c r="AQ17" s="802"/>
      <c r="AR17" s="802"/>
      <c r="AS17" s="802"/>
      <c r="AT17" s="802"/>
      <c r="AU17" s="802"/>
      <c r="AV17" s="802"/>
      <c r="AW17" s="802"/>
      <c r="AX17" s="802"/>
      <c r="AY17" s="802"/>
      <c r="AZ17" s="802"/>
      <c r="BA17" s="802"/>
      <c r="BB17" s="802"/>
      <c r="BC17" s="802"/>
      <c r="BD17" s="802"/>
      <c r="BE17" s="802"/>
      <c r="BF17" s="802"/>
      <c r="BG17" s="802"/>
      <c r="BH17" s="802"/>
      <c r="BI17" s="802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9"/>
      <c r="FS17" s="19"/>
      <c r="FT17" s="19"/>
      <c r="FU17" s="18"/>
      <c r="FV17" s="19"/>
      <c r="FW17" s="19"/>
      <c r="FX17" s="19"/>
      <c r="FY17" s="18"/>
      <c r="FZ17" s="19"/>
      <c r="GA17" s="19"/>
      <c r="GB17" s="19"/>
      <c r="GC17" s="18"/>
      <c r="GD17" s="19"/>
      <c r="GE17" s="19"/>
      <c r="GF17" s="19"/>
      <c r="GG17" s="18"/>
      <c r="GH17" s="19"/>
      <c r="GI17" s="19"/>
      <c r="GJ17" s="19"/>
      <c r="GK17" s="18"/>
      <c r="GL17" s="19"/>
      <c r="GM17" s="19"/>
      <c r="GN17" s="19"/>
      <c r="GO17" s="18"/>
      <c r="GP17" s="19"/>
      <c r="GQ17" s="19"/>
      <c r="GR17" s="19"/>
      <c r="GS17" s="18"/>
      <c r="GT17" s="19"/>
      <c r="GU17" s="19"/>
      <c r="GV17" s="19"/>
      <c r="GW17" s="18"/>
      <c r="GX17" s="19"/>
      <c r="GY17" s="19"/>
      <c r="GZ17" s="19"/>
      <c r="HA17" s="806"/>
      <c r="HB17" s="806"/>
      <c r="HC17" s="806"/>
      <c r="HD17" s="806"/>
      <c r="HE17" s="806"/>
      <c r="HF17" s="806"/>
      <c r="HG17" s="806"/>
      <c r="HH17" s="806"/>
      <c r="HI17" s="806"/>
      <c r="HJ17" s="806"/>
      <c r="HK17" s="806"/>
      <c r="HL17" s="806"/>
      <c r="HM17" s="806"/>
      <c r="HN17" s="806"/>
      <c r="HO17" s="806"/>
      <c r="HP17" s="806"/>
      <c r="HQ17" s="806"/>
      <c r="HR17" s="806"/>
      <c r="HS17" s="806"/>
      <c r="HT17" s="806"/>
      <c r="HU17" s="806"/>
      <c r="HV17" s="806"/>
      <c r="HW17" s="806"/>
      <c r="HX17" s="806"/>
      <c r="HY17" s="806"/>
      <c r="HZ17" s="806"/>
      <c r="IA17" s="20"/>
      <c r="IB17" s="20"/>
      <c r="IC17" s="791"/>
      <c r="ID17" s="791"/>
      <c r="IE17" s="791"/>
      <c r="IF17" s="791"/>
      <c r="IG17" s="791"/>
      <c r="IH17" s="791"/>
      <c r="II17" s="791"/>
      <c r="IJ17" s="791"/>
      <c r="IK17" s="791"/>
      <c r="IL17" s="791"/>
      <c r="IM17" s="791"/>
      <c r="IN17" s="791"/>
      <c r="IO17" s="791"/>
      <c r="IP17" s="791"/>
      <c r="IQ17" s="791"/>
      <c r="IR17" s="791"/>
      <c r="IS17" s="791"/>
      <c r="IT17" s="791"/>
      <c r="IU17" s="791"/>
      <c r="IV17" s="791"/>
      <c r="IW17" s="791"/>
      <c r="IX17" s="791"/>
      <c r="IY17" s="791"/>
      <c r="IZ17" s="791"/>
      <c r="JA17" s="791"/>
      <c r="JB17" s="791"/>
      <c r="JC17" s="791"/>
      <c r="JD17" s="791"/>
      <c r="JE17" s="791"/>
      <c r="JF17" s="791"/>
      <c r="JG17" s="791"/>
      <c r="JH17" s="791"/>
      <c r="JI17" s="791"/>
      <c r="JJ17" s="791"/>
      <c r="JK17" s="791"/>
      <c r="JL17" s="791"/>
      <c r="JM17" s="791"/>
      <c r="JN17" s="791"/>
      <c r="JO17" s="791"/>
      <c r="JP17" s="791"/>
      <c r="JQ17" s="791"/>
      <c r="JR17" s="791"/>
      <c r="JS17" s="791"/>
      <c r="JT17" s="791"/>
      <c r="JU17" s="791"/>
      <c r="JV17" s="791"/>
      <c r="JW17" s="791"/>
      <c r="JX17" s="791"/>
      <c r="JY17" s="791"/>
      <c r="JZ17" s="791"/>
      <c r="KA17" s="791"/>
      <c r="KB17" s="791"/>
      <c r="KC17" s="791"/>
      <c r="KD17" s="791"/>
      <c r="KE17" s="791"/>
      <c r="KF17" s="791"/>
      <c r="KG17" s="791"/>
      <c r="KH17" s="791"/>
      <c r="KI17" s="791"/>
      <c r="KJ17" s="791"/>
      <c r="KK17" s="791"/>
      <c r="KL17" s="791"/>
      <c r="KM17" s="791"/>
      <c r="KN17" s="791"/>
      <c r="KO17" s="791"/>
      <c r="KP17" s="791"/>
      <c r="KQ17" s="791"/>
      <c r="KR17" s="791"/>
      <c r="KS17" s="791"/>
      <c r="KT17" s="791"/>
      <c r="KU17" s="791"/>
      <c r="KV17" s="791"/>
      <c r="KW17" s="791"/>
      <c r="KX17" s="791"/>
      <c r="KY17" s="791"/>
      <c r="KZ17" s="791"/>
      <c r="LA17" s="791"/>
      <c r="LB17" s="791"/>
      <c r="LC17" s="791"/>
      <c r="LD17" s="791"/>
      <c r="LE17" s="791"/>
      <c r="LF17" s="791"/>
      <c r="LG17" s="791"/>
      <c r="LH17" s="791"/>
      <c r="LI17" s="791"/>
      <c r="LJ17" s="792"/>
    </row>
    <row r="18" spans="2:322" ht="3.65" customHeight="1" thickTop="1"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3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  <c r="IZ18" s="22"/>
      <c r="JA18" s="22"/>
      <c r="JB18" s="22"/>
      <c r="JC18" s="22"/>
      <c r="JD18" s="22"/>
      <c r="JE18" s="22"/>
      <c r="JF18" s="22"/>
      <c r="JG18" s="22"/>
      <c r="JH18" s="21"/>
      <c r="JI18" s="22"/>
      <c r="JJ18" s="22"/>
      <c r="JK18" s="22"/>
      <c r="JL18" s="22"/>
      <c r="JM18" s="22"/>
      <c r="JN18" s="22"/>
      <c r="JO18" s="22"/>
      <c r="JP18" s="22"/>
      <c r="JQ18" s="22"/>
      <c r="JR18" s="22"/>
      <c r="JS18" s="22"/>
      <c r="JT18" s="22"/>
      <c r="JU18" s="22"/>
      <c r="JV18" s="22"/>
      <c r="JW18" s="22"/>
      <c r="JX18" s="22"/>
      <c r="JY18" s="22"/>
      <c r="JZ18" s="22"/>
      <c r="KA18" s="22"/>
      <c r="KB18" s="22"/>
      <c r="KC18" s="22"/>
      <c r="KD18" s="22"/>
      <c r="KE18" s="22"/>
      <c r="KF18" s="22"/>
      <c r="KG18" s="22"/>
      <c r="KH18" s="22"/>
      <c r="KI18" s="22"/>
      <c r="KJ18" s="22"/>
      <c r="KK18" s="22"/>
      <c r="KL18" s="22"/>
      <c r="KM18" s="22"/>
      <c r="KN18" s="22"/>
      <c r="KO18" s="22"/>
      <c r="KP18" s="22"/>
      <c r="KQ18" s="22"/>
      <c r="KR18" s="22"/>
      <c r="KS18" s="22"/>
      <c r="KT18" s="22"/>
      <c r="KU18" s="22"/>
      <c r="KV18" s="22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2"/>
      <c r="LI18" s="22"/>
      <c r="LJ18" s="23"/>
    </row>
    <row r="19" spans="2:322" ht="3.65" customHeight="1"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3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  <c r="IZ19" s="22"/>
      <c r="JA19" s="22"/>
      <c r="JB19" s="22"/>
      <c r="JC19" s="22"/>
      <c r="JD19" s="22"/>
      <c r="JE19" s="22"/>
      <c r="JF19" s="22"/>
      <c r="JG19" s="22"/>
      <c r="JH19" s="21"/>
      <c r="JI19" s="22"/>
      <c r="JJ19" s="22"/>
      <c r="JK19" s="22"/>
      <c r="JL19" s="22"/>
      <c r="JM19" s="22"/>
      <c r="JN19" s="22"/>
      <c r="JO19" s="22"/>
      <c r="JP19" s="22"/>
      <c r="JQ19" s="22"/>
      <c r="JR19" s="22"/>
      <c r="JS19" s="22"/>
      <c r="JT19" s="22"/>
      <c r="JU19" s="22"/>
      <c r="JV19" s="22"/>
      <c r="JW19" s="22"/>
      <c r="JX19" s="22"/>
      <c r="JY19" s="22"/>
      <c r="JZ19" s="22"/>
      <c r="KA19" s="22"/>
      <c r="KB19" s="22"/>
      <c r="KC19" s="22"/>
      <c r="KD19" s="22"/>
      <c r="KE19" s="22"/>
      <c r="KF19" s="22"/>
      <c r="KG19" s="22"/>
      <c r="KH19" s="22"/>
      <c r="KI19" s="22"/>
      <c r="KJ19" s="22"/>
      <c r="KK19" s="22"/>
      <c r="KL19" s="22"/>
      <c r="KM19" s="22"/>
      <c r="KN19" s="22"/>
      <c r="KO19" s="22"/>
      <c r="KP19" s="22"/>
      <c r="KQ19" s="22"/>
      <c r="KR19" s="22"/>
      <c r="KS19" s="22"/>
      <c r="KT19" s="22"/>
      <c r="KU19" s="22"/>
      <c r="KV19" s="22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2"/>
      <c r="LI19" s="22"/>
      <c r="LJ19" s="23"/>
    </row>
    <row r="20" spans="2:322" ht="3.65" customHeight="1">
      <c r="B20" s="21"/>
      <c r="C20" s="22"/>
      <c r="D20" s="793"/>
      <c r="E20" s="793"/>
      <c r="F20" s="793"/>
      <c r="G20" s="793"/>
      <c r="H20" s="793"/>
      <c r="I20" s="793"/>
      <c r="J20" s="793"/>
      <c r="K20" s="793"/>
      <c r="L20" s="793"/>
      <c r="M20" s="793"/>
      <c r="N20" s="793"/>
      <c r="O20" s="793"/>
      <c r="P20" s="793"/>
      <c r="Q20" s="793"/>
      <c r="R20" s="793"/>
      <c r="S20" s="793"/>
      <c r="T20" s="793"/>
      <c r="U20" s="793"/>
      <c r="V20" s="793"/>
      <c r="W20" s="793"/>
      <c r="X20" s="793"/>
      <c r="Y20" s="793"/>
      <c r="Z20" s="793"/>
      <c r="AA20" s="793"/>
      <c r="AB20" s="793"/>
      <c r="AC20" s="793"/>
      <c r="AD20" s="793"/>
      <c r="AE20" s="793"/>
      <c r="AF20" s="793"/>
      <c r="AG20" s="793"/>
      <c r="AH20" s="793"/>
      <c r="AI20" s="793"/>
      <c r="AJ20" s="793"/>
      <c r="AK20" s="793"/>
      <c r="AL20" s="793"/>
      <c r="AM20" s="793"/>
      <c r="AN20" s="22"/>
      <c r="AO20" s="23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  <c r="IZ20" s="22"/>
      <c r="JA20" s="22"/>
      <c r="JB20" s="22"/>
      <c r="JC20" s="22"/>
      <c r="JD20" s="22"/>
      <c r="JE20" s="22"/>
      <c r="JF20" s="22"/>
      <c r="JG20" s="22"/>
      <c r="JH20" s="21"/>
      <c r="JI20" s="22"/>
      <c r="JJ20" s="22"/>
      <c r="JK20" s="22"/>
      <c r="JL20" s="22"/>
      <c r="JM20" s="22"/>
      <c r="JN20" s="22"/>
      <c r="JO20" s="22"/>
      <c r="JP20" s="22"/>
      <c r="JQ20" s="22"/>
      <c r="JR20" s="22"/>
      <c r="JS20" s="22"/>
      <c r="JT20" s="22"/>
      <c r="JU20" s="22"/>
      <c r="JV20" s="22"/>
      <c r="JW20" s="22"/>
      <c r="JX20" s="22"/>
      <c r="JY20" s="22"/>
      <c r="JZ20" s="22"/>
      <c r="KA20" s="22"/>
      <c r="KB20" s="22"/>
      <c r="KC20" s="22"/>
      <c r="KD20" s="22"/>
      <c r="KE20" s="22"/>
      <c r="KF20" s="22"/>
      <c r="KG20" s="22"/>
      <c r="KH20" s="22"/>
      <c r="KI20" s="22"/>
      <c r="KJ20" s="22"/>
      <c r="KK20" s="22"/>
      <c r="KL20" s="22"/>
      <c r="KM20" s="22"/>
      <c r="KN20" s="22"/>
      <c r="KO20" s="22"/>
      <c r="KP20" s="22"/>
      <c r="KQ20" s="22"/>
      <c r="KR20" s="22"/>
      <c r="KS20" s="22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2"/>
      <c r="LI20" s="22"/>
      <c r="LJ20" s="23"/>
    </row>
    <row r="21" spans="2:322" ht="3.65" customHeight="1">
      <c r="B21" s="21"/>
      <c r="C21" s="22"/>
      <c r="D21" s="793"/>
      <c r="E21" s="793"/>
      <c r="F21" s="793"/>
      <c r="G21" s="793"/>
      <c r="H21" s="793"/>
      <c r="I21" s="793"/>
      <c r="J21" s="793"/>
      <c r="K21" s="793"/>
      <c r="L21" s="793"/>
      <c r="M21" s="793"/>
      <c r="N21" s="793"/>
      <c r="O21" s="793"/>
      <c r="P21" s="793"/>
      <c r="Q21" s="793"/>
      <c r="R21" s="793"/>
      <c r="S21" s="793"/>
      <c r="T21" s="793"/>
      <c r="U21" s="793"/>
      <c r="V21" s="793"/>
      <c r="W21" s="793"/>
      <c r="X21" s="793"/>
      <c r="Y21" s="793"/>
      <c r="Z21" s="793"/>
      <c r="AA21" s="793"/>
      <c r="AB21" s="793"/>
      <c r="AC21" s="793"/>
      <c r="AD21" s="793"/>
      <c r="AE21" s="793"/>
      <c r="AF21" s="793"/>
      <c r="AG21" s="793"/>
      <c r="AH21" s="793"/>
      <c r="AI21" s="793"/>
      <c r="AJ21" s="793"/>
      <c r="AK21" s="793"/>
      <c r="AL21" s="793"/>
      <c r="AM21" s="793"/>
      <c r="AN21" s="22"/>
      <c r="AO21" s="23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  <c r="IZ21" s="22"/>
      <c r="JA21" s="22"/>
      <c r="JB21" s="22"/>
      <c r="JC21" s="22"/>
      <c r="JD21" s="22"/>
      <c r="JE21" s="22"/>
      <c r="JF21" s="22"/>
      <c r="JG21" s="22"/>
      <c r="JH21" s="21"/>
      <c r="JI21" s="22"/>
      <c r="JJ21" s="22"/>
      <c r="JK21" s="22"/>
      <c r="JL21" s="22"/>
      <c r="JM21" s="22"/>
      <c r="JN21" s="22"/>
      <c r="JO21" s="22"/>
      <c r="JP21" s="22"/>
      <c r="JQ21" s="22"/>
      <c r="JR21" s="22"/>
      <c r="JS21" s="22"/>
      <c r="JT21" s="22"/>
      <c r="JU21" s="22"/>
      <c r="JV21" s="22"/>
      <c r="JW21" s="22"/>
      <c r="JX21" s="22"/>
      <c r="JY21" s="22"/>
      <c r="JZ21" s="22"/>
      <c r="KA21" s="22"/>
      <c r="KB21" s="22"/>
      <c r="KC21" s="22"/>
      <c r="KD21" s="22"/>
      <c r="KE21" s="22"/>
      <c r="KF21" s="22"/>
      <c r="KG21" s="22"/>
      <c r="KH21" s="22"/>
      <c r="KI21" s="22"/>
      <c r="KJ21" s="22"/>
      <c r="KK21" s="22"/>
      <c r="KL21" s="22"/>
      <c r="KM21" s="22"/>
      <c r="KN21" s="22"/>
      <c r="KO21" s="22"/>
      <c r="KP21" s="22"/>
      <c r="KQ21" s="22"/>
      <c r="KR21" s="22"/>
      <c r="KS21" s="22"/>
      <c r="KT21" s="22"/>
      <c r="KU21" s="22"/>
      <c r="KV21" s="22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2"/>
      <c r="LI21" s="22"/>
      <c r="LJ21" s="23"/>
    </row>
    <row r="22" spans="2:322" ht="3.65" customHeight="1">
      <c r="B22" s="21"/>
      <c r="C22" s="22"/>
      <c r="D22" s="793"/>
      <c r="E22" s="793"/>
      <c r="F22" s="793"/>
      <c r="G22" s="79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3"/>
      <c r="W22" s="793"/>
      <c r="X22" s="793"/>
      <c r="Y22" s="793"/>
      <c r="Z22" s="793"/>
      <c r="AA22" s="793"/>
      <c r="AB22" s="793"/>
      <c r="AC22" s="793"/>
      <c r="AD22" s="793"/>
      <c r="AE22" s="793"/>
      <c r="AF22" s="793"/>
      <c r="AG22" s="793"/>
      <c r="AH22" s="793"/>
      <c r="AI22" s="793"/>
      <c r="AJ22" s="793"/>
      <c r="AK22" s="793"/>
      <c r="AL22" s="793"/>
      <c r="AM22" s="793"/>
      <c r="AN22" s="22"/>
      <c r="AO22" s="23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  <c r="IZ22" s="22"/>
      <c r="JA22" s="22"/>
      <c r="JB22" s="22"/>
      <c r="JC22" s="22"/>
      <c r="JD22" s="22"/>
      <c r="JE22" s="22"/>
      <c r="JF22" s="22"/>
      <c r="JG22" s="22"/>
      <c r="JH22" s="21"/>
      <c r="JI22" s="22"/>
      <c r="JJ22" s="22"/>
      <c r="JK22" s="22"/>
      <c r="JL22" s="22"/>
      <c r="JM22" s="22"/>
      <c r="JN22" s="22"/>
      <c r="JO22" s="22"/>
      <c r="JP22" s="22"/>
      <c r="JQ22" s="22"/>
      <c r="JR22" s="22"/>
      <c r="JS22" s="22"/>
      <c r="JT22" s="22"/>
      <c r="JU22" s="22"/>
      <c r="JV22" s="22"/>
      <c r="JW22" s="22"/>
      <c r="JX22" s="22"/>
      <c r="JY22" s="22"/>
      <c r="JZ22" s="22"/>
      <c r="KA22" s="22"/>
      <c r="KB22" s="22"/>
      <c r="KC22" s="22"/>
      <c r="KD22" s="22"/>
      <c r="KE22" s="22"/>
      <c r="KF22" s="22"/>
      <c r="KG22" s="22"/>
      <c r="KH22" s="22"/>
      <c r="KI22" s="22"/>
      <c r="KJ22" s="22"/>
      <c r="KK22" s="22"/>
      <c r="KL22" s="22"/>
      <c r="KM22" s="22"/>
      <c r="KN22" s="22"/>
      <c r="KO22" s="22"/>
      <c r="KP22" s="22"/>
      <c r="KQ22" s="22"/>
      <c r="KR22" s="22"/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2"/>
      <c r="LI22" s="22"/>
      <c r="LJ22" s="23"/>
    </row>
    <row r="23" spans="2:322" ht="3.65" customHeight="1">
      <c r="B23" s="21"/>
      <c r="C23" s="22"/>
      <c r="D23" s="793"/>
      <c r="E23" s="793"/>
      <c r="F23" s="793"/>
      <c r="G23" s="793"/>
      <c r="H23" s="793"/>
      <c r="I23" s="793"/>
      <c r="J23" s="793"/>
      <c r="K23" s="793"/>
      <c r="L23" s="793"/>
      <c r="M23" s="793"/>
      <c r="N23" s="793"/>
      <c r="O23" s="793"/>
      <c r="P23" s="793"/>
      <c r="Q23" s="793"/>
      <c r="R23" s="793"/>
      <c r="S23" s="793"/>
      <c r="T23" s="793"/>
      <c r="U23" s="793"/>
      <c r="V23" s="793"/>
      <c r="W23" s="793"/>
      <c r="X23" s="793"/>
      <c r="Y23" s="793"/>
      <c r="Z23" s="793"/>
      <c r="AA23" s="793"/>
      <c r="AB23" s="793"/>
      <c r="AC23" s="793"/>
      <c r="AD23" s="793"/>
      <c r="AE23" s="793"/>
      <c r="AF23" s="793"/>
      <c r="AG23" s="793"/>
      <c r="AH23" s="793"/>
      <c r="AI23" s="793"/>
      <c r="AJ23" s="793"/>
      <c r="AK23" s="793"/>
      <c r="AL23" s="793"/>
      <c r="AM23" s="793"/>
      <c r="AN23" s="22"/>
      <c r="AO23" s="23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1"/>
      <c r="JI23" s="22"/>
      <c r="JJ23" s="22"/>
      <c r="JK23" s="22"/>
      <c r="JL23" s="22"/>
      <c r="JM23" s="22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2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2"/>
      <c r="LJ23" s="23"/>
    </row>
    <row r="24" spans="2:322" ht="3.65" customHeight="1">
      <c r="B24" s="21"/>
      <c r="C24" s="22"/>
      <c r="D24" s="793"/>
      <c r="E24" s="793"/>
      <c r="F24" s="793"/>
      <c r="G24" s="793"/>
      <c r="H24" s="793"/>
      <c r="I24" s="793"/>
      <c r="J24" s="793"/>
      <c r="K24" s="793"/>
      <c r="L24" s="793"/>
      <c r="M24" s="793"/>
      <c r="N24" s="793"/>
      <c r="O24" s="793"/>
      <c r="P24" s="793"/>
      <c r="Q24" s="793"/>
      <c r="R24" s="793"/>
      <c r="S24" s="793"/>
      <c r="T24" s="793"/>
      <c r="U24" s="793"/>
      <c r="V24" s="793"/>
      <c r="W24" s="793"/>
      <c r="X24" s="793"/>
      <c r="Y24" s="793"/>
      <c r="Z24" s="793"/>
      <c r="AA24" s="793"/>
      <c r="AB24" s="793"/>
      <c r="AC24" s="793"/>
      <c r="AD24" s="793"/>
      <c r="AE24" s="793"/>
      <c r="AF24" s="793"/>
      <c r="AG24" s="793"/>
      <c r="AH24" s="793"/>
      <c r="AI24" s="793"/>
      <c r="AJ24" s="793"/>
      <c r="AK24" s="793"/>
      <c r="AL24" s="793"/>
      <c r="AM24" s="793"/>
      <c r="AN24" s="22"/>
      <c r="AO24" s="23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1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3"/>
    </row>
    <row r="25" spans="2:322" ht="3.65" customHeight="1">
      <c r="B25" s="21"/>
      <c r="C25" s="22"/>
      <c r="D25" s="793"/>
      <c r="E25" s="793"/>
      <c r="F25" s="793"/>
      <c r="G25" s="793"/>
      <c r="H25" s="793"/>
      <c r="I25" s="793"/>
      <c r="J25" s="793"/>
      <c r="K25" s="793"/>
      <c r="L25" s="793"/>
      <c r="M25" s="793"/>
      <c r="N25" s="793"/>
      <c r="O25" s="793"/>
      <c r="P25" s="793"/>
      <c r="Q25" s="793"/>
      <c r="R25" s="793"/>
      <c r="S25" s="793"/>
      <c r="T25" s="793"/>
      <c r="U25" s="793"/>
      <c r="V25" s="793"/>
      <c r="W25" s="793"/>
      <c r="X25" s="793"/>
      <c r="Y25" s="793"/>
      <c r="Z25" s="793"/>
      <c r="AA25" s="793"/>
      <c r="AB25" s="793"/>
      <c r="AC25" s="793"/>
      <c r="AD25" s="793"/>
      <c r="AE25" s="793"/>
      <c r="AF25" s="793"/>
      <c r="AG25" s="793"/>
      <c r="AH25" s="793"/>
      <c r="AI25" s="793"/>
      <c r="AJ25" s="793"/>
      <c r="AK25" s="793"/>
      <c r="AL25" s="793"/>
      <c r="AM25" s="793"/>
      <c r="AN25" s="22"/>
      <c r="AO25" s="23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  <c r="IZ25" s="22"/>
      <c r="JA25" s="22"/>
      <c r="JB25" s="22"/>
      <c r="JC25" s="22"/>
      <c r="JD25" s="22"/>
      <c r="JE25" s="22"/>
      <c r="JF25" s="22"/>
      <c r="JG25" s="22"/>
      <c r="JH25" s="21"/>
      <c r="JI25" s="22"/>
      <c r="JJ25" s="22"/>
      <c r="JK25" s="22"/>
      <c r="JL25" s="22"/>
      <c r="JM25" s="22"/>
      <c r="JN25" s="22"/>
      <c r="JO25" s="22"/>
      <c r="JP25" s="22"/>
      <c r="JQ25" s="22"/>
      <c r="JR25" s="22"/>
      <c r="JS25" s="22"/>
      <c r="JT25" s="22"/>
      <c r="JU25" s="22"/>
      <c r="JV25" s="22"/>
      <c r="JW25" s="22"/>
      <c r="JX25" s="22"/>
      <c r="JY25" s="22"/>
      <c r="JZ25" s="22"/>
      <c r="KA25" s="22"/>
      <c r="KB25" s="22"/>
      <c r="KC25" s="22"/>
      <c r="KD25" s="22"/>
      <c r="KE25" s="22"/>
      <c r="KF25" s="22"/>
      <c r="KG25" s="22"/>
      <c r="KH25" s="22"/>
      <c r="KI25" s="22"/>
      <c r="KJ25" s="22"/>
      <c r="KK25" s="22"/>
      <c r="KL25" s="22"/>
      <c r="KM25" s="22"/>
      <c r="KN25" s="22"/>
      <c r="KO25" s="22"/>
      <c r="KP25" s="22"/>
      <c r="KQ25" s="22"/>
      <c r="KR25" s="22"/>
      <c r="KS25" s="22"/>
      <c r="KT25" s="22"/>
      <c r="KU25" s="22"/>
      <c r="KV25" s="22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2"/>
      <c r="LI25" s="22"/>
      <c r="LJ25" s="23"/>
    </row>
    <row r="26" spans="2:322" ht="3.65" customHeight="1">
      <c r="B26" s="21"/>
      <c r="C26" s="22"/>
      <c r="D26" s="793"/>
      <c r="E26" s="793"/>
      <c r="F26" s="793"/>
      <c r="G26" s="793"/>
      <c r="H26" s="793"/>
      <c r="I26" s="793"/>
      <c r="J26" s="793"/>
      <c r="K26" s="793"/>
      <c r="L26" s="793"/>
      <c r="M26" s="793"/>
      <c r="N26" s="793"/>
      <c r="O26" s="793"/>
      <c r="P26" s="793"/>
      <c r="Q26" s="793"/>
      <c r="R26" s="793"/>
      <c r="S26" s="793"/>
      <c r="T26" s="793"/>
      <c r="U26" s="793"/>
      <c r="V26" s="793"/>
      <c r="W26" s="793"/>
      <c r="X26" s="793"/>
      <c r="Y26" s="793"/>
      <c r="Z26" s="793"/>
      <c r="AA26" s="793"/>
      <c r="AB26" s="793"/>
      <c r="AC26" s="793"/>
      <c r="AD26" s="793"/>
      <c r="AE26" s="793"/>
      <c r="AF26" s="793"/>
      <c r="AG26" s="793"/>
      <c r="AH26" s="793"/>
      <c r="AI26" s="793"/>
      <c r="AJ26" s="793"/>
      <c r="AK26" s="793"/>
      <c r="AL26" s="793"/>
      <c r="AM26" s="793"/>
      <c r="AN26" s="22"/>
      <c r="AO26" s="23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  <c r="IZ26" s="22"/>
      <c r="JA26" s="22"/>
      <c r="JB26" s="22"/>
      <c r="JC26" s="22"/>
      <c r="JD26" s="22"/>
      <c r="JE26" s="22"/>
      <c r="JF26" s="22"/>
      <c r="JG26" s="22"/>
      <c r="JH26" s="21"/>
      <c r="JI26" s="22"/>
      <c r="JJ26" s="22"/>
      <c r="JK26" s="22"/>
      <c r="JL26" s="22"/>
      <c r="JM26" s="22"/>
      <c r="JN26" s="22"/>
      <c r="JO26" s="22"/>
      <c r="JP26" s="22"/>
      <c r="JQ26" s="22"/>
      <c r="JR26" s="22"/>
      <c r="JS26" s="22"/>
      <c r="JT26" s="22"/>
      <c r="JU26" s="22"/>
      <c r="JV26" s="22"/>
      <c r="JW26" s="22"/>
      <c r="JX26" s="22"/>
      <c r="JY26" s="22"/>
      <c r="JZ26" s="22"/>
      <c r="KA26" s="22"/>
      <c r="KB26" s="22"/>
      <c r="KC26" s="22"/>
      <c r="KD26" s="22"/>
      <c r="KE26" s="22"/>
      <c r="KF26" s="22"/>
      <c r="KG26" s="22"/>
      <c r="KH26" s="22"/>
      <c r="KI26" s="22"/>
      <c r="KJ26" s="22"/>
      <c r="KK26" s="22"/>
      <c r="KL26" s="22"/>
      <c r="KM26" s="22"/>
      <c r="KN26" s="22"/>
      <c r="KO26" s="22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2"/>
      <c r="LI26" s="22"/>
      <c r="LJ26" s="23"/>
    </row>
    <row r="27" spans="2:322" ht="3.65" customHeight="1">
      <c r="B27" s="21"/>
      <c r="C27" s="22"/>
      <c r="D27" s="793"/>
      <c r="E27" s="793"/>
      <c r="F27" s="793"/>
      <c r="G27" s="793"/>
      <c r="H27" s="793"/>
      <c r="I27" s="793"/>
      <c r="J27" s="793"/>
      <c r="K27" s="793"/>
      <c r="L27" s="793"/>
      <c r="M27" s="793"/>
      <c r="N27" s="793"/>
      <c r="O27" s="793"/>
      <c r="P27" s="793"/>
      <c r="Q27" s="793"/>
      <c r="R27" s="793"/>
      <c r="S27" s="793"/>
      <c r="T27" s="793"/>
      <c r="U27" s="793"/>
      <c r="V27" s="793"/>
      <c r="W27" s="793"/>
      <c r="X27" s="793"/>
      <c r="Y27" s="793"/>
      <c r="Z27" s="793"/>
      <c r="AA27" s="793"/>
      <c r="AB27" s="793"/>
      <c r="AC27" s="793"/>
      <c r="AD27" s="793"/>
      <c r="AE27" s="793"/>
      <c r="AF27" s="793"/>
      <c r="AG27" s="793"/>
      <c r="AH27" s="793"/>
      <c r="AI27" s="793"/>
      <c r="AJ27" s="793"/>
      <c r="AK27" s="793"/>
      <c r="AL27" s="793"/>
      <c r="AM27" s="793"/>
      <c r="AN27" s="22"/>
      <c r="AO27" s="23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  <c r="IZ27" s="22"/>
      <c r="JA27" s="22"/>
      <c r="JB27" s="22"/>
      <c r="JC27" s="22"/>
      <c r="JD27" s="22"/>
      <c r="JE27" s="22"/>
      <c r="JF27" s="22"/>
      <c r="JG27" s="22"/>
      <c r="JH27" s="21"/>
      <c r="JI27" s="22"/>
      <c r="JJ27" s="22"/>
      <c r="JK27" s="22"/>
      <c r="JL27" s="22"/>
      <c r="JM27" s="22"/>
      <c r="JN27" s="22"/>
      <c r="JO27" s="22"/>
      <c r="JP27" s="22"/>
      <c r="JQ27" s="22"/>
      <c r="JR27" s="22"/>
      <c r="JS27" s="22"/>
      <c r="JT27" s="22"/>
      <c r="JU27" s="22"/>
      <c r="JV27" s="22"/>
      <c r="JW27" s="22"/>
      <c r="JX27" s="22"/>
      <c r="JY27" s="22"/>
      <c r="JZ27" s="22"/>
      <c r="KA27" s="22"/>
      <c r="KB27" s="22"/>
      <c r="KC27" s="22"/>
      <c r="KD27" s="22"/>
      <c r="KE27" s="22"/>
      <c r="KF27" s="22"/>
      <c r="KG27" s="22"/>
      <c r="KH27" s="22"/>
      <c r="KI27" s="22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2"/>
      <c r="KV27" s="22"/>
      <c r="KW27" s="22"/>
      <c r="KX27" s="22"/>
      <c r="KY27" s="22"/>
      <c r="KZ27" s="22"/>
      <c r="LA27" s="22"/>
      <c r="LB27" s="22"/>
      <c r="LC27" s="22"/>
      <c r="LD27" s="22"/>
      <c r="LE27" s="22"/>
      <c r="LF27" s="22"/>
      <c r="LG27" s="22"/>
      <c r="LH27" s="22"/>
      <c r="LI27" s="22"/>
      <c r="LJ27" s="23"/>
    </row>
    <row r="28" spans="2:322" ht="3.65" customHeight="1"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3"/>
      <c r="AP28" s="22"/>
      <c r="AQ28" s="22"/>
      <c r="AR28" s="22"/>
      <c r="AS28" s="22"/>
      <c r="AT28" s="22"/>
      <c r="AU28" s="22"/>
      <c r="AV28" s="22"/>
      <c r="AW28" s="22"/>
      <c r="AX28" s="794"/>
      <c r="AY28" s="785"/>
      <c r="AZ28" s="785"/>
      <c r="BA28" s="795">
        <v>1</v>
      </c>
      <c r="BB28" s="795"/>
      <c r="BC28" s="795"/>
      <c r="BD28" s="795"/>
      <c r="BE28" s="795"/>
      <c r="BF28" s="795"/>
      <c r="BG28" s="795"/>
      <c r="BH28" s="795"/>
      <c r="BI28" s="795"/>
      <c r="BJ28" s="795"/>
      <c r="BK28" s="795"/>
      <c r="BL28" s="795"/>
      <c r="BM28" s="795"/>
      <c r="BN28" s="795"/>
      <c r="BO28" s="795"/>
      <c r="BP28" s="795"/>
      <c r="BQ28" s="796"/>
      <c r="BR28" s="795">
        <v>2</v>
      </c>
      <c r="BS28" s="795"/>
      <c r="BT28" s="795"/>
      <c r="BU28" s="795"/>
      <c r="BV28" s="795"/>
      <c r="BW28" s="795"/>
      <c r="BX28" s="795"/>
      <c r="BY28" s="795"/>
      <c r="BZ28" s="795"/>
      <c r="CA28" s="795"/>
      <c r="CB28" s="795"/>
      <c r="CC28" s="795"/>
      <c r="CD28" s="795"/>
      <c r="CE28" s="795"/>
      <c r="CF28" s="795"/>
      <c r="CG28" s="795"/>
      <c r="CH28" s="796"/>
      <c r="CI28" s="795">
        <v>3</v>
      </c>
      <c r="CJ28" s="795"/>
      <c r="CK28" s="795"/>
      <c r="CL28" s="795"/>
      <c r="CM28" s="795"/>
      <c r="CN28" s="795"/>
      <c r="CO28" s="795"/>
      <c r="CP28" s="795"/>
      <c r="CQ28" s="795"/>
      <c r="CR28" s="795"/>
      <c r="CS28" s="795"/>
      <c r="CT28" s="795"/>
      <c r="CU28" s="795"/>
      <c r="CV28" s="795"/>
      <c r="CW28" s="795"/>
      <c r="CX28" s="795"/>
      <c r="CY28" s="796"/>
      <c r="CZ28" s="795">
        <v>4</v>
      </c>
      <c r="DA28" s="795"/>
      <c r="DB28" s="795"/>
      <c r="DC28" s="795"/>
      <c r="DD28" s="795"/>
      <c r="DE28" s="795"/>
      <c r="DF28" s="795"/>
      <c r="DG28" s="795"/>
      <c r="DH28" s="795"/>
      <c r="DI28" s="795"/>
      <c r="DJ28" s="795"/>
      <c r="DK28" s="795"/>
      <c r="DL28" s="795"/>
      <c r="DM28" s="795"/>
      <c r="DN28" s="795"/>
      <c r="DO28" s="795"/>
      <c r="DP28" s="796"/>
      <c r="DQ28" s="795">
        <v>5</v>
      </c>
      <c r="DR28" s="795"/>
      <c r="DS28" s="795"/>
      <c r="DT28" s="795"/>
      <c r="DU28" s="795"/>
      <c r="DV28" s="795"/>
      <c r="DW28" s="795"/>
      <c r="DX28" s="795"/>
      <c r="DY28" s="795"/>
      <c r="DZ28" s="795"/>
      <c r="EA28" s="795"/>
      <c r="EB28" s="795"/>
      <c r="EC28" s="795"/>
      <c r="ED28" s="795"/>
      <c r="EE28" s="795"/>
      <c r="EF28" s="795"/>
      <c r="EG28" s="796"/>
      <c r="EH28" s="795">
        <v>6</v>
      </c>
      <c r="EI28" s="795"/>
      <c r="EJ28" s="795"/>
      <c r="EK28" s="795"/>
      <c r="EL28" s="795"/>
      <c r="EM28" s="795"/>
      <c r="EN28" s="795"/>
      <c r="EO28" s="795"/>
      <c r="EP28" s="795"/>
      <c r="EQ28" s="795"/>
      <c r="ER28" s="795"/>
      <c r="ES28" s="795"/>
      <c r="ET28" s="795"/>
      <c r="EU28" s="795"/>
      <c r="EV28" s="795"/>
      <c r="EW28" s="795"/>
      <c r="EX28" s="796"/>
      <c r="EY28" s="795">
        <v>7</v>
      </c>
      <c r="EZ28" s="795"/>
      <c r="FA28" s="795"/>
      <c r="FB28" s="795"/>
      <c r="FC28" s="795"/>
      <c r="FD28" s="795"/>
      <c r="FE28" s="795"/>
      <c r="FF28" s="795"/>
      <c r="FG28" s="795"/>
      <c r="FH28" s="795"/>
      <c r="FI28" s="795"/>
      <c r="FJ28" s="795"/>
      <c r="FK28" s="795"/>
      <c r="FL28" s="795"/>
      <c r="FM28" s="795"/>
      <c r="FN28" s="795"/>
      <c r="FO28" s="796"/>
      <c r="FP28" s="795">
        <v>8</v>
      </c>
      <c r="FQ28" s="795"/>
      <c r="FR28" s="795"/>
      <c r="FS28" s="795"/>
      <c r="FT28" s="795"/>
      <c r="FU28" s="795"/>
      <c r="FV28" s="795"/>
      <c r="FW28" s="795"/>
      <c r="FX28" s="795"/>
      <c r="FY28" s="795"/>
      <c r="FZ28" s="795"/>
      <c r="GA28" s="795"/>
      <c r="GB28" s="795"/>
      <c r="GC28" s="795"/>
      <c r="GD28" s="795"/>
      <c r="GE28" s="795"/>
      <c r="GF28" s="796"/>
      <c r="GG28" s="795">
        <v>9</v>
      </c>
      <c r="GH28" s="795"/>
      <c r="GI28" s="795"/>
      <c r="GJ28" s="795"/>
      <c r="GK28" s="795"/>
      <c r="GL28" s="795"/>
      <c r="GM28" s="795"/>
      <c r="GN28" s="795"/>
      <c r="GO28" s="795"/>
      <c r="GP28" s="795"/>
      <c r="GQ28" s="795"/>
      <c r="GR28" s="795"/>
      <c r="GS28" s="795"/>
      <c r="GT28" s="795"/>
      <c r="GU28" s="795"/>
      <c r="GV28" s="795"/>
      <c r="GW28" s="796"/>
      <c r="GX28" s="795">
        <v>10</v>
      </c>
      <c r="GY28" s="795"/>
      <c r="GZ28" s="795"/>
      <c r="HA28" s="795"/>
      <c r="HB28" s="795"/>
      <c r="HC28" s="795"/>
      <c r="HD28" s="795"/>
      <c r="HE28" s="795"/>
      <c r="HF28" s="795"/>
      <c r="HG28" s="795"/>
      <c r="HH28" s="795"/>
      <c r="HI28" s="795"/>
      <c r="HJ28" s="795"/>
      <c r="HK28" s="795"/>
      <c r="HL28" s="795"/>
      <c r="HM28" s="795"/>
      <c r="HN28" s="796"/>
      <c r="HO28" s="795">
        <v>11</v>
      </c>
      <c r="HP28" s="795"/>
      <c r="HQ28" s="795"/>
      <c r="HR28" s="795"/>
      <c r="HS28" s="795"/>
      <c r="HT28" s="795"/>
      <c r="HU28" s="795"/>
      <c r="HV28" s="795"/>
      <c r="HW28" s="795"/>
      <c r="HX28" s="795"/>
      <c r="HY28" s="795"/>
      <c r="HZ28" s="795"/>
      <c r="IA28" s="795"/>
      <c r="IB28" s="795"/>
      <c r="IC28" s="795"/>
      <c r="ID28" s="795"/>
      <c r="IE28" s="796"/>
      <c r="IF28" s="795">
        <v>12</v>
      </c>
      <c r="IG28" s="795"/>
      <c r="IH28" s="795"/>
      <c r="II28" s="795"/>
      <c r="IJ28" s="795"/>
      <c r="IK28" s="795"/>
      <c r="IL28" s="795"/>
      <c r="IM28" s="795"/>
      <c r="IN28" s="795"/>
      <c r="IO28" s="795"/>
      <c r="IP28" s="795"/>
      <c r="IQ28" s="795"/>
      <c r="IR28" s="795"/>
      <c r="IS28" s="795"/>
      <c r="IT28" s="795"/>
      <c r="IU28" s="795"/>
      <c r="IV28" s="795"/>
      <c r="IW28" s="785"/>
      <c r="IX28" s="785"/>
      <c r="IY28" s="786"/>
      <c r="IZ28" s="22"/>
      <c r="JA28" s="22"/>
      <c r="JB28" s="24"/>
      <c r="JC28" s="22"/>
      <c r="JD28" s="22"/>
      <c r="JE28" s="22"/>
      <c r="JF28" s="22"/>
      <c r="JG28" s="22"/>
      <c r="JH28" s="21"/>
      <c r="JI28" s="22"/>
      <c r="JJ28" s="22"/>
      <c r="JK28" s="22"/>
      <c r="JL28" s="22"/>
      <c r="JM28" s="22"/>
      <c r="JN28" s="22"/>
      <c r="JO28" s="22"/>
      <c r="JP28" s="22"/>
      <c r="JQ28" s="22"/>
      <c r="JR28" s="22"/>
      <c r="JS28" s="22"/>
      <c r="JT28" s="22"/>
      <c r="JU28" s="22"/>
      <c r="JV28" s="22"/>
      <c r="JW28" s="22"/>
      <c r="JX28" s="22"/>
      <c r="JY28" s="22"/>
      <c r="JZ28" s="22"/>
      <c r="KA28" s="22"/>
      <c r="KB28" s="22"/>
      <c r="KC28" s="22"/>
      <c r="KD28" s="22"/>
      <c r="KE28" s="22"/>
      <c r="KF28" s="22"/>
      <c r="KG28" s="22"/>
      <c r="KH28" s="22"/>
      <c r="KI28" s="22"/>
      <c r="KJ28" s="22"/>
      <c r="KK28" s="22"/>
      <c r="KL28" s="22"/>
      <c r="KM28" s="22"/>
      <c r="KN28" s="22"/>
      <c r="KO28" s="22"/>
      <c r="KP28" s="22"/>
      <c r="KQ28" s="22"/>
      <c r="KR28" s="22"/>
      <c r="KS28" s="22"/>
      <c r="KT28" s="22"/>
      <c r="KU28" s="22"/>
      <c r="KV28" s="22"/>
      <c r="KW28" s="22"/>
      <c r="KX28" s="22"/>
      <c r="KY28" s="22"/>
      <c r="KZ28" s="22"/>
      <c r="LA28" s="22"/>
      <c r="LB28" s="22"/>
      <c r="LC28" s="22"/>
      <c r="LD28" s="22"/>
      <c r="LE28" s="22"/>
      <c r="LF28" s="22"/>
      <c r="LG28" s="22"/>
      <c r="LH28" s="22"/>
      <c r="LI28" s="22"/>
      <c r="LJ28" s="23"/>
    </row>
    <row r="29" spans="2:322" ht="3.65" customHeight="1" thickBot="1"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3"/>
      <c r="AP29" s="22"/>
      <c r="AQ29" s="22"/>
      <c r="AR29" s="22"/>
      <c r="AS29" s="22"/>
      <c r="AT29" s="22"/>
      <c r="AU29" s="22"/>
      <c r="AV29" s="22"/>
      <c r="AW29" s="22"/>
      <c r="AX29" s="699"/>
      <c r="AY29" s="685"/>
      <c r="AZ29" s="685"/>
      <c r="BA29" s="672"/>
      <c r="BB29" s="672"/>
      <c r="BC29" s="672"/>
      <c r="BD29" s="672"/>
      <c r="BE29" s="672"/>
      <c r="BF29" s="672"/>
      <c r="BG29" s="672"/>
      <c r="BH29" s="672"/>
      <c r="BI29" s="672"/>
      <c r="BJ29" s="672"/>
      <c r="BK29" s="672"/>
      <c r="BL29" s="672"/>
      <c r="BM29" s="672"/>
      <c r="BN29" s="672"/>
      <c r="BO29" s="672"/>
      <c r="BP29" s="672"/>
      <c r="BQ29" s="681"/>
      <c r="BR29" s="672"/>
      <c r="BS29" s="672"/>
      <c r="BT29" s="672"/>
      <c r="BU29" s="672"/>
      <c r="BV29" s="672"/>
      <c r="BW29" s="672"/>
      <c r="BX29" s="672"/>
      <c r="BY29" s="672"/>
      <c r="BZ29" s="672"/>
      <c r="CA29" s="672"/>
      <c r="CB29" s="672"/>
      <c r="CC29" s="672"/>
      <c r="CD29" s="672"/>
      <c r="CE29" s="672"/>
      <c r="CF29" s="672"/>
      <c r="CG29" s="672"/>
      <c r="CH29" s="681"/>
      <c r="CI29" s="672"/>
      <c r="CJ29" s="672"/>
      <c r="CK29" s="672"/>
      <c r="CL29" s="672"/>
      <c r="CM29" s="672"/>
      <c r="CN29" s="672"/>
      <c r="CO29" s="672"/>
      <c r="CP29" s="672"/>
      <c r="CQ29" s="672"/>
      <c r="CR29" s="672"/>
      <c r="CS29" s="672"/>
      <c r="CT29" s="672"/>
      <c r="CU29" s="672"/>
      <c r="CV29" s="672"/>
      <c r="CW29" s="672"/>
      <c r="CX29" s="672"/>
      <c r="CY29" s="681"/>
      <c r="CZ29" s="672"/>
      <c r="DA29" s="672"/>
      <c r="DB29" s="672"/>
      <c r="DC29" s="672"/>
      <c r="DD29" s="672"/>
      <c r="DE29" s="672"/>
      <c r="DF29" s="672"/>
      <c r="DG29" s="672"/>
      <c r="DH29" s="672"/>
      <c r="DI29" s="672"/>
      <c r="DJ29" s="672"/>
      <c r="DK29" s="672"/>
      <c r="DL29" s="672"/>
      <c r="DM29" s="672"/>
      <c r="DN29" s="672"/>
      <c r="DO29" s="672"/>
      <c r="DP29" s="681"/>
      <c r="DQ29" s="672"/>
      <c r="DR29" s="672"/>
      <c r="DS29" s="672"/>
      <c r="DT29" s="672"/>
      <c r="DU29" s="672"/>
      <c r="DV29" s="672"/>
      <c r="DW29" s="672"/>
      <c r="DX29" s="672"/>
      <c r="DY29" s="672"/>
      <c r="DZ29" s="672"/>
      <c r="EA29" s="672"/>
      <c r="EB29" s="672"/>
      <c r="EC29" s="672"/>
      <c r="ED29" s="672"/>
      <c r="EE29" s="672"/>
      <c r="EF29" s="672"/>
      <c r="EG29" s="681"/>
      <c r="EH29" s="672"/>
      <c r="EI29" s="672"/>
      <c r="EJ29" s="672"/>
      <c r="EK29" s="672"/>
      <c r="EL29" s="672"/>
      <c r="EM29" s="672"/>
      <c r="EN29" s="672"/>
      <c r="EO29" s="672"/>
      <c r="EP29" s="672"/>
      <c r="EQ29" s="672"/>
      <c r="ER29" s="672"/>
      <c r="ES29" s="672"/>
      <c r="ET29" s="672"/>
      <c r="EU29" s="672"/>
      <c r="EV29" s="672"/>
      <c r="EW29" s="672"/>
      <c r="EX29" s="681"/>
      <c r="EY29" s="672"/>
      <c r="EZ29" s="672"/>
      <c r="FA29" s="672"/>
      <c r="FB29" s="672"/>
      <c r="FC29" s="672"/>
      <c r="FD29" s="672"/>
      <c r="FE29" s="672"/>
      <c r="FF29" s="672"/>
      <c r="FG29" s="672"/>
      <c r="FH29" s="672"/>
      <c r="FI29" s="672"/>
      <c r="FJ29" s="672"/>
      <c r="FK29" s="672"/>
      <c r="FL29" s="672"/>
      <c r="FM29" s="672"/>
      <c r="FN29" s="672"/>
      <c r="FO29" s="681"/>
      <c r="FP29" s="672"/>
      <c r="FQ29" s="672"/>
      <c r="FR29" s="672"/>
      <c r="FS29" s="672"/>
      <c r="FT29" s="672"/>
      <c r="FU29" s="672"/>
      <c r="FV29" s="672"/>
      <c r="FW29" s="672"/>
      <c r="FX29" s="672"/>
      <c r="FY29" s="672"/>
      <c r="FZ29" s="672"/>
      <c r="GA29" s="672"/>
      <c r="GB29" s="672"/>
      <c r="GC29" s="672"/>
      <c r="GD29" s="672"/>
      <c r="GE29" s="672"/>
      <c r="GF29" s="681"/>
      <c r="GG29" s="672"/>
      <c r="GH29" s="672"/>
      <c r="GI29" s="672"/>
      <c r="GJ29" s="672"/>
      <c r="GK29" s="672"/>
      <c r="GL29" s="672"/>
      <c r="GM29" s="672"/>
      <c r="GN29" s="672"/>
      <c r="GO29" s="672"/>
      <c r="GP29" s="672"/>
      <c r="GQ29" s="672"/>
      <c r="GR29" s="672"/>
      <c r="GS29" s="672"/>
      <c r="GT29" s="672"/>
      <c r="GU29" s="672"/>
      <c r="GV29" s="672"/>
      <c r="GW29" s="681"/>
      <c r="GX29" s="672"/>
      <c r="GY29" s="672"/>
      <c r="GZ29" s="672"/>
      <c r="HA29" s="672"/>
      <c r="HB29" s="672"/>
      <c r="HC29" s="672"/>
      <c r="HD29" s="672"/>
      <c r="HE29" s="672"/>
      <c r="HF29" s="672"/>
      <c r="HG29" s="672"/>
      <c r="HH29" s="672"/>
      <c r="HI29" s="672"/>
      <c r="HJ29" s="672"/>
      <c r="HK29" s="672"/>
      <c r="HL29" s="672"/>
      <c r="HM29" s="672"/>
      <c r="HN29" s="681"/>
      <c r="HO29" s="672"/>
      <c r="HP29" s="672"/>
      <c r="HQ29" s="672"/>
      <c r="HR29" s="672"/>
      <c r="HS29" s="672"/>
      <c r="HT29" s="672"/>
      <c r="HU29" s="672"/>
      <c r="HV29" s="672"/>
      <c r="HW29" s="672"/>
      <c r="HX29" s="672"/>
      <c r="HY29" s="672"/>
      <c r="HZ29" s="672"/>
      <c r="IA29" s="672"/>
      <c r="IB29" s="672"/>
      <c r="IC29" s="672"/>
      <c r="ID29" s="672"/>
      <c r="IE29" s="681"/>
      <c r="IF29" s="672"/>
      <c r="IG29" s="672"/>
      <c r="IH29" s="672"/>
      <c r="II29" s="672"/>
      <c r="IJ29" s="672"/>
      <c r="IK29" s="672"/>
      <c r="IL29" s="672"/>
      <c r="IM29" s="672"/>
      <c r="IN29" s="672"/>
      <c r="IO29" s="672"/>
      <c r="IP29" s="672"/>
      <c r="IQ29" s="672"/>
      <c r="IR29" s="672"/>
      <c r="IS29" s="672"/>
      <c r="IT29" s="672"/>
      <c r="IU29" s="672"/>
      <c r="IV29" s="672"/>
      <c r="IW29" s="685"/>
      <c r="IX29" s="685"/>
      <c r="IY29" s="686"/>
      <c r="IZ29" s="22"/>
      <c r="JA29" s="22"/>
      <c r="JB29" s="22"/>
      <c r="JC29" s="22"/>
      <c r="JD29" s="22"/>
      <c r="JE29" s="22"/>
      <c r="JF29" s="22"/>
      <c r="JG29" s="22"/>
      <c r="JH29" s="21"/>
      <c r="JI29" s="22"/>
      <c r="JJ29" s="22"/>
      <c r="JK29" s="22"/>
      <c r="JL29" s="22"/>
      <c r="JM29" s="22"/>
      <c r="JN29" s="22"/>
      <c r="JO29" s="22"/>
      <c r="JP29" s="22"/>
      <c r="JQ29" s="22"/>
      <c r="JR29" s="22"/>
      <c r="JS29" s="22"/>
      <c r="JT29" s="22"/>
      <c r="JU29" s="22"/>
      <c r="JV29" s="22"/>
      <c r="JW29" s="22"/>
      <c r="JX29" s="22"/>
      <c r="JY29" s="22"/>
      <c r="JZ29" s="22"/>
      <c r="KA29" s="22"/>
      <c r="KB29" s="22"/>
      <c r="KC29" s="22"/>
      <c r="KD29" s="22"/>
      <c r="KE29" s="22"/>
      <c r="KF29" s="22"/>
      <c r="KG29" s="22"/>
      <c r="KH29" s="22"/>
      <c r="KI29" s="22"/>
      <c r="KJ29" s="22"/>
      <c r="KK29" s="22"/>
      <c r="KL29" s="22"/>
      <c r="KM29" s="22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 s="22"/>
      <c r="LH29" s="22"/>
      <c r="LI29" s="22"/>
      <c r="LJ29" s="23"/>
    </row>
    <row r="30" spans="2:322" ht="3.65" customHeight="1" thickTop="1">
      <c r="B30" s="811"/>
      <c r="C30" s="812"/>
      <c r="D30" s="812"/>
      <c r="E30" s="812"/>
      <c r="F30" s="812"/>
      <c r="G30" s="812"/>
      <c r="H30" s="812"/>
      <c r="I30" s="812"/>
      <c r="J30" s="812"/>
      <c r="K30" s="812"/>
      <c r="L30" s="812"/>
      <c r="M30" s="812"/>
      <c r="N30" s="812"/>
      <c r="O30" s="812"/>
      <c r="P30" s="812"/>
      <c r="Q30" s="812"/>
      <c r="R30" s="812"/>
      <c r="S30" s="812"/>
      <c r="T30" s="812"/>
      <c r="U30" s="812"/>
      <c r="V30" s="812"/>
      <c r="W30" s="812"/>
      <c r="X30" s="812"/>
      <c r="Y30" s="812"/>
      <c r="Z30" s="812"/>
      <c r="AA30" s="812"/>
      <c r="AB30" s="812"/>
      <c r="AC30" s="812"/>
      <c r="AD30" s="812"/>
      <c r="AE30" s="812"/>
      <c r="AF30" s="812"/>
      <c r="AG30" s="812"/>
      <c r="AH30" s="812"/>
      <c r="AI30" s="812"/>
      <c r="AJ30" s="812"/>
      <c r="AK30" s="812"/>
      <c r="AL30" s="812"/>
      <c r="AM30" s="812"/>
      <c r="AN30" s="812"/>
      <c r="AO30" s="813"/>
      <c r="AP30" s="22"/>
      <c r="AQ30" s="22"/>
      <c r="AR30" s="22"/>
      <c r="AS30" s="22"/>
      <c r="AT30" s="22"/>
      <c r="AU30" s="22"/>
      <c r="AV30" s="22"/>
      <c r="AW30" s="22"/>
      <c r="AX30" s="699"/>
      <c r="AY30" s="685"/>
      <c r="AZ30" s="685"/>
      <c r="BA30" s="25"/>
      <c r="BB30" s="25"/>
      <c r="BC30" s="25"/>
      <c r="BD30" s="25"/>
      <c r="BE30" s="25"/>
      <c r="BF30" s="25"/>
      <c r="BG30" s="25"/>
      <c r="BH30" s="784" t="e" vm="2">
        <v>#VALUE!</v>
      </c>
      <c r="BI30" s="784"/>
      <c r="BJ30" s="25"/>
      <c r="BK30" s="25"/>
      <c r="BL30" s="25"/>
      <c r="BM30" s="25"/>
      <c r="BN30" s="25"/>
      <c r="BO30" s="25"/>
      <c r="BP30" s="25"/>
      <c r="BQ30" s="49"/>
      <c r="BR30" s="25"/>
      <c r="BS30" s="25"/>
      <c r="BT30" s="25"/>
      <c r="BU30" s="25"/>
      <c r="BV30" s="25"/>
      <c r="BW30" s="25"/>
      <c r="BX30" s="25"/>
      <c r="BY30" s="784" t="e" vm="2">
        <v>#VALUE!</v>
      </c>
      <c r="BZ30" s="784"/>
      <c r="CA30" s="50"/>
      <c r="CB30" s="50"/>
      <c r="CC30" s="50"/>
      <c r="CD30" s="50"/>
      <c r="CE30" s="50"/>
      <c r="CF30" s="50"/>
      <c r="CG30" s="50"/>
      <c r="CH30" s="51"/>
      <c r="CI30" s="50"/>
      <c r="CJ30" s="50"/>
      <c r="CK30" s="50"/>
      <c r="CL30" s="50"/>
      <c r="CM30" s="50"/>
      <c r="CN30" s="50"/>
      <c r="CO30" s="50"/>
      <c r="CP30" s="784" t="e" vm="2">
        <v>#VALUE!</v>
      </c>
      <c r="CQ30" s="784"/>
      <c r="CR30" s="50"/>
      <c r="CS30" s="50"/>
      <c r="CT30" s="50"/>
      <c r="CU30" s="50"/>
      <c r="CV30" s="50"/>
      <c r="CW30" s="50"/>
      <c r="CX30" s="50"/>
      <c r="CY30" s="51"/>
      <c r="CZ30" s="50"/>
      <c r="DA30" s="50"/>
      <c r="DB30" s="50"/>
      <c r="DC30" s="50"/>
      <c r="DD30" s="50"/>
      <c r="DE30" s="50"/>
      <c r="DF30" s="50"/>
      <c r="DG30" s="784" t="e" vm="2">
        <v>#VALUE!</v>
      </c>
      <c r="DH30" s="784"/>
      <c r="DI30" s="50"/>
      <c r="DJ30" s="50"/>
      <c r="DK30" s="50"/>
      <c r="DL30" s="50"/>
      <c r="DM30" s="50"/>
      <c r="DN30" s="50"/>
      <c r="DO30" s="50"/>
      <c r="DP30" s="51"/>
      <c r="DQ30" s="50"/>
      <c r="DR30" s="50"/>
      <c r="DS30" s="50"/>
      <c r="DT30" s="50"/>
      <c r="DU30" s="50"/>
      <c r="DV30" s="50"/>
      <c r="DW30" s="50"/>
      <c r="DX30" s="784" t="e" vm="2">
        <v>#VALUE!</v>
      </c>
      <c r="DY30" s="784"/>
      <c r="DZ30" s="50"/>
      <c r="EA30" s="50"/>
      <c r="EB30" s="50"/>
      <c r="EC30" s="50"/>
      <c r="ED30" s="50"/>
      <c r="EE30" s="50"/>
      <c r="EF30" s="50"/>
      <c r="EG30" s="51"/>
      <c r="EH30" s="50"/>
      <c r="EI30" s="50"/>
      <c r="EJ30" s="50"/>
      <c r="EK30" s="50"/>
      <c r="EL30" s="50"/>
      <c r="EM30" s="50"/>
      <c r="EN30" s="50"/>
      <c r="EO30" s="784" t="e" vm="2">
        <v>#VALUE!</v>
      </c>
      <c r="EP30" s="784"/>
      <c r="EQ30" s="50"/>
      <c r="ER30" s="50"/>
      <c r="ES30" s="50"/>
      <c r="ET30" s="50"/>
      <c r="EU30" s="50"/>
      <c r="EV30" s="50"/>
      <c r="EW30" s="50"/>
      <c r="EX30" s="51"/>
      <c r="EY30" s="50"/>
      <c r="EZ30" s="50"/>
      <c r="FA30" s="50"/>
      <c r="FB30" s="50"/>
      <c r="FC30" s="50"/>
      <c r="FD30" s="50"/>
      <c r="FE30" s="50"/>
      <c r="FF30" s="784" t="e" vm="2">
        <v>#VALUE!</v>
      </c>
      <c r="FG30" s="784"/>
      <c r="FH30" s="50"/>
      <c r="FI30" s="50"/>
      <c r="FJ30" s="50"/>
      <c r="FK30" s="50"/>
      <c r="FL30" s="50"/>
      <c r="FM30" s="50"/>
      <c r="FN30" s="50"/>
      <c r="FO30" s="51"/>
      <c r="FP30" s="50"/>
      <c r="FQ30" s="50"/>
      <c r="FR30" s="50"/>
      <c r="FS30" s="50"/>
      <c r="FT30" s="50"/>
      <c r="FU30" s="50"/>
      <c r="FV30" s="50"/>
      <c r="FW30" s="784" t="e" vm="2">
        <v>#VALUE!</v>
      </c>
      <c r="FX30" s="784"/>
      <c r="FY30" s="50"/>
      <c r="FZ30" s="50"/>
      <c r="GA30" s="50"/>
      <c r="GB30" s="50"/>
      <c r="GC30" s="50"/>
      <c r="GD30" s="50"/>
      <c r="GE30" s="50"/>
      <c r="GF30" s="51"/>
      <c r="GG30" s="50"/>
      <c r="GH30" s="50"/>
      <c r="GI30" s="50"/>
      <c r="GJ30" s="50"/>
      <c r="GK30" s="50"/>
      <c r="GL30" s="50"/>
      <c r="GM30" s="50"/>
      <c r="GN30" s="784" t="e" vm="2">
        <v>#VALUE!</v>
      </c>
      <c r="GO30" s="784"/>
      <c r="GP30" s="50"/>
      <c r="GQ30" s="50"/>
      <c r="GR30" s="50"/>
      <c r="GS30" s="50"/>
      <c r="GT30" s="50"/>
      <c r="GU30" s="50"/>
      <c r="GV30" s="50"/>
      <c r="GW30" s="51"/>
      <c r="GX30" s="50"/>
      <c r="GY30" s="50"/>
      <c r="GZ30" s="50"/>
      <c r="HA30" s="50"/>
      <c r="HB30" s="50"/>
      <c r="HC30" s="50"/>
      <c r="HD30" s="50"/>
      <c r="HE30" s="784" t="e" vm="2">
        <v>#VALUE!</v>
      </c>
      <c r="HF30" s="784"/>
      <c r="HG30" s="50"/>
      <c r="HH30" s="50"/>
      <c r="HI30" s="50"/>
      <c r="HJ30" s="50"/>
      <c r="HK30" s="50"/>
      <c r="HL30" s="50"/>
      <c r="HM30" s="50"/>
      <c r="HN30" s="51"/>
      <c r="HO30" s="50"/>
      <c r="HP30" s="50"/>
      <c r="HQ30" s="50"/>
      <c r="HR30" s="50"/>
      <c r="HS30" s="50"/>
      <c r="HT30" s="50"/>
      <c r="HU30" s="50"/>
      <c r="HV30" s="784" t="e" vm="2">
        <v>#VALUE!</v>
      </c>
      <c r="HW30" s="784"/>
      <c r="HX30" s="50"/>
      <c r="HY30" s="50"/>
      <c r="HZ30" s="50"/>
      <c r="IA30" s="50"/>
      <c r="IB30" s="50"/>
      <c r="IC30" s="50"/>
      <c r="ID30" s="50"/>
      <c r="IE30" s="51"/>
      <c r="IF30" s="50"/>
      <c r="IG30" s="50"/>
      <c r="IH30" s="50"/>
      <c r="II30" s="50"/>
      <c r="IJ30" s="50"/>
      <c r="IK30" s="50"/>
      <c r="IL30" s="50"/>
      <c r="IM30" s="784" t="e" vm="2">
        <v>#VALUE!</v>
      </c>
      <c r="IN30" s="784"/>
      <c r="IO30" s="50"/>
      <c r="IP30" s="25"/>
      <c r="IQ30" s="25"/>
      <c r="IR30" s="25"/>
      <c r="IS30" s="25"/>
      <c r="IT30" s="25"/>
      <c r="IU30" s="25"/>
      <c r="IV30" s="25"/>
      <c r="IW30" s="685"/>
      <c r="IX30" s="685"/>
      <c r="IY30" s="686"/>
      <c r="IZ30" s="22"/>
      <c r="JA30" s="22"/>
      <c r="JB30" s="22"/>
      <c r="JC30" s="22"/>
      <c r="JD30" s="22"/>
      <c r="JE30" s="22"/>
      <c r="JF30" s="22"/>
      <c r="JG30" s="22"/>
      <c r="JH30" s="21"/>
      <c r="JI30" s="22"/>
      <c r="JJ30" s="22"/>
      <c r="JK30" s="22"/>
      <c r="JL30" s="22"/>
      <c r="JM30" s="22"/>
      <c r="JN30" s="22"/>
      <c r="JO30" s="22"/>
      <c r="JP30" s="22"/>
      <c r="JQ30" s="22"/>
      <c r="JR30" s="22"/>
      <c r="JS30" s="22"/>
      <c r="JT30" s="22"/>
      <c r="JU30" s="22"/>
      <c r="JV30" s="22"/>
      <c r="JW30" s="22"/>
      <c r="JX30" s="22"/>
      <c r="JY30" s="22"/>
      <c r="JZ30" s="22"/>
      <c r="KA30" s="22"/>
      <c r="KB30" s="22"/>
      <c r="KC30" s="22"/>
      <c r="KD30" s="22"/>
      <c r="KE30" s="22"/>
      <c r="KF30" s="22"/>
      <c r="KG30" s="22"/>
      <c r="KH30" s="22"/>
      <c r="KI30" s="22"/>
      <c r="KJ30" s="22"/>
      <c r="KK30" s="22"/>
      <c r="KL30" s="22"/>
      <c r="KM30" s="22"/>
      <c r="KN30" s="22"/>
      <c r="KO30" s="22"/>
      <c r="KP30" s="22"/>
      <c r="KQ30" s="22"/>
      <c r="KR30" s="22"/>
      <c r="KS30" s="22"/>
      <c r="KT30" s="22"/>
      <c r="KU30" s="22"/>
      <c r="KV30" s="22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2"/>
      <c r="LI30" s="22"/>
      <c r="LJ30" s="23"/>
    </row>
    <row r="31" spans="2:322" ht="3.65" customHeight="1">
      <c r="B31" s="814"/>
      <c r="C31" s="815"/>
      <c r="D31" s="815"/>
      <c r="E31" s="815"/>
      <c r="F31" s="815"/>
      <c r="G31" s="815"/>
      <c r="H31" s="815"/>
      <c r="I31" s="815"/>
      <c r="J31" s="815"/>
      <c r="K31" s="815"/>
      <c r="L31" s="815"/>
      <c r="M31" s="815"/>
      <c r="N31" s="815"/>
      <c r="O31" s="815"/>
      <c r="P31" s="815"/>
      <c r="Q31" s="815"/>
      <c r="R31" s="815"/>
      <c r="S31" s="815"/>
      <c r="T31" s="815"/>
      <c r="U31" s="815"/>
      <c r="V31" s="815"/>
      <c r="W31" s="815"/>
      <c r="X31" s="815"/>
      <c r="Y31" s="815"/>
      <c r="Z31" s="815"/>
      <c r="AA31" s="815"/>
      <c r="AB31" s="815"/>
      <c r="AC31" s="815"/>
      <c r="AD31" s="815"/>
      <c r="AE31" s="815"/>
      <c r="AF31" s="815"/>
      <c r="AG31" s="815"/>
      <c r="AH31" s="815"/>
      <c r="AI31" s="815"/>
      <c r="AJ31" s="815"/>
      <c r="AK31" s="815"/>
      <c r="AL31" s="815"/>
      <c r="AM31" s="815"/>
      <c r="AN31" s="815"/>
      <c r="AO31" s="816"/>
      <c r="AP31" s="22"/>
      <c r="AQ31" s="22"/>
      <c r="AR31" s="22"/>
      <c r="AS31" s="22"/>
      <c r="AT31" s="22"/>
      <c r="AU31" s="22"/>
      <c r="AV31" s="22"/>
      <c r="AW31" s="22"/>
      <c r="AX31" s="727" t="s">
        <v>0</v>
      </c>
      <c r="AY31" s="728"/>
      <c r="AZ31" s="47"/>
      <c r="BA31" s="65"/>
      <c r="BB31" s="66"/>
      <c r="BC31" s="66"/>
      <c r="BD31" s="66"/>
      <c r="BE31" s="66"/>
      <c r="BF31" s="6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ED31" s="66"/>
      <c r="EE31" s="66"/>
      <c r="EF31" s="66"/>
      <c r="EG31" s="66"/>
      <c r="EH31" s="66"/>
      <c r="EI31" s="66"/>
      <c r="EJ31" s="66"/>
      <c r="EK31" s="66"/>
      <c r="EL31" s="66"/>
      <c r="EM31" s="66"/>
      <c r="EN31" s="66"/>
      <c r="EO31" s="66"/>
      <c r="EP31" s="66"/>
      <c r="EQ31" s="66"/>
      <c r="ER31" s="66"/>
      <c r="ES31" s="66"/>
      <c r="ET31" s="66"/>
      <c r="EU31" s="66"/>
      <c r="EV31" s="66"/>
      <c r="EW31" s="66"/>
      <c r="EX31" s="66"/>
      <c r="EY31" s="66"/>
      <c r="EZ31" s="66"/>
      <c r="FA31" s="66"/>
      <c r="FB31" s="66"/>
      <c r="FC31" s="66"/>
      <c r="FD31" s="66"/>
      <c r="FE31" s="66"/>
      <c r="FF31" s="66"/>
      <c r="FG31" s="66"/>
      <c r="FH31" s="66"/>
      <c r="FI31" s="66"/>
      <c r="FJ31" s="66"/>
      <c r="FK31" s="66"/>
      <c r="FL31" s="66"/>
      <c r="FM31" s="66"/>
      <c r="FN31" s="66"/>
      <c r="FO31" s="66"/>
      <c r="FP31" s="66"/>
      <c r="FQ31" s="66"/>
      <c r="FR31" s="66"/>
      <c r="FS31" s="66"/>
      <c r="FT31" s="66"/>
      <c r="FU31" s="66"/>
      <c r="FV31" s="66"/>
      <c r="FW31" s="66"/>
      <c r="FX31" s="66"/>
      <c r="FY31" s="66"/>
      <c r="FZ31" s="66"/>
      <c r="GA31" s="66"/>
      <c r="GB31" s="66"/>
      <c r="GC31" s="66"/>
      <c r="GD31" s="66"/>
      <c r="GE31" s="66"/>
      <c r="GF31" s="66"/>
      <c r="GG31" s="66"/>
      <c r="GH31" s="66"/>
      <c r="GI31" s="66"/>
      <c r="GJ31" s="66"/>
      <c r="GK31" s="66"/>
      <c r="GL31" s="66"/>
      <c r="GM31" s="66"/>
      <c r="GN31" s="66"/>
      <c r="GO31" s="66"/>
      <c r="GP31" s="66"/>
      <c r="GQ31" s="66"/>
      <c r="GR31" s="66"/>
      <c r="GS31" s="66"/>
      <c r="GT31" s="66"/>
      <c r="GU31" s="66"/>
      <c r="GV31" s="66"/>
      <c r="GW31" s="66"/>
      <c r="GX31" s="66"/>
      <c r="GY31" s="66"/>
      <c r="GZ31" s="66"/>
      <c r="HA31" s="66"/>
      <c r="HB31" s="66"/>
      <c r="HC31" s="66"/>
      <c r="HD31" s="66"/>
      <c r="HE31" s="66"/>
      <c r="HF31" s="66"/>
      <c r="HG31" s="66"/>
      <c r="HH31" s="66"/>
      <c r="HI31" s="66"/>
      <c r="HJ31" s="66"/>
      <c r="HK31" s="66"/>
      <c r="HL31" s="66"/>
      <c r="HM31" s="66"/>
      <c r="HN31" s="66"/>
      <c r="HO31" s="66"/>
      <c r="HP31" s="66"/>
      <c r="HQ31" s="66"/>
      <c r="HR31" s="66"/>
      <c r="HS31" s="66"/>
      <c r="HT31" s="66"/>
      <c r="HU31" s="66"/>
      <c r="HV31" s="66"/>
      <c r="HW31" s="66"/>
      <c r="HX31" s="66"/>
      <c r="HY31" s="66"/>
      <c r="HZ31" s="66"/>
      <c r="IA31" s="66"/>
      <c r="IB31" s="66"/>
      <c r="IC31" s="66"/>
      <c r="ID31" s="66"/>
      <c r="IE31" s="66"/>
      <c r="IF31" s="66"/>
      <c r="IG31" s="66"/>
      <c r="IH31" s="66"/>
      <c r="II31" s="66"/>
      <c r="IJ31" s="66"/>
      <c r="IK31" s="66"/>
      <c r="IL31" s="66"/>
      <c r="IM31" s="66"/>
      <c r="IN31" s="66"/>
      <c r="IO31" s="66"/>
      <c r="IP31" s="66"/>
      <c r="IQ31" s="66"/>
      <c r="IR31" s="66"/>
      <c r="IS31" s="66"/>
      <c r="IT31" s="66"/>
      <c r="IU31" s="66"/>
      <c r="IV31" s="67"/>
      <c r="IW31" s="47"/>
      <c r="IX31" s="728" t="s">
        <v>0</v>
      </c>
      <c r="IY31" s="731"/>
      <c r="IZ31" s="22"/>
      <c r="JA31" s="22"/>
      <c r="JB31" s="22"/>
      <c r="JC31" s="22"/>
      <c r="JD31" s="22"/>
      <c r="JE31" s="22"/>
      <c r="JF31" s="22"/>
      <c r="JG31" s="22"/>
      <c r="JH31" s="21"/>
      <c r="JI31" s="22"/>
      <c r="JJ31" s="22"/>
      <c r="JK31" s="22"/>
      <c r="JL31" s="22"/>
      <c r="JM31" s="22"/>
      <c r="JN31" s="22"/>
      <c r="JO31" s="22"/>
      <c r="JP31" s="22"/>
      <c r="JQ31" s="22"/>
      <c r="JR31" s="22"/>
      <c r="JS31" s="22"/>
      <c r="JT31" s="22"/>
      <c r="JU31" s="22"/>
      <c r="JV31" s="22"/>
      <c r="JW31" s="22"/>
      <c r="JX31" s="22"/>
      <c r="JY31" s="22"/>
      <c r="JZ31" s="22"/>
      <c r="KA31" s="22"/>
      <c r="KB31" s="22"/>
      <c r="KC31" s="22"/>
      <c r="KD31" s="22"/>
      <c r="KE31" s="22"/>
      <c r="KF31" s="22"/>
      <c r="KG31" s="22"/>
      <c r="KH31" s="22"/>
      <c r="KI31" s="22"/>
      <c r="KJ31" s="22"/>
      <c r="KK31" s="22"/>
      <c r="KL31" s="22"/>
      <c r="KM31" s="22"/>
      <c r="KN31" s="22"/>
      <c r="KO31" s="22"/>
      <c r="KP31" s="22"/>
      <c r="KQ31" s="22"/>
      <c r="KR31" s="22"/>
      <c r="KS31" s="22"/>
      <c r="KT31" s="22"/>
      <c r="KU31" s="22"/>
      <c r="KV31" s="22"/>
      <c r="KW31" s="22"/>
      <c r="KX31" s="22"/>
      <c r="KY31" s="22"/>
      <c r="KZ31" s="22"/>
      <c r="LA31" s="22"/>
      <c r="LB31" s="22"/>
      <c r="LC31" s="22"/>
      <c r="LD31" s="22"/>
      <c r="LE31" s="22"/>
      <c r="LF31" s="22"/>
      <c r="LG31" s="22"/>
      <c r="LH31" s="22"/>
      <c r="LI31" s="22"/>
      <c r="LJ31" s="23"/>
    </row>
    <row r="32" spans="2:322" ht="3.65" customHeight="1">
      <c r="B32" s="814"/>
      <c r="C32" s="815"/>
      <c r="D32" s="815"/>
      <c r="E32" s="815"/>
      <c r="F32" s="815"/>
      <c r="G32" s="815"/>
      <c r="H32" s="815"/>
      <c r="I32" s="815"/>
      <c r="J32" s="815"/>
      <c r="K32" s="815"/>
      <c r="L32" s="815"/>
      <c r="M32" s="815"/>
      <c r="N32" s="815"/>
      <c r="O32" s="815"/>
      <c r="P32" s="815"/>
      <c r="Q32" s="815"/>
      <c r="R32" s="815"/>
      <c r="S32" s="815"/>
      <c r="T32" s="815"/>
      <c r="U32" s="815"/>
      <c r="V32" s="815"/>
      <c r="W32" s="815"/>
      <c r="X32" s="815"/>
      <c r="Y32" s="815"/>
      <c r="Z32" s="815"/>
      <c r="AA32" s="815"/>
      <c r="AB32" s="815"/>
      <c r="AC32" s="815"/>
      <c r="AD32" s="815"/>
      <c r="AE32" s="815"/>
      <c r="AF32" s="815"/>
      <c r="AG32" s="815"/>
      <c r="AH32" s="815"/>
      <c r="AI32" s="815"/>
      <c r="AJ32" s="815"/>
      <c r="AK32" s="815"/>
      <c r="AL32" s="815"/>
      <c r="AM32" s="815"/>
      <c r="AN32" s="815"/>
      <c r="AO32" s="816"/>
      <c r="AP32" s="22"/>
      <c r="AQ32" s="22"/>
      <c r="AR32" s="22"/>
      <c r="AS32" s="22"/>
      <c r="AT32" s="22"/>
      <c r="AU32" s="22"/>
      <c r="AV32" s="22"/>
      <c r="AW32" s="22"/>
      <c r="AX32" s="727"/>
      <c r="AY32" s="728"/>
      <c r="AZ32" s="47"/>
      <c r="BA32" s="59"/>
      <c r="BC32" s="53"/>
      <c r="BD32" s="53"/>
      <c r="BE32" s="53"/>
      <c r="BF32" s="53"/>
      <c r="BG32" s="53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/>
      <c r="CV32" s="54"/>
      <c r="CW32" s="54"/>
      <c r="CX32" s="54"/>
      <c r="CY32" s="54"/>
      <c r="CZ32" s="54"/>
      <c r="DA32" s="54"/>
      <c r="DB32" s="54"/>
      <c r="DC32" s="54"/>
      <c r="DD32" s="54"/>
      <c r="DE32" s="54"/>
      <c r="DF32" s="54"/>
      <c r="DG32" s="54"/>
      <c r="DH32" s="54"/>
      <c r="DI32" s="54"/>
      <c r="DJ32" s="54"/>
      <c r="DK32" s="54"/>
      <c r="DL32" s="54"/>
      <c r="DM32" s="54"/>
      <c r="DN32" s="54"/>
      <c r="DO32" s="54"/>
      <c r="DP32" s="54"/>
      <c r="DQ32" s="54"/>
      <c r="IV32" s="68"/>
      <c r="IW32" s="47"/>
      <c r="IX32" s="728"/>
      <c r="IY32" s="731"/>
      <c r="IZ32" s="22"/>
      <c r="JA32" s="22"/>
      <c r="JB32" s="22"/>
      <c r="JC32" s="22"/>
      <c r="JD32" s="22"/>
      <c r="JE32" s="22"/>
      <c r="JF32" s="22"/>
      <c r="JG32" s="22"/>
      <c r="JH32" s="21"/>
      <c r="JI32" s="22"/>
      <c r="JJ32" s="22"/>
      <c r="JK32" s="22"/>
      <c r="JL32" s="22"/>
      <c r="JM32" s="22"/>
      <c r="JN32" s="22"/>
      <c r="JO32" s="22"/>
      <c r="JP32" s="22"/>
      <c r="JQ32" s="22"/>
      <c r="JR32" s="22"/>
      <c r="JS32" s="22"/>
      <c r="JT32" s="22"/>
      <c r="JU32" s="22"/>
      <c r="JV32" s="22"/>
      <c r="JW32" s="22"/>
      <c r="JX32" s="22"/>
      <c r="JY32" s="22"/>
      <c r="JZ32" s="22"/>
      <c r="KA32" s="22"/>
      <c r="KB32" s="22"/>
      <c r="KC32" s="22"/>
      <c r="KD32" s="22"/>
      <c r="KE32" s="22"/>
      <c r="KF32" s="22"/>
      <c r="KG32" s="22"/>
      <c r="KH32" s="22"/>
      <c r="KI32" s="22"/>
      <c r="KJ32" s="22"/>
      <c r="KK32" s="22"/>
      <c r="KL32" s="22"/>
      <c r="KM32" s="22"/>
      <c r="KN32" s="22"/>
      <c r="KO32" s="22"/>
      <c r="KP32" s="22"/>
      <c r="KQ32" s="22"/>
      <c r="KR32" s="22"/>
      <c r="KS32" s="22"/>
      <c r="KT32" s="22"/>
      <c r="KU32" s="22"/>
      <c r="KV32" s="22"/>
      <c r="KW32" s="22"/>
      <c r="KX32" s="22"/>
      <c r="KY32" s="22"/>
      <c r="KZ32" s="22"/>
      <c r="LA32" s="22"/>
      <c r="LB32" s="22"/>
      <c r="LC32" s="22"/>
      <c r="LD32" s="22"/>
      <c r="LE32" s="22"/>
      <c r="LF32" s="22"/>
      <c r="LG32" s="22"/>
      <c r="LH32" s="22"/>
      <c r="LI32" s="22"/>
      <c r="LJ32" s="23"/>
    </row>
    <row r="33" spans="2:322" ht="3.65" customHeight="1">
      <c r="B33" s="814"/>
      <c r="C33" s="815"/>
      <c r="D33" s="815"/>
      <c r="E33" s="815"/>
      <c r="F33" s="815"/>
      <c r="G33" s="815"/>
      <c r="H33" s="815"/>
      <c r="I33" s="815"/>
      <c r="J33" s="815"/>
      <c r="K33" s="815"/>
      <c r="L33" s="815"/>
      <c r="M33" s="815"/>
      <c r="N33" s="815"/>
      <c r="O33" s="815"/>
      <c r="P33" s="815"/>
      <c r="Q33" s="815"/>
      <c r="R33" s="815"/>
      <c r="S33" s="815"/>
      <c r="T33" s="815"/>
      <c r="U33" s="815"/>
      <c r="V33" s="815"/>
      <c r="W33" s="815"/>
      <c r="X33" s="815"/>
      <c r="Y33" s="815"/>
      <c r="Z33" s="815"/>
      <c r="AA33" s="815"/>
      <c r="AB33" s="815"/>
      <c r="AC33" s="815"/>
      <c r="AD33" s="815"/>
      <c r="AE33" s="815"/>
      <c r="AF33" s="815"/>
      <c r="AG33" s="815"/>
      <c r="AH33" s="815"/>
      <c r="AI33" s="815"/>
      <c r="AJ33" s="815"/>
      <c r="AK33" s="815"/>
      <c r="AL33" s="815"/>
      <c r="AM33" s="815"/>
      <c r="AN33" s="815"/>
      <c r="AO33" s="816"/>
      <c r="AP33" s="22"/>
      <c r="AQ33" s="22"/>
      <c r="AR33" s="22"/>
      <c r="AS33" s="22"/>
      <c r="AT33" s="22"/>
      <c r="AU33" s="22"/>
      <c r="AV33" s="22"/>
      <c r="AW33" s="22"/>
      <c r="AX33" s="727"/>
      <c r="AY33" s="728"/>
      <c r="AZ33" s="47"/>
      <c r="BA33" s="59"/>
      <c r="BC33" s="53"/>
      <c r="BD33" s="53"/>
      <c r="BE33" s="53"/>
      <c r="BF33" s="53"/>
      <c r="BG33" s="53"/>
      <c r="BH33" s="54"/>
      <c r="BI33" s="54"/>
      <c r="IO33" s="55"/>
      <c r="IP33" s="55"/>
      <c r="IQ33" s="55"/>
      <c r="IR33" s="55"/>
      <c r="IS33" s="55"/>
      <c r="IT33" s="55"/>
      <c r="IU33" s="55"/>
      <c r="IV33" s="68"/>
      <c r="IW33" s="47"/>
      <c r="IX33" s="728"/>
      <c r="IY33" s="731"/>
      <c r="IZ33" s="22"/>
      <c r="JA33" s="22"/>
      <c r="JB33" s="22"/>
      <c r="JC33" s="22"/>
      <c r="JD33" s="22"/>
      <c r="JE33" s="22"/>
      <c r="JF33" s="22"/>
      <c r="JG33" s="22"/>
      <c r="JH33" s="21"/>
      <c r="JI33" s="22"/>
      <c r="JJ33" s="22"/>
      <c r="JK33" s="22"/>
      <c r="JL33" s="22"/>
      <c r="JM33" s="22"/>
      <c r="JN33" s="22"/>
      <c r="JO33" s="22"/>
      <c r="JP33" s="22"/>
      <c r="JQ33" s="22"/>
      <c r="JR33" s="22"/>
      <c r="JS33" s="22"/>
      <c r="JT33" s="22"/>
      <c r="JU33" s="22"/>
      <c r="JV33" s="22"/>
      <c r="JW33" s="22"/>
      <c r="JX33" s="22"/>
      <c r="JY33" s="22"/>
      <c r="JZ33" s="22"/>
      <c r="KA33" s="22"/>
      <c r="KB33" s="22"/>
      <c r="KC33" s="22"/>
      <c r="KD33" s="22"/>
      <c r="KE33" s="22"/>
      <c r="KF33" s="22"/>
      <c r="KG33" s="22"/>
      <c r="KH33" s="22"/>
      <c r="KI33" s="22"/>
      <c r="KJ33" s="22"/>
      <c r="KK33" s="22"/>
      <c r="KL33" s="22"/>
      <c r="KM33" s="22"/>
      <c r="KN33" s="22"/>
      <c r="KO33" s="22"/>
      <c r="KP33" s="22"/>
      <c r="KQ33" s="22"/>
      <c r="KR33" s="22"/>
      <c r="KS33" s="22"/>
      <c r="KT33" s="22"/>
      <c r="KU33" s="22"/>
      <c r="KV33" s="22"/>
      <c r="KW33" s="22"/>
      <c r="KX33" s="22"/>
      <c r="KY33" s="22"/>
      <c r="KZ33" s="22"/>
      <c r="LA33" s="22"/>
      <c r="LB33" s="22"/>
      <c r="LC33" s="22"/>
      <c r="LD33" s="22"/>
      <c r="LE33" s="22"/>
      <c r="LF33" s="22"/>
      <c r="LG33" s="22"/>
      <c r="LH33" s="22"/>
      <c r="LI33" s="22"/>
      <c r="LJ33" s="23"/>
    </row>
    <row r="34" spans="2:322" ht="3.65" customHeight="1">
      <c r="B34" s="814"/>
      <c r="C34" s="815"/>
      <c r="D34" s="815"/>
      <c r="E34" s="815"/>
      <c r="F34" s="815"/>
      <c r="G34" s="815"/>
      <c r="H34" s="815"/>
      <c r="I34" s="815"/>
      <c r="J34" s="815"/>
      <c r="K34" s="815"/>
      <c r="L34" s="815"/>
      <c r="M34" s="815"/>
      <c r="N34" s="815"/>
      <c r="O34" s="815"/>
      <c r="P34" s="815"/>
      <c r="Q34" s="815"/>
      <c r="R34" s="815"/>
      <c r="S34" s="815"/>
      <c r="T34" s="815"/>
      <c r="U34" s="815"/>
      <c r="V34" s="815"/>
      <c r="W34" s="815"/>
      <c r="X34" s="815"/>
      <c r="Y34" s="815"/>
      <c r="Z34" s="815"/>
      <c r="AA34" s="815"/>
      <c r="AB34" s="815"/>
      <c r="AC34" s="815"/>
      <c r="AD34" s="815"/>
      <c r="AE34" s="815"/>
      <c r="AF34" s="815"/>
      <c r="AG34" s="815"/>
      <c r="AH34" s="815"/>
      <c r="AI34" s="815"/>
      <c r="AJ34" s="815"/>
      <c r="AK34" s="815"/>
      <c r="AL34" s="815"/>
      <c r="AM34" s="815"/>
      <c r="AN34" s="815"/>
      <c r="AO34" s="816"/>
      <c r="AP34" s="22"/>
      <c r="AQ34" s="22"/>
      <c r="AR34" s="22"/>
      <c r="AS34" s="22"/>
      <c r="AT34" s="22"/>
      <c r="AU34" s="22"/>
      <c r="AV34" s="22"/>
      <c r="AW34" s="22"/>
      <c r="AX34" s="727"/>
      <c r="AY34" s="728"/>
      <c r="AZ34" s="47"/>
      <c r="BA34" s="59"/>
      <c r="BG34" s="27"/>
      <c r="BH34" s="54"/>
      <c r="BI34" s="54"/>
      <c r="IO34" s="55"/>
      <c r="IP34" s="55"/>
      <c r="IQ34" s="55"/>
      <c r="IR34" s="55"/>
      <c r="IS34" s="55"/>
      <c r="IT34" s="55"/>
      <c r="IU34" s="55"/>
      <c r="IV34" s="68"/>
      <c r="IW34" s="47"/>
      <c r="IX34" s="728"/>
      <c r="IY34" s="731"/>
      <c r="IZ34" s="22"/>
      <c r="JA34" s="22"/>
      <c r="JB34" s="22"/>
      <c r="JC34" s="22"/>
      <c r="JD34" s="22"/>
      <c r="JE34" s="22"/>
      <c r="JF34" s="22"/>
      <c r="JG34" s="22"/>
      <c r="JH34" s="21"/>
      <c r="JI34" s="22"/>
      <c r="JJ34" s="22"/>
      <c r="JK34" s="22"/>
      <c r="JL34" s="22"/>
      <c r="JM34" s="22"/>
      <c r="JN34" s="22"/>
      <c r="JO34" s="22"/>
      <c r="JP34" s="22"/>
      <c r="JQ34" s="22"/>
      <c r="JR34" s="22"/>
      <c r="JS34" s="22"/>
      <c r="JT34" s="22"/>
      <c r="JU34" s="22"/>
      <c r="JV34" s="22"/>
      <c r="JW34" s="22"/>
      <c r="JX34" s="22"/>
      <c r="JY34" s="22"/>
      <c r="JZ34" s="22"/>
      <c r="KA34" s="22"/>
      <c r="KB34" s="22"/>
      <c r="KC34" s="22"/>
      <c r="KD34" s="22"/>
      <c r="KE34" s="22"/>
      <c r="KF34" s="22"/>
      <c r="KG34" s="22"/>
      <c r="KH34" s="22"/>
      <c r="KI34" s="22"/>
      <c r="KJ34" s="22"/>
      <c r="KK34" s="22"/>
      <c r="KL34" s="22"/>
      <c r="KM34" s="22"/>
      <c r="KN34" s="22"/>
      <c r="KO34" s="22"/>
      <c r="KP34" s="22"/>
      <c r="KQ34" s="22"/>
      <c r="KR34" s="22"/>
      <c r="KS34" s="22"/>
      <c r="KT34" s="22"/>
      <c r="KU34" s="22"/>
      <c r="KV34" s="22"/>
      <c r="KW34" s="22"/>
      <c r="KX34" s="22"/>
      <c r="KY34" s="22"/>
      <c r="KZ34" s="22"/>
      <c r="LA34" s="22"/>
      <c r="LB34" s="22"/>
      <c r="LC34" s="22"/>
      <c r="LD34" s="22"/>
      <c r="LE34" s="22"/>
      <c r="LF34" s="22"/>
      <c r="LG34" s="22"/>
      <c r="LH34" s="22"/>
      <c r="LI34" s="22"/>
      <c r="LJ34" s="23"/>
    </row>
    <row r="35" spans="2:322" ht="3.65" customHeight="1">
      <c r="B35" s="814"/>
      <c r="C35" s="815"/>
      <c r="D35" s="815"/>
      <c r="E35" s="815"/>
      <c r="F35" s="815"/>
      <c r="G35" s="815"/>
      <c r="H35" s="815"/>
      <c r="I35" s="815"/>
      <c r="J35" s="815"/>
      <c r="K35" s="815"/>
      <c r="L35" s="815"/>
      <c r="M35" s="815"/>
      <c r="N35" s="815"/>
      <c r="O35" s="815"/>
      <c r="P35" s="815"/>
      <c r="Q35" s="815"/>
      <c r="R35" s="815"/>
      <c r="S35" s="815"/>
      <c r="T35" s="815"/>
      <c r="U35" s="815"/>
      <c r="V35" s="815"/>
      <c r="W35" s="815"/>
      <c r="X35" s="815"/>
      <c r="Y35" s="815"/>
      <c r="Z35" s="815"/>
      <c r="AA35" s="815"/>
      <c r="AB35" s="815"/>
      <c r="AC35" s="815"/>
      <c r="AD35" s="815"/>
      <c r="AE35" s="815"/>
      <c r="AF35" s="815"/>
      <c r="AG35" s="815"/>
      <c r="AH35" s="815"/>
      <c r="AI35" s="815"/>
      <c r="AJ35" s="815"/>
      <c r="AK35" s="815"/>
      <c r="AL35" s="815"/>
      <c r="AM35" s="815"/>
      <c r="AN35" s="815"/>
      <c r="AO35" s="816"/>
      <c r="AP35" s="22"/>
      <c r="AQ35" s="22"/>
      <c r="AR35" s="22"/>
      <c r="AS35" s="22"/>
      <c r="AT35" s="22"/>
      <c r="AU35" s="22"/>
      <c r="AV35" s="22"/>
      <c r="AW35" s="22"/>
      <c r="AX35" s="727"/>
      <c r="AY35" s="728"/>
      <c r="AZ35" s="47"/>
      <c r="BA35" s="59"/>
      <c r="BG35" s="27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  <c r="CU35" s="101"/>
      <c r="CV35" s="101"/>
      <c r="CW35" s="101"/>
      <c r="CX35" s="101"/>
      <c r="CY35" s="101"/>
      <c r="CZ35" s="101"/>
      <c r="DA35" s="101"/>
      <c r="DB35" s="101"/>
      <c r="DC35" s="101"/>
      <c r="DD35" s="101"/>
      <c r="DE35" s="101"/>
      <c r="DF35" s="101"/>
      <c r="DG35" s="101"/>
      <c r="DH35" s="101"/>
      <c r="DI35" s="101"/>
      <c r="DJ35" s="101"/>
      <c r="DK35" s="101"/>
      <c r="DL35" s="101"/>
      <c r="DM35" s="101"/>
      <c r="DN35" s="101"/>
      <c r="DO35" s="101"/>
      <c r="DP35" s="101"/>
      <c r="DQ35" s="101"/>
      <c r="DR35" s="101"/>
      <c r="DS35" s="101"/>
      <c r="DT35" s="101"/>
      <c r="DU35" s="101"/>
      <c r="DV35" s="101"/>
      <c r="DW35" s="101"/>
      <c r="DX35" s="101"/>
      <c r="DY35" s="101"/>
      <c r="DZ35" s="101"/>
      <c r="EA35" s="101"/>
      <c r="EB35" s="101"/>
      <c r="EC35" s="101"/>
      <c r="ED35" s="101"/>
      <c r="EE35" s="101"/>
      <c r="EF35" s="101"/>
      <c r="EG35" s="101"/>
      <c r="EH35" s="101"/>
      <c r="EI35" s="101"/>
      <c r="EJ35" s="101"/>
      <c r="EK35" s="101"/>
      <c r="EL35" s="101"/>
      <c r="EM35" s="101"/>
      <c r="EN35" s="101"/>
      <c r="EO35" s="101"/>
      <c r="EP35" s="101"/>
      <c r="EQ35" s="101"/>
      <c r="ER35" s="101"/>
      <c r="ES35" s="101"/>
      <c r="ET35" s="101"/>
      <c r="EU35" s="101"/>
      <c r="EV35" s="101"/>
      <c r="EW35" s="101"/>
      <c r="EX35" s="101"/>
      <c r="EY35" s="101"/>
      <c r="EZ35" s="101"/>
      <c r="FA35" s="101"/>
      <c r="FB35" s="101"/>
      <c r="FC35" s="101"/>
      <c r="FD35" s="101"/>
      <c r="FE35" s="101"/>
      <c r="FF35" s="101"/>
      <c r="FG35" s="101"/>
      <c r="FH35" s="101"/>
      <c r="FI35" s="101"/>
      <c r="FJ35" s="101"/>
      <c r="FK35" s="101"/>
      <c r="FL35" s="101"/>
      <c r="FM35" s="101"/>
      <c r="FN35" s="101"/>
      <c r="FO35" s="101"/>
      <c r="FP35" s="101"/>
      <c r="FQ35" s="101"/>
      <c r="FR35" s="101"/>
      <c r="FS35" s="101"/>
      <c r="FT35" s="101"/>
      <c r="FU35" s="101"/>
      <c r="FV35" s="101"/>
      <c r="FW35" s="101"/>
      <c r="FX35" s="101"/>
      <c r="FY35" s="101"/>
      <c r="FZ35" s="101"/>
      <c r="GA35" s="101"/>
      <c r="GB35" s="101"/>
      <c r="GC35" s="101"/>
      <c r="GD35" s="101"/>
      <c r="GE35" s="101"/>
      <c r="GF35" s="101"/>
      <c r="GG35" s="101"/>
      <c r="GH35" s="101"/>
      <c r="GI35" s="101"/>
      <c r="GJ35" s="101"/>
      <c r="GK35" s="101"/>
      <c r="GL35" s="101"/>
      <c r="GM35" s="101"/>
      <c r="GN35" s="101"/>
      <c r="GO35" s="101"/>
      <c r="GP35" s="101"/>
      <c r="GQ35" s="101"/>
      <c r="GR35" s="101"/>
      <c r="GS35" s="101"/>
      <c r="GT35" s="101"/>
      <c r="GU35" s="101"/>
      <c r="GV35" s="101"/>
      <c r="GW35" s="101"/>
      <c r="GX35" s="101"/>
      <c r="GY35" s="101"/>
      <c r="GZ35" s="101"/>
      <c r="HA35" s="101"/>
      <c r="HB35" s="101"/>
      <c r="HC35" s="101"/>
      <c r="HD35" s="101"/>
      <c r="HE35" s="101"/>
      <c r="HF35" s="101"/>
      <c r="HG35" s="101"/>
      <c r="HH35" s="101"/>
      <c r="HI35" s="101"/>
      <c r="HJ35" s="101"/>
      <c r="HK35" s="101"/>
      <c r="HL35" s="101"/>
      <c r="HM35" s="101"/>
      <c r="HN35" s="101"/>
      <c r="HO35" s="101"/>
      <c r="HP35" s="101"/>
      <c r="HQ35" s="101"/>
      <c r="HR35" s="101"/>
      <c r="HS35" s="101"/>
      <c r="HT35" s="101"/>
      <c r="HU35" s="101"/>
      <c r="HV35" s="101"/>
      <c r="HW35" s="101"/>
      <c r="HX35" s="101"/>
      <c r="HY35" s="101"/>
      <c r="HZ35" s="101"/>
      <c r="IA35" s="101"/>
      <c r="IB35" s="101"/>
      <c r="IC35" s="101"/>
      <c r="ID35" s="101"/>
      <c r="IE35" s="101"/>
      <c r="IF35" s="101"/>
      <c r="IG35" s="101"/>
      <c r="IH35" s="101"/>
      <c r="II35" s="101"/>
      <c r="IJ35" s="101"/>
      <c r="IK35" s="101"/>
      <c r="IL35" s="101"/>
      <c r="IM35" s="101"/>
      <c r="IN35" s="101"/>
      <c r="IO35" s="55"/>
      <c r="IP35" s="55"/>
      <c r="IQ35" s="55"/>
      <c r="IR35" s="55"/>
      <c r="IS35" s="55"/>
      <c r="IT35" s="55"/>
      <c r="IU35" s="55"/>
      <c r="IV35" s="68"/>
      <c r="IW35" s="47"/>
      <c r="IX35" s="728"/>
      <c r="IY35" s="731"/>
      <c r="IZ35" s="22"/>
      <c r="JA35" s="22"/>
      <c r="JB35" s="22"/>
      <c r="JC35" s="22"/>
      <c r="JD35" s="22"/>
      <c r="JE35" s="22"/>
      <c r="JF35" s="22"/>
      <c r="JG35" s="22"/>
      <c r="JH35" s="21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2"/>
      <c r="LI35" s="22"/>
      <c r="LJ35" s="23"/>
    </row>
    <row r="36" spans="2:322" ht="3.65" customHeight="1">
      <c r="B36" s="814"/>
      <c r="C36" s="815"/>
      <c r="D36" s="815"/>
      <c r="E36" s="815"/>
      <c r="F36" s="815"/>
      <c r="G36" s="815"/>
      <c r="H36" s="815"/>
      <c r="I36" s="815"/>
      <c r="J36" s="815"/>
      <c r="K36" s="815"/>
      <c r="L36" s="815"/>
      <c r="M36" s="815"/>
      <c r="N36" s="815"/>
      <c r="O36" s="815"/>
      <c r="P36" s="815"/>
      <c r="Q36" s="815"/>
      <c r="R36" s="815"/>
      <c r="S36" s="815"/>
      <c r="T36" s="815"/>
      <c r="U36" s="815"/>
      <c r="V36" s="815"/>
      <c r="W36" s="815"/>
      <c r="X36" s="815"/>
      <c r="Y36" s="815"/>
      <c r="Z36" s="815"/>
      <c r="AA36" s="815"/>
      <c r="AB36" s="815"/>
      <c r="AC36" s="815"/>
      <c r="AD36" s="815"/>
      <c r="AE36" s="815"/>
      <c r="AF36" s="815"/>
      <c r="AG36" s="815"/>
      <c r="AH36" s="815"/>
      <c r="AI36" s="815"/>
      <c r="AJ36" s="815"/>
      <c r="AK36" s="815"/>
      <c r="AL36" s="815"/>
      <c r="AM36" s="815"/>
      <c r="AN36" s="815"/>
      <c r="AO36" s="816"/>
      <c r="AP36" s="22"/>
      <c r="AQ36" s="22"/>
      <c r="AR36" s="22"/>
      <c r="AS36" s="22"/>
      <c r="AT36" s="22"/>
      <c r="AU36" s="22"/>
      <c r="AV36" s="22"/>
      <c r="AW36" s="22"/>
      <c r="AX36" s="727"/>
      <c r="AY36" s="728"/>
      <c r="AZ36" s="728" t="e" vm="3">
        <v>#VALUE!</v>
      </c>
      <c r="BA36" s="59"/>
      <c r="BG36" s="27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  <c r="CU36" s="101"/>
      <c r="CV36" s="101"/>
      <c r="CW36" s="101"/>
      <c r="CX36" s="101"/>
      <c r="CY36" s="101"/>
      <c r="CZ36" s="101"/>
      <c r="DA36" s="101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/>
      <c r="DO36" s="101"/>
      <c r="DP36" s="101"/>
      <c r="DQ36" s="101"/>
      <c r="DR36" s="101"/>
      <c r="DS36" s="101"/>
      <c r="DT36" s="101"/>
      <c r="DU36" s="101"/>
      <c r="DV36" s="101"/>
      <c r="DW36" s="101"/>
      <c r="DX36" s="101"/>
      <c r="DY36" s="101"/>
      <c r="DZ36" s="101"/>
      <c r="EA36" s="101"/>
      <c r="EB36" s="101"/>
      <c r="EC36" s="101"/>
      <c r="ED36" s="101"/>
      <c r="EE36" s="101"/>
      <c r="EF36" s="101"/>
      <c r="EG36" s="101"/>
      <c r="EH36" s="101"/>
      <c r="EI36" s="101"/>
      <c r="EJ36" s="101"/>
      <c r="EK36" s="101"/>
      <c r="EL36" s="101"/>
      <c r="EM36" s="101"/>
      <c r="EN36" s="101"/>
      <c r="EO36" s="101"/>
      <c r="EP36" s="101"/>
      <c r="EQ36" s="101"/>
      <c r="ER36" s="101"/>
      <c r="ES36" s="101"/>
      <c r="ET36" s="101"/>
      <c r="EU36" s="101"/>
      <c r="EV36" s="101"/>
      <c r="EW36" s="101"/>
      <c r="EX36" s="101"/>
      <c r="EY36" s="101"/>
      <c r="EZ36" s="101"/>
      <c r="FA36" s="101"/>
      <c r="FB36" s="101"/>
      <c r="FC36" s="101"/>
      <c r="FD36" s="101"/>
      <c r="FE36" s="101"/>
      <c r="FF36" s="101"/>
      <c r="FG36" s="101"/>
      <c r="FH36" s="101"/>
      <c r="FI36" s="101"/>
      <c r="FJ36" s="101"/>
      <c r="FK36" s="101"/>
      <c r="FL36" s="101"/>
      <c r="FM36" s="101"/>
      <c r="FN36" s="101"/>
      <c r="FO36" s="101"/>
      <c r="FP36" s="101"/>
      <c r="FQ36" s="101"/>
      <c r="FR36" s="101"/>
      <c r="FS36" s="101"/>
      <c r="FT36" s="101"/>
      <c r="FU36" s="101"/>
      <c r="FV36" s="101"/>
      <c r="FW36" s="101"/>
      <c r="FX36" s="101"/>
      <c r="FY36" s="101"/>
      <c r="FZ36" s="101"/>
      <c r="GA36" s="101"/>
      <c r="GB36" s="101"/>
      <c r="GC36" s="101"/>
      <c r="GD36" s="101"/>
      <c r="GE36" s="101"/>
      <c r="GF36" s="101"/>
      <c r="GG36" s="101"/>
      <c r="GH36" s="101"/>
      <c r="GI36" s="101"/>
      <c r="GJ36" s="101"/>
      <c r="GK36" s="101"/>
      <c r="GL36" s="101"/>
      <c r="GM36" s="101"/>
      <c r="GN36" s="101"/>
      <c r="GO36" s="101"/>
      <c r="GP36" s="101"/>
      <c r="GQ36" s="101"/>
      <c r="GR36" s="101"/>
      <c r="GS36" s="101"/>
      <c r="GT36" s="101"/>
      <c r="GU36" s="101"/>
      <c r="GV36" s="101"/>
      <c r="GW36" s="101"/>
      <c r="GX36" s="101"/>
      <c r="GY36" s="101"/>
      <c r="GZ36" s="101"/>
      <c r="HA36" s="101"/>
      <c r="HB36" s="101"/>
      <c r="HC36" s="101"/>
      <c r="HD36" s="101"/>
      <c r="HE36" s="101"/>
      <c r="HF36" s="101"/>
      <c r="HG36" s="101"/>
      <c r="HH36" s="101"/>
      <c r="HI36" s="101"/>
      <c r="HJ36" s="101"/>
      <c r="HK36" s="101"/>
      <c r="HL36" s="101"/>
      <c r="HM36" s="101"/>
      <c r="HN36" s="101"/>
      <c r="HO36" s="101"/>
      <c r="HP36" s="101"/>
      <c r="HQ36" s="101"/>
      <c r="HR36" s="101"/>
      <c r="HS36" s="101"/>
      <c r="HT36" s="101"/>
      <c r="HU36" s="101"/>
      <c r="HV36" s="101"/>
      <c r="HW36" s="101"/>
      <c r="HX36" s="101"/>
      <c r="HY36" s="101"/>
      <c r="HZ36" s="101"/>
      <c r="IA36" s="101"/>
      <c r="IB36" s="101"/>
      <c r="IC36" s="101"/>
      <c r="ID36" s="101"/>
      <c r="IE36" s="101"/>
      <c r="IF36" s="101"/>
      <c r="IG36" s="101"/>
      <c r="IH36" s="101"/>
      <c r="II36" s="101"/>
      <c r="IJ36" s="101"/>
      <c r="IK36" s="101"/>
      <c r="IL36" s="101"/>
      <c r="IM36" s="101"/>
      <c r="IN36" s="101"/>
      <c r="IO36" s="55"/>
      <c r="IP36" s="55"/>
      <c r="IQ36" s="55"/>
      <c r="IR36" s="55"/>
      <c r="IS36" s="55"/>
      <c r="IT36" s="55"/>
      <c r="IU36" s="55"/>
      <c r="IV36" s="68"/>
      <c r="IW36" s="728"/>
      <c r="IX36" s="728"/>
      <c r="IY36" s="731"/>
      <c r="IZ36" s="22"/>
      <c r="JA36" s="22"/>
      <c r="JB36" s="22"/>
      <c r="JC36" s="22"/>
      <c r="JD36" s="22"/>
      <c r="JE36" s="22"/>
      <c r="JF36" s="22"/>
      <c r="JG36" s="22"/>
      <c r="JH36" s="21"/>
      <c r="JI36" s="22"/>
      <c r="JJ36" s="22"/>
      <c r="JK36" s="22"/>
      <c r="JL36" s="22"/>
      <c r="JM36" s="22"/>
      <c r="JN36" s="22"/>
      <c r="JO36" s="22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2"/>
      <c r="KB36" s="22"/>
      <c r="KC36" s="22"/>
      <c r="KD36" s="22"/>
      <c r="KE36" s="22"/>
      <c r="KF36" s="22"/>
      <c r="KG36" s="22"/>
      <c r="KH36" s="22"/>
      <c r="KI36" s="22"/>
      <c r="KJ36" s="22"/>
      <c r="KK36" s="22"/>
      <c r="KL36" s="22"/>
      <c r="KM36" s="22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2"/>
      <c r="LI36" s="22"/>
      <c r="LJ36" s="23"/>
    </row>
    <row r="37" spans="2:322" ht="3.65" customHeight="1" thickBot="1">
      <c r="B37" s="817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/>
      <c r="T37" s="818"/>
      <c r="U37" s="818"/>
      <c r="V37" s="818"/>
      <c r="W37" s="818"/>
      <c r="X37" s="818"/>
      <c r="Y37" s="818"/>
      <c r="Z37" s="818"/>
      <c r="AA37" s="818"/>
      <c r="AB37" s="818"/>
      <c r="AC37" s="818"/>
      <c r="AD37" s="818"/>
      <c r="AE37" s="818"/>
      <c r="AF37" s="818"/>
      <c r="AG37" s="818"/>
      <c r="AH37" s="818"/>
      <c r="AI37" s="818"/>
      <c r="AJ37" s="818"/>
      <c r="AK37" s="818"/>
      <c r="AL37" s="818"/>
      <c r="AM37" s="818"/>
      <c r="AN37" s="818"/>
      <c r="AO37" s="819"/>
      <c r="AP37" s="22"/>
      <c r="AQ37" s="22"/>
      <c r="AR37" s="22"/>
      <c r="AS37" s="22"/>
      <c r="AT37" s="22"/>
      <c r="AU37" s="22"/>
      <c r="AV37" s="22"/>
      <c r="AW37" s="22"/>
      <c r="AX37" s="727"/>
      <c r="AY37" s="728"/>
      <c r="AZ37" s="728"/>
      <c r="BA37" s="59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  <c r="CU37" s="101"/>
      <c r="CV37" s="101"/>
      <c r="CW37" s="101"/>
      <c r="CX37" s="101"/>
      <c r="CY37" s="101"/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1"/>
      <c r="DT37" s="101"/>
      <c r="DU37" s="101"/>
      <c r="DV37" s="101"/>
      <c r="DW37" s="101"/>
      <c r="DX37" s="101"/>
      <c r="DY37" s="101"/>
      <c r="DZ37" s="101"/>
      <c r="EA37" s="101"/>
      <c r="EB37" s="101"/>
      <c r="EC37" s="101"/>
      <c r="ED37" s="101"/>
      <c r="EE37" s="101"/>
      <c r="EF37" s="101"/>
      <c r="EG37" s="101"/>
      <c r="EH37" s="101"/>
      <c r="EI37" s="101"/>
      <c r="EJ37" s="101"/>
      <c r="EK37" s="101"/>
      <c r="EL37" s="101"/>
      <c r="EM37" s="101"/>
      <c r="EN37" s="101"/>
      <c r="EO37" s="101"/>
      <c r="EP37" s="101"/>
      <c r="EQ37" s="101"/>
      <c r="ER37" s="101"/>
      <c r="ES37" s="101"/>
      <c r="ET37" s="101"/>
      <c r="EU37" s="101"/>
      <c r="EV37" s="101"/>
      <c r="EW37" s="101"/>
      <c r="EX37" s="101"/>
      <c r="EY37" s="101"/>
      <c r="EZ37" s="101"/>
      <c r="FA37" s="101"/>
      <c r="FB37" s="101"/>
      <c r="FC37" s="101"/>
      <c r="FD37" s="101"/>
      <c r="FE37" s="101"/>
      <c r="FF37" s="101"/>
      <c r="FG37" s="101"/>
      <c r="FH37" s="101"/>
      <c r="FI37" s="101"/>
      <c r="FJ37" s="101"/>
      <c r="FK37" s="101"/>
      <c r="FL37" s="101"/>
      <c r="FM37" s="101"/>
      <c r="FN37" s="101"/>
      <c r="FO37" s="101"/>
      <c r="FP37" s="101"/>
      <c r="FQ37" s="101"/>
      <c r="FR37" s="101"/>
      <c r="FS37" s="101"/>
      <c r="FT37" s="101"/>
      <c r="FU37" s="101"/>
      <c r="FV37" s="101"/>
      <c r="FW37" s="101"/>
      <c r="FX37" s="101"/>
      <c r="FY37" s="101"/>
      <c r="FZ37" s="101"/>
      <c r="GA37" s="101"/>
      <c r="GB37" s="101"/>
      <c r="GC37" s="101"/>
      <c r="GD37" s="101"/>
      <c r="GE37" s="101"/>
      <c r="GF37" s="101"/>
      <c r="GG37" s="101"/>
      <c r="GH37" s="101"/>
      <c r="GI37" s="101"/>
      <c r="GJ37" s="101"/>
      <c r="GK37" s="101"/>
      <c r="GL37" s="101"/>
      <c r="GM37" s="101"/>
      <c r="GN37" s="101"/>
      <c r="GO37" s="101"/>
      <c r="GP37" s="101"/>
      <c r="GQ37" s="101"/>
      <c r="GR37" s="101"/>
      <c r="GS37" s="101"/>
      <c r="GT37" s="101"/>
      <c r="GU37" s="101"/>
      <c r="GV37" s="101"/>
      <c r="GW37" s="101"/>
      <c r="GX37" s="101"/>
      <c r="GY37" s="101"/>
      <c r="GZ37" s="101"/>
      <c r="HA37" s="101"/>
      <c r="HB37" s="101"/>
      <c r="HC37" s="101"/>
      <c r="HD37" s="101"/>
      <c r="HE37" s="101"/>
      <c r="HF37" s="101"/>
      <c r="HG37" s="101"/>
      <c r="HH37" s="101"/>
      <c r="HI37" s="101"/>
      <c r="HJ37" s="101"/>
      <c r="HK37" s="101"/>
      <c r="HL37" s="101"/>
      <c r="HM37" s="101"/>
      <c r="HN37" s="101"/>
      <c r="HO37" s="101"/>
      <c r="HP37" s="101"/>
      <c r="HQ37" s="101"/>
      <c r="HR37" s="101"/>
      <c r="HS37" s="101"/>
      <c r="HT37" s="101"/>
      <c r="HU37" s="101"/>
      <c r="HV37" s="101"/>
      <c r="HW37" s="101"/>
      <c r="HX37" s="101"/>
      <c r="HY37" s="101"/>
      <c r="HZ37" s="101"/>
      <c r="IA37" s="101"/>
      <c r="IB37" s="101"/>
      <c r="IC37" s="101"/>
      <c r="ID37" s="101"/>
      <c r="IE37" s="101"/>
      <c r="IF37" s="101"/>
      <c r="IG37" s="101"/>
      <c r="IH37" s="101"/>
      <c r="II37" s="101"/>
      <c r="IJ37" s="101"/>
      <c r="IK37" s="101"/>
      <c r="IL37" s="101"/>
      <c r="IM37" s="101"/>
      <c r="IN37" s="101"/>
      <c r="IO37" s="55"/>
      <c r="IP37" s="55"/>
      <c r="IQ37" s="55"/>
      <c r="IR37" s="55"/>
      <c r="IS37" s="55"/>
      <c r="IT37" s="55"/>
      <c r="IU37" s="55"/>
      <c r="IV37" s="68"/>
      <c r="IW37" s="728"/>
      <c r="IX37" s="728"/>
      <c r="IY37" s="731"/>
      <c r="IZ37" s="22"/>
      <c r="JA37" s="22"/>
      <c r="JB37" s="22"/>
      <c r="JC37" s="22"/>
      <c r="JD37" s="22"/>
      <c r="JE37" s="22"/>
      <c r="JF37" s="22"/>
      <c r="JG37" s="22"/>
      <c r="JH37" s="21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3"/>
    </row>
    <row r="38" spans="2:322" ht="3.65" customHeight="1" thickTop="1">
      <c r="B38" s="811"/>
      <c r="C38" s="812"/>
      <c r="D38" s="812"/>
      <c r="E38" s="812"/>
      <c r="F38" s="812"/>
      <c r="G38" s="812"/>
      <c r="H38" s="812"/>
      <c r="I38" s="812"/>
      <c r="J38" s="812"/>
      <c r="K38" s="812"/>
      <c r="L38" s="812"/>
      <c r="M38" s="812"/>
      <c r="N38" s="812"/>
      <c r="O38" s="812"/>
      <c r="P38" s="812"/>
      <c r="Q38" s="812"/>
      <c r="R38" s="812"/>
      <c r="S38" s="812"/>
      <c r="T38" s="812"/>
      <c r="U38" s="812"/>
      <c r="V38" s="812"/>
      <c r="W38" s="812"/>
      <c r="X38" s="812"/>
      <c r="Y38" s="812"/>
      <c r="Z38" s="812"/>
      <c r="AA38" s="812"/>
      <c r="AB38" s="812"/>
      <c r="AC38" s="812"/>
      <c r="AD38" s="812"/>
      <c r="AE38" s="812"/>
      <c r="AF38" s="812"/>
      <c r="AG38" s="812"/>
      <c r="AH38" s="812"/>
      <c r="AI38" s="812"/>
      <c r="AJ38" s="812"/>
      <c r="AK38" s="812"/>
      <c r="AL38" s="812"/>
      <c r="AM38" s="812"/>
      <c r="AN38" s="812"/>
      <c r="AO38" s="813"/>
      <c r="AP38" s="22"/>
      <c r="AQ38" s="22"/>
      <c r="AR38" s="22"/>
      <c r="AS38" s="22"/>
      <c r="AT38" s="22"/>
      <c r="AU38" s="22"/>
      <c r="AV38" s="22"/>
      <c r="AW38" s="22"/>
      <c r="AX38" s="727"/>
      <c r="AY38" s="728"/>
      <c r="AZ38" s="47"/>
      <c r="BA38" s="59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  <c r="CU38" s="101"/>
      <c r="CV38" s="101"/>
      <c r="CW38" s="101"/>
      <c r="CX38" s="101"/>
      <c r="CY38" s="101"/>
      <c r="CZ38" s="101"/>
      <c r="DA38" s="101"/>
      <c r="DB38" s="101"/>
      <c r="DC38" s="101"/>
      <c r="DD38" s="101"/>
      <c r="DE38" s="101"/>
      <c r="DF38" s="101"/>
      <c r="DG38" s="101"/>
      <c r="DH38" s="101"/>
      <c r="DI38" s="101"/>
      <c r="DJ38" s="101"/>
      <c r="DK38" s="101"/>
      <c r="DL38" s="101"/>
      <c r="DM38" s="101"/>
      <c r="DN38" s="101"/>
      <c r="DO38" s="101"/>
      <c r="DP38" s="101"/>
      <c r="DQ38" s="101"/>
      <c r="DR38" s="101"/>
      <c r="DS38" s="101"/>
      <c r="DT38" s="101"/>
      <c r="DU38" s="101"/>
      <c r="DV38" s="101"/>
      <c r="DW38" s="101"/>
      <c r="DX38" s="101"/>
      <c r="DY38" s="101"/>
      <c r="DZ38" s="101"/>
      <c r="EA38" s="101"/>
      <c r="EB38" s="101"/>
      <c r="EC38" s="101"/>
      <c r="ED38" s="101"/>
      <c r="EE38" s="101"/>
      <c r="EF38" s="101"/>
      <c r="EG38" s="101"/>
      <c r="EH38" s="101"/>
      <c r="EI38" s="101"/>
      <c r="EJ38" s="101"/>
      <c r="EK38" s="101"/>
      <c r="EL38" s="101"/>
      <c r="EM38" s="101"/>
      <c r="EN38" s="101"/>
      <c r="EO38" s="101"/>
      <c r="EP38" s="101"/>
      <c r="EQ38" s="101"/>
      <c r="ER38" s="101"/>
      <c r="ES38" s="101"/>
      <c r="ET38" s="101"/>
      <c r="EU38" s="101"/>
      <c r="EV38" s="101"/>
      <c r="EW38" s="101"/>
      <c r="EX38" s="101"/>
      <c r="EY38" s="101"/>
      <c r="EZ38" s="101"/>
      <c r="FA38" s="101"/>
      <c r="FB38" s="101"/>
      <c r="FC38" s="101"/>
      <c r="FD38" s="101"/>
      <c r="FE38" s="101"/>
      <c r="FF38" s="101"/>
      <c r="FG38" s="101"/>
      <c r="FH38" s="101"/>
      <c r="FI38" s="101"/>
      <c r="FJ38" s="101"/>
      <c r="FK38" s="101"/>
      <c r="FL38" s="101"/>
      <c r="FM38" s="101"/>
      <c r="FN38" s="101"/>
      <c r="FO38" s="101"/>
      <c r="FP38" s="101"/>
      <c r="FQ38" s="101"/>
      <c r="FR38" s="101"/>
      <c r="FS38" s="101"/>
      <c r="FT38" s="101"/>
      <c r="FU38" s="101"/>
      <c r="FV38" s="101"/>
      <c r="FW38" s="101"/>
      <c r="FX38" s="101"/>
      <c r="FY38" s="101"/>
      <c r="FZ38" s="101"/>
      <c r="GA38" s="101"/>
      <c r="GB38" s="101"/>
      <c r="GC38" s="101"/>
      <c r="GD38" s="101"/>
      <c r="GE38" s="101"/>
      <c r="GF38" s="101"/>
      <c r="GG38" s="101"/>
      <c r="GH38" s="101"/>
      <c r="GI38" s="101"/>
      <c r="GJ38" s="101"/>
      <c r="GK38" s="101"/>
      <c r="GL38" s="101"/>
      <c r="GM38" s="101"/>
      <c r="GN38" s="101"/>
      <c r="GO38" s="101"/>
      <c r="GP38" s="101"/>
      <c r="GQ38" s="101"/>
      <c r="GR38" s="101"/>
      <c r="GS38" s="101"/>
      <c r="GT38" s="101"/>
      <c r="GU38" s="101"/>
      <c r="GV38" s="101"/>
      <c r="GW38" s="101"/>
      <c r="GX38" s="101"/>
      <c r="GY38" s="101"/>
      <c r="GZ38" s="101"/>
      <c r="HA38" s="101"/>
      <c r="HB38" s="101"/>
      <c r="HC38" s="101"/>
      <c r="HD38" s="101"/>
      <c r="HE38" s="101"/>
      <c r="HF38" s="101"/>
      <c r="HG38" s="101"/>
      <c r="HH38" s="101"/>
      <c r="HI38" s="101"/>
      <c r="HJ38" s="101"/>
      <c r="HK38" s="101"/>
      <c r="HL38" s="101"/>
      <c r="HM38" s="101"/>
      <c r="HN38" s="101"/>
      <c r="HO38" s="101"/>
      <c r="HP38" s="101"/>
      <c r="HQ38" s="101"/>
      <c r="HR38" s="101"/>
      <c r="HS38" s="101"/>
      <c r="HT38" s="101"/>
      <c r="HU38" s="101"/>
      <c r="HV38" s="101"/>
      <c r="HW38" s="101"/>
      <c r="HX38" s="101"/>
      <c r="HY38" s="101"/>
      <c r="HZ38" s="101"/>
      <c r="IA38" s="101"/>
      <c r="IB38" s="101"/>
      <c r="IC38" s="101"/>
      <c r="ID38" s="101"/>
      <c r="IE38" s="101"/>
      <c r="IF38" s="101"/>
      <c r="IG38" s="101"/>
      <c r="IH38" s="101"/>
      <c r="II38" s="101"/>
      <c r="IJ38" s="101"/>
      <c r="IK38" s="101"/>
      <c r="IL38" s="101"/>
      <c r="IM38" s="101"/>
      <c r="IN38" s="101"/>
      <c r="IO38" s="55"/>
      <c r="IP38" s="55"/>
      <c r="IQ38" s="55"/>
      <c r="IR38" s="55"/>
      <c r="IS38" s="55"/>
      <c r="IT38" s="55"/>
      <c r="IU38" s="55"/>
      <c r="IV38" s="68"/>
      <c r="IW38" s="47"/>
      <c r="IX38" s="728"/>
      <c r="IY38" s="731"/>
      <c r="IZ38" s="22"/>
      <c r="JA38" s="22"/>
      <c r="JB38" s="22"/>
      <c r="JC38" s="22"/>
      <c r="JD38" s="22"/>
      <c r="JE38" s="22"/>
      <c r="JF38" s="22"/>
      <c r="JG38" s="22"/>
      <c r="JH38" s="21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3"/>
    </row>
    <row r="39" spans="2:322" ht="3.65" customHeight="1">
      <c r="B39" s="814"/>
      <c r="C39" s="815"/>
      <c r="D39" s="815"/>
      <c r="E39" s="815"/>
      <c r="F39" s="815"/>
      <c r="G39" s="815"/>
      <c r="H39" s="815"/>
      <c r="I39" s="815"/>
      <c r="J39" s="815"/>
      <c r="K39" s="815"/>
      <c r="L39" s="815"/>
      <c r="M39" s="815"/>
      <c r="N39" s="815"/>
      <c r="O39" s="815"/>
      <c r="P39" s="815"/>
      <c r="Q39" s="815"/>
      <c r="R39" s="815"/>
      <c r="S39" s="815"/>
      <c r="T39" s="815"/>
      <c r="U39" s="815"/>
      <c r="V39" s="815"/>
      <c r="W39" s="815"/>
      <c r="X39" s="815"/>
      <c r="Y39" s="815"/>
      <c r="Z39" s="815"/>
      <c r="AA39" s="815"/>
      <c r="AB39" s="815"/>
      <c r="AC39" s="815"/>
      <c r="AD39" s="815"/>
      <c r="AE39" s="815"/>
      <c r="AF39" s="815"/>
      <c r="AG39" s="815"/>
      <c r="AH39" s="815"/>
      <c r="AI39" s="815"/>
      <c r="AJ39" s="815"/>
      <c r="AK39" s="815"/>
      <c r="AL39" s="815"/>
      <c r="AM39" s="815"/>
      <c r="AN39" s="815"/>
      <c r="AO39" s="816"/>
      <c r="AP39" s="22"/>
      <c r="AQ39" s="22"/>
      <c r="AR39" s="22"/>
      <c r="AS39" s="22"/>
      <c r="AT39" s="22"/>
      <c r="AU39" s="22"/>
      <c r="AV39" s="22"/>
      <c r="AW39" s="22"/>
      <c r="AX39" s="727"/>
      <c r="AY39" s="728"/>
      <c r="AZ39" s="47"/>
      <c r="BA39" s="59"/>
      <c r="IO39" s="55"/>
      <c r="IP39" s="55"/>
      <c r="IQ39" s="55"/>
      <c r="IR39" s="55"/>
      <c r="IS39" s="55"/>
      <c r="IT39" s="55"/>
      <c r="IU39" s="55"/>
      <c r="IV39" s="68"/>
      <c r="IW39" s="47"/>
      <c r="IX39" s="728"/>
      <c r="IY39" s="731"/>
      <c r="IZ39" s="22"/>
      <c r="JA39" s="22"/>
      <c r="JB39" s="22"/>
      <c r="JC39" s="22"/>
      <c r="JD39" s="22"/>
      <c r="JE39" s="22"/>
      <c r="JF39" s="22"/>
      <c r="JG39" s="22"/>
      <c r="JH39" s="21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3"/>
    </row>
    <row r="40" spans="2:322" ht="3.65" customHeight="1">
      <c r="B40" s="814"/>
      <c r="C40" s="815"/>
      <c r="D40" s="815"/>
      <c r="E40" s="815"/>
      <c r="F40" s="815"/>
      <c r="G40" s="815"/>
      <c r="H40" s="815"/>
      <c r="I40" s="815"/>
      <c r="J40" s="815"/>
      <c r="K40" s="815"/>
      <c r="L40" s="815"/>
      <c r="M40" s="815"/>
      <c r="N40" s="815"/>
      <c r="O40" s="815"/>
      <c r="P40" s="815"/>
      <c r="Q40" s="815"/>
      <c r="R40" s="815"/>
      <c r="S40" s="815"/>
      <c r="T40" s="815"/>
      <c r="U40" s="815"/>
      <c r="V40" s="815"/>
      <c r="W40" s="815"/>
      <c r="X40" s="815"/>
      <c r="Y40" s="815"/>
      <c r="Z40" s="815"/>
      <c r="AA40" s="815"/>
      <c r="AB40" s="815"/>
      <c r="AC40" s="815"/>
      <c r="AD40" s="815"/>
      <c r="AE40" s="815"/>
      <c r="AF40" s="815"/>
      <c r="AG40" s="815"/>
      <c r="AH40" s="815"/>
      <c r="AI40" s="815"/>
      <c r="AJ40" s="815"/>
      <c r="AK40" s="815"/>
      <c r="AL40" s="815"/>
      <c r="AM40" s="815"/>
      <c r="AN40" s="815"/>
      <c r="AO40" s="816"/>
      <c r="AP40" s="22"/>
      <c r="AQ40" s="22"/>
      <c r="AR40" s="22"/>
      <c r="AS40" s="22"/>
      <c r="AT40" s="22"/>
      <c r="AU40" s="22"/>
      <c r="AV40" s="22"/>
      <c r="AW40" s="22"/>
      <c r="AX40" s="727"/>
      <c r="AY40" s="728"/>
      <c r="AZ40" s="47"/>
      <c r="BA40" s="59"/>
      <c r="IO40" s="55"/>
      <c r="IP40" s="55"/>
      <c r="IQ40" s="55"/>
      <c r="IR40" s="55"/>
      <c r="IS40" s="55"/>
      <c r="IT40" s="55"/>
      <c r="IU40" s="55"/>
      <c r="IV40" s="68"/>
      <c r="IW40" s="47"/>
      <c r="IX40" s="728"/>
      <c r="IY40" s="731"/>
      <c r="IZ40" s="22"/>
      <c r="JA40" s="22"/>
      <c r="JB40" s="22"/>
      <c r="JC40" s="22"/>
      <c r="JD40" s="22"/>
      <c r="JE40" s="22"/>
      <c r="JF40" s="22"/>
      <c r="JG40" s="22"/>
      <c r="JH40" s="21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3"/>
    </row>
    <row r="41" spans="2:322" ht="3.65" customHeight="1">
      <c r="B41" s="814"/>
      <c r="C41" s="815"/>
      <c r="D41" s="815"/>
      <c r="E41" s="815"/>
      <c r="F41" s="815"/>
      <c r="G41" s="815"/>
      <c r="H41" s="815"/>
      <c r="I41" s="815"/>
      <c r="J41" s="815"/>
      <c r="K41" s="815"/>
      <c r="L41" s="815"/>
      <c r="M41" s="815"/>
      <c r="N41" s="815"/>
      <c r="O41" s="815"/>
      <c r="P41" s="815"/>
      <c r="Q41" s="815"/>
      <c r="R41" s="815"/>
      <c r="S41" s="815"/>
      <c r="T41" s="815"/>
      <c r="U41" s="815"/>
      <c r="V41" s="815"/>
      <c r="W41" s="815"/>
      <c r="X41" s="815"/>
      <c r="Y41" s="815"/>
      <c r="Z41" s="815"/>
      <c r="AA41" s="815"/>
      <c r="AB41" s="815"/>
      <c r="AC41" s="815"/>
      <c r="AD41" s="815"/>
      <c r="AE41" s="815"/>
      <c r="AF41" s="815"/>
      <c r="AG41" s="815"/>
      <c r="AH41" s="815"/>
      <c r="AI41" s="815"/>
      <c r="AJ41" s="815"/>
      <c r="AK41" s="815"/>
      <c r="AL41" s="815"/>
      <c r="AM41" s="815"/>
      <c r="AN41" s="815"/>
      <c r="AO41" s="816"/>
      <c r="AP41" s="22"/>
      <c r="AQ41" s="22"/>
      <c r="AR41" s="22"/>
      <c r="AS41" s="22"/>
      <c r="AT41" s="22"/>
      <c r="AU41" s="22"/>
      <c r="AV41" s="22"/>
      <c r="AW41" s="22"/>
      <c r="AX41" s="727"/>
      <c r="AY41" s="728"/>
      <c r="AZ41" s="47"/>
      <c r="BA41" s="59"/>
      <c r="IO41" s="55"/>
      <c r="IP41" s="55"/>
      <c r="IQ41" s="55"/>
      <c r="IR41" s="55"/>
      <c r="IS41" s="55"/>
      <c r="IT41" s="55"/>
      <c r="IU41" s="55"/>
      <c r="IV41" s="68"/>
      <c r="IW41" s="47"/>
      <c r="IX41" s="728"/>
      <c r="IY41" s="731"/>
      <c r="IZ41" s="22"/>
      <c r="JA41" s="22"/>
      <c r="JB41" s="22"/>
      <c r="JC41" s="22"/>
      <c r="JD41" s="22"/>
      <c r="JE41" s="22"/>
      <c r="JF41" s="22"/>
      <c r="JG41" s="22"/>
      <c r="JH41" s="21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 s="22"/>
      <c r="LH41" s="22"/>
      <c r="LI41" s="22"/>
      <c r="LJ41" s="23"/>
    </row>
    <row r="42" spans="2:322" ht="3.65" customHeight="1">
      <c r="B42" s="814"/>
      <c r="C42" s="815"/>
      <c r="D42" s="815"/>
      <c r="E42" s="815"/>
      <c r="F42" s="815"/>
      <c r="G42" s="815"/>
      <c r="H42" s="815"/>
      <c r="I42" s="815"/>
      <c r="J42" s="815"/>
      <c r="K42" s="815"/>
      <c r="L42" s="815"/>
      <c r="M42" s="815"/>
      <c r="N42" s="815"/>
      <c r="O42" s="815"/>
      <c r="P42" s="815"/>
      <c r="Q42" s="815"/>
      <c r="R42" s="815"/>
      <c r="S42" s="815"/>
      <c r="T42" s="815"/>
      <c r="U42" s="815"/>
      <c r="V42" s="815"/>
      <c r="W42" s="815"/>
      <c r="X42" s="815"/>
      <c r="Y42" s="815"/>
      <c r="Z42" s="815"/>
      <c r="AA42" s="815"/>
      <c r="AB42" s="815"/>
      <c r="AC42" s="815"/>
      <c r="AD42" s="815"/>
      <c r="AE42" s="815"/>
      <c r="AF42" s="815"/>
      <c r="AG42" s="815"/>
      <c r="AH42" s="815"/>
      <c r="AI42" s="815"/>
      <c r="AJ42" s="815"/>
      <c r="AK42" s="815"/>
      <c r="AL42" s="815"/>
      <c r="AM42" s="815"/>
      <c r="AN42" s="815"/>
      <c r="AO42" s="816"/>
      <c r="AP42" s="22"/>
      <c r="AQ42" s="22"/>
      <c r="AR42" s="22"/>
      <c r="AS42" s="22"/>
      <c r="AT42" s="22"/>
      <c r="AU42" s="22"/>
      <c r="AV42" s="22"/>
      <c r="AW42" s="22"/>
      <c r="AX42" s="727"/>
      <c r="AY42" s="728"/>
      <c r="AZ42" s="47"/>
      <c r="BA42" s="59"/>
      <c r="IO42" s="55"/>
      <c r="IP42" s="55"/>
      <c r="IQ42" s="55"/>
      <c r="IR42" s="55"/>
      <c r="IS42" s="55"/>
      <c r="IT42" s="55"/>
      <c r="IU42" s="55"/>
      <c r="IV42" s="68"/>
      <c r="IW42" s="47"/>
      <c r="IX42" s="728"/>
      <c r="IY42" s="731"/>
      <c r="IZ42" s="22"/>
      <c r="JA42" s="22"/>
      <c r="JB42" s="22"/>
      <c r="JC42" s="22"/>
      <c r="JD42" s="22"/>
      <c r="JE42" s="22"/>
      <c r="JF42" s="22"/>
      <c r="JG42" s="22"/>
      <c r="JH42" s="21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2"/>
      <c r="KB42" s="22"/>
      <c r="KC42" s="22"/>
      <c r="KD42" s="22"/>
      <c r="KE42" s="22"/>
      <c r="KF42" s="22"/>
      <c r="KG42" s="22"/>
      <c r="KH42" s="22"/>
      <c r="KI42" s="22"/>
      <c r="KJ42" s="22"/>
      <c r="KK42" s="22"/>
      <c r="KL42" s="22"/>
      <c r="KM42" s="22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 s="22"/>
      <c r="LH42" s="22"/>
      <c r="LI42" s="22"/>
      <c r="LJ42" s="23"/>
    </row>
    <row r="43" spans="2:322" ht="3.65" customHeight="1">
      <c r="B43" s="814"/>
      <c r="C43" s="815"/>
      <c r="D43" s="815"/>
      <c r="E43" s="815"/>
      <c r="F43" s="815"/>
      <c r="G43" s="815"/>
      <c r="H43" s="815"/>
      <c r="I43" s="815"/>
      <c r="J43" s="815"/>
      <c r="K43" s="815"/>
      <c r="L43" s="815"/>
      <c r="M43" s="815"/>
      <c r="N43" s="815"/>
      <c r="O43" s="815"/>
      <c r="P43" s="815"/>
      <c r="Q43" s="815"/>
      <c r="R43" s="815"/>
      <c r="S43" s="815"/>
      <c r="T43" s="815"/>
      <c r="U43" s="815"/>
      <c r="V43" s="815"/>
      <c r="W43" s="815"/>
      <c r="X43" s="815"/>
      <c r="Y43" s="815"/>
      <c r="Z43" s="815"/>
      <c r="AA43" s="815"/>
      <c r="AB43" s="815"/>
      <c r="AC43" s="815"/>
      <c r="AD43" s="815"/>
      <c r="AE43" s="815"/>
      <c r="AF43" s="815"/>
      <c r="AG43" s="815"/>
      <c r="AH43" s="815"/>
      <c r="AI43" s="815"/>
      <c r="AJ43" s="815"/>
      <c r="AK43" s="815"/>
      <c r="AL43" s="815"/>
      <c r="AM43" s="815"/>
      <c r="AN43" s="815"/>
      <c r="AO43" s="816"/>
      <c r="AP43" s="22"/>
      <c r="AQ43" s="22"/>
      <c r="AR43" s="22"/>
      <c r="AS43" s="22"/>
      <c r="AT43" s="22"/>
      <c r="AU43" s="22"/>
      <c r="AV43" s="22"/>
      <c r="AW43" s="22"/>
      <c r="AX43" s="729"/>
      <c r="AY43" s="730"/>
      <c r="AZ43" s="48"/>
      <c r="BA43" s="59"/>
      <c r="BD43" s="27"/>
      <c r="BE43" s="27"/>
      <c r="BI43" s="27"/>
      <c r="BJ43" s="102"/>
      <c r="BK43" s="102"/>
      <c r="BL43" s="102"/>
      <c r="BM43" s="102"/>
      <c r="BN43" s="102"/>
      <c r="BO43" s="102"/>
      <c r="BP43" s="102"/>
      <c r="BQ43" s="102"/>
      <c r="BR43" s="102"/>
      <c r="BS43" s="102"/>
      <c r="BT43" s="102"/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2"/>
      <c r="CF43" s="102"/>
      <c r="CG43" s="102"/>
      <c r="CH43" s="102"/>
      <c r="CI43" s="102"/>
      <c r="CJ43" s="102"/>
      <c r="CK43" s="102"/>
      <c r="CL43" s="102"/>
      <c r="CM43" s="102"/>
      <c r="CN43" s="102"/>
      <c r="CO43" s="102"/>
      <c r="CP43" s="102"/>
      <c r="CQ43" s="102"/>
      <c r="CR43" s="102"/>
      <c r="CS43" s="102"/>
      <c r="CT43" s="102"/>
      <c r="CU43" s="102"/>
      <c r="CV43" s="102"/>
      <c r="CW43" s="102"/>
      <c r="CX43" s="102"/>
      <c r="CY43" s="102"/>
      <c r="CZ43" s="102"/>
      <c r="DA43" s="102"/>
      <c r="DB43" s="102"/>
      <c r="DC43" s="102"/>
      <c r="DD43" s="102"/>
      <c r="DE43" s="102"/>
      <c r="DF43" s="102"/>
      <c r="DG43" s="102"/>
      <c r="DH43" s="102"/>
      <c r="DI43" s="102"/>
      <c r="DJ43" s="102"/>
      <c r="DK43" s="102"/>
      <c r="DL43" s="102"/>
      <c r="DM43" s="102"/>
      <c r="DN43" s="102"/>
      <c r="DO43" s="102"/>
      <c r="DP43" s="102"/>
      <c r="DQ43" s="102"/>
      <c r="DR43" s="102"/>
      <c r="DS43" s="102"/>
      <c r="DT43" s="102"/>
      <c r="DU43" s="102"/>
      <c r="DV43" s="102"/>
      <c r="DW43" s="102"/>
      <c r="DX43" s="102"/>
      <c r="DY43" s="102"/>
      <c r="DZ43" s="102"/>
      <c r="EA43" s="102"/>
      <c r="EB43" s="102"/>
      <c r="EC43" s="102"/>
      <c r="ED43" s="102"/>
      <c r="EE43" s="102"/>
      <c r="EF43" s="102"/>
      <c r="EG43" s="102"/>
      <c r="EH43" s="102"/>
      <c r="EI43" s="102"/>
      <c r="EJ43" s="102"/>
      <c r="EK43" s="102"/>
      <c r="EL43" s="102"/>
      <c r="EM43" s="102"/>
      <c r="EN43" s="102"/>
      <c r="EO43" s="102"/>
      <c r="EP43" s="102"/>
      <c r="EQ43" s="102"/>
      <c r="ER43" s="102"/>
      <c r="ES43" s="102"/>
      <c r="ET43" s="102"/>
      <c r="EU43" s="102"/>
      <c r="EV43" s="102"/>
      <c r="FB43" s="102"/>
      <c r="FC43" s="102"/>
      <c r="FD43" s="102"/>
      <c r="FE43" s="102"/>
      <c r="FF43" s="102"/>
      <c r="FG43" s="102"/>
      <c r="FH43" s="102"/>
      <c r="FI43" s="102"/>
      <c r="FJ43" s="102"/>
      <c r="FK43" s="102"/>
      <c r="FL43" s="102"/>
      <c r="FM43" s="102"/>
      <c r="FN43" s="102"/>
      <c r="FO43" s="102"/>
      <c r="FP43" s="102"/>
      <c r="FQ43" s="102"/>
      <c r="FR43" s="102"/>
      <c r="FS43" s="102"/>
      <c r="FT43" s="102"/>
      <c r="FU43" s="102"/>
      <c r="FV43" s="102"/>
      <c r="FW43" s="102"/>
      <c r="FX43" s="102"/>
      <c r="FY43" s="102"/>
      <c r="FZ43" s="102"/>
      <c r="GA43" s="102"/>
      <c r="GB43" s="102"/>
      <c r="GC43" s="102"/>
      <c r="GD43" s="102"/>
      <c r="GE43" s="102"/>
      <c r="GF43" s="102"/>
      <c r="GG43" s="102"/>
      <c r="GH43" s="102"/>
      <c r="GI43" s="102"/>
      <c r="GJ43" s="102"/>
      <c r="GK43" s="102"/>
      <c r="GL43" s="102"/>
      <c r="GM43" s="102"/>
      <c r="GN43" s="102"/>
      <c r="GO43" s="102"/>
      <c r="GP43" s="102"/>
      <c r="GQ43" s="102"/>
      <c r="GR43" s="102"/>
      <c r="GS43" s="102"/>
      <c r="GT43" s="102"/>
      <c r="GU43" s="102"/>
      <c r="GV43" s="102"/>
      <c r="GW43" s="102"/>
      <c r="GX43" s="102"/>
      <c r="GY43" s="102"/>
      <c r="GZ43" s="102"/>
      <c r="HA43" s="102"/>
      <c r="HB43" s="102"/>
      <c r="HC43" s="102"/>
      <c r="HD43" s="102"/>
      <c r="HE43" s="102"/>
      <c r="HF43" s="102"/>
      <c r="HG43" s="102"/>
      <c r="HH43" s="102"/>
      <c r="HI43" s="102"/>
      <c r="HJ43" s="102"/>
      <c r="HK43" s="102"/>
      <c r="HL43" s="102"/>
      <c r="HM43" s="102"/>
      <c r="HN43" s="102"/>
      <c r="HO43" s="102"/>
      <c r="HP43" s="102"/>
      <c r="HQ43" s="102"/>
      <c r="HR43" s="102"/>
      <c r="HS43" s="102"/>
      <c r="HT43" s="102"/>
      <c r="HU43" s="102"/>
      <c r="HV43" s="102"/>
      <c r="HW43" s="102"/>
      <c r="HX43" s="102"/>
      <c r="HY43" s="102"/>
      <c r="HZ43" s="102"/>
      <c r="IA43" s="102"/>
      <c r="IB43" s="102"/>
      <c r="IC43" s="102"/>
      <c r="ID43" s="102"/>
      <c r="IE43" s="102"/>
      <c r="IF43" s="102"/>
      <c r="IG43" s="102"/>
      <c r="IH43" s="102"/>
      <c r="II43" s="102"/>
      <c r="IJ43" s="102"/>
      <c r="IK43" s="102"/>
      <c r="IL43" s="102"/>
      <c r="IM43" s="102"/>
      <c r="IN43" s="102"/>
      <c r="IO43" s="55"/>
      <c r="IP43" s="55"/>
      <c r="IQ43" s="55"/>
      <c r="IR43" s="55"/>
      <c r="IS43" s="55"/>
      <c r="IT43" s="55"/>
      <c r="IU43" s="55"/>
      <c r="IV43" s="68"/>
      <c r="IW43" s="48"/>
      <c r="IX43" s="730"/>
      <c r="IY43" s="732"/>
      <c r="IZ43" s="22"/>
      <c r="JA43" s="22"/>
      <c r="JB43" s="22"/>
      <c r="JC43" s="22"/>
      <c r="JD43" s="22"/>
      <c r="JE43" s="22"/>
      <c r="JF43" s="22"/>
      <c r="JG43" s="22"/>
      <c r="JH43" s="21"/>
      <c r="JI43" s="22"/>
      <c r="JJ43" s="22"/>
      <c r="JK43" s="22"/>
      <c r="JL43" s="22"/>
      <c r="JM43" s="22"/>
      <c r="JN43" s="22"/>
      <c r="JO43" s="22"/>
      <c r="JP43" s="22"/>
      <c r="JQ43" s="22"/>
      <c r="JR43" s="22"/>
      <c r="JS43" s="22"/>
      <c r="JT43" s="22"/>
      <c r="JU43" s="22"/>
      <c r="JV43" s="22"/>
      <c r="JW43" s="22"/>
      <c r="JX43" s="22"/>
      <c r="JY43" s="22"/>
      <c r="JZ43" s="22"/>
      <c r="KA43" s="22"/>
      <c r="KB43" s="22"/>
      <c r="KC43" s="22"/>
      <c r="KD43" s="22"/>
      <c r="KE43" s="22"/>
      <c r="KF43" s="22"/>
      <c r="KG43" s="22"/>
      <c r="KH43" s="22"/>
      <c r="KI43" s="22"/>
      <c r="KJ43" s="22"/>
      <c r="KK43" s="22"/>
      <c r="KL43" s="22"/>
      <c r="KM43" s="22"/>
      <c r="KN43" s="22"/>
      <c r="KO43" s="22"/>
      <c r="KP43" s="22"/>
      <c r="KQ43" s="22"/>
      <c r="KR43" s="22"/>
      <c r="KS43" s="22"/>
      <c r="KT43" s="22"/>
      <c r="KU43" s="22"/>
      <c r="KV43" s="22"/>
      <c r="KW43" s="22"/>
      <c r="KX43" s="22"/>
      <c r="KY43" s="22"/>
      <c r="KZ43" s="22"/>
      <c r="LA43" s="22"/>
      <c r="LB43" s="22"/>
      <c r="LC43" s="22"/>
      <c r="LD43" s="22"/>
      <c r="LE43" s="22"/>
      <c r="LF43" s="22"/>
      <c r="LG43" s="22"/>
      <c r="LH43" s="22"/>
      <c r="LI43" s="22"/>
      <c r="LJ43" s="23"/>
    </row>
    <row r="44" spans="2:322" ht="3.65" customHeight="1">
      <c r="B44" s="814"/>
      <c r="C44" s="815"/>
      <c r="D44" s="815"/>
      <c r="E44" s="815"/>
      <c r="F44" s="815"/>
      <c r="G44" s="815"/>
      <c r="H44" s="815"/>
      <c r="I44" s="815"/>
      <c r="J44" s="815"/>
      <c r="K44" s="815"/>
      <c r="L44" s="815"/>
      <c r="M44" s="815"/>
      <c r="N44" s="815"/>
      <c r="O44" s="815"/>
      <c r="P44" s="815"/>
      <c r="Q44" s="815"/>
      <c r="R44" s="815"/>
      <c r="S44" s="815"/>
      <c r="T44" s="815"/>
      <c r="U44" s="815"/>
      <c r="V44" s="815"/>
      <c r="W44" s="815"/>
      <c r="X44" s="815"/>
      <c r="Y44" s="815"/>
      <c r="Z44" s="815"/>
      <c r="AA44" s="815"/>
      <c r="AB44" s="815"/>
      <c r="AC44" s="815"/>
      <c r="AD44" s="815"/>
      <c r="AE44" s="815"/>
      <c r="AF44" s="815"/>
      <c r="AG44" s="815"/>
      <c r="AH44" s="815"/>
      <c r="AI44" s="815"/>
      <c r="AJ44" s="815"/>
      <c r="AK44" s="815"/>
      <c r="AL44" s="815"/>
      <c r="AM44" s="815"/>
      <c r="AN44" s="815"/>
      <c r="AO44" s="816"/>
      <c r="AP44" s="22"/>
      <c r="AQ44" s="22"/>
      <c r="AR44" s="22"/>
      <c r="AS44" s="22"/>
      <c r="AT44" s="22"/>
      <c r="AU44" s="22"/>
      <c r="AV44" s="22"/>
      <c r="AW44" s="22"/>
      <c r="AX44" s="727" t="s">
        <v>1</v>
      </c>
      <c r="AY44" s="728"/>
      <c r="AZ44" s="47"/>
      <c r="BA44" s="59"/>
      <c r="BB44" s="56"/>
      <c r="BC44" s="56"/>
      <c r="BD44" s="56"/>
      <c r="BJ44" s="102"/>
      <c r="BK44" s="102"/>
      <c r="BL44" s="102"/>
      <c r="BM44" s="102"/>
      <c r="BN44" s="102"/>
      <c r="BO44" s="102"/>
      <c r="BP44" s="102"/>
      <c r="BQ44" s="102"/>
      <c r="BR44" s="102"/>
      <c r="BS44" s="102"/>
      <c r="BT44" s="102"/>
      <c r="BU44" s="102"/>
      <c r="BV44" s="102"/>
      <c r="BW44" s="102"/>
      <c r="BX44" s="102"/>
      <c r="BY44" s="102"/>
      <c r="BZ44" s="102"/>
      <c r="CA44" s="102"/>
      <c r="CB44" s="102"/>
      <c r="CC44" s="102"/>
      <c r="CD44" s="102"/>
      <c r="CE44" s="102"/>
      <c r="CF44" s="102"/>
      <c r="CG44" s="102"/>
      <c r="CH44" s="102"/>
      <c r="CI44" s="102"/>
      <c r="CJ44" s="102"/>
      <c r="CK44" s="102"/>
      <c r="CL44" s="102"/>
      <c r="CM44" s="102"/>
      <c r="CN44" s="102"/>
      <c r="CO44" s="102"/>
      <c r="CP44" s="102"/>
      <c r="CQ44" s="102"/>
      <c r="CR44" s="102"/>
      <c r="CS44" s="102"/>
      <c r="CT44" s="102"/>
      <c r="CU44" s="102"/>
      <c r="CV44" s="102"/>
      <c r="CW44" s="102"/>
      <c r="CX44" s="102"/>
      <c r="CY44" s="102"/>
      <c r="CZ44" s="102"/>
      <c r="DA44" s="102"/>
      <c r="DB44" s="102"/>
      <c r="DC44" s="102"/>
      <c r="DD44" s="102"/>
      <c r="DE44" s="102"/>
      <c r="DF44" s="102"/>
      <c r="DG44" s="102"/>
      <c r="DH44" s="102"/>
      <c r="DI44" s="102"/>
      <c r="DJ44" s="102"/>
      <c r="DK44" s="102"/>
      <c r="DL44" s="102"/>
      <c r="DM44" s="102"/>
      <c r="DN44" s="102"/>
      <c r="DO44" s="102"/>
      <c r="DP44" s="102"/>
      <c r="DQ44" s="102"/>
      <c r="DR44" s="102"/>
      <c r="DS44" s="102"/>
      <c r="DT44" s="102"/>
      <c r="DU44" s="102"/>
      <c r="DV44" s="102"/>
      <c r="DW44" s="102"/>
      <c r="DX44" s="102"/>
      <c r="DY44" s="102"/>
      <c r="DZ44" s="102"/>
      <c r="EA44" s="102"/>
      <c r="EB44" s="102"/>
      <c r="EC44" s="102"/>
      <c r="ED44" s="102"/>
      <c r="EE44" s="102"/>
      <c r="EF44" s="102"/>
      <c r="EG44" s="102"/>
      <c r="EH44" s="102"/>
      <c r="EI44" s="102"/>
      <c r="EJ44" s="102"/>
      <c r="EK44" s="102"/>
      <c r="EL44" s="102"/>
      <c r="EM44" s="102"/>
      <c r="EN44" s="102"/>
      <c r="EO44" s="102"/>
      <c r="EP44" s="102"/>
      <c r="EQ44" s="102"/>
      <c r="ER44" s="102"/>
      <c r="ES44" s="102"/>
      <c r="ET44" s="102"/>
      <c r="EU44" s="102"/>
      <c r="EV44" s="102"/>
      <c r="EW44" s="81"/>
      <c r="EX44" s="81"/>
      <c r="EY44" s="81"/>
      <c r="EZ44" s="81"/>
      <c r="FA44" s="81"/>
      <c r="FB44" s="102"/>
      <c r="FC44" s="102"/>
      <c r="FD44" s="102"/>
      <c r="FE44" s="102"/>
      <c r="FF44" s="102"/>
      <c r="FG44" s="102"/>
      <c r="FH44" s="102"/>
      <c r="FI44" s="102"/>
      <c r="FJ44" s="102"/>
      <c r="FK44" s="102"/>
      <c r="FL44" s="102"/>
      <c r="FM44" s="102"/>
      <c r="FN44" s="102"/>
      <c r="FO44" s="102"/>
      <c r="FP44" s="102"/>
      <c r="FQ44" s="102"/>
      <c r="FR44" s="102"/>
      <c r="FS44" s="102"/>
      <c r="FT44" s="102"/>
      <c r="FU44" s="102"/>
      <c r="FV44" s="102"/>
      <c r="FW44" s="102"/>
      <c r="FX44" s="102"/>
      <c r="FY44" s="102"/>
      <c r="FZ44" s="102"/>
      <c r="GA44" s="102"/>
      <c r="GB44" s="102"/>
      <c r="GC44" s="102"/>
      <c r="GD44" s="102"/>
      <c r="GE44" s="102"/>
      <c r="GF44" s="102"/>
      <c r="GG44" s="102"/>
      <c r="GH44" s="102"/>
      <c r="GI44" s="102"/>
      <c r="GJ44" s="102"/>
      <c r="GK44" s="102"/>
      <c r="GL44" s="102"/>
      <c r="GM44" s="102"/>
      <c r="GN44" s="102"/>
      <c r="GO44" s="102"/>
      <c r="GP44" s="102"/>
      <c r="GQ44" s="102"/>
      <c r="GR44" s="102"/>
      <c r="GS44" s="102"/>
      <c r="GT44" s="102"/>
      <c r="GU44" s="102"/>
      <c r="GV44" s="102"/>
      <c r="GW44" s="102"/>
      <c r="GX44" s="102"/>
      <c r="GY44" s="102"/>
      <c r="GZ44" s="102"/>
      <c r="HA44" s="102"/>
      <c r="HB44" s="102"/>
      <c r="HC44" s="102"/>
      <c r="HD44" s="102"/>
      <c r="HE44" s="102"/>
      <c r="HF44" s="102"/>
      <c r="HG44" s="102"/>
      <c r="HH44" s="102"/>
      <c r="HI44" s="102"/>
      <c r="HJ44" s="102"/>
      <c r="HK44" s="102"/>
      <c r="HL44" s="102"/>
      <c r="HM44" s="102"/>
      <c r="HN44" s="102"/>
      <c r="HO44" s="102"/>
      <c r="HP44" s="102"/>
      <c r="HQ44" s="102"/>
      <c r="HR44" s="102"/>
      <c r="HS44" s="102"/>
      <c r="HT44" s="102"/>
      <c r="HU44" s="102"/>
      <c r="HV44" s="102"/>
      <c r="HW44" s="102"/>
      <c r="HX44" s="102"/>
      <c r="HY44" s="102"/>
      <c r="HZ44" s="102"/>
      <c r="IA44" s="102"/>
      <c r="IB44" s="102"/>
      <c r="IC44" s="102"/>
      <c r="ID44" s="102"/>
      <c r="IE44" s="102"/>
      <c r="IF44" s="102"/>
      <c r="IG44" s="102"/>
      <c r="IH44" s="102"/>
      <c r="II44" s="102"/>
      <c r="IJ44" s="102"/>
      <c r="IK44" s="102"/>
      <c r="IL44" s="102"/>
      <c r="IM44" s="102"/>
      <c r="IN44" s="102"/>
      <c r="IO44" s="55"/>
      <c r="IP44" s="55"/>
      <c r="IQ44" s="55"/>
      <c r="IR44" s="55"/>
      <c r="IS44" s="55"/>
      <c r="IT44" s="55"/>
      <c r="IU44" s="55"/>
      <c r="IV44" s="68"/>
      <c r="IW44" s="47"/>
      <c r="IX44" s="728" t="s">
        <v>1</v>
      </c>
      <c r="IY44" s="731"/>
      <c r="IZ44" s="22"/>
      <c r="JA44" s="22"/>
      <c r="JB44" s="22"/>
      <c r="JC44" s="22"/>
      <c r="JD44" s="22"/>
      <c r="JE44" s="22"/>
      <c r="JF44" s="22"/>
      <c r="JG44" s="22"/>
      <c r="JH44" s="21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2"/>
      <c r="JW44" s="22"/>
      <c r="JX44" s="22"/>
      <c r="JY44" s="22"/>
      <c r="JZ44" s="22"/>
      <c r="KA44" s="22"/>
      <c r="KB44" s="22"/>
      <c r="KC44" s="22"/>
      <c r="KD44" s="22"/>
      <c r="KE44" s="22"/>
      <c r="KF44" s="22"/>
      <c r="KG44" s="22"/>
      <c r="KH44" s="22"/>
      <c r="KI44" s="22"/>
      <c r="KJ44" s="22"/>
      <c r="KK44" s="22"/>
      <c r="KL44" s="22"/>
      <c r="KM44" s="22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 s="22"/>
      <c r="LH44" s="22"/>
      <c r="LI44" s="22"/>
      <c r="LJ44" s="23"/>
    </row>
    <row r="45" spans="2:322" ht="3.65" customHeight="1" thickBot="1">
      <c r="B45" s="817"/>
      <c r="C45" s="818"/>
      <c r="D45" s="818"/>
      <c r="E45" s="818"/>
      <c r="F45" s="818"/>
      <c r="G45" s="818"/>
      <c r="H45" s="818"/>
      <c r="I45" s="818"/>
      <c r="J45" s="818"/>
      <c r="K45" s="818"/>
      <c r="L45" s="818"/>
      <c r="M45" s="818"/>
      <c r="N45" s="818"/>
      <c r="O45" s="818"/>
      <c r="P45" s="818"/>
      <c r="Q45" s="818"/>
      <c r="R45" s="818"/>
      <c r="S45" s="818"/>
      <c r="T45" s="818"/>
      <c r="U45" s="818"/>
      <c r="V45" s="818"/>
      <c r="W45" s="818"/>
      <c r="X45" s="818"/>
      <c r="Y45" s="818"/>
      <c r="Z45" s="818"/>
      <c r="AA45" s="818"/>
      <c r="AB45" s="818"/>
      <c r="AC45" s="818"/>
      <c r="AD45" s="818"/>
      <c r="AE45" s="818"/>
      <c r="AF45" s="818"/>
      <c r="AG45" s="818"/>
      <c r="AH45" s="818"/>
      <c r="AI45" s="818"/>
      <c r="AJ45" s="818"/>
      <c r="AK45" s="818"/>
      <c r="AL45" s="818"/>
      <c r="AM45" s="818"/>
      <c r="AN45" s="818"/>
      <c r="AO45" s="819"/>
      <c r="AP45" s="22"/>
      <c r="AQ45" s="22"/>
      <c r="AR45" s="22"/>
      <c r="AS45" s="22"/>
      <c r="AT45" s="22"/>
      <c r="AU45" s="22"/>
      <c r="AV45" s="22"/>
      <c r="AW45" s="22"/>
      <c r="AX45" s="727"/>
      <c r="AY45" s="728"/>
      <c r="AZ45" s="47"/>
      <c r="BA45" s="59"/>
      <c r="BB45" s="56"/>
      <c r="BC45" s="56"/>
      <c r="BD45" s="56"/>
      <c r="BE45" s="27"/>
      <c r="BF45" s="27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2"/>
      <c r="CG45" s="102"/>
      <c r="CH45" s="102"/>
      <c r="CI45" s="102"/>
      <c r="CJ45" s="102"/>
      <c r="CK45" s="102"/>
      <c r="CL45" s="102"/>
      <c r="CM45" s="102"/>
      <c r="CN45" s="102"/>
      <c r="CO45" s="102"/>
      <c r="CP45" s="102"/>
      <c r="CQ45" s="102"/>
      <c r="CR45" s="102"/>
      <c r="CS45" s="102"/>
      <c r="CT45" s="102"/>
      <c r="CU45" s="102"/>
      <c r="CV45" s="102"/>
      <c r="CW45" s="102"/>
      <c r="CX45" s="102"/>
      <c r="CY45" s="102"/>
      <c r="CZ45" s="102"/>
      <c r="DA45" s="102"/>
      <c r="DB45" s="102"/>
      <c r="DC45" s="102"/>
      <c r="DD45" s="102"/>
      <c r="DE45" s="102"/>
      <c r="DF45" s="102"/>
      <c r="DG45" s="102"/>
      <c r="DH45" s="102"/>
      <c r="DI45" s="102"/>
      <c r="DJ45" s="102"/>
      <c r="DK45" s="102"/>
      <c r="DL45" s="102"/>
      <c r="DM45" s="102"/>
      <c r="DN45" s="102"/>
      <c r="DO45" s="102"/>
      <c r="DP45" s="102"/>
      <c r="DQ45" s="102"/>
      <c r="DR45" s="102"/>
      <c r="DS45" s="102"/>
      <c r="DT45" s="102"/>
      <c r="DU45" s="102"/>
      <c r="DV45" s="102"/>
      <c r="DW45" s="102"/>
      <c r="DX45" s="102"/>
      <c r="DY45" s="102"/>
      <c r="DZ45" s="102"/>
      <c r="EA45" s="102"/>
      <c r="EB45" s="102"/>
      <c r="EC45" s="102"/>
      <c r="ED45" s="102"/>
      <c r="EE45" s="102"/>
      <c r="EF45" s="102"/>
      <c r="EG45" s="102"/>
      <c r="EH45" s="102"/>
      <c r="EI45" s="102"/>
      <c r="EJ45" s="102"/>
      <c r="EK45" s="102"/>
      <c r="EL45" s="102"/>
      <c r="EM45" s="102"/>
      <c r="EN45" s="102"/>
      <c r="EO45" s="102"/>
      <c r="EP45" s="102"/>
      <c r="EQ45" s="102"/>
      <c r="ER45" s="102"/>
      <c r="ES45" s="102"/>
      <c r="ET45" s="102"/>
      <c r="EU45" s="102"/>
      <c r="EV45" s="102"/>
      <c r="EW45" s="81"/>
      <c r="EX45" s="81"/>
      <c r="EY45" s="81"/>
      <c r="EZ45" s="81"/>
      <c r="FA45" s="81"/>
      <c r="FB45" s="102"/>
      <c r="FC45" s="102"/>
      <c r="FD45" s="102"/>
      <c r="FE45" s="102"/>
      <c r="FF45" s="102"/>
      <c r="FG45" s="102"/>
      <c r="FH45" s="102"/>
      <c r="FI45" s="102"/>
      <c r="FJ45" s="102"/>
      <c r="FK45" s="102"/>
      <c r="FL45" s="102"/>
      <c r="FM45" s="102"/>
      <c r="FN45" s="102"/>
      <c r="FO45" s="102"/>
      <c r="FP45" s="102"/>
      <c r="FQ45" s="102"/>
      <c r="FR45" s="102"/>
      <c r="FS45" s="102"/>
      <c r="FT45" s="102"/>
      <c r="FU45" s="102"/>
      <c r="FV45" s="102"/>
      <c r="FW45" s="102"/>
      <c r="FX45" s="102"/>
      <c r="FY45" s="102"/>
      <c r="FZ45" s="102"/>
      <c r="GA45" s="102"/>
      <c r="GB45" s="102"/>
      <c r="GC45" s="102"/>
      <c r="GD45" s="102"/>
      <c r="GE45" s="102"/>
      <c r="GF45" s="102"/>
      <c r="GG45" s="102"/>
      <c r="GH45" s="102"/>
      <c r="GI45" s="102"/>
      <c r="GJ45" s="102"/>
      <c r="GK45" s="102"/>
      <c r="GL45" s="102"/>
      <c r="GM45" s="102"/>
      <c r="GN45" s="102"/>
      <c r="GO45" s="102"/>
      <c r="GP45" s="102"/>
      <c r="GQ45" s="102"/>
      <c r="GR45" s="102"/>
      <c r="GS45" s="102"/>
      <c r="GT45" s="102"/>
      <c r="GU45" s="102"/>
      <c r="GV45" s="102"/>
      <c r="GW45" s="102"/>
      <c r="GX45" s="102"/>
      <c r="GY45" s="102"/>
      <c r="GZ45" s="102"/>
      <c r="HA45" s="102"/>
      <c r="HB45" s="102"/>
      <c r="HC45" s="102"/>
      <c r="HD45" s="102"/>
      <c r="HE45" s="102"/>
      <c r="HF45" s="102"/>
      <c r="HG45" s="102"/>
      <c r="HH45" s="102"/>
      <c r="HI45" s="102"/>
      <c r="HJ45" s="102"/>
      <c r="HK45" s="102"/>
      <c r="HL45" s="102"/>
      <c r="HM45" s="102"/>
      <c r="HN45" s="102"/>
      <c r="HO45" s="102"/>
      <c r="HP45" s="102"/>
      <c r="HQ45" s="102"/>
      <c r="HR45" s="102"/>
      <c r="HS45" s="102"/>
      <c r="HT45" s="102"/>
      <c r="HU45" s="102"/>
      <c r="HV45" s="102"/>
      <c r="HW45" s="102"/>
      <c r="HX45" s="102"/>
      <c r="HY45" s="102"/>
      <c r="HZ45" s="102"/>
      <c r="IA45" s="102"/>
      <c r="IB45" s="102"/>
      <c r="IC45" s="102"/>
      <c r="ID45" s="102"/>
      <c r="IE45" s="102"/>
      <c r="IF45" s="102"/>
      <c r="IG45" s="102"/>
      <c r="IH45" s="102"/>
      <c r="II45" s="102"/>
      <c r="IJ45" s="102"/>
      <c r="IK45" s="102"/>
      <c r="IL45" s="102"/>
      <c r="IM45" s="102"/>
      <c r="IN45" s="102"/>
      <c r="IO45" s="55"/>
      <c r="IP45" s="55"/>
      <c r="IQ45" s="55"/>
      <c r="IR45" s="55"/>
      <c r="IS45" s="55"/>
      <c r="IT45" s="55"/>
      <c r="IU45" s="55"/>
      <c r="IV45" s="68"/>
      <c r="IW45" s="47"/>
      <c r="IX45" s="728"/>
      <c r="IY45" s="731"/>
      <c r="IZ45" s="22"/>
      <c r="JA45" s="22"/>
      <c r="JB45" s="22"/>
      <c r="JC45" s="22"/>
      <c r="JD45" s="22"/>
      <c r="JE45" s="22"/>
      <c r="JF45" s="22"/>
      <c r="JG45" s="22"/>
      <c r="JH45" s="21"/>
      <c r="JI45" s="22"/>
      <c r="JJ45" s="22"/>
      <c r="JK45" s="22"/>
      <c r="JL45" s="22"/>
      <c r="JM45" s="22"/>
      <c r="JN45" s="22"/>
      <c r="JO45" s="22"/>
      <c r="JP45" s="22"/>
      <c r="JQ45" s="22"/>
      <c r="JR45" s="22"/>
      <c r="JS45" s="22"/>
      <c r="JT45" s="22"/>
      <c r="JU45" s="22"/>
      <c r="JV45" s="22"/>
      <c r="JW45" s="22"/>
      <c r="JX45" s="22"/>
      <c r="JY45" s="22"/>
      <c r="JZ45" s="22"/>
      <c r="KA45" s="22"/>
      <c r="KB45" s="22"/>
      <c r="KC45" s="22"/>
      <c r="KD45" s="22"/>
      <c r="KE45" s="22"/>
      <c r="KF45" s="22"/>
      <c r="KG45" s="22"/>
      <c r="KH45" s="22"/>
      <c r="KI45" s="22"/>
      <c r="KJ45" s="22"/>
      <c r="KK45" s="22"/>
      <c r="KL45" s="22"/>
      <c r="KM45" s="22"/>
      <c r="KN45" s="22"/>
      <c r="KO45" s="22"/>
      <c r="KP45" s="22"/>
      <c r="KQ45" s="22"/>
      <c r="KR45" s="22"/>
      <c r="KS45" s="22"/>
      <c r="KT45" s="22"/>
      <c r="KU45" s="22"/>
      <c r="KV45" s="22"/>
      <c r="KW45" s="22"/>
      <c r="KX45" s="22"/>
      <c r="KY45" s="22"/>
      <c r="KZ45" s="22"/>
      <c r="LA45" s="22"/>
      <c r="LB45" s="22"/>
      <c r="LC45" s="22"/>
      <c r="LD45" s="22"/>
      <c r="LE45" s="22"/>
      <c r="LF45" s="22"/>
      <c r="LG45" s="22"/>
      <c r="LH45" s="22"/>
      <c r="LI45" s="22"/>
      <c r="LJ45" s="23"/>
    </row>
    <row r="46" spans="2:322" ht="3.65" customHeight="1" thickTop="1">
      <c r="B46" s="811"/>
      <c r="C46" s="812"/>
      <c r="D46" s="812"/>
      <c r="E46" s="812"/>
      <c r="F46" s="812"/>
      <c r="G46" s="812"/>
      <c r="H46" s="812"/>
      <c r="I46" s="812"/>
      <c r="J46" s="812"/>
      <c r="K46" s="812"/>
      <c r="L46" s="812"/>
      <c r="M46" s="812"/>
      <c r="N46" s="812"/>
      <c r="O46" s="812"/>
      <c r="P46" s="812"/>
      <c r="Q46" s="812"/>
      <c r="R46" s="812"/>
      <c r="S46" s="812"/>
      <c r="T46" s="812"/>
      <c r="U46" s="812"/>
      <c r="V46" s="812"/>
      <c r="W46" s="812"/>
      <c r="X46" s="812"/>
      <c r="Y46" s="812"/>
      <c r="Z46" s="812"/>
      <c r="AA46" s="812"/>
      <c r="AB46" s="812"/>
      <c r="AC46" s="812"/>
      <c r="AD46" s="812"/>
      <c r="AE46" s="812"/>
      <c r="AF46" s="812"/>
      <c r="AG46" s="812"/>
      <c r="AH46" s="812"/>
      <c r="AI46" s="812"/>
      <c r="AJ46" s="812"/>
      <c r="AK46" s="812"/>
      <c r="AL46" s="812"/>
      <c r="AM46" s="812"/>
      <c r="AN46" s="812"/>
      <c r="AO46" s="813"/>
      <c r="AP46" s="22"/>
      <c r="AQ46" s="22"/>
      <c r="AR46" s="22"/>
      <c r="AS46" s="22"/>
      <c r="AT46" s="22"/>
      <c r="AU46" s="22"/>
      <c r="AV46" s="22"/>
      <c r="AW46" s="22"/>
      <c r="AX46" s="727"/>
      <c r="AY46" s="728"/>
      <c r="AZ46" s="47"/>
      <c r="BA46" s="59"/>
      <c r="BB46" s="29"/>
      <c r="BC46" s="29"/>
      <c r="BD46" s="29"/>
      <c r="BJ46" s="102"/>
      <c r="BK46" s="102"/>
      <c r="BL46" s="102"/>
      <c r="BM46" s="102"/>
      <c r="BN46" s="102"/>
      <c r="BO46" s="102"/>
      <c r="BP46" s="102"/>
      <c r="BQ46" s="102"/>
      <c r="BR46" s="102"/>
      <c r="BS46" s="102"/>
      <c r="BT46" s="102"/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  <c r="CE46" s="102"/>
      <c r="CF46" s="102"/>
      <c r="CG46" s="102"/>
      <c r="CH46" s="102"/>
      <c r="CI46" s="102"/>
      <c r="CJ46" s="102"/>
      <c r="CK46" s="102"/>
      <c r="CL46" s="102"/>
      <c r="CM46" s="102"/>
      <c r="CN46" s="102"/>
      <c r="CO46" s="102"/>
      <c r="CP46" s="102"/>
      <c r="CQ46" s="102"/>
      <c r="CR46" s="102"/>
      <c r="CS46" s="102"/>
      <c r="CT46" s="102"/>
      <c r="CU46" s="102"/>
      <c r="CV46" s="102"/>
      <c r="CW46" s="102"/>
      <c r="CX46" s="102"/>
      <c r="CY46" s="102"/>
      <c r="CZ46" s="102"/>
      <c r="DA46" s="102"/>
      <c r="DB46" s="102"/>
      <c r="DC46" s="102"/>
      <c r="DD46" s="102"/>
      <c r="DE46" s="102"/>
      <c r="DF46" s="102"/>
      <c r="DG46" s="102"/>
      <c r="DH46" s="102"/>
      <c r="DI46" s="102"/>
      <c r="DJ46" s="102"/>
      <c r="DK46" s="102"/>
      <c r="DL46" s="102"/>
      <c r="DM46" s="102"/>
      <c r="DN46" s="102"/>
      <c r="DO46" s="102"/>
      <c r="DP46" s="102"/>
      <c r="DQ46" s="102"/>
      <c r="DR46" s="102"/>
      <c r="DS46" s="102"/>
      <c r="DT46" s="102"/>
      <c r="DU46" s="102"/>
      <c r="DV46" s="102"/>
      <c r="DW46" s="102"/>
      <c r="DX46" s="102"/>
      <c r="DY46" s="102"/>
      <c r="DZ46" s="102"/>
      <c r="EA46" s="102"/>
      <c r="EB46" s="102"/>
      <c r="EC46" s="102"/>
      <c r="ED46" s="102"/>
      <c r="EE46" s="102"/>
      <c r="EF46" s="102"/>
      <c r="EG46" s="102"/>
      <c r="EH46" s="102"/>
      <c r="EI46" s="102"/>
      <c r="EJ46" s="102"/>
      <c r="EK46" s="102"/>
      <c r="EL46" s="102"/>
      <c r="EM46" s="102"/>
      <c r="EN46" s="102"/>
      <c r="EO46" s="102"/>
      <c r="EP46" s="102"/>
      <c r="EQ46" s="102"/>
      <c r="ER46" s="102"/>
      <c r="ES46" s="102"/>
      <c r="ET46" s="102"/>
      <c r="EU46" s="102"/>
      <c r="EV46" s="102"/>
      <c r="EW46" s="81"/>
      <c r="EX46" s="81"/>
      <c r="EY46" s="81"/>
      <c r="EZ46" s="81"/>
      <c r="FA46" s="81"/>
      <c r="FB46" s="102"/>
      <c r="FC46" s="102"/>
      <c r="FD46" s="102"/>
      <c r="FE46" s="102"/>
      <c r="FF46" s="102"/>
      <c r="FG46" s="102"/>
      <c r="FH46" s="102"/>
      <c r="FI46" s="102"/>
      <c r="FJ46" s="102"/>
      <c r="FK46" s="102"/>
      <c r="FL46" s="102"/>
      <c r="FM46" s="102"/>
      <c r="FN46" s="102"/>
      <c r="FO46" s="102"/>
      <c r="FP46" s="102"/>
      <c r="FQ46" s="102"/>
      <c r="FR46" s="102"/>
      <c r="FS46" s="102"/>
      <c r="FT46" s="102"/>
      <c r="FU46" s="102"/>
      <c r="FV46" s="102"/>
      <c r="FW46" s="102"/>
      <c r="FX46" s="102"/>
      <c r="FY46" s="102"/>
      <c r="FZ46" s="102"/>
      <c r="GA46" s="102"/>
      <c r="GB46" s="102"/>
      <c r="GC46" s="102"/>
      <c r="GD46" s="102"/>
      <c r="GE46" s="102"/>
      <c r="GF46" s="102"/>
      <c r="GG46" s="102"/>
      <c r="GH46" s="102"/>
      <c r="GI46" s="102"/>
      <c r="GJ46" s="102"/>
      <c r="GK46" s="102"/>
      <c r="GL46" s="102"/>
      <c r="GM46" s="102"/>
      <c r="GN46" s="102"/>
      <c r="GO46" s="102"/>
      <c r="GP46" s="102"/>
      <c r="GQ46" s="102"/>
      <c r="GR46" s="102"/>
      <c r="GS46" s="102"/>
      <c r="GT46" s="102"/>
      <c r="GU46" s="102"/>
      <c r="GV46" s="102"/>
      <c r="GW46" s="102"/>
      <c r="GX46" s="102"/>
      <c r="GY46" s="102"/>
      <c r="GZ46" s="102"/>
      <c r="HA46" s="102"/>
      <c r="HB46" s="102"/>
      <c r="HC46" s="102"/>
      <c r="HD46" s="102"/>
      <c r="HE46" s="102"/>
      <c r="HF46" s="102"/>
      <c r="HG46" s="102"/>
      <c r="HH46" s="102"/>
      <c r="HI46" s="102"/>
      <c r="HJ46" s="102"/>
      <c r="HK46" s="102"/>
      <c r="HL46" s="102"/>
      <c r="HM46" s="102"/>
      <c r="HN46" s="102"/>
      <c r="HO46" s="102"/>
      <c r="HP46" s="102"/>
      <c r="HQ46" s="102"/>
      <c r="HR46" s="102"/>
      <c r="HS46" s="102"/>
      <c r="HT46" s="102"/>
      <c r="HU46" s="102"/>
      <c r="HV46" s="102"/>
      <c r="HW46" s="102"/>
      <c r="HX46" s="102"/>
      <c r="HY46" s="102"/>
      <c r="HZ46" s="102"/>
      <c r="IA46" s="102"/>
      <c r="IB46" s="102"/>
      <c r="IC46" s="102"/>
      <c r="ID46" s="102"/>
      <c r="IE46" s="102"/>
      <c r="IF46" s="102"/>
      <c r="IG46" s="102"/>
      <c r="IH46" s="102"/>
      <c r="II46" s="102"/>
      <c r="IJ46" s="102"/>
      <c r="IK46" s="102"/>
      <c r="IL46" s="102"/>
      <c r="IM46" s="102"/>
      <c r="IN46" s="102"/>
      <c r="IO46" s="55"/>
      <c r="IP46" s="55"/>
      <c r="IQ46" s="55"/>
      <c r="IR46" s="55"/>
      <c r="IS46" s="55"/>
      <c r="IT46" s="55"/>
      <c r="IU46" s="55"/>
      <c r="IV46" s="68"/>
      <c r="IW46" s="47"/>
      <c r="IX46" s="728"/>
      <c r="IY46" s="731"/>
      <c r="IZ46" s="22"/>
      <c r="JA46" s="22"/>
      <c r="JB46" s="22"/>
      <c r="JC46" s="22"/>
      <c r="JD46" s="22"/>
      <c r="JE46" s="22"/>
      <c r="JF46" s="22"/>
      <c r="JG46" s="22"/>
      <c r="JH46" s="21"/>
      <c r="JI46" s="22"/>
      <c r="JJ46" s="22"/>
      <c r="JK46" s="22"/>
      <c r="JL46" s="22"/>
      <c r="JM46" s="22"/>
      <c r="JN46" s="22"/>
      <c r="JO46" s="22"/>
      <c r="JP46" s="22"/>
      <c r="JQ46" s="22"/>
      <c r="JR46" s="22"/>
      <c r="JS46" s="22"/>
      <c r="JT46" s="22"/>
      <c r="JU46" s="22"/>
      <c r="JV46" s="22"/>
      <c r="JW46" s="22"/>
      <c r="JX46" s="22"/>
      <c r="JY46" s="22"/>
      <c r="JZ46" s="22"/>
      <c r="KA46" s="22"/>
      <c r="KB46" s="22"/>
      <c r="KC46" s="22"/>
      <c r="KD46" s="22"/>
      <c r="KE46" s="22"/>
      <c r="KF46" s="22"/>
      <c r="KG46" s="22"/>
      <c r="KH46" s="22"/>
      <c r="KI46" s="22"/>
      <c r="KJ46" s="22"/>
      <c r="KK46" s="22"/>
      <c r="KL46" s="22"/>
      <c r="KM46" s="22"/>
      <c r="KN46" s="22"/>
      <c r="KO46" s="22"/>
      <c r="KP46" s="22"/>
      <c r="KQ46" s="22"/>
      <c r="KR46" s="22"/>
      <c r="KS46" s="22"/>
      <c r="KT46" s="22"/>
      <c r="KU46" s="22"/>
      <c r="KV46" s="22"/>
      <c r="KW46" s="22"/>
      <c r="KX46" s="22"/>
      <c r="KY46" s="22"/>
      <c r="KZ46" s="22"/>
      <c r="LA46" s="22"/>
      <c r="LB46" s="22"/>
      <c r="LC46" s="22"/>
      <c r="LD46" s="22"/>
      <c r="LE46" s="22"/>
      <c r="LF46" s="22"/>
      <c r="LG46" s="22"/>
      <c r="LH46" s="22"/>
      <c r="LI46" s="22"/>
      <c r="LJ46" s="23"/>
    </row>
    <row r="47" spans="2:322" ht="3.65" customHeight="1">
      <c r="B47" s="814"/>
      <c r="C47" s="815"/>
      <c r="D47" s="815"/>
      <c r="E47" s="815"/>
      <c r="F47" s="815"/>
      <c r="G47" s="815"/>
      <c r="H47" s="815"/>
      <c r="I47" s="815"/>
      <c r="J47" s="815"/>
      <c r="K47" s="815"/>
      <c r="L47" s="815"/>
      <c r="M47" s="815"/>
      <c r="N47" s="815"/>
      <c r="O47" s="815"/>
      <c r="P47" s="815"/>
      <c r="Q47" s="815"/>
      <c r="R47" s="815"/>
      <c r="S47" s="815"/>
      <c r="T47" s="815"/>
      <c r="U47" s="815"/>
      <c r="V47" s="815"/>
      <c r="W47" s="815"/>
      <c r="X47" s="815"/>
      <c r="Y47" s="815"/>
      <c r="Z47" s="815"/>
      <c r="AA47" s="815"/>
      <c r="AB47" s="815"/>
      <c r="AC47" s="815"/>
      <c r="AD47" s="815"/>
      <c r="AE47" s="815"/>
      <c r="AF47" s="815"/>
      <c r="AG47" s="815"/>
      <c r="AH47" s="815"/>
      <c r="AI47" s="815"/>
      <c r="AJ47" s="815"/>
      <c r="AK47" s="815"/>
      <c r="AL47" s="815"/>
      <c r="AM47" s="815"/>
      <c r="AN47" s="815"/>
      <c r="AO47" s="816"/>
      <c r="AP47" s="22"/>
      <c r="AQ47" s="22"/>
      <c r="AR47" s="22"/>
      <c r="AS47" s="22"/>
      <c r="AT47" s="22"/>
      <c r="AU47" s="22"/>
      <c r="AV47" s="22"/>
      <c r="AW47" s="22"/>
      <c r="AX47" s="727"/>
      <c r="AY47" s="728"/>
      <c r="AZ47" s="47"/>
      <c r="BA47" s="59"/>
      <c r="BB47" s="29"/>
      <c r="BC47" s="29"/>
      <c r="BD47" s="29"/>
      <c r="BF47" s="27"/>
      <c r="CB47" s="81"/>
      <c r="CC47" s="81"/>
      <c r="CD47" s="81"/>
      <c r="CE47" s="81"/>
      <c r="CF47" s="81"/>
      <c r="CG47" s="81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A47" s="81"/>
      <c r="DB47" s="81"/>
      <c r="DC47" s="81"/>
      <c r="DD47" s="81"/>
      <c r="DE47" s="81"/>
      <c r="DF47" s="81"/>
      <c r="DG47" s="81"/>
      <c r="DH47" s="81"/>
      <c r="DI47" s="81"/>
      <c r="DJ47" s="81"/>
      <c r="DK47" s="81"/>
      <c r="DL47" s="81"/>
      <c r="DM47" s="81"/>
      <c r="DN47" s="81"/>
      <c r="DO47" s="81"/>
      <c r="DP47" s="81"/>
      <c r="DQ47" s="81"/>
      <c r="DR47" s="81"/>
      <c r="DS47" s="81"/>
      <c r="DT47" s="81"/>
      <c r="DU47" s="81"/>
      <c r="DV47" s="81"/>
      <c r="DW47" s="81"/>
      <c r="DX47" s="81"/>
      <c r="DY47" s="81"/>
      <c r="DZ47" s="81"/>
      <c r="EA47" s="81"/>
      <c r="EB47" s="81"/>
      <c r="EC47" s="81"/>
      <c r="ED47" s="81"/>
      <c r="EE47" s="81"/>
      <c r="EF47" s="81"/>
      <c r="EG47" s="81"/>
      <c r="EH47" s="81"/>
      <c r="EI47" s="81"/>
      <c r="EJ47" s="81"/>
      <c r="EK47" s="81"/>
      <c r="EL47" s="81"/>
      <c r="EM47" s="81"/>
      <c r="EN47" s="81"/>
      <c r="EO47" s="81"/>
      <c r="EP47" s="81"/>
      <c r="EQ47" s="81"/>
      <c r="ER47" s="81"/>
      <c r="ES47" s="81"/>
      <c r="ET47" s="81"/>
      <c r="EU47" s="81"/>
      <c r="EV47" s="81"/>
      <c r="EW47" s="81"/>
      <c r="EX47" s="81"/>
      <c r="EY47" s="81"/>
      <c r="EZ47" s="81"/>
      <c r="FA47" s="81"/>
      <c r="FB47" s="81"/>
      <c r="FC47" s="81"/>
      <c r="FD47" s="81"/>
      <c r="FE47" s="81"/>
      <c r="FF47" s="81"/>
      <c r="FG47" s="81"/>
      <c r="FH47" s="81"/>
      <c r="FI47" s="81"/>
      <c r="FJ47" s="81"/>
      <c r="FK47" s="81"/>
      <c r="FL47" s="81"/>
      <c r="FM47" s="81"/>
      <c r="FN47" s="81"/>
      <c r="FO47" s="81"/>
      <c r="FP47" s="81"/>
      <c r="FQ47" s="81"/>
      <c r="FR47" s="81"/>
      <c r="FS47" s="81"/>
      <c r="FT47" s="81"/>
      <c r="FU47" s="81"/>
      <c r="FV47" s="81"/>
      <c r="FW47" s="81"/>
      <c r="FX47" s="81"/>
      <c r="FY47" s="81"/>
      <c r="FZ47" s="81"/>
      <c r="GA47" s="81"/>
      <c r="GB47" s="81"/>
      <c r="GC47" s="81"/>
      <c r="GD47" s="81"/>
      <c r="GE47" s="81"/>
      <c r="GF47" s="81"/>
      <c r="GG47" s="81"/>
      <c r="GH47" s="81"/>
      <c r="GI47" s="81"/>
      <c r="GJ47" s="81"/>
      <c r="GK47" s="81"/>
      <c r="GL47" s="81"/>
      <c r="GM47" s="81"/>
      <c r="GN47" s="81"/>
      <c r="GO47" s="81"/>
      <c r="GP47" s="81"/>
      <c r="GQ47" s="81"/>
      <c r="GR47" s="81"/>
      <c r="GS47" s="81"/>
      <c r="GT47" s="81"/>
      <c r="GU47" s="81"/>
      <c r="GV47" s="81"/>
      <c r="GW47" s="81"/>
      <c r="GX47" s="81"/>
      <c r="GY47" s="81"/>
      <c r="GZ47" s="81"/>
      <c r="HA47" s="81"/>
      <c r="HB47" s="81"/>
      <c r="HC47" s="81"/>
      <c r="HD47" s="81"/>
      <c r="HE47" s="81"/>
      <c r="HF47" s="81"/>
      <c r="HG47" s="81"/>
      <c r="HH47" s="81"/>
      <c r="HI47" s="81"/>
      <c r="HJ47" s="81"/>
      <c r="HK47" s="81"/>
      <c r="HL47" s="81"/>
      <c r="HM47" s="81"/>
      <c r="HN47" s="81"/>
      <c r="HO47" s="81"/>
      <c r="HP47" s="81"/>
      <c r="HQ47" s="81"/>
      <c r="HR47" s="81"/>
      <c r="HS47" s="81"/>
      <c r="HT47" s="81"/>
      <c r="HU47" s="81"/>
      <c r="HV47" s="81"/>
      <c r="HY47" s="55"/>
      <c r="HZ47" s="55"/>
      <c r="IA47" s="55"/>
      <c r="IB47" s="55"/>
      <c r="IC47" s="55"/>
      <c r="ID47" s="55"/>
      <c r="IE47" s="55"/>
      <c r="IF47" s="55"/>
      <c r="IG47" s="55"/>
      <c r="IH47" s="55"/>
      <c r="II47" s="55"/>
      <c r="IJ47" s="55"/>
      <c r="IK47" s="55"/>
      <c r="IL47" s="55"/>
      <c r="IO47" s="55"/>
      <c r="IP47" s="55"/>
      <c r="IQ47" s="55"/>
      <c r="IR47" s="55"/>
      <c r="IS47" s="55"/>
      <c r="IT47" s="55"/>
      <c r="IU47" s="55"/>
      <c r="IV47" s="68"/>
      <c r="IW47" s="47"/>
      <c r="IX47" s="728"/>
      <c r="IY47" s="731"/>
      <c r="IZ47" s="22"/>
      <c r="JA47" s="22"/>
      <c r="JB47" s="22"/>
      <c r="JC47" s="22"/>
      <c r="JD47" s="22"/>
      <c r="JE47" s="22"/>
      <c r="JF47" s="22"/>
      <c r="JG47" s="22"/>
      <c r="JH47" s="21"/>
      <c r="JI47" s="22"/>
      <c r="JJ47" s="22"/>
      <c r="JK47" s="22"/>
      <c r="JL47" s="22"/>
      <c r="JM47" s="22"/>
      <c r="JN47" s="22"/>
      <c r="JO47" s="22"/>
      <c r="JP47" s="22"/>
      <c r="JQ47" s="22"/>
      <c r="JR47" s="22"/>
      <c r="JS47" s="22"/>
      <c r="JT47" s="22"/>
      <c r="JU47" s="22"/>
      <c r="JV47" s="22"/>
      <c r="JW47" s="22"/>
      <c r="JX47" s="22"/>
      <c r="JY47" s="22"/>
      <c r="JZ47" s="22"/>
      <c r="KA47" s="22"/>
      <c r="KB47" s="22"/>
      <c r="KC47" s="22"/>
      <c r="KD47" s="22"/>
      <c r="KE47" s="22"/>
      <c r="KF47" s="22"/>
      <c r="KG47" s="22"/>
      <c r="KH47" s="22"/>
      <c r="KI47" s="22"/>
      <c r="KJ47" s="22"/>
      <c r="KK47" s="22"/>
      <c r="KL47" s="22"/>
      <c r="KM47" s="22"/>
      <c r="KN47" s="22"/>
      <c r="KO47" s="22"/>
      <c r="KP47" s="22"/>
      <c r="KQ47" s="22"/>
      <c r="KR47" s="22"/>
      <c r="KS47" s="22"/>
      <c r="KT47" s="22"/>
      <c r="KU47" s="22"/>
      <c r="KV47" s="22"/>
      <c r="KW47" s="22"/>
      <c r="KX47" s="22"/>
      <c r="KY47" s="22"/>
      <c r="KZ47" s="22"/>
      <c r="LA47" s="22"/>
      <c r="LB47" s="22"/>
      <c r="LC47" s="22"/>
      <c r="LD47" s="22"/>
      <c r="LE47" s="22"/>
      <c r="LF47" s="22"/>
      <c r="LG47" s="22"/>
      <c r="LH47" s="22"/>
      <c r="LI47" s="22"/>
      <c r="LJ47" s="23"/>
    </row>
    <row r="48" spans="2:322" ht="3.65" customHeight="1">
      <c r="B48" s="814"/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5"/>
      <c r="O48" s="815"/>
      <c r="P48" s="815"/>
      <c r="Q48" s="815"/>
      <c r="R48" s="815"/>
      <c r="S48" s="815"/>
      <c r="T48" s="815"/>
      <c r="U48" s="815"/>
      <c r="V48" s="815"/>
      <c r="W48" s="815"/>
      <c r="X48" s="815"/>
      <c r="Y48" s="815"/>
      <c r="Z48" s="815"/>
      <c r="AA48" s="815"/>
      <c r="AB48" s="815"/>
      <c r="AC48" s="815"/>
      <c r="AD48" s="815"/>
      <c r="AE48" s="815"/>
      <c r="AF48" s="815"/>
      <c r="AG48" s="815"/>
      <c r="AH48" s="815"/>
      <c r="AI48" s="815"/>
      <c r="AJ48" s="815"/>
      <c r="AK48" s="815"/>
      <c r="AL48" s="815"/>
      <c r="AM48" s="815"/>
      <c r="AN48" s="815"/>
      <c r="AO48" s="816"/>
      <c r="AP48" s="22"/>
      <c r="AQ48" s="22"/>
      <c r="AR48" s="22"/>
      <c r="AS48" s="22"/>
      <c r="AT48" s="22"/>
      <c r="AU48" s="22"/>
      <c r="AV48" s="22"/>
      <c r="AW48" s="22"/>
      <c r="AX48" s="727"/>
      <c r="AY48" s="728"/>
      <c r="AZ48" s="47"/>
      <c r="BA48" s="59"/>
      <c r="BB48" s="29"/>
      <c r="BC48" s="29"/>
      <c r="BD48" s="29"/>
      <c r="BM48" s="29"/>
      <c r="BN48" s="29"/>
      <c r="BO48" s="29"/>
      <c r="BP48" s="29"/>
      <c r="FA48" s="29"/>
      <c r="FB48" s="29"/>
      <c r="FC48" s="29"/>
      <c r="FD48" s="29"/>
      <c r="IO48" s="55"/>
      <c r="IP48" s="55"/>
      <c r="IQ48" s="55"/>
      <c r="IR48" s="55"/>
      <c r="IS48" s="55"/>
      <c r="IT48" s="55"/>
      <c r="IU48" s="55"/>
      <c r="IV48" s="68"/>
      <c r="IW48" s="47"/>
      <c r="IX48" s="728"/>
      <c r="IY48" s="731"/>
      <c r="IZ48" s="22"/>
      <c r="JA48" s="22"/>
      <c r="JB48" s="22"/>
      <c r="JC48" s="22"/>
      <c r="JD48" s="22"/>
      <c r="JE48" s="22"/>
      <c r="JF48" s="22"/>
      <c r="JG48" s="22"/>
      <c r="JH48" s="21"/>
      <c r="JI48" s="22"/>
      <c r="JJ48" s="22"/>
      <c r="JK48" s="22"/>
      <c r="JL48" s="22"/>
      <c r="JM48" s="22"/>
      <c r="JN48" s="22"/>
      <c r="JO48" s="22"/>
      <c r="JP48" s="22"/>
      <c r="JQ48" s="22"/>
      <c r="JR48" s="22"/>
      <c r="JS48" s="22"/>
      <c r="JT48" s="22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2"/>
      <c r="KH48" s="22"/>
      <c r="KI48" s="22"/>
      <c r="KJ48" s="22"/>
      <c r="KK48" s="22"/>
      <c r="KL48" s="22"/>
      <c r="KM48" s="22"/>
      <c r="KN48" s="22"/>
      <c r="KO48" s="22"/>
      <c r="KP48" s="22"/>
      <c r="KQ48" s="22"/>
      <c r="KR48" s="22"/>
      <c r="KS48" s="22"/>
      <c r="KT48" s="22"/>
      <c r="KU48" s="22"/>
      <c r="KV48" s="22"/>
      <c r="KW48" s="22"/>
      <c r="KX48" s="22"/>
      <c r="KY48" s="22"/>
      <c r="KZ48" s="22"/>
      <c r="LA48" s="22"/>
      <c r="LB48" s="22"/>
      <c r="LC48" s="22"/>
      <c r="LD48" s="22"/>
      <c r="LE48" s="22"/>
      <c r="LF48" s="22"/>
      <c r="LG48" s="22"/>
      <c r="LH48" s="22"/>
      <c r="LI48" s="22"/>
      <c r="LJ48" s="23"/>
    </row>
    <row r="49" spans="2:322" ht="3.65" customHeight="1">
      <c r="B49" s="814"/>
      <c r="C49" s="815"/>
      <c r="D49" s="815"/>
      <c r="E49" s="815"/>
      <c r="F49" s="815"/>
      <c r="G49" s="815"/>
      <c r="H49" s="815"/>
      <c r="I49" s="815"/>
      <c r="J49" s="815"/>
      <c r="K49" s="815"/>
      <c r="L49" s="815"/>
      <c r="M49" s="815"/>
      <c r="N49" s="815"/>
      <c r="O49" s="815"/>
      <c r="P49" s="815"/>
      <c r="Q49" s="815"/>
      <c r="R49" s="815"/>
      <c r="S49" s="815"/>
      <c r="T49" s="815"/>
      <c r="U49" s="815"/>
      <c r="V49" s="815"/>
      <c r="W49" s="815"/>
      <c r="X49" s="815"/>
      <c r="Y49" s="815"/>
      <c r="Z49" s="815"/>
      <c r="AA49" s="815"/>
      <c r="AB49" s="815"/>
      <c r="AC49" s="815"/>
      <c r="AD49" s="815"/>
      <c r="AE49" s="815"/>
      <c r="AF49" s="815"/>
      <c r="AG49" s="815"/>
      <c r="AH49" s="815"/>
      <c r="AI49" s="815"/>
      <c r="AJ49" s="815"/>
      <c r="AK49" s="815"/>
      <c r="AL49" s="815"/>
      <c r="AM49" s="815"/>
      <c r="AN49" s="815"/>
      <c r="AO49" s="816"/>
      <c r="AP49" s="22"/>
      <c r="AQ49" s="22"/>
      <c r="AR49" s="22"/>
      <c r="AS49" s="22"/>
      <c r="AT49" s="22"/>
      <c r="AU49" s="22"/>
      <c r="AV49" s="22"/>
      <c r="AW49" s="22"/>
      <c r="AX49" s="727"/>
      <c r="AY49" s="728"/>
      <c r="AZ49" s="728" t="e" vm="3">
        <v>#VALUE!</v>
      </c>
      <c r="BA49" s="59"/>
      <c r="BB49" s="29"/>
      <c r="BC49" s="29"/>
      <c r="BD49" s="29"/>
      <c r="BF49" s="27"/>
      <c r="BM49" s="29"/>
      <c r="BN49" s="29"/>
      <c r="BO49" s="29"/>
      <c r="BP49" s="29"/>
      <c r="EO49" s="98" t="b">
        <v>0</v>
      </c>
      <c r="EP49" s="98"/>
      <c r="EQ49" s="98"/>
      <c r="ER49" s="99"/>
      <c r="ES49" s="99"/>
      <c r="ET49" s="99"/>
      <c r="EU49" s="99"/>
      <c r="EV49" s="99"/>
      <c r="FA49" s="29"/>
      <c r="FB49" s="29"/>
      <c r="FC49" s="29"/>
      <c r="FD49" s="29"/>
      <c r="IG49" s="98" t="b">
        <v>0</v>
      </c>
      <c r="IH49" s="98"/>
      <c r="II49" s="98"/>
      <c r="IJ49" s="99"/>
      <c r="IK49" s="99"/>
      <c r="IL49" s="99"/>
      <c r="IM49" s="99"/>
      <c r="IN49" s="99"/>
      <c r="IO49" s="55"/>
      <c r="IP49" s="55"/>
      <c r="IQ49" s="55"/>
      <c r="IR49" s="55"/>
      <c r="IS49" s="55"/>
      <c r="IT49" s="55"/>
      <c r="IU49" s="55"/>
      <c r="IV49" s="68"/>
      <c r="IW49" s="728"/>
      <c r="IX49" s="728"/>
      <c r="IY49" s="731"/>
      <c r="IZ49" s="22"/>
      <c r="JA49" s="22"/>
      <c r="JB49" s="22"/>
      <c r="JC49" s="22"/>
      <c r="JD49" s="22"/>
      <c r="JE49" s="22"/>
      <c r="JF49" s="22"/>
      <c r="JG49" s="22"/>
      <c r="JH49" s="21"/>
      <c r="JI49" s="22"/>
      <c r="JJ49" s="22"/>
      <c r="JK49" s="22"/>
      <c r="JL49" s="22"/>
      <c r="JM49" s="22"/>
      <c r="JN49" s="22"/>
      <c r="JO49" s="22"/>
      <c r="JP49" s="22"/>
      <c r="JQ49" s="22"/>
      <c r="JR49" s="22"/>
      <c r="JS49" s="22"/>
      <c r="JT49" s="22"/>
      <c r="JU49" s="22"/>
      <c r="JV49" s="22"/>
      <c r="JW49" s="22"/>
      <c r="JX49" s="22"/>
      <c r="JY49" s="22"/>
      <c r="JZ49" s="22"/>
      <c r="KA49" s="22"/>
      <c r="KB49" s="22"/>
      <c r="KC49" s="22"/>
      <c r="KD49" s="22"/>
      <c r="KE49" s="22"/>
      <c r="KF49" s="22"/>
      <c r="KG49" s="22"/>
      <c r="KH49" s="22"/>
      <c r="KI49" s="22"/>
      <c r="KJ49" s="22"/>
      <c r="KK49" s="22"/>
      <c r="KL49" s="22"/>
      <c r="KM49" s="22"/>
      <c r="KN49" s="22"/>
      <c r="KO49" s="22"/>
      <c r="KP49" s="22"/>
      <c r="KQ49" s="22"/>
      <c r="KR49" s="22"/>
      <c r="KS49" s="22"/>
      <c r="KT49" s="22"/>
      <c r="KU49" s="22"/>
      <c r="KV49" s="22"/>
      <c r="KW49" s="22"/>
      <c r="KX49" s="22"/>
      <c r="KY49" s="22"/>
      <c r="KZ49" s="22"/>
      <c r="LA49" s="22"/>
      <c r="LB49" s="22"/>
      <c r="LC49" s="22"/>
      <c r="LD49" s="22"/>
      <c r="LE49" s="22"/>
      <c r="LF49" s="22"/>
      <c r="LG49" s="22"/>
      <c r="LH49" s="22"/>
      <c r="LI49" s="22"/>
      <c r="LJ49" s="23"/>
    </row>
    <row r="50" spans="2:322" ht="3.65" customHeight="1">
      <c r="B50" s="814"/>
      <c r="C50" s="815"/>
      <c r="D50" s="815"/>
      <c r="E50" s="815"/>
      <c r="F50" s="815"/>
      <c r="G50" s="815"/>
      <c r="H50" s="815"/>
      <c r="I50" s="815"/>
      <c r="J50" s="815"/>
      <c r="K50" s="815"/>
      <c r="L50" s="815"/>
      <c r="M50" s="815"/>
      <c r="N50" s="815"/>
      <c r="O50" s="815"/>
      <c r="P50" s="815"/>
      <c r="Q50" s="815"/>
      <c r="R50" s="815"/>
      <c r="S50" s="815"/>
      <c r="T50" s="815"/>
      <c r="U50" s="815"/>
      <c r="V50" s="815"/>
      <c r="W50" s="815"/>
      <c r="X50" s="815"/>
      <c r="Y50" s="815"/>
      <c r="Z50" s="815"/>
      <c r="AA50" s="815"/>
      <c r="AB50" s="815"/>
      <c r="AC50" s="815"/>
      <c r="AD50" s="815"/>
      <c r="AE50" s="815"/>
      <c r="AF50" s="815"/>
      <c r="AG50" s="815"/>
      <c r="AH50" s="815"/>
      <c r="AI50" s="815"/>
      <c r="AJ50" s="815"/>
      <c r="AK50" s="815"/>
      <c r="AL50" s="815"/>
      <c r="AM50" s="815"/>
      <c r="AN50" s="815"/>
      <c r="AO50" s="816"/>
      <c r="AP50" s="22"/>
      <c r="AQ50" s="22"/>
      <c r="AR50" s="22"/>
      <c r="AS50" s="22"/>
      <c r="AT50" s="22"/>
      <c r="AU50" s="22"/>
      <c r="AV50" s="22"/>
      <c r="AW50" s="22"/>
      <c r="AX50" s="727"/>
      <c r="AY50" s="728"/>
      <c r="AZ50" s="728"/>
      <c r="BA50" s="59"/>
      <c r="BB50" s="29"/>
      <c r="BC50" s="29"/>
      <c r="BD50" s="29"/>
      <c r="BJ50" s="95"/>
      <c r="BK50" s="95"/>
      <c r="BL50" s="95"/>
      <c r="BM50" s="95"/>
      <c r="BN50" s="95"/>
      <c r="BO50" s="82"/>
      <c r="BP50" s="83"/>
      <c r="BQ50" s="83"/>
      <c r="BR50" s="83"/>
      <c r="IG50" s="98"/>
      <c r="IH50" s="98"/>
      <c r="II50" s="98"/>
      <c r="IJ50" s="99"/>
      <c r="IK50" s="99"/>
      <c r="IL50" s="99"/>
      <c r="IM50" s="99"/>
      <c r="IN50" s="99"/>
      <c r="IO50" s="55"/>
      <c r="IP50" s="55"/>
      <c r="IQ50" s="55"/>
      <c r="IR50" s="55"/>
      <c r="IS50" s="55"/>
      <c r="IT50" s="55"/>
      <c r="IU50" s="55"/>
      <c r="IV50" s="68"/>
      <c r="IW50" s="728"/>
      <c r="IX50" s="728"/>
      <c r="IY50" s="731"/>
      <c r="IZ50" s="22"/>
      <c r="JA50" s="22"/>
      <c r="JB50" s="22"/>
      <c r="JC50" s="22"/>
      <c r="JD50" s="22"/>
      <c r="JE50" s="22"/>
      <c r="JF50" s="22"/>
      <c r="JG50" s="22"/>
      <c r="JH50" s="21"/>
      <c r="JI50" s="22"/>
      <c r="JJ50" s="22"/>
      <c r="JK50" s="22"/>
      <c r="JL50" s="22"/>
      <c r="JM50" s="22"/>
      <c r="JN50" s="22"/>
      <c r="JO50" s="22"/>
      <c r="JP50" s="22"/>
      <c r="JQ50" s="22"/>
      <c r="JR50" s="22"/>
      <c r="JS50" s="22"/>
      <c r="JT50" s="22"/>
      <c r="JU50" s="22"/>
      <c r="JV50" s="22"/>
      <c r="JW50" s="22"/>
      <c r="JX50" s="22"/>
      <c r="JY50" s="22"/>
      <c r="JZ50" s="22"/>
      <c r="KA50" s="22"/>
      <c r="KB50" s="22"/>
      <c r="KC50" s="22"/>
      <c r="KD50" s="22"/>
      <c r="KE50" s="22"/>
      <c r="KF50" s="22"/>
      <c r="KG50" s="22"/>
      <c r="KH50" s="22"/>
      <c r="KI50" s="22"/>
      <c r="KJ50" s="22"/>
      <c r="KK50" s="22"/>
      <c r="KL50" s="22"/>
      <c r="KM50" s="22"/>
      <c r="KN50" s="22"/>
      <c r="KO50" s="22"/>
      <c r="KP50" s="22"/>
      <c r="KQ50" s="22"/>
      <c r="KR50" s="22"/>
      <c r="KS50" s="22"/>
      <c r="KT50" s="22"/>
      <c r="KU50" s="22"/>
      <c r="KV50" s="22"/>
      <c r="KW50" s="22"/>
      <c r="KX50" s="22"/>
      <c r="KY50" s="22"/>
      <c r="KZ50" s="22"/>
      <c r="LA50" s="22"/>
      <c r="LB50" s="22"/>
      <c r="LC50" s="22"/>
      <c r="LD50" s="22"/>
      <c r="LE50" s="22"/>
      <c r="LF50" s="22"/>
      <c r="LG50" s="22"/>
      <c r="LH50" s="22"/>
      <c r="LI50" s="22"/>
      <c r="LJ50" s="23"/>
    </row>
    <row r="51" spans="2:322" ht="3.65" customHeight="1">
      <c r="B51" s="814"/>
      <c r="C51" s="815"/>
      <c r="D51" s="815"/>
      <c r="E51" s="815"/>
      <c r="F51" s="815"/>
      <c r="G51" s="815"/>
      <c r="H51" s="815"/>
      <c r="I51" s="815"/>
      <c r="J51" s="815"/>
      <c r="K51" s="815"/>
      <c r="L51" s="815"/>
      <c r="M51" s="815"/>
      <c r="N51" s="815"/>
      <c r="O51" s="815"/>
      <c r="P51" s="815"/>
      <c r="Q51" s="815"/>
      <c r="R51" s="815"/>
      <c r="S51" s="815"/>
      <c r="T51" s="815"/>
      <c r="U51" s="815"/>
      <c r="V51" s="815"/>
      <c r="W51" s="815"/>
      <c r="X51" s="815"/>
      <c r="Y51" s="815"/>
      <c r="Z51" s="815"/>
      <c r="AA51" s="815"/>
      <c r="AB51" s="815"/>
      <c r="AC51" s="815"/>
      <c r="AD51" s="815"/>
      <c r="AE51" s="815"/>
      <c r="AF51" s="815"/>
      <c r="AG51" s="815"/>
      <c r="AH51" s="815"/>
      <c r="AI51" s="815"/>
      <c r="AJ51" s="815"/>
      <c r="AK51" s="815"/>
      <c r="AL51" s="815"/>
      <c r="AM51" s="815"/>
      <c r="AN51" s="815"/>
      <c r="AO51" s="816"/>
      <c r="AP51" s="22"/>
      <c r="AQ51" s="22"/>
      <c r="AR51" s="22"/>
      <c r="AS51" s="22"/>
      <c r="AT51" s="22"/>
      <c r="AU51" s="22"/>
      <c r="AV51" s="22"/>
      <c r="AW51" s="22"/>
      <c r="AX51" s="727"/>
      <c r="AY51" s="728"/>
      <c r="AZ51" s="47"/>
      <c r="BA51" s="59"/>
      <c r="BB51" s="29"/>
      <c r="BC51" s="29"/>
      <c r="BD51" s="29"/>
      <c r="BF51" s="27"/>
      <c r="BJ51" s="95"/>
      <c r="BK51" s="95"/>
      <c r="BL51" s="95"/>
      <c r="BM51" s="95"/>
      <c r="BN51" s="95"/>
      <c r="BO51" s="82"/>
      <c r="BP51" s="82"/>
      <c r="BQ51" s="83"/>
      <c r="BR51" s="83"/>
      <c r="IG51" s="98"/>
      <c r="IH51" s="98"/>
      <c r="II51" s="98"/>
      <c r="IJ51" s="99"/>
      <c r="IK51" s="99"/>
      <c r="IL51" s="99"/>
      <c r="IM51" s="99"/>
      <c r="IN51" s="99"/>
      <c r="IO51" s="55"/>
      <c r="IP51" s="55"/>
      <c r="IQ51" s="55"/>
      <c r="IR51" s="55"/>
      <c r="IS51" s="55"/>
      <c r="IT51" s="55"/>
      <c r="IU51" s="55"/>
      <c r="IV51" s="68"/>
      <c r="IW51" s="47"/>
      <c r="IX51" s="728"/>
      <c r="IY51" s="731"/>
      <c r="IZ51" s="22"/>
      <c r="JA51" s="22"/>
      <c r="JB51" s="22"/>
      <c r="JC51" s="22"/>
      <c r="JD51" s="22"/>
      <c r="JE51" s="22"/>
      <c r="JF51" s="22"/>
      <c r="JG51" s="22"/>
      <c r="JH51" s="21"/>
      <c r="JI51" s="22"/>
      <c r="JJ51" s="22"/>
      <c r="JK51" s="22"/>
      <c r="JL51" s="22"/>
      <c r="JM51" s="22"/>
      <c r="JN51" s="22"/>
      <c r="JO51" s="22"/>
      <c r="JP51" s="22"/>
      <c r="JQ51" s="22"/>
      <c r="JR51" s="22"/>
      <c r="JS51" s="22"/>
      <c r="JT51" s="22"/>
      <c r="JU51" s="22"/>
      <c r="JV51" s="22"/>
      <c r="JW51" s="22"/>
      <c r="JX51" s="22"/>
      <c r="JY51" s="22"/>
      <c r="JZ51" s="22"/>
      <c r="KA51" s="22"/>
      <c r="KB51" s="22"/>
      <c r="KC51" s="22"/>
      <c r="KD51" s="22"/>
      <c r="KE51" s="22"/>
      <c r="KF51" s="22"/>
      <c r="KG51" s="22"/>
      <c r="KH51" s="22"/>
      <c r="KI51" s="22"/>
      <c r="KJ51" s="22"/>
      <c r="KK51" s="22"/>
      <c r="KL51" s="22"/>
      <c r="KM51" s="22"/>
      <c r="KN51" s="22"/>
      <c r="KO51" s="22"/>
      <c r="KP51" s="22"/>
      <c r="KQ51" s="22"/>
      <c r="KR51" s="22"/>
      <c r="KS51" s="22"/>
      <c r="KT51" s="22"/>
      <c r="KU51" s="22"/>
      <c r="KV51" s="22"/>
      <c r="KW51" s="22"/>
      <c r="KX51" s="22"/>
      <c r="KY51" s="22"/>
      <c r="KZ51" s="22"/>
      <c r="LA51" s="22"/>
      <c r="LB51" s="22"/>
      <c r="LC51" s="22"/>
      <c r="LD51" s="22"/>
      <c r="LE51" s="22"/>
      <c r="LF51" s="22"/>
      <c r="LG51" s="22"/>
      <c r="LH51" s="22"/>
      <c r="LI51" s="22"/>
      <c r="LJ51" s="23"/>
    </row>
    <row r="52" spans="2:322" ht="3.65" customHeight="1">
      <c r="B52" s="814"/>
      <c r="C52" s="815"/>
      <c r="D52" s="815"/>
      <c r="E52" s="815"/>
      <c r="F52" s="815"/>
      <c r="G52" s="815"/>
      <c r="H52" s="815"/>
      <c r="I52" s="815"/>
      <c r="J52" s="815"/>
      <c r="K52" s="815"/>
      <c r="L52" s="815"/>
      <c r="M52" s="815"/>
      <c r="N52" s="815"/>
      <c r="O52" s="815"/>
      <c r="P52" s="815"/>
      <c r="Q52" s="815"/>
      <c r="R52" s="815"/>
      <c r="S52" s="815"/>
      <c r="T52" s="815"/>
      <c r="U52" s="815"/>
      <c r="V52" s="815"/>
      <c r="W52" s="815"/>
      <c r="X52" s="815"/>
      <c r="Y52" s="815"/>
      <c r="Z52" s="815"/>
      <c r="AA52" s="815"/>
      <c r="AB52" s="815"/>
      <c r="AC52" s="815"/>
      <c r="AD52" s="815"/>
      <c r="AE52" s="815"/>
      <c r="AF52" s="815"/>
      <c r="AG52" s="815"/>
      <c r="AH52" s="815"/>
      <c r="AI52" s="815"/>
      <c r="AJ52" s="815"/>
      <c r="AK52" s="815"/>
      <c r="AL52" s="815"/>
      <c r="AM52" s="815"/>
      <c r="AN52" s="815"/>
      <c r="AO52" s="816"/>
      <c r="AP52" s="22"/>
      <c r="AQ52" s="22"/>
      <c r="AR52" s="22"/>
      <c r="AS52" s="22"/>
      <c r="AT52" s="22"/>
      <c r="AU52" s="22"/>
      <c r="AV52" s="22"/>
      <c r="AW52" s="22"/>
      <c r="AX52" s="727"/>
      <c r="AY52" s="728"/>
      <c r="AZ52" s="47"/>
      <c r="BA52" s="59"/>
      <c r="BB52" s="56"/>
      <c r="BC52" s="56"/>
      <c r="BD52" s="56"/>
      <c r="BE52" s="27"/>
      <c r="BF52" s="27"/>
      <c r="BJ52" s="85"/>
      <c r="BK52" s="86"/>
      <c r="BL52" s="86"/>
      <c r="BM52" s="86"/>
      <c r="BN52" s="86"/>
      <c r="BO52" s="82"/>
      <c r="BP52" s="82"/>
      <c r="BQ52" s="83"/>
      <c r="BR52" s="83"/>
      <c r="IG52" s="98" t="b">
        <v>0</v>
      </c>
      <c r="IH52" s="98"/>
      <c r="II52" s="98"/>
      <c r="IJ52" s="99"/>
      <c r="IK52" s="99"/>
      <c r="IL52" s="99"/>
      <c r="IM52" s="99"/>
      <c r="IN52" s="99"/>
      <c r="IO52" s="55"/>
      <c r="IP52" s="55"/>
      <c r="IQ52" s="55"/>
      <c r="IR52" s="55"/>
      <c r="IS52" s="55"/>
      <c r="IT52" s="55"/>
      <c r="IU52" s="55"/>
      <c r="IV52" s="68"/>
      <c r="IW52" s="47"/>
      <c r="IX52" s="728"/>
      <c r="IY52" s="731"/>
      <c r="IZ52" s="22"/>
      <c r="JA52" s="22"/>
      <c r="JB52" s="22"/>
      <c r="JC52" s="22"/>
      <c r="JD52" s="22"/>
      <c r="JE52" s="22"/>
      <c r="JF52" s="22"/>
      <c r="JG52" s="22"/>
      <c r="JH52" s="21"/>
      <c r="JI52" s="22"/>
      <c r="JJ52" s="22"/>
      <c r="JK52" s="22"/>
      <c r="JL52" s="22"/>
      <c r="JM52" s="22"/>
      <c r="JN52" s="22"/>
      <c r="JO52" s="22"/>
      <c r="JP52" s="22"/>
      <c r="JQ52" s="22"/>
      <c r="JR52" s="22"/>
      <c r="JS52" s="22"/>
      <c r="JT52" s="22"/>
      <c r="JU52" s="22"/>
      <c r="JV52" s="22"/>
      <c r="JW52" s="22"/>
      <c r="JX52" s="22"/>
      <c r="JY52" s="22"/>
      <c r="JZ52" s="22"/>
      <c r="KA52" s="22"/>
      <c r="KB52" s="22"/>
      <c r="KC52" s="22"/>
      <c r="KD52" s="22"/>
      <c r="KE52" s="22"/>
      <c r="KF52" s="22"/>
      <c r="KG52" s="22"/>
      <c r="KH52" s="22"/>
      <c r="KI52" s="22"/>
      <c r="KJ52" s="22"/>
      <c r="KK52" s="22"/>
      <c r="KL52" s="22"/>
      <c r="KM52" s="22"/>
      <c r="KN52" s="22"/>
      <c r="KO52" s="22"/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2"/>
      <c r="LI52" s="22"/>
      <c r="LJ52" s="23"/>
    </row>
    <row r="53" spans="2:322" ht="3.65" customHeight="1" thickBot="1">
      <c r="B53" s="817"/>
      <c r="C53" s="818"/>
      <c r="D53" s="818"/>
      <c r="E53" s="818"/>
      <c r="F53" s="818"/>
      <c r="G53" s="818"/>
      <c r="H53" s="818"/>
      <c r="I53" s="818"/>
      <c r="J53" s="818"/>
      <c r="K53" s="818"/>
      <c r="L53" s="818"/>
      <c r="M53" s="818"/>
      <c r="N53" s="818"/>
      <c r="O53" s="818"/>
      <c r="P53" s="818"/>
      <c r="Q53" s="818"/>
      <c r="R53" s="818"/>
      <c r="S53" s="818"/>
      <c r="T53" s="818"/>
      <c r="U53" s="818"/>
      <c r="V53" s="818"/>
      <c r="W53" s="818"/>
      <c r="X53" s="818"/>
      <c r="Y53" s="818"/>
      <c r="Z53" s="818"/>
      <c r="AA53" s="818"/>
      <c r="AB53" s="818"/>
      <c r="AC53" s="818"/>
      <c r="AD53" s="818"/>
      <c r="AE53" s="818"/>
      <c r="AF53" s="818"/>
      <c r="AG53" s="818"/>
      <c r="AH53" s="818"/>
      <c r="AI53" s="818"/>
      <c r="AJ53" s="818"/>
      <c r="AK53" s="818"/>
      <c r="AL53" s="818"/>
      <c r="AM53" s="818"/>
      <c r="AN53" s="818"/>
      <c r="AO53" s="819"/>
      <c r="AP53" s="22"/>
      <c r="AQ53" s="22"/>
      <c r="AR53" s="22"/>
      <c r="AS53" s="22"/>
      <c r="AT53" s="22"/>
      <c r="AU53" s="22"/>
      <c r="AV53" s="22"/>
      <c r="AW53" s="22"/>
      <c r="AX53" s="727"/>
      <c r="AY53" s="728"/>
      <c r="AZ53" s="47"/>
      <c r="BA53" s="59"/>
      <c r="BB53" s="56"/>
      <c r="BC53" s="56"/>
      <c r="BD53" s="56"/>
      <c r="BE53" s="27"/>
      <c r="BF53" s="27"/>
      <c r="BJ53" s="85"/>
      <c r="BK53" s="86"/>
      <c r="BL53" s="86"/>
      <c r="BM53" s="86"/>
      <c r="BN53" s="86"/>
      <c r="BO53" s="82"/>
      <c r="BP53" s="82"/>
      <c r="BQ53" s="83"/>
      <c r="BR53" s="83"/>
      <c r="IG53" s="98"/>
      <c r="IH53" s="98"/>
      <c r="II53" s="98"/>
      <c r="IJ53" s="99"/>
      <c r="IK53" s="99"/>
      <c r="IL53" s="99"/>
      <c r="IM53" s="99"/>
      <c r="IN53" s="99"/>
      <c r="IO53" s="55"/>
      <c r="IP53" s="55"/>
      <c r="IQ53" s="55"/>
      <c r="IR53" s="55"/>
      <c r="IS53" s="55"/>
      <c r="IT53" s="55"/>
      <c r="IU53" s="55"/>
      <c r="IV53" s="68"/>
      <c r="IW53" s="47"/>
      <c r="IX53" s="728"/>
      <c r="IY53" s="731"/>
      <c r="IZ53" s="22"/>
      <c r="JA53" s="22"/>
      <c r="JB53" s="22"/>
      <c r="JC53" s="22"/>
      <c r="JD53" s="22"/>
      <c r="JE53" s="22"/>
      <c r="JF53" s="22"/>
      <c r="JG53" s="22"/>
      <c r="JH53" s="21"/>
      <c r="JI53" s="22"/>
      <c r="JJ53" s="22"/>
      <c r="JK53" s="22"/>
      <c r="JL53" s="22"/>
      <c r="JM53" s="22"/>
      <c r="JN53" s="22"/>
      <c r="JO53" s="22"/>
      <c r="JP53" s="22"/>
      <c r="JQ53" s="22"/>
      <c r="JR53" s="22"/>
      <c r="JS53" s="22"/>
      <c r="JT53" s="22"/>
      <c r="JU53" s="22"/>
      <c r="JV53" s="22"/>
      <c r="JW53" s="22"/>
      <c r="JX53" s="22"/>
      <c r="JY53" s="22"/>
      <c r="JZ53" s="22"/>
      <c r="KA53" s="22"/>
      <c r="KB53" s="22"/>
      <c r="KC53" s="22"/>
      <c r="KD53" s="22"/>
      <c r="KE53" s="22"/>
      <c r="KF53" s="22"/>
      <c r="KG53" s="22"/>
      <c r="KH53" s="22"/>
      <c r="KI53" s="22"/>
      <c r="KJ53" s="22"/>
      <c r="KK53" s="22"/>
      <c r="KL53" s="22"/>
      <c r="KM53" s="22"/>
      <c r="KN53" s="22"/>
      <c r="KO53" s="22"/>
      <c r="KP53" s="22"/>
      <c r="KQ53" s="22"/>
      <c r="KR53" s="22"/>
      <c r="KS53" s="22"/>
      <c r="KT53" s="22"/>
      <c r="KU53" s="22"/>
      <c r="KV53" s="22"/>
      <c r="KW53" s="22"/>
      <c r="KX53" s="22"/>
      <c r="KY53" s="22"/>
      <c r="KZ53" s="22"/>
      <c r="LA53" s="22"/>
      <c r="LB53" s="22"/>
      <c r="LC53" s="22"/>
      <c r="LD53" s="22"/>
      <c r="LE53" s="22"/>
      <c r="LF53" s="22"/>
      <c r="LG53" s="22"/>
      <c r="LH53" s="22"/>
      <c r="LI53" s="22"/>
      <c r="LJ53" s="23"/>
    </row>
    <row r="54" spans="2:322" ht="3.65" customHeight="1" thickTop="1">
      <c r="B54" s="811"/>
      <c r="C54" s="812"/>
      <c r="D54" s="812"/>
      <c r="E54" s="812"/>
      <c r="F54" s="812"/>
      <c r="G54" s="812"/>
      <c r="H54" s="812"/>
      <c r="I54" s="812"/>
      <c r="J54" s="812"/>
      <c r="K54" s="812"/>
      <c r="L54" s="812"/>
      <c r="M54" s="812"/>
      <c r="N54" s="812"/>
      <c r="O54" s="812"/>
      <c r="P54" s="812"/>
      <c r="Q54" s="812"/>
      <c r="R54" s="812"/>
      <c r="S54" s="812"/>
      <c r="T54" s="812"/>
      <c r="U54" s="812"/>
      <c r="V54" s="812"/>
      <c r="W54" s="812"/>
      <c r="X54" s="812"/>
      <c r="Y54" s="812"/>
      <c r="Z54" s="812"/>
      <c r="AA54" s="812"/>
      <c r="AB54" s="812"/>
      <c r="AC54" s="812"/>
      <c r="AD54" s="812"/>
      <c r="AE54" s="812"/>
      <c r="AF54" s="812"/>
      <c r="AG54" s="812"/>
      <c r="AH54" s="812"/>
      <c r="AI54" s="812"/>
      <c r="AJ54" s="812"/>
      <c r="AK54" s="812"/>
      <c r="AL54" s="812"/>
      <c r="AM54" s="812"/>
      <c r="AN54" s="812"/>
      <c r="AO54" s="813"/>
      <c r="AP54" s="22"/>
      <c r="AQ54" s="22"/>
      <c r="AR54" s="22"/>
      <c r="AS54" s="22"/>
      <c r="AT54" s="22"/>
      <c r="AU54" s="22"/>
      <c r="AV54" s="22"/>
      <c r="AW54" s="22"/>
      <c r="AX54" s="727"/>
      <c r="AY54" s="728"/>
      <c r="AZ54" s="47"/>
      <c r="BA54" s="59"/>
      <c r="BB54" s="29"/>
      <c r="BC54" s="29"/>
      <c r="BD54" s="29"/>
      <c r="BJ54" s="85"/>
      <c r="BK54" s="86"/>
      <c r="BL54" s="86"/>
      <c r="BM54" s="86"/>
      <c r="BN54" s="86"/>
      <c r="BO54" s="82"/>
      <c r="BP54" s="82"/>
      <c r="BQ54" s="83"/>
      <c r="BR54" s="83"/>
      <c r="IG54" s="98"/>
      <c r="IH54" s="98"/>
      <c r="II54" s="98"/>
      <c r="IJ54" s="99"/>
      <c r="IK54" s="99"/>
      <c r="IL54" s="99"/>
      <c r="IM54" s="99"/>
      <c r="IN54" s="99"/>
      <c r="IO54" s="55"/>
      <c r="IP54" s="55"/>
      <c r="IQ54" s="55"/>
      <c r="IR54" s="55"/>
      <c r="IS54" s="55"/>
      <c r="IT54" s="55"/>
      <c r="IU54" s="55"/>
      <c r="IV54" s="68"/>
      <c r="IW54" s="47"/>
      <c r="IX54" s="728"/>
      <c r="IY54" s="731"/>
      <c r="IZ54" s="22"/>
      <c r="JA54" s="22"/>
      <c r="JB54" s="22"/>
      <c r="JC54" s="22"/>
      <c r="JD54" s="22"/>
      <c r="JE54" s="22"/>
      <c r="JF54" s="22"/>
      <c r="JG54" s="22"/>
      <c r="JH54" s="21"/>
      <c r="JI54" s="22"/>
      <c r="JJ54" s="22"/>
      <c r="JK54" s="22"/>
      <c r="JL54" s="22"/>
      <c r="JM54" s="22"/>
      <c r="JN54" s="22"/>
      <c r="JO54" s="22"/>
      <c r="JP54" s="22"/>
      <c r="JQ54" s="22"/>
      <c r="JR54" s="22"/>
      <c r="JS54" s="22"/>
      <c r="JT54" s="22"/>
      <c r="JU54" s="22"/>
      <c r="JV54" s="22"/>
      <c r="JW54" s="22"/>
      <c r="JX54" s="22"/>
      <c r="JY54" s="22"/>
      <c r="JZ54" s="22"/>
      <c r="KA54" s="22"/>
      <c r="KB54" s="22"/>
      <c r="KC54" s="22"/>
      <c r="KD54" s="22"/>
      <c r="KE54" s="22"/>
      <c r="KF54" s="22"/>
      <c r="KG54" s="22"/>
      <c r="KH54" s="22"/>
      <c r="KI54" s="22"/>
      <c r="KJ54" s="22"/>
      <c r="KK54" s="22"/>
      <c r="KL54" s="22"/>
      <c r="KM54" s="22"/>
      <c r="KN54" s="22"/>
      <c r="KO54" s="22"/>
      <c r="KP54" s="22"/>
      <c r="KQ54" s="22"/>
      <c r="KR54" s="22"/>
      <c r="KS54" s="22"/>
      <c r="KT54" s="22"/>
      <c r="KU54" s="22"/>
      <c r="KV54" s="22"/>
      <c r="KW54" s="22"/>
      <c r="KX54" s="22"/>
      <c r="KY54" s="22"/>
      <c r="KZ54" s="22"/>
      <c r="LA54" s="22"/>
      <c r="LB54" s="22"/>
      <c r="LC54" s="22"/>
      <c r="LD54" s="22"/>
      <c r="LE54" s="22"/>
      <c r="LF54" s="22"/>
      <c r="LG54" s="22"/>
      <c r="LH54" s="22"/>
      <c r="LI54" s="22"/>
      <c r="LJ54" s="23"/>
    </row>
    <row r="55" spans="2:322" ht="3.65" customHeight="1">
      <c r="B55" s="814"/>
      <c r="C55" s="815"/>
      <c r="D55" s="815"/>
      <c r="E55" s="815"/>
      <c r="F55" s="815"/>
      <c r="G55" s="815"/>
      <c r="H55" s="815"/>
      <c r="I55" s="815"/>
      <c r="J55" s="815"/>
      <c r="K55" s="815"/>
      <c r="L55" s="815"/>
      <c r="M55" s="815"/>
      <c r="N55" s="815"/>
      <c r="O55" s="815"/>
      <c r="P55" s="815"/>
      <c r="Q55" s="815"/>
      <c r="R55" s="815"/>
      <c r="S55" s="815"/>
      <c r="T55" s="815"/>
      <c r="U55" s="815"/>
      <c r="V55" s="815"/>
      <c r="W55" s="815"/>
      <c r="X55" s="815"/>
      <c r="Y55" s="815"/>
      <c r="Z55" s="815"/>
      <c r="AA55" s="815"/>
      <c r="AB55" s="815"/>
      <c r="AC55" s="815"/>
      <c r="AD55" s="815"/>
      <c r="AE55" s="815"/>
      <c r="AF55" s="815"/>
      <c r="AG55" s="815"/>
      <c r="AH55" s="815"/>
      <c r="AI55" s="815"/>
      <c r="AJ55" s="815"/>
      <c r="AK55" s="815"/>
      <c r="AL55" s="815"/>
      <c r="AM55" s="815"/>
      <c r="AN55" s="815"/>
      <c r="AO55" s="816"/>
      <c r="AP55" s="22"/>
      <c r="AQ55" s="22"/>
      <c r="AR55" s="22"/>
      <c r="AS55" s="22"/>
      <c r="AT55" s="22"/>
      <c r="AU55" s="22"/>
      <c r="AV55" s="22"/>
      <c r="AW55" s="22"/>
      <c r="AX55" s="727"/>
      <c r="AY55" s="728"/>
      <c r="AZ55" s="47"/>
      <c r="BA55" s="59"/>
      <c r="BB55" s="29"/>
      <c r="BC55" s="29"/>
      <c r="BD55" s="29"/>
      <c r="BF55" s="27"/>
      <c r="BJ55" s="85"/>
      <c r="BK55" s="86"/>
      <c r="BL55" s="86"/>
      <c r="BM55" s="86"/>
      <c r="BN55" s="86"/>
      <c r="BO55" s="82"/>
      <c r="BP55" s="82"/>
      <c r="BQ55" s="83"/>
      <c r="BR55" s="83"/>
      <c r="IO55" s="55"/>
      <c r="IP55" s="55"/>
      <c r="IQ55" s="55"/>
      <c r="IR55" s="55"/>
      <c r="IS55" s="55"/>
      <c r="IT55" s="55"/>
      <c r="IU55" s="55"/>
      <c r="IV55" s="68"/>
      <c r="IW55" s="47"/>
      <c r="IX55" s="728"/>
      <c r="IY55" s="731"/>
      <c r="IZ55" s="22"/>
      <c r="JA55" s="22"/>
      <c r="JB55" s="22"/>
      <c r="JC55" s="22"/>
      <c r="JD55" s="22"/>
      <c r="JE55" s="22"/>
      <c r="JF55" s="22"/>
      <c r="JG55" s="22"/>
      <c r="JH55" s="21"/>
      <c r="JI55" s="22"/>
      <c r="JJ55" s="22"/>
      <c r="JK55" s="22"/>
      <c r="JL55" s="22"/>
      <c r="JM55" s="22"/>
      <c r="JN55" s="22"/>
      <c r="JO55" s="22"/>
      <c r="JP55" s="22"/>
      <c r="JQ55" s="22"/>
      <c r="JR55" s="22"/>
      <c r="JS55" s="22"/>
      <c r="JT55" s="22"/>
      <c r="JU55" s="22"/>
      <c r="JV55" s="22"/>
      <c r="JW55" s="22"/>
      <c r="JX55" s="22"/>
      <c r="JY55" s="22"/>
      <c r="JZ55" s="22"/>
      <c r="KA55" s="22"/>
      <c r="KB55" s="22"/>
      <c r="KC55" s="22"/>
      <c r="KD55" s="22"/>
      <c r="KE55" s="22"/>
      <c r="KF55" s="22"/>
      <c r="KG55" s="22"/>
      <c r="KH55" s="22"/>
      <c r="KI55" s="22"/>
      <c r="KJ55" s="22"/>
      <c r="KK55" s="22"/>
      <c r="KL55" s="22"/>
      <c r="KM55" s="22"/>
      <c r="KN55" s="22"/>
      <c r="KO55" s="22"/>
      <c r="KP55" s="22"/>
      <c r="KQ55" s="22"/>
      <c r="KR55" s="22"/>
      <c r="KS55" s="22"/>
      <c r="KT55" s="22"/>
      <c r="KU55" s="22"/>
      <c r="KV55" s="22"/>
      <c r="KW55" s="22"/>
      <c r="KX55" s="22"/>
      <c r="KY55" s="22"/>
      <c r="KZ55" s="22"/>
      <c r="LA55" s="22"/>
      <c r="LB55" s="22"/>
      <c r="LC55" s="22"/>
      <c r="LD55" s="22"/>
      <c r="LE55" s="22"/>
      <c r="LF55" s="22"/>
      <c r="LG55" s="22"/>
      <c r="LH55" s="22"/>
      <c r="LI55" s="22"/>
      <c r="LJ55" s="23"/>
    </row>
    <row r="56" spans="2:322" ht="3.65" customHeight="1">
      <c r="B56" s="814"/>
      <c r="C56" s="815"/>
      <c r="D56" s="815"/>
      <c r="E56" s="815"/>
      <c r="F56" s="815"/>
      <c r="G56" s="815"/>
      <c r="H56" s="815"/>
      <c r="I56" s="815"/>
      <c r="J56" s="815"/>
      <c r="K56" s="815"/>
      <c r="L56" s="815"/>
      <c r="M56" s="815"/>
      <c r="N56" s="815"/>
      <c r="O56" s="815"/>
      <c r="P56" s="815"/>
      <c r="Q56" s="815"/>
      <c r="R56" s="815"/>
      <c r="S56" s="815"/>
      <c r="T56" s="815"/>
      <c r="U56" s="815"/>
      <c r="V56" s="815"/>
      <c r="W56" s="815"/>
      <c r="X56" s="815"/>
      <c r="Y56" s="815"/>
      <c r="Z56" s="815"/>
      <c r="AA56" s="815"/>
      <c r="AB56" s="815"/>
      <c r="AC56" s="815"/>
      <c r="AD56" s="815"/>
      <c r="AE56" s="815"/>
      <c r="AF56" s="815"/>
      <c r="AG56" s="815"/>
      <c r="AH56" s="815"/>
      <c r="AI56" s="815"/>
      <c r="AJ56" s="815"/>
      <c r="AK56" s="815"/>
      <c r="AL56" s="815"/>
      <c r="AM56" s="815"/>
      <c r="AN56" s="815"/>
      <c r="AO56" s="816"/>
      <c r="AP56" s="22"/>
      <c r="AQ56" s="22"/>
      <c r="AR56" s="22"/>
      <c r="AS56" s="22"/>
      <c r="AT56" s="22"/>
      <c r="AU56" s="22"/>
      <c r="AV56" s="22"/>
      <c r="AW56" s="22"/>
      <c r="AX56" s="729"/>
      <c r="AY56" s="730"/>
      <c r="AZ56" s="48"/>
      <c r="BA56" s="59"/>
      <c r="BB56" s="29"/>
      <c r="BC56" s="29"/>
      <c r="BD56" s="29"/>
      <c r="BJ56" s="85"/>
      <c r="BK56" s="86"/>
      <c r="BL56" s="86"/>
      <c r="BM56" s="86"/>
      <c r="BN56" s="86"/>
      <c r="BO56" s="82"/>
      <c r="BP56" s="82"/>
      <c r="BQ56" s="83"/>
      <c r="BR56" s="83"/>
      <c r="IO56" s="55"/>
      <c r="IP56" s="55"/>
      <c r="IQ56" s="55"/>
      <c r="IR56" s="55"/>
      <c r="IS56" s="55"/>
      <c r="IT56" s="55"/>
      <c r="IU56" s="55"/>
      <c r="IV56" s="68"/>
      <c r="IW56" s="48"/>
      <c r="IX56" s="730"/>
      <c r="IY56" s="732"/>
      <c r="IZ56" s="22"/>
      <c r="JA56" s="22"/>
      <c r="JB56" s="22"/>
      <c r="JC56" s="22"/>
      <c r="JD56" s="22"/>
      <c r="JE56" s="22"/>
      <c r="JF56" s="22"/>
      <c r="JG56" s="22"/>
      <c r="JH56" s="21"/>
      <c r="JI56" s="22"/>
      <c r="JJ56" s="22"/>
      <c r="JK56" s="22"/>
      <c r="JL56" s="22"/>
      <c r="JM56" s="22"/>
      <c r="JN56" s="22"/>
      <c r="JO56" s="22"/>
      <c r="JP56" s="22"/>
      <c r="JQ56" s="22"/>
      <c r="JR56" s="22"/>
      <c r="JS56" s="22"/>
      <c r="JT56" s="22"/>
      <c r="JU56" s="22"/>
      <c r="JV56" s="22"/>
      <c r="JW56" s="22"/>
      <c r="JX56" s="22"/>
      <c r="JY56" s="22"/>
      <c r="JZ56" s="22"/>
      <c r="KA56" s="22"/>
      <c r="KB56" s="22"/>
      <c r="KC56" s="22"/>
      <c r="KD56" s="22"/>
      <c r="KE56" s="22"/>
      <c r="KF56" s="22"/>
      <c r="KG56" s="22"/>
      <c r="KH56" s="22"/>
      <c r="KI56" s="22"/>
      <c r="KJ56" s="22"/>
      <c r="KK56" s="22"/>
      <c r="KL56" s="22"/>
      <c r="KM56" s="22"/>
      <c r="KN56" s="22"/>
      <c r="KO56" s="22"/>
      <c r="KP56" s="22"/>
      <c r="KQ56" s="22"/>
      <c r="KR56" s="22"/>
      <c r="KS56" s="22"/>
      <c r="KT56" s="22"/>
      <c r="KU56" s="22"/>
      <c r="KV56" s="22"/>
      <c r="KW56" s="22"/>
      <c r="KX56" s="22"/>
      <c r="KY56" s="22"/>
      <c r="KZ56" s="22"/>
      <c r="LA56" s="22"/>
      <c r="LB56" s="22"/>
      <c r="LC56" s="22"/>
      <c r="LD56" s="22"/>
      <c r="LE56" s="22"/>
      <c r="LF56" s="22"/>
      <c r="LG56" s="22"/>
      <c r="LH56" s="22"/>
      <c r="LI56" s="22"/>
      <c r="LJ56" s="23"/>
    </row>
    <row r="57" spans="2:322" ht="3.65" customHeight="1">
      <c r="B57" s="814"/>
      <c r="C57" s="815"/>
      <c r="D57" s="815"/>
      <c r="E57" s="815"/>
      <c r="F57" s="815"/>
      <c r="G57" s="815"/>
      <c r="H57" s="815"/>
      <c r="I57" s="815"/>
      <c r="J57" s="815"/>
      <c r="K57" s="815"/>
      <c r="L57" s="815"/>
      <c r="M57" s="815"/>
      <c r="N57" s="815"/>
      <c r="O57" s="815"/>
      <c r="P57" s="815"/>
      <c r="Q57" s="815"/>
      <c r="R57" s="815"/>
      <c r="S57" s="815"/>
      <c r="T57" s="815"/>
      <c r="U57" s="815"/>
      <c r="V57" s="815"/>
      <c r="W57" s="815"/>
      <c r="X57" s="815"/>
      <c r="Y57" s="815"/>
      <c r="Z57" s="815"/>
      <c r="AA57" s="815"/>
      <c r="AB57" s="815"/>
      <c r="AC57" s="815"/>
      <c r="AD57" s="815"/>
      <c r="AE57" s="815"/>
      <c r="AF57" s="815"/>
      <c r="AG57" s="815"/>
      <c r="AH57" s="815"/>
      <c r="AI57" s="815"/>
      <c r="AJ57" s="815"/>
      <c r="AK57" s="815"/>
      <c r="AL57" s="815"/>
      <c r="AM57" s="815"/>
      <c r="AN57" s="815"/>
      <c r="AO57" s="816"/>
      <c r="AP57" s="22"/>
      <c r="AQ57" s="22"/>
      <c r="AR57" s="22"/>
      <c r="AS57" s="22"/>
      <c r="AT57" s="22"/>
      <c r="AU57" s="22"/>
      <c r="AV57" s="22"/>
      <c r="AW57" s="22"/>
      <c r="AX57" s="727" t="s">
        <v>2</v>
      </c>
      <c r="AY57" s="728"/>
      <c r="AZ57" s="47"/>
      <c r="BA57" s="59"/>
      <c r="BB57" s="29"/>
      <c r="BC57" s="29"/>
      <c r="BD57" s="29"/>
      <c r="BF57" s="27"/>
      <c r="BJ57" s="85"/>
      <c r="BK57" s="86"/>
      <c r="BL57" s="86"/>
      <c r="BM57" s="86"/>
      <c r="BN57" s="86"/>
      <c r="BO57" s="89"/>
      <c r="BP57" s="89"/>
      <c r="BQ57" s="83"/>
      <c r="BR57" s="83"/>
      <c r="IO57" s="55"/>
      <c r="IP57" s="55"/>
      <c r="IQ57" s="55"/>
      <c r="IR57" s="55"/>
      <c r="IS57" s="55"/>
      <c r="IT57" s="55"/>
      <c r="IU57" s="55"/>
      <c r="IV57" s="68"/>
      <c r="IW57" s="47"/>
      <c r="IX57" s="728" t="s">
        <v>2</v>
      </c>
      <c r="IY57" s="731"/>
      <c r="IZ57" s="22"/>
      <c r="JA57" s="22"/>
      <c r="JB57" s="22"/>
      <c r="JC57" s="22"/>
      <c r="JD57" s="22"/>
      <c r="JE57" s="22"/>
      <c r="JF57" s="22"/>
      <c r="JG57" s="22"/>
      <c r="JH57" s="21"/>
      <c r="JI57" s="22"/>
      <c r="JJ57" s="22"/>
      <c r="JK57" s="22"/>
      <c r="JL57" s="22"/>
      <c r="JM57" s="22"/>
      <c r="JN57" s="22"/>
      <c r="JO57" s="22"/>
      <c r="JP57" s="22"/>
      <c r="JQ57" s="22"/>
      <c r="JR57" s="22"/>
      <c r="JS57" s="22"/>
      <c r="JT57" s="22"/>
      <c r="JU57" s="22"/>
      <c r="JV57" s="22"/>
      <c r="JW57" s="22"/>
      <c r="JX57" s="22"/>
      <c r="JY57" s="22"/>
      <c r="JZ57" s="22"/>
      <c r="KA57" s="22"/>
      <c r="KB57" s="22"/>
      <c r="KC57" s="22"/>
      <c r="KD57" s="22"/>
      <c r="KE57" s="22"/>
      <c r="KF57" s="22"/>
      <c r="KG57" s="22"/>
      <c r="KH57" s="22"/>
      <c r="KI57" s="22"/>
      <c r="KJ57" s="22"/>
      <c r="KK57" s="22"/>
      <c r="KL57" s="22"/>
      <c r="KM57" s="22"/>
      <c r="KN57" s="22"/>
      <c r="KO57" s="22"/>
      <c r="KP57" s="22"/>
      <c r="KQ57" s="22"/>
      <c r="KR57" s="22"/>
      <c r="KS57" s="22"/>
      <c r="KT57" s="22"/>
      <c r="KU57" s="22"/>
      <c r="KV57" s="22"/>
      <c r="KW57" s="22"/>
      <c r="KX57" s="22"/>
      <c r="KY57" s="22"/>
      <c r="KZ57" s="22"/>
      <c r="LA57" s="22"/>
      <c r="LB57" s="22"/>
      <c r="LC57" s="22"/>
      <c r="LD57" s="22"/>
      <c r="LE57" s="22"/>
      <c r="LF57" s="22"/>
      <c r="LG57" s="22"/>
      <c r="LH57" s="22"/>
      <c r="LI57" s="22"/>
      <c r="LJ57" s="23"/>
    </row>
    <row r="58" spans="2:322" ht="3.65" customHeight="1">
      <c r="B58" s="814"/>
      <c r="C58" s="815"/>
      <c r="D58" s="815"/>
      <c r="E58" s="815"/>
      <c r="F58" s="815"/>
      <c r="G58" s="815"/>
      <c r="H58" s="815"/>
      <c r="I58" s="815"/>
      <c r="J58" s="815"/>
      <c r="K58" s="815"/>
      <c r="L58" s="815"/>
      <c r="M58" s="815"/>
      <c r="N58" s="815"/>
      <c r="O58" s="815"/>
      <c r="P58" s="815"/>
      <c r="Q58" s="815"/>
      <c r="R58" s="815"/>
      <c r="S58" s="815"/>
      <c r="T58" s="815"/>
      <c r="U58" s="815"/>
      <c r="V58" s="815"/>
      <c r="W58" s="815"/>
      <c r="X58" s="815"/>
      <c r="Y58" s="815"/>
      <c r="Z58" s="815"/>
      <c r="AA58" s="815"/>
      <c r="AB58" s="815"/>
      <c r="AC58" s="815"/>
      <c r="AD58" s="815"/>
      <c r="AE58" s="815"/>
      <c r="AF58" s="815"/>
      <c r="AG58" s="815"/>
      <c r="AH58" s="815"/>
      <c r="AI58" s="815"/>
      <c r="AJ58" s="815"/>
      <c r="AK58" s="815"/>
      <c r="AL58" s="815"/>
      <c r="AM58" s="815"/>
      <c r="AN58" s="815"/>
      <c r="AO58" s="816"/>
      <c r="AP58" s="22"/>
      <c r="AQ58" s="22"/>
      <c r="AR58" s="22"/>
      <c r="AS58" s="22"/>
      <c r="AT58" s="22"/>
      <c r="AU58" s="22"/>
      <c r="AV58" s="22"/>
      <c r="AW58" s="22"/>
      <c r="AX58" s="727"/>
      <c r="AY58" s="728"/>
      <c r="AZ58" s="47"/>
      <c r="BA58" s="59"/>
      <c r="BB58" s="29"/>
      <c r="BC58" s="29"/>
      <c r="BD58" s="29"/>
      <c r="BJ58" s="95"/>
      <c r="BK58" s="95"/>
      <c r="BL58" s="95"/>
      <c r="BM58" s="95"/>
      <c r="BN58" s="95"/>
      <c r="BO58" s="89"/>
      <c r="BP58" s="89"/>
      <c r="BQ58" s="89"/>
      <c r="BR58" s="89"/>
      <c r="CP58" s="90"/>
      <c r="CQ58" s="90"/>
      <c r="CR58" s="90"/>
      <c r="CS58" s="90"/>
      <c r="CT58" s="90"/>
      <c r="CU58" s="90"/>
      <c r="CV58" s="90"/>
      <c r="CW58" s="90"/>
      <c r="CX58" s="90"/>
      <c r="CY58" s="90"/>
      <c r="CZ58" s="90"/>
      <c r="DA58" s="90"/>
      <c r="DB58" s="90"/>
      <c r="DC58" s="90"/>
      <c r="DD58" s="90"/>
      <c r="DE58" s="90"/>
      <c r="DF58" s="90"/>
      <c r="DG58" s="90"/>
      <c r="DH58" s="90"/>
      <c r="DI58" s="90"/>
      <c r="DJ58" s="90"/>
      <c r="DK58" s="90"/>
      <c r="DL58" s="90"/>
      <c r="DM58" s="90"/>
      <c r="DN58" s="90"/>
      <c r="DO58" s="90"/>
      <c r="DP58" s="90"/>
      <c r="DQ58" s="90"/>
      <c r="DR58" s="90"/>
      <c r="DS58" s="90"/>
      <c r="DT58" s="90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IO58" s="55"/>
      <c r="IP58" s="55"/>
      <c r="IQ58" s="55"/>
      <c r="IR58" s="55"/>
      <c r="IS58" s="55"/>
      <c r="IT58" s="55"/>
      <c r="IU58" s="55"/>
      <c r="IV58" s="68"/>
      <c r="IW58" s="47"/>
      <c r="IX58" s="728"/>
      <c r="IY58" s="731"/>
      <c r="IZ58" s="22"/>
      <c r="JA58" s="22"/>
      <c r="JB58" s="22"/>
      <c r="JC58" s="22"/>
      <c r="JD58" s="22"/>
      <c r="JE58" s="22"/>
      <c r="JF58" s="22"/>
      <c r="JG58" s="22"/>
      <c r="JH58" s="21"/>
      <c r="JI58" s="22"/>
      <c r="JJ58" s="22"/>
      <c r="JK58" s="22"/>
      <c r="JL58" s="22"/>
      <c r="JM58" s="22"/>
      <c r="JN58" s="22"/>
      <c r="JO58" s="22"/>
      <c r="JP58" s="22"/>
      <c r="JQ58" s="22"/>
      <c r="JR58" s="22"/>
      <c r="JS58" s="22"/>
      <c r="JT58" s="22"/>
      <c r="JU58" s="22"/>
      <c r="JV58" s="22"/>
      <c r="JW58" s="22"/>
      <c r="JX58" s="22"/>
      <c r="JY58" s="22"/>
      <c r="JZ58" s="22"/>
      <c r="KA58" s="22"/>
      <c r="KB58" s="22"/>
      <c r="KC58" s="22"/>
      <c r="KD58" s="22"/>
      <c r="KE58" s="22"/>
      <c r="KF58" s="22"/>
      <c r="KG58" s="22"/>
      <c r="KH58" s="22"/>
      <c r="KI58" s="22"/>
      <c r="KJ58" s="22"/>
      <c r="KK58" s="22"/>
      <c r="KL58" s="22"/>
      <c r="KM58" s="22"/>
      <c r="KN58" s="22"/>
      <c r="KO58" s="22"/>
      <c r="KP58" s="22"/>
      <c r="KQ58" s="22"/>
      <c r="KR58" s="22"/>
      <c r="KS58" s="22"/>
      <c r="KT58" s="22"/>
      <c r="KU58" s="22"/>
      <c r="KV58" s="22"/>
      <c r="KW58" s="22"/>
      <c r="KX58" s="22"/>
      <c r="KY58" s="22"/>
      <c r="KZ58" s="22"/>
      <c r="LA58" s="22"/>
      <c r="LB58" s="22"/>
      <c r="LC58" s="22"/>
      <c r="LD58" s="22"/>
      <c r="LE58" s="22"/>
      <c r="LF58" s="22"/>
      <c r="LG58" s="22"/>
      <c r="LH58" s="22"/>
      <c r="LI58" s="22"/>
      <c r="LJ58" s="23"/>
    </row>
    <row r="59" spans="2:322" ht="3.65" customHeight="1">
      <c r="B59" s="814"/>
      <c r="C59" s="815"/>
      <c r="D59" s="815"/>
      <c r="E59" s="815"/>
      <c r="F59" s="815"/>
      <c r="G59" s="815"/>
      <c r="H59" s="815"/>
      <c r="I59" s="815"/>
      <c r="J59" s="815"/>
      <c r="K59" s="815"/>
      <c r="L59" s="815"/>
      <c r="M59" s="815"/>
      <c r="N59" s="815"/>
      <c r="O59" s="815"/>
      <c r="P59" s="815"/>
      <c r="Q59" s="815"/>
      <c r="R59" s="815"/>
      <c r="S59" s="815"/>
      <c r="T59" s="815"/>
      <c r="U59" s="815"/>
      <c r="V59" s="815"/>
      <c r="W59" s="815"/>
      <c r="X59" s="815"/>
      <c r="Y59" s="815"/>
      <c r="Z59" s="815"/>
      <c r="AA59" s="815"/>
      <c r="AB59" s="815"/>
      <c r="AC59" s="815"/>
      <c r="AD59" s="815"/>
      <c r="AE59" s="815"/>
      <c r="AF59" s="815"/>
      <c r="AG59" s="815"/>
      <c r="AH59" s="815"/>
      <c r="AI59" s="815"/>
      <c r="AJ59" s="815"/>
      <c r="AK59" s="815"/>
      <c r="AL59" s="815"/>
      <c r="AM59" s="815"/>
      <c r="AN59" s="815"/>
      <c r="AO59" s="816"/>
      <c r="AP59" s="22"/>
      <c r="AQ59" s="22"/>
      <c r="AR59" s="22"/>
      <c r="AS59" s="22"/>
      <c r="AT59" s="22"/>
      <c r="AU59" s="22"/>
      <c r="AV59" s="22"/>
      <c r="AW59" s="22"/>
      <c r="AX59" s="727"/>
      <c r="AY59" s="728"/>
      <c r="AZ59" s="47"/>
      <c r="BA59" s="59"/>
      <c r="BB59" s="29"/>
      <c r="BC59" s="29"/>
      <c r="BD59" s="29"/>
      <c r="BF59" s="27"/>
      <c r="BJ59" s="95"/>
      <c r="BK59" s="95"/>
      <c r="BL59" s="95"/>
      <c r="BM59" s="95"/>
      <c r="BN59" s="95"/>
      <c r="BO59" s="82"/>
      <c r="BP59" s="82"/>
      <c r="BQ59" s="91"/>
      <c r="BR59" s="91"/>
      <c r="CP59" s="90"/>
      <c r="CQ59" s="90"/>
      <c r="CR59" s="90"/>
      <c r="CS59" s="90"/>
      <c r="CT59" s="90"/>
      <c r="CU59" s="90"/>
      <c r="CV59" s="90"/>
      <c r="CW59" s="90"/>
      <c r="CX59" s="90"/>
      <c r="CY59" s="90"/>
      <c r="CZ59" s="90"/>
      <c r="DA59" s="90"/>
      <c r="DB59" s="90"/>
      <c r="DC59" s="90"/>
      <c r="DD59" s="90"/>
      <c r="DE59" s="90"/>
      <c r="DF59" s="90"/>
      <c r="DG59" s="90"/>
      <c r="DH59" s="90"/>
      <c r="DI59" s="90"/>
      <c r="DJ59" s="90"/>
      <c r="DK59" s="90"/>
      <c r="DL59" s="90"/>
      <c r="DM59" s="90"/>
      <c r="DN59" s="90"/>
      <c r="DO59" s="90"/>
      <c r="DP59" s="90"/>
      <c r="DQ59" s="90"/>
      <c r="DR59" s="90"/>
      <c r="DS59" s="90"/>
      <c r="DT59" s="90"/>
      <c r="DU59" s="90"/>
      <c r="DV59" s="90"/>
      <c r="DW59" s="90"/>
      <c r="DX59" s="90"/>
      <c r="DY59" s="90"/>
      <c r="DZ59" s="90"/>
      <c r="EA59" s="90"/>
      <c r="EB59" s="90"/>
      <c r="EC59" s="90"/>
      <c r="ED59" s="90"/>
      <c r="IO59" s="55"/>
      <c r="IP59" s="55"/>
      <c r="IQ59" s="55"/>
      <c r="IR59" s="55"/>
      <c r="IS59" s="55"/>
      <c r="IT59" s="55"/>
      <c r="IU59" s="55"/>
      <c r="IV59" s="68"/>
      <c r="IW59" s="47"/>
      <c r="IX59" s="728"/>
      <c r="IY59" s="731"/>
      <c r="IZ59" s="22"/>
      <c r="JA59" s="22"/>
      <c r="JB59" s="22"/>
      <c r="JC59" s="22"/>
      <c r="JD59" s="22"/>
      <c r="JE59" s="22"/>
      <c r="JF59" s="22"/>
      <c r="JG59" s="22"/>
      <c r="JH59" s="21"/>
      <c r="JI59" s="22"/>
      <c r="JJ59" s="22"/>
      <c r="JK59" s="22"/>
      <c r="JL59" s="22"/>
      <c r="JM59" s="22"/>
      <c r="JN59" s="22"/>
      <c r="JO59" s="22"/>
      <c r="JP59" s="22"/>
      <c r="JQ59" s="22"/>
      <c r="JR59" s="22"/>
      <c r="JS59" s="22"/>
      <c r="JT59" s="22"/>
      <c r="JU59" s="22"/>
      <c r="JV59" s="22"/>
      <c r="JW59" s="22"/>
      <c r="JX59" s="22"/>
      <c r="JY59" s="22"/>
      <c r="JZ59" s="22"/>
      <c r="KA59" s="22"/>
      <c r="KB59" s="22"/>
      <c r="KC59" s="22"/>
      <c r="KD59" s="22"/>
      <c r="KE59" s="22"/>
      <c r="KF59" s="22"/>
      <c r="KG59" s="22"/>
      <c r="KH59" s="22"/>
      <c r="KI59" s="22"/>
      <c r="KJ59" s="22"/>
      <c r="KK59" s="22"/>
      <c r="KL59" s="22"/>
      <c r="KM59" s="22"/>
      <c r="KN59" s="22"/>
      <c r="KO59" s="22"/>
      <c r="KP59" s="22"/>
      <c r="KQ59" s="22"/>
      <c r="KR59" s="22"/>
      <c r="KS59" s="22"/>
      <c r="KT59" s="22"/>
      <c r="KU59" s="22"/>
      <c r="KV59" s="22"/>
      <c r="KW59" s="22"/>
      <c r="KX59" s="22"/>
      <c r="KY59" s="22"/>
      <c r="KZ59" s="22"/>
      <c r="LA59" s="22"/>
      <c r="LB59" s="22"/>
      <c r="LC59" s="22"/>
      <c r="LD59" s="22"/>
      <c r="LE59" s="22"/>
      <c r="LF59" s="22"/>
      <c r="LG59" s="22"/>
      <c r="LH59" s="22"/>
      <c r="LI59" s="22"/>
      <c r="LJ59" s="23"/>
    </row>
    <row r="60" spans="2:322" ht="3.65" customHeight="1">
      <c r="B60" s="814"/>
      <c r="C60" s="815"/>
      <c r="D60" s="815"/>
      <c r="E60" s="815"/>
      <c r="F60" s="815"/>
      <c r="G60" s="815"/>
      <c r="H60" s="815"/>
      <c r="I60" s="815"/>
      <c r="J60" s="815"/>
      <c r="K60" s="815"/>
      <c r="L60" s="815"/>
      <c r="M60" s="815"/>
      <c r="N60" s="815"/>
      <c r="O60" s="815"/>
      <c r="P60" s="815"/>
      <c r="Q60" s="815"/>
      <c r="R60" s="815"/>
      <c r="S60" s="815"/>
      <c r="T60" s="815"/>
      <c r="U60" s="815"/>
      <c r="V60" s="815"/>
      <c r="W60" s="815"/>
      <c r="X60" s="815"/>
      <c r="Y60" s="815"/>
      <c r="Z60" s="815"/>
      <c r="AA60" s="815"/>
      <c r="AB60" s="815"/>
      <c r="AC60" s="815"/>
      <c r="AD60" s="815"/>
      <c r="AE60" s="815"/>
      <c r="AF60" s="815"/>
      <c r="AG60" s="815"/>
      <c r="AH60" s="815"/>
      <c r="AI60" s="815"/>
      <c r="AJ60" s="815"/>
      <c r="AK60" s="815"/>
      <c r="AL60" s="815"/>
      <c r="AM60" s="815"/>
      <c r="AN60" s="815"/>
      <c r="AO60" s="816"/>
      <c r="AP60" s="22"/>
      <c r="AQ60" s="22"/>
      <c r="AR60" s="22"/>
      <c r="AS60" s="22"/>
      <c r="AT60" s="22"/>
      <c r="AU60" s="22"/>
      <c r="AV60" s="22"/>
      <c r="AW60" s="22"/>
      <c r="AX60" s="727"/>
      <c r="AY60" s="728"/>
      <c r="AZ60" s="47"/>
      <c r="BA60" s="59"/>
      <c r="BB60" s="56"/>
      <c r="BC60" s="56"/>
      <c r="BD60" s="56"/>
      <c r="BE60" s="27"/>
      <c r="BF60" s="27"/>
      <c r="BJ60" s="85"/>
      <c r="BK60" s="86"/>
      <c r="BL60" s="86"/>
      <c r="BM60" s="86"/>
      <c r="BN60" s="86"/>
      <c r="BO60" s="82"/>
      <c r="BP60" s="82"/>
      <c r="BQ60" s="91"/>
      <c r="BR60" s="91"/>
      <c r="CP60" s="90"/>
      <c r="CQ60" s="90"/>
      <c r="CR60" s="90"/>
      <c r="CS60" s="90"/>
      <c r="CT60" s="90"/>
      <c r="CU60" s="90"/>
      <c r="CV60" s="90"/>
      <c r="CW60" s="90"/>
      <c r="CX60" s="90"/>
      <c r="CY60" s="90"/>
      <c r="CZ60" s="90"/>
      <c r="DA60" s="90"/>
      <c r="DB60" s="90"/>
      <c r="DC60" s="90"/>
      <c r="DD60" s="90"/>
      <c r="DE60" s="90"/>
      <c r="DF60" s="90"/>
      <c r="DG60" s="90"/>
      <c r="DH60" s="90"/>
      <c r="DI60" s="90"/>
      <c r="DJ60" s="90"/>
      <c r="DK60" s="90"/>
      <c r="DL60" s="90"/>
      <c r="DM60" s="90"/>
      <c r="DN60" s="90"/>
      <c r="DO60" s="90"/>
      <c r="DP60" s="90"/>
      <c r="DQ60" s="90"/>
      <c r="DR60" s="90"/>
      <c r="DS60" s="90"/>
      <c r="DT60" s="90"/>
      <c r="DU60" s="90"/>
      <c r="DV60" s="90"/>
      <c r="DW60" s="90"/>
      <c r="DX60" s="90"/>
      <c r="DY60" s="90"/>
      <c r="DZ60" s="90"/>
      <c r="EA60" s="90"/>
      <c r="EB60" s="90"/>
      <c r="EC60" s="90"/>
      <c r="ED60" s="90"/>
      <c r="IO60" s="55"/>
      <c r="IP60" s="55"/>
      <c r="IQ60" s="55"/>
      <c r="IR60" s="55"/>
      <c r="IS60" s="55"/>
      <c r="IT60" s="55"/>
      <c r="IU60" s="55"/>
      <c r="IV60" s="68"/>
      <c r="IW60" s="47"/>
      <c r="IX60" s="728"/>
      <c r="IY60" s="731"/>
      <c r="IZ60" s="22"/>
      <c r="JA60" s="22"/>
      <c r="JB60" s="22"/>
      <c r="JC60" s="22"/>
      <c r="JD60" s="22"/>
      <c r="JE60" s="22"/>
      <c r="JF60" s="22"/>
      <c r="JG60" s="22"/>
      <c r="JH60" s="21"/>
      <c r="JI60" s="22"/>
      <c r="JJ60" s="22"/>
      <c r="JK60" s="22"/>
      <c r="JL60" s="22"/>
      <c r="JM60" s="22"/>
      <c r="JN60" s="22"/>
      <c r="JO60" s="22"/>
      <c r="JP60" s="22"/>
      <c r="JQ60" s="22"/>
      <c r="JR60" s="22"/>
      <c r="JS60" s="22"/>
      <c r="JT60" s="22"/>
      <c r="JU60" s="22"/>
      <c r="JV60" s="22"/>
      <c r="JW60" s="22"/>
      <c r="JX60" s="22"/>
      <c r="JY60" s="22"/>
      <c r="JZ60" s="22"/>
      <c r="KA60" s="22"/>
      <c r="KB60" s="22"/>
      <c r="KC60" s="22"/>
      <c r="KD60" s="22"/>
      <c r="KE60" s="22"/>
      <c r="KF60" s="22"/>
      <c r="KG60" s="22"/>
      <c r="KH60" s="22"/>
      <c r="KI60" s="22"/>
      <c r="KJ60" s="22"/>
      <c r="KK60" s="22"/>
      <c r="KL60" s="22"/>
      <c r="KM60" s="22"/>
      <c r="KN60" s="22"/>
      <c r="KO60" s="22"/>
      <c r="KP60" s="22"/>
      <c r="KQ60" s="22"/>
      <c r="KR60" s="22"/>
      <c r="KS60" s="22"/>
      <c r="KT60" s="22"/>
      <c r="KU60" s="22"/>
      <c r="KV60" s="22"/>
      <c r="KW60" s="22"/>
      <c r="KX60" s="22"/>
      <c r="KY60" s="22"/>
      <c r="KZ60" s="22"/>
      <c r="LA60" s="22"/>
      <c r="LB60" s="22"/>
      <c r="LC60" s="22"/>
      <c r="LD60" s="22"/>
      <c r="LE60" s="22"/>
      <c r="LF60" s="22"/>
      <c r="LG60" s="22"/>
      <c r="LH60" s="22"/>
      <c r="LI60" s="22"/>
      <c r="LJ60" s="23"/>
    </row>
    <row r="61" spans="2:322" ht="3.65" customHeight="1" thickBot="1">
      <c r="B61" s="817"/>
      <c r="C61" s="818"/>
      <c r="D61" s="818"/>
      <c r="E61" s="818"/>
      <c r="F61" s="818"/>
      <c r="G61" s="818"/>
      <c r="H61" s="818"/>
      <c r="I61" s="818"/>
      <c r="J61" s="818"/>
      <c r="K61" s="818"/>
      <c r="L61" s="818"/>
      <c r="M61" s="818"/>
      <c r="N61" s="818"/>
      <c r="O61" s="818"/>
      <c r="P61" s="818"/>
      <c r="Q61" s="818"/>
      <c r="R61" s="818"/>
      <c r="S61" s="818"/>
      <c r="T61" s="818"/>
      <c r="U61" s="818"/>
      <c r="V61" s="818"/>
      <c r="W61" s="818"/>
      <c r="X61" s="818"/>
      <c r="Y61" s="818"/>
      <c r="Z61" s="818"/>
      <c r="AA61" s="818"/>
      <c r="AB61" s="818"/>
      <c r="AC61" s="818"/>
      <c r="AD61" s="818"/>
      <c r="AE61" s="818"/>
      <c r="AF61" s="818"/>
      <c r="AG61" s="818"/>
      <c r="AH61" s="818"/>
      <c r="AI61" s="818"/>
      <c r="AJ61" s="818"/>
      <c r="AK61" s="818"/>
      <c r="AL61" s="818"/>
      <c r="AM61" s="818"/>
      <c r="AN61" s="818"/>
      <c r="AO61" s="819"/>
      <c r="AP61" s="22"/>
      <c r="AQ61" s="22"/>
      <c r="AR61" s="22"/>
      <c r="AS61" s="22"/>
      <c r="AT61" s="22"/>
      <c r="AU61" s="22"/>
      <c r="AV61" s="22"/>
      <c r="AW61" s="22"/>
      <c r="AX61" s="727"/>
      <c r="AY61" s="728"/>
      <c r="AZ61" s="47"/>
      <c r="BA61" s="59"/>
      <c r="BB61" s="56"/>
      <c r="BC61" s="56"/>
      <c r="BD61" s="56"/>
      <c r="BE61" s="27"/>
      <c r="BF61" s="27"/>
      <c r="BJ61" s="85"/>
      <c r="BK61" s="86"/>
      <c r="BL61" s="86"/>
      <c r="BM61" s="86"/>
      <c r="BN61" s="86"/>
      <c r="BO61" s="82"/>
      <c r="BP61" s="82"/>
      <c r="BQ61" s="91"/>
      <c r="BR61" s="91"/>
      <c r="CP61" s="90"/>
      <c r="CQ61" s="90"/>
      <c r="CR61" s="90"/>
      <c r="CS61" s="90"/>
      <c r="CT61" s="90"/>
      <c r="CU61" s="90"/>
      <c r="CV61" s="90"/>
      <c r="CW61" s="90"/>
      <c r="CX61" s="90"/>
      <c r="CY61" s="90"/>
      <c r="CZ61" s="90"/>
      <c r="DA61" s="90"/>
      <c r="DB61" s="90"/>
      <c r="DC61" s="90"/>
      <c r="DD61" s="90"/>
      <c r="DE61" s="90"/>
      <c r="DF61" s="90"/>
      <c r="DG61" s="90"/>
      <c r="DH61" s="90"/>
      <c r="DI61" s="90"/>
      <c r="DJ61" s="90"/>
      <c r="DK61" s="90"/>
      <c r="DL61" s="90"/>
      <c r="DM61" s="90"/>
      <c r="DN61" s="90"/>
      <c r="DO61" s="90"/>
      <c r="DP61" s="90"/>
      <c r="DQ61" s="90"/>
      <c r="DR61" s="90"/>
      <c r="DS61" s="90"/>
      <c r="DT61" s="90"/>
      <c r="DU61" s="90"/>
      <c r="DV61" s="90"/>
      <c r="DW61" s="90"/>
      <c r="DX61" s="90"/>
      <c r="DY61" s="90"/>
      <c r="DZ61" s="90"/>
      <c r="EA61" s="90"/>
      <c r="EB61" s="90"/>
      <c r="EC61" s="90"/>
      <c r="ED61" s="90"/>
      <c r="IO61" s="55"/>
      <c r="IP61" s="55"/>
      <c r="IQ61" s="55"/>
      <c r="IR61" s="55"/>
      <c r="IS61" s="55"/>
      <c r="IT61" s="55"/>
      <c r="IU61" s="55"/>
      <c r="IV61" s="68"/>
      <c r="IW61" s="47"/>
      <c r="IX61" s="728"/>
      <c r="IY61" s="731"/>
      <c r="IZ61" s="22"/>
      <c r="JA61" s="22"/>
      <c r="JB61" s="22"/>
      <c r="JC61" s="22"/>
      <c r="JD61" s="22"/>
      <c r="JE61" s="22"/>
      <c r="JF61" s="22"/>
      <c r="JG61" s="22"/>
      <c r="JH61" s="21"/>
      <c r="JI61" s="22"/>
      <c r="JJ61" s="22"/>
      <c r="JK61" s="22"/>
      <c r="JL61" s="22"/>
      <c r="JM61" s="22"/>
      <c r="JN61" s="22"/>
      <c r="JO61" s="22"/>
      <c r="JP61" s="22"/>
      <c r="JQ61" s="22"/>
      <c r="JR61" s="22"/>
      <c r="JS61" s="22"/>
      <c r="JT61" s="22"/>
      <c r="JU61" s="22"/>
      <c r="JV61" s="22"/>
      <c r="JW61" s="22"/>
      <c r="JX61" s="22"/>
      <c r="JY61" s="22"/>
      <c r="JZ61" s="22"/>
      <c r="KA61" s="22"/>
      <c r="KB61" s="22"/>
      <c r="KC61" s="22"/>
      <c r="KD61" s="22"/>
      <c r="KE61" s="22"/>
      <c r="KF61" s="22"/>
      <c r="KG61" s="22"/>
      <c r="KH61" s="22"/>
      <c r="KI61" s="22"/>
      <c r="KJ61" s="22"/>
      <c r="KK61" s="22"/>
      <c r="KL61" s="22"/>
      <c r="KM61" s="22"/>
      <c r="KN61" s="22"/>
      <c r="KO61" s="22"/>
      <c r="KP61" s="22"/>
      <c r="KQ61" s="22"/>
      <c r="KR61" s="22"/>
      <c r="KS61" s="22"/>
      <c r="KT61" s="22"/>
      <c r="KU61" s="22"/>
      <c r="KV61" s="22"/>
      <c r="KW61" s="22"/>
      <c r="KX61" s="22"/>
      <c r="KY61" s="22"/>
      <c r="KZ61" s="22"/>
      <c r="LA61" s="22"/>
      <c r="LB61" s="22"/>
      <c r="LC61" s="22"/>
      <c r="LD61" s="22"/>
      <c r="LE61" s="22"/>
      <c r="LF61" s="22"/>
      <c r="LG61" s="22"/>
      <c r="LH61" s="22"/>
      <c r="LI61" s="22"/>
      <c r="LJ61" s="23"/>
    </row>
    <row r="62" spans="2:322" ht="3.65" customHeight="1" thickTop="1"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3"/>
      <c r="AP62" s="22"/>
      <c r="AQ62" s="22"/>
      <c r="AR62" s="22"/>
      <c r="AS62" s="22"/>
      <c r="AT62" s="22"/>
      <c r="AU62" s="22"/>
      <c r="AV62" s="22"/>
      <c r="AW62" s="22"/>
      <c r="AX62" s="727"/>
      <c r="AY62" s="728"/>
      <c r="AZ62" s="728" t="e" vm="3">
        <v>#VALUE!</v>
      </c>
      <c r="BA62" s="59"/>
      <c r="BB62" s="29"/>
      <c r="BC62" s="29"/>
      <c r="BD62" s="29"/>
      <c r="BJ62" s="85"/>
      <c r="BK62" s="86"/>
      <c r="BL62" s="86"/>
      <c r="BM62" s="86"/>
      <c r="BN62" s="86"/>
      <c r="BO62" s="82"/>
      <c r="BP62" s="82"/>
      <c r="BQ62" s="91"/>
      <c r="BR62" s="91"/>
      <c r="CP62" s="90"/>
      <c r="CQ62" s="90"/>
      <c r="CR62" s="90"/>
      <c r="CS62" s="90"/>
      <c r="CT62" s="90"/>
      <c r="CU62" s="90"/>
      <c r="CV62" s="90"/>
      <c r="CW62" s="90"/>
      <c r="CX62" s="90"/>
      <c r="CY62" s="90"/>
      <c r="CZ62" s="90"/>
      <c r="DA62" s="90"/>
      <c r="DB62" s="90"/>
      <c r="DC62" s="90"/>
      <c r="DD62" s="90"/>
      <c r="DE62" s="90"/>
      <c r="DF62" s="90"/>
      <c r="DG62" s="90"/>
      <c r="DH62" s="90"/>
      <c r="DI62" s="90"/>
      <c r="DJ62" s="90"/>
      <c r="DK62" s="90"/>
      <c r="DL62" s="90"/>
      <c r="DM62" s="90"/>
      <c r="DN62" s="90"/>
      <c r="DO62" s="90"/>
      <c r="DP62" s="90"/>
      <c r="DQ62" s="90"/>
      <c r="DR62" s="90"/>
      <c r="DS62" s="90"/>
      <c r="DT62" s="90"/>
      <c r="DU62" s="90"/>
      <c r="DV62" s="90"/>
      <c r="DW62" s="90"/>
      <c r="DX62" s="90"/>
      <c r="DY62" s="90"/>
      <c r="DZ62" s="90"/>
      <c r="EA62" s="90"/>
      <c r="EB62" s="90"/>
      <c r="EC62" s="90"/>
      <c r="ED62" s="90"/>
      <c r="IO62" s="55"/>
      <c r="IP62" s="55"/>
      <c r="IQ62" s="55"/>
      <c r="IR62" s="55"/>
      <c r="IS62" s="55"/>
      <c r="IT62" s="55"/>
      <c r="IU62" s="55"/>
      <c r="IV62" s="68"/>
      <c r="IW62" s="728"/>
      <c r="IX62" s="728"/>
      <c r="IY62" s="731"/>
      <c r="IZ62" s="22"/>
      <c r="JA62" s="22"/>
      <c r="JB62" s="22"/>
      <c r="JC62" s="22"/>
      <c r="JD62" s="22"/>
      <c r="JE62" s="22"/>
      <c r="JF62" s="22"/>
      <c r="JG62" s="22"/>
      <c r="JH62" s="21"/>
      <c r="JI62" s="22"/>
      <c r="JJ62" s="22"/>
      <c r="JK62" s="22"/>
      <c r="JL62" s="22"/>
      <c r="JM62" s="22"/>
      <c r="JN62" s="22"/>
      <c r="JO62" s="22"/>
      <c r="JP62" s="22"/>
      <c r="JQ62" s="22"/>
      <c r="JR62" s="22"/>
      <c r="JS62" s="22"/>
      <c r="JT62" s="22"/>
      <c r="JU62" s="22"/>
      <c r="JV62" s="22"/>
      <c r="JW62" s="22"/>
      <c r="JX62" s="22"/>
      <c r="JY62" s="22"/>
      <c r="JZ62" s="22"/>
      <c r="KA62" s="22"/>
      <c r="KB62" s="22"/>
      <c r="KC62" s="22"/>
      <c r="KD62" s="22"/>
      <c r="KE62" s="22"/>
      <c r="KF62" s="22"/>
      <c r="KG62" s="22"/>
      <c r="KH62" s="22"/>
      <c r="KI62" s="22"/>
      <c r="KJ62" s="22"/>
      <c r="KK62" s="22"/>
      <c r="KL62" s="22"/>
      <c r="KM62" s="22"/>
      <c r="KN62" s="22"/>
      <c r="KO62" s="22"/>
      <c r="KP62" s="22"/>
      <c r="KQ62" s="22"/>
      <c r="KR62" s="22"/>
      <c r="KS62" s="22"/>
      <c r="KT62" s="22"/>
      <c r="KU62" s="22"/>
      <c r="KV62" s="22"/>
      <c r="KW62" s="22"/>
      <c r="KX62" s="22"/>
      <c r="KY62" s="22"/>
      <c r="KZ62" s="22"/>
      <c r="LA62" s="22"/>
      <c r="LB62" s="22"/>
      <c r="LC62" s="22"/>
      <c r="LD62" s="22"/>
      <c r="LE62" s="22"/>
      <c r="LF62" s="22"/>
      <c r="LG62" s="22"/>
      <c r="LH62" s="22"/>
      <c r="LI62" s="22"/>
      <c r="LJ62" s="23"/>
    </row>
    <row r="63" spans="2:322" ht="3.65" customHeight="1"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3"/>
      <c r="AP63" s="22"/>
      <c r="AQ63" s="22"/>
      <c r="AR63" s="22"/>
      <c r="AS63" s="22"/>
      <c r="AT63" s="22"/>
      <c r="AU63" s="22"/>
      <c r="AV63" s="22"/>
      <c r="AW63" s="22"/>
      <c r="AX63" s="727"/>
      <c r="AY63" s="728"/>
      <c r="AZ63" s="728"/>
      <c r="BA63" s="59"/>
      <c r="BB63" s="29"/>
      <c r="BC63" s="29"/>
      <c r="BD63" s="29"/>
      <c r="BF63" s="27"/>
      <c r="BJ63" s="85"/>
      <c r="BK63" s="86"/>
      <c r="BL63" s="86"/>
      <c r="BM63" s="86"/>
      <c r="BN63" s="86"/>
      <c r="BO63" s="82"/>
      <c r="BP63" s="82"/>
      <c r="BQ63" s="91"/>
      <c r="BR63" s="91"/>
      <c r="CP63" s="90"/>
      <c r="CQ63" s="90"/>
      <c r="CR63" s="90"/>
      <c r="CS63" s="90"/>
      <c r="CT63" s="90"/>
      <c r="CU63" s="90"/>
      <c r="CV63" s="90"/>
      <c r="CW63" s="90"/>
      <c r="CX63" s="90"/>
      <c r="CY63" s="90"/>
      <c r="CZ63" s="90"/>
      <c r="DA63" s="90"/>
      <c r="DB63" s="90"/>
      <c r="DC63" s="90"/>
      <c r="DD63" s="90"/>
      <c r="DE63" s="90"/>
      <c r="DF63" s="90"/>
      <c r="DG63" s="90"/>
      <c r="DH63" s="90"/>
      <c r="DI63" s="90"/>
      <c r="DJ63" s="90"/>
      <c r="DK63" s="90"/>
      <c r="DL63" s="90"/>
      <c r="DM63" s="90"/>
      <c r="DN63" s="90"/>
      <c r="DO63" s="90"/>
      <c r="DP63" s="90"/>
      <c r="DQ63" s="90"/>
      <c r="DR63" s="90"/>
      <c r="DS63" s="90"/>
      <c r="DT63" s="90"/>
      <c r="DU63" s="90"/>
      <c r="DV63" s="90"/>
      <c r="DW63" s="90"/>
      <c r="DX63" s="90"/>
      <c r="DY63" s="90"/>
      <c r="DZ63" s="90"/>
      <c r="EA63" s="90"/>
      <c r="EB63" s="90"/>
      <c r="EC63" s="90"/>
      <c r="ED63" s="90"/>
      <c r="IO63" s="55"/>
      <c r="IP63" s="55"/>
      <c r="IQ63" s="55"/>
      <c r="IR63" s="55"/>
      <c r="IS63" s="55"/>
      <c r="IT63" s="55"/>
      <c r="IU63" s="55"/>
      <c r="IV63" s="68"/>
      <c r="IW63" s="728"/>
      <c r="IX63" s="728"/>
      <c r="IY63" s="731"/>
      <c r="IZ63" s="22"/>
      <c r="JA63" s="22"/>
      <c r="JB63" s="22"/>
      <c r="JC63" s="22"/>
      <c r="JD63" s="22"/>
      <c r="JE63" s="22"/>
      <c r="JF63" s="22"/>
      <c r="JG63" s="22"/>
      <c r="JH63" s="21"/>
      <c r="JI63" s="22"/>
      <c r="JJ63" s="22"/>
      <c r="JK63" s="22"/>
      <c r="JL63" s="22"/>
      <c r="JM63" s="22"/>
      <c r="JN63" s="22"/>
      <c r="JO63" s="22"/>
      <c r="JP63" s="22"/>
      <c r="JQ63" s="22"/>
      <c r="JR63" s="22"/>
      <c r="JS63" s="22"/>
      <c r="JT63" s="22"/>
      <c r="JU63" s="22"/>
      <c r="JV63" s="22"/>
      <c r="JW63" s="22"/>
      <c r="JX63" s="22"/>
      <c r="JY63" s="22"/>
      <c r="JZ63" s="22"/>
      <c r="KA63" s="22"/>
      <c r="KB63" s="22"/>
      <c r="KC63" s="22"/>
      <c r="KD63" s="22"/>
      <c r="KE63" s="22"/>
      <c r="KF63" s="22"/>
      <c r="KG63" s="22"/>
      <c r="KH63" s="22"/>
      <c r="KI63" s="22"/>
      <c r="KJ63" s="22"/>
      <c r="KK63" s="22"/>
      <c r="KL63" s="22"/>
      <c r="KM63" s="22"/>
      <c r="KN63" s="22"/>
      <c r="KO63" s="22"/>
      <c r="KP63" s="22"/>
      <c r="KQ63" s="22"/>
      <c r="KR63" s="22"/>
      <c r="KS63" s="22"/>
      <c r="KT63" s="22"/>
      <c r="KU63" s="22"/>
      <c r="KV63" s="22"/>
      <c r="KW63" s="22"/>
      <c r="KX63" s="22"/>
      <c r="KY63" s="22"/>
      <c r="KZ63" s="22"/>
      <c r="LA63" s="22"/>
      <c r="LB63" s="22"/>
      <c r="LC63" s="22"/>
      <c r="LD63" s="22"/>
      <c r="LE63" s="22"/>
      <c r="LF63" s="22"/>
      <c r="LG63" s="22"/>
      <c r="LH63" s="22"/>
      <c r="LI63" s="22"/>
      <c r="LJ63" s="23"/>
    </row>
    <row r="64" spans="2:322" ht="3.65" customHeight="1">
      <c r="B64" s="2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3"/>
      <c r="AP64" s="22"/>
      <c r="AQ64" s="22"/>
      <c r="AR64" s="22"/>
      <c r="AS64" s="22"/>
      <c r="AT64" s="22"/>
      <c r="AU64" s="22"/>
      <c r="AV64" s="22"/>
      <c r="AW64" s="22"/>
      <c r="AX64" s="727"/>
      <c r="AY64" s="728"/>
      <c r="AZ64" s="47"/>
      <c r="BA64" s="59"/>
      <c r="BB64" s="29"/>
      <c r="BC64" s="29"/>
      <c r="BD64" s="29"/>
      <c r="BJ64" s="85"/>
      <c r="BK64" s="86"/>
      <c r="BL64" s="86"/>
      <c r="BM64" s="86"/>
      <c r="BN64" s="86"/>
      <c r="BO64" s="82"/>
      <c r="BP64" s="82"/>
      <c r="BQ64" s="91"/>
      <c r="BR64" s="91"/>
      <c r="CP64" s="90"/>
      <c r="CQ64" s="90"/>
      <c r="CR64" s="90"/>
      <c r="CS64" s="90"/>
      <c r="CT64" s="90"/>
      <c r="CU64" s="90"/>
      <c r="CV64" s="90"/>
      <c r="CW64" s="90"/>
      <c r="CX64" s="90"/>
      <c r="CY64" s="90"/>
      <c r="CZ64" s="90"/>
      <c r="DA64" s="90"/>
      <c r="DB64" s="90"/>
      <c r="DC64" s="90"/>
      <c r="DD64" s="90"/>
      <c r="DE64" s="90"/>
      <c r="DF64" s="90"/>
      <c r="DG64" s="90"/>
      <c r="DH64" s="90"/>
      <c r="DI64" s="90"/>
      <c r="DJ64" s="90"/>
      <c r="DK64" s="90"/>
      <c r="DL64" s="90"/>
      <c r="DM64" s="90"/>
      <c r="DN64" s="90"/>
      <c r="DO64" s="90"/>
      <c r="DP64" s="90"/>
      <c r="DQ64" s="90"/>
      <c r="DR64" s="90"/>
      <c r="DS64" s="90"/>
      <c r="DT64" s="90"/>
      <c r="DU64" s="90"/>
      <c r="DV64" s="90"/>
      <c r="DW64" s="90"/>
      <c r="DX64" s="90"/>
      <c r="DY64" s="90"/>
      <c r="DZ64" s="90"/>
      <c r="EA64" s="90"/>
      <c r="EB64" s="90"/>
      <c r="EC64" s="90"/>
      <c r="ED64" s="90"/>
      <c r="IO64" s="55"/>
      <c r="IP64" s="55"/>
      <c r="IQ64" s="55"/>
      <c r="IR64" s="55"/>
      <c r="IS64" s="55"/>
      <c r="IT64" s="55"/>
      <c r="IU64" s="55"/>
      <c r="IV64" s="68"/>
      <c r="IW64" s="47"/>
      <c r="IX64" s="728"/>
      <c r="IY64" s="731"/>
      <c r="IZ64" s="22"/>
      <c r="JA64" s="22"/>
      <c r="JB64" s="22"/>
      <c r="JC64" s="22"/>
      <c r="JD64" s="22"/>
      <c r="JE64" s="22"/>
      <c r="JF64" s="22"/>
      <c r="JG64" s="22"/>
      <c r="JH64" s="21"/>
      <c r="JI64" s="22"/>
      <c r="JJ64" s="22"/>
      <c r="JK64" s="22"/>
      <c r="JL64" s="22"/>
      <c r="JM64" s="22"/>
      <c r="JN64" s="22"/>
      <c r="JO64" s="22"/>
      <c r="JP64" s="22"/>
      <c r="JQ64" s="22"/>
      <c r="JR64" s="22"/>
      <c r="JS64" s="22"/>
      <c r="JT64" s="22"/>
      <c r="JU64" s="22"/>
      <c r="JV64" s="22"/>
      <c r="JW64" s="22"/>
      <c r="JX64" s="22"/>
      <c r="JY64" s="22"/>
      <c r="JZ64" s="22"/>
      <c r="KA64" s="22"/>
      <c r="KB64" s="22"/>
      <c r="KC64" s="22"/>
      <c r="KD64" s="22"/>
      <c r="KE64" s="22"/>
      <c r="KF64" s="22"/>
      <c r="KG64" s="22"/>
      <c r="KH64" s="22"/>
      <c r="KI64" s="22"/>
      <c r="KJ64" s="22"/>
      <c r="KK64" s="22"/>
      <c r="KL64" s="22"/>
      <c r="KM64" s="22"/>
      <c r="KN64" s="22"/>
      <c r="KO64" s="22"/>
      <c r="KP64" s="22"/>
      <c r="KQ64" s="22"/>
      <c r="KR64" s="22"/>
      <c r="KS64" s="22"/>
      <c r="KT64" s="22"/>
      <c r="KU64" s="22"/>
      <c r="KV64" s="22"/>
      <c r="KW64" s="22"/>
      <c r="KX64" s="22"/>
      <c r="KY64" s="22"/>
      <c r="KZ64" s="22"/>
      <c r="LA64" s="22"/>
      <c r="LB64" s="22"/>
      <c r="LC64" s="22"/>
      <c r="LD64" s="22"/>
      <c r="LE64" s="22"/>
      <c r="LF64" s="22"/>
      <c r="LG64" s="22"/>
      <c r="LH64" s="22"/>
      <c r="LI64" s="22"/>
      <c r="LJ64" s="23"/>
    </row>
    <row r="65" spans="2:322" ht="3.65" customHeight="1">
      <c r="B65" s="2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3"/>
      <c r="AP65" s="22"/>
      <c r="AQ65" s="22"/>
      <c r="AR65" s="22"/>
      <c r="AS65" s="22"/>
      <c r="AT65" s="22"/>
      <c r="AU65" s="22"/>
      <c r="AV65" s="22"/>
      <c r="AW65" s="22"/>
      <c r="AX65" s="727"/>
      <c r="AY65" s="728"/>
      <c r="AZ65" s="47"/>
      <c r="BA65" s="59"/>
      <c r="BB65" s="29"/>
      <c r="BC65" s="29"/>
      <c r="BD65" s="29"/>
      <c r="BF65" s="27"/>
      <c r="BJ65" s="85"/>
      <c r="BK65" s="86"/>
      <c r="BL65" s="86"/>
      <c r="BM65" s="86"/>
      <c r="BN65" s="86"/>
      <c r="BO65" s="89"/>
      <c r="BP65" s="89"/>
      <c r="BQ65" s="89"/>
      <c r="BR65" s="89"/>
      <c r="CP65" s="90"/>
      <c r="CQ65" s="90"/>
      <c r="CR65" s="90"/>
      <c r="CS65" s="90"/>
      <c r="CT65" s="90"/>
      <c r="CU65" s="90"/>
      <c r="CV65" s="90"/>
      <c r="CW65" s="90"/>
      <c r="CX65" s="90"/>
      <c r="CY65" s="90"/>
      <c r="CZ65" s="90"/>
      <c r="DA65" s="90"/>
      <c r="DB65" s="90"/>
      <c r="DC65" s="90"/>
      <c r="DD65" s="90"/>
      <c r="DE65" s="90"/>
      <c r="DF65" s="90"/>
      <c r="DG65" s="90"/>
      <c r="DH65" s="90"/>
      <c r="DI65" s="90"/>
      <c r="DJ65" s="90"/>
      <c r="DK65" s="90"/>
      <c r="DL65" s="90"/>
      <c r="DM65" s="90"/>
      <c r="DN65" s="90"/>
      <c r="DO65" s="90"/>
      <c r="DP65" s="90"/>
      <c r="DQ65" s="90"/>
      <c r="DR65" s="90"/>
      <c r="DS65" s="90"/>
      <c r="DT65" s="90"/>
      <c r="DU65" s="90"/>
      <c r="DV65" s="90"/>
      <c r="DW65" s="90"/>
      <c r="DX65" s="90"/>
      <c r="DY65" s="90"/>
      <c r="DZ65" s="90"/>
      <c r="EA65" s="90"/>
      <c r="EB65" s="90"/>
      <c r="EC65" s="90"/>
      <c r="ED65" s="90"/>
      <c r="IO65" s="55"/>
      <c r="IP65" s="55"/>
      <c r="IQ65" s="55"/>
      <c r="IR65" s="55"/>
      <c r="IS65" s="55"/>
      <c r="IT65" s="55"/>
      <c r="IU65" s="55"/>
      <c r="IV65" s="68"/>
      <c r="IW65" s="47"/>
      <c r="IX65" s="728"/>
      <c r="IY65" s="731"/>
      <c r="IZ65" s="22"/>
      <c r="JA65" s="22"/>
      <c r="JB65" s="22"/>
      <c r="JC65" s="22"/>
      <c r="JD65" s="22"/>
      <c r="JE65" s="22"/>
      <c r="JF65" s="22"/>
      <c r="JG65" s="22"/>
      <c r="JH65" s="21"/>
      <c r="JI65" s="22"/>
      <c r="JJ65" s="22"/>
      <c r="JK65" s="22"/>
      <c r="JL65" s="22"/>
      <c r="JM65" s="22"/>
      <c r="JN65" s="22"/>
      <c r="JO65" s="22"/>
      <c r="JP65" s="22"/>
      <c r="JQ65" s="22"/>
      <c r="JR65" s="22"/>
      <c r="JS65" s="22"/>
      <c r="JT65" s="22"/>
      <c r="JU65" s="22"/>
      <c r="JV65" s="22"/>
      <c r="JW65" s="22"/>
      <c r="JX65" s="22"/>
      <c r="JY65" s="22"/>
      <c r="JZ65" s="22"/>
      <c r="KA65" s="22"/>
      <c r="KB65" s="22"/>
      <c r="KC65" s="22"/>
      <c r="KD65" s="22"/>
      <c r="KE65" s="22"/>
      <c r="KF65" s="22"/>
      <c r="KG65" s="22"/>
      <c r="KH65" s="22"/>
      <c r="KI65" s="22"/>
      <c r="KJ65" s="22"/>
      <c r="KK65" s="22"/>
      <c r="KL65" s="22"/>
      <c r="KM65" s="22"/>
      <c r="KN65" s="22"/>
      <c r="KO65" s="22"/>
      <c r="KP65" s="22"/>
      <c r="KQ65" s="22"/>
      <c r="KR65" s="22"/>
      <c r="KS65" s="22"/>
      <c r="KT65" s="22"/>
      <c r="KU65" s="22"/>
      <c r="KV65" s="22"/>
      <c r="KW65" s="22"/>
      <c r="KX65" s="22"/>
      <c r="KY65" s="22"/>
      <c r="KZ65" s="22"/>
      <c r="LA65" s="22"/>
      <c r="LB65" s="22"/>
      <c r="LC65" s="22"/>
      <c r="LD65" s="22"/>
      <c r="LE65" s="22"/>
      <c r="LF65" s="22"/>
      <c r="LG65" s="22"/>
      <c r="LH65" s="22"/>
      <c r="LI65" s="22"/>
      <c r="LJ65" s="23"/>
    </row>
    <row r="66" spans="2:322" ht="3.65" customHeight="1"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3"/>
      <c r="AP66" s="22"/>
      <c r="AQ66" s="22"/>
      <c r="AR66" s="22"/>
      <c r="AS66" s="22"/>
      <c r="AT66" s="22"/>
      <c r="AU66" s="22"/>
      <c r="AV66" s="22"/>
      <c r="AW66" s="22"/>
      <c r="AX66" s="727"/>
      <c r="AY66" s="728"/>
      <c r="AZ66" s="47"/>
      <c r="BA66" s="59"/>
      <c r="BB66" s="29"/>
      <c r="BC66" s="29"/>
      <c r="BD66" s="29"/>
      <c r="BJ66" s="95"/>
      <c r="BK66" s="95"/>
      <c r="BL66" s="95"/>
      <c r="BM66" s="95"/>
      <c r="BN66" s="95"/>
      <c r="BO66" s="89"/>
      <c r="BP66" s="89"/>
      <c r="BQ66" s="89"/>
      <c r="BR66" s="89"/>
      <c r="CP66" s="90"/>
      <c r="CQ66" s="90"/>
      <c r="CR66" s="90"/>
      <c r="CS66" s="90"/>
      <c r="CT66" s="90"/>
      <c r="CU66" s="90"/>
      <c r="CV66" s="90"/>
      <c r="CW66" s="90"/>
      <c r="CX66" s="90"/>
      <c r="CY66" s="90"/>
      <c r="CZ66" s="90"/>
      <c r="DA66" s="90"/>
      <c r="DB66" s="90"/>
      <c r="DC66" s="90"/>
      <c r="DD66" s="90"/>
      <c r="DE66" s="90"/>
      <c r="DF66" s="90"/>
      <c r="DG66" s="90"/>
      <c r="DH66" s="90"/>
      <c r="DI66" s="90"/>
      <c r="DJ66" s="90"/>
      <c r="DK66" s="90"/>
      <c r="DL66" s="90"/>
      <c r="DM66" s="90"/>
      <c r="DN66" s="90"/>
      <c r="DO66" s="90"/>
      <c r="DP66" s="90"/>
      <c r="DQ66" s="90"/>
      <c r="DR66" s="90"/>
      <c r="DS66" s="90"/>
      <c r="DT66" s="90"/>
      <c r="DU66" s="90"/>
      <c r="DV66" s="90"/>
      <c r="DW66" s="90"/>
      <c r="DX66" s="90"/>
      <c r="DY66" s="90"/>
      <c r="DZ66" s="90"/>
      <c r="EA66" s="90"/>
      <c r="EB66" s="90"/>
      <c r="EC66" s="90"/>
      <c r="ED66" s="90"/>
      <c r="IO66" s="55"/>
      <c r="IP66" s="55"/>
      <c r="IQ66" s="55"/>
      <c r="IR66" s="55"/>
      <c r="IS66" s="55"/>
      <c r="IT66" s="55"/>
      <c r="IU66" s="55"/>
      <c r="IV66" s="68"/>
      <c r="IW66" s="47"/>
      <c r="IX66" s="728"/>
      <c r="IY66" s="731"/>
      <c r="IZ66" s="22"/>
      <c r="JA66" s="22"/>
      <c r="JB66" s="22"/>
      <c r="JC66" s="22"/>
      <c r="JD66" s="22"/>
      <c r="JE66" s="22"/>
      <c r="JF66" s="22"/>
      <c r="JG66" s="22"/>
      <c r="JH66" s="21"/>
      <c r="JI66" s="22"/>
      <c r="JJ66" s="22"/>
      <c r="JK66" s="22"/>
      <c r="JL66" s="22"/>
      <c r="JM66" s="22"/>
      <c r="JN66" s="22"/>
      <c r="JO66" s="22"/>
      <c r="JP66" s="22"/>
      <c r="JQ66" s="22"/>
      <c r="JR66" s="22"/>
      <c r="JS66" s="22"/>
      <c r="JT66" s="22"/>
      <c r="JU66" s="22"/>
      <c r="JV66" s="22"/>
      <c r="JW66" s="22"/>
      <c r="JX66" s="22"/>
      <c r="JY66" s="22"/>
      <c r="JZ66" s="22"/>
      <c r="KA66" s="22"/>
      <c r="KB66" s="22"/>
      <c r="KC66" s="22"/>
      <c r="KD66" s="22"/>
      <c r="KE66" s="22"/>
      <c r="KF66" s="22"/>
      <c r="KG66" s="22"/>
      <c r="KH66" s="22"/>
      <c r="KI66" s="22"/>
      <c r="KJ66" s="22"/>
      <c r="KK66" s="22"/>
      <c r="KL66" s="22"/>
      <c r="KM66" s="22"/>
      <c r="KN66" s="22"/>
      <c r="KO66" s="22"/>
      <c r="KP66" s="22"/>
      <c r="KQ66" s="22"/>
      <c r="KR66" s="22"/>
      <c r="KS66" s="22"/>
      <c r="KT66" s="22"/>
      <c r="KU66" s="22"/>
      <c r="KV66" s="22"/>
      <c r="KW66" s="22"/>
      <c r="KX66" s="22"/>
      <c r="KY66" s="22"/>
      <c r="KZ66" s="22"/>
      <c r="LA66" s="22"/>
      <c r="LB66" s="22"/>
      <c r="LC66" s="22"/>
      <c r="LD66" s="22"/>
      <c r="LE66" s="22"/>
      <c r="LF66" s="22"/>
      <c r="LG66" s="22"/>
      <c r="LH66" s="22"/>
      <c r="LI66" s="22"/>
      <c r="LJ66" s="23"/>
    </row>
    <row r="67" spans="2:322" ht="3.65" customHeight="1">
      <c r="B67" s="2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3"/>
      <c r="AP67" s="22"/>
      <c r="AQ67" s="22"/>
      <c r="AR67" s="22"/>
      <c r="AS67" s="22"/>
      <c r="AT67" s="22"/>
      <c r="AU67" s="22"/>
      <c r="AV67" s="22"/>
      <c r="AW67" s="22"/>
      <c r="AX67" s="727"/>
      <c r="AY67" s="728"/>
      <c r="AZ67" s="47"/>
      <c r="BA67" s="59"/>
      <c r="BB67" s="29"/>
      <c r="BC67" s="29"/>
      <c r="BD67" s="29"/>
      <c r="BF67" s="27"/>
      <c r="BJ67" s="95"/>
      <c r="BK67" s="95"/>
      <c r="BL67" s="95"/>
      <c r="BM67" s="95"/>
      <c r="BN67" s="95"/>
      <c r="BO67" s="82"/>
      <c r="BP67" s="82"/>
      <c r="BQ67" s="91"/>
      <c r="BR67" s="91"/>
      <c r="CP67" s="90"/>
      <c r="CQ67" s="90"/>
      <c r="CR67" s="90"/>
      <c r="CS67" s="90"/>
      <c r="CT67" s="90"/>
      <c r="CU67" s="90"/>
      <c r="CV67" s="90"/>
      <c r="CW67" s="90"/>
      <c r="CX67" s="90"/>
      <c r="CY67" s="90"/>
      <c r="CZ67" s="90"/>
      <c r="DA67" s="90"/>
      <c r="DB67" s="90"/>
      <c r="DC67" s="90"/>
      <c r="DD67" s="90"/>
      <c r="DE67" s="90"/>
      <c r="DF67" s="90"/>
      <c r="DG67" s="90"/>
      <c r="DH67" s="90"/>
      <c r="DI67" s="90"/>
      <c r="DJ67" s="90"/>
      <c r="DK67" s="90"/>
      <c r="DL67" s="90"/>
      <c r="DM67" s="90"/>
      <c r="DN67" s="90"/>
      <c r="DO67" s="90"/>
      <c r="DP67" s="90"/>
      <c r="DQ67" s="90"/>
      <c r="DR67" s="90"/>
      <c r="DS67" s="90"/>
      <c r="DT67" s="90"/>
      <c r="DU67" s="90"/>
      <c r="DV67" s="90"/>
      <c r="DW67" s="90"/>
      <c r="DX67" s="90"/>
      <c r="DY67" s="90"/>
      <c r="DZ67" s="90"/>
      <c r="EA67" s="90"/>
      <c r="EB67" s="90"/>
      <c r="EC67" s="90"/>
      <c r="ED67" s="90"/>
      <c r="IO67" s="55"/>
      <c r="IP67" s="55"/>
      <c r="IQ67" s="55"/>
      <c r="IR67" s="55"/>
      <c r="IS67" s="55"/>
      <c r="IT67" s="55"/>
      <c r="IU67" s="55"/>
      <c r="IV67" s="68"/>
      <c r="IW67" s="47"/>
      <c r="IX67" s="728"/>
      <c r="IY67" s="731"/>
      <c r="IZ67" s="22"/>
      <c r="JA67" s="22"/>
      <c r="JB67" s="22"/>
      <c r="JC67" s="22"/>
      <c r="JD67" s="22"/>
      <c r="JE67" s="22"/>
      <c r="JF67" s="22"/>
      <c r="JG67" s="22"/>
      <c r="JH67" s="21"/>
      <c r="JI67" s="22"/>
      <c r="JJ67" s="22"/>
      <c r="JK67" s="22"/>
      <c r="JL67" s="22"/>
      <c r="JM67" s="22"/>
      <c r="JN67" s="22"/>
      <c r="JO67" s="22"/>
      <c r="JP67" s="22"/>
      <c r="JQ67" s="22"/>
      <c r="JR67" s="22"/>
      <c r="JS67" s="22"/>
      <c r="JT67" s="22"/>
      <c r="JU67" s="22"/>
      <c r="JV67" s="22"/>
      <c r="JW67" s="22"/>
      <c r="JX67" s="22"/>
      <c r="JY67" s="22"/>
      <c r="JZ67" s="22"/>
      <c r="KA67" s="22"/>
      <c r="KB67" s="22"/>
      <c r="KC67" s="22"/>
      <c r="KD67" s="22"/>
      <c r="KE67" s="22"/>
      <c r="KF67" s="22"/>
      <c r="KG67" s="22"/>
      <c r="KH67" s="22"/>
      <c r="KI67" s="22"/>
      <c r="KJ67" s="22"/>
      <c r="KK67" s="22"/>
      <c r="KL67" s="22"/>
      <c r="KM67" s="22"/>
      <c r="KN67" s="22"/>
      <c r="KO67" s="22"/>
      <c r="KP67" s="22"/>
      <c r="KQ67" s="22"/>
      <c r="KR67" s="22"/>
      <c r="KS67" s="22"/>
      <c r="KT67" s="22"/>
      <c r="KU67" s="22"/>
      <c r="KV67" s="22"/>
      <c r="KW67" s="22"/>
      <c r="KX67" s="22"/>
      <c r="KY67" s="22"/>
      <c r="KZ67" s="22"/>
      <c r="LA67" s="22"/>
      <c r="LB67" s="22"/>
      <c r="LC67" s="22"/>
      <c r="LD67" s="22"/>
      <c r="LE67" s="22"/>
      <c r="LF67" s="22"/>
      <c r="LG67" s="22"/>
      <c r="LH67" s="22"/>
      <c r="LI67" s="22"/>
      <c r="LJ67" s="23"/>
    </row>
    <row r="68" spans="2:322" ht="3.65" customHeight="1">
      <c r="B68" s="2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3"/>
      <c r="AP68" s="22"/>
      <c r="AQ68" s="22"/>
      <c r="AR68" s="22"/>
      <c r="AS68" s="22"/>
      <c r="AT68" s="22"/>
      <c r="AU68" s="22"/>
      <c r="AV68" s="22"/>
      <c r="AW68" s="22"/>
      <c r="AX68" s="727"/>
      <c r="AY68" s="728"/>
      <c r="AZ68" s="47"/>
      <c r="BA68" s="59"/>
      <c r="BB68" s="56"/>
      <c r="BC68" s="56"/>
      <c r="BD68" s="56"/>
      <c r="BE68" s="27"/>
      <c r="BF68" s="27"/>
      <c r="BJ68" s="85"/>
      <c r="BK68" s="86"/>
      <c r="BL68" s="86"/>
      <c r="BM68" s="86"/>
      <c r="BN68" s="86"/>
      <c r="BO68" s="82"/>
      <c r="BP68" s="82"/>
      <c r="BQ68" s="91"/>
      <c r="BR68" s="91"/>
      <c r="CP68" s="90"/>
      <c r="CQ68" s="90"/>
      <c r="CR68" s="90"/>
      <c r="CS68" s="90"/>
      <c r="CT68" s="90"/>
      <c r="CU68" s="90"/>
      <c r="CV68" s="90"/>
      <c r="CW68" s="90"/>
      <c r="CX68" s="90"/>
      <c r="CY68" s="90"/>
      <c r="CZ68" s="90"/>
      <c r="DA68" s="90"/>
      <c r="DB68" s="90"/>
      <c r="DC68" s="90"/>
      <c r="DD68" s="90"/>
      <c r="DE68" s="90"/>
      <c r="DF68" s="90"/>
      <c r="DG68" s="90"/>
      <c r="DH68" s="90"/>
      <c r="DI68" s="90"/>
      <c r="DJ68" s="90"/>
      <c r="DK68" s="90"/>
      <c r="DL68" s="90"/>
      <c r="DM68" s="90"/>
      <c r="DN68" s="90"/>
      <c r="DO68" s="90"/>
      <c r="DP68" s="90"/>
      <c r="DQ68" s="90"/>
      <c r="DR68" s="90"/>
      <c r="DS68" s="90"/>
      <c r="DT68" s="90"/>
      <c r="DU68" s="90"/>
      <c r="DV68" s="90"/>
      <c r="DW68" s="90"/>
      <c r="DX68" s="90"/>
      <c r="DY68" s="90"/>
      <c r="DZ68" s="90"/>
      <c r="EA68" s="90"/>
      <c r="EB68" s="90"/>
      <c r="EC68" s="90"/>
      <c r="ED68" s="90"/>
      <c r="IO68" s="55"/>
      <c r="IP68" s="55"/>
      <c r="IQ68" s="55"/>
      <c r="IR68" s="55"/>
      <c r="IS68" s="55"/>
      <c r="IT68" s="55"/>
      <c r="IU68" s="55"/>
      <c r="IV68" s="68"/>
      <c r="IW68" s="47"/>
      <c r="IX68" s="728"/>
      <c r="IY68" s="731"/>
      <c r="IZ68" s="22"/>
      <c r="JA68" s="22"/>
      <c r="JB68" s="22"/>
      <c r="JC68" s="22"/>
      <c r="JD68" s="22"/>
      <c r="JE68" s="22"/>
      <c r="JF68" s="22"/>
      <c r="JG68" s="22"/>
      <c r="JH68" s="21"/>
      <c r="JI68" s="22"/>
      <c r="JJ68" s="22"/>
      <c r="JK68" s="22"/>
      <c r="JL68" s="22"/>
      <c r="JM68" s="22"/>
      <c r="JN68" s="22"/>
      <c r="JO68" s="22"/>
      <c r="JP68" s="22"/>
      <c r="JQ68" s="22"/>
      <c r="JR68" s="22"/>
      <c r="JS68" s="22"/>
      <c r="JT68" s="22"/>
      <c r="JU68" s="22"/>
      <c r="JV68" s="22"/>
      <c r="JW68" s="22"/>
      <c r="JX68" s="22"/>
      <c r="JY68" s="22"/>
      <c r="JZ68" s="22"/>
      <c r="KA68" s="22"/>
      <c r="KB68" s="22"/>
      <c r="KC68" s="22"/>
      <c r="KD68" s="22"/>
      <c r="KE68" s="22"/>
      <c r="KF68" s="22"/>
      <c r="KG68" s="22"/>
      <c r="KH68" s="22"/>
      <c r="KI68" s="22"/>
      <c r="KJ68" s="22"/>
      <c r="KK68" s="22"/>
      <c r="KL68" s="22"/>
      <c r="KM68" s="22"/>
      <c r="KN68" s="22"/>
      <c r="KO68" s="22"/>
      <c r="KP68" s="22"/>
      <c r="KQ68" s="22"/>
      <c r="KR68" s="22"/>
      <c r="KS68" s="22"/>
      <c r="KT68" s="22"/>
      <c r="KU68" s="22"/>
      <c r="KV68" s="22"/>
      <c r="KW68" s="22"/>
      <c r="KX68" s="22"/>
      <c r="KY68" s="22"/>
      <c r="KZ68" s="22"/>
      <c r="LA68" s="22"/>
      <c r="LB68" s="22"/>
      <c r="LC68" s="22"/>
      <c r="LD68" s="22"/>
      <c r="LE68" s="22"/>
      <c r="LF68" s="22"/>
      <c r="LG68" s="22"/>
      <c r="LH68" s="22"/>
      <c r="LI68" s="22"/>
      <c r="LJ68" s="23"/>
    </row>
    <row r="69" spans="2:322" ht="3.65" customHeight="1"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3"/>
      <c r="AP69" s="22"/>
      <c r="AQ69" s="22"/>
      <c r="AR69" s="22"/>
      <c r="AS69" s="22"/>
      <c r="AT69" s="22"/>
      <c r="AU69" s="22"/>
      <c r="AV69" s="22"/>
      <c r="AW69" s="22"/>
      <c r="AX69" s="729"/>
      <c r="AY69" s="730"/>
      <c r="AZ69" s="48"/>
      <c r="BA69" s="59"/>
      <c r="BB69" s="56"/>
      <c r="BC69" s="56"/>
      <c r="BD69" s="56"/>
      <c r="BE69" s="27"/>
      <c r="BF69" s="27"/>
      <c r="BJ69" s="85"/>
      <c r="BK69" s="86"/>
      <c r="BL69" s="86"/>
      <c r="BM69" s="86"/>
      <c r="BN69" s="86"/>
      <c r="BO69" s="82"/>
      <c r="BP69" s="82"/>
      <c r="BQ69" s="91"/>
      <c r="BR69" s="91"/>
      <c r="CP69" s="90"/>
      <c r="CQ69" s="90"/>
      <c r="CR69" s="90"/>
      <c r="CS69" s="90"/>
      <c r="CT69" s="90"/>
      <c r="CU69" s="90"/>
      <c r="CV69" s="90"/>
      <c r="CW69" s="90"/>
      <c r="CX69" s="90"/>
      <c r="CY69" s="90"/>
      <c r="CZ69" s="90"/>
      <c r="DA69" s="90"/>
      <c r="DB69" s="90"/>
      <c r="DC69" s="90"/>
      <c r="DD69" s="90"/>
      <c r="DE69" s="90"/>
      <c r="DF69" s="90"/>
      <c r="DG69" s="90"/>
      <c r="DH69" s="90"/>
      <c r="DI69" s="90"/>
      <c r="DJ69" s="90"/>
      <c r="DK69" s="90"/>
      <c r="DL69" s="90"/>
      <c r="DM69" s="90"/>
      <c r="DN69" s="90"/>
      <c r="DO69" s="90"/>
      <c r="DP69" s="90"/>
      <c r="DQ69" s="90"/>
      <c r="DR69" s="90"/>
      <c r="DS69" s="90"/>
      <c r="DT69" s="90"/>
      <c r="DU69" s="90"/>
      <c r="DV69" s="90"/>
      <c r="DW69" s="90"/>
      <c r="DX69" s="90"/>
      <c r="DY69" s="90"/>
      <c r="DZ69" s="90"/>
      <c r="EA69" s="90"/>
      <c r="EB69" s="90"/>
      <c r="EC69" s="90"/>
      <c r="ED69" s="90"/>
      <c r="IO69" s="55"/>
      <c r="IP69" s="55"/>
      <c r="IQ69" s="55"/>
      <c r="IR69" s="55"/>
      <c r="IS69" s="55"/>
      <c r="IT69" s="55"/>
      <c r="IU69" s="55"/>
      <c r="IV69" s="68"/>
      <c r="IW69" s="48"/>
      <c r="IX69" s="730"/>
      <c r="IY69" s="732"/>
      <c r="IZ69" s="22"/>
      <c r="JA69" s="22"/>
      <c r="JB69" s="22"/>
      <c r="JC69" s="22"/>
      <c r="JD69" s="22"/>
      <c r="JE69" s="22"/>
      <c r="JF69" s="22"/>
      <c r="JG69" s="22"/>
      <c r="JH69" s="21"/>
      <c r="JI69" s="22"/>
      <c r="JJ69" s="22"/>
      <c r="JK69" s="22"/>
      <c r="JL69" s="22"/>
      <c r="JM69" s="22"/>
      <c r="JN69" s="22"/>
      <c r="JO69" s="22"/>
      <c r="JP69" s="22"/>
      <c r="JQ69" s="22"/>
      <c r="JR69" s="22"/>
      <c r="JS69" s="22"/>
      <c r="JT69" s="22"/>
      <c r="JU69" s="22"/>
      <c r="JV69" s="22"/>
      <c r="JW69" s="22"/>
      <c r="JX69" s="22"/>
      <c r="JY69" s="22"/>
      <c r="JZ69" s="22"/>
      <c r="KA69" s="22"/>
      <c r="KB69" s="22"/>
      <c r="KC69" s="22"/>
      <c r="KD69" s="22"/>
      <c r="KE69" s="22"/>
      <c r="KF69" s="22"/>
      <c r="KG69" s="22"/>
      <c r="KH69" s="22"/>
      <c r="KI69" s="22"/>
      <c r="KJ69" s="22"/>
      <c r="KK69" s="22"/>
      <c r="KL69" s="22"/>
      <c r="KM69" s="22"/>
      <c r="KN69" s="22"/>
      <c r="KO69" s="22"/>
      <c r="KP69" s="22"/>
      <c r="KQ69" s="22"/>
      <c r="KR69" s="22"/>
      <c r="KS69" s="22"/>
      <c r="KT69" s="22"/>
      <c r="KU69" s="22"/>
      <c r="KV69" s="22"/>
      <c r="KW69" s="22"/>
      <c r="KX69" s="22"/>
      <c r="KY69" s="22"/>
      <c r="KZ69" s="22"/>
      <c r="LA69" s="22"/>
      <c r="LB69" s="22"/>
      <c r="LC69" s="22"/>
      <c r="LD69" s="22"/>
      <c r="LE69" s="22"/>
      <c r="LF69" s="22"/>
      <c r="LG69" s="22"/>
      <c r="LH69" s="22"/>
      <c r="LI69" s="22"/>
      <c r="LJ69" s="23"/>
    </row>
    <row r="70" spans="2:322" ht="3.65" customHeight="1"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3"/>
      <c r="AP70" s="22"/>
      <c r="AQ70" s="22"/>
      <c r="AR70" s="22"/>
      <c r="AS70" s="22"/>
      <c r="AT70" s="22"/>
      <c r="AU70" s="22"/>
      <c r="AV70" s="22"/>
      <c r="AW70" s="22"/>
      <c r="AX70" s="727" t="s">
        <v>5</v>
      </c>
      <c r="AY70" s="728"/>
      <c r="AZ70" s="47"/>
      <c r="BA70" s="59"/>
      <c r="BB70" s="29"/>
      <c r="BC70" s="29"/>
      <c r="BD70" s="29"/>
      <c r="BJ70" s="85"/>
      <c r="BK70" s="86"/>
      <c r="BL70" s="86"/>
      <c r="BM70" s="86"/>
      <c r="BN70" s="86"/>
      <c r="BO70" s="89"/>
      <c r="BP70" s="89"/>
      <c r="BQ70" s="89"/>
      <c r="BR70" s="89"/>
      <c r="CP70" s="90"/>
      <c r="CQ70" s="90"/>
      <c r="CR70" s="90"/>
      <c r="CS70" s="90"/>
      <c r="CT70" s="90"/>
      <c r="CU70" s="90"/>
      <c r="CV70" s="90"/>
      <c r="CW70" s="90"/>
      <c r="CX70" s="90"/>
      <c r="CY70" s="90"/>
      <c r="CZ70" s="90"/>
      <c r="DA70" s="90"/>
      <c r="DB70" s="90"/>
      <c r="DC70" s="90"/>
      <c r="DD70" s="90"/>
      <c r="DE70" s="90"/>
      <c r="DF70" s="90"/>
      <c r="DG70" s="90"/>
      <c r="DH70" s="90"/>
      <c r="DI70" s="90"/>
      <c r="DJ70" s="90"/>
      <c r="DK70" s="90"/>
      <c r="DL70" s="90"/>
      <c r="DM70" s="90"/>
      <c r="DN70" s="90"/>
      <c r="DO70" s="90"/>
      <c r="DP70" s="90"/>
      <c r="DQ70" s="90"/>
      <c r="DR70" s="90"/>
      <c r="DS70" s="90"/>
      <c r="DT70" s="90"/>
      <c r="DU70" s="90"/>
      <c r="DV70" s="90"/>
      <c r="DW70" s="90"/>
      <c r="DX70" s="90"/>
      <c r="DY70" s="90"/>
      <c r="DZ70" s="90"/>
      <c r="EA70" s="90"/>
      <c r="EB70" s="90"/>
      <c r="EC70" s="90"/>
      <c r="ED70" s="90"/>
      <c r="IO70" s="55"/>
      <c r="IP70" s="55"/>
      <c r="IQ70" s="55"/>
      <c r="IR70" s="55"/>
      <c r="IS70" s="55"/>
      <c r="IT70" s="55"/>
      <c r="IU70" s="55"/>
      <c r="IV70" s="68"/>
      <c r="IW70" s="47"/>
      <c r="IX70" s="728" t="s">
        <v>5</v>
      </c>
      <c r="IY70" s="731"/>
      <c r="IZ70" s="22"/>
      <c r="JA70" s="22"/>
      <c r="JB70" s="22"/>
      <c r="JC70" s="22"/>
      <c r="JD70" s="22"/>
      <c r="JE70" s="22"/>
      <c r="JF70" s="22"/>
      <c r="JG70" s="22"/>
      <c r="JH70" s="21"/>
      <c r="JI70" s="22"/>
      <c r="JJ70" s="22"/>
      <c r="JK70" s="22"/>
      <c r="JL70" s="22"/>
      <c r="JM70" s="22"/>
      <c r="JN70" s="22"/>
      <c r="JO70" s="22"/>
      <c r="JP70" s="22"/>
      <c r="JQ70" s="22"/>
      <c r="JR70" s="22"/>
      <c r="JS70" s="22"/>
      <c r="JT70" s="22"/>
      <c r="JU70" s="22"/>
      <c r="JV70" s="22"/>
      <c r="JW70" s="22"/>
      <c r="JX70" s="22"/>
      <c r="JY70" s="22"/>
      <c r="JZ70" s="22"/>
      <c r="KA70" s="22"/>
      <c r="KB70" s="22"/>
      <c r="KC70" s="22"/>
      <c r="KD70" s="22"/>
      <c r="KE70" s="22"/>
      <c r="KF70" s="22"/>
      <c r="KG70" s="22"/>
      <c r="KH70" s="22"/>
      <c r="KI70" s="22"/>
      <c r="KJ70" s="22"/>
      <c r="KK70" s="22"/>
      <c r="KL70" s="22"/>
      <c r="KM70" s="22"/>
      <c r="KN70" s="22"/>
      <c r="KO70" s="22"/>
      <c r="KP70" s="22"/>
      <c r="KQ70" s="22"/>
      <c r="KR70" s="22"/>
      <c r="KS70" s="22"/>
      <c r="KT70" s="22"/>
      <c r="KU70" s="22"/>
      <c r="KV70" s="22"/>
      <c r="KW70" s="22"/>
      <c r="KX70" s="22"/>
      <c r="KY70" s="22"/>
      <c r="KZ70" s="22"/>
      <c r="LA70" s="22"/>
      <c r="LB70" s="22"/>
      <c r="LC70" s="22"/>
      <c r="LD70" s="22"/>
      <c r="LE70" s="22"/>
      <c r="LF70" s="22"/>
      <c r="LG70" s="22"/>
      <c r="LH70" s="22"/>
      <c r="LI70" s="22"/>
      <c r="LJ70" s="23"/>
    </row>
    <row r="71" spans="2:322" ht="3.65" customHeight="1">
      <c r="B71" s="21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3"/>
      <c r="AP71" s="22"/>
      <c r="AQ71" s="22"/>
      <c r="AR71" s="22"/>
      <c r="AS71" s="22"/>
      <c r="AT71" s="22"/>
      <c r="AU71" s="22"/>
      <c r="AV71" s="22"/>
      <c r="AW71" s="22"/>
      <c r="AX71" s="727"/>
      <c r="AY71" s="728"/>
      <c r="AZ71" s="47"/>
      <c r="BA71" s="59"/>
      <c r="BB71" s="29"/>
      <c r="BC71" s="29"/>
      <c r="BD71" s="29"/>
      <c r="BF71" s="27"/>
      <c r="BJ71" s="85"/>
      <c r="BK71" s="86"/>
      <c r="BL71" s="86"/>
      <c r="BM71" s="86"/>
      <c r="BN71" s="86"/>
      <c r="BO71" s="89"/>
      <c r="BP71" s="89"/>
      <c r="BQ71" s="89"/>
      <c r="BR71" s="89"/>
      <c r="CP71" s="90"/>
      <c r="CQ71" s="90"/>
      <c r="CR71" s="90"/>
      <c r="CS71" s="90"/>
      <c r="CT71" s="90"/>
      <c r="CU71" s="90"/>
      <c r="CV71" s="90"/>
      <c r="CW71" s="90"/>
      <c r="CX71" s="90"/>
      <c r="CY71" s="90"/>
      <c r="CZ71" s="90"/>
      <c r="DA71" s="90"/>
      <c r="DB71" s="90"/>
      <c r="DC71" s="90"/>
      <c r="DD71" s="90"/>
      <c r="DE71" s="90"/>
      <c r="DF71" s="90"/>
      <c r="DG71" s="90"/>
      <c r="DH71" s="90"/>
      <c r="DI71" s="90"/>
      <c r="DJ71" s="90"/>
      <c r="DK71" s="90"/>
      <c r="DL71" s="90"/>
      <c r="DM71" s="90"/>
      <c r="DN71" s="90"/>
      <c r="DO71" s="90"/>
      <c r="DP71" s="90"/>
      <c r="DQ71" s="90"/>
      <c r="DR71" s="90"/>
      <c r="DS71" s="90"/>
      <c r="DT71" s="90"/>
      <c r="DU71" s="90"/>
      <c r="DV71" s="90"/>
      <c r="DW71" s="90"/>
      <c r="DX71" s="90"/>
      <c r="DY71" s="90"/>
      <c r="DZ71" s="90"/>
      <c r="EA71" s="90"/>
      <c r="EB71" s="90"/>
      <c r="EC71" s="90"/>
      <c r="ED71" s="90"/>
      <c r="IO71" s="55"/>
      <c r="IP71" s="55"/>
      <c r="IQ71" s="55"/>
      <c r="IR71" s="55"/>
      <c r="IS71" s="55"/>
      <c r="IT71" s="55"/>
      <c r="IU71" s="55"/>
      <c r="IV71" s="68"/>
      <c r="IW71" s="47"/>
      <c r="IX71" s="728"/>
      <c r="IY71" s="731"/>
      <c r="IZ71" s="22"/>
      <c r="JA71" s="22"/>
      <c r="JB71" s="22"/>
      <c r="JC71" s="22"/>
      <c r="JD71" s="22"/>
      <c r="JE71" s="22"/>
      <c r="JF71" s="22"/>
      <c r="JG71" s="22"/>
      <c r="JH71" s="21"/>
      <c r="JI71" s="22"/>
      <c r="JJ71" s="22"/>
      <c r="JK71" s="22"/>
      <c r="JL71" s="22"/>
      <c r="JM71" s="22"/>
      <c r="JN71" s="22"/>
      <c r="JO71" s="22"/>
      <c r="JP71" s="22"/>
      <c r="JQ71" s="22"/>
      <c r="JR71" s="22"/>
      <c r="JS71" s="22"/>
      <c r="JT71" s="22"/>
      <c r="JU71" s="22"/>
      <c r="JV71" s="22"/>
      <c r="JW71" s="22"/>
      <c r="JX71" s="22"/>
      <c r="JY71" s="22"/>
      <c r="JZ71" s="22"/>
      <c r="KA71" s="22"/>
      <c r="KB71" s="22"/>
      <c r="KC71" s="22"/>
      <c r="KD71" s="22"/>
      <c r="KE71" s="22"/>
      <c r="KF71" s="22"/>
      <c r="KG71" s="22"/>
      <c r="KH71" s="22"/>
      <c r="KI71" s="22"/>
      <c r="KJ71" s="22"/>
      <c r="KK71" s="22"/>
      <c r="KL71" s="22"/>
      <c r="KM71" s="22"/>
      <c r="KN71" s="22"/>
      <c r="KO71" s="22"/>
      <c r="KP71" s="22"/>
      <c r="KQ71" s="22"/>
      <c r="KR71" s="22"/>
      <c r="KS71" s="22"/>
      <c r="KT71" s="22"/>
      <c r="KU71" s="22"/>
      <c r="KV71" s="22"/>
      <c r="KW71" s="22"/>
      <c r="KX71" s="22"/>
      <c r="KY71" s="22"/>
      <c r="KZ71" s="22"/>
      <c r="LA71" s="22"/>
      <c r="LB71" s="22"/>
      <c r="LC71" s="22"/>
      <c r="LD71" s="22"/>
      <c r="LE71" s="22"/>
      <c r="LF71" s="22"/>
      <c r="LG71" s="22"/>
      <c r="LH71" s="22"/>
      <c r="LI71" s="22"/>
      <c r="LJ71" s="23"/>
    </row>
    <row r="72" spans="2:322" ht="3.65" customHeight="1"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3"/>
      <c r="AP72" s="22"/>
      <c r="AQ72" s="22"/>
      <c r="AR72" s="22"/>
      <c r="AS72" s="22"/>
      <c r="AT72" s="22"/>
      <c r="AU72" s="22"/>
      <c r="AV72" s="22"/>
      <c r="AW72" s="22"/>
      <c r="AX72" s="727"/>
      <c r="AY72" s="728"/>
      <c r="AZ72" s="47"/>
      <c r="BA72" s="59"/>
      <c r="BB72" s="29"/>
      <c r="BC72" s="29"/>
      <c r="BD72" s="29"/>
      <c r="BJ72" s="85"/>
      <c r="BK72" s="86"/>
      <c r="BL72" s="86"/>
      <c r="BM72" s="86"/>
      <c r="BN72" s="86"/>
      <c r="BO72" s="82"/>
      <c r="BP72" s="82"/>
      <c r="BQ72" s="91"/>
      <c r="BR72" s="82"/>
      <c r="CP72" s="90"/>
      <c r="CQ72" s="90"/>
      <c r="CR72" s="90"/>
      <c r="CS72" s="90"/>
      <c r="CT72" s="90"/>
      <c r="CU72" s="90"/>
      <c r="CV72" s="90"/>
      <c r="CW72" s="90"/>
      <c r="CX72" s="90"/>
      <c r="CY72" s="90"/>
      <c r="CZ72" s="90"/>
      <c r="DA72" s="90"/>
      <c r="DB72" s="90"/>
      <c r="DC72" s="90"/>
      <c r="DD72" s="90"/>
      <c r="DE72" s="90"/>
      <c r="DF72" s="90"/>
      <c r="DG72" s="90"/>
      <c r="DH72" s="90"/>
      <c r="DI72" s="90"/>
      <c r="DJ72" s="90"/>
      <c r="DK72" s="90"/>
      <c r="DL72" s="90"/>
      <c r="DM72" s="90"/>
      <c r="DN72" s="90"/>
      <c r="DO72" s="90"/>
      <c r="DP72" s="90"/>
      <c r="DQ72" s="90"/>
      <c r="DR72" s="90"/>
      <c r="DS72" s="90"/>
      <c r="DT72" s="90"/>
      <c r="DU72" s="90"/>
      <c r="DV72" s="90"/>
      <c r="DW72" s="90"/>
      <c r="DX72" s="90"/>
      <c r="DY72" s="90"/>
      <c r="DZ72" s="90"/>
      <c r="EA72" s="90"/>
      <c r="EB72" s="90"/>
      <c r="EC72" s="90"/>
      <c r="ED72" s="90"/>
      <c r="IO72" s="55"/>
      <c r="IP72" s="55"/>
      <c r="IQ72" s="55"/>
      <c r="IR72" s="55"/>
      <c r="IS72" s="55"/>
      <c r="IT72" s="55"/>
      <c r="IU72" s="55"/>
      <c r="IV72" s="68"/>
      <c r="IW72" s="47"/>
      <c r="IX72" s="728"/>
      <c r="IY72" s="731"/>
      <c r="IZ72" s="22"/>
      <c r="JA72" s="22"/>
      <c r="JB72" s="22"/>
      <c r="JC72" s="22"/>
      <c r="JD72" s="22"/>
      <c r="JE72" s="22"/>
      <c r="JF72" s="22"/>
      <c r="JG72" s="22"/>
      <c r="JH72" s="21"/>
      <c r="JI72" s="22"/>
      <c r="JJ72" s="22"/>
      <c r="JK72" s="22"/>
      <c r="JL72" s="22"/>
      <c r="JM72" s="22"/>
      <c r="JN72" s="22"/>
      <c r="JO72" s="22"/>
      <c r="JP72" s="22"/>
      <c r="JQ72" s="22"/>
      <c r="JR72" s="22"/>
      <c r="JS72" s="22"/>
      <c r="JT72" s="22"/>
      <c r="JU72" s="22"/>
      <c r="JV72" s="22"/>
      <c r="JW72" s="22"/>
      <c r="JX72" s="22"/>
      <c r="JY72" s="22"/>
      <c r="JZ72" s="22"/>
      <c r="KA72" s="22"/>
      <c r="KB72" s="22"/>
      <c r="KC72" s="22"/>
      <c r="KD72" s="22"/>
      <c r="KE72" s="22"/>
      <c r="KF72" s="22"/>
      <c r="KG72" s="22"/>
      <c r="KH72" s="22"/>
      <c r="KI72" s="22"/>
      <c r="KJ72" s="22"/>
      <c r="KK72" s="22"/>
      <c r="KL72" s="22"/>
      <c r="KM72" s="22"/>
      <c r="KN72" s="22"/>
      <c r="KO72" s="22"/>
      <c r="KP72" s="22"/>
      <c r="KQ72" s="22"/>
      <c r="KR72" s="22"/>
      <c r="KS72" s="22"/>
      <c r="KT72" s="22"/>
      <c r="KU72" s="22"/>
      <c r="KV72" s="22"/>
      <c r="KW72" s="22"/>
      <c r="KX72" s="22"/>
      <c r="KY72" s="22"/>
      <c r="KZ72" s="22"/>
      <c r="LA72" s="22"/>
      <c r="LB72" s="22"/>
      <c r="LC72" s="22"/>
      <c r="LD72" s="22"/>
      <c r="LE72" s="22"/>
      <c r="LF72" s="22"/>
      <c r="LG72" s="22"/>
      <c r="LH72" s="22"/>
      <c r="LI72" s="22"/>
      <c r="LJ72" s="23"/>
    </row>
    <row r="73" spans="2:322" ht="3.65" customHeight="1"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3"/>
      <c r="AP73" s="22"/>
      <c r="AQ73" s="22"/>
      <c r="AR73" s="22"/>
      <c r="AS73" s="22"/>
      <c r="AT73" s="22"/>
      <c r="AU73" s="22"/>
      <c r="AV73" s="22"/>
      <c r="AW73" s="22"/>
      <c r="AX73" s="727"/>
      <c r="AY73" s="728"/>
      <c r="AZ73" s="47"/>
      <c r="BA73" s="59"/>
      <c r="BB73" s="29"/>
      <c r="BC73" s="29"/>
      <c r="BD73" s="29"/>
      <c r="BF73" s="27"/>
      <c r="BJ73" s="85"/>
      <c r="BK73" s="86"/>
      <c r="BL73" s="86"/>
      <c r="BM73" s="86"/>
      <c r="BN73" s="86"/>
      <c r="BO73" s="82"/>
      <c r="BP73" s="82"/>
      <c r="BQ73" s="91"/>
      <c r="BR73" s="82"/>
      <c r="CP73" s="90"/>
      <c r="CQ73" s="90"/>
      <c r="CR73" s="90"/>
      <c r="CS73" s="90"/>
      <c r="CT73" s="90"/>
      <c r="CU73" s="90"/>
      <c r="CV73" s="90"/>
      <c r="CW73" s="90"/>
      <c r="CX73" s="90"/>
      <c r="CY73" s="90"/>
      <c r="CZ73" s="90"/>
      <c r="DA73" s="90"/>
      <c r="DB73" s="90"/>
      <c r="DC73" s="90"/>
      <c r="DD73" s="90"/>
      <c r="DE73" s="90"/>
      <c r="DF73" s="90"/>
      <c r="DG73" s="90"/>
      <c r="DH73" s="90"/>
      <c r="DI73" s="90"/>
      <c r="DJ73" s="90"/>
      <c r="DK73" s="90"/>
      <c r="DL73" s="90"/>
      <c r="DM73" s="90"/>
      <c r="DN73" s="90"/>
      <c r="DO73" s="90"/>
      <c r="DP73" s="90"/>
      <c r="DQ73" s="90"/>
      <c r="DR73" s="90"/>
      <c r="DS73" s="90"/>
      <c r="DT73" s="90"/>
      <c r="DU73" s="90"/>
      <c r="DV73" s="90"/>
      <c r="DW73" s="90"/>
      <c r="DX73" s="90"/>
      <c r="DY73" s="90"/>
      <c r="DZ73" s="90"/>
      <c r="EA73" s="90"/>
      <c r="EB73" s="90"/>
      <c r="EC73" s="90"/>
      <c r="ED73" s="90"/>
      <c r="IO73" s="55"/>
      <c r="IP73" s="55"/>
      <c r="IQ73" s="55"/>
      <c r="IR73" s="55"/>
      <c r="IS73" s="55"/>
      <c r="IT73" s="55"/>
      <c r="IU73" s="55"/>
      <c r="IV73" s="68"/>
      <c r="IW73" s="47"/>
      <c r="IX73" s="728"/>
      <c r="IY73" s="731"/>
      <c r="IZ73" s="22"/>
      <c r="JA73" s="22"/>
      <c r="JB73" s="22"/>
      <c r="JC73" s="22"/>
      <c r="JD73" s="22"/>
      <c r="JE73" s="22"/>
      <c r="JF73" s="22"/>
      <c r="JG73" s="22"/>
      <c r="JH73" s="21"/>
      <c r="JI73" s="22"/>
      <c r="JJ73" s="22"/>
      <c r="JK73" s="22"/>
      <c r="JL73" s="22"/>
      <c r="JM73" s="22"/>
      <c r="JN73" s="22"/>
      <c r="JO73" s="22"/>
      <c r="JP73" s="22"/>
      <c r="JQ73" s="22"/>
      <c r="JR73" s="22"/>
      <c r="JS73" s="22"/>
      <c r="JT73" s="22"/>
      <c r="JU73" s="22"/>
      <c r="JV73" s="22"/>
      <c r="JW73" s="22"/>
      <c r="JX73" s="22"/>
      <c r="JY73" s="22"/>
      <c r="JZ73" s="22"/>
      <c r="KA73" s="22"/>
      <c r="KB73" s="22"/>
      <c r="KC73" s="22"/>
      <c r="KD73" s="22"/>
      <c r="KE73" s="22"/>
      <c r="KF73" s="22"/>
      <c r="KG73" s="22"/>
      <c r="KH73" s="22"/>
      <c r="KI73" s="22"/>
      <c r="KJ73" s="22"/>
      <c r="KK73" s="22"/>
      <c r="KL73" s="22"/>
      <c r="KM73" s="22"/>
      <c r="KN73" s="22"/>
      <c r="KO73" s="22"/>
      <c r="KP73" s="22"/>
      <c r="KQ73" s="22"/>
      <c r="KR73" s="22"/>
      <c r="KS73" s="22"/>
      <c r="KT73" s="22"/>
      <c r="KU73" s="22"/>
      <c r="KV73" s="22"/>
      <c r="KW73" s="22"/>
      <c r="KX73" s="22"/>
      <c r="KY73" s="22"/>
      <c r="KZ73" s="22"/>
      <c r="LA73" s="22"/>
      <c r="LB73" s="22"/>
      <c r="LC73" s="22"/>
      <c r="LD73" s="22"/>
      <c r="LE73" s="22"/>
      <c r="LF73" s="22"/>
      <c r="LG73" s="22"/>
      <c r="LH73" s="22"/>
      <c r="LI73" s="22"/>
      <c r="LJ73" s="23"/>
    </row>
    <row r="74" spans="2:322" ht="3.65" customHeight="1"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3"/>
      <c r="AP74" s="22"/>
      <c r="AQ74" s="22"/>
      <c r="AR74" s="22"/>
      <c r="AS74" s="22"/>
      <c r="AT74" s="22"/>
      <c r="AU74" s="22"/>
      <c r="AV74" s="22"/>
      <c r="AW74" s="22"/>
      <c r="AX74" s="727"/>
      <c r="AY74" s="728"/>
      <c r="AZ74" s="47"/>
      <c r="BA74" s="59"/>
      <c r="BB74" s="29"/>
      <c r="BC74" s="29"/>
      <c r="BD74" s="29"/>
      <c r="BJ74" s="95"/>
      <c r="BK74" s="95"/>
      <c r="BL74" s="95"/>
      <c r="BM74" s="95"/>
      <c r="BN74" s="95"/>
      <c r="BO74" s="82"/>
      <c r="BP74" s="82"/>
      <c r="BQ74" s="91"/>
      <c r="BR74" s="82"/>
      <c r="CP74" s="90"/>
      <c r="CQ74" s="90"/>
      <c r="CR74" s="90"/>
      <c r="CS74" s="90"/>
      <c r="CT74" s="90"/>
      <c r="CU74" s="90"/>
      <c r="CV74" s="90"/>
      <c r="CW74" s="90"/>
      <c r="CX74" s="90"/>
      <c r="CY74" s="90"/>
      <c r="CZ74" s="90"/>
      <c r="DA74" s="90"/>
      <c r="DB74" s="90"/>
      <c r="DC74" s="90"/>
      <c r="DD74" s="90"/>
      <c r="DE74" s="90"/>
      <c r="DF74" s="90"/>
      <c r="DG74" s="90"/>
      <c r="DH74" s="90"/>
      <c r="DI74" s="90"/>
      <c r="DJ74" s="90"/>
      <c r="DK74" s="90"/>
      <c r="DL74" s="90"/>
      <c r="DM74" s="90"/>
      <c r="DN74" s="90"/>
      <c r="DO74" s="90"/>
      <c r="DP74" s="90"/>
      <c r="DQ74" s="90"/>
      <c r="DR74" s="90"/>
      <c r="DS74" s="90"/>
      <c r="DT74" s="90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IO74" s="55"/>
      <c r="IP74" s="55"/>
      <c r="IQ74" s="55"/>
      <c r="IR74" s="55"/>
      <c r="IS74" s="55"/>
      <c r="IT74" s="55"/>
      <c r="IU74" s="55"/>
      <c r="IV74" s="68"/>
      <c r="IW74" s="47"/>
      <c r="IX74" s="728"/>
      <c r="IY74" s="731"/>
      <c r="IZ74" s="22"/>
      <c r="JA74" s="22"/>
      <c r="JB74" s="22"/>
      <c r="JC74" s="22"/>
      <c r="JD74" s="22"/>
      <c r="JE74" s="22"/>
      <c r="JF74" s="22"/>
      <c r="JG74" s="22"/>
      <c r="JH74" s="21"/>
      <c r="JI74" s="22"/>
      <c r="JJ74" s="22"/>
      <c r="JK74" s="22"/>
      <c r="JL74" s="22"/>
      <c r="JM74" s="22"/>
      <c r="JN74" s="22"/>
      <c r="JO74" s="22"/>
      <c r="JP74" s="22"/>
      <c r="JQ74" s="22"/>
      <c r="JR74" s="22"/>
      <c r="JS74" s="22"/>
      <c r="JT74" s="22"/>
      <c r="JU74" s="22"/>
      <c r="JV74" s="22"/>
      <c r="JW74" s="22"/>
      <c r="JX74" s="22"/>
      <c r="JY74" s="22"/>
      <c r="JZ74" s="22"/>
      <c r="KA74" s="22"/>
      <c r="KB74" s="22"/>
      <c r="KC74" s="22"/>
      <c r="KD74" s="22"/>
      <c r="KE74" s="22"/>
      <c r="KF74" s="22"/>
      <c r="KG74" s="22"/>
      <c r="KH74" s="22"/>
      <c r="KI74" s="22"/>
      <c r="KJ74" s="22"/>
      <c r="KK74" s="22"/>
      <c r="KL74" s="22"/>
      <c r="KM74" s="22"/>
      <c r="KN74" s="22"/>
      <c r="KO74" s="22"/>
      <c r="KP74" s="22"/>
      <c r="KQ74" s="22"/>
      <c r="KR74" s="22"/>
      <c r="KS74" s="22"/>
      <c r="KT74" s="22"/>
      <c r="KU74" s="22"/>
      <c r="KV74" s="22"/>
      <c r="KW74" s="22"/>
      <c r="KX74" s="22"/>
      <c r="KY74" s="22"/>
      <c r="KZ74" s="22"/>
      <c r="LA74" s="22"/>
      <c r="LB74" s="22"/>
      <c r="LC74" s="22"/>
      <c r="LD74" s="22"/>
      <c r="LE74" s="22"/>
      <c r="LF74" s="22"/>
      <c r="LG74" s="22"/>
      <c r="LH74" s="22"/>
      <c r="LI74" s="22"/>
      <c r="LJ74" s="23"/>
    </row>
    <row r="75" spans="2:322" ht="3.65" customHeight="1"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3"/>
      <c r="AP75" s="22"/>
      <c r="AQ75" s="22"/>
      <c r="AR75" s="22"/>
      <c r="AS75" s="22"/>
      <c r="AT75" s="22"/>
      <c r="AU75" s="22"/>
      <c r="AV75" s="22"/>
      <c r="AW75" s="22"/>
      <c r="AX75" s="727"/>
      <c r="AY75" s="728"/>
      <c r="AZ75" s="728" t="e" vm="3">
        <v>#VALUE!</v>
      </c>
      <c r="BA75" s="59"/>
      <c r="BB75" s="29"/>
      <c r="BC75" s="29"/>
      <c r="BD75" s="29"/>
      <c r="BF75" s="27"/>
      <c r="BJ75" s="95"/>
      <c r="BK75" s="95"/>
      <c r="BL75" s="95"/>
      <c r="BM75" s="95"/>
      <c r="BN75" s="95"/>
      <c r="BO75" s="82"/>
      <c r="BP75" s="82"/>
      <c r="BQ75" s="91"/>
      <c r="BR75" s="82"/>
      <c r="CP75" s="90"/>
      <c r="CQ75" s="90"/>
      <c r="CR75" s="90"/>
      <c r="CS75" s="90"/>
      <c r="CT75" s="90"/>
      <c r="CU75" s="90"/>
      <c r="CV75" s="90"/>
      <c r="CW75" s="90"/>
      <c r="CX75" s="90"/>
      <c r="CY75" s="90"/>
      <c r="CZ75" s="90"/>
      <c r="DA75" s="90"/>
      <c r="DB75" s="90"/>
      <c r="DC75" s="90"/>
      <c r="DD75" s="90"/>
      <c r="DE75" s="90"/>
      <c r="DF75" s="90"/>
      <c r="DG75" s="90"/>
      <c r="DH75" s="90"/>
      <c r="DI75" s="90"/>
      <c r="DJ75" s="90"/>
      <c r="DK75" s="90"/>
      <c r="DL75" s="90"/>
      <c r="DM75" s="90"/>
      <c r="DN75" s="90"/>
      <c r="DO75" s="90"/>
      <c r="DP75" s="90"/>
      <c r="DQ75" s="90"/>
      <c r="DR75" s="90"/>
      <c r="DS75" s="90"/>
      <c r="DT75" s="90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IO75" s="55"/>
      <c r="IP75" s="55"/>
      <c r="IQ75" s="55"/>
      <c r="IR75" s="55"/>
      <c r="IS75" s="55"/>
      <c r="IT75" s="55"/>
      <c r="IU75" s="55"/>
      <c r="IV75" s="68"/>
      <c r="IW75" s="728"/>
      <c r="IX75" s="728"/>
      <c r="IY75" s="731"/>
      <c r="IZ75" s="22"/>
      <c r="JA75" s="22"/>
      <c r="JB75" s="22"/>
      <c r="JC75" s="22"/>
      <c r="JD75" s="22"/>
      <c r="JE75" s="22"/>
      <c r="JF75" s="22"/>
      <c r="JG75" s="22"/>
      <c r="JH75" s="21"/>
      <c r="JI75" s="22"/>
      <c r="JJ75" s="22"/>
      <c r="JK75" s="22"/>
      <c r="JL75" s="22"/>
      <c r="JM75" s="22"/>
      <c r="JN75" s="22"/>
      <c r="JO75" s="22"/>
      <c r="JP75" s="22"/>
      <c r="JQ75" s="22"/>
      <c r="JR75" s="22"/>
      <c r="JS75" s="22"/>
      <c r="JT75" s="22"/>
      <c r="JU75" s="22"/>
      <c r="JV75" s="22"/>
      <c r="JW75" s="22"/>
      <c r="JX75" s="22"/>
      <c r="JY75" s="22"/>
      <c r="JZ75" s="22"/>
      <c r="KA75" s="22"/>
      <c r="KB75" s="22"/>
      <c r="KC75" s="22"/>
      <c r="KD75" s="22"/>
      <c r="KE75" s="22"/>
      <c r="KF75" s="22"/>
      <c r="KG75" s="22"/>
      <c r="KH75" s="22"/>
      <c r="KI75" s="22"/>
      <c r="KJ75" s="22"/>
      <c r="KK75" s="22"/>
      <c r="KL75" s="22"/>
      <c r="KM75" s="22"/>
      <c r="KN75" s="22"/>
      <c r="KO75" s="22"/>
      <c r="KP75" s="22"/>
      <c r="KQ75" s="22"/>
      <c r="KR75" s="22"/>
      <c r="KS75" s="22"/>
      <c r="KT75" s="22"/>
      <c r="KU75" s="22"/>
      <c r="KV75" s="22"/>
      <c r="KW75" s="22"/>
      <c r="KX75" s="22"/>
      <c r="KY75" s="22"/>
      <c r="KZ75" s="22"/>
      <c r="LA75" s="22"/>
      <c r="LB75" s="22"/>
      <c r="LC75" s="22"/>
      <c r="LD75" s="22"/>
      <c r="LE75" s="22"/>
      <c r="LF75" s="22"/>
      <c r="LG75" s="22"/>
      <c r="LH75" s="22"/>
      <c r="LI75" s="22"/>
      <c r="LJ75" s="23"/>
    </row>
    <row r="76" spans="2:322" ht="3.65" customHeight="1">
      <c r="B76" s="21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3"/>
      <c r="AP76" s="22"/>
      <c r="AQ76" s="22"/>
      <c r="AR76" s="22"/>
      <c r="AS76" s="22"/>
      <c r="AT76" s="22"/>
      <c r="AU76" s="22"/>
      <c r="AV76" s="22"/>
      <c r="AW76" s="22"/>
      <c r="AX76" s="727"/>
      <c r="AY76" s="728"/>
      <c r="AZ76" s="728"/>
      <c r="BA76" s="59"/>
      <c r="BB76" s="56"/>
      <c r="BC76" s="56"/>
      <c r="BD76" s="56"/>
      <c r="BE76" s="27"/>
      <c r="BF76" s="27"/>
      <c r="BJ76" s="85"/>
      <c r="BK76" s="86"/>
      <c r="BL76" s="86"/>
      <c r="BM76" s="86"/>
      <c r="BN76" s="86"/>
      <c r="BO76" s="82"/>
      <c r="BP76" s="82"/>
      <c r="BQ76" s="91"/>
      <c r="BR76" s="82"/>
      <c r="CP76" s="90"/>
      <c r="CQ76" s="90"/>
      <c r="CR76" s="90"/>
      <c r="CS76" s="90"/>
      <c r="CT76" s="90"/>
      <c r="CU76" s="90"/>
      <c r="CV76" s="90"/>
      <c r="CW76" s="90"/>
      <c r="CX76" s="90"/>
      <c r="CY76" s="90"/>
      <c r="CZ76" s="90"/>
      <c r="DA76" s="90"/>
      <c r="DB76" s="90"/>
      <c r="DC76" s="90"/>
      <c r="DD76" s="90"/>
      <c r="DE76" s="90"/>
      <c r="DF76" s="90"/>
      <c r="DG76" s="90"/>
      <c r="DH76" s="90"/>
      <c r="DI76" s="90"/>
      <c r="DJ76" s="90"/>
      <c r="DK76" s="90"/>
      <c r="DL76" s="90"/>
      <c r="DM76" s="90"/>
      <c r="DN76" s="90"/>
      <c r="DO76" s="90"/>
      <c r="DP76" s="90"/>
      <c r="DQ76" s="90"/>
      <c r="DR76" s="90"/>
      <c r="DS76" s="90"/>
      <c r="DT76" s="90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IO76" s="55"/>
      <c r="IP76" s="55"/>
      <c r="IQ76" s="55"/>
      <c r="IR76" s="55"/>
      <c r="IS76" s="55"/>
      <c r="IT76" s="55"/>
      <c r="IU76" s="55"/>
      <c r="IV76" s="68"/>
      <c r="IW76" s="728"/>
      <c r="IX76" s="728"/>
      <c r="IY76" s="731"/>
      <c r="IZ76" s="22"/>
      <c r="JA76" s="22"/>
      <c r="JB76" s="22"/>
      <c r="JC76" s="22"/>
      <c r="JD76" s="22"/>
      <c r="JE76" s="22"/>
      <c r="JF76" s="22"/>
      <c r="JG76" s="22"/>
      <c r="JH76" s="21"/>
      <c r="JI76" s="22"/>
      <c r="JJ76" s="22"/>
      <c r="JK76" s="22"/>
      <c r="JL76" s="22"/>
      <c r="JM76" s="22"/>
      <c r="JN76" s="22"/>
      <c r="JO76" s="22"/>
      <c r="JP76" s="22"/>
      <c r="JQ76" s="22"/>
      <c r="JR76" s="22"/>
      <c r="JS76" s="22"/>
      <c r="JT76" s="22"/>
      <c r="JU76" s="22"/>
      <c r="JV76" s="22"/>
      <c r="JW76" s="22"/>
      <c r="JX76" s="22"/>
      <c r="JY76" s="22"/>
      <c r="JZ76" s="22"/>
      <c r="KA76" s="22"/>
      <c r="KB76" s="22"/>
      <c r="KC76" s="22"/>
      <c r="KD76" s="22"/>
      <c r="KE76" s="22"/>
      <c r="KF76" s="22"/>
      <c r="KG76" s="22"/>
      <c r="KH76" s="22"/>
      <c r="KI76" s="22"/>
      <c r="KJ76" s="22"/>
      <c r="KK76" s="22"/>
      <c r="KL76" s="22"/>
      <c r="KM76" s="22"/>
      <c r="KN76" s="22"/>
      <c r="KO76" s="22"/>
      <c r="KP76" s="22"/>
      <c r="KQ76" s="22"/>
      <c r="KR76" s="22"/>
      <c r="KS76" s="22"/>
      <c r="KT76" s="22"/>
      <c r="KU76" s="22"/>
      <c r="KV76" s="22"/>
      <c r="KW76" s="22"/>
      <c r="KX76" s="22"/>
      <c r="KY76" s="22"/>
      <c r="KZ76" s="22"/>
      <c r="LA76" s="22"/>
      <c r="LB76" s="22"/>
      <c r="LC76" s="22"/>
      <c r="LD76" s="22"/>
      <c r="LE76" s="22"/>
      <c r="LF76" s="22"/>
      <c r="LG76" s="22"/>
      <c r="LH76" s="22"/>
      <c r="LI76" s="22"/>
      <c r="LJ76" s="23"/>
    </row>
    <row r="77" spans="2:322" ht="3.65" customHeight="1">
      <c r="B77" s="21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3"/>
      <c r="AP77" s="22"/>
      <c r="AQ77" s="22"/>
      <c r="AR77" s="22"/>
      <c r="AS77" s="22"/>
      <c r="AT77" s="22"/>
      <c r="AU77" s="22"/>
      <c r="AV77" s="22"/>
      <c r="AW77" s="22"/>
      <c r="AX77" s="727"/>
      <c r="AY77" s="728"/>
      <c r="AZ77" s="47"/>
      <c r="BA77" s="59"/>
      <c r="BB77" s="56"/>
      <c r="BC77" s="56"/>
      <c r="BD77" s="56"/>
      <c r="BE77" s="27"/>
      <c r="BF77" s="27"/>
      <c r="BJ77" s="85"/>
      <c r="BK77" s="86"/>
      <c r="BL77" s="86"/>
      <c r="BM77" s="86"/>
      <c r="BN77" s="86"/>
      <c r="BO77" s="82"/>
      <c r="BP77" s="82"/>
      <c r="BQ77" s="91"/>
      <c r="BR77" s="82"/>
      <c r="IO77" s="55"/>
      <c r="IP77" s="55"/>
      <c r="IQ77" s="55"/>
      <c r="IR77" s="55"/>
      <c r="IS77" s="55"/>
      <c r="IT77" s="55"/>
      <c r="IU77" s="55"/>
      <c r="IV77" s="68"/>
      <c r="IW77" s="47"/>
      <c r="IX77" s="728"/>
      <c r="IY77" s="731"/>
      <c r="IZ77" s="22"/>
      <c r="JA77" s="22"/>
      <c r="JB77" s="22"/>
      <c r="JC77" s="22"/>
      <c r="JD77" s="22"/>
      <c r="JE77" s="22"/>
      <c r="JF77" s="22"/>
      <c r="JG77" s="22"/>
      <c r="JH77" s="21"/>
      <c r="JI77" s="22"/>
      <c r="JJ77" s="22"/>
      <c r="JK77" s="22"/>
      <c r="JL77" s="22"/>
      <c r="JM77" s="22"/>
      <c r="JN77" s="22"/>
      <c r="JO77" s="22"/>
      <c r="JP77" s="22"/>
      <c r="JQ77" s="22"/>
      <c r="JR77" s="22"/>
      <c r="JS77" s="22"/>
      <c r="JT77" s="22"/>
      <c r="JU77" s="22"/>
      <c r="JV77" s="22"/>
      <c r="JW77" s="22"/>
      <c r="JX77" s="22"/>
      <c r="JY77" s="22"/>
      <c r="JZ77" s="22"/>
      <c r="KA77" s="22"/>
      <c r="KB77" s="22"/>
      <c r="KC77" s="22"/>
      <c r="KD77" s="22"/>
      <c r="KE77" s="22"/>
      <c r="KF77" s="22"/>
      <c r="KG77" s="22"/>
      <c r="KH77" s="22"/>
      <c r="KI77" s="22"/>
      <c r="KJ77" s="22"/>
      <c r="KK77" s="22"/>
      <c r="KL77" s="22"/>
      <c r="KM77" s="22"/>
      <c r="KN77" s="22"/>
      <c r="KO77" s="22"/>
      <c r="KP77" s="22"/>
      <c r="KQ77" s="22"/>
      <c r="KR77" s="22"/>
      <c r="KS77" s="22"/>
      <c r="KT77" s="22"/>
      <c r="KU77" s="22"/>
      <c r="KV77" s="22"/>
      <c r="KW77" s="22"/>
      <c r="KX77" s="22"/>
      <c r="KY77" s="22"/>
      <c r="KZ77" s="22"/>
      <c r="LA77" s="22"/>
      <c r="LB77" s="22"/>
      <c r="LC77" s="22"/>
      <c r="LD77" s="22"/>
      <c r="LE77" s="22"/>
      <c r="LF77" s="22"/>
      <c r="LG77" s="22"/>
      <c r="LH77" s="22"/>
      <c r="LI77" s="22"/>
      <c r="LJ77" s="23"/>
    </row>
    <row r="78" spans="2:322" ht="3.65" customHeight="1"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3"/>
      <c r="AP78" s="22"/>
      <c r="AQ78" s="22"/>
      <c r="AR78" s="22"/>
      <c r="AS78" s="22"/>
      <c r="AT78" s="22"/>
      <c r="AU78" s="22"/>
      <c r="AV78" s="22"/>
      <c r="AW78" s="22"/>
      <c r="AX78" s="727"/>
      <c r="AY78" s="728"/>
      <c r="AZ78" s="47"/>
      <c r="BA78" s="59"/>
      <c r="BB78" s="29"/>
      <c r="BC78" s="29"/>
      <c r="BD78" s="29"/>
      <c r="BJ78" s="85"/>
      <c r="BK78" s="86"/>
      <c r="BL78" s="86"/>
      <c r="BM78" s="86"/>
      <c r="BN78" s="86"/>
      <c r="BO78" s="89"/>
      <c r="BP78" s="89"/>
      <c r="BQ78" s="89"/>
      <c r="BR78" s="82"/>
      <c r="IO78" s="55"/>
      <c r="IP78" s="55"/>
      <c r="IQ78" s="55"/>
      <c r="IR78" s="55"/>
      <c r="IS78" s="55"/>
      <c r="IT78" s="55"/>
      <c r="IU78" s="55"/>
      <c r="IV78" s="68"/>
      <c r="IW78" s="47"/>
      <c r="IX78" s="728"/>
      <c r="IY78" s="731"/>
      <c r="IZ78" s="22"/>
      <c r="JA78" s="22"/>
      <c r="JB78" s="22"/>
      <c r="JC78" s="22"/>
      <c r="JD78" s="22"/>
      <c r="JE78" s="22"/>
      <c r="JF78" s="22"/>
      <c r="JG78" s="22"/>
      <c r="JH78" s="21"/>
      <c r="JI78" s="22"/>
      <c r="JJ78" s="22"/>
      <c r="JK78" s="22"/>
      <c r="JL78" s="22"/>
      <c r="JM78" s="22"/>
      <c r="JN78" s="22"/>
      <c r="JO78" s="22"/>
      <c r="JP78" s="22"/>
      <c r="JQ78" s="22"/>
      <c r="JR78" s="22"/>
      <c r="JS78" s="22"/>
      <c r="JT78" s="22"/>
      <c r="JU78" s="22"/>
      <c r="JV78" s="22"/>
      <c r="JW78" s="22"/>
      <c r="JX78" s="22"/>
      <c r="JY78" s="22"/>
      <c r="JZ78" s="22"/>
      <c r="KA78" s="22"/>
      <c r="KB78" s="22"/>
      <c r="KC78" s="22"/>
      <c r="KD78" s="22"/>
      <c r="KE78" s="22"/>
      <c r="KF78" s="22"/>
      <c r="KG78" s="22"/>
      <c r="KH78" s="22"/>
      <c r="KI78" s="22"/>
      <c r="KJ78" s="22"/>
      <c r="KK78" s="22"/>
      <c r="KL78" s="22"/>
      <c r="KM78" s="22"/>
      <c r="KN78" s="22"/>
      <c r="KO78" s="22"/>
      <c r="KP78" s="22"/>
      <c r="KQ78" s="22"/>
      <c r="KR78" s="22"/>
      <c r="KS78" s="22"/>
      <c r="KT78" s="22"/>
      <c r="KU78" s="22"/>
      <c r="KV78" s="22"/>
      <c r="KW78" s="22"/>
      <c r="KX78" s="22"/>
      <c r="KY78" s="22"/>
      <c r="KZ78" s="22"/>
      <c r="LA78" s="22"/>
      <c r="LB78" s="22"/>
      <c r="LC78" s="22"/>
      <c r="LD78" s="22"/>
      <c r="LE78" s="22"/>
      <c r="LF78" s="22"/>
      <c r="LG78" s="22"/>
      <c r="LH78" s="22"/>
      <c r="LI78" s="22"/>
      <c r="LJ78" s="23"/>
    </row>
    <row r="79" spans="2:322" ht="3.65" customHeight="1">
      <c r="B79" s="21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3"/>
      <c r="AP79" s="22"/>
      <c r="AQ79" s="22"/>
      <c r="AR79" s="22"/>
      <c r="AS79" s="22"/>
      <c r="AT79" s="22"/>
      <c r="AU79" s="22"/>
      <c r="AV79" s="22"/>
      <c r="AW79" s="22"/>
      <c r="AX79" s="727"/>
      <c r="AY79" s="728"/>
      <c r="AZ79" s="47"/>
      <c r="BA79" s="59"/>
      <c r="BB79" s="29"/>
      <c r="BC79" s="29"/>
      <c r="BD79" s="29"/>
      <c r="BF79" s="27"/>
      <c r="BJ79" s="85"/>
      <c r="BK79" s="86"/>
      <c r="BL79" s="86"/>
      <c r="BM79" s="86"/>
      <c r="BN79" s="86"/>
      <c r="BO79" s="89"/>
      <c r="BP79" s="89"/>
      <c r="BQ79" s="89"/>
      <c r="BR79" s="82"/>
      <c r="IO79" s="55"/>
      <c r="IP79" s="55"/>
      <c r="IQ79" s="55"/>
      <c r="IR79" s="55"/>
      <c r="IS79" s="55"/>
      <c r="IT79" s="55"/>
      <c r="IU79" s="55"/>
      <c r="IV79" s="68"/>
      <c r="IW79" s="47"/>
      <c r="IX79" s="728"/>
      <c r="IY79" s="731"/>
      <c r="IZ79" s="22"/>
      <c r="JA79" s="22"/>
      <c r="JB79" s="22"/>
      <c r="JC79" s="22"/>
      <c r="JD79" s="22"/>
      <c r="JE79" s="22"/>
      <c r="JF79" s="22"/>
      <c r="JG79" s="22"/>
      <c r="JH79" s="21"/>
      <c r="JI79" s="22"/>
      <c r="JJ79" s="22"/>
      <c r="JK79" s="22"/>
      <c r="JL79" s="22"/>
      <c r="JM79" s="22"/>
      <c r="JN79" s="22"/>
      <c r="JO79" s="22"/>
      <c r="JP79" s="22"/>
      <c r="JQ79" s="22"/>
      <c r="JR79" s="22"/>
      <c r="JS79" s="22"/>
      <c r="JT79" s="22"/>
      <c r="JU79" s="22"/>
      <c r="JV79" s="22"/>
      <c r="JW79" s="22"/>
      <c r="JX79" s="22"/>
      <c r="JY79" s="22"/>
      <c r="JZ79" s="22"/>
      <c r="KA79" s="22"/>
      <c r="KB79" s="22"/>
      <c r="KC79" s="22"/>
      <c r="KD79" s="22"/>
      <c r="KE79" s="22"/>
      <c r="KF79" s="22"/>
      <c r="KG79" s="22"/>
      <c r="KH79" s="22"/>
      <c r="KI79" s="22"/>
      <c r="KJ79" s="22"/>
      <c r="KK79" s="22"/>
      <c r="KL79" s="22"/>
      <c r="KM79" s="22"/>
      <c r="KN79" s="22"/>
      <c r="KO79" s="22"/>
      <c r="KP79" s="22"/>
      <c r="KQ79" s="22"/>
      <c r="KR79" s="22"/>
      <c r="KS79" s="22"/>
      <c r="KT79" s="22"/>
      <c r="KU79" s="22"/>
      <c r="KV79" s="22"/>
      <c r="KW79" s="22"/>
      <c r="KX79" s="22"/>
      <c r="KY79" s="22"/>
      <c r="KZ79" s="22"/>
      <c r="LA79" s="22"/>
      <c r="LB79" s="22"/>
      <c r="LC79" s="22"/>
      <c r="LD79" s="22"/>
      <c r="LE79" s="22"/>
      <c r="LF79" s="22"/>
      <c r="LG79" s="22"/>
      <c r="LH79" s="22"/>
      <c r="LI79" s="22"/>
      <c r="LJ79" s="23"/>
    </row>
    <row r="80" spans="2:322" ht="3.65" customHeight="1">
      <c r="B80" s="21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3"/>
      <c r="AP80" s="22"/>
      <c r="AQ80" s="22"/>
      <c r="AR80" s="22"/>
      <c r="AS80" s="22"/>
      <c r="AT80" s="22"/>
      <c r="AU80" s="22"/>
      <c r="AV80" s="22"/>
      <c r="AW80" s="22"/>
      <c r="AX80" s="727"/>
      <c r="AY80" s="728"/>
      <c r="AZ80" s="47"/>
      <c r="BA80" s="59"/>
      <c r="BB80" s="29"/>
      <c r="BC80" s="29"/>
      <c r="BD80" s="29"/>
      <c r="BJ80" s="85"/>
      <c r="BK80" s="86"/>
      <c r="BL80" s="86"/>
      <c r="BM80" s="86"/>
      <c r="BN80" s="86"/>
      <c r="BO80" s="82"/>
      <c r="BP80" s="82"/>
      <c r="BQ80" s="91"/>
      <c r="BR80" s="82"/>
      <c r="IO80" s="55"/>
      <c r="IP80" s="55"/>
      <c r="IQ80" s="55"/>
      <c r="IR80" s="55"/>
      <c r="IS80" s="55"/>
      <c r="IT80" s="55"/>
      <c r="IU80" s="55"/>
      <c r="IV80" s="68"/>
      <c r="IW80" s="47"/>
      <c r="IX80" s="728"/>
      <c r="IY80" s="731"/>
      <c r="IZ80" s="22"/>
      <c r="JA80" s="22"/>
      <c r="JB80" s="22"/>
      <c r="JC80" s="22"/>
      <c r="JD80" s="22"/>
      <c r="JE80" s="22"/>
      <c r="JF80" s="22"/>
      <c r="JG80" s="22"/>
      <c r="JH80" s="21"/>
      <c r="JI80" s="22"/>
      <c r="JJ80" s="22"/>
      <c r="JK80" s="22"/>
      <c r="JL80" s="22"/>
      <c r="JM80" s="22"/>
      <c r="JN80" s="22"/>
      <c r="JO80" s="22"/>
      <c r="JP80" s="22"/>
      <c r="JQ80" s="22"/>
      <c r="JR80" s="22"/>
      <c r="JS80" s="22"/>
      <c r="JT80" s="22"/>
      <c r="JU80" s="22"/>
      <c r="JV80" s="22"/>
      <c r="JW80" s="22"/>
      <c r="JX80" s="22"/>
      <c r="JY80" s="22"/>
      <c r="JZ80" s="22"/>
      <c r="KA80" s="22"/>
      <c r="KB80" s="22"/>
      <c r="KC80" s="22"/>
      <c r="KD80" s="22"/>
      <c r="KE80" s="22"/>
      <c r="KF80" s="22"/>
      <c r="KG80" s="22"/>
      <c r="KH80" s="22"/>
      <c r="KI80" s="22"/>
      <c r="KJ80" s="22"/>
      <c r="KK80" s="22"/>
      <c r="KL80" s="22"/>
      <c r="KM80" s="22"/>
      <c r="KN80" s="22"/>
      <c r="KO80" s="22"/>
      <c r="KP80" s="22"/>
      <c r="KQ80" s="22"/>
      <c r="KR80" s="22"/>
      <c r="KS80" s="22"/>
      <c r="KT80" s="22"/>
      <c r="KU80" s="22"/>
      <c r="KV80" s="22"/>
      <c r="KW80" s="22"/>
      <c r="KX80" s="22"/>
      <c r="KY80" s="22"/>
      <c r="KZ80" s="22"/>
      <c r="LA80" s="22"/>
      <c r="LB80" s="22"/>
      <c r="LC80" s="22"/>
      <c r="LD80" s="22"/>
      <c r="LE80" s="22"/>
      <c r="LF80" s="22"/>
      <c r="LG80" s="22"/>
      <c r="LH80" s="22"/>
      <c r="LI80" s="22"/>
      <c r="LJ80" s="23"/>
    </row>
    <row r="81" spans="2:322" ht="3.65" customHeight="1"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3"/>
      <c r="AP81" s="22"/>
      <c r="AQ81" s="22"/>
      <c r="AR81" s="22"/>
      <c r="AS81" s="22"/>
      <c r="AT81" s="22"/>
      <c r="AU81" s="22"/>
      <c r="AV81" s="22"/>
      <c r="AW81" s="22"/>
      <c r="AX81" s="727"/>
      <c r="AY81" s="728"/>
      <c r="AZ81" s="47"/>
      <c r="BA81" s="59"/>
      <c r="BB81" s="29"/>
      <c r="BC81" s="29"/>
      <c r="BD81" s="29"/>
      <c r="BF81" s="27"/>
      <c r="BJ81" s="85"/>
      <c r="BK81" s="86"/>
      <c r="BL81" s="86"/>
      <c r="BM81" s="86"/>
      <c r="BN81" s="86"/>
      <c r="BO81" s="82"/>
      <c r="BP81" s="82"/>
      <c r="BQ81" s="91"/>
      <c r="BR81" s="82"/>
      <c r="IO81" s="55"/>
      <c r="IP81" s="55"/>
      <c r="IQ81" s="55"/>
      <c r="IR81" s="55"/>
      <c r="IS81" s="55"/>
      <c r="IT81" s="55"/>
      <c r="IU81" s="55"/>
      <c r="IV81" s="68"/>
      <c r="IW81" s="47"/>
      <c r="IX81" s="728"/>
      <c r="IY81" s="731"/>
      <c r="IZ81" s="22"/>
      <c r="JA81" s="22"/>
      <c r="JB81" s="22"/>
      <c r="JC81" s="22"/>
      <c r="JD81" s="22"/>
      <c r="JE81" s="22"/>
      <c r="JF81" s="22"/>
      <c r="JG81" s="22"/>
      <c r="JH81" s="21"/>
      <c r="JI81" s="22"/>
      <c r="JJ81" s="22"/>
      <c r="JK81" s="22"/>
      <c r="JL81" s="22"/>
      <c r="JM81" s="22"/>
      <c r="JN81" s="22"/>
      <c r="JO81" s="22"/>
      <c r="JP81" s="22"/>
      <c r="JQ81" s="22"/>
      <c r="JR81" s="22"/>
      <c r="JS81" s="22"/>
      <c r="JT81" s="22"/>
      <c r="JU81" s="22"/>
      <c r="JV81" s="22"/>
      <c r="JW81" s="22"/>
      <c r="JX81" s="22"/>
      <c r="JY81" s="22"/>
      <c r="JZ81" s="22"/>
      <c r="KA81" s="22"/>
      <c r="KB81" s="22"/>
      <c r="KC81" s="22"/>
      <c r="KD81" s="22"/>
      <c r="KE81" s="22"/>
      <c r="KF81" s="22"/>
      <c r="KG81" s="22"/>
      <c r="KH81" s="22"/>
      <c r="KI81" s="22"/>
      <c r="KJ81" s="22"/>
      <c r="KK81" s="22"/>
      <c r="KL81" s="22"/>
      <c r="KM81" s="22"/>
      <c r="KN81" s="22"/>
      <c r="KO81" s="22"/>
      <c r="KP81" s="22"/>
      <c r="KQ81" s="22"/>
      <c r="KR81" s="22"/>
      <c r="KS81" s="22"/>
      <c r="KT81" s="22"/>
      <c r="KU81" s="22"/>
      <c r="KV81" s="22"/>
      <c r="KW81" s="22"/>
      <c r="KX81" s="22"/>
      <c r="KY81" s="22"/>
      <c r="KZ81" s="22"/>
      <c r="LA81" s="22"/>
      <c r="LB81" s="22"/>
      <c r="LC81" s="22"/>
      <c r="LD81" s="22"/>
      <c r="LE81" s="22"/>
      <c r="LF81" s="22"/>
      <c r="LG81" s="22"/>
      <c r="LH81" s="22"/>
      <c r="LI81" s="22"/>
      <c r="LJ81" s="23"/>
    </row>
    <row r="82" spans="2:322" ht="3.65" customHeight="1">
      <c r="B82" s="21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3"/>
      <c r="AP82" s="22"/>
      <c r="AQ82" s="22"/>
      <c r="AR82" s="22"/>
      <c r="AS82" s="22"/>
      <c r="AT82" s="22"/>
      <c r="AU82" s="22"/>
      <c r="AV82" s="22"/>
      <c r="AW82" s="22"/>
      <c r="AX82" s="729"/>
      <c r="AY82" s="730"/>
      <c r="AZ82" s="48"/>
      <c r="BA82" s="59"/>
      <c r="BB82" s="29"/>
      <c r="BC82" s="29"/>
      <c r="BD82" s="29"/>
      <c r="BJ82" s="95"/>
      <c r="BK82" s="95"/>
      <c r="BL82" s="95"/>
      <c r="BM82" s="95"/>
      <c r="BN82" s="95"/>
      <c r="BO82" s="82"/>
      <c r="BP82" s="82"/>
      <c r="BQ82" s="91"/>
      <c r="BR82" s="82"/>
      <c r="IO82" s="55"/>
      <c r="IP82" s="55"/>
      <c r="IQ82" s="55"/>
      <c r="IR82" s="55"/>
      <c r="IS82" s="55"/>
      <c r="IT82" s="55"/>
      <c r="IU82" s="55"/>
      <c r="IV82" s="68"/>
      <c r="IW82" s="48"/>
      <c r="IX82" s="730"/>
      <c r="IY82" s="732"/>
      <c r="IZ82" s="22"/>
      <c r="JA82" s="22"/>
      <c r="JB82" s="22"/>
      <c r="JC82" s="22"/>
      <c r="JD82" s="22"/>
      <c r="JE82" s="22"/>
      <c r="JF82" s="22"/>
      <c r="JG82" s="22"/>
      <c r="JH82" s="21"/>
      <c r="JI82" s="22"/>
      <c r="JJ82" s="22"/>
      <c r="JK82" s="22"/>
      <c r="JL82" s="22"/>
      <c r="JM82" s="22"/>
      <c r="JN82" s="22"/>
      <c r="JO82" s="22"/>
      <c r="JP82" s="22"/>
      <c r="JQ82" s="22"/>
      <c r="JR82" s="22"/>
      <c r="JS82" s="22"/>
      <c r="JT82" s="22"/>
      <c r="JU82" s="22"/>
      <c r="JV82" s="22"/>
      <c r="JW82" s="22"/>
      <c r="JX82" s="22"/>
      <c r="JY82" s="22"/>
      <c r="JZ82" s="22"/>
      <c r="KA82" s="22"/>
      <c r="KB82" s="22"/>
      <c r="KC82" s="22"/>
      <c r="KD82" s="22"/>
      <c r="KE82" s="22"/>
      <c r="KF82" s="22"/>
      <c r="KG82" s="22"/>
      <c r="KH82" s="22"/>
      <c r="KI82" s="22"/>
      <c r="KJ82" s="22"/>
      <c r="KK82" s="22"/>
      <c r="KL82" s="22"/>
      <c r="KM82" s="22"/>
      <c r="KN82" s="22"/>
      <c r="KO82" s="22"/>
      <c r="KP82" s="22"/>
      <c r="KQ82" s="22"/>
      <c r="KR82" s="22"/>
      <c r="KS82" s="22"/>
      <c r="KT82" s="22"/>
      <c r="KU82" s="22"/>
      <c r="KV82" s="22"/>
      <c r="KW82" s="22"/>
      <c r="KX82" s="22"/>
      <c r="KY82" s="22"/>
      <c r="KZ82" s="22"/>
      <c r="LA82" s="22"/>
      <c r="LB82" s="22"/>
      <c r="LC82" s="22"/>
      <c r="LD82" s="22"/>
      <c r="LE82" s="22"/>
      <c r="LF82" s="22"/>
      <c r="LG82" s="22"/>
      <c r="LH82" s="22"/>
      <c r="LI82" s="22"/>
      <c r="LJ82" s="23"/>
    </row>
    <row r="83" spans="2:322" ht="3.65" customHeight="1"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3"/>
      <c r="AP83" s="22"/>
      <c r="AQ83" s="22"/>
      <c r="AR83" s="22"/>
      <c r="AS83" s="22"/>
      <c r="AT83" s="22"/>
      <c r="AU83" s="22"/>
      <c r="AV83" s="22"/>
      <c r="AW83" s="22"/>
      <c r="AX83" s="727" t="s">
        <v>6</v>
      </c>
      <c r="AY83" s="728"/>
      <c r="AZ83" s="47"/>
      <c r="BA83" s="59"/>
      <c r="BB83" s="29"/>
      <c r="BC83" s="29"/>
      <c r="BD83" s="29"/>
      <c r="BF83" s="27"/>
      <c r="BJ83" s="95"/>
      <c r="BK83" s="95"/>
      <c r="BL83" s="95"/>
      <c r="BM83" s="95"/>
      <c r="BN83" s="95"/>
      <c r="BO83" s="82"/>
      <c r="BP83" s="82"/>
      <c r="BQ83" s="91"/>
      <c r="BR83" s="82"/>
      <c r="IO83" s="55"/>
      <c r="IP83" s="55"/>
      <c r="IQ83" s="55"/>
      <c r="IR83" s="55"/>
      <c r="IS83" s="55"/>
      <c r="IT83" s="55"/>
      <c r="IU83" s="55"/>
      <c r="IV83" s="68"/>
      <c r="IW83" s="47"/>
      <c r="IX83" s="728" t="s">
        <v>6</v>
      </c>
      <c r="IY83" s="731"/>
      <c r="IZ83" s="22"/>
      <c r="JA83" s="22"/>
      <c r="JB83" s="22"/>
      <c r="JC83" s="22"/>
      <c r="JD83" s="22"/>
      <c r="JE83" s="22"/>
      <c r="JF83" s="22"/>
      <c r="JG83" s="22"/>
      <c r="JH83" s="21"/>
      <c r="JI83" s="22"/>
      <c r="JJ83" s="22"/>
      <c r="JK83" s="22"/>
      <c r="JL83" s="22"/>
      <c r="JM83" s="22"/>
      <c r="JN83" s="22"/>
      <c r="JO83" s="22"/>
      <c r="JP83" s="22"/>
      <c r="JQ83" s="22"/>
      <c r="JR83" s="22"/>
      <c r="JS83" s="22"/>
      <c r="JT83" s="22"/>
      <c r="JU83" s="22"/>
      <c r="JV83" s="22"/>
      <c r="JW83" s="22"/>
      <c r="JX83" s="22"/>
      <c r="JY83" s="22"/>
      <c r="JZ83" s="22"/>
      <c r="KA83" s="22"/>
      <c r="KB83" s="22"/>
      <c r="KC83" s="22"/>
      <c r="KD83" s="22"/>
      <c r="KE83" s="22"/>
      <c r="KF83" s="22"/>
      <c r="KG83" s="22"/>
      <c r="KH83" s="22"/>
      <c r="KI83" s="22"/>
      <c r="KJ83" s="22"/>
      <c r="KK83" s="22"/>
      <c r="KL83" s="22"/>
      <c r="KM83" s="22"/>
      <c r="KN83" s="22"/>
      <c r="KO83" s="22"/>
      <c r="KP83" s="22"/>
      <c r="KQ83" s="22"/>
      <c r="KR83" s="22"/>
      <c r="KS83" s="22"/>
      <c r="KT83" s="22"/>
      <c r="KU83" s="22"/>
      <c r="KV83" s="22"/>
      <c r="KW83" s="22"/>
      <c r="KX83" s="22"/>
      <c r="KY83" s="22"/>
      <c r="KZ83" s="22"/>
      <c r="LA83" s="22"/>
      <c r="LB83" s="22"/>
      <c r="LC83" s="22"/>
      <c r="LD83" s="22"/>
      <c r="LE83" s="22"/>
      <c r="LF83" s="22"/>
      <c r="LG83" s="22"/>
      <c r="LH83" s="22"/>
      <c r="LI83" s="22"/>
      <c r="LJ83" s="23"/>
    </row>
    <row r="84" spans="2:322" ht="3.65" customHeight="1">
      <c r="B84" s="21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3"/>
      <c r="AP84" s="22"/>
      <c r="AQ84" s="22"/>
      <c r="AR84" s="22"/>
      <c r="AS84" s="22"/>
      <c r="AT84" s="22"/>
      <c r="AU84" s="22"/>
      <c r="AV84" s="22"/>
      <c r="AW84" s="22"/>
      <c r="AX84" s="727"/>
      <c r="AY84" s="728"/>
      <c r="AZ84" s="47"/>
      <c r="BA84" s="59"/>
      <c r="BB84" s="56"/>
      <c r="BC84" s="56"/>
      <c r="BD84" s="56"/>
      <c r="BE84" s="27"/>
      <c r="BF84" s="27"/>
      <c r="BJ84" s="85"/>
      <c r="BK84" s="86"/>
      <c r="BL84" s="86"/>
      <c r="BM84" s="86"/>
      <c r="BN84" s="86"/>
      <c r="BO84" s="82"/>
      <c r="BP84" s="82"/>
      <c r="BQ84" s="91"/>
      <c r="BR84" s="82"/>
      <c r="IO84" s="55"/>
      <c r="IP84" s="55"/>
      <c r="IQ84" s="55"/>
      <c r="IR84" s="55"/>
      <c r="IS84" s="55"/>
      <c r="IT84" s="55"/>
      <c r="IU84" s="55"/>
      <c r="IV84" s="68"/>
      <c r="IW84" s="47"/>
      <c r="IX84" s="728"/>
      <c r="IY84" s="731"/>
      <c r="IZ84" s="22"/>
      <c r="JA84" s="22"/>
      <c r="JB84" s="22"/>
      <c r="JC84" s="22"/>
      <c r="JD84" s="22"/>
      <c r="JE84" s="22"/>
      <c r="JF84" s="22"/>
      <c r="JG84" s="22"/>
      <c r="JH84" s="21"/>
      <c r="JI84" s="22"/>
      <c r="JJ84" s="22"/>
      <c r="JK84" s="22"/>
      <c r="JL84" s="22"/>
      <c r="JM84" s="22"/>
      <c r="JN84" s="22"/>
      <c r="JO84" s="22"/>
      <c r="JP84" s="22"/>
      <c r="JQ84" s="22"/>
      <c r="JR84" s="22"/>
      <c r="JS84" s="22"/>
      <c r="JT84" s="22"/>
      <c r="JU84" s="22"/>
      <c r="JV84" s="22"/>
      <c r="JW84" s="22"/>
      <c r="JX84" s="22"/>
      <c r="JY84" s="22"/>
      <c r="JZ84" s="22"/>
      <c r="KA84" s="22"/>
      <c r="KB84" s="22"/>
      <c r="KC84" s="22"/>
      <c r="KD84" s="22"/>
      <c r="KE84" s="22"/>
      <c r="KF84" s="22"/>
      <c r="KG84" s="22"/>
      <c r="KH84" s="22"/>
      <c r="KI84" s="22"/>
      <c r="KJ84" s="22"/>
      <c r="KK84" s="22"/>
      <c r="KL84" s="22"/>
      <c r="KM84" s="22"/>
      <c r="KN84" s="22"/>
      <c r="KO84" s="22"/>
      <c r="KP84" s="22"/>
      <c r="KQ84" s="22"/>
      <c r="KR84" s="22"/>
      <c r="KS84" s="22"/>
      <c r="KT84" s="22"/>
      <c r="KU84" s="22"/>
      <c r="KV84" s="22"/>
      <c r="KW84" s="22"/>
      <c r="KX84" s="22"/>
      <c r="KY84" s="22"/>
      <c r="KZ84" s="22"/>
      <c r="LA84" s="22"/>
      <c r="LB84" s="22"/>
      <c r="LC84" s="22"/>
      <c r="LD84" s="22"/>
      <c r="LE84" s="22"/>
      <c r="LF84" s="22"/>
      <c r="LG84" s="22"/>
      <c r="LH84" s="22"/>
      <c r="LI84" s="22"/>
      <c r="LJ84" s="23"/>
    </row>
    <row r="85" spans="2:322" ht="3.65" customHeight="1">
      <c r="B85" s="21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3"/>
      <c r="AP85" s="22"/>
      <c r="AQ85" s="22"/>
      <c r="AR85" s="22"/>
      <c r="AS85" s="22"/>
      <c r="AT85" s="22"/>
      <c r="AU85" s="22"/>
      <c r="AV85" s="22"/>
      <c r="AW85" s="22"/>
      <c r="AX85" s="727"/>
      <c r="AY85" s="728"/>
      <c r="AZ85" s="47"/>
      <c r="BA85" s="59"/>
      <c r="BB85" s="56"/>
      <c r="BC85" s="56"/>
      <c r="BD85" s="56"/>
      <c r="BE85" s="27"/>
      <c r="BF85" s="27"/>
      <c r="BJ85" s="85"/>
      <c r="BK85" s="86"/>
      <c r="BL85" s="86"/>
      <c r="BM85" s="86"/>
      <c r="BN85" s="86"/>
      <c r="BO85" s="82"/>
      <c r="BP85" s="82"/>
      <c r="BQ85" s="91"/>
      <c r="BR85" s="82"/>
      <c r="IO85" s="55"/>
      <c r="IP85" s="55"/>
      <c r="IQ85" s="55"/>
      <c r="IR85" s="55"/>
      <c r="IS85" s="55"/>
      <c r="IT85" s="55"/>
      <c r="IU85" s="55"/>
      <c r="IV85" s="68"/>
      <c r="IW85" s="47"/>
      <c r="IX85" s="728"/>
      <c r="IY85" s="731"/>
      <c r="IZ85" s="22"/>
      <c r="JA85" s="22"/>
      <c r="JB85" s="22"/>
      <c r="JC85" s="22"/>
      <c r="JD85" s="22"/>
      <c r="JE85" s="22"/>
      <c r="JF85" s="22"/>
      <c r="JG85" s="22"/>
      <c r="JH85" s="21"/>
      <c r="JI85" s="22"/>
      <c r="JJ85" s="22"/>
      <c r="JK85" s="22"/>
      <c r="JL85" s="22"/>
      <c r="JM85" s="22"/>
      <c r="JN85" s="22"/>
      <c r="JO85" s="22"/>
      <c r="JP85" s="22"/>
      <c r="JQ85" s="22"/>
      <c r="JR85" s="22"/>
      <c r="JS85" s="22"/>
      <c r="JT85" s="22"/>
      <c r="JU85" s="22"/>
      <c r="JV85" s="22"/>
      <c r="JW85" s="22"/>
      <c r="JX85" s="22"/>
      <c r="JY85" s="22"/>
      <c r="JZ85" s="22"/>
      <c r="KA85" s="22"/>
      <c r="KB85" s="22"/>
      <c r="KC85" s="22"/>
      <c r="KD85" s="22"/>
      <c r="KE85" s="22"/>
      <c r="KF85" s="22"/>
      <c r="KG85" s="22"/>
      <c r="KH85" s="22"/>
      <c r="KI85" s="22"/>
      <c r="KJ85" s="22"/>
      <c r="KK85" s="22"/>
      <c r="KL85" s="22"/>
      <c r="KM85" s="22"/>
      <c r="KN85" s="22"/>
      <c r="KO85" s="22"/>
      <c r="KP85" s="22"/>
      <c r="KQ85" s="22"/>
      <c r="KR85" s="22"/>
      <c r="KS85" s="22"/>
      <c r="KT85" s="22"/>
      <c r="KU85" s="22"/>
      <c r="KV85" s="22"/>
      <c r="KW85" s="22"/>
      <c r="KX85" s="22"/>
      <c r="KY85" s="22"/>
      <c r="KZ85" s="22"/>
      <c r="LA85" s="22"/>
      <c r="LB85" s="22"/>
      <c r="LC85" s="22"/>
      <c r="LD85" s="22"/>
      <c r="LE85" s="22"/>
      <c r="LF85" s="22"/>
      <c r="LG85" s="22"/>
      <c r="LH85" s="22"/>
      <c r="LI85" s="22"/>
      <c r="LJ85" s="23"/>
    </row>
    <row r="86" spans="2:322" ht="3.65" customHeight="1">
      <c r="B86" s="21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3"/>
      <c r="AP86" s="22"/>
      <c r="AQ86" s="22"/>
      <c r="AR86" s="22"/>
      <c r="AS86" s="22"/>
      <c r="AT86" s="22"/>
      <c r="AU86" s="22"/>
      <c r="AV86" s="22"/>
      <c r="AW86" s="22"/>
      <c r="AX86" s="727"/>
      <c r="AY86" s="728"/>
      <c r="AZ86" s="47"/>
      <c r="BA86" s="59"/>
      <c r="BB86" s="29"/>
      <c r="BC86" s="29"/>
      <c r="BD86" s="29"/>
      <c r="BJ86" s="85"/>
      <c r="BK86" s="86"/>
      <c r="BL86" s="86"/>
      <c r="BM86" s="86"/>
      <c r="BN86" s="86"/>
      <c r="BO86" s="89"/>
      <c r="BP86" s="89"/>
      <c r="BQ86" s="89"/>
      <c r="BR86" s="82"/>
      <c r="IO86" s="55"/>
      <c r="IP86" s="55"/>
      <c r="IQ86" s="55"/>
      <c r="IR86" s="55"/>
      <c r="IS86" s="55"/>
      <c r="IT86" s="55"/>
      <c r="IU86" s="55"/>
      <c r="IV86" s="68"/>
      <c r="IW86" s="47"/>
      <c r="IX86" s="728"/>
      <c r="IY86" s="731"/>
      <c r="IZ86" s="22"/>
      <c r="JA86" s="22"/>
      <c r="JB86" s="22"/>
      <c r="JC86" s="22"/>
      <c r="JD86" s="22"/>
      <c r="JE86" s="22"/>
      <c r="JF86" s="22"/>
      <c r="JG86" s="22"/>
      <c r="JH86" s="21"/>
      <c r="JI86" s="22"/>
      <c r="JJ86" s="22"/>
      <c r="JK86" s="22"/>
      <c r="JL86" s="22"/>
      <c r="JM86" s="22"/>
      <c r="JN86" s="22"/>
      <c r="JO86" s="22"/>
      <c r="JP86" s="22"/>
      <c r="JQ86" s="22"/>
      <c r="JR86" s="22"/>
      <c r="JS86" s="22"/>
      <c r="JT86" s="22"/>
      <c r="JU86" s="22"/>
      <c r="JV86" s="22"/>
      <c r="JW86" s="22"/>
      <c r="JX86" s="22"/>
      <c r="JY86" s="22"/>
      <c r="JZ86" s="22"/>
      <c r="KA86" s="22"/>
      <c r="KB86" s="22"/>
      <c r="KC86" s="22"/>
      <c r="KD86" s="22"/>
      <c r="KE86" s="22"/>
      <c r="KF86" s="22"/>
      <c r="KG86" s="22"/>
      <c r="KH86" s="22"/>
      <c r="KI86" s="22"/>
      <c r="KJ86" s="22"/>
      <c r="KK86" s="22"/>
      <c r="KL86" s="22"/>
      <c r="KM86" s="22"/>
      <c r="KN86" s="22"/>
      <c r="KO86" s="22"/>
      <c r="KP86" s="22"/>
      <c r="KQ86" s="22"/>
      <c r="KR86" s="22"/>
      <c r="KS86" s="22"/>
      <c r="KT86" s="22"/>
      <c r="KU86" s="22"/>
      <c r="KV86" s="22"/>
      <c r="KW86" s="22"/>
      <c r="KX86" s="22"/>
      <c r="KY86" s="22"/>
      <c r="KZ86" s="22"/>
      <c r="LA86" s="22"/>
      <c r="LB86" s="22"/>
      <c r="LC86" s="22"/>
      <c r="LD86" s="22"/>
      <c r="LE86" s="22"/>
      <c r="LF86" s="22"/>
      <c r="LG86" s="22"/>
      <c r="LH86" s="22"/>
      <c r="LI86" s="22"/>
      <c r="LJ86" s="23"/>
    </row>
    <row r="87" spans="2:322" ht="3.65" customHeight="1">
      <c r="B87" s="21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3"/>
      <c r="AP87" s="22"/>
      <c r="AQ87" s="22"/>
      <c r="AR87" s="22"/>
      <c r="AS87" s="22"/>
      <c r="AT87" s="22"/>
      <c r="AU87" s="22"/>
      <c r="AV87" s="22"/>
      <c r="AW87" s="22"/>
      <c r="AX87" s="727"/>
      <c r="AY87" s="728"/>
      <c r="AZ87" s="47"/>
      <c r="BA87" s="59"/>
      <c r="BB87" s="29"/>
      <c r="BC87" s="29"/>
      <c r="BD87" s="29"/>
      <c r="BF87" s="27"/>
      <c r="BJ87" s="85"/>
      <c r="BK87" s="86"/>
      <c r="BL87" s="86"/>
      <c r="BM87" s="86"/>
      <c r="BN87" s="86"/>
      <c r="BO87" s="89"/>
      <c r="BP87" s="89"/>
      <c r="BQ87" s="89"/>
      <c r="BR87" s="82"/>
      <c r="IO87" s="55"/>
      <c r="IP87" s="55"/>
      <c r="IQ87" s="55"/>
      <c r="IR87" s="55"/>
      <c r="IS87" s="55"/>
      <c r="IT87" s="55"/>
      <c r="IU87" s="55"/>
      <c r="IV87" s="68"/>
      <c r="IW87" s="47"/>
      <c r="IX87" s="728"/>
      <c r="IY87" s="731"/>
      <c r="IZ87" s="22"/>
      <c r="JA87" s="22"/>
      <c r="JB87" s="22"/>
      <c r="JC87" s="22"/>
      <c r="JD87" s="22"/>
      <c r="JE87" s="22"/>
      <c r="JF87" s="22"/>
      <c r="JG87" s="22"/>
      <c r="JH87" s="21"/>
      <c r="JI87" s="22"/>
      <c r="JJ87" s="22"/>
      <c r="JK87" s="22"/>
      <c r="JL87" s="22"/>
      <c r="JM87" s="22"/>
      <c r="JN87" s="22"/>
      <c r="JO87" s="22"/>
      <c r="JP87" s="22"/>
      <c r="JQ87" s="22"/>
      <c r="JR87" s="22"/>
      <c r="JS87" s="22"/>
      <c r="JT87" s="22"/>
      <c r="JU87" s="22"/>
      <c r="JV87" s="22"/>
      <c r="JW87" s="22"/>
      <c r="JX87" s="22"/>
      <c r="JY87" s="22"/>
      <c r="JZ87" s="22"/>
      <c r="KA87" s="22"/>
      <c r="KB87" s="22"/>
      <c r="KC87" s="22"/>
      <c r="KD87" s="22"/>
      <c r="KE87" s="22"/>
      <c r="KF87" s="22"/>
      <c r="KG87" s="22"/>
      <c r="KH87" s="22"/>
      <c r="KI87" s="22"/>
      <c r="KJ87" s="22"/>
      <c r="KK87" s="22"/>
      <c r="KL87" s="22"/>
      <c r="KM87" s="22"/>
      <c r="KN87" s="22"/>
      <c r="KO87" s="22"/>
      <c r="KP87" s="22"/>
      <c r="KQ87" s="22"/>
      <c r="KR87" s="22"/>
      <c r="KS87" s="22"/>
      <c r="KT87" s="22"/>
      <c r="KU87" s="22"/>
      <c r="KV87" s="22"/>
      <c r="KW87" s="22"/>
      <c r="KX87" s="22"/>
      <c r="KY87" s="22"/>
      <c r="KZ87" s="22"/>
      <c r="LA87" s="22"/>
      <c r="LB87" s="22"/>
      <c r="LC87" s="22"/>
      <c r="LD87" s="22"/>
      <c r="LE87" s="22"/>
      <c r="LF87" s="22"/>
      <c r="LG87" s="22"/>
      <c r="LH87" s="22"/>
      <c r="LI87" s="22"/>
      <c r="LJ87" s="23"/>
    </row>
    <row r="88" spans="2:322" ht="3.65" customHeight="1"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3"/>
      <c r="AP88" s="22"/>
      <c r="AQ88" s="22"/>
      <c r="AR88" s="22"/>
      <c r="AS88" s="22"/>
      <c r="AT88" s="22"/>
      <c r="AU88" s="22"/>
      <c r="AV88" s="22"/>
      <c r="AW88" s="22"/>
      <c r="AX88" s="727"/>
      <c r="AY88" s="728"/>
      <c r="AZ88" s="728" t="e" vm="3">
        <v>#VALUE!</v>
      </c>
      <c r="BA88" s="59"/>
      <c r="BB88" s="29"/>
      <c r="BC88" s="29"/>
      <c r="BD88" s="29"/>
      <c r="BJ88" s="85"/>
      <c r="BK88" s="86"/>
      <c r="BL88" s="86"/>
      <c r="BM88" s="86"/>
      <c r="BN88" s="86"/>
      <c r="BO88" s="82"/>
      <c r="BP88" s="82"/>
      <c r="BQ88" s="91"/>
      <c r="BR88" s="82"/>
      <c r="IO88" s="55"/>
      <c r="IP88" s="55"/>
      <c r="IQ88" s="55"/>
      <c r="IR88" s="55"/>
      <c r="IS88" s="55"/>
      <c r="IT88" s="55"/>
      <c r="IU88" s="55"/>
      <c r="IV88" s="68"/>
      <c r="IW88" s="728"/>
      <c r="IX88" s="728"/>
      <c r="IY88" s="731"/>
      <c r="IZ88" s="22"/>
      <c r="JA88" s="22"/>
      <c r="JB88" s="22"/>
      <c r="JC88" s="22"/>
      <c r="JD88" s="22"/>
      <c r="JE88" s="22"/>
      <c r="JF88" s="22"/>
      <c r="JG88" s="22"/>
      <c r="JH88" s="21"/>
      <c r="JI88" s="22"/>
      <c r="JJ88" s="22"/>
      <c r="JK88" s="22"/>
      <c r="JL88" s="22"/>
      <c r="JM88" s="22"/>
      <c r="JN88" s="22"/>
      <c r="JO88" s="22"/>
      <c r="JP88" s="22"/>
      <c r="JQ88" s="22"/>
      <c r="JR88" s="22"/>
      <c r="JS88" s="22"/>
      <c r="JT88" s="22"/>
      <c r="JU88" s="22"/>
      <c r="JV88" s="22"/>
      <c r="JW88" s="22"/>
      <c r="JX88" s="22"/>
      <c r="JY88" s="22"/>
      <c r="JZ88" s="22"/>
      <c r="KA88" s="22"/>
      <c r="KB88" s="22"/>
      <c r="KC88" s="22"/>
      <c r="KD88" s="22"/>
      <c r="KE88" s="22"/>
      <c r="KF88" s="22"/>
      <c r="KG88" s="22"/>
      <c r="KH88" s="22"/>
      <c r="KI88" s="22"/>
      <c r="KJ88" s="22"/>
      <c r="KK88" s="22"/>
      <c r="KL88" s="22"/>
      <c r="KM88" s="22"/>
      <c r="KN88" s="22"/>
      <c r="KO88" s="22"/>
      <c r="KP88" s="22"/>
      <c r="KQ88" s="22"/>
      <c r="KR88" s="22"/>
      <c r="KS88" s="22"/>
      <c r="KT88" s="22"/>
      <c r="KU88" s="22"/>
      <c r="KV88" s="22"/>
      <c r="KW88" s="22"/>
      <c r="KX88" s="22"/>
      <c r="KY88" s="22"/>
      <c r="KZ88" s="22"/>
      <c r="LA88" s="22"/>
      <c r="LB88" s="22"/>
      <c r="LC88" s="22"/>
      <c r="LD88" s="22"/>
      <c r="LE88" s="22"/>
      <c r="LF88" s="22"/>
      <c r="LG88" s="22"/>
      <c r="LH88" s="22"/>
      <c r="LI88" s="22"/>
      <c r="LJ88" s="23"/>
    </row>
    <row r="89" spans="2:322" ht="3.65" customHeight="1">
      <c r="B89" s="21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3"/>
      <c r="AP89" s="22"/>
      <c r="AQ89" s="22"/>
      <c r="AR89" s="22"/>
      <c r="AS89" s="22"/>
      <c r="AT89" s="22"/>
      <c r="AU89" s="22"/>
      <c r="AV89" s="22"/>
      <c r="AW89" s="22"/>
      <c r="AX89" s="727"/>
      <c r="AY89" s="728"/>
      <c r="AZ89" s="728"/>
      <c r="BA89" s="59"/>
      <c r="BB89" s="29"/>
      <c r="BC89" s="29"/>
      <c r="BD89" s="29"/>
      <c r="BF89" s="27"/>
      <c r="BJ89" s="85"/>
      <c r="BK89" s="86"/>
      <c r="BL89" s="86"/>
      <c r="BM89" s="86"/>
      <c r="BN89" s="86"/>
      <c r="BO89" s="82"/>
      <c r="BP89" s="82"/>
      <c r="BQ89" s="91"/>
      <c r="IO89" s="55"/>
      <c r="IP89" s="55"/>
      <c r="IQ89" s="55"/>
      <c r="IR89" s="55"/>
      <c r="IS89" s="55"/>
      <c r="IT89" s="55"/>
      <c r="IU89" s="55"/>
      <c r="IV89" s="68"/>
      <c r="IW89" s="728"/>
      <c r="IX89" s="728"/>
      <c r="IY89" s="731"/>
      <c r="IZ89" s="22"/>
      <c r="JA89" s="22"/>
      <c r="JB89" s="22"/>
      <c r="JC89" s="22"/>
      <c r="JD89" s="22"/>
      <c r="JE89" s="22"/>
      <c r="JF89" s="22"/>
      <c r="JG89" s="22"/>
      <c r="JH89" s="21"/>
      <c r="JI89" s="22"/>
      <c r="JJ89" s="22"/>
      <c r="JK89" s="22"/>
      <c r="JL89" s="22"/>
      <c r="JM89" s="22"/>
      <c r="JN89" s="22"/>
      <c r="JO89" s="22"/>
      <c r="JP89" s="22"/>
      <c r="JQ89" s="22"/>
      <c r="JR89" s="22"/>
      <c r="JS89" s="22"/>
      <c r="JT89" s="22"/>
      <c r="JU89" s="22"/>
      <c r="JV89" s="22"/>
      <c r="JW89" s="22"/>
      <c r="JX89" s="22"/>
      <c r="JY89" s="22"/>
      <c r="JZ89" s="22"/>
      <c r="KA89" s="22"/>
      <c r="KB89" s="22"/>
      <c r="KC89" s="22"/>
      <c r="KD89" s="22"/>
      <c r="KE89" s="22"/>
      <c r="KF89" s="22"/>
      <c r="KG89" s="22"/>
      <c r="KH89" s="22"/>
      <c r="KI89" s="22"/>
      <c r="KJ89" s="22"/>
      <c r="KK89" s="22"/>
      <c r="KL89" s="22"/>
      <c r="KM89" s="22"/>
      <c r="KN89" s="22"/>
      <c r="KO89" s="22"/>
      <c r="KP89" s="22"/>
      <c r="KQ89" s="22"/>
      <c r="KR89" s="22"/>
      <c r="KS89" s="22"/>
      <c r="KT89" s="22"/>
      <c r="KU89" s="22"/>
      <c r="KV89" s="22"/>
      <c r="KW89" s="22"/>
      <c r="KX89" s="22"/>
      <c r="KY89" s="22"/>
      <c r="KZ89" s="22"/>
      <c r="LA89" s="22"/>
      <c r="LB89" s="22"/>
      <c r="LC89" s="22"/>
      <c r="LD89" s="22"/>
      <c r="LE89" s="22"/>
      <c r="LF89" s="22"/>
      <c r="LG89" s="22"/>
      <c r="LH89" s="22"/>
      <c r="LI89" s="22"/>
      <c r="LJ89" s="23"/>
    </row>
    <row r="90" spans="2:322" ht="3.65" customHeight="1">
      <c r="B90" s="21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3"/>
      <c r="AP90" s="22"/>
      <c r="AQ90" s="22"/>
      <c r="AR90" s="22"/>
      <c r="AS90" s="22"/>
      <c r="AT90" s="22"/>
      <c r="AU90" s="22"/>
      <c r="AV90" s="22"/>
      <c r="AW90" s="22"/>
      <c r="AX90" s="727"/>
      <c r="AY90" s="728"/>
      <c r="AZ90" s="47"/>
      <c r="BA90" s="59"/>
      <c r="BB90" s="29"/>
      <c r="BC90" s="29"/>
      <c r="BD90" s="29"/>
      <c r="BJ90" s="95"/>
      <c r="BK90" s="95"/>
      <c r="BL90" s="95"/>
      <c r="BM90" s="95"/>
      <c r="BN90" s="95"/>
      <c r="BO90" s="82"/>
      <c r="BP90" s="82"/>
      <c r="BQ90" s="91"/>
      <c r="IO90" s="55"/>
      <c r="IP90" s="55"/>
      <c r="IQ90" s="55"/>
      <c r="IR90" s="55"/>
      <c r="IS90" s="55"/>
      <c r="IT90" s="55"/>
      <c r="IU90" s="55"/>
      <c r="IV90" s="68"/>
      <c r="IW90" s="47"/>
      <c r="IX90" s="728"/>
      <c r="IY90" s="731"/>
      <c r="IZ90" s="22"/>
      <c r="JA90" s="22"/>
      <c r="JB90" s="22"/>
      <c r="JC90" s="22"/>
      <c r="JD90" s="22"/>
      <c r="JE90" s="22"/>
      <c r="JF90" s="22"/>
      <c r="JG90" s="22"/>
      <c r="JH90" s="21"/>
      <c r="JI90" s="22"/>
      <c r="JJ90" s="22"/>
      <c r="JK90" s="22"/>
      <c r="JL90" s="22"/>
      <c r="JM90" s="22"/>
      <c r="JN90" s="22"/>
      <c r="JO90" s="22"/>
      <c r="JP90" s="22"/>
      <c r="JQ90" s="22"/>
      <c r="JR90" s="22"/>
      <c r="JS90" s="22"/>
      <c r="JT90" s="22"/>
      <c r="JU90" s="22"/>
      <c r="JV90" s="22"/>
      <c r="JW90" s="22"/>
      <c r="JX90" s="22"/>
      <c r="JY90" s="22"/>
      <c r="JZ90" s="22"/>
      <c r="KA90" s="22"/>
      <c r="KB90" s="22"/>
      <c r="KC90" s="22"/>
      <c r="KD90" s="22"/>
      <c r="KE90" s="22"/>
      <c r="KF90" s="22"/>
      <c r="KG90" s="22"/>
      <c r="KH90" s="22"/>
      <c r="KI90" s="22"/>
      <c r="KJ90" s="22"/>
      <c r="KK90" s="22"/>
      <c r="KL90" s="22"/>
      <c r="KM90" s="22"/>
      <c r="KN90" s="22"/>
      <c r="KO90" s="22"/>
      <c r="KP90" s="22"/>
      <c r="KQ90" s="22"/>
      <c r="KR90" s="22"/>
      <c r="KS90" s="22"/>
      <c r="KT90" s="22"/>
      <c r="KU90" s="22"/>
      <c r="KV90" s="22"/>
      <c r="KW90" s="22"/>
      <c r="KX90" s="22"/>
      <c r="KY90" s="22"/>
      <c r="KZ90" s="22"/>
      <c r="LA90" s="22"/>
      <c r="LB90" s="22"/>
      <c r="LC90" s="22"/>
      <c r="LD90" s="22"/>
      <c r="LE90" s="22"/>
      <c r="LF90" s="22"/>
      <c r="LG90" s="22"/>
      <c r="LH90" s="22"/>
      <c r="LI90" s="22"/>
      <c r="LJ90" s="23"/>
    </row>
    <row r="91" spans="2:322" ht="3.65" customHeight="1">
      <c r="B91" s="21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3"/>
      <c r="AP91" s="22"/>
      <c r="AQ91" s="22"/>
      <c r="AR91" s="22"/>
      <c r="AS91" s="22"/>
      <c r="AT91" s="22"/>
      <c r="AU91" s="22"/>
      <c r="AV91" s="22"/>
      <c r="AW91" s="22"/>
      <c r="AX91" s="727"/>
      <c r="AY91" s="728"/>
      <c r="AZ91" s="47"/>
      <c r="BA91" s="59"/>
      <c r="BB91" s="29"/>
      <c r="BC91" s="29"/>
      <c r="BD91" s="29"/>
      <c r="BF91" s="27"/>
      <c r="BJ91" s="95"/>
      <c r="BK91" s="95"/>
      <c r="BL91" s="95"/>
      <c r="BM91" s="95"/>
      <c r="BN91" s="95"/>
      <c r="BO91" s="82"/>
      <c r="BP91" s="82"/>
      <c r="BQ91" s="91"/>
      <c r="IO91" s="55"/>
      <c r="IP91" s="55"/>
      <c r="IQ91" s="55"/>
      <c r="IR91" s="55"/>
      <c r="IS91" s="55"/>
      <c r="IT91" s="55"/>
      <c r="IU91" s="55"/>
      <c r="IV91" s="68"/>
      <c r="IW91" s="47"/>
      <c r="IX91" s="728"/>
      <c r="IY91" s="731"/>
      <c r="IZ91" s="22"/>
      <c r="JA91" s="22"/>
      <c r="JB91" s="22"/>
      <c r="JC91" s="22"/>
      <c r="JD91" s="22"/>
      <c r="JE91" s="22"/>
      <c r="JF91" s="22"/>
      <c r="JG91" s="22"/>
      <c r="JH91" s="21"/>
      <c r="JI91" s="22"/>
      <c r="JJ91" s="22"/>
      <c r="JK91" s="22"/>
      <c r="JL91" s="22"/>
      <c r="JM91" s="22"/>
      <c r="JN91" s="22"/>
      <c r="JO91" s="22"/>
      <c r="JP91" s="22"/>
      <c r="JQ91" s="22"/>
      <c r="JR91" s="22"/>
      <c r="JS91" s="22"/>
      <c r="JT91" s="22"/>
      <c r="JU91" s="22"/>
      <c r="JV91" s="22"/>
      <c r="JW91" s="22"/>
      <c r="JX91" s="22"/>
      <c r="JY91" s="22"/>
      <c r="JZ91" s="22"/>
      <c r="KA91" s="22"/>
      <c r="KB91" s="22"/>
      <c r="KC91" s="22"/>
      <c r="KD91" s="22"/>
      <c r="KE91" s="22"/>
      <c r="KF91" s="22"/>
      <c r="KG91" s="22"/>
      <c r="KH91" s="22"/>
      <c r="KI91" s="22"/>
      <c r="KJ91" s="22"/>
      <c r="KK91" s="22"/>
      <c r="KL91" s="22"/>
      <c r="KM91" s="22"/>
      <c r="KN91" s="22"/>
      <c r="KO91" s="22"/>
      <c r="KP91" s="22"/>
      <c r="KQ91" s="22"/>
      <c r="KR91" s="22"/>
      <c r="KS91" s="22"/>
      <c r="KT91" s="22"/>
      <c r="KU91" s="22"/>
      <c r="KV91" s="22"/>
      <c r="KW91" s="22"/>
      <c r="KX91" s="22"/>
      <c r="KY91" s="22"/>
      <c r="KZ91" s="22"/>
      <c r="LA91" s="22"/>
      <c r="LB91" s="22"/>
      <c r="LC91" s="22"/>
      <c r="LD91" s="22"/>
      <c r="LE91" s="22"/>
      <c r="LF91" s="22"/>
      <c r="LG91" s="22"/>
      <c r="LH91" s="22"/>
      <c r="LI91" s="22"/>
      <c r="LJ91" s="23"/>
    </row>
    <row r="92" spans="2:322" ht="3.65" customHeight="1">
      <c r="B92" s="21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3"/>
      <c r="AP92" s="22"/>
      <c r="AQ92" s="22"/>
      <c r="AR92" s="22"/>
      <c r="AS92" s="22"/>
      <c r="AT92" s="22"/>
      <c r="AU92" s="22"/>
      <c r="AV92" s="22"/>
      <c r="AW92" s="22"/>
      <c r="AX92" s="727"/>
      <c r="AY92" s="728"/>
      <c r="AZ92" s="47"/>
      <c r="BA92" s="58"/>
      <c r="BB92" s="56"/>
      <c r="BC92" s="56"/>
      <c r="BD92" s="56"/>
      <c r="BE92" s="27"/>
      <c r="BF92" s="27"/>
      <c r="BJ92" s="85"/>
      <c r="BK92" s="86"/>
      <c r="BL92" s="86"/>
      <c r="BM92" s="86"/>
      <c r="BN92" s="86"/>
      <c r="BO92" s="82"/>
      <c r="BP92" s="82"/>
      <c r="BQ92" s="91"/>
      <c r="IO92" s="55"/>
      <c r="IP92" s="55"/>
      <c r="IQ92" s="55"/>
      <c r="IR92" s="55"/>
      <c r="IS92" s="55"/>
      <c r="IT92" s="55"/>
      <c r="IU92" s="55"/>
      <c r="IV92" s="68"/>
      <c r="IW92" s="47"/>
      <c r="IX92" s="728"/>
      <c r="IY92" s="731"/>
      <c r="IZ92" s="22"/>
      <c r="JA92" s="22"/>
      <c r="JB92" s="22"/>
      <c r="JC92" s="22"/>
      <c r="JD92" s="22"/>
      <c r="JE92" s="22"/>
      <c r="JF92" s="22"/>
      <c r="JG92" s="22"/>
      <c r="JH92" s="21"/>
      <c r="JI92" s="22"/>
      <c r="JJ92" s="22"/>
      <c r="JK92" s="22"/>
      <c r="JL92" s="22"/>
      <c r="JM92" s="22"/>
      <c r="JN92" s="22"/>
      <c r="JO92" s="22"/>
      <c r="JP92" s="22"/>
      <c r="JQ92" s="22"/>
      <c r="JR92" s="22"/>
      <c r="JS92" s="22"/>
      <c r="JT92" s="22"/>
      <c r="JU92" s="22"/>
      <c r="JV92" s="22"/>
      <c r="JW92" s="22"/>
      <c r="JX92" s="22"/>
      <c r="JY92" s="22"/>
      <c r="JZ92" s="22"/>
      <c r="KA92" s="22"/>
      <c r="KB92" s="22"/>
      <c r="KC92" s="22"/>
      <c r="KD92" s="22"/>
      <c r="KE92" s="22"/>
      <c r="KF92" s="22"/>
      <c r="KG92" s="22"/>
      <c r="KH92" s="22"/>
      <c r="KI92" s="22"/>
      <c r="KJ92" s="22"/>
      <c r="KK92" s="22"/>
      <c r="KL92" s="22"/>
      <c r="KM92" s="22"/>
      <c r="KN92" s="22"/>
      <c r="KO92" s="22"/>
      <c r="KP92" s="22"/>
      <c r="KQ92" s="22"/>
      <c r="KR92" s="22"/>
      <c r="KS92" s="22"/>
      <c r="KT92" s="22"/>
      <c r="KU92" s="22"/>
      <c r="KV92" s="22"/>
      <c r="KW92" s="22"/>
      <c r="KX92" s="22"/>
      <c r="KY92" s="22"/>
      <c r="KZ92" s="22"/>
      <c r="LA92" s="22"/>
      <c r="LB92" s="22"/>
      <c r="LC92" s="22"/>
      <c r="LD92" s="22"/>
      <c r="LE92" s="22"/>
      <c r="LF92" s="22"/>
      <c r="LG92" s="22"/>
      <c r="LH92" s="22"/>
      <c r="LI92" s="22"/>
      <c r="LJ92" s="23"/>
    </row>
    <row r="93" spans="2:322" ht="3.65" customHeight="1">
      <c r="B93" s="21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3"/>
      <c r="AP93" s="22"/>
      <c r="AQ93" s="22"/>
      <c r="AR93" s="22"/>
      <c r="AS93" s="22"/>
      <c r="AT93" s="22"/>
      <c r="AU93" s="22"/>
      <c r="AV93" s="22"/>
      <c r="AW93" s="22"/>
      <c r="AX93" s="727"/>
      <c r="AY93" s="728"/>
      <c r="AZ93" s="47"/>
      <c r="BA93" s="58"/>
      <c r="BB93" s="56"/>
      <c r="BC93" s="56"/>
      <c r="BD93" s="56"/>
      <c r="BE93" s="27"/>
      <c r="BF93" s="27"/>
      <c r="BJ93" s="85"/>
      <c r="BK93" s="86"/>
      <c r="BL93" s="86"/>
      <c r="BM93" s="86"/>
      <c r="BN93" s="86"/>
      <c r="BO93" s="82"/>
      <c r="BP93" s="82"/>
      <c r="BQ93" s="91"/>
      <c r="IO93" s="55"/>
      <c r="IP93" s="55"/>
      <c r="IQ93" s="55"/>
      <c r="IR93" s="55"/>
      <c r="IS93" s="55"/>
      <c r="IT93" s="55"/>
      <c r="IU93" s="55"/>
      <c r="IV93" s="68"/>
      <c r="IW93" s="47"/>
      <c r="IX93" s="728"/>
      <c r="IY93" s="731"/>
      <c r="IZ93" s="22"/>
      <c r="JA93" s="22"/>
      <c r="JB93" s="22"/>
      <c r="JC93" s="22"/>
      <c r="JD93" s="22"/>
      <c r="JE93" s="22"/>
      <c r="JF93" s="22"/>
      <c r="JG93" s="22"/>
      <c r="JH93" s="21"/>
      <c r="JI93" s="22"/>
      <c r="JJ93" s="22"/>
      <c r="JK93" s="22"/>
      <c r="JL93" s="22"/>
      <c r="JM93" s="22"/>
      <c r="JN93" s="22"/>
      <c r="JO93" s="22"/>
      <c r="JP93" s="22"/>
      <c r="JQ93" s="22"/>
      <c r="JR93" s="22"/>
      <c r="JS93" s="22"/>
      <c r="JT93" s="22"/>
      <c r="JU93" s="22"/>
      <c r="JV93" s="22"/>
      <c r="JW93" s="22"/>
      <c r="JX93" s="22"/>
      <c r="JY93" s="22"/>
      <c r="JZ93" s="22"/>
      <c r="KA93" s="22"/>
      <c r="KB93" s="22"/>
      <c r="KC93" s="22"/>
      <c r="KD93" s="22"/>
      <c r="KE93" s="22"/>
      <c r="KF93" s="22"/>
      <c r="KG93" s="22"/>
      <c r="KH93" s="22"/>
      <c r="KI93" s="22"/>
      <c r="KJ93" s="22"/>
      <c r="KK93" s="22"/>
      <c r="KL93" s="22"/>
      <c r="KM93" s="22"/>
      <c r="KN93" s="22"/>
      <c r="KO93" s="22"/>
      <c r="KP93" s="22"/>
      <c r="KQ93" s="22"/>
      <c r="KR93" s="22"/>
      <c r="KS93" s="22"/>
      <c r="KT93" s="22"/>
      <c r="KU93" s="22"/>
      <c r="KV93" s="22"/>
      <c r="KW93" s="22"/>
      <c r="KX93" s="22"/>
      <c r="KY93" s="22"/>
      <c r="KZ93" s="22"/>
      <c r="LA93" s="22"/>
      <c r="LB93" s="22"/>
      <c r="LC93" s="22"/>
      <c r="LD93" s="22"/>
      <c r="LE93" s="22"/>
      <c r="LF93" s="22"/>
      <c r="LG93" s="22"/>
      <c r="LH93" s="22"/>
      <c r="LI93" s="22"/>
      <c r="LJ93" s="23"/>
    </row>
    <row r="94" spans="2:322" ht="3.65" customHeight="1">
      <c r="B94" s="21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3"/>
      <c r="AP94" s="22"/>
      <c r="AQ94" s="22"/>
      <c r="AR94" s="22"/>
      <c r="AS94" s="22"/>
      <c r="AT94" s="22"/>
      <c r="AU94" s="22"/>
      <c r="AV94" s="22"/>
      <c r="AW94" s="22"/>
      <c r="AX94" s="727"/>
      <c r="AY94" s="728"/>
      <c r="AZ94" s="47"/>
      <c r="BA94" s="59"/>
      <c r="BB94" s="29"/>
      <c r="BC94" s="29"/>
      <c r="BD94" s="29"/>
      <c r="BJ94" s="85"/>
      <c r="BK94" s="86"/>
      <c r="BL94" s="86"/>
      <c r="BM94" s="86"/>
      <c r="BN94" s="86"/>
      <c r="BO94" s="89"/>
      <c r="BP94" s="89"/>
      <c r="BQ94" s="89"/>
      <c r="IO94" s="55"/>
      <c r="IP94" s="55"/>
      <c r="IQ94" s="55"/>
      <c r="IR94" s="55"/>
      <c r="IS94" s="55"/>
      <c r="IT94" s="55"/>
      <c r="IU94" s="55"/>
      <c r="IV94" s="68"/>
      <c r="IW94" s="47"/>
      <c r="IX94" s="728"/>
      <c r="IY94" s="731"/>
      <c r="IZ94" s="22"/>
      <c r="JA94" s="22"/>
      <c r="JB94" s="22"/>
      <c r="JC94" s="22"/>
      <c r="JD94" s="22"/>
      <c r="JE94" s="22"/>
      <c r="JF94" s="22"/>
      <c r="JG94" s="22"/>
      <c r="JH94" s="21"/>
      <c r="JI94" s="22"/>
      <c r="JJ94" s="22"/>
      <c r="JK94" s="22"/>
      <c r="JL94" s="22"/>
      <c r="JM94" s="22"/>
      <c r="JN94" s="22"/>
      <c r="JO94" s="22"/>
      <c r="JP94" s="22"/>
      <c r="JQ94" s="22"/>
      <c r="JR94" s="22"/>
      <c r="JS94" s="22"/>
      <c r="JT94" s="22"/>
      <c r="JU94" s="22"/>
      <c r="JV94" s="22"/>
      <c r="JW94" s="22"/>
      <c r="JX94" s="22"/>
      <c r="JY94" s="22"/>
      <c r="JZ94" s="22"/>
      <c r="KA94" s="22"/>
      <c r="KB94" s="22"/>
      <c r="KC94" s="22"/>
      <c r="KD94" s="22"/>
      <c r="KE94" s="22"/>
      <c r="KF94" s="22"/>
      <c r="KG94" s="22"/>
      <c r="KH94" s="22"/>
      <c r="KI94" s="22"/>
      <c r="KJ94" s="22"/>
      <c r="KK94" s="22"/>
      <c r="KL94" s="22"/>
      <c r="KM94" s="22"/>
      <c r="KN94" s="22"/>
      <c r="KO94" s="22"/>
      <c r="KP94" s="22"/>
      <c r="KQ94" s="22"/>
      <c r="KR94" s="22"/>
      <c r="KS94" s="22"/>
      <c r="KT94" s="22"/>
      <c r="KU94" s="22"/>
      <c r="KV94" s="22"/>
      <c r="KW94" s="22"/>
      <c r="KX94" s="22"/>
      <c r="KY94" s="22"/>
      <c r="KZ94" s="22"/>
      <c r="LA94" s="22"/>
      <c r="LB94" s="22"/>
      <c r="LC94" s="22"/>
      <c r="LD94" s="22"/>
      <c r="LE94" s="22"/>
      <c r="LF94" s="22"/>
      <c r="LG94" s="22"/>
      <c r="LH94" s="22"/>
      <c r="LI94" s="22"/>
      <c r="LJ94" s="23"/>
    </row>
    <row r="95" spans="2:322" ht="3.65" customHeight="1">
      <c r="B95" s="21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3"/>
      <c r="AP95" s="22"/>
      <c r="AQ95" s="22"/>
      <c r="AR95" s="22"/>
      <c r="AS95" s="22"/>
      <c r="AT95" s="22"/>
      <c r="AU95" s="22"/>
      <c r="AV95" s="22"/>
      <c r="AW95" s="22"/>
      <c r="AX95" s="729"/>
      <c r="AY95" s="730"/>
      <c r="AZ95" s="48"/>
      <c r="BA95" s="59"/>
      <c r="BB95" s="29"/>
      <c r="BC95" s="29"/>
      <c r="BD95" s="29"/>
      <c r="BF95" s="27"/>
      <c r="BJ95" s="85"/>
      <c r="BK95" s="86"/>
      <c r="BL95" s="86"/>
      <c r="BM95" s="86"/>
      <c r="BN95" s="86"/>
      <c r="BO95" s="89"/>
      <c r="BP95" s="89"/>
      <c r="BQ95" s="89"/>
      <c r="IO95" s="55"/>
      <c r="IP95" s="55"/>
      <c r="IQ95" s="55"/>
      <c r="IR95" s="55"/>
      <c r="IS95" s="55"/>
      <c r="IT95" s="55"/>
      <c r="IU95" s="55"/>
      <c r="IV95" s="68"/>
      <c r="IW95" s="48"/>
      <c r="IX95" s="730"/>
      <c r="IY95" s="732"/>
      <c r="IZ95" s="22"/>
      <c r="JA95" s="22"/>
      <c r="JB95" s="22"/>
      <c r="JC95" s="22"/>
      <c r="JD95" s="22"/>
      <c r="JE95" s="22"/>
      <c r="JF95" s="22"/>
      <c r="JG95" s="22"/>
      <c r="JH95" s="21"/>
      <c r="JI95" s="22"/>
      <c r="JJ95" s="22"/>
      <c r="JK95" s="22"/>
      <c r="JL95" s="22"/>
      <c r="JM95" s="22"/>
      <c r="JN95" s="22"/>
      <c r="JO95" s="22"/>
      <c r="JP95" s="22"/>
      <c r="JQ95" s="22"/>
      <c r="JR95" s="22"/>
      <c r="JS95" s="22"/>
      <c r="JT95" s="22"/>
      <c r="JU95" s="22"/>
      <c r="JV95" s="22"/>
      <c r="JW95" s="22"/>
      <c r="JX95" s="22"/>
      <c r="JY95" s="22"/>
      <c r="JZ95" s="22"/>
      <c r="KA95" s="22"/>
      <c r="KB95" s="22"/>
      <c r="KC95" s="22"/>
      <c r="KD95" s="22"/>
      <c r="KE95" s="22"/>
      <c r="KF95" s="22"/>
      <c r="KG95" s="22"/>
      <c r="KH95" s="22"/>
      <c r="KI95" s="22"/>
      <c r="KJ95" s="22"/>
      <c r="KK95" s="22"/>
      <c r="KL95" s="22"/>
      <c r="KM95" s="22"/>
      <c r="KN95" s="22"/>
      <c r="KO95" s="22"/>
      <c r="KP95" s="22"/>
      <c r="KQ95" s="22"/>
      <c r="KR95" s="22"/>
      <c r="KS95" s="22"/>
      <c r="KT95" s="22"/>
      <c r="KU95" s="22"/>
      <c r="KV95" s="22"/>
      <c r="KW95" s="22"/>
      <c r="KX95" s="22"/>
      <c r="KY95" s="22"/>
      <c r="KZ95" s="22"/>
      <c r="LA95" s="22"/>
      <c r="LB95" s="22"/>
      <c r="LC95" s="22"/>
      <c r="LD95" s="22"/>
      <c r="LE95" s="22"/>
      <c r="LF95" s="22"/>
      <c r="LG95" s="22"/>
      <c r="LH95" s="22"/>
      <c r="LI95" s="22"/>
      <c r="LJ95" s="23"/>
    </row>
    <row r="96" spans="2:322" ht="3.65" customHeight="1">
      <c r="B96" s="21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3"/>
      <c r="AP96" s="22"/>
      <c r="AQ96" s="22"/>
      <c r="AR96" s="22"/>
      <c r="AS96" s="22"/>
      <c r="AT96" s="22"/>
      <c r="AU96" s="22"/>
      <c r="AV96" s="22"/>
      <c r="AW96" s="22"/>
      <c r="AX96" s="727" t="s">
        <v>7</v>
      </c>
      <c r="AY96" s="728"/>
      <c r="AZ96" s="47"/>
      <c r="BA96" s="59"/>
      <c r="BB96" s="29"/>
      <c r="BC96" s="29"/>
      <c r="BD96" s="29"/>
      <c r="BJ96" s="85"/>
      <c r="BK96" s="86"/>
      <c r="BL96" s="86"/>
      <c r="BM96" s="86"/>
      <c r="BN96" s="86"/>
      <c r="BO96" s="82"/>
      <c r="BP96" s="82"/>
      <c r="BQ96" s="91"/>
      <c r="IO96" s="55"/>
      <c r="IP96" s="55"/>
      <c r="IQ96" s="55"/>
      <c r="IR96" s="55"/>
      <c r="IS96" s="55"/>
      <c r="IT96" s="55"/>
      <c r="IU96" s="55"/>
      <c r="IV96" s="68"/>
      <c r="IW96" s="47"/>
      <c r="IX96" s="728" t="s">
        <v>7</v>
      </c>
      <c r="IY96" s="731"/>
      <c r="IZ96" s="22"/>
      <c r="JA96" s="22"/>
      <c r="JB96" s="22"/>
      <c r="JC96" s="22"/>
      <c r="JD96" s="22"/>
      <c r="JE96" s="22"/>
      <c r="JF96" s="22"/>
      <c r="JG96" s="22"/>
      <c r="JH96" s="21"/>
      <c r="JI96" s="22"/>
      <c r="JJ96" s="22"/>
      <c r="JK96" s="22"/>
      <c r="JL96" s="22"/>
      <c r="JM96" s="22"/>
      <c r="JN96" s="22"/>
      <c r="JO96" s="22"/>
      <c r="JP96" s="22"/>
      <c r="JQ96" s="22"/>
      <c r="JR96" s="22"/>
      <c r="JS96" s="22"/>
      <c r="JT96" s="22"/>
      <c r="JU96" s="22"/>
      <c r="JV96" s="22"/>
      <c r="JW96" s="22"/>
      <c r="JX96" s="22"/>
      <c r="JY96" s="22"/>
      <c r="JZ96" s="22"/>
      <c r="KA96" s="22"/>
      <c r="KB96" s="22"/>
      <c r="KC96" s="22"/>
      <c r="KD96" s="22"/>
      <c r="KE96" s="22"/>
      <c r="KF96" s="22"/>
      <c r="KG96" s="22"/>
      <c r="KH96" s="22"/>
      <c r="KI96" s="22"/>
      <c r="KJ96" s="22"/>
      <c r="KK96" s="22"/>
      <c r="KL96" s="22"/>
      <c r="KM96" s="22"/>
      <c r="KN96" s="22"/>
      <c r="KO96" s="22"/>
      <c r="KP96" s="22"/>
      <c r="KQ96" s="22"/>
      <c r="KR96" s="22"/>
      <c r="KS96" s="22"/>
      <c r="KT96" s="22"/>
      <c r="KU96" s="22"/>
      <c r="KV96" s="22"/>
      <c r="KW96" s="22"/>
      <c r="KX96" s="22"/>
      <c r="KY96" s="22"/>
      <c r="KZ96" s="22"/>
      <c r="LA96" s="22"/>
      <c r="LB96" s="22"/>
      <c r="LC96" s="22"/>
      <c r="LD96" s="22"/>
      <c r="LE96" s="22"/>
      <c r="LF96" s="22"/>
      <c r="LG96" s="22"/>
      <c r="LH96" s="22"/>
      <c r="LI96" s="22"/>
      <c r="LJ96" s="23"/>
    </row>
    <row r="97" spans="2:322" ht="3.65" customHeight="1">
      <c r="B97" s="21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3"/>
      <c r="AP97" s="22"/>
      <c r="AQ97" s="22"/>
      <c r="AR97" s="22"/>
      <c r="AS97" s="22"/>
      <c r="AT97" s="22"/>
      <c r="AU97" s="22"/>
      <c r="AV97" s="22"/>
      <c r="AW97" s="22"/>
      <c r="AX97" s="727"/>
      <c r="AY97" s="728"/>
      <c r="AZ97" s="47"/>
      <c r="BA97" s="59"/>
      <c r="BB97" s="29"/>
      <c r="BC97" s="29"/>
      <c r="BD97" s="29"/>
      <c r="BF97" s="27"/>
      <c r="BJ97" s="85"/>
      <c r="BK97" s="86"/>
      <c r="BL97" s="86"/>
      <c r="BM97" s="86"/>
      <c r="BN97" s="86"/>
      <c r="BO97" s="82"/>
      <c r="BP97" s="82"/>
      <c r="BQ97" s="91"/>
      <c r="IO97" s="55"/>
      <c r="IP97" s="55"/>
      <c r="IQ97" s="55"/>
      <c r="IR97" s="55"/>
      <c r="IS97" s="55"/>
      <c r="IT97" s="55"/>
      <c r="IU97" s="55"/>
      <c r="IV97" s="68"/>
      <c r="IW97" s="47"/>
      <c r="IX97" s="728"/>
      <c r="IY97" s="731"/>
      <c r="IZ97" s="22"/>
      <c r="JA97" s="22"/>
      <c r="JB97" s="22"/>
      <c r="JC97" s="22"/>
      <c r="JD97" s="22"/>
      <c r="JE97" s="22"/>
      <c r="JF97" s="22"/>
      <c r="JG97" s="22"/>
      <c r="JH97" s="21"/>
      <c r="JI97" s="22"/>
      <c r="JJ97" s="22"/>
      <c r="JK97" s="22"/>
      <c r="JL97" s="22"/>
      <c r="JM97" s="22"/>
      <c r="JN97" s="22"/>
      <c r="JO97" s="22"/>
      <c r="JP97" s="22"/>
      <c r="JQ97" s="22"/>
      <c r="JR97" s="22"/>
      <c r="JS97" s="22"/>
      <c r="JT97" s="22"/>
      <c r="JU97" s="22"/>
      <c r="JV97" s="22"/>
      <c r="JW97" s="22"/>
      <c r="JX97" s="22"/>
      <c r="JY97" s="22"/>
      <c r="JZ97" s="22"/>
      <c r="KA97" s="22"/>
      <c r="KB97" s="22"/>
      <c r="KC97" s="22"/>
      <c r="KD97" s="22"/>
      <c r="KE97" s="22"/>
      <c r="KF97" s="22"/>
      <c r="KG97" s="22"/>
      <c r="KH97" s="22"/>
      <c r="KI97" s="22"/>
      <c r="KJ97" s="22"/>
      <c r="KK97" s="22"/>
      <c r="KL97" s="22"/>
      <c r="KM97" s="22"/>
      <c r="KN97" s="22"/>
      <c r="KO97" s="22"/>
      <c r="KP97" s="22"/>
      <c r="KQ97" s="22"/>
      <c r="KR97" s="22"/>
      <c r="KS97" s="22"/>
      <c r="KT97" s="22"/>
      <c r="KU97" s="22"/>
      <c r="KV97" s="22"/>
      <c r="KW97" s="22"/>
      <c r="KX97" s="22"/>
      <c r="KY97" s="22"/>
      <c r="KZ97" s="22"/>
      <c r="LA97" s="22"/>
      <c r="LB97" s="22"/>
      <c r="LC97" s="22"/>
      <c r="LD97" s="22"/>
      <c r="LE97" s="22"/>
      <c r="LF97" s="22"/>
      <c r="LG97" s="22"/>
      <c r="LH97" s="22"/>
      <c r="LI97" s="22"/>
      <c r="LJ97" s="23"/>
    </row>
    <row r="98" spans="2:322" ht="3.65" customHeight="1">
      <c r="B98" s="21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3"/>
      <c r="AP98" s="22"/>
      <c r="AQ98" s="22"/>
      <c r="AR98" s="22"/>
      <c r="AS98" s="22"/>
      <c r="AT98" s="22"/>
      <c r="AU98" s="22"/>
      <c r="AV98" s="22"/>
      <c r="AW98" s="22"/>
      <c r="AX98" s="727"/>
      <c r="AY98" s="728"/>
      <c r="AZ98" s="47"/>
      <c r="BA98" s="59"/>
      <c r="BB98" s="29"/>
      <c r="BC98" s="29"/>
      <c r="BD98" s="29"/>
      <c r="BJ98" s="95"/>
      <c r="BK98" s="95"/>
      <c r="BL98" s="95"/>
      <c r="BM98" s="95"/>
      <c r="BN98" s="95"/>
      <c r="BO98" s="82"/>
      <c r="BP98" s="82"/>
      <c r="BQ98" s="91"/>
      <c r="IO98" s="55"/>
      <c r="IP98" s="55"/>
      <c r="IQ98" s="55"/>
      <c r="IR98" s="55"/>
      <c r="IS98" s="55"/>
      <c r="IT98" s="55"/>
      <c r="IU98" s="55"/>
      <c r="IV98" s="68"/>
      <c r="IW98" s="47"/>
      <c r="IX98" s="728"/>
      <c r="IY98" s="731"/>
      <c r="IZ98" s="22"/>
      <c r="JA98" s="22"/>
      <c r="JB98" s="22"/>
      <c r="JC98" s="22"/>
      <c r="JD98" s="22"/>
      <c r="JE98" s="22"/>
      <c r="JF98" s="22"/>
      <c r="JG98" s="22"/>
      <c r="JH98" s="21"/>
      <c r="JI98" s="22"/>
      <c r="JJ98" s="22"/>
      <c r="JK98" s="22"/>
      <c r="JL98" s="22"/>
      <c r="JM98" s="22"/>
      <c r="JN98" s="22"/>
      <c r="JO98" s="22"/>
      <c r="JP98" s="22"/>
      <c r="JQ98" s="22"/>
      <c r="JR98" s="22"/>
      <c r="JS98" s="22"/>
      <c r="JT98" s="22"/>
      <c r="JU98" s="22"/>
      <c r="JV98" s="22"/>
      <c r="JW98" s="22"/>
      <c r="JX98" s="22"/>
      <c r="JY98" s="22"/>
      <c r="JZ98" s="22"/>
      <c r="KA98" s="22"/>
      <c r="KB98" s="22"/>
      <c r="KC98" s="22"/>
      <c r="KD98" s="22"/>
      <c r="KE98" s="22"/>
      <c r="KF98" s="22"/>
      <c r="KG98" s="22"/>
      <c r="KH98" s="22"/>
      <c r="KI98" s="22"/>
      <c r="KJ98" s="22"/>
      <c r="KK98" s="22"/>
      <c r="KL98" s="22"/>
      <c r="KM98" s="22"/>
      <c r="KN98" s="22"/>
      <c r="KO98" s="22"/>
      <c r="KP98" s="22"/>
      <c r="KQ98" s="22"/>
      <c r="KR98" s="22"/>
      <c r="KS98" s="22"/>
      <c r="KT98" s="22"/>
      <c r="KU98" s="22"/>
      <c r="KV98" s="22"/>
      <c r="KW98" s="22"/>
      <c r="KX98" s="22"/>
      <c r="KY98" s="22"/>
      <c r="KZ98" s="22"/>
      <c r="LA98" s="22"/>
      <c r="LB98" s="22"/>
      <c r="LC98" s="22"/>
      <c r="LD98" s="22"/>
      <c r="LE98" s="22"/>
      <c r="LF98" s="22"/>
      <c r="LG98" s="22"/>
      <c r="LH98" s="22"/>
      <c r="LI98" s="22"/>
      <c r="LJ98" s="23"/>
    </row>
    <row r="99" spans="2:322" ht="3.65" customHeight="1">
      <c r="B99" s="21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3"/>
      <c r="AP99" s="22"/>
      <c r="AQ99" s="22"/>
      <c r="AR99" s="22"/>
      <c r="AS99" s="22"/>
      <c r="AT99" s="22"/>
      <c r="AU99" s="22"/>
      <c r="AV99" s="22"/>
      <c r="AW99" s="22"/>
      <c r="AX99" s="727"/>
      <c r="AY99" s="728"/>
      <c r="AZ99" s="47"/>
      <c r="BA99" s="59"/>
      <c r="BB99" s="29"/>
      <c r="BC99" s="29"/>
      <c r="BD99" s="29"/>
      <c r="BF99" s="27"/>
      <c r="BJ99" s="95"/>
      <c r="BK99" s="95"/>
      <c r="BL99" s="95"/>
      <c r="BM99" s="95"/>
      <c r="BN99" s="95"/>
      <c r="BO99" s="82"/>
      <c r="BP99" s="82"/>
      <c r="BQ99" s="91"/>
      <c r="IO99" s="55"/>
      <c r="IP99" s="55"/>
      <c r="IQ99" s="55"/>
      <c r="IR99" s="55"/>
      <c r="IS99" s="55"/>
      <c r="IT99" s="55"/>
      <c r="IU99" s="55"/>
      <c r="IV99" s="68"/>
      <c r="IW99" s="47"/>
      <c r="IX99" s="728"/>
      <c r="IY99" s="731"/>
      <c r="IZ99" s="22"/>
      <c r="JA99" s="22"/>
      <c r="JB99" s="22"/>
      <c r="JC99" s="22"/>
      <c r="JD99" s="22"/>
      <c r="JE99" s="22"/>
      <c r="JF99" s="22"/>
      <c r="JG99" s="22"/>
      <c r="JH99" s="21"/>
      <c r="JI99" s="22"/>
      <c r="JJ99" s="22"/>
      <c r="JK99" s="22"/>
      <c r="JL99" s="22"/>
      <c r="JM99" s="22"/>
      <c r="JN99" s="22"/>
      <c r="JO99" s="22"/>
      <c r="JP99" s="22"/>
      <c r="JQ99" s="22"/>
      <c r="JR99" s="22"/>
      <c r="JS99" s="22"/>
      <c r="JT99" s="22"/>
      <c r="JU99" s="22"/>
      <c r="JV99" s="22"/>
      <c r="JW99" s="22"/>
      <c r="JX99" s="22"/>
      <c r="JY99" s="22"/>
      <c r="JZ99" s="22"/>
      <c r="KA99" s="22"/>
      <c r="KB99" s="22"/>
      <c r="KC99" s="22"/>
      <c r="KD99" s="22"/>
      <c r="KE99" s="22"/>
      <c r="KF99" s="22"/>
      <c r="KG99" s="22"/>
      <c r="KH99" s="22"/>
      <c r="KI99" s="22"/>
      <c r="KJ99" s="22"/>
      <c r="KK99" s="22"/>
      <c r="KL99" s="22"/>
      <c r="KM99" s="22"/>
      <c r="KN99" s="22"/>
      <c r="KO99" s="22"/>
      <c r="KP99" s="22"/>
      <c r="KQ99" s="22"/>
      <c r="KR99" s="22"/>
      <c r="KS99" s="22"/>
      <c r="KT99" s="22"/>
      <c r="KU99" s="22"/>
      <c r="KV99" s="22"/>
      <c r="KW99" s="22"/>
      <c r="KX99" s="22"/>
      <c r="KY99" s="22"/>
      <c r="KZ99" s="22"/>
      <c r="LA99" s="22"/>
      <c r="LB99" s="22"/>
      <c r="LC99" s="22"/>
      <c r="LD99" s="22"/>
      <c r="LE99" s="22"/>
      <c r="LF99" s="22"/>
      <c r="LG99" s="22"/>
      <c r="LH99" s="22"/>
      <c r="LI99" s="22"/>
      <c r="LJ99" s="23"/>
    </row>
    <row r="100" spans="2:322" ht="3.65" customHeight="1">
      <c r="B100" s="21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3"/>
      <c r="AP100" s="22"/>
      <c r="AQ100" s="22"/>
      <c r="AR100" s="22"/>
      <c r="AS100" s="22"/>
      <c r="AT100" s="22"/>
      <c r="AU100" s="22"/>
      <c r="AV100" s="22"/>
      <c r="AW100" s="22"/>
      <c r="AX100" s="727"/>
      <c r="AY100" s="728"/>
      <c r="AZ100" s="47"/>
      <c r="BA100" s="58"/>
      <c r="BB100" s="56"/>
      <c r="BC100" s="56"/>
      <c r="BD100" s="56"/>
      <c r="BE100" s="27"/>
      <c r="BF100" s="27"/>
      <c r="BJ100" s="85"/>
      <c r="BK100" s="86"/>
      <c r="BL100" s="86"/>
      <c r="BM100" s="86"/>
      <c r="BN100" s="86"/>
      <c r="BO100" s="82"/>
      <c r="BP100" s="82"/>
      <c r="BQ100" s="91"/>
      <c r="IO100" s="55"/>
      <c r="IP100" s="55"/>
      <c r="IQ100" s="55"/>
      <c r="IR100" s="55"/>
      <c r="IS100" s="55"/>
      <c r="IT100" s="55"/>
      <c r="IU100" s="55"/>
      <c r="IV100" s="68"/>
      <c r="IW100" s="47"/>
      <c r="IX100" s="728"/>
      <c r="IY100" s="731"/>
      <c r="IZ100" s="22"/>
      <c r="JA100" s="22"/>
      <c r="JB100" s="22"/>
      <c r="JC100" s="22"/>
      <c r="JD100" s="22"/>
      <c r="JE100" s="22"/>
      <c r="JF100" s="22"/>
      <c r="JG100" s="22"/>
      <c r="JH100" s="21"/>
      <c r="JI100" s="22"/>
      <c r="JJ100" s="22"/>
      <c r="JK100" s="22"/>
      <c r="JL100" s="22"/>
      <c r="JM100" s="22"/>
      <c r="JN100" s="22"/>
      <c r="JO100" s="22"/>
      <c r="JP100" s="22"/>
      <c r="JQ100" s="22"/>
      <c r="JR100" s="22"/>
      <c r="JS100" s="22"/>
      <c r="JT100" s="22"/>
      <c r="JU100" s="22"/>
      <c r="JV100" s="22"/>
      <c r="JW100" s="22"/>
      <c r="JX100" s="22"/>
      <c r="JY100" s="22"/>
      <c r="JZ100" s="22"/>
      <c r="KA100" s="22"/>
      <c r="KB100" s="22"/>
      <c r="KC100" s="22"/>
      <c r="KD100" s="22"/>
      <c r="KE100" s="22"/>
      <c r="KF100" s="22"/>
      <c r="KG100" s="22"/>
      <c r="KH100" s="22"/>
      <c r="KI100" s="22"/>
      <c r="KJ100" s="22"/>
      <c r="KK100" s="22"/>
      <c r="KL100" s="22"/>
      <c r="KM100" s="22"/>
      <c r="KN100" s="22"/>
      <c r="KO100" s="22"/>
      <c r="KP100" s="22"/>
      <c r="KQ100" s="22"/>
      <c r="KR100" s="22"/>
      <c r="KS100" s="22"/>
      <c r="KT100" s="22"/>
      <c r="KU100" s="22"/>
      <c r="KV100" s="22"/>
      <c r="KW100" s="22"/>
      <c r="KX100" s="22"/>
      <c r="KY100" s="22"/>
      <c r="KZ100" s="22"/>
      <c r="LA100" s="22"/>
      <c r="LB100" s="22"/>
      <c r="LC100" s="22"/>
      <c r="LD100" s="22"/>
      <c r="LE100" s="22"/>
      <c r="LF100" s="22"/>
      <c r="LG100" s="22"/>
      <c r="LH100" s="22"/>
      <c r="LI100" s="22"/>
      <c r="LJ100" s="23"/>
    </row>
    <row r="101" spans="2:322" ht="3.65" customHeight="1">
      <c r="B101" s="21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3"/>
      <c r="AP101" s="22"/>
      <c r="AQ101" s="22"/>
      <c r="AR101" s="22"/>
      <c r="AS101" s="22"/>
      <c r="AT101" s="22"/>
      <c r="AU101" s="22"/>
      <c r="AV101" s="22"/>
      <c r="AW101" s="22"/>
      <c r="AX101" s="727"/>
      <c r="AY101" s="728"/>
      <c r="AZ101" s="728" t="e" vm="3">
        <v>#VALUE!</v>
      </c>
      <c r="BA101" s="58"/>
      <c r="BB101" s="56"/>
      <c r="BC101" s="56"/>
      <c r="BD101" s="56"/>
      <c r="BE101" s="27"/>
      <c r="BF101" s="27"/>
      <c r="BJ101" s="85"/>
      <c r="BK101" s="86"/>
      <c r="BL101" s="86"/>
      <c r="BM101" s="86"/>
      <c r="BN101" s="86"/>
      <c r="BO101" s="82"/>
      <c r="BP101" s="82"/>
      <c r="BQ101" s="91"/>
      <c r="CP101" s="90"/>
      <c r="CQ101" s="90"/>
      <c r="CR101" s="90"/>
      <c r="CS101" s="90"/>
      <c r="CT101" s="90"/>
      <c r="CU101" s="90"/>
      <c r="CV101" s="90"/>
      <c r="CW101" s="90"/>
      <c r="CX101" s="90"/>
      <c r="CY101" s="90"/>
      <c r="CZ101" s="90"/>
      <c r="DA101" s="90"/>
      <c r="DB101" s="90"/>
      <c r="DC101" s="90"/>
      <c r="DD101" s="90"/>
      <c r="DE101" s="90"/>
      <c r="DF101" s="90"/>
      <c r="DG101" s="90"/>
      <c r="DH101" s="90"/>
      <c r="DI101" s="90"/>
      <c r="DJ101" s="90"/>
      <c r="DK101" s="90"/>
      <c r="DL101" s="90"/>
      <c r="DM101" s="90"/>
      <c r="DN101" s="90"/>
      <c r="DO101" s="90"/>
      <c r="DP101" s="90"/>
      <c r="DQ101" s="90"/>
      <c r="DR101" s="90"/>
      <c r="DS101" s="90"/>
      <c r="DT101" s="90"/>
      <c r="DU101" s="90"/>
      <c r="DV101" s="90"/>
      <c r="DW101" s="90"/>
      <c r="DX101" s="90"/>
      <c r="DY101" s="90"/>
      <c r="DZ101" s="90"/>
      <c r="EA101" s="90"/>
      <c r="EB101" s="90"/>
      <c r="EC101" s="90"/>
      <c r="ED101" s="90"/>
      <c r="IO101" s="55"/>
      <c r="IP101" s="55"/>
      <c r="IQ101" s="55"/>
      <c r="IR101" s="55"/>
      <c r="IS101" s="55"/>
      <c r="IT101" s="55"/>
      <c r="IU101" s="55"/>
      <c r="IV101" s="68"/>
      <c r="IW101" s="728"/>
      <c r="IX101" s="728"/>
      <c r="IY101" s="731"/>
      <c r="IZ101" s="22"/>
      <c r="JA101" s="22"/>
      <c r="JB101" s="22"/>
      <c r="JC101" s="22"/>
      <c r="JD101" s="22"/>
      <c r="JE101" s="22"/>
      <c r="JF101" s="22"/>
      <c r="JG101" s="22"/>
      <c r="JH101" s="21"/>
      <c r="JI101" s="22"/>
      <c r="JJ101" s="22"/>
      <c r="JK101" s="22"/>
      <c r="JL101" s="22"/>
      <c r="JM101" s="22"/>
      <c r="JN101" s="22"/>
      <c r="JO101" s="22"/>
      <c r="JP101" s="22"/>
      <c r="JQ101" s="22"/>
      <c r="JR101" s="22"/>
      <c r="JS101" s="22"/>
      <c r="JT101" s="22"/>
      <c r="JU101" s="22"/>
      <c r="JV101" s="22"/>
      <c r="JW101" s="22"/>
      <c r="JX101" s="22"/>
      <c r="JY101" s="22"/>
      <c r="JZ101" s="22"/>
      <c r="KA101" s="22"/>
      <c r="KB101" s="22"/>
      <c r="KC101" s="22"/>
      <c r="KD101" s="22"/>
      <c r="KE101" s="22"/>
      <c r="KF101" s="22"/>
      <c r="KG101" s="22"/>
      <c r="KH101" s="22"/>
      <c r="KI101" s="22"/>
      <c r="KJ101" s="22"/>
      <c r="KK101" s="22"/>
      <c r="KL101" s="22"/>
      <c r="KM101" s="22"/>
      <c r="KN101" s="22"/>
      <c r="KO101" s="22"/>
      <c r="KP101" s="22"/>
      <c r="KQ101" s="22"/>
      <c r="KR101" s="22"/>
      <c r="KS101" s="22"/>
      <c r="KT101" s="22"/>
      <c r="KU101" s="22"/>
      <c r="KV101" s="22"/>
      <c r="KW101" s="22"/>
      <c r="KX101" s="22"/>
      <c r="KY101" s="22"/>
      <c r="KZ101" s="22"/>
      <c r="LA101" s="22"/>
      <c r="LB101" s="22"/>
      <c r="LC101" s="22"/>
      <c r="LD101" s="22"/>
      <c r="LE101" s="22"/>
      <c r="LF101" s="22"/>
      <c r="LG101" s="22"/>
      <c r="LH101" s="22"/>
      <c r="LI101" s="22"/>
      <c r="LJ101" s="23"/>
    </row>
    <row r="102" spans="2:322" ht="3.65" customHeight="1">
      <c r="B102" s="21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3"/>
      <c r="AP102" s="22"/>
      <c r="AQ102" s="22"/>
      <c r="AR102" s="22"/>
      <c r="AS102" s="22"/>
      <c r="AT102" s="22"/>
      <c r="AU102" s="22"/>
      <c r="AV102" s="22"/>
      <c r="AW102" s="22"/>
      <c r="AX102" s="727"/>
      <c r="AY102" s="728"/>
      <c r="AZ102" s="728"/>
      <c r="BA102" s="59"/>
      <c r="BB102" s="29"/>
      <c r="BC102" s="29"/>
      <c r="BD102" s="29"/>
      <c r="BJ102" s="85"/>
      <c r="BK102" s="86"/>
      <c r="BL102" s="86"/>
      <c r="BM102" s="86"/>
      <c r="BN102" s="86"/>
      <c r="BO102" s="89"/>
      <c r="BP102" s="89"/>
      <c r="BQ102" s="89"/>
      <c r="CP102" s="90"/>
      <c r="CQ102" s="90"/>
      <c r="CR102" s="90"/>
      <c r="CS102" s="90"/>
      <c r="CT102" s="90"/>
      <c r="CU102" s="90"/>
      <c r="CV102" s="90"/>
      <c r="CW102" s="90"/>
      <c r="CX102" s="90"/>
      <c r="CY102" s="90"/>
      <c r="CZ102" s="90"/>
      <c r="DA102" s="90"/>
      <c r="DB102" s="90"/>
      <c r="DC102" s="90"/>
      <c r="DD102" s="90"/>
      <c r="DE102" s="90"/>
      <c r="DF102" s="90"/>
      <c r="DG102" s="90"/>
      <c r="DH102" s="90"/>
      <c r="DI102" s="90"/>
      <c r="DJ102" s="90"/>
      <c r="DK102" s="90"/>
      <c r="DL102" s="90"/>
      <c r="DM102" s="90"/>
      <c r="DN102" s="90"/>
      <c r="DO102" s="90"/>
      <c r="DP102" s="90"/>
      <c r="DQ102" s="90"/>
      <c r="DR102" s="90"/>
      <c r="DS102" s="90"/>
      <c r="DT102" s="90"/>
      <c r="DU102" s="90"/>
      <c r="DV102" s="90"/>
      <c r="DW102" s="90"/>
      <c r="DX102" s="90"/>
      <c r="DY102" s="90"/>
      <c r="DZ102" s="90"/>
      <c r="EA102" s="90"/>
      <c r="EB102" s="90"/>
      <c r="EC102" s="90"/>
      <c r="ED102" s="90"/>
      <c r="IO102" s="55"/>
      <c r="IP102" s="55"/>
      <c r="IQ102" s="55"/>
      <c r="IR102" s="55"/>
      <c r="IS102" s="55"/>
      <c r="IT102" s="55"/>
      <c r="IU102" s="55"/>
      <c r="IV102" s="68"/>
      <c r="IW102" s="728"/>
      <c r="IX102" s="728"/>
      <c r="IY102" s="731"/>
      <c r="IZ102" s="22"/>
      <c r="JA102" s="22"/>
      <c r="JB102" s="22"/>
      <c r="JC102" s="22"/>
      <c r="JD102" s="22"/>
      <c r="JE102" s="22"/>
      <c r="JF102" s="22"/>
      <c r="JG102" s="22"/>
      <c r="JH102" s="21"/>
      <c r="JI102" s="22"/>
      <c r="JJ102" s="22"/>
      <c r="JK102" s="22"/>
      <c r="JL102" s="22"/>
      <c r="JM102" s="22"/>
      <c r="JN102" s="22"/>
      <c r="JO102" s="22"/>
      <c r="JP102" s="22"/>
      <c r="JQ102" s="22"/>
      <c r="JR102" s="22"/>
      <c r="JS102" s="22"/>
      <c r="JT102" s="22"/>
      <c r="JU102" s="22"/>
      <c r="JV102" s="22"/>
      <c r="JW102" s="22"/>
      <c r="JX102" s="22"/>
      <c r="JY102" s="22"/>
      <c r="JZ102" s="22"/>
      <c r="KA102" s="22"/>
      <c r="KB102" s="22"/>
      <c r="KC102" s="22"/>
      <c r="KD102" s="22"/>
      <c r="KE102" s="22"/>
      <c r="KF102" s="22"/>
      <c r="KG102" s="22"/>
      <c r="KH102" s="22"/>
      <c r="KI102" s="22"/>
      <c r="KJ102" s="22"/>
      <c r="KK102" s="22"/>
      <c r="KL102" s="22"/>
      <c r="KM102" s="22"/>
      <c r="KN102" s="22"/>
      <c r="KO102" s="22"/>
      <c r="KP102" s="22"/>
      <c r="KQ102" s="22"/>
      <c r="KR102" s="22"/>
      <c r="KS102" s="22"/>
      <c r="KT102" s="22"/>
      <c r="KU102" s="22"/>
      <c r="KV102" s="22"/>
      <c r="KW102" s="22"/>
      <c r="KX102" s="22"/>
      <c r="KY102" s="22"/>
      <c r="KZ102" s="22"/>
      <c r="LA102" s="22"/>
      <c r="LB102" s="22"/>
      <c r="LC102" s="22"/>
      <c r="LD102" s="22"/>
      <c r="LE102" s="22"/>
      <c r="LF102" s="22"/>
      <c r="LG102" s="22"/>
      <c r="LH102" s="22"/>
      <c r="LI102" s="22"/>
      <c r="LJ102" s="23"/>
    </row>
    <row r="103" spans="2:322" ht="3.65" customHeight="1">
      <c r="B103" s="21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3"/>
      <c r="AP103" s="22"/>
      <c r="AQ103" s="22"/>
      <c r="AR103" s="22"/>
      <c r="AS103" s="22"/>
      <c r="AT103" s="22"/>
      <c r="AU103" s="22"/>
      <c r="AV103" s="22"/>
      <c r="AW103" s="22"/>
      <c r="AX103" s="727"/>
      <c r="AY103" s="728"/>
      <c r="AZ103" s="47"/>
      <c r="BA103" s="59"/>
      <c r="BB103" s="29"/>
      <c r="BC103" s="29"/>
      <c r="BD103" s="29"/>
      <c r="BF103" s="27"/>
      <c r="BJ103" s="85"/>
      <c r="BK103" s="86"/>
      <c r="BL103" s="86"/>
      <c r="BM103" s="86"/>
      <c r="BN103" s="86"/>
      <c r="BO103" s="89"/>
      <c r="BP103" s="89"/>
      <c r="BQ103" s="89"/>
      <c r="CP103" s="90"/>
      <c r="CQ103" s="90"/>
      <c r="CR103" s="90"/>
      <c r="CS103" s="90"/>
      <c r="CT103" s="90"/>
      <c r="CU103" s="90"/>
      <c r="CV103" s="90"/>
      <c r="CW103" s="90"/>
      <c r="CX103" s="90"/>
      <c r="CY103" s="90"/>
      <c r="CZ103" s="90"/>
      <c r="DA103" s="90"/>
      <c r="DB103" s="90"/>
      <c r="DC103" s="90"/>
      <c r="DD103" s="90"/>
      <c r="DE103" s="90"/>
      <c r="DF103" s="90"/>
      <c r="DG103" s="90"/>
      <c r="DH103" s="90"/>
      <c r="DI103" s="90"/>
      <c r="DJ103" s="90"/>
      <c r="DK103" s="90"/>
      <c r="DL103" s="90"/>
      <c r="DM103" s="90"/>
      <c r="DN103" s="90"/>
      <c r="DO103" s="90"/>
      <c r="DP103" s="90"/>
      <c r="DQ103" s="90"/>
      <c r="DR103" s="90"/>
      <c r="DS103" s="90"/>
      <c r="DT103" s="90"/>
      <c r="DU103" s="90"/>
      <c r="DV103" s="90"/>
      <c r="DW103" s="90"/>
      <c r="DX103" s="90"/>
      <c r="DY103" s="90"/>
      <c r="DZ103" s="90"/>
      <c r="EA103" s="90"/>
      <c r="EB103" s="90"/>
      <c r="EC103" s="90"/>
      <c r="ED103" s="90"/>
      <c r="IO103" s="55"/>
      <c r="IP103" s="55"/>
      <c r="IQ103" s="55"/>
      <c r="IR103" s="55"/>
      <c r="IS103" s="55"/>
      <c r="IT103" s="55"/>
      <c r="IU103" s="55"/>
      <c r="IV103" s="68"/>
      <c r="IW103" s="47"/>
      <c r="IX103" s="728"/>
      <c r="IY103" s="731"/>
      <c r="IZ103" s="22"/>
      <c r="JA103" s="22"/>
      <c r="JB103" s="22"/>
      <c r="JC103" s="22"/>
      <c r="JD103" s="22"/>
      <c r="JE103" s="22"/>
      <c r="JF103" s="22"/>
      <c r="JG103" s="22"/>
      <c r="JH103" s="21"/>
      <c r="JI103" s="22"/>
      <c r="JJ103" s="22"/>
      <c r="JK103" s="22"/>
      <c r="JL103" s="22"/>
      <c r="JM103" s="22"/>
      <c r="JN103" s="22"/>
      <c r="JO103" s="22"/>
      <c r="JP103" s="22"/>
      <c r="JQ103" s="22"/>
      <c r="JR103" s="22"/>
      <c r="JS103" s="22"/>
      <c r="JT103" s="22"/>
      <c r="JU103" s="22"/>
      <c r="JV103" s="22"/>
      <c r="JW103" s="22"/>
      <c r="JX103" s="22"/>
      <c r="JY103" s="22"/>
      <c r="JZ103" s="22"/>
      <c r="KA103" s="22"/>
      <c r="KB103" s="22"/>
      <c r="KC103" s="22"/>
      <c r="KD103" s="22"/>
      <c r="KE103" s="22"/>
      <c r="KF103" s="22"/>
      <c r="KG103" s="22"/>
      <c r="KH103" s="22"/>
      <c r="KI103" s="22"/>
      <c r="KJ103" s="22"/>
      <c r="KK103" s="22"/>
      <c r="KL103" s="22"/>
      <c r="KM103" s="22"/>
      <c r="KN103" s="22"/>
      <c r="KO103" s="22"/>
      <c r="KP103" s="22"/>
      <c r="KQ103" s="22"/>
      <c r="KR103" s="22"/>
      <c r="KS103" s="22"/>
      <c r="KT103" s="22"/>
      <c r="KU103" s="22"/>
      <c r="KV103" s="22"/>
      <c r="KW103" s="22"/>
      <c r="KX103" s="22"/>
      <c r="KY103" s="22"/>
      <c r="KZ103" s="22"/>
      <c r="LA103" s="22"/>
      <c r="LB103" s="22"/>
      <c r="LC103" s="22"/>
      <c r="LD103" s="22"/>
      <c r="LE103" s="22"/>
      <c r="LF103" s="22"/>
      <c r="LG103" s="22"/>
      <c r="LH103" s="22"/>
      <c r="LI103" s="22"/>
      <c r="LJ103" s="23"/>
    </row>
    <row r="104" spans="2:322" ht="3.65" customHeight="1">
      <c r="B104" s="21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3"/>
      <c r="AP104" s="22"/>
      <c r="AQ104" s="22"/>
      <c r="AR104" s="22"/>
      <c r="AS104" s="22"/>
      <c r="AT104" s="22"/>
      <c r="AU104" s="22"/>
      <c r="AV104" s="22"/>
      <c r="AW104" s="22"/>
      <c r="AX104" s="727"/>
      <c r="AY104" s="728"/>
      <c r="AZ104" s="47"/>
      <c r="BA104" s="59"/>
      <c r="BB104" s="29"/>
      <c r="BC104" s="29"/>
      <c r="BD104" s="29"/>
      <c r="BJ104" s="85"/>
      <c r="BK104" s="86"/>
      <c r="BL104" s="86"/>
      <c r="BM104" s="86"/>
      <c r="BN104" s="86"/>
      <c r="BO104" s="82"/>
      <c r="BP104" s="82"/>
      <c r="BQ104" s="91"/>
      <c r="CP104" s="90"/>
      <c r="CQ104" s="90"/>
      <c r="CR104" s="90"/>
      <c r="CS104" s="90"/>
      <c r="CT104" s="90"/>
      <c r="CU104" s="90"/>
      <c r="CV104" s="90"/>
      <c r="CW104" s="90"/>
      <c r="CX104" s="90"/>
      <c r="CY104" s="90"/>
      <c r="CZ104" s="90"/>
      <c r="DA104" s="90"/>
      <c r="DB104" s="90"/>
      <c r="DC104" s="90"/>
      <c r="DD104" s="90"/>
      <c r="DE104" s="90"/>
      <c r="DF104" s="90"/>
      <c r="DG104" s="90"/>
      <c r="DH104" s="90"/>
      <c r="DI104" s="90"/>
      <c r="DJ104" s="90"/>
      <c r="DK104" s="90"/>
      <c r="DL104" s="90"/>
      <c r="DM104" s="90"/>
      <c r="DN104" s="90"/>
      <c r="DO104" s="90"/>
      <c r="DP104" s="90"/>
      <c r="DQ104" s="90"/>
      <c r="DR104" s="90"/>
      <c r="DS104" s="90"/>
      <c r="DT104" s="90"/>
      <c r="DU104" s="90"/>
      <c r="DV104" s="90"/>
      <c r="DW104" s="90"/>
      <c r="DX104" s="90"/>
      <c r="DY104" s="90"/>
      <c r="DZ104" s="90"/>
      <c r="EA104" s="90"/>
      <c r="EB104" s="90"/>
      <c r="EC104" s="90"/>
      <c r="ED104" s="90"/>
      <c r="IO104" s="55"/>
      <c r="IP104" s="55"/>
      <c r="IQ104" s="55"/>
      <c r="IR104" s="55"/>
      <c r="IS104" s="55"/>
      <c r="IT104" s="55"/>
      <c r="IU104" s="55"/>
      <c r="IV104" s="68"/>
      <c r="IW104" s="47"/>
      <c r="IX104" s="728"/>
      <c r="IY104" s="731"/>
      <c r="IZ104" s="22"/>
      <c r="JA104" s="22"/>
      <c r="JB104" s="22"/>
      <c r="JC104" s="22"/>
      <c r="JD104" s="22"/>
      <c r="JE104" s="22"/>
      <c r="JF104" s="22"/>
      <c r="JG104" s="22"/>
      <c r="JH104" s="21"/>
      <c r="JI104" s="22"/>
      <c r="JJ104" s="22"/>
      <c r="JK104" s="22"/>
      <c r="JL104" s="22"/>
      <c r="JM104" s="22"/>
      <c r="JN104" s="22"/>
      <c r="JO104" s="22"/>
      <c r="JP104" s="22"/>
      <c r="JQ104" s="22"/>
      <c r="JR104" s="22"/>
      <c r="JS104" s="22"/>
      <c r="JT104" s="22"/>
      <c r="JU104" s="22"/>
      <c r="JV104" s="22"/>
      <c r="JW104" s="22"/>
      <c r="JX104" s="22"/>
      <c r="JY104" s="22"/>
      <c r="JZ104" s="22"/>
      <c r="KA104" s="22"/>
      <c r="KB104" s="22"/>
      <c r="KC104" s="22"/>
      <c r="KD104" s="22"/>
      <c r="KE104" s="22"/>
      <c r="KF104" s="22"/>
      <c r="KG104" s="22"/>
      <c r="KH104" s="22"/>
      <c r="KI104" s="22"/>
      <c r="KJ104" s="22"/>
      <c r="KK104" s="22"/>
      <c r="KL104" s="22"/>
      <c r="KM104" s="22"/>
      <c r="KN104" s="22"/>
      <c r="KO104" s="22"/>
      <c r="KP104" s="22"/>
      <c r="KQ104" s="22"/>
      <c r="KR104" s="22"/>
      <c r="KS104" s="22"/>
      <c r="KT104" s="22"/>
      <c r="KU104" s="22"/>
      <c r="KV104" s="22"/>
      <c r="KW104" s="22"/>
      <c r="KX104" s="22"/>
      <c r="KY104" s="22"/>
      <c r="KZ104" s="22"/>
      <c r="LA104" s="22"/>
      <c r="LB104" s="22"/>
      <c r="LC104" s="22"/>
      <c r="LD104" s="22"/>
      <c r="LE104" s="22"/>
      <c r="LF104" s="22"/>
      <c r="LG104" s="22"/>
      <c r="LH104" s="22"/>
      <c r="LI104" s="22"/>
      <c r="LJ104" s="23"/>
    </row>
    <row r="105" spans="2:322" ht="3.65" customHeight="1">
      <c r="B105" s="2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3"/>
      <c r="AP105" s="22"/>
      <c r="AQ105" s="22"/>
      <c r="AR105" s="22"/>
      <c r="AS105" s="22"/>
      <c r="AT105" s="22"/>
      <c r="AU105" s="22"/>
      <c r="AV105" s="22"/>
      <c r="AW105" s="22"/>
      <c r="AX105" s="727"/>
      <c r="AY105" s="728"/>
      <c r="AZ105" s="47"/>
      <c r="BA105" s="59"/>
      <c r="BB105" s="29"/>
      <c r="BC105" s="29"/>
      <c r="BD105" s="29"/>
      <c r="BF105" s="27"/>
      <c r="BJ105" s="85"/>
      <c r="BK105" s="86"/>
      <c r="BL105" s="86"/>
      <c r="BM105" s="86"/>
      <c r="BN105" s="86"/>
      <c r="BO105" s="82"/>
      <c r="BP105" s="82"/>
      <c r="BQ105" s="91"/>
      <c r="CP105" s="90"/>
      <c r="CQ105" s="90"/>
      <c r="CR105" s="90"/>
      <c r="CS105" s="90"/>
      <c r="CT105" s="90"/>
      <c r="CU105" s="90"/>
      <c r="CV105" s="90"/>
      <c r="CW105" s="90"/>
      <c r="CX105" s="90"/>
      <c r="CY105" s="90"/>
      <c r="CZ105" s="90"/>
      <c r="DA105" s="90"/>
      <c r="DB105" s="90"/>
      <c r="DC105" s="90"/>
      <c r="DD105" s="90"/>
      <c r="DE105" s="90"/>
      <c r="DF105" s="90"/>
      <c r="DG105" s="90"/>
      <c r="DH105" s="90"/>
      <c r="DI105" s="90"/>
      <c r="DJ105" s="90"/>
      <c r="DK105" s="90"/>
      <c r="DL105" s="90"/>
      <c r="DM105" s="90"/>
      <c r="DN105" s="90"/>
      <c r="DO105" s="90"/>
      <c r="DP105" s="90"/>
      <c r="DQ105" s="90"/>
      <c r="DR105" s="90"/>
      <c r="DS105" s="90"/>
      <c r="DT105" s="90"/>
      <c r="DU105" s="90"/>
      <c r="DV105" s="90"/>
      <c r="DW105" s="90"/>
      <c r="DX105" s="90"/>
      <c r="DY105" s="90"/>
      <c r="DZ105" s="90"/>
      <c r="EA105" s="90"/>
      <c r="EB105" s="90"/>
      <c r="EC105" s="90"/>
      <c r="ED105" s="90"/>
      <c r="IO105" s="55"/>
      <c r="IP105" s="55"/>
      <c r="IQ105" s="55"/>
      <c r="IR105" s="55"/>
      <c r="IS105" s="55"/>
      <c r="IT105" s="55"/>
      <c r="IU105" s="55"/>
      <c r="IV105" s="68"/>
      <c r="IW105" s="47"/>
      <c r="IX105" s="728"/>
      <c r="IY105" s="731"/>
      <c r="IZ105" s="22"/>
      <c r="JA105" s="22"/>
      <c r="JB105" s="22"/>
      <c r="JC105" s="22"/>
      <c r="JD105" s="22"/>
      <c r="JE105" s="22"/>
      <c r="JF105" s="22"/>
      <c r="JG105" s="22"/>
      <c r="JH105" s="21"/>
      <c r="JI105" s="22"/>
      <c r="JJ105" s="22"/>
      <c r="JK105" s="22"/>
      <c r="JL105" s="22"/>
      <c r="JM105" s="22"/>
      <c r="JN105" s="22"/>
      <c r="JO105" s="22"/>
      <c r="JP105" s="22"/>
      <c r="JQ105" s="22"/>
      <c r="JR105" s="22"/>
      <c r="JS105" s="22"/>
      <c r="JT105" s="22"/>
      <c r="JU105" s="22"/>
      <c r="JV105" s="22"/>
      <c r="JW105" s="22"/>
      <c r="JX105" s="22"/>
      <c r="JY105" s="22"/>
      <c r="JZ105" s="22"/>
      <c r="KA105" s="22"/>
      <c r="KB105" s="22"/>
      <c r="KC105" s="22"/>
      <c r="KD105" s="22"/>
      <c r="KE105" s="22"/>
      <c r="KF105" s="22"/>
      <c r="KG105" s="22"/>
      <c r="KH105" s="22"/>
      <c r="KI105" s="22"/>
      <c r="KJ105" s="22"/>
      <c r="KK105" s="22"/>
      <c r="KL105" s="22"/>
      <c r="KM105" s="22"/>
      <c r="KN105" s="22"/>
      <c r="KO105" s="22"/>
      <c r="KP105" s="22"/>
      <c r="KQ105" s="22"/>
      <c r="KR105" s="22"/>
      <c r="KS105" s="22"/>
      <c r="KT105" s="22"/>
      <c r="KU105" s="22"/>
      <c r="KV105" s="22"/>
      <c r="KW105" s="22"/>
      <c r="KX105" s="22"/>
      <c r="KY105" s="22"/>
      <c r="KZ105" s="22"/>
      <c r="LA105" s="22"/>
      <c r="LB105" s="22"/>
      <c r="LC105" s="22"/>
      <c r="LD105" s="22"/>
      <c r="LE105" s="22"/>
      <c r="LF105" s="22"/>
      <c r="LG105" s="22"/>
      <c r="LH105" s="22"/>
      <c r="LI105" s="22"/>
      <c r="LJ105" s="23"/>
    </row>
    <row r="106" spans="2:322" ht="3.65" customHeight="1">
      <c r="B106" s="21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3"/>
      <c r="AP106" s="22"/>
      <c r="AQ106" s="22"/>
      <c r="AR106" s="22"/>
      <c r="AS106" s="22"/>
      <c r="AT106" s="22"/>
      <c r="AU106" s="22"/>
      <c r="AV106" s="22"/>
      <c r="AW106" s="22"/>
      <c r="AX106" s="727"/>
      <c r="AY106" s="728"/>
      <c r="AZ106" s="47"/>
      <c r="BA106" s="59"/>
      <c r="BB106" s="29"/>
      <c r="BC106" s="29"/>
      <c r="BD106" s="29"/>
      <c r="BJ106" s="95"/>
      <c r="BK106" s="95"/>
      <c r="BL106" s="95"/>
      <c r="BM106" s="95"/>
      <c r="BN106" s="95"/>
      <c r="BO106" s="82"/>
      <c r="BP106" s="82"/>
      <c r="BQ106" s="91"/>
      <c r="CP106" s="90"/>
      <c r="CQ106" s="90"/>
      <c r="CR106" s="90"/>
      <c r="CS106" s="90"/>
      <c r="CT106" s="90"/>
      <c r="CU106" s="90"/>
      <c r="CV106" s="90"/>
      <c r="CW106" s="90"/>
      <c r="CX106" s="90"/>
      <c r="CY106" s="90"/>
      <c r="CZ106" s="90"/>
      <c r="DA106" s="90"/>
      <c r="DB106" s="90"/>
      <c r="DC106" s="90"/>
      <c r="DD106" s="90"/>
      <c r="DE106" s="90"/>
      <c r="DF106" s="90"/>
      <c r="DG106" s="90"/>
      <c r="DH106" s="90"/>
      <c r="DI106" s="90"/>
      <c r="DJ106" s="90"/>
      <c r="DK106" s="90"/>
      <c r="DL106" s="90"/>
      <c r="DM106" s="90"/>
      <c r="DN106" s="90"/>
      <c r="DO106" s="90"/>
      <c r="DP106" s="90"/>
      <c r="DQ106" s="90"/>
      <c r="DR106" s="90"/>
      <c r="DS106" s="90"/>
      <c r="DT106" s="90"/>
      <c r="DU106" s="90"/>
      <c r="DV106" s="90"/>
      <c r="DW106" s="90"/>
      <c r="DX106" s="90"/>
      <c r="DY106" s="90"/>
      <c r="DZ106" s="90"/>
      <c r="EA106" s="90"/>
      <c r="EB106" s="90"/>
      <c r="EC106" s="90"/>
      <c r="ED106" s="90"/>
      <c r="IO106" s="55"/>
      <c r="IP106" s="55"/>
      <c r="IQ106" s="55"/>
      <c r="IR106" s="55"/>
      <c r="IS106" s="55"/>
      <c r="IT106" s="55"/>
      <c r="IU106" s="55"/>
      <c r="IV106" s="68"/>
      <c r="IW106" s="47"/>
      <c r="IX106" s="728"/>
      <c r="IY106" s="731"/>
      <c r="IZ106" s="22"/>
      <c r="JA106" s="22"/>
      <c r="JB106" s="22"/>
      <c r="JC106" s="22"/>
      <c r="JD106" s="22"/>
      <c r="JE106" s="22"/>
      <c r="JF106" s="22"/>
      <c r="JG106" s="22"/>
      <c r="JH106" s="21"/>
      <c r="JI106" s="22"/>
      <c r="JJ106" s="22"/>
      <c r="JK106" s="22"/>
      <c r="JL106" s="22"/>
      <c r="JM106" s="22"/>
      <c r="JN106" s="22"/>
      <c r="JO106" s="22"/>
      <c r="JP106" s="22"/>
      <c r="JQ106" s="22"/>
      <c r="JR106" s="22"/>
      <c r="JS106" s="22"/>
      <c r="JT106" s="22"/>
      <c r="JU106" s="22"/>
      <c r="JV106" s="22"/>
      <c r="JW106" s="22"/>
      <c r="JX106" s="22"/>
      <c r="JY106" s="22"/>
      <c r="JZ106" s="22"/>
      <c r="KA106" s="22"/>
      <c r="KB106" s="22"/>
      <c r="KC106" s="22"/>
      <c r="KD106" s="22"/>
      <c r="KE106" s="22"/>
      <c r="KF106" s="22"/>
      <c r="KG106" s="22"/>
      <c r="KH106" s="22"/>
      <c r="KI106" s="22"/>
      <c r="KJ106" s="22"/>
      <c r="KK106" s="22"/>
      <c r="KL106" s="22"/>
      <c r="KM106" s="22"/>
      <c r="KN106" s="22"/>
      <c r="KO106" s="22"/>
      <c r="KP106" s="22"/>
      <c r="KQ106" s="22"/>
      <c r="KR106" s="22"/>
      <c r="KS106" s="22"/>
      <c r="KT106" s="22"/>
      <c r="KU106" s="22"/>
      <c r="KV106" s="22"/>
      <c r="KW106" s="22"/>
      <c r="KX106" s="22"/>
      <c r="KY106" s="22"/>
      <c r="KZ106" s="22"/>
      <c r="LA106" s="22"/>
      <c r="LB106" s="22"/>
      <c r="LC106" s="22"/>
      <c r="LD106" s="22"/>
      <c r="LE106" s="22"/>
      <c r="LF106" s="22"/>
      <c r="LG106" s="22"/>
      <c r="LH106" s="22"/>
      <c r="LI106" s="22"/>
      <c r="LJ106" s="23"/>
    </row>
    <row r="107" spans="2:322" ht="3.65" customHeight="1">
      <c r="B107" s="21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3"/>
      <c r="AP107" s="22"/>
      <c r="AQ107" s="22"/>
      <c r="AR107" s="22"/>
      <c r="AS107" s="22"/>
      <c r="AT107" s="22"/>
      <c r="AU107" s="22"/>
      <c r="AV107" s="22"/>
      <c r="AW107" s="22"/>
      <c r="AX107" s="727"/>
      <c r="AY107" s="728"/>
      <c r="AZ107" s="47"/>
      <c r="BA107" s="59"/>
      <c r="BB107" s="29"/>
      <c r="BC107" s="29"/>
      <c r="BD107" s="29"/>
      <c r="BF107" s="27"/>
      <c r="BJ107" s="95"/>
      <c r="BK107" s="95"/>
      <c r="BL107" s="95"/>
      <c r="BM107" s="95"/>
      <c r="BN107" s="95"/>
      <c r="BO107" s="82"/>
      <c r="BP107" s="82"/>
      <c r="BQ107" s="91"/>
      <c r="CP107" s="90"/>
      <c r="CQ107" s="90"/>
      <c r="CR107" s="90"/>
      <c r="CS107" s="90"/>
      <c r="CT107" s="90"/>
      <c r="CU107" s="90"/>
      <c r="CV107" s="90"/>
      <c r="CW107" s="90"/>
      <c r="CX107" s="90"/>
      <c r="CY107" s="90"/>
      <c r="CZ107" s="90"/>
      <c r="DA107" s="90"/>
      <c r="DB107" s="90"/>
      <c r="DC107" s="90"/>
      <c r="DD107" s="90"/>
      <c r="DE107" s="90"/>
      <c r="DF107" s="90"/>
      <c r="DG107" s="90"/>
      <c r="DH107" s="90"/>
      <c r="DI107" s="90"/>
      <c r="DJ107" s="90"/>
      <c r="DK107" s="90"/>
      <c r="DL107" s="90"/>
      <c r="DM107" s="90"/>
      <c r="DN107" s="90"/>
      <c r="DO107" s="90"/>
      <c r="DP107" s="90"/>
      <c r="DQ107" s="90"/>
      <c r="DR107" s="90"/>
      <c r="DS107" s="90"/>
      <c r="DT107" s="90"/>
      <c r="DU107" s="90"/>
      <c r="DV107" s="90"/>
      <c r="DW107" s="90"/>
      <c r="DX107" s="90"/>
      <c r="DY107" s="90"/>
      <c r="DZ107" s="90"/>
      <c r="EA107" s="90"/>
      <c r="EB107" s="90"/>
      <c r="EC107" s="90"/>
      <c r="ED107" s="90"/>
      <c r="IO107" s="55"/>
      <c r="IP107" s="55"/>
      <c r="IQ107" s="55"/>
      <c r="IR107" s="55"/>
      <c r="IS107" s="55"/>
      <c r="IT107" s="55"/>
      <c r="IU107" s="55"/>
      <c r="IV107" s="68"/>
      <c r="IW107" s="47"/>
      <c r="IX107" s="728"/>
      <c r="IY107" s="731"/>
      <c r="IZ107" s="22"/>
      <c r="JA107" s="22"/>
      <c r="JB107" s="22"/>
      <c r="JC107" s="22"/>
      <c r="JD107" s="22"/>
      <c r="JE107" s="22"/>
      <c r="JF107" s="22"/>
      <c r="JG107" s="22"/>
      <c r="JH107" s="21"/>
      <c r="JI107" s="22"/>
      <c r="JJ107" s="22"/>
      <c r="JK107" s="22"/>
      <c r="JL107" s="22"/>
      <c r="JM107" s="22"/>
      <c r="JN107" s="22"/>
      <c r="JO107" s="22"/>
      <c r="JP107" s="22"/>
      <c r="JQ107" s="22"/>
      <c r="JR107" s="22"/>
      <c r="JS107" s="22"/>
      <c r="JT107" s="22"/>
      <c r="JU107" s="22"/>
      <c r="JV107" s="22"/>
      <c r="JW107" s="22"/>
      <c r="JX107" s="22"/>
      <c r="JY107" s="22"/>
      <c r="JZ107" s="22"/>
      <c r="KA107" s="22"/>
      <c r="KB107" s="22"/>
      <c r="KC107" s="22"/>
      <c r="KD107" s="22"/>
      <c r="KE107" s="22"/>
      <c r="KF107" s="22"/>
      <c r="KG107" s="22"/>
      <c r="KH107" s="22"/>
      <c r="KI107" s="22"/>
      <c r="KJ107" s="22"/>
      <c r="KK107" s="22"/>
      <c r="KL107" s="22"/>
      <c r="KM107" s="22"/>
      <c r="KN107" s="22"/>
      <c r="KO107" s="22"/>
      <c r="KP107" s="22"/>
      <c r="KQ107" s="22"/>
      <c r="KR107" s="22"/>
      <c r="KS107" s="22"/>
      <c r="KT107" s="22"/>
      <c r="KU107" s="22"/>
      <c r="KV107" s="22"/>
      <c r="KW107" s="22"/>
      <c r="KX107" s="22"/>
      <c r="KY107" s="22"/>
      <c r="KZ107" s="22"/>
      <c r="LA107" s="22"/>
      <c r="LB107" s="22"/>
      <c r="LC107" s="22"/>
      <c r="LD107" s="22"/>
      <c r="LE107" s="22"/>
      <c r="LF107" s="22"/>
      <c r="LG107" s="22"/>
      <c r="LH107" s="22"/>
      <c r="LI107" s="22"/>
      <c r="LJ107" s="23"/>
    </row>
    <row r="108" spans="2:322" ht="3.65" customHeight="1">
      <c r="B108" s="21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3"/>
      <c r="AP108" s="22"/>
      <c r="AQ108" s="22"/>
      <c r="AR108" s="22"/>
      <c r="AS108" s="22"/>
      <c r="AT108" s="22"/>
      <c r="AU108" s="22"/>
      <c r="AV108" s="22"/>
      <c r="AW108" s="22"/>
      <c r="AX108" s="729"/>
      <c r="AY108" s="730"/>
      <c r="AZ108" s="48"/>
      <c r="BA108" s="58"/>
      <c r="BB108" s="56"/>
      <c r="BC108" s="56"/>
      <c r="BD108" s="56"/>
      <c r="BE108" s="27"/>
      <c r="BF108" s="27"/>
      <c r="BJ108" s="85"/>
      <c r="BK108" s="86"/>
      <c r="BL108" s="86"/>
      <c r="BM108" s="86"/>
      <c r="BN108" s="86"/>
      <c r="BO108" s="82"/>
      <c r="BP108" s="82"/>
      <c r="BQ108" s="91"/>
      <c r="CP108" s="90"/>
      <c r="CQ108" s="90"/>
      <c r="CR108" s="90"/>
      <c r="CS108" s="90"/>
      <c r="CT108" s="90"/>
      <c r="CU108" s="90"/>
      <c r="CV108" s="90"/>
      <c r="CW108" s="90"/>
      <c r="CX108" s="90"/>
      <c r="CY108" s="90"/>
      <c r="CZ108" s="90"/>
      <c r="DA108" s="90"/>
      <c r="DB108" s="90"/>
      <c r="DC108" s="90"/>
      <c r="DD108" s="90"/>
      <c r="DE108" s="90"/>
      <c r="DF108" s="90"/>
      <c r="DG108" s="90"/>
      <c r="DH108" s="90"/>
      <c r="DI108" s="90"/>
      <c r="DJ108" s="90"/>
      <c r="DK108" s="90"/>
      <c r="DL108" s="90"/>
      <c r="DM108" s="90"/>
      <c r="DN108" s="90"/>
      <c r="DO108" s="90"/>
      <c r="DP108" s="90"/>
      <c r="DQ108" s="90"/>
      <c r="DR108" s="90"/>
      <c r="DS108" s="90"/>
      <c r="DT108" s="90"/>
      <c r="DU108" s="90"/>
      <c r="DV108" s="90"/>
      <c r="DW108" s="90"/>
      <c r="DX108" s="90"/>
      <c r="DY108" s="90"/>
      <c r="DZ108" s="90"/>
      <c r="EA108" s="90"/>
      <c r="EB108" s="90"/>
      <c r="EC108" s="90"/>
      <c r="ED108" s="90"/>
      <c r="IO108" s="55"/>
      <c r="IP108" s="55"/>
      <c r="IQ108" s="55"/>
      <c r="IR108" s="55"/>
      <c r="IS108" s="55"/>
      <c r="IT108" s="55"/>
      <c r="IU108" s="55"/>
      <c r="IV108" s="68"/>
      <c r="IW108" s="48"/>
      <c r="IX108" s="730"/>
      <c r="IY108" s="732"/>
      <c r="IZ108" s="22"/>
      <c r="JA108" s="22"/>
      <c r="JB108" s="22"/>
      <c r="JC108" s="22"/>
      <c r="JD108" s="22"/>
      <c r="JE108" s="22"/>
      <c r="JF108" s="22"/>
      <c r="JG108" s="22"/>
      <c r="JH108" s="21"/>
      <c r="JI108" s="22"/>
      <c r="JJ108" s="22"/>
      <c r="JK108" s="22"/>
      <c r="JL108" s="22"/>
      <c r="JM108" s="22"/>
      <c r="JN108" s="22"/>
      <c r="JO108" s="22"/>
      <c r="JP108" s="22"/>
      <c r="JQ108" s="22"/>
      <c r="JR108" s="22"/>
      <c r="JS108" s="22"/>
      <c r="JT108" s="22"/>
      <c r="JU108" s="22"/>
      <c r="JV108" s="22"/>
      <c r="JW108" s="22"/>
      <c r="JX108" s="22"/>
      <c r="JY108" s="22"/>
      <c r="JZ108" s="22"/>
      <c r="KA108" s="22"/>
      <c r="KB108" s="22"/>
      <c r="KC108" s="22"/>
      <c r="KD108" s="22"/>
      <c r="KE108" s="22"/>
      <c r="KF108" s="22"/>
      <c r="KG108" s="22"/>
      <c r="KH108" s="22"/>
      <c r="KI108" s="22"/>
      <c r="KJ108" s="22"/>
      <c r="KK108" s="22"/>
      <c r="KL108" s="22"/>
      <c r="KM108" s="22"/>
      <c r="KN108" s="22"/>
      <c r="KO108" s="22"/>
      <c r="KP108" s="22"/>
      <c r="KQ108" s="22"/>
      <c r="KR108" s="22"/>
      <c r="KS108" s="22"/>
      <c r="KT108" s="22"/>
      <c r="KU108" s="22"/>
      <c r="KV108" s="22"/>
      <c r="KW108" s="22"/>
      <c r="KX108" s="22"/>
      <c r="KY108" s="22"/>
      <c r="KZ108" s="22"/>
      <c r="LA108" s="22"/>
      <c r="LB108" s="22"/>
      <c r="LC108" s="22"/>
      <c r="LD108" s="22"/>
      <c r="LE108" s="22"/>
      <c r="LF108" s="22"/>
      <c r="LG108" s="22"/>
      <c r="LH108" s="22"/>
      <c r="LI108" s="22"/>
      <c r="LJ108" s="23"/>
    </row>
    <row r="109" spans="2:322" ht="3.65" customHeight="1">
      <c r="B109" s="21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3"/>
      <c r="AP109" s="22"/>
      <c r="AQ109" s="22"/>
      <c r="AR109" s="22"/>
      <c r="AS109" s="22"/>
      <c r="AT109" s="22"/>
      <c r="AU109" s="22"/>
      <c r="AV109" s="22"/>
      <c r="AW109" s="22"/>
      <c r="AX109" s="727" t="s">
        <v>8</v>
      </c>
      <c r="AY109" s="728"/>
      <c r="AZ109" s="47"/>
      <c r="BA109" s="58"/>
      <c r="BB109" s="56"/>
      <c r="BC109" s="56"/>
      <c r="BD109" s="56"/>
      <c r="BE109" s="27"/>
      <c r="BF109" s="27"/>
      <c r="BJ109" s="85"/>
      <c r="BK109" s="86"/>
      <c r="BL109" s="86"/>
      <c r="BM109" s="86"/>
      <c r="BN109" s="86"/>
      <c r="BO109" s="82"/>
      <c r="BP109" s="82"/>
      <c r="BQ109" s="91"/>
      <c r="CP109" s="90"/>
      <c r="CQ109" s="90"/>
      <c r="CR109" s="90"/>
      <c r="CS109" s="90"/>
      <c r="CT109" s="90"/>
      <c r="CU109" s="90"/>
      <c r="CV109" s="90"/>
      <c r="CW109" s="90"/>
      <c r="CX109" s="90"/>
      <c r="CY109" s="90"/>
      <c r="CZ109" s="90"/>
      <c r="DA109" s="90"/>
      <c r="DB109" s="90"/>
      <c r="DC109" s="90"/>
      <c r="DD109" s="90"/>
      <c r="DE109" s="90"/>
      <c r="DF109" s="90"/>
      <c r="DG109" s="90"/>
      <c r="DH109" s="90"/>
      <c r="DI109" s="90"/>
      <c r="DJ109" s="90"/>
      <c r="DK109" s="90"/>
      <c r="DL109" s="90"/>
      <c r="DM109" s="90"/>
      <c r="DN109" s="90"/>
      <c r="DO109" s="90"/>
      <c r="DP109" s="90"/>
      <c r="DQ109" s="90"/>
      <c r="DR109" s="90"/>
      <c r="DS109" s="90"/>
      <c r="DT109" s="90"/>
      <c r="DU109" s="90"/>
      <c r="DV109" s="90"/>
      <c r="DW109" s="90"/>
      <c r="DX109" s="90"/>
      <c r="DY109" s="90"/>
      <c r="DZ109" s="90"/>
      <c r="EA109" s="90"/>
      <c r="EB109" s="90"/>
      <c r="EC109" s="90"/>
      <c r="ED109" s="90"/>
      <c r="IO109" s="55"/>
      <c r="IP109" s="55"/>
      <c r="IQ109" s="55"/>
      <c r="IR109" s="55"/>
      <c r="IS109" s="55"/>
      <c r="IT109" s="55"/>
      <c r="IU109" s="55"/>
      <c r="IV109" s="68"/>
      <c r="IW109" s="47"/>
      <c r="IX109" s="728" t="s">
        <v>8</v>
      </c>
      <c r="IY109" s="731"/>
      <c r="IZ109" s="22"/>
      <c r="JA109" s="22"/>
      <c r="JB109" s="22"/>
      <c r="JC109" s="22"/>
      <c r="JD109" s="22"/>
      <c r="JE109" s="22"/>
      <c r="JF109" s="22"/>
      <c r="JG109" s="22"/>
      <c r="JH109" s="21"/>
      <c r="JI109" s="22"/>
      <c r="JJ109" s="22"/>
      <c r="JK109" s="22"/>
      <c r="JL109" s="22"/>
      <c r="JM109" s="22"/>
      <c r="JN109" s="22"/>
      <c r="JO109" s="22"/>
      <c r="JP109" s="22"/>
      <c r="JQ109" s="22"/>
      <c r="JR109" s="22"/>
      <c r="JS109" s="22"/>
      <c r="JT109" s="22"/>
      <c r="JU109" s="22"/>
      <c r="JV109" s="22"/>
      <c r="JW109" s="22"/>
      <c r="JX109" s="22"/>
      <c r="JY109" s="22"/>
      <c r="JZ109" s="22"/>
      <c r="KA109" s="22"/>
      <c r="KB109" s="22"/>
      <c r="KC109" s="22"/>
      <c r="KD109" s="22"/>
      <c r="KE109" s="22"/>
      <c r="KF109" s="22"/>
      <c r="KG109" s="22"/>
      <c r="KH109" s="22"/>
      <c r="KI109" s="22"/>
      <c r="KJ109" s="22"/>
      <c r="KK109" s="22"/>
      <c r="KL109" s="22"/>
      <c r="KM109" s="22"/>
      <c r="KN109" s="22"/>
      <c r="KO109" s="22"/>
      <c r="KP109" s="22"/>
      <c r="KQ109" s="22"/>
      <c r="KR109" s="22"/>
      <c r="KS109" s="22"/>
      <c r="KT109" s="22"/>
      <c r="KU109" s="22"/>
      <c r="KV109" s="22"/>
      <c r="KW109" s="22"/>
      <c r="KX109" s="22"/>
      <c r="KY109" s="22"/>
      <c r="KZ109" s="22"/>
      <c r="LA109" s="22"/>
      <c r="LB109" s="22"/>
      <c r="LC109" s="22"/>
      <c r="LD109" s="22"/>
      <c r="LE109" s="22"/>
      <c r="LF109" s="22"/>
      <c r="LG109" s="22"/>
      <c r="LH109" s="22"/>
      <c r="LI109" s="22"/>
      <c r="LJ109" s="23"/>
    </row>
    <row r="110" spans="2:322" ht="3.65" customHeight="1">
      <c r="B110" s="21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3"/>
      <c r="AP110" s="22"/>
      <c r="AQ110" s="22"/>
      <c r="AR110" s="22"/>
      <c r="AS110" s="22"/>
      <c r="AT110" s="22"/>
      <c r="AU110" s="22"/>
      <c r="AV110" s="22"/>
      <c r="AW110" s="22"/>
      <c r="AX110" s="727"/>
      <c r="AY110" s="728"/>
      <c r="AZ110" s="47"/>
      <c r="BA110" s="59"/>
      <c r="BB110" s="29"/>
      <c r="BC110" s="29"/>
      <c r="BD110" s="29"/>
      <c r="BJ110" s="85"/>
      <c r="BK110" s="86"/>
      <c r="BL110" s="86"/>
      <c r="BM110" s="86"/>
      <c r="BN110" s="86"/>
      <c r="BO110" s="89"/>
      <c r="BP110" s="89"/>
      <c r="BQ110" s="89"/>
      <c r="CP110" s="90"/>
      <c r="CQ110" s="90"/>
      <c r="CR110" s="90"/>
      <c r="CS110" s="90"/>
      <c r="CT110" s="90"/>
      <c r="CU110" s="90"/>
      <c r="CV110" s="90"/>
      <c r="CW110" s="90"/>
      <c r="CX110" s="90"/>
      <c r="CY110" s="90"/>
      <c r="CZ110" s="90"/>
      <c r="DA110" s="90"/>
      <c r="DB110" s="90"/>
      <c r="DC110" s="90"/>
      <c r="DD110" s="90"/>
      <c r="DE110" s="90"/>
      <c r="DF110" s="90"/>
      <c r="DG110" s="90"/>
      <c r="DH110" s="90"/>
      <c r="DI110" s="90"/>
      <c r="DJ110" s="90"/>
      <c r="DK110" s="90"/>
      <c r="DL110" s="90"/>
      <c r="DM110" s="90"/>
      <c r="DN110" s="90"/>
      <c r="DO110" s="90"/>
      <c r="DP110" s="90"/>
      <c r="DQ110" s="90"/>
      <c r="DR110" s="90"/>
      <c r="DS110" s="90"/>
      <c r="DT110" s="90"/>
      <c r="DU110" s="90"/>
      <c r="DV110" s="90"/>
      <c r="DW110" s="90"/>
      <c r="DX110" s="90"/>
      <c r="DY110" s="90"/>
      <c r="DZ110" s="90"/>
      <c r="EA110" s="90"/>
      <c r="EB110" s="90"/>
      <c r="EC110" s="90"/>
      <c r="ED110" s="90"/>
      <c r="IO110" s="55"/>
      <c r="IP110" s="55"/>
      <c r="IQ110" s="55"/>
      <c r="IR110" s="55"/>
      <c r="IS110" s="55"/>
      <c r="IT110" s="55"/>
      <c r="IU110" s="55"/>
      <c r="IV110" s="68"/>
      <c r="IW110" s="47"/>
      <c r="IX110" s="728"/>
      <c r="IY110" s="731"/>
      <c r="IZ110" s="22"/>
      <c r="JA110" s="22"/>
      <c r="JB110" s="22"/>
      <c r="JC110" s="22"/>
      <c r="JD110" s="22"/>
      <c r="JE110" s="22"/>
      <c r="JF110" s="22"/>
      <c r="JG110" s="22"/>
      <c r="JH110" s="21"/>
      <c r="JI110" s="22"/>
      <c r="JJ110" s="22"/>
      <c r="JK110" s="22"/>
      <c r="JL110" s="22"/>
      <c r="JM110" s="22"/>
      <c r="JN110" s="22"/>
      <c r="JO110" s="22"/>
      <c r="JP110" s="22"/>
      <c r="JQ110" s="22"/>
      <c r="JR110" s="22"/>
      <c r="JS110" s="22"/>
      <c r="JT110" s="22"/>
      <c r="JU110" s="22"/>
      <c r="JV110" s="22"/>
      <c r="JW110" s="22"/>
      <c r="JX110" s="22"/>
      <c r="JY110" s="22"/>
      <c r="JZ110" s="22"/>
      <c r="KA110" s="22"/>
      <c r="KB110" s="22"/>
      <c r="KC110" s="22"/>
      <c r="KD110" s="22"/>
      <c r="KE110" s="22"/>
      <c r="KF110" s="22"/>
      <c r="KG110" s="22"/>
      <c r="KH110" s="22"/>
      <c r="KI110" s="22"/>
      <c r="KJ110" s="22"/>
      <c r="KK110" s="22"/>
      <c r="KL110" s="22"/>
      <c r="KM110" s="22"/>
      <c r="KN110" s="22"/>
      <c r="KO110" s="22"/>
      <c r="KP110" s="22"/>
      <c r="KQ110" s="22"/>
      <c r="KR110" s="22"/>
      <c r="KS110" s="22"/>
      <c r="KT110" s="22"/>
      <c r="KU110" s="22"/>
      <c r="KV110" s="22"/>
      <c r="KW110" s="22"/>
      <c r="KX110" s="22"/>
      <c r="KY110" s="22"/>
      <c r="KZ110" s="22"/>
      <c r="LA110" s="22"/>
      <c r="LB110" s="22"/>
      <c r="LC110" s="22"/>
      <c r="LD110" s="22"/>
      <c r="LE110" s="22"/>
      <c r="LF110" s="22"/>
      <c r="LG110" s="22"/>
      <c r="LH110" s="22"/>
      <c r="LI110" s="22"/>
      <c r="LJ110" s="23"/>
    </row>
    <row r="111" spans="2:322" ht="3.65" customHeight="1">
      <c r="B111" s="21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3"/>
      <c r="AP111" s="22"/>
      <c r="AQ111" s="22"/>
      <c r="AR111" s="22"/>
      <c r="AS111" s="22"/>
      <c r="AT111" s="22"/>
      <c r="AU111" s="22"/>
      <c r="AV111" s="22"/>
      <c r="AW111" s="22"/>
      <c r="AX111" s="727"/>
      <c r="AY111" s="728"/>
      <c r="AZ111" s="47"/>
      <c r="BA111" s="59"/>
      <c r="BB111" s="29"/>
      <c r="BC111" s="29"/>
      <c r="BD111" s="29"/>
      <c r="BF111" s="27"/>
      <c r="BJ111" s="85"/>
      <c r="BK111" s="86"/>
      <c r="BL111" s="86"/>
      <c r="BM111" s="86"/>
      <c r="BN111" s="86"/>
      <c r="BO111" s="89"/>
      <c r="BP111" s="89"/>
      <c r="BQ111" s="89"/>
      <c r="CP111" s="90"/>
      <c r="CQ111" s="90"/>
      <c r="CR111" s="90"/>
      <c r="CS111" s="90"/>
      <c r="CT111" s="90"/>
      <c r="CU111" s="90"/>
      <c r="CV111" s="90"/>
      <c r="CW111" s="90"/>
      <c r="CX111" s="90"/>
      <c r="CY111" s="90"/>
      <c r="CZ111" s="90"/>
      <c r="DA111" s="90"/>
      <c r="DB111" s="90"/>
      <c r="DC111" s="90"/>
      <c r="DD111" s="90"/>
      <c r="DE111" s="90"/>
      <c r="DF111" s="90"/>
      <c r="DG111" s="90"/>
      <c r="DH111" s="90"/>
      <c r="DI111" s="90"/>
      <c r="DJ111" s="90"/>
      <c r="DK111" s="90"/>
      <c r="DL111" s="90"/>
      <c r="DM111" s="90"/>
      <c r="DN111" s="90"/>
      <c r="DO111" s="90"/>
      <c r="DP111" s="90"/>
      <c r="DQ111" s="90"/>
      <c r="DR111" s="90"/>
      <c r="DS111" s="90"/>
      <c r="DT111" s="90"/>
      <c r="DU111" s="90"/>
      <c r="DV111" s="90"/>
      <c r="DW111" s="90"/>
      <c r="DX111" s="90"/>
      <c r="DY111" s="90"/>
      <c r="DZ111" s="90"/>
      <c r="EA111" s="90"/>
      <c r="EB111" s="90"/>
      <c r="EC111" s="90"/>
      <c r="ED111" s="90"/>
      <c r="IO111" s="55"/>
      <c r="IP111" s="55"/>
      <c r="IQ111" s="55"/>
      <c r="IR111" s="55"/>
      <c r="IS111" s="55"/>
      <c r="IT111" s="55"/>
      <c r="IU111" s="55"/>
      <c r="IV111" s="68"/>
      <c r="IW111" s="47"/>
      <c r="IX111" s="728"/>
      <c r="IY111" s="731"/>
      <c r="IZ111" s="22"/>
      <c r="JA111" s="22"/>
      <c r="JB111" s="22"/>
      <c r="JC111" s="22"/>
      <c r="JD111" s="22"/>
      <c r="JE111" s="22"/>
      <c r="JF111" s="22"/>
      <c r="JG111" s="22"/>
      <c r="JH111" s="21"/>
      <c r="JI111" s="22"/>
      <c r="JJ111" s="22"/>
      <c r="JK111" s="22"/>
      <c r="JL111" s="22"/>
      <c r="JM111" s="22"/>
      <c r="JN111" s="22"/>
      <c r="JO111" s="22"/>
      <c r="JP111" s="22"/>
      <c r="JQ111" s="22"/>
      <c r="JR111" s="22"/>
      <c r="JS111" s="22"/>
      <c r="JT111" s="22"/>
      <c r="JU111" s="22"/>
      <c r="JV111" s="22"/>
      <c r="JW111" s="22"/>
      <c r="JX111" s="22"/>
      <c r="JY111" s="22"/>
      <c r="JZ111" s="22"/>
      <c r="KA111" s="22"/>
      <c r="KB111" s="22"/>
      <c r="KC111" s="22"/>
      <c r="KD111" s="22"/>
      <c r="KE111" s="22"/>
      <c r="KF111" s="22"/>
      <c r="KG111" s="22"/>
      <c r="KH111" s="22"/>
      <c r="KI111" s="22"/>
      <c r="KJ111" s="22"/>
      <c r="KK111" s="22"/>
      <c r="KL111" s="22"/>
      <c r="KM111" s="22"/>
      <c r="KN111" s="22"/>
      <c r="KO111" s="22"/>
      <c r="KP111" s="22"/>
      <c r="KQ111" s="22"/>
      <c r="KR111" s="22"/>
      <c r="KS111" s="22"/>
      <c r="KT111" s="22"/>
      <c r="KU111" s="22"/>
      <c r="KV111" s="22"/>
      <c r="KW111" s="22"/>
      <c r="KX111" s="22"/>
      <c r="KY111" s="22"/>
      <c r="KZ111" s="22"/>
      <c r="LA111" s="22"/>
      <c r="LB111" s="22"/>
      <c r="LC111" s="22"/>
      <c r="LD111" s="22"/>
      <c r="LE111" s="22"/>
      <c r="LF111" s="22"/>
      <c r="LG111" s="22"/>
      <c r="LH111" s="22"/>
      <c r="LI111" s="22"/>
      <c r="LJ111" s="23"/>
    </row>
    <row r="112" spans="2:322" ht="3.65" customHeight="1">
      <c r="B112" s="21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3"/>
      <c r="AP112" s="22"/>
      <c r="AQ112" s="22"/>
      <c r="AR112" s="22"/>
      <c r="AS112" s="22"/>
      <c r="AT112" s="22"/>
      <c r="AU112" s="22"/>
      <c r="AV112" s="22"/>
      <c r="AW112" s="22"/>
      <c r="AX112" s="727"/>
      <c r="AY112" s="728"/>
      <c r="AZ112" s="47"/>
      <c r="BA112" s="59"/>
      <c r="BB112" s="29"/>
      <c r="BC112" s="29"/>
      <c r="BD112" s="29"/>
      <c r="BJ112" s="85"/>
      <c r="BK112" s="86"/>
      <c r="BL112" s="86"/>
      <c r="BM112" s="86"/>
      <c r="BN112" s="86"/>
      <c r="BO112" s="82"/>
      <c r="BP112" s="82"/>
      <c r="BQ112" s="91"/>
      <c r="CP112" s="90"/>
      <c r="CQ112" s="90"/>
      <c r="CR112" s="90"/>
      <c r="CS112" s="90"/>
      <c r="CT112" s="90"/>
      <c r="CU112" s="90"/>
      <c r="CV112" s="90"/>
      <c r="CW112" s="90"/>
      <c r="CX112" s="90"/>
      <c r="CY112" s="90"/>
      <c r="CZ112" s="90"/>
      <c r="DA112" s="90"/>
      <c r="DB112" s="90"/>
      <c r="DC112" s="90"/>
      <c r="DD112" s="90"/>
      <c r="DE112" s="90"/>
      <c r="DF112" s="90"/>
      <c r="DG112" s="90"/>
      <c r="DH112" s="90"/>
      <c r="DI112" s="90"/>
      <c r="DJ112" s="90"/>
      <c r="DK112" s="90"/>
      <c r="DL112" s="90"/>
      <c r="DM112" s="90"/>
      <c r="DN112" s="90"/>
      <c r="DO112" s="90"/>
      <c r="DP112" s="90"/>
      <c r="DQ112" s="90"/>
      <c r="DR112" s="90"/>
      <c r="DS112" s="90"/>
      <c r="DT112" s="90"/>
      <c r="DU112" s="90"/>
      <c r="DV112" s="90"/>
      <c r="DW112" s="90"/>
      <c r="DX112" s="90"/>
      <c r="DY112" s="90"/>
      <c r="DZ112" s="90"/>
      <c r="EA112" s="90"/>
      <c r="EB112" s="90"/>
      <c r="EC112" s="90"/>
      <c r="ED112" s="90"/>
      <c r="IO112" s="55"/>
      <c r="IP112" s="55"/>
      <c r="IQ112" s="55"/>
      <c r="IR112" s="55"/>
      <c r="IS112" s="55"/>
      <c r="IT112" s="55"/>
      <c r="IU112" s="55"/>
      <c r="IV112" s="68"/>
      <c r="IW112" s="47"/>
      <c r="IX112" s="728"/>
      <c r="IY112" s="731"/>
      <c r="IZ112" s="22"/>
      <c r="JA112" s="22"/>
      <c r="JB112" s="22"/>
      <c r="JC112" s="22"/>
      <c r="JD112" s="22"/>
      <c r="JE112" s="22"/>
      <c r="JF112" s="22"/>
      <c r="JG112" s="22"/>
      <c r="JH112" s="21"/>
      <c r="JI112" s="22"/>
      <c r="JJ112" s="22"/>
      <c r="JK112" s="22"/>
      <c r="JL112" s="22"/>
      <c r="JM112" s="22"/>
      <c r="JN112" s="22"/>
      <c r="JO112" s="22"/>
      <c r="JP112" s="22"/>
      <c r="JQ112" s="22"/>
      <c r="JR112" s="22"/>
      <c r="JS112" s="22"/>
      <c r="JT112" s="22"/>
      <c r="JU112" s="22"/>
      <c r="JV112" s="22"/>
      <c r="JW112" s="22"/>
      <c r="JX112" s="22"/>
      <c r="JY112" s="22"/>
      <c r="JZ112" s="22"/>
      <c r="KA112" s="22"/>
      <c r="KB112" s="22"/>
      <c r="KC112" s="22"/>
      <c r="KD112" s="22"/>
      <c r="KE112" s="22"/>
      <c r="KF112" s="22"/>
      <c r="KG112" s="22"/>
      <c r="KH112" s="22"/>
      <c r="KI112" s="22"/>
      <c r="KJ112" s="22"/>
      <c r="KK112" s="22"/>
      <c r="KL112" s="22"/>
      <c r="KM112" s="22"/>
      <c r="KN112" s="22"/>
      <c r="KO112" s="22"/>
      <c r="KP112" s="22"/>
      <c r="KQ112" s="22"/>
      <c r="KR112" s="22"/>
      <c r="KS112" s="22"/>
      <c r="KT112" s="22"/>
      <c r="KU112" s="22"/>
      <c r="KV112" s="22"/>
      <c r="KW112" s="22"/>
      <c r="KX112" s="22"/>
      <c r="KY112" s="22"/>
      <c r="KZ112" s="22"/>
      <c r="LA112" s="22"/>
      <c r="LB112" s="22"/>
      <c r="LC112" s="22"/>
      <c r="LD112" s="22"/>
      <c r="LE112" s="22"/>
      <c r="LF112" s="22"/>
      <c r="LG112" s="22"/>
      <c r="LH112" s="22"/>
      <c r="LI112" s="22"/>
      <c r="LJ112" s="23"/>
    </row>
    <row r="113" spans="2:322" ht="3.65" customHeight="1">
      <c r="B113" s="21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3"/>
      <c r="AP113" s="22"/>
      <c r="AQ113" s="22"/>
      <c r="AR113" s="22"/>
      <c r="AS113" s="22"/>
      <c r="AT113" s="22"/>
      <c r="AU113" s="22"/>
      <c r="AV113" s="22"/>
      <c r="AW113" s="22"/>
      <c r="AX113" s="727"/>
      <c r="AY113" s="728"/>
      <c r="AZ113" s="47"/>
      <c r="BA113" s="59"/>
      <c r="BB113" s="29"/>
      <c r="BC113" s="29"/>
      <c r="BD113" s="29"/>
      <c r="BF113" s="27"/>
      <c r="BJ113" s="85"/>
      <c r="BK113" s="86"/>
      <c r="BL113" s="86"/>
      <c r="BM113" s="86"/>
      <c r="BN113" s="86"/>
      <c r="BO113" s="82"/>
      <c r="BP113" s="82"/>
      <c r="BQ113" s="91"/>
      <c r="CP113" s="90"/>
      <c r="CQ113" s="90"/>
      <c r="CR113" s="90"/>
      <c r="CS113" s="90"/>
      <c r="CT113" s="90"/>
      <c r="CU113" s="90"/>
      <c r="CV113" s="90"/>
      <c r="CW113" s="90"/>
      <c r="CX113" s="90"/>
      <c r="CY113" s="90"/>
      <c r="CZ113" s="90"/>
      <c r="DA113" s="90"/>
      <c r="DB113" s="90"/>
      <c r="DC113" s="90"/>
      <c r="DD113" s="90"/>
      <c r="DE113" s="90"/>
      <c r="DF113" s="90"/>
      <c r="DG113" s="90"/>
      <c r="DH113" s="90"/>
      <c r="DI113" s="90"/>
      <c r="DJ113" s="90"/>
      <c r="DK113" s="90"/>
      <c r="DL113" s="90"/>
      <c r="DM113" s="90"/>
      <c r="DN113" s="90"/>
      <c r="DO113" s="90"/>
      <c r="DP113" s="90"/>
      <c r="DQ113" s="90"/>
      <c r="DR113" s="90"/>
      <c r="DS113" s="90"/>
      <c r="DT113" s="90"/>
      <c r="DU113" s="90"/>
      <c r="DV113" s="90"/>
      <c r="DW113" s="90"/>
      <c r="DX113" s="90"/>
      <c r="DY113" s="90"/>
      <c r="DZ113" s="90"/>
      <c r="EA113" s="90"/>
      <c r="EB113" s="90"/>
      <c r="EC113" s="90"/>
      <c r="ED113" s="90"/>
      <c r="IO113" s="55"/>
      <c r="IP113" s="55"/>
      <c r="IQ113" s="55"/>
      <c r="IR113" s="55"/>
      <c r="IS113" s="55"/>
      <c r="IT113" s="55"/>
      <c r="IU113" s="55"/>
      <c r="IV113" s="68"/>
      <c r="IW113" s="47"/>
      <c r="IX113" s="728"/>
      <c r="IY113" s="731"/>
      <c r="IZ113" s="22"/>
      <c r="JA113" s="22"/>
      <c r="JB113" s="22"/>
      <c r="JC113" s="22"/>
      <c r="JD113" s="22"/>
      <c r="JE113" s="22"/>
      <c r="JF113" s="22"/>
      <c r="JG113" s="22"/>
      <c r="JH113" s="21"/>
      <c r="JI113" s="22"/>
      <c r="JJ113" s="22"/>
      <c r="JK113" s="22"/>
      <c r="JL113" s="22"/>
      <c r="JM113" s="22"/>
      <c r="JN113" s="22"/>
      <c r="JO113" s="22"/>
      <c r="JP113" s="22"/>
      <c r="JQ113" s="22"/>
      <c r="JR113" s="22"/>
      <c r="JS113" s="22"/>
      <c r="JT113" s="22"/>
      <c r="JU113" s="22"/>
      <c r="JV113" s="22"/>
      <c r="JW113" s="22"/>
      <c r="JX113" s="22"/>
      <c r="JY113" s="22"/>
      <c r="JZ113" s="22"/>
      <c r="KA113" s="22"/>
      <c r="KB113" s="22"/>
      <c r="KC113" s="22"/>
      <c r="KD113" s="22"/>
      <c r="KE113" s="22"/>
      <c r="KF113" s="22"/>
      <c r="KG113" s="22"/>
      <c r="KH113" s="22"/>
      <c r="KI113" s="22"/>
      <c r="KJ113" s="22"/>
      <c r="KK113" s="22"/>
      <c r="KL113" s="22"/>
      <c r="KM113" s="22"/>
      <c r="KN113" s="22"/>
      <c r="KO113" s="22"/>
      <c r="KP113" s="22"/>
      <c r="KQ113" s="22"/>
      <c r="KR113" s="22"/>
      <c r="KS113" s="22"/>
      <c r="KT113" s="22"/>
      <c r="KU113" s="22"/>
      <c r="KV113" s="22"/>
      <c r="KW113" s="22"/>
      <c r="KX113" s="22"/>
      <c r="KY113" s="22"/>
      <c r="KZ113" s="22"/>
      <c r="LA113" s="22"/>
      <c r="LB113" s="22"/>
      <c r="LC113" s="22"/>
      <c r="LD113" s="22"/>
      <c r="LE113" s="22"/>
      <c r="LF113" s="22"/>
      <c r="LG113" s="22"/>
      <c r="LH113" s="22"/>
      <c r="LI113" s="22"/>
      <c r="LJ113" s="23"/>
    </row>
    <row r="114" spans="2:322" ht="3.65" customHeight="1">
      <c r="B114" s="21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3"/>
      <c r="AP114" s="22"/>
      <c r="AQ114" s="22"/>
      <c r="AR114" s="22"/>
      <c r="AS114" s="22"/>
      <c r="AT114" s="22"/>
      <c r="AU114" s="22"/>
      <c r="AV114" s="22"/>
      <c r="AW114" s="22"/>
      <c r="AX114" s="727"/>
      <c r="AY114" s="728"/>
      <c r="AZ114" s="728" t="e" vm="3">
        <v>#VALUE!</v>
      </c>
      <c r="BA114" s="59"/>
      <c r="BB114" s="29"/>
      <c r="BC114" s="29"/>
      <c r="BD114" s="29"/>
      <c r="BJ114" s="95"/>
      <c r="BK114" s="95"/>
      <c r="BL114" s="95"/>
      <c r="BM114" s="95"/>
      <c r="BN114" s="95"/>
      <c r="BO114" s="82"/>
      <c r="BP114" s="82"/>
      <c r="BQ114" s="91"/>
      <c r="CP114" s="90"/>
      <c r="CQ114" s="90"/>
      <c r="CR114" s="90"/>
      <c r="CS114" s="90"/>
      <c r="CT114" s="90"/>
      <c r="CU114" s="90"/>
      <c r="CV114" s="90"/>
      <c r="CW114" s="90"/>
      <c r="CX114" s="90"/>
      <c r="CY114" s="90"/>
      <c r="CZ114" s="90"/>
      <c r="DA114" s="90"/>
      <c r="DB114" s="90"/>
      <c r="DC114" s="90"/>
      <c r="DD114" s="90"/>
      <c r="DE114" s="90"/>
      <c r="DF114" s="90"/>
      <c r="DG114" s="90"/>
      <c r="DH114" s="90"/>
      <c r="DI114" s="90"/>
      <c r="DJ114" s="90"/>
      <c r="DK114" s="90"/>
      <c r="DL114" s="90"/>
      <c r="DM114" s="90"/>
      <c r="DN114" s="90"/>
      <c r="DO114" s="90"/>
      <c r="DP114" s="90"/>
      <c r="DQ114" s="90"/>
      <c r="DR114" s="90"/>
      <c r="DS114" s="90"/>
      <c r="DT114" s="90"/>
      <c r="DU114" s="90"/>
      <c r="DV114" s="90"/>
      <c r="DW114" s="90"/>
      <c r="DX114" s="90"/>
      <c r="DY114" s="90"/>
      <c r="DZ114" s="90"/>
      <c r="EA114" s="90"/>
      <c r="EB114" s="90"/>
      <c r="EC114" s="90"/>
      <c r="ED114" s="90"/>
      <c r="IO114" s="55"/>
      <c r="IP114" s="55"/>
      <c r="IQ114" s="55"/>
      <c r="IR114" s="55"/>
      <c r="IS114" s="55"/>
      <c r="IT114" s="55"/>
      <c r="IU114" s="55"/>
      <c r="IV114" s="68"/>
      <c r="IW114" s="728"/>
      <c r="IX114" s="728"/>
      <c r="IY114" s="731"/>
      <c r="IZ114" s="22"/>
      <c r="JA114" s="22"/>
      <c r="JB114" s="22"/>
      <c r="JC114" s="22"/>
      <c r="JD114" s="22"/>
      <c r="JE114" s="22"/>
      <c r="JF114" s="22"/>
      <c r="JG114" s="22"/>
      <c r="JH114" s="21"/>
      <c r="JI114" s="22"/>
      <c r="JJ114" s="22"/>
      <c r="JK114" s="22"/>
      <c r="JL114" s="22"/>
      <c r="JM114" s="22"/>
      <c r="JN114" s="22"/>
      <c r="JO114" s="22"/>
      <c r="JP114" s="22"/>
      <c r="JQ114" s="22"/>
      <c r="JR114" s="22"/>
      <c r="JS114" s="22"/>
      <c r="JT114" s="22"/>
      <c r="JU114" s="22"/>
      <c r="JV114" s="22"/>
      <c r="JW114" s="22"/>
      <c r="JX114" s="22"/>
      <c r="JY114" s="22"/>
      <c r="JZ114" s="22"/>
      <c r="KA114" s="22"/>
      <c r="KB114" s="22"/>
      <c r="KC114" s="22"/>
      <c r="KD114" s="22"/>
      <c r="KE114" s="22"/>
      <c r="KF114" s="22"/>
      <c r="KG114" s="22"/>
      <c r="KH114" s="22"/>
      <c r="KI114" s="22"/>
      <c r="KJ114" s="22"/>
      <c r="KK114" s="22"/>
      <c r="KL114" s="22"/>
      <c r="KM114" s="22"/>
      <c r="KN114" s="22"/>
      <c r="KO114" s="22"/>
      <c r="KP114" s="22"/>
      <c r="KQ114" s="22"/>
      <c r="KR114" s="22"/>
      <c r="KS114" s="22"/>
      <c r="KT114" s="22"/>
      <c r="KU114" s="22"/>
      <c r="KV114" s="22"/>
      <c r="KW114" s="22"/>
      <c r="KX114" s="22"/>
      <c r="KY114" s="22"/>
      <c r="KZ114" s="22"/>
      <c r="LA114" s="22"/>
      <c r="LB114" s="22"/>
      <c r="LC114" s="22"/>
      <c r="LD114" s="22"/>
      <c r="LE114" s="22"/>
      <c r="LF114" s="22"/>
      <c r="LG114" s="22"/>
      <c r="LH114" s="22"/>
      <c r="LI114" s="22"/>
      <c r="LJ114" s="23"/>
    </row>
    <row r="115" spans="2:322" ht="3.65" customHeight="1">
      <c r="B115" s="21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3"/>
      <c r="AP115" s="22"/>
      <c r="AQ115" s="22"/>
      <c r="AR115" s="22"/>
      <c r="AS115" s="22"/>
      <c r="AT115" s="22"/>
      <c r="AU115" s="22"/>
      <c r="AV115" s="22"/>
      <c r="AW115" s="22"/>
      <c r="AX115" s="727"/>
      <c r="AY115" s="728"/>
      <c r="AZ115" s="728"/>
      <c r="BA115" s="59"/>
      <c r="BB115" s="29"/>
      <c r="BC115" s="29"/>
      <c r="BD115" s="29"/>
      <c r="BF115" s="27"/>
      <c r="BJ115" s="95"/>
      <c r="BK115" s="95"/>
      <c r="BL115" s="95"/>
      <c r="BM115" s="95"/>
      <c r="BN115" s="95"/>
      <c r="BO115" s="82"/>
      <c r="BP115" s="82"/>
      <c r="BQ115" s="91"/>
      <c r="CP115" s="90"/>
      <c r="CQ115" s="90"/>
      <c r="CR115" s="90"/>
      <c r="CS115" s="90"/>
      <c r="CT115" s="90"/>
      <c r="CU115" s="90"/>
      <c r="CV115" s="90"/>
      <c r="CW115" s="90"/>
      <c r="CX115" s="90"/>
      <c r="CY115" s="90"/>
      <c r="CZ115" s="90"/>
      <c r="DA115" s="90"/>
      <c r="DB115" s="90"/>
      <c r="DC115" s="90"/>
      <c r="DD115" s="90"/>
      <c r="DE115" s="90"/>
      <c r="DF115" s="90"/>
      <c r="DG115" s="90"/>
      <c r="DH115" s="90"/>
      <c r="DI115" s="90"/>
      <c r="DJ115" s="90"/>
      <c r="DK115" s="90"/>
      <c r="DL115" s="90"/>
      <c r="DM115" s="90"/>
      <c r="DN115" s="90"/>
      <c r="DO115" s="90"/>
      <c r="DP115" s="90"/>
      <c r="DQ115" s="90"/>
      <c r="DR115" s="90"/>
      <c r="DS115" s="90"/>
      <c r="DT115" s="90"/>
      <c r="DU115" s="90"/>
      <c r="DV115" s="90"/>
      <c r="DW115" s="90"/>
      <c r="DX115" s="90"/>
      <c r="DY115" s="90"/>
      <c r="DZ115" s="90"/>
      <c r="EA115" s="90"/>
      <c r="EB115" s="90"/>
      <c r="EC115" s="90"/>
      <c r="ED115" s="90"/>
      <c r="IO115" s="55"/>
      <c r="IP115" s="55"/>
      <c r="IQ115" s="55"/>
      <c r="IR115" s="55"/>
      <c r="IS115" s="55"/>
      <c r="IT115" s="55"/>
      <c r="IU115" s="55"/>
      <c r="IV115" s="68"/>
      <c r="IW115" s="728"/>
      <c r="IX115" s="728"/>
      <c r="IY115" s="731"/>
      <c r="IZ115" s="22"/>
      <c r="JA115" s="22"/>
      <c r="JB115" s="22"/>
      <c r="JC115" s="22"/>
      <c r="JD115" s="22"/>
      <c r="JE115" s="22"/>
      <c r="JF115" s="22"/>
      <c r="JG115" s="22"/>
      <c r="JH115" s="21"/>
      <c r="JI115" s="22"/>
      <c r="JJ115" s="22"/>
      <c r="JK115" s="22"/>
      <c r="JL115" s="22"/>
      <c r="JM115" s="22"/>
      <c r="JN115" s="22"/>
      <c r="JO115" s="22"/>
      <c r="JP115" s="22"/>
      <c r="JQ115" s="22"/>
      <c r="JR115" s="22"/>
      <c r="JS115" s="22"/>
      <c r="JT115" s="22"/>
      <c r="JU115" s="22"/>
      <c r="JV115" s="22"/>
      <c r="JW115" s="22"/>
      <c r="JX115" s="22"/>
      <c r="JY115" s="22"/>
      <c r="JZ115" s="22"/>
      <c r="KA115" s="22"/>
      <c r="KB115" s="22"/>
      <c r="KC115" s="22"/>
      <c r="KD115" s="22"/>
      <c r="KE115" s="22"/>
      <c r="KF115" s="22"/>
      <c r="KG115" s="22"/>
      <c r="KH115" s="22"/>
      <c r="KI115" s="22"/>
      <c r="KJ115" s="22"/>
      <c r="KK115" s="22"/>
      <c r="KL115" s="22"/>
      <c r="KM115" s="22"/>
      <c r="KN115" s="22"/>
      <c r="KO115" s="22"/>
      <c r="KP115" s="22"/>
      <c r="KQ115" s="22"/>
      <c r="KR115" s="22"/>
      <c r="KS115" s="22"/>
      <c r="KT115" s="22"/>
      <c r="KU115" s="22"/>
      <c r="KV115" s="22"/>
      <c r="KW115" s="22"/>
      <c r="KX115" s="22"/>
      <c r="KY115" s="22"/>
      <c r="KZ115" s="22"/>
      <c r="LA115" s="22"/>
      <c r="LB115" s="22"/>
      <c r="LC115" s="22"/>
      <c r="LD115" s="22"/>
      <c r="LE115" s="22"/>
      <c r="LF115" s="22"/>
      <c r="LG115" s="22"/>
      <c r="LH115" s="22"/>
      <c r="LI115" s="22"/>
      <c r="LJ115" s="23"/>
    </row>
    <row r="116" spans="2:322" ht="3.65" customHeight="1">
      <c r="B116" s="21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3"/>
      <c r="AP116" s="22"/>
      <c r="AQ116" s="22"/>
      <c r="AR116" s="22"/>
      <c r="AS116" s="22"/>
      <c r="AT116" s="22"/>
      <c r="AU116" s="22"/>
      <c r="AV116" s="22"/>
      <c r="AW116" s="22"/>
      <c r="AX116" s="727"/>
      <c r="AY116" s="728"/>
      <c r="AZ116" s="47"/>
      <c r="BA116" s="58"/>
      <c r="BB116" s="56"/>
      <c r="BC116" s="56"/>
      <c r="BD116" s="56"/>
      <c r="BE116" s="27"/>
      <c r="BF116" s="27"/>
      <c r="BJ116" s="85"/>
      <c r="BK116" s="86"/>
      <c r="BL116" s="86"/>
      <c r="BM116" s="86"/>
      <c r="BN116" s="86"/>
      <c r="BO116" s="82"/>
      <c r="BP116" s="82"/>
      <c r="BQ116" s="91"/>
      <c r="CP116" s="90"/>
      <c r="CQ116" s="90"/>
      <c r="CR116" s="90"/>
      <c r="CS116" s="90"/>
      <c r="CT116" s="90"/>
      <c r="CU116" s="90"/>
      <c r="CV116" s="90"/>
      <c r="CW116" s="90"/>
      <c r="CX116" s="90"/>
      <c r="CY116" s="90"/>
      <c r="CZ116" s="90"/>
      <c r="DA116" s="90"/>
      <c r="DB116" s="90"/>
      <c r="DC116" s="90"/>
      <c r="DD116" s="90"/>
      <c r="DE116" s="90"/>
      <c r="DF116" s="90"/>
      <c r="DG116" s="90"/>
      <c r="DH116" s="90"/>
      <c r="DI116" s="90"/>
      <c r="DJ116" s="90"/>
      <c r="DK116" s="90"/>
      <c r="DL116" s="90"/>
      <c r="DM116" s="90"/>
      <c r="DN116" s="90"/>
      <c r="DO116" s="90"/>
      <c r="DP116" s="90"/>
      <c r="DQ116" s="90"/>
      <c r="DR116" s="90"/>
      <c r="DS116" s="90"/>
      <c r="DT116" s="90"/>
      <c r="DU116" s="90"/>
      <c r="DV116" s="90"/>
      <c r="DW116" s="90"/>
      <c r="DX116" s="90"/>
      <c r="DY116" s="90"/>
      <c r="DZ116" s="90"/>
      <c r="EA116" s="90"/>
      <c r="EB116" s="90"/>
      <c r="EC116" s="90"/>
      <c r="ED116" s="90"/>
      <c r="IO116" s="55"/>
      <c r="IP116" s="55"/>
      <c r="IQ116" s="55"/>
      <c r="IR116" s="55"/>
      <c r="IS116" s="55"/>
      <c r="IT116" s="55"/>
      <c r="IU116" s="55"/>
      <c r="IV116" s="68"/>
      <c r="IW116" s="47"/>
      <c r="IX116" s="728"/>
      <c r="IY116" s="731"/>
      <c r="IZ116" s="22"/>
      <c r="JA116" s="22"/>
      <c r="JB116" s="22"/>
      <c r="JC116" s="22"/>
      <c r="JD116" s="22"/>
      <c r="JE116" s="22"/>
      <c r="JF116" s="22"/>
      <c r="JG116" s="22"/>
      <c r="JH116" s="21"/>
      <c r="JI116" s="22"/>
      <c r="JJ116" s="22"/>
      <c r="JK116" s="22"/>
      <c r="JL116" s="22"/>
      <c r="JM116" s="22"/>
      <c r="JN116" s="22"/>
      <c r="JO116" s="22"/>
      <c r="JP116" s="22"/>
      <c r="JQ116" s="22"/>
      <c r="JR116" s="22"/>
      <c r="JS116" s="22"/>
      <c r="JT116" s="22"/>
      <c r="JU116" s="22"/>
      <c r="JV116" s="22"/>
      <c r="JW116" s="22"/>
      <c r="JX116" s="22"/>
      <c r="JY116" s="22"/>
      <c r="JZ116" s="22"/>
      <c r="KA116" s="22"/>
      <c r="KB116" s="22"/>
      <c r="KC116" s="22"/>
      <c r="KD116" s="22"/>
      <c r="KE116" s="22"/>
      <c r="KF116" s="22"/>
      <c r="KG116" s="22"/>
      <c r="KH116" s="22"/>
      <c r="KI116" s="22"/>
      <c r="KJ116" s="22"/>
      <c r="KK116" s="22"/>
      <c r="KL116" s="22"/>
      <c r="KM116" s="22"/>
      <c r="KN116" s="22"/>
      <c r="KO116" s="22"/>
      <c r="KP116" s="22"/>
      <c r="KQ116" s="22"/>
      <c r="KR116" s="22"/>
      <c r="KS116" s="22"/>
      <c r="KT116" s="22"/>
      <c r="KU116" s="22"/>
      <c r="KV116" s="22"/>
      <c r="KW116" s="22"/>
      <c r="KX116" s="22"/>
      <c r="KY116" s="22"/>
      <c r="KZ116" s="22"/>
      <c r="LA116" s="22"/>
      <c r="LB116" s="22"/>
      <c r="LC116" s="22"/>
      <c r="LD116" s="22"/>
      <c r="LE116" s="22"/>
      <c r="LF116" s="22"/>
      <c r="LG116" s="22"/>
      <c r="LH116" s="22"/>
      <c r="LI116" s="22"/>
      <c r="LJ116" s="23"/>
    </row>
    <row r="117" spans="2:322" ht="3.65" customHeight="1">
      <c r="B117" s="21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3"/>
      <c r="AP117" s="22"/>
      <c r="AQ117" s="22"/>
      <c r="AR117" s="22"/>
      <c r="AS117" s="22"/>
      <c r="AT117" s="22"/>
      <c r="AU117" s="22"/>
      <c r="AV117" s="22"/>
      <c r="AW117" s="22"/>
      <c r="AX117" s="727"/>
      <c r="AY117" s="728"/>
      <c r="AZ117" s="47"/>
      <c r="BA117" s="58"/>
      <c r="BB117" s="56"/>
      <c r="BC117" s="56"/>
      <c r="BD117" s="56"/>
      <c r="BE117" s="27"/>
      <c r="BF117" s="27"/>
      <c r="BJ117" s="85"/>
      <c r="BK117" s="86"/>
      <c r="BL117" s="86"/>
      <c r="BM117" s="86"/>
      <c r="BN117" s="86"/>
      <c r="BO117" s="82"/>
      <c r="BP117" s="82"/>
      <c r="BQ117" s="91"/>
      <c r="CP117" s="90"/>
      <c r="CQ117" s="90"/>
      <c r="CR117" s="90"/>
      <c r="CS117" s="90"/>
      <c r="CT117" s="90"/>
      <c r="CU117" s="90"/>
      <c r="CV117" s="90"/>
      <c r="CW117" s="90"/>
      <c r="CX117" s="90"/>
      <c r="CY117" s="90"/>
      <c r="CZ117" s="90"/>
      <c r="DA117" s="90"/>
      <c r="DB117" s="90"/>
      <c r="DC117" s="90"/>
      <c r="DD117" s="90"/>
      <c r="DE117" s="90"/>
      <c r="DF117" s="90"/>
      <c r="DG117" s="90"/>
      <c r="DH117" s="90"/>
      <c r="DI117" s="90"/>
      <c r="DJ117" s="90"/>
      <c r="DK117" s="90"/>
      <c r="DL117" s="90"/>
      <c r="DM117" s="90"/>
      <c r="DN117" s="90"/>
      <c r="DO117" s="90"/>
      <c r="DP117" s="90"/>
      <c r="DQ117" s="90"/>
      <c r="DR117" s="90"/>
      <c r="DS117" s="90"/>
      <c r="DT117" s="90"/>
      <c r="DU117" s="90"/>
      <c r="DV117" s="90"/>
      <c r="DW117" s="90"/>
      <c r="DX117" s="90"/>
      <c r="DY117" s="90"/>
      <c r="DZ117" s="90"/>
      <c r="EA117" s="90"/>
      <c r="EB117" s="90"/>
      <c r="EC117" s="90"/>
      <c r="ED117" s="90"/>
      <c r="IO117" s="55"/>
      <c r="IP117" s="55"/>
      <c r="IQ117" s="55"/>
      <c r="IR117" s="55"/>
      <c r="IS117" s="55"/>
      <c r="IT117" s="55"/>
      <c r="IU117" s="55"/>
      <c r="IV117" s="68"/>
      <c r="IW117" s="47"/>
      <c r="IX117" s="728"/>
      <c r="IY117" s="731"/>
      <c r="IZ117" s="22"/>
      <c r="JA117" s="22"/>
      <c r="JB117" s="22"/>
      <c r="JC117" s="22"/>
      <c r="JD117" s="22"/>
      <c r="JE117" s="22"/>
      <c r="JF117" s="22"/>
      <c r="JG117" s="22"/>
      <c r="JH117" s="21"/>
      <c r="JI117" s="22"/>
      <c r="JJ117" s="22"/>
      <c r="JK117" s="22"/>
      <c r="JL117" s="22"/>
      <c r="JM117" s="22"/>
      <c r="JN117" s="22"/>
      <c r="JO117" s="22"/>
      <c r="JP117" s="22"/>
      <c r="JQ117" s="22"/>
      <c r="JR117" s="22"/>
      <c r="JS117" s="22"/>
      <c r="JT117" s="22"/>
      <c r="JU117" s="22"/>
      <c r="JV117" s="22"/>
      <c r="JW117" s="22"/>
      <c r="JX117" s="22"/>
      <c r="JY117" s="22"/>
      <c r="JZ117" s="22"/>
      <c r="KA117" s="22"/>
      <c r="KB117" s="22"/>
      <c r="KC117" s="22"/>
      <c r="KD117" s="22"/>
      <c r="KE117" s="22"/>
      <c r="KF117" s="22"/>
      <c r="KG117" s="22"/>
      <c r="KH117" s="22"/>
      <c r="KI117" s="22"/>
      <c r="KJ117" s="22"/>
      <c r="KK117" s="22"/>
      <c r="KL117" s="22"/>
      <c r="KM117" s="22"/>
      <c r="KN117" s="22"/>
      <c r="KO117" s="22"/>
      <c r="KP117" s="22"/>
      <c r="KQ117" s="22"/>
      <c r="KR117" s="22"/>
      <c r="KS117" s="22"/>
      <c r="KT117" s="22"/>
      <c r="KU117" s="22"/>
      <c r="KV117" s="22"/>
      <c r="KW117" s="22"/>
      <c r="KX117" s="22"/>
      <c r="KY117" s="22"/>
      <c r="KZ117" s="22"/>
      <c r="LA117" s="22"/>
      <c r="LB117" s="22"/>
      <c r="LC117" s="22"/>
      <c r="LD117" s="22"/>
      <c r="LE117" s="22"/>
      <c r="LF117" s="22"/>
      <c r="LG117" s="22"/>
      <c r="LH117" s="22"/>
      <c r="LI117" s="22"/>
      <c r="LJ117" s="23"/>
    </row>
    <row r="118" spans="2:322" ht="3.65" customHeight="1">
      <c r="B118" s="21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3"/>
      <c r="AP118" s="22"/>
      <c r="AQ118" s="22"/>
      <c r="AR118" s="22"/>
      <c r="AS118" s="22"/>
      <c r="AT118" s="22"/>
      <c r="AU118" s="22"/>
      <c r="AV118" s="22"/>
      <c r="AW118" s="22"/>
      <c r="AX118" s="727"/>
      <c r="AY118" s="728"/>
      <c r="AZ118" s="47"/>
      <c r="BA118" s="59"/>
      <c r="BB118" s="29"/>
      <c r="BC118" s="29"/>
      <c r="BD118" s="29"/>
      <c r="BJ118" s="85"/>
      <c r="BK118" s="86"/>
      <c r="BL118" s="86"/>
      <c r="BM118" s="86"/>
      <c r="BN118" s="86"/>
      <c r="BO118" s="89"/>
      <c r="BP118" s="89"/>
      <c r="BQ118" s="89"/>
      <c r="CP118" s="90"/>
      <c r="CQ118" s="90"/>
      <c r="CR118" s="90"/>
      <c r="CS118" s="90"/>
      <c r="CT118" s="90"/>
      <c r="CU118" s="90"/>
      <c r="CV118" s="90"/>
      <c r="CW118" s="90"/>
      <c r="CX118" s="90"/>
      <c r="CY118" s="90"/>
      <c r="CZ118" s="90"/>
      <c r="DA118" s="90"/>
      <c r="DB118" s="90"/>
      <c r="DC118" s="90"/>
      <c r="DD118" s="90"/>
      <c r="DE118" s="90"/>
      <c r="DF118" s="90"/>
      <c r="DG118" s="90"/>
      <c r="DH118" s="90"/>
      <c r="DI118" s="90"/>
      <c r="DJ118" s="90"/>
      <c r="DK118" s="90"/>
      <c r="DL118" s="90"/>
      <c r="DM118" s="90"/>
      <c r="DN118" s="90"/>
      <c r="DO118" s="90"/>
      <c r="DP118" s="90"/>
      <c r="DQ118" s="90"/>
      <c r="DR118" s="90"/>
      <c r="DS118" s="90"/>
      <c r="DT118" s="90"/>
      <c r="DU118" s="90"/>
      <c r="DV118" s="90"/>
      <c r="DW118" s="90"/>
      <c r="DX118" s="90"/>
      <c r="DY118" s="90"/>
      <c r="DZ118" s="90"/>
      <c r="EA118" s="90"/>
      <c r="EB118" s="90"/>
      <c r="EC118" s="90"/>
      <c r="ED118" s="90"/>
      <c r="IO118" s="55"/>
      <c r="IP118" s="55"/>
      <c r="IQ118" s="55"/>
      <c r="IR118" s="55"/>
      <c r="IS118" s="55"/>
      <c r="IT118" s="55"/>
      <c r="IU118" s="55"/>
      <c r="IV118" s="68"/>
      <c r="IW118" s="47"/>
      <c r="IX118" s="728"/>
      <c r="IY118" s="731"/>
      <c r="IZ118" s="22"/>
      <c r="JA118" s="22"/>
      <c r="JB118" s="22"/>
      <c r="JC118" s="22"/>
      <c r="JD118" s="22"/>
      <c r="JE118" s="22"/>
      <c r="JF118" s="22"/>
      <c r="JG118" s="22"/>
      <c r="JH118" s="21"/>
      <c r="JI118" s="22"/>
      <c r="JJ118" s="22"/>
      <c r="JK118" s="22"/>
      <c r="JL118" s="22"/>
      <c r="JM118" s="22"/>
      <c r="JN118" s="22"/>
      <c r="JO118" s="22"/>
      <c r="JP118" s="22"/>
      <c r="JQ118" s="22"/>
      <c r="JR118" s="22"/>
      <c r="JS118" s="22"/>
      <c r="JT118" s="22"/>
      <c r="JU118" s="22"/>
      <c r="JV118" s="22"/>
      <c r="JW118" s="22"/>
      <c r="JX118" s="22"/>
      <c r="JY118" s="22"/>
      <c r="JZ118" s="22"/>
      <c r="KA118" s="22"/>
      <c r="KB118" s="22"/>
      <c r="KC118" s="22"/>
      <c r="KD118" s="22"/>
      <c r="KE118" s="22"/>
      <c r="KF118" s="22"/>
      <c r="KG118" s="22"/>
      <c r="KH118" s="22"/>
      <c r="KI118" s="22"/>
      <c r="KJ118" s="22"/>
      <c r="KK118" s="22"/>
      <c r="KL118" s="22"/>
      <c r="KM118" s="22"/>
      <c r="KN118" s="22"/>
      <c r="KO118" s="22"/>
      <c r="KP118" s="22"/>
      <c r="KQ118" s="22"/>
      <c r="KR118" s="22"/>
      <c r="KS118" s="22"/>
      <c r="KT118" s="22"/>
      <c r="KU118" s="22"/>
      <c r="KV118" s="22"/>
      <c r="KW118" s="22"/>
      <c r="KX118" s="22"/>
      <c r="KY118" s="22"/>
      <c r="KZ118" s="22"/>
      <c r="LA118" s="22"/>
      <c r="LB118" s="22"/>
      <c r="LC118" s="22"/>
      <c r="LD118" s="22"/>
      <c r="LE118" s="22"/>
      <c r="LF118" s="22"/>
      <c r="LG118" s="22"/>
      <c r="LH118" s="22"/>
      <c r="LI118" s="22"/>
      <c r="LJ118" s="23"/>
    </row>
    <row r="119" spans="2:322" ht="3.65" customHeight="1">
      <c r="B119" s="21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3"/>
      <c r="AP119" s="22"/>
      <c r="AQ119" s="22"/>
      <c r="AR119" s="22"/>
      <c r="AS119" s="22"/>
      <c r="AT119" s="22"/>
      <c r="AU119" s="22"/>
      <c r="AV119" s="22"/>
      <c r="AW119" s="22"/>
      <c r="AX119" s="727"/>
      <c r="AY119" s="728"/>
      <c r="AZ119" s="47"/>
      <c r="BA119" s="59"/>
      <c r="BB119" s="29"/>
      <c r="BC119" s="29"/>
      <c r="BD119" s="29"/>
      <c r="BF119" s="27"/>
      <c r="BJ119" s="85"/>
      <c r="BK119" s="86"/>
      <c r="BL119" s="86"/>
      <c r="BM119" s="86"/>
      <c r="BN119" s="86"/>
      <c r="BO119" s="89"/>
      <c r="BP119" s="89"/>
      <c r="BQ119" s="89"/>
      <c r="CP119" s="90"/>
      <c r="CQ119" s="90"/>
      <c r="CR119" s="90"/>
      <c r="CS119" s="90"/>
      <c r="CT119" s="90"/>
      <c r="CU119" s="90"/>
      <c r="CV119" s="90"/>
      <c r="CW119" s="90"/>
      <c r="CX119" s="90"/>
      <c r="CY119" s="90"/>
      <c r="CZ119" s="90"/>
      <c r="DA119" s="90"/>
      <c r="DB119" s="90"/>
      <c r="DC119" s="90"/>
      <c r="DD119" s="90"/>
      <c r="DE119" s="90"/>
      <c r="DF119" s="90"/>
      <c r="DG119" s="90"/>
      <c r="DH119" s="90"/>
      <c r="DI119" s="90"/>
      <c r="DJ119" s="90"/>
      <c r="DK119" s="90"/>
      <c r="DL119" s="90"/>
      <c r="DM119" s="90"/>
      <c r="DN119" s="90"/>
      <c r="DO119" s="90"/>
      <c r="DP119" s="90"/>
      <c r="DQ119" s="90"/>
      <c r="DR119" s="90"/>
      <c r="DS119" s="90"/>
      <c r="DT119" s="90"/>
      <c r="DU119" s="90"/>
      <c r="DV119" s="90"/>
      <c r="DW119" s="90"/>
      <c r="DX119" s="90"/>
      <c r="DY119" s="90"/>
      <c r="DZ119" s="90"/>
      <c r="EA119" s="90"/>
      <c r="EB119" s="90"/>
      <c r="EC119" s="90"/>
      <c r="ED119" s="90"/>
      <c r="IO119" s="55"/>
      <c r="IP119" s="55"/>
      <c r="IQ119" s="55"/>
      <c r="IR119" s="55"/>
      <c r="IS119" s="55"/>
      <c r="IT119" s="55"/>
      <c r="IU119" s="55"/>
      <c r="IV119" s="68"/>
      <c r="IW119" s="47"/>
      <c r="IX119" s="728"/>
      <c r="IY119" s="731"/>
      <c r="IZ119" s="22"/>
      <c r="JA119" s="22"/>
      <c r="JB119" s="22"/>
      <c r="JC119" s="22"/>
      <c r="JD119" s="22"/>
      <c r="JE119" s="22"/>
      <c r="JF119" s="22"/>
      <c r="JG119" s="22"/>
      <c r="JH119" s="21"/>
      <c r="JI119" s="22"/>
      <c r="JJ119" s="22"/>
      <c r="JK119" s="22"/>
      <c r="JL119" s="22"/>
      <c r="JM119" s="22"/>
      <c r="JN119" s="22"/>
      <c r="JO119" s="22"/>
      <c r="JP119" s="22"/>
      <c r="JQ119" s="22"/>
      <c r="JR119" s="22"/>
      <c r="JS119" s="22"/>
      <c r="JT119" s="22"/>
      <c r="JU119" s="22"/>
      <c r="JV119" s="22"/>
      <c r="JW119" s="22"/>
      <c r="JX119" s="22"/>
      <c r="JY119" s="22"/>
      <c r="JZ119" s="22"/>
      <c r="KA119" s="22"/>
      <c r="KB119" s="22"/>
      <c r="KC119" s="22"/>
      <c r="KD119" s="22"/>
      <c r="KE119" s="22"/>
      <c r="KF119" s="22"/>
      <c r="KG119" s="22"/>
      <c r="KH119" s="22"/>
      <c r="KI119" s="22"/>
      <c r="KJ119" s="22"/>
      <c r="KK119" s="22"/>
      <c r="KL119" s="22"/>
      <c r="KM119" s="22"/>
      <c r="KN119" s="22"/>
      <c r="KO119" s="22"/>
      <c r="KP119" s="22"/>
      <c r="KQ119" s="22"/>
      <c r="KR119" s="22"/>
      <c r="KS119" s="22"/>
      <c r="KT119" s="22"/>
      <c r="KU119" s="22"/>
      <c r="KV119" s="22"/>
      <c r="KW119" s="22"/>
      <c r="KX119" s="22"/>
      <c r="KY119" s="22"/>
      <c r="KZ119" s="22"/>
      <c r="LA119" s="22"/>
      <c r="LB119" s="22"/>
      <c r="LC119" s="22"/>
      <c r="LD119" s="22"/>
      <c r="LE119" s="22"/>
      <c r="LF119" s="22"/>
      <c r="LG119" s="22"/>
      <c r="LH119" s="22"/>
      <c r="LI119" s="22"/>
      <c r="LJ119" s="23"/>
    </row>
    <row r="120" spans="2:322" ht="3.65" customHeight="1">
      <c r="B120" s="21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3"/>
      <c r="AP120" s="22"/>
      <c r="AQ120" s="22"/>
      <c r="AR120" s="22"/>
      <c r="AS120" s="22"/>
      <c r="AT120" s="22"/>
      <c r="AU120" s="22"/>
      <c r="AV120" s="22"/>
      <c r="AW120" s="22"/>
      <c r="AX120" s="727"/>
      <c r="AY120" s="728"/>
      <c r="AZ120" s="47"/>
      <c r="BA120" s="59"/>
      <c r="BB120" s="29"/>
      <c r="BC120" s="29"/>
      <c r="BD120" s="29"/>
      <c r="BJ120" s="85"/>
      <c r="BK120" s="86"/>
      <c r="BL120" s="86"/>
      <c r="BM120" s="86"/>
      <c r="BN120" s="86"/>
      <c r="BO120" s="82"/>
      <c r="BP120" s="82"/>
      <c r="BQ120" s="91"/>
      <c r="CP120" s="90"/>
      <c r="CQ120" s="90"/>
      <c r="CR120" s="90"/>
      <c r="CS120" s="90"/>
      <c r="CT120" s="90"/>
      <c r="CU120" s="90"/>
      <c r="CV120" s="90"/>
      <c r="CW120" s="90"/>
      <c r="CX120" s="90"/>
      <c r="CY120" s="90"/>
      <c r="CZ120" s="90"/>
      <c r="DA120" s="90"/>
      <c r="DB120" s="90"/>
      <c r="DC120" s="90"/>
      <c r="DD120" s="90"/>
      <c r="DE120" s="90"/>
      <c r="DF120" s="90"/>
      <c r="DG120" s="90"/>
      <c r="DH120" s="90"/>
      <c r="DI120" s="90"/>
      <c r="DJ120" s="90"/>
      <c r="DK120" s="90"/>
      <c r="DL120" s="90"/>
      <c r="DM120" s="90"/>
      <c r="DN120" s="90"/>
      <c r="DO120" s="90"/>
      <c r="DP120" s="90"/>
      <c r="DQ120" s="90"/>
      <c r="DR120" s="90"/>
      <c r="DS120" s="90"/>
      <c r="DT120" s="90"/>
      <c r="DU120" s="90"/>
      <c r="DV120" s="90"/>
      <c r="DW120" s="90"/>
      <c r="DX120" s="90"/>
      <c r="DY120" s="90"/>
      <c r="DZ120" s="90"/>
      <c r="EA120" s="90"/>
      <c r="EB120" s="90"/>
      <c r="EC120" s="90"/>
      <c r="ED120" s="90"/>
      <c r="IO120" s="55"/>
      <c r="IP120" s="55"/>
      <c r="IQ120" s="55"/>
      <c r="IR120" s="55"/>
      <c r="IS120" s="55"/>
      <c r="IT120" s="55"/>
      <c r="IU120" s="55"/>
      <c r="IV120" s="68"/>
      <c r="IW120" s="47"/>
      <c r="IX120" s="728"/>
      <c r="IY120" s="731"/>
      <c r="IZ120" s="22"/>
      <c r="JA120" s="22"/>
      <c r="JB120" s="22"/>
      <c r="JC120" s="22"/>
      <c r="JD120" s="22"/>
      <c r="JE120" s="22"/>
      <c r="JF120" s="22"/>
      <c r="JG120" s="22"/>
      <c r="JH120" s="21"/>
      <c r="JI120" s="22"/>
      <c r="JJ120" s="22"/>
      <c r="JK120" s="22"/>
      <c r="JL120" s="22"/>
      <c r="JM120" s="22"/>
      <c r="JN120" s="22"/>
      <c r="JO120" s="22"/>
      <c r="JP120" s="22"/>
      <c r="JQ120" s="22"/>
      <c r="JR120" s="22"/>
      <c r="JS120" s="22"/>
      <c r="JT120" s="22"/>
      <c r="JU120" s="22"/>
      <c r="JV120" s="22"/>
      <c r="JW120" s="22"/>
      <c r="JX120" s="22"/>
      <c r="JY120" s="22"/>
      <c r="JZ120" s="22"/>
      <c r="KA120" s="22"/>
      <c r="KB120" s="22"/>
      <c r="KC120" s="22"/>
      <c r="KD120" s="22"/>
      <c r="KE120" s="22"/>
      <c r="KF120" s="22"/>
      <c r="KG120" s="22"/>
      <c r="KH120" s="22"/>
      <c r="KI120" s="22"/>
      <c r="KJ120" s="22"/>
      <c r="KK120" s="22"/>
      <c r="KL120" s="22"/>
      <c r="KM120" s="22"/>
      <c r="KN120" s="22"/>
      <c r="KO120" s="22"/>
      <c r="KP120" s="22"/>
      <c r="KQ120" s="22"/>
      <c r="KR120" s="22"/>
      <c r="KS120" s="22"/>
      <c r="KT120" s="22"/>
      <c r="KU120" s="22"/>
      <c r="KV120" s="22"/>
      <c r="KW120" s="22"/>
      <c r="KX120" s="22"/>
      <c r="KY120" s="22"/>
      <c r="KZ120" s="22"/>
      <c r="LA120" s="22"/>
      <c r="LB120" s="22"/>
      <c r="LC120" s="22"/>
      <c r="LD120" s="22"/>
      <c r="LE120" s="22"/>
      <c r="LF120" s="22"/>
      <c r="LG120" s="22"/>
      <c r="LH120" s="22"/>
      <c r="LI120" s="22"/>
      <c r="LJ120" s="23"/>
    </row>
    <row r="121" spans="2:322" ht="3.65" customHeight="1">
      <c r="B121" s="21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3"/>
      <c r="AP121" s="22"/>
      <c r="AQ121" s="22"/>
      <c r="AR121" s="22"/>
      <c r="AS121" s="22"/>
      <c r="AT121" s="22"/>
      <c r="AU121" s="22"/>
      <c r="AV121" s="22"/>
      <c r="AW121" s="22"/>
      <c r="AX121" s="729"/>
      <c r="AY121" s="730"/>
      <c r="AZ121" s="48"/>
      <c r="BA121" s="59"/>
      <c r="BB121" s="29"/>
      <c r="BC121" s="29"/>
      <c r="BD121" s="29"/>
      <c r="BF121" s="27"/>
      <c r="BJ121" s="85"/>
      <c r="BK121" s="86"/>
      <c r="BL121" s="86"/>
      <c r="BM121" s="86"/>
      <c r="BN121" s="86"/>
      <c r="BO121" s="82"/>
      <c r="BP121" s="82"/>
      <c r="BQ121" s="91"/>
      <c r="CP121" s="90"/>
      <c r="CQ121" s="90"/>
      <c r="CR121" s="90"/>
      <c r="CS121" s="90"/>
      <c r="CT121" s="90"/>
      <c r="CU121" s="90"/>
      <c r="CV121" s="90"/>
      <c r="CW121" s="90"/>
      <c r="CX121" s="90"/>
      <c r="CY121" s="90"/>
      <c r="CZ121" s="90"/>
      <c r="DA121" s="90"/>
      <c r="DB121" s="90"/>
      <c r="DC121" s="90"/>
      <c r="DD121" s="90"/>
      <c r="DE121" s="90"/>
      <c r="DF121" s="90"/>
      <c r="DG121" s="90"/>
      <c r="DH121" s="90"/>
      <c r="DI121" s="90"/>
      <c r="DJ121" s="90"/>
      <c r="DK121" s="90"/>
      <c r="DL121" s="90"/>
      <c r="DM121" s="90"/>
      <c r="DN121" s="90"/>
      <c r="DO121" s="90"/>
      <c r="DP121" s="90"/>
      <c r="DQ121" s="90"/>
      <c r="DR121" s="90"/>
      <c r="DS121" s="90"/>
      <c r="DT121" s="90"/>
      <c r="DU121" s="90"/>
      <c r="DV121" s="90"/>
      <c r="DW121" s="90"/>
      <c r="DX121" s="90"/>
      <c r="DY121" s="90"/>
      <c r="DZ121" s="90"/>
      <c r="EA121" s="90"/>
      <c r="EB121" s="90"/>
      <c r="EC121" s="90"/>
      <c r="ED121" s="90"/>
      <c r="IO121" s="55"/>
      <c r="IP121" s="55"/>
      <c r="IQ121" s="55"/>
      <c r="IR121" s="55"/>
      <c r="IS121" s="55"/>
      <c r="IT121" s="55"/>
      <c r="IU121" s="55"/>
      <c r="IV121" s="68"/>
      <c r="IW121" s="48"/>
      <c r="IX121" s="730"/>
      <c r="IY121" s="732"/>
      <c r="IZ121" s="22"/>
      <c r="JA121" s="22"/>
      <c r="JB121" s="22"/>
      <c r="JC121" s="22"/>
      <c r="JD121" s="22"/>
      <c r="JE121" s="22"/>
      <c r="JF121" s="22"/>
      <c r="JG121" s="22"/>
      <c r="JH121" s="21"/>
      <c r="JI121" s="22"/>
      <c r="JJ121" s="22"/>
      <c r="JK121" s="22"/>
      <c r="JL121" s="22"/>
      <c r="JM121" s="22"/>
      <c r="JN121" s="22"/>
      <c r="JO121" s="22"/>
      <c r="JP121" s="22"/>
      <c r="JQ121" s="22"/>
      <c r="JR121" s="22"/>
      <c r="JS121" s="22"/>
      <c r="JT121" s="22"/>
      <c r="JU121" s="22"/>
      <c r="JV121" s="22"/>
      <c r="JW121" s="22"/>
      <c r="JX121" s="22"/>
      <c r="JY121" s="22"/>
      <c r="JZ121" s="22"/>
      <c r="KA121" s="22"/>
      <c r="KB121" s="22"/>
      <c r="KC121" s="22"/>
      <c r="KD121" s="22"/>
      <c r="KE121" s="22"/>
      <c r="KF121" s="22"/>
      <c r="KG121" s="22"/>
      <c r="KH121" s="22"/>
      <c r="KI121" s="22"/>
      <c r="KJ121" s="22"/>
      <c r="KK121" s="22"/>
      <c r="KL121" s="22"/>
      <c r="KM121" s="22"/>
      <c r="KN121" s="22"/>
      <c r="KO121" s="22"/>
      <c r="KP121" s="22"/>
      <c r="KQ121" s="22"/>
      <c r="KR121" s="22"/>
      <c r="KS121" s="22"/>
      <c r="KT121" s="22"/>
      <c r="KU121" s="22"/>
      <c r="KV121" s="22"/>
      <c r="KW121" s="22"/>
      <c r="KX121" s="22"/>
      <c r="KY121" s="22"/>
      <c r="KZ121" s="22"/>
      <c r="LA121" s="22"/>
      <c r="LB121" s="22"/>
      <c r="LC121" s="22"/>
      <c r="LD121" s="22"/>
      <c r="LE121" s="22"/>
      <c r="LF121" s="22"/>
      <c r="LG121" s="22"/>
      <c r="LH121" s="22"/>
      <c r="LI121" s="22"/>
      <c r="LJ121" s="23"/>
    </row>
    <row r="122" spans="2:322" ht="3.65" customHeight="1">
      <c r="B122" s="21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3"/>
      <c r="AP122" s="22"/>
      <c r="AQ122" s="22"/>
      <c r="AR122" s="22"/>
      <c r="AS122" s="22"/>
      <c r="AT122" s="22"/>
      <c r="AU122" s="22"/>
      <c r="AV122" s="22"/>
      <c r="AW122" s="22"/>
      <c r="AX122" s="727" t="s">
        <v>9</v>
      </c>
      <c r="AY122" s="728"/>
      <c r="AZ122" s="47"/>
      <c r="BA122" s="59"/>
      <c r="BB122" s="29"/>
      <c r="BC122" s="29"/>
      <c r="BD122" s="29"/>
      <c r="BJ122" s="95"/>
      <c r="BK122" s="95"/>
      <c r="BL122" s="95"/>
      <c r="BM122" s="95"/>
      <c r="BN122" s="95"/>
      <c r="BO122" s="82"/>
      <c r="BP122" s="82"/>
      <c r="BQ122" s="91"/>
      <c r="CP122" s="90"/>
      <c r="CQ122" s="90"/>
      <c r="CR122" s="90"/>
      <c r="CS122" s="90"/>
      <c r="CT122" s="90"/>
      <c r="CU122" s="90"/>
      <c r="CV122" s="90"/>
      <c r="CW122" s="90"/>
      <c r="CX122" s="90"/>
      <c r="CY122" s="90"/>
      <c r="CZ122" s="90"/>
      <c r="DA122" s="90"/>
      <c r="DB122" s="90"/>
      <c r="DC122" s="90"/>
      <c r="DD122" s="90"/>
      <c r="DE122" s="90"/>
      <c r="DF122" s="90"/>
      <c r="DG122" s="90"/>
      <c r="DH122" s="90"/>
      <c r="DI122" s="90"/>
      <c r="DJ122" s="90"/>
      <c r="DK122" s="90"/>
      <c r="DL122" s="90"/>
      <c r="DM122" s="90"/>
      <c r="DN122" s="90"/>
      <c r="DO122" s="90"/>
      <c r="DP122" s="90"/>
      <c r="DQ122" s="90"/>
      <c r="DR122" s="90"/>
      <c r="DS122" s="90"/>
      <c r="DT122" s="90"/>
      <c r="DU122" s="90"/>
      <c r="DV122" s="90"/>
      <c r="DW122" s="90"/>
      <c r="DX122" s="90"/>
      <c r="DY122" s="90"/>
      <c r="DZ122" s="90"/>
      <c r="EA122" s="90"/>
      <c r="EB122" s="90"/>
      <c r="EC122" s="90"/>
      <c r="ED122" s="90"/>
      <c r="IO122" s="55"/>
      <c r="IP122" s="55"/>
      <c r="IQ122" s="55"/>
      <c r="IR122" s="55"/>
      <c r="IS122" s="55"/>
      <c r="IT122" s="55"/>
      <c r="IU122" s="55"/>
      <c r="IV122" s="68"/>
      <c r="IW122" s="47"/>
      <c r="IX122" s="728" t="s">
        <v>9</v>
      </c>
      <c r="IY122" s="731"/>
      <c r="IZ122" s="22"/>
      <c r="JA122" s="22"/>
      <c r="JB122" s="22"/>
      <c r="JC122" s="22"/>
      <c r="JD122" s="22"/>
      <c r="JE122" s="22"/>
      <c r="JF122" s="22"/>
      <c r="JG122" s="22"/>
      <c r="JH122" s="21"/>
      <c r="JI122" s="22"/>
      <c r="JJ122" s="22"/>
      <c r="JK122" s="22"/>
      <c r="JL122" s="22"/>
      <c r="JM122" s="22"/>
      <c r="JN122" s="22"/>
      <c r="JO122" s="22"/>
      <c r="JP122" s="22"/>
      <c r="JQ122" s="22"/>
      <c r="JR122" s="22"/>
      <c r="JS122" s="22"/>
      <c r="JT122" s="22"/>
      <c r="JU122" s="22"/>
      <c r="JV122" s="22"/>
      <c r="JW122" s="22"/>
      <c r="JX122" s="22"/>
      <c r="JY122" s="22"/>
      <c r="JZ122" s="22"/>
      <c r="KA122" s="22"/>
      <c r="KB122" s="22"/>
      <c r="KC122" s="22"/>
      <c r="KD122" s="22"/>
      <c r="KE122" s="22"/>
      <c r="KF122" s="22"/>
      <c r="KG122" s="22"/>
      <c r="KH122" s="22"/>
      <c r="KI122" s="22"/>
      <c r="KJ122" s="22"/>
      <c r="KK122" s="22"/>
      <c r="KL122" s="22"/>
      <c r="KM122" s="22"/>
      <c r="KN122" s="22"/>
      <c r="KO122" s="22"/>
      <c r="KP122" s="22"/>
      <c r="KQ122" s="22"/>
      <c r="KR122" s="22"/>
      <c r="KS122" s="22"/>
      <c r="KT122" s="22"/>
      <c r="KU122" s="22"/>
      <c r="KV122" s="22"/>
      <c r="KW122" s="22"/>
      <c r="KX122" s="22"/>
      <c r="KY122" s="22"/>
      <c r="KZ122" s="22"/>
      <c r="LA122" s="22"/>
      <c r="LB122" s="22"/>
      <c r="LC122" s="22"/>
      <c r="LD122" s="22"/>
      <c r="LE122" s="22"/>
      <c r="LF122" s="22"/>
      <c r="LG122" s="22"/>
      <c r="LH122" s="22"/>
      <c r="LI122" s="22"/>
      <c r="LJ122" s="23"/>
    </row>
    <row r="123" spans="2:322" ht="3.65" customHeight="1">
      <c r="B123" s="21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3"/>
      <c r="AP123" s="22"/>
      <c r="AQ123" s="22"/>
      <c r="AR123" s="22"/>
      <c r="AS123" s="22"/>
      <c r="AT123" s="22"/>
      <c r="AU123" s="22"/>
      <c r="AV123" s="22"/>
      <c r="AW123" s="22"/>
      <c r="AX123" s="727"/>
      <c r="AY123" s="728"/>
      <c r="AZ123" s="47"/>
      <c r="BA123" s="59"/>
      <c r="BB123" s="29"/>
      <c r="BC123" s="29"/>
      <c r="BD123" s="29"/>
      <c r="BF123" s="27"/>
      <c r="BJ123" s="95"/>
      <c r="BK123" s="95"/>
      <c r="BL123" s="95"/>
      <c r="BM123" s="95"/>
      <c r="BN123" s="95"/>
      <c r="BO123" s="82"/>
      <c r="BP123" s="82"/>
      <c r="BQ123" s="91"/>
      <c r="CP123" s="90"/>
      <c r="CQ123" s="90"/>
      <c r="CR123" s="90"/>
      <c r="CS123" s="90"/>
      <c r="CT123" s="90"/>
      <c r="CU123" s="90"/>
      <c r="CV123" s="90"/>
      <c r="CW123" s="90"/>
      <c r="CX123" s="90"/>
      <c r="CY123" s="90"/>
      <c r="CZ123" s="90"/>
      <c r="DA123" s="90"/>
      <c r="DB123" s="90"/>
      <c r="DC123" s="90"/>
      <c r="DD123" s="90"/>
      <c r="DE123" s="90"/>
      <c r="DF123" s="90"/>
      <c r="DG123" s="90"/>
      <c r="DH123" s="90"/>
      <c r="DI123" s="90"/>
      <c r="DJ123" s="90"/>
      <c r="DK123" s="90"/>
      <c r="DL123" s="90"/>
      <c r="DM123" s="90"/>
      <c r="DN123" s="90"/>
      <c r="DO123" s="90"/>
      <c r="DP123" s="90"/>
      <c r="DQ123" s="90"/>
      <c r="DR123" s="90"/>
      <c r="DS123" s="90"/>
      <c r="DT123" s="90"/>
      <c r="DU123" s="90"/>
      <c r="DV123" s="90"/>
      <c r="DW123" s="90"/>
      <c r="DX123" s="90"/>
      <c r="DY123" s="90"/>
      <c r="DZ123" s="90"/>
      <c r="EA123" s="90"/>
      <c r="EB123" s="90"/>
      <c r="EC123" s="90"/>
      <c r="ED123" s="90"/>
      <c r="IO123" s="55"/>
      <c r="IP123" s="55"/>
      <c r="IQ123" s="55"/>
      <c r="IR123" s="55"/>
      <c r="IS123" s="55"/>
      <c r="IT123" s="55"/>
      <c r="IU123" s="55"/>
      <c r="IV123" s="68"/>
      <c r="IW123" s="47"/>
      <c r="IX123" s="728"/>
      <c r="IY123" s="731"/>
      <c r="IZ123" s="22"/>
      <c r="JA123" s="22"/>
      <c r="JB123" s="22"/>
      <c r="JC123" s="22"/>
      <c r="JD123" s="22"/>
      <c r="JE123" s="22"/>
      <c r="JF123" s="22"/>
      <c r="JG123" s="22"/>
      <c r="JH123" s="21"/>
      <c r="JI123" s="22"/>
      <c r="JJ123" s="22"/>
      <c r="JK123" s="22"/>
      <c r="JL123" s="22"/>
      <c r="JM123" s="22"/>
      <c r="JN123" s="22"/>
      <c r="JO123" s="22"/>
      <c r="JP123" s="22"/>
      <c r="JQ123" s="22"/>
      <c r="JR123" s="22"/>
      <c r="JS123" s="22"/>
      <c r="JT123" s="22"/>
      <c r="JU123" s="22"/>
      <c r="JV123" s="22"/>
      <c r="JW123" s="22"/>
      <c r="JX123" s="22"/>
      <c r="JY123" s="22"/>
      <c r="JZ123" s="22"/>
      <c r="KA123" s="22"/>
      <c r="KB123" s="22"/>
      <c r="KC123" s="22"/>
      <c r="KD123" s="22"/>
      <c r="KE123" s="22"/>
      <c r="KF123" s="22"/>
      <c r="KG123" s="22"/>
      <c r="KH123" s="22"/>
      <c r="KI123" s="22"/>
      <c r="KJ123" s="22"/>
      <c r="KK123" s="22"/>
      <c r="KL123" s="22"/>
      <c r="KM123" s="22"/>
      <c r="KN123" s="22"/>
      <c r="KO123" s="22"/>
      <c r="KP123" s="22"/>
      <c r="KQ123" s="22"/>
      <c r="KR123" s="22"/>
      <c r="KS123" s="22"/>
      <c r="KT123" s="22"/>
      <c r="KU123" s="22"/>
      <c r="KV123" s="22"/>
      <c r="KW123" s="22"/>
      <c r="KX123" s="22"/>
      <c r="KY123" s="22"/>
      <c r="KZ123" s="22"/>
      <c r="LA123" s="22"/>
      <c r="LB123" s="22"/>
      <c r="LC123" s="22"/>
      <c r="LD123" s="22"/>
      <c r="LE123" s="22"/>
      <c r="LF123" s="22"/>
      <c r="LG123" s="22"/>
      <c r="LH123" s="22"/>
      <c r="LI123" s="22"/>
      <c r="LJ123" s="23"/>
    </row>
    <row r="124" spans="2:322" ht="3.65" customHeight="1">
      <c r="B124" s="21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3"/>
      <c r="AP124" s="22"/>
      <c r="AQ124" s="22"/>
      <c r="AR124" s="22"/>
      <c r="AS124" s="22"/>
      <c r="AT124" s="22"/>
      <c r="AU124" s="22"/>
      <c r="AV124" s="22"/>
      <c r="AW124" s="22"/>
      <c r="AX124" s="727"/>
      <c r="AY124" s="728"/>
      <c r="AZ124" s="47"/>
      <c r="BA124" s="58"/>
      <c r="BB124" s="56"/>
      <c r="BC124" s="56"/>
      <c r="BD124" s="56"/>
      <c r="BE124" s="27"/>
      <c r="BF124" s="27"/>
      <c r="BJ124" s="85"/>
      <c r="BK124" s="86"/>
      <c r="BL124" s="86"/>
      <c r="BM124" s="86"/>
      <c r="BN124" s="86"/>
      <c r="BO124" s="82"/>
      <c r="BP124" s="82"/>
      <c r="BQ124" s="82"/>
      <c r="CP124" s="90"/>
      <c r="CQ124" s="90"/>
      <c r="CR124" s="90"/>
      <c r="CS124" s="90"/>
      <c r="CT124" s="90"/>
      <c r="CU124" s="90"/>
      <c r="CV124" s="90"/>
      <c r="CW124" s="90"/>
      <c r="CX124" s="90"/>
      <c r="CY124" s="90"/>
      <c r="CZ124" s="90"/>
      <c r="DA124" s="90"/>
      <c r="DB124" s="90"/>
      <c r="DC124" s="90"/>
      <c r="DD124" s="90"/>
      <c r="DE124" s="90"/>
      <c r="DF124" s="90"/>
      <c r="DG124" s="90"/>
      <c r="DH124" s="90"/>
      <c r="DI124" s="90"/>
      <c r="DJ124" s="90"/>
      <c r="DK124" s="90"/>
      <c r="DL124" s="90"/>
      <c r="DM124" s="90"/>
      <c r="DN124" s="90"/>
      <c r="DO124" s="90"/>
      <c r="DP124" s="90"/>
      <c r="DQ124" s="90"/>
      <c r="DR124" s="90"/>
      <c r="DS124" s="90"/>
      <c r="DT124" s="90"/>
      <c r="DU124" s="90"/>
      <c r="DV124" s="90"/>
      <c r="DW124" s="90"/>
      <c r="DX124" s="90"/>
      <c r="DY124" s="90"/>
      <c r="DZ124" s="90"/>
      <c r="EA124" s="90"/>
      <c r="EB124" s="90"/>
      <c r="EC124" s="90"/>
      <c r="ED124" s="90"/>
      <c r="EE124" s="90"/>
      <c r="EF124" s="90"/>
      <c r="EG124" s="90"/>
      <c r="EH124" s="90"/>
      <c r="EI124" s="90"/>
      <c r="EJ124" s="90"/>
      <c r="EK124" s="90"/>
      <c r="EL124" s="90"/>
      <c r="EM124" s="90"/>
      <c r="EN124" s="90"/>
      <c r="EO124" s="90"/>
      <c r="EP124" s="90"/>
      <c r="EQ124" s="90"/>
      <c r="ER124" s="90"/>
      <c r="ES124" s="90"/>
      <c r="ET124" s="90"/>
      <c r="EU124" s="90"/>
      <c r="EV124" s="90"/>
      <c r="EW124" s="90"/>
      <c r="EX124" s="90"/>
      <c r="EY124" s="90"/>
      <c r="EZ124" s="87"/>
      <c r="FA124" s="88"/>
      <c r="FB124" s="85"/>
      <c r="FC124" s="86"/>
      <c r="FD124" s="86"/>
      <c r="FE124" s="86"/>
      <c r="FF124" s="86"/>
      <c r="FG124" s="82"/>
      <c r="FH124" s="82"/>
      <c r="FI124" s="82"/>
      <c r="IO124" s="55"/>
      <c r="IP124" s="55"/>
      <c r="IQ124" s="55"/>
      <c r="IR124" s="55"/>
      <c r="IS124" s="55"/>
      <c r="IT124" s="55"/>
      <c r="IU124" s="55"/>
      <c r="IV124" s="68"/>
      <c r="IW124" s="47"/>
      <c r="IX124" s="728"/>
      <c r="IY124" s="731"/>
      <c r="IZ124" s="22"/>
      <c r="JA124" s="22"/>
      <c r="JB124" s="22"/>
      <c r="JC124" s="22"/>
      <c r="JD124" s="22"/>
      <c r="JE124" s="22"/>
      <c r="JF124" s="22"/>
      <c r="JG124" s="22"/>
      <c r="JH124" s="21"/>
      <c r="JI124" s="22"/>
      <c r="JJ124" s="22"/>
      <c r="JK124" s="22"/>
      <c r="JL124" s="22"/>
      <c r="JM124" s="22"/>
      <c r="JN124" s="22"/>
      <c r="JO124" s="22"/>
      <c r="JP124" s="22"/>
      <c r="JQ124" s="22"/>
      <c r="JR124" s="22"/>
      <c r="JS124" s="22"/>
      <c r="JT124" s="22"/>
      <c r="JU124" s="22"/>
      <c r="JV124" s="22"/>
      <c r="JW124" s="22"/>
      <c r="JX124" s="22"/>
      <c r="JY124" s="22"/>
      <c r="JZ124" s="22"/>
      <c r="KA124" s="22"/>
      <c r="KB124" s="22"/>
      <c r="KC124" s="22"/>
      <c r="KD124" s="22"/>
      <c r="KE124" s="22"/>
      <c r="KF124" s="22"/>
      <c r="KG124" s="22"/>
      <c r="KH124" s="22"/>
      <c r="KI124" s="22"/>
      <c r="KJ124" s="22"/>
      <c r="KK124" s="22"/>
      <c r="KL124" s="22"/>
      <c r="KM124" s="22"/>
      <c r="KN124" s="22"/>
      <c r="KO124" s="22"/>
      <c r="KP124" s="22"/>
      <c r="KQ124" s="22"/>
      <c r="KR124" s="22"/>
      <c r="KS124" s="22"/>
      <c r="KT124" s="22"/>
      <c r="KU124" s="22"/>
      <c r="KV124" s="22"/>
      <c r="KW124" s="22"/>
      <c r="KX124" s="22"/>
      <c r="KY124" s="22"/>
      <c r="KZ124" s="22"/>
      <c r="LA124" s="22"/>
      <c r="LB124" s="22"/>
      <c r="LC124" s="22"/>
      <c r="LD124" s="22"/>
      <c r="LE124" s="22"/>
      <c r="LF124" s="22"/>
      <c r="LG124" s="22"/>
      <c r="LH124" s="22"/>
      <c r="LI124" s="22"/>
      <c r="LJ124" s="23"/>
    </row>
    <row r="125" spans="2:322" ht="3.65" customHeight="1">
      <c r="B125" s="21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3"/>
      <c r="AP125" s="22"/>
      <c r="AQ125" s="22"/>
      <c r="AR125" s="22"/>
      <c r="AS125" s="22"/>
      <c r="AT125" s="22"/>
      <c r="AU125" s="22"/>
      <c r="AV125" s="22"/>
      <c r="AW125" s="22"/>
      <c r="AX125" s="727"/>
      <c r="AY125" s="728"/>
      <c r="AZ125" s="47"/>
      <c r="BA125" s="58"/>
      <c r="BB125" s="56"/>
      <c r="BC125" s="56"/>
      <c r="BD125" s="56"/>
      <c r="BE125" s="27"/>
      <c r="BF125" s="27"/>
      <c r="BJ125" s="85"/>
      <c r="BK125" s="86"/>
      <c r="BL125" s="86"/>
      <c r="BM125" s="86"/>
      <c r="BN125" s="86"/>
      <c r="BO125" s="82"/>
      <c r="BP125" s="82"/>
      <c r="BQ125" s="82"/>
      <c r="CP125" s="90"/>
      <c r="CQ125" s="90"/>
      <c r="CR125" s="90"/>
      <c r="CS125" s="90"/>
      <c r="CT125" s="90"/>
      <c r="CU125" s="90"/>
      <c r="CV125" s="90"/>
      <c r="CW125" s="90"/>
      <c r="CX125" s="90"/>
      <c r="CY125" s="90"/>
      <c r="CZ125" s="90"/>
      <c r="DA125" s="90"/>
      <c r="DB125" s="90"/>
      <c r="DC125" s="90"/>
      <c r="DD125" s="90"/>
      <c r="DE125" s="90"/>
      <c r="DF125" s="90"/>
      <c r="DG125" s="90"/>
      <c r="DH125" s="90"/>
      <c r="DI125" s="90"/>
      <c r="DJ125" s="90"/>
      <c r="DK125" s="90"/>
      <c r="DL125" s="90"/>
      <c r="DM125" s="90"/>
      <c r="DN125" s="90"/>
      <c r="DO125" s="90"/>
      <c r="DP125" s="90"/>
      <c r="DQ125" s="90"/>
      <c r="DR125" s="90"/>
      <c r="DS125" s="90"/>
      <c r="DT125" s="90"/>
      <c r="DU125" s="90"/>
      <c r="DV125" s="90"/>
      <c r="DW125" s="90"/>
      <c r="DX125" s="90"/>
      <c r="DY125" s="90"/>
      <c r="DZ125" s="90"/>
      <c r="EA125" s="90"/>
      <c r="EB125" s="90"/>
      <c r="EC125" s="90"/>
      <c r="ED125" s="90"/>
      <c r="EE125" s="90"/>
      <c r="EF125" s="90"/>
      <c r="EG125" s="90"/>
      <c r="EH125" s="90"/>
      <c r="EI125" s="90"/>
      <c r="EJ125" s="90"/>
      <c r="EK125" s="90"/>
      <c r="EL125" s="90"/>
      <c r="EM125" s="90"/>
      <c r="EN125" s="90"/>
      <c r="EO125" s="90"/>
      <c r="EP125" s="90"/>
      <c r="EQ125" s="90"/>
      <c r="ER125" s="90"/>
      <c r="ES125" s="90"/>
      <c r="ET125" s="90"/>
      <c r="EU125" s="90"/>
      <c r="EV125" s="90"/>
      <c r="EW125" s="90"/>
      <c r="EX125" s="90"/>
      <c r="EY125" s="90"/>
      <c r="EZ125" s="87"/>
      <c r="FA125" s="88"/>
      <c r="FB125" s="85"/>
      <c r="FC125" s="86"/>
      <c r="FD125" s="86"/>
      <c r="FE125" s="86"/>
      <c r="FF125" s="86"/>
      <c r="FG125" s="82"/>
      <c r="FH125" s="82"/>
      <c r="FI125" s="82"/>
      <c r="IO125" s="55"/>
      <c r="IP125" s="55"/>
      <c r="IQ125" s="55"/>
      <c r="IR125" s="55"/>
      <c r="IS125" s="55"/>
      <c r="IT125" s="55"/>
      <c r="IU125" s="55"/>
      <c r="IV125" s="68"/>
      <c r="IW125" s="47"/>
      <c r="IX125" s="728"/>
      <c r="IY125" s="731"/>
      <c r="IZ125" s="22"/>
      <c r="JA125" s="22"/>
      <c r="JB125" s="22"/>
      <c r="JC125" s="22"/>
      <c r="JD125" s="22"/>
      <c r="JE125" s="22"/>
      <c r="JF125" s="22"/>
      <c r="JG125" s="22"/>
      <c r="JH125" s="21"/>
      <c r="JI125" s="22"/>
      <c r="JJ125" s="22"/>
      <c r="JK125" s="22"/>
      <c r="JL125" s="22"/>
      <c r="JM125" s="22"/>
      <c r="JN125" s="22"/>
      <c r="JO125" s="22"/>
      <c r="JP125" s="22"/>
      <c r="JQ125" s="22"/>
      <c r="JR125" s="22"/>
      <c r="JS125" s="22"/>
      <c r="JT125" s="22"/>
      <c r="JU125" s="22"/>
      <c r="JV125" s="22"/>
      <c r="JW125" s="22"/>
      <c r="JX125" s="22"/>
      <c r="JY125" s="22"/>
      <c r="JZ125" s="22"/>
      <c r="KA125" s="22"/>
      <c r="KB125" s="22"/>
      <c r="KC125" s="22"/>
      <c r="KD125" s="22"/>
      <c r="KE125" s="22"/>
      <c r="KF125" s="22"/>
      <c r="KG125" s="22"/>
      <c r="KH125" s="22"/>
      <c r="KI125" s="22"/>
      <c r="KJ125" s="22"/>
      <c r="KK125" s="22"/>
      <c r="KL125" s="22"/>
      <c r="KM125" s="22"/>
      <c r="KN125" s="22"/>
      <c r="KO125" s="22"/>
      <c r="KP125" s="22"/>
      <c r="KQ125" s="22"/>
      <c r="KR125" s="22"/>
      <c r="KS125" s="22"/>
      <c r="KT125" s="22"/>
      <c r="KU125" s="22"/>
      <c r="KV125" s="22"/>
      <c r="KW125" s="22"/>
      <c r="KX125" s="22"/>
      <c r="KY125" s="22"/>
      <c r="KZ125" s="22"/>
      <c r="LA125" s="22"/>
      <c r="LB125" s="22"/>
      <c r="LC125" s="22"/>
      <c r="LD125" s="22"/>
      <c r="LE125" s="22"/>
      <c r="LF125" s="22"/>
      <c r="LG125" s="22"/>
      <c r="LH125" s="22"/>
      <c r="LI125" s="22"/>
      <c r="LJ125" s="23"/>
    </row>
    <row r="126" spans="2:322" ht="3.65" customHeight="1">
      <c r="B126" s="21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3"/>
      <c r="AP126" s="22"/>
      <c r="AQ126" s="22"/>
      <c r="AR126" s="22"/>
      <c r="AS126" s="22"/>
      <c r="AT126" s="22"/>
      <c r="AU126" s="22"/>
      <c r="AV126" s="22"/>
      <c r="AW126" s="22"/>
      <c r="AX126" s="727"/>
      <c r="AY126" s="728"/>
      <c r="AZ126" s="47"/>
      <c r="BA126" s="59"/>
      <c r="BB126" s="29"/>
      <c r="BC126" s="29"/>
      <c r="BD126" s="29"/>
      <c r="BJ126" s="85"/>
      <c r="BK126" s="86"/>
      <c r="BL126" s="86"/>
      <c r="BM126" s="86"/>
      <c r="BN126" s="86"/>
      <c r="BO126" s="89"/>
      <c r="BP126" s="89"/>
      <c r="BQ126" s="89"/>
      <c r="CP126" s="90"/>
      <c r="CQ126" s="90"/>
      <c r="CR126" s="90"/>
      <c r="CS126" s="90"/>
      <c r="CT126" s="90"/>
      <c r="CU126" s="90"/>
      <c r="CV126" s="90"/>
      <c r="CW126" s="90"/>
      <c r="CX126" s="90"/>
      <c r="CY126" s="90"/>
      <c r="CZ126" s="90"/>
      <c r="DA126" s="90"/>
      <c r="DB126" s="90"/>
      <c r="DC126" s="90"/>
      <c r="DD126" s="90"/>
      <c r="DE126" s="90"/>
      <c r="DF126" s="90"/>
      <c r="DG126" s="90"/>
      <c r="DH126" s="90"/>
      <c r="DI126" s="90"/>
      <c r="DJ126" s="90"/>
      <c r="DK126" s="90"/>
      <c r="DL126" s="90"/>
      <c r="DM126" s="90"/>
      <c r="DN126" s="90"/>
      <c r="DO126" s="90"/>
      <c r="DP126" s="90"/>
      <c r="DQ126" s="90"/>
      <c r="DR126" s="90"/>
      <c r="DS126" s="90"/>
      <c r="DT126" s="90"/>
      <c r="DU126" s="90"/>
      <c r="DV126" s="90"/>
      <c r="DW126" s="90"/>
      <c r="DX126" s="90"/>
      <c r="DY126" s="90"/>
      <c r="DZ126" s="90"/>
      <c r="EA126" s="90"/>
      <c r="EB126" s="90"/>
      <c r="EC126" s="90"/>
      <c r="ED126" s="90"/>
      <c r="EE126" s="90"/>
      <c r="EF126" s="90"/>
      <c r="EG126" s="90"/>
      <c r="EH126" s="90"/>
      <c r="EI126" s="90"/>
      <c r="EJ126" s="90"/>
      <c r="EK126" s="90"/>
      <c r="EL126" s="90"/>
      <c r="EM126" s="90"/>
      <c r="EN126" s="90"/>
      <c r="EO126" s="90"/>
      <c r="EP126" s="90"/>
      <c r="EQ126" s="90"/>
      <c r="ER126" s="90"/>
      <c r="ES126" s="90"/>
      <c r="ET126" s="90"/>
      <c r="EU126" s="90"/>
      <c r="EV126" s="90"/>
      <c r="EW126" s="90"/>
      <c r="EX126" s="90"/>
      <c r="EY126" s="90"/>
      <c r="EZ126" s="87"/>
      <c r="FA126" s="88"/>
      <c r="FB126" s="85"/>
      <c r="FC126" s="86"/>
      <c r="FD126" s="86"/>
      <c r="FE126" s="86"/>
      <c r="FF126" s="86"/>
      <c r="FG126" s="89"/>
      <c r="FH126" s="89"/>
      <c r="FI126" s="89"/>
      <c r="IO126" s="55"/>
      <c r="IP126" s="55"/>
      <c r="IQ126" s="55"/>
      <c r="IR126" s="55"/>
      <c r="IS126" s="55"/>
      <c r="IT126" s="55"/>
      <c r="IU126" s="55"/>
      <c r="IV126" s="68"/>
      <c r="IW126" s="47"/>
      <c r="IX126" s="728"/>
      <c r="IY126" s="731"/>
      <c r="IZ126" s="22"/>
      <c r="JA126" s="22"/>
      <c r="JB126" s="22"/>
      <c r="JC126" s="22"/>
      <c r="JD126" s="22"/>
      <c r="JE126" s="22"/>
      <c r="JF126" s="22"/>
      <c r="JG126" s="22"/>
      <c r="JH126" s="21"/>
      <c r="JI126" s="22"/>
      <c r="JJ126" s="22"/>
      <c r="JK126" s="22"/>
      <c r="JL126" s="22"/>
      <c r="JM126" s="22"/>
      <c r="JN126" s="22"/>
      <c r="JO126" s="22"/>
      <c r="JP126" s="22"/>
      <c r="JQ126" s="22"/>
      <c r="JR126" s="22"/>
      <c r="JS126" s="22"/>
      <c r="JT126" s="22"/>
      <c r="JU126" s="22"/>
      <c r="JV126" s="22"/>
      <c r="JW126" s="22"/>
      <c r="JX126" s="22"/>
      <c r="JY126" s="22"/>
      <c r="JZ126" s="22"/>
      <c r="KA126" s="22"/>
      <c r="KB126" s="22"/>
      <c r="KC126" s="22"/>
      <c r="KD126" s="22"/>
      <c r="KE126" s="22"/>
      <c r="KF126" s="22"/>
      <c r="KG126" s="22"/>
      <c r="KH126" s="22"/>
      <c r="KI126" s="22"/>
      <c r="KJ126" s="22"/>
      <c r="KK126" s="22"/>
      <c r="KL126" s="22"/>
      <c r="KM126" s="22"/>
      <c r="KN126" s="22"/>
      <c r="KO126" s="22"/>
      <c r="KP126" s="22"/>
      <c r="KQ126" s="22"/>
      <c r="KR126" s="22"/>
      <c r="KS126" s="22"/>
      <c r="KT126" s="22"/>
      <c r="KU126" s="22"/>
      <c r="KV126" s="22"/>
      <c r="KW126" s="22"/>
      <c r="KX126" s="22"/>
      <c r="KY126" s="22"/>
      <c r="KZ126" s="22"/>
      <c r="LA126" s="22"/>
      <c r="LB126" s="22"/>
      <c r="LC126" s="22"/>
      <c r="LD126" s="22"/>
      <c r="LE126" s="22"/>
      <c r="LF126" s="22"/>
      <c r="LG126" s="22"/>
      <c r="LH126" s="22"/>
      <c r="LI126" s="22"/>
      <c r="LJ126" s="23"/>
    </row>
    <row r="127" spans="2:322" ht="3.65" customHeight="1">
      <c r="B127" s="21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3"/>
      <c r="AP127" s="22"/>
      <c r="AQ127" s="22"/>
      <c r="AR127" s="22"/>
      <c r="AS127" s="22"/>
      <c r="AT127" s="22"/>
      <c r="AU127" s="22"/>
      <c r="AV127" s="22"/>
      <c r="AW127" s="22"/>
      <c r="AX127" s="727"/>
      <c r="AY127" s="728"/>
      <c r="AZ127" s="728" t="e" vm="3">
        <v>#VALUE!</v>
      </c>
      <c r="BA127" s="59"/>
      <c r="BB127" s="29"/>
      <c r="BC127" s="29"/>
      <c r="BD127" s="29"/>
      <c r="BF127" s="27"/>
      <c r="BJ127" s="85"/>
      <c r="BK127" s="86"/>
      <c r="BL127" s="86"/>
      <c r="BM127" s="86"/>
      <c r="BN127" s="86"/>
      <c r="BO127" s="89"/>
      <c r="BP127" s="89"/>
      <c r="BQ127" s="89"/>
      <c r="CP127" s="90"/>
      <c r="CQ127" s="90"/>
      <c r="CR127" s="90"/>
      <c r="CS127" s="90"/>
      <c r="CT127" s="90"/>
      <c r="CU127" s="90"/>
      <c r="CV127" s="90"/>
      <c r="CW127" s="90"/>
      <c r="CX127" s="90"/>
      <c r="CY127" s="90"/>
      <c r="CZ127" s="90"/>
      <c r="DA127" s="90"/>
      <c r="DB127" s="90"/>
      <c r="DC127" s="90"/>
      <c r="DD127" s="90"/>
      <c r="DE127" s="90"/>
      <c r="DF127" s="90"/>
      <c r="DG127" s="90"/>
      <c r="DH127" s="90"/>
      <c r="DI127" s="90"/>
      <c r="DJ127" s="90"/>
      <c r="DK127" s="90"/>
      <c r="DL127" s="90"/>
      <c r="DM127" s="90"/>
      <c r="DN127" s="90"/>
      <c r="DO127" s="90"/>
      <c r="DP127" s="90"/>
      <c r="DQ127" s="90"/>
      <c r="DR127" s="90"/>
      <c r="DS127" s="90"/>
      <c r="DT127" s="90"/>
      <c r="DU127" s="90"/>
      <c r="DV127" s="90"/>
      <c r="DW127" s="90"/>
      <c r="DX127" s="90"/>
      <c r="DY127" s="90"/>
      <c r="DZ127" s="90"/>
      <c r="EA127" s="90"/>
      <c r="EB127" s="90"/>
      <c r="EC127" s="90"/>
      <c r="ED127" s="90"/>
      <c r="EE127" s="90"/>
      <c r="EF127" s="90"/>
      <c r="EG127" s="90"/>
      <c r="EH127" s="90"/>
      <c r="EI127" s="90"/>
      <c r="EJ127" s="90"/>
      <c r="EK127" s="90"/>
      <c r="EL127" s="90"/>
      <c r="EM127" s="90"/>
      <c r="EN127" s="90"/>
      <c r="EO127" s="90"/>
      <c r="EP127" s="90"/>
      <c r="EQ127" s="90"/>
      <c r="ER127" s="90"/>
      <c r="ES127" s="90"/>
      <c r="ET127" s="90"/>
      <c r="EU127" s="90"/>
      <c r="EV127" s="90"/>
      <c r="EW127" s="90"/>
      <c r="EX127" s="90"/>
      <c r="EY127" s="90"/>
      <c r="EZ127" s="87"/>
      <c r="FA127" s="88"/>
      <c r="FB127" s="85"/>
      <c r="FC127" s="86"/>
      <c r="FD127" s="86"/>
      <c r="FE127" s="86"/>
      <c r="FF127" s="86"/>
      <c r="FG127" s="89"/>
      <c r="FH127" s="89"/>
      <c r="FI127" s="89"/>
      <c r="IO127" s="55"/>
      <c r="IP127" s="55"/>
      <c r="IQ127" s="55"/>
      <c r="IR127" s="55"/>
      <c r="IS127" s="55"/>
      <c r="IT127" s="55"/>
      <c r="IU127" s="55"/>
      <c r="IV127" s="68"/>
      <c r="IW127" s="728"/>
      <c r="IX127" s="728"/>
      <c r="IY127" s="731"/>
      <c r="IZ127" s="22"/>
      <c r="JA127" s="22"/>
      <c r="JB127" s="22"/>
      <c r="JC127" s="22"/>
      <c r="JD127" s="22"/>
      <c r="JE127" s="22"/>
      <c r="JF127" s="22"/>
      <c r="JG127" s="22"/>
      <c r="JH127" s="21"/>
      <c r="JI127" s="22"/>
      <c r="JJ127" s="22"/>
      <c r="JK127" s="22"/>
      <c r="JL127" s="22"/>
      <c r="JM127" s="22"/>
      <c r="JN127" s="22"/>
      <c r="JO127" s="22"/>
      <c r="JP127" s="22"/>
      <c r="JQ127" s="22"/>
      <c r="JR127" s="22"/>
      <c r="JS127" s="22"/>
      <c r="JT127" s="22"/>
      <c r="JU127" s="22"/>
      <c r="JV127" s="22"/>
      <c r="JW127" s="22"/>
      <c r="JX127" s="22"/>
      <c r="JY127" s="22"/>
      <c r="JZ127" s="22"/>
      <c r="KA127" s="22"/>
      <c r="KB127" s="22"/>
      <c r="KC127" s="22"/>
      <c r="KD127" s="22"/>
      <c r="KE127" s="22"/>
      <c r="KF127" s="22"/>
      <c r="KG127" s="22"/>
      <c r="KH127" s="22"/>
      <c r="KI127" s="22"/>
      <c r="KJ127" s="22"/>
      <c r="KK127" s="22"/>
      <c r="KL127" s="22"/>
      <c r="KM127" s="22"/>
      <c r="KN127" s="22"/>
      <c r="KO127" s="22"/>
      <c r="KP127" s="22"/>
      <c r="KQ127" s="22"/>
      <c r="KR127" s="22"/>
      <c r="KS127" s="22"/>
      <c r="KT127" s="22"/>
      <c r="KU127" s="22"/>
      <c r="KV127" s="22"/>
      <c r="KW127" s="22"/>
      <c r="KX127" s="22"/>
      <c r="KY127" s="22"/>
      <c r="KZ127" s="22"/>
      <c r="LA127" s="22"/>
      <c r="LB127" s="22"/>
      <c r="LC127" s="22"/>
      <c r="LD127" s="22"/>
      <c r="LE127" s="22"/>
      <c r="LF127" s="22"/>
      <c r="LG127" s="22"/>
      <c r="LH127" s="22"/>
      <c r="LI127" s="22"/>
      <c r="LJ127" s="23"/>
    </row>
    <row r="128" spans="2:322" ht="3.65" customHeight="1">
      <c r="B128" s="21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3"/>
      <c r="AP128" s="22"/>
      <c r="AQ128" s="22"/>
      <c r="AR128" s="22"/>
      <c r="AS128" s="22"/>
      <c r="AT128" s="22"/>
      <c r="AU128" s="22"/>
      <c r="AV128" s="22"/>
      <c r="AW128" s="22"/>
      <c r="AX128" s="727"/>
      <c r="AY128" s="728"/>
      <c r="AZ128" s="728"/>
      <c r="BA128" s="59"/>
      <c r="BB128" s="29"/>
      <c r="BC128" s="29"/>
      <c r="BD128" s="29"/>
      <c r="BJ128" s="85"/>
      <c r="BK128" s="86"/>
      <c r="BL128" s="86"/>
      <c r="BM128" s="86"/>
      <c r="BN128" s="86"/>
      <c r="BO128" s="82"/>
      <c r="BP128" s="82"/>
      <c r="BQ128" s="82"/>
      <c r="CP128" s="90"/>
      <c r="CQ128" s="90"/>
      <c r="CR128" s="90"/>
      <c r="CS128" s="90"/>
      <c r="CT128" s="90"/>
      <c r="CU128" s="90"/>
      <c r="CV128" s="90"/>
      <c r="CW128" s="90"/>
      <c r="CX128" s="90"/>
      <c r="CY128" s="90"/>
      <c r="CZ128" s="90"/>
      <c r="DA128" s="90"/>
      <c r="DB128" s="90"/>
      <c r="DC128" s="90"/>
      <c r="DD128" s="90"/>
      <c r="DE128" s="90"/>
      <c r="DF128" s="90"/>
      <c r="DG128" s="90"/>
      <c r="DH128" s="90"/>
      <c r="DI128" s="90"/>
      <c r="DJ128" s="90"/>
      <c r="DK128" s="90"/>
      <c r="DL128" s="90"/>
      <c r="DM128" s="90"/>
      <c r="DN128" s="90"/>
      <c r="DO128" s="90"/>
      <c r="DP128" s="90"/>
      <c r="DQ128" s="90"/>
      <c r="DR128" s="90"/>
      <c r="DS128" s="90"/>
      <c r="DT128" s="90"/>
      <c r="DU128" s="90"/>
      <c r="DV128" s="90"/>
      <c r="DW128" s="90"/>
      <c r="DX128" s="90"/>
      <c r="DY128" s="90"/>
      <c r="DZ128" s="90"/>
      <c r="EA128" s="90"/>
      <c r="EB128" s="90"/>
      <c r="EC128" s="90"/>
      <c r="ED128" s="90"/>
      <c r="EE128" s="90"/>
      <c r="EF128" s="90"/>
      <c r="EG128" s="90"/>
      <c r="EH128" s="90"/>
      <c r="EI128" s="90"/>
      <c r="EJ128" s="90"/>
      <c r="EK128" s="90"/>
      <c r="EL128" s="90"/>
      <c r="EM128" s="90"/>
      <c r="EN128" s="90"/>
      <c r="EO128" s="90"/>
      <c r="EP128" s="90"/>
      <c r="EQ128" s="90"/>
      <c r="ER128" s="90"/>
      <c r="ES128" s="90"/>
      <c r="ET128" s="90"/>
      <c r="EU128" s="90"/>
      <c r="EV128" s="90"/>
      <c r="EW128" s="90"/>
      <c r="EX128" s="90"/>
      <c r="EY128" s="90"/>
      <c r="EZ128" s="87"/>
      <c r="FA128" s="88"/>
      <c r="FB128" s="85"/>
      <c r="FC128" s="86"/>
      <c r="FD128" s="86"/>
      <c r="FE128" s="86"/>
      <c r="FF128" s="86"/>
      <c r="FG128" s="82"/>
      <c r="FH128" s="82"/>
      <c r="FI128" s="82"/>
      <c r="IO128" s="55"/>
      <c r="IP128" s="55"/>
      <c r="IQ128" s="55"/>
      <c r="IR128" s="55"/>
      <c r="IS128" s="55"/>
      <c r="IT128" s="55"/>
      <c r="IU128" s="55"/>
      <c r="IV128" s="68"/>
      <c r="IW128" s="728"/>
      <c r="IX128" s="728"/>
      <c r="IY128" s="731"/>
      <c r="IZ128" s="22"/>
      <c r="JA128" s="22"/>
      <c r="JB128" s="22"/>
      <c r="JC128" s="22"/>
      <c r="JD128" s="22"/>
      <c r="JE128" s="22"/>
      <c r="JF128" s="22"/>
      <c r="JG128" s="22"/>
      <c r="JH128" s="21"/>
      <c r="JI128" s="22"/>
      <c r="JJ128" s="22"/>
      <c r="JK128" s="22"/>
      <c r="JL128" s="22"/>
      <c r="JM128" s="22"/>
      <c r="JN128" s="22"/>
      <c r="JO128" s="22"/>
      <c r="JP128" s="22"/>
      <c r="JQ128" s="22"/>
      <c r="JR128" s="22"/>
      <c r="JS128" s="22"/>
      <c r="JT128" s="22"/>
      <c r="JU128" s="22"/>
      <c r="JV128" s="22"/>
      <c r="JW128" s="22"/>
      <c r="JX128" s="22"/>
      <c r="JY128" s="22"/>
      <c r="JZ128" s="22"/>
      <c r="KA128" s="22"/>
      <c r="KB128" s="22"/>
      <c r="KC128" s="22"/>
      <c r="KD128" s="22"/>
      <c r="KE128" s="22"/>
      <c r="KF128" s="22"/>
      <c r="KG128" s="22"/>
      <c r="KH128" s="22"/>
      <c r="KI128" s="22"/>
      <c r="KJ128" s="22"/>
      <c r="KK128" s="22"/>
      <c r="KL128" s="22"/>
      <c r="KM128" s="22"/>
      <c r="KN128" s="22"/>
      <c r="KO128" s="22"/>
      <c r="KP128" s="22"/>
      <c r="KQ128" s="22"/>
      <c r="KR128" s="22"/>
      <c r="KS128" s="22"/>
      <c r="KT128" s="22"/>
      <c r="KU128" s="22"/>
      <c r="KV128" s="22"/>
      <c r="KW128" s="22"/>
      <c r="KX128" s="22"/>
      <c r="KY128" s="22"/>
      <c r="KZ128" s="22"/>
      <c r="LA128" s="22"/>
      <c r="LB128" s="22"/>
      <c r="LC128" s="22"/>
      <c r="LD128" s="22"/>
      <c r="LE128" s="22"/>
      <c r="LF128" s="22"/>
      <c r="LG128" s="22"/>
      <c r="LH128" s="22"/>
      <c r="LI128" s="22"/>
      <c r="LJ128" s="23"/>
    </row>
    <row r="129" spans="2:322" ht="3.65" customHeight="1">
      <c r="B129" s="21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3"/>
      <c r="AP129" s="22"/>
      <c r="AQ129" s="22"/>
      <c r="AR129" s="22"/>
      <c r="AS129" s="22"/>
      <c r="AT129" s="22"/>
      <c r="AU129" s="22"/>
      <c r="AV129" s="22"/>
      <c r="AW129" s="22"/>
      <c r="AX129" s="727"/>
      <c r="AY129" s="728"/>
      <c r="AZ129" s="47"/>
      <c r="BA129" s="59"/>
      <c r="BB129" s="29"/>
      <c r="BC129" s="29"/>
      <c r="BD129" s="29"/>
      <c r="BF129" s="27"/>
      <c r="BJ129" s="85"/>
      <c r="BK129" s="86"/>
      <c r="BL129" s="86"/>
      <c r="BM129" s="86"/>
      <c r="BN129" s="86"/>
      <c r="BO129" s="82"/>
      <c r="BP129" s="82"/>
      <c r="BQ129" s="82"/>
      <c r="CP129" s="90"/>
      <c r="CQ129" s="90"/>
      <c r="CR129" s="90"/>
      <c r="CS129" s="90"/>
      <c r="CT129" s="90"/>
      <c r="CU129" s="90"/>
      <c r="CV129" s="90"/>
      <c r="CW129" s="90"/>
      <c r="CX129" s="90"/>
      <c r="CY129" s="90"/>
      <c r="CZ129" s="90"/>
      <c r="DA129" s="90"/>
      <c r="DB129" s="90"/>
      <c r="DC129" s="90"/>
      <c r="DD129" s="90"/>
      <c r="DE129" s="90"/>
      <c r="DF129" s="90"/>
      <c r="DG129" s="90"/>
      <c r="DH129" s="90"/>
      <c r="DI129" s="90"/>
      <c r="DJ129" s="90"/>
      <c r="DK129" s="90"/>
      <c r="DL129" s="90"/>
      <c r="DM129" s="90"/>
      <c r="DN129" s="90"/>
      <c r="DO129" s="90"/>
      <c r="DP129" s="90"/>
      <c r="DQ129" s="90"/>
      <c r="DR129" s="90"/>
      <c r="DS129" s="90"/>
      <c r="DT129" s="90"/>
      <c r="DU129" s="90"/>
      <c r="DV129" s="90"/>
      <c r="DW129" s="90"/>
      <c r="DX129" s="90"/>
      <c r="DY129" s="90"/>
      <c r="DZ129" s="90"/>
      <c r="EA129" s="90"/>
      <c r="EB129" s="90"/>
      <c r="EC129" s="90"/>
      <c r="ED129" s="90"/>
      <c r="EE129" s="90"/>
      <c r="EF129" s="90"/>
      <c r="EG129" s="90"/>
      <c r="EH129" s="90"/>
      <c r="EI129" s="90"/>
      <c r="EJ129" s="90"/>
      <c r="EK129" s="90"/>
      <c r="EL129" s="90"/>
      <c r="EM129" s="90"/>
      <c r="EN129" s="90"/>
      <c r="EO129" s="90"/>
      <c r="EP129" s="90"/>
      <c r="EQ129" s="90"/>
      <c r="ER129" s="90"/>
      <c r="ES129" s="90"/>
      <c r="ET129" s="90"/>
      <c r="EU129" s="90"/>
      <c r="EV129" s="90"/>
      <c r="EW129" s="90"/>
      <c r="EX129" s="90"/>
      <c r="EY129" s="90"/>
      <c r="EZ129" s="87"/>
      <c r="FA129" s="88"/>
      <c r="FB129" s="85"/>
      <c r="FC129" s="86"/>
      <c r="FD129" s="86"/>
      <c r="FE129" s="86"/>
      <c r="FF129" s="86"/>
      <c r="FG129" s="82"/>
      <c r="FH129" s="82"/>
      <c r="FI129" s="82"/>
      <c r="IO129" s="55"/>
      <c r="IP129" s="55"/>
      <c r="IQ129" s="55"/>
      <c r="IR129" s="55"/>
      <c r="IS129" s="55"/>
      <c r="IT129" s="55"/>
      <c r="IU129" s="55"/>
      <c r="IV129" s="68"/>
      <c r="IW129" s="47"/>
      <c r="IX129" s="728"/>
      <c r="IY129" s="731"/>
      <c r="IZ129" s="22"/>
      <c r="JA129" s="22"/>
      <c r="JB129" s="22"/>
      <c r="JC129" s="22"/>
      <c r="JD129" s="22"/>
      <c r="JE129" s="22"/>
      <c r="JF129" s="22"/>
      <c r="JG129" s="22"/>
      <c r="JH129" s="21"/>
      <c r="JI129" s="22"/>
      <c r="JJ129" s="22"/>
      <c r="JK129" s="22"/>
      <c r="JL129" s="22"/>
      <c r="JM129" s="22"/>
      <c r="JN129" s="22"/>
      <c r="JO129" s="22"/>
      <c r="JP129" s="22"/>
      <c r="JQ129" s="22"/>
      <c r="JR129" s="22"/>
      <c r="JS129" s="22"/>
      <c r="JT129" s="22"/>
      <c r="JU129" s="22"/>
      <c r="JV129" s="22"/>
      <c r="JW129" s="22"/>
      <c r="JX129" s="22"/>
      <c r="JY129" s="22"/>
      <c r="JZ129" s="22"/>
      <c r="KA129" s="22"/>
      <c r="KB129" s="22"/>
      <c r="KC129" s="22"/>
      <c r="KD129" s="22"/>
      <c r="KE129" s="22"/>
      <c r="KF129" s="22"/>
      <c r="KG129" s="22"/>
      <c r="KH129" s="22"/>
      <c r="KI129" s="22"/>
      <c r="KJ129" s="22"/>
      <c r="KK129" s="22"/>
      <c r="KL129" s="22"/>
      <c r="KM129" s="22"/>
      <c r="KN129" s="22"/>
      <c r="KO129" s="22"/>
      <c r="KP129" s="22"/>
      <c r="KQ129" s="22"/>
      <c r="KR129" s="22"/>
      <c r="KS129" s="22"/>
      <c r="KT129" s="22"/>
      <c r="KU129" s="22"/>
      <c r="KV129" s="22"/>
      <c r="KW129" s="22"/>
      <c r="KX129" s="22"/>
      <c r="KY129" s="22"/>
      <c r="KZ129" s="22"/>
      <c r="LA129" s="22"/>
      <c r="LB129" s="22"/>
      <c r="LC129" s="22"/>
      <c r="LD129" s="22"/>
      <c r="LE129" s="22"/>
      <c r="LF129" s="22"/>
      <c r="LG129" s="22"/>
      <c r="LH129" s="22"/>
      <c r="LI129" s="22"/>
      <c r="LJ129" s="23"/>
    </row>
    <row r="130" spans="2:322" ht="3.65" customHeight="1">
      <c r="B130" s="21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3"/>
      <c r="AP130" s="22"/>
      <c r="AQ130" s="22"/>
      <c r="AR130" s="22"/>
      <c r="AS130" s="22"/>
      <c r="AT130" s="22"/>
      <c r="AU130" s="22"/>
      <c r="AV130" s="22"/>
      <c r="AW130" s="22"/>
      <c r="AX130" s="727"/>
      <c r="AY130" s="728"/>
      <c r="AZ130" s="47"/>
      <c r="BA130" s="59"/>
      <c r="BB130" s="29"/>
      <c r="BC130" s="29"/>
      <c r="BD130" s="29"/>
      <c r="BJ130" s="95"/>
      <c r="BK130" s="95"/>
      <c r="BL130" s="95"/>
      <c r="BM130" s="95"/>
      <c r="BN130" s="95"/>
      <c r="BO130" s="82"/>
      <c r="BP130" s="82"/>
      <c r="BQ130" s="82"/>
      <c r="CP130" s="90"/>
      <c r="CQ130" s="90"/>
      <c r="CR130" s="90"/>
      <c r="CS130" s="90"/>
      <c r="CT130" s="90"/>
      <c r="CU130" s="90"/>
      <c r="CV130" s="90"/>
      <c r="CW130" s="90"/>
      <c r="CX130" s="90"/>
      <c r="CY130" s="90"/>
      <c r="CZ130" s="90"/>
      <c r="DA130" s="90"/>
      <c r="DB130" s="90"/>
      <c r="DC130" s="90"/>
      <c r="DD130" s="90"/>
      <c r="DE130" s="90"/>
      <c r="DF130" s="90"/>
      <c r="DG130" s="90"/>
      <c r="DH130" s="90"/>
      <c r="DI130" s="90"/>
      <c r="DJ130" s="90"/>
      <c r="DK130" s="90"/>
      <c r="DL130" s="90"/>
      <c r="DM130" s="90"/>
      <c r="DN130" s="90"/>
      <c r="DO130" s="90"/>
      <c r="DP130" s="90"/>
      <c r="DQ130" s="90"/>
      <c r="DR130" s="90"/>
      <c r="DS130" s="90"/>
      <c r="DT130" s="90"/>
      <c r="DU130" s="90"/>
      <c r="DV130" s="90"/>
      <c r="DW130" s="90"/>
      <c r="DX130" s="90"/>
      <c r="DY130" s="90"/>
      <c r="DZ130" s="90"/>
      <c r="EA130" s="90"/>
      <c r="EB130" s="90"/>
      <c r="EC130" s="90"/>
      <c r="ED130" s="90"/>
      <c r="EE130" s="90"/>
      <c r="EF130" s="90"/>
      <c r="EG130" s="90"/>
      <c r="EH130" s="90"/>
      <c r="EI130" s="90"/>
      <c r="EJ130" s="90"/>
      <c r="EK130" s="90"/>
      <c r="EL130" s="90"/>
      <c r="EM130" s="90"/>
      <c r="EN130" s="90"/>
      <c r="EO130" s="90"/>
      <c r="EP130" s="90"/>
      <c r="EQ130" s="90"/>
      <c r="ER130" s="90"/>
      <c r="ES130" s="90"/>
      <c r="ET130" s="90"/>
      <c r="EU130" s="90"/>
      <c r="EV130" s="90"/>
      <c r="EW130" s="90"/>
      <c r="EX130" s="90"/>
      <c r="EY130" s="90"/>
      <c r="EZ130" s="53"/>
      <c r="FA130" s="53"/>
      <c r="FB130" s="95"/>
      <c r="FC130" s="95"/>
      <c r="FD130" s="95"/>
      <c r="FE130" s="95"/>
      <c r="FF130" s="95"/>
      <c r="FG130" s="82"/>
      <c r="FH130" s="82"/>
      <c r="FI130" s="82"/>
      <c r="IO130" s="55"/>
      <c r="IP130" s="55"/>
      <c r="IQ130" s="55"/>
      <c r="IR130" s="55"/>
      <c r="IS130" s="55"/>
      <c r="IT130" s="55"/>
      <c r="IU130" s="55"/>
      <c r="IV130" s="68"/>
      <c r="IW130" s="47"/>
      <c r="IX130" s="728"/>
      <c r="IY130" s="731"/>
      <c r="IZ130" s="22"/>
      <c r="JA130" s="22"/>
      <c r="JB130" s="22"/>
      <c r="JC130" s="22"/>
      <c r="JD130" s="22"/>
      <c r="JE130" s="22"/>
      <c r="JF130" s="22"/>
      <c r="JG130" s="22"/>
      <c r="JH130" s="21"/>
      <c r="JI130" s="22"/>
      <c r="JJ130" s="22"/>
      <c r="JK130" s="22"/>
      <c r="JL130" s="22"/>
      <c r="JM130" s="22"/>
      <c r="JN130" s="22"/>
      <c r="JO130" s="22"/>
      <c r="JP130" s="22"/>
      <c r="JQ130" s="22"/>
      <c r="JR130" s="22"/>
      <c r="JS130" s="22"/>
      <c r="JT130" s="22"/>
      <c r="JU130" s="22"/>
      <c r="JV130" s="22"/>
      <c r="JW130" s="22"/>
      <c r="JX130" s="22"/>
      <c r="JY130" s="22"/>
      <c r="JZ130" s="22"/>
      <c r="KA130" s="22"/>
      <c r="KB130" s="22"/>
      <c r="KC130" s="22"/>
      <c r="KD130" s="22"/>
      <c r="KE130" s="22"/>
      <c r="KF130" s="22"/>
      <c r="KG130" s="22"/>
      <c r="KH130" s="22"/>
      <c r="KI130" s="22"/>
      <c r="KJ130" s="22"/>
      <c r="KK130" s="22"/>
      <c r="KL130" s="22"/>
      <c r="KM130" s="22"/>
      <c r="KN130" s="22"/>
      <c r="KO130" s="22"/>
      <c r="KP130" s="22"/>
      <c r="KQ130" s="22"/>
      <c r="KR130" s="22"/>
      <c r="KS130" s="22"/>
      <c r="KT130" s="22"/>
      <c r="KU130" s="22"/>
      <c r="KV130" s="22"/>
      <c r="KW130" s="22"/>
      <c r="KX130" s="22"/>
      <c r="KY130" s="22"/>
      <c r="KZ130" s="22"/>
      <c r="LA130" s="22"/>
      <c r="LB130" s="22"/>
      <c r="LC130" s="22"/>
      <c r="LD130" s="22"/>
      <c r="LE130" s="22"/>
      <c r="LF130" s="22"/>
      <c r="LG130" s="22"/>
      <c r="LH130" s="22"/>
      <c r="LI130" s="22"/>
      <c r="LJ130" s="23"/>
    </row>
    <row r="131" spans="2:322" ht="3.65" customHeight="1">
      <c r="B131" s="21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3"/>
      <c r="AP131" s="22"/>
      <c r="AQ131" s="22"/>
      <c r="AR131" s="22"/>
      <c r="AS131" s="22"/>
      <c r="AT131" s="22"/>
      <c r="AU131" s="22"/>
      <c r="AV131" s="22"/>
      <c r="AW131" s="22"/>
      <c r="AX131" s="727"/>
      <c r="AY131" s="728"/>
      <c r="AZ131" s="47"/>
      <c r="BA131" s="59"/>
      <c r="BB131" s="29"/>
      <c r="BC131" s="29"/>
      <c r="BD131" s="29"/>
      <c r="BF131" s="27"/>
      <c r="BJ131" s="95"/>
      <c r="BK131" s="95"/>
      <c r="BL131" s="95"/>
      <c r="BM131" s="95"/>
      <c r="BN131" s="95"/>
      <c r="BO131" s="82"/>
      <c r="BP131" s="82"/>
      <c r="BQ131" s="82"/>
      <c r="CP131" s="90"/>
      <c r="CQ131" s="90"/>
      <c r="CR131" s="90"/>
      <c r="CS131" s="90"/>
      <c r="CT131" s="90"/>
      <c r="CU131" s="90"/>
      <c r="CV131" s="90"/>
      <c r="CW131" s="90"/>
      <c r="CX131" s="90"/>
      <c r="CY131" s="90"/>
      <c r="CZ131" s="90"/>
      <c r="DA131" s="90"/>
      <c r="DB131" s="90"/>
      <c r="DC131" s="90"/>
      <c r="DD131" s="90"/>
      <c r="DE131" s="90"/>
      <c r="DF131" s="90"/>
      <c r="DG131" s="90"/>
      <c r="DH131" s="90"/>
      <c r="DI131" s="90"/>
      <c r="DJ131" s="90"/>
      <c r="DK131" s="90"/>
      <c r="DL131" s="90"/>
      <c r="DM131" s="90"/>
      <c r="DN131" s="90"/>
      <c r="DO131" s="90"/>
      <c r="DP131" s="90"/>
      <c r="DQ131" s="90"/>
      <c r="DR131" s="90"/>
      <c r="DS131" s="90"/>
      <c r="DT131" s="90"/>
      <c r="DU131" s="90"/>
      <c r="DV131" s="90"/>
      <c r="DW131" s="90"/>
      <c r="DX131" s="90"/>
      <c r="DY131" s="90"/>
      <c r="DZ131" s="90"/>
      <c r="EA131" s="90"/>
      <c r="EB131" s="90"/>
      <c r="EC131" s="90"/>
      <c r="ED131" s="90"/>
      <c r="EE131" s="90"/>
      <c r="EF131" s="90"/>
      <c r="EG131" s="90"/>
      <c r="EH131" s="90"/>
      <c r="EI131" s="90"/>
      <c r="EJ131" s="90"/>
      <c r="EK131" s="90"/>
      <c r="EL131" s="90"/>
      <c r="EM131" s="90"/>
      <c r="EN131" s="90"/>
      <c r="EO131" s="90"/>
      <c r="EP131" s="90"/>
      <c r="EQ131" s="90"/>
      <c r="ER131" s="90"/>
      <c r="ES131" s="90"/>
      <c r="ET131" s="90"/>
      <c r="EU131" s="90"/>
      <c r="EV131" s="90"/>
      <c r="EW131" s="90"/>
      <c r="EX131" s="90"/>
      <c r="EY131" s="90"/>
      <c r="EZ131" s="53"/>
      <c r="FA131" s="53"/>
      <c r="FB131" s="95"/>
      <c r="FC131" s="95"/>
      <c r="FD131" s="95"/>
      <c r="FE131" s="95"/>
      <c r="FF131" s="95"/>
      <c r="FG131" s="82"/>
      <c r="FH131" s="82"/>
      <c r="FI131" s="82"/>
      <c r="IO131" s="55"/>
      <c r="IP131" s="55"/>
      <c r="IQ131" s="55"/>
      <c r="IR131" s="55"/>
      <c r="IS131" s="55"/>
      <c r="IT131" s="55"/>
      <c r="IU131" s="55"/>
      <c r="IV131" s="68"/>
      <c r="IW131" s="47"/>
      <c r="IX131" s="728"/>
      <c r="IY131" s="731"/>
      <c r="IZ131" s="22"/>
      <c r="JA131" s="22"/>
      <c r="JB131" s="22"/>
      <c r="JC131" s="22"/>
      <c r="JD131" s="22"/>
      <c r="JE131" s="22"/>
      <c r="JF131" s="22"/>
      <c r="JG131" s="22"/>
      <c r="JH131" s="21"/>
      <c r="JI131" s="22"/>
      <c r="JJ131" s="22"/>
      <c r="JK131" s="22"/>
      <c r="JL131" s="22"/>
      <c r="JM131" s="22"/>
      <c r="JN131" s="22"/>
      <c r="JO131" s="22"/>
      <c r="JP131" s="22"/>
      <c r="JQ131" s="22"/>
      <c r="JR131" s="22"/>
      <c r="JS131" s="22"/>
      <c r="JT131" s="22"/>
      <c r="JU131" s="22"/>
      <c r="JV131" s="22"/>
      <c r="JW131" s="22"/>
      <c r="JX131" s="22"/>
      <c r="JY131" s="22"/>
      <c r="JZ131" s="22"/>
      <c r="KA131" s="22"/>
      <c r="KB131" s="22"/>
      <c r="KC131" s="22"/>
      <c r="KD131" s="22"/>
      <c r="KE131" s="22"/>
      <c r="KF131" s="22"/>
      <c r="KG131" s="22"/>
      <c r="KH131" s="22"/>
      <c r="KI131" s="22"/>
      <c r="KJ131" s="22"/>
      <c r="KK131" s="22"/>
      <c r="KL131" s="22"/>
      <c r="KM131" s="22"/>
      <c r="KN131" s="22"/>
      <c r="KO131" s="22"/>
      <c r="KP131" s="22"/>
      <c r="KQ131" s="22"/>
      <c r="KR131" s="22"/>
      <c r="KS131" s="22"/>
      <c r="KT131" s="22"/>
      <c r="KU131" s="22"/>
      <c r="KV131" s="22"/>
      <c r="KW131" s="22"/>
      <c r="KX131" s="22"/>
      <c r="KY131" s="22"/>
      <c r="KZ131" s="22"/>
      <c r="LA131" s="22"/>
      <c r="LB131" s="22"/>
      <c r="LC131" s="22"/>
      <c r="LD131" s="22"/>
      <c r="LE131" s="22"/>
      <c r="LF131" s="22"/>
      <c r="LG131" s="22"/>
      <c r="LH131" s="22"/>
      <c r="LI131" s="22"/>
      <c r="LJ131" s="23"/>
    </row>
    <row r="132" spans="2:322" ht="3.65" customHeight="1">
      <c r="B132" s="21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3"/>
      <c r="AP132" s="22"/>
      <c r="AQ132" s="22"/>
      <c r="AR132" s="22"/>
      <c r="AS132" s="22"/>
      <c r="AT132" s="22"/>
      <c r="AU132" s="22"/>
      <c r="AV132" s="22"/>
      <c r="AW132" s="22"/>
      <c r="AX132" s="727"/>
      <c r="AY132" s="728"/>
      <c r="AZ132" s="47"/>
      <c r="BA132" s="58"/>
      <c r="BB132" s="56"/>
      <c r="BC132" s="56"/>
      <c r="BD132" s="56"/>
      <c r="BE132" s="27"/>
      <c r="BF132" s="27"/>
      <c r="BJ132" s="85"/>
      <c r="BK132" s="86"/>
      <c r="BL132" s="86"/>
      <c r="BM132" s="86"/>
      <c r="BN132" s="86"/>
      <c r="BO132" s="82"/>
      <c r="BP132" s="82"/>
      <c r="BQ132" s="82"/>
      <c r="CP132" s="90"/>
      <c r="CQ132" s="90"/>
      <c r="CR132" s="90"/>
      <c r="CS132" s="90"/>
      <c r="CT132" s="90"/>
      <c r="CU132" s="90"/>
      <c r="CV132" s="90"/>
      <c r="CW132" s="90"/>
      <c r="CX132" s="90"/>
      <c r="CY132" s="90"/>
      <c r="CZ132" s="90"/>
      <c r="DA132" s="90"/>
      <c r="DB132" s="90"/>
      <c r="DC132" s="90"/>
      <c r="DD132" s="90"/>
      <c r="DE132" s="90"/>
      <c r="DF132" s="90"/>
      <c r="DG132" s="90"/>
      <c r="DH132" s="90"/>
      <c r="DI132" s="90"/>
      <c r="DJ132" s="90"/>
      <c r="DK132" s="90"/>
      <c r="DL132" s="90"/>
      <c r="DM132" s="90"/>
      <c r="DN132" s="90"/>
      <c r="DO132" s="90"/>
      <c r="DP132" s="90"/>
      <c r="DQ132" s="90"/>
      <c r="DR132" s="90"/>
      <c r="DS132" s="90"/>
      <c r="DT132" s="90"/>
      <c r="DU132" s="90"/>
      <c r="DV132" s="90"/>
      <c r="DW132" s="90"/>
      <c r="DX132" s="90"/>
      <c r="DY132" s="90"/>
      <c r="DZ132" s="90"/>
      <c r="EA132" s="90"/>
      <c r="EB132" s="90"/>
      <c r="EC132" s="90"/>
      <c r="ED132" s="90"/>
      <c r="EE132" s="90"/>
      <c r="EF132" s="90"/>
      <c r="EG132" s="90"/>
      <c r="EH132" s="90"/>
      <c r="EI132" s="90"/>
      <c r="EJ132" s="90"/>
      <c r="EK132" s="90"/>
      <c r="EL132" s="90"/>
      <c r="EM132" s="90"/>
      <c r="EN132" s="90"/>
      <c r="EO132" s="90"/>
      <c r="EP132" s="90"/>
      <c r="EQ132" s="90"/>
      <c r="ER132" s="90"/>
      <c r="ES132" s="90"/>
      <c r="ET132" s="90"/>
      <c r="EU132" s="90"/>
      <c r="EV132" s="90"/>
      <c r="EW132" s="90"/>
      <c r="EX132" s="90"/>
      <c r="EY132" s="90"/>
      <c r="EZ132" s="87"/>
      <c r="FA132" s="88"/>
      <c r="FB132" s="85"/>
      <c r="FC132" s="86"/>
      <c r="FD132" s="86"/>
      <c r="FE132" s="86"/>
      <c r="FF132" s="86"/>
      <c r="FG132" s="82"/>
      <c r="FH132" s="82"/>
      <c r="FI132" s="82"/>
      <c r="IO132" s="55"/>
      <c r="IP132" s="55"/>
      <c r="IQ132" s="55"/>
      <c r="IR132" s="55"/>
      <c r="IS132" s="55"/>
      <c r="IT132" s="55"/>
      <c r="IU132" s="55"/>
      <c r="IV132" s="68"/>
      <c r="IW132" s="47"/>
      <c r="IX132" s="728"/>
      <c r="IY132" s="731"/>
      <c r="IZ132" s="22"/>
      <c r="JA132" s="22"/>
      <c r="JB132" s="22"/>
      <c r="JC132" s="22"/>
      <c r="JD132" s="22"/>
      <c r="JE132" s="22"/>
      <c r="JF132" s="22"/>
      <c r="JG132" s="22"/>
      <c r="JH132" s="21"/>
      <c r="JI132" s="22"/>
      <c r="JJ132" s="22"/>
      <c r="JK132" s="22"/>
      <c r="JL132" s="22"/>
      <c r="JM132" s="22"/>
      <c r="JN132" s="22"/>
      <c r="JO132" s="22"/>
      <c r="JP132" s="22"/>
      <c r="JQ132" s="22"/>
      <c r="JR132" s="22"/>
      <c r="JS132" s="22"/>
      <c r="JT132" s="22"/>
      <c r="JU132" s="22"/>
      <c r="JV132" s="22"/>
      <c r="JW132" s="22"/>
      <c r="JX132" s="22"/>
      <c r="JY132" s="22"/>
      <c r="JZ132" s="22"/>
      <c r="KA132" s="22"/>
      <c r="KB132" s="22"/>
      <c r="KC132" s="22"/>
      <c r="KD132" s="22"/>
      <c r="KE132" s="22"/>
      <c r="KF132" s="22"/>
      <c r="KG132" s="22"/>
      <c r="KH132" s="22"/>
      <c r="KI132" s="22"/>
      <c r="KJ132" s="22"/>
      <c r="KK132" s="22"/>
      <c r="KL132" s="22"/>
      <c r="KM132" s="22"/>
      <c r="KN132" s="22"/>
      <c r="KO132" s="22"/>
      <c r="KP132" s="22"/>
      <c r="KQ132" s="22"/>
      <c r="KR132" s="22"/>
      <c r="KS132" s="22"/>
      <c r="KT132" s="22"/>
      <c r="KU132" s="22"/>
      <c r="KV132" s="22"/>
      <c r="KW132" s="22"/>
      <c r="KX132" s="22"/>
      <c r="KY132" s="22"/>
      <c r="KZ132" s="22"/>
      <c r="LA132" s="22"/>
      <c r="LB132" s="22"/>
      <c r="LC132" s="22"/>
      <c r="LD132" s="22"/>
      <c r="LE132" s="22"/>
      <c r="LF132" s="22"/>
      <c r="LG132" s="22"/>
      <c r="LH132" s="22"/>
      <c r="LI132" s="22"/>
      <c r="LJ132" s="23"/>
    </row>
    <row r="133" spans="2:322" ht="3.65" customHeight="1">
      <c r="B133" s="21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3"/>
      <c r="AP133" s="22"/>
      <c r="AQ133" s="22"/>
      <c r="AR133" s="22"/>
      <c r="AS133" s="22"/>
      <c r="AT133" s="22"/>
      <c r="AU133" s="22"/>
      <c r="AV133" s="22"/>
      <c r="AW133" s="22"/>
      <c r="AX133" s="727"/>
      <c r="AY133" s="728"/>
      <c r="AZ133" s="47"/>
      <c r="BA133" s="58"/>
      <c r="BB133" s="56"/>
      <c r="BC133" s="56"/>
      <c r="BD133" s="56"/>
      <c r="BJ133" s="85"/>
      <c r="BK133" s="86"/>
      <c r="BL133" s="86"/>
      <c r="BM133" s="86"/>
      <c r="BN133" s="86"/>
      <c r="BO133" s="82"/>
      <c r="BP133" s="82"/>
      <c r="BQ133" s="82"/>
      <c r="CP133" s="90"/>
      <c r="CQ133" s="90"/>
      <c r="CR133" s="90"/>
      <c r="CS133" s="90"/>
      <c r="CT133" s="90"/>
      <c r="CU133" s="90"/>
      <c r="CV133" s="90"/>
      <c r="CW133" s="90"/>
      <c r="CX133" s="90"/>
      <c r="CY133" s="90"/>
      <c r="CZ133" s="90"/>
      <c r="DA133" s="90"/>
      <c r="DB133" s="90"/>
      <c r="DC133" s="90"/>
      <c r="DD133" s="90"/>
      <c r="DE133" s="90"/>
      <c r="DF133" s="90"/>
      <c r="DG133" s="90"/>
      <c r="DH133" s="90"/>
      <c r="DI133" s="90"/>
      <c r="DJ133" s="90"/>
      <c r="DK133" s="90"/>
      <c r="DL133" s="90"/>
      <c r="DM133" s="90"/>
      <c r="DN133" s="90"/>
      <c r="DO133" s="90"/>
      <c r="DP133" s="90"/>
      <c r="DQ133" s="90"/>
      <c r="DR133" s="90"/>
      <c r="DS133" s="90"/>
      <c r="DT133" s="90"/>
      <c r="DU133" s="90"/>
      <c r="DV133" s="90"/>
      <c r="DW133" s="90"/>
      <c r="DX133" s="90"/>
      <c r="DY133" s="90"/>
      <c r="DZ133" s="90"/>
      <c r="EA133" s="90"/>
      <c r="EB133" s="90"/>
      <c r="EC133" s="90"/>
      <c r="ED133" s="90"/>
      <c r="EE133" s="90"/>
      <c r="EF133" s="90"/>
      <c r="EG133" s="90"/>
      <c r="EH133" s="90"/>
      <c r="EI133" s="90"/>
      <c r="EJ133" s="90"/>
      <c r="EK133" s="90"/>
      <c r="EL133" s="90"/>
      <c r="EM133" s="90"/>
      <c r="EN133" s="90"/>
      <c r="EO133" s="90"/>
      <c r="EP133" s="90"/>
      <c r="EQ133" s="90"/>
      <c r="ER133" s="90"/>
      <c r="ES133" s="90"/>
      <c r="ET133" s="90"/>
      <c r="EU133" s="90"/>
      <c r="EV133" s="90"/>
      <c r="EW133" s="90"/>
      <c r="EX133" s="90"/>
      <c r="EY133" s="90"/>
      <c r="EZ133" s="87"/>
      <c r="FA133" s="88"/>
      <c r="FB133" s="85"/>
      <c r="FC133" s="86"/>
      <c r="FD133" s="86"/>
      <c r="FE133" s="86"/>
      <c r="FF133" s="86"/>
      <c r="FG133" s="82"/>
      <c r="FH133" s="82"/>
      <c r="FI133" s="82"/>
      <c r="IO133" s="55"/>
      <c r="IP133" s="55"/>
      <c r="IQ133" s="55"/>
      <c r="IR133" s="55"/>
      <c r="IS133" s="55"/>
      <c r="IT133" s="55"/>
      <c r="IU133" s="55"/>
      <c r="IV133" s="68"/>
      <c r="IW133" s="47"/>
      <c r="IX133" s="728"/>
      <c r="IY133" s="731"/>
      <c r="IZ133" s="22"/>
      <c r="JA133" s="22"/>
      <c r="JB133" s="22"/>
      <c r="JC133" s="22"/>
      <c r="JD133" s="22"/>
      <c r="JE133" s="22"/>
      <c r="JF133" s="22"/>
      <c r="JG133" s="22"/>
      <c r="JH133" s="21"/>
      <c r="JI133" s="22"/>
      <c r="JJ133" s="22"/>
      <c r="JK133" s="22"/>
      <c r="JL133" s="22"/>
      <c r="JM133" s="22"/>
      <c r="JN133" s="22"/>
      <c r="JO133" s="22"/>
      <c r="JP133" s="22"/>
      <c r="JQ133" s="22"/>
      <c r="JR133" s="22"/>
      <c r="JS133" s="22"/>
      <c r="JT133" s="22"/>
      <c r="JU133" s="22"/>
      <c r="JV133" s="22"/>
      <c r="JW133" s="22"/>
      <c r="JX133" s="22"/>
      <c r="JY133" s="22"/>
      <c r="JZ133" s="22"/>
      <c r="KA133" s="22"/>
      <c r="KB133" s="22"/>
      <c r="KC133" s="22"/>
      <c r="KD133" s="22"/>
      <c r="KE133" s="22"/>
      <c r="KF133" s="22"/>
      <c r="KG133" s="22"/>
      <c r="KH133" s="22"/>
      <c r="KI133" s="22"/>
      <c r="KJ133" s="22"/>
      <c r="KK133" s="22"/>
      <c r="KL133" s="22"/>
      <c r="KM133" s="22"/>
      <c r="KN133" s="22"/>
      <c r="KO133" s="22"/>
      <c r="KP133" s="22"/>
      <c r="KQ133" s="22"/>
      <c r="KR133" s="22"/>
      <c r="KS133" s="22"/>
      <c r="KT133" s="22"/>
      <c r="KU133" s="22"/>
      <c r="KV133" s="22"/>
      <c r="KW133" s="22"/>
      <c r="KX133" s="22"/>
      <c r="KY133" s="22"/>
      <c r="KZ133" s="22"/>
      <c r="LA133" s="22"/>
      <c r="LB133" s="22"/>
      <c r="LC133" s="22"/>
      <c r="LD133" s="22"/>
      <c r="LE133" s="22"/>
      <c r="LF133" s="22"/>
      <c r="LG133" s="22"/>
      <c r="LH133" s="22"/>
      <c r="LI133" s="22"/>
      <c r="LJ133" s="23"/>
    </row>
    <row r="134" spans="2:322" ht="3.65" customHeight="1">
      <c r="B134" s="21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3"/>
      <c r="AP134" s="22"/>
      <c r="AQ134" s="22"/>
      <c r="AR134" s="22"/>
      <c r="AS134" s="22"/>
      <c r="AT134" s="22"/>
      <c r="AU134" s="22"/>
      <c r="AV134" s="22"/>
      <c r="AW134" s="22"/>
      <c r="AX134" s="729"/>
      <c r="AY134" s="730"/>
      <c r="AZ134" s="48"/>
      <c r="BA134" s="57"/>
      <c r="BJ134" s="85"/>
      <c r="BK134" s="86"/>
      <c r="BL134" s="86"/>
      <c r="BM134" s="86"/>
      <c r="BN134" s="86"/>
      <c r="BO134" s="89"/>
      <c r="BP134" s="89"/>
      <c r="BQ134" s="89"/>
      <c r="CP134" s="90"/>
      <c r="CQ134" s="90"/>
      <c r="CR134" s="90"/>
      <c r="CS134" s="90"/>
      <c r="CT134" s="90"/>
      <c r="CU134" s="90"/>
      <c r="CV134" s="90"/>
      <c r="CW134" s="90"/>
      <c r="CX134" s="90"/>
      <c r="CY134" s="90"/>
      <c r="CZ134" s="90"/>
      <c r="DA134" s="90"/>
      <c r="DB134" s="90"/>
      <c r="DC134" s="90"/>
      <c r="DD134" s="90"/>
      <c r="DE134" s="90"/>
      <c r="DF134" s="90"/>
      <c r="DG134" s="90"/>
      <c r="DH134" s="90"/>
      <c r="DI134" s="90"/>
      <c r="DJ134" s="90"/>
      <c r="DK134" s="90"/>
      <c r="DL134" s="90"/>
      <c r="DM134" s="90"/>
      <c r="DN134" s="90"/>
      <c r="DO134" s="90"/>
      <c r="DP134" s="90"/>
      <c r="DQ134" s="90"/>
      <c r="DR134" s="90"/>
      <c r="DS134" s="90"/>
      <c r="DT134" s="90"/>
      <c r="DU134" s="90"/>
      <c r="DV134" s="90"/>
      <c r="DW134" s="90"/>
      <c r="DX134" s="90"/>
      <c r="DY134" s="90"/>
      <c r="DZ134" s="90"/>
      <c r="EA134" s="90"/>
      <c r="EB134" s="90"/>
      <c r="EC134" s="90"/>
      <c r="ED134" s="90"/>
      <c r="EE134" s="90"/>
      <c r="EF134" s="90"/>
      <c r="EG134" s="90"/>
      <c r="EH134" s="90"/>
      <c r="EI134" s="90"/>
      <c r="EJ134" s="90"/>
      <c r="EK134" s="90"/>
      <c r="EL134" s="90"/>
      <c r="EM134" s="90"/>
      <c r="EN134" s="90"/>
      <c r="EO134" s="90"/>
      <c r="EP134" s="90"/>
      <c r="EQ134" s="90"/>
      <c r="ER134" s="90"/>
      <c r="ES134" s="90"/>
      <c r="ET134" s="90"/>
      <c r="EU134" s="90"/>
      <c r="EV134" s="90"/>
      <c r="EW134" s="90"/>
      <c r="EX134" s="90"/>
      <c r="EY134" s="90"/>
      <c r="EZ134" s="87"/>
      <c r="FA134" s="88"/>
      <c r="FB134" s="85"/>
      <c r="FC134" s="86"/>
      <c r="FD134" s="86"/>
      <c r="FE134" s="86"/>
      <c r="FF134" s="86"/>
      <c r="FG134" s="89"/>
      <c r="FH134" s="89"/>
      <c r="FI134" s="89"/>
      <c r="IO134" s="55"/>
      <c r="IP134" s="55"/>
      <c r="IQ134" s="55"/>
      <c r="IR134" s="55"/>
      <c r="IS134" s="55"/>
      <c r="IT134" s="55"/>
      <c r="IU134" s="55"/>
      <c r="IV134" s="68"/>
      <c r="IW134" s="48"/>
      <c r="IX134" s="730"/>
      <c r="IY134" s="732"/>
      <c r="IZ134" s="22"/>
      <c r="JA134" s="22"/>
      <c r="JB134" s="22"/>
      <c r="JC134" s="22"/>
      <c r="JD134" s="22"/>
      <c r="JE134" s="22"/>
      <c r="JF134" s="22"/>
      <c r="JG134" s="22"/>
      <c r="JH134" s="21"/>
      <c r="JI134" s="22"/>
      <c r="JJ134" s="22"/>
      <c r="JK134" s="22"/>
      <c r="JL134" s="22"/>
      <c r="JM134" s="22"/>
      <c r="JN134" s="22"/>
      <c r="JO134" s="22"/>
      <c r="JP134" s="22"/>
      <c r="JQ134" s="22"/>
      <c r="JR134" s="22"/>
      <c r="JS134" s="22"/>
      <c r="JT134" s="22"/>
      <c r="JU134" s="22"/>
      <c r="JV134" s="22"/>
      <c r="JW134" s="22"/>
      <c r="JX134" s="22"/>
      <c r="JY134" s="22"/>
      <c r="JZ134" s="22"/>
      <c r="KA134" s="22"/>
      <c r="KB134" s="22"/>
      <c r="KC134" s="22"/>
      <c r="KD134" s="22"/>
      <c r="KE134" s="22"/>
      <c r="KF134" s="22"/>
      <c r="KG134" s="22"/>
      <c r="KH134" s="22"/>
      <c r="KI134" s="22"/>
      <c r="KJ134" s="22"/>
      <c r="KK134" s="22"/>
      <c r="KL134" s="22"/>
      <c r="KM134" s="22"/>
      <c r="KN134" s="22"/>
      <c r="KO134" s="22"/>
      <c r="KP134" s="22"/>
      <c r="KQ134" s="22"/>
      <c r="KR134" s="22"/>
      <c r="KS134" s="22"/>
      <c r="KT134" s="22"/>
      <c r="KU134" s="22"/>
      <c r="KV134" s="22"/>
      <c r="KW134" s="22"/>
      <c r="KX134" s="22"/>
      <c r="KY134" s="22"/>
      <c r="KZ134" s="22"/>
      <c r="LA134" s="22"/>
      <c r="LB134" s="22"/>
      <c r="LC134" s="22"/>
      <c r="LD134" s="22"/>
      <c r="LE134" s="22"/>
      <c r="LF134" s="22"/>
      <c r="LG134" s="22"/>
      <c r="LH134" s="22"/>
      <c r="LI134" s="22"/>
      <c r="LJ134" s="23"/>
    </row>
    <row r="135" spans="2:322" ht="3.65" customHeight="1">
      <c r="B135" s="21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3"/>
      <c r="AP135" s="22"/>
      <c r="AQ135" s="22"/>
      <c r="AR135" s="22"/>
      <c r="AS135" s="22"/>
      <c r="AT135" s="22"/>
      <c r="AU135" s="22"/>
      <c r="AV135" s="22"/>
      <c r="AW135" s="22"/>
      <c r="AX135" s="727" t="s">
        <v>10</v>
      </c>
      <c r="AY135" s="728"/>
      <c r="AZ135" s="47"/>
      <c r="BA135" s="57"/>
      <c r="BB135" s="27"/>
      <c r="BC135" s="27"/>
      <c r="BD135" s="27"/>
      <c r="BE135" s="27"/>
      <c r="BF135" s="27"/>
      <c r="BJ135" s="85"/>
      <c r="BK135" s="86"/>
      <c r="BL135" s="86"/>
      <c r="BM135" s="86"/>
      <c r="BN135" s="86"/>
      <c r="BO135" s="89"/>
      <c r="BP135" s="89"/>
      <c r="BQ135" s="89"/>
      <c r="CP135" s="90"/>
      <c r="CQ135" s="90"/>
      <c r="CR135" s="90"/>
      <c r="CS135" s="90"/>
      <c r="CT135" s="90"/>
      <c r="CU135" s="90"/>
      <c r="CV135" s="90"/>
      <c r="CW135" s="90"/>
      <c r="CX135" s="90"/>
      <c r="CY135" s="90"/>
      <c r="CZ135" s="90"/>
      <c r="DA135" s="90"/>
      <c r="DB135" s="90"/>
      <c r="DC135" s="90"/>
      <c r="DD135" s="90"/>
      <c r="DE135" s="90"/>
      <c r="DF135" s="90"/>
      <c r="DG135" s="90"/>
      <c r="DH135" s="90"/>
      <c r="DI135" s="90"/>
      <c r="DJ135" s="90"/>
      <c r="DK135" s="90"/>
      <c r="DL135" s="90"/>
      <c r="DM135" s="90"/>
      <c r="DN135" s="90"/>
      <c r="DO135" s="90"/>
      <c r="DP135" s="90"/>
      <c r="DQ135" s="90"/>
      <c r="DR135" s="90"/>
      <c r="DS135" s="90"/>
      <c r="DT135" s="90"/>
      <c r="DU135" s="90"/>
      <c r="DV135" s="90"/>
      <c r="DW135" s="90"/>
      <c r="DX135" s="90"/>
      <c r="DY135" s="90"/>
      <c r="DZ135" s="90"/>
      <c r="EA135" s="90"/>
      <c r="EB135" s="90"/>
      <c r="EC135" s="90"/>
      <c r="ED135" s="90"/>
      <c r="EE135" s="90"/>
      <c r="EF135" s="90"/>
      <c r="EG135" s="90"/>
      <c r="EH135" s="90"/>
      <c r="EI135" s="90"/>
      <c r="EJ135" s="90"/>
      <c r="EK135" s="90"/>
      <c r="EL135" s="90"/>
      <c r="EM135" s="90"/>
      <c r="EN135" s="90"/>
      <c r="EO135" s="90"/>
      <c r="EP135" s="90"/>
      <c r="EQ135" s="90"/>
      <c r="ER135" s="90"/>
      <c r="ES135" s="90"/>
      <c r="ET135" s="90"/>
      <c r="EU135" s="90"/>
      <c r="EV135" s="90"/>
      <c r="EW135" s="90"/>
      <c r="EX135" s="90"/>
      <c r="EY135" s="90"/>
      <c r="EZ135" s="87"/>
      <c r="FA135" s="88"/>
      <c r="FB135" s="85"/>
      <c r="FC135" s="86"/>
      <c r="FD135" s="86"/>
      <c r="FE135" s="86"/>
      <c r="FF135" s="86"/>
      <c r="FG135" s="89"/>
      <c r="FH135" s="89"/>
      <c r="FI135" s="89"/>
      <c r="IO135" s="55"/>
      <c r="IP135" s="55"/>
      <c r="IQ135" s="55"/>
      <c r="IR135" s="55"/>
      <c r="IS135" s="55"/>
      <c r="IT135" s="55"/>
      <c r="IU135" s="55"/>
      <c r="IV135" s="68"/>
      <c r="IW135" s="47"/>
      <c r="IX135" s="728" t="s">
        <v>10</v>
      </c>
      <c r="IY135" s="731"/>
      <c r="IZ135" s="22"/>
      <c r="JA135" s="22"/>
      <c r="JB135" s="22"/>
      <c r="JC135" s="22"/>
      <c r="JD135" s="22"/>
      <c r="JE135" s="22"/>
      <c r="JF135" s="22"/>
      <c r="JG135" s="22"/>
      <c r="JH135" s="21"/>
      <c r="JI135" s="22"/>
      <c r="JJ135" s="22"/>
      <c r="JK135" s="22"/>
      <c r="JL135" s="22"/>
      <c r="JM135" s="22"/>
      <c r="JN135" s="22"/>
      <c r="JO135" s="22"/>
      <c r="JP135" s="22"/>
      <c r="JQ135" s="22"/>
      <c r="JR135" s="22"/>
      <c r="JS135" s="22"/>
      <c r="JT135" s="22"/>
      <c r="JU135" s="22"/>
      <c r="JV135" s="22"/>
      <c r="JW135" s="22"/>
      <c r="JX135" s="22"/>
      <c r="JY135" s="22"/>
      <c r="JZ135" s="22"/>
      <c r="KA135" s="22"/>
      <c r="KB135" s="22"/>
      <c r="KC135" s="22"/>
      <c r="KD135" s="22"/>
      <c r="KE135" s="22"/>
      <c r="KF135" s="22"/>
      <c r="KG135" s="22"/>
      <c r="KH135" s="22"/>
      <c r="KI135" s="22"/>
      <c r="KJ135" s="22"/>
      <c r="KK135" s="22"/>
      <c r="KL135" s="22"/>
      <c r="KM135" s="22"/>
      <c r="KN135" s="22"/>
      <c r="KO135" s="22"/>
      <c r="KP135" s="22"/>
      <c r="KQ135" s="22"/>
      <c r="KR135" s="22"/>
      <c r="KS135" s="22"/>
      <c r="KT135" s="22"/>
      <c r="KU135" s="22"/>
      <c r="KV135" s="22"/>
      <c r="KW135" s="22"/>
      <c r="KX135" s="22"/>
      <c r="KY135" s="22"/>
      <c r="KZ135" s="22"/>
      <c r="LA135" s="22"/>
      <c r="LB135" s="22"/>
      <c r="LC135" s="22"/>
      <c r="LD135" s="22"/>
      <c r="LE135" s="22"/>
      <c r="LF135" s="22"/>
      <c r="LG135" s="22"/>
      <c r="LH135" s="22"/>
      <c r="LI135" s="22"/>
      <c r="LJ135" s="23"/>
    </row>
    <row r="136" spans="2:322" ht="3.65" customHeight="1">
      <c r="B136" s="21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3"/>
      <c r="AP136" s="22"/>
      <c r="AQ136" s="22"/>
      <c r="AR136" s="22"/>
      <c r="AS136" s="22"/>
      <c r="AT136" s="22"/>
      <c r="AU136" s="22"/>
      <c r="AV136" s="22"/>
      <c r="AW136" s="22"/>
      <c r="AX136" s="727"/>
      <c r="AY136" s="728"/>
      <c r="AZ136" s="47"/>
      <c r="BA136" s="57"/>
      <c r="BJ136" s="85"/>
      <c r="BK136" s="86"/>
      <c r="BL136" s="86"/>
      <c r="BM136" s="86"/>
      <c r="BN136" s="86"/>
      <c r="BO136" s="82"/>
      <c r="BP136" s="82"/>
      <c r="BQ136" s="82"/>
      <c r="CP136" s="90"/>
      <c r="CQ136" s="90"/>
      <c r="CR136" s="90"/>
      <c r="CS136" s="90"/>
      <c r="CT136" s="90"/>
      <c r="CU136" s="90"/>
      <c r="CV136" s="90"/>
      <c r="CW136" s="90"/>
      <c r="CX136" s="90"/>
      <c r="CY136" s="90"/>
      <c r="CZ136" s="90"/>
      <c r="DA136" s="90"/>
      <c r="DB136" s="90"/>
      <c r="DC136" s="90"/>
      <c r="DD136" s="90"/>
      <c r="DE136" s="90"/>
      <c r="DF136" s="90"/>
      <c r="DG136" s="90"/>
      <c r="DH136" s="90"/>
      <c r="DI136" s="90"/>
      <c r="DJ136" s="90"/>
      <c r="DK136" s="90"/>
      <c r="DL136" s="90"/>
      <c r="DM136" s="90"/>
      <c r="DN136" s="90"/>
      <c r="DO136" s="90"/>
      <c r="DP136" s="90"/>
      <c r="DQ136" s="90"/>
      <c r="DR136" s="90"/>
      <c r="DS136" s="90"/>
      <c r="DT136" s="90"/>
      <c r="DU136" s="90"/>
      <c r="DV136" s="90"/>
      <c r="DW136" s="90"/>
      <c r="DX136" s="90"/>
      <c r="DY136" s="90"/>
      <c r="DZ136" s="90"/>
      <c r="EA136" s="90"/>
      <c r="EB136" s="90"/>
      <c r="EC136" s="90"/>
      <c r="ED136" s="90"/>
      <c r="EE136" s="90"/>
      <c r="EF136" s="90"/>
      <c r="EG136" s="90"/>
      <c r="EH136" s="90"/>
      <c r="EI136" s="90"/>
      <c r="EJ136" s="90"/>
      <c r="EK136" s="90"/>
      <c r="EL136" s="90"/>
      <c r="EM136" s="90"/>
      <c r="EN136" s="90"/>
      <c r="EO136" s="90"/>
      <c r="EP136" s="90"/>
      <c r="EQ136" s="90"/>
      <c r="ER136" s="90"/>
      <c r="ES136" s="90"/>
      <c r="ET136" s="90"/>
      <c r="EU136" s="90"/>
      <c r="EV136" s="90"/>
      <c r="EW136" s="90"/>
      <c r="EX136" s="90"/>
      <c r="EY136" s="90"/>
      <c r="EZ136" s="87"/>
      <c r="FA136" s="88"/>
      <c r="FB136" s="85"/>
      <c r="FC136" s="86"/>
      <c r="FD136" s="86"/>
      <c r="FE136" s="86"/>
      <c r="FF136" s="86"/>
      <c r="FG136" s="82"/>
      <c r="FH136" s="82"/>
      <c r="FI136" s="82"/>
      <c r="IO136" s="55"/>
      <c r="IP136" s="55"/>
      <c r="IQ136" s="55"/>
      <c r="IR136" s="55"/>
      <c r="IS136" s="55"/>
      <c r="IT136" s="55"/>
      <c r="IU136" s="55"/>
      <c r="IV136" s="68"/>
      <c r="IW136" s="47"/>
      <c r="IX136" s="728"/>
      <c r="IY136" s="731"/>
      <c r="IZ136" s="22"/>
      <c r="JA136" s="22"/>
      <c r="JB136" s="22"/>
      <c r="JC136" s="22"/>
      <c r="JD136" s="22"/>
      <c r="JE136" s="22"/>
      <c r="JF136" s="22"/>
      <c r="JG136" s="22"/>
      <c r="JH136" s="21"/>
      <c r="JI136" s="22"/>
      <c r="JJ136" s="22"/>
      <c r="JK136" s="22"/>
      <c r="JL136" s="22"/>
      <c r="JM136" s="22"/>
      <c r="JN136" s="22"/>
      <c r="JO136" s="22"/>
      <c r="JP136" s="22"/>
      <c r="JQ136" s="22"/>
      <c r="JR136" s="22"/>
      <c r="JS136" s="22"/>
      <c r="JT136" s="22"/>
      <c r="JU136" s="22"/>
      <c r="JV136" s="22"/>
      <c r="JW136" s="22"/>
      <c r="JX136" s="22"/>
      <c r="JY136" s="22"/>
      <c r="JZ136" s="22"/>
      <c r="KA136" s="22"/>
      <c r="KB136" s="22"/>
      <c r="KC136" s="22"/>
      <c r="KD136" s="22"/>
      <c r="KE136" s="22"/>
      <c r="KF136" s="22"/>
      <c r="KG136" s="22"/>
      <c r="KH136" s="22"/>
      <c r="KI136" s="22"/>
      <c r="KJ136" s="22"/>
      <c r="KK136" s="22"/>
      <c r="KL136" s="22"/>
      <c r="KM136" s="22"/>
      <c r="KN136" s="22"/>
      <c r="KO136" s="22"/>
      <c r="KP136" s="22"/>
      <c r="KQ136" s="22"/>
      <c r="KR136" s="22"/>
      <c r="KS136" s="22"/>
      <c r="KT136" s="22"/>
      <c r="KU136" s="22"/>
      <c r="KV136" s="22"/>
      <c r="KW136" s="22"/>
      <c r="KX136" s="22"/>
      <c r="KY136" s="22"/>
      <c r="KZ136" s="22"/>
      <c r="LA136" s="22"/>
      <c r="LB136" s="22"/>
      <c r="LC136" s="22"/>
      <c r="LD136" s="22"/>
      <c r="LE136" s="22"/>
      <c r="LF136" s="22"/>
      <c r="LG136" s="22"/>
      <c r="LH136" s="22"/>
      <c r="LI136" s="22"/>
      <c r="LJ136" s="23"/>
    </row>
    <row r="137" spans="2:322" ht="3.65" customHeight="1">
      <c r="B137" s="21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3"/>
      <c r="AP137" s="22"/>
      <c r="AQ137" s="22"/>
      <c r="AR137" s="22"/>
      <c r="AS137" s="22"/>
      <c r="AT137" s="22"/>
      <c r="AU137" s="22"/>
      <c r="AV137" s="22"/>
      <c r="AW137" s="22"/>
      <c r="AX137" s="727"/>
      <c r="AY137" s="728"/>
      <c r="AZ137" s="47"/>
      <c r="BA137" s="57"/>
      <c r="BJ137" s="85"/>
      <c r="BK137" s="92"/>
      <c r="BL137" s="92"/>
      <c r="BM137" s="92"/>
      <c r="BN137" s="92"/>
      <c r="BO137" s="82"/>
      <c r="BP137" s="82"/>
      <c r="BQ137" s="82"/>
      <c r="CP137" s="90"/>
      <c r="CQ137" s="90"/>
      <c r="CR137" s="90"/>
      <c r="CS137" s="90"/>
      <c r="CT137" s="90"/>
      <c r="CU137" s="90"/>
      <c r="CV137" s="90"/>
      <c r="CW137" s="90"/>
      <c r="CX137" s="90"/>
      <c r="CY137" s="90"/>
      <c r="CZ137" s="90"/>
      <c r="DA137" s="90"/>
      <c r="DB137" s="90"/>
      <c r="DC137" s="90"/>
      <c r="DD137" s="90"/>
      <c r="DE137" s="90"/>
      <c r="DF137" s="90"/>
      <c r="DG137" s="90"/>
      <c r="DH137" s="90"/>
      <c r="DI137" s="90"/>
      <c r="DJ137" s="90"/>
      <c r="DK137" s="90"/>
      <c r="DL137" s="90"/>
      <c r="DM137" s="90"/>
      <c r="DN137" s="90"/>
      <c r="DO137" s="90"/>
      <c r="DP137" s="90"/>
      <c r="DQ137" s="90"/>
      <c r="DR137" s="90"/>
      <c r="DS137" s="90"/>
      <c r="DT137" s="90"/>
      <c r="DU137" s="90"/>
      <c r="DV137" s="90"/>
      <c r="DW137" s="90"/>
      <c r="DX137" s="90"/>
      <c r="DY137" s="90"/>
      <c r="DZ137" s="90"/>
      <c r="EA137" s="90"/>
      <c r="EB137" s="90"/>
      <c r="EC137" s="90"/>
      <c r="ED137" s="90"/>
      <c r="EE137" s="90"/>
      <c r="EF137" s="90"/>
      <c r="EG137" s="90"/>
      <c r="EH137" s="90"/>
      <c r="EI137" s="90"/>
      <c r="EJ137" s="90"/>
      <c r="EK137" s="90"/>
      <c r="EL137" s="90"/>
      <c r="EM137" s="90"/>
      <c r="EN137" s="90"/>
      <c r="EO137" s="90"/>
      <c r="EP137" s="90"/>
      <c r="EQ137" s="90"/>
      <c r="ER137" s="90"/>
      <c r="ES137" s="90"/>
      <c r="ET137" s="90"/>
      <c r="EU137" s="90"/>
      <c r="EV137" s="90"/>
      <c r="EW137" s="90"/>
      <c r="EX137" s="90"/>
      <c r="EY137" s="90"/>
      <c r="EZ137" s="87"/>
      <c r="FA137" s="93"/>
      <c r="FB137" s="85"/>
      <c r="FC137" s="92"/>
      <c r="FD137" s="92"/>
      <c r="FE137" s="92"/>
      <c r="FF137" s="92"/>
      <c r="FG137" s="82"/>
      <c r="FH137" s="82"/>
      <c r="FI137" s="82"/>
      <c r="IO137" s="55"/>
      <c r="IP137" s="55"/>
      <c r="IQ137" s="55"/>
      <c r="IR137" s="55"/>
      <c r="IS137" s="55"/>
      <c r="IT137" s="55"/>
      <c r="IU137" s="55"/>
      <c r="IV137" s="68"/>
      <c r="IW137" s="47"/>
      <c r="IX137" s="728"/>
      <c r="IY137" s="731"/>
      <c r="IZ137" s="22"/>
      <c r="JA137" s="22"/>
      <c r="JB137" s="22"/>
      <c r="JC137" s="22"/>
      <c r="JD137" s="22"/>
      <c r="JE137" s="22"/>
      <c r="JF137" s="22"/>
      <c r="JG137" s="22"/>
      <c r="JH137" s="21"/>
      <c r="JI137" s="22"/>
      <c r="JJ137" s="22"/>
      <c r="JK137" s="22"/>
      <c r="JL137" s="22"/>
      <c r="JM137" s="22"/>
      <c r="JN137" s="22"/>
      <c r="JO137" s="22"/>
      <c r="JP137" s="22"/>
      <c r="JQ137" s="22"/>
      <c r="JR137" s="22"/>
      <c r="JS137" s="22"/>
      <c r="JT137" s="22"/>
      <c r="JU137" s="22"/>
      <c r="JV137" s="22"/>
      <c r="JW137" s="22"/>
      <c r="JX137" s="22"/>
      <c r="JY137" s="22"/>
      <c r="JZ137" s="22"/>
      <c r="KA137" s="22"/>
      <c r="KB137" s="22"/>
      <c r="KC137" s="22"/>
      <c r="KD137" s="22"/>
      <c r="KE137" s="22"/>
      <c r="KF137" s="22"/>
      <c r="KG137" s="22"/>
      <c r="KH137" s="22"/>
      <c r="KI137" s="22"/>
      <c r="KJ137" s="22"/>
      <c r="KK137" s="22"/>
      <c r="KL137" s="22"/>
      <c r="KM137" s="22"/>
      <c r="KN137" s="22"/>
      <c r="KO137" s="22"/>
      <c r="KP137" s="22"/>
      <c r="KQ137" s="22"/>
      <c r="KR137" s="22"/>
      <c r="KS137" s="22"/>
      <c r="KT137" s="22"/>
      <c r="KU137" s="22"/>
      <c r="KV137" s="22"/>
      <c r="KW137" s="22"/>
      <c r="KX137" s="22"/>
      <c r="KY137" s="22"/>
      <c r="KZ137" s="22"/>
      <c r="LA137" s="22"/>
      <c r="LB137" s="22"/>
      <c r="LC137" s="22"/>
      <c r="LD137" s="22"/>
      <c r="LE137" s="22"/>
      <c r="LF137" s="22"/>
      <c r="LG137" s="22"/>
      <c r="LH137" s="22"/>
      <c r="LI137" s="22"/>
      <c r="LJ137" s="23"/>
    </row>
    <row r="138" spans="2:322" ht="3.65" customHeight="1">
      <c r="B138" s="2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3"/>
      <c r="AP138" s="22"/>
      <c r="AQ138" s="22"/>
      <c r="AR138" s="22"/>
      <c r="AS138" s="22"/>
      <c r="AT138" s="22"/>
      <c r="AU138" s="22"/>
      <c r="AV138" s="22"/>
      <c r="AW138" s="22"/>
      <c r="AX138" s="727"/>
      <c r="AY138" s="728"/>
      <c r="AZ138" s="47"/>
      <c r="BA138" s="57"/>
      <c r="BJ138" s="95"/>
      <c r="BK138" s="95"/>
      <c r="BL138" s="95"/>
      <c r="BM138" s="95"/>
      <c r="BN138" s="95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FB138" s="95"/>
      <c r="FC138" s="95"/>
      <c r="FD138" s="95"/>
      <c r="FE138" s="95"/>
      <c r="FF138" s="95"/>
      <c r="FI138" s="84"/>
      <c r="IO138" s="55"/>
      <c r="IP138" s="55"/>
      <c r="IQ138" s="55"/>
      <c r="IR138" s="55"/>
      <c r="IS138" s="55"/>
      <c r="IT138" s="55"/>
      <c r="IU138" s="55"/>
      <c r="IV138" s="68"/>
      <c r="IW138" s="47"/>
      <c r="IX138" s="728"/>
      <c r="IY138" s="731"/>
      <c r="IZ138" s="22"/>
      <c r="JA138" s="22"/>
      <c r="JB138" s="22"/>
      <c r="JC138" s="22"/>
      <c r="JD138" s="22"/>
      <c r="JE138" s="22"/>
      <c r="JF138" s="22"/>
      <c r="JG138" s="22"/>
      <c r="JH138" s="21"/>
      <c r="JI138" s="22"/>
      <c r="JJ138" s="22"/>
      <c r="JK138" s="22"/>
      <c r="JL138" s="22"/>
      <c r="JM138" s="22"/>
      <c r="JN138" s="22"/>
      <c r="JO138" s="22"/>
      <c r="JP138" s="22"/>
      <c r="JQ138" s="22"/>
      <c r="JR138" s="22"/>
      <c r="JS138" s="22"/>
      <c r="JT138" s="22"/>
      <c r="JU138" s="22"/>
      <c r="JV138" s="22"/>
      <c r="JW138" s="22"/>
      <c r="JX138" s="22"/>
      <c r="JY138" s="22"/>
      <c r="JZ138" s="22"/>
      <c r="KA138" s="22"/>
      <c r="KB138" s="22"/>
      <c r="KC138" s="22"/>
      <c r="KD138" s="22"/>
      <c r="KE138" s="22"/>
      <c r="KF138" s="22"/>
      <c r="KG138" s="22"/>
      <c r="KH138" s="22"/>
      <c r="KI138" s="22"/>
      <c r="KJ138" s="22"/>
      <c r="KK138" s="22"/>
      <c r="KL138" s="22"/>
      <c r="KM138" s="22"/>
      <c r="KN138" s="22"/>
      <c r="KO138" s="22"/>
      <c r="KP138" s="22"/>
      <c r="KQ138" s="22"/>
      <c r="KR138" s="22"/>
      <c r="KS138" s="22"/>
      <c r="KT138" s="22"/>
      <c r="KU138" s="22"/>
      <c r="KV138" s="22"/>
      <c r="KW138" s="22"/>
      <c r="KX138" s="22"/>
      <c r="KY138" s="22"/>
      <c r="KZ138" s="22"/>
      <c r="LA138" s="22"/>
      <c r="LB138" s="22"/>
      <c r="LC138" s="22"/>
      <c r="LD138" s="22"/>
      <c r="LE138" s="22"/>
      <c r="LF138" s="22"/>
      <c r="LG138" s="22"/>
      <c r="LH138" s="22"/>
      <c r="LI138" s="22"/>
      <c r="LJ138" s="23"/>
    </row>
    <row r="139" spans="2:322" ht="3.65" customHeight="1">
      <c r="B139" s="21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3"/>
      <c r="AP139" s="22"/>
      <c r="AQ139" s="22"/>
      <c r="AR139" s="22"/>
      <c r="AS139" s="22"/>
      <c r="AT139" s="22"/>
      <c r="AU139" s="22"/>
      <c r="AV139" s="22"/>
      <c r="AW139" s="22"/>
      <c r="AX139" s="727"/>
      <c r="AY139" s="728"/>
      <c r="AZ139" s="47"/>
      <c r="BA139" s="57"/>
      <c r="BJ139" s="95"/>
      <c r="BK139" s="95"/>
      <c r="BL139" s="95"/>
      <c r="BM139" s="95"/>
      <c r="BN139" s="95"/>
      <c r="BS139" s="94"/>
      <c r="BT139" s="84"/>
      <c r="BU139" s="84"/>
      <c r="BV139" s="84"/>
      <c r="BW139" s="84"/>
      <c r="BX139" s="84"/>
      <c r="BY139" s="84"/>
      <c r="BZ139" s="84"/>
      <c r="CA139" s="94"/>
      <c r="CB139" s="84"/>
      <c r="CC139" s="84"/>
      <c r="CD139" s="84"/>
      <c r="CE139" s="84"/>
      <c r="CF139" s="84"/>
      <c r="CI139" s="84"/>
      <c r="CJ139" s="84"/>
      <c r="CQ139" s="84"/>
      <c r="CR139" s="84"/>
      <c r="CS139" s="84"/>
      <c r="CT139" s="84"/>
      <c r="CU139" s="84"/>
      <c r="CV139" s="84"/>
      <c r="CW139" s="84"/>
      <c r="CX139" s="84"/>
      <c r="CY139" s="84"/>
      <c r="CZ139" s="84"/>
      <c r="DA139" s="84"/>
      <c r="DB139" s="84"/>
      <c r="DC139" s="84"/>
      <c r="DD139" s="94"/>
      <c r="DE139" s="84"/>
      <c r="DF139" s="84"/>
      <c r="DG139" s="84"/>
      <c r="DH139" s="84"/>
      <c r="DI139" s="84"/>
      <c r="DJ139" s="84"/>
      <c r="DK139" s="84"/>
      <c r="DL139" s="84"/>
      <c r="DM139" s="84"/>
      <c r="DN139" s="84"/>
      <c r="DO139" s="84"/>
      <c r="DP139" s="84"/>
      <c r="DQ139" s="84"/>
      <c r="DR139" s="84"/>
      <c r="DS139" s="84"/>
      <c r="DT139" s="95"/>
      <c r="DU139" s="95"/>
      <c r="DV139" s="95"/>
      <c r="DW139" s="95"/>
      <c r="DX139" s="95"/>
      <c r="FB139" s="95"/>
      <c r="FC139" s="95"/>
      <c r="FD139" s="95"/>
      <c r="FE139" s="95"/>
      <c r="FF139" s="95"/>
      <c r="FK139" s="94"/>
      <c r="FL139" s="84"/>
      <c r="FM139" s="84"/>
      <c r="FN139" s="84"/>
      <c r="FO139" s="84"/>
      <c r="FP139" s="84"/>
      <c r="FQ139" s="84"/>
      <c r="FR139" s="84"/>
      <c r="FS139" s="94"/>
      <c r="FT139" s="84"/>
      <c r="FU139" s="84"/>
      <c r="FV139" s="84"/>
      <c r="FW139" s="84"/>
      <c r="FX139" s="84"/>
      <c r="GA139" s="84"/>
      <c r="GB139" s="84"/>
      <c r="GI139" s="84"/>
      <c r="GJ139" s="84"/>
      <c r="GK139" s="84"/>
      <c r="GL139" s="84"/>
      <c r="GM139" s="84"/>
      <c r="GN139" s="84"/>
      <c r="GO139" s="84"/>
      <c r="GP139" s="84"/>
      <c r="GQ139" s="84"/>
      <c r="GR139" s="84"/>
      <c r="GS139" s="84"/>
      <c r="GT139" s="84"/>
      <c r="GU139" s="84"/>
      <c r="GV139" s="94"/>
      <c r="GW139" s="84"/>
      <c r="GX139" s="84"/>
      <c r="GY139" s="84"/>
      <c r="GZ139" s="84"/>
      <c r="HA139" s="84"/>
      <c r="HB139" s="84"/>
      <c r="HC139" s="84"/>
      <c r="HD139" s="84"/>
      <c r="HE139" s="84"/>
      <c r="HF139" s="84"/>
      <c r="HG139" s="84"/>
      <c r="HH139" s="84"/>
      <c r="HI139" s="84"/>
      <c r="HJ139" s="84"/>
      <c r="HK139" s="84"/>
      <c r="HL139" s="95"/>
      <c r="HM139" s="95"/>
      <c r="HN139" s="95"/>
      <c r="HO139" s="95"/>
      <c r="HP139" s="95"/>
      <c r="IO139" s="55"/>
      <c r="IP139" s="55"/>
      <c r="IQ139" s="55"/>
      <c r="IR139" s="55"/>
      <c r="IS139" s="55"/>
      <c r="IT139" s="55"/>
      <c r="IU139" s="55"/>
      <c r="IV139" s="68"/>
      <c r="IW139" s="47"/>
      <c r="IX139" s="728"/>
      <c r="IY139" s="731"/>
      <c r="IZ139" s="22"/>
      <c r="JA139" s="22"/>
      <c r="JB139" s="22"/>
      <c r="JC139" s="22"/>
      <c r="JD139" s="22"/>
      <c r="JE139" s="22"/>
      <c r="JF139" s="22"/>
      <c r="JG139" s="22"/>
      <c r="JH139" s="21"/>
      <c r="JI139" s="22"/>
      <c r="JJ139" s="22"/>
      <c r="JK139" s="22"/>
      <c r="JL139" s="22"/>
      <c r="JM139" s="22"/>
      <c r="JN139" s="22"/>
      <c r="JO139" s="22"/>
      <c r="JP139" s="22"/>
      <c r="JQ139" s="22"/>
      <c r="JR139" s="22"/>
      <c r="JS139" s="22"/>
      <c r="JT139" s="22"/>
      <c r="JU139" s="22"/>
      <c r="JV139" s="22"/>
      <c r="JW139" s="22"/>
      <c r="JX139" s="22"/>
      <c r="JY139" s="22"/>
      <c r="JZ139" s="22"/>
      <c r="KA139" s="22"/>
      <c r="KB139" s="22"/>
      <c r="KC139" s="22"/>
      <c r="KD139" s="22"/>
      <c r="KE139" s="22"/>
      <c r="KF139" s="22"/>
      <c r="KG139" s="22"/>
      <c r="KH139" s="22"/>
      <c r="KI139" s="22"/>
      <c r="KJ139" s="22"/>
      <c r="KK139" s="22"/>
      <c r="KL139" s="22"/>
      <c r="KM139" s="22"/>
      <c r="KN139" s="22"/>
      <c r="KO139" s="22"/>
      <c r="KP139" s="22"/>
      <c r="KQ139" s="22"/>
      <c r="KR139" s="22"/>
      <c r="KS139" s="22"/>
      <c r="KT139" s="22"/>
      <c r="KU139" s="22"/>
      <c r="KV139" s="22"/>
      <c r="KW139" s="22"/>
      <c r="KX139" s="22"/>
      <c r="KY139" s="22"/>
      <c r="KZ139" s="22"/>
      <c r="LA139" s="22"/>
      <c r="LB139" s="22"/>
      <c r="LC139" s="22"/>
      <c r="LD139" s="22"/>
      <c r="LE139" s="22"/>
      <c r="LF139" s="22"/>
      <c r="LG139" s="22"/>
      <c r="LH139" s="22"/>
      <c r="LI139" s="22"/>
      <c r="LJ139" s="23"/>
    </row>
    <row r="140" spans="2:322" ht="3.65" customHeight="1">
      <c r="B140" s="21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3"/>
      <c r="AP140" s="22"/>
      <c r="AQ140" s="22"/>
      <c r="AR140" s="22"/>
      <c r="AS140" s="22"/>
      <c r="AT140" s="22"/>
      <c r="AU140" s="22"/>
      <c r="AV140" s="22"/>
      <c r="AW140" s="22"/>
      <c r="AX140" s="727"/>
      <c r="AY140" s="728"/>
      <c r="AZ140" s="728" t="e" vm="3">
        <v>#VALUE!</v>
      </c>
      <c r="BA140" s="70"/>
      <c r="IO140" s="55"/>
      <c r="IP140" s="55"/>
      <c r="IQ140" s="55"/>
      <c r="IR140" s="55"/>
      <c r="IS140" s="55"/>
      <c r="IT140" s="55"/>
      <c r="IU140" s="55"/>
      <c r="IV140" s="68"/>
      <c r="IW140" s="728"/>
      <c r="IX140" s="728"/>
      <c r="IY140" s="731"/>
      <c r="IZ140" s="22"/>
      <c r="JA140" s="22"/>
      <c r="JB140" s="22"/>
      <c r="JC140" s="22"/>
      <c r="JD140" s="22"/>
      <c r="JE140" s="22"/>
      <c r="JF140" s="22"/>
      <c r="JG140" s="22"/>
      <c r="JH140" s="21"/>
      <c r="JI140" s="22"/>
      <c r="JJ140" s="22"/>
      <c r="JK140" s="22"/>
      <c r="JL140" s="22"/>
      <c r="JM140" s="22"/>
      <c r="JN140" s="22"/>
      <c r="JO140" s="22"/>
      <c r="JP140" s="22"/>
      <c r="JQ140" s="22"/>
      <c r="JR140" s="22"/>
      <c r="JS140" s="22"/>
      <c r="JT140" s="22"/>
      <c r="JU140" s="22"/>
      <c r="JV140" s="22"/>
      <c r="JW140" s="22"/>
      <c r="JX140" s="22"/>
      <c r="JY140" s="22"/>
      <c r="JZ140" s="22"/>
      <c r="KA140" s="22"/>
      <c r="KB140" s="22"/>
      <c r="KC140" s="22"/>
      <c r="KD140" s="22"/>
      <c r="KE140" s="22"/>
      <c r="KF140" s="22"/>
      <c r="KG140" s="22"/>
      <c r="KH140" s="22"/>
      <c r="KI140" s="22"/>
      <c r="KJ140" s="22"/>
      <c r="KK140" s="22"/>
      <c r="KL140" s="22"/>
      <c r="KM140" s="22"/>
      <c r="KN140" s="22"/>
      <c r="KO140" s="22"/>
      <c r="KP140" s="22"/>
      <c r="KQ140" s="22"/>
      <c r="KR140" s="22"/>
      <c r="KS140" s="22"/>
      <c r="KT140" s="22"/>
      <c r="KU140" s="22"/>
      <c r="KV140" s="22"/>
      <c r="KW140" s="22"/>
      <c r="KX140" s="22"/>
      <c r="KY140" s="22"/>
      <c r="KZ140" s="22"/>
      <c r="LA140" s="22"/>
      <c r="LB140" s="22"/>
      <c r="LC140" s="22"/>
      <c r="LD140" s="22"/>
      <c r="LE140" s="22"/>
      <c r="LF140" s="22"/>
      <c r="LG140" s="22"/>
      <c r="LH140" s="22"/>
      <c r="LI140" s="22"/>
      <c r="LJ140" s="23"/>
    </row>
    <row r="141" spans="2:322" ht="3.65" customHeight="1">
      <c r="B141" s="21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3"/>
      <c r="AP141" s="22"/>
      <c r="AQ141" s="22"/>
      <c r="AR141" s="22"/>
      <c r="AS141" s="22"/>
      <c r="AT141" s="22"/>
      <c r="AU141" s="22"/>
      <c r="AV141" s="22"/>
      <c r="AW141" s="22"/>
      <c r="AX141" s="727"/>
      <c r="AY141" s="728"/>
      <c r="AZ141" s="728"/>
      <c r="BA141" s="70"/>
      <c r="BT141" s="95"/>
      <c r="BU141" s="95"/>
      <c r="BV141" s="95"/>
      <c r="BW141" s="95"/>
      <c r="BX141" s="95"/>
      <c r="CB141" s="95"/>
      <c r="CC141" s="95"/>
      <c r="CD141" s="95"/>
      <c r="CE141" s="95"/>
      <c r="CF141" s="95"/>
      <c r="CJ141" s="95"/>
      <c r="CK141" s="95"/>
      <c r="CL141" s="95"/>
      <c r="CM141" s="95"/>
      <c r="CN141" s="95"/>
      <c r="CR141" s="95"/>
      <c r="CS141" s="95"/>
      <c r="CT141" s="95"/>
      <c r="CU141" s="95"/>
      <c r="CV141" s="95"/>
      <c r="CZ141" s="95"/>
      <c r="DA141" s="95"/>
      <c r="DB141" s="95"/>
      <c r="DC141" s="95"/>
      <c r="DD141" s="95"/>
      <c r="DH141" s="95"/>
      <c r="DI141" s="95"/>
      <c r="DJ141" s="95"/>
      <c r="DK141" s="95"/>
      <c r="DL141" s="95"/>
      <c r="DP141" s="95"/>
      <c r="DQ141" s="95"/>
      <c r="DR141" s="95"/>
      <c r="DS141" s="95"/>
      <c r="DT141" s="95"/>
      <c r="DX141" s="95"/>
      <c r="DY141" s="95"/>
      <c r="DZ141" s="95"/>
      <c r="EA141" s="95"/>
      <c r="EB141" s="95"/>
      <c r="EF141" s="95"/>
      <c r="EG141" s="95"/>
      <c r="EH141" s="95"/>
      <c r="EI141" s="95"/>
      <c r="EJ141" s="95"/>
      <c r="FL141" s="95"/>
      <c r="FM141" s="95"/>
      <c r="FN141" s="95"/>
      <c r="FO141" s="95"/>
      <c r="FP141" s="95"/>
      <c r="FT141" s="95"/>
      <c r="FU141" s="95"/>
      <c r="FV141" s="95"/>
      <c r="FW141" s="95"/>
      <c r="FX141" s="95"/>
      <c r="GB141" s="95"/>
      <c r="GC141" s="95"/>
      <c r="GD141" s="95"/>
      <c r="GE141" s="95"/>
      <c r="GF141" s="95"/>
      <c r="GJ141" s="95"/>
      <c r="GK141" s="95"/>
      <c r="GL141" s="95"/>
      <c r="GM141" s="95"/>
      <c r="GN141" s="95"/>
      <c r="GR141" s="95"/>
      <c r="GS141" s="95"/>
      <c r="GT141" s="95"/>
      <c r="GU141" s="95"/>
      <c r="GV141" s="95"/>
      <c r="GZ141" s="95"/>
      <c r="HA141" s="95"/>
      <c r="HB141" s="95"/>
      <c r="HC141" s="95"/>
      <c r="HD141" s="95"/>
      <c r="HH141" s="95"/>
      <c r="HI141" s="95"/>
      <c r="HJ141" s="95"/>
      <c r="HK141" s="95"/>
      <c r="HL141" s="95"/>
      <c r="HP141" s="95"/>
      <c r="HQ141" s="95"/>
      <c r="HR141" s="95"/>
      <c r="HS141" s="95"/>
      <c r="HT141" s="95"/>
      <c r="HX141" s="95"/>
      <c r="HY141" s="95"/>
      <c r="HZ141" s="95"/>
      <c r="IA141" s="95"/>
      <c r="IB141" s="95"/>
      <c r="IO141" s="55"/>
      <c r="IP141" s="55"/>
      <c r="IQ141" s="55"/>
      <c r="IR141" s="55"/>
      <c r="IS141" s="55"/>
      <c r="IT141" s="55"/>
      <c r="IU141" s="55"/>
      <c r="IV141" s="68"/>
      <c r="IW141" s="728"/>
      <c r="IX141" s="728"/>
      <c r="IY141" s="731"/>
      <c r="IZ141" s="22"/>
      <c r="JA141" s="22"/>
      <c r="JB141" s="22"/>
      <c r="JC141" s="22"/>
      <c r="JD141" s="22"/>
      <c r="JE141" s="22"/>
      <c r="JF141" s="22"/>
      <c r="JG141" s="22"/>
      <c r="JH141" s="21"/>
      <c r="JI141" s="22"/>
      <c r="JJ141" s="22"/>
      <c r="JK141" s="22"/>
      <c r="JL141" s="22"/>
      <c r="JM141" s="22"/>
      <c r="JN141" s="22"/>
      <c r="JO141" s="22"/>
      <c r="JP141" s="22"/>
      <c r="JQ141" s="22"/>
      <c r="JR141" s="22"/>
      <c r="JS141" s="22"/>
      <c r="JT141" s="22"/>
      <c r="JU141" s="22"/>
      <c r="JV141" s="22"/>
      <c r="JW141" s="22"/>
      <c r="JX141" s="22"/>
      <c r="JY141" s="22"/>
      <c r="JZ141" s="22"/>
      <c r="KA141" s="22"/>
      <c r="KB141" s="22"/>
      <c r="KC141" s="22"/>
      <c r="KD141" s="22"/>
      <c r="KE141" s="22"/>
      <c r="KF141" s="22"/>
      <c r="KG141" s="22"/>
      <c r="KH141" s="22"/>
      <c r="KI141" s="22"/>
      <c r="KJ141" s="22"/>
      <c r="KK141" s="22"/>
      <c r="KL141" s="22"/>
      <c r="KM141" s="22"/>
      <c r="KN141" s="22"/>
      <c r="KO141" s="22"/>
      <c r="KP141" s="22"/>
      <c r="KQ141" s="22"/>
      <c r="KR141" s="22"/>
      <c r="KS141" s="22"/>
      <c r="KT141" s="22"/>
      <c r="KU141" s="22"/>
      <c r="KV141" s="22"/>
      <c r="KW141" s="22"/>
      <c r="KX141" s="22"/>
      <c r="KY141" s="22"/>
      <c r="KZ141" s="22"/>
      <c r="LA141" s="22"/>
      <c r="LB141" s="22"/>
      <c r="LC141" s="22"/>
      <c r="LD141" s="22"/>
      <c r="LE141" s="22"/>
      <c r="LF141" s="22"/>
      <c r="LG141" s="22"/>
      <c r="LH141" s="22"/>
      <c r="LI141" s="22"/>
      <c r="LJ141" s="23"/>
    </row>
    <row r="142" spans="2:322" ht="3.65" customHeight="1">
      <c r="B142" s="21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3"/>
      <c r="AP142" s="22"/>
      <c r="AQ142" s="22"/>
      <c r="AR142" s="22"/>
      <c r="AS142" s="22"/>
      <c r="AT142" s="22"/>
      <c r="AU142" s="22"/>
      <c r="AV142" s="22"/>
      <c r="AW142" s="22"/>
      <c r="AX142" s="727"/>
      <c r="AY142" s="728"/>
      <c r="AZ142" s="47"/>
      <c r="BA142" s="70"/>
      <c r="IO142" s="55"/>
      <c r="IP142" s="55"/>
      <c r="IQ142" s="55"/>
      <c r="IR142" s="55"/>
      <c r="IS142" s="55"/>
      <c r="IT142" s="55"/>
      <c r="IU142" s="55"/>
      <c r="IV142" s="68"/>
      <c r="IW142" s="47"/>
      <c r="IX142" s="728"/>
      <c r="IY142" s="731"/>
      <c r="IZ142" s="22"/>
      <c r="JA142" s="22"/>
      <c r="JB142" s="22"/>
      <c r="JC142" s="22"/>
      <c r="JD142" s="22"/>
      <c r="JE142" s="22"/>
      <c r="JF142" s="22"/>
      <c r="JG142" s="22"/>
      <c r="JH142" s="21"/>
      <c r="JI142" s="22"/>
      <c r="JJ142" s="22"/>
      <c r="JK142" s="22"/>
      <c r="JL142" s="22"/>
      <c r="JM142" s="22"/>
      <c r="JN142" s="22"/>
      <c r="JO142" s="22"/>
      <c r="JP142" s="22"/>
      <c r="JQ142" s="22"/>
      <c r="JR142" s="22"/>
      <c r="JS142" s="22"/>
      <c r="JT142" s="22"/>
      <c r="JU142" s="22"/>
      <c r="JV142" s="22"/>
      <c r="JW142" s="22"/>
      <c r="JX142" s="22"/>
      <c r="JY142" s="22"/>
      <c r="JZ142" s="22"/>
      <c r="KA142" s="22"/>
      <c r="KB142" s="22"/>
      <c r="KC142" s="22"/>
      <c r="KD142" s="22"/>
      <c r="KE142" s="22"/>
      <c r="KF142" s="22"/>
      <c r="KG142" s="22"/>
      <c r="KH142" s="22"/>
      <c r="KI142" s="22"/>
      <c r="KJ142" s="22"/>
      <c r="KK142" s="22"/>
      <c r="KL142" s="22"/>
      <c r="KM142" s="22"/>
      <c r="KN142" s="22"/>
      <c r="KO142" s="22"/>
      <c r="KP142" s="22"/>
      <c r="KQ142" s="22"/>
      <c r="KR142" s="22"/>
      <c r="KS142" s="22"/>
      <c r="KT142" s="22"/>
      <c r="KU142" s="22"/>
      <c r="KV142" s="22"/>
      <c r="KW142" s="22"/>
      <c r="KX142" s="22"/>
      <c r="KY142" s="22"/>
      <c r="KZ142" s="22"/>
      <c r="LA142" s="22"/>
      <c r="LB142" s="22"/>
      <c r="LC142" s="22"/>
      <c r="LD142" s="22"/>
      <c r="LE142" s="22"/>
      <c r="LF142" s="22"/>
      <c r="LG142" s="22"/>
      <c r="LH142" s="22"/>
      <c r="LI142" s="22"/>
      <c r="LJ142" s="23"/>
    </row>
    <row r="143" spans="2:322" ht="3.65" customHeight="1">
      <c r="B143" s="21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3"/>
      <c r="AP143" s="22"/>
      <c r="AQ143" s="22"/>
      <c r="AR143" s="22"/>
      <c r="AS143" s="22"/>
      <c r="AT143" s="22"/>
      <c r="AU143" s="22"/>
      <c r="AV143" s="22"/>
      <c r="AW143" s="22"/>
      <c r="AX143" s="727"/>
      <c r="AY143" s="728"/>
      <c r="AZ143" s="47"/>
      <c r="BA143" s="70"/>
      <c r="BQ143" s="95"/>
      <c r="BR143" s="95"/>
      <c r="BS143" s="95"/>
      <c r="BT143" s="95"/>
      <c r="BX143" s="95"/>
      <c r="BY143" s="95"/>
      <c r="BZ143" s="95"/>
      <c r="CA143" s="95"/>
      <c r="CB143" s="80"/>
      <c r="CF143" s="95"/>
      <c r="CG143" s="95"/>
      <c r="CH143" s="95"/>
      <c r="CI143" s="95"/>
      <c r="CJ143" s="95"/>
      <c r="CK143" s="80"/>
      <c r="CN143" s="95"/>
      <c r="CO143" s="95"/>
      <c r="CP143" s="95"/>
      <c r="CQ143" s="95"/>
      <c r="CR143" s="95"/>
      <c r="CV143" s="95"/>
      <c r="CW143" s="95"/>
      <c r="CX143" s="95"/>
      <c r="CY143" s="95"/>
      <c r="CZ143" s="95"/>
      <c r="DD143" s="95"/>
      <c r="DE143" s="95"/>
      <c r="DF143" s="95"/>
      <c r="DG143" s="95"/>
      <c r="DH143" s="95"/>
      <c r="DI143" s="95"/>
      <c r="DL143" s="95"/>
      <c r="DM143" s="95"/>
      <c r="DN143" s="95"/>
      <c r="DO143" s="95"/>
      <c r="DP143" s="95"/>
      <c r="DQ143" s="95"/>
      <c r="DT143" s="95"/>
      <c r="DU143" s="95"/>
      <c r="DV143" s="95"/>
      <c r="DW143" s="95"/>
      <c r="DX143" s="95"/>
      <c r="DY143" s="95"/>
      <c r="EB143" s="95"/>
      <c r="EC143" s="95"/>
      <c r="ED143" s="95"/>
      <c r="EE143" s="95"/>
      <c r="EF143" s="95"/>
      <c r="EG143" s="95"/>
      <c r="EJ143" s="95"/>
      <c r="EK143" s="95"/>
      <c r="EL143" s="95"/>
      <c r="EM143" s="95"/>
      <c r="ER143" s="95"/>
      <c r="ES143" s="95"/>
      <c r="ET143" s="95"/>
      <c r="EU143" s="95"/>
      <c r="EV143" s="95"/>
      <c r="EW143" s="95"/>
      <c r="EZ143" s="95"/>
      <c r="FA143" s="95"/>
      <c r="FB143" s="95"/>
      <c r="FC143" s="95"/>
      <c r="FD143" s="95"/>
      <c r="FE143" s="95"/>
      <c r="FH143" s="95"/>
      <c r="FI143" s="95"/>
      <c r="FJ143" s="95"/>
      <c r="FK143" s="95"/>
      <c r="FL143" s="95"/>
      <c r="FM143" s="95"/>
      <c r="FP143" s="95"/>
      <c r="FQ143" s="95"/>
      <c r="FR143" s="95"/>
      <c r="FS143" s="95"/>
      <c r="FT143" s="95"/>
      <c r="FU143" s="95"/>
      <c r="FX143" s="95"/>
      <c r="FY143" s="95"/>
      <c r="FZ143" s="95"/>
      <c r="GA143" s="95"/>
      <c r="GB143" s="95"/>
      <c r="GC143" s="95"/>
      <c r="GF143" s="95"/>
      <c r="GG143" s="95"/>
      <c r="GH143" s="95"/>
      <c r="GI143" s="95"/>
      <c r="GJ143" s="95"/>
      <c r="GK143" s="95"/>
      <c r="GN143" s="95"/>
      <c r="GO143" s="95"/>
      <c r="GP143" s="95"/>
      <c r="GQ143" s="95"/>
      <c r="GR143" s="95"/>
      <c r="GS143" s="95"/>
      <c r="GV143" s="95"/>
      <c r="GW143" s="95"/>
      <c r="GX143" s="95"/>
      <c r="GY143" s="95"/>
      <c r="GZ143" s="95"/>
      <c r="HA143" s="95"/>
      <c r="HD143" s="95"/>
      <c r="HE143" s="95"/>
      <c r="HF143" s="95"/>
      <c r="HG143" s="95"/>
      <c r="HH143" s="95"/>
      <c r="HI143" s="95"/>
      <c r="HJ143" s="95"/>
      <c r="HK143" s="96"/>
      <c r="HL143" s="96"/>
      <c r="HM143" s="96"/>
      <c r="HN143" s="96"/>
      <c r="HO143" s="96"/>
      <c r="HP143" s="96"/>
      <c r="HQ143" s="96"/>
      <c r="HR143" s="96"/>
      <c r="HS143" s="96"/>
      <c r="HT143" s="96"/>
      <c r="HU143" s="96"/>
      <c r="HV143" s="96"/>
      <c r="HW143" s="96"/>
      <c r="HX143" s="96"/>
      <c r="HY143" s="96"/>
      <c r="HZ143" s="96"/>
      <c r="IA143" s="96"/>
      <c r="IB143" s="96"/>
      <c r="IC143" s="96"/>
      <c r="ID143" s="96"/>
      <c r="IE143" s="96"/>
      <c r="II143" s="82"/>
      <c r="IJ143" s="82"/>
      <c r="IK143" s="82"/>
      <c r="IL143" s="89"/>
      <c r="IO143" s="55"/>
      <c r="IP143" s="55"/>
      <c r="IQ143" s="55"/>
      <c r="IR143" s="55"/>
      <c r="IS143" s="55"/>
      <c r="IT143" s="55"/>
      <c r="IU143" s="55"/>
      <c r="IV143" s="68"/>
      <c r="IW143" s="47"/>
      <c r="IX143" s="728"/>
      <c r="IY143" s="731"/>
      <c r="IZ143" s="22"/>
      <c r="JA143" s="22"/>
      <c r="JB143" s="22"/>
      <c r="JC143" s="22"/>
      <c r="JD143" s="22"/>
      <c r="JE143" s="22"/>
      <c r="JF143" s="22"/>
      <c r="JG143" s="22"/>
      <c r="JH143" s="21"/>
      <c r="JI143" s="22"/>
      <c r="JJ143" s="22"/>
      <c r="JK143" s="22"/>
      <c r="JL143" s="22"/>
      <c r="JM143" s="22"/>
      <c r="JN143" s="22"/>
      <c r="JO143" s="22"/>
      <c r="JP143" s="22"/>
      <c r="JQ143" s="22"/>
      <c r="JR143" s="22"/>
      <c r="JS143" s="22"/>
      <c r="JT143" s="22"/>
      <c r="JU143" s="22"/>
      <c r="JV143" s="22"/>
      <c r="JW143" s="22"/>
      <c r="JX143" s="22"/>
      <c r="JY143" s="22"/>
      <c r="JZ143" s="22"/>
      <c r="KA143" s="22"/>
      <c r="KB143" s="22"/>
      <c r="KC143" s="22"/>
      <c r="KD143" s="22"/>
      <c r="KE143" s="22"/>
      <c r="KF143" s="22"/>
      <c r="KG143" s="22"/>
      <c r="KH143" s="22"/>
      <c r="KI143" s="22"/>
      <c r="KJ143" s="22"/>
      <c r="KK143" s="22"/>
      <c r="KL143" s="22"/>
      <c r="KM143" s="22"/>
      <c r="KN143" s="22"/>
      <c r="KO143" s="22"/>
      <c r="KP143" s="22"/>
      <c r="KQ143" s="22"/>
      <c r="KR143" s="22"/>
      <c r="KS143" s="22"/>
      <c r="KT143" s="22"/>
      <c r="KU143" s="22"/>
      <c r="KV143" s="22"/>
      <c r="KW143" s="22"/>
      <c r="KX143" s="22"/>
      <c r="KY143" s="22"/>
      <c r="KZ143" s="22"/>
      <c r="LA143" s="22"/>
      <c r="LB143" s="22"/>
      <c r="LC143" s="22"/>
      <c r="LD143" s="22"/>
      <c r="LE143" s="22"/>
      <c r="LF143" s="22"/>
      <c r="LG143" s="22"/>
      <c r="LH143" s="22"/>
      <c r="LI143" s="22"/>
      <c r="LJ143" s="23"/>
    </row>
    <row r="144" spans="2:322" ht="3.65" customHeight="1">
      <c r="B144" s="21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3"/>
      <c r="AP144" s="22"/>
      <c r="AQ144" s="22"/>
      <c r="AR144" s="22"/>
      <c r="AS144" s="22"/>
      <c r="AT144" s="22"/>
      <c r="AU144" s="22"/>
      <c r="AV144" s="22"/>
      <c r="AW144" s="22"/>
      <c r="AX144" s="727"/>
      <c r="AY144" s="728"/>
      <c r="AZ144" s="47"/>
      <c r="BA144" s="70"/>
      <c r="BQ144" s="95"/>
      <c r="BR144" s="95"/>
      <c r="BS144" s="95"/>
      <c r="BT144" s="95"/>
      <c r="BU144" s="80"/>
      <c r="BX144" s="95"/>
      <c r="BY144" s="95"/>
      <c r="BZ144" s="95"/>
      <c r="CA144" s="95"/>
      <c r="CB144" s="80"/>
      <c r="CF144" s="95"/>
      <c r="CG144" s="95"/>
      <c r="CH144" s="95"/>
      <c r="CI144" s="95"/>
      <c r="CJ144" s="95"/>
      <c r="CK144" s="80"/>
      <c r="CN144" s="95"/>
      <c r="CO144" s="95"/>
      <c r="CP144" s="95"/>
      <c r="CQ144" s="95"/>
      <c r="CR144" s="95"/>
      <c r="CV144" s="95"/>
      <c r="CW144" s="95"/>
      <c r="CX144" s="95"/>
      <c r="CY144" s="95"/>
      <c r="CZ144" s="95"/>
      <c r="DD144" s="95"/>
      <c r="DE144" s="95"/>
      <c r="DF144" s="95"/>
      <c r="DG144" s="95"/>
      <c r="DH144" s="95"/>
      <c r="DI144" s="95"/>
      <c r="DL144" s="95"/>
      <c r="DM144" s="95"/>
      <c r="DN144" s="95"/>
      <c r="DO144" s="95"/>
      <c r="DP144" s="95"/>
      <c r="DQ144" s="95"/>
      <c r="DT144" s="95"/>
      <c r="DU144" s="95"/>
      <c r="DV144" s="95"/>
      <c r="DW144" s="95"/>
      <c r="DX144" s="95"/>
      <c r="DY144" s="95"/>
      <c r="EB144" s="95"/>
      <c r="EC144" s="95"/>
      <c r="ED144" s="95"/>
      <c r="EE144" s="95"/>
      <c r="EF144" s="95"/>
      <c r="EG144" s="95"/>
      <c r="EJ144" s="95"/>
      <c r="EK144" s="95"/>
      <c r="EL144" s="95"/>
      <c r="EM144" s="95"/>
      <c r="EN144" s="95"/>
      <c r="EO144" s="95"/>
      <c r="ER144" s="95"/>
      <c r="ES144" s="95"/>
      <c r="ET144" s="95"/>
      <c r="EU144" s="95"/>
      <c r="EV144" s="95"/>
      <c r="EW144" s="95"/>
      <c r="EX144" s="95"/>
      <c r="EY144" s="95"/>
      <c r="EZ144" s="95"/>
      <c r="FA144" s="95"/>
      <c r="FB144" s="95"/>
      <c r="FC144" s="95"/>
      <c r="FD144" s="95"/>
      <c r="FE144" s="95"/>
      <c r="FH144" s="95"/>
      <c r="FI144" s="95"/>
      <c r="FJ144" s="95"/>
      <c r="FK144" s="95"/>
      <c r="FL144" s="95"/>
      <c r="FM144" s="95"/>
      <c r="FN144" s="95"/>
      <c r="FO144" s="95"/>
      <c r="FP144" s="95"/>
      <c r="FQ144" s="95"/>
      <c r="FR144" s="95"/>
      <c r="FS144" s="95"/>
      <c r="FT144" s="95"/>
      <c r="FU144" s="95"/>
      <c r="FV144" s="95"/>
      <c r="FX144" s="95"/>
      <c r="FY144" s="95"/>
      <c r="FZ144" s="95"/>
      <c r="GA144" s="95"/>
      <c r="GB144" s="95"/>
      <c r="GC144" s="95"/>
      <c r="GD144" s="95"/>
      <c r="GF144" s="95"/>
      <c r="GG144" s="95"/>
      <c r="GH144" s="95"/>
      <c r="GI144" s="95"/>
      <c r="GJ144" s="95"/>
      <c r="GK144" s="95"/>
      <c r="GL144" s="95"/>
      <c r="GN144" s="95"/>
      <c r="GO144" s="95"/>
      <c r="GP144" s="95"/>
      <c r="GQ144" s="95"/>
      <c r="GR144" s="95"/>
      <c r="GS144" s="95"/>
      <c r="GT144" s="95"/>
      <c r="GV144" s="95"/>
      <c r="GW144" s="95"/>
      <c r="GX144" s="95"/>
      <c r="GY144" s="95"/>
      <c r="GZ144" s="95"/>
      <c r="HA144" s="95"/>
      <c r="HB144" s="95"/>
      <c r="HD144" s="95"/>
      <c r="HE144" s="95"/>
      <c r="HF144" s="95"/>
      <c r="HG144" s="95"/>
      <c r="HH144" s="95"/>
      <c r="HI144" s="95"/>
      <c r="HJ144" s="95"/>
      <c r="HK144" s="96"/>
      <c r="HL144" s="96"/>
      <c r="HM144" s="96"/>
      <c r="HN144" s="96"/>
      <c r="HO144" s="96"/>
      <c r="HP144" s="96"/>
      <c r="HQ144" s="96"/>
      <c r="HR144" s="96"/>
      <c r="HS144" s="96"/>
      <c r="HT144" s="96"/>
      <c r="HU144" s="96"/>
      <c r="HV144" s="96"/>
      <c r="HW144" s="96"/>
      <c r="HX144" s="96"/>
      <c r="HY144" s="96"/>
      <c r="HZ144" s="96"/>
      <c r="IA144" s="96"/>
      <c r="IB144" s="96"/>
      <c r="IC144" s="96"/>
      <c r="ID144" s="96"/>
      <c r="IE144" s="96"/>
      <c r="II144" s="82"/>
      <c r="IJ144" s="82"/>
      <c r="IK144" s="82"/>
      <c r="IL144" s="82"/>
      <c r="IO144" s="55"/>
      <c r="IP144" s="55"/>
      <c r="IQ144" s="55"/>
      <c r="IR144" s="55"/>
      <c r="IS144" s="55"/>
      <c r="IT144" s="55"/>
      <c r="IU144" s="55"/>
      <c r="IV144" s="68"/>
      <c r="IW144" s="47"/>
      <c r="IX144" s="728"/>
      <c r="IY144" s="731"/>
      <c r="IZ144" s="22"/>
      <c r="JA144" s="22"/>
      <c r="JB144" s="22"/>
      <c r="JC144" s="22"/>
      <c r="JD144" s="22"/>
      <c r="JE144" s="22"/>
      <c r="JF144" s="22"/>
      <c r="JG144" s="22"/>
      <c r="JH144" s="21"/>
      <c r="JI144" s="22"/>
      <c r="JJ144" s="22"/>
      <c r="JK144" s="22"/>
      <c r="JL144" s="22"/>
      <c r="JM144" s="22"/>
      <c r="JN144" s="22"/>
      <c r="JO144" s="22"/>
      <c r="JP144" s="22"/>
      <c r="JQ144" s="22"/>
      <c r="JR144" s="22"/>
      <c r="JS144" s="22"/>
      <c r="JT144" s="22"/>
      <c r="JU144" s="22"/>
      <c r="JV144" s="22"/>
      <c r="JW144" s="22"/>
      <c r="JX144" s="22"/>
      <c r="JY144" s="22"/>
      <c r="JZ144" s="22"/>
      <c r="KA144" s="22"/>
      <c r="KB144" s="22"/>
      <c r="KC144" s="22"/>
      <c r="KD144" s="22"/>
      <c r="KE144" s="22"/>
      <c r="KF144" s="22"/>
      <c r="KG144" s="22"/>
      <c r="KH144" s="22"/>
      <c r="KI144" s="22"/>
      <c r="KJ144" s="22"/>
      <c r="KK144" s="22"/>
      <c r="KL144" s="22"/>
      <c r="KM144" s="22"/>
      <c r="KN144" s="22"/>
      <c r="KO144" s="22"/>
      <c r="KP144" s="22"/>
      <c r="KQ144" s="22"/>
      <c r="KR144" s="22"/>
      <c r="KS144" s="22"/>
      <c r="KT144" s="22"/>
      <c r="KU144" s="22"/>
      <c r="KV144" s="22"/>
      <c r="KW144" s="22"/>
      <c r="KX144" s="22"/>
      <c r="KY144" s="22"/>
      <c r="KZ144" s="22"/>
      <c r="LA144" s="22"/>
      <c r="LB144" s="22"/>
      <c r="LC144" s="22"/>
      <c r="LD144" s="22"/>
      <c r="LE144" s="22"/>
      <c r="LF144" s="22"/>
      <c r="LG144" s="22"/>
      <c r="LH144" s="22"/>
      <c r="LI144" s="22"/>
      <c r="LJ144" s="23"/>
    </row>
    <row r="145" spans="2:322" ht="3.65" customHeight="1">
      <c r="B145" s="21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3"/>
      <c r="AP145" s="22"/>
      <c r="AQ145" s="22"/>
      <c r="AR145" s="22"/>
      <c r="AS145" s="22"/>
      <c r="AT145" s="22"/>
      <c r="AU145" s="22"/>
      <c r="AV145" s="22"/>
      <c r="AW145" s="22"/>
      <c r="AX145" s="727"/>
      <c r="AY145" s="728"/>
      <c r="AZ145" s="47"/>
      <c r="BA145" s="70"/>
      <c r="BL145" s="85"/>
      <c r="BM145" s="92"/>
      <c r="BN145" s="92"/>
      <c r="BO145" s="92"/>
      <c r="BP145" s="92"/>
      <c r="BQ145" s="82"/>
      <c r="BR145" s="85"/>
      <c r="BS145" s="92"/>
      <c r="BT145" s="92"/>
      <c r="BU145" s="92"/>
      <c r="BV145" s="92"/>
      <c r="BW145" s="92"/>
      <c r="BX145" s="92"/>
      <c r="BY145" s="92"/>
      <c r="BZ145" s="92"/>
      <c r="CA145" s="92"/>
      <c r="CB145" s="92"/>
      <c r="CC145" s="92"/>
      <c r="CD145" s="92"/>
      <c r="CE145" s="92"/>
      <c r="CF145" s="92"/>
      <c r="CG145" s="92"/>
      <c r="CH145" s="92"/>
      <c r="CI145" s="92"/>
      <c r="CJ145" s="92"/>
      <c r="CK145" s="82"/>
      <c r="CL145" s="82"/>
      <c r="CM145" s="82"/>
      <c r="CN145" s="82"/>
      <c r="CO145" s="82"/>
      <c r="CP145" s="96"/>
      <c r="CQ145" s="96"/>
      <c r="CR145" s="96"/>
      <c r="CS145" s="96"/>
      <c r="CT145" s="96"/>
      <c r="CU145" s="96"/>
      <c r="CV145" s="96"/>
      <c r="CW145" s="96"/>
      <c r="CX145" s="96"/>
      <c r="CY145" s="96"/>
      <c r="CZ145" s="96"/>
      <c r="DA145" s="96"/>
      <c r="DB145" s="96"/>
      <c r="DC145" s="96"/>
      <c r="DD145" s="96"/>
      <c r="DE145" s="96"/>
      <c r="DF145" s="96"/>
      <c r="DG145" s="96"/>
      <c r="DH145" s="96"/>
      <c r="DI145" s="96"/>
      <c r="DJ145" s="96"/>
      <c r="DK145" s="96"/>
      <c r="DL145" s="96"/>
      <c r="DM145" s="96"/>
      <c r="DN145" s="96"/>
      <c r="DO145" s="96"/>
      <c r="DP145" s="96"/>
      <c r="DQ145" s="96"/>
      <c r="DR145" s="96"/>
      <c r="DS145" s="96"/>
      <c r="DT145" s="96"/>
      <c r="DU145" s="96"/>
      <c r="DV145" s="96"/>
      <c r="DW145" s="96"/>
      <c r="DX145" s="96"/>
      <c r="DY145" s="96"/>
      <c r="DZ145" s="96"/>
      <c r="EA145" s="96"/>
      <c r="EB145" s="96"/>
      <c r="EC145" s="96"/>
      <c r="ED145" s="96"/>
      <c r="EE145" s="96"/>
      <c r="EF145" s="96"/>
      <c r="EG145" s="96"/>
      <c r="EH145" s="96"/>
      <c r="EI145" s="96"/>
      <c r="EJ145" s="96"/>
      <c r="EK145" s="96"/>
      <c r="EL145" s="96"/>
      <c r="EM145" s="96"/>
      <c r="EN145" s="96"/>
      <c r="EO145" s="96"/>
      <c r="EP145" s="96"/>
      <c r="EQ145" s="96"/>
      <c r="ER145" s="96"/>
      <c r="ES145" s="96"/>
      <c r="ET145" s="96"/>
      <c r="EU145" s="96"/>
      <c r="EV145" s="96"/>
      <c r="EW145" s="96"/>
      <c r="EX145" s="96"/>
      <c r="EZ145" s="85"/>
      <c r="FA145" s="92"/>
      <c r="FB145" s="92"/>
      <c r="FC145" s="92"/>
      <c r="FD145" s="92"/>
      <c r="FE145" s="82"/>
      <c r="FF145" s="85"/>
      <c r="FG145" s="92"/>
      <c r="FH145" s="92"/>
      <c r="FI145" s="92"/>
      <c r="FJ145" s="92"/>
      <c r="FK145" s="82"/>
      <c r="FL145" s="82"/>
      <c r="FM145" s="82"/>
      <c r="FN145" s="82"/>
      <c r="FO145" s="96"/>
      <c r="FP145" s="96"/>
      <c r="FQ145" s="96"/>
      <c r="FR145" s="96"/>
      <c r="FS145" s="96"/>
      <c r="FT145" s="96"/>
      <c r="FU145" s="96"/>
      <c r="FV145" s="96"/>
      <c r="FW145" s="96"/>
      <c r="FX145" s="96"/>
      <c r="FY145" s="96"/>
      <c r="FZ145" s="96"/>
      <c r="GA145" s="96"/>
      <c r="GB145" s="96"/>
      <c r="GC145" s="96"/>
      <c r="GD145" s="96"/>
      <c r="GE145" s="96"/>
      <c r="GF145" s="96"/>
      <c r="GG145" s="96"/>
      <c r="GH145" s="96"/>
      <c r="GI145" s="96"/>
      <c r="GJ145" s="96"/>
      <c r="GK145" s="96"/>
      <c r="GL145" s="96"/>
      <c r="GM145" s="96"/>
      <c r="GN145" s="96"/>
      <c r="GO145" s="96"/>
      <c r="GP145" s="96"/>
      <c r="GQ145" s="96"/>
      <c r="GR145" s="96"/>
      <c r="GS145" s="96"/>
      <c r="GT145" s="96"/>
      <c r="GU145" s="96"/>
      <c r="GV145" s="96"/>
      <c r="GW145" s="96"/>
      <c r="GX145" s="96"/>
      <c r="GY145" s="96"/>
      <c r="GZ145" s="96"/>
      <c r="HA145" s="96"/>
      <c r="HB145" s="96"/>
      <c r="HC145" s="96"/>
      <c r="HD145" s="96"/>
      <c r="HE145" s="96"/>
      <c r="HF145" s="96"/>
      <c r="HG145" s="96"/>
      <c r="HH145" s="96"/>
      <c r="HI145" s="96"/>
      <c r="HJ145" s="96"/>
      <c r="HK145" s="96"/>
      <c r="HL145" s="96"/>
      <c r="HM145" s="96"/>
      <c r="HN145" s="96"/>
      <c r="HO145" s="96"/>
      <c r="HP145" s="96"/>
      <c r="HQ145" s="96"/>
      <c r="HR145" s="96"/>
      <c r="HS145" s="96"/>
      <c r="HT145" s="96"/>
      <c r="HU145" s="96"/>
      <c r="HV145" s="96"/>
      <c r="HW145" s="96"/>
      <c r="HX145" s="96"/>
      <c r="HY145" s="96"/>
      <c r="HZ145" s="96"/>
      <c r="IA145" s="96"/>
      <c r="IB145" s="96"/>
      <c r="IC145" s="96"/>
      <c r="ID145" s="96"/>
      <c r="IE145" s="96"/>
      <c r="IF145" s="96"/>
      <c r="IG145" s="96"/>
      <c r="IH145" s="96"/>
      <c r="II145" s="96"/>
      <c r="IJ145" s="96"/>
      <c r="IK145" s="96"/>
      <c r="IL145" s="96"/>
      <c r="IO145" s="55"/>
      <c r="IP145" s="55"/>
      <c r="IQ145" s="55"/>
      <c r="IR145" s="55"/>
      <c r="IS145" s="55"/>
      <c r="IT145" s="55"/>
      <c r="IU145" s="55"/>
      <c r="IV145" s="68"/>
      <c r="IW145" s="47"/>
      <c r="IX145" s="728"/>
      <c r="IY145" s="731"/>
      <c r="IZ145" s="22"/>
      <c r="JA145" s="22"/>
      <c r="JB145" s="22"/>
      <c r="JC145" s="22"/>
      <c r="JD145" s="22"/>
      <c r="JE145" s="22"/>
      <c r="JF145" s="22"/>
      <c r="JG145" s="22"/>
      <c r="JH145" s="21"/>
      <c r="JI145" s="22"/>
      <c r="JJ145" s="22"/>
      <c r="JK145" s="22"/>
      <c r="JL145" s="22"/>
      <c r="JM145" s="22"/>
      <c r="JN145" s="22"/>
      <c r="JO145" s="22"/>
      <c r="JP145" s="22"/>
      <c r="JQ145" s="22"/>
      <c r="JR145" s="22"/>
      <c r="JS145" s="22"/>
      <c r="JT145" s="22"/>
      <c r="JU145" s="22"/>
      <c r="JV145" s="22"/>
      <c r="JW145" s="22"/>
      <c r="JX145" s="22"/>
      <c r="JY145" s="22"/>
      <c r="JZ145" s="22"/>
      <c r="KA145" s="22"/>
      <c r="KB145" s="22"/>
      <c r="KC145" s="22"/>
      <c r="KD145" s="22"/>
      <c r="KE145" s="22"/>
      <c r="KF145" s="22"/>
      <c r="KG145" s="22"/>
      <c r="KH145" s="22"/>
      <c r="KI145" s="22"/>
      <c r="KJ145" s="22"/>
      <c r="KK145" s="22"/>
      <c r="KL145" s="22"/>
      <c r="KM145" s="22"/>
      <c r="KN145" s="22"/>
      <c r="KO145" s="22"/>
      <c r="KP145" s="22"/>
      <c r="KQ145" s="22"/>
      <c r="KR145" s="22"/>
      <c r="KS145" s="22"/>
      <c r="KT145" s="22"/>
      <c r="KU145" s="22"/>
      <c r="KV145" s="22"/>
      <c r="KW145" s="22"/>
      <c r="KX145" s="22"/>
      <c r="KY145" s="22"/>
      <c r="KZ145" s="22"/>
      <c r="LA145" s="22"/>
      <c r="LB145" s="22"/>
      <c r="LC145" s="22"/>
      <c r="LD145" s="22"/>
      <c r="LE145" s="22"/>
      <c r="LF145" s="22"/>
      <c r="LG145" s="22"/>
      <c r="LH145" s="22"/>
      <c r="LI145" s="22"/>
      <c r="LJ145" s="23"/>
    </row>
    <row r="146" spans="2:322" ht="3.65" customHeight="1">
      <c r="B146" s="21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3"/>
      <c r="AP146" s="22"/>
      <c r="AQ146" s="22"/>
      <c r="AR146" s="22"/>
      <c r="AS146" s="22"/>
      <c r="AT146" s="22"/>
      <c r="AU146" s="22"/>
      <c r="AV146" s="22"/>
      <c r="AW146" s="22"/>
      <c r="AX146" s="727"/>
      <c r="AY146" s="728"/>
      <c r="AZ146" s="47"/>
      <c r="BA146" s="70"/>
      <c r="BB146" s="55"/>
      <c r="BC146" s="55"/>
      <c r="BD146" s="55"/>
      <c r="BE146" s="55"/>
      <c r="BF146" s="55"/>
      <c r="BG146" s="55"/>
      <c r="BH146" s="55"/>
      <c r="BI146" s="55"/>
      <c r="BJ146" s="55"/>
      <c r="BK146" s="55"/>
      <c r="BL146" s="95"/>
      <c r="BM146" s="95"/>
      <c r="BN146" s="95"/>
      <c r="BO146" s="95"/>
      <c r="BP146" s="95"/>
      <c r="BQ146" s="82"/>
      <c r="BR146" s="95"/>
      <c r="BS146" s="95"/>
      <c r="BT146" s="95"/>
      <c r="BU146" s="95"/>
      <c r="BV146" s="95"/>
      <c r="BW146" s="82"/>
      <c r="BX146" s="96"/>
      <c r="BY146" s="96"/>
      <c r="BZ146" s="96"/>
      <c r="CA146" s="96"/>
      <c r="CB146" s="96"/>
      <c r="CC146" s="96"/>
      <c r="CD146" s="96"/>
      <c r="CE146" s="96"/>
      <c r="CF146" s="96"/>
      <c r="CG146" s="96"/>
      <c r="CH146" s="96"/>
      <c r="CI146" s="96"/>
      <c r="CJ146" s="96"/>
      <c r="CK146" s="96"/>
      <c r="CL146" s="96"/>
      <c r="CM146" s="96"/>
      <c r="CN146" s="96"/>
      <c r="CO146" s="96"/>
      <c r="CP146" s="96"/>
      <c r="CQ146" s="96"/>
      <c r="CR146" s="96"/>
      <c r="CS146" s="96"/>
      <c r="CT146" s="96"/>
      <c r="CU146" s="96"/>
      <c r="CV146" s="96"/>
      <c r="CW146" s="96"/>
      <c r="CX146" s="96"/>
      <c r="CY146" s="96"/>
      <c r="CZ146" s="96"/>
      <c r="DA146" s="96"/>
      <c r="DB146" s="96"/>
      <c r="DC146" s="96"/>
      <c r="DD146" s="96"/>
      <c r="DE146" s="96"/>
      <c r="DF146" s="96"/>
      <c r="DG146" s="96"/>
      <c r="DH146" s="96"/>
      <c r="DI146" s="96"/>
      <c r="DJ146" s="96"/>
      <c r="DK146" s="96"/>
      <c r="DL146" s="96"/>
      <c r="DM146" s="96"/>
      <c r="DN146" s="96"/>
      <c r="DO146" s="96"/>
      <c r="DP146" s="96"/>
      <c r="DQ146" s="96"/>
      <c r="DR146" s="96"/>
      <c r="DS146" s="96"/>
      <c r="DT146" s="96"/>
      <c r="DU146" s="96"/>
      <c r="DV146" s="96"/>
      <c r="DW146" s="96"/>
      <c r="DX146" s="96"/>
      <c r="DY146" s="96"/>
      <c r="DZ146" s="96"/>
      <c r="EA146" s="96"/>
      <c r="EB146" s="96"/>
      <c r="EC146" s="96"/>
      <c r="ED146" s="96"/>
      <c r="EE146" s="96"/>
      <c r="EF146" s="96"/>
      <c r="EG146" s="96"/>
      <c r="EH146" s="96"/>
      <c r="EI146" s="96"/>
      <c r="EJ146" s="96"/>
      <c r="EK146" s="96"/>
      <c r="EL146" s="96"/>
      <c r="EM146" s="96"/>
      <c r="EN146" s="96"/>
      <c r="EO146" s="96"/>
      <c r="EP146" s="96"/>
      <c r="EQ146" s="96"/>
      <c r="ER146" s="96"/>
      <c r="ES146" s="96"/>
      <c r="ET146" s="96"/>
      <c r="EU146" s="96"/>
      <c r="EV146" s="96"/>
      <c r="EW146" s="96"/>
      <c r="EX146" s="96"/>
      <c r="EY146" s="55"/>
      <c r="EZ146" s="95"/>
      <c r="FA146" s="95"/>
      <c r="FB146" s="95"/>
      <c r="FC146" s="95"/>
      <c r="FD146" s="95"/>
      <c r="FE146" s="82"/>
      <c r="FF146" s="95"/>
      <c r="FG146" s="95"/>
      <c r="FH146" s="95"/>
      <c r="FI146" s="95"/>
      <c r="FJ146" s="95"/>
      <c r="FK146" s="82"/>
      <c r="FL146" s="82"/>
      <c r="FM146" s="82"/>
      <c r="FN146" s="82"/>
      <c r="FO146" s="96"/>
      <c r="FP146" s="96"/>
      <c r="FQ146" s="96"/>
      <c r="FR146" s="96"/>
      <c r="FS146" s="96"/>
      <c r="FT146" s="96"/>
      <c r="FU146" s="96"/>
      <c r="FV146" s="96"/>
      <c r="FW146" s="96"/>
      <c r="FX146" s="96"/>
      <c r="FY146" s="96"/>
      <c r="FZ146" s="96"/>
      <c r="GA146" s="96"/>
      <c r="GB146" s="96"/>
      <c r="GC146" s="96"/>
      <c r="GD146" s="96"/>
      <c r="GE146" s="96"/>
      <c r="GF146" s="96"/>
      <c r="GG146" s="96"/>
      <c r="GH146" s="96"/>
      <c r="GI146" s="96"/>
      <c r="GJ146" s="96"/>
      <c r="GK146" s="96"/>
      <c r="GL146" s="96"/>
      <c r="GM146" s="96"/>
      <c r="GN146" s="96"/>
      <c r="GO146" s="96"/>
      <c r="GP146" s="96"/>
      <c r="GQ146" s="96"/>
      <c r="GR146" s="96"/>
      <c r="GS146" s="96"/>
      <c r="GT146" s="96"/>
      <c r="GU146" s="96"/>
      <c r="GV146" s="96"/>
      <c r="GW146" s="96"/>
      <c r="GX146" s="96"/>
      <c r="GY146" s="96"/>
      <c r="GZ146" s="96"/>
      <c r="HA146" s="96"/>
      <c r="HB146" s="96"/>
      <c r="HC146" s="96"/>
      <c r="HD146" s="96"/>
      <c r="HE146" s="96"/>
      <c r="HF146" s="96"/>
      <c r="HG146" s="96"/>
      <c r="HH146" s="96"/>
      <c r="HI146" s="96"/>
      <c r="HJ146" s="96"/>
      <c r="HK146" s="96"/>
      <c r="HL146" s="96"/>
      <c r="HM146" s="96"/>
      <c r="HN146" s="96"/>
      <c r="HO146" s="96"/>
      <c r="HP146" s="96"/>
      <c r="HQ146" s="96"/>
      <c r="HR146" s="96"/>
      <c r="HS146" s="96"/>
      <c r="HT146" s="96"/>
      <c r="HU146" s="96"/>
      <c r="HV146" s="96"/>
      <c r="HW146" s="96"/>
      <c r="HX146" s="96"/>
      <c r="HY146" s="96"/>
      <c r="HZ146" s="96"/>
      <c r="IA146" s="96"/>
      <c r="IB146" s="96"/>
      <c r="IC146" s="96"/>
      <c r="ID146" s="96"/>
      <c r="IE146" s="96"/>
      <c r="IF146" s="96"/>
      <c r="IG146" s="96"/>
      <c r="IH146" s="96"/>
      <c r="II146" s="96"/>
      <c r="IJ146" s="96"/>
      <c r="IK146" s="96"/>
      <c r="IL146" s="96"/>
      <c r="IM146" s="55"/>
      <c r="IN146" s="55"/>
      <c r="IO146" s="55"/>
      <c r="IP146" s="55"/>
      <c r="IQ146" s="55"/>
      <c r="IR146" s="55"/>
      <c r="IS146" s="55"/>
      <c r="IT146" s="55"/>
      <c r="IU146" s="55"/>
      <c r="IV146" s="68"/>
      <c r="IW146" s="47"/>
      <c r="IX146" s="728"/>
      <c r="IY146" s="731"/>
      <c r="IZ146" s="22"/>
      <c r="JA146" s="22"/>
      <c r="JB146" s="22"/>
      <c r="JC146" s="22"/>
      <c r="JD146" s="22"/>
      <c r="JE146" s="22"/>
      <c r="JF146" s="22"/>
      <c r="JG146" s="22"/>
      <c r="JH146" s="21"/>
      <c r="JI146" s="22"/>
      <c r="JJ146" s="22"/>
      <c r="JK146" s="22"/>
      <c r="JL146" s="22"/>
      <c r="JM146" s="22"/>
      <c r="JN146" s="22"/>
      <c r="JO146" s="22"/>
      <c r="JP146" s="22"/>
      <c r="JQ146" s="22"/>
      <c r="JR146" s="22"/>
      <c r="JS146" s="22"/>
      <c r="JT146" s="22"/>
      <c r="JU146" s="22"/>
      <c r="JV146" s="22"/>
      <c r="JW146" s="22"/>
      <c r="JX146" s="22"/>
      <c r="JY146" s="22"/>
      <c r="JZ146" s="22"/>
      <c r="KA146" s="22"/>
      <c r="KB146" s="22"/>
      <c r="KC146" s="22"/>
      <c r="KD146" s="22"/>
      <c r="KE146" s="22"/>
      <c r="KF146" s="22"/>
      <c r="KG146" s="22"/>
      <c r="KH146" s="22"/>
      <c r="KI146" s="22"/>
      <c r="KJ146" s="22"/>
      <c r="KK146" s="22"/>
      <c r="KL146" s="22"/>
      <c r="KM146" s="22"/>
      <c r="KN146" s="22"/>
      <c r="KO146" s="22"/>
      <c r="KP146" s="22"/>
      <c r="KQ146" s="22"/>
      <c r="KR146" s="22"/>
      <c r="KS146" s="22"/>
      <c r="KT146" s="22"/>
      <c r="KU146" s="22"/>
      <c r="KV146" s="22"/>
      <c r="KW146" s="22"/>
      <c r="KX146" s="22"/>
      <c r="KY146" s="22"/>
      <c r="KZ146" s="22"/>
      <c r="LA146" s="22"/>
      <c r="LB146" s="22"/>
      <c r="LC146" s="22"/>
      <c r="LD146" s="22"/>
      <c r="LE146" s="22"/>
      <c r="LF146" s="22"/>
      <c r="LG146" s="22"/>
      <c r="LH146" s="22"/>
      <c r="LI146" s="22"/>
      <c r="LJ146" s="23"/>
    </row>
    <row r="147" spans="2:322" ht="3.65" customHeight="1">
      <c r="B147" s="21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3"/>
      <c r="AP147" s="22"/>
      <c r="AQ147" s="22"/>
      <c r="AR147" s="22"/>
      <c r="AS147" s="22"/>
      <c r="AT147" s="22"/>
      <c r="AU147" s="22"/>
      <c r="AV147" s="22"/>
      <c r="AW147" s="22"/>
      <c r="AX147" s="729"/>
      <c r="AY147" s="730"/>
      <c r="AZ147" s="48"/>
      <c r="BA147" s="70"/>
      <c r="BB147" s="55"/>
      <c r="BC147" s="55"/>
      <c r="BD147" s="55"/>
      <c r="BE147" s="55"/>
      <c r="BF147" s="55"/>
      <c r="BG147" s="55"/>
      <c r="BH147" s="55"/>
      <c r="BI147" s="55"/>
      <c r="BJ147" s="55"/>
      <c r="BK147" s="55"/>
      <c r="BL147" s="95"/>
      <c r="BM147" s="95"/>
      <c r="BN147" s="95"/>
      <c r="BO147" s="95"/>
      <c r="BP147" s="95"/>
      <c r="BQ147" s="82"/>
      <c r="BR147" s="95"/>
      <c r="BS147" s="95"/>
      <c r="BT147" s="95"/>
      <c r="BU147" s="95"/>
      <c r="BV147" s="95"/>
      <c r="BW147" s="82"/>
      <c r="BX147" s="96"/>
      <c r="BY147" s="96"/>
      <c r="BZ147" s="96"/>
      <c r="CA147" s="96"/>
      <c r="CB147" s="96"/>
      <c r="CC147" s="96"/>
      <c r="CD147" s="96"/>
      <c r="CE147" s="96"/>
      <c r="CF147" s="96"/>
      <c r="CG147" s="96"/>
      <c r="CH147" s="96"/>
      <c r="CI147" s="96"/>
      <c r="CJ147" s="96"/>
      <c r="CK147" s="96"/>
      <c r="CL147" s="96"/>
      <c r="CM147" s="96"/>
      <c r="CN147" s="96"/>
      <c r="CO147" s="96"/>
      <c r="CP147" s="96"/>
      <c r="CQ147" s="96"/>
      <c r="CR147" s="96"/>
      <c r="CS147" s="96"/>
      <c r="CT147" s="96"/>
      <c r="CU147" s="96"/>
      <c r="CV147" s="96"/>
      <c r="CW147" s="96"/>
      <c r="CX147" s="96"/>
      <c r="CY147" s="96"/>
      <c r="CZ147" s="96"/>
      <c r="DA147" s="96"/>
      <c r="DB147" s="96"/>
      <c r="DC147" s="96"/>
      <c r="DD147" s="96"/>
      <c r="DE147" s="96"/>
      <c r="DF147" s="96"/>
      <c r="DG147" s="96"/>
      <c r="DH147" s="96"/>
      <c r="DI147" s="96"/>
      <c r="DJ147" s="96"/>
      <c r="DK147" s="96"/>
      <c r="DL147" s="96"/>
      <c r="DM147" s="96"/>
      <c r="DN147" s="96"/>
      <c r="DO147" s="96"/>
      <c r="DP147" s="96"/>
      <c r="DQ147" s="96"/>
      <c r="DR147" s="96"/>
      <c r="DS147" s="96"/>
      <c r="DT147" s="96"/>
      <c r="DU147" s="96"/>
      <c r="DV147" s="96"/>
      <c r="DW147" s="96"/>
      <c r="DX147" s="96"/>
      <c r="DY147" s="96"/>
      <c r="DZ147" s="96"/>
      <c r="EA147" s="96"/>
      <c r="EB147" s="96"/>
      <c r="EC147" s="96"/>
      <c r="ED147" s="96"/>
      <c r="EE147" s="96"/>
      <c r="EF147" s="96"/>
      <c r="EG147" s="96"/>
      <c r="EH147" s="96"/>
      <c r="EI147" s="96"/>
      <c r="EJ147" s="96"/>
      <c r="EK147" s="96"/>
      <c r="EL147" s="96"/>
      <c r="EM147" s="96"/>
      <c r="EN147" s="96"/>
      <c r="EO147" s="96"/>
      <c r="EP147" s="96"/>
      <c r="EQ147" s="96"/>
      <c r="ER147" s="96"/>
      <c r="ES147" s="96"/>
      <c r="ET147" s="96"/>
      <c r="EU147" s="96"/>
      <c r="EV147" s="96"/>
      <c r="EW147" s="96"/>
      <c r="EX147" s="96"/>
      <c r="EY147" s="55"/>
      <c r="EZ147" s="95"/>
      <c r="FA147" s="95"/>
      <c r="FB147" s="95"/>
      <c r="FC147" s="95"/>
      <c r="FD147" s="95"/>
      <c r="FE147" s="82"/>
      <c r="FF147" s="95"/>
      <c r="FG147" s="95"/>
      <c r="FH147" s="95"/>
      <c r="FI147" s="95"/>
      <c r="FJ147" s="95"/>
      <c r="FK147" s="82"/>
      <c r="FL147" s="82"/>
      <c r="FM147" s="82"/>
      <c r="FN147" s="82"/>
      <c r="FO147" s="96"/>
      <c r="FP147" s="96"/>
      <c r="FQ147" s="96"/>
      <c r="FR147" s="96"/>
      <c r="FS147" s="96"/>
      <c r="FT147" s="96"/>
      <c r="FU147" s="96"/>
      <c r="FV147" s="96"/>
      <c r="FW147" s="96"/>
      <c r="FX147" s="96"/>
      <c r="FY147" s="96"/>
      <c r="FZ147" s="96"/>
      <c r="GA147" s="96"/>
      <c r="GB147" s="96"/>
      <c r="GC147" s="96"/>
      <c r="GD147" s="96"/>
      <c r="GE147" s="96"/>
      <c r="GF147" s="96"/>
      <c r="GG147" s="96"/>
      <c r="GH147" s="96"/>
      <c r="GI147" s="96"/>
      <c r="GJ147" s="96"/>
      <c r="GK147" s="96"/>
      <c r="GL147" s="96"/>
      <c r="GM147" s="96"/>
      <c r="GN147" s="96"/>
      <c r="GO147" s="96"/>
      <c r="GP147" s="96"/>
      <c r="GQ147" s="96"/>
      <c r="GR147" s="96"/>
      <c r="GS147" s="96"/>
      <c r="GT147" s="96"/>
      <c r="GU147" s="96"/>
      <c r="GV147" s="96"/>
      <c r="GW147" s="96"/>
      <c r="GX147" s="96"/>
      <c r="GY147" s="96"/>
      <c r="GZ147" s="96"/>
      <c r="HA147" s="96"/>
      <c r="HB147" s="96"/>
      <c r="HC147" s="96"/>
      <c r="HD147" s="96"/>
      <c r="HE147" s="96"/>
      <c r="HF147" s="96"/>
      <c r="HG147" s="96"/>
      <c r="HH147" s="96"/>
      <c r="HI147" s="96"/>
      <c r="HJ147" s="96"/>
      <c r="HK147" s="96"/>
      <c r="HL147" s="96"/>
      <c r="HM147" s="96"/>
      <c r="HN147" s="96"/>
      <c r="HO147" s="96"/>
      <c r="HP147" s="96"/>
      <c r="HQ147" s="96"/>
      <c r="HR147" s="96"/>
      <c r="HS147" s="96"/>
      <c r="HT147" s="96"/>
      <c r="HU147" s="96"/>
      <c r="HV147" s="96"/>
      <c r="HW147" s="96"/>
      <c r="HX147" s="96"/>
      <c r="HY147" s="96"/>
      <c r="HZ147" s="96"/>
      <c r="IA147" s="96"/>
      <c r="IB147" s="96"/>
      <c r="IC147" s="96"/>
      <c r="ID147" s="96"/>
      <c r="IE147" s="96"/>
      <c r="IF147" s="96"/>
      <c r="IG147" s="96"/>
      <c r="IH147" s="96"/>
      <c r="II147" s="96"/>
      <c r="IJ147" s="96"/>
      <c r="IK147" s="96"/>
      <c r="IL147" s="96"/>
      <c r="IM147" s="55"/>
      <c r="IN147" s="55"/>
      <c r="IO147" s="55"/>
      <c r="IP147" s="55"/>
      <c r="IQ147" s="55"/>
      <c r="IR147" s="55"/>
      <c r="IS147" s="55"/>
      <c r="IT147" s="55"/>
      <c r="IU147" s="55"/>
      <c r="IV147" s="68"/>
      <c r="IW147" s="48"/>
      <c r="IX147" s="730"/>
      <c r="IY147" s="732"/>
      <c r="IZ147" s="22"/>
      <c r="JA147" s="22"/>
      <c r="JB147" s="22"/>
      <c r="JC147" s="22"/>
      <c r="JD147" s="22"/>
      <c r="JE147" s="22"/>
      <c r="JF147" s="22"/>
      <c r="JG147" s="22"/>
      <c r="JH147" s="21"/>
      <c r="JI147" s="22"/>
      <c r="JJ147" s="22"/>
      <c r="JK147" s="22"/>
      <c r="JL147" s="22"/>
      <c r="JM147" s="22"/>
      <c r="JN147" s="22"/>
      <c r="JO147" s="22"/>
      <c r="JP147" s="22"/>
      <c r="JQ147" s="22"/>
      <c r="JR147" s="22"/>
      <c r="JS147" s="22"/>
      <c r="JT147" s="22"/>
      <c r="JU147" s="22"/>
      <c r="JV147" s="22"/>
      <c r="JW147" s="22"/>
      <c r="JX147" s="22"/>
      <c r="JY147" s="22"/>
      <c r="JZ147" s="22"/>
      <c r="KA147" s="22"/>
      <c r="KB147" s="22"/>
      <c r="KC147" s="22"/>
      <c r="KD147" s="22"/>
      <c r="KE147" s="22"/>
      <c r="KF147" s="22"/>
      <c r="KG147" s="22"/>
      <c r="KH147" s="22"/>
      <c r="KI147" s="22"/>
      <c r="KJ147" s="22"/>
      <c r="KK147" s="22"/>
      <c r="KL147" s="22"/>
      <c r="KM147" s="22"/>
      <c r="KN147" s="22"/>
      <c r="KO147" s="22"/>
      <c r="KP147" s="22"/>
      <c r="KQ147" s="22"/>
      <c r="KR147" s="22"/>
      <c r="KS147" s="22"/>
      <c r="KT147" s="22"/>
      <c r="KU147" s="22"/>
      <c r="KV147" s="22"/>
      <c r="KW147" s="22"/>
      <c r="KX147" s="22"/>
      <c r="KY147" s="22"/>
      <c r="KZ147" s="22"/>
      <c r="LA147" s="22"/>
      <c r="LB147" s="22"/>
      <c r="LC147" s="22"/>
      <c r="LD147" s="22"/>
      <c r="LE147" s="22"/>
      <c r="LF147" s="22"/>
      <c r="LG147" s="22"/>
      <c r="LH147" s="22"/>
      <c r="LI147" s="22"/>
      <c r="LJ147" s="23"/>
    </row>
    <row r="148" spans="2:322" ht="3.65" customHeight="1">
      <c r="B148" s="21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3"/>
      <c r="AP148" s="22"/>
      <c r="AQ148" s="22"/>
      <c r="AR148" s="22"/>
      <c r="AS148" s="22"/>
      <c r="AT148" s="22"/>
      <c r="AU148" s="22"/>
      <c r="AV148" s="22"/>
      <c r="AW148" s="22"/>
      <c r="AX148" s="727" t="s">
        <v>11</v>
      </c>
      <c r="AY148" s="728"/>
      <c r="AZ148" s="47"/>
      <c r="BA148" s="70"/>
      <c r="BB148" s="55"/>
      <c r="BC148" s="55"/>
      <c r="BD148" s="55"/>
      <c r="BE148" s="55"/>
      <c r="BF148" s="55"/>
      <c r="BG148" s="55"/>
      <c r="BH148" s="55"/>
      <c r="BI148" s="55"/>
      <c r="BJ148" s="55"/>
      <c r="BK148" s="55"/>
      <c r="BL148" s="55"/>
      <c r="BM148" s="55"/>
      <c r="BN148" s="55"/>
      <c r="BO148" s="55"/>
      <c r="BP148" s="55"/>
      <c r="BQ148" s="55"/>
      <c r="BR148" s="55"/>
      <c r="BS148" s="55"/>
      <c r="BT148" s="55"/>
      <c r="BU148" s="55"/>
      <c r="BV148" s="55"/>
      <c r="BW148" s="55"/>
      <c r="BX148" s="55"/>
      <c r="BY148" s="55"/>
      <c r="BZ148" s="55"/>
      <c r="CA148" s="55"/>
      <c r="CB148" s="55"/>
      <c r="CC148" s="55"/>
      <c r="CD148" s="55"/>
      <c r="CE148" s="55"/>
      <c r="CF148" s="55"/>
      <c r="CG148" s="55"/>
      <c r="CH148" s="55"/>
      <c r="CI148" s="55"/>
      <c r="CJ148" s="55"/>
      <c r="CK148" s="55"/>
      <c r="CL148" s="55"/>
      <c r="CM148" s="55"/>
      <c r="CN148" s="55"/>
      <c r="CO148" s="55"/>
      <c r="CP148" s="55"/>
      <c r="CQ148" s="55"/>
      <c r="CR148" s="55"/>
      <c r="CS148" s="55"/>
      <c r="CT148" s="55"/>
      <c r="CU148" s="55"/>
      <c r="CV148" s="55"/>
      <c r="CW148" s="55"/>
      <c r="CX148" s="55"/>
      <c r="CY148" s="55"/>
      <c r="CZ148" s="55"/>
      <c r="DA148" s="55"/>
      <c r="DB148" s="55"/>
      <c r="DC148" s="55"/>
      <c r="DD148" s="55"/>
      <c r="DE148" s="55"/>
      <c r="DF148" s="55"/>
      <c r="DG148" s="55"/>
      <c r="DH148" s="55"/>
      <c r="DI148" s="55"/>
      <c r="DJ148" s="55"/>
      <c r="DK148" s="55"/>
      <c r="DL148" s="55"/>
      <c r="DM148" s="55"/>
      <c r="DN148" s="55"/>
      <c r="DO148" s="55"/>
      <c r="DP148" s="55"/>
      <c r="DQ148" s="55"/>
      <c r="DR148" s="55"/>
      <c r="DS148" s="55"/>
      <c r="DT148" s="55"/>
      <c r="DU148" s="55"/>
      <c r="DV148" s="55"/>
      <c r="DW148" s="55"/>
      <c r="DX148" s="55"/>
      <c r="DY148" s="55"/>
      <c r="DZ148" s="55"/>
      <c r="EA148" s="55"/>
      <c r="EB148" s="55"/>
      <c r="EC148" s="55"/>
      <c r="ED148" s="55"/>
      <c r="EE148" s="55"/>
      <c r="EF148" s="55"/>
      <c r="EG148" s="55"/>
      <c r="EH148" s="55"/>
      <c r="EI148" s="55"/>
      <c r="EJ148" s="55"/>
      <c r="EK148" s="55"/>
      <c r="EL148" s="55"/>
      <c r="EM148" s="55"/>
      <c r="EN148" s="55"/>
      <c r="EO148" s="55"/>
      <c r="EP148" s="55"/>
      <c r="EQ148" s="55"/>
      <c r="ER148" s="55"/>
      <c r="ES148" s="55"/>
      <c r="ET148" s="55"/>
      <c r="EU148" s="55"/>
      <c r="EV148" s="55"/>
      <c r="EW148" s="55"/>
      <c r="EX148" s="55"/>
      <c r="EY148" s="55"/>
      <c r="EZ148" s="55"/>
      <c r="FA148" s="55"/>
      <c r="FB148" s="55"/>
      <c r="FC148" s="55"/>
      <c r="FD148" s="55"/>
      <c r="FE148" s="55"/>
      <c r="FF148" s="55"/>
      <c r="FG148" s="55"/>
      <c r="FH148" s="55"/>
      <c r="FI148" s="55"/>
      <c r="FJ148" s="55"/>
      <c r="FK148" s="55"/>
      <c r="FL148" s="55"/>
      <c r="FM148" s="55"/>
      <c r="FN148" s="55"/>
      <c r="FO148" s="55"/>
      <c r="FP148" s="55"/>
      <c r="FQ148" s="55"/>
      <c r="FR148" s="55"/>
      <c r="FS148" s="55"/>
      <c r="FT148" s="55"/>
      <c r="FU148" s="55"/>
      <c r="FV148" s="55"/>
      <c r="FW148" s="55"/>
      <c r="FX148" s="55"/>
      <c r="FY148" s="55"/>
      <c r="FZ148" s="55"/>
      <c r="GA148" s="55"/>
      <c r="GB148" s="55"/>
      <c r="GC148" s="55"/>
      <c r="GD148" s="55"/>
      <c r="GE148" s="55"/>
      <c r="GF148" s="55"/>
      <c r="GG148" s="55"/>
      <c r="GH148" s="55"/>
      <c r="GI148" s="55"/>
      <c r="GJ148" s="55"/>
      <c r="GK148" s="55"/>
      <c r="GL148" s="55"/>
      <c r="GM148" s="55"/>
      <c r="GN148" s="55"/>
      <c r="GO148" s="55"/>
      <c r="GP148" s="55"/>
      <c r="GQ148" s="55"/>
      <c r="GR148" s="55"/>
      <c r="GS148" s="55"/>
      <c r="GT148" s="55"/>
      <c r="GU148" s="55"/>
      <c r="GV148" s="55"/>
      <c r="GW148" s="55"/>
      <c r="GX148" s="55"/>
      <c r="GY148" s="55"/>
      <c r="GZ148" s="55"/>
      <c r="HA148" s="55"/>
      <c r="HB148" s="55"/>
      <c r="HC148" s="55"/>
      <c r="HD148" s="55"/>
      <c r="HE148" s="55"/>
      <c r="HF148" s="55"/>
      <c r="HG148" s="55"/>
      <c r="HH148" s="55"/>
      <c r="HI148" s="55"/>
      <c r="HJ148" s="55"/>
      <c r="HK148" s="55"/>
      <c r="HL148" s="55"/>
      <c r="HM148" s="55"/>
      <c r="HN148" s="55"/>
      <c r="HO148" s="55"/>
      <c r="HP148" s="55"/>
      <c r="HQ148" s="55"/>
      <c r="HR148" s="55"/>
      <c r="HS148" s="55"/>
      <c r="HT148" s="55"/>
      <c r="HU148" s="55"/>
      <c r="HV148" s="55"/>
      <c r="HW148" s="55"/>
      <c r="HX148" s="55"/>
      <c r="HY148" s="55"/>
      <c r="HZ148" s="55"/>
      <c r="IA148" s="55"/>
      <c r="IB148" s="55"/>
      <c r="IC148" s="55"/>
      <c r="ID148" s="55"/>
      <c r="IE148" s="55"/>
      <c r="IF148" s="55"/>
      <c r="IG148" s="55"/>
      <c r="IH148" s="55"/>
      <c r="II148" s="55"/>
      <c r="IJ148" s="55"/>
      <c r="IK148" s="55"/>
      <c r="IL148" s="55"/>
      <c r="IM148" s="55"/>
      <c r="IN148" s="55"/>
      <c r="IO148" s="55"/>
      <c r="IP148" s="55"/>
      <c r="IQ148" s="55"/>
      <c r="IR148" s="55"/>
      <c r="IS148" s="55"/>
      <c r="IT148" s="55"/>
      <c r="IU148" s="55"/>
      <c r="IV148" s="68"/>
      <c r="IW148" s="47"/>
      <c r="IX148" s="728" t="s">
        <v>11</v>
      </c>
      <c r="IY148" s="731"/>
      <c r="IZ148" s="22"/>
      <c r="JA148" s="22"/>
      <c r="JB148" s="22"/>
      <c r="JC148" s="22"/>
      <c r="JD148" s="22"/>
      <c r="JE148" s="22"/>
      <c r="JF148" s="22"/>
      <c r="JG148" s="22"/>
      <c r="JH148" s="21"/>
      <c r="JI148" s="22"/>
      <c r="JJ148" s="22"/>
      <c r="JK148" s="22"/>
      <c r="JL148" s="22"/>
      <c r="JM148" s="22"/>
      <c r="JN148" s="22"/>
      <c r="JO148" s="22"/>
      <c r="JP148" s="22"/>
      <c r="JQ148" s="22"/>
      <c r="JR148" s="22"/>
      <c r="JS148" s="22"/>
      <c r="JT148" s="22"/>
      <c r="JU148" s="22"/>
      <c r="JV148" s="22"/>
      <c r="JW148" s="22"/>
      <c r="JX148" s="22"/>
      <c r="JY148" s="22"/>
      <c r="JZ148" s="22"/>
      <c r="KA148" s="22"/>
      <c r="KB148" s="22"/>
      <c r="KC148" s="22"/>
      <c r="KD148" s="22"/>
      <c r="KE148" s="22"/>
      <c r="KF148" s="22"/>
      <c r="KG148" s="22"/>
      <c r="KH148" s="22"/>
      <c r="KI148" s="22"/>
      <c r="KJ148" s="22"/>
      <c r="KK148" s="22"/>
      <c r="KL148" s="22"/>
      <c r="KM148" s="22"/>
      <c r="KN148" s="22"/>
      <c r="KO148" s="22"/>
      <c r="KP148" s="22"/>
      <c r="KQ148" s="22"/>
      <c r="KR148" s="22"/>
      <c r="KS148" s="22"/>
      <c r="KT148" s="22"/>
      <c r="KU148" s="22"/>
      <c r="KV148" s="22"/>
      <c r="KW148" s="22"/>
      <c r="KX148" s="22"/>
      <c r="KY148" s="22"/>
      <c r="KZ148" s="22"/>
      <c r="LA148" s="22"/>
      <c r="LB148" s="22"/>
      <c r="LC148" s="22"/>
      <c r="LD148" s="22"/>
      <c r="LE148" s="22"/>
      <c r="LF148" s="22"/>
      <c r="LG148" s="22"/>
      <c r="LH148" s="22"/>
      <c r="LI148" s="22"/>
      <c r="LJ148" s="23"/>
    </row>
    <row r="149" spans="2:322" ht="3.65" customHeight="1">
      <c r="B149" s="21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3"/>
      <c r="AP149" s="22"/>
      <c r="AQ149" s="22"/>
      <c r="AR149" s="22"/>
      <c r="AS149" s="22"/>
      <c r="AT149" s="22"/>
      <c r="AU149" s="22"/>
      <c r="AV149" s="22"/>
      <c r="AW149" s="22"/>
      <c r="AX149" s="727"/>
      <c r="AY149" s="728"/>
      <c r="AZ149" s="47"/>
      <c r="BA149" s="70"/>
      <c r="BB149" s="55"/>
      <c r="BC149" s="55"/>
      <c r="BD149" s="55"/>
      <c r="BE149" s="55"/>
      <c r="BF149" s="55"/>
      <c r="BG149" s="55"/>
      <c r="BH149" s="55"/>
      <c r="BI149" s="55"/>
      <c r="BJ149" s="55"/>
      <c r="BK149" s="55"/>
      <c r="BL149" s="55"/>
      <c r="BM149" s="55"/>
      <c r="BN149" s="55"/>
      <c r="BO149" s="55"/>
      <c r="BP149" s="55"/>
      <c r="BQ149" s="55"/>
      <c r="BR149" s="55"/>
      <c r="BS149" s="55"/>
      <c r="BT149" s="55"/>
      <c r="BU149" s="55"/>
      <c r="BV149" s="55"/>
      <c r="BW149" s="55"/>
      <c r="BX149" s="55"/>
      <c r="BY149" s="55"/>
      <c r="BZ149" s="55"/>
      <c r="CA149" s="55"/>
      <c r="CB149" s="55"/>
      <c r="CC149" s="55"/>
      <c r="CD149" s="55"/>
      <c r="CE149" s="55"/>
      <c r="CF149" s="55"/>
      <c r="CG149" s="55"/>
      <c r="CH149" s="55"/>
      <c r="CI149" s="55"/>
      <c r="CJ149" s="55"/>
      <c r="CK149" s="55"/>
      <c r="CL149" s="55"/>
      <c r="CM149" s="55"/>
      <c r="CN149" s="55"/>
      <c r="CO149" s="55"/>
      <c r="CP149" s="55"/>
      <c r="CQ149" s="55"/>
      <c r="CR149" s="55"/>
      <c r="CS149" s="55"/>
      <c r="CT149" s="55"/>
      <c r="CU149" s="55"/>
      <c r="CV149" s="55"/>
      <c r="CW149" s="55"/>
      <c r="CX149" s="55"/>
      <c r="CY149" s="55"/>
      <c r="CZ149" s="55"/>
      <c r="DA149" s="55"/>
      <c r="DB149" s="55"/>
      <c r="DC149" s="55"/>
      <c r="DD149" s="55"/>
      <c r="DE149" s="55"/>
      <c r="DF149" s="55"/>
      <c r="DG149" s="55"/>
      <c r="DH149" s="55"/>
      <c r="DI149" s="55"/>
      <c r="DJ149" s="55"/>
      <c r="DK149" s="55"/>
      <c r="DL149" s="55"/>
      <c r="DM149" s="55"/>
      <c r="DN149" s="55"/>
      <c r="DO149" s="55"/>
      <c r="DP149" s="55"/>
      <c r="DQ149" s="55"/>
      <c r="DR149" s="55"/>
      <c r="DS149" s="55"/>
      <c r="DT149" s="55"/>
      <c r="DU149" s="55"/>
      <c r="DV149" s="55"/>
      <c r="DW149" s="55"/>
      <c r="DX149" s="55"/>
      <c r="DY149" s="55"/>
      <c r="DZ149" s="55"/>
      <c r="EA149" s="55"/>
      <c r="EB149" s="55"/>
      <c r="EC149" s="55"/>
      <c r="ED149" s="55"/>
      <c r="EE149" s="55"/>
      <c r="EF149" s="55"/>
      <c r="EG149" s="55"/>
      <c r="EH149" s="55"/>
      <c r="EI149" s="55"/>
      <c r="EJ149" s="55"/>
      <c r="EK149" s="55"/>
      <c r="EL149" s="55"/>
      <c r="EM149" s="55"/>
      <c r="EN149" s="55"/>
      <c r="EO149" s="55"/>
      <c r="EP149" s="55"/>
      <c r="EQ149" s="55"/>
      <c r="ER149" s="55"/>
      <c r="ES149" s="55"/>
      <c r="ET149" s="55"/>
      <c r="EU149" s="55"/>
      <c r="EV149" s="55"/>
      <c r="EW149" s="55"/>
      <c r="EX149" s="55"/>
      <c r="EY149" s="55"/>
      <c r="EZ149" s="55"/>
      <c r="FA149" s="55"/>
      <c r="FB149" s="55"/>
      <c r="FC149" s="55"/>
      <c r="FD149" s="55"/>
      <c r="FE149" s="55"/>
      <c r="FF149" s="55"/>
      <c r="FG149" s="55"/>
      <c r="FH149" s="55"/>
      <c r="FI149" s="55"/>
      <c r="FJ149" s="55"/>
      <c r="FK149" s="55"/>
      <c r="FL149" s="55"/>
      <c r="FM149" s="55"/>
      <c r="FN149" s="55"/>
      <c r="FO149" s="55"/>
      <c r="FP149" s="55"/>
      <c r="FQ149" s="55"/>
      <c r="FR149" s="55"/>
      <c r="FS149" s="55"/>
      <c r="FT149" s="55"/>
      <c r="FU149" s="55"/>
      <c r="FV149" s="55"/>
      <c r="FW149" s="55"/>
      <c r="FX149" s="55"/>
      <c r="FY149" s="55"/>
      <c r="FZ149" s="55"/>
      <c r="GA149" s="55"/>
      <c r="GB149" s="55"/>
      <c r="GC149" s="55"/>
      <c r="GD149" s="55"/>
      <c r="GE149" s="55"/>
      <c r="GF149" s="55"/>
      <c r="GG149" s="55"/>
      <c r="GH149" s="55"/>
      <c r="GI149" s="55"/>
      <c r="GJ149" s="55"/>
      <c r="GK149" s="55"/>
      <c r="GL149" s="55"/>
      <c r="GM149" s="55"/>
      <c r="GN149" s="55"/>
      <c r="GO149" s="55"/>
      <c r="GP149" s="55"/>
      <c r="GQ149" s="55"/>
      <c r="GR149" s="55"/>
      <c r="GS149" s="55"/>
      <c r="GT149" s="55"/>
      <c r="GU149" s="55"/>
      <c r="GV149" s="55"/>
      <c r="GW149" s="55"/>
      <c r="GX149" s="55"/>
      <c r="GY149" s="55"/>
      <c r="GZ149" s="55"/>
      <c r="HA149" s="55"/>
      <c r="HB149" s="55"/>
      <c r="HC149" s="55"/>
      <c r="HD149" s="55"/>
      <c r="HE149" s="55"/>
      <c r="HF149" s="55"/>
      <c r="HG149" s="55"/>
      <c r="HH149" s="55"/>
      <c r="HI149" s="55"/>
      <c r="HJ149" s="55"/>
      <c r="HK149" s="55"/>
      <c r="HL149" s="55"/>
      <c r="HM149" s="55"/>
      <c r="HN149" s="55"/>
      <c r="HO149" s="55"/>
      <c r="HP149" s="55"/>
      <c r="HQ149" s="55"/>
      <c r="HR149" s="55"/>
      <c r="HS149" s="55"/>
      <c r="HT149" s="55"/>
      <c r="HU149" s="55"/>
      <c r="HV149" s="55"/>
      <c r="HW149" s="55"/>
      <c r="HX149" s="55"/>
      <c r="HY149" s="55"/>
      <c r="HZ149" s="55"/>
      <c r="IA149" s="55"/>
      <c r="IB149" s="55"/>
      <c r="IC149" s="55"/>
      <c r="ID149" s="55"/>
      <c r="IE149" s="55"/>
      <c r="IF149" s="55"/>
      <c r="IG149" s="55"/>
      <c r="IH149" s="55"/>
      <c r="II149" s="55"/>
      <c r="IJ149" s="55"/>
      <c r="IK149" s="55"/>
      <c r="IL149" s="55"/>
      <c r="IM149" s="55"/>
      <c r="IN149" s="55"/>
      <c r="IO149" s="55"/>
      <c r="IP149" s="55"/>
      <c r="IQ149" s="55"/>
      <c r="IR149" s="55"/>
      <c r="IS149" s="55"/>
      <c r="IT149" s="55"/>
      <c r="IU149" s="55"/>
      <c r="IV149" s="68"/>
      <c r="IW149" s="47"/>
      <c r="IX149" s="728"/>
      <c r="IY149" s="731"/>
      <c r="IZ149" s="22"/>
      <c r="JA149" s="22"/>
      <c r="JB149" s="22"/>
      <c r="JC149" s="22"/>
      <c r="JD149" s="22"/>
      <c r="JE149" s="22"/>
      <c r="JF149" s="22"/>
      <c r="JG149" s="22"/>
      <c r="JH149" s="21"/>
      <c r="JI149" s="22"/>
      <c r="JJ149" s="22"/>
      <c r="JK149" s="22"/>
      <c r="JL149" s="22"/>
      <c r="JM149" s="22"/>
      <c r="JN149" s="22"/>
      <c r="JO149" s="22"/>
      <c r="JP149" s="22"/>
      <c r="JQ149" s="22"/>
      <c r="JR149" s="22"/>
      <c r="JS149" s="22"/>
      <c r="JT149" s="22"/>
      <c r="JU149" s="22"/>
      <c r="JV149" s="22"/>
      <c r="JW149" s="22"/>
      <c r="JX149" s="22"/>
      <c r="JY149" s="22"/>
      <c r="JZ149" s="22"/>
      <c r="KA149" s="22"/>
      <c r="KB149" s="22"/>
      <c r="KC149" s="22"/>
      <c r="KD149" s="22"/>
      <c r="KE149" s="22"/>
      <c r="KF149" s="22"/>
      <c r="KG149" s="22"/>
      <c r="KH149" s="22"/>
      <c r="KI149" s="22"/>
      <c r="KJ149" s="22"/>
      <c r="KK149" s="22"/>
      <c r="KL149" s="22"/>
      <c r="KM149" s="22"/>
      <c r="KN149" s="22"/>
      <c r="KO149" s="22"/>
      <c r="KP149" s="22"/>
      <c r="KQ149" s="22"/>
      <c r="KR149" s="22"/>
      <c r="KS149" s="22"/>
      <c r="KT149" s="22"/>
      <c r="KU149" s="22"/>
      <c r="KV149" s="22"/>
      <c r="KW149" s="22"/>
      <c r="KX149" s="22"/>
      <c r="KY149" s="22"/>
      <c r="KZ149" s="22"/>
      <c r="LA149" s="22"/>
      <c r="LB149" s="22"/>
      <c r="LC149" s="22"/>
      <c r="LD149" s="22"/>
      <c r="LE149" s="22"/>
      <c r="LF149" s="22"/>
      <c r="LG149" s="22"/>
      <c r="LH149" s="22"/>
      <c r="LI149" s="22"/>
      <c r="LJ149" s="23"/>
    </row>
    <row r="150" spans="2:322" ht="3.65" customHeight="1">
      <c r="B150" s="21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3"/>
      <c r="AP150" s="22"/>
      <c r="AQ150" s="22"/>
      <c r="AR150" s="22"/>
      <c r="AS150" s="22"/>
      <c r="AT150" s="22"/>
      <c r="AU150" s="22"/>
      <c r="AV150" s="22"/>
      <c r="AW150" s="22"/>
      <c r="AX150" s="727"/>
      <c r="AY150" s="728"/>
      <c r="AZ150" s="47"/>
      <c r="BA150" s="70"/>
      <c r="BB150" s="55"/>
      <c r="BC150" s="55"/>
      <c r="BD150" s="55"/>
      <c r="BE150" s="55"/>
      <c r="BF150" s="55"/>
      <c r="BG150" s="55"/>
      <c r="BH150" s="55"/>
      <c r="BI150" s="55"/>
      <c r="BJ150" s="55"/>
      <c r="BK150" s="55"/>
      <c r="BL150" s="55"/>
      <c r="BM150" s="55"/>
      <c r="BN150" s="55"/>
      <c r="BO150" s="55"/>
      <c r="BP150" s="55"/>
      <c r="BQ150" s="55"/>
      <c r="BR150" s="55"/>
      <c r="BS150" s="55"/>
      <c r="BT150" s="55"/>
      <c r="BU150" s="55"/>
      <c r="BV150" s="55"/>
      <c r="BW150" s="55"/>
      <c r="BX150" s="55"/>
      <c r="BY150" s="55"/>
      <c r="BZ150" s="55"/>
      <c r="CA150" s="55"/>
      <c r="CB150" s="55"/>
      <c r="CC150" s="55"/>
      <c r="CD150" s="55"/>
      <c r="CE150" s="55"/>
      <c r="CF150" s="55"/>
      <c r="CG150" s="55"/>
      <c r="CH150" s="55"/>
      <c r="CI150" s="55"/>
      <c r="CJ150" s="55"/>
      <c r="CK150" s="55"/>
      <c r="CL150" s="55"/>
      <c r="CM150" s="55"/>
      <c r="CN150" s="55"/>
      <c r="CO150" s="55"/>
      <c r="CP150" s="55"/>
      <c r="CQ150" s="55"/>
      <c r="CR150" s="55"/>
      <c r="CS150" s="55"/>
      <c r="CT150" s="55"/>
      <c r="CU150" s="55"/>
      <c r="CV150" s="55"/>
      <c r="CW150" s="55"/>
      <c r="CX150" s="55"/>
      <c r="CY150" s="55"/>
      <c r="CZ150" s="55"/>
      <c r="DA150" s="55"/>
      <c r="DB150" s="55"/>
      <c r="DC150" s="55"/>
      <c r="DD150" s="55"/>
      <c r="DE150" s="55"/>
      <c r="DF150" s="55"/>
      <c r="DG150" s="55"/>
      <c r="DH150" s="55"/>
      <c r="DI150" s="55"/>
      <c r="DJ150" s="55"/>
      <c r="DK150" s="55"/>
      <c r="DL150" s="55"/>
      <c r="DM150" s="55"/>
      <c r="DN150" s="55"/>
      <c r="DO150" s="55"/>
      <c r="DP150" s="55"/>
      <c r="DQ150" s="55"/>
      <c r="DR150" s="55"/>
      <c r="DS150" s="55"/>
      <c r="DT150" s="55"/>
      <c r="DU150" s="55"/>
      <c r="DV150" s="55"/>
      <c r="DW150" s="55"/>
      <c r="DX150" s="55"/>
      <c r="DY150" s="55"/>
      <c r="DZ150" s="55"/>
      <c r="EA150" s="55"/>
      <c r="EB150" s="55"/>
      <c r="EC150" s="55"/>
      <c r="ED150" s="55"/>
      <c r="EE150" s="55"/>
      <c r="EF150" s="55"/>
      <c r="EG150" s="55"/>
      <c r="EH150" s="55"/>
      <c r="EI150" s="55"/>
      <c r="EJ150" s="55"/>
      <c r="EK150" s="55"/>
      <c r="EL150" s="55"/>
      <c r="EM150" s="55"/>
      <c r="EN150" s="55"/>
      <c r="EO150" s="55"/>
      <c r="EP150" s="55"/>
      <c r="EQ150" s="55"/>
      <c r="ER150" s="55"/>
      <c r="ES150" s="55"/>
      <c r="ET150" s="55"/>
      <c r="EU150" s="55"/>
      <c r="EV150" s="55"/>
      <c r="EW150" s="55"/>
      <c r="EX150" s="55"/>
      <c r="EY150" s="55"/>
      <c r="EZ150" s="55"/>
      <c r="FA150" s="55"/>
      <c r="FB150" s="55"/>
      <c r="FC150" s="55"/>
      <c r="FD150" s="55"/>
      <c r="FE150" s="55"/>
      <c r="FF150" s="55"/>
      <c r="FG150" s="55"/>
      <c r="FH150" s="55"/>
      <c r="FI150" s="55"/>
      <c r="FJ150" s="55"/>
      <c r="FK150" s="55"/>
      <c r="FL150" s="55"/>
      <c r="FM150" s="55"/>
      <c r="FN150" s="55"/>
      <c r="FO150" s="55"/>
      <c r="FP150" s="55"/>
      <c r="FQ150" s="55"/>
      <c r="FR150" s="55"/>
      <c r="FS150" s="55"/>
      <c r="FT150" s="55"/>
      <c r="FU150" s="55"/>
      <c r="FV150" s="55"/>
      <c r="FW150" s="55"/>
      <c r="FX150" s="55"/>
      <c r="FY150" s="55"/>
      <c r="FZ150" s="55"/>
      <c r="GA150" s="55"/>
      <c r="GB150" s="55"/>
      <c r="GC150" s="55"/>
      <c r="GD150" s="55"/>
      <c r="GE150" s="55"/>
      <c r="GF150" s="55"/>
      <c r="GG150" s="55"/>
      <c r="GH150" s="55"/>
      <c r="GI150" s="55"/>
      <c r="GJ150" s="55"/>
      <c r="GK150" s="55"/>
      <c r="GL150" s="55"/>
      <c r="GM150" s="55"/>
      <c r="GN150" s="55"/>
      <c r="GO150" s="55"/>
      <c r="GP150" s="55"/>
      <c r="GQ150" s="55"/>
      <c r="GR150" s="55"/>
      <c r="GS150" s="55"/>
      <c r="GT150" s="55"/>
      <c r="GU150" s="55"/>
      <c r="GV150" s="55"/>
      <c r="GW150" s="55"/>
      <c r="GX150" s="55"/>
      <c r="GY150" s="55"/>
      <c r="GZ150" s="55"/>
      <c r="HA150" s="55"/>
      <c r="HB150" s="55"/>
      <c r="HC150" s="55"/>
      <c r="HD150" s="55"/>
      <c r="HE150" s="55"/>
      <c r="HF150" s="55"/>
      <c r="HG150" s="55"/>
      <c r="HH150" s="55"/>
      <c r="HI150" s="55"/>
      <c r="HJ150" s="55"/>
      <c r="HK150" s="55"/>
      <c r="HL150" s="55"/>
      <c r="HM150" s="55"/>
      <c r="HN150" s="55"/>
      <c r="HO150" s="55"/>
      <c r="HP150" s="55"/>
      <c r="HQ150" s="55"/>
      <c r="HR150" s="55"/>
      <c r="HS150" s="55"/>
      <c r="HT150" s="55"/>
      <c r="HU150" s="55"/>
      <c r="HV150" s="55"/>
      <c r="HW150" s="55"/>
      <c r="HX150" s="55"/>
      <c r="HY150" s="55"/>
      <c r="HZ150" s="55"/>
      <c r="IA150" s="55"/>
      <c r="IB150" s="55"/>
      <c r="IC150" s="55"/>
      <c r="ID150" s="55"/>
      <c r="IE150" s="55"/>
      <c r="IF150" s="55"/>
      <c r="IG150" s="55"/>
      <c r="IH150" s="55"/>
      <c r="II150" s="55"/>
      <c r="IJ150" s="55"/>
      <c r="IK150" s="55"/>
      <c r="IL150" s="55"/>
      <c r="IM150" s="55"/>
      <c r="IN150" s="55"/>
      <c r="IO150" s="55"/>
      <c r="IP150" s="55"/>
      <c r="IQ150" s="55"/>
      <c r="IR150" s="55"/>
      <c r="IS150" s="55"/>
      <c r="IT150" s="55"/>
      <c r="IU150" s="55"/>
      <c r="IV150" s="68"/>
      <c r="IW150" s="47"/>
      <c r="IX150" s="728"/>
      <c r="IY150" s="731"/>
      <c r="IZ150" s="22"/>
      <c r="JA150" s="22"/>
      <c r="JB150" s="22"/>
      <c r="JC150" s="22"/>
      <c r="JD150" s="22"/>
      <c r="JE150" s="22"/>
      <c r="JF150" s="22"/>
      <c r="JG150" s="22"/>
      <c r="JH150" s="21"/>
      <c r="JI150" s="22"/>
      <c r="JJ150" s="22"/>
      <c r="JK150" s="22"/>
      <c r="JL150" s="22"/>
      <c r="JM150" s="22"/>
      <c r="JN150" s="22"/>
      <c r="JO150" s="22"/>
      <c r="JP150" s="22"/>
      <c r="JQ150" s="22"/>
      <c r="JR150" s="22"/>
      <c r="JS150" s="22"/>
      <c r="JT150" s="22"/>
      <c r="JU150" s="22"/>
      <c r="JV150" s="22"/>
      <c r="JW150" s="22"/>
      <c r="JX150" s="22"/>
      <c r="JY150" s="22"/>
      <c r="JZ150" s="22"/>
      <c r="KA150" s="22"/>
      <c r="KB150" s="22"/>
      <c r="KC150" s="22"/>
      <c r="KD150" s="22"/>
      <c r="KE150" s="22"/>
      <c r="KF150" s="22"/>
      <c r="KG150" s="22"/>
      <c r="KH150" s="22"/>
      <c r="KI150" s="22"/>
      <c r="KJ150" s="22"/>
      <c r="KK150" s="22"/>
      <c r="KL150" s="22"/>
      <c r="KM150" s="22"/>
      <c r="KN150" s="22"/>
      <c r="KO150" s="22"/>
      <c r="KP150" s="22"/>
      <c r="KQ150" s="22"/>
      <c r="KR150" s="22"/>
      <c r="KS150" s="22"/>
      <c r="KT150" s="22"/>
      <c r="KU150" s="22"/>
      <c r="KV150" s="22"/>
      <c r="KW150" s="22"/>
      <c r="KX150" s="22"/>
      <c r="KY150" s="22"/>
      <c r="KZ150" s="22"/>
      <c r="LA150" s="22"/>
      <c r="LB150" s="22"/>
      <c r="LC150" s="22"/>
      <c r="LD150" s="22"/>
      <c r="LE150" s="22"/>
      <c r="LF150" s="22"/>
      <c r="LG150" s="22"/>
      <c r="LH150" s="22"/>
      <c r="LI150" s="22"/>
      <c r="LJ150" s="23"/>
    </row>
    <row r="151" spans="2:322" ht="3.65" customHeight="1">
      <c r="B151" s="21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3"/>
      <c r="AP151" s="22"/>
      <c r="AQ151" s="22"/>
      <c r="AR151" s="22"/>
      <c r="AS151" s="22"/>
      <c r="AT151" s="22"/>
      <c r="AU151" s="22"/>
      <c r="AV151" s="22"/>
      <c r="AW151" s="22"/>
      <c r="AX151" s="727"/>
      <c r="AY151" s="728"/>
      <c r="AZ151" s="47"/>
      <c r="BA151" s="70"/>
      <c r="BB151" s="55"/>
      <c r="BC151" s="55"/>
      <c r="BD151" s="55"/>
      <c r="BE151" s="55"/>
      <c r="BF151" s="55"/>
      <c r="BG151" s="55"/>
      <c r="BH151" s="55"/>
      <c r="BI151" s="55"/>
      <c r="BJ151" s="55"/>
      <c r="BK151" s="55"/>
      <c r="BL151" s="55"/>
      <c r="BM151" s="55"/>
      <c r="BN151" s="55"/>
      <c r="BO151" s="55"/>
      <c r="BP151" s="55"/>
      <c r="BQ151" s="55"/>
      <c r="BR151" s="55"/>
      <c r="BS151" s="55"/>
      <c r="BT151" s="55"/>
      <c r="BU151" s="55"/>
      <c r="BV151" s="55"/>
      <c r="BW151" s="55"/>
      <c r="BX151" s="55"/>
      <c r="BY151" s="55"/>
      <c r="BZ151" s="55"/>
      <c r="CA151" s="55"/>
      <c r="CB151" s="55"/>
      <c r="CC151" s="55"/>
      <c r="CD151" s="55"/>
      <c r="CE151" s="55"/>
      <c r="CF151" s="55"/>
      <c r="CG151" s="55"/>
      <c r="CH151" s="55"/>
      <c r="CI151" s="55"/>
      <c r="CJ151" s="55"/>
      <c r="CK151" s="55"/>
      <c r="CL151" s="55"/>
      <c r="CM151" s="55"/>
      <c r="CN151" s="55"/>
      <c r="CO151" s="55"/>
      <c r="CP151" s="55"/>
      <c r="CQ151" s="55"/>
      <c r="CR151" s="55"/>
      <c r="CS151" s="55"/>
      <c r="CT151" s="55"/>
      <c r="CU151" s="55"/>
      <c r="CV151" s="55"/>
      <c r="CW151" s="55"/>
      <c r="CX151" s="55"/>
      <c r="CY151" s="55"/>
      <c r="CZ151" s="55"/>
      <c r="DA151" s="55"/>
      <c r="DB151" s="55"/>
      <c r="DC151" s="55"/>
      <c r="DD151" s="55"/>
      <c r="DE151" s="55"/>
      <c r="DF151" s="55"/>
      <c r="DG151" s="55"/>
      <c r="DH151" s="55"/>
      <c r="DI151" s="55"/>
      <c r="DJ151" s="55"/>
      <c r="DK151" s="55"/>
      <c r="DL151" s="55"/>
      <c r="DM151" s="55"/>
      <c r="DN151" s="55"/>
      <c r="DO151" s="55"/>
      <c r="DP151" s="55"/>
      <c r="DQ151" s="55"/>
      <c r="DR151" s="55"/>
      <c r="DS151" s="55"/>
      <c r="DT151" s="55"/>
      <c r="DU151" s="55"/>
      <c r="DV151" s="55"/>
      <c r="DW151" s="55"/>
      <c r="DX151" s="55"/>
      <c r="DY151" s="55"/>
      <c r="DZ151" s="55"/>
      <c r="EA151" s="55"/>
      <c r="EB151" s="55"/>
      <c r="EC151" s="55"/>
      <c r="ED151" s="55"/>
      <c r="EE151" s="55"/>
      <c r="EF151" s="55"/>
      <c r="EG151" s="55"/>
      <c r="EH151" s="55"/>
      <c r="EI151" s="55"/>
      <c r="EJ151" s="55"/>
      <c r="EK151" s="55"/>
      <c r="EL151" s="55"/>
      <c r="EM151" s="55"/>
      <c r="EN151" s="55"/>
      <c r="EO151" s="55"/>
      <c r="EP151" s="55"/>
      <c r="EQ151" s="55"/>
      <c r="ER151" s="55"/>
      <c r="ES151" s="55"/>
      <c r="ET151" s="55"/>
      <c r="EU151" s="55"/>
      <c r="EV151" s="55"/>
      <c r="EW151" s="55"/>
      <c r="EX151" s="55"/>
      <c r="EY151" s="55"/>
      <c r="EZ151" s="55"/>
      <c r="FA151" s="55"/>
      <c r="FB151" s="55"/>
      <c r="FC151" s="55"/>
      <c r="FD151" s="55"/>
      <c r="FE151" s="55"/>
      <c r="FF151" s="55"/>
      <c r="FG151" s="55"/>
      <c r="FH151" s="55"/>
      <c r="FI151" s="55"/>
      <c r="FJ151" s="55"/>
      <c r="FK151" s="55"/>
      <c r="FL151" s="55"/>
      <c r="FM151" s="55"/>
      <c r="FN151" s="55"/>
      <c r="FO151" s="55"/>
      <c r="FP151" s="55"/>
      <c r="FQ151" s="55"/>
      <c r="FR151" s="55"/>
      <c r="FS151" s="55"/>
      <c r="FT151" s="55"/>
      <c r="FU151" s="55"/>
      <c r="FV151" s="55"/>
      <c r="FW151" s="55"/>
      <c r="FX151" s="55"/>
      <c r="FY151" s="55"/>
      <c r="FZ151" s="55"/>
      <c r="GA151" s="55"/>
      <c r="GB151" s="55"/>
      <c r="GC151" s="55"/>
      <c r="GD151" s="55"/>
      <c r="GE151" s="55"/>
      <c r="GF151" s="55"/>
      <c r="GG151" s="55"/>
      <c r="GH151" s="55"/>
      <c r="GI151" s="55"/>
      <c r="GJ151" s="55"/>
      <c r="GK151" s="55"/>
      <c r="GL151" s="55"/>
      <c r="GM151" s="55"/>
      <c r="GN151" s="55"/>
      <c r="GO151" s="55"/>
      <c r="GP151" s="55"/>
      <c r="GQ151" s="55"/>
      <c r="GR151" s="55"/>
      <c r="GS151" s="55"/>
      <c r="GT151" s="55"/>
      <c r="GU151" s="55"/>
      <c r="GV151" s="55"/>
      <c r="GW151" s="55"/>
      <c r="GX151" s="55"/>
      <c r="GY151" s="55"/>
      <c r="GZ151" s="55"/>
      <c r="HA151" s="55"/>
      <c r="HB151" s="55"/>
      <c r="HC151" s="55"/>
      <c r="HD151" s="55"/>
      <c r="HE151" s="55"/>
      <c r="HF151" s="55"/>
      <c r="HG151" s="55"/>
      <c r="HH151" s="55"/>
      <c r="HI151" s="55"/>
      <c r="HJ151" s="55"/>
      <c r="HK151" s="55"/>
      <c r="HL151" s="55"/>
      <c r="HM151" s="55"/>
      <c r="HN151" s="55"/>
      <c r="HO151" s="55"/>
      <c r="HP151" s="55"/>
      <c r="HQ151" s="55"/>
      <c r="HR151" s="55"/>
      <c r="HS151" s="55"/>
      <c r="HT151" s="55"/>
      <c r="HU151" s="55"/>
      <c r="HV151" s="55"/>
      <c r="HW151" s="55"/>
      <c r="HX151" s="55"/>
      <c r="HY151" s="55"/>
      <c r="HZ151" s="55"/>
      <c r="IA151" s="55"/>
      <c r="IB151" s="55"/>
      <c r="IC151" s="55"/>
      <c r="ID151" s="55"/>
      <c r="IE151" s="55"/>
      <c r="IF151" s="55"/>
      <c r="IG151" s="55"/>
      <c r="IH151" s="55"/>
      <c r="II151" s="55"/>
      <c r="IJ151" s="55"/>
      <c r="IK151" s="55"/>
      <c r="IL151" s="55"/>
      <c r="IM151" s="55"/>
      <c r="IN151" s="55"/>
      <c r="IO151" s="55"/>
      <c r="IP151" s="55"/>
      <c r="IQ151" s="55"/>
      <c r="IR151" s="55"/>
      <c r="IS151" s="55"/>
      <c r="IT151" s="55"/>
      <c r="IU151" s="55"/>
      <c r="IV151" s="68"/>
      <c r="IW151" s="47"/>
      <c r="IX151" s="728"/>
      <c r="IY151" s="731"/>
      <c r="IZ151" s="22"/>
      <c r="JA151" s="22"/>
      <c r="JB151" s="22"/>
      <c r="JC151" s="22"/>
      <c r="JD151" s="22"/>
      <c r="JE151" s="22"/>
      <c r="JF151" s="22"/>
      <c r="JG151" s="22"/>
      <c r="JH151" s="21"/>
      <c r="JI151" s="22"/>
      <c r="JJ151" s="22"/>
      <c r="JK151" s="22"/>
      <c r="JL151" s="22"/>
      <c r="JM151" s="22"/>
      <c r="JN151" s="22"/>
      <c r="JO151" s="22"/>
      <c r="JP151" s="22"/>
      <c r="JQ151" s="22"/>
      <c r="JR151" s="22"/>
      <c r="JS151" s="22"/>
      <c r="JT151" s="22"/>
      <c r="JU151" s="22"/>
      <c r="JV151" s="22"/>
      <c r="JW151" s="22"/>
      <c r="JX151" s="22"/>
      <c r="JY151" s="22"/>
      <c r="JZ151" s="22"/>
      <c r="KA151" s="22"/>
      <c r="KB151" s="22"/>
      <c r="KC151" s="22"/>
      <c r="KD151" s="22"/>
      <c r="KE151" s="22"/>
      <c r="KF151" s="22"/>
      <c r="KG151" s="22"/>
      <c r="KH151" s="22"/>
      <c r="KI151" s="22"/>
      <c r="KJ151" s="22"/>
      <c r="KK151" s="22"/>
      <c r="KL151" s="22"/>
      <c r="KM151" s="22"/>
      <c r="KN151" s="22"/>
      <c r="KO151" s="22"/>
      <c r="KP151" s="22"/>
      <c r="KQ151" s="22"/>
      <c r="KR151" s="22"/>
      <c r="KS151" s="22"/>
      <c r="KT151" s="22"/>
      <c r="KU151" s="22"/>
      <c r="KV151" s="22"/>
      <c r="KW151" s="22"/>
      <c r="KX151" s="22"/>
      <c r="KY151" s="22"/>
      <c r="KZ151" s="22"/>
      <c r="LA151" s="22"/>
      <c r="LB151" s="22"/>
      <c r="LC151" s="22"/>
      <c r="LD151" s="22"/>
      <c r="LE151" s="22"/>
      <c r="LF151" s="22"/>
      <c r="LG151" s="22"/>
      <c r="LH151" s="22"/>
      <c r="LI151" s="22"/>
      <c r="LJ151" s="23"/>
    </row>
    <row r="152" spans="2:322" ht="3.65" customHeight="1">
      <c r="B152" s="21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3"/>
      <c r="AP152" s="22"/>
      <c r="AQ152" s="22"/>
      <c r="AR152" s="22"/>
      <c r="AS152" s="22"/>
      <c r="AT152" s="22"/>
      <c r="AU152" s="22"/>
      <c r="AV152" s="22"/>
      <c r="AW152" s="22"/>
      <c r="AX152" s="727"/>
      <c r="AY152" s="728"/>
      <c r="AZ152" s="47"/>
      <c r="BA152" s="70"/>
      <c r="BB152" s="55"/>
      <c r="BC152" s="55"/>
      <c r="BD152" s="55"/>
      <c r="BE152" s="55"/>
      <c r="BF152" s="55"/>
      <c r="BG152" s="55"/>
      <c r="BH152" s="55"/>
      <c r="BI152" s="55"/>
      <c r="BJ152" s="55"/>
      <c r="BK152" s="55"/>
      <c r="BL152" s="55"/>
      <c r="BM152" s="55"/>
      <c r="BN152" s="55"/>
      <c r="BO152" s="55"/>
      <c r="BP152" s="55"/>
      <c r="BQ152" s="55"/>
      <c r="BR152" s="55"/>
      <c r="BS152" s="55"/>
      <c r="BT152" s="55"/>
      <c r="BU152" s="55"/>
      <c r="BV152" s="55"/>
      <c r="BW152" s="55"/>
      <c r="BX152" s="55"/>
      <c r="BY152" s="55"/>
      <c r="BZ152" s="55"/>
      <c r="CA152" s="55"/>
      <c r="CB152" s="55"/>
      <c r="CC152" s="55"/>
      <c r="CD152" s="55"/>
      <c r="CE152" s="55"/>
      <c r="CF152" s="55"/>
      <c r="CG152" s="55"/>
      <c r="CH152" s="55"/>
      <c r="CI152" s="55"/>
      <c r="CJ152" s="55"/>
      <c r="CK152" s="55"/>
      <c r="CL152" s="55"/>
      <c r="CM152" s="55"/>
      <c r="CN152" s="55"/>
      <c r="CO152" s="55"/>
      <c r="CP152" s="55"/>
      <c r="CQ152" s="55"/>
      <c r="CR152" s="55"/>
      <c r="CS152" s="55"/>
      <c r="CT152" s="55"/>
      <c r="CU152" s="55"/>
      <c r="CV152" s="55"/>
      <c r="CW152" s="55"/>
      <c r="CX152" s="55"/>
      <c r="CY152" s="55"/>
      <c r="CZ152" s="55"/>
      <c r="DA152" s="55"/>
      <c r="DB152" s="55"/>
      <c r="DC152" s="55"/>
      <c r="DD152" s="55"/>
      <c r="DE152" s="55"/>
      <c r="DF152" s="55"/>
      <c r="DG152" s="55"/>
      <c r="DH152" s="55"/>
      <c r="DI152" s="55"/>
      <c r="DJ152" s="55"/>
      <c r="DK152" s="55"/>
      <c r="DL152" s="55"/>
      <c r="DM152" s="55"/>
      <c r="DN152" s="55"/>
      <c r="DO152" s="55"/>
      <c r="DP152" s="55"/>
      <c r="DQ152" s="55"/>
      <c r="DR152" s="55"/>
      <c r="DS152" s="55"/>
      <c r="DT152" s="55"/>
      <c r="DU152" s="55"/>
      <c r="DV152" s="55"/>
      <c r="DW152" s="55"/>
      <c r="DX152" s="55"/>
      <c r="DY152" s="55"/>
      <c r="DZ152" s="55"/>
      <c r="EA152" s="55"/>
      <c r="EB152" s="55"/>
      <c r="EC152" s="55"/>
      <c r="ED152" s="55"/>
      <c r="EE152" s="55"/>
      <c r="EF152" s="55"/>
      <c r="EG152" s="55"/>
      <c r="EH152" s="55"/>
      <c r="EI152" s="55"/>
      <c r="EJ152" s="55"/>
      <c r="EK152" s="55"/>
      <c r="EL152" s="55"/>
      <c r="EM152" s="55"/>
      <c r="EN152" s="55"/>
      <c r="EO152" s="55"/>
      <c r="EP152" s="55"/>
      <c r="EQ152" s="55"/>
      <c r="ER152" s="55"/>
      <c r="ES152" s="55"/>
      <c r="ET152" s="55"/>
      <c r="EU152" s="55"/>
      <c r="EV152" s="55"/>
      <c r="EW152" s="55"/>
      <c r="EX152" s="55"/>
      <c r="EY152" s="55"/>
      <c r="EZ152" s="55"/>
      <c r="FA152" s="55"/>
      <c r="FB152" s="55"/>
      <c r="FC152" s="55"/>
      <c r="FD152" s="55"/>
      <c r="FE152" s="55"/>
      <c r="FF152" s="55"/>
      <c r="FG152" s="55"/>
      <c r="FH152" s="55"/>
      <c r="FI152" s="55"/>
      <c r="FJ152" s="55"/>
      <c r="FK152" s="55"/>
      <c r="FL152" s="55"/>
      <c r="FM152" s="55"/>
      <c r="FN152" s="55"/>
      <c r="FO152" s="55"/>
      <c r="FP152" s="55"/>
      <c r="FQ152" s="55"/>
      <c r="FR152" s="55"/>
      <c r="FS152" s="55"/>
      <c r="FT152" s="55"/>
      <c r="FU152" s="55"/>
      <c r="FV152" s="55"/>
      <c r="FW152" s="55"/>
      <c r="FX152" s="55"/>
      <c r="FY152" s="55"/>
      <c r="FZ152" s="55"/>
      <c r="GA152" s="55"/>
      <c r="GB152" s="55"/>
      <c r="GC152" s="55"/>
      <c r="GD152" s="55"/>
      <c r="GE152" s="55"/>
      <c r="GF152" s="55"/>
      <c r="GG152" s="55"/>
      <c r="GH152" s="55"/>
      <c r="GI152" s="55"/>
      <c r="GJ152" s="55"/>
      <c r="GK152" s="55"/>
      <c r="GL152" s="55"/>
      <c r="GM152" s="55"/>
      <c r="GN152" s="55"/>
      <c r="GO152" s="55"/>
      <c r="GP152" s="55"/>
      <c r="GQ152" s="55"/>
      <c r="GR152" s="55"/>
      <c r="GS152" s="55"/>
      <c r="GT152" s="55"/>
      <c r="GU152" s="55"/>
      <c r="GV152" s="55"/>
      <c r="GW152" s="55"/>
      <c r="GX152" s="55"/>
      <c r="GY152" s="55"/>
      <c r="GZ152" s="55"/>
      <c r="HA152" s="55"/>
      <c r="HB152" s="55"/>
      <c r="HC152" s="55"/>
      <c r="HD152" s="55"/>
      <c r="HE152" s="55"/>
      <c r="HF152" s="55"/>
      <c r="HG152" s="55"/>
      <c r="HH152" s="55"/>
      <c r="HI152" s="55"/>
      <c r="HJ152" s="55"/>
      <c r="HK152" s="55"/>
      <c r="HL152" s="55"/>
      <c r="HM152" s="55"/>
      <c r="HN152" s="55"/>
      <c r="HO152" s="55"/>
      <c r="HP152" s="55"/>
      <c r="HQ152" s="55"/>
      <c r="HR152" s="55"/>
      <c r="HS152" s="55"/>
      <c r="HT152" s="55"/>
      <c r="HU152" s="55"/>
      <c r="HV152" s="55"/>
      <c r="HW152" s="55"/>
      <c r="HX152" s="55"/>
      <c r="HY152" s="55"/>
      <c r="HZ152" s="55"/>
      <c r="IA152" s="55"/>
      <c r="IB152" s="55"/>
      <c r="IC152" s="55"/>
      <c r="ID152" s="55"/>
      <c r="IE152" s="55"/>
      <c r="IF152" s="55"/>
      <c r="IG152" s="55"/>
      <c r="IH152" s="55"/>
      <c r="II152" s="55"/>
      <c r="IJ152" s="55"/>
      <c r="IK152" s="55"/>
      <c r="IL152" s="55"/>
      <c r="IM152" s="55"/>
      <c r="IN152" s="55"/>
      <c r="IO152" s="55"/>
      <c r="IP152" s="55"/>
      <c r="IQ152" s="55"/>
      <c r="IR152" s="55"/>
      <c r="IS152" s="55"/>
      <c r="IT152" s="55"/>
      <c r="IU152" s="55"/>
      <c r="IV152" s="68"/>
      <c r="IW152" s="47"/>
      <c r="IX152" s="728"/>
      <c r="IY152" s="731"/>
      <c r="IZ152" s="22"/>
      <c r="JA152" s="22"/>
      <c r="JB152" s="22"/>
      <c r="JC152" s="22"/>
      <c r="JD152" s="22"/>
      <c r="JE152" s="22"/>
      <c r="JF152" s="22"/>
      <c r="JG152" s="22"/>
      <c r="JH152" s="21"/>
      <c r="JI152" s="22"/>
      <c r="JJ152" s="22"/>
      <c r="JK152" s="22"/>
      <c r="JL152" s="22"/>
      <c r="JM152" s="22"/>
      <c r="JN152" s="22"/>
      <c r="JO152" s="22"/>
      <c r="JP152" s="22"/>
      <c r="JQ152" s="22"/>
      <c r="JR152" s="22"/>
      <c r="JS152" s="22"/>
      <c r="JT152" s="22"/>
      <c r="JU152" s="22"/>
      <c r="JV152" s="22"/>
      <c r="JW152" s="22"/>
      <c r="JX152" s="22"/>
      <c r="JY152" s="22"/>
      <c r="JZ152" s="22"/>
      <c r="KA152" s="22"/>
      <c r="KB152" s="22"/>
      <c r="KC152" s="22"/>
      <c r="KD152" s="22"/>
      <c r="KE152" s="22"/>
      <c r="KF152" s="22"/>
      <c r="KG152" s="22"/>
      <c r="KH152" s="22"/>
      <c r="KI152" s="22"/>
      <c r="KJ152" s="22"/>
      <c r="KK152" s="22"/>
      <c r="KL152" s="22"/>
      <c r="KM152" s="22"/>
      <c r="KN152" s="22"/>
      <c r="KO152" s="22"/>
      <c r="KP152" s="22"/>
      <c r="KQ152" s="22"/>
      <c r="KR152" s="22"/>
      <c r="KS152" s="22"/>
      <c r="KT152" s="22"/>
      <c r="KU152" s="22"/>
      <c r="KV152" s="22"/>
      <c r="KW152" s="22"/>
      <c r="KX152" s="22"/>
      <c r="KY152" s="22"/>
      <c r="KZ152" s="22"/>
      <c r="LA152" s="22"/>
      <c r="LB152" s="22"/>
      <c r="LC152" s="22"/>
      <c r="LD152" s="22"/>
      <c r="LE152" s="22"/>
      <c r="LF152" s="22"/>
      <c r="LG152" s="22"/>
      <c r="LH152" s="22"/>
      <c r="LI152" s="22"/>
      <c r="LJ152" s="23"/>
    </row>
    <row r="153" spans="2:322" ht="3.65" customHeight="1">
      <c r="B153" s="21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3"/>
      <c r="AP153" s="22"/>
      <c r="AQ153" s="22"/>
      <c r="AR153" s="22"/>
      <c r="AS153" s="22"/>
      <c r="AT153" s="22"/>
      <c r="AU153" s="22"/>
      <c r="AV153" s="22"/>
      <c r="AW153" s="22"/>
      <c r="AX153" s="727"/>
      <c r="AY153" s="728"/>
      <c r="AZ153" s="728" t="e" vm="3">
        <v>#VALUE!</v>
      </c>
      <c r="BA153" s="70"/>
      <c r="BB153" s="55"/>
      <c r="BC153" s="55"/>
      <c r="BD153" s="55"/>
      <c r="BE153" s="55"/>
      <c r="BF153" s="55"/>
      <c r="BG153" s="55"/>
      <c r="BH153" s="55"/>
      <c r="BI153" s="55"/>
      <c r="BJ153" s="55"/>
      <c r="BK153" s="55"/>
      <c r="BL153" s="55"/>
      <c r="BM153" s="55"/>
      <c r="BN153" s="55"/>
      <c r="BO153" s="55"/>
      <c r="BP153" s="55"/>
      <c r="BQ153" s="55"/>
      <c r="BR153" s="55"/>
      <c r="BS153" s="55"/>
      <c r="BT153" s="55"/>
      <c r="BU153" s="55"/>
      <c r="BV153" s="55"/>
      <c r="BW153" s="55"/>
      <c r="BX153" s="55"/>
      <c r="BY153" s="55"/>
      <c r="BZ153" s="55"/>
      <c r="CA153" s="55"/>
      <c r="CB153" s="55"/>
      <c r="CC153" s="55"/>
      <c r="CD153" s="55"/>
      <c r="CE153" s="55"/>
      <c r="CF153" s="55"/>
      <c r="CG153" s="55"/>
      <c r="CH153" s="55"/>
      <c r="CI153" s="55"/>
      <c r="CJ153" s="55"/>
      <c r="CK153" s="55"/>
      <c r="CL153" s="55"/>
      <c r="CM153" s="55"/>
      <c r="CN153" s="55"/>
      <c r="CO153" s="55"/>
      <c r="CP153" s="55"/>
      <c r="CQ153" s="55"/>
      <c r="CR153" s="55"/>
      <c r="CS153" s="55"/>
      <c r="CT153" s="55"/>
      <c r="CU153" s="55"/>
      <c r="CV153" s="55"/>
      <c r="CW153" s="55"/>
      <c r="CX153" s="55"/>
      <c r="CY153" s="55"/>
      <c r="CZ153" s="55"/>
      <c r="DA153" s="55"/>
      <c r="DB153" s="55"/>
      <c r="DC153" s="55"/>
      <c r="DD153" s="55"/>
      <c r="DE153" s="55"/>
      <c r="DF153" s="55"/>
      <c r="DG153" s="55"/>
      <c r="DH153" s="55"/>
      <c r="DI153" s="55"/>
      <c r="DJ153" s="55"/>
      <c r="DK153" s="55"/>
      <c r="DL153" s="55"/>
      <c r="DM153" s="55"/>
      <c r="DN153" s="55"/>
      <c r="DO153" s="55"/>
      <c r="DP153" s="55"/>
      <c r="DQ153" s="55"/>
      <c r="DR153" s="55"/>
      <c r="DS153" s="55"/>
      <c r="DT153" s="55"/>
      <c r="DU153" s="55"/>
      <c r="DV153" s="55"/>
      <c r="DW153" s="55"/>
      <c r="DX153" s="55"/>
      <c r="DY153" s="55"/>
      <c r="DZ153" s="55"/>
      <c r="EA153" s="55"/>
      <c r="EB153" s="55"/>
      <c r="EC153" s="55"/>
      <c r="ED153" s="55"/>
      <c r="EE153" s="55"/>
      <c r="EF153" s="55"/>
      <c r="EG153" s="55"/>
      <c r="EH153" s="55"/>
      <c r="EI153" s="55"/>
      <c r="EJ153" s="55"/>
      <c r="EK153" s="55"/>
      <c r="EL153" s="55"/>
      <c r="EM153" s="55"/>
      <c r="EN153" s="55"/>
      <c r="EO153" s="55"/>
      <c r="EP153" s="55"/>
      <c r="EQ153" s="55"/>
      <c r="ER153" s="55"/>
      <c r="ES153" s="55"/>
      <c r="ET153" s="55"/>
      <c r="EU153" s="55"/>
      <c r="EV153" s="55"/>
      <c r="EW153" s="55"/>
      <c r="EX153" s="55"/>
      <c r="EY153" s="55"/>
      <c r="EZ153" s="55"/>
      <c r="FA153" s="55"/>
      <c r="FB153" s="55"/>
      <c r="FC153" s="55"/>
      <c r="FD153" s="55"/>
      <c r="FE153" s="55"/>
      <c r="FF153" s="55"/>
      <c r="FG153" s="55"/>
      <c r="FH153" s="55"/>
      <c r="FI153" s="55"/>
      <c r="FJ153" s="55"/>
      <c r="FK153" s="55"/>
      <c r="FL153" s="55"/>
      <c r="FM153" s="55"/>
      <c r="FN153" s="55"/>
      <c r="FO153" s="55"/>
      <c r="FP153" s="55"/>
      <c r="FQ153" s="55"/>
      <c r="FR153" s="55"/>
      <c r="FS153" s="55"/>
      <c r="FT153" s="55"/>
      <c r="FU153" s="55"/>
      <c r="FV153" s="55"/>
      <c r="FW153" s="55"/>
      <c r="FX153" s="55"/>
      <c r="FY153" s="55"/>
      <c r="FZ153" s="55"/>
      <c r="GA153" s="55"/>
      <c r="GB153" s="55"/>
      <c r="GC153" s="55"/>
      <c r="GD153" s="55"/>
      <c r="GE153" s="55"/>
      <c r="GF153" s="55"/>
      <c r="GG153" s="55"/>
      <c r="GH153" s="55"/>
      <c r="GI153" s="55"/>
      <c r="GJ153" s="55"/>
      <c r="GK153" s="55"/>
      <c r="GL153" s="55"/>
      <c r="GM153" s="55"/>
      <c r="GN153" s="55"/>
      <c r="GO153" s="55"/>
      <c r="GP153" s="55"/>
      <c r="GQ153" s="55"/>
      <c r="GR153" s="55"/>
      <c r="GS153" s="55"/>
      <c r="GT153" s="55"/>
      <c r="GU153" s="55"/>
      <c r="GV153" s="55"/>
      <c r="GW153" s="55"/>
      <c r="GX153" s="55"/>
      <c r="GY153" s="55"/>
      <c r="GZ153" s="55"/>
      <c r="HA153" s="55"/>
      <c r="HB153" s="55"/>
      <c r="HC153" s="55"/>
      <c r="HD153" s="55"/>
      <c r="HE153" s="55"/>
      <c r="HF153" s="55"/>
      <c r="HG153" s="55"/>
      <c r="HH153" s="55"/>
      <c r="HI153" s="55"/>
      <c r="HJ153" s="55"/>
      <c r="HK153" s="55"/>
      <c r="HL153" s="55"/>
      <c r="HM153" s="55"/>
      <c r="HN153" s="55"/>
      <c r="HO153" s="55"/>
      <c r="HP153" s="55"/>
      <c r="HQ153" s="55"/>
      <c r="HR153" s="55"/>
      <c r="HS153" s="55"/>
      <c r="HT153" s="55"/>
      <c r="HU153" s="55"/>
      <c r="HV153" s="55"/>
      <c r="HW153" s="55"/>
      <c r="HX153" s="55"/>
      <c r="HY153" s="55"/>
      <c r="HZ153" s="55"/>
      <c r="IA153" s="55"/>
      <c r="IB153" s="55"/>
      <c r="IC153" s="55"/>
      <c r="ID153" s="55"/>
      <c r="IE153" s="55"/>
      <c r="IF153" s="55"/>
      <c r="IG153" s="55"/>
      <c r="IH153" s="55"/>
      <c r="II153" s="55"/>
      <c r="IJ153" s="55"/>
      <c r="IK153" s="55"/>
      <c r="IL153" s="55"/>
      <c r="IM153" s="55"/>
      <c r="IN153" s="55"/>
      <c r="IO153" s="55"/>
      <c r="IP153" s="55"/>
      <c r="IQ153" s="55"/>
      <c r="IR153" s="55"/>
      <c r="IS153" s="55"/>
      <c r="IT153" s="55"/>
      <c r="IU153" s="55"/>
      <c r="IV153" s="68"/>
      <c r="IW153" s="728"/>
      <c r="IX153" s="728"/>
      <c r="IY153" s="731"/>
      <c r="IZ153" s="22"/>
      <c r="JA153" s="22"/>
      <c r="JB153" s="22"/>
      <c r="JC153" s="22"/>
      <c r="JD153" s="22"/>
      <c r="JE153" s="22"/>
      <c r="JF153" s="22"/>
      <c r="JG153" s="22"/>
      <c r="JH153" s="21"/>
      <c r="JI153" s="22"/>
      <c r="JJ153" s="22"/>
      <c r="JK153" s="22"/>
      <c r="JL153" s="22"/>
      <c r="JM153" s="22"/>
      <c r="JN153" s="22"/>
      <c r="JO153" s="22"/>
      <c r="JP153" s="22"/>
      <c r="JQ153" s="22"/>
      <c r="JR153" s="22"/>
      <c r="JS153" s="22"/>
      <c r="JT153" s="22"/>
      <c r="JU153" s="22"/>
      <c r="JV153" s="22"/>
      <c r="JW153" s="22"/>
      <c r="JX153" s="22"/>
      <c r="JY153" s="22"/>
      <c r="JZ153" s="22"/>
      <c r="KA153" s="22"/>
      <c r="KB153" s="22"/>
      <c r="KC153" s="22"/>
      <c r="KD153" s="22"/>
      <c r="KE153" s="22"/>
      <c r="KF153" s="22"/>
      <c r="KG153" s="22"/>
      <c r="KH153" s="22"/>
      <c r="KI153" s="22"/>
      <c r="KJ153" s="22"/>
      <c r="KK153" s="22"/>
      <c r="KL153" s="22"/>
      <c r="KM153" s="22"/>
      <c r="KN153" s="22"/>
      <c r="KO153" s="22"/>
      <c r="KP153" s="22"/>
      <c r="KQ153" s="22"/>
      <c r="KR153" s="22"/>
      <c r="KS153" s="22"/>
      <c r="KT153" s="22"/>
      <c r="KU153" s="22"/>
      <c r="KV153" s="22"/>
      <c r="KW153" s="22"/>
      <c r="KX153" s="22"/>
      <c r="KY153" s="22"/>
      <c r="KZ153" s="22"/>
      <c r="LA153" s="22"/>
      <c r="LB153" s="22"/>
      <c r="LC153" s="22"/>
      <c r="LD153" s="22"/>
      <c r="LE153" s="22"/>
      <c r="LF153" s="22"/>
      <c r="LG153" s="22"/>
      <c r="LH153" s="22"/>
      <c r="LI153" s="22"/>
      <c r="LJ153" s="23"/>
    </row>
    <row r="154" spans="2:322" ht="3.65" customHeight="1">
      <c r="B154" s="21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3"/>
      <c r="AP154" s="22"/>
      <c r="AQ154" s="22"/>
      <c r="AR154" s="22"/>
      <c r="AS154" s="22"/>
      <c r="AT154" s="22"/>
      <c r="AU154" s="22"/>
      <c r="AV154" s="22"/>
      <c r="AW154" s="22"/>
      <c r="AX154" s="727"/>
      <c r="AY154" s="728"/>
      <c r="AZ154" s="728"/>
      <c r="BA154" s="70"/>
      <c r="BB154" s="55"/>
      <c r="BC154" s="55"/>
      <c r="BD154" s="55"/>
      <c r="BE154" s="55"/>
      <c r="BF154" s="55"/>
      <c r="BG154" s="55"/>
      <c r="BH154" s="55"/>
      <c r="BI154" s="55"/>
      <c r="BJ154" s="55"/>
      <c r="BK154" s="55"/>
      <c r="BL154" s="55"/>
      <c r="BM154" s="55"/>
      <c r="BN154" s="55"/>
      <c r="BO154" s="55"/>
      <c r="BP154" s="55"/>
      <c r="BQ154" s="55"/>
      <c r="BR154" s="55"/>
      <c r="BS154" s="55"/>
      <c r="BT154" s="55"/>
      <c r="BU154" s="55"/>
      <c r="BV154" s="55"/>
      <c r="BW154" s="55"/>
      <c r="BX154" s="55"/>
      <c r="BY154" s="55"/>
      <c r="BZ154" s="55"/>
      <c r="CA154" s="55"/>
      <c r="CB154" s="55"/>
      <c r="CC154" s="55"/>
      <c r="CD154" s="55"/>
      <c r="CE154" s="55"/>
      <c r="CF154" s="55"/>
      <c r="CG154" s="55"/>
      <c r="CH154" s="55"/>
      <c r="CI154" s="55"/>
      <c r="CJ154" s="55"/>
      <c r="CK154" s="55"/>
      <c r="CL154" s="55"/>
      <c r="CM154" s="55"/>
      <c r="CN154" s="55"/>
      <c r="CO154" s="55"/>
      <c r="CP154" s="55"/>
      <c r="CQ154" s="55"/>
      <c r="CR154" s="55"/>
      <c r="CS154" s="55"/>
      <c r="CT154" s="55"/>
      <c r="CU154" s="55"/>
      <c r="CV154" s="55"/>
      <c r="CW154" s="55"/>
      <c r="CX154" s="55"/>
      <c r="CY154" s="55"/>
      <c r="CZ154" s="55"/>
      <c r="DA154" s="55"/>
      <c r="DB154" s="55"/>
      <c r="DC154" s="55"/>
      <c r="DD154" s="55"/>
      <c r="DE154" s="55"/>
      <c r="DF154" s="55"/>
      <c r="DG154" s="55"/>
      <c r="DH154" s="55"/>
      <c r="DI154" s="55"/>
      <c r="DJ154" s="55"/>
      <c r="DK154" s="55"/>
      <c r="DL154" s="55"/>
      <c r="DM154" s="55"/>
      <c r="DN154" s="55"/>
      <c r="DO154" s="55"/>
      <c r="DP154" s="55"/>
      <c r="DQ154" s="55"/>
      <c r="DR154" s="55"/>
      <c r="DS154" s="55"/>
      <c r="DT154" s="55"/>
      <c r="DU154" s="55"/>
      <c r="DV154" s="55"/>
      <c r="DW154" s="55"/>
      <c r="DX154" s="55"/>
      <c r="DY154" s="55"/>
      <c r="DZ154" s="55"/>
      <c r="EA154" s="55"/>
      <c r="EB154" s="55"/>
      <c r="EC154" s="55"/>
      <c r="ED154" s="55"/>
      <c r="EE154" s="55"/>
      <c r="EF154" s="55"/>
      <c r="EG154" s="55"/>
      <c r="EH154" s="55"/>
      <c r="EI154" s="55"/>
      <c r="EJ154" s="55"/>
      <c r="EK154" s="55"/>
      <c r="EL154" s="55"/>
      <c r="EM154" s="55"/>
      <c r="EN154" s="55"/>
      <c r="EO154" s="55"/>
      <c r="EP154" s="55"/>
      <c r="EQ154" s="55"/>
      <c r="ER154" s="55"/>
      <c r="ES154" s="55"/>
      <c r="ET154" s="55"/>
      <c r="EU154" s="55"/>
      <c r="EV154" s="55"/>
      <c r="EW154" s="55"/>
      <c r="EX154" s="55"/>
      <c r="EY154" s="55"/>
      <c r="EZ154" s="55"/>
      <c r="FA154" s="55"/>
      <c r="FB154" s="55"/>
      <c r="FC154" s="55"/>
      <c r="FD154" s="55"/>
      <c r="FE154" s="55"/>
      <c r="FF154" s="55"/>
      <c r="FG154" s="55"/>
      <c r="FH154" s="55"/>
      <c r="FI154" s="55"/>
      <c r="FJ154" s="55"/>
      <c r="FK154" s="55"/>
      <c r="FL154" s="55"/>
      <c r="FM154" s="55"/>
      <c r="FN154" s="55"/>
      <c r="FO154" s="55"/>
      <c r="FP154" s="55"/>
      <c r="FQ154" s="55"/>
      <c r="FR154" s="55"/>
      <c r="FS154" s="55"/>
      <c r="FT154" s="55"/>
      <c r="FU154" s="55"/>
      <c r="FV154" s="55"/>
      <c r="FW154" s="55"/>
      <c r="FX154" s="55"/>
      <c r="FY154" s="55"/>
      <c r="FZ154" s="55"/>
      <c r="GA154" s="55"/>
      <c r="GB154" s="55"/>
      <c r="GC154" s="55"/>
      <c r="GD154" s="55"/>
      <c r="GE154" s="55"/>
      <c r="GF154" s="55"/>
      <c r="GG154" s="55"/>
      <c r="GH154" s="55"/>
      <c r="GI154" s="55"/>
      <c r="GJ154" s="55"/>
      <c r="GK154" s="55"/>
      <c r="GL154" s="55"/>
      <c r="GM154" s="55"/>
      <c r="GN154" s="55"/>
      <c r="GO154" s="55"/>
      <c r="GP154" s="55"/>
      <c r="GQ154" s="55"/>
      <c r="GR154" s="55"/>
      <c r="GS154" s="55"/>
      <c r="GT154" s="55"/>
      <c r="GU154" s="55"/>
      <c r="GV154" s="55"/>
      <c r="GW154" s="55"/>
      <c r="GX154" s="55"/>
      <c r="GY154" s="55"/>
      <c r="GZ154" s="55"/>
      <c r="HA154" s="55"/>
      <c r="HB154" s="55"/>
      <c r="HC154" s="55"/>
      <c r="HD154" s="55"/>
      <c r="HE154" s="55"/>
      <c r="HF154" s="55"/>
      <c r="HG154" s="55"/>
      <c r="HH154" s="55"/>
      <c r="HI154" s="55"/>
      <c r="HJ154" s="55"/>
      <c r="HK154" s="55"/>
      <c r="HL154" s="55"/>
      <c r="HM154" s="55"/>
      <c r="HN154" s="55"/>
      <c r="HO154" s="55"/>
      <c r="HP154" s="55"/>
      <c r="HQ154" s="55"/>
      <c r="HR154" s="55"/>
      <c r="HS154" s="55"/>
      <c r="HT154" s="55"/>
      <c r="HU154" s="55"/>
      <c r="HV154" s="55"/>
      <c r="HW154" s="55"/>
      <c r="HX154" s="55"/>
      <c r="HY154" s="55"/>
      <c r="HZ154" s="55"/>
      <c r="IA154" s="55"/>
      <c r="IB154" s="55"/>
      <c r="IC154" s="55"/>
      <c r="ID154" s="55"/>
      <c r="IE154" s="55"/>
      <c r="IF154" s="55"/>
      <c r="IG154" s="55"/>
      <c r="IH154" s="55"/>
      <c r="II154" s="55"/>
      <c r="IJ154" s="55"/>
      <c r="IK154" s="55"/>
      <c r="IL154" s="55"/>
      <c r="IM154" s="55"/>
      <c r="IN154" s="55"/>
      <c r="IO154" s="55"/>
      <c r="IP154" s="55"/>
      <c r="IQ154" s="55"/>
      <c r="IR154" s="55"/>
      <c r="IS154" s="55"/>
      <c r="IT154" s="55"/>
      <c r="IU154" s="733"/>
      <c r="IV154" s="734"/>
      <c r="IW154" s="728"/>
      <c r="IX154" s="728"/>
      <c r="IY154" s="731"/>
      <c r="IZ154" s="22"/>
      <c r="JA154" s="22"/>
      <c r="JB154" s="22"/>
      <c r="JC154" s="22"/>
      <c r="JD154" s="22"/>
      <c r="JE154" s="22"/>
      <c r="JF154" s="22"/>
      <c r="JG154" s="22"/>
      <c r="JH154" s="21"/>
      <c r="JI154" s="22"/>
      <c r="JJ154" s="22"/>
      <c r="JK154" s="22"/>
      <c r="JL154" s="22"/>
      <c r="JM154" s="22"/>
      <c r="JN154" s="22"/>
      <c r="JO154" s="22"/>
      <c r="JP154" s="22"/>
      <c r="JQ154" s="22"/>
      <c r="JR154" s="22"/>
      <c r="JS154" s="22"/>
      <c r="JT154" s="22"/>
      <c r="JU154" s="22"/>
      <c r="JV154" s="22"/>
      <c r="JW154" s="22"/>
      <c r="JX154" s="22"/>
      <c r="JY154" s="22"/>
      <c r="JZ154" s="22"/>
      <c r="KA154" s="22"/>
      <c r="KB154" s="22"/>
      <c r="KC154" s="22"/>
      <c r="KD154" s="22"/>
      <c r="KE154" s="22"/>
      <c r="KF154" s="22"/>
      <c r="KG154" s="22"/>
      <c r="KH154" s="22"/>
      <c r="KI154" s="22"/>
      <c r="KJ154" s="22"/>
      <c r="KK154" s="22"/>
      <c r="KL154" s="22"/>
      <c r="KM154" s="22"/>
      <c r="KN154" s="22"/>
      <c r="KO154" s="22"/>
      <c r="KP154" s="22"/>
      <c r="KQ154" s="22"/>
      <c r="KR154" s="22"/>
      <c r="KS154" s="22"/>
      <c r="KT154" s="22"/>
      <c r="KU154" s="22"/>
      <c r="KV154" s="22"/>
      <c r="KW154" s="22"/>
      <c r="KX154" s="22"/>
      <c r="KY154" s="22"/>
      <c r="KZ154" s="22"/>
      <c r="LA154" s="22"/>
      <c r="LB154" s="22"/>
      <c r="LC154" s="22"/>
      <c r="LD154" s="22"/>
      <c r="LE154" s="22"/>
      <c r="LF154" s="22"/>
      <c r="LG154" s="22"/>
      <c r="LH154" s="22"/>
      <c r="LI154" s="22"/>
      <c r="LJ154" s="23"/>
    </row>
    <row r="155" spans="2:322" ht="3.65" customHeight="1">
      <c r="B155" s="21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3"/>
      <c r="AP155" s="22"/>
      <c r="AQ155" s="22"/>
      <c r="AR155" s="22"/>
      <c r="AS155" s="22"/>
      <c r="AT155" s="22"/>
      <c r="AU155" s="22"/>
      <c r="AV155" s="22"/>
      <c r="AW155" s="22"/>
      <c r="AX155" s="727"/>
      <c r="AY155" s="728"/>
      <c r="AZ155" s="47"/>
      <c r="BA155" s="70"/>
      <c r="BB155" s="55"/>
      <c r="BC155" s="55"/>
      <c r="BD155" s="55"/>
      <c r="BE155" s="55"/>
      <c r="BF155" s="55"/>
      <c r="BG155" s="55"/>
      <c r="BH155" s="55"/>
      <c r="BI155" s="55"/>
      <c r="BJ155" s="95"/>
      <c r="BK155" s="95"/>
      <c r="BL155" s="95"/>
      <c r="BM155" s="95"/>
      <c r="BN155" s="95"/>
      <c r="BO155" s="95"/>
      <c r="BP155" s="95"/>
      <c r="BQ155" s="95"/>
      <c r="BR155" s="95"/>
      <c r="BS155" s="95"/>
      <c r="BT155" s="95"/>
      <c r="BU155" s="95"/>
      <c r="BV155" s="95"/>
      <c r="BW155" s="95"/>
      <c r="BX155" s="95"/>
      <c r="BY155" s="95"/>
      <c r="BZ155" s="95"/>
      <c r="CA155" s="95"/>
      <c r="CB155" s="95"/>
      <c r="CC155" s="95"/>
      <c r="CD155" s="95"/>
      <c r="CE155" s="95"/>
      <c r="CF155" s="95"/>
      <c r="CG155" s="95"/>
      <c r="CH155" s="95"/>
      <c r="CI155" s="95"/>
      <c r="CJ155" s="95"/>
      <c r="CK155" s="95"/>
      <c r="CL155" s="95"/>
      <c r="CM155" s="95"/>
      <c r="CN155" s="95"/>
      <c r="CO155" s="95"/>
      <c r="CP155" s="95"/>
      <c r="CQ155" s="95"/>
      <c r="CR155" s="95"/>
      <c r="CS155" s="95"/>
      <c r="CT155" s="95"/>
      <c r="CU155" s="95"/>
      <c r="CV155" s="95"/>
      <c r="CW155" s="95"/>
      <c r="CX155" s="95"/>
      <c r="CY155" s="95"/>
      <c r="CZ155" s="95"/>
      <c r="DA155" s="95"/>
      <c r="DB155" s="95"/>
      <c r="DC155" s="95"/>
      <c r="DD155" s="95"/>
      <c r="DE155" s="95"/>
      <c r="DF155" s="95"/>
      <c r="DG155" s="95"/>
      <c r="DH155" s="95"/>
      <c r="DI155" s="95"/>
      <c r="DJ155" s="95"/>
      <c r="DK155" s="95"/>
      <c r="DL155" s="95"/>
      <c r="DM155" s="95"/>
      <c r="DN155" s="95"/>
      <c r="DO155" s="95"/>
      <c r="DP155" s="95"/>
      <c r="DQ155" s="95"/>
      <c r="DR155" s="95"/>
      <c r="DS155" s="95"/>
      <c r="DT155" s="95"/>
      <c r="DU155" s="95"/>
      <c r="DV155" s="95"/>
      <c r="DW155" s="95"/>
      <c r="DX155" s="95"/>
      <c r="DY155" s="95"/>
      <c r="DZ155" s="95"/>
      <c r="EA155" s="95"/>
      <c r="EB155" s="95"/>
      <c r="EC155" s="95"/>
      <c r="ED155" s="95"/>
      <c r="EE155" s="95"/>
      <c r="EF155" s="95"/>
      <c r="EG155" s="95"/>
      <c r="EH155" s="95"/>
      <c r="EI155" s="97"/>
      <c r="EJ155" s="95"/>
      <c r="EK155" s="95"/>
      <c r="EL155" s="95"/>
      <c r="EM155" s="95"/>
      <c r="EN155" s="95"/>
      <c r="EO155" s="95"/>
      <c r="EP155" s="95"/>
      <c r="EQ155" s="95"/>
      <c r="ER155" s="95"/>
      <c r="ES155" s="95"/>
      <c r="ET155" s="97"/>
      <c r="EU155" s="95"/>
      <c r="EV155" s="95"/>
      <c r="EW155" s="95"/>
      <c r="EX155" s="95"/>
      <c r="EY155" s="95"/>
      <c r="EZ155" s="95"/>
      <c r="FA155" s="95"/>
      <c r="FB155" s="95"/>
      <c r="FC155" s="95"/>
      <c r="FD155" s="95"/>
      <c r="FE155" s="95"/>
      <c r="FF155" s="97"/>
      <c r="FG155" s="95"/>
      <c r="FH155" s="95"/>
      <c r="FI155" s="95"/>
      <c r="FJ155" s="95"/>
      <c r="FK155" s="95"/>
      <c r="FL155" s="95"/>
      <c r="FM155" s="95"/>
      <c r="FN155" s="95"/>
      <c r="FO155" s="95"/>
      <c r="FP155" s="95"/>
      <c r="FQ155" s="95"/>
      <c r="FR155" s="95"/>
      <c r="FS155" s="95"/>
      <c r="FT155" s="95"/>
      <c r="FU155" s="95"/>
      <c r="FV155" s="95"/>
      <c r="FW155" s="95"/>
      <c r="FX155" s="95"/>
      <c r="FY155" s="95"/>
      <c r="FZ155" s="97"/>
      <c r="GA155" s="95"/>
      <c r="GB155" s="95"/>
      <c r="GC155" s="95"/>
      <c r="GD155" s="95"/>
      <c r="GE155" s="95"/>
      <c r="GF155" s="95"/>
      <c r="GG155" s="95"/>
      <c r="GH155" s="95"/>
      <c r="GI155" s="95"/>
      <c r="GJ155" s="95"/>
      <c r="GK155" s="95"/>
      <c r="GL155" s="95"/>
      <c r="GM155" s="95"/>
      <c r="GN155" s="95"/>
      <c r="GO155" s="95"/>
      <c r="GP155" s="95"/>
      <c r="GQ155" s="95"/>
      <c r="GR155" s="95"/>
      <c r="GS155" s="95"/>
      <c r="GT155" s="97"/>
      <c r="GU155" s="95"/>
      <c r="GV155" s="95"/>
      <c r="GW155" s="95"/>
      <c r="GX155" s="95"/>
      <c r="GY155" s="95"/>
      <c r="GZ155" s="95"/>
      <c r="HA155" s="95"/>
      <c r="HB155" s="95"/>
      <c r="HC155" s="95"/>
      <c r="HD155" s="95"/>
      <c r="HE155" s="95"/>
      <c r="HF155" s="95"/>
      <c r="HG155" s="95"/>
      <c r="HH155" s="95"/>
      <c r="HI155" s="95"/>
      <c r="HJ155" s="95"/>
      <c r="HK155" s="95"/>
      <c r="HL155" s="95"/>
      <c r="HM155" s="95"/>
      <c r="HN155" s="97"/>
      <c r="HO155" s="95"/>
      <c r="HP155" s="95"/>
      <c r="HQ155" s="95"/>
      <c r="HR155" s="95"/>
      <c r="HS155" s="95"/>
      <c r="HT155" s="95"/>
      <c r="HU155" s="95"/>
      <c r="HV155" s="95"/>
      <c r="HW155" s="95"/>
      <c r="HX155" s="95"/>
      <c r="HY155" s="95"/>
      <c r="HZ155" s="95"/>
      <c r="IA155" s="95"/>
      <c r="IB155" s="95"/>
      <c r="IC155" s="95"/>
      <c r="ID155" s="95"/>
      <c r="IE155" s="95"/>
      <c r="IF155" s="95"/>
      <c r="IG155" s="95"/>
      <c r="IH155" s="55"/>
      <c r="II155" s="55"/>
      <c r="IJ155" s="55"/>
      <c r="IK155" s="55"/>
      <c r="IL155" s="55"/>
      <c r="IM155" s="55"/>
      <c r="IN155" s="55"/>
      <c r="IO155" s="55"/>
      <c r="IP155" s="55"/>
      <c r="IQ155" s="55"/>
      <c r="IR155" s="55"/>
      <c r="IS155" s="55"/>
      <c r="IT155" s="55"/>
      <c r="IU155" s="733"/>
      <c r="IV155" s="734"/>
      <c r="IW155" s="47"/>
      <c r="IX155" s="728"/>
      <c r="IY155" s="731"/>
      <c r="IZ155" s="22"/>
      <c r="JA155" s="22"/>
      <c r="JB155" s="22"/>
      <c r="JC155" s="22"/>
      <c r="JD155" s="22"/>
      <c r="JE155" s="22"/>
      <c r="JF155" s="22"/>
      <c r="JG155" s="22"/>
      <c r="JH155" s="21"/>
      <c r="JI155" s="22"/>
      <c r="JJ155" s="22"/>
      <c r="JK155" s="22"/>
      <c r="JL155" s="22"/>
      <c r="JM155" s="22"/>
      <c r="JN155" s="22"/>
      <c r="JO155" s="22"/>
      <c r="JP155" s="22"/>
      <c r="JQ155" s="22"/>
      <c r="JR155" s="22"/>
      <c r="JS155" s="22"/>
      <c r="JT155" s="22"/>
      <c r="JU155" s="22"/>
      <c r="JV155" s="22"/>
      <c r="JW155" s="22"/>
      <c r="JX155" s="22"/>
      <c r="JY155" s="22"/>
      <c r="JZ155" s="22"/>
      <c r="KA155" s="22"/>
      <c r="KB155" s="22"/>
      <c r="KC155" s="22"/>
      <c r="KD155" s="22"/>
      <c r="KE155" s="22"/>
      <c r="KF155" s="22"/>
      <c r="KG155" s="22"/>
      <c r="KH155" s="22"/>
      <c r="KI155" s="22"/>
      <c r="KJ155" s="22"/>
      <c r="KK155" s="22"/>
      <c r="KL155" s="22"/>
      <c r="KM155" s="22"/>
      <c r="KN155" s="22"/>
      <c r="KO155" s="22"/>
      <c r="KP155" s="22"/>
      <c r="KQ155" s="22"/>
      <c r="KR155" s="22"/>
      <c r="KS155" s="22"/>
      <c r="KT155" s="22"/>
      <c r="KU155" s="22"/>
      <c r="KV155" s="22"/>
      <c r="KW155" s="22"/>
      <c r="KX155" s="22"/>
      <c r="KY155" s="22"/>
      <c r="KZ155" s="22"/>
      <c r="LA155" s="22"/>
      <c r="LB155" s="22"/>
      <c r="LC155" s="22"/>
      <c r="LD155" s="22"/>
      <c r="LE155" s="22"/>
      <c r="LF155" s="22"/>
      <c r="LG155" s="22"/>
      <c r="LH155" s="22"/>
      <c r="LI155" s="22"/>
      <c r="LJ155" s="23"/>
    </row>
    <row r="156" spans="2:322" ht="3.65" customHeight="1">
      <c r="B156" s="21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3"/>
      <c r="AP156" s="22"/>
      <c r="AQ156" s="22"/>
      <c r="AR156" s="22"/>
      <c r="AS156" s="22"/>
      <c r="AT156" s="22"/>
      <c r="AU156" s="22"/>
      <c r="AV156" s="22"/>
      <c r="AW156" s="22"/>
      <c r="AX156" s="727"/>
      <c r="AY156" s="728"/>
      <c r="AZ156" s="47"/>
      <c r="BA156" s="70"/>
      <c r="BB156" s="55"/>
      <c r="BC156" s="55"/>
      <c r="BD156" s="55"/>
      <c r="BE156" s="55"/>
      <c r="BF156" s="55"/>
      <c r="BG156" s="55"/>
      <c r="BH156" s="55"/>
      <c r="BI156" s="55"/>
      <c r="BJ156" s="95"/>
      <c r="BK156" s="95"/>
      <c r="BL156" s="95"/>
      <c r="BM156" s="95"/>
      <c r="BN156" s="95"/>
      <c r="BO156" s="95"/>
      <c r="BP156" s="95"/>
      <c r="BQ156" s="95"/>
      <c r="BR156" s="95"/>
      <c r="BS156" s="95"/>
      <c r="BT156" s="95"/>
      <c r="BU156" s="95"/>
      <c r="BV156" s="95"/>
      <c r="BW156" s="95"/>
      <c r="BX156" s="95"/>
      <c r="BY156" s="95"/>
      <c r="BZ156" s="95"/>
      <c r="CA156" s="95"/>
      <c r="CB156" s="95"/>
      <c r="CC156" s="95"/>
      <c r="CD156" s="95"/>
      <c r="CE156" s="95"/>
      <c r="CF156" s="95"/>
      <c r="CG156" s="95"/>
      <c r="CH156" s="95"/>
      <c r="CI156" s="95"/>
      <c r="CJ156" s="95"/>
      <c r="CK156" s="95"/>
      <c r="CL156" s="95"/>
      <c r="CM156" s="95"/>
      <c r="CN156" s="95"/>
      <c r="CO156" s="95"/>
      <c r="CP156" s="95"/>
      <c r="CQ156" s="95"/>
      <c r="CR156" s="95"/>
      <c r="CS156" s="95"/>
      <c r="CT156" s="95"/>
      <c r="CU156" s="95"/>
      <c r="CV156" s="95"/>
      <c r="CW156" s="95"/>
      <c r="CX156" s="95"/>
      <c r="CY156" s="95"/>
      <c r="CZ156" s="95"/>
      <c r="DA156" s="95"/>
      <c r="DB156" s="95"/>
      <c r="DC156" s="95"/>
      <c r="DD156" s="95"/>
      <c r="DE156" s="95"/>
      <c r="DF156" s="95"/>
      <c r="DG156" s="95"/>
      <c r="DH156" s="95"/>
      <c r="DI156" s="95"/>
      <c r="DJ156" s="95"/>
      <c r="DK156" s="95"/>
      <c r="DL156" s="95"/>
      <c r="DM156" s="95"/>
      <c r="DN156" s="95"/>
      <c r="DO156" s="95"/>
      <c r="DP156" s="95"/>
      <c r="DQ156" s="95"/>
      <c r="DR156" s="95"/>
      <c r="DS156" s="95"/>
      <c r="DT156" s="95"/>
      <c r="DU156" s="95"/>
      <c r="DV156" s="95"/>
      <c r="DW156" s="95"/>
      <c r="DX156" s="95"/>
      <c r="DY156" s="95"/>
      <c r="DZ156" s="95"/>
      <c r="EA156" s="95"/>
      <c r="EB156" s="95"/>
      <c r="EC156" s="95"/>
      <c r="ED156" s="95"/>
      <c r="EE156" s="95"/>
      <c r="EF156" s="95"/>
      <c r="EG156" s="95"/>
      <c r="EH156" s="95"/>
      <c r="EI156" s="95"/>
      <c r="EJ156" s="95"/>
      <c r="EK156" s="95"/>
      <c r="EL156" s="95"/>
      <c r="EM156" s="95"/>
      <c r="EN156" s="95"/>
      <c r="EO156" s="95"/>
      <c r="EP156" s="95"/>
      <c r="EQ156" s="95"/>
      <c r="ER156" s="95"/>
      <c r="ES156" s="95"/>
      <c r="ET156" s="95"/>
      <c r="EU156" s="95"/>
      <c r="EV156" s="95"/>
      <c r="EW156" s="95"/>
      <c r="EX156" s="95"/>
      <c r="EY156" s="95"/>
      <c r="EZ156" s="95"/>
      <c r="FA156" s="95"/>
      <c r="FB156" s="95"/>
      <c r="FC156" s="95"/>
      <c r="FD156" s="95"/>
      <c r="FE156" s="95"/>
      <c r="FF156" s="95"/>
      <c r="FG156" s="95"/>
      <c r="FH156" s="95"/>
      <c r="FI156" s="95"/>
      <c r="FJ156" s="95"/>
      <c r="FK156" s="95"/>
      <c r="FL156" s="95"/>
      <c r="FM156" s="95"/>
      <c r="FN156" s="95"/>
      <c r="FO156" s="95"/>
      <c r="FP156" s="95"/>
      <c r="FQ156" s="95"/>
      <c r="FR156" s="95"/>
      <c r="FS156" s="95"/>
      <c r="FT156" s="95"/>
      <c r="FU156" s="95"/>
      <c r="FV156" s="95"/>
      <c r="FW156" s="95"/>
      <c r="FX156" s="95"/>
      <c r="FY156" s="95"/>
      <c r="FZ156" s="95"/>
      <c r="GA156" s="95"/>
      <c r="GB156" s="95"/>
      <c r="GC156" s="95"/>
      <c r="GD156" s="95"/>
      <c r="GE156" s="95"/>
      <c r="GF156" s="95"/>
      <c r="GG156" s="95"/>
      <c r="GH156" s="95"/>
      <c r="GI156" s="95"/>
      <c r="GJ156" s="95"/>
      <c r="GK156" s="95"/>
      <c r="GL156" s="95"/>
      <c r="GM156" s="95"/>
      <c r="GN156" s="95"/>
      <c r="GO156" s="95"/>
      <c r="GP156" s="95"/>
      <c r="GQ156" s="95"/>
      <c r="GR156" s="95"/>
      <c r="GS156" s="95"/>
      <c r="GT156" s="95"/>
      <c r="GU156" s="95"/>
      <c r="GV156" s="95"/>
      <c r="GW156" s="95"/>
      <c r="GX156" s="95"/>
      <c r="GY156" s="95"/>
      <c r="GZ156" s="95"/>
      <c r="HA156" s="95"/>
      <c r="HB156" s="95"/>
      <c r="HC156" s="95"/>
      <c r="HD156" s="95"/>
      <c r="HE156" s="95"/>
      <c r="HF156" s="95"/>
      <c r="HG156" s="95"/>
      <c r="HH156" s="95"/>
      <c r="HI156" s="95"/>
      <c r="HJ156" s="95"/>
      <c r="HK156" s="95"/>
      <c r="HL156" s="95"/>
      <c r="HM156" s="95"/>
      <c r="HN156" s="95"/>
      <c r="HO156" s="95"/>
      <c r="HP156" s="95"/>
      <c r="HQ156" s="95"/>
      <c r="HR156" s="95"/>
      <c r="HS156" s="95"/>
      <c r="HT156" s="95"/>
      <c r="HU156" s="95"/>
      <c r="HV156" s="95"/>
      <c r="HW156" s="95"/>
      <c r="HX156" s="95"/>
      <c r="HY156" s="95"/>
      <c r="HZ156" s="95"/>
      <c r="IA156" s="95"/>
      <c r="IB156" s="95"/>
      <c r="IC156" s="95"/>
      <c r="ID156" s="95"/>
      <c r="IE156" s="95"/>
      <c r="IF156" s="95"/>
      <c r="IG156" s="95"/>
      <c r="IH156" s="55"/>
      <c r="II156" s="55"/>
      <c r="IJ156" s="55"/>
      <c r="IK156" s="55"/>
      <c r="IL156" s="55"/>
      <c r="IM156" s="55"/>
      <c r="IN156" s="55"/>
      <c r="IO156" s="55"/>
      <c r="IP156" s="55"/>
      <c r="IQ156" s="55"/>
      <c r="IR156" s="55"/>
      <c r="IS156" s="55"/>
      <c r="IT156" s="55"/>
      <c r="IU156" s="733"/>
      <c r="IV156" s="734"/>
      <c r="IW156" s="47"/>
      <c r="IX156" s="728"/>
      <c r="IY156" s="731"/>
      <c r="IZ156" s="22"/>
      <c r="JA156" s="22"/>
      <c r="JB156" s="22"/>
      <c r="JC156" s="22"/>
      <c r="JD156" s="22"/>
      <c r="JE156" s="22"/>
      <c r="JF156" s="22"/>
      <c r="JG156" s="22"/>
      <c r="JH156" s="21"/>
      <c r="JI156" s="22"/>
      <c r="JJ156" s="22"/>
      <c r="JK156" s="22"/>
      <c r="JL156" s="22"/>
      <c r="JM156" s="22"/>
      <c r="JN156" s="22"/>
      <c r="JO156" s="22"/>
      <c r="JP156" s="22"/>
      <c r="JQ156" s="22"/>
      <c r="JR156" s="22"/>
      <c r="JS156" s="22"/>
      <c r="JT156" s="22"/>
      <c r="JU156" s="22"/>
      <c r="JV156" s="22"/>
      <c r="JW156" s="22"/>
      <c r="JX156" s="22"/>
      <c r="JY156" s="22"/>
      <c r="JZ156" s="22"/>
      <c r="KA156" s="22"/>
      <c r="KB156" s="22"/>
      <c r="KC156" s="22"/>
      <c r="KD156" s="22"/>
      <c r="KE156" s="22"/>
      <c r="KF156" s="22"/>
      <c r="KG156" s="22"/>
      <c r="KH156" s="22"/>
      <c r="KI156" s="22"/>
      <c r="KJ156" s="22"/>
      <c r="KK156" s="22"/>
      <c r="KL156" s="22"/>
      <c r="KM156" s="22"/>
      <c r="KN156" s="22"/>
      <c r="KO156" s="22"/>
      <c r="KP156" s="22"/>
      <c r="KQ156" s="22"/>
      <c r="KR156" s="22"/>
      <c r="KS156" s="22"/>
      <c r="KT156" s="22"/>
      <c r="KU156" s="22"/>
      <c r="KV156" s="22"/>
      <c r="KW156" s="22"/>
      <c r="KX156" s="22"/>
      <c r="KY156" s="22"/>
      <c r="KZ156" s="22"/>
      <c r="LA156" s="22"/>
      <c r="LB156" s="22"/>
      <c r="LC156" s="22"/>
      <c r="LD156" s="22"/>
      <c r="LE156" s="22"/>
      <c r="LF156" s="22"/>
      <c r="LG156" s="22"/>
      <c r="LH156" s="22"/>
      <c r="LI156" s="22"/>
      <c r="LJ156" s="23"/>
    </row>
    <row r="157" spans="2:322" ht="3.65" customHeight="1">
      <c r="B157" s="21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3"/>
      <c r="AP157" s="22"/>
      <c r="AQ157" s="22"/>
      <c r="AR157" s="22"/>
      <c r="AS157" s="22"/>
      <c r="AT157" s="22"/>
      <c r="AU157" s="22"/>
      <c r="AV157" s="22"/>
      <c r="AW157" s="22"/>
      <c r="AX157" s="727"/>
      <c r="AY157" s="728"/>
      <c r="AZ157" s="47"/>
      <c r="BA157" s="70"/>
      <c r="BB157" s="55"/>
      <c r="BC157" s="55"/>
      <c r="BD157" s="55"/>
      <c r="BE157" s="55"/>
      <c r="BF157" s="55"/>
      <c r="BG157" s="55"/>
      <c r="BH157" s="55"/>
      <c r="BI157" s="55"/>
      <c r="BJ157" s="100"/>
      <c r="BK157" s="100"/>
      <c r="BL157" s="100"/>
      <c r="BM157" s="100"/>
      <c r="BN157" s="100"/>
      <c r="BO157" s="100"/>
      <c r="BP157" s="100"/>
      <c r="BQ157" s="100"/>
      <c r="BR157" s="100"/>
      <c r="BS157" s="100"/>
      <c r="BT157" s="100"/>
      <c r="BU157" s="100"/>
      <c r="BV157" s="100"/>
      <c r="BW157" s="100"/>
      <c r="BX157" s="100"/>
      <c r="BY157" s="100"/>
      <c r="BZ157" s="100"/>
      <c r="CA157" s="100"/>
      <c r="CB157" s="100"/>
      <c r="CC157" s="100"/>
      <c r="CD157" s="100"/>
      <c r="CE157" s="100"/>
      <c r="CF157" s="100"/>
      <c r="CG157" s="100"/>
      <c r="CH157" s="100"/>
      <c r="CI157" s="100"/>
      <c r="CJ157" s="100"/>
      <c r="CK157" s="100"/>
      <c r="CL157" s="100"/>
      <c r="CM157" s="100"/>
      <c r="CN157" s="100"/>
      <c r="CO157" s="100"/>
      <c r="CP157" s="100"/>
      <c r="CQ157" s="100"/>
      <c r="CR157" s="100"/>
      <c r="CS157" s="100"/>
      <c r="CT157" s="100"/>
      <c r="CU157" s="100"/>
      <c r="CV157" s="100"/>
      <c r="CW157" s="100"/>
      <c r="CX157" s="100"/>
      <c r="CY157" s="100"/>
      <c r="CZ157" s="100"/>
      <c r="DA157" s="100"/>
      <c r="DB157" s="100"/>
      <c r="DC157" s="100"/>
      <c r="DD157" s="100"/>
      <c r="DE157" s="100"/>
      <c r="DF157" s="100"/>
      <c r="DG157" s="100"/>
      <c r="DH157" s="100"/>
      <c r="DI157" s="100"/>
      <c r="DJ157" s="100"/>
      <c r="DK157" s="100"/>
      <c r="DL157" s="100"/>
      <c r="DM157" s="100"/>
      <c r="DN157" s="100"/>
      <c r="DO157" s="100"/>
      <c r="DP157" s="100"/>
      <c r="DQ157" s="100"/>
      <c r="DR157" s="100"/>
      <c r="DS157" s="100"/>
      <c r="DT157" s="100"/>
      <c r="DU157" s="100"/>
      <c r="DV157" s="100"/>
      <c r="DW157" s="100"/>
      <c r="DX157" s="100"/>
      <c r="DY157" s="100"/>
      <c r="DZ157" s="100"/>
      <c r="EA157" s="100"/>
      <c r="EB157" s="100"/>
      <c r="EC157" s="100"/>
      <c r="ED157" s="100"/>
      <c r="EE157" s="100"/>
      <c r="EF157" s="100"/>
      <c r="EG157" s="100"/>
      <c r="EH157" s="100"/>
      <c r="EI157" s="100"/>
      <c r="EJ157" s="100"/>
      <c r="EK157" s="100"/>
      <c r="EL157" s="100"/>
      <c r="EM157" s="100"/>
      <c r="EN157" s="100"/>
      <c r="EO157" s="100"/>
      <c r="EP157" s="100"/>
      <c r="EQ157" s="100"/>
      <c r="ER157" s="100"/>
      <c r="ES157" s="100"/>
      <c r="ET157" s="100"/>
      <c r="EU157" s="100"/>
      <c r="EV157" s="100"/>
      <c r="EW157" s="100"/>
      <c r="EX157" s="100"/>
      <c r="EY157" s="100"/>
      <c r="EZ157" s="100"/>
      <c r="FA157" s="100"/>
      <c r="FB157" s="100"/>
      <c r="FC157" s="100"/>
      <c r="FD157" s="100"/>
      <c r="FE157" s="100"/>
      <c r="FF157" s="100"/>
      <c r="FG157" s="100"/>
      <c r="FH157" s="100"/>
      <c r="FI157" s="100"/>
      <c r="FJ157" s="100"/>
      <c r="FK157" s="100"/>
      <c r="FL157" s="100"/>
      <c r="FM157" s="100"/>
      <c r="FN157" s="100"/>
      <c r="FO157" s="100"/>
      <c r="FP157" s="100"/>
      <c r="FQ157" s="100"/>
      <c r="FR157" s="100"/>
      <c r="FS157" s="100"/>
      <c r="FT157" s="100"/>
      <c r="FU157" s="100"/>
      <c r="FV157" s="100"/>
      <c r="FW157" s="100"/>
      <c r="FX157" s="100"/>
      <c r="FY157" s="100"/>
      <c r="FZ157" s="100"/>
      <c r="GA157" s="100"/>
      <c r="GB157" s="100"/>
      <c r="GC157" s="100"/>
      <c r="GD157" s="100"/>
      <c r="GE157" s="100"/>
      <c r="GF157" s="100"/>
      <c r="GG157" s="100"/>
      <c r="GH157" s="100"/>
      <c r="GI157" s="100"/>
      <c r="GJ157" s="100"/>
      <c r="GK157" s="100"/>
      <c r="GL157" s="100"/>
      <c r="GM157" s="100"/>
      <c r="GN157" s="100"/>
      <c r="GO157" s="100"/>
      <c r="GP157" s="100"/>
      <c r="GQ157" s="100"/>
      <c r="GR157" s="100"/>
      <c r="GS157" s="100"/>
      <c r="GT157" s="100"/>
      <c r="GU157" s="100"/>
      <c r="GV157" s="100"/>
      <c r="GW157" s="100"/>
      <c r="GX157" s="100"/>
      <c r="GY157" s="100"/>
      <c r="GZ157" s="100"/>
      <c r="HA157" s="100"/>
      <c r="HB157" s="100"/>
      <c r="HC157" s="100"/>
      <c r="HD157" s="100"/>
      <c r="HE157" s="100"/>
      <c r="HF157" s="100"/>
      <c r="HG157" s="100"/>
      <c r="HH157" s="100"/>
      <c r="HI157" s="100"/>
      <c r="HJ157" s="100"/>
      <c r="HK157" s="100"/>
      <c r="HL157" s="100"/>
      <c r="HM157" s="100"/>
      <c r="HN157" s="100"/>
      <c r="HO157" s="100"/>
      <c r="HP157" s="100"/>
      <c r="HQ157" s="100"/>
      <c r="HR157" s="100"/>
      <c r="HS157" s="100"/>
      <c r="HT157" s="100"/>
      <c r="HU157" s="100"/>
      <c r="HV157" s="100"/>
      <c r="HW157" s="100"/>
      <c r="HX157" s="100"/>
      <c r="HY157" s="100"/>
      <c r="HZ157" s="100"/>
      <c r="IA157" s="100"/>
      <c r="IB157" s="100"/>
      <c r="IC157" s="100"/>
      <c r="ID157" s="100"/>
      <c r="IE157" s="100"/>
      <c r="IF157" s="100"/>
      <c r="IG157" s="100"/>
      <c r="IH157" s="55"/>
      <c r="II157" s="55"/>
      <c r="IJ157" s="55"/>
      <c r="IK157" s="55"/>
      <c r="IL157" s="55"/>
      <c r="IM157" s="55"/>
      <c r="IN157" s="55"/>
      <c r="IO157" s="55"/>
      <c r="IP157" s="55"/>
      <c r="IQ157" s="55"/>
      <c r="IR157" s="55"/>
      <c r="IS157" s="55"/>
      <c r="IT157" s="55"/>
      <c r="IU157" s="733"/>
      <c r="IV157" s="734"/>
      <c r="IW157" s="47"/>
      <c r="IX157" s="728"/>
      <c r="IY157" s="731"/>
      <c r="IZ157" s="22"/>
      <c r="JA157" s="22"/>
      <c r="JB157" s="22"/>
      <c r="JC157" s="22"/>
      <c r="JD157" s="22"/>
      <c r="JE157" s="22"/>
      <c r="JF157" s="22"/>
      <c r="JG157" s="22"/>
      <c r="JH157" s="21"/>
      <c r="JI157" s="22"/>
      <c r="JJ157" s="22"/>
      <c r="JK157" s="22"/>
      <c r="JL157" s="22"/>
      <c r="JM157" s="22"/>
      <c r="JN157" s="22"/>
      <c r="JO157" s="22"/>
      <c r="JP157" s="22"/>
      <c r="JQ157" s="22"/>
      <c r="JR157" s="22"/>
      <c r="JS157" s="22"/>
      <c r="JT157" s="22"/>
      <c r="JU157" s="22"/>
      <c r="JV157" s="22"/>
      <c r="JW157" s="22"/>
      <c r="JX157" s="22"/>
      <c r="JY157" s="22"/>
      <c r="JZ157" s="22"/>
      <c r="KA157" s="22"/>
      <c r="KB157" s="22"/>
      <c r="KC157" s="22"/>
      <c r="KD157" s="22"/>
      <c r="KE157" s="22"/>
      <c r="KF157" s="22"/>
      <c r="KG157" s="22"/>
      <c r="KH157" s="22"/>
      <c r="KI157" s="22"/>
      <c r="KJ157" s="22"/>
      <c r="KK157" s="22"/>
      <c r="KL157" s="22"/>
      <c r="KM157" s="22"/>
      <c r="KN157" s="22"/>
      <c r="KO157" s="22"/>
      <c r="KP157" s="22"/>
      <c r="KQ157" s="22"/>
      <c r="KR157" s="22"/>
      <c r="KS157" s="22"/>
      <c r="KT157" s="22"/>
      <c r="KU157" s="22"/>
      <c r="KV157" s="22"/>
      <c r="KW157" s="22"/>
      <c r="KX157" s="22"/>
      <c r="KY157" s="22"/>
      <c r="KZ157" s="22"/>
      <c r="LA157" s="22"/>
      <c r="LB157" s="22"/>
      <c r="LC157" s="22"/>
      <c r="LD157" s="22"/>
      <c r="LE157" s="22"/>
      <c r="LF157" s="22"/>
      <c r="LG157" s="22"/>
      <c r="LH157" s="22"/>
      <c r="LI157" s="22"/>
      <c r="LJ157" s="23"/>
    </row>
    <row r="158" spans="2:322" ht="3.65" customHeight="1">
      <c r="B158" s="21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3"/>
      <c r="AP158" s="22"/>
      <c r="AQ158" s="22"/>
      <c r="AR158" s="22"/>
      <c r="AS158" s="22"/>
      <c r="AT158" s="22"/>
      <c r="AU158" s="22"/>
      <c r="AV158" s="22"/>
      <c r="AW158" s="22"/>
      <c r="AX158" s="727"/>
      <c r="AY158" s="728"/>
      <c r="AZ158" s="47"/>
      <c r="BA158" s="70"/>
      <c r="BB158" s="55"/>
      <c r="BC158" s="55"/>
      <c r="BD158" s="55"/>
      <c r="BE158" s="55"/>
      <c r="BF158" s="55"/>
      <c r="BG158" s="55"/>
      <c r="BH158" s="55"/>
      <c r="BI158" s="55"/>
      <c r="BJ158" s="100"/>
      <c r="BK158" s="100"/>
      <c r="BL158" s="100"/>
      <c r="BM158" s="100"/>
      <c r="BN158" s="100"/>
      <c r="BO158" s="100"/>
      <c r="BP158" s="100"/>
      <c r="BQ158" s="100"/>
      <c r="BR158" s="100"/>
      <c r="BS158" s="100"/>
      <c r="BT158" s="100"/>
      <c r="BU158" s="100"/>
      <c r="BV158" s="100"/>
      <c r="BW158" s="100"/>
      <c r="BX158" s="100"/>
      <c r="BY158" s="100"/>
      <c r="BZ158" s="100"/>
      <c r="CA158" s="100"/>
      <c r="CB158" s="100"/>
      <c r="CC158" s="100"/>
      <c r="CD158" s="100"/>
      <c r="CE158" s="100"/>
      <c r="CF158" s="100"/>
      <c r="CG158" s="100"/>
      <c r="CH158" s="100"/>
      <c r="CI158" s="100"/>
      <c r="CJ158" s="100"/>
      <c r="CK158" s="100"/>
      <c r="CL158" s="100"/>
      <c r="CM158" s="100"/>
      <c r="CN158" s="100"/>
      <c r="CO158" s="100"/>
      <c r="CP158" s="100"/>
      <c r="CQ158" s="100"/>
      <c r="CR158" s="100"/>
      <c r="CS158" s="100"/>
      <c r="CT158" s="100"/>
      <c r="CU158" s="100"/>
      <c r="CV158" s="100"/>
      <c r="CW158" s="100"/>
      <c r="CX158" s="100"/>
      <c r="CY158" s="100"/>
      <c r="CZ158" s="100"/>
      <c r="DA158" s="100"/>
      <c r="DB158" s="100"/>
      <c r="DC158" s="100"/>
      <c r="DD158" s="100"/>
      <c r="DE158" s="100"/>
      <c r="DF158" s="100"/>
      <c r="DG158" s="100"/>
      <c r="DH158" s="100"/>
      <c r="DI158" s="100"/>
      <c r="DJ158" s="100"/>
      <c r="DK158" s="100"/>
      <c r="DL158" s="100"/>
      <c r="DM158" s="100"/>
      <c r="DN158" s="100"/>
      <c r="DO158" s="100"/>
      <c r="DP158" s="100"/>
      <c r="DQ158" s="100"/>
      <c r="DR158" s="100"/>
      <c r="DS158" s="100"/>
      <c r="DT158" s="100"/>
      <c r="DU158" s="100"/>
      <c r="DV158" s="100"/>
      <c r="DW158" s="100"/>
      <c r="DX158" s="100"/>
      <c r="DY158" s="100"/>
      <c r="DZ158" s="100"/>
      <c r="EA158" s="100"/>
      <c r="EB158" s="100"/>
      <c r="EC158" s="100"/>
      <c r="ED158" s="100"/>
      <c r="EE158" s="100"/>
      <c r="EF158" s="100"/>
      <c r="EG158" s="100"/>
      <c r="EH158" s="100"/>
      <c r="EI158" s="100"/>
      <c r="EJ158" s="100"/>
      <c r="EK158" s="100"/>
      <c r="EL158" s="100"/>
      <c r="EM158" s="100"/>
      <c r="EN158" s="100"/>
      <c r="EO158" s="100"/>
      <c r="EP158" s="100"/>
      <c r="EQ158" s="100"/>
      <c r="ER158" s="100"/>
      <c r="ES158" s="100"/>
      <c r="ET158" s="100"/>
      <c r="EU158" s="100"/>
      <c r="EV158" s="100"/>
      <c r="EW158" s="100"/>
      <c r="EX158" s="100"/>
      <c r="EY158" s="100"/>
      <c r="EZ158" s="100"/>
      <c r="FA158" s="100"/>
      <c r="FB158" s="100"/>
      <c r="FC158" s="100"/>
      <c r="FD158" s="100"/>
      <c r="FE158" s="100"/>
      <c r="FF158" s="100"/>
      <c r="FG158" s="100"/>
      <c r="FH158" s="100"/>
      <c r="FI158" s="100"/>
      <c r="FJ158" s="100"/>
      <c r="FK158" s="100"/>
      <c r="FL158" s="100"/>
      <c r="FM158" s="100"/>
      <c r="FN158" s="100"/>
      <c r="FO158" s="100"/>
      <c r="FP158" s="100"/>
      <c r="FQ158" s="100"/>
      <c r="FR158" s="100"/>
      <c r="FS158" s="100"/>
      <c r="FT158" s="100"/>
      <c r="FU158" s="100"/>
      <c r="FV158" s="100"/>
      <c r="FW158" s="100"/>
      <c r="FX158" s="100"/>
      <c r="FY158" s="100"/>
      <c r="FZ158" s="100"/>
      <c r="GA158" s="100"/>
      <c r="GB158" s="100"/>
      <c r="GC158" s="100"/>
      <c r="GD158" s="100"/>
      <c r="GE158" s="100"/>
      <c r="GF158" s="100"/>
      <c r="GG158" s="100"/>
      <c r="GH158" s="100"/>
      <c r="GI158" s="100"/>
      <c r="GJ158" s="100"/>
      <c r="GK158" s="100"/>
      <c r="GL158" s="100"/>
      <c r="GM158" s="100"/>
      <c r="GN158" s="100"/>
      <c r="GO158" s="100"/>
      <c r="GP158" s="100"/>
      <c r="GQ158" s="100"/>
      <c r="GR158" s="100"/>
      <c r="GS158" s="100"/>
      <c r="GT158" s="100"/>
      <c r="GU158" s="100"/>
      <c r="GV158" s="100"/>
      <c r="GW158" s="100"/>
      <c r="GX158" s="100"/>
      <c r="GY158" s="100"/>
      <c r="GZ158" s="100"/>
      <c r="HA158" s="100"/>
      <c r="HB158" s="100"/>
      <c r="HC158" s="100"/>
      <c r="HD158" s="100"/>
      <c r="HE158" s="100"/>
      <c r="HF158" s="100"/>
      <c r="HG158" s="100"/>
      <c r="HH158" s="100"/>
      <c r="HI158" s="100"/>
      <c r="HJ158" s="100"/>
      <c r="HK158" s="100"/>
      <c r="HL158" s="100"/>
      <c r="HM158" s="100"/>
      <c r="HN158" s="100"/>
      <c r="HO158" s="100"/>
      <c r="HP158" s="100"/>
      <c r="HQ158" s="100"/>
      <c r="HR158" s="100"/>
      <c r="HS158" s="100"/>
      <c r="HT158" s="100"/>
      <c r="HU158" s="100"/>
      <c r="HV158" s="100"/>
      <c r="HW158" s="100"/>
      <c r="HX158" s="100"/>
      <c r="HY158" s="100"/>
      <c r="HZ158" s="100"/>
      <c r="IA158" s="100"/>
      <c r="IB158" s="100"/>
      <c r="IC158" s="100"/>
      <c r="ID158" s="100"/>
      <c r="IE158" s="100"/>
      <c r="IF158" s="100"/>
      <c r="IG158" s="100"/>
      <c r="IH158" s="55"/>
      <c r="II158" s="55"/>
      <c r="IJ158" s="55"/>
      <c r="IK158" s="55"/>
      <c r="IL158" s="55"/>
      <c r="IM158" s="55"/>
      <c r="IN158" s="55"/>
      <c r="IO158" s="55"/>
      <c r="IP158" s="55"/>
      <c r="IQ158" s="55"/>
      <c r="IR158" s="55"/>
      <c r="IS158" s="55"/>
      <c r="IT158" s="55"/>
      <c r="IU158" s="733"/>
      <c r="IV158" s="734"/>
      <c r="IW158" s="47"/>
      <c r="IX158" s="728"/>
      <c r="IY158" s="731"/>
      <c r="IZ158" s="22"/>
      <c r="JA158" s="22"/>
      <c r="JB158" s="22"/>
      <c r="JC158" s="22"/>
      <c r="JD158" s="22"/>
      <c r="JE158" s="22"/>
      <c r="JF158" s="22"/>
      <c r="JG158" s="22"/>
      <c r="JH158" s="21"/>
      <c r="JI158" s="22"/>
      <c r="JJ158" s="22"/>
      <c r="JK158" s="22"/>
      <c r="JL158" s="22"/>
      <c r="JM158" s="22"/>
      <c r="JN158" s="22"/>
      <c r="JO158" s="22"/>
      <c r="JP158" s="22"/>
      <c r="JQ158" s="22"/>
      <c r="JR158" s="22"/>
      <c r="JS158" s="22"/>
      <c r="JT158" s="22"/>
      <c r="JU158" s="22"/>
      <c r="JV158" s="22"/>
      <c r="JW158" s="22"/>
      <c r="JX158" s="22"/>
      <c r="JY158" s="22"/>
      <c r="JZ158" s="22"/>
      <c r="KA158" s="22"/>
      <c r="KB158" s="22"/>
      <c r="KC158" s="22"/>
      <c r="KD158" s="22"/>
      <c r="KE158" s="22"/>
      <c r="KF158" s="22"/>
      <c r="KG158" s="22"/>
      <c r="KH158" s="22"/>
      <c r="KI158" s="22"/>
      <c r="KJ158" s="22"/>
      <c r="KK158" s="22"/>
      <c r="KL158" s="22"/>
      <c r="KM158" s="22"/>
      <c r="KN158" s="22"/>
      <c r="KO158" s="22"/>
      <c r="KP158" s="22"/>
      <c r="KQ158" s="22"/>
      <c r="KR158" s="22"/>
      <c r="KS158" s="22"/>
      <c r="KT158" s="22"/>
      <c r="KU158" s="22"/>
      <c r="KV158" s="22"/>
      <c r="KW158" s="22"/>
      <c r="KX158" s="22"/>
      <c r="KY158" s="22"/>
      <c r="KZ158" s="22"/>
      <c r="LA158" s="22"/>
      <c r="LB158" s="22"/>
      <c r="LC158" s="22"/>
      <c r="LD158" s="22"/>
      <c r="LE158" s="22"/>
      <c r="LF158" s="22"/>
      <c r="LG158" s="22"/>
      <c r="LH158" s="22"/>
      <c r="LI158" s="22"/>
      <c r="LJ158" s="23"/>
    </row>
    <row r="159" spans="2:322" ht="3.65" customHeight="1">
      <c r="B159" s="21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3"/>
      <c r="AP159" s="22"/>
      <c r="AQ159" s="22"/>
      <c r="AR159" s="22"/>
      <c r="AS159" s="22"/>
      <c r="AT159" s="22"/>
      <c r="AU159" s="22"/>
      <c r="AV159" s="22"/>
      <c r="AW159" s="22"/>
      <c r="AX159" s="727"/>
      <c r="AY159" s="728"/>
      <c r="AZ159" s="47"/>
      <c r="BA159" s="70"/>
      <c r="BB159" s="55"/>
      <c r="BC159" s="55"/>
      <c r="BD159" s="55"/>
      <c r="BE159" s="55"/>
      <c r="BF159" s="55"/>
      <c r="BG159" s="55"/>
      <c r="BH159" s="55"/>
      <c r="BI159" s="55"/>
      <c r="BJ159" s="100"/>
      <c r="BK159" s="100"/>
      <c r="BL159" s="100"/>
      <c r="BM159" s="100"/>
      <c r="BN159" s="100"/>
      <c r="BO159" s="100"/>
      <c r="BP159" s="100"/>
      <c r="BQ159" s="100"/>
      <c r="BR159" s="100"/>
      <c r="BS159" s="100"/>
      <c r="BT159" s="100"/>
      <c r="BU159" s="100"/>
      <c r="BV159" s="100"/>
      <c r="BW159" s="100"/>
      <c r="BX159" s="100"/>
      <c r="BY159" s="100"/>
      <c r="BZ159" s="100"/>
      <c r="CA159" s="100"/>
      <c r="CB159" s="100"/>
      <c r="CC159" s="100"/>
      <c r="CD159" s="100"/>
      <c r="CE159" s="100"/>
      <c r="CF159" s="100"/>
      <c r="CG159" s="100"/>
      <c r="CH159" s="100"/>
      <c r="CI159" s="100"/>
      <c r="CJ159" s="100"/>
      <c r="CK159" s="100"/>
      <c r="CL159" s="100"/>
      <c r="CM159" s="100"/>
      <c r="CN159" s="100"/>
      <c r="CO159" s="100"/>
      <c r="CP159" s="100"/>
      <c r="CQ159" s="100"/>
      <c r="CR159" s="100"/>
      <c r="CS159" s="100"/>
      <c r="CT159" s="100"/>
      <c r="CU159" s="100"/>
      <c r="CV159" s="100"/>
      <c r="CW159" s="100"/>
      <c r="CX159" s="100"/>
      <c r="CY159" s="100"/>
      <c r="CZ159" s="100"/>
      <c r="DA159" s="100"/>
      <c r="DB159" s="100"/>
      <c r="DC159" s="100"/>
      <c r="DD159" s="100"/>
      <c r="DE159" s="100"/>
      <c r="DF159" s="100"/>
      <c r="DG159" s="100"/>
      <c r="DH159" s="100"/>
      <c r="DI159" s="100"/>
      <c r="DJ159" s="100"/>
      <c r="DK159" s="100"/>
      <c r="DL159" s="100"/>
      <c r="DM159" s="100"/>
      <c r="DN159" s="100"/>
      <c r="DO159" s="100"/>
      <c r="DP159" s="100"/>
      <c r="DQ159" s="100"/>
      <c r="DR159" s="100"/>
      <c r="DS159" s="100"/>
      <c r="DT159" s="100"/>
      <c r="DU159" s="100"/>
      <c r="DV159" s="100"/>
      <c r="DW159" s="100"/>
      <c r="DX159" s="100"/>
      <c r="DY159" s="100"/>
      <c r="DZ159" s="100"/>
      <c r="EA159" s="100"/>
      <c r="EB159" s="100"/>
      <c r="EC159" s="100"/>
      <c r="ED159" s="100"/>
      <c r="EE159" s="100"/>
      <c r="EF159" s="100"/>
      <c r="EG159" s="100"/>
      <c r="EH159" s="100"/>
      <c r="EI159" s="100"/>
      <c r="EJ159" s="100"/>
      <c r="EK159" s="100"/>
      <c r="EL159" s="100"/>
      <c r="EM159" s="100"/>
      <c r="EN159" s="100"/>
      <c r="EO159" s="100"/>
      <c r="EP159" s="100"/>
      <c r="EQ159" s="100"/>
      <c r="ER159" s="100"/>
      <c r="ES159" s="100"/>
      <c r="ET159" s="100"/>
      <c r="EU159" s="100"/>
      <c r="EV159" s="100"/>
      <c r="EW159" s="100"/>
      <c r="EX159" s="100"/>
      <c r="EY159" s="100"/>
      <c r="EZ159" s="100"/>
      <c r="FA159" s="100"/>
      <c r="FB159" s="100"/>
      <c r="FC159" s="100"/>
      <c r="FD159" s="100"/>
      <c r="FE159" s="100"/>
      <c r="FF159" s="100"/>
      <c r="FG159" s="100"/>
      <c r="FH159" s="100"/>
      <c r="FI159" s="100"/>
      <c r="FJ159" s="100"/>
      <c r="FK159" s="100"/>
      <c r="FL159" s="100"/>
      <c r="FM159" s="100"/>
      <c r="FN159" s="100"/>
      <c r="FO159" s="100"/>
      <c r="FP159" s="100"/>
      <c r="FQ159" s="100"/>
      <c r="FR159" s="100"/>
      <c r="FS159" s="100"/>
      <c r="FT159" s="100"/>
      <c r="FU159" s="100"/>
      <c r="FV159" s="100"/>
      <c r="FW159" s="100"/>
      <c r="FX159" s="100"/>
      <c r="FY159" s="100"/>
      <c r="FZ159" s="100"/>
      <c r="GA159" s="100"/>
      <c r="GB159" s="100"/>
      <c r="GC159" s="100"/>
      <c r="GD159" s="100"/>
      <c r="GE159" s="100"/>
      <c r="GF159" s="100"/>
      <c r="GG159" s="100"/>
      <c r="GH159" s="100"/>
      <c r="GI159" s="100"/>
      <c r="GJ159" s="100"/>
      <c r="GK159" s="100"/>
      <c r="GL159" s="100"/>
      <c r="GM159" s="100"/>
      <c r="GN159" s="100"/>
      <c r="GO159" s="100"/>
      <c r="GP159" s="100"/>
      <c r="GQ159" s="100"/>
      <c r="GR159" s="100"/>
      <c r="GS159" s="100"/>
      <c r="GT159" s="100"/>
      <c r="GU159" s="100"/>
      <c r="GV159" s="100"/>
      <c r="GW159" s="100"/>
      <c r="GX159" s="100"/>
      <c r="GY159" s="100"/>
      <c r="GZ159" s="100"/>
      <c r="HA159" s="100"/>
      <c r="HB159" s="100"/>
      <c r="HC159" s="100"/>
      <c r="HD159" s="100"/>
      <c r="HE159" s="100"/>
      <c r="HF159" s="100"/>
      <c r="HG159" s="100"/>
      <c r="HH159" s="100"/>
      <c r="HI159" s="100"/>
      <c r="HJ159" s="100"/>
      <c r="HK159" s="100"/>
      <c r="HL159" s="100"/>
      <c r="HM159" s="100"/>
      <c r="HN159" s="100"/>
      <c r="HO159" s="100"/>
      <c r="HP159" s="100"/>
      <c r="HQ159" s="100"/>
      <c r="HR159" s="100"/>
      <c r="HS159" s="100"/>
      <c r="HT159" s="100"/>
      <c r="HU159" s="100"/>
      <c r="HV159" s="100"/>
      <c r="HW159" s="100"/>
      <c r="HX159" s="100"/>
      <c r="HY159" s="100"/>
      <c r="HZ159" s="100"/>
      <c r="IA159" s="100"/>
      <c r="IB159" s="100"/>
      <c r="IC159" s="100"/>
      <c r="ID159" s="100"/>
      <c r="IE159" s="100"/>
      <c r="IF159" s="100"/>
      <c r="IG159" s="100"/>
      <c r="IH159" s="55"/>
      <c r="II159" s="55"/>
      <c r="IJ159" s="55"/>
      <c r="IK159" s="55"/>
      <c r="IL159" s="55"/>
      <c r="IM159" s="55"/>
      <c r="IN159" s="55"/>
      <c r="IO159" s="55"/>
      <c r="IP159" s="55"/>
      <c r="IQ159" s="55"/>
      <c r="IR159" s="55"/>
      <c r="IS159" s="55"/>
      <c r="IT159" s="55"/>
      <c r="IU159" s="733"/>
      <c r="IV159" s="734"/>
      <c r="IW159" s="47"/>
      <c r="IX159" s="728"/>
      <c r="IY159" s="731"/>
      <c r="IZ159" s="22"/>
      <c r="JA159" s="22"/>
      <c r="JB159" s="22"/>
      <c r="JC159" s="22"/>
      <c r="JD159" s="22"/>
      <c r="JE159" s="22"/>
      <c r="JF159" s="22"/>
      <c r="JG159" s="22"/>
      <c r="JH159" s="21"/>
      <c r="JI159" s="22"/>
      <c r="JJ159" s="22"/>
      <c r="JK159" s="22"/>
      <c r="JL159" s="22"/>
      <c r="JM159" s="22"/>
      <c r="JN159" s="22"/>
      <c r="JO159" s="22"/>
      <c r="JP159" s="22"/>
      <c r="JQ159" s="22"/>
      <c r="JR159" s="22"/>
      <c r="JS159" s="22"/>
      <c r="JT159" s="22"/>
      <c r="JU159" s="22"/>
      <c r="JV159" s="22"/>
      <c r="JW159" s="22"/>
      <c r="JX159" s="22"/>
      <c r="JY159" s="22"/>
      <c r="JZ159" s="22"/>
      <c r="KA159" s="22"/>
      <c r="KB159" s="22"/>
      <c r="KC159" s="22"/>
      <c r="KD159" s="22"/>
      <c r="KE159" s="22"/>
      <c r="KF159" s="22"/>
      <c r="KG159" s="22"/>
      <c r="KH159" s="22"/>
      <c r="KI159" s="22"/>
      <c r="KJ159" s="22"/>
      <c r="KK159" s="22"/>
      <c r="KL159" s="22"/>
      <c r="KM159" s="22"/>
      <c r="KN159" s="22"/>
      <c r="KO159" s="22"/>
      <c r="KP159" s="22"/>
      <c r="KQ159" s="22"/>
      <c r="KR159" s="22"/>
      <c r="KS159" s="22"/>
      <c r="KT159" s="22"/>
      <c r="KU159" s="22"/>
      <c r="KV159" s="22"/>
      <c r="KW159" s="22"/>
      <c r="KX159" s="22"/>
      <c r="KY159" s="22"/>
      <c r="KZ159" s="22"/>
      <c r="LA159" s="22"/>
      <c r="LB159" s="22"/>
      <c r="LC159" s="22"/>
      <c r="LD159" s="22"/>
      <c r="LE159" s="22"/>
      <c r="LF159" s="22"/>
      <c r="LG159" s="22"/>
      <c r="LH159" s="22"/>
      <c r="LI159" s="22"/>
      <c r="LJ159" s="23"/>
    </row>
    <row r="160" spans="2:322" ht="3.65" customHeight="1">
      <c r="B160" s="21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3"/>
      <c r="AP160" s="22"/>
      <c r="AQ160" s="22"/>
      <c r="AR160" s="22"/>
      <c r="AS160" s="22"/>
      <c r="AT160" s="22"/>
      <c r="AU160" s="22"/>
      <c r="AV160" s="22"/>
      <c r="AW160" s="22"/>
      <c r="AX160" s="729"/>
      <c r="AY160" s="730"/>
      <c r="AZ160" s="48"/>
      <c r="BA160" s="70"/>
      <c r="BB160" s="55"/>
      <c r="BC160" s="55"/>
      <c r="BD160" s="55"/>
      <c r="BE160" s="55"/>
      <c r="BF160" s="55"/>
      <c r="BG160" s="55"/>
      <c r="BH160" s="55"/>
      <c r="BI160" s="55"/>
      <c r="BJ160" s="55"/>
      <c r="BK160" s="55"/>
      <c r="BL160" s="55"/>
      <c r="BM160" s="55"/>
      <c r="BN160" s="55"/>
      <c r="BO160" s="55"/>
      <c r="BP160" s="55"/>
      <c r="BQ160" s="55"/>
      <c r="BR160" s="55"/>
      <c r="BS160" s="55"/>
      <c r="BT160" s="55"/>
      <c r="BU160" s="55"/>
      <c r="BV160" s="55"/>
      <c r="BW160" s="55"/>
      <c r="BX160" s="55"/>
      <c r="BY160" s="55"/>
      <c r="BZ160" s="55"/>
      <c r="CA160" s="55"/>
      <c r="CB160" s="55"/>
      <c r="CC160" s="55"/>
      <c r="CD160" s="55"/>
      <c r="CE160" s="55"/>
      <c r="CF160" s="55"/>
      <c r="CG160" s="55"/>
      <c r="CH160" s="55"/>
      <c r="CI160" s="55"/>
      <c r="CJ160" s="55"/>
      <c r="CK160" s="55"/>
      <c r="CL160" s="55"/>
      <c r="CM160" s="55"/>
      <c r="CN160" s="55"/>
      <c r="CO160" s="55"/>
      <c r="CP160" s="55"/>
      <c r="CQ160" s="55"/>
      <c r="CR160" s="55"/>
      <c r="CS160" s="55"/>
      <c r="CT160" s="55"/>
      <c r="CU160" s="55"/>
      <c r="CV160" s="55"/>
      <c r="CW160" s="55"/>
      <c r="CX160" s="55"/>
      <c r="CY160" s="55"/>
      <c r="CZ160" s="55"/>
      <c r="DA160" s="55"/>
      <c r="DB160" s="55"/>
      <c r="DC160" s="55"/>
      <c r="DD160" s="55"/>
      <c r="DE160" s="55"/>
      <c r="DF160" s="55"/>
      <c r="DG160" s="55"/>
      <c r="DH160" s="55"/>
      <c r="DI160" s="55"/>
      <c r="DJ160" s="55"/>
      <c r="DK160" s="55"/>
      <c r="DL160" s="55"/>
      <c r="DM160" s="55"/>
      <c r="DN160" s="55"/>
      <c r="DO160" s="55"/>
      <c r="DP160" s="55"/>
      <c r="DQ160" s="55"/>
      <c r="DR160" s="55"/>
      <c r="DS160" s="55"/>
      <c r="DT160" s="55"/>
      <c r="DU160" s="55"/>
      <c r="DV160" s="55"/>
      <c r="DW160" s="55"/>
      <c r="DX160" s="55"/>
      <c r="DY160" s="55"/>
      <c r="DZ160" s="55"/>
      <c r="EA160" s="55"/>
      <c r="EB160" s="55"/>
      <c r="EC160" s="55"/>
      <c r="ED160" s="55"/>
      <c r="EE160" s="55"/>
      <c r="EF160" s="55"/>
      <c r="EG160" s="55"/>
      <c r="EH160" s="55"/>
      <c r="EI160" s="55"/>
      <c r="EJ160" s="55"/>
      <c r="EK160" s="55"/>
      <c r="EL160" s="55"/>
      <c r="EM160" s="55"/>
      <c r="EN160" s="55"/>
      <c r="EO160" s="55"/>
      <c r="EP160" s="55"/>
      <c r="EQ160" s="55"/>
      <c r="ER160" s="55"/>
      <c r="ES160" s="55"/>
      <c r="ET160" s="55"/>
      <c r="EU160" s="55"/>
      <c r="EV160" s="55"/>
      <c r="EW160" s="55"/>
      <c r="EX160" s="55"/>
      <c r="EY160" s="55"/>
      <c r="EZ160" s="55"/>
      <c r="FA160" s="55"/>
      <c r="FB160" s="55"/>
      <c r="FC160" s="55"/>
      <c r="FD160" s="55"/>
      <c r="FE160" s="55"/>
      <c r="FF160" s="55"/>
      <c r="FG160" s="55"/>
      <c r="FH160" s="55"/>
      <c r="FI160" s="55"/>
      <c r="FJ160" s="55"/>
      <c r="FK160" s="55"/>
      <c r="FL160" s="55"/>
      <c r="FM160" s="55"/>
      <c r="FN160" s="55"/>
      <c r="FO160" s="55"/>
      <c r="FP160" s="55"/>
      <c r="FQ160" s="55"/>
      <c r="FR160" s="55"/>
      <c r="FS160" s="55"/>
      <c r="FT160" s="55"/>
      <c r="FU160" s="55"/>
      <c r="FV160" s="55"/>
      <c r="FW160" s="55"/>
      <c r="FX160" s="55"/>
      <c r="FY160" s="55"/>
      <c r="FZ160" s="55"/>
      <c r="GA160" s="55"/>
      <c r="GB160" s="55"/>
      <c r="GC160" s="55"/>
      <c r="GD160" s="55"/>
      <c r="GE160" s="55"/>
      <c r="GF160" s="55"/>
      <c r="GG160" s="55"/>
      <c r="GH160" s="55"/>
      <c r="GI160" s="55"/>
      <c r="GJ160" s="55"/>
      <c r="GK160" s="55"/>
      <c r="GL160" s="55"/>
      <c r="GM160" s="55"/>
      <c r="GN160" s="55"/>
      <c r="GO160" s="55"/>
      <c r="GP160" s="55"/>
      <c r="GQ160" s="55"/>
      <c r="GR160" s="55"/>
      <c r="GS160" s="55"/>
      <c r="GT160" s="55"/>
      <c r="GU160" s="55"/>
      <c r="GV160" s="55"/>
      <c r="GW160" s="55"/>
      <c r="GX160" s="55"/>
      <c r="GY160" s="55"/>
      <c r="GZ160" s="55"/>
      <c r="HA160" s="55"/>
      <c r="HB160" s="55"/>
      <c r="HC160" s="55"/>
      <c r="HD160" s="55"/>
      <c r="HE160" s="55"/>
      <c r="HF160" s="55"/>
      <c r="HG160" s="55"/>
      <c r="HH160" s="55"/>
      <c r="HI160" s="55"/>
      <c r="HJ160" s="55"/>
      <c r="HK160" s="55"/>
      <c r="HL160" s="55"/>
      <c r="HM160" s="55"/>
      <c r="HN160" s="55"/>
      <c r="HO160" s="55"/>
      <c r="HP160" s="55"/>
      <c r="HQ160" s="55"/>
      <c r="HR160" s="55"/>
      <c r="HS160" s="55"/>
      <c r="HT160" s="55"/>
      <c r="HU160" s="55"/>
      <c r="HV160" s="55"/>
      <c r="HW160" s="55"/>
      <c r="HX160" s="55"/>
      <c r="HY160" s="55"/>
      <c r="HZ160" s="55"/>
      <c r="IA160" s="55"/>
      <c r="IB160" s="55"/>
      <c r="IC160" s="55"/>
      <c r="ID160" s="55"/>
      <c r="IE160" s="55"/>
      <c r="IF160" s="55"/>
      <c r="IG160" s="55"/>
      <c r="IH160" s="55"/>
      <c r="II160" s="55"/>
      <c r="IJ160" s="55"/>
      <c r="IK160" s="55"/>
      <c r="IL160" s="55"/>
      <c r="IM160" s="55"/>
      <c r="IN160" s="55"/>
      <c r="IO160" s="55"/>
      <c r="IP160" s="55"/>
      <c r="IQ160" s="55"/>
      <c r="IR160" s="55"/>
      <c r="IS160" s="55"/>
      <c r="IT160" s="55"/>
      <c r="IU160" s="733"/>
      <c r="IV160" s="734"/>
      <c r="IW160" s="48"/>
      <c r="IX160" s="730"/>
      <c r="IY160" s="732"/>
      <c r="IZ160" s="22"/>
      <c r="JA160" s="22"/>
      <c r="JB160" s="22"/>
      <c r="JC160" s="22"/>
      <c r="JD160" s="22"/>
      <c r="JE160" s="22"/>
      <c r="JF160" s="22"/>
      <c r="JG160" s="22"/>
      <c r="JH160" s="21"/>
      <c r="JI160" s="22"/>
      <c r="JJ160" s="22"/>
      <c r="JK160" s="22"/>
      <c r="JL160" s="22"/>
      <c r="JM160" s="22"/>
      <c r="JN160" s="22"/>
      <c r="JO160" s="22"/>
      <c r="JP160" s="22"/>
      <c r="JQ160" s="22"/>
      <c r="JR160" s="22"/>
      <c r="JS160" s="22"/>
      <c r="JT160" s="22"/>
      <c r="JU160" s="22"/>
      <c r="JV160" s="22"/>
      <c r="JW160" s="22"/>
      <c r="JX160" s="22"/>
      <c r="JY160" s="22"/>
      <c r="JZ160" s="22"/>
      <c r="KA160" s="22"/>
      <c r="KB160" s="22"/>
      <c r="KC160" s="22"/>
      <c r="KD160" s="22"/>
      <c r="KE160" s="22"/>
      <c r="KF160" s="22"/>
      <c r="KG160" s="22"/>
      <c r="KH160" s="22"/>
      <c r="KI160" s="22"/>
      <c r="KJ160" s="22"/>
      <c r="KK160" s="22"/>
      <c r="KL160" s="22"/>
      <c r="KM160" s="22"/>
      <c r="KN160" s="22"/>
      <c r="KO160" s="22"/>
      <c r="KP160" s="22"/>
      <c r="KQ160" s="22"/>
      <c r="KR160" s="22"/>
      <c r="KS160" s="22"/>
      <c r="KT160" s="22"/>
      <c r="KU160" s="22"/>
      <c r="KV160" s="22"/>
      <c r="KW160" s="22"/>
      <c r="KX160" s="22"/>
      <c r="KY160" s="22"/>
      <c r="KZ160" s="22"/>
      <c r="LA160" s="22"/>
      <c r="LB160" s="22"/>
      <c r="LC160" s="22"/>
      <c r="LD160" s="22"/>
      <c r="LE160" s="22"/>
      <c r="LF160" s="22"/>
      <c r="LG160" s="22"/>
      <c r="LH160" s="22"/>
      <c r="LI160" s="22"/>
      <c r="LJ160" s="23"/>
    </row>
    <row r="161" spans="2:322" ht="3.65" customHeight="1">
      <c r="B161" s="21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3"/>
      <c r="AP161" s="22"/>
      <c r="AQ161" s="22"/>
      <c r="AR161" s="22"/>
      <c r="AS161" s="22"/>
      <c r="AT161" s="22"/>
      <c r="AU161" s="22"/>
      <c r="AV161" s="22"/>
      <c r="AW161" s="22"/>
      <c r="AX161" s="737" t="s">
        <v>12</v>
      </c>
      <c r="AY161" s="738"/>
      <c r="AZ161" s="47"/>
      <c r="BA161" s="70"/>
      <c r="BB161" s="55"/>
      <c r="BC161" s="55"/>
      <c r="BD161" s="55"/>
      <c r="BE161" s="55"/>
      <c r="BF161" s="55"/>
      <c r="BG161" s="55"/>
      <c r="BH161" s="55"/>
      <c r="BI161" s="55"/>
      <c r="BJ161" s="55"/>
      <c r="BK161" s="55"/>
      <c r="BL161" s="55"/>
      <c r="BM161" s="55"/>
      <c r="BN161" s="55"/>
      <c r="BO161" s="55"/>
      <c r="BP161" s="55"/>
      <c r="BQ161" s="55"/>
      <c r="BR161" s="55"/>
      <c r="BS161" s="55"/>
      <c r="BT161" s="55"/>
      <c r="BU161" s="55"/>
      <c r="BV161" s="55"/>
      <c r="BW161" s="55"/>
      <c r="BX161" s="55"/>
      <c r="BY161" s="55"/>
      <c r="BZ161" s="55"/>
      <c r="CA161" s="55"/>
      <c r="CB161" s="55"/>
      <c r="CC161" s="55"/>
      <c r="CD161" s="55"/>
      <c r="CE161" s="55"/>
      <c r="CF161" s="55"/>
      <c r="CG161" s="55"/>
      <c r="CH161" s="55"/>
      <c r="CI161" s="55"/>
      <c r="CJ161" s="55"/>
      <c r="CK161" s="55"/>
      <c r="CL161" s="55"/>
      <c r="CM161" s="55"/>
      <c r="CN161" s="55"/>
      <c r="CO161" s="55"/>
      <c r="CP161" s="55"/>
      <c r="CQ161" s="55"/>
      <c r="CR161" s="55"/>
      <c r="CS161" s="55"/>
      <c r="CT161" s="55"/>
      <c r="CU161" s="55"/>
      <c r="CV161" s="55"/>
      <c r="CW161" s="55"/>
      <c r="CX161" s="55"/>
      <c r="CY161" s="55"/>
      <c r="CZ161" s="55"/>
      <c r="DA161" s="55"/>
      <c r="DB161" s="55"/>
      <c r="DC161" s="55"/>
      <c r="DD161" s="55"/>
      <c r="DE161" s="55"/>
      <c r="DF161" s="55"/>
      <c r="DG161" s="55"/>
      <c r="DH161" s="55"/>
      <c r="DI161" s="55"/>
      <c r="DJ161" s="55"/>
      <c r="DK161" s="55"/>
      <c r="DL161" s="55"/>
      <c r="DM161" s="55"/>
      <c r="DN161" s="55"/>
      <c r="DO161" s="55"/>
      <c r="DP161" s="55"/>
      <c r="DQ161" s="55"/>
      <c r="DR161" s="55"/>
      <c r="DS161" s="55"/>
      <c r="DT161" s="55"/>
      <c r="DU161" s="55"/>
      <c r="DV161" s="55"/>
      <c r="DW161" s="55"/>
      <c r="DX161" s="55"/>
      <c r="DY161" s="55"/>
      <c r="DZ161" s="55"/>
      <c r="EA161" s="55"/>
      <c r="EB161" s="55"/>
      <c r="EC161" s="55"/>
      <c r="ED161" s="55"/>
      <c r="EE161" s="55"/>
      <c r="EF161" s="55"/>
      <c r="EG161" s="55"/>
      <c r="EH161" s="55"/>
      <c r="EI161" s="55"/>
      <c r="EJ161" s="55"/>
      <c r="EK161" s="55"/>
      <c r="EL161" s="55"/>
      <c r="EM161" s="55"/>
      <c r="EN161" s="55"/>
      <c r="EO161" s="55"/>
      <c r="EP161" s="55"/>
      <c r="EQ161" s="55"/>
      <c r="ER161" s="55"/>
      <c r="ES161" s="55"/>
      <c r="ET161" s="55"/>
      <c r="EU161" s="55"/>
      <c r="EV161" s="55"/>
      <c r="EW161" s="55"/>
      <c r="EX161" s="55"/>
      <c r="EY161" s="55"/>
      <c r="EZ161" s="55"/>
      <c r="FA161" s="55"/>
      <c r="FB161" s="55"/>
      <c r="FC161" s="55"/>
      <c r="FD161" s="55"/>
      <c r="FE161" s="55"/>
      <c r="FF161" s="55"/>
      <c r="FG161" s="55"/>
      <c r="FH161" s="55"/>
      <c r="FI161" s="55"/>
      <c r="FJ161" s="55"/>
      <c r="FK161" s="55"/>
      <c r="FL161" s="55"/>
      <c r="FM161" s="55"/>
      <c r="FN161" s="55"/>
      <c r="FO161" s="55"/>
      <c r="FP161" s="55"/>
      <c r="FQ161" s="55"/>
      <c r="FR161" s="55"/>
      <c r="FS161" s="55"/>
      <c r="FT161" s="55"/>
      <c r="FU161" s="55"/>
      <c r="FV161" s="55"/>
      <c r="FW161" s="55"/>
      <c r="FX161" s="55"/>
      <c r="FY161" s="55"/>
      <c r="FZ161" s="55"/>
      <c r="GA161" s="55"/>
      <c r="GB161" s="55"/>
      <c r="GC161" s="55"/>
      <c r="GD161" s="55"/>
      <c r="GE161" s="55"/>
      <c r="GF161" s="55"/>
      <c r="GG161" s="55"/>
      <c r="GH161" s="55"/>
      <c r="GI161" s="55"/>
      <c r="GJ161" s="55"/>
      <c r="GK161" s="55"/>
      <c r="GL161" s="55"/>
      <c r="GM161" s="55"/>
      <c r="GN161" s="55"/>
      <c r="GO161" s="55"/>
      <c r="GP161" s="55"/>
      <c r="GQ161" s="55"/>
      <c r="GR161" s="55"/>
      <c r="GS161" s="55"/>
      <c r="GT161" s="55"/>
      <c r="GU161" s="55"/>
      <c r="GV161" s="55"/>
      <c r="GW161" s="55"/>
      <c r="GX161" s="55"/>
      <c r="GY161" s="55"/>
      <c r="GZ161" s="55"/>
      <c r="HA161" s="55"/>
      <c r="HB161" s="55"/>
      <c r="HC161" s="55"/>
      <c r="HD161" s="55"/>
      <c r="HE161" s="55"/>
      <c r="HF161" s="55"/>
      <c r="HG161" s="55"/>
      <c r="HH161" s="55"/>
      <c r="HI161" s="55"/>
      <c r="HJ161" s="55"/>
      <c r="HK161" s="55"/>
      <c r="HL161" s="55"/>
      <c r="HM161" s="55"/>
      <c r="HN161" s="55"/>
      <c r="HO161" s="55"/>
      <c r="HP161" s="55"/>
      <c r="HQ161" s="55"/>
      <c r="HR161" s="55"/>
      <c r="HS161" s="55"/>
      <c r="HT161" s="55"/>
      <c r="HU161" s="55"/>
      <c r="HV161" s="55"/>
      <c r="HW161" s="55"/>
      <c r="HX161" s="55"/>
      <c r="HY161" s="55"/>
      <c r="HZ161" s="55"/>
      <c r="IA161" s="55"/>
      <c r="IB161" s="55"/>
      <c r="IC161" s="55"/>
      <c r="ID161" s="55"/>
      <c r="IE161" s="55"/>
      <c r="IF161" s="55"/>
      <c r="IG161" s="55"/>
      <c r="IH161" s="55"/>
      <c r="II161" s="55"/>
      <c r="IJ161" s="55"/>
      <c r="IK161" s="55"/>
      <c r="IL161" s="55"/>
      <c r="IM161" s="55"/>
      <c r="IN161" s="55"/>
      <c r="IO161" s="55"/>
      <c r="IP161" s="55"/>
      <c r="IQ161" s="55"/>
      <c r="IR161" s="55"/>
      <c r="IS161" s="55"/>
      <c r="IT161" s="55"/>
      <c r="IU161" s="733"/>
      <c r="IV161" s="734"/>
      <c r="IW161" s="47"/>
      <c r="IX161" s="738" t="s">
        <v>12</v>
      </c>
      <c r="IY161" s="741"/>
      <c r="IZ161" s="22"/>
      <c r="JA161" s="22"/>
      <c r="JB161" s="22"/>
      <c r="JC161" s="22"/>
      <c r="JD161" s="22"/>
      <c r="JE161" s="22"/>
      <c r="JF161" s="22"/>
      <c r="JG161" s="22"/>
      <c r="JH161" s="21"/>
      <c r="JI161" s="22"/>
      <c r="JJ161" s="22"/>
      <c r="JK161" s="22"/>
      <c r="JL161" s="22"/>
      <c r="JM161" s="22"/>
      <c r="JN161" s="22"/>
      <c r="JO161" s="22"/>
      <c r="JP161" s="22"/>
      <c r="JQ161" s="22"/>
      <c r="JR161" s="22"/>
      <c r="JS161" s="22"/>
      <c r="JT161" s="22"/>
      <c r="JU161" s="22"/>
      <c r="JV161" s="22"/>
      <c r="JW161" s="22"/>
      <c r="JX161" s="22"/>
      <c r="JY161" s="22"/>
      <c r="JZ161" s="22"/>
      <c r="KA161" s="22"/>
      <c r="KB161" s="22"/>
      <c r="KC161" s="22"/>
      <c r="KD161" s="22"/>
      <c r="KE161" s="22"/>
      <c r="KF161" s="22"/>
      <c r="KG161" s="22"/>
      <c r="KH161" s="22"/>
      <c r="KI161" s="22"/>
      <c r="KJ161" s="22"/>
      <c r="KK161" s="22"/>
      <c r="KL161" s="22"/>
      <c r="KM161" s="22"/>
      <c r="KN161" s="22"/>
      <c r="KO161" s="22"/>
      <c r="KP161" s="22"/>
      <c r="KQ161" s="22"/>
      <c r="KR161" s="22"/>
      <c r="KS161" s="22"/>
      <c r="KT161" s="22"/>
      <c r="KU161" s="22"/>
      <c r="KV161" s="22"/>
      <c r="KW161" s="22"/>
      <c r="KX161" s="22"/>
      <c r="KY161" s="22"/>
      <c r="KZ161" s="22"/>
      <c r="LA161" s="22"/>
      <c r="LB161" s="22"/>
      <c r="LC161" s="22"/>
      <c r="LD161" s="22"/>
      <c r="LE161" s="22"/>
      <c r="LF161" s="22"/>
      <c r="LG161" s="22"/>
      <c r="LH161" s="22"/>
      <c r="LI161" s="22"/>
      <c r="LJ161" s="23"/>
    </row>
    <row r="162" spans="2:322" ht="3.65" customHeight="1">
      <c r="B162" s="21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3"/>
      <c r="AP162" s="22"/>
      <c r="AQ162" s="22"/>
      <c r="AR162" s="22"/>
      <c r="AS162" s="22"/>
      <c r="AT162" s="22"/>
      <c r="AU162" s="22"/>
      <c r="AV162" s="22"/>
      <c r="AW162" s="22"/>
      <c r="AX162" s="737"/>
      <c r="AY162" s="738"/>
      <c r="AZ162" s="47"/>
      <c r="BA162" s="70"/>
      <c r="BB162" s="55"/>
      <c r="BC162" s="55"/>
      <c r="BD162" s="55"/>
      <c r="BE162" s="55"/>
      <c r="BF162" s="55"/>
      <c r="BG162" s="55"/>
      <c r="BH162" s="55"/>
      <c r="BI162" s="55"/>
      <c r="BJ162" s="55"/>
      <c r="BK162" s="55"/>
      <c r="BL162" s="55"/>
      <c r="BM162" s="55"/>
      <c r="BN162" s="55"/>
      <c r="BO162" s="55"/>
      <c r="BP162" s="55"/>
      <c r="BQ162" s="55"/>
      <c r="BR162" s="55"/>
      <c r="BS162" s="55"/>
      <c r="BT162" s="55"/>
      <c r="BU162" s="55"/>
      <c r="BV162" s="55"/>
      <c r="BW162" s="55"/>
      <c r="BX162" s="55"/>
      <c r="BY162" s="55"/>
      <c r="BZ162" s="55"/>
      <c r="CA162" s="55"/>
      <c r="CB162" s="55"/>
      <c r="CC162" s="55"/>
      <c r="CD162" s="55"/>
      <c r="CE162" s="55"/>
      <c r="CF162" s="55"/>
      <c r="CG162" s="55"/>
      <c r="CH162" s="55"/>
      <c r="CI162" s="55"/>
      <c r="CJ162" s="55"/>
      <c r="CK162" s="55"/>
      <c r="CL162" s="55"/>
      <c r="CM162" s="55"/>
      <c r="CN162" s="55"/>
      <c r="CO162" s="55"/>
      <c r="CP162" s="55"/>
      <c r="CQ162" s="55"/>
      <c r="CR162" s="55"/>
      <c r="CS162" s="55"/>
      <c r="CT162" s="55"/>
      <c r="CU162" s="55"/>
      <c r="CV162" s="55"/>
      <c r="CW162" s="55"/>
      <c r="CX162" s="55"/>
      <c r="CY162" s="55"/>
      <c r="CZ162" s="55"/>
      <c r="DA162" s="55"/>
      <c r="DB162" s="55"/>
      <c r="DC162" s="55"/>
      <c r="DD162" s="55"/>
      <c r="DE162" s="55"/>
      <c r="DF162" s="55"/>
      <c r="DG162" s="55"/>
      <c r="DH162" s="55"/>
      <c r="DI162" s="55"/>
      <c r="DJ162" s="55"/>
      <c r="DK162" s="55"/>
      <c r="DL162" s="55"/>
      <c r="DM162" s="55"/>
      <c r="DN162" s="55"/>
      <c r="DO162" s="55"/>
      <c r="DP162" s="55"/>
      <c r="DQ162" s="55"/>
      <c r="DR162" s="55"/>
      <c r="DS162" s="55"/>
      <c r="DT162" s="55"/>
      <c r="DU162" s="55"/>
      <c r="DV162" s="55"/>
      <c r="DW162" s="55"/>
      <c r="DX162" s="55"/>
      <c r="DY162" s="55"/>
      <c r="DZ162" s="55"/>
      <c r="EA162" s="55"/>
      <c r="EB162" s="55"/>
      <c r="EC162" s="55"/>
      <c r="ED162" s="55"/>
      <c r="EE162" s="55"/>
      <c r="EF162" s="55"/>
      <c r="EG162" s="55"/>
      <c r="EH162" s="55"/>
      <c r="EI162" s="55"/>
      <c r="EJ162" s="55"/>
      <c r="EK162" s="55"/>
      <c r="EL162" s="55"/>
      <c r="EM162" s="55"/>
      <c r="EN162" s="55"/>
      <c r="EO162" s="55"/>
      <c r="EP162" s="55"/>
      <c r="EQ162" s="55"/>
      <c r="ER162" s="55"/>
      <c r="ES162" s="55"/>
      <c r="ET162" s="55"/>
      <c r="EU162" s="55"/>
      <c r="EV162" s="55"/>
      <c r="EW162" s="55"/>
      <c r="EX162" s="55"/>
      <c r="EY162" s="55"/>
      <c r="EZ162" s="55"/>
      <c r="FA162" s="55"/>
      <c r="FB162" s="55"/>
      <c r="FC162" s="55"/>
      <c r="FD162" s="55"/>
      <c r="FE162" s="55"/>
      <c r="FF162" s="55"/>
      <c r="FG162" s="55"/>
      <c r="FH162" s="55"/>
      <c r="FI162" s="55"/>
      <c r="FJ162" s="55"/>
      <c r="FK162" s="55"/>
      <c r="FL162" s="55"/>
      <c r="FM162" s="55"/>
      <c r="FN162" s="55"/>
      <c r="FO162" s="55"/>
      <c r="FP162" s="55"/>
      <c r="FQ162" s="55"/>
      <c r="FR162" s="55"/>
      <c r="FS162" s="55"/>
      <c r="FT162" s="55"/>
      <c r="FU162" s="55"/>
      <c r="FV162" s="55"/>
      <c r="FW162" s="55"/>
      <c r="FX162" s="55"/>
      <c r="FY162" s="55"/>
      <c r="FZ162" s="55"/>
      <c r="GA162" s="55"/>
      <c r="GB162" s="55"/>
      <c r="GC162" s="55"/>
      <c r="GD162" s="55"/>
      <c r="GE162" s="55"/>
      <c r="GF162" s="55"/>
      <c r="GG162" s="55"/>
      <c r="GH162" s="55"/>
      <c r="GI162" s="55"/>
      <c r="GJ162" s="55"/>
      <c r="GK162" s="55"/>
      <c r="GL162" s="55"/>
      <c r="GM162" s="55"/>
      <c r="GN162" s="55"/>
      <c r="GO162" s="55"/>
      <c r="GP162" s="55"/>
      <c r="GQ162" s="55"/>
      <c r="GR162" s="55"/>
      <c r="GS162" s="55"/>
      <c r="GT162" s="55"/>
      <c r="GU162" s="55"/>
      <c r="GV162" s="55"/>
      <c r="GW162" s="55"/>
      <c r="GX162" s="55"/>
      <c r="GY162" s="55"/>
      <c r="GZ162" s="55"/>
      <c r="HA162" s="55"/>
      <c r="HB162" s="55"/>
      <c r="HC162" s="55"/>
      <c r="HD162" s="55"/>
      <c r="HE162" s="55"/>
      <c r="HF162" s="55"/>
      <c r="HG162" s="55"/>
      <c r="HH162" s="55"/>
      <c r="HI162" s="55"/>
      <c r="HJ162" s="55"/>
      <c r="HK162" s="55"/>
      <c r="HL162" s="55"/>
      <c r="HM162" s="55"/>
      <c r="HN162" s="55"/>
      <c r="HO162" s="55"/>
      <c r="HP162" s="55"/>
      <c r="HQ162" s="55"/>
      <c r="HR162" s="55"/>
      <c r="HS162" s="55"/>
      <c r="HT162" s="55"/>
      <c r="HU162" s="55"/>
      <c r="HV162" s="55"/>
      <c r="HW162" s="55"/>
      <c r="HX162" s="55"/>
      <c r="HY162" s="55"/>
      <c r="HZ162" s="55"/>
      <c r="IA162" s="55"/>
      <c r="IB162" s="55"/>
      <c r="IC162" s="55"/>
      <c r="ID162" s="55"/>
      <c r="IE162" s="55"/>
      <c r="IF162" s="55"/>
      <c r="IG162" s="55"/>
      <c r="IH162" s="55"/>
      <c r="II162" s="55"/>
      <c r="IJ162" s="55"/>
      <c r="IK162" s="55"/>
      <c r="IL162" s="55"/>
      <c r="IM162" s="55"/>
      <c r="IN162" s="55"/>
      <c r="IO162" s="55"/>
      <c r="IP162" s="55"/>
      <c r="IQ162" s="55"/>
      <c r="IR162" s="55"/>
      <c r="IS162" s="55"/>
      <c r="IT162" s="55"/>
      <c r="IU162" s="733"/>
      <c r="IV162" s="734"/>
      <c r="IW162" s="47"/>
      <c r="IX162" s="738"/>
      <c r="IY162" s="741"/>
      <c r="IZ162" s="22"/>
      <c r="JA162" s="22"/>
      <c r="JB162" s="22"/>
      <c r="JC162" s="22"/>
      <c r="JD162" s="22"/>
      <c r="JE162" s="22"/>
      <c r="JF162" s="22"/>
      <c r="JG162" s="22"/>
      <c r="JH162" s="21"/>
      <c r="JI162" s="22"/>
      <c r="JJ162" s="22"/>
      <c r="JK162" s="22"/>
      <c r="JL162" s="22"/>
      <c r="JM162" s="22"/>
      <c r="JN162" s="22"/>
      <c r="JO162" s="22"/>
      <c r="JP162" s="22"/>
      <c r="JQ162" s="22"/>
      <c r="JR162" s="22"/>
      <c r="JS162" s="22"/>
      <c r="JT162" s="22"/>
      <c r="JU162" s="22"/>
      <c r="JV162" s="22"/>
      <c r="JW162" s="22"/>
      <c r="JX162" s="22"/>
      <c r="JY162" s="22"/>
      <c r="JZ162" s="22"/>
      <c r="KA162" s="22"/>
      <c r="KB162" s="22"/>
      <c r="KC162" s="22"/>
      <c r="KD162" s="22"/>
      <c r="KE162" s="22"/>
      <c r="KF162" s="22"/>
      <c r="KG162" s="22"/>
      <c r="KH162" s="22"/>
      <c r="KI162" s="22"/>
      <c r="KJ162" s="22"/>
      <c r="KK162" s="22"/>
      <c r="KL162" s="22"/>
      <c r="KM162" s="22"/>
      <c r="KN162" s="22"/>
      <c r="KO162" s="22"/>
      <c r="KP162" s="22"/>
      <c r="KQ162" s="22"/>
      <c r="KR162" s="22"/>
      <c r="KS162" s="22"/>
      <c r="KT162" s="22"/>
      <c r="KU162" s="22"/>
      <c r="KV162" s="22"/>
      <c r="KW162" s="22"/>
      <c r="KX162" s="22"/>
      <c r="KY162" s="22"/>
      <c r="KZ162" s="22"/>
      <c r="LA162" s="22"/>
      <c r="LB162" s="22"/>
      <c r="LC162" s="22"/>
      <c r="LD162" s="22"/>
      <c r="LE162" s="22"/>
      <c r="LF162" s="22"/>
      <c r="LG162" s="22"/>
      <c r="LH162" s="22"/>
      <c r="LI162" s="22"/>
      <c r="LJ162" s="23"/>
    </row>
    <row r="163" spans="2:322" ht="3.65" customHeight="1">
      <c r="B163" s="21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3"/>
      <c r="AP163" s="22"/>
      <c r="AQ163" s="22"/>
      <c r="AR163" s="22"/>
      <c r="AS163" s="22"/>
      <c r="AT163" s="22"/>
      <c r="AU163" s="22"/>
      <c r="AV163" s="22"/>
      <c r="AW163" s="22"/>
      <c r="AX163" s="737"/>
      <c r="AY163" s="738"/>
      <c r="AZ163" s="47"/>
      <c r="BA163" s="70"/>
      <c r="BB163" s="55"/>
      <c r="BC163" s="55"/>
      <c r="BD163" s="55"/>
      <c r="BE163" s="55"/>
      <c r="BF163" s="55"/>
      <c r="BG163" s="55"/>
      <c r="BH163" s="55"/>
      <c r="BI163" s="55"/>
      <c r="BJ163" s="55"/>
      <c r="BK163" s="55"/>
      <c r="BL163" s="55"/>
      <c r="BM163" s="55"/>
      <c r="BN163" s="55"/>
      <c r="BO163" s="55"/>
      <c r="BP163" s="55"/>
      <c r="BQ163" s="55"/>
      <c r="BR163" s="55"/>
      <c r="BS163" s="55"/>
      <c r="BT163" s="55"/>
      <c r="BU163" s="55"/>
      <c r="BV163" s="55"/>
      <c r="BW163" s="55"/>
      <c r="BX163" s="55"/>
      <c r="BY163" s="55"/>
      <c r="BZ163" s="55"/>
      <c r="CA163" s="55"/>
      <c r="CB163" s="55"/>
      <c r="CC163" s="55"/>
      <c r="CD163" s="55"/>
      <c r="CE163" s="55"/>
      <c r="CF163" s="55"/>
      <c r="CG163" s="55"/>
      <c r="CH163" s="55"/>
      <c r="CI163" s="55"/>
      <c r="CJ163" s="55"/>
      <c r="CK163" s="55"/>
      <c r="CL163" s="55"/>
      <c r="CM163" s="55"/>
      <c r="CN163" s="55"/>
      <c r="CO163" s="55"/>
      <c r="CP163" s="55"/>
      <c r="CQ163" s="55"/>
      <c r="CR163" s="55"/>
      <c r="CS163" s="55"/>
      <c r="CT163" s="55"/>
      <c r="CU163" s="55"/>
      <c r="CV163" s="55"/>
      <c r="CW163" s="55"/>
      <c r="CX163" s="55"/>
      <c r="CY163" s="55"/>
      <c r="CZ163" s="55"/>
      <c r="DA163" s="55"/>
      <c r="DB163" s="55"/>
      <c r="DC163" s="55"/>
      <c r="DD163" s="55"/>
      <c r="DE163" s="55"/>
      <c r="DF163" s="55"/>
      <c r="DG163" s="55"/>
      <c r="DH163" s="55"/>
      <c r="DI163" s="55"/>
      <c r="DJ163" s="55"/>
      <c r="DK163" s="55"/>
      <c r="DL163" s="55"/>
      <c r="DM163" s="55"/>
      <c r="DN163" s="55"/>
      <c r="DO163" s="55"/>
      <c r="DP163" s="55"/>
      <c r="DQ163" s="55"/>
      <c r="DR163" s="55"/>
      <c r="DS163" s="55"/>
      <c r="DT163" s="55"/>
      <c r="DU163" s="55"/>
      <c r="DV163" s="55"/>
      <c r="DW163" s="55"/>
      <c r="DX163" s="55"/>
      <c r="DY163" s="55"/>
      <c r="DZ163" s="55"/>
      <c r="EA163" s="55"/>
      <c r="EB163" s="55"/>
      <c r="EC163" s="55"/>
      <c r="ED163" s="55"/>
      <c r="EE163" s="55"/>
      <c r="EF163" s="55"/>
      <c r="EG163" s="55"/>
      <c r="EH163" s="55"/>
      <c r="EI163" s="55"/>
      <c r="EJ163" s="55"/>
      <c r="EK163" s="55"/>
      <c r="EL163" s="55"/>
      <c r="EM163" s="55"/>
      <c r="EN163" s="55"/>
      <c r="EO163" s="55"/>
      <c r="EP163" s="55"/>
      <c r="EQ163" s="55"/>
      <c r="ER163" s="55"/>
      <c r="ES163" s="55"/>
      <c r="ET163" s="55"/>
      <c r="EU163" s="55"/>
      <c r="EV163" s="55"/>
      <c r="EW163" s="55"/>
      <c r="EX163" s="55"/>
      <c r="EY163" s="55"/>
      <c r="EZ163" s="55"/>
      <c r="FA163" s="55"/>
      <c r="FB163" s="55"/>
      <c r="FC163" s="55"/>
      <c r="FD163" s="55"/>
      <c r="FE163" s="55"/>
      <c r="FF163" s="55"/>
      <c r="FG163" s="55"/>
      <c r="FH163" s="55"/>
      <c r="FI163" s="55"/>
      <c r="FJ163" s="55"/>
      <c r="FK163" s="55"/>
      <c r="FL163" s="55"/>
      <c r="FM163" s="55"/>
      <c r="FN163" s="55"/>
      <c r="FO163" s="55"/>
      <c r="FP163" s="55"/>
      <c r="FQ163" s="55"/>
      <c r="FR163" s="55"/>
      <c r="FS163" s="55"/>
      <c r="FT163" s="55"/>
      <c r="FU163" s="55"/>
      <c r="FV163" s="55"/>
      <c r="FW163" s="55"/>
      <c r="FX163" s="55"/>
      <c r="FY163" s="55"/>
      <c r="FZ163" s="55"/>
      <c r="GA163" s="55"/>
      <c r="GB163" s="55"/>
      <c r="GC163" s="55"/>
      <c r="GD163" s="55"/>
      <c r="GE163" s="55"/>
      <c r="GF163" s="55"/>
      <c r="GG163" s="55"/>
      <c r="GH163" s="55"/>
      <c r="GI163" s="55"/>
      <c r="GJ163" s="55"/>
      <c r="GK163" s="55"/>
      <c r="GL163" s="55"/>
      <c r="GM163" s="55"/>
      <c r="GN163" s="55"/>
      <c r="GO163" s="55"/>
      <c r="GP163" s="55"/>
      <c r="GQ163" s="55"/>
      <c r="GR163" s="55"/>
      <c r="GS163" s="55"/>
      <c r="GT163" s="55"/>
      <c r="GU163" s="55"/>
      <c r="GV163" s="55"/>
      <c r="GW163" s="55"/>
      <c r="GX163" s="55"/>
      <c r="GY163" s="55"/>
      <c r="GZ163" s="55"/>
      <c r="HA163" s="55"/>
      <c r="HB163" s="55"/>
      <c r="HC163" s="55"/>
      <c r="HD163" s="55"/>
      <c r="HE163" s="55"/>
      <c r="HF163" s="55"/>
      <c r="HG163" s="55"/>
      <c r="HH163" s="55"/>
      <c r="HI163" s="55"/>
      <c r="HJ163" s="55"/>
      <c r="HK163" s="55"/>
      <c r="HL163" s="55"/>
      <c r="HM163" s="55"/>
      <c r="HN163" s="55"/>
      <c r="HO163" s="55"/>
      <c r="HP163" s="55"/>
      <c r="HQ163" s="55"/>
      <c r="HR163" s="55"/>
      <c r="HS163" s="55"/>
      <c r="HT163" s="55"/>
      <c r="HU163" s="55"/>
      <c r="HV163" s="55"/>
      <c r="HW163" s="55"/>
      <c r="HX163" s="55"/>
      <c r="HY163" s="55"/>
      <c r="HZ163" s="55"/>
      <c r="IA163" s="55"/>
      <c r="IB163" s="55"/>
      <c r="IC163" s="55"/>
      <c r="ID163" s="55"/>
      <c r="IE163" s="55"/>
      <c r="IF163" s="55"/>
      <c r="IG163" s="55"/>
      <c r="IH163" s="55"/>
      <c r="II163" s="55"/>
      <c r="IJ163" s="55"/>
      <c r="IK163" s="55"/>
      <c r="IL163" s="55"/>
      <c r="IM163" s="55"/>
      <c r="IN163" s="55"/>
      <c r="IO163" s="55"/>
      <c r="IP163" s="55"/>
      <c r="IQ163" s="55"/>
      <c r="IR163" s="55"/>
      <c r="IS163" s="55"/>
      <c r="IT163" s="55"/>
      <c r="IU163" s="733"/>
      <c r="IV163" s="734"/>
      <c r="IW163" s="47"/>
      <c r="IX163" s="738"/>
      <c r="IY163" s="741"/>
      <c r="IZ163" s="22"/>
      <c r="JA163" s="22"/>
      <c r="JB163" s="22"/>
      <c r="JC163" s="22"/>
      <c r="JD163" s="22"/>
      <c r="JE163" s="22"/>
      <c r="JF163" s="22"/>
      <c r="JG163" s="22"/>
      <c r="JH163" s="21"/>
      <c r="JI163" s="22"/>
      <c r="JJ163" s="22"/>
      <c r="JK163" s="22"/>
      <c r="JL163" s="22"/>
      <c r="JM163" s="22"/>
      <c r="JN163" s="22"/>
      <c r="JO163" s="22"/>
      <c r="JP163" s="22"/>
      <c r="JQ163" s="22"/>
      <c r="JR163" s="22"/>
      <c r="JS163" s="22"/>
      <c r="JT163" s="22"/>
      <c r="JU163" s="22"/>
      <c r="JV163" s="22"/>
      <c r="JW163" s="22"/>
      <c r="JX163" s="22"/>
      <c r="JY163" s="22"/>
      <c r="JZ163" s="22"/>
      <c r="KA163" s="22"/>
      <c r="KB163" s="22"/>
      <c r="KC163" s="22"/>
      <c r="KD163" s="22"/>
      <c r="KE163" s="22"/>
      <c r="KF163" s="22"/>
      <c r="KG163" s="22"/>
      <c r="KH163" s="22"/>
      <c r="KI163" s="22"/>
      <c r="KJ163" s="22"/>
      <c r="KK163" s="22"/>
      <c r="KL163" s="22"/>
      <c r="KM163" s="22"/>
      <c r="KN163" s="22"/>
      <c r="KO163" s="22"/>
      <c r="KP163" s="22"/>
      <c r="KQ163" s="22"/>
      <c r="KR163" s="22"/>
      <c r="KS163" s="22"/>
      <c r="KT163" s="22"/>
      <c r="KU163" s="22"/>
      <c r="KV163" s="22"/>
      <c r="KW163" s="22"/>
      <c r="KX163" s="22"/>
      <c r="KY163" s="22"/>
      <c r="KZ163" s="22"/>
      <c r="LA163" s="22"/>
      <c r="LB163" s="22"/>
      <c r="LC163" s="22"/>
      <c r="LD163" s="22"/>
      <c r="LE163" s="22"/>
      <c r="LF163" s="22"/>
      <c r="LG163" s="22"/>
      <c r="LH163" s="22"/>
      <c r="LI163" s="22"/>
      <c r="LJ163" s="23"/>
    </row>
    <row r="164" spans="2:322" ht="3.65" customHeight="1">
      <c r="B164" s="21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3"/>
      <c r="AP164" s="22"/>
      <c r="AQ164" s="22"/>
      <c r="AR164" s="22"/>
      <c r="AS164" s="22"/>
      <c r="AT164" s="22"/>
      <c r="AU164" s="22"/>
      <c r="AV164" s="22"/>
      <c r="AW164" s="22"/>
      <c r="AX164" s="737"/>
      <c r="AY164" s="738"/>
      <c r="AZ164" s="47"/>
      <c r="BA164" s="70"/>
      <c r="BB164" s="55"/>
      <c r="BC164" s="55"/>
      <c r="BD164" s="55"/>
      <c r="BE164" s="55"/>
      <c r="BF164" s="55"/>
      <c r="BG164" s="55"/>
      <c r="BH164" s="55"/>
      <c r="BI164" s="55"/>
      <c r="BJ164" s="55"/>
      <c r="BK164" s="55"/>
      <c r="BL164" s="55"/>
      <c r="BM164" s="55"/>
      <c r="BN164" s="55"/>
      <c r="BO164" s="55"/>
      <c r="BP164" s="55"/>
      <c r="BQ164" s="55"/>
      <c r="BR164" s="55"/>
      <c r="BS164" s="55"/>
      <c r="BT164" s="55"/>
      <c r="BU164" s="55"/>
      <c r="BV164" s="55"/>
      <c r="BW164" s="55"/>
      <c r="BX164" s="55"/>
      <c r="BY164" s="55"/>
      <c r="BZ164" s="55"/>
      <c r="CA164" s="55"/>
      <c r="CB164" s="55"/>
      <c r="CC164" s="55"/>
      <c r="CD164" s="55"/>
      <c r="CE164" s="55"/>
      <c r="CF164" s="55"/>
      <c r="CG164" s="55"/>
      <c r="CH164" s="55"/>
      <c r="CI164" s="55"/>
      <c r="CJ164" s="55"/>
      <c r="CK164" s="55"/>
      <c r="CL164" s="55"/>
      <c r="CM164" s="55"/>
      <c r="CN164" s="55"/>
      <c r="CO164" s="55"/>
      <c r="CP164" s="55"/>
      <c r="CQ164" s="55"/>
      <c r="CR164" s="55"/>
      <c r="CS164" s="55"/>
      <c r="CT164" s="55"/>
      <c r="CU164" s="55"/>
      <c r="CV164" s="55"/>
      <c r="CW164" s="55"/>
      <c r="CX164" s="55"/>
      <c r="CY164" s="55"/>
      <c r="CZ164" s="55"/>
      <c r="DA164" s="55"/>
      <c r="DB164" s="55"/>
      <c r="DC164" s="55"/>
      <c r="DD164" s="55"/>
      <c r="DE164" s="55"/>
      <c r="DF164" s="55"/>
      <c r="DG164" s="55"/>
      <c r="DH164" s="55"/>
      <c r="DI164" s="55"/>
      <c r="DJ164" s="55"/>
      <c r="DK164" s="55"/>
      <c r="DL164" s="55"/>
      <c r="DM164" s="55"/>
      <c r="DN164" s="55"/>
      <c r="DO164" s="55"/>
      <c r="DP164" s="55"/>
      <c r="DQ164" s="55"/>
      <c r="DR164" s="55"/>
      <c r="DS164" s="55"/>
      <c r="DT164" s="55"/>
      <c r="DU164" s="55"/>
      <c r="DV164" s="55"/>
      <c r="DW164" s="55"/>
      <c r="DX164" s="55"/>
      <c r="DY164" s="55"/>
      <c r="DZ164" s="55"/>
      <c r="EA164" s="55"/>
      <c r="EB164" s="55"/>
      <c r="EC164" s="55"/>
      <c r="ED164" s="55"/>
      <c r="EE164" s="55"/>
      <c r="EF164" s="55"/>
      <c r="EG164" s="55"/>
      <c r="EH164" s="55"/>
      <c r="EI164" s="55"/>
      <c r="EJ164" s="55"/>
      <c r="EK164" s="55"/>
      <c r="EL164" s="55"/>
      <c r="EM164" s="55"/>
      <c r="EN164" s="55"/>
      <c r="EO164" s="55"/>
      <c r="EP164" s="55"/>
      <c r="EQ164" s="55"/>
      <c r="ER164" s="55"/>
      <c r="ES164" s="55"/>
      <c r="ET164" s="55"/>
      <c r="EU164" s="55"/>
      <c r="EV164" s="55"/>
      <c r="EW164" s="55"/>
      <c r="EX164" s="55"/>
      <c r="EY164" s="55"/>
      <c r="EZ164" s="55"/>
      <c r="FA164" s="55"/>
      <c r="FB164" s="55"/>
      <c r="FC164" s="55"/>
      <c r="FD164" s="55"/>
      <c r="FE164" s="55"/>
      <c r="FF164" s="55"/>
      <c r="FG164" s="55"/>
      <c r="FH164" s="55"/>
      <c r="FI164" s="55"/>
      <c r="FJ164" s="55"/>
      <c r="FK164" s="55"/>
      <c r="FL164" s="55"/>
      <c r="FM164" s="55"/>
      <c r="FN164" s="55"/>
      <c r="FO164" s="55"/>
      <c r="FP164" s="55"/>
      <c r="FQ164" s="55"/>
      <c r="FR164" s="55"/>
      <c r="FS164" s="55"/>
      <c r="FT164" s="55"/>
      <c r="FU164" s="55"/>
      <c r="FV164" s="55"/>
      <c r="FW164" s="55"/>
      <c r="FX164" s="55"/>
      <c r="FY164" s="55"/>
      <c r="FZ164" s="55"/>
      <c r="GA164" s="55"/>
      <c r="GB164" s="55"/>
      <c r="GC164" s="55"/>
      <c r="GD164" s="55"/>
      <c r="GE164" s="55"/>
      <c r="GF164" s="55"/>
      <c r="GG164" s="55"/>
      <c r="GH164" s="55"/>
      <c r="GI164" s="55"/>
      <c r="GJ164" s="55"/>
      <c r="GK164" s="55"/>
      <c r="GL164" s="55"/>
      <c r="GM164" s="55"/>
      <c r="GN164" s="55"/>
      <c r="GO164" s="55"/>
      <c r="GP164" s="55"/>
      <c r="GQ164" s="55"/>
      <c r="GR164" s="55"/>
      <c r="GS164" s="55"/>
      <c r="GT164" s="55"/>
      <c r="GU164" s="55"/>
      <c r="GV164" s="55"/>
      <c r="GW164" s="55"/>
      <c r="GX164" s="55"/>
      <c r="GY164" s="55"/>
      <c r="GZ164" s="55"/>
      <c r="HA164" s="55"/>
      <c r="HB164" s="55"/>
      <c r="HC164" s="55"/>
      <c r="HD164" s="55"/>
      <c r="HE164" s="55"/>
      <c r="HF164" s="55"/>
      <c r="HG164" s="55"/>
      <c r="HH164" s="55"/>
      <c r="HI164" s="55"/>
      <c r="HJ164" s="55"/>
      <c r="HK164" s="55"/>
      <c r="HL164" s="55"/>
      <c r="HM164" s="55"/>
      <c r="HN164" s="55"/>
      <c r="HO164" s="55"/>
      <c r="HP164" s="55"/>
      <c r="HQ164" s="55"/>
      <c r="HR164" s="55"/>
      <c r="HS164" s="55"/>
      <c r="HT164" s="55"/>
      <c r="HU164" s="55"/>
      <c r="HV164" s="55"/>
      <c r="HW164" s="55"/>
      <c r="HX164" s="55"/>
      <c r="HY164" s="55"/>
      <c r="HZ164" s="55"/>
      <c r="IA164" s="55"/>
      <c r="IB164" s="55"/>
      <c r="IC164" s="55"/>
      <c r="ID164" s="55"/>
      <c r="IE164" s="55"/>
      <c r="IF164" s="55"/>
      <c r="IG164" s="55"/>
      <c r="IH164" s="55"/>
      <c r="II164" s="55"/>
      <c r="IJ164" s="55"/>
      <c r="IK164" s="55"/>
      <c r="IL164" s="55"/>
      <c r="IM164" s="55"/>
      <c r="IN164" s="55"/>
      <c r="IO164" s="55"/>
      <c r="IP164" s="55"/>
      <c r="IQ164" s="55"/>
      <c r="IR164" s="55"/>
      <c r="IS164" s="55"/>
      <c r="IT164" s="55"/>
      <c r="IU164" s="733"/>
      <c r="IV164" s="734"/>
      <c r="IW164" s="47"/>
      <c r="IX164" s="738"/>
      <c r="IY164" s="741"/>
      <c r="IZ164" s="22"/>
      <c r="JA164" s="22"/>
      <c r="JB164" s="22"/>
      <c r="JC164" s="22"/>
      <c r="JD164" s="22"/>
      <c r="JE164" s="22"/>
      <c r="JF164" s="22"/>
      <c r="JG164" s="22"/>
      <c r="JH164" s="21"/>
      <c r="JI164" s="22"/>
      <c r="JJ164" s="22"/>
      <c r="JK164" s="22"/>
      <c r="JL164" s="22"/>
      <c r="JM164" s="22"/>
      <c r="JN164" s="22"/>
      <c r="JO164" s="22"/>
      <c r="JP164" s="22"/>
      <c r="JQ164" s="22"/>
      <c r="JR164" s="22"/>
      <c r="JS164" s="22"/>
      <c r="JT164" s="22"/>
      <c r="JU164" s="22"/>
      <c r="JV164" s="22"/>
      <c r="JW164" s="22"/>
      <c r="JX164" s="22"/>
      <c r="JY164" s="22"/>
      <c r="JZ164" s="22"/>
      <c r="KA164" s="22"/>
      <c r="KB164" s="22"/>
      <c r="KC164" s="22"/>
      <c r="KD164" s="22"/>
      <c r="KE164" s="22"/>
      <c r="KF164" s="22"/>
      <c r="KG164" s="22"/>
      <c r="KH164" s="22"/>
      <c r="KI164" s="22"/>
      <c r="KJ164" s="22"/>
      <c r="KK164" s="22"/>
      <c r="KL164" s="22"/>
      <c r="KM164" s="22"/>
      <c r="KN164" s="22"/>
      <c r="KO164" s="22"/>
      <c r="KP164" s="22"/>
      <c r="KQ164" s="22"/>
      <c r="KR164" s="22"/>
      <c r="KS164" s="22"/>
      <c r="KT164" s="22"/>
      <c r="KU164" s="22"/>
      <c r="KV164" s="22"/>
      <c r="KW164" s="22"/>
      <c r="KX164" s="22"/>
      <c r="KY164" s="22"/>
      <c r="KZ164" s="22"/>
      <c r="LA164" s="22"/>
      <c r="LB164" s="22"/>
      <c r="LC164" s="22"/>
      <c r="LD164" s="22"/>
      <c r="LE164" s="22"/>
      <c r="LF164" s="22"/>
      <c r="LG164" s="22"/>
      <c r="LH164" s="22"/>
      <c r="LI164" s="22"/>
      <c r="LJ164" s="23"/>
    </row>
    <row r="165" spans="2:322" ht="3.65" customHeight="1">
      <c r="B165" s="21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3"/>
      <c r="AP165" s="22"/>
      <c r="AQ165" s="22"/>
      <c r="AR165" s="22"/>
      <c r="AS165" s="22"/>
      <c r="AT165" s="22"/>
      <c r="AU165" s="22"/>
      <c r="AV165" s="22"/>
      <c r="AW165" s="22"/>
      <c r="AX165" s="737"/>
      <c r="AY165" s="738"/>
      <c r="AZ165" s="728" t="e" vm="3">
        <v>#VALUE!</v>
      </c>
      <c r="BA165" s="71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  <c r="CK165" s="73"/>
      <c r="CL165" s="73"/>
      <c r="CM165" s="73"/>
      <c r="CN165" s="73"/>
      <c r="CO165" s="73"/>
      <c r="CP165" s="73"/>
      <c r="CQ165" s="73"/>
      <c r="CR165" s="73"/>
      <c r="CS165" s="73"/>
      <c r="CT165" s="73"/>
      <c r="CU165" s="73"/>
      <c r="CV165" s="73"/>
      <c r="CW165" s="73"/>
      <c r="CX165" s="73"/>
      <c r="CY165" s="73"/>
      <c r="CZ165" s="73"/>
      <c r="DA165" s="73"/>
      <c r="DB165" s="73"/>
      <c r="DC165" s="73"/>
      <c r="DD165" s="73"/>
      <c r="DE165" s="73"/>
      <c r="DF165" s="73"/>
      <c r="DG165" s="73"/>
      <c r="DH165" s="73"/>
      <c r="DI165" s="73"/>
      <c r="DJ165" s="73"/>
      <c r="DK165" s="73"/>
      <c r="DL165" s="73"/>
      <c r="DM165" s="73"/>
      <c r="DN165" s="73"/>
      <c r="DO165" s="73"/>
      <c r="DP165" s="73"/>
      <c r="DQ165" s="73"/>
      <c r="DR165" s="73"/>
      <c r="DS165" s="73"/>
      <c r="DT165" s="73"/>
      <c r="DU165" s="73"/>
      <c r="DV165" s="73"/>
      <c r="DW165" s="73"/>
      <c r="DX165" s="73"/>
      <c r="DY165" s="73"/>
      <c r="DZ165" s="73"/>
      <c r="EA165" s="73"/>
      <c r="EB165" s="73"/>
      <c r="EC165" s="73"/>
      <c r="ED165" s="73"/>
      <c r="EE165" s="73"/>
      <c r="EF165" s="73"/>
      <c r="EG165" s="73"/>
      <c r="EH165" s="73"/>
      <c r="EI165" s="73"/>
      <c r="EJ165" s="73"/>
      <c r="EK165" s="73"/>
      <c r="EL165" s="73"/>
      <c r="EM165" s="73"/>
      <c r="EN165" s="73"/>
      <c r="EO165" s="73"/>
      <c r="EP165" s="73"/>
      <c r="EQ165" s="73"/>
      <c r="ER165" s="73"/>
      <c r="ES165" s="73"/>
      <c r="ET165" s="73"/>
      <c r="EU165" s="73"/>
      <c r="EV165" s="73"/>
      <c r="EW165" s="73"/>
      <c r="EX165" s="73"/>
      <c r="EY165" s="73"/>
      <c r="EZ165" s="73"/>
      <c r="FA165" s="73"/>
      <c r="FB165" s="73"/>
      <c r="FC165" s="73"/>
      <c r="FD165" s="73"/>
      <c r="FE165" s="73"/>
      <c r="FF165" s="73"/>
      <c r="FG165" s="73"/>
      <c r="FH165" s="73"/>
      <c r="FI165" s="73"/>
      <c r="FJ165" s="73"/>
      <c r="FK165" s="73"/>
      <c r="FL165" s="73"/>
      <c r="FM165" s="73"/>
      <c r="FN165" s="73"/>
      <c r="FO165" s="73"/>
      <c r="FP165" s="73"/>
      <c r="FQ165" s="73"/>
      <c r="FR165" s="73"/>
      <c r="FS165" s="73"/>
      <c r="FT165" s="73"/>
      <c r="FU165" s="73"/>
      <c r="FV165" s="73"/>
      <c r="FW165" s="73"/>
      <c r="FX165" s="73"/>
      <c r="FY165" s="73"/>
      <c r="FZ165" s="73"/>
      <c r="GA165" s="73"/>
      <c r="GB165" s="73"/>
      <c r="GC165" s="73"/>
      <c r="GD165" s="73"/>
      <c r="GE165" s="73"/>
      <c r="GF165" s="73"/>
      <c r="GG165" s="73"/>
      <c r="GH165" s="73"/>
      <c r="GI165" s="73"/>
      <c r="GJ165" s="73"/>
      <c r="GK165" s="73"/>
      <c r="GL165" s="73"/>
      <c r="GM165" s="73"/>
      <c r="GN165" s="73"/>
      <c r="GO165" s="73"/>
      <c r="GP165" s="73"/>
      <c r="GQ165" s="73"/>
      <c r="GR165" s="73"/>
      <c r="GS165" s="73"/>
      <c r="GT165" s="73"/>
      <c r="GU165" s="73"/>
      <c r="GV165" s="73"/>
      <c r="GW165" s="73"/>
      <c r="GX165" s="73"/>
      <c r="GY165" s="73"/>
      <c r="GZ165" s="73"/>
      <c r="HA165" s="73"/>
      <c r="HB165" s="73"/>
      <c r="HC165" s="73"/>
      <c r="HD165" s="73"/>
      <c r="HE165" s="73"/>
      <c r="HF165" s="73"/>
      <c r="HG165" s="73"/>
      <c r="HH165" s="73"/>
      <c r="HI165" s="73"/>
      <c r="HJ165" s="73"/>
      <c r="HK165" s="73"/>
      <c r="HL165" s="73"/>
      <c r="HM165" s="73"/>
      <c r="HN165" s="73"/>
      <c r="HO165" s="73"/>
      <c r="HP165" s="73"/>
      <c r="HQ165" s="73"/>
      <c r="HR165" s="73"/>
      <c r="HS165" s="73"/>
      <c r="HT165" s="73"/>
      <c r="HU165" s="73"/>
      <c r="HV165" s="73"/>
      <c r="HW165" s="73"/>
      <c r="HX165" s="73"/>
      <c r="HY165" s="73"/>
      <c r="HZ165" s="73"/>
      <c r="IA165" s="73"/>
      <c r="IB165" s="73"/>
      <c r="IC165" s="73"/>
      <c r="ID165" s="73"/>
      <c r="IE165" s="73"/>
      <c r="IF165" s="73"/>
      <c r="IG165" s="73"/>
      <c r="IH165" s="73"/>
      <c r="II165" s="73"/>
      <c r="IJ165" s="73"/>
      <c r="IK165" s="73"/>
      <c r="IL165" s="73"/>
      <c r="IM165" s="73"/>
      <c r="IN165" s="73"/>
      <c r="IO165" s="73"/>
      <c r="IP165" s="73"/>
      <c r="IQ165" s="73"/>
      <c r="IR165" s="73"/>
      <c r="IS165" s="73"/>
      <c r="IT165" s="73"/>
      <c r="IU165" s="735"/>
      <c r="IV165" s="736"/>
      <c r="IW165" s="728"/>
      <c r="IX165" s="738"/>
      <c r="IY165" s="741"/>
      <c r="IZ165" s="22"/>
      <c r="JA165" s="22"/>
      <c r="JB165" s="22"/>
      <c r="JC165" s="22"/>
      <c r="JD165" s="22"/>
      <c r="JE165" s="22"/>
      <c r="JF165" s="22"/>
      <c r="JG165" s="22"/>
      <c r="JH165" s="21"/>
      <c r="JI165" s="22"/>
      <c r="JJ165" s="22"/>
      <c r="JK165" s="22"/>
      <c r="JL165" s="22"/>
      <c r="JM165" s="22"/>
      <c r="JN165" s="22"/>
      <c r="JO165" s="22"/>
      <c r="JP165" s="22"/>
      <c r="JQ165" s="22"/>
      <c r="JR165" s="22"/>
      <c r="JS165" s="22"/>
      <c r="JT165" s="22"/>
      <c r="JU165" s="22"/>
      <c r="JV165" s="22"/>
      <c r="JW165" s="22"/>
      <c r="JX165" s="22"/>
      <c r="JY165" s="22"/>
      <c r="JZ165" s="22"/>
      <c r="KA165" s="22"/>
      <c r="KB165" s="22"/>
      <c r="KC165" s="22"/>
      <c r="KD165" s="22"/>
      <c r="KE165" s="22"/>
      <c r="KF165" s="22"/>
      <c r="KG165" s="22"/>
      <c r="KH165" s="22"/>
      <c r="KI165" s="22"/>
      <c r="KJ165" s="22"/>
      <c r="KK165" s="22"/>
      <c r="KL165" s="22"/>
      <c r="KM165" s="22"/>
      <c r="KN165" s="22"/>
      <c r="KO165" s="22"/>
      <c r="KP165" s="22"/>
      <c r="KQ165" s="22"/>
      <c r="KR165" s="22"/>
      <c r="KS165" s="22"/>
      <c r="KT165" s="22"/>
      <c r="KU165" s="22"/>
      <c r="KV165" s="22"/>
      <c r="KW165" s="22"/>
      <c r="KX165" s="22"/>
      <c r="KY165" s="22"/>
      <c r="KZ165" s="22"/>
      <c r="LA165" s="22"/>
      <c r="LB165" s="22"/>
      <c r="LC165" s="22"/>
      <c r="LD165" s="22"/>
      <c r="LE165" s="22"/>
      <c r="LF165" s="22"/>
      <c r="LG165" s="22"/>
      <c r="LH165" s="22"/>
      <c r="LI165" s="22"/>
      <c r="LJ165" s="23"/>
    </row>
    <row r="166" spans="2:322" ht="3.65" customHeight="1">
      <c r="B166" s="21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3"/>
      <c r="AP166" s="22"/>
      <c r="AQ166" s="22"/>
      <c r="AR166" s="22"/>
      <c r="AS166" s="22"/>
      <c r="AT166" s="22"/>
      <c r="AU166" s="22"/>
      <c r="AV166" s="22"/>
      <c r="AW166" s="22"/>
      <c r="AX166" s="737"/>
      <c r="AY166" s="738"/>
      <c r="AZ166" s="742"/>
      <c r="BA166" s="689"/>
      <c r="BB166" s="690"/>
      <c r="BC166" s="690"/>
      <c r="BD166" s="690"/>
      <c r="BE166" s="690"/>
      <c r="BF166" s="690"/>
      <c r="BG166" s="690"/>
      <c r="BH166" s="705"/>
      <c r="BI166" s="705"/>
      <c r="BJ166" s="705"/>
      <c r="BK166" s="705"/>
      <c r="BL166" s="705"/>
      <c r="BM166" s="705"/>
      <c r="BN166" s="705"/>
      <c r="BO166" s="705"/>
      <c r="BP166" s="705"/>
      <c r="BQ166" s="706"/>
      <c r="BR166" s="689"/>
      <c r="BS166" s="690"/>
      <c r="BT166" s="690"/>
      <c r="BU166" s="690"/>
      <c r="BV166" s="690"/>
      <c r="BW166" s="690"/>
      <c r="BX166" s="690"/>
      <c r="BY166" s="705"/>
      <c r="BZ166" s="705"/>
      <c r="CA166" s="705"/>
      <c r="CB166" s="705"/>
      <c r="CC166" s="705"/>
      <c r="CD166" s="705"/>
      <c r="CE166" s="705"/>
      <c r="CF166" s="705"/>
      <c r="CG166" s="705"/>
      <c r="CH166" s="706"/>
      <c r="CI166" s="52"/>
      <c r="CJ166" s="27"/>
      <c r="CK166" s="27"/>
      <c r="CL166" s="746"/>
      <c r="CM166" s="746"/>
      <c r="CN166" s="746"/>
      <c r="CO166" s="746"/>
      <c r="CP166" s="746"/>
      <c r="CQ166" s="746"/>
      <c r="CR166" s="746"/>
      <c r="CS166" s="746"/>
      <c r="CT166" s="746"/>
      <c r="CU166" s="746"/>
      <c r="CV166" s="746"/>
      <c r="CW166" s="27"/>
      <c r="CX166" s="27"/>
      <c r="CY166" s="27"/>
      <c r="CZ166" s="689"/>
      <c r="DA166" s="690"/>
      <c r="DB166" s="690"/>
      <c r="DC166" s="690"/>
      <c r="DD166" s="690"/>
      <c r="DE166" s="690"/>
      <c r="DF166" s="690"/>
      <c r="DG166" s="693"/>
      <c r="DH166" s="693"/>
      <c r="DI166" s="693"/>
      <c r="DJ166" s="693"/>
      <c r="DK166" s="693"/>
      <c r="DL166" s="693"/>
      <c r="DM166" s="693"/>
      <c r="DN166" s="693"/>
      <c r="DO166" s="693"/>
      <c r="DP166" s="693"/>
      <c r="DQ166" s="693"/>
      <c r="DR166" s="693"/>
      <c r="DS166" s="693"/>
      <c r="DT166" s="693"/>
      <c r="DU166" s="693"/>
      <c r="DV166" s="693"/>
      <c r="DW166" s="693"/>
      <c r="DX166" s="693"/>
      <c r="DY166" s="693"/>
      <c r="DZ166" s="693"/>
      <c r="EA166" s="693"/>
      <c r="EB166" s="693"/>
      <c r="EC166" s="693"/>
      <c r="ED166" s="693"/>
      <c r="EE166" s="693"/>
      <c r="EF166" s="693"/>
      <c r="EG166" s="693"/>
      <c r="EH166" s="693"/>
      <c r="EI166" s="693"/>
      <c r="EJ166" s="693"/>
      <c r="EK166" s="693"/>
      <c r="EL166" s="693"/>
      <c r="EM166" s="693"/>
      <c r="EN166" s="693"/>
      <c r="EO166" s="693"/>
      <c r="EP166" s="693"/>
      <c r="EQ166" s="693"/>
      <c r="ER166" s="693"/>
      <c r="ES166" s="693"/>
      <c r="ET166" s="693"/>
      <c r="EU166" s="693"/>
      <c r="EV166" s="693"/>
      <c r="EW166" s="693"/>
      <c r="EX166" s="694"/>
      <c r="EY166" s="689"/>
      <c r="EZ166" s="690"/>
      <c r="FA166" s="690"/>
      <c r="FB166" s="690"/>
      <c r="FC166" s="690"/>
      <c r="FD166" s="690"/>
      <c r="FE166" s="690"/>
      <c r="FF166" s="690"/>
      <c r="FG166" s="690"/>
      <c r="FH166" s="690"/>
      <c r="FI166" s="690"/>
      <c r="FJ166" s="690"/>
      <c r="FK166" s="690"/>
      <c r="FL166" s="690"/>
      <c r="FM166" s="690"/>
      <c r="FN166" s="690"/>
      <c r="FO166" s="739"/>
      <c r="FP166" s="689"/>
      <c r="FQ166" s="690"/>
      <c r="FR166" s="690"/>
      <c r="FS166" s="690"/>
      <c r="FT166" s="690"/>
      <c r="FU166" s="690"/>
      <c r="FV166" s="690"/>
      <c r="FW166" s="690"/>
      <c r="FX166" s="690"/>
      <c r="FY166" s="693"/>
      <c r="FZ166" s="693"/>
      <c r="GA166" s="693"/>
      <c r="GB166" s="693"/>
      <c r="GC166" s="693"/>
      <c r="GD166" s="693"/>
      <c r="GE166" s="693"/>
      <c r="GF166" s="693"/>
      <c r="GG166" s="693"/>
      <c r="GH166" s="693"/>
      <c r="GI166" s="693"/>
      <c r="GJ166" s="693"/>
      <c r="GK166" s="693"/>
      <c r="GL166" s="693"/>
      <c r="GM166" s="693"/>
      <c r="GN166" s="693"/>
      <c r="GO166" s="693"/>
      <c r="GP166" s="693"/>
      <c r="GQ166" s="693"/>
      <c r="GR166" s="693"/>
      <c r="GS166" s="693"/>
      <c r="GT166" s="693"/>
      <c r="GU166" s="693"/>
      <c r="GV166" s="693"/>
      <c r="GW166" s="693"/>
      <c r="GX166" s="693"/>
      <c r="GY166" s="693"/>
      <c r="GZ166" s="693"/>
      <c r="HA166" s="693"/>
      <c r="HB166" s="693"/>
      <c r="HC166" s="693"/>
      <c r="HD166" s="693"/>
      <c r="HE166" s="693"/>
      <c r="HF166" s="693"/>
      <c r="HG166" s="693"/>
      <c r="HH166" s="693"/>
      <c r="HI166" s="693"/>
      <c r="HJ166" s="693"/>
      <c r="HK166" s="693"/>
      <c r="HL166" s="693"/>
      <c r="HM166" s="693"/>
      <c r="HN166" s="694"/>
      <c r="HO166" s="689"/>
      <c r="HP166" s="690"/>
      <c r="HQ166" s="690"/>
      <c r="HR166" s="690"/>
      <c r="HS166" s="690"/>
      <c r="HT166" s="690"/>
      <c r="HU166" s="690"/>
      <c r="HV166" s="690"/>
      <c r="HW166" s="690"/>
      <c r="HX166" s="690"/>
      <c r="HY166" s="690"/>
      <c r="HZ166" s="690"/>
      <c r="IA166" s="690"/>
      <c r="IB166" s="690"/>
      <c r="IC166" s="690"/>
      <c r="ID166" s="690"/>
      <c r="IE166" s="690"/>
      <c r="IF166" s="693"/>
      <c r="IG166" s="693"/>
      <c r="IH166" s="693"/>
      <c r="II166" s="693"/>
      <c r="IJ166" s="693"/>
      <c r="IK166" s="693"/>
      <c r="IL166" s="693"/>
      <c r="IM166" s="693"/>
      <c r="IN166" s="693"/>
      <c r="IO166" s="693"/>
      <c r="IP166" s="693"/>
      <c r="IQ166" s="693"/>
      <c r="IR166" s="693"/>
      <c r="IS166" s="693"/>
      <c r="IT166" s="693"/>
      <c r="IU166" s="693"/>
      <c r="IV166" s="694"/>
      <c r="IW166" s="743"/>
      <c r="IX166" s="738"/>
      <c r="IY166" s="741"/>
      <c r="IZ166" s="22"/>
      <c r="JA166" s="22"/>
      <c r="JB166" s="22"/>
      <c r="JC166" s="22"/>
      <c r="JD166" s="22"/>
      <c r="JE166" s="22"/>
      <c r="JF166" s="22"/>
      <c r="JG166" s="22"/>
      <c r="JH166" s="21"/>
      <c r="JI166" s="22"/>
      <c r="JJ166" s="22"/>
      <c r="JK166" s="22"/>
      <c r="JL166" s="22"/>
      <c r="JM166" s="22"/>
      <c r="JN166" s="22"/>
      <c r="JO166" s="22"/>
      <c r="JP166" s="22"/>
      <c r="JQ166" s="22"/>
      <c r="JR166" s="22"/>
      <c r="JS166" s="22"/>
      <c r="JT166" s="22"/>
      <c r="JU166" s="22"/>
      <c r="JV166" s="22"/>
      <c r="JW166" s="22"/>
      <c r="JX166" s="22"/>
      <c r="JY166" s="22"/>
      <c r="JZ166" s="22"/>
      <c r="KA166" s="22"/>
      <c r="KB166" s="22"/>
      <c r="KC166" s="22"/>
      <c r="KD166" s="22"/>
      <c r="KE166" s="22"/>
      <c r="KF166" s="22"/>
      <c r="KG166" s="22"/>
      <c r="KH166" s="22"/>
      <c r="KI166" s="22"/>
      <c r="KJ166" s="22"/>
      <c r="KK166" s="22"/>
      <c r="KL166" s="22"/>
      <c r="KM166" s="22"/>
      <c r="KN166" s="22"/>
      <c r="KO166" s="22"/>
      <c r="KP166" s="22"/>
      <c r="KQ166" s="22"/>
      <c r="KR166" s="22"/>
      <c r="KS166" s="22"/>
      <c r="KT166" s="22"/>
      <c r="KU166" s="22"/>
      <c r="KV166" s="22"/>
      <c r="KW166" s="22"/>
      <c r="KX166" s="22"/>
      <c r="KY166" s="22"/>
      <c r="KZ166" s="22"/>
      <c r="LA166" s="22"/>
      <c r="LB166" s="22"/>
      <c r="LC166" s="22"/>
      <c r="LD166" s="22"/>
      <c r="LE166" s="22"/>
      <c r="LF166" s="22"/>
      <c r="LG166" s="22"/>
      <c r="LH166" s="22"/>
      <c r="LI166" s="22"/>
      <c r="LJ166" s="23"/>
    </row>
    <row r="167" spans="2:322" ht="3.65" customHeight="1">
      <c r="B167" s="21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3"/>
      <c r="AP167" s="22"/>
      <c r="AQ167" s="22"/>
      <c r="AR167" s="22"/>
      <c r="AS167" s="22"/>
      <c r="AT167" s="22"/>
      <c r="AU167" s="22"/>
      <c r="AV167" s="22"/>
      <c r="AW167" s="22"/>
      <c r="AX167" s="737"/>
      <c r="AY167" s="738"/>
      <c r="AZ167" s="30"/>
      <c r="BA167" s="689"/>
      <c r="BB167" s="690"/>
      <c r="BC167" s="690"/>
      <c r="BD167" s="690"/>
      <c r="BE167" s="690"/>
      <c r="BF167" s="690"/>
      <c r="BG167" s="690"/>
      <c r="BH167" s="705"/>
      <c r="BI167" s="705"/>
      <c r="BJ167" s="705"/>
      <c r="BK167" s="705"/>
      <c r="BL167" s="705"/>
      <c r="BM167" s="705"/>
      <c r="BN167" s="705"/>
      <c r="BO167" s="705"/>
      <c r="BP167" s="705"/>
      <c r="BQ167" s="706"/>
      <c r="BR167" s="689"/>
      <c r="BS167" s="690"/>
      <c r="BT167" s="690"/>
      <c r="BU167" s="690"/>
      <c r="BV167" s="690"/>
      <c r="BW167" s="690"/>
      <c r="BX167" s="690"/>
      <c r="BY167" s="705"/>
      <c r="BZ167" s="705"/>
      <c r="CA167" s="705"/>
      <c r="CB167" s="705"/>
      <c r="CC167" s="705"/>
      <c r="CD167" s="705"/>
      <c r="CE167" s="705"/>
      <c r="CF167" s="705"/>
      <c r="CG167" s="705"/>
      <c r="CH167" s="706"/>
      <c r="CI167" s="27"/>
      <c r="CJ167" s="27"/>
      <c r="CK167" s="27"/>
      <c r="CL167" s="746"/>
      <c r="CM167" s="746"/>
      <c r="CN167" s="746"/>
      <c r="CO167" s="746"/>
      <c r="CP167" s="746"/>
      <c r="CQ167" s="746"/>
      <c r="CR167" s="746"/>
      <c r="CS167" s="746"/>
      <c r="CT167" s="746"/>
      <c r="CU167" s="746"/>
      <c r="CV167" s="746"/>
      <c r="CW167" s="27"/>
      <c r="CX167" s="27"/>
      <c r="CY167" s="31"/>
      <c r="CZ167" s="689"/>
      <c r="DA167" s="690"/>
      <c r="DB167" s="690"/>
      <c r="DC167" s="690"/>
      <c r="DD167" s="690"/>
      <c r="DE167" s="690"/>
      <c r="DF167" s="690"/>
      <c r="DG167" s="693"/>
      <c r="DH167" s="693"/>
      <c r="DI167" s="693"/>
      <c r="DJ167" s="693"/>
      <c r="DK167" s="693"/>
      <c r="DL167" s="693"/>
      <c r="DM167" s="693"/>
      <c r="DN167" s="693"/>
      <c r="DO167" s="693"/>
      <c r="DP167" s="693"/>
      <c r="DQ167" s="693"/>
      <c r="DR167" s="693"/>
      <c r="DS167" s="693"/>
      <c r="DT167" s="693"/>
      <c r="DU167" s="693"/>
      <c r="DV167" s="693"/>
      <c r="DW167" s="693"/>
      <c r="DX167" s="693"/>
      <c r="DY167" s="693"/>
      <c r="DZ167" s="693"/>
      <c r="EA167" s="693"/>
      <c r="EB167" s="693"/>
      <c r="EC167" s="693"/>
      <c r="ED167" s="693"/>
      <c r="EE167" s="693"/>
      <c r="EF167" s="693"/>
      <c r="EG167" s="693"/>
      <c r="EH167" s="693"/>
      <c r="EI167" s="693"/>
      <c r="EJ167" s="693"/>
      <c r="EK167" s="693"/>
      <c r="EL167" s="693"/>
      <c r="EM167" s="693"/>
      <c r="EN167" s="693"/>
      <c r="EO167" s="693"/>
      <c r="EP167" s="693"/>
      <c r="EQ167" s="693"/>
      <c r="ER167" s="693"/>
      <c r="ES167" s="693"/>
      <c r="ET167" s="693"/>
      <c r="EU167" s="693"/>
      <c r="EV167" s="693"/>
      <c r="EW167" s="693"/>
      <c r="EX167" s="694"/>
      <c r="EY167" s="689"/>
      <c r="EZ167" s="690"/>
      <c r="FA167" s="690"/>
      <c r="FB167" s="690"/>
      <c r="FC167" s="690"/>
      <c r="FD167" s="690"/>
      <c r="FE167" s="690"/>
      <c r="FF167" s="690"/>
      <c r="FG167" s="690"/>
      <c r="FH167" s="690"/>
      <c r="FI167" s="690"/>
      <c r="FJ167" s="690"/>
      <c r="FK167" s="690"/>
      <c r="FL167" s="690"/>
      <c r="FM167" s="690"/>
      <c r="FN167" s="690"/>
      <c r="FO167" s="739"/>
      <c r="FP167" s="689"/>
      <c r="FQ167" s="690"/>
      <c r="FR167" s="690"/>
      <c r="FS167" s="690"/>
      <c r="FT167" s="690"/>
      <c r="FU167" s="690"/>
      <c r="FV167" s="690"/>
      <c r="FW167" s="690"/>
      <c r="FX167" s="690"/>
      <c r="FY167" s="693"/>
      <c r="FZ167" s="693"/>
      <c r="GA167" s="693"/>
      <c r="GB167" s="693"/>
      <c r="GC167" s="693"/>
      <c r="GD167" s="693"/>
      <c r="GE167" s="693"/>
      <c r="GF167" s="693"/>
      <c r="GG167" s="693"/>
      <c r="GH167" s="693"/>
      <c r="GI167" s="693"/>
      <c r="GJ167" s="693"/>
      <c r="GK167" s="693"/>
      <c r="GL167" s="693"/>
      <c r="GM167" s="693"/>
      <c r="GN167" s="693"/>
      <c r="GO167" s="693"/>
      <c r="GP167" s="693"/>
      <c r="GQ167" s="693"/>
      <c r="GR167" s="693"/>
      <c r="GS167" s="693"/>
      <c r="GT167" s="693"/>
      <c r="GU167" s="693"/>
      <c r="GV167" s="693"/>
      <c r="GW167" s="693"/>
      <c r="GX167" s="693"/>
      <c r="GY167" s="693"/>
      <c r="GZ167" s="693"/>
      <c r="HA167" s="693"/>
      <c r="HB167" s="693"/>
      <c r="HC167" s="693"/>
      <c r="HD167" s="693"/>
      <c r="HE167" s="693"/>
      <c r="HF167" s="693"/>
      <c r="HG167" s="693"/>
      <c r="HH167" s="693"/>
      <c r="HI167" s="693"/>
      <c r="HJ167" s="693"/>
      <c r="HK167" s="693"/>
      <c r="HL167" s="693"/>
      <c r="HM167" s="693"/>
      <c r="HN167" s="694"/>
      <c r="HO167" s="689"/>
      <c r="HP167" s="690"/>
      <c r="HQ167" s="690"/>
      <c r="HR167" s="690"/>
      <c r="HS167" s="690"/>
      <c r="HT167" s="690"/>
      <c r="HU167" s="690"/>
      <c r="HV167" s="690"/>
      <c r="HW167" s="690"/>
      <c r="HX167" s="690"/>
      <c r="HY167" s="690"/>
      <c r="HZ167" s="690"/>
      <c r="IA167" s="690"/>
      <c r="IB167" s="690"/>
      <c r="IC167" s="690"/>
      <c r="ID167" s="690"/>
      <c r="IE167" s="690"/>
      <c r="IF167" s="693"/>
      <c r="IG167" s="693"/>
      <c r="IH167" s="693"/>
      <c r="II167" s="693"/>
      <c r="IJ167" s="693"/>
      <c r="IK167" s="693"/>
      <c r="IL167" s="693"/>
      <c r="IM167" s="693"/>
      <c r="IN167" s="693"/>
      <c r="IO167" s="693"/>
      <c r="IP167" s="693"/>
      <c r="IQ167" s="693"/>
      <c r="IR167" s="693"/>
      <c r="IS167" s="693"/>
      <c r="IT167" s="693"/>
      <c r="IU167" s="693"/>
      <c r="IV167" s="694"/>
      <c r="IW167" s="32"/>
      <c r="IX167" s="738"/>
      <c r="IY167" s="741"/>
      <c r="IZ167" s="22"/>
      <c r="JA167" s="22"/>
      <c r="JB167" s="22"/>
      <c r="JC167" s="22"/>
      <c r="JD167" s="22"/>
      <c r="JE167" s="22"/>
      <c r="JF167" s="22"/>
      <c r="JG167" s="22"/>
      <c r="JH167" s="21"/>
      <c r="JI167" s="22"/>
      <c r="JJ167" s="22"/>
      <c r="JK167" s="22"/>
      <c r="JL167" s="22"/>
      <c r="JM167" s="22"/>
      <c r="JN167" s="22"/>
      <c r="JO167" s="22"/>
      <c r="JP167" s="22"/>
      <c r="JQ167" s="22"/>
      <c r="JR167" s="22"/>
      <c r="JS167" s="22"/>
      <c r="JT167" s="22"/>
      <c r="JU167" s="22"/>
      <c r="JV167" s="22"/>
      <c r="JW167" s="22"/>
      <c r="JX167" s="22"/>
      <c r="JY167" s="22"/>
      <c r="JZ167" s="22"/>
      <c r="KA167" s="22"/>
      <c r="KB167" s="22"/>
      <c r="KC167" s="22"/>
      <c r="KD167" s="22"/>
      <c r="KE167" s="22"/>
      <c r="KF167" s="22"/>
      <c r="KG167" s="22"/>
      <c r="KH167" s="22"/>
      <c r="KI167" s="22"/>
      <c r="KJ167" s="22"/>
      <c r="KK167" s="22"/>
      <c r="KL167" s="22"/>
      <c r="KM167" s="22"/>
      <c r="KN167" s="22"/>
      <c r="KO167" s="22"/>
      <c r="KP167" s="22"/>
      <c r="KQ167" s="22"/>
      <c r="KR167" s="22"/>
      <c r="KS167" s="22"/>
      <c r="KT167" s="22"/>
      <c r="KU167" s="22"/>
      <c r="KV167" s="22"/>
      <c r="KW167" s="22"/>
      <c r="KX167" s="22"/>
      <c r="KY167" s="22"/>
      <c r="KZ167" s="22"/>
      <c r="LA167" s="22"/>
      <c r="LB167" s="22"/>
      <c r="LC167" s="22"/>
      <c r="LD167" s="22"/>
      <c r="LE167" s="22"/>
      <c r="LF167" s="22"/>
      <c r="LG167" s="22"/>
      <c r="LH167" s="22"/>
      <c r="LI167" s="22"/>
      <c r="LJ167" s="23"/>
    </row>
    <row r="168" spans="2:322" ht="3.65" customHeight="1">
      <c r="B168" s="21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3"/>
      <c r="AP168" s="22"/>
      <c r="AQ168" s="22"/>
      <c r="AR168" s="22"/>
      <c r="AS168" s="22"/>
      <c r="AT168" s="22"/>
      <c r="AU168" s="22"/>
      <c r="AV168" s="22"/>
      <c r="AW168" s="22"/>
      <c r="AX168" s="737"/>
      <c r="AY168" s="738"/>
      <c r="AZ168" s="26"/>
      <c r="BA168" s="689"/>
      <c r="BB168" s="690"/>
      <c r="BC168" s="690"/>
      <c r="BD168" s="690"/>
      <c r="BE168" s="690"/>
      <c r="BF168" s="690"/>
      <c r="BG168" s="690"/>
      <c r="BH168" s="705"/>
      <c r="BI168" s="705"/>
      <c r="BJ168" s="705"/>
      <c r="BK168" s="705"/>
      <c r="BL168" s="705"/>
      <c r="BM168" s="705"/>
      <c r="BN168" s="705"/>
      <c r="BO168" s="705"/>
      <c r="BP168" s="705"/>
      <c r="BQ168" s="706"/>
      <c r="BR168" s="689"/>
      <c r="BS168" s="690"/>
      <c r="BT168" s="690"/>
      <c r="BU168" s="690"/>
      <c r="BV168" s="690"/>
      <c r="BW168" s="690"/>
      <c r="BX168" s="690"/>
      <c r="BY168" s="705"/>
      <c r="BZ168" s="705"/>
      <c r="CA168" s="705"/>
      <c r="CB168" s="705"/>
      <c r="CC168" s="705"/>
      <c r="CD168" s="705"/>
      <c r="CE168" s="705"/>
      <c r="CF168" s="705"/>
      <c r="CG168" s="705"/>
      <c r="CH168" s="706"/>
      <c r="CI168" s="27"/>
      <c r="CJ168" s="27"/>
      <c r="CK168" s="27"/>
      <c r="CL168" s="746"/>
      <c r="CM168" s="746"/>
      <c r="CN168" s="746"/>
      <c r="CO168" s="746"/>
      <c r="CP168" s="746"/>
      <c r="CQ168" s="746"/>
      <c r="CR168" s="746"/>
      <c r="CS168" s="746"/>
      <c r="CT168" s="746"/>
      <c r="CU168" s="746"/>
      <c r="CV168" s="746"/>
      <c r="CW168" s="27"/>
      <c r="CX168" s="27"/>
      <c r="CY168" s="31"/>
      <c r="CZ168" s="689"/>
      <c r="DA168" s="690"/>
      <c r="DB168" s="690"/>
      <c r="DC168" s="690"/>
      <c r="DD168" s="690"/>
      <c r="DE168" s="690"/>
      <c r="DF168" s="690"/>
      <c r="DG168" s="693"/>
      <c r="DH168" s="693"/>
      <c r="DI168" s="693"/>
      <c r="DJ168" s="693"/>
      <c r="DK168" s="693"/>
      <c r="DL168" s="693"/>
      <c r="DM168" s="693"/>
      <c r="DN168" s="693"/>
      <c r="DO168" s="693"/>
      <c r="DP168" s="693"/>
      <c r="DQ168" s="693"/>
      <c r="DR168" s="693"/>
      <c r="DS168" s="693"/>
      <c r="DT168" s="693"/>
      <c r="DU168" s="693"/>
      <c r="DV168" s="693"/>
      <c r="DW168" s="693"/>
      <c r="DX168" s="693"/>
      <c r="DY168" s="693"/>
      <c r="DZ168" s="693"/>
      <c r="EA168" s="693"/>
      <c r="EB168" s="693"/>
      <c r="EC168" s="693"/>
      <c r="ED168" s="693"/>
      <c r="EE168" s="693"/>
      <c r="EF168" s="693"/>
      <c r="EG168" s="693"/>
      <c r="EH168" s="693"/>
      <c r="EI168" s="693"/>
      <c r="EJ168" s="693"/>
      <c r="EK168" s="693"/>
      <c r="EL168" s="693"/>
      <c r="EM168" s="693"/>
      <c r="EN168" s="693"/>
      <c r="EO168" s="693"/>
      <c r="EP168" s="693"/>
      <c r="EQ168" s="693"/>
      <c r="ER168" s="693"/>
      <c r="ES168" s="693"/>
      <c r="ET168" s="693"/>
      <c r="EU168" s="693"/>
      <c r="EV168" s="693"/>
      <c r="EW168" s="693"/>
      <c r="EX168" s="694"/>
      <c r="EY168" s="689"/>
      <c r="EZ168" s="690"/>
      <c r="FA168" s="690"/>
      <c r="FB168" s="690"/>
      <c r="FC168" s="690"/>
      <c r="FD168" s="690"/>
      <c r="FE168" s="690"/>
      <c r="FF168" s="690"/>
      <c r="FG168" s="690"/>
      <c r="FH168" s="690"/>
      <c r="FI168" s="690"/>
      <c r="FJ168" s="690"/>
      <c r="FK168" s="690"/>
      <c r="FL168" s="690"/>
      <c r="FM168" s="690"/>
      <c r="FN168" s="690"/>
      <c r="FO168" s="739"/>
      <c r="FP168" s="689"/>
      <c r="FQ168" s="690"/>
      <c r="FR168" s="690"/>
      <c r="FS168" s="690"/>
      <c r="FT168" s="690"/>
      <c r="FU168" s="690"/>
      <c r="FV168" s="690"/>
      <c r="FW168" s="690"/>
      <c r="FX168" s="690"/>
      <c r="FY168" s="693"/>
      <c r="FZ168" s="693"/>
      <c r="GA168" s="693"/>
      <c r="GB168" s="693"/>
      <c r="GC168" s="693"/>
      <c r="GD168" s="693"/>
      <c r="GE168" s="693"/>
      <c r="GF168" s="693"/>
      <c r="GG168" s="693"/>
      <c r="GH168" s="693"/>
      <c r="GI168" s="693"/>
      <c r="GJ168" s="693"/>
      <c r="GK168" s="693"/>
      <c r="GL168" s="693"/>
      <c r="GM168" s="693"/>
      <c r="GN168" s="693"/>
      <c r="GO168" s="693"/>
      <c r="GP168" s="693"/>
      <c r="GQ168" s="693"/>
      <c r="GR168" s="693"/>
      <c r="GS168" s="693"/>
      <c r="GT168" s="693"/>
      <c r="GU168" s="693"/>
      <c r="GV168" s="693"/>
      <c r="GW168" s="693"/>
      <c r="GX168" s="693"/>
      <c r="GY168" s="693"/>
      <c r="GZ168" s="693"/>
      <c r="HA168" s="693"/>
      <c r="HB168" s="693"/>
      <c r="HC168" s="693"/>
      <c r="HD168" s="693"/>
      <c r="HE168" s="693"/>
      <c r="HF168" s="693"/>
      <c r="HG168" s="693"/>
      <c r="HH168" s="693"/>
      <c r="HI168" s="693"/>
      <c r="HJ168" s="693"/>
      <c r="HK168" s="693"/>
      <c r="HL168" s="693"/>
      <c r="HM168" s="693"/>
      <c r="HN168" s="694"/>
      <c r="HO168" s="689"/>
      <c r="HP168" s="690"/>
      <c r="HQ168" s="690"/>
      <c r="HR168" s="690"/>
      <c r="HS168" s="690"/>
      <c r="HT168" s="690"/>
      <c r="HU168" s="690"/>
      <c r="HV168" s="690"/>
      <c r="HW168" s="690"/>
      <c r="HX168" s="690"/>
      <c r="HY168" s="690"/>
      <c r="HZ168" s="690"/>
      <c r="IA168" s="690"/>
      <c r="IB168" s="690"/>
      <c r="IC168" s="690"/>
      <c r="ID168" s="690"/>
      <c r="IE168" s="690"/>
      <c r="IF168" s="693"/>
      <c r="IG168" s="693"/>
      <c r="IH168" s="693"/>
      <c r="II168" s="693"/>
      <c r="IJ168" s="693"/>
      <c r="IK168" s="693"/>
      <c r="IL168" s="693"/>
      <c r="IM168" s="693"/>
      <c r="IN168" s="693"/>
      <c r="IO168" s="693"/>
      <c r="IP168" s="693"/>
      <c r="IQ168" s="693"/>
      <c r="IR168" s="693"/>
      <c r="IS168" s="693"/>
      <c r="IT168" s="693"/>
      <c r="IU168" s="693"/>
      <c r="IV168" s="694"/>
      <c r="IW168" s="28"/>
      <c r="IX168" s="738"/>
      <c r="IY168" s="741"/>
      <c r="IZ168" s="22"/>
      <c r="JA168" s="22"/>
      <c r="JB168" s="22"/>
      <c r="JC168" s="22"/>
      <c r="JD168" s="22"/>
      <c r="JE168" s="22"/>
      <c r="JF168" s="22"/>
      <c r="JG168" s="22"/>
      <c r="JH168" s="21"/>
      <c r="JI168" s="22"/>
      <c r="JJ168" s="22"/>
      <c r="JK168" s="22"/>
      <c r="JL168" s="22"/>
      <c r="JM168" s="22"/>
      <c r="JN168" s="22"/>
      <c r="JO168" s="22"/>
      <c r="JP168" s="22"/>
      <c r="JQ168" s="22"/>
      <c r="JR168" s="22"/>
      <c r="JS168" s="22"/>
      <c r="JT168" s="22"/>
      <c r="JU168" s="22"/>
      <c r="JV168" s="22"/>
      <c r="JW168" s="22"/>
      <c r="JX168" s="22"/>
      <c r="JY168" s="22"/>
      <c r="JZ168" s="22"/>
      <c r="KA168" s="22"/>
      <c r="KB168" s="22"/>
      <c r="KC168" s="22"/>
      <c r="KD168" s="22"/>
      <c r="KE168" s="22"/>
      <c r="KF168" s="22"/>
      <c r="KG168" s="22"/>
      <c r="KH168" s="22"/>
      <c r="KI168" s="22"/>
      <c r="KJ168" s="22"/>
      <c r="KK168" s="22"/>
      <c r="KL168" s="22"/>
      <c r="KM168" s="22"/>
      <c r="KN168" s="22"/>
      <c r="KO168" s="22"/>
      <c r="KP168" s="22"/>
      <c r="KQ168" s="22"/>
      <c r="KR168" s="22"/>
      <c r="KS168" s="22"/>
      <c r="KT168" s="22"/>
      <c r="KU168" s="22"/>
      <c r="KV168" s="22"/>
      <c r="KW168" s="22"/>
      <c r="KX168" s="22"/>
      <c r="KY168" s="22"/>
      <c r="KZ168" s="22"/>
      <c r="LA168" s="22"/>
      <c r="LB168" s="22"/>
      <c r="LC168" s="22"/>
      <c r="LD168" s="22"/>
      <c r="LE168" s="22"/>
      <c r="LF168" s="22"/>
      <c r="LG168" s="22"/>
      <c r="LH168" s="22"/>
      <c r="LI168" s="22"/>
      <c r="LJ168" s="23"/>
    </row>
    <row r="169" spans="2:322" ht="3.65" customHeight="1">
      <c r="B169" s="21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3"/>
      <c r="AP169" s="22"/>
      <c r="AQ169" s="22"/>
      <c r="AR169" s="22"/>
      <c r="AS169" s="22"/>
      <c r="AT169" s="22"/>
      <c r="AU169" s="22"/>
      <c r="AV169" s="22"/>
      <c r="AW169" s="22"/>
      <c r="AX169" s="737"/>
      <c r="AY169" s="738"/>
      <c r="AZ169" s="26"/>
      <c r="BA169" s="691"/>
      <c r="BB169" s="692"/>
      <c r="BC169" s="692"/>
      <c r="BD169" s="692"/>
      <c r="BE169" s="692"/>
      <c r="BF169" s="692"/>
      <c r="BG169" s="692"/>
      <c r="BH169" s="744"/>
      <c r="BI169" s="744"/>
      <c r="BJ169" s="744"/>
      <c r="BK169" s="744"/>
      <c r="BL169" s="744"/>
      <c r="BM169" s="744"/>
      <c r="BN169" s="744"/>
      <c r="BO169" s="744"/>
      <c r="BP169" s="744"/>
      <c r="BQ169" s="745"/>
      <c r="BR169" s="691"/>
      <c r="BS169" s="692"/>
      <c r="BT169" s="692"/>
      <c r="BU169" s="692"/>
      <c r="BV169" s="692"/>
      <c r="BW169" s="692"/>
      <c r="BX169" s="692"/>
      <c r="BY169" s="744"/>
      <c r="BZ169" s="744"/>
      <c r="CA169" s="744"/>
      <c r="CB169" s="744"/>
      <c r="CC169" s="744"/>
      <c r="CD169" s="744"/>
      <c r="CE169" s="744"/>
      <c r="CF169" s="744"/>
      <c r="CG169" s="744"/>
      <c r="CH169" s="745"/>
      <c r="CI169" s="27"/>
      <c r="CJ169" s="27"/>
      <c r="CK169" s="27"/>
      <c r="CL169" s="746"/>
      <c r="CM169" s="746"/>
      <c r="CN169" s="746"/>
      <c r="CO169" s="746"/>
      <c r="CP169" s="746"/>
      <c r="CQ169" s="746"/>
      <c r="CR169" s="746"/>
      <c r="CS169" s="746"/>
      <c r="CT169" s="746"/>
      <c r="CU169" s="746"/>
      <c r="CV169" s="746"/>
      <c r="CW169" s="27"/>
      <c r="CX169" s="27"/>
      <c r="CY169" s="31"/>
      <c r="CZ169" s="691"/>
      <c r="DA169" s="692"/>
      <c r="DB169" s="692"/>
      <c r="DC169" s="692"/>
      <c r="DD169" s="692"/>
      <c r="DE169" s="692"/>
      <c r="DF169" s="692"/>
      <c r="DG169" s="695"/>
      <c r="DH169" s="695"/>
      <c r="DI169" s="695"/>
      <c r="DJ169" s="695"/>
      <c r="DK169" s="695"/>
      <c r="DL169" s="695"/>
      <c r="DM169" s="695"/>
      <c r="DN169" s="695"/>
      <c r="DO169" s="695"/>
      <c r="DP169" s="695"/>
      <c r="DQ169" s="695"/>
      <c r="DR169" s="695"/>
      <c r="DS169" s="695"/>
      <c r="DT169" s="695"/>
      <c r="DU169" s="695"/>
      <c r="DV169" s="695"/>
      <c r="DW169" s="695"/>
      <c r="DX169" s="695"/>
      <c r="DY169" s="695"/>
      <c r="DZ169" s="695"/>
      <c r="EA169" s="695"/>
      <c r="EB169" s="695"/>
      <c r="EC169" s="695"/>
      <c r="ED169" s="695"/>
      <c r="EE169" s="695"/>
      <c r="EF169" s="695"/>
      <c r="EG169" s="695"/>
      <c r="EH169" s="695"/>
      <c r="EI169" s="695"/>
      <c r="EJ169" s="695"/>
      <c r="EK169" s="695"/>
      <c r="EL169" s="695"/>
      <c r="EM169" s="695"/>
      <c r="EN169" s="695"/>
      <c r="EO169" s="695"/>
      <c r="EP169" s="695"/>
      <c r="EQ169" s="695"/>
      <c r="ER169" s="695"/>
      <c r="ES169" s="695"/>
      <c r="ET169" s="695"/>
      <c r="EU169" s="695"/>
      <c r="EV169" s="695"/>
      <c r="EW169" s="695"/>
      <c r="EX169" s="696"/>
      <c r="EY169" s="691"/>
      <c r="EZ169" s="692"/>
      <c r="FA169" s="692"/>
      <c r="FB169" s="692"/>
      <c r="FC169" s="692"/>
      <c r="FD169" s="692"/>
      <c r="FE169" s="692"/>
      <c r="FF169" s="692"/>
      <c r="FG169" s="692"/>
      <c r="FH169" s="692"/>
      <c r="FI169" s="692"/>
      <c r="FJ169" s="692"/>
      <c r="FK169" s="692"/>
      <c r="FL169" s="692"/>
      <c r="FM169" s="692"/>
      <c r="FN169" s="692"/>
      <c r="FO169" s="740"/>
      <c r="FP169" s="691"/>
      <c r="FQ169" s="692"/>
      <c r="FR169" s="692"/>
      <c r="FS169" s="692"/>
      <c r="FT169" s="692"/>
      <c r="FU169" s="692"/>
      <c r="FV169" s="692"/>
      <c r="FW169" s="692"/>
      <c r="FX169" s="692"/>
      <c r="FY169" s="695"/>
      <c r="FZ169" s="695"/>
      <c r="GA169" s="695"/>
      <c r="GB169" s="695"/>
      <c r="GC169" s="695"/>
      <c r="GD169" s="695"/>
      <c r="GE169" s="695"/>
      <c r="GF169" s="695"/>
      <c r="GG169" s="695"/>
      <c r="GH169" s="695"/>
      <c r="GI169" s="695"/>
      <c r="GJ169" s="695"/>
      <c r="GK169" s="695"/>
      <c r="GL169" s="695"/>
      <c r="GM169" s="695"/>
      <c r="GN169" s="695"/>
      <c r="GO169" s="695"/>
      <c r="GP169" s="695"/>
      <c r="GQ169" s="695"/>
      <c r="GR169" s="695"/>
      <c r="GS169" s="695"/>
      <c r="GT169" s="695"/>
      <c r="GU169" s="695"/>
      <c r="GV169" s="695"/>
      <c r="GW169" s="695"/>
      <c r="GX169" s="695"/>
      <c r="GY169" s="695"/>
      <c r="GZ169" s="695"/>
      <c r="HA169" s="695"/>
      <c r="HB169" s="695"/>
      <c r="HC169" s="695"/>
      <c r="HD169" s="695"/>
      <c r="HE169" s="695"/>
      <c r="HF169" s="695"/>
      <c r="HG169" s="695"/>
      <c r="HH169" s="695"/>
      <c r="HI169" s="695"/>
      <c r="HJ169" s="695"/>
      <c r="HK169" s="695"/>
      <c r="HL169" s="695"/>
      <c r="HM169" s="695"/>
      <c r="HN169" s="696"/>
      <c r="HO169" s="691"/>
      <c r="HP169" s="692"/>
      <c r="HQ169" s="692"/>
      <c r="HR169" s="692"/>
      <c r="HS169" s="692"/>
      <c r="HT169" s="692"/>
      <c r="HU169" s="692"/>
      <c r="HV169" s="692"/>
      <c r="HW169" s="692"/>
      <c r="HX169" s="692"/>
      <c r="HY169" s="692"/>
      <c r="HZ169" s="692"/>
      <c r="IA169" s="692"/>
      <c r="IB169" s="692"/>
      <c r="IC169" s="692"/>
      <c r="ID169" s="692"/>
      <c r="IE169" s="692"/>
      <c r="IF169" s="695"/>
      <c r="IG169" s="695"/>
      <c r="IH169" s="695"/>
      <c r="II169" s="695"/>
      <c r="IJ169" s="695"/>
      <c r="IK169" s="695"/>
      <c r="IL169" s="695"/>
      <c r="IM169" s="695"/>
      <c r="IN169" s="695"/>
      <c r="IO169" s="695"/>
      <c r="IP169" s="695"/>
      <c r="IQ169" s="695"/>
      <c r="IR169" s="695"/>
      <c r="IS169" s="695"/>
      <c r="IT169" s="695"/>
      <c r="IU169" s="695"/>
      <c r="IV169" s="696"/>
      <c r="IW169" s="28"/>
      <c r="IX169" s="738"/>
      <c r="IY169" s="741"/>
      <c r="IZ169" s="22"/>
      <c r="JA169" s="22"/>
      <c r="JB169" s="22"/>
      <c r="JC169" s="22"/>
      <c r="JD169" s="22"/>
      <c r="JE169" s="22"/>
      <c r="JF169" s="22"/>
      <c r="JG169" s="22"/>
      <c r="JH169" s="21"/>
      <c r="JI169" s="22"/>
      <c r="JJ169" s="22"/>
      <c r="JK169" s="22"/>
      <c r="JL169" s="22"/>
      <c r="JM169" s="22"/>
      <c r="JN169" s="22"/>
      <c r="JO169" s="22"/>
      <c r="JP169" s="22"/>
      <c r="JQ169" s="22"/>
      <c r="JR169" s="22"/>
      <c r="JS169" s="22"/>
      <c r="JT169" s="22"/>
      <c r="JU169" s="22"/>
      <c r="JV169" s="22"/>
      <c r="JW169" s="22"/>
      <c r="JX169" s="22"/>
      <c r="JY169" s="22"/>
      <c r="JZ169" s="22"/>
      <c r="KA169" s="22"/>
      <c r="KB169" s="22"/>
      <c r="KC169" s="22"/>
      <c r="KD169" s="22"/>
      <c r="KE169" s="22"/>
      <c r="KF169" s="22"/>
      <c r="KG169" s="22"/>
      <c r="KH169" s="22"/>
      <c r="KI169" s="22"/>
      <c r="KJ169" s="22"/>
      <c r="KK169" s="22"/>
      <c r="KL169" s="22"/>
      <c r="KM169" s="22"/>
      <c r="KN169" s="22"/>
      <c r="KO169" s="22"/>
      <c r="KP169" s="22"/>
      <c r="KQ169" s="22"/>
      <c r="KR169" s="22"/>
      <c r="KS169" s="22"/>
      <c r="KT169" s="22"/>
      <c r="KU169" s="22"/>
      <c r="KV169" s="22"/>
      <c r="KW169" s="22"/>
      <c r="KX169" s="22"/>
      <c r="KY169" s="22"/>
      <c r="KZ169" s="22"/>
      <c r="LA169" s="22"/>
      <c r="LB169" s="22"/>
      <c r="LC169" s="22"/>
      <c r="LD169" s="22"/>
      <c r="LE169" s="22"/>
      <c r="LF169" s="22"/>
      <c r="LG169" s="22"/>
      <c r="LH169" s="22"/>
      <c r="LI169" s="22"/>
      <c r="LJ169" s="23"/>
    </row>
    <row r="170" spans="2:322" ht="3.65" customHeight="1">
      <c r="B170" s="21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3"/>
      <c r="AP170" s="22"/>
      <c r="AQ170" s="22"/>
      <c r="AR170" s="22"/>
      <c r="AS170" s="22"/>
      <c r="AT170" s="22"/>
      <c r="AU170" s="22"/>
      <c r="AV170" s="22"/>
      <c r="AW170" s="22"/>
      <c r="AX170" s="737"/>
      <c r="AY170" s="738"/>
      <c r="AZ170" s="26"/>
      <c r="BA170" s="701"/>
      <c r="BB170" s="702"/>
      <c r="BC170" s="702"/>
      <c r="BD170" s="702"/>
      <c r="BE170" s="702"/>
      <c r="BF170" s="702"/>
      <c r="BG170" s="702"/>
      <c r="BH170" s="703"/>
      <c r="BI170" s="703"/>
      <c r="BJ170" s="703"/>
      <c r="BK170" s="703"/>
      <c r="BL170" s="703"/>
      <c r="BM170" s="703"/>
      <c r="BN170" s="703"/>
      <c r="BO170" s="703"/>
      <c r="BP170" s="703"/>
      <c r="BQ170" s="704"/>
      <c r="BR170" s="701"/>
      <c r="BS170" s="702"/>
      <c r="BT170" s="702"/>
      <c r="BU170" s="702"/>
      <c r="BV170" s="702"/>
      <c r="BW170" s="702"/>
      <c r="BX170" s="702"/>
      <c r="BY170" s="711"/>
      <c r="BZ170" s="712"/>
      <c r="CA170" s="712"/>
      <c r="CB170" s="712"/>
      <c r="CC170" s="712"/>
      <c r="CD170" s="712"/>
      <c r="CE170" s="712"/>
      <c r="CF170" s="712"/>
      <c r="CG170" s="712"/>
      <c r="CH170" s="713"/>
      <c r="CI170" s="27"/>
      <c r="CJ170" s="27"/>
      <c r="CK170" s="27"/>
      <c r="CL170" s="746"/>
      <c r="CM170" s="746"/>
      <c r="CN170" s="746"/>
      <c r="CO170" s="746"/>
      <c r="CP170" s="746"/>
      <c r="CQ170" s="746"/>
      <c r="CR170" s="746"/>
      <c r="CS170" s="746"/>
      <c r="CT170" s="746"/>
      <c r="CU170" s="746"/>
      <c r="CV170" s="746"/>
      <c r="CW170" s="27"/>
      <c r="CX170" s="27"/>
      <c r="CY170" s="31"/>
      <c r="CZ170" s="718"/>
      <c r="DA170" s="719"/>
      <c r="DB170" s="719"/>
      <c r="DC170" s="719"/>
      <c r="DD170" s="719"/>
      <c r="DE170" s="719"/>
      <c r="DF170" s="719"/>
      <c r="DG170" s="719"/>
      <c r="DH170" s="719"/>
      <c r="DI170" s="719"/>
      <c r="DJ170" s="719"/>
      <c r="DK170" s="719"/>
      <c r="DL170" s="719"/>
      <c r="DM170" s="719"/>
      <c r="DN170" s="719"/>
      <c r="DO170" s="719"/>
      <c r="DP170" s="719"/>
      <c r="DQ170" s="719"/>
      <c r="DR170" s="719"/>
      <c r="DS170" s="719"/>
      <c r="DT170" s="719"/>
      <c r="DU170" s="719"/>
      <c r="DV170" s="719"/>
      <c r="DW170" s="719"/>
      <c r="DX170" s="719"/>
      <c r="DY170" s="719"/>
      <c r="DZ170" s="719"/>
      <c r="EA170" s="719"/>
      <c r="EB170" s="719"/>
      <c r="EC170" s="719"/>
      <c r="ED170" s="719"/>
      <c r="EE170" s="719"/>
      <c r="EF170" s="719"/>
      <c r="EG170" s="719"/>
      <c r="EH170" s="719"/>
      <c r="EI170" s="719"/>
      <c r="EJ170" s="719"/>
      <c r="EK170" s="719"/>
      <c r="EL170" s="719"/>
      <c r="EM170" s="719"/>
      <c r="EN170" s="719"/>
      <c r="EO170" s="719"/>
      <c r="EP170" s="719"/>
      <c r="EQ170" s="719"/>
      <c r="ER170" s="719"/>
      <c r="ES170" s="719"/>
      <c r="ET170" s="719"/>
      <c r="EU170" s="719"/>
      <c r="EV170" s="719"/>
      <c r="EW170" s="719"/>
      <c r="EX170" s="720"/>
      <c r="EY170" s="701"/>
      <c r="EZ170" s="702"/>
      <c r="FA170" s="702"/>
      <c r="FB170" s="702"/>
      <c r="FC170" s="702"/>
      <c r="FD170" s="702"/>
      <c r="FE170" s="702"/>
      <c r="FF170" s="702"/>
      <c r="FG170" s="702"/>
      <c r="FH170" s="697"/>
      <c r="FI170" s="697"/>
      <c r="FJ170" s="697"/>
      <c r="FK170" s="697"/>
      <c r="FL170" s="697"/>
      <c r="FM170" s="697"/>
      <c r="FN170" s="697"/>
      <c r="FO170" s="698"/>
      <c r="FP170" s="701"/>
      <c r="FQ170" s="702"/>
      <c r="FR170" s="702"/>
      <c r="FS170" s="702"/>
      <c r="FT170" s="702"/>
      <c r="FU170" s="702"/>
      <c r="FV170" s="702"/>
      <c r="FW170" s="702"/>
      <c r="FX170" s="702"/>
      <c r="FY170" s="702"/>
      <c r="FZ170" s="702"/>
      <c r="GA170" s="702"/>
      <c r="GB170" s="702"/>
      <c r="GC170" s="702"/>
      <c r="GD170" s="702"/>
      <c r="GE170" s="702"/>
      <c r="GF170" s="702"/>
      <c r="GG170" s="697"/>
      <c r="GH170" s="697"/>
      <c r="GI170" s="697"/>
      <c r="GJ170" s="697"/>
      <c r="GK170" s="697"/>
      <c r="GL170" s="697"/>
      <c r="GM170" s="697"/>
      <c r="GN170" s="697"/>
      <c r="GO170" s="697"/>
      <c r="GP170" s="697"/>
      <c r="GQ170" s="697"/>
      <c r="GR170" s="697"/>
      <c r="GS170" s="697"/>
      <c r="GT170" s="697"/>
      <c r="GU170" s="697"/>
      <c r="GV170" s="697"/>
      <c r="GW170" s="697"/>
      <c r="GX170" s="697"/>
      <c r="GY170" s="697"/>
      <c r="GZ170" s="697"/>
      <c r="HA170" s="697"/>
      <c r="HB170" s="697"/>
      <c r="HC170" s="697"/>
      <c r="HD170" s="697"/>
      <c r="HE170" s="697"/>
      <c r="HF170" s="697"/>
      <c r="HG170" s="697"/>
      <c r="HH170" s="697"/>
      <c r="HI170" s="697"/>
      <c r="HJ170" s="697"/>
      <c r="HK170" s="697"/>
      <c r="HL170" s="697"/>
      <c r="HM170" s="697"/>
      <c r="HN170" s="698"/>
      <c r="HO170" s="701"/>
      <c r="HP170" s="702"/>
      <c r="HQ170" s="702"/>
      <c r="HR170" s="702"/>
      <c r="HS170" s="702"/>
      <c r="HT170" s="702"/>
      <c r="HU170" s="702"/>
      <c r="HV170" s="697"/>
      <c r="HW170" s="697"/>
      <c r="HX170" s="697"/>
      <c r="HY170" s="697"/>
      <c r="HZ170" s="697"/>
      <c r="IA170" s="697"/>
      <c r="IB170" s="697"/>
      <c r="IC170" s="697"/>
      <c r="ID170" s="697"/>
      <c r="IE170" s="698"/>
      <c r="IF170" s="701"/>
      <c r="IG170" s="702"/>
      <c r="IH170" s="702"/>
      <c r="II170" s="702"/>
      <c r="IJ170" s="702"/>
      <c r="IK170" s="702"/>
      <c r="IL170" s="702"/>
      <c r="IM170" s="702"/>
      <c r="IN170" s="697"/>
      <c r="IO170" s="697"/>
      <c r="IP170" s="697"/>
      <c r="IQ170" s="697"/>
      <c r="IR170" s="697"/>
      <c r="IS170" s="697"/>
      <c r="IT170" s="697"/>
      <c r="IU170" s="697"/>
      <c r="IV170" s="698"/>
      <c r="IW170" s="28"/>
      <c r="IX170" s="738"/>
      <c r="IY170" s="741"/>
      <c r="IZ170" s="22"/>
      <c r="JA170" s="22"/>
      <c r="JB170" s="22"/>
      <c r="JC170" s="22"/>
      <c r="JD170" s="22"/>
      <c r="JE170" s="22"/>
      <c r="JF170" s="22"/>
      <c r="JG170" s="22"/>
      <c r="JH170" s="21"/>
      <c r="JI170" s="22"/>
      <c r="JJ170" s="22"/>
      <c r="JK170" s="22"/>
      <c r="JL170" s="22"/>
      <c r="JM170" s="22"/>
      <c r="JN170" s="22"/>
      <c r="JO170" s="22"/>
      <c r="JP170" s="22"/>
      <c r="JQ170" s="22"/>
      <c r="JR170" s="22"/>
      <c r="JS170" s="22"/>
      <c r="JT170" s="22"/>
      <c r="JU170" s="22"/>
      <c r="JV170" s="22"/>
      <c r="JW170" s="22"/>
      <c r="JX170" s="22"/>
      <c r="JY170" s="22"/>
      <c r="JZ170" s="22"/>
      <c r="KA170" s="22"/>
      <c r="KB170" s="22"/>
      <c r="KC170" s="22"/>
      <c r="KD170" s="22"/>
      <c r="KE170" s="22"/>
      <c r="KF170" s="22"/>
      <c r="KG170" s="22"/>
      <c r="KH170" s="22"/>
      <c r="KI170" s="22"/>
      <c r="KJ170" s="22"/>
      <c r="KK170" s="22"/>
      <c r="KL170" s="22"/>
      <c r="KM170" s="22"/>
      <c r="KN170" s="22"/>
      <c r="KO170" s="22"/>
      <c r="KP170" s="22"/>
      <c r="KQ170" s="22"/>
      <c r="KR170" s="22"/>
      <c r="KS170" s="22"/>
      <c r="KT170" s="22"/>
      <c r="KU170" s="22"/>
      <c r="KV170" s="22"/>
      <c r="KW170" s="22"/>
      <c r="KX170" s="22"/>
      <c r="KY170" s="22"/>
      <c r="KZ170" s="22"/>
      <c r="LA170" s="22"/>
      <c r="LB170" s="22"/>
      <c r="LC170" s="22"/>
      <c r="LD170" s="22"/>
      <c r="LE170" s="22"/>
      <c r="LF170" s="22"/>
      <c r="LG170" s="22"/>
      <c r="LH170" s="22"/>
      <c r="LI170" s="22"/>
      <c r="LJ170" s="23"/>
    </row>
    <row r="171" spans="2:322" ht="3.65" customHeight="1">
      <c r="B171" s="21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3"/>
      <c r="AP171" s="22"/>
      <c r="AQ171" s="22"/>
      <c r="AR171" s="22"/>
      <c r="AS171" s="22"/>
      <c r="AT171" s="22"/>
      <c r="AU171" s="22"/>
      <c r="AV171" s="22"/>
      <c r="AW171" s="22"/>
      <c r="AX171" s="737"/>
      <c r="AY171" s="738"/>
      <c r="AZ171" s="26"/>
      <c r="BA171" s="689"/>
      <c r="BB171" s="690"/>
      <c r="BC171" s="690"/>
      <c r="BD171" s="690"/>
      <c r="BE171" s="690"/>
      <c r="BF171" s="690"/>
      <c r="BG171" s="690"/>
      <c r="BH171" s="705"/>
      <c r="BI171" s="705"/>
      <c r="BJ171" s="705"/>
      <c r="BK171" s="705"/>
      <c r="BL171" s="705"/>
      <c r="BM171" s="705"/>
      <c r="BN171" s="705"/>
      <c r="BO171" s="705"/>
      <c r="BP171" s="705"/>
      <c r="BQ171" s="706"/>
      <c r="BR171" s="689"/>
      <c r="BS171" s="690"/>
      <c r="BT171" s="690"/>
      <c r="BU171" s="690"/>
      <c r="BV171" s="690"/>
      <c r="BW171" s="690"/>
      <c r="BX171" s="690"/>
      <c r="BY171" s="714"/>
      <c r="BZ171" s="714"/>
      <c r="CA171" s="714"/>
      <c r="CB171" s="714"/>
      <c r="CC171" s="714"/>
      <c r="CD171" s="714"/>
      <c r="CE171" s="714"/>
      <c r="CF171" s="714"/>
      <c r="CG171" s="714"/>
      <c r="CH171" s="715"/>
      <c r="CI171" s="27"/>
      <c r="CJ171" s="27"/>
      <c r="CK171" s="27"/>
      <c r="CL171" s="746"/>
      <c r="CM171" s="746"/>
      <c r="CN171" s="746"/>
      <c r="CO171" s="746"/>
      <c r="CP171" s="746"/>
      <c r="CQ171" s="746"/>
      <c r="CR171" s="746"/>
      <c r="CS171" s="746"/>
      <c r="CT171" s="746"/>
      <c r="CU171" s="746"/>
      <c r="CV171" s="746"/>
      <c r="CW171" s="27"/>
      <c r="CX171" s="27"/>
      <c r="CY171" s="31"/>
      <c r="CZ171" s="721"/>
      <c r="DA171" s="722"/>
      <c r="DB171" s="722"/>
      <c r="DC171" s="722"/>
      <c r="DD171" s="722"/>
      <c r="DE171" s="722"/>
      <c r="DF171" s="722"/>
      <c r="DG171" s="722"/>
      <c r="DH171" s="722"/>
      <c r="DI171" s="722"/>
      <c r="DJ171" s="722"/>
      <c r="DK171" s="722"/>
      <c r="DL171" s="722"/>
      <c r="DM171" s="722"/>
      <c r="DN171" s="722"/>
      <c r="DO171" s="722"/>
      <c r="DP171" s="722"/>
      <c r="DQ171" s="722"/>
      <c r="DR171" s="722"/>
      <c r="DS171" s="722"/>
      <c r="DT171" s="722"/>
      <c r="DU171" s="722"/>
      <c r="DV171" s="722"/>
      <c r="DW171" s="722"/>
      <c r="DX171" s="722"/>
      <c r="DY171" s="722"/>
      <c r="DZ171" s="722"/>
      <c r="EA171" s="722"/>
      <c r="EB171" s="722"/>
      <c r="EC171" s="722"/>
      <c r="ED171" s="722"/>
      <c r="EE171" s="722"/>
      <c r="EF171" s="722"/>
      <c r="EG171" s="722"/>
      <c r="EH171" s="722"/>
      <c r="EI171" s="722"/>
      <c r="EJ171" s="722"/>
      <c r="EK171" s="722"/>
      <c r="EL171" s="722"/>
      <c r="EM171" s="722"/>
      <c r="EN171" s="722"/>
      <c r="EO171" s="722"/>
      <c r="EP171" s="722"/>
      <c r="EQ171" s="722"/>
      <c r="ER171" s="722"/>
      <c r="ES171" s="722"/>
      <c r="ET171" s="722"/>
      <c r="EU171" s="722"/>
      <c r="EV171" s="722"/>
      <c r="EW171" s="722"/>
      <c r="EX171" s="723"/>
      <c r="EY171" s="689"/>
      <c r="EZ171" s="690"/>
      <c r="FA171" s="690"/>
      <c r="FB171" s="690"/>
      <c r="FC171" s="690"/>
      <c r="FD171" s="690"/>
      <c r="FE171" s="690"/>
      <c r="FF171" s="690"/>
      <c r="FG171" s="690"/>
      <c r="FH171" s="693"/>
      <c r="FI171" s="693"/>
      <c r="FJ171" s="693"/>
      <c r="FK171" s="693"/>
      <c r="FL171" s="693"/>
      <c r="FM171" s="693"/>
      <c r="FN171" s="693"/>
      <c r="FO171" s="694"/>
      <c r="FP171" s="689"/>
      <c r="FQ171" s="690"/>
      <c r="FR171" s="690"/>
      <c r="FS171" s="690"/>
      <c r="FT171" s="690"/>
      <c r="FU171" s="690"/>
      <c r="FV171" s="690"/>
      <c r="FW171" s="690"/>
      <c r="FX171" s="690"/>
      <c r="FY171" s="690"/>
      <c r="FZ171" s="690"/>
      <c r="GA171" s="690"/>
      <c r="GB171" s="690"/>
      <c r="GC171" s="690"/>
      <c r="GD171" s="690"/>
      <c r="GE171" s="690"/>
      <c r="GF171" s="690"/>
      <c r="GG171" s="693"/>
      <c r="GH171" s="693"/>
      <c r="GI171" s="693"/>
      <c r="GJ171" s="693"/>
      <c r="GK171" s="693"/>
      <c r="GL171" s="693"/>
      <c r="GM171" s="693"/>
      <c r="GN171" s="693"/>
      <c r="GO171" s="693"/>
      <c r="GP171" s="693"/>
      <c r="GQ171" s="693"/>
      <c r="GR171" s="693"/>
      <c r="GS171" s="693"/>
      <c r="GT171" s="693"/>
      <c r="GU171" s="693"/>
      <c r="GV171" s="693"/>
      <c r="GW171" s="693"/>
      <c r="GX171" s="693"/>
      <c r="GY171" s="693"/>
      <c r="GZ171" s="693"/>
      <c r="HA171" s="693"/>
      <c r="HB171" s="693"/>
      <c r="HC171" s="693"/>
      <c r="HD171" s="693"/>
      <c r="HE171" s="693"/>
      <c r="HF171" s="693"/>
      <c r="HG171" s="693"/>
      <c r="HH171" s="693"/>
      <c r="HI171" s="693"/>
      <c r="HJ171" s="693"/>
      <c r="HK171" s="693"/>
      <c r="HL171" s="693"/>
      <c r="HM171" s="693"/>
      <c r="HN171" s="694"/>
      <c r="HO171" s="689"/>
      <c r="HP171" s="690"/>
      <c r="HQ171" s="690"/>
      <c r="HR171" s="690"/>
      <c r="HS171" s="690"/>
      <c r="HT171" s="690"/>
      <c r="HU171" s="690"/>
      <c r="HV171" s="693"/>
      <c r="HW171" s="693"/>
      <c r="HX171" s="693"/>
      <c r="HY171" s="693"/>
      <c r="HZ171" s="693"/>
      <c r="IA171" s="693"/>
      <c r="IB171" s="693"/>
      <c r="IC171" s="693"/>
      <c r="ID171" s="693"/>
      <c r="IE171" s="694"/>
      <c r="IF171" s="689"/>
      <c r="IG171" s="690"/>
      <c r="IH171" s="690"/>
      <c r="II171" s="690"/>
      <c r="IJ171" s="690"/>
      <c r="IK171" s="690"/>
      <c r="IL171" s="690"/>
      <c r="IM171" s="690"/>
      <c r="IN171" s="693"/>
      <c r="IO171" s="693"/>
      <c r="IP171" s="693"/>
      <c r="IQ171" s="693"/>
      <c r="IR171" s="693"/>
      <c r="IS171" s="693"/>
      <c r="IT171" s="693"/>
      <c r="IU171" s="693"/>
      <c r="IV171" s="694"/>
      <c r="IW171" s="28"/>
      <c r="IX171" s="738"/>
      <c r="IY171" s="741"/>
      <c r="IZ171" s="22"/>
      <c r="JA171" s="22"/>
      <c r="JB171" s="22"/>
      <c r="JC171" s="22"/>
      <c r="JD171" s="22"/>
      <c r="JE171" s="22"/>
      <c r="JF171" s="22"/>
      <c r="JG171" s="22"/>
      <c r="JH171" s="21"/>
      <c r="JI171" s="22"/>
      <c r="JJ171" s="22"/>
      <c r="JK171" s="22"/>
      <c r="JL171" s="22"/>
      <c r="JM171" s="22"/>
      <c r="JN171" s="22"/>
      <c r="JO171" s="22"/>
      <c r="JP171" s="22"/>
      <c r="JQ171" s="22"/>
      <c r="JR171" s="22"/>
      <c r="JS171" s="22"/>
      <c r="JT171" s="22"/>
      <c r="JU171" s="22"/>
      <c r="JV171" s="22"/>
      <c r="JW171" s="22"/>
      <c r="JX171" s="22"/>
      <c r="JY171" s="22"/>
      <c r="JZ171" s="22"/>
      <c r="KA171" s="22"/>
      <c r="KB171" s="22"/>
      <c r="KC171" s="22"/>
      <c r="KD171" s="22"/>
      <c r="KE171" s="22"/>
      <c r="KF171" s="22"/>
      <c r="KG171" s="22"/>
      <c r="KH171" s="22"/>
      <c r="KI171" s="22"/>
      <c r="KJ171" s="22"/>
      <c r="KK171" s="22"/>
      <c r="KL171" s="22"/>
      <c r="KM171" s="22"/>
      <c r="KN171" s="22"/>
      <c r="KO171" s="22"/>
      <c r="KP171" s="22"/>
      <c r="KQ171" s="22"/>
      <c r="KR171" s="22"/>
      <c r="KS171" s="22"/>
      <c r="KT171" s="22"/>
      <c r="KU171" s="22"/>
      <c r="KV171" s="22"/>
      <c r="KW171" s="22"/>
      <c r="KX171" s="22"/>
      <c r="KY171" s="22"/>
      <c r="KZ171" s="22"/>
      <c r="LA171" s="22"/>
      <c r="LB171" s="22"/>
      <c r="LC171" s="22"/>
      <c r="LD171" s="22"/>
      <c r="LE171" s="22"/>
      <c r="LF171" s="22"/>
      <c r="LG171" s="22"/>
      <c r="LH171" s="22"/>
      <c r="LI171" s="22"/>
      <c r="LJ171" s="23"/>
    </row>
    <row r="172" spans="2:322" ht="3.65" customHeight="1">
      <c r="B172" s="21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3"/>
      <c r="AP172" s="22"/>
      <c r="AQ172" s="22"/>
      <c r="AR172" s="22"/>
      <c r="AS172" s="22"/>
      <c r="AT172" s="22"/>
      <c r="AU172" s="22"/>
      <c r="AV172" s="22"/>
      <c r="AW172" s="22"/>
      <c r="AX172" s="737"/>
      <c r="AY172" s="738"/>
      <c r="AZ172" s="26"/>
      <c r="BA172" s="689"/>
      <c r="BB172" s="690"/>
      <c r="BC172" s="690"/>
      <c r="BD172" s="690"/>
      <c r="BE172" s="690"/>
      <c r="BF172" s="690"/>
      <c r="BG172" s="690"/>
      <c r="BH172" s="705"/>
      <c r="BI172" s="705"/>
      <c r="BJ172" s="705"/>
      <c r="BK172" s="705"/>
      <c r="BL172" s="705"/>
      <c r="BM172" s="705"/>
      <c r="BN172" s="705"/>
      <c r="BO172" s="705"/>
      <c r="BP172" s="705"/>
      <c r="BQ172" s="706"/>
      <c r="BR172" s="689"/>
      <c r="BS172" s="690"/>
      <c r="BT172" s="690"/>
      <c r="BU172" s="690"/>
      <c r="BV172" s="690"/>
      <c r="BW172" s="690"/>
      <c r="BX172" s="690"/>
      <c r="BY172" s="714"/>
      <c r="BZ172" s="714"/>
      <c r="CA172" s="714"/>
      <c r="CB172" s="714"/>
      <c r="CC172" s="714"/>
      <c r="CD172" s="714"/>
      <c r="CE172" s="714"/>
      <c r="CF172" s="714"/>
      <c r="CG172" s="714"/>
      <c r="CH172" s="715"/>
      <c r="CI172" s="27"/>
      <c r="CJ172" s="27"/>
      <c r="CK172" s="27"/>
      <c r="CL172" s="746"/>
      <c r="CM172" s="746"/>
      <c r="CN172" s="746"/>
      <c r="CO172" s="746"/>
      <c r="CP172" s="746"/>
      <c r="CQ172" s="746"/>
      <c r="CR172" s="746"/>
      <c r="CS172" s="746"/>
      <c r="CT172" s="746"/>
      <c r="CU172" s="746"/>
      <c r="CV172" s="746"/>
      <c r="CW172" s="27"/>
      <c r="CX172" s="27"/>
      <c r="CY172" s="31"/>
      <c r="CZ172" s="721"/>
      <c r="DA172" s="722"/>
      <c r="DB172" s="722"/>
      <c r="DC172" s="722"/>
      <c r="DD172" s="722"/>
      <c r="DE172" s="722"/>
      <c r="DF172" s="722"/>
      <c r="DG172" s="722"/>
      <c r="DH172" s="722"/>
      <c r="DI172" s="722"/>
      <c r="DJ172" s="722"/>
      <c r="DK172" s="722"/>
      <c r="DL172" s="722"/>
      <c r="DM172" s="722"/>
      <c r="DN172" s="722"/>
      <c r="DO172" s="722"/>
      <c r="DP172" s="722"/>
      <c r="DQ172" s="722"/>
      <c r="DR172" s="722"/>
      <c r="DS172" s="722"/>
      <c r="DT172" s="722"/>
      <c r="DU172" s="722"/>
      <c r="DV172" s="722"/>
      <c r="DW172" s="722"/>
      <c r="DX172" s="722"/>
      <c r="DY172" s="722"/>
      <c r="DZ172" s="722"/>
      <c r="EA172" s="722"/>
      <c r="EB172" s="722"/>
      <c r="EC172" s="722"/>
      <c r="ED172" s="722"/>
      <c r="EE172" s="722"/>
      <c r="EF172" s="722"/>
      <c r="EG172" s="722"/>
      <c r="EH172" s="722"/>
      <c r="EI172" s="722"/>
      <c r="EJ172" s="722"/>
      <c r="EK172" s="722"/>
      <c r="EL172" s="722"/>
      <c r="EM172" s="722"/>
      <c r="EN172" s="722"/>
      <c r="EO172" s="722"/>
      <c r="EP172" s="722"/>
      <c r="EQ172" s="722"/>
      <c r="ER172" s="722"/>
      <c r="ES172" s="722"/>
      <c r="ET172" s="722"/>
      <c r="EU172" s="722"/>
      <c r="EV172" s="722"/>
      <c r="EW172" s="722"/>
      <c r="EX172" s="723"/>
      <c r="EY172" s="689"/>
      <c r="EZ172" s="690"/>
      <c r="FA172" s="690"/>
      <c r="FB172" s="690"/>
      <c r="FC172" s="690"/>
      <c r="FD172" s="690"/>
      <c r="FE172" s="690"/>
      <c r="FF172" s="690"/>
      <c r="FG172" s="690"/>
      <c r="FH172" s="693"/>
      <c r="FI172" s="693"/>
      <c r="FJ172" s="693"/>
      <c r="FK172" s="693"/>
      <c r="FL172" s="693"/>
      <c r="FM172" s="693"/>
      <c r="FN172" s="693"/>
      <c r="FO172" s="694"/>
      <c r="FP172" s="689"/>
      <c r="FQ172" s="690"/>
      <c r="FR172" s="690"/>
      <c r="FS172" s="690"/>
      <c r="FT172" s="690"/>
      <c r="FU172" s="690"/>
      <c r="FV172" s="690"/>
      <c r="FW172" s="690"/>
      <c r="FX172" s="690"/>
      <c r="FY172" s="690"/>
      <c r="FZ172" s="690"/>
      <c r="GA172" s="690"/>
      <c r="GB172" s="690"/>
      <c r="GC172" s="690"/>
      <c r="GD172" s="690"/>
      <c r="GE172" s="690"/>
      <c r="GF172" s="690"/>
      <c r="GG172" s="693"/>
      <c r="GH172" s="693"/>
      <c r="GI172" s="693"/>
      <c r="GJ172" s="693"/>
      <c r="GK172" s="693"/>
      <c r="GL172" s="693"/>
      <c r="GM172" s="693"/>
      <c r="GN172" s="693"/>
      <c r="GO172" s="693"/>
      <c r="GP172" s="693"/>
      <c r="GQ172" s="693"/>
      <c r="GR172" s="693"/>
      <c r="GS172" s="693"/>
      <c r="GT172" s="693"/>
      <c r="GU172" s="693"/>
      <c r="GV172" s="693"/>
      <c r="GW172" s="693"/>
      <c r="GX172" s="693"/>
      <c r="GY172" s="693"/>
      <c r="GZ172" s="693"/>
      <c r="HA172" s="693"/>
      <c r="HB172" s="693"/>
      <c r="HC172" s="693"/>
      <c r="HD172" s="693"/>
      <c r="HE172" s="693"/>
      <c r="HF172" s="693"/>
      <c r="HG172" s="693"/>
      <c r="HH172" s="693"/>
      <c r="HI172" s="693"/>
      <c r="HJ172" s="693"/>
      <c r="HK172" s="693"/>
      <c r="HL172" s="693"/>
      <c r="HM172" s="693"/>
      <c r="HN172" s="694"/>
      <c r="HO172" s="689"/>
      <c r="HP172" s="690"/>
      <c r="HQ172" s="690"/>
      <c r="HR172" s="690"/>
      <c r="HS172" s="690"/>
      <c r="HT172" s="690"/>
      <c r="HU172" s="690"/>
      <c r="HV172" s="693"/>
      <c r="HW172" s="693"/>
      <c r="HX172" s="693"/>
      <c r="HY172" s="693"/>
      <c r="HZ172" s="693"/>
      <c r="IA172" s="693"/>
      <c r="IB172" s="693"/>
      <c r="IC172" s="693"/>
      <c r="ID172" s="693"/>
      <c r="IE172" s="694"/>
      <c r="IF172" s="689"/>
      <c r="IG172" s="690"/>
      <c r="IH172" s="690"/>
      <c r="II172" s="690"/>
      <c r="IJ172" s="690"/>
      <c r="IK172" s="690"/>
      <c r="IL172" s="690"/>
      <c r="IM172" s="690"/>
      <c r="IN172" s="693"/>
      <c r="IO172" s="693"/>
      <c r="IP172" s="693"/>
      <c r="IQ172" s="693"/>
      <c r="IR172" s="693"/>
      <c r="IS172" s="693"/>
      <c r="IT172" s="693"/>
      <c r="IU172" s="693"/>
      <c r="IV172" s="694"/>
      <c r="IW172" s="28"/>
      <c r="IX172" s="738"/>
      <c r="IY172" s="741"/>
      <c r="IZ172" s="22"/>
      <c r="JA172" s="22"/>
      <c r="JB172" s="22"/>
      <c r="JC172" s="22"/>
      <c r="JD172" s="22"/>
      <c r="JE172" s="22"/>
      <c r="JF172" s="22"/>
      <c r="JG172" s="22"/>
      <c r="JH172" s="21"/>
      <c r="JI172" s="22"/>
      <c r="JJ172" s="22"/>
      <c r="JK172" s="22"/>
      <c r="JL172" s="22"/>
      <c r="JM172" s="22"/>
      <c r="JN172" s="22"/>
      <c r="JO172" s="22"/>
      <c r="JP172" s="22"/>
      <c r="JQ172" s="22"/>
      <c r="JR172" s="22"/>
      <c r="JS172" s="22"/>
      <c r="JT172" s="22"/>
      <c r="JU172" s="22"/>
      <c r="JV172" s="22"/>
      <c r="JW172" s="22"/>
      <c r="JX172" s="22"/>
      <c r="JY172" s="22"/>
      <c r="JZ172" s="22"/>
      <c r="KA172" s="22"/>
      <c r="KB172" s="22"/>
      <c r="KC172" s="22"/>
      <c r="KD172" s="22"/>
      <c r="KE172" s="22"/>
      <c r="KF172" s="22"/>
      <c r="KG172" s="22"/>
      <c r="KH172" s="22"/>
      <c r="KI172" s="22"/>
      <c r="KJ172" s="22"/>
      <c r="KK172" s="22"/>
      <c r="KL172" s="22"/>
      <c r="KM172" s="22"/>
      <c r="KN172" s="22"/>
      <c r="KO172" s="22"/>
      <c r="KP172" s="22"/>
      <c r="KQ172" s="22"/>
      <c r="KR172" s="22"/>
      <c r="KS172" s="22"/>
      <c r="KT172" s="22"/>
      <c r="KU172" s="22"/>
      <c r="KV172" s="22"/>
      <c r="KW172" s="22"/>
      <c r="KX172" s="22"/>
      <c r="KY172" s="22"/>
      <c r="KZ172" s="22"/>
      <c r="LA172" s="22"/>
      <c r="LB172" s="22"/>
      <c r="LC172" s="22"/>
      <c r="LD172" s="22"/>
      <c r="LE172" s="22"/>
      <c r="LF172" s="22"/>
      <c r="LG172" s="22"/>
      <c r="LH172" s="22"/>
      <c r="LI172" s="22"/>
      <c r="LJ172" s="23"/>
    </row>
    <row r="173" spans="2:322" ht="3.65" customHeight="1">
      <c r="B173" s="21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3"/>
      <c r="AP173" s="22"/>
      <c r="AQ173" s="22"/>
      <c r="AR173" s="22"/>
      <c r="AS173" s="22"/>
      <c r="AT173" s="22"/>
      <c r="AU173" s="22"/>
      <c r="AV173" s="22"/>
      <c r="AW173" s="22"/>
      <c r="AX173" s="737"/>
      <c r="AY173" s="738"/>
      <c r="AZ173" s="26"/>
      <c r="BA173" s="691"/>
      <c r="BB173" s="692"/>
      <c r="BC173" s="692"/>
      <c r="BD173" s="692"/>
      <c r="BE173" s="692"/>
      <c r="BF173" s="692"/>
      <c r="BG173" s="692"/>
      <c r="BH173" s="707"/>
      <c r="BI173" s="707"/>
      <c r="BJ173" s="707"/>
      <c r="BK173" s="707"/>
      <c r="BL173" s="707"/>
      <c r="BM173" s="707"/>
      <c r="BN173" s="707"/>
      <c r="BO173" s="707"/>
      <c r="BP173" s="707"/>
      <c r="BQ173" s="708"/>
      <c r="BR173" s="709"/>
      <c r="BS173" s="710"/>
      <c r="BT173" s="710"/>
      <c r="BU173" s="710"/>
      <c r="BV173" s="710"/>
      <c r="BW173" s="710"/>
      <c r="BX173" s="710"/>
      <c r="BY173" s="716"/>
      <c r="BZ173" s="716"/>
      <c r="CA173" s="716"/>
      <c r="CB173" s="716"/>
      <c r="CC173" s="716"/>
      <c r="CD173" s="716"/>
      <c r="CE173" s="716"/>
      <c r="CF173" s="716"/>
      <c r="CG173" s="716"/>
      <c r="CH173" s="717"/>
      <c r="CI173" s="33"/>
      <c r="CJ173" s="33"/>
      <c r="CK173" s="33"/>
      <c r="CL173" s="747"/>
      <c r="CM173" s="747"/>
      <c r="CN173" s="747"/>
      <c r="CO173" s="747"/>
      <c r="CP173" s="747"/>
      <c r="CQ173" s="747"/>
      <c r="CR173" s="747"/>
      <c r="CS173" s="747"/>
      <c r="CT173" s="747"/>
      <c r="CU173" s="747"/>
      <c r="CV173" s="747"/>
      <c r="CW173" s="33"/>
      <c r="CX173" s="33"/>
      <c r="CY173" s="34"/>
      <c r="CZ173" s="724"/>
      <c r="DA173" s="725"/>
      <c r="DB173" s="725"/>
      <c r="DC173" s="725"/>
      <c r="DD173" s="725"/>
      <c r="DE173" s="725"/>
      <c r="DF173" s="725"/>
      <c r="DG173" s="725"/>
      <c r="DH173" s="725"/>
      <c r="DI173" s="725"/>
      <c r="DJ173" s="725"/>
      <c r="DK173" s="725"/>
      <c r="DL173" s="725"/>
      <c r="DM173" s="725"/>
      <c r="DN173" s="725"/>
      <c r="DO173" s="725"/>
      <c r="DP173" s="725"/>
      <c r="DQ173" s="725"/>
      <c r="DR173" s="725"/>
      <c r="DS173" s="725"/>
      <c r="DT173" s="725"/>
      <c r="DU173" s="725"/>
      <c r="DV173" s="725"/>
      <c r="DW173" s="725"/>
      <c r="DX173" s="725"/>
      <c r="DY173" s="725"/>
      <c r="DZ173" s="725"/>
      <c r="EA173" s="725"/>
      <c r="EB173" s="725"/>
      <c r="EC173" s="725"/>
      <c r="ED173" s="725"/>
      <c r="EE173" s="725"/>
      <c r="EF173" s="725"/>
      <c r="EG173" s="725"/>
      <c r="EH173" s="725"/>
      <c r="EI173" s="725"/>
      <c r="EJ173" s="725"/>
      <c r="EK173" s="725"/>
      <c r="EL173" s="725"/>
      <c r="EM173" s="725"/>
      <c r="EN173" s="725"/>
      <c r="EO173" s="725"/>
      <c r="EP173" s="725"/>
      <c r="EQ173" s="725"/>
      <c r="ER173" s="725"/>
      <c r="ES173" s="725"/>
      <c r="ET173" s="725"/>
      <c r="EU173" s="725"/>
      <c r="EV173" s="725"/>
      <c r="EW173" s="725"/>
      <c r="EX173" s="726"/>
      <c r="EY173" s="691"/>
      <c r="EZ173" s="692"/>
      <c r="FA173" s="692"/>
      <c r="FB173" s="692"/>
      <c r="FC173" s="692"/>
      <c r="FD173" s="692"/>
      <c r="FE173" s="692"/>
      <c r="FF173" s="692"/>
      <c r="FG173" s="692"/>
      <c r="FH173" s="695"/>
      <c r="FI173" s="695"/>
      <c r="FJ173" s="695"/>
      <c r="FK173" s="695"/>
      <c r="FL173" s="695"/>
      <c r="FM173" s="695"/>
      <c r="FN173" s="695"/>
      <c r="FO173" s="696"/>
      <c r="FP173" s="691"/>
      <c r="FQ173" s="692"/>
      <c r="FR173" s="692"/>
      <c r="FS173" s="692"/>
      <c r="FT173" s="692"/>
      <c r="FU173" s="692"/>
      <c r="FV173" s="692"/>
      <c r="FW173" s="692"/>
      <c r="FX173" s="692"/>
      <c r="FY173" s="692"/>
      <c r="FZ173" s="692"/>
      <c r="GA173" s="692"/>
      <c r="GB173" s="692"/>
      <c r="GC173" s="692"/>
      <c r="GD173" s="692"/>
      <c r="GE173" s="692"/>
      <c r="GF173" s="692"/>
      <c r="GG173" s="695"/>
      <c r="GH173" s="695"/>
      <c r="GI173" s="695"/>
      <c r="GJ173" s="695"/>
      <c r="GK173" s="695"/>
      <c r="GL173" s="695"/>
      <c r="GM173" s="695"/>
      <c r="GN173" s="695"/>
      <c r="GO173" s="695"/>
      <c r="GP173" s="695"/>
      <c r="GQ173" s="695"/>
      <c r="GR173" s="695"/>
      <c r="GS173" s="695"/>
      <c r="GT173" s="695"/>
      <c r="GU173" s="695"/>
      <c r="GV173" s="695"/>
      <c r="GW173" s="695"/>
      <c r="GX173" s="695"/>
      <c r="GY173" s="695"/>
      <c r="GZ173" s="695"/>
      <c r="HA173" s="695"/>
      <c r="HB173" s="695"/>
      <c r="HC173" s="695"/>
      <c r="HD173" s="695"/>
      <c r="HE173" s="695"/>
      <c r="HF173" s="695"/>
      <c r="HG173" s="695"/>
      <c r="HH173" s="695"/>
      <c r="HI173" s="695"/>
      <c r="HJ173" s="695"/>
      <c r="HK173" s="695"/>
      <c r="HL173" s="695"/>
      <c r="HM173" s="695"/>
      <c r="HN173" s="696"/>
      <c r="HO173" s="691"/>
      <c r="HP173" s="692"/>
      <c r="HQ173" s="692"/>
      <c r="HR173" s="692"/>
      <c r="HS173" s="692"/>
      <c r="HT173" s="692"/>
      <c r="HU173" s="692"/>
      <c r="HV173" s="695"/>
      <c r="HW173" s="695"/>
      <c r="HX173" s="695"/>
      <c r="HY173" s="695"/>
      <c r="HZ173" s="695"/>
      <c r="IA173" s="695"/>
      <c r="IB173" s="695"/>
      <c r="IC173" s="695"/>
      <c r="ID173" s="695"/>
      <c r="IE173" s="696"/>
      <c r="IF173" s="691"/>
      <c r="IG173" s="692"/>
      <c r="IH173" s="692"/>
      <c r="II173" s="692"/>
      <c r="IJ173" s="692"/>
      <c r="IK173" s="692"/>
      <c r="IL173" s="692"/>
      <c r="IM173" s="692"/>
      <c r="IN173" s="695"/>
      <c r="IO173" s="695"/>
      <c r="IP173" s="695"/>
      <c r="IQ173" s="695"/>
      <c r="IR173" s="695"/>
      <c r="IS173" s="695"/>
      <c r="IT173" s="695"/>
      <c r="IU173" s="695"/>
      <c r="IV173" s="696"/>
      <c r="IW173" s="28"/>
      <c r="IX173" s="738"/>
      <c r="IY173" s="741"/>
      <c r="IZ173" s="22"/>
      <c r="JA173" s="22"/>
      <c r="JB173" s="22"/>
      <c r="JC173" s="22"/>
      <c r="JD173" s="22"/>
      <c r="JE173" s="22"/>
      <c r="JF173" s="22"/>
      <c r="JG173" s="22"/>
      <c r="JH173" s="21"/>
      <c r="JI173" s="22"/>
      <c r="JJ173" s="22"/>
      <c r="JK173" s="22"/>
      <c r="JL173" s="22"/>
      <c r="JM173" s="22"/>
      <c r="JN173" s="22"/>
      <c r="JO173" s="22"/>
      <c r="JP173" s="22"/>
      <c r="JQ173" s="22"/>
      <c r="JR173" s="22"/>
      <c r="JS173" s="22"/>
      <c r="JT173" s="22"/>
      <c r="JU173" s="22"/>
      <c r="JV173" s="22"/>
      <c r="JW173" s="22"/>
      <c r="JX173" s="22"/>
      <c r="JY173" s="22"/>
      <c r="JZ173" s="22"/>
      <c r="KA173" s="22"/>
      <c r="KB173" s="22"/>
      <c r="KC173" s="22"/>
      <c r="KD173" s="22"/>
      <c r="KE173" s="22"/>
      <c r="KF173" s="22"/>
      <c r="KG173" s="22"/>
      <c r="KH173" s="22"/>
      <c r="KI173" s="22"/>
      <c r="KJ173" s="22"/>
      <c r="KK173" s="22"/>
      <c r="KL173" s="22"/>
      <c r="KM173" s="22"/>
      <c r="KN173" s="22"/>
      <c r="KO173" s="22"/>
      <c r="KP173" s="22"/>
      <c r="KQ173" s="22"/>
      <c r="KR173" s="22"/>
      <c r="KS173" s="22"/>
      <c r="KT173" s="22"/>
      <c r="KU173" s="22"/>
      <c r="KV173" s="22"/>
      <c r="KW173" s="22"/>
      <c r="KX173" s="22"/>
      <c r="KY173" s="22"/>
      <c r="KZ173" s="22"/>
      <c r="LA173" s="22"/>
      <c r="LB173" s="22"/>
      <c r="LC173" s="22"/>
      <c r="LD173" s="22"/>
      <c r="LE173" s="22"/>
      <c r="LF173" s="22"/>
      <c r="LG173" s="22"/>
      <c r="LH173" s="22"/>
      <c r="LI173" s="22"/>
      <c r="LJ173" s="23"/>
    </row>
    <row r="174" spans="2:322" ht="3.65" customHeight="1">
      <c r="B174" s="21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3"/>
      <c r="AP174" s="22"/>
      <c r="AQ174" s="22"/>
      <c r="AR174" s="22"/>
      <c r="AS174" s="22"/>
      <c r="AT174" s="22"/>
      <c r="AU174" s="22"/>
      <c r="AV174" s="22"/>
      <c r="AW174" s="22"/>
      <c r="AX174" s="699"/>
      <c r="AY174" s="685"/>
      <c r="AZ174" s="685"/>
      <c r="BA174" s="35"/>
      <c r="BB174" s="35"/>
      <c r="BC174" s="35"/>
      <c r="BD174" s="35"/>
      <c r="BE174" s="35"/>
      <c r="BF174" s="35"/>
      <c r="BG174" s="35"/>
      <c r="BH174" s="684" t="e" vm="2">
        <v>#VALUE!</v>
      </c>
      <c r="BI174" s="684"/>
      <c r="BJ174" s="35"/>
      <c r="BK174" s="35"/>
      <c r="BL174" s="35"/>
      <c r="BM174" s="35"/>
      <c r="BN174" s="35"/>
      <c r="BO174" s="35"/>
      <c r="BP174" s="35"/>
      <c r="BQ174" s="36"/>
      <c r="BR174" s="37"/>
      <c r="BS174" s="35"/>
      <c r="BT174" s="35"/>
      <c r="BU174" s="35"/>
      <c r="BV174" s="35"/>
      <c r="BW174" s="35"/>
      <c r="BX174" s="35"/>
      <c r="BY174" s="684" t="e" vm="2">
        <v>#VALUE!</v>
      </c>
      <c r="BZ174" s="684"/>
      <c r="CA174" s="38"/>
      <c r="CB174" s="38"/>
      <c r="CC174" s="38"/>
      <c r="CD174" s="38"/>
      <c r="CE174" s="38"/>
      <c r="CF174" s="38"/>
      <c r="CG174" s="38"/>
      <c r="CH174" s="39"/>
      <c r="CI174" s="40"/>
      <c r="CJ174" s="38"/>
      <c r="CK174" s="38"/>
      <c r="CL174" s="38"/>
      <c r="CM174" s="38"/>
      <c r="CN174" s="38"/>
      <c r="CO174" s="38"/>
      <c r="CP174" s="684" t="e" vm="2">
        <v>#VALUE!</v>
      </c>
      <c r="CQ174" s="684"/>
      <c r="CR174" s="38"/>
      <c r="CS174" s="38"/>
      <c r="CT174" s="38"/>
      <c r="CU174" s="38"/>
      <c r="CV174" s="38"/>
      <c r="CW174" s="38"/>
      <c r="CX174" s="38"/>
      <c r="CY174" s="39"/>
      <c r="CZ174" s="40"/>
      <c r="DA174" s="38"/>
      <c r="DB174" s="38"/>
      <c r="DC174" s="38"/>
      <c r="DD174" s="38"/>
      <c r="DE174" s="38"/>
      <c r="DF174" s="38"/>
      <c r="DG174" s="684" t="e" vm="2">
        <v>#VALUE!</v>
      </c>
      <c r="DH174" s="684"/>
      <c r="DI174" s="35"/>
      <c r="DJ174" s="35"/>
      <c r="DK174" s="35"/>
      <c r="DL174" s="35"/>
      <c r="DM174" s="35"/>
      <c r="DN174" s="35"/>
      <c r="DO174" s="35"/>
      <c r="DP174" s="36"/>
      <c r="DQ174" s="37"/>
      <c r="DR174" s="35"/>
      <c r="DS174" s="35"/>
      <c r="DT174" s="35"/>
      <c r="DU174" s="35"/>
      <c r="DV174" s="35"/>
      <c r="DW174" s="35"/>
      <c r="DX174" s="684" t="e" vm="2">
        <v>#VALUE!</v>
      </c>
      <c r="DY174" s="684"/>
      <c r="DZ174" s="35"/>
      <c r="EA174" s="35"/>
      <c r="EB174" s="35"/>
      <c r="EC174" s="35"/>
      <c r="ED174" s="35"/>
      <c r="EE174" s="35"/>
      <c r="EF174" s="35"/>
      <c r="EG174" s="36"/>
      <c r="EH174" s="35"/>
      <c r="EI174" s="35"/>
      <c r="EJ174" s="35"/>
      <c r="EK174" s="35"/>
      <c r="EL174" s="35"/>
      <c r="EM174" s="35"/>
      <c r="EN174" s="35"/>
      <c r="EO174" s="684" t="e" vm="2">
        <v>#VALUE!</v>
      </c>
      <c r="EP174" s="684"/>
      <c r="EQ174" s="35"/>
      <c r="ER174" s="35"/>
      <c r="ES174" s="35"/>
      <c r="ET174" s="35"/>
      <c r="EU174" s="35"/>
      <c r="EV174" s="35"/>
      <c r="EW174" s="35"/>
      <c r="EX174" s="36"/>
      <c r="EY174" s="35"/>
      <c r="EZ174" s="35"/>
      <c r="FA174" s="35"/>
      <c r="FB174" s="35"/>
      <c r="FC174" s="35"/>
      <c r="FD174" s="35"/>
      <c r="FE174" s="35"/>
      <c r="FF174" s="684" t="e" vm="2">
        <v>#VALUE!</v>
      </c>
      <c r="FG174" s="684"/>
      <c r="FH174" s="35"/>
      <c r="FI174" s="35"/>
      <c r="FJ174" s="35"/>
      <c r="FK174" s="35"/>
      <c r="FL174" s="35"/>
      <c r="FM174" s="35"/>
      <c r="FN174" s="35"/>
      <c r="FO174" s="36"/>
      <c r="FP174" s="35"/>
      <c r="FQ174" s="35"/>
      <c r="FR174" s="35"/>
      <c r="FS174" s="35"/>
      <c r="FT174" s="35"/>
      <c r="FU174" s="35"/>
      <c r="FV174" s="35"/>
      <c r="FW174" s="684" t="e" vm="2">
        <v>#VALUE!</v>
      </c>
      <c r="FX174" s="684"/>
      <c r="FY174" s="35"/>
      <c r="FZ174" s="35"/>
      <c r="GA174" s="35"/>
      <c r="GB174" s="35"/>
      <c r="GC174" s="35"/>
      <c r="GD174" s="35"/>
      <c r="GE174" s="35"/>
      <c r="GF174" s="36"/>
      <c r="GG174" s="35"/>
      <c r="GH174" s="35"/>
      <c r="GI174" s="35"/>
      <c r="GJ174" s="35"/>
      <c r="GK174" s="35"/>
      <c r="GL174" s="35"/>
      <c r="GM174" s="35"/>
      <c r="GN174" s="684" t="e" vm="2">
        <v>#VALUE!</v>
      </c>
      <c r="GO174" s="684"/>
      <c r="GP174" s="35"/>
      <c r="GQ174" s="35"/>
      <c r="GR174" s="35"/>
      <c r="GS174" s="35"/>
      <c r="GT174" s="35"/>
      <c r="GU174" s="35"/>
      <c r="GV174" s="35"/>
      <c r="GW174" s="36"/>
      <c r="GX174" s="35"/>
      <c r="GY174" s="35"/>
      <c r="GZ174" s="35"/>
      <c r="HA174" s="35"/>
      <c r="HB174" s="35"/>
      <c r="HC174" s="35"/>
      <c r="HD174" s="35"/>
      <c r="HE174" s="684" t="e" vm="2">
        <v>#VALUE!</v>
      </c>
      <c r="HF174" s="684"/>
      <c r="HG174" s="35"/>
      <c r="HH174" s="35"/>
      <c r="HI174" s="35"/>
      <c r="HJ174" s="35"/>
      <c r="HK174" s="35"/>
      <c r="HL174" s="35"/>
      <c r="HM174" s="35"/>
      <c r="HN174" s="36"/>
      <c r="HO174" s="35"/>
      <c r="HP174" s="35"/>
      <c r="HQ174" s="35"/>
      <c r="HR174" s="35"/>
      <c r="HS174" s="35"/>
      <c r="HT174" s="35"/>
      <c r="HU174" s="35"/>
      <c r="HV174" s="684" t="e" vm="2">
        <v>#VALUE!</v>
      </c>
      <c r="HW174" s="684"/>
      <c r="HX174" s="35"/>
      <c r="HY174" s="35"/>
      <c r="HZ174" s="35"/>
      <c r="IA174" s="35"/>
      <c r="IB174" s="35"/>
      <c r="IC174" s="35"/>
      <c r="ID174" s="35"/>
      <c r="IE174" s="36"/>
      <c r="IF174" s="35"/>
      <c r="IG174" s="35"/>
      <c r="IH174" s="35"/>
      <c r="II174" s="35"/>
      <c r="IJ174" s="35"/>
      <c r="IK174" s="35"/>
      <c r="IL174" s="35"/>
      <c r="IM174" s="684" t="e" vm="2">
        <v>#VALUE!</v>
      </c>
      <c r="IN174" s="684"/>
      <c r="IO174" s="35"/>
      <c r="IP174" s="35"/>
      <c r="IQ174" s="35"/>
      <c r="IR174" s="35"/>
      <c r="IS174" s="35"/>
      <c r="IT174" s="35"/>
      <c r="IU174" s="35"/>
      <c r="IV174" s="35"/>
      <c r="IW174" s="685"/>
      <c r="IX174" s="685"/>
      <c r="IY174" s="686"/>
      <c r="IZ174" s="22"/>
      <c r="JA174" s="22"/>
      <c r="JB174" s="22"/>
      <c r="JC174" s="22"/>
      <c r="JD174" s="22"/>
      <c r="JE174" s="22"/>
      <c r="JF174" s="22"/>
      <c r="JG174" s="22"/>
      <c r="JH174" s="21"/>
      <c r="JI174" s="22"/>
      <c r="JJ174" s="22"/>
      <c r="JK174" s="22"/>
      <c r="JL174" s="22"/>
      <c r="JM174" s="22"/>
      <c r="JN174" s="22"/>
      <c r="JO174" s="22"/>
      <c r="JP174" s="22"/>
      <c r="JQ174" s="22"/>
      <c r="JR174" s="22"/>
      <c r="JS174" s="22"/>
      <c r="JT174" s="22"/>
      <c r="JU174" s="22"/>
      <c r="JV174" s="22"/>
      <c r="JW174" s="22"/>
      <c r="JX174" s="22"/>
      <c r="JY174" s="22"/>
      <c r="JZ174" s="22"/>
      <c r="KA174" s="22"/>
      <c r="KB174" s="22"/>
      <c r="KC174" s="22"/>
      <c r="KD174" s="22"/>
      <c r="KE174" s="22"/>
      <c r="KF174" s="22"/>
      <c r="KG174" s="22"/>
      <c r="KH174" s="22"/>
      <c r="KI174" s="22"/>
      <c r="KJ174" s="22"/>
      <c r="KK174" s="22"/>
      <c r="KL174" s="22"/>
      <c r="KM174" s="22"/>
      <c r="KN174" s="22"/>
      <c r="KO174" s="22"/>
      <c r="KP174" s="22"/>
      <c r="KQ174" s="22"/>
      <c r="KR174" s="22"/>
      <c r="KS174" s="22"/>
      <c r="KT174" s="22"/>
      <c r="KU174" s="22"/>
      <c r="KV174" s="22"/>
      <c r="KW174" s="22"/>
      <c r="KX174" s="22"/>
      <c r="KY174" s="22"/>
      <c r="KZ174" s="22"/>
      <c r="LA174" s="22"/>
      <c r="LB174" s="22"/>
      <c r="LC174" s="22"/>
      <c r="LD174" s="22"/>
      <c r="LE174" s="22"/>
      <c r="LF174" s="22"/>
      <c r="LG174" s="22"/>
      <c r="LH174" s="22"/>
      <c r="LI174" s="22"/>
      <c r="LJ174" s="23"/>
    </row>
    <row r="175" spans="2:322" ht="3.65" customHeight="1">
      <c r="B175" s="21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3"/>
      <c r="AP175" s="22"/>
      <c r="AQ175" s="22"/>
      <c r="AR175" s="22"/>
      <c r="AS175" s="22"/>
      <c r="AT175" s="22"/>
      <c r="AU175" s="22"/>
      <c r="AV175" s="22"/>
      <c r="AW175" s="22"/>
      <c r="AX175" s="699"/>
      <c r="AY175" s="685"/>
      <c r="AZ175" s="685"/>
      <c r="BA175" s="672">
        <v>1</v>
      </c>
      <c r="BB175" s="672"/>
      <c r="BC175" s="672"/>
      <c r="BD175" s="672"/>
      <c r="BE175" s="672"/>
      <c r="BF175" s="672"/>
      <c r="BG175" s="672"/>
      <c r="BH175" s="672"/>
      <c r="BI175" s="672"/>
      <c r="BJ175" s="672"/>
      <c r="BK175" s="672"/>
      <c r="BL175" s="672"/>
      <c r="BM175" s="672"/>
      <c r="BN175" s="672"/>
      <c r="BO175" s="672"/>
      <c r="BP175" s="672"/>
      <c r="BQ175" s="681"/>
      <c r="BR175" s="680">
        <v>2</v>
      </c>
      <c r="BS175" s="672"/>
      <c r="BT175" s="672"/>
      <c r="BU175" s="672"/>
      <c r="BV175" s="672"/>
      <c r="BW175" s="672"/>
      <c r="BX175" s="672"/>
      <c r="BY175" s="672"/>
      <c r="BZ175" s="672"/>
      <c r="CA175" s="672"/>
      <c r="CB175" s="672"/>
      <c r="CC175" s="672"/>
      <c r="CD175" s="672"/>
      <c r="CE175" s="672"/>
      <c r="CF175" s="672"/>
      <c r="CG175" s="672"/>
      <c r="CH175" s="681"/>
      <c r="CI175" s="680">
        <v>3</v>
      </c>
      <c r="CJ175" s="672"/>
      <c r="CK175" s="672"/>
      <c r="CL175" s="672"/>
      <c r="CM175" s="672"/>
      <c r="CN175" s="672"/>
      <c r="CO175" s="672"/>
      <c r="CP175" s="672"/>
      <c r="CQ175" s="672"/>
      <c r="CR175" s="672"/>
      <c r="CS175" s="672"/>
      <c r="CT175" s="672"/>
      <c r="CU175" s="672"/>
      <c r="CV175" s="672"/>
      <c r="CW175" s="672"/>
      <c r="CX175" s="672"/>
      <c r="CY175" s="681"/>
      <c r="CZ175" s="680">
        <v>4</v>
      </c>
      <c r="DA175" s="672"/>
      <c r="DB175" s="672"/>
      <c r="DC175" s="672"/>
      <c r="DD175" s="672"/>
      <c r="DE175" s="672"/>
      <c r="DF175" s="672"/>
      <c r="DG175" s="672"/>
      <c r="DH175" s="672"/>
      <c r="DI175" s="672"/>
      <c r="DJ175" s="672"/>
      <c r="DK175" s="672"/>
      <c r="DL175" s="672"/>
      <c r="DM175" s="672"/>
      <c r="DN175" s="672"/>
      <c r="DO175" s="672"/>
      <c r="DP175" s="681"/>
      <c r="DQ175" s="680">
        <v>5</v>
      </c>
      <c r="DR175" s="672"/>
      <c r="DS175" s="672"/>
      <c r="DT175" s="672"/>
      <c r="DU175" s="672"/>
      <c r="DV175" s="672"/>
      <c r="DW175" s="672"/>
      <c r="DX175" s="672"/>
      <c r="DY175" s="672"/>
      <c r="DZ175" s="672"/>
      <c r="EA175" s="672"/>
      <c r="EB175" s="672"/>
      <c r="EC175" s="672"/>
      <c r="ED175" s="672"/>
      <c r="EE175" s="672"/>
      <c r="EF175" s="672"/>
      <c r="EG175" s="681"/>
      <c r="EH175" s="680">
        <v>6</v>
      </c>
      <c r="EI175" s="672"/>
      <c r="EJ175" s="672"/>
      <c r="EK175" s="672"/>
      <c r="EL175" s="672"/>
      <c r="EM175" s="672"/>
      <c r="EN175" s="672"/>
      <c r="EO175" s="672"/>
      <c r="EP175" s="672"/>
      <c r="EQ175" s="672"/>
      <c r="ER175" s="672"/>
      <c r="ES175" s="672"/>
      <c r="ET175" s="672"/>
      <c r="EU175" s="672"/>
      <c r="EV175" s="672"/>
      <c r="EW175" s="672"/>
      <c r="EX175" s="681"/>
      <c r="EY175" s="680">
        <v>7</v>
      </c>
      <c r="EZ175" s="672"/>
      <c r="FA175" s="672"/>
      <c r="FB175" s="672"/>
      <c r="FC175" s="672"/>
      <c r="FD175" s="672"/>
      <c r="FE175" s="672"/>
      <c r="FF175" s="672"/>
      <c r="FG175" s="672"/>
      <c r="FH175" s="672"/>
      <c r="FI175" s="672"/>
      <c r="FJ175" s="672"/>
      <c r="FK175" s="672"/>
      <c r="FL175" s="672"/>
      <c r="FM175" s="672"/>
      <c r="FN175" s="672"/>
      <c r="FO175" s="681"/>
      <c r="FP175" s="680">
        <v>8</v>
      </c>
      <c r="FQ175" s="672"/>
      <c r="FR175" s="672"/>
      <c r="FS175" s="672"/>
      <c r="FT175" s="672"/>
      <c r="FU175" s="672"/>
      <c r="FV175" s="672"/>
      <c r="FW175" s="672"/>
      <c r="FX175" s="672"/>
      <c r="FY175" s="672"/>
      <c r="FZ175" s="672"/>
      <c r="GA175" s="672"/>
      <c r="GB175" s="672"/>
      <c r="GC175" s="672"/>
      <c r="GD175" s="672"/>
      <c r="GE175" s="672"/>
      <c r="GF175" s="681"/>
      <c r="GG175" s="680">
        <v>9</v>
      </c>
      <c r="GH175" s="672"/>
      <c r="GI175" s="672"/>
      <c r="GJ175" s="672"/>
      <c r="GK175" s="672"/>
      <c r="GL175" s="672"/>
      <c r="GM175" s="672"/>
      <c r="GN175" s="672"/>
      <c r="GO175" s="672"/>
      <c r="GP175" s="672"/>
      <c r="GQ175" s="672"/>
      <c r="GR175" s="672"/>
      <c r="GS175" s="672"/>
      <c r="GT175" s="672"/>
      <c r="GU175" s="672"/>
      <c r="GV175" s="672"/>
      <c r="GW175" s="681"/>
      <c r="GX175" s="680">
        <v>10</v>
      </c>
      <c r="GY175" s="672"/>
      <c r="GZ175" s="672"/>
      <c r="HA175" s="672"/>
      <c r="HB175" s="672"/>
      <c r="HC175" s="672"/>
      <c r="HD175" s="672"/>
      <c r="HE175" s="672"/>
      <c r="HF175" s="672"/>
      <c r="HG175" s="672"/>
      <c r="HH175" s="672"/>
      <c r="HI175" s="672"/>
      <c r="HJ175" s="672"/>
      <c r="HK175" s="672"/>
      <c r="HL175" s="672"/>
      <c r="HM175" s="672"/>
      <c r="HN175" s="681"/>
      <c r="HO175" s="680">
        <v>11</v>
      </c>
      <c r="HP175" s="672"/>
      <c r="HQ175" s="672"/>
      <c r="HR175" s="672"/>
      <c r="HS175" s="672"/>
      <c r="HT175" s="672"/>
      <c r="HU175" s="672"/>
      <c r="HV175" s="672"/>
      <c r="HW175" s="672"/>
      <c r="HX175" s="672"/>
      <c r="HY175" s="672"/>
      <c r="HZ175" s="672"/>
      <c r="IA175" s="672"/>
      <c r="IB175" s="672"/>
      <c r="IC175" s="672"/>
      <c r="ID175" s="672"/>
      <c r="IE175" s="681"/>
      <c r="IF175" s="672">
        <v>12</v>
      </c>
      <c r="IG175" s="672"/>
      <c r="IH175" s="672"/>
      <c r="II175" s="672"/>
      <c r="IJ175" s="672"/>
      <c r="IK175" s="672"/>
      <c r="IL175" s="672"/>
      <c r="IM175" s="672"/>
      <c r="IN175" s="672"/>
      <c r="IO175" s="672"/>
      <c r="IP175" s="672"/>
      <c r="IQ175" s="672"/>
      <c r="IR175" s="672"/>
      <c r="IS175" s="672"/>
      <c r="IT175" s="672"/>
      <c r="IU175" s="672"/>
      <c r="IV175" s="672"/>
      <c r="IW175" s="685"/>
      <c r="IX175" s="685"/>
      <c r="IY175" s="686"/>
      <c r="IZ175" s="22"/>
      <c r="JA175" s="22"/>
      <c r="JB175" s="22"/>
      <c r="JC175" s="22"/>
      <c r="JD175" s="22"/>
      <c r="JE175" s="22"/>
      <c r="JF175" s="22"/>
      <c r="JG175" s="22"/>
      <c r="JH175" s="21"/>
      <c r="JI175" s="22"/>
      <c r="JJ175" s="22"/>
      <c r="JK175" s="22"/>
      <c r="JL175" s="22"/>
      <c r="JM175" s="22"/>
      <c r="JN175" s="22"/>
      <c r="JO175" s="22"/>
      <c r="JP175" s="22"/>
      <c r="JQ175" s="22"/>
      <c r="JR175" s="22"/>
      <c r="JS175" s="22"/>
      <c r="JT175" s="22"/>
      <c r="JU175" s="22"/>
      <c r="JV175" s="22"/>
      <c r="JW175" s="22"/>
      <c r="JX175" s="22"/>
      <c r="JY175" s="22"/>
      <c r="JZ175" s="22"/>
      <c r="KA175" s="22"/>
      <c r="KB175" s="22"/>
      <c r="KC175" s="22"/>
      <c r="KD175" s="22"/>
      <c r="KE175" s="22"/>
      <c r="KF175" s="22"/>
      <c r="KG175" s="22"/>
      <c r="KH175" s="22"/>
      <c r="KI175" s="22"/>
      <c r="KJ175" s="22"/>
      <c r="KK175" s="22"/>
      <c r="KL175" s="22"/>
      <c r="KM175" s="22"/>
      <c r="KN175" s="22"/>
      <c r="KO175" s="22"/>
      <c r="KP175" s="22"/>
      <c r="KQ175" s="22"/>
      <c r="KR175" s="22"/>
      <c r="KS175" s="22"/>
      <c r="KT175" s="22"/>
      <c r="KU175" s="22"/>
      <c r="KV175" s="22"/>
      <c r="KW175" s="22"/>
      <c r="KX175" s="22"/>
      <c r="KY175" s="22"/>
      <c r="KZ175" s="22"/>
      <c r="LA175" s="22"/>
      <c r="LB175" s="22"/>
      <c r="LC175" s="22"/>
      <c r="LD175" s="22"/>
      <c r="LE175" s="22"/>
      <c r="LF175" s="22"/>
      <c r="LG175" s="22"/>
      <c r="LH175" s="22"/>
      <c r="LI175" s="22"/>
      <c r="LJ175" s="23"/>
    </row>
    <row r="176" spans="2:322" ht="3.65" customHeight="1">
      <c r="B176" s="21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3"/>
      <c r="AP176" s="22"/>
      <c r="AQ176" s="22"/>
      <c r="AR176" s="22"/>
      <c r="AS176" s="22"/>
      <c r="AT176" s="22"/>
      <c r="AU176" s="22"/>
      <c r="AV176" s="22"/>
      <c r="AW176" s="22"/>
      <c r="AX176" s="700"/>
      <c r="AY176" s="687"/>
      <c r="AZ176" s="687"/>
      <c r="BA176" s="673"/>
      <c r="BB176" s="673"/>
      <c r="BC176" s="673"/>
      <c r="BD176" s="673"/>
      <c r="BE176" s="673"/>
      <c r="BF176" s="673"/>
      <c r="BG176" s="673"/>
      <c r="BH176" s="673"/>
      <c r="BI176" s="673"/>
      <c r="BJ176" s="673"/>
      <c r="BK176" s="673"/>
      <c r="BL176" s="673"/>
      <c r="BM176" s="673"/>
      <c r="BN176" s="673"/>
      <c r="BO176" s="673"/>
      <c r="BP176" s="673"/>
      <c r="BQ176" s="683"/>
      <c r="BR176" s="682"/>
      <c r="BS176" s="673"/>
      <c r="BT176" s="673"/>
      <c r="BU176" s="673"/>
      <c r="BV176" s="673"/>
      <c r="BW176" s="673"/>
      <c r="BX176" s="673"/>
      <c r="BY176" s="673"/>
      <c r="BZ176" s="673"/>
      <c r="CA176" s="673"/>
      <c r="CB176" s="673"/>
      <c r="CC176" s="673"/>
      <c r="CD176" s="673"/>
      <c r="CE176" s="673"/>
      <c r="CF176" s="673"/>
      <c r="CG176" s="673"/>
      <c r="CH176" s="683"/>
      <c r="CI176" s="682"/>
      <c r="CJ176" s="673"/>
      <c r="CK176" s="673"/>
      <c r="CL176" s="673"/>
      <c r="CM176" s="673"/>
      <c r="CN176" s="673"/>
      <c r="CO176" s="673"/>
      <c r="CP176" s="673"/>
      <c r="CQ176" s="673"/>
      <c r="CR176" s="673"/>
      <c r="CS176" s="673"/>
      <c r="CT176" s="673"/>
      <c r="CU176" s="673"/>
      <c r="CV176" s="673"/>
      <c r="CW176" s="673"/>
      <c r="CX176" s="673"/>
      <c r="CY176" s="683"/>
      <c r="CZ176" s="682"/>
      <c r="DA176" s="673"/>
      <c r="DB176" s="673"/>
      <c r="DC176" s="673"/>
      <c r="DD176" s="673"/>
      <c r="DE176" s="673"/>
      <c r="DF176" s="673"/>
      <c r="DG176" s="673"/>
      <c r="DH176" s="673"/>
      <c r="DI176" s="673"/>
      <c r="DJ176" s="673"/>
      <c r="DK176" s="673"/>
      <c r="DL176" s="673"/>
      <c r="DM176" s="673"/>
      <c r="DN176" s="673"/>
      <c r="DO176" s="673"/>
      <c r="DP176" s="683"/>
      <c r="DQ176" s="682"/>
      <c r="DR176" s="673"/>
      <c r="DS176" s="673"/>
      <c r="DT176" s="673"/>
      <c r="DU176" s="673"/>
      <c r="DV176" s="673"/>
      <c r="DW176" s="673"/>
      <c r="DX176" s="673"/>
      <c r="DY176" s="673"/>
      <c r="DZ176" s="673"/>
      <c r="EA176" s="673"/>
      <c r="EB176" s="673"/>
      <c r="EC176" s="673"/>
      <c r="ED176" s="673"/>
      <c r="EE176" s="673"/>
      <c r="EF176" s="673"/>
      <c r="EG176" s="683"/>
      <c r="EH176" s="682"/>
      <c r="EI176" s="673"/>
      <c r="EJ176" s="673"/>
      <c r="EK176" s="673"/>
      <c r="EL176" s="673"/>
      <c r="EM176" s="673"/>
      <c r="EN176" s="673"/>
      <c r="EO176" s="673"/>
      <c r="EP176" s="673"/>
      <c r="EQ176" s="673"/>
      <c r="ER176" s="673"/>
      <c r="ES176" s="673"/>
      <c r="ET176" s="673"/>
      <c r="EU176" s="673"/>
      <c r="EV176" s="673"/>
      <c r="EW176" s="673"/>
      <c r="EX176" s="683"/>
      <c r="EY176" s="682"/>
      <c r="EZ176" s="673"/>
      <c r="FA176" s="673"/>
      <c r="FB176" s="673"/>
      <c r="FC176" s="673"/>
      <c r="FD176" s="673"/>
      <c r="FE176" s="673"/>
      <c r="FF176" s="673"/>
      <c r="FG176" s="673"/>
      <c r="FH176" s="673"/>
      <c r="FI176" s="673"/>
      <c r="FJ176" s="673"/>
      <c r="FK176" s="673"/>
      <c r="FL176" s="673"/>
      <c r="FM176" s="673"/>
      <c r="FN176" s="673"/>
      <c r="FO176" s="683"/>
      <c r="FP176" s="682"/>
      <c r="FQ176" s="673"/>
      <c r="FR176" s="673"/>
      <c r="FS176" s="673"/>
      <c r="FT176" s="673"/>
      <c r="FU176" s="673"/>
      <c r="FV176" s="673"/>
      <c r="FW176" s="673"/>
      <c r="FX176" s="673"/>
      <c r="FY176" s="673"/>
      <c r="FZ176" s="673"/>
      <c r="GA176" s="673"/>
      <c r="GB176" s="673"/>
      <c r="GC176" s="673"/>
      <c r="GD176" s="673"/>
      <c r="GE176" s="673"/>
      <c r="GF176" s="683"/>
      <c r="GG176" s="682"/>
      <c r="GH176" s="673"/>
      <c r="GI176" s="673"/>
      <c r="GJ176" s="673"/>
      <c r="GK176" s="673"/>
      <c r="GL176" s="673"/>
      <c r="GM176" s="673"/>
      <c r="GN176" s="673"/>
      <c r="GO176" s="673"/>
      <c r="GP176" s="673"/>
      <c r="GQ176" s="673"/>
      <c r="GR176" s="673"/>
      <c r="GS176" s="673"/>
      <c r="GT176" s="673"/>
      <c r="GU176" s="673"/>
      <c r="GV176" s="673"/>
      <c r="GW176" s="683"/>
      <c r="GX176" s="682"/>
      <c r="GY176" s="673"/>
      <c r="GZ176" s="673"/>
      <c r="HA176" s="673"/>
      <c r="HB176" s="673"/>
      <c r="HC176" s="673"/>
      <c r="HD176" s="673"/>
      <c r="HE176" s="673"/>
      <c r="HF176" s="673"/>
      <c r="HG176" s="673"/>
      <c r="HH176" s="673"/>
      <c r="HI176" s="673"/>
      <c r="HJ176" s="673"/>
      <c r="HK176" s="673"/>
      <c r="HL176" s="673"/>
      <c r="HM176" s="673"/>
      <c r="HN176" s="683"/>
      <c r="HO176" s="682"/>
      <c r="HP176" s="673"/>
      <c r="HQ176" s="673"/>
      <c r="HR176" s="673"/>
      <c r="HS176" s="673"/>
      <c r="HT176" s="673"/>
      <c r="HU176" s="673"/>
      <c r="HV176" s="673"/>
      <c r="HW176" s="673"/>
      <c r="HX176" s="673"/>
      <c r="HY176" s="673"/>
      <c r="HZ176" s="673"/>
      <c r="IA176" s="673"/>
      <c r="IB176" s="673"/>
      <c r="IC176" s="673"/>
      <c r="ID176" s="673"/>
      <c r="IE176" s="683"/>
      <c r="IF176" s="673"/>
      <c r="IG176" s="673"/>
      <c r="IH176" s="673"/>
      <c r="II176" s="673"/>
      <c r="IJ176" s="673"/>
      <c r="IK176" s="673"/>
      <c r="IL176" s="673"/>
      <c r="IM176" s="673"/>
      <c r="IN176" s="673"/>
      <c r="IO176" s="673"/>
      <c r="IP176" s="673"/>
      <c r="IQ176" s="673"/>
      <c r="IR176" s="673"/>
      <c r="IS176" s="673"/>
      <c r="IT176" s="673"/>
      <c r="IU176" s="673"/>
      <c r="IV176" s="673"/>
      <c r="IW176" s="687"/>
      <c r="IX176" s="687"/>
      <c r="IY176" s="688"/>
      <c r="IZ176" s="22"/>
      <c r="JA176" s="22"/>
      <c r="JB176" s="22"/>
      <c r="JC176" s="22"/>
      <c r="JD176" s="22"/>
      <c r="JE176" s="22"/>
      <c r="JF176" s="22"/>
      <c r="JG176" s="22"/>
      <c r="JH176" s="21"/>
      <c r="JI176" s="22"/>
      <c r="JJ176" s="22"/>
      <c r="JK176" s="22"/>
      <c r="JL176" s="22"/>
      <c r="JM176" s="22"/>
      <c r="JN176" s="22"/>
      <c r="JO176" s="22"/>
      <c r="JP176" s="22"/>
      <c r="JQ176" s="22"/>
      <c r="JR176" s="22"/>
      <c r="JS176" s="22"/>
      <c r="JT176" s="22"/>
      <c r="JU176" s="22"/>
      <c r="JV176" s="22"/>
      <c r="JW176" s="22"/>
      <c r="JX176" s="22"/>
      <c r="JY176" s="22"/>
      <c r="JZ176" s="22"/>
      <c r="KA176" s="22"/>
      <c r="KB176" s="22"/>
      <c r="KC176" s="22"/>
      <c r="KD176" s="22"/>
      <c r="KE176" s="22"/>
      <c r="KF176" s="22"/>
      <c r="KG176" s="22"/>
      <c r="KH176" s="22"/>
      <c r="KI176" s="22"/>
      <c r="KJ176" s="22"/>
      <c r="KK176" s="22"/>
      <c r="KL176" s="22"/>
      <c r="KM176" s="22"/>
      <c r="KN176" s="22"/>
      <c r="KO176" s="22"/>
      <c r="KP176" s="22"/>
      <c r="KQ176" s="22"/>
      <c r="KR176" s="22"/>
      <c r="KS176" s="22"/>
      <c r="KT176" s="22"/>
      <c r="KU176" s="22"/>
      <c r="KV176" s="22"/>
      <c r="KW176" s="22"/>
      <c r="KX176" s="22"/>
      <c r="KY176" s="22"/>
      <c r="KZ176" s="22"/>
      <c r="LA176" s="22"/>
      <c r="LB176" s="22"/>
      <c r="LC176" s="22"/>
      <c r="LD176" s="22"/>
      <c r="LE176" s="22"/>
      <c r="LF176" s="22"/>
      <c r="LG176" s="22"/>
      <c r="LH176" s="22"/>
      <c r="LI176" s="22"/>
      <c r="LJ176" s="23"/>
    </row>
    <row r="177" spans="2:322" ht="3.65" customHeight="1">
      <c r="B177" s="21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3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  <c r="IZ177" s="22"/>
      <c r="JA177" s="22"/>
      <c r="JB177" s="22"/>
      <c r="JC177" s="22"/>
      <c r="JD177" s="22"/>
      <c r="JE177" s="22"/>
      <c r="JF177" s="22"/>
      <c r="JG177" s="22"/>
      <c r="JH177" s="21"/>
      <c r="JI177" s="22"/>
      <c r="JJ177" s="22"/>
      <c r="JK177" s="22"/>
      <c r="JL177" s="22"/>
      <c r="JM177" s="22"/>
      <c r="JN177" s="22"/>
      <c r="JO177" s="22"/>
      <c r="JP177" s="22"/>
      <c r="JQ177" s="22"/>
      <c r="JR177" s="22"/>
      <c r="JS177" s="22"/>
      <c r="JT177" s="22"/>
      <c r="JU177" s="22"/>
      <c r="JV177" s="22"/>
      <c r="JW177" s="22"/>
      <c r="JX177" s="22"/>
      <c r="JY177" s="22"/>
      <c r="JZ177" s="22"/>
      <c r="KA177" s="22"/>
      <c r="KB177" s="22"/>
      <c r="KC177" s="22"/>
      <c r="KD177" s="22"/>
      <c r="KE177" s="22"/>
      <c r="KF177" s="22"/>
      <c r="KG177" s="22"/>
      <c r="KH177" s="22"/>
      <c r="KI177" s="22"/>
      <c r="KJ177" s="22"/>
      <c r="KK177" s="22"/>
      <c r="KL177" s="22"/>
      <c r="KM177" s="22"/>
      <c r="KN177" s="22"/>
      <c r="KO177" s="22"/>
      <c r="KP177" s="22"/>
      <c r="KQ177" s="22"/>
      <c r="KR177" s="22"/>
      <c r="KS177" s="22"/>
      <c r="KT177" s="22"/>
      <c r="KU177" s="22"/>
      <c r="KV177" s="22"/>
      <c r="KW177" s="22"/>
      <c r="KX177" s="22"/>
      <c r="KY177" s="22"/>
      <c r="KZ177" s="22"/>
      <c r="LA177" s="22"/>
      <c r="LB177" s="22"/>
      <c r="LC177" s="22"/>
      <c r="LD177" s="22"/>
      <c r="LE177" s="22"/>
      <c r="LF177" s="22"/>
      <c r="LG177" s="22"/>
      <c r="LH177" s="22"/>
      <c r="LI177" s="22"/>
      <c r="LJ177" s="23"/>
    </row>
    <row r="178" spans="2:322" ht="3.65" customHeight="1">
      <c r="B178" s="21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3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  <c r="IZ178" s="22"/>
      <c r="JA178" s="22"/>
      <c r="JB178" s="22"/>
      <c r="JC178" s="22"/>
      <c r="JD178" s="22"/>
      <c r="JE178" s="22"/>
      <c r="JF178" s="22"/>
      <c r="JG178" s="22"/>
      <c r="JH178" s="21"/>
      <c r="JI178" s="22"/>
      <c r="JJ178" s="22"/>
      <c r="JK178" s="22"/>
      <c r="JL178" s="22"/>
      <c r="JM178" s="22"/>
      <c r="JN178" s="22"/>
      <c r="JO178" s="22"/>
      <c r="JP178" s="22"/>
      <c r="JQ178" s="22"/>
      <c r="JR178" s="22"/>
      <c r="JS178" s="22"/>
      <c r="JT178" s="22"/>
      <c r="JU178" s="22"/>
      <c r="JV178" s="22"/>
      <c r="JW178" s="22"/>
      <c r="JX178" s="22"/>
      <c r="JY178" s="22"/>
      <c r="JZ178" s="22"/>
      <c r="KA178" s="22"/>
      <c r="KB178" s="22"/>
      <c r="KC178" s="22"/>
      <c r="KD178" s="22"/>
      <c r="KE178" s="22"/>
      <c r="KF178" s="22"/>
      <c r="KG178" s="22"/>
      <c r="KH178" s="22"/>
      <c r="KI178" s="22"/>
      <c r="KJ178" s="22"/>
      <c r="KK178" s="22"/>
      <c r="KL178" s="22"/>
      <c r="KM178" s="22"/>
      <c r="KN178" s="22"/>
      <c r="KO178" s="22"/>
      <c r="KP178" s="22"/>
      <c r="KQ178" s="22"/>
      <c r="KR178" s="22"/>
      <c r="KS178" s="22"/>
      <c r="KT178" s="22"/>
      <c r="KU178" s="22"/>
      <c r="KV178" s="22"/>
      <c r="KW178" s="22"/>
      <c r="KX178" s="22"/>
      <c r="KY178" s="22"/>
      <c r="KZ178" s="22"/>
      <c r="LA178" s="22"/>
      <c r="LB178" s="22"/>
      <c r="LC178" s="22"/>
      <c r="LD178" s="22"/>
      <c r="LE178" s="22"/>
      <c r="LF178" s="22"/>
      <c r="LG178" s="22"/>
      <c r="LH178" s="22"/>
      <c r="LI178" s="22"/>
      <c r="LJ178" s="23"/>
    </row>
    <row r="179" spans="2:322" ht="3.65" customHeight="1">
      <c r="B179" s="21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3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  <c r="IZ179" s="22"/>
      <c r="JA179" s="22"/>
      <c r="JB179" s="22"/>
      <c r="JC179" s="22"/>
      <c r="JD179" s="22"/>
      <c r="JE179" s="22"/>
      <c r="JF179" s="22"/>
      <c r="JG179" s="22"/>
      <c r="JH179" s="21"/>
      <c r="JI179" s="22"/>
      <c r="JJ179" s="22"/>
      <c r="JK179" s="22"/>
      <c r="JL179" s="22"/>
      <c r="JM179" s="22"/>
      <c r="JN179" s="22"/>
      <c r="JO179" s="22"/>
      <c r="JP179" s="22"/>
      <c r="JQ179" s="22"/>
      <c r="JR179" s="22"/>
      <c r="JS179" s="22"/>
      <c r="JT179" s="22"/>
      <c r="JU179" s="22"/>
      <c r="JV179" s="22"/>
      <c r="JW179" s="22"/>
      <c r="JX179" s="22"/>
      <c r="JY179" s="22"/>
      <c r="JZ179" s="22"/>
      <c r="KA179" s="22"/>
      <c r="KB179" s="22"/>
      <c r="KC179" s="22"/>
      <c r="KD179" s="22"/>
      <c r="KE179" s="22"/>
      <c r="KF179" s="22"/>
      <c r="KG179" s="22"/>
      <c r="KH179" s="22"/>
      <c r="KI179" s="22"/>
      <c r="KJ179" s="22"/>
      <c r="KK179" s="22"/>
      <c r="KL179" s="22"/>
      <c r="KM179" s="22"/>
      <c r="KN179" s="22"/>
      <c r="KO179" s="22"/>
      <c r="KP179" s="22"/>
      <c r="KQ179" s="22"/>
      <c r="KR179" s="22"/>
      <c r="KS179" s="22"/>
      <c r="KT179" s="22"/>
      <c r="KU179" s="22"/>
      <c r="KV179" s="22"/>
      <c r="KW179" s="22"/>
      <c r="KX179" s="22"/>
      <c r="KY179" s="22"/>
      <c r="KZ179" s="22"/>
      <c r="LA179" s="22"/>
      <c r="LB179" s="22"/>
      <c r="LC179" s="22"/>
      <c r="LD179" s="22"/>
      <c r="LE179" s="22"/>
      <c r="LF179" s="22"/>
      <c r="LG179" s="22"/>
      <c r="LH179" s="22"/>
      <c r="LI179" s="22"/>
      <c r="LJ179" s="23"/>
    </row>
    <row r="180" spans="2:322" ht="3.65" customHeight="1">
      <c r="B180" s="21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3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  <c r="IZ180" s="22"/>
      <c r="JA180" s="22"/>
      <c r="JB180" s="22"/>
      <c r="JC180" s="22"/>
      <c r="JD180" s="22"/>
      <c r="JE180" s="22"/>
      <c r="JF180" s="22"/>
      <c r="JG180" s="22"/>
      <c r="JH180" s="21"/>
      <c r="JI180" s="22"/>
      <c r="JJ180" s="22"/>
      <c r="JK180" s="22"/>
      <c r="JL180" s="22"/>
      <c r="JM180" s="22"/>
      <c r="JN180" s="22"/>
      <c r="JO180" s="22"/>
      <c r="JP180" s="22"/>
      <c r="JQ180" s="22"/>
      <c r="JR180" s="22"/>
      <c r="JS180" s="22"/>
      <c r="JT180" s="22"/>
      <c r="JU180" s="22"/>
      <c r="JV180" s="22"/>
      <c r="JW180" s="22"/>
      <c r="JX180" s="22"/>
      <c r="JY180" s="22"/>
      <c r="JZ180" s="22"/>
      <c r="KA180" s="22"/>
      <c r="KB180" s="22"/>
      <c r="KC180" s="22"/>
      <c r="KD180" s="22"/>
      <c r="KE180" s="22"/>
      <c r="KF180" s="22"/>
      <c r="KG180" s="22"/>
      <c r="KH180" s="22"/>
      <c r="KI180" s="22"/>
      <c r="KJ180" s="22"/>
      <c r="KK180" s="22"/>
      <c r="KL180" s="22"/>
      <c r="KM180" s="22"/>
      <c r="KN180" s="22"/>
      <c r="KO180" s="22"/>
      <c r="KP180" s="22"/>
      <c r="KQ180" s="22"/>
      <c r="KR180" s="22"/>
      <c r="KS180" s="22"/>
      <c r="KT180" s="22"/>
      <c r="KU180" s="22"/>
      <c r="KV180" s="22"/>
      <c r="KW180" s="22"/>
      <c r="KX180" s="22"/>
      <c r="KY180" s="22"/>
      <c r="KZ180" s="22"/>
      <c r="LA180" s="22"/>
      <c r="LB180" s="22"/>
      <c r="LC180" s="22"/>
      <c r="LD180" s="22"/>
      <c r="LE180" s="22"/>
      <c r="LF180" s="22"/>
      <c r="LG180" s="22"/>
      <c r="LH180" s="22"/>
      <c r="LI180" s="22"/>
      <c r="LJ180" s="23"/>
    </row>
    <row r="181" spans="2:322" ht="3.65" customHeight="1" thickBot="1">
      <c r="B181" s="21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3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41"/>
      <c r="IR181" s="42"/>
      <c r="IS181" s="42"/>
      <c r="IT181" s="42"/>
      <c r="IU181" s="42"/>
      <c r="IV181" s="42"/>
      <c r="IW181" s="42"/>
      <c r="IX181" s="42"/>
      <c r="IY181" s="42"/>
      <c r="IZ181" s="42"/>
      <c r="JA181" s="42"/>
      <c r="JB181" s="42"/>
      <c r="JC181" s="42"/>
      <c r="JD181" s="42"/>
      <c r="JE181" s="42"/>
      <c r="JF181" s="42"/>
      <c r="JG181" s="43"/>
      <c r="JH181" s="21"/>
      <c r="JI181" s="22"/>
      <c r="JJ181" s="22"/>
      <c r="JK181" s="22"/>
      <c r="JL181" s="22"/>
      <c r="JM181" s="22"/>
      <c r="JN181" s="22"/>
      <c r="JO181" s="22"/>
      <c r="JP181" s="22"/>
      <c r="JQ181" s="22"/>
      <c r="JR181" s="22"/>
      <c r="JS181" s="22"/>
      <c r="JT181" s="22"/>
      <c r="JU181" s="22"/>
      <c r="JV181" s="22"/>
      <c r="JW181" s="22"/>
      <c r="JX181" s="22"/>
      <c r="JY181" s="22"/>
      <c r="JZ181" s="22"/>
      <c r="KA181" s="22"/>
      <c r="KB181" s="22"/>
      <c r="KC181" s="22"/>
      <c r="KD181" s="22"/>
      <c r="KE181" s="22"/>
      <c r="KF181" s="22"/>
      <c r="KG181" s="22"/>
      <c r="KH181" s="22"/>
      <c r="KI181" s="22"/>
      <c r="KJ181" s="22"/>
      <c r="KK181" s="22"/>
      <c r="KL181" s="22"/>
      <c r="KM181" s="22"/>
      <c r="KN181" s="22"/>
      <c r="KO181" s="22"/>
      <c r="KP181" s="22"/>
      <c r="KQ181" s="22"/>
      <c r="KR181" s="22"/>
      <c r="KS181" s="22"/>
      <c r="KT181" s="22"/>
      <c r="KU181" s="22"/>
      <c r="KV181" s="22"/>
      <c r="KW181" s="22"/>
      <c r="KX181" s="22"/>
      <c r="KY181" s="22"/>
      <c r="KZ181" s="22"/>
      <c r="LA181" s="22"/>
      <c r="LB181" s="22"/>
      <c r="LC181" s="22"/>
      <c r="LD181" s="22"/>
      <c r="LE181" s="22"/>
      <c r="LF181" s="22"/>
      <c r="LG181" s="22"/>
      <c r="LH181" s="22"/>
      <c r="LI181" s="22"/>
      <c r="LJ181" s="23"/>
    </row>
    <row r="182" spans="2:322" ht="3.65" customHeight="1" thickTop="1">
      <c r="B182" s="21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3"/>
      <c r="AP182" s="674"/>
      <c r="AQ182" s="675"/>
      <c r="AR182" s="675"/>
      <c r="AS182" s="675"/>
      <c r="AT182" s="675"/>
      <c r="AU182" s="675"/>
      <c r="AV182" s="675"/>
      <c r="AW182" s="675"/>
      <c r="AX182" s="675"/>
      <c r="AY182" s="675"/>
      <c r="AZ182" s="675"/>
      <c r="BA182" s="675"/>
      <c r="BB182" s="675"/>
      <c r="BC182" s="675"/>
      <c r="BD182" s="675"/>
      <c r="BE182" s="675"/>
      <c r="BF182" s="675"/>
      <c r="BG182" s="675"/>
      <c r="BH182" s="675"/>
      <c r="BI182" s="675"/>
      <c r="BJ182" s="675"/>
      <c r="BK182" s="675"/>
      <c r="BL182" s="675"/>
      <c r="BM182" s="675"/>
      <c r="BN182" s="675"/>
      <c r="BO182" s="675"/>
      <c r="BP182" s="675"/>
      <c r="BQ182" s="675"/>
      <c r="BR182" s="675"/>
      <c r="BS182" s="675"/>
      <c r="BT182" s="675"/>
      <c r="BU182" s="675"/>
      <c r="BV182" s="675"/>
      <c r="BW182" s="675"/>
      <c r="BX182" s="675"/>
      <c r="BY182" s="675"/>
      <c r="BZ182" s="675"/>
      <c r="CA182" s="675"/>
      <c r="CB182" s="675"/>
      <c r="CC182" s="675"/>
      <c r="CD182" s="675"/>
      <c r="CE182" s="675"/>
      <c r="CF182" s="675"/>
      <c r="CG182" s="675"/>
      <c r="CH182" s="675"/>
      <c r="CI182" s="675"/>
      <c r="CJ182" s="675"/>
      <c r="CK182" s="675"/>
      <c r="CL182" s="675"/>
      <c r="CM182" s="675"/>
      <c r="CN182" s="675"/>
      <c r="CO182" s="675"/>
      <c r="CP182" s="675"/>
      <c r="CQ182" s="675"/>
      <c r="CR182" s="675"/>
      <c r="CS182" s="675"/>
      <c r="CT182" s="675"/>
      <c r="CU182" s="675"/>
      <c r="CV182" s="675"/>
      <c r="CW182" s="675"/>
      <c r="CX182" s="675"/>
      <c r="CY182" s="675"/>
      <c r="CZ182" s="675"/>
      <c r="DA182" s="675"/>
      <c r="DB182" s="675"/>
      <c r="DC182" s="675"/>
      <c r="DD182" s="675"/>
      <c r="DE182" s="675"/>
      <c r="DF182" s="675"/>
      <c r="DG182" s="675"/>
      <c r="DH182" s="675"/>
      <c r="DI182" s="675"/>
      <c r="DJ182" s="675"/>
      <c r="DK182" s="675"/>
      <c r="DL182" s="675"/>
      <c r="DM182" s="675"/>
      <c r="DN182" s="675"/>
      <c r="DO182" s="675"/>
      <c r="DP182" s="675"/>
      <c r="DQ182" s="675"/>
      <c r="DR182" s="675"/>
      <c r="DS182" s="675"/>
      <c r="DT182" s="675"/>
      <c r="DU182" s="675"/>
      <c r="DV182" s="675"/>
      <c r="DW182" s="675"/>
      <c r="DX182" s="675"/>
      <c r="DY182" s="675"/>
      <c r="DZ182" s="675"/>
      <c r="EA182" s="675"/>
      <c r="EB182" s="675"/>
      <c r="EC182" s="675"/>
      <c r="ED182" s="675"/>
      <c r="EE182" s="675"/>
      <c r="EF182" s="675"/>
      <c r="EG182" s="675"/>
      <c r="EH182" s="675"/>
      <c r="EI182" s="675"/>
      <c r="EJ182" s="675"/>
      <c r="EK182" s="675"/>
      <c r="EL182" s="675"/>
      <c r="EM182" s="675"/>
      <c r="EN182" s="675"/>
      <c r="EO182" s="675"/>
      <c r="EP182" s="675"/>
      <c r="EQ182" s="675"/>
      <c r="ER182" s="675"/>
      <c r="ES182" s="675"/>
      <c r="ET182" s="675"/>
      <c r="EU182" s="675"/>
      <c r="EV182" s="675"/>
      <c r="EW182" s="675"/>
      <c r="EX182" s="675"/>
      <c r="EY182" s="675"/>
      <c r="EZ182" s="675"/>
      <c r="FA182" s="675"/>
      <c r="FB182" s="675"/>
      <c r="FC182" s="675"/>
      <c r="FD182" s="675"/>
      <c r="FE182" s="675"/>
      <c r="FF182" s="675"/>
      <c r="FG182" s="675"/>
      <c r="FH182" s="675"/>
      <c r="FI182" s="675"/>
      <c r="FJ182" s="675"/>
      <c r="FK182" s="675"/>
      <c r="FL182" s="675"/>
      <c r="FM182" s="675"/>
      <c r="FN182" s="675"/>
      <c r="FO182" s="675"/>
      <c r="FP182" s="675"/>
      <c r="FQ182" s="675"/>
      <c r="FR182" s="675"/>
      <c r="FS182" s="675"/>
      <c r="FT182" s="675"/>
      <c r="FU182" s="675"/>
      <c r="FV182" s="675"/>
      <c r="FW182" s="675"/>
      <c r="FX182" s="675"/>
      <c r="FY182" s="675"/>
      <c r="FZ182" s="675"/>
      <c r="GA182" s="675"/>
      <c r="GB182" s="675"/>
      <c r="GC182" s="675"/>
      <c r="GD182" s="675"/>
      <c r="GE182" s="675"/>
      <c r="GF182" s="675"/>
      <c r="GG182" s="675"/>
      <c r="GH182" s="675"/>
      <c r="GI182" s="675"/>
      <c r="GJ182" s="675"/>
      <c r="GK182" s="675"/>
      <c r="GL182" s="675"/>
      <c r="GM182" s="675"/>
      <c r="GN182" s="675"/>
      <c r="GO182" s="675"/>
      <c r="GP182" s="675"/>
      <c r="GQ182" s="675"/>
      <c r="GR182" s="675"/>
      <c r="GS182" s="675"/>
      <c r="GT182" s="675"/>
      <c r="GU182" s="675"/>
      <c r="GV182" s="675"/>
      <c r="GW182" s="675"/>
      <c r="GX182" s="675"/>
      <c r="GY182" s="675"/>
      <c r="GZ182" s="675"/>
      <c r="HA182" s="675"/>
      <c r="HB182" s="675"/>
      <c r="HC182" s="675"/>
      <c r="HD182" s="675"/>
      <c r="HE182" s="675"/>
      <c r="HF182" s="675"/>
      <c r="HG182" s="675"/>
      <c r="HH182" s="675"/>
      <c r="HI182" s="675"/>
      <c r="HJ182" s="675"/>
      <c r="HK182" s="675"/>
      <c r="HL182" s="675"/>
      <c r="HM182" s="675"/>
      <c r="HN182" s="675"/>
      <c r="HO182" s="675"/>
      <c r="HP182" s="675"/>
      <c r="HQ182" s="675"/>
      <c r="HR182" s="675"/>
      <c r="HS182" s="675"/>
      <c r="HT182" s="675"/>
      <c r="HU182" s="675"/>
      <c r="HV182" s="675"/>
      <c r="HW182" s="675"/>
      <c r="HX182" s="675"/>
      <c r="HY182" s="675"/>
      <c r="HZ182" s="675"/>
      <c r="IA182" s="675"/>
      <c r="IB182" s="675"/>
      <c r="IC182" s="675"/>
      <c r="ID182" s="675"/>
      <c r="IE182" s="675"/>
      <c r="IF182" s="675"/>
      <c r="IG182" s="675"/>
      <c r="IH182" s="675"/>
      <c r="II182" s="675"/>
      <c r="IJ182" s="675"/>
      <c r="IK182" s="675"/>
      <c r="IL182" s="675"/>
      <c r="IM182" s="675"/>
      <c r="IN182" s="675"/>
      <c r="IO182" s="675"/>
      <c r="IP182" s="675"/>
      <c r="IQ182" s="675"/>
      <c r="IR182" s="675"/>
      <c r="IS182" s="675"/>
      <c r="IT182" s="675"/>
      <c r="IU182" s="675"/>
      <c r="IV182" s="675"/>
      <c r="IW182" s="675"/>
      <c r="IX182" s="675"/>
      <c r="IY182" s="675"/>
      <c r="IZ182" s="675"/>
      <c r="JA182" s="675"/>
      <c r="JB182" s="675"/>
      <c r="JC182" s="675"/>
      <c r="JD182" s="675"/>
      <c r="JE182" s="675"/>
      <c r="JF182" s="22"/>
      <c r="JG182" s="22"/>
      <c r="JH182" s="21"/>
      <c r="JI182" s="22"/>
      <c r="JJ182" s="22"/>
      <c r="JK182" s="22"/>
      <c r="JL182" s="22"/>
      <c r="JM182" s="22"/>
      <c r="JN182" s="22"/>
      <c r="JO182" s="22"/>
      <c r="JP182" s="22"/>
      <c r="JQ182" s="22"/>
      <c r="JR182" s="22"/>
      <c r="JS182" s="22"/>
      <c r="JT182" s="22"/>
      <c r="JU182" s="22"/>
      <c r="JV182" s="22"/>
      <c r="JW182" s="22"/>
      <c r="JX182" s="22"/>
      <c r="JY182" s="22"/>
      <c r="JZ182" s="22"/>
      <c r="KA182" s="22"/>
      <c r="KB182" s="22"/>
      <c r="KC182" s="22"/>
      <c r="KD182" s="22"/>
      <c r="KE182" s="22"/>
      <c r="KF182" s="22"/>
      <c r="KG182" s="22"/>
      <c r="KH182" s="22"/>
      <c r="KI182" s="22"/>
      <c r="KJ182" s="22"/>
      <c r="KK182" s="22"/>
      <c r="KL182" s="22"/>
      <c r="KM182" s="22"/>
      <c r="KN182" s="22"/>
      <c r="KO182" s="22"/>
      <c r="KP182" s="22"/>
      <c r="KQ182" s="22"/>
      <c r="KR182" s="22"/>
      <c r="KS182" s="22"/>
      <c r="KT182" s="22"/>
      <c r="KU182" s="22"/>
      <c r="KV182" s="22"/>
      <c r="KW182" s="22"/>
      <c r="KX182" s="22"/>
      <c r="KY182" s="22"/>
      <c r="KZ182" s="22"/>
      <c r="LA182" s="22"/>
      <c r="LB182" s="22"/>
      <c r="LC182" s="22"/>
      <c r="LD182" s="22"/>
      <c r="LE182" s="22"/>
      <c r="LF182" s="22"/>
      <c r="LG182" s="22"/>
      <c r="LH182" s="22"/>
      <c r="LI182" s="22"/>
      <c r="LJ182" s="23"/>
    </row>
    <row r="183" spans="2:322" ht="3.65" customHeight="1">
      <c r="B183" s="21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3"/>
      <c r="AP183" s="676"/>
      <c r="AQ183" s="677"/>
      <c r="AR183" s="677"/>
      <c r="AS183" s="677"/>
      <c r="AT183" s="677"/>
      <c r="AU183" s="677"/>
      <c r="AV183" s="677"/>
      <c r="AW183" s="677"/>
      <c r="AX183" s="677"/>
      <c r="AY183" s="677"/>
      <c r="AZ183" s="677"/>
      <c r="BA183" s="677"/>
      <c r="BB183" s="677"/>
      <c r="BC183" s="677"/>
      <c r="BD183" s="677"/>
      <c r="BE183" s="677"/>
      <c r="BF183" s="677"/>
      <c r="BG183" s="677"/>
      <c r="BH183" s="677"/>
      <c r="BI183" s="677"/>
      <c r="BJ183" s="677"/>
      <c r="BK183" s="677"/>
      <c r="BL183" s="677"/>
      <c r="BM183" s="677"/>
      <c r="BN183" s="677"/>
      <c r="BO183" s="677"/>
      <c r="BP183" s="677"/>
      <c r="BQ183" s="677"/>
      <c r="BR183" s="677"/>
      <c r="BS183" s="677"/>
      <c r="BT183" s="677"/>
      <c r="BU183" s="677"/>
      <c r="BV183" s="677"/>
      <c r="BW183" s="677"/>
      <c r="BX183" s="677"/>
      <c r="BY183" s="677"/>
      <c r="BZ183" s="677"/>
      <c r="CA183" s="677"/>
      <c r="CB183" s="677"/>
      <c r="CC183" s="677"/>
      <c r="CD183" s="677"/>
      <c r="CE183" s="677"/>
      <c r="CF183" s="677"/>
      <c r="CG183" s="677"/>
      <c r="CH183" s="677"/>
      <c r="CI183" s="677"/>
      <c r="CJ183" s="677"/>
      <c r="CK183" s="677"/>
      <c r="CL183" s="677"/>
      <c r="CM183" s="677"/>
      <c r="CN183" s="677"/>
      <c r="CO183" s="677"/>
      <c r="CP183" s="677"/>
      <c r="CQ183" s="677"/>
      <c r="CR183" s="677"/>
      <c r="CS183" s="677"/>
      <c r="CT183" s="677"/>
      <c r="CU183" s="677"/>
      <c r="CV183" s="677"/>
      <c r="CW183" s="677"/>
      <c r="CX183" s="677"/>
      <c r="CY183" s="677"/>
      <c r="CZ183" s="677"/>
      <c r="DA183" s="677"/>
      <c r="DB183" s="677"/>
      <c r="DC183" s="677"/>
      <c r="DD183" s="677"/>
      <c r="DE183" s="677"/>
      <c r="DF183" s="677"/>
      <c r="DG183" s="677"/>
      <c r="DH183" s="677"/>
      <c r="DI183" s="677"/>
      <c r="DJ183" s="677"/>
      <c r="DK183" s="677"/>
      <c r="DL183" s="677"/>
      <c r="DM183" s="677"/>
      <c r="DN183" s="677"/>
      <c r="DO183" s="677"/>
      <c r="DP183" s="677"/>
      <c r="DQ183" s="677"/>
      <c r="DR183" s="677"/>
      <c r="DS183" s="677"/>
      <c r="DT183" s="677"/>
      <c r="DU183" s="677"/>
      <c r="DV183" s="677"/>
      <c r="DW183" s="677"/>
      <c r="DX183" s="677"/>
      <c r="DY183" s="677"/>
      <c r="DZ183" s="677"/>
      <c r="EA183" s="677"/>
      <c r="EB183" s="677"/>
      <c r="EC183" s="677"/>
      <c r="ED183" s="677"/>
      <c r="EE183" s="677"/>
      <c r="EF183" s="677"/>
      <c r="EG183" s="677"/>
      <c r="EH183" s="677"/>
      <c r="EI183" s="677"/>
      <c r="EJ183" s="677"/>
      <c r="EK183" s="677"/>
      <c r="EL183" s="677"/>
      <c r="EM183" s="677"/>
      <c r="EN183" s="677"/>
      <c r="EO183" s="677"/>
      <c r="EP183" s="677"/>
      <c r="EQ183" s="677"/>
      <c r="ER183" s="677"/>
      <c r="ES183" s="677"/>
      <c r="ET183" s="677"/>
      <c r="EU183" s="677"/>
      <c r="EV183" s="677"/>
      <c r="EW183" s="677"/>
      <c r="EX183" s="677"/>
      <c r="EY183" s="677"/>
      <c r="EZ183" s="677"/>
      <c r="FA183" s="677"/>
      <c r="FB183" s="677"/>
      <c r="FC183" s="677"/>
      <c r="FD183" s="677"/>
      <c r="FE183" s="677"/>
      <c r="FF183" s="677"/>
      <c r="FG183" s="677"/>
      <c r="FH183" s="677"/>
      <c r="FI183" s="677"/>
      <c r="FJ183" s="677"/>
      <c r="FK183" s="677"/>
      <c r="FL183" s="677"/>
      <c r="FM183" s="677"/>
      <c r="FN183" s="677"/>
      <c r="FO183" s="677"/>
      <c r="FP183" s="677"/>
      <c r="FQ183" s="677"/>
      <c r="FR183" s="677"/>
      <c r="FS183" s="677"/>
      <c r="FT183" s="677"/>
      <c r="FU183" s="677"/>
      <c r="FV183" s="677"/>
      <c r="FW183" s="677"/>
      <c r="FX183" s="677"/>
      <c r="FY183" s="677"/>
      <c r="FZ183" s="677"/>
      <c r="GA183" s="677"/>
      <c r="GB183" s="677"/>
      <c r="GC183" s="677"/>
      <c r="GD183" s="677"/>
      <c r="GE183" s="677"/>
      <c r="GF183" s="677"/>
      <c r="GG183" s="677"/>
      <c r="GH183" s="677"/>
      <c r="GI183" s="677"/>
      <c r="GJ183" s="677"/>
      <c r="GK183" s="677"/>
      <c r="GL183" s="677"/>
      <c r="GM183" s="677"/>
      <c r="GN183" s="677"/>
      <c r="GO183" s="677"/>
      <c r="GP183" s="677"/>
      <c r="GQ183" s="677"/>
      <c r="GR183" s="677"/>
      <c r="GS183" s="677"/>
      <c r="GT183" s="677"/>
      <c r="GU183" s="677"/>
      <c r="GV183" s="677"/>
      <c r="GW183" s="677"/>
      <c r="GX183" s="677"/>
      <c r="GY183" s="677"/>
      <c r="GZ183" s="677"/>
      <c r="HA183" s="677"/>
      <c r="HB183" s="677"/>
      <c r="HC183" s="677"/>
      <c r="HD183" s="677"/>
      <c r="HE183" s="677"/>
      <c r="HF183" s="677"/>
      <c r="HG183" s="677"/>
      <c r="HH183" s="677"/>
      <c r="HI183" s="677"/>
      <c r="HJ183" s="677"/>
      <c r="HK183" s="677"/>
      <c r="HL183" s="677"/>
      <c r="HM183" s="677"/>
      <c r="HN183" s="677"/>
      <c r="HO183" s="677"/>
      <c r="HP183" s="677"/>
      <c r="HQ183" s="677"/>
      <c r="HR183" s="677"/>
      <c r="HS183" s="677"/>
      <c r="HT183" s="677"/>
      <c r="HU183" s="677"/>
      <c r="HV183" s="677"/>
      <c r="HW183" s="677"/>
      <c r="HX183" s="677"/>
      <c r="HY183" s="677"/>
      <c r="HZ183" s="677"/>
      <c r="IA183" s="677"/>
      <c r="IB183" s="677"/>
      <c r="IC183" s="677"/>
      <c r="ID183" s="677"/>
      <c r="IE183" s="677"/>
      <c r="IF183" s="677"/>
      <c r="IG183" s="677"/>
      <c r="IH183" s="677"/>
      <c r="II183" s="677"/>
      <c r="IJ183" s="677"/>
      <c r="IK183" s="677"/>
      <c r="IL183" s="677"/>
      <c r="IM183" s="677"/>
      <c r="IN183" s="677"/>
      <c r="IO183" s="677"/>
      <c r="IP183" s="677"/>
      <c r="IQ183" s="677"/>
      <c r="IR183" s="677"/>
      <c r="IS183" s="677"/>
      <c r="IT183" s="677"/>
      <c r="IU183" s="677"/>
      <c r="IV183" s="677"/>
      <c r="IW183" s="677"/>
      <c r="IX183" s="677"/>
      <c r="IY183" s="677"/>
      <c r="IZ183" s="677"/>
      <c r="JA183" s="677"/>
      <c r="JB183" s="677"/>
      <c r="JC183" s="677"/>
      <c r="JD183" s="677"/>
      <c r="JE183" s="677"/>
      <c r="JF183" s="22"/>
      <c r="JG183" s="23"/>
      <c r="JH183" s="22"/>
      <c r="JI183" s="22"/>
      <c r="JJ183" s="22"/>
      <c r="JK183" s="44"/>
      <c r="JL183" s="22"/>
      <c r="JM183" s="22"/>
      <c r="JN183" s="22"/>
      <c r="JO183" s="22"/>
      <c r="JP183" s="22"/>
      <c r="JQ183" s="22"/>
      <c r="JR183" s="22"/>
      <c r="JS183" s="22"/>
      <c r="JT183" s="22"/>
      <c r="JU183" s="22"/>
      <c r="JV183" s="22"/>
      <c r="JW183" s="22"/>
      <c r="JX183" s="22"/>
      <c r="JY183" s="22"/>
      <c r="JZ183" s="22"/>
      <c r="KA183" s="22"/>
      <c r="KB183" s="22"/>
      <c r="KC183" s="22"/>
      <c r="KD183" s="22"/>
      <c r="KE183" s="22"/>
      <c r="KF183" s="22"/>
      <c r="KG183" s="22"/>
      <c r="KH183" s="22"/>
      <c r="KI183" s="22"/>
      <c r="KJ183" s="22"/>
      <c r="KK183" s="22"/>
      <c r="KL183" s="22"/>
      <c r="KM183" s="22"/>
      <c r="KN183" s="22"/>
      <c r="KO183" s="22"/>
      <c r="KP183" s="22"/>
      <c r="KQ183" s="22"/>
      <c r="KR183" s="22"/>
      <c r="KS183" s="22"/>
      <c r="KT183" s="22"/>
      <c r="KU183" s="22"/>
      <c r="KV183" s="22"/>
      <c r="KW183" s="22"/>
      <c r="KX183" s="22"/>
      <c r="KY183" s="22"/>
      <c r="KZ183" s="22"/>
      <c r="LA183" s="22"/>
      <c r="LB183" s="22"/>
      <c r="LC183" s="22"/>
      <c r="LD183" s="22"/>
      <c r="LE183" s="22"/>
      <c r="LF183" s="22"/>
      <c r="LG183" s="22"/>
      <c r="LH183" s="45"/>
      <c r="LI183" s="22"/>
      <c r="LJ183" s="23"/>
    </row>
    <row r="184" spans="2:322" ht="3.65" customHeight="1">
      <c r="B184" s="21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3"/>
      <c r="AP184" s="676"/>
      <c r="AQ184" s="677"/>
      <c r="AR184" s="677"/>
      <c r="AS184" s="677"/>
      <c r="AT184" s="677"/>
      <c r="AU184" s="677"/>
      <c r="AV184" s="677"/>
      <c r="AW184" s="677"/>
      <c r="AX184" s="677"/>
      <c r="AY184" s="677"/>
      <c r="AZ184" s="677"/>
      <c r="BA184" s="677"/>
      <c r="BB184" s="677"/>
      <c r="BC184" s="677"/>
      <c r="BD184" s="677"/>
      <c r="BE184" s="677"/>
      <c r="BF184" s="677"/>
      <c r="BG184" s="677"/>
      <c r="BH184" s="677"/>
      <c r="BI184" s="677"/>
      <c r="BJ184" s="677"/>
      <c r="BK184" s="677"/>
      <c r="BL184" s="677"/>
      <c r="BM184" s="677"/>
      <c r="BN184" s="677"/>
      <c r="BO184" s="677"/>
      <c r="BP184" s="677"/>
      <c r="BQ184" s="677"/>
      <c r="BR184" s="677"/>
      <c r="BS184" s="677"/>
      <c r="BT184" s="677"/>
      <c r="BU184" s="677"/>
      <c r="BV184" s="677"/>
      <c r="BW184" s="677"/>
      <c r="BX184" s="677"/>
      <c r="BY184" s="677"/>
      <c r="BZ184" s="677"/>
      <c r="CA184" s="677"/>
      <c r="CB184" s="677"/>
      <c r="CC184" s="677"/>
      <c r="CD184" s="677"/>
      <c r="CE184" s="677"/>
      <c r="CF184" s="677"/>
      <c r="CG184" s="677"/>
      <c r="CH184" s="677"/>
      <c r="CI184" s="677"/>
      <c r="CJ184" s="677"/>
      <c r="CK184" s="677"/>
      <c r="CL184" s="677"/>
      <c r="CM184" s="677"/>
      <c r="CN184" s="677"/>
      <c r="CO184" s="677"/>
      <c r="CP184" s="677"/>
      <c r="CQ184" s="677"/>
      <c r="CR184" s="677"/>
      <c r="CS184" s="677"/>
      <c r="CT184" s="677"/>
      <c r="CU184" s="677"/>
      <c r="CV184" s="677"/>
      <c r="CW184" s="677"/>
      <c r="CX184" s="677"/>
      <c r="CY184" s="677"/>
      <c r="CZ184" s="677"/>
      <c r="DA184" s="677"/>
      <c r="DB184" s="677"/>
      <c r="DC184" s="677"/>
      <c r="DD184" s="677"/>
      <c r="DE184" s="677"/>
      <c r="DF184" s="677"/>
      <c r="DG184" s="677"/>
      <c r="DH184" s="677"/>
      <c r="DI184" s="677"/>
      <c r="DJ184" s="677"/>
      <c r="DK184" s="677"/>
      <c r="DL184" s="677"/>
      <c r="DM184" s="677"/>
      <c r="DN184" s="677"/>
      <c r="DO184" s="677"/>
      <c r="DP184" s="677"/>
      <c r="DQ184" s="677"/>
      <c r="DR184" s="677"/>
      <c r="DS184" s="677"/>
      <c r="DT184" s="677"/>
      <c r="DU184" s="677"/>
      <c r="DV184" s="677"/>
      <c r="DW184" s="677"/>
      <c r="DX184" s="677"/>
      <c r="DY184" s="677"/>
      <c r="DZ184" s="677"/>
      <c r="EA184" s="677"/>
      <c r="EB184" s="677"/>
      <c r="EC184" s="677"/>
      <c r="ED184" s="677"/>
      <c r="EE184" s="677"/>
      <c r="EF184" s="677"/>
      <c r="EG184" s="677"/>
      <c r="EH184" s="677"/>
      <c r="EI184" s="677"/>
      <c r="EJ184" s="677"/>
      <c r="EK184" s="677"/>
      <c r="EL184" s="677"/>
      <c r="EM184" s="677"/>
      <c r="EN184" s="677"/>
      <c r="EO184" s="677"/>
      <c r="EP184" s="677"/>
      <c r="EQ184" s="677"/>
      <c r="ER184" s="677"/>
      <c r="ES184" s="677"/>
      <c r="ET184" s="677"/>
      <c r="EU184" s="677"/>
      <c r="EV184" s="677"/>
      <c r="EW184" s="677"/>
      <c r="EX184" s="677"/>
      <c r="EY184" s="677"/>
      <c r="EZ184" s="677"/>
      <c r="FA184" s="677"/>
      <c r="FB184" s="677"/>
      <c r="FC184" s="677"/>
      <c r="FD184" s="677"/>
      <c r="FE184" s="677"/>
      <c r="FF184" s="677"/>
      <c r="FG184" s="677"/>
      <c r="FH184" s="677"/>
      <c r="FI184" s="677"/>
      <c r="FJ184" s="677"/>
      <c r="FK184" s="677"/>
      <c r="FL184" s="677"/>
      <c r="FM184" s="677"/>
      <c r="FN184" s="677"/>
      <c r="FO184" s="677"/>
      <c r="FP184" s="677"/>
      <c r="FQ184" s="677"/>
      <c r="FR184" s="677"/>
      <c r="FS184" s="677"/>
      <c r="FT184" s="677"/>
      <c r="FU184" s="677"/>
      <c r="FV184" s="677"/>
      <c r="FW184" s="677"/>
      <c r="FX184" s="677"/>
      <c r="FY184" s="677"/>
      <c r="FZ184" s="677"/>
      <c r="GA184" s="677"/>
      <c r="GB184" s="677"/>
      <c r="GC184" s="677"/>
      <c r="GD184" s="677"/>
      <c r="GE184" s="677"/>
      <c r="GF184" s="677"/>
      <c r="GG184" s="677"/>
      <c r="GH184" s="677"/>
      <c r="GI184" s="677"/>
      <c r="GJ184" s="677"/>
      <c r="GK184" s="677"/>
      <c r="GL184" s="677"/>
      <c r="GM184" s="677"/>
      <c r="GN184" s="677"/>
      <c r="GO184" s="677"/>
      <c r="GP184" s="677"/>
      <c r="GQ184" s="677"/>
      <c r="GR184" s="677"/>
      <c r="GS184" s="677"/>
      <c r="GT184" s="677"/>
      <c r="GU184" s="677"/>
      <c r="GV184" s="677"/>
      <c r="GW184" s="677"/>
      <c r="GX184" s="677"/>
      <c r="GY184" s="677"/>
      <c r="GZ184" s="677"/>
      <c r="HA184" s="677"/>
      <c r="HB184" s="677"/>
      <c r="HC184" s="677"/>
      <c r="HD184" s="677"/>
      <c r="HE184" s="677"/>
      <c r="HF184" s="677"/>
      <c r="HG184" s="677"/>
      <c r="HH184" s="677"/>
      <c r="HI184" s="677"/>
      <c r="HJ184" s="677"/>
      <c r="HK184" s="677"/>
      <c r="HL184" s="677"/>
      <c r="HM184" s="677"/>
      <c r="HN184" s="677"/>
      <c r="HO184" s="677"/>
      <c r="HP184" s="677"/>
      <c r="HQ184" s="677"/>
      <c r="HR184" s="677"/>
      <c r="HS184" s="677"/>
      <c r="HT184" s="677"/>
      <c r="HU184" s="677"/>
      <c r="HV184" s="677"/>
      <c r="HW184" s="677"/>
      <c r="HX184" s="677"/>
      <c r="HY184" s="677"/>
      <c r="HZ184" s="677"/>
      <c r="IA184" s="677"/>
      <c r="IB184" s="677"/>
      <c r="IC184" s="677"/>
      <c r="ID184" s="677"/>
      <c r="IE184" s="677"/>
      <c r="IF184" s="677"/>
      <c r="IG184" s="677"/>
      <c r="IH184" s="677"/>
      <c r="II184" s="677"/>
      <c r="IJ184" s="677"/>
      <c r="IK184" s="677"/>
      <c r="IL184" s="677"/>
      <c r="IM184" s="677"/>
      <c r="IN184" s="677"/>
      <c r="IO184" s="677"/>
      <c r="IP184" s="677"/>
      <c r="IQ184" s="677"/>
      <c r="IR184" s="677"/>
      <c r="IS184" s="677"/>
      <c r="IT184" s="677"/>
      <c r="IU184" s="677"/>
      <c r="IV184" s="677"/>
      <c r="IW184" s="677"/>
      <c r="IX184" s="677"/>
      <c r="IY184" s="677"/>
      <c r="IZ184" s="677"/>
      <c r="JA184" s="677"/>
      <c r="JB184" s="677"/>
      <c r="JC184" s="677"/>
      <c r="JD184" s="677"/>
      <c r="JE184" s="677"/>
      <c r="JF184" s="22"/>
      <c r="JG184" s="23"/>
      <c r="JH184" s="22"/>
      <c r="JI184" s="22"/>
      <c r="JJ184" s="22"/>
      <c r="JK184" s="22"/>
      <c r="JL184" s="22"/>
      <c r="JM184" s="22"/>
      <c r="JN184" s="22"/>
      <c r="JO184" s="22"/>
      <c r="JP184" s="22"/>
      <c r="JQ184" s="22"/>
      <c r="JR184" s="22"/>
      <c r="JS184" s="22"/>
      <c r="JT184" s="22"/>
      <c r="JU184" s="22"/>
      <c r="JV184" s="22"/>
      <c r="JW184" s="22"/>
      <c r="JX184" s="22"/>
      <c r="JY184" s="22"/>
      <c r="JZ184" s="22"/>
      <c r="KA184" s="22"/>
      <c r="KB184" s="22"/>
      <c r="KC184" s="22"/>
      <c r="KD184" s="22"/>
      <c r="KE184" s="22"/>
      <c r="KF184" s="22"/>
      <c r="KG184" s="22"/>
      <c r="KH184" s="22"/>
      <c r="KI184" s="22"/>
      <c r="KJ184" s="22"/>
      <c r="KK184" s="22"/>
      <c r="KL184" s="22"/>
      <c r="KM184" s="22"/>
      <c r="KN184" s="22"/>
      <c r="KO184" s="22"/>
      <c r="KP184" s="22"/>
      <c r="KQ184" s="22"/>
      <c r="KR184" s="22"/>
      <c r="KS184" s="22"/>
      <c r="KT184" s="22"/>
      <c r="KU184" s="22"/>
      <c r="KV184" s="22"/>
      <c r="KW184" s="22"/>
      <c r="KX184" s="22"/>
      <c r="KY184" s="22"/>
      <c r="KZ184" s="22"/>
      <c r="LA184" s="22"/>
      <c r="LB184" s="22"/>
      <c r="LC184" s="22"/>
      <c r="LD184" s="22"/>
      <c r="LE184" s="22"/>
      <c r="LF184" s="22"/>
      <c r="LG184" s="22"/>
      <c r="LH184" s="45"/>
      <c r="LI184" s="22"/>
      <c r="LJ184" s="23"/>
    </row>
    <row r="185" spans="2:322" ht="3.65" customHeight="1">
      <c r="B185" s="21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3"/>
      <c r="AP185" s="676"/>
      <c r="AQ185" s="677"/>
      <c r="AR185" s="677"/>
      <c r="AS185" s="677"/>
      <c r="AT185" s="677"/>
      <c r="AU185" s="677"/>
      <c r="AV185" s="677"/>
      <c r="AW185" s="677"/>
      <c r="AX185" s="677"/>
      <c r="AY185" s="677"/>
      <c r="AZ185" s="677"/>
      <c r="BA185" s="677"/>
      <c r="BB185" s="677"/>
      <c r="BC185" s="677"/>
      <c r="BD185" s="677"/>
      <c r="BE185" s="677"/>
      <c r="BF185" s="677"/>
      <c r="BG185" s="677"/>
      <c r="BH185" s="677"/>
      <c r="BI185" s="677"/>
      <c r="BJ185" s="677"/>
      <c r="BK185" s="677"/>
      <c r="BL185" s="677"/>
      <c r="BM185" s="677"/>
      <c r="BN185" s="677"/>
      <c r="BO185" s="677"/>
      <c r="BP185" s="677"/>
      <c r="BQ185" s="677"/>
      <c r="BR185" s="677"/>
      <c r="BS185" s="677"/>
      <c r="BT185" s="677"/>
      <c r="BU185" s="677"/>
      <c r="BV185" s="677"/>
      <c r="BW185" s="677"/>
      <c r="BX185" s="677"/>
      <c r="BY185" s="677"/>
      <c r="BZ185" s="677"/>
      <c r="CA185" s="677"/>
      <c r="CB185" s="677"/>
      <c r="CC185" s="677"/>
      <c r="CD185" s="677"/>
      <c r="CE185" s="677"/>
      <c r="CF185" s="677"/>
      <c r="CG185" s="677"/>
      <c r="CH185" s="677"/>
      <c r="CI185" s="677"/>
      <c r="CJ185" s="677"/>
      <c r="CK185" s="677"/>
      <c r="CL185" s="677"/>
      <c r="CM185" s="677"/>
      <c r="CN185" s="677"/>
      <c r="CO185" s="677"/>
      <c r="CP185" s="677"/>
      <c r="CQ185" s="677"/>
      <c r="CR185" s="677"/>
      <c r="CS185" s="677"/>
      <c r="CT185" s="677"/>
      <c r="CU185" s="677"/>
      <c r="CV185" s="677"/>
      <c r="CW185" s="677"/>
      <c r="CX185" s="677"/>
      <c r="CY185" s="677"/>
      <c r="CZ185" s="677"/>
      <c r="DA185" s="677"/>
      <c r="DB185" s="677"/>
      <c r="DC185" s="677"/>
      <c r="DD185" s="677"/>
      <c r="DE185" s="677"/>
      <c r="DF185" s="677"/>
      <c r="DG185" s="677"/>
      <c r="DH185" s="677"/>
      <c r="DI185" s="677"/>
      <c r="DJ185" s="677"/>
      <c r="DK185" s="677"/>
      <c r="DL185" s="677"/>
      <c r="DM185" s="677"/>
      <c r="DN185" s="677"/>
      <c r="DO185" s="677"/>
      <c r="DP185" s="677"/>
      <c r="DQ185" s="677"/>
      <c r="DR185" s="677"/>
      <c r="DS185" s="677"/>
      <c r="DT185" s="677"/>
      <c r="DU185" s="677"/>
      <c r="DV185" s="677"/>
      <c r="DW185" s="677"/>
      <c r="DX185" s="677"/>
      <c r="DY185" s="677"/>
      <c r="DZ185" s="677"/>
      <c r="EA185" s="677"/>
      <c r="EB185" s="677"/>
      <c r="EC185" s="677"/>
      <c r="ED185" s="677"/>
      <c r="EE185" s="677"/>
      <c r="EF185" s="677"/>
      <c r="EG185" s="677"/>
      <c r="EH185" s="677"/>
      <c r="EI185" s="677"/>
      <c r="EJ185" s="677"/>
      <c r="EK185" s="677"/>
      <c r="EL185" s="677"/>
      <c r="EM185" s="677"/>
      <c r="EN185" s="677"/>
      <c r="EO185" s="677"/>
      <c r="EP185" s="677"/>
      <c r="EQ185" s="677"/>
      <c r="ER185" s="677"/>
      <c r="ES185" s="677"/>
      <c r="ET185" s="677"/>
      <c r="EU185" s="677"/>
      <c r="EV185" s="677"/>
      <c r="EW185" s="677"/>
      <c r="EX185" s="677"/>
      <c r="EY185" s="677"/>
      <c r="EZ185" s="677"/>
      <c r="FA185" s="677"/>
      <c r="FB185" s="677"/>
      <c r="FC185" s="677"/>
      <c r="FD185" s="677"/>
      <c r="FE185" s="677"/>
      <c r="FF185" s="677"/>
      <c r="FG185" s="677"/>
      <c r="FH185" s="677"/>
      <c r="FI185" s="677"/>
      <c r="FJ185" s="677"/>
      <c r="FK185" s="677"/>
      <c r="FL185" s="677"/>
      <c r="FM185" s="677"/>
      <c r="FN185" s="677"/>
      <c r="FO185" s="677"/>
      <c r="FP185" s="677"/>
      <c r="FQ185" s="677"/>
      <c r="FR185" s="677"/>
      <c r="FS185" s="677"/>
      <c r="FT185" s="677"/>
      <c r="FU185" s="677"/>
      <c r="FV185" s="677"/>
      <c r="FW185" s="677"/>
      <c r="FX185" s="677"/>
      <c r="FY185" s="677"/>
      <c r="FZ185" s="677"/>
      <c r="GA185" s="677"/>
      <c r="GB185" s="677"/>
      <c r="GC185" s="677"/>
      <c r="GD185" s="677"/>
      <c r="GE185" s="677"/>
      <c r="GF185" s="677"/>
      <c r="GG185" s="677"/>
      <c r="GH185" s="677"/>
      <c r="GI185" s="677"/>
      <c r="GJ185" s="677"/>
      <c r="GK185" s="677"/>
      <c r="GL185" s="677"/>
      <c r="GM185" s="677"/>
      <c r="GN185" s="677"/>
      <c r="GO185" s="677"/>
      <c r="GP185" s="677"/>
      <c r="GQ185" s="677"/>
      <c r="GR185" s="677"/>
      <c r="GS185" s="677"/>
      <c r="GT185" s="677"/>
      <c r="GU185" s="677"/>
      <c r="GV185" s="677"/>
      <c r="GW185" s="677"/>
      <c r="GX185" s="677"/>
      <c r="GY185" s="677"/>
      <c r="GZ185" s="677"/>
      <c r="HA185" s="677"/>
      <c r="HB185" s="677"/>
      <c r="HC185" s="677"/>
      <c r="HD185" s="677"/>
      <c r="HE185" s="677"/>
      <c r="HF185" s="677"/>
      <c r="HG185" s="677"/>
      <c r="HH185" s="677"/>
      <c r="HI185" s="677"/>
      <c r="HJ185" s="677"/>
      <c r="HK185" s="677"/>
      <c r="HL185" s="677"/>
      <c r="HM185" s="677"/>
      <c r="HN185" s="677"/>
      <c r="HO185" s="677"/>
      <c r="HP185" s="677"/>
      <c r="HQ185" s="677"/>
      <c r="HR185" s="677"/>
      <c r="HS185" s="677"/>
      <c r="HT185" s="677"/>
      <c r="HU185" s="677"/>
      <c r="HV185" s="677"/>
      <c r="HW185" s="677"/>
      <c r="HX185" s="677"/>
      <c r="HY185" s="677"/>
      <c r="HZ185" s="677"/>
      <c r="IA185" s="677"/>
      <c r="IB185" s="677"/>
      <c r="IC185" s="677"/>
      <c r="ID185" s="677"/>
      <c r="IE185" s="677"/>
      <c r="IF185" s="677"/>
      <c r="IG185" s="677"/>
      <c r="IH185" s="677"/>
      <c r="II185" s="677"/>
      <c r="IJ185" s="677"/>
      <c r="IK185" s="677"/>
      <c r="IL185" s="677"/>
      <c r="IM185" s="677"/>
      <c r="IN185" s="677"/>
      <c r="IO185" s="677"/>
      <c r="IP185" s="677"/>
      <c r="IQ185" s="677"/>
      <c r="IR185" s="677"/>
      <c r="IS185" s="677"/>
      <c r="IT185" s="677"/>
      <c r="IU185" s="677"/>
      <c r="IV185" s="677"/>
      <c r="IW185" s="677"/>
      <c r="IX185" s="677"/>
      <c r="IY185" s="677"/>
      <c r="IZ185" s="677"/>
      <c r="JA185" s="677"/>
      <c r="JB185" s="677"/>
      <c r="JC185" s="677"/>
      <c r="JD185" s="677"/>
      <c r="JE185" s="677"/>
      <c r="JF185" s="22"/>
      <c r="JG185" s="23"/>
      <c r="JH185" s="22"/>
      <c r="JI185" s="22"/>
      <c r="JJ185" s="22"/>
      <c r="JK185" s="22"/>
      <c r="JL185" s="22"/>
      <c r="JM185" s="22"/>
      <c r="JN185" s="22"/>
      <c r="JO185" s="22"/>
      <c r="JP185" s="22"/>
      <c r="JQ185" s="22"/>
      <c r="JR185" s="22"/>
      <c r="JS185" s="22"/>
      <c r="JT185" s="22"/>
      <c r="JU185" s="22"/>
      <c r="JV185" s="22"/>
      <c r="JW185" s="22"/>
      <c r="JX185" s="22"/>
      <c r="JY185" s="22"/>
      <c r="JZ185" s="22"/>
      <c r="KA185" s="22"/>
      <c r="KB185" s="22"/>
      <c r="KC185" s="22"/>
      <c r="KD185" s="22"/>
      <c r="KE185" s="22"/>
      <c r="KF185" s="22"/>
      <c r="KG185" s="22"/>
      <c r="KH185" s="22"/>
      <c r="KI185" s="22"/>
      <c r="KJ185" s="22"/>
      <c r="KK185" s="22"/>
      <c r="KL185" s="22"/>
      <c r="KM185" s="22"/>
      <c r="KN185" s="22"/>
      <c r="KO185" s="22"/>
      <c r="KP185" s="22"/>
      <c r="KQ185" s="22"/>
      <c r="KR185" s="22"/>
      <c r="KS185" s="22"/>
      <c r="KT185" s="22"/>
      <c r="KU185" s="22"/>
      <c r="KV185" s="22"/>
      <c r="KW185" s="22"/>
      <c r="KX185" s="22"/>
      <c r="KY185" s="22"/>
      <c r="KZ185" s="22"/>
      <c r="LA185" s="22"/>
      <c r="LB185" s="22"/>
      <c r="LC185" s="22"/>
      <c r="LD185" s="22"/>
      <c r="LE185" s="22"/>
      <c r="LF185" s="22"/>
      <c r="LG185" s="22"/>
      <c r="LH185" s="45"/>
      <c r="LI185" s="22"/>
      <c r="LJ185" s="23"/>
    </row>
    <row r="186" spans="2:322" ht="3.65" customHeight="1">
      <c r="B186" s="21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3"/>
      <c r="AP186" s="676"/>
      <c r="AQ186" s="677"/>
      <c r="AR186" s="677"/>
      <c r="AS186" s="677"/>
      <c r="AT186" s="677"/>
      <c r="AU186" s="677"/>
      <c r="AV186" s="677"/>
      <c r="AW186" s="677"/>
      <c r="AX186" s="677"/>
      <c r="AY186" s="677"/>
      <c r="AZ186" s="677"/>
      <c r="BA186" s="677"/>
      <c r="BB186" s="677"/>
      <c r="BC186" s="677"/>
      <c r="BD186" s="677"/>
      <c r="BE186" s="677"/>
      <c r="BF186" s="677"/>
      <c r="BG186" s="677"/>
      <c r="BH186" s="677"/>
      <c r="BI186" s="677"/>
      <c r="BJ186" s="677"/>
      <c r="BK186" s="677"/>
      <c r="BL186" s="677"/>
      <c r="BM186" s="677"/>
      <c r="BN186" s="677"/>
      <c r="BO186" s="677"/>
      <c r="BP186" s="677"/>
      <c r="BQ186" s="677"/>
      <c r="BR186" s="677"/>
      <c r="BS186" s="677"/>
      <c r="BT186" s="677"/>
      <c r="BU186" s="677"/>
      <c r="BV186" s="677"/>
      <c r="BW186" s="677"/>
      <c r="BX186" s="677"/>
      <c r="BY186" s="677"/>
      <c r="BZ186" s="677"/>
      <c r="CA186" s="677"/>
      <c r="CB186" s="677"/>
      <c r="CC186" s="677"/>
      <c r="CD186" s="677"/>
      <c r="CE186" s="677"/>
      <c r="CF186" s="677"/>
      <c r="CG186" s="677"/>
      <c r="CH186" s="677"/>
      <c r="CI186" s="677"/>
      <c r="CJ186" s="677"/>
      <c r="CK186" s="677"/>
      <c r="CL186" s="677"/>
      <c r="CM186" s="677"/>
      <c r="CN186" s="677"/>
      <c r="CO186" s="677"/>
      <c r="CP186" s="677"/>
      <c r="CQ186" s="677"/>
      <c r="CR186" s="677"/>
      <c r="CS186" s="677"/>
      <c r="CT186" s="677"/>
      <c r="CU186" s="677"/>
      <c r="CV186" s="677"/>
      <c r="CW186" s="677"/>
      <c r="CX186" s="677"/>
      <c r="CY186" s="677"/>
      <c r="CZ186" s="677"/>
      <c r="DA186" s="677"/>
      <c r="DB186" s="677"/>
      <c r="DC186" s="677"/>
      <c r="DD186" s="677"/>
      <c r="DE186" s="677"/>
      <c r="DF186" s="677"/>
      <c r="DG186" s="677"/>
      <c r="DH186" s="677"/>
      <c r="DI186" s="677"/>
      <c r="DJ186" s="677"/>
      <c r="DK186" s="677"/>
      <c r="DL186" s="677"/>
      <c r="DM186" s="677"/>
      <c r="DN186" s="677"/>
      <c r="DO186" s="677"/>
      <c r="DP186" s="677"/>
      <c r="DQ186" s="677"/>
      <c r="DR186" s="677"/>
      <c r="DS186" s="677"/>
      <c r="DT186" s="677"/>
      <c r="DU186" s="677"/>
      <c r="DV186" s="677"/>
      <c r="DW186" s="677"/>
      <c r="DX186" s="677"/>
      <c r="DY186" s="677"/>
      <c r="DZ186" s="677"/>
      <c r="EA186" s="677"/>
      <c r="EB186" s="677"/>
      <c r="EC186" s="677"/>
      <c r="ED186" s="677"/>
      <c r="EE186" s="677"/>
      <c r="EF186" s="677"/>
      <c r="EG186" s="677"/>
      <c r="EH186" s="677"/>
      <c r="EI186" s="677"/>
      <c r="EJ186" s="677"/>
      <c r="EK186" s="677"/>
      <c r="EL186" s="677"/>
      <c r="EM186" s="677"/>
      <c r="EN186" s="677"/>
      <c r="EO186" s="677"/>
      <c r="EP186" s="677"/>
      <c r="EQ186" s="677"/>
      <c r="ER186" s="677"/>
      <c r="ES186" s="677"/>
      <c r="ET186" s="677"/>
      <c r="EU186" s="677"/>
      <c r="EV186" s="677"/>
      <c r="EW186" s="677"/>
      <c r="EX186" s="677"/>
      <c r="EY186" s="677"/>
      <c r="EZ186" s="677"/>
      <c r="FA186" s="677"/>
      <c r="FB186" s="677"/>
      <c r="FC186" s="677"/>
      <c r="FD186" s="677"/>
      <c r="FE186" s="677"/>
      <c r="FF186" s="677"/>
      <c r="FG186" s="677"/>
      <c r="FH186" s="677"/>
      <c r="FI186" s="677"/>
      <c r="FJ186" s="677"/>
      <c r="FK186" s="677"/>
      <c r="FL186" s="677"/>
      <c r="FM186" s="677"/>
      <c r="FN186" s="677"/>
      <c r="FO186" s="677"/>
      <c r="FP186" s="677"/>
      <c r="FQ186" s="677"/>
      <c r="FR186" s="677"/>
      <c r="FS186" s="677"/>
      <c r="FT186" s="677"/>
      <c r="FU186" s="677"/>
      <c r="FV186" s="677"/>
      <c r="FW186" s="677"/>
      <c r="FX186" s="677"/>
      <c r="FY186" s="677"/>
      <c r="FZ186" s="677"/>
      <c r="GA186" s="677"/>
      <c r="GB186" s="677"/>
      <c r="GC186" s="677"/>
      <c r="GD186" s="677"/>
      <c r="GE186" s="677"/>
      <c r="GF186" s="677"/>
      <c r="GG186" s="677"/>
      <c r="GH186" s="677"/>
      <c r="GI186" s="677"/>
      <c r="GJ186" s="677"/>
      <c r="GK186" s="677"/>
      <c r="GL186" s="677"/>
      <c r="GM186" s="677"/>
      <c r="GN186" s="677"/>
      <c r="GO186" s="677"/>
      <c r="GP186" s="677"/>
      <c r="GQ186" s="677"/>
      <c r="GR186" s="677"/>
      <c r="GS186" s="677"/>
      <c r="GT186" s="677"/>
      <c r="GU186" s="677"/>
      <c r="GV186" s="677"/>
      <c r="GW186" s="677"/>
      <c r="GX186" s="677"/>
      <c r="GY186" s="677"/>
      <c r="GZ186" s="677"/>
      <c r="HA186" s="677"/>
      <c r="HB186" s="677"/>
      <c r="HC186" s="677"/>
      <c r="HD186" s="677"/>
      <c r="HE186" s="677"/>
      <c r="HF186" s="677"/>
      <c r="HG186" s="677"/>
      <c r="HH186" s="677"/>
      <c r="HI186" s="677"/>
      <c r="HJ186" s="677"/>
      <c r="HK186" s="677"/>
      <c r="HL186" s="677"/>
      <c r="HM186" s="677"/>
      <c r="HN186" s="677"/>
      <c r="HO186" s="677"/>
      <c r="HP186" s="677"/>
      <c r="HQ186" s="677"/>
      <c r="HR186" s="677"/>
      <c r="HS186" s="677"/>
      <c r="HT186" s="677"/>
      <c r="HU186" s="677"/>
      <c r="HV186" s="677"/>
      <c r="HW186" s="677"/>
      <c r="HX186" s="677"/>
      <c r="HY186" s="677"/>
      <c r="HZ186" s="677"/>
      <c r="IA186" s="677"/>
      <c r="IB186" s="677"/>
      <c r="IC186" s="677"/>
      <c r="ID186" s="677"/>
      <c r="IE186" s="677"/>
      <c r="IF186" s="677"/>
      <c r="IG186" s="677"/>
      <c r="IH186" s="677"/>
      <c r="II186" s="677"/>
      <c r="IJ186" s="677"/>
      <c r="IK186" s="677"/>
      <c r="IL186" s="677"/>
      <c r="IM186" s="677"/>
      <c r="IN186" s="677"/>
      <c r="IO186" s="677"/>
      <c r="IP186" s="677"/>
      <c r="IQ186" s="677"/>
      <c r="IR186" s="677"/>
      <c r="IS186" s="677"/>
      <c r="IT186" s="677"/>
      <c r="IU186" s="677"/>
      <c r="IV186" s="677"/>
      <c r="IW186" s="677"/>
      <c r="IX186" s="677"/>
      <c r="IY186" s="677"/>
      <c r="IZ186" s="677"/>
      <c r="JA186" s="677"/>
      <c r="JB186" s="677"/>
      <c r="JC186" s="677"/>
      <c r="JD186" s="677"/>
      <c r="JE186" s="677"/>
      <c r="JF186" s="22"/>
      <c r="JG186" s="23"/>
      <c r="JH186" s="22"/>
      <c r="JI186" s="22"/>
      <c r="JJ186" s="22"/>
      <c r="JK186" s="22"/>
      <c r="JL186" s="22"/>
      <c r="JM186" s="22"/>
      <c r="JN186" s="22"/>
      <c r="JO186" s="22"/>
      <c r="JP186" s="22"/>
      <c r="JQ186" s="22"/>
      <c r="JR186" s="22"/>
      <c r="JS186" s="22"/>
      <c r="JT186" s="22"/>
      <c r="JU186" s="22"/>
      <c r="JV186" s="22"/>
      <c r="JW186" s="22"/>
      <c r="JX186" s="22"/>
      <c r="JY186" s="22"/>
      <c r="JZ186" s="22"/>
      <c r="KA186" s="22"/>
      <c r="KB186" s="22"/>
      <c r="KC186" s="22"/>
      <c r="KD186" s="22"/>
      <c r="KE186" s="22"/>
      <c r="KF186" s="22"/>
      <c r="KG186" s="22"/>
      <c r="KH186" s="22"/>
      <c r="KI186" s="22"/>
      <c r="KJ186" s="22"/>
      <c r="KK186" s="22"/>
      <c r="KL186" s="22"/>
      <c r="KM186" s="22"/>
      <c r="KN186" s="22"/>
      <c r="KO186" s="22"/>
      <c r="KP186" s="22"/>
      <c r="KQ186" s="22"/>
      <c r="KR186" s="22"/>
      <c r="KS186" s="22"/>
      <c r="KT186" s="22"/>
      <c r="KU186" s="22"/>
      <c r="KV186" s="22"/>
      <c r="KW186" s="22"/>
      <c r="KX186" s="22"/>
      <c r="KY186" s="22"/>
      <c r="KZ186" s="22"/>
      <c r="LA186" s="22"/>
      <c r="LB186" s="22"/>
      <c r="LC186" s="22"/>
      <c r="LD186" s="22"/>
      <c r="LE186" s="22"/>
      <c r="LF186" s="22"/>
      <c r="LG186" s="22"/>
      <c r="LH186" s="45"/>
      <c r="LI186" s="22"/>
      <c r="LJ186" s="23"/>
    </row>
    <row r="187" spans="2:322" ht="3.65" customHeight="1">
      <c r="B187" s="21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3"/>
      <c r="AP187" s="676"/>
      <c r="AQ187" s="677"/>
      <c r="AR187" s="677"/>
      <c r="AS187" s="677"/>
      <c r="AT187" s="677"/>
      <c r="AU187" s="677"/>
      <c r="AV187" s="677"/>
      <c r="AW187" s="677"/>
      <c r="AX187" s="677"/>
      <c r="AY187" s="677"/>
      <c r="AZ187" s="677"/>
      <c r="BA187" s="677"/>
      <c r="BB187" s="677"/>
      <c r="BC187" s="677"/>
      <c r="BD187" s="677"/>
      <c r="BE187" s="677"/>
      <c r="BF187" s="677"/>
      <c r="BG187" s="677"/>
      <c r="BH187" s="677"/>
      <c r="BI187" s="677"/>
      <c r="BJ187" s="677"/>
      <c r="BK187" s="677"/>
      <c r="BL187" s="677"/>
      <c r="BM187" s="677"/>
      <c r="BN187" s="677"/>
      <c r="BO187" s="677"/>
      <c r="BP187" s="677"/>
      <c r="BQ187" s="677"/>
      <c r="BR187" s="677"/>
      <c r="BS187" s="677"/>
      <c r="BT187" s="677"/>
      <c r="BU187" s="677"/>
      <c r="BV187" s="677"/>
      <c r="BW187" s="677"/>
      <c r="BX187" s="677"/>
      <c r="BY187" s="677"/>
      <c r="BZ187" s="677"/>
      <c r="CA187" s="677"/>
      <c r="CB187" s="677"/>
      <c r="CC187" s="677"/>
      <c r="CD187" s="677"/>
      <c r="CE187" s="677"/>
      <c r="CF187" s="677"/>
      <c r="CG187" s="677"/>
      <c r="CH187" s="677"/>
      <c r="CI187" s="677"/>
      <c r="CJ187" s="677"/>
      <c r="CK187" s="677"/>
      <c r="CL187" s="677"/>
      <c r="CM187" s="677"/>
      <c r="CN187" s="677"/>
      <c r="CO187" s="677"/>
      <c r="CP187" s="677"/>
      <c r="CQ187" s="677"/>
      <c r="CR187" s="677"/>
      <c r="CS187" s="677"/>
      <c r="CT187" s="677"/>
      <c r="CU187" s="677"/>
      <c r="CV187" s="677"/>
      <c r="CW187" s="677"/>
      <c r="CX187" s="677"/>
      <c r="CY187" s="677"/>
      <c r="CZ187" s="677"/>
      <c r="DA187" s="677"/>
      <c r="DB187" s="677"/>
      <c r="DC187" s="677"/>
      <c r="DD187" s="677"/>
      <c r="DE187" s="677"/>
      <c r="DF187" s="677"/>
      <c r="DG187" s="677"/>
      <c r="DH187" s="677"/>
      <c r="DI187" s="677"/>
      <c r="DJ187" s="677"/>
      <c r="DK187" s="677"/>
      <c r="DL187" s="677"/>
      <c r="DM187" s="677"/>
      <c r="DN187" s="677"/>
      <c r="DO187" s="677"/>
      <c r="DP187" s="677"/>
      <c r="DQ187" s="677"/>
      <c r="DR187" s="677"/>
      <c r="DS187" s="677"/>
      <c r="DT187" s="677"/>
      <c r="DU187" s="677"/>
      <c r="DV187" s="677"/>
      <c r="DW187" s="677"/>
      <c r="DX187" s="677"/>
      <c r="DY187" s="677"/>
      <c r="DZ187" s="677"/>
      <c r="EA187" s="677"/>
      <c r="EB187" s="677"/>
      <c r="EC187" s="677"/>
      <c r="ED187" s="677"/>
      <c r="EE187" s="677"/>
      <c r="EF187" s="677"/>
      <c r="EG187" s="677"/>
      <c r="EH187" s="677"/>
      <c r="EI187" s="677"/>
      <c r="EJ187" s="677"/>
      <c r="EK187" s="677"/>
      <c r="EL187" s="677"/>
      <c r="EM187" s="677"/>
      <c r="EN187" s="677"/>
      <c r="EO187" s="677"/>
      <c r="EP187" s="677"/>
      <c r="EQ187" s="677"/>
      <c r="ER187" s="677"/>
      <c r="ES187" s="677"/>
      <c r="ET187" s="677"/>
      <c r="EU187" s="677"/>
      <c r="EV187" s="677"/>
      <c r="EW187" s="677"/>
      <c r="EX187" s="677"/>
      <c r="EY187" s="677"/>
      <c r="EZ187" s="677"/>
      <c r="FA187" s="677"/>
      <c r="FB187" s="677"/>
      <c r="FC187" s="677"/>
      <c r="FD187" s="677"/>
      <c r="FE187" s="677"/>
      <c r="FF187" s="677"/>
      <c r="FG187" s="677"/>
      <c r="FH187" s="677"/>
      <c r="FI187" s="677"/>
      <c r="FJ187" s="677"/>
      <c r="FK187" s="677"/>
      <c r="FL187" s="677"/>
      <c r="FM187" s="677"/>
      <c r="FN187" s="677"/>
      <c r="FO187" s="677"/>
      <c r="FP187" s="677"/>
      <c r="FQ187" s="677"/>
      <c r="FR187" s="677"/>
      <c r="FS187" s="677"/>
      <c r="FT187" s="677"/>
      <c r="FU187" s="677"/>
      <c r="FV187" s="677"/>
      <c r="FW187" s="677"/>
      <c r="FX187" s="677"/>
      <c r="FY187" s="677"/>
      <c r="FZ187" s="677"/>
      <c r="GA187" s="677"/>
      <c r="GB187" s="677"/>
      <c r="GC187" s="677"/>
      <c r="GD187" s="677"/>
      <c r="GE187" s="677"/>
      <c r="GF187" s="677"/>
      <c r="GG187" s="677"/>
      <c r="GH187" s="677"/>
      <c r="GI187" s="677"/>
      <c r="GJ187" s="677"/>
      <c r="GK187" s="677"/>
      <c r="GL187" s="677"/>
      <c r="GM187" s="677"/>
      <c r="GN187" s="677"/>
      <c r="GO187" s="677"/>
      <c r="GP187" s="677"/>
      <c r="GQ187" s="677"/>
      <c r="GR187" s="677"/>
      <c r="GS187" s="677"/>
      <c r="GT187" s="677"/>
      <c r="GU187" s="677"/>
      <c r="GV187" s="677"/>
      <c r="GW187" s="677"/>
      <c r="GX187" s="677"/>
      <c r="GY187" s="677"/>
      <c r="GZ187" s="677"/>
      <c r="HA187" s="677"/>
      <c r="HB187" s="677"/>
      <c r="HC187" s="677"/>
      <c r="HD187" s="677"/>
      <c r="HE187" s="677"/>
      <c r="HF187" s="677"/>
      <c r="HG187" s="677"/>
      <c r="HH187" s="677"/>
      <c r="HI187" s="677"/>
      <c r="HJ187" s="677"/>
      <c r="HK187" s="677"/>
      <c r="HL187" s="677"/>
      <c r="HM187" s="677"/>
      <c r="HN187" s="677"/>
      <c r="HO187" s="677"/>
      <c r="HP187" s="677"/>
      <c r="HQ187" s="677"/>
      <c r="HR187" s="677"/>
      <c r="HS187" s="677"/>
      <c r="HT187" s="677"/>
      <c r="HU187" s="677"/>
      <c r="HV187" s="677"/>
      <c r="HW187" s="677"/>
      <c r="HX187" s="677"/>
      <c r="HY187" s="677"/>
      <c r="HZ187" s="677"/>
      <c r="IA187" s="677"/>
      <c r="IB187" s="677"/>
      <c r="IC187" s="677"/>
      <c r="ID187" s="677"/>
      <c r="IE187" s="677"/>
      <c r="IF187" s="677"/>
      <c r="IG187" s="677"/>
      <c r="IH187" s="677"/>
      <c r="II187" s="677"/>
      <c r="IJ187" s="677"/>
      <c r="IK187" s="677"/>
      <c r="IL187" s="677"/>
      <c r="IM187" s="677"/>
      <c r="IN187" s="677"/>
      <c r="IO187" s="677"/>
      <c r="IP187" s="677"/>
      <c r="IQ187" s="677"/>
      <c r="IR187" s="677"/>
      <c r="IS187" s="677"/>
      <c r="IT187" s="677"/>
      <c r="IU187" s="677"/>
      <c r="IV187" s="677"/>
      <c r="IW187" s="677"/>
      <c r="IX187" s="677"/>
      <c r="IY187" s="677"/>
      <c r="IZ187" s="677"/>
      <c r="JA187" s="677"/>
      <c r="JB187" s="677"/>
      <c r="JC187" s="677"/>
      <c r="JD187" s="677"/>
      <c r="JE187" s="677"/>
      <c r="JF187" s="22"/>
      <c r="JG187" s="23"/>
      <c r="JH187" s="22"/>
      <c r="JI187" s="22"/>
      <c r="JJ187" s="22"/>
      <c r="JK187" s="22"/>
      <c r="JL187" s="22"/>
      <c r="JM187" s="22"/>
      <c r="JN187" s="22"/>
      <c r="JO187" s="22"/>
      <c r="JP187" s="22"/>
      <c r="JQ187" s="22"/>
      <c r="JR187" s="22"/>
      <c r="JS187" s="22"/>
      <c r="JT187" s="22"/>
      <c r="JU187" s="22"/>
      <c r="JV187" s="22"/>
      <c r="JW187" s="22"/>
      <c r="JX187" s="22"/>
      <c r="JY187" s="22"/>
      <c r="JZ187" s="22"/>
      <c r="KA187" s="22"/>
      <c r="KB187" s="22"/>
      <c r="KC187" s="22"/>
      <c r="KD187" s="22"/>
      <c r="KE187" s="22"/>
      <c r="KF187" s="22"/>
      <c r="KG187" s="22"/>
      <c r="KH187" s="22"/>
      <c r="KI187" s="22"/>
      <c r="KJ187" s="22"/>
      <c r="KK187" s="22"/>
      <c r="KL187" s="22"/>
      <c r="KM187" s="22"/>
      <c r="KN187" s="22"/>
      <c r="KO187" s="22"/>
      <c r="KP187" s="22"/>
      <c r="KQ187" s="22"/>
      <c r="KR187" s="22"/>
      <c r="KS187" s="22"/>
      <c r="KT187" s="22"/>
      <c r="KU187" s="22"/>
      <c r="KV187" s="22"/>
      <c r="KW187" s="22"/>
      <c r="KX187" s="22"/>
      <c r="KY187" s="22"/>
      <c r="KZ187" s="22"/>
      <c r="LA187" s="22"/>
      <c r="LB187" s="22"/>
      <c r="LC187" s="22"/>
      <c r="LD187" s="22"/>
      <c r="LE187" s="22"/>
      <c r="LF187" s="22"/>
      <c r="LG187" s="22"/>
      <c r="LH187" s="22"/>
      <c r="LI187" s="22"/>
      <c r="LJ187" s="23"/>
    </row>
    <row r="188" spans="2:322" ht="3.65" customHeight="1" thickBot="1">
      <c r="B188" s="21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3"/>
      <c r="AP188" s="678"/>
      <c r="AQ188" s="679"/>
      <c r="AR188" s="679"/>
      <c r="AS188" s="679"/>
      <c r="AT188" s="679"/>
      <c r="AU188" s="679"/>
      <c r="AV188" s="679"/>
      <c r="AW188" s="679"/>
      <c r="AX188" s="679"/>
      <c r="AY188" s="679"/>
      <c r="AZ188" s="679"/>
      <c r="BA188" s="679"/>
      <c r="BB188" s="679"/>
      <c r="BC188" s="679"/>
      <c r="BD188" s="679"/>
      <c r="BE188" s="679"/>
      <c r="BF188" s="679"/>
      <c r="BG188" s="679"/>
      <c r="BH188" s="679"/>
      <c r="BI188" s="679"/>
      <c r="BJ188" s="679"/>
      <c r="BK188" s="679"/>
      <c r="BL188" s="679"/>
      <c r="BM188" s="679"/>
      <c r="BN188" s="679"/>
      <c r="BO188" s="679"/>
      <c r="BP188" s="679"/>
      <c r="BQ188" s="679"/>
      <c r="BR188" s="679"/>
      <c r="BS188" s="679"/>
      <c r="BT188" s="679"/>
      <c r="BU188" s="679"/>
      <c r="BV188" s="679"/>
      <c r="BW188" s="679"/>
      <c r="BX188" s="679"/>
      <c r="BY188" s="679"/>
      <c r="BZ188" s="679"/>
      <c r="CA188" s="679"/>
      <c r="CB188" s="679"/>
      <c r="CC188" s="679"/>
      <c r="CD188" s="679"/>
      <c r="CE188" s="679"/>
      <c r="CF188" s="679"/>
      <c r="CG188" s="679"/>
      <c r="CH188" s="679"/>
      <c r="CI188" s="679"/>
      <c r="CJ188" s="679"/>
      <c r="CK188" s="679"/>
      <c r="CL188" s="679"/>
      <c r="CM188" s="679"/>
      <c r="CN188" s="679"/>
      <c r="CO188" s="679"/>
      <c r="CP188" s="679"/>
      <c r="CQ188" s="679"/>
      <c r="CR188" s="679"/>
      <c r="CS188" s="679"/>
      <c r="CT188" s="679"/>
      <c r="CU188" s="679"/>
      <c r="CV188" s="679"/>
      <c r="CW188" s="679"/>
      <c r="CX188" s="679"/>
      <c r="CY188" s="679"/>
      <c r="CZ188" s="679"/>
      <c r="DA188" s="679"/>
      <c r="DB188" s="679"/>
      <c r="DC188" s="679"/>
      <c r="DD188" s="679"/>
      <c r="DE188" s="679"/>
      <c r="DF188" s="679"/>
      <c r="DG188" s="679"/>
      <c r="DH188" s="679"/>
      <c r="DI188" s="679"/>
      <c r="DJ188" s="679"/>
      <c r="DK188" s="679"/>
      <c r="DL188" s="679"/>
      <c r="DM188" s="679"/>
      <c r="DN188" s="679"/>
      <c r="DO188" s="679"/>
      <c r="DP188" s="679"/>
      <c r="DQ188" s="679"/>
      <c r="DR188" s="679"/>
      <c r="DS188" s="679"/>
      <c r="DT188" s="679"/>
      <c r="DU188" s="679"/>
      <c r="DV188" s="679"/>
      <c r="DW188" s="679"/>
      <c r="DX188" s="679"/>
      <c r="DY188" s="679"/>
      <c r="DZ188" s="679"/>
      <c r="EA188" s="679"/>
      <c r="EB188" s="679"/>
      <c r="EC188" s="679"/>
      <c r="ED188" s="679"/>
      <c r="EE188" s="679"/>
      <c r="EF188" s="679"/>
      <c r="EG188" s="679"/>
      <c r="EH188" s="679"/>
      <c r="EI188" s="679"/>
      <c r="EJ188" s="679"/>
      <c r="EK188" s="679"/>
      <c r="EL188" s="679"/>
      <c r="EM188" s="679"/>
      <c r="EN188" s="679"/>
      <c r="EO188" s="679"/>
      <c r="EP188" s="679"/>
      <c r="EQ188" s="679"/>
      <c r="ER188" s="679"/>
      <c r="ES188" s="679"/>
      <c r="ET188" s="679"/>
      <c r="EU188" s="679"/>
      <c r="EV188" s="679"/>
      <c r="EW188" s="679"/>
      <c r="EX188" s="679"/>
      <c r="EY188" s="679"/>
      <c r="EZ188" s="679"/>
      <c r="FA188" s="679"/>
      <c r="FB188" s="679"/>
      <c r="FC188" s="679"/>
      <c r="FD188" s="679"/>
      <c r="FE188" s="679"/>
      <c r="FF188" s="679"/>
      <c r="FG188" s="679"/>
      <c r="FH188" s="679"/>
      <c r="FI188" s="679"/>
      <c r="FJ188" s="679"/>
      <c r="FK188" s="679"/>
      <c r="FL188" s="679"/>
      <c r="FM188" s="679"/>
      <c r="FN188" s="679"/>
      <c r="FO188" s="679"/>
      <c r="FP188" s="679"/>
      <c r="FQ188" s="679"/>
      <c r="FR188" s="679"/>
      <c r="FS188" s="679"/>
      <c r="FT188" s="679"/>
      <c r="FU188" s="679"/>
      <c r="FV188" s="679"/>
      <c r="FW188" s="679"/>
      <c r="FX188" s="679"/>
      <c r="FY188" s="679"/>
      <c r="FZ188" s="679"/>
      <c r="GA188" s="679"/>
      <c r="GB188" s="679"/>
      <c r="GC188" s="679"/>
      <c r="GD188" s="679"/>
      <c r="GE188" s="679"/>
      <c r="GF188" s="679"/>
      <c r="GG188" s="679"/>
      <c r="GH188" s="679"/>
      <c r="GI188" s="679"/>
      <c r="GJ188" s="679"/>
      <c r="GK188" s="679"/>
      <c r="GL188" s="679"/>
      <c r="GM188" s="679"/>
      <c r="GN188" s="679"/>
      <c r="GO188" s="679"/>
      <c r="GP188" s="679"/>
      <c r="GQ188" s="679"/>
      <c r="GR188" s="679"/>
      <c r="GS188" s="679"/>
      <c r="GT188" s="679"/>
      <c r="GU188" s="679"/>
      <c r="GV188" s="679"/>
      <c r="GW188" s="679"/>
      <c r="GX188" s="679"/>
      <c r="GY188" s="679"/>
      <c r="GZ188" s="679"/>
      <c r="HA188" s="679"/>
      <c r="HB188" s="679"/>
      <c r="HC188" s="679"/>
      <c r="HD188" s="679"/>
      <c r="HE188" s="679"/>
      <c r="HF188" s="679"/>
      <c r="HG188" s="679"/>
      <c r="HH188" s="679"/>
      <c r="HI188" s="679"/>
      <c r="HJ188" s="679"/>
      <c r="HK188" s="679"/>
      <c r="HL188" s="679"/>
      <c r="HM188" s="679"/>
      <c r="HN188" s="679"/>
      <c r="HO188" s="679"/>
      <c r="HP188" s="679"/>
      <c r="HQ188" s="679"/>
      <c r="HR188" s="679"/>
      <c r="HS188" s="679"/>
      <c r="HT188" s="679"/>
      <c r="HU188" s="679"/>
      <c r="HV188" s="679"/>
      <c r="HW188" s="679"/>
      <c r="HX188" s="679"/>
      <c r="HY188" s="679"/>
      <c r="HZ188" s="679"/>
      <c r="IA188" s="679"/>
      <c r="IB188" s="679"/>
      <c r="IC188" s="679"/>
      <c r="ID188" s="679"/>
      <c r="IE188" s="679"/>
      <c r="IF188" s="679"/>
      <c r="IG188" s="679"/>
      <c r="IH188" s="679"/>
      <c r="II188" s="679"/>
      <c r="IJ188" s="679"/>
      <c r="IK188" s="679"/>
      <c r="IL188" s="679"/>
      <c r="IM188" s="679"/>
      <c r="IN188" s="679"/>
      <c r="IO188" s="679"/>
      <c r="IP188" s="679"/>
      <c r="IQ188" s="679"/>
      <c r="IR188" s="679"/>
      <c r="IS188" s="679"/>
      <c r="IT188" s="679"/>
      <c r="IU188" s="679"/>
      <c r="IV188" s="679"/>
      <c r="IW188" s="679"/>
      <c r="IX188" s="679"/>
      <c r="IY188" s="679"/>
      <c r="IZ188" s="679"/>
      <c r="JA188" s="679"/>
      <c r="JB188" s="679"/>
      <c r="JC188" s="679"/>
      <c r="JD188" s="679"/>
      <c r="JE188" s="679"/>
      <c r="JF188" s="22"/>
      <c r="JG188" s="23"/>
      <c r="JH188" s="22"/>
      <c r="JI188" s="22"/>
      <c r="JJ188" s="22"/>
      <c r="JK188" s="22"/>
      <c r="JL188" s="22"/>
      <c r="JM188" s="22"/>
      <c r="JN188" s="22"/>
      <c r="JO188" s="22"/>
      <c r="JP188" s="22"/>
      <c r="JQ188" s="22"/>
      <c r="JR188" s="22"/>
      <c r="JS188" s="22"/>
      <c r="JT188" s="22"/>
      <c r="JU188" s="22"/>
      <c r="JV188" s="22"/>
      <c r="JW188" s="22"/>
      <c r="JX188" s="22"/>
      <c r="JY188" s="22"/>
      <c r="JZ188" s="22"/>
      <c r="KA188" s="22"/>
      <c r="KB188" s="22"/>
      <c r="KC188" s="22"/>
      <c r="KD188" s="22"/>
      <c r="KE188" s="22"/>
      <c r="KF188" s="22"/>
      <c r="KG188" s="22"/>
      <c r="KH188" s="22"/>
      <c r="KI188" s="22"/>
      <c r="KJ188" s="22"/>
      <c r="KK188" s="22"/>
      <c r="KL188" s="22"/>
      <c r="KM188" s="22"/>
      <c r="KN188" s="22"/>
      <c r="KO188" s="22"/>
      <c r="KP188" s="22"/>
      <c r="KQ188" s="22"/>
      <c r="KR188" s="22"/>
      <c r="KS188" s="22"/>
      <c r="KT188" s="22"/>
      <c r="KU188" s="22"/>
      <c r="KV188" s="22"/>
      <c r="KW188" s="22"/>
      <c r="KX188" s="22"/>
      <c r="KY188" s="22"/>
      <c r="KZ188" s="22"/>
      <c r="LA188" s="22"/>
      <c r="LB188" s="22"/>
      <c r="LC188" s="22"/>
      <c r="LD188" s="22"/>
      <c r="LE188" s="22"/>
      <c r="LF188" s="22"/>
      <c r="LG188" s="22"/>
      <c r="LH188" s="22"/>
      <c r="LI188" s="22"/>
      <c r="LJ188" s="23"/>
    </row>
    <row r="189" spans="2:322" ht="3.65" customHeight="1" thickTop="1">
      <c r="B189" s="669"/>
      <c r="C189" s="670"/>
      <c r="D189" s="670"/>
      <c r="E189" s="670"/>
      <c r="F189" s="670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670"/>
      <c r="T189" s="670"/>
      <c r="U189" s="670"/>
      <c r="V189" s="670"/>
      <c r="W189" s="670"/>
      <c r="X189" s="670"/>
      <c r="Y189" s="670"/>
      <c r="Z189" s="670"/>
      <c r="AA189" s="670"/>
      <c r="AB189" s="670"/>
      <c r="AC189" s="670"/>
      <c r="AD189" s="670"/>
      <c r="AE189" s="670"/>
      <c r="AF189" s="670"/>
      <c r="AG189" s="670"/>
      <c r="AH189" s="670"/>
      <c r="AI189" s="670"/>
      <c r="AJ189" s="670"/>
      <c r="AK189" s="670"/>
      <c r="AL189" s="670"/>
      <c r="AM189" s="670"/>
      <c r="AN189" s="670"/>
      <c r="AO189" s="670"/>
      <c r="AP189" s="670"/>
      <c r="AQ189" s="670"/>
      <c r="AR189" s="670"/>
      <c r="AS189" s="670"/>
      <c r="AT189" s="670"/>
      <c r="AU189" s="670"/>
      <c r="AV189" s="670"/>
      <c r="AW189" s="670"/>
      <c r="AX189" s="670"/>
      <c r="AY189" s="670"/>
      <c r="AZ189" s="670"/>
      <c r="BA189" s="670"/>
      <c r="BB189" s="670"/>
      <c r="BC189" s="670"/>
      <c r="BD189" s="670"/>
      <c r="BE189" s="670"/>
      <c r="BF189" s="670"/>
      <c r="BG189" s="670"/>
      <c r="BH189" s="670"/>
      <c r="BI189" s="670"/>
      <c r="BJ189" s="670"/>
      <c r="BK189" s="670"/>
      <c r="BL189" s="670"/>
      <c r="BM189" s="670"/>
      <c r="BN189" s="670"/>
      <c r="BO189" s="670"/>
      <c r="BP189" s="670"/>
      <c r="BQ189" s="670"/>
      <c r="BR189" s="670"/>
      <c r="BS189" s="670"/>
      <c r="BT189" s="670"/>
      <c r="BU189" s="670"/>
      <c r="BV189" s="670"/>
      <c r="BW189" s="670"/>
      <c r="BX189" s="670"/>
      <c r="BY189" s="670"/>
      <c r="BZ189" s="670"/>
      <c r="CA189" s="670"/>
      <c r="CB189" s="670"/>
      <c r="CC189" s="670"/>
      <c r="CD189" s="670"/>
      <c r="CE189" s="670"/>
      <c r="CF189" s="670"/>
      <c r="CG189" s="670"/>
      <c r="CH189" s="670"/>
      <c r="CI189" s="670"/>
      <c r="CJ189" s="670"/>
      <c r="CK189" s="670"/>
      <c r="CL189" s="670"/>
      <c r="CM189" s="670"/>
      <c r="CN189" s="670"/>
      <c r="CO189" s="670"/>
      <c r="CP189" s="670"/>
      <c r="CQ189" s="670"/>
      <c r="CR189" s="670"/>
      <c r="CS189" s="670"/>
      <c r="CT189" s="670"/>
      <c r="CU189" s="670"/>
      <c r="CV189" s="670"/>
      <c r="CW189" s="670"/>
      <c r="CX189" s="670"/>
      <c r="CY189" s="670"/>
      <c r="CZ189" s="670"/>
      <c r="DA189" s="670"/>
      <c r="DB189" s="670"/>
      <c r="DC189" s="670"/>
      <c r="DD189" s="670"/>
      <c r="DE189" s="670"/>
      <c r="DF189" s="670"/>
      <c r="DG189" s="670"/>
      <c r="DH189" s="670"/>
      <c r="DI189" s="670"/>
      <c r="DJ189" s="670"/>
      <c r="DK189" s="670"/>
      <c r="DL189" s="670"/>
      <c r="DM189" s="670"/>
      <c r="DN189" s="670"/>
      <c r="DO189" s="670"/>
      <c r="DP189" s="670"/>
      <c r="DQ189" s="670"/>
      <c r="DR189" s="670"/>
      <c r="DS189" s="670"/>
      <c r="DT189" s="670"/>
      <c r="DU189" s="670"/>
      <c r="DV189" s="670"/>
      <c r="DW189" s="670"/>
      <c r="DX189" s="670"/>
      <c r="DY189" s="670"/>
      <c r="DZ189" s="670"/>
      <c r="EA189" s="670"/>
      <c r="EB189" s="670"/>
      <c r="EC189" s="670"/>
      <c r="ED189" s="670"/>
      <c r="EE189" s="670"/>
      <c r="EF189" s="670"/>
      <c r="EG189" s="670"/>
      <c r="EH189" s="670"/>
      <c r="EI189" s="670"/>
      <c r="EJ189" s="670"/>
      <c r="EK189" s="670"/>
      <c r="EL189" s="670"/>
      <c r="EM189" s="670"/>
      <c r="EN189" s="670"/>
      <c r="EO189" s="670"/>
      <c r="EP189" s="670"/>
      <c r="EQ189" s="670"/>
      <c r="ER189" s="670"/>
      <c r="ES189" s="670"/>
      <c r="ET189" s="670"/>
      <c r="EU189" s="670"/>
      <c r="EV189" s="670"/>
      <c r="EW189" s="670"/>
      <c r="EX189" s="670"/>
      <c r="EY189" s="670"/>
      <c r="EZ189" s="670"/>
      <c r="FA189" s="670"/>
      <c r="FB189" s="670"/>
      <c r="FC189" s="670"/>
      <c r="FD189" s="670"/>
      <c r="FE189" s="670"/>
      <c r="FF189" s="670"/>
      <c r="FG189" s="670"/>
      <c r="FH189" s="670"/>
      <c r="FI189" s="670"/>
      <c r="FJ189" s="670"/>
      <c r="FK189" s="670"/>
      <c r="FL189" s="670"/>
      <c r="FM189" s="670"/>
      <c r="FN189" s="670"/>
      <c r="FO189" s="670"/>
      <c r="FP189" s="670"/>
      <c r="FQ189" s="670"/>
      <c r="FR189" s="670"/>
      <c r="FS189" s="670"/>
      <c r="FT189" s="670"/>
      <c r="FU189" s="670"/>
      <c r="FV189" s="670"/>
      <c r="FW189" s="670"/>
      <c r="FX189" s="670"/>
      <c r="FY189" s="670"/>
      <c r="FZ189" s="670"/>
      <c r="GA189" s="670"/>
      <c r="GB189" s="670"/>
      <c r="GC189" s="670"/>
      <c r="GD189" s="670"/>
      <c r="GE189" s="670"/>
      <c r="GF189" s="670"/>
      <c r="GG189" s="670"/>
      <c r="GH189" s="670"/>
      <c r="GI189" s="670"/>
      <c r="GJ189" s="670"/>
      <c r="GK189" s="670"/>
      <c r="GL189" s="670"/>
      <c r="GM189" s="670"/>
      <c r="GN189" s="670"/>
      <c r="GO189" s="670"/>
      <c r="GP189" s="670"/>
      <c r="GQ189" s="670"/>
      <c r="GR189" s="670"/>
      <c r="GS189" s="670"/>
      <c r="GT189" s="670"/>
      <c r="GU189" s="670"/>
      <c r="GV189" s="670"/>
      <c r="GW189" s="670"/>
      <c r="GX189" s="670"/>
      <c r="GY189" s="670"/>
      <c r="GZ189" s="670"/>
      <c r="HA189" s="670"/>
      <c r="HB189" s="670"/>
      <c r="HC189" s="670"/>
      <c r="HD189" s="670"/>
      <c r="HE189" s="670"/>
      <c r="HF189" s="670"/>
      <c r="HG189" s="670"/>
      <c r="HH189" s="670"/>
      <c r="HI189" s="670"/>
      <c r="HJ189" s="670"/>
      <c r="HK189" s="670"/>
      <c r="HL189" s="670"/>
      <c r="HM189" s="670"/>
      <c r="HN189" s="670"/>
      <c r="HO189" s="670"/>
      <c r="HP189" s="670"/>
      <c r="HQ189" s="670"/>
      <c r="HR189" s="670"/>
      <c r="HS189" s="670"/>
      <c r="HT189" s="670"/>
      <c r="HU189" s="670"/>
      <c r="HV189" s="670"/>
      <c r="HW189" s="670"/>
      <c r="HX189" s="670"/>
      <c r="HY189" s="670"/>
      <c r="HZ189" s="670"/>
      <c r="IA189" s="670"/>
      <c r="IB189" s="670"/>
      <c r="IC189" s="670"/>
      <c r="ID189" s="670"/>
      <c r="IE189" s="670"/>
      <c r="IF189" s="670"/>
      <c r="IG189" s="670"/>
      <c r="IH189" s="670"/>
      <c r="II189" s="670"/>
      <c r="IJ189" s="670"/>
      <c r="IK189" s="670"/>
      <c r="IL189" s="670"/>
      <c r="IM189" s="670"/>
      <c r="IN189" s="670"/>
      <c r="IO189" s="670"/>
      <c r="IP189" s="670"/>
      <c r="IQ189" s="670"/>
      <c r="IR189" s="670"/>
      <c r="IS189" s="670"/>
      <c r="IT189" s="670"/>
      <c r="IU189" s="670"/>
      <c r="IV189" s="670"/>
      <c r="IW189" s="670"/>
      <c r="IX189" s="670"/>
      <c r="IY189" s="670"/>
      <c r="IZ189" s="670"/>
      <c r="JA189" s="670"/>
      <c r="JB189" s="670"/>
      <c r="JC189" s="670"/>
      <c r="JD189" s="670"/>
      <c r="JE189" s="670"/>
      <c r="JF189" s="670"/>
      <c r="JG189" s="670"/>
      <c r="JH189" s="670"/>
      <c r="JI189" s="670"/>
      <c r="JJ189" s="670"/>
      <c r="JK189" s="670"/>
      <c r="JL189" s="670"/>
      <c r="JM189" s="670"/>
      <c r="JN189" s="670"/>
      <c r="JO189" s="670"/>
      <c r="JP189" s="670"/>
      <c r="JQ189" s="670"/>
      <c r="JR189" s="670"/>
      <c r="JS189" s="670"/>
      <c r="JT189" s="670"/>
      <c r="JU189" s="670"/>
      <c r="JV189" s="670"/>
      <c r="JW189" s="670"/>
      <c r="JX189" s="670"/>
      <c r="JY189" s="670"/>
      <c r="JZ189" s="670"/>
      <c r="KA189" s="670"/>
      <c r="KB189" s="670"/>
      <c r="KC189" s="670"/>
      <c r="KD189" s="670"/>
      <c r="KE189" s="670"/>
      <c r="KF189" s="670"/>
      <c r="KG189" s="670"/>
      <c r="KH189" s="670"/>
      <c r="KI189" s="670"/>
      <c r="KJ189" s="670"/>
      <c r="KK189" s="670"/>
      <c r="KL189" s="670"/>
      <c r="KM189" s="670"/>
      <c r="KN189" s="670"/>
      <c r="KO189" s="670"/>
      <c r="KP189" s="670"/>
      <c r="KQ189" s="670"/>
      <c r="KR189" s="670"/>
      <c r="KS189" s="670"/>
      <c r="KT189" s="670"/>
      <c r="KU189" s="670"/>
      <c r="KV189" s="670"/>
      <c r="KW189" s="670"/>
      <c r="KX189" s="670"/>
      <c r="KY189" s="670"/>
      <c r="KZ189" s="670"/>
      <c r="LA189" s="670"/>
      <c r="LB189" s="670"/>
      <c r="LC189" s="670"/>
      <c r="LD189" s="670"/>
      <c r="LE189" s="670"/>
      <c r="LF189" s="670"/>
      <c r="LG189" s="670"/>
      <c r="LH189" s="670"/>
      <c r="LI189" s="670"/>
      <c r="LJ189" s="671"/>
    </row>
    <row r="190" spans="2:322" ht="3.65" customHeight="1">
      <c r="B190" s="652"/>
      <c r="C190" s="653"/>
      <c r="D190" s="653"/>
      <c r="E190" s="653"/>
      <c r="F190" s="653"/>
      <c r="G190" s="653"/>
      <c r="H190" s="653"/>
      <c r="I190" s="653"/>
      <c r="J190" s="653"/>
      <c r="K190" s="653"/>
      <c r="L190" s="653"/>
      <c r="M190" s="653"/>
      <c r="N190" s="653"/>
      <c r="O190" s="653"/>
      <c r="P190" s="653"/>
      <c r="Q190" s="653"/>
      <c r="R190" s="653"/>
      <c r="S190" s="653"/>
      <c r="T190" s="653"/>
      <c r="U190" s="653"/>
      <c r="V190" s="653"/>
      <c r="W190" s="653"/>
      <c r="X190" s="653"/>
      <c r="Y190" s="653"/>
      <c r="Z190" s="653"/>
      <c r="AA190" s="653"/>
      <c r="AB190" s="653"/>
      <c r="AC190" s="653"/>
      <c r="AD190" s="653"/>
      <c r="AE190" s="653"/>
      <c r="AF190" s="653"/>
      <c r="AG190" s="653"/>
      <c r="AH190" s="653"/>
      <c r="AI190" s="653"/>
      <c r="AJ190" s="653"/>
      <c r="AK190" s="653"/>
      <c r="AL190" s="653"/>
      <c r="AM190" s="653"/>
      <c r="AN190" s="653"/>
      <c r="AO190" s="653"/>
      <c r="AP190" s="653"/>
      <c r="AQ190" s="653"/>
      <c r="AR190" s="653"/>
      <c r="AS190" s="653"/>
      <c r="AT190" s="653"/>
      <c r="AU190" s="653"/>
      <c r="AV190" s="653"/>
      <c r="AW190" s="653"/>
      <c r="AX190" s="653"/>
      <c r="AY190" s="653"/>
      <c r="AZ190" s="653"/>
      <c r="BA190" s="653"/>
      <c r="BB190" s="653"/>
      <c r="BC190" s="653"/>
      <c r="BD190" s="653"/>
      <c r="BE190" s="653"/>
      <c r="BF190" s="653"/>
      <c r="BG190" s="653"/>
      <c r="BH190" s="653"/>
      <c r="BI190" s="653"/>
      <c r="BJ190" s="653"/>
      <c r="BK190" s="653"/>
      <c r="BL190" s="653"/>
      <c r="BM190" s="653"/>
      <c r="BN190" s="653"/>
      <c r="BO190" s="653"/>
      <c r="BP190" s="653"/>
      <c r="BQ190" s="653"/>
      <c r="BR190" s="653"/>
      <c r="BS190" s="653"/>
      <c r="BT190" s="653"/>
      <c r="BU190" s="653"/>
      <c r="BV190" s="653"/>
      <c r="BW190" s="653"/>
      <c r="BX190" s="653"/>
      <c r="BY190" s="653"/>
      <c r="BZ190" s="653"/>
      <c r="CA190" s="653"/>
      <c r="CB190" s="653"/>
      <c r="CC190" s="653"/>
      <c r="CD190" s="653"/>
      <c r="CE190" s="653"/>
      <c r="CF190" s="653"/>
      <c r="CG190" s="653"/>
      <c r="CH190" s="653"/>
      <c r="CI190" s="653"/>
      <c r="CJ190" s="653"/>
      <c r="CK190" s="653"/>
      <c r="CL190" s="653"/>
      <c r="CM190" s="653"/>
      <c r="CN190" s="653"/>
      <c r="CO190" s="653"/>
      <c r="CP190" s="653"/>
      <c r="CQ190" s="653"/>
      <c r="CR190" s="653"/>
      <c r="CS190" s="653"/>
      <c r="CT190" s="653"/>
      <c r="CU190" s="653"/>
      <c r="CV190" s="653"/>
      <c r="CW190" s="653"/>
      <c r="CX190" s="653"/>
      <c r="CY190" s="653"/>
      <c r="CZ190" s="653"/>
      <c r="DA190" s="653"/>
      <c r="DB190" s="653"/>
      <c r="DC190" s="653"/>
      <c r="DD190" s="653"/>
      <c r="DE190" s="653"/>
      <c r="DF190" s="653"/>
      <c r="DG190" s="653"/>
      <c r="DH190" s="653"/>
      <c r="DI190" s="653"/>
      <c r="DJ190" s="653"/>
      <c r="DK190" s="653"/>
      <c r="DL190" s="653"/>
      <c r="DM190" s="653"/>
      <c r="DN190" s="653"/>
      <c r="DO190" s="653"/>
      <c r="DP190" s="653"/>
      <c r="DQ190" s="653"/>
      <c r="DR190" s="653"/>
      <c r="DS190" s="653"/>
      <c r="DT190" s="653"/>
      <c r="DU190" s="653"/>
      <c r="DV190" s="653"/>
      <c r="DW190" s="653"/>
      <c r="DX190" s="653"/>
      <c r="DY190" s="653"/>
      <c r="DZ190" s="653"/>
      <c r="EA190" s="653"/>
      <c r="EB190" s="653"/>
      <c r="EC190" s="653"/>
      <c r="ED190" s="653"/>
      <c r="EE190" s="653"/>
      <c r="EF190" s="653"/>
      <c r="EG190" s="653"/>
      <c r="EH190" s="653"/>
      <c r="EI190" s="653"/>
      <c r="EJ190" s="653"/>
      <c r="EK190" s="653"/>
      <c r="EL190" s="653"/>
      <c r="EM190" s="653"/>
      <c r="EN190" s="653"/>
      <c r="EO190" s="653"/>
      <c r="EP190" s="653"/>
      <c r="EQ190" s="653"/>
      <c r="ER190" s="653"/>
      <c r="ES190" s="653"/>
      <c r="ET190" s="653"/>
      <c r="EU190" s="653"/>
      <c r="EV190" s="653"/>
      <c r="EW190" s="653"/>
      <c r="EX190" s="653"/>
      <c r="EY190" s="653"/>
      <c r="EZ190" s="653"/>
      <c r="FA190" s="653"/>
      <c r="FB190" s="653"/>
      <c r="FC190" s="653"/>
      <c r="FD190" s="653"/>
      <c r="FE190" s="653"/>
      <c r="FF190" s="653"/>
      <c r="FG190" s="653"/>
      <c r="FH190" s="653"/>
      <c r="FI190" s="653"/>
      <c r="FJ190" s="653"/>
      <c r="FK190" s="653"/>
      <c r="FL190" s="653"/>
      <c r="FM190" s="653"/>
      <c r="FN190" s="653"/>
      <c r="FO190" s="653"/>
      <c r="FP190" s="653"/>
      <c r="FQ190" s="653"/>
      <c r="FR190" s="653"/>
      <c r="FS190" s="653"/>
      <c r="FT190" s="653"/>
      <c r="FU190" s="653"/>
      <c r="FV190" s="653"/>
      <c r="FW190" s="653"/>
      <c r="FX190" s="653"/>
      <c r="FY190" s="653"/>
      <c r="FZ190" s="653"/>
      <c r="GA190" s="653"/>
      <c r="GB190" s="653"/>
      <c r="GC190" s="653"/>
      <c r="GD190" s="653"/>
      <c r="GE190" s="653"/>
      <c r="GF190" s="653"/>
      <c r="GG190" s="653"/>
      <c r="GH190" s="653"/>
      <c r="GI190" s="653"/>
      <c r="GJ190" s="653"/>
      <c r="GK190" s="653"/>
      <c r="GL190" s="653"/>
      <c r="GM190" s="653"/>
      <c r="GN190" s="653"/>
      <c r="GO190" s="653"/>
      <c r="GP190" s="653"/>
      <c r="GQ190" s="653"/>
      <c r="GR190" s="653"/>
      <c r="GS190" s="653"/>
      <c r="GT190" s="653"/>
      <c r="GU190" s="653"/>
      <c r="GV190" s="653"/>
      <c r="GW190" s="653"/>
      <c r="GX190" s="653"/>
      <c r="GY190" s="653"/>
      <c r="GZ190" s="653"/>
      <c r="HA190" s="653"/>
      <c r="HB190" s="653"/>
      <c r="HC190" s="653"/>
      <c r="HD190" s="653"/>
      <c r="HE190" s="653"/>
      <c r="HF190" s="653"/>
      <c r="HG190" s="653"/>
      <c r="HH190" s="653"/>
      <c r="HI190" s="653"/>
      <c r="HJ190" s="653"/>
      <c r="HK190" s="653"/>
      <c r="HL190" s="653"/>
      <c r="HM190" s="653"/>
      <c r="HN190" s="653"/>
      <c r="HO190" s="653"/>
      <c r="HP190" s="653"/>
      <c r="HQ190" s="653"/>
      <c r="HR190" s="653"/>
      <c r="HS190" s="653"/>
      <c r="HT190" s="653"/>
      <c r="HU190" s="653"/>
      <c r="HV190" s="653"/>
      <c r="HW190" s="653"/>
      <c r="HX190" s="653"/>
      <c r="HY190" s="653"/>
      <c r="HZ190" s="653"/>
      <c r="IA190" s="653"/>
      <c r="IB190" s="653"/>
      <c r="IC190" s="653"/>
      <c r="ID190" s="653"/>
      <c r="IE190" s="653"/>
      <c r="IF190" s="653"/>
      <c r="IG190" s="653"/>
      <c r="IH190" s="653"/>
      <c r="II190" s="653"/>
      <c r="IJ190" s="653"/>
      <c r="IK190" s="653"/>
      <c r="IL190" s="653"/>
      <c r="IM190" s="653"/>
      <c r="IN190" s="653"/>
      <c r="IO190" s="653"/>
      <c r="IP190" s="653"/>
      <c r="IQ190" s="653"/>
      <c r="IR190" s="653"/>
      <c r="IS190" s="653"/>
      <c r="IT190" s="653"/>
      <c r="IU190" s="653"/>
      <c r="IV190" s="653"/>
      <c r="IW190" s="653"/>
      <c r="IX190" s="653"/>
      <c r="IY190" s="653"/>
      <c r="IZ190" s="653"/>
      <c r="JA190" s="653"/>
      <c r="JB190" s="653"/>
      <c r="JC190" s="653"/>
      <c r="JD190" s="653"/>
      <c r="JE190" s="653"/>
      <c r="JF190" s="653"/>
      <c r="JG190" s="653"/>
      <c r="JH190" s="653"/>
      <c r="JI190" s="653"/>
      <c r="JJ190" s="653"/>
      <c r="JK190" s="653"/>
      <c r="JL190" s="653"/>
      <c r="JM190" s="653"/>
      <c r="JN190" s="653"/>
      <c r="JO190" s="653"/>
      <c r="JP190" s="653"/>
      <c r="JQ190" s="653"/>
      <c r="JR190" s="653"/>
      <c r="JS190" s="653"/>
      <c r="JT190" s="653"/>
      <c r="JU190" s="653"/>
      <c r="JV190" s="653"/>
      <c r="JW190" s="653"/>
      <c r="JX190" s="653"/>
      <c r="JY190" s="653"/>
      <c r="JZ190" s="653"/>
      <c r="KA190" s="653"/>
      <c r="KB190" s="653"/>
      <c r="KC190" s="653"/>
      <c r="KD190" s="653"/>
      <c r="KE190" s="653"/>
      <c r="KF190" s="653"/>
      <c r="KG190" s="653"/>
      <c r="KH190" s="653"/>
      <c r="KI190" s="653"/>
      <c r="KJ190" s="653"/>
      <c r="KK190" s="653"/>
      <c r="KL190" s="653"/>
      <c r="KM190" s="653"/>
      <c r="KN190" s="653"/>
      <c r="KO190" s="653"/>
      <c r="KP190" s="653"/>
      <c r="KQ190" s="653"/>
      <c r="KR190" s="653"/>
      <c r="KS190" s="653"/>
      <c r="KT190" s="653"/>
      <c r="KU190" s="653"/>
      <c r="KV190" s="653"/>
      <c r="KW190" s="653"/>
      <c r="KX190" s="653"/>
      <c r="KY190" s="653"/>
      <c r="KZ190" s="653"/>
      <c r="LA190" s="653"/>
      <c r="LB190" s="653"/>
      <c r="LC190" s="653"/>
      <c r="LD190" s="653"/>
      <c r="LE190" s="653"/>
      <c r="LF190" s="653"/>
      <c r="LG190" s="653"/>
      <c r="LH190" s="653"/>
      <c r="LI190" s="653"/>
      <c r="LJ190" s="654"/>
    </row>
    <row r="191" spans="2:322" ht="3.65" customHeight="1">
      <c r="B191" s="652"/>
      <c r="C191" s="653"/>
      <c r="D191" s="653"/>
      <c r="E191" s="653"/>
      <c r="F191" s="653"/>
      <c r="G191" s="653"/>
      <c r="H191" s="653"/>
      <c r="I191" s="653"/>
      <c r="J191" s="653"/>
      <c r="K191" s="653"/>
      <c r="L191" s="653"/>
      <c r="M191" s="653"/>
      <c r="N191" s="653"/>
      <c r="O191" s="653"/>
      <c r="P191" s="653"/>
      <c r="Q191" s="653"/>
      <c r="R191" s="653"/>
      <c r="S191" s="653"/>
      <c r="T191" s="653"/>
      <c r="U191" s="653"/>
      <c r="V191" s="653"/>
      <c r="W191" s="653"/>
      <c r="X191" s="653"/>
      <c r="Y191" s="653"/>
      <c r="Z191" s="653"/>
      <c r="AA191" s="653"/>
      <c r="AB191" s="653"/>
      <c r="AC191" s="653"/>
      <c r="AD191" s="653"/>
      <c r="AE191" s="653"/>
      <c r="AF191" s="653"/>
      <c r="AG191" s="653"/>
      <c r="AH191" s="653"/>
      <c r="AI191" s="653"/>
      <c r="AJ191" s="653"/>
      <c r="AK191" s="653"/>
      <c r="AL191" s="653"/>
      <c r="AM191" s="653"/>
      <c r="AN191" s="653"/>
      <c r="AO191" s="653"/>
      <c r="AP191" s="653"/>
      <c r="AQ191" s="653"/>
      <c r="AR191" s="653"/>
      <c r="AS191" s="653"/>
      <c r="AT191" s="653"/>
      <c r="AU191" s="653"/>
      <c r="AV191" s="653"/>
      <c r="AW191" s="653"/>
      <c r="AX191" s="653"/>
      <c r="AY191" s="653"/>
      <c r="AZ191" s="653"/>
      <c r="BA191" s="653"/>
      <c r="BB191" s="653"/>
      <c r="BC191" s="653"/>
      <c r="BD191" s="653"/>
      <c r="BE191" s="653"/>
      <c r="BF191" s="653"/>
      <c r="BG191" s="653"/>
      <c r="BH191" s="653"/>
      <c r="BI191" s="653"/>
      <c r="BJ191" s="653"/>
      <c r="BK191" s="653"/>
      <c r="BL191" s="653"/>
      <c r="BM191" s="653"/>
      <c r="BN191" s="653"/>
      <c r="BO191" s="653"/>
      <c r="BP191" s="653"/>
      <c r="BQ191" s="653"/>
      <c r="BR191" s="653"/>
      <c r="BS191" s="653"/>
      <c r="BT191" s="653"/>
      <c r="BU191" s="653"/>
      <c r="BV191" s="653"/>
      <c r="BW191" s="653"/>
      <c r="BX191" s="653"/>
      <c r="BY191" s="653"/>
      <c r="BZ191" s="653"/>
      <c r="CA191" s="653"/>
      <c r="CB191" s="653"/>
      <c r="CC191" s="653"/>
      <c r="CD191" s="653"/>
      <c r="CE191" s="653"/>
      <c r="CF191" s="653"/>
      <c r="CG191" s="653"/>
      <c r="CH191" s="653"/>
      <c r="CI191" s="653"/>
      <c r="CJ191" s="653"/>
      <c r="CK191" s="653"/>
      <c r="CL191" s="653"/>
      <c r="CM191" s="653"/>
      <c r="CN191" s="653"/>
      <c r="CO191" s="653"/>
      <c r="CP191" s="653"/>
      <c r="CQ191" s="653"/>
      <c r="CR191" s="653"/>
      <c r="CS191" s="653"/>
      <c r="CT191" s="653"/>
      <c r="CU191" s="653"/>
      <c r="CV191" s="653"/>
      <c r="CW191" s="653"/>
      <c r="CX191" s="653"/>
      <c r="CY191" s="653"/>
      <c r="CZ191" s="653"/>
      <c r="DA191" s="653"/>
      <c r="DB191" s="653"/>
      <c r="DC191" s="653"/>
      <c r="DD191" s="653"/>
      <c r="DE191" s="653"/>
      <c r="DF191" s="653"/>
      <c r="DG191" s="653"/>
      <c r="DH191" s="653"/>
      <c r="DI191" s="653"/>
      <c r="DJ191" s="653"/>
      <c r="DK191" s="653"/>
      <c r="DL191" s="653"/>
      <c r="DM191" s="653"/>
      <c r="DN191" s="653"/>
      <c r="DO191" s="653"/>
      <c r="DP191" s="653"/>
      <c r="DQ191" s="653"/>
      <c r="DR191" s="653"/>
      <c r="DS191" s="653"/>
      <c r="DT191" s="653"/>
      <c r="DU191" s="653"/>
      <c r="DV191" s="653"/>
      <c r="DW191" s="653"/>
      <c r="DX191" s="653"/>
      <c r="DY191" s="653"/>
      <c r="DZ191" s="653"/>
      <c r="EA191" s="653"/>
      <c r="EB191" s="653"/>
      <c r="EC191" s="653"/>
      <c r="ED191" s="653"/>
      <c r="EE191" s="653"/>
      <c r="EF191" s="653"/>
      <c r="EG191" s="653"/>
      <c r="EH191" s="653"/>
      <c r="EI191" s="653"/>
      <c r="EJ191" s="653"/>
      <c r="EK191" s="653"/>
      <c r="EL191" s="653"/>
      <c r="EM191" s="653"/>
      <c r="EN191" s="653"/>
      <c r="EO191" s="653"/>
      <c r="EP191" s="653"/>
      <c r="EQ191" s="653"/>
      <c r="ER191" s="653"/>
      <c r="ES191" s="653"/>
      <c r="ET191" s="653"/>
      <c r="EU191" s="653"/>
      <c r="EV191" s="653"/>
      <c r="EW191" s="653"/>
      <c r="EX191" s="653"/>
      <c r="EY191" s="653"/>
      <c r="EZ191" s="653"/>
      <c r="FA191" s="653"/>
      <c r="FB191" s="653"/>
      <c r="FC191" s="653"/>
      <c r="FD191" s="653"/>
      <c r="FE191" s="653"/>
      <c r="FF191" s="653"/>
      <c r="FG191" s="653"/>
      <c r="FH191" s="653"/>
      <c r="FI191" s="653"/>
      <c r="FJ191" s="653"/>
      <c r="FK191" s="653"/>
      <c r="FL191" s="653"/>
      <c r="FM191" s="653"/>
      <c r="FN191" s="653"/>
      <c r="FO191" s="653"/>
      <c r="FP191" s="653"/>
      <c r="FQ191" s="653"/>
      <c r="FR191" s="653"/>
      <c r="FS191" s="653"/>
      <c r="FT191" s="653"/>
      <c r="FU191" s="653"/>
      <c r="FV191" s="653"/>
      <c r="FW191" s="653"/>
      <c r="FX191" s="653"/>
      <c r="FY191" s="653"/>
      <c r="FZ191" s="653"/>
      <c r="GA191" s="653"/>
      <c r="GB191" s="653"/>
      <c r="GC191" s="653"/>
      <c r="GD191" s="653"/>
      <c r="GE191" s="653"/>
      <c r="GF191" s="653"/>
      <c r="GG191" s="653"/>
      <c r="GH191" s="653"/>
      <c r="GI191" s="653"/>
      <c r="GJ191" s="653"/>
      <c r="GK191" s="653"/>
      <c r="GL191" s="653"/>
      <c r="GM191" s="653"/>
      <c r="GN191" s="653"/>
      <c r="GO191" s="653"/>
      <c r="GP191" s="653"/>
      <c r="GQ191" s="653"/>
      <c r="GR191" s="653"/>
      <c r="GS191" s="653"/>
      <c r="GT191" s="653"/>
      <c r="GU191" s="653"/>
      <c r="GV191" s="653"/>
      <c r="GW191" s="653"/>
      <c r="GX191" s="653"/>
      <c r="GY191" s="653"/>
      <c r="GZ191" s="653"/>
      <c r="HA191" s="653"/>
      <c r="HB191" s="653"/>
      <c r="HC191" s="653"/>
      <c r="HD191" s="653"/>
      <c r="HE191" s="653"/>
      <c r="HF191" s="653"/>
      <c r="HG191" s="653"/>
      <c r="HH191" s="653"/>
      <c r="HI191" s="653"/>
      <c r="HJ191" s="653"/>
      <c r="HK191" s="653"/>
      <c r="HL191" s="653"/>
      <c r="HM191" s="653"/>
      <c r="HN191" s="653"/>
      <c r="HO191" s="653"/>
      <c r="HP191" s="653"/>
      <c r="HQ191" s="653"/>
      <c r="HR191" s="653"/>
      <c r="HS191" s="653"/>
      <c r="HT191" s="653"/>
      <c r="HU191" s="653"/>
      <c r="HV191" s="653"/>
      <c r="HW191" s="653"/>
      <c r="HX191" s="653"/>
      <c r="HY191" s="653"/>
      <c r="HZ191" s="653"/>
      <c r="IA191" s="653"/>
      <c r="IB191" s="653"/>
      <c r="IC191" s="653"/>
      <c r="ID191" s="653"/>
      <c r="IE191" s="653"/>
      <c r="IF191" s="653"/>
      <c r="IG191" s="653"/>
      <c r="IH191" s="653"/>
      <c r="II191" s="653"/>
      <c r="IJ191" s="653"/>
      <c r="IK191" s="653"/>
      <c r="IL191" s="653"/>
      <c r="IM191" s="653"/>
      <c r="IN191" s="653"/>
      <c r="IO191" s="653"/>
      <c r="IP191" s="653"/>
      <c r="IQ191" s="653"/>
      <c r="IR191" s="653"/>
      <c r="IS191" s="653"/>
      <c r="IT191" s="653"/>
      <c r="IU191" s="653"/>
      <c r="IV191" s="653"/>
      <c r="IW191" s="653"/>
      <c r="IX191" s="653"/>
      <c r="IY191" s="653"/>
      <c r="IZ191" s="653"/>
      <c r="JA191" s="653"/>
      <c r="JB191" s="653"/>
      <c r="JC191" s="653"/>
      <c r="JD191" s="653"/>
      <c r="JE191" s="653"/>
      <c r="JF191" s="653"/>
      <c r="JG191" s="653"/>
      <c r="JH191" s="653"/>
      <c r="JI191" s="653"/>
      <c r="JJ191" s="653"/>
      <c r="JK191" s="653"/>
      <c r="JL191" s="653"/>
      <c r="JM191" s="653"/>
      <c r="JN191" s="653"/>
      <c r="JO191" s="653"/>
      <c r="JP191" s="653"/>
      <c r="JQ191" s="653"/>
      <c r="JR191" s="653"/>
      <c r="JS191" s="653"/>
      <c r="JT191" s="653"/>
      <c r="JU191" s="653"/>
      <c r="JV191" s="653"/>
      <c r="JW191" s="653"/>
      <c r="JX191" s="653"/>
      <c r="JY191" s="653"/>
      <c r="JZ191" s="653"/>
      <c r="KA191" s="653"/>
      <c r="KB191" s="653"/>
      <c r="KC191" s="653"/>
      <c r="KD191" s="653"/>
      <c r="KE191" s="653"/>
      <c r="KF191" s="653"/>
      <c r="KG191" s="653"/>
      <c r="KH191" s="653"/>
      <c r="KI191" s="653"/>
      <c r="KJ191" s="653"/>
      <c r="KK191" s="653"/>
      <c r="KL191" s="653"/>
      <c r="KM191" s="653"/>
      <c r="KN191" s="653"/>
      <c r="KO191" s="653"/>
      <c r="KP191" s="653"/>
      <c r="KQ191" s="653"/>
      <c r="KR191" s="653"/>
      <c r="KS191" s="653"/>
      <c r="KT191" s="653"/>
      <c r="KU191" s="653"/>
      <c r="KV191" s="653"/>
      <c r="KW191" s="653"/>
      <c r="KX191" s="653"/>
      <c r="KY191" s="653"/>
      <c r="KZ191" s="653"/>
      <c r="LA191" s="653"/>
      <c r="LB191" s="653"/>
      <c r="LC191" s="653"/>
      <c r="LD191" s="653"/>
      <c r="LE191" s="653"/>
      <c r="LF191" s="653"/>
      <c r="LG191" s="653"/>
      <c r="LH191" s="653"/>
      <c r="LI191" s="653"/>
      <c r="LJ191" s="654"/>
    </row>
    <row r="192" spans="2:322" ht="3.65" customHeight="1" thickBot="1">
      <c r="B192" s="655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56"/>
      <c r="AB192" s="656"/>
      <c r="AC192" s="656"/>
      <c r="AD192" s="656"/>
      <c r="AE192" s="656"/>
      <c r="AF192" s="656"/>
      <c r="AG192" s="656"/>
      <c r="AH192" s="656"/>
      <c r="AI192" s="656"/>
      <c r="AJ192" s="656"/>
      <c r="AK192" s="656"/>
      <c r="AL192" s="656"/>
      <c r="AM192" s="656"/>
      <c r="AN192" s="656"/>
      <c r="AO192" s="656"/>
      <c r="AP192" s="656"/>
      <c r="AQ192" s="656"/>
      <c r="AR192" s="656"/>
      <c r="AS192" s="656"/>
      <c r="AT192" s="656"/>
      <c r="AU192" s="656"/>
      <c r="AV192" s="656"/>
      <c r="AW192" s="656"/>
      <c r="AX192" s="656"/>
      <c r="AY192" s="656"/>
      <c r="AZ192" s="656"/>
      <c r="BA192" s="656"/>
      <c r="BB192" s="656"/>
      <c r="BC192" s="656"/>
      <c r="BD192" s="656"/>
      <c r="BE192" s="656"/>
      <c r="BF192" s="656"/>
      <c r="BG192" s="656"/>
      <c r="BH192" s="656"/>
      <c r="BI192" s="656"/>
      <c r="BJ192" s="656"/>
      <c r="BK192" s="656"/>
      <c r="BL192" s="656"/>
      <c r="BM192" s="656"/>
      <c r="BN192" s="656"/>
      <c r="BO192" s="656"/>
      <c r="BP192" s="656"/>
      <c r="BQ192" s="656"/>
      <c r="BR192" s="656"/>
      <c r="BS192" s="656"/>
      <c r="BT192" s="656"/>
      <c r="BU192" s="656"/>
      <c r="BV192" s="656"/>
      <c r="BW192" s="656"/>
      <c r="BX192" s="656"/>
      <c r="BY192" s="656"/>
      <c r="BZ192" s="656"/>
      <c r="CA192" s="656"/>
      <c r="CB192" s="656"/>
      <c r="CC192" s="656"/>
      <c r="CD192" s="656"/>
      <c r="CE192" s="656"/>
      <c r="CF192" s="656"/>
      <c r="CG192" s="656"/>
      <c r="CH192" s="656"/>
      <c r="CI192" s="656"/>
      <c r="CJ192" s="656"/>
      <c r="CK192" s="656"/>
      <c r="CL192" s="656"/>
      <c r="CM192" s="656"/>
      <c r="CN192" s="656"/>
      <c r="CO192" s="656"/>
      <c r="CP192" s="656"/>
      <c r="CQ192" s="656"/>
      <c r="CR192" s="656"/>
      <c r="CS192" s="656"/>
      <c r="CT192" s="656"/>
      <c r="CU192" s="656"/>
      <c r="CV192" s="656"/>
      <c r="CW192" s="656"/>
      <c r="CX192" s="656"/>
      <c r="CY192" s="656"/>
      <c r="CZ192" s="656"/>
      <c r="DA192" s="656"/>
      <c r="DB192" s="656"/>
      <c r="DC192" s="656"/>
      <c r="DD192" s="656"/>
      <c r="DE192" s="656"/>
      <c r="DF192" s="656"/>
      <c r="DG192" s="656"/>
      <c r="DH192" s="656"/>
      <c r="DI192" s="656"/>
      <c r="DJ192" s="656"/>
      <c r="DK192" s="656"/>
      <c r="DL192" s="656"/>
      <c r="DM192" s="656"/>
      <c r="DN192" s="656"/>
      <c r="DO192" s="656"/>
      <c r="DP192" s="656"/>
      <c r="DQ192" s="656"/>
      <c r="DR192" s="656"/>
      <c r="DS192" s="656"/>
      <c r="DT192" s="656"/>
      <c r="DU192" s="656"/>
      <c r="DV192" s="656"/>
      <c r="DW192" s="656"/>
      <c r="DX192" s="656"/>
      <c r="DY192" s="656"/>
      <c r="DZ192" s="656"/>
      <c r="EA192" s="656"/>
      <c r="EB192" s="656"/>
      <c r="EC192" s="656"/>
      <c r="ED192" s="656"/>
      <c r="EE192" s="656"/>
      <c r="EF192" s="656"/>
      <c r="EG192" s="656"/>
      <c r="EH192" s="656"/>
      <c r="EI192" s="656"/>
      <c r="EJ192" s="656"/>
      <c r="EK192" s="656"/>
      <c r="EL192" s="656"/>
      <c r="EM192" s="656"/>
      <c r="EN192" s="656"/>
      <c r="EO192" s="656"/>
      <c r="EP192" s="656"/>
      <c r="EQ192" s="656"/>
      <c r="ER192" s="656"/>
      <c r="ES192" s="656"/>
      <c r="ET192" s="656"/>
      <c r="EU192" s="656"/>
      <c r="EV192" s="656"/>
      <c r="EW192" s="656"/>
      <c r="EX192" s="656"/>
      <c r="EY192" s="656"/>
      <c r="EZ192" s="656"/>
      <c r="FA192" s="656"/>
      <c r="FB192" s="656"/>
      <c r="FC192" s="656"/>
      <c r="FD192" s="656"/>
      <c r="FE192" s="656"/>
      <c r="FF192" s="656"/>
      <c r="FG192" s="656"/>
      <c r="FH192" s="656"/>
      <c r="FI192" s="656"/>
      <c r="FJ192" s="656"/>
      <c r="FK192" s="656"/>
      <c r="FL192" s="656"/>
      <c r="FM192" s="656"/>
      <c r="FN192" s="656"/>
      <c r="FO192" s="656"/>
      <c r="FP192" s="656"/>
      <c r="FQ192" s="656"/>
      <c r="FR192" s="656"/>
      <c r="FS192" s="656"/>
      <c r="FT192" s="656"/>
      <c r="FU192" s="656"/>
      <c r="FV192" s="656"/>
      <c r="FW192" s="656"/>
      <c r="FX192" s="656"/>
      <c r="FY192" s="656"/>
      <c r="FZ192" s="656"/>
      <c r="GA192" s="656"/>
      <c r="GB192" s="656"/>
      <c r="GC192" s="656"/>
      <c r="GD192" s="656"/>
      <c r="GE192" s="656"/>
      <c r="GF192" s="656"/>
      <c r="GG192" s="656"/>
      <c r="GH192" s="656"/>
      <c r="GI192" s="656"/>
      <c r="GJ192" s="656"/>
      <c r="GK192" s="656"/>
      <c r="GL192" s="656"/>
      <c r="GM192" s="656"/>
      <c r="GN192" s="656"/>
      <c r="GO192" s="656"/>
      <c r="GP192" s="656"/>
      <c r="GQ192" s="656"/>
      <c r="GR192" s="656"/>
      <c r="GS192" s="656"/>
      <c r="GT192" s="656"/>
      <c r="GU192" s="656"/>
      <c r="GV192" s="656"/>
      <c r="GW192" s="656"/>
      <c r="GX192" s="656"/>
      <c r="GY192" s="656"/>
      <c r="GZ192" s="656"/>
      <c r="HA192" s="656"/>
      <c r="HB192" s="656"/>
      <c r="HC192" s="656"/>
      <c r="HD192" s="656"/>
      <c r="HE192" s="656"/>
      <c r="HF192" s="656"/>
      <c r="HG192" s="656"/>
      <c r="HH192" s="656"/>
      <c r="HI192" s="656"/>
      <c r="HJ192" s="656"/>
      <c r="HK192" s="656"/>
      <c r="HL192" s="656"/>
      <c r="HM192" s="656"/>
      <c r="HN192" s="656"/>
      <c r="HO192" s="656"/>
      <c r="HP192" s="656"/>
      <c r="HQ192" s="656"/>
      <c r="HR192" s="656"/>
      <c r="HS192" s="656"/>
      <c r="HT192" s="656"/>
      <c r="HU192" s="656"/>
      <c r="HV192" s="656"/>
      <c r="HW192" s="656"/>
      <c r="HX192" s="656"/>
      <c r="HY192" s="656"/>
      <c r="HZ192" s="656"/>
      <c r="IA192" s="656"/>
      <c r="IB192" s="656"/>
      <c r="IC192" s="656"/>
      <c r="ID192" s="656"/>
      <c r="IE192" s="656"/>
      <c r="IF192" s="656"/>
      <c r="IG192" s="656"/>
      <c r="IH192" s="656"/>
      <c r="II192" s="656"/>
      <c r="IJ192" s="656"/>
      <c r="IK192" s="656"/>
      <c r="IL192" s="656"/>
      <c r="IM192" s="656"/>
      <c r="IN192" s="656"/>
      <c r="IO192" s="656"/>
      <c r="IP192" s="656"/>
      <c r="IQ192" s="656"/>
      <c r="IR192" s="656"/>
      <c r="IS192" s="656"/>
      <c r="IT192" s="656"/>
      <c r="IU192" s="656"/>
      <c r="IV192" s="656"/>
      <c r="IW192" s="656"/>
      <c r="IX192" s="656"/>
      <c r="IY192" s="656"/>
      <c r="IZ192" s="656"/>
      <c r="JA192" s="656"/>
      <c r="JB192" s="656"/>
      <c r="JC192" s="656"/>
      <c r="JD192" s="656"/>
      <c r="JE192" s="656"/>
      <c r="JF192" s="656"/>
      <c r="JG192" s="656"/>
      <c r="JH192" s="656"/>
      <c r="JI192" s="656"/>
      <c r="JJ192" s="656"/>
      <c r="JK192" s="656"/>
      <c r="JL192" s="656"/>
      <c r="JM192" s="656"/>
      <c r="JN192" s="656"/>
      <c r="JO192" s="656"/>
      <c r="JP192" s="656"/>
      <c r="JQ192" s="656"/>
      <c r="JR192" s="656"/>
      <c r="JS192" s="656"/>
      <c r="JT192" s="656"/>
      <c r="JU192" s="656"/>
      <c r="JV192" s="656"/>
      <c r="JW192" s="656"/>
      <c r="JX192" s="656"/>
      <c r="JY192" s="656"/>
      <c r="JZ192" s="656"/>
      <c r="KA192" s="656"/>
      <c r="KB192" s="656"/>
      <c r="KC192" s="656"/>
      <c r="KD192" s="656"/>
      <c r="KE192" s="656"/>
      <c r="KF192" s="656"/>
      <c r="KG192" s="656"/>
      <c r="KH192" s="656"/>
      <c r="KI192" s="656"/>
      <c r="KJ192" s="656"/>
      <c r="KK192" s="656"/>
      <c r="KL192" s="656"/>
      <c r="KM192" s="656"/>
      <c r="KN192" s="656"/>
      <c r="KO192" s="656"/>
      <c r="KP192" s="656"/>
      <c r="KQ192" s="656"/>
      <c r="KR192" s="656"/>
      <c r="KS192" s="656"/>
      <c r="KT192" s="656"/>
      <c r="KU192" s="656"/>
      <c r="KV192" s="656"/>
      <c r="KW192" s="656"/>
      <c r="KX192" s="656"/>
      <c r="KY192" s="656"/>
      <c r="KZ192" s="656"/>
      <c r="LA192" s="656"/>
      <c r="LB192" s="656"/>
      <c r="LC192" s="656"/>
      <c r="LD192" s="656"/>
      <c r="LE192" s="656"/>
      <c r="LF192" s="656"/>
      <c r="LG192" s="656"/>
      <c r="LH192" s="656"/>
      <c r="LI192" s="656"/>
      <c r="LJ192" s="657"/>
    </row>
    <row r="193" spans="2:323" ht="3.65" customHeight="1" thickTop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</row>
    <row r="199" spans="2:323" ht="3.65" customHeight="1">
      <c r="EK199" t="s">
        <v>25</v>
      </c>
    </row>
  </sheetData>
  <mergeCells count="152">
    <mergeCell ref="GN174:GO174"/>
    <mergeCell ref="IW174:IY176"/>
    <mergeCell ref="HE174:HF174"/>
    <mergeCell ref="HV174:HW174"/>
    <mergeCell ref="HO170:HU173"/>
    <mergeCell ref="HV170:IE173"/>
    <mergeCell ref="IF170:IM173"/>
    <mergeCell ref="IN170:IV173"/>
    <mergeCell ref="GG175:GW176"/>
    <mergeCell ref="GX175:HN176"/>
    <mergeCell ref="HO175:IE176"/>
    <mergeCell ref="IF175:IV176"/>
    <mergeCell ref="IM174:IN174"/>
    <mergeCell ref="AX174:AZ176"/>
    <mergeCell ref="BH174:BI174"/>
    <mergeCell ref="BA175:BQ176"/>
    <mergeCell ref="BR175:CH176"/>
    <mergeCell ref="CI175:CY176"/>
    <mergeCell ref="CZ175:DP176"/>
    <mergeCell ref="DQ175:EG176"/>
    <mergeCell ref="EY175:FO176"/>
    <mergeCell ref="FP175:GF176"/>
    <mergeCell ref="EO174:EP174"/>
    <mergeCell ref="FF174:FG174"/>
    <mergeCell ref="FW174:FX174"/>
    <mergeCell ref="BY174:BZ174"/>
    <mergeCell ref="CP174:CQ174"/>
    <mergeCell ref="DG174:DH174"/>
    <mergeCell ref="DX174:DY174"/>
    <mergeCell ref="EH175:EX176"/>
    <mergeCell ref="HB182:IC188"/>
    <mergeCell ref="ID182:JE188"/>
    <mergeCell ref="B189:LJ192"/>
    <mergeCell ref="AP182:BQ188"/>
    <mergeCell ref="BR182:CS188"/>
    <mergeCell ref="CT182:DU188"/>
    <mergeCell ref="DV182:EW188"/>
    <mergeCell ref="EX182:FY188"/>
    <mergeCell ref="FZ182:HA188"/>
    <mergeCell ref="IU154:IV165"/>
    <mergeCell ref="BR170:BX173"/>
    <mergeCell ref="BY170:CH173"/>
    <mergeCell ref="CZ170:EX173"/>
    <mergeCell ref="EY170:FG173"/>
    <mergeCell ref="FH170:FO173"/>
    <mergeCell ref="FP170:GF173"/>
    <mergeCell ref="GG170:HN173"/>
    <mergeCell ref="DG166:EX169"/>
    <mergeCell ref="EY166:FB169"/>
    <mergeCell ref="FC166:FO169"/>
    <mergeCell ref="FP166:FX169"/>
    <mergeCell ref="FY166:HN169"/>
    <mergeCell ref="HO166:IE169"/>
    <mergeCell ref="IF166:IV169"/>
    <mergeCell ref="BA170:BG173"/>
    <mergeCell ref="BH170:BQ173"/>
    <mergeCell ref="AX122:AY134"/>
    <mergeCell ref="IX122:IY134"/>
    <mergeCell ref="AZ127:AZ128"/>
    <mergeCell ref="IW127:IW128"/>
    <mergeCell ref="AX135:AY147"/>
    <mergeCell ref="IX135:IY147"/>
    <mergeCell ref="AZ140:AZ141"/>
    <mergeCell ref="IW140:IW141"/>
    <mergeCell ref="AX148:AY160"/>
    <mergeCell ref="IX148:IY160"/>
    <mergeCell ref="AZ153:AZ154"/>
    <mergeCell ref="IW153:IW154"/>
    <mergeCell ref="AX161:AY173"/>
    <mergeCell ref="IX161:IY173"/>
    <mergeCell ref="AZ165:AZ166"/>
    <mergeCell ref="IW165:IW166"/>
    <mergeCell ref="BA166:BG169"/>
    <mergeCell ref="BH166:BQ169"/>
    <mergeCell ref="BR166:BX169"/>
    <mergeCell ref="BY166:CH169"/>
    <mergeCell ref="CL166:CV173"/>
    <mergeCell ref="CZ166:DF169"/>
    <mergeCell ref="AX96:AY108"/>
    <mergeCell ref="IX96:IY108"/>
    <mergeCell ref="AZ101:AZ102"/>
    <mergeCell ref="IW101:IW102"/>
    <mergeCell ref="AX109:AY121"/>
    <mergeCell ref="IX109:IY121"/>
    <mergeCell ref="AZ114:AZ115"/>
    <mergeCell ref="IW114:IW115"/>
    <mergeCell ref="AX70:AY82"/>
    <mergeCell ref="IX70:IY82"/>
    <mergeCell ref="AZ75:AZ76"/>
    <mergeCell ref="IW75:IW76"/>
    <mergeCell ref="AX83:AY95"/>
    <mergeCell ref="IX83:IY95"/>
    <mergeCell ref="AZ88:AZ89"/>
    <mergeCell ref="IW88:IW89"/>
    <mergeCell ref="BY30:BZ30"/>
    <mergeCell ref="CP30:CQ30"/>
    <mergeCell ref="DG30:DH30"/>
    <mergeCell ref="DX30:DY30"/>
    <mergeCell ref="AX31:AY43"/>
    <mergeCell ref="IX31:IY43"/>
    <mergeCell ref="AZ36:AZ37"/>
    <mergeCell ref="IW36:IW37"/>
    <mergeCell ref="B38:AO45"/>
    <mergeCell ref="AX44:AY56"/>
    <mergeCell ref="IX44:IY56"/>
    <mergeCell ref="B46:AO53"/>
    <mergeCell ref="AZ49:AZ50"/>
    <mergeCell ref="IW49:IW50"/>
    <mergeCell ref="B54:AO61"/>
    <mergeCell ref="AX57:AY69"/>
    <mergeCell ref="IX57:IY69"/>
    <mergeCell ref="AZ62:AZ63"/>
    <mergeCell ref="IW62:IW63"/>
    <mergeCell ref="IW28:IY30"/>
    <mergeCell ref="IM30:IN30"/>
    <mergeCell ref="KQ13:LJ17"/>
    <mergeCell ref="D20:AM27"/>
    <mergeCell ref="AX28:AZ30"/>
    <mergeCell ref="BA28:BQ29"/>
    <mergeCell ref="BR28:CH29"/>
    <mergeCell ref="CI28:CY29"/>
    <mergeCell ref="CZ28:DP29"/>
    <mergeCell ref="DQ28:EG29"/>
    <mergeCell ref="EH28:EX29"/>
    <mergeCell ref="EY28:FO29"/>
    <mergeCell ref="B13:AO17"/>
    <mergeCell ref="AP13:BI17"/>
    <mergeCell ref="HA13:HZ17"/>
    <mergeCell ref="IC13:JB17"/>
    <mergeCell ref="JC13:JV17"/>
    <mergeCell ref="JW13:KP17"/>
    <mergeCell ref="EO30:EP30"/>
    <mergeCell ref="FF30:FG30"/>
    <mergeCell ref="FW30:FX30"/>
    <mergeCell ref="GN30:GO30"/>
    <mergeCell ref="HE30:HF30"/>
    <mergeCell ref="HV30:HW30"/>
    <mergeCell ref="B30:AO37"/>
    <mergeCell ref="BH30:BI30"/>
    <mergeCell ref="B2:B11"/>
    <mergeCell ref="C2:AP11"/>
    <mergeCell ref="GW4:HC9"/>
    <mergeCell ref="HD4:IV9"/>
    <mergeCell ref="B12:AO12"/>
    <mergeCell ref="AP12:CC12"/>
    <mergeCell ref="CD12:DQ12"/>
    <mergeCell ref="DR12:FE12"/>
    <mergeCell ref="FP28:GF29"/>
    <mergeCell ref="GG28:GW29"/>
    <mergeCell ref="GX28:HN29"/>
    <mergeCell ref="HO28:IE29"/>
    <mergeCell ref="IF28:IV29"/>
  </mergeCells>
  <conditionalFormatting sqref="BI120:BR123">
    <cfRule type="notContainsBlanks" dxfId="13" priority="26">
      <formula>LEN(TRIM(BI120))&gt;0</formula>
    </cfRule>
  </conditionalFormatting>
  <conditionalFormatting sqref="DU74:ED74">
    <cfRule type="notContainsBlanks" dxfId="12" priority="27">
      <formula>LEN(TRIM(DU74))&gt;0</formula>
    </cfRule>
  </conditionalFormatting>
  <conditionalFormatting sqref="DU76:ED76">
    <cfRule type="notContainsBlanks" dxfId="11" priority="34">
      <formula>LEN(TRIM(DU76))&gt;0</formula>
    </cfRule>
  </conditionalFormatting>
  <conditionalFormatting sqref="IG53:IG54">
    <cfRule type="notContainsBlanks" dxfId="10" priority="1">
      <formula>LEN(TRIM(IG53))&gt;0</formula>
    </cfRule>
  </conditionalFormatting>
  <printOptions horizontalCentered="1" verticalCentered="1"/>
  <pageMargins left="0" right="0" top="0" bottom="0" header="0" footer="0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C166A-F2D9-4E78-A240-DBD22812DCA8}">
  <sheetPr>
    <tabColor rgb="FF0065BB"/>
  </sheetPr>
  <dimension ref="A1:SR266"/>
  <sheetViews>
    <sheetView showGridLines="0" topLeftCell="B46" zoomScale="115" zoomScaleNormal="115" workbookViewId="0">
      <selection activeCell="IW28" sqref="IW28:IY173"/>
    </sheetView>
  </sheetViews>
  <sheetFormatPr baseColWidth="10" defaultColWidth="0.6328125" defaultRowHeight="3.65" customHeight="1"/>
  <cols>
    <col min="1" max="1" width="3.81640625" customWidth="1"/>
    <col min="28" max="28" width="0.6328125" customWidth="1"/>
    <col min="51" max="51" width="0.6328125" customWidth="1"/>
    <col min="53" max="53" width="0.6328125" style="330" customWidth="1"/>
    <col min="54" max="54" width="0.6328125" style="330"/>
    <col min="55" max="55" width="0.6328125" style="330" customWidth="1"/>
    <col min="56" max="56" width="0.6328125" style="330"/>
    <col min="92" max="92" width="0.6328125" customWidth="1"/>
    <col min="129" max="129" width="0.6328125" customWidth="1"/>
    <col min="152" max="152" width="0.6328125" customWidth="1"/>
    <col min="179" max="179" width="0.6328125" customWidth="1"/>
    <col min="182" max="184" width="0.6328125" customWidth="1"/>
  </cols>
  <sheetData>
    <row r="1" spans="1:322" ht="7" customHeight="1" thickBot="1"/>
    <row r="2" spans="1:322" ht="3.65" customHeight="1" thickTop="1">
      <c r="B2" s="658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661"/>
      <c r="W2" s="661"/>
      <c r="X2" s="661"/>
      <c r="Y2" s="661"/>
      <c r="Z2" s="661"/>
      <c r="AA2" s="661"/>
      <c r="AB2" s="661"/>
      <c r="AC2" s="661"/>
      <c r="AD2" s="661"/>
      <c r="AE2" s="661"/>
      <c r="AF2" s="661"/>
      <c r="AG2" s="661"/>
      <c r="AH2" s="661"/>
      <c r="AI2" s="661"/>
      <c r="AJ2" s="661"/>
      <c r="AK2" s="661"/>
      <c r="AL2" s="661"/>
      <c r="AM2" s="661"/>
      <c r="AN2" s="661"/>
      <c r="AO2" s="661"/>
      <c r="AP2" s="661"/>
      <c r="AQ2" s="1"/>
      <c r="AR2" s="1"/>
      <c r="AS2" s="1"/>
      <c r="AT2" s="1"/>
      <c r="AU2" s="1"/>
      <c r="AV2" s="1"/>
      <c r="AW2" s="1"/>
      <c r="AX2" s="1"/>
      <c r="AY2" s="1"/>
      <c r="AZ2" s="1"/>
      <c r="BA2" s="335"/>
      <c r="BB2" s="335"/>
      <c r="BC2" s="335"/>
      <c r="BD2" s="335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2"/>
    </row>
    <row r="3" spans="1:322" ht="3.65" customHeight="1">
      <c r="B3" s="659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  <c r="O3" s="662"/>
      <c r="P3" s="662"/>
      <c r="Q3" s="662"/>
      <c r="R3" s="662"/>
      <c r="S3" s="662"/>
      <c r="T3" s="662"/>
      <c r="U3" s="662"/>
      <c r="V3" s="662"/>
      <c r="W3" s="662"/>
      <c r="X3" s="662"/>
      <c r="Y3" s="662"/>
      <c r="Z3" s="662"/>
      <c r="AA3" s="662"/>
      <c r="AB3" s="662"/>
      <c r="AC3" s="662"/>
      <c r="AD3" s="662"/>
      <c r="AE3" s="662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LJ3" s="3"/>
    </row>
    <row r="4" spans="1:322" ht="3.65" customHeight="1">
      <c r="B4" s="659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2"/>
      <c r="P4" s="662"/>
      <c r="Q4" s="662"/>
      <c r="R4" s="662"/>
      <c r="S4" s="662"/>
      <c r="T4" s="662"/>
      <c r="U4" s="662"/>
      <c r="V4" s="662"/>
      <c r="W4" s="662"/>
      <c r="X4" s="662"/>
      <c r="Y4" s="662"/>
      <c r="Z4" s="662"/>
      <c r="AA4" s="662"/>
      <c r="AB4" s="662"/>
      <c r="AC4" s="662"/>
      <c r="AD4" s="662"/>
      <c r="AE4" s="662"/>
      <c r="AF4" s="662"/>
      <c r="AG4" s="662"/>
      <c r="AH4" s="662"/>
      <c r="AI4" s="662"/>
      <c r="AJ4" s="662"/>
      <c r="AK4" s="662"/>
      <c r="AL4" s="662"/>
      <c r="AM4" s="662"/>
      <c r="AN4" s="662"/>
      <c r="AO4" s="662"/>
      <c r="AP4" s="662"/>
      <c r="GW4" s="662" t="e" vm="1">
        <v>#VALUE!</v>
      </c>
      <c r="GX4" s="662"/>
      <c r="GY4" s="662"/>
      <c r="GZ4" s="662"/>
      <c r="HA4" s="662"/>
      <c r="HB4" s="662"/>
      <c r="HC4" s="662"/>
      <c r="HD4" s="807" t="s">
        <v>26</v>
      </c>
      <c r="HE4" s="807"/>
      <c r="HF4" s="807"/>
      <c r="HG4" s="807"/>
      <c r="HH4" s="807"/>
      <c r="HI4" s="807"/>
      <c r="HJ4" s="807"/>
      <c r="HK4" s="807"/>
      <c r="HL4" s="807"/>
      <c r="HM4" s="807"/>
      <c r="HN4" s="807"/>
      <c r="HO4" s="807"/>
      <c r="HP4" s="807"/>
      <c r="HQ4" s="807"/>
      <c r="HR4" s="807"/>
      <c r="HS4" s="807"/>
      <c r="HT4" s="807"/>
      <c r="HU4" s="807"/>
      <c r="HV4" s="807"/>
      <c r="HW4" s="807"/>
      <c r="HX4" s="807"/>
      <c r="HY4" s="807"/>
      <c r="HZ4" s="807"/>
      <c r="IA4" s="807"/>
      <c r="IB4" s="807"/>
      <c r="IC4" s="807"/>
      <c r="ID4" s="807"/>
      <c r="IE4" s="807"/>
      <c r="IF4" s="807"/>
      <c r="IG4" s="807"/>
      <c r="IH4" s="807"/>
      <c r="II4" s="807"/>
      <c r="IJ4" s="807"/>
      <c r="IK4" s="807"/>
      <c r="IL4" s="807"/>
      <c r="IM4" s="807"/>
      <c r="IN4" s="807"/>
      <c r="IO4" s="807"/>
      <c r="IP4" s="807"/>
      <c r="IQ4" s="807"/>
      <c r="IR4" s="807"/>
      <c r="IS4" s="807"/>
      <c r="IT4" s="807"/>
      <c r="IU4" s="807"/>
      <c r="IV4" s="807"/>
      <c r="LJ4" s="3"/>
    </row>
    <row r="5" spans="1:322" ht="3.65" customHeight="1">
      <c r="B5" s="659"/>
      <c r="C5" s="662"/>
      <c r="D5" s="662"/>
      <c r="E5" s="662"/>
      <c r="F5" s="662"/>
      <c r="G5" s="662"/>
      <c r="H5" s="662"/>
      <c r="I5" s="662"/>
      <c r="J5" s="662"/>
      <c r="K5" s="662"/>
      <c r="L5" s="662"/>
      <c r="M5" s="662"/>
      <c r="N5" s="662"/>
      <c r="O5" s="662"/>
      <c r="P5" s="662"/>
      <c r="Q5" s="662"/>
      <c r="R5" s="662"/>
      <c r="S5" s="662"/>
      <c r="T5" s="662"/>
      <c r="U5" s="662"/>
      <c r="V5" s="662"/>
      <c r="W5" s="662"/>
      <c r="X5" s="662"/>
      <c r="Y5" s="662"/>
      <c r="Z5" s="662"/>
      <c r="AA5" s="662"/>
      <c r="AB5" s="662"/>
      <c r="AC5" s="662"/>
      <c r="AD5" s="662"/>
      <c r="AE5" s="662"/>
      <c r="AF5" s="662"/>
      <c r="AG5" s="662"/>
      <c r="AH5" s="662"/>
      <c r="AI5" s="662"/>
      <c r="AJ5" s="662"/>
      <c r="AK5" s="662"/>
      <c r="AL5" s="662"/>
      <c r="AM5" s="662"/>
      <c r="AN5" s="662"/>
      <c r="AO5" s="662"/>
      <c r="AP5" s="662"/>
      <c r="GW5" s="662"/>
      <c r="GX5" s="662"/>
      <c r="GY5" s="662"/>
      <c r="GZ5" s="662"/>
      <c r="HA5" s="662"/>
      <c r="HB5" s="662"/>
      <c r="HC5" s="662"/>
      <c r="HD5" s="807"/>
      <c r="HE5" s="807"/>
      <c r="HF5" s="807"/>
      <c r="HG5" s="807"/>
      <c r="HH5" s="807"/>
      <c r="HI5" s="807"/>
      <c r="HJ5" s="807"/>
      <c r="HK5" s="807"/>
      <c r="HL5" s="807"/>
      <c r="HM5" s="807"/>
      <c r="HN5" s="807"/>
      <c r="HO5" s="807"/>
      <c r="HP5" s="807"/>
      <c r="HQ5" s="807"/>
      <c r="HR5" s="807"/>
      <c r="HS5" s="807"/>
      <c r="HT5" s="807"/>
      <c r="HU5" s="807"/>
      <c r="HV5" s="807"/>
      <c r="HW5" s="807"/>
      <c r="HX5" s="807"/>
      <c r="HY5" s="807"/>
      <c r="HZ5" s="807"/>
      <c r="IA5" s="807"/>
      <c r="IB5" s="807"/>
      <c r="IC5" s="807"/>
      <c r="ID5" s="807"/>
      <c r="IE5" s="807"/>
      <c r="IF5" s="807"/>
      <c r="IG5" s="807"/>
      <c r="IH5" s="807"/>
      <c r="II5" s="807"/>
      <c r="IJ5" s="807"/>
      <c r="IK5" s="807"/>
      <c r="IL5" s="807"/>
      <c r="IM5" s="807"/>
      <c r="IN5" s="807"/>
      <c r="IO5" s="807"/>
      <c r="IP5" s="807"/>
      <c r="IQ5" s="807"/>
      <c r="IR5" s="807"/>
      <c r="IS5" s="807"/>
      <c r="IT5" s="807"/>
      <c r="IU5" s="807"/>
      <c r="IV5" s="807"/>
      <c r="LJ5" s="3"/>
    </row>
    <row r="6" spans="1:322" ht="3.65" customHeight="1">
      <c r="B6" s="659"/>
      <c r="C6" s="662"/>
      <c r="D6" s="662"/>
      <c r="E6" s="662"/>
      <c r="F6" s="662"/>
      <c r="G6" s="662"/>
      <c r="H6" s="662"/>
      <c r="I6" s="662"/>
      <c r="J6" s="662"/>
      <c r="K6" s="662"/>
      <c r="L6" s="662"/>
      <c r="M6" s="662"/>
      <c r="N6" s="662"/>
      <c r="O6" s="662"/>
      <c r="P6" s="662"/>
      <c r="Q6" s="662"/>
      <c r="R6" s="662"/>
      <c r="S6" s="662"/>
      <c r="T6" s="662"/>
      <c r="U6" s="662"/>
      <c r="V6" s="662"/>
      <c r="W6" s="662"/>
      <c r="X6" s="662"/>
      <c r="Y6" s="662"/>
      <c r="Z6" s="662"/>
      <c r="AA6" s="662"/>
      <c r="AB6" s="662"/>
      <c r="AC6" s="662"/>
      <c r="AD6" s="662"/>
      <c r="AE6" s="662"/>
      <c r="AF6" s="662"/>
      <c r="AG6" s="662"/>
      <c r="AH6" s="662"/>
      <c r="AI6" s="662"/>
      <c r="AJ6" s="662"/>
      <c r="AK6" s="662"/>
      <c r="AL6" s="662"/>
      <c r="AM6" s="662"/>
      <c r="AN6" s="662"/>
      <c r="AO6" s="662"/>
      <c r="AP6" s="662"/>
      <c r="GW6" s="662"/>
      <c r="GX6" s="662"/>
      <c r="GY6" s="662"/>
      <c r="GZ6" s="662"/>
      <c r="HA6" s="662"/>
      <c r="HB6" s="662"/>
      <c r="HC6" s="662"/>
      <c r="HD6" s="807"/>
      <c r="HE6" s="807"/>
      <c r="HF6" s="807"/>
      <c r="HG6" s="807"/>
      <c r="HH6" s="807"/>
      <c r="HI6" s="807"/>
      <c r="HJ6" s="807"/>
      <c r="HK6" s="807"/>
      <c r="HL6" s="807"/>
      <c r="HM6" s="807"/>
      <c r="HN6" s="807"/>
      <c r="HO6" s="807"/>
      <c r="HP6" s="807"/>
      <c r="HQ6" s="807"/>
      <c r="HR6" s="807"/>
      <c r="HS6" s="807"/>
      <c r="HT6" s="807"/>
      <c r="HU6" s="807"/>
      <c r="HV6" s="807"/>
      <c r="HW6" s="807"/>
      <c r="HX6" s="807"/>
      <c r="HY6" s="807"/>
      <c r="HZ6" s="807"/>
      <c r="IA6" s="807"/>
      <c r="IB6" s="807"/>
      <c r="IC6" s="807"/>
      <c r="ID6" s="807"/>
      <c r="IE6" s="807"/>
      <c r="IF6" s="807"/>
      <c r="IG6" s="807"/>
      <c r="IH6" s="807"/>
      <c r="II6" s="807"/>
      <c r="IJ6" s="807"/>
      <c r="IK6" s="807"/>
      <c r="IL6" s="807"/>
      <c r="IM6" s="807"/>
      <c r="IN6" s="807"/>
      <c r="IO6" s="807"/>
      <c r="IP6" s="807"/>
      <c r="IQ6" s="807"/>
      <c r="IR6" s="807"/>
      <c r="IS6" s="807"/>
      <c r="IT6" s="807"/>
      <c r="IU6" s="807"/>
      <c r="IV6" s="807"/>
      <c r="LJ6" s="3"/>
    </row>
    <row r="7" spans="1:322" ht="3.65" customHeight="1">
      <c r="B7" s="659"/>
      <c r="C7" s="662"/>
      <c r="D7" s="662"/>
      <c r="E7" s="662"/>
      <c r="F7" s="662"/>
      <c r="G7" s="662"/>
      <c r="H7" s="662"/>
      <c r="I7" s="662"/>
      <c r="J7" s="662"/>
      <c r="K7" s="662"/>
      <c r="L7" s="662"/>
      <c r="M7" s="662"/>
      <c r="N7" s="662"/>
      <c r="O7" s="662"/>
      <c r="P7" s="662"/>
      <c r="Q7" s="662"/>
      <c r="R7" s="662"/>
      <c r="S7" s="662"/>
      <c r="T7" s="662"/>
      <c r="U7" s="662"/>
      <c r="V7" s="662"/>
      <c r="W7" s="662"/>
      <c r="X7" s="662"/>
      <c r="Y7" s="662"/>
      <c r="Z7" s="662"/>
      <c r="AA7" s="662"/>
      <c r="AB7" s="662"/>
      <c r="AC7" s="662"/>
      <c r="AD7" s="662"/>
      <c r="AE7" s="662"/>
      <c r="AF7" s="662"/>
      <c r="AG7" s="662"/>
      <c r="AH7" s="662"/>
      <c r="AI7" s="662"/>
      <c r="AJ7" s="662"/>
      <c r="AK7" s="662"/>
      <c r="AL7" s="662"/>
      <c r="AM7" s="662"/>
      <c r="AN7" s="662"/>
      <c r="AO7" s="662"/>
      <c r="AP7" s="662"/>
      <c r="GW7" s="662"/>
      <c r="GX7" s="662"/>
      <c r="GY7" s="662"/>
      <c r="GZ7" s="662"/>
      <c r="HA7" s="662"/>
      <c r="HB7" s="662"/>
      <c r="HC7" s="662"/>
      <c r="HD7" s="807"/>
      <c r="HE7" s="807"/>
      <c r="HF7" s="807"/>
      <c r="HG7" s="807"/>
      <c r="HH7" s="807"/>
      <c r="HI7" s="807"/>
      <c r="HJ7" s="807"/>
      <c r="HK7" s="807"/>
      <c r="HL7" s="807"/>
      <c r="HM7" s="807"/>
      <c r="HN7" s="807"/>
      <c r="HO7" s="807"/>
      <c r="HP7" s="807"/>
      <c r="HQ7" s="807"/>
      <c r="HR7" s="807"/>
      <c r="HS7" s="807"/>
      <c r="HT7" s="807"/>
      <c r="HU7" s="807"/>
      <c r="HV7" s="807"/>
      <c r="HW7" s="807"/>
      <c r="HX7" s="807"/>
      <c r="HY7" s="807"/>
      <c r="HZ7" s="807"/>
      <c r="IA7" s="807"/>
      <c r="IB7" s="807"/>
      <c r="IC7" s="807"/>
      <c r="ID7" s="807"/>
      <c r="IE7" s="807"/>
      <c r="IF7" s="807"/>
      <c r="IG7" s="807"/>
      <c r="IH7" s="807"/>
      <c r="II7" s="807"/>
      <c r="IJ7" s="807"/>
      <c r="IK7" s="807"/>
      <c r="IL7" s="807"/>
      <c r="IM7" s="807"/>
      <c r="IN7" s="807"/>
      <c r="IO7" s="807"/>
      <c r="IP7" s="807"/>
      <c r="IQ7" s="807"/>
      <c r="IR7" s="807"/>
      <c r="IS7" s="807"/>
      <c r="IT7" s="807"/>
      <c r="IU7" s="807"/>
      <c r="IV7" s="807"/>
      <c r="LJ7" s="3"/>
    </row>
    <row r="8" spans="1:322" ht="3.65" customHeight="1">
      <c r="B8" s="659"/>
      <c r="C8" s="662"/>
      <c r="D8" s="662"/>
      <c r="E8" s="662"/>
      <c r="F8" s="662"/>
      <c r="G8" s="662"/>
      <c r="H8" s="662"/>
      <c r="I8" s="662"/>
      <c r="J8" s="662"/>
      <c r="K8" s="662"/>
      <c r="L8" s="662"/>
      <c r="M8" s="662"/>
      <c r="N8" s="662"/>
      <c r="O8" s="662"/>
      <c r="P8" s="662"/>
      <c r="Q8" s="662"/>
      <c r="R8" s="662"/>
      <c r="S8" s="662"/>
      <c r="T8" s="662"/>
      <c r="U8" s="662"/>
      <c r="V8" s="662"/>
      <c r="W8" s="662"/>
      <c r="X8" s="662"/>
      <c r="Y8" s="662"/>
      <c r="Z8" s="662"/>
      <c r="AA8" s="662"/>
      <c r="AB8" s="662"/>
      <c r="AC8" s="662"/>
      <c r="AD8" s="662"/>
      <c r="AE8" s="662"/>
      <c r="AF8" s="662"/>
      <c r="AG8" s="662"/>
      <c r="AH8" s="662"/>
      <c r="AI8" s="662"/>
      <c r="AJ8" s="662"/>
      <c r="AK8" s="662"/>
      <c r="AL8" s="662"/>
      <c r="AM8" s="662"/>
      <c r="AN8" s="662"/>
      <c r="AO8" s="662"/>
      <c r="AP8" s="662"/>
      <c r="GW8" s="662"/>
      <c r="GX8" s="662"/>
      <c r="GY8" s="662"/>
      <c r="GZ8" s="662"/>
      <c r="HA8" s="662"/>
      <c r="HB8" s="662"/>
      <c r="HC8" s="662"/>
      <c r="HD8" s="807"/>
      <c r="HE8" s="807"/>
      <c r="HF8" s="807"/>
      <c r="HG8" s="807"/>
      <c r="HH8" s="807"/>
      <c r="HI8" s="807"/>
      <c r="HJ8" s="807"/>
      <c r="HK8" s="807"/>
      <c r="HL8" s="807"/>
      <c r="HM8" s="807"/>
      <c r="HN8" s="807"/>
      <c r="HO8" s="807"/>
      <c r="HP8" s="807"/>
      <c r="HQ8" s="807"/>
      <c r="HR8" s="807"/>
      <c r="HS8" s="807"/>
      <c r="HT8" s="807"/>
      <c r="HU8" s="807"/>
      <c r="HV8" s="807"/>
      <c r="HW8" s="807"/>
      <c r="HX8" s="807"/>
      <c r="HY8" s="807"/>
      <c r="HZ8" s="807"/>
      <c r="IA8" s="807"/>
      <c r="IB8" s="807"/>
      <c r="IC8" s="807"/>
      <c r="ID8" s="807"/>
      <c r="IE8" s="807"/>
      <c r="IF8" s="807"/>
      <c r="IG8" s="807"/>
      <c r="IH8" s="807"/>
      <c r="II8" s="807"/>
      <c r="IJ8" s="807"/>
      <c r="IK8" s="807"/>
      <c r="IL8" s="807"/>
      <c r="IM8" s="807"/>
      <c r="IN8" s="807"/>
      <c r="IO8" s="807"/>
      <c r="IP8" s="807"/>
      <c r="IQ8" s="807"/>
      <c r="IR8" s="807"/>
      <c r="IS8" s="807"/>
      <c r="IT8" s="807"/>
      <c r="IU8" s="807"/>
      <c r="IV8" s="807"/>
      <c r="LJ8" s="3"/>
    </row>
    <row r="9" spans="1:322" ht="3.65" customHeight="1">
      <c r="B9" s="659"/>
      <c r="C9" s="662"/>
      <c r="D9" s="662"/>
      <c r="E9" s="662"/>
      <c r="F9" s="662"/>
      <c r="G9" s="662"/>
      <c r="H9" s="662"/>
      <c r="I9" s="662"/>
      <c r="J9" s="662"/>
      <c r="K9" s="662"/>
      <c r="L9" s="662"/>
      <c r="M9" s="662"/>
      <c r="N9" s="662"/>
      <c r="O9" s="662"/>
      <c r="P9" s="662"/>
      <c r="Q9" s="662"/>
      <c r="R9" s="662"/>
      <c r="S9" s="662"/>
      <c r="T9" s="662"/>
      <c r="U9" s="662"/>
      <c r="V9" s="662"/>
      <c r="W9" s="662"/>
      <c r="X9" s="662"/>
      <c r="Y9" s="662"/>
      <c r="Z9" s="662"/>
      <c r="AA9" s="662"/>
      <c r="AB9" s="662"/>
      <c r="AC9" s="662"/>
      <c r="AD9" s="662"/>
      <c r="AE9" s="662"/>
      <c r="AF9" s="662"/>
      <c r="AG9" s="662"/>
      <c r="AH9" s="662"/>
      <c r="AI9" s="662"/>
      <c r="AJ9" s="662"/>
      <c r="AK9" s="662"/>
      <c r="AL9" s="662"/>
      <c r="AM9" s="662"/>
      <c r="AN9" s="662"/>
      <c r="AO9" s="662"/>
      <c r="AP9" s="662"/>
      <c r="GW9" s="662"/>
      <c r="GX9" s="662"/>
      <c r="GY9" s="662"/>
      <c r="GZ9" s="662"/>
      <c r="HA9" s="662"/>
      <c r="HB9" s="662"/>
      <c r="HC9" s="662"/>
      <c r="HD9" s="807"/>
      <c r="HE9" s="807"/>
      <c r="HF9" s="807"/>
      <c r="HG9" s="807"/>
      <c r="HH9" s="807"/>
      <c r="HI9" s="807"/>
      <c r="HJ9" s="807"/>
      <c r="HK9" s="807"/>
      <c r="HL9" s="807"/>
      <c r="HM9" s="807"/>
      <c r="HN9" s="807"/>
      <c r="HO9" s="807"/>
      <c r="HP9" s="807"/>
      <c r="HQ9" s="807"/>
      <c r="HR9" s="807"/>
      <c r="HS9" s="807"/>
      <c r="HT9" s="807"/>
      <c r="HU9" s="807"/>
      <c r="HV9" s="807"/>
      <c r="HW9" s="807"/>
      <c r="HX9" s="807"/>
      <c r="HY9" s="807"/>
      <c r="HZ9" s="807"/>
      <c r="IA9" s="807"/>
      <c r="IB9" s="807"/>
      <c r="IC9" s="807"/>
      <c r="ID9" s="807"/>
      <c r="IE9" s="807"/>
      <c r="IF9" s="807"/>
      <c r="IG9" s="807"/>
      <c r="IH9" s="807"/>
      <c r="II9" s="807"/>
      <c r="IJ9" s="807"/>
      <c r="IK9" s="807"/>
      <c r="IL9" s="807"/>
      <c r="IM9" s="807"/>
      <c r="IN9" s="807"/>
      <c r="IO9" s="807"/>
      <c r="IP9" s="807"/>
      <c r="IQ9" s="807"/>
      <c r="IR9" s="807"/>
      <c r="IS9" s="807"/>
      <c r="IT9" s="807"/>
      <c r="IU9" s="807"/>
      <c r="IV9" s="807"/>
      <c r="LJ9" s="3"/>
    </row>
    <row r="10" spans="1:322" ht="3.65" customHeight="1">
      <c r="B10" s="659"/>
      <c r="C10" s="662"/>
      <c r="D10" s="662"/>
      <c r="E10" s="662"/>
      <c r="F10" s="662"/>
      <c r="G10" s="662"/>
      <c r="H10" s="662"/>
      <c r="I10" s="662"/>
      <c r="J10" s="662"/>
      <c r="K10" s="662"/>
      <c r="L10" s="662"/>
      <c r="M10" s="662"/>
      <c r="N10" s="662"/>
      <c r="O10" s="662"/>
      <c r="P10" s="662"/>
      <c r="Q10" s="662"/>
      <c r="R10" s="662"/>
      <c r="S10" s="662"/>
      <c r="T10" s="662"/>
      <c r="U10" s="662"/>
      <c r="V10" s="662"/>
      <c r="W10" s="662"/>
      <c r="X10" s="662"/>
      <c r="Y10" s="662"/>
      <c r="Z10" s="662"/>
      <c r="AA10" s="662"/>
      <c r="AB10" s="662"/>
      <c r="AC10" s="662"/>
      <c r="AD10" s="662"/>
      <c r="AE10" s="662"/>
      <c r="AF10" s="662"/>
      <c r="AG10" s="662"/>
      <c r="AH10" s="662"/>
      <c r="AI10" s="662"/>
      <c r="AJ10" s="662"/>
      <c r="AK10" s="662"/>
      <c r="AL10" s="662"/>
      <c r="AM10" s="662"/>
      <c r="AN10" s="662"/>
      <c r="AO10" s="662"/>
      <c r="AP10" s="662"/>
      <c r="LJ10" s="3"/>
    </row>
    <row r="11" spans="1:322" ht="3.65" customHeight="1" thickBot="1">
      <c r="B11" s="660"/>
      <c r="C11" s="663"/>
      <c r="D11" s="663"/>
      <c r="E11" s="663"/>
      <c r="F11" s="663"/>
      <c r="G11" s="663"/>
      <c r="H11" s="663"/>
      <c r="I11" s="663"/>
      <c r="J11" s="663"/>
      <c r="K11" s="663"/>
      <c r="L11" s="663"/>
      <c r="M11" s="663"/>
      <c r="N11" s="663"/>
      <c r="O11" s="663"/>
      <c r="P11" s="663"/>
      <c r="Q11" s="663"/>
      <c r="R11" s="663"/>
      <c r="S11" s="663"/>
      <c r="T11" s="663"/>
      <c r="U11" s="663"/>
      <c r="V11" s="663"/>
      <c r="W11" s="663"/>
      <c r="X11" s="663"/>
      <c r="Y11" s="663"/>
      <c r="Z11" s="663"/>
      <c r="AA11" s="663"/>
      <c r="AB11" s="663"/>
      <c r="AC11" s="663"/>
      <c r="AD11" s="663"/>
      <c r="AE11" s="663"/>
      <c r="AF11" s="663"/>
      <c r="AG11" s="663"/>
      <c r="AH11" s="663"/>
      <c r="AI11" s="663"/>
      <c r="AJ11" s="663"/>
      <c r="AK11" s="663"/>
      <c r="AL11" s="663"/>
      <c r="AM11" s="663"/>
      <c r="AN11" s="663"/>
      <c r="AO11" s="663"/>
      <c r="AP11" s="663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336"/>
      <c r="BB11" s="336"/>
      <c r="BC11" s="336"/>
      <c r="BD11" s="336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5"/>
    </row>
    <row r="12" spans="1:322" ht="30" customHeight="1" thickTop="1" thickBot="1">
      <c r="A12" s="6"/>
      <c r="B12" s="904"/>
      <c r="C12" s="904"/>
      <c r="D12" s="904"/>
      <c r="E12" s="904"/>
      <c r="F12" s="904"/>
      <c r="G12" s="904"/>
      <c r="H12" s="904"/>
      <c r="I12" s="904"/>
      <c r="J12" s="904"/>
      <c r="K12" s="904"/>
      <c r="L12" s="904"/>
      <c r="M12" s="904"/>
      <c r="N12" s="904"/>
      <c r="O12" s="904"/>
      <c r="P12" s="904"/>
      <c r="Q12" s="904"/>
      <c r="R12" s="904"/>
      <c r="S12" s="904"/>
      <c r="T12" s="904"/>
      <c r="U12" s="904"/>
      <c r="V12" s="904"/>
      <c r="W12" s="904"/>
      <c r="X12" s="904"/>
      <c r="Y12" s="904"/>
      <c r="Z12" s="904"/>
      <c r="AA12" s="904"/>
      <c r="AB12" s="904"/>
      <c r="AC12" s="904"/>
      <c r="AD12" s="904"/>
      <c r="AE12" s="904"/>
      <c r="AF12" s="904"/>
      <c r="AG12" s="904"/>
      <c r="AH12" s="904"/>
      <c r="AI12" s="904"/>
      <c r="AJ12" s="904"/>
      <c r="AK12" s="904"/>
      <c r="AL12" s="904"/>
      <c r="AM12" s="904"/>
      <c r="AN12" s="904"/>
      <c r="AO12" s="904"/>
      <c r="AP12" s="904"/>
      <c r="AQ12" s="904"/>
      <c r="AR12" s="904"/>
      <c r="AS12" s="904"/>
      <c r="AT12" s="904"/>
      <c r="AU12" s="904"/>
      <c r="AV12" s="904"/>
      <c r="AW12" s="904"/>
      <c r="AX12" s="904"/>
      <c r="AY12" s="904"/>
      <c r="AZ12" s="904"/>
      <c r="BA12" s="904"/>
      <c r="BB12" s="904"/>
      <c r="BC12" s="904"/>
      <c r="BD12" s="904"/>
      <c r="BE12" s="904"/>
      <c r="BF12" s="904"/>
      <c r="BG12" s="904"/>
      <c r="BH12" s="904"/>
      <c r="BI12" s="904"/>
      <c r="BJ12" s="904"/>
      <c r="BK12" s="904"/>
      <c r="BL12" s="904"/>
      <c r="BM12" s="904"/>
      <c r="BN12" s="904"/>
      <c r="BO12" s="904"/>
      <c r="BP12" s="904"/>
      <c r="BQ12" s="904"/>
      <c r="BR12" s="904"/>
      <c r="BS12" s="904"/>
      <c r="BT12" s="904"/>
      <c r="BU12" s="904"/>
      <c r="BV12" s="904"/>
      <c r="BW12" s="904"/>
      <c r="BX12" s="904"/>
      <c r="BY12" s="904"/>
      <c r="BZ12" s="904"/>
      <c r="CA12" s="904"/>
      <c r="CB12" s="904"/>
      <c r="CC12" s="904"/>
      <c r="CD12" s="905" t="s">
        <v>62</v>
      </c>
      <c r="CE12" s="906"/>
      <c r="CF12" s="906"/>
      <c r="CG12" s="906"/>
      <c r="CH12" s="906"/>
      <c r="CI12" s="906"/>
      <c r="CJ12" s="906"/>
      <c r="CK12" s="906"/>
      <c r="CL12" s="906"/>
      <c r="CM12" s="906"/>
      <c r="CN12" s="906"/>
      <c r="CO12" s="906"/>
      <c r="CP12" s="906"/>
      <c r="CQ12" s="906"/>
      <c r="CR12" s="906"/>
      <c r="CS12" s="906"/>
      <c r="CT12" s="906"/>
      <c r="CU12" s="906"/>
      <c r="CV12" s="906"/>
      <c r="CW12" s="906"/>
      <c r="CX12" s="906"/>
      <c r="CY12" s="906"/>
      <c r="CZ12" s="906"/>
      <c r="DA12" s="906"/>
      <c r="DB12" s="906"/>
      <c r="DC12" s="906"/>
      <c r="DD12" s="906"/>
      <c r="DE12" s="906"/>
      <c r="DF12" s="906"/>
      <c r="DG12" s="906"/>
      <c r="DH12" s="906"/>
      <c r="DI12" s="906"/>
      <c r="DJ12" s="906"/>
      <c r="DK12" s="906"/>
      <c r="DL12" s="906"/>
      <c r="DM12" s="906"/>
      <c r="DN12" s="906"/>
      <c r="DO12" s="906"/>
      <c r="DP12" s="906"/>
      <c r="DQ12" s="907"/>
      <c r="DR12" s="904"/>
      <c r="DS12" s="904"/>
      <c r="DT12" s="904"/>
      <c r="DU12" s="904"/>
      <c r="DV12" s="904"/>
      <c r="DW12" s="904"/>
      <c r="DX12" s="904"/>
      <c r="DY12" s="904"/>
      <c r="DZ12" s="904"/>
      <c r="EA12" s="904"/>
      <c r="EB12" s="904"/>
      <c r="EC12" s="904"/>
      <c r="ED12" s="904"/>
      <c r="EE12" s="904"/>
      <c r="EF12" s="904"/>
      <c r="EG12" s="904"/>
      <c r="EH12" s="904"/>
      <c r="EI12" s="904"/>
      <c r="EJ12" s="904"/>
      <c r="EK12" s="904"/>
      <c r="EL12" s="904"/>
      <c r="EM12" s="904"/>
      <c r="EN12" s="904"/>
      <c r="EO12" s="904"/>
      <c r="EP12" s="904"/>
      <c r="EQ12" s="904"/>
      <c r="ER12" s="904"/>
      <c r="ES12" s="904"/>
      <c r="ET12" s="904"/>
      <c r="EU12" s="904"/>
      <c r="EV12" s="904"/>
      <c r="EW12" s="904"/>
      <c r="EX12" s="904"/>
      <c r="EY12" s="904"/>
      <c r="EZ12" s="904"/>
      <c r="FA12" s="904"/>
      <c r="FB12" s="904"/>
      <c r="FC12" s="904"/>
      <c r="FD12" s="904"/>
      <c r="FE12" s="904"/>
      <c r="FF12" s="114"/>
      <c r="FG12" s="114"/>
      <c r="FH12" s="114"/>
      <c r="FI12" s="114"/>
      <c r="FJ12" s="114"/>
      <c r="FK12" s="114"/>
      <c r="FL12" s="114"/>
      <c r="FM12" s="114"/>
      <c r="FN12" s="114"/>
      <c r="FO12" s="114"/>
      <c r="FP12" s="114"/>
      <c r="FQ12" s="114"/>
      <c r="FR12" s="114"/>
      <c r="FS12" s="114"/>
      <c r="FT12" s="114"/>
      <c r="FU12" s="114"/>
      <c r="FV12" s="114"/>
      <c r="FW12" s="114"/>
      <c r="FX12" s="114"/>
      <c r="FY12" s="114"/>
      <c r="FZ12" s="114"/>
      <c r="GA12" s="114"/>
      <c r="GB12" s="114"/>
      <c r="GC12" s="114"/>
      <c r="GD12" s="114"/>
      <c r="GE12" s="114"/>
      <c r="GF12" s="114"/>
      <c r="GG12" s="114"/>
      <c r="GH12" s="114"/>
      <c r="GI12" s="114"/>
      <c r="GJ12" s="114"/>
      <c r="GK12" s="114"/>
      <c r="GL12" s="114"/>
      <c r="GM12" s="114"/>
      <c r="GN12" s="114"/>
      <c r="GO12" s="114"/>
      <c r="GP12" s="114"/>
      <c r="GQ12" s="114"/>
      <c r="GR12" s="114"/>
      <c r="GS12" s="114"/>
      <c r="GT12" s="114"/>
      <c r="GU12" s="114"/>
      <c r="GV12" s="114"/>
      <c r="GW12" s="114"/>
      <c r="GX12" s="114"/>
      <c r="GY12" s="114"/>
      <c r="GZ12" s="114"/>
      <c r="HA12" s="114"/>
      <c r="HB12" s="114"/>
      <c r="HC12" s="114"/>
      <c r="HD12" s="114"/>
      <c r="HE12" s="114"/>
      <c r="HF12" s="114"/>
      <c r="HG12" s="114"/>
      <c r="HH12" s="114"/>
      <c r="HI12" s="114"/>
      <c r="HJ12" s="114"/>
      <c r="HK12" s="114"/>
      <c r="HL12" s="114"/>
      <c r="HM12" s="114"/>
      <c r="HN12" s="114"/>
      <c r="HO12" s="114"/>
      <c r="HP12" s="114"/>
      <c r="HQ12" s="114"/>
      <c r="HR12" s="114"/>
      <c r="HS12" s="114"/>
      <c r="HT12" s="114"/>
      <c r="HU12" s="114"/>
      <c r="HV12" s="114"/>
      <c r="HW12" s="114"/>
      <c r="HX12" s="114"/>
      <c r="HY12" s="114"/>
      <c r="HZ12" s="114"/>
      <c r="IA12" s="114"/>
      <c r="IB12" s="114"/>
      <c r="IC12" s="114"/>
      <c r="ID12" s="114"/>
      <c r="IE12" s="114"/>
      <c r="IF12" s="114"/>
      <c r="IG12" s="114"/>
      <c r="IH12" s="114"/>
      <c r="II12" s="114"/>
      <c r="IJ12" s="114"/>
      <c r="IK12" s="114"/>
      <c r="IL12" s="114"/>
      <c r="IM12" s="114"/>
      <c r="IN12" s="114"/>
      <c r="IO12" s="114"/>
      <c r="IP12" s="114"/>
      <c r="IQ12" s="114"/>
      <c r="IR12" s="114"/>
      <c r="IS12" s="114"/>
      <c r="IT12" s="114"/>
      <c r="IU12" s="114"/>
      <c r="IV12" s="114"/>
      <c r="IW12" s="114"/>
      <c r="IX12" s="114"/>
      <c r="IY12" s="114"/>
      <c r="IZ12" s="114"/>
      <c r="JA12" s="114"/>
      <c r="JB12" s="114"/>
      <c r="JC12" s="114"/>
      <c r="JD12" s="114"/>
      <c r="JE12" s="114"/>
      <c r="JF12" s="114"/>
      <c r="JG12" s="114"/>
      <c r="JH12" s="114"/>
      <c r="JI12" s="114"/>
      <c r="JJ12" s="114"/>
      <c r="JK12" s="114"/>
      <c r="JL12" s="114"/>
      <c r="JM12" s="114"/>
      <c r="JN12" s="114"/>
      <c r="JO12" s="114"/>
      <c r="JP12" s="114"/>
      <c r="JQ12" s="114"/>
      <c r="JR12" s="114"/>
      <c r="JS12" s="114"/>
      <c r="JT12" s="114"/>
      <c r="JU12" s="114"/>
      <c r="JV12" s="114"/>
      <c r="JW12" s="114"/>
      <c r="JX12" s="114"/>
      <c r="JY12" s="114"/>
      <c r="JZ12" s="114"/>
      <c r="KA12" s="114"/>
      <c r="KB12" s="114"/>
      <c r="KC12" s="114"/>
      <c r="KD12" s="114"/>
      <c r="KE12" s="114"/>
      <c r="KF12" s="114"/>
      <c r="KG12" s="114"/>
      <c r="KH12" s="114"/>
      <c r="KI12" s="114"/>
      <c r="KJ12" s="114"/>
      <c r="KK12" s="114"/>
      <c r="KL12" s="114"/>
      <c r="KM12" s="114"/>
      <c r="KN12" s="114"/>
      <c r="KO12" s="114"/>
      <c r="KP12" s="114"/>
      <c r="KQ12" s="114"/>
      <c r="KR12" s="114"/>
      <c r="KS12" s="114"/>
      <c r="KT12" s="114"/>
      <c r="KU12" s="114"/>
      <c r="KV12" s="114"/>
      <c r="KW12" s="114"/>
      <c r="KX12" s="114"/>
      <c r="KY12" s="114"/>
      <c r="KZ12" s="114"/>
      <c r="LA12" s="7"/>
      <c r="LB12" s="7"/>
      <c r="LC12" s="7"/>
      <c r="LD12" s="7"/>
      <c r="LE12" s="7"/>
      <c r="LF12" s="7"/>
      <c r="LG12" s="7"/>
      <c r="LH12" s="7"/>
      <c r="LI12" s="7"/>
      <c r="LJ12" s="8"/>
    </row>
    <row r="13" spans="1:322" ht="3.65" customHeight="1" thickTop="1">
      <c r="B13" s="113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337"/>
      <c r="BB13" s="337"/>
      <c r="BC13" s="337"/>
      <c r="BD13" s="337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2"/>
      <c r="FS13" s="12"/>
      <c r="FT13" s="12"/>
      <c r="FU13" s="11"/>
      <c r="FV13" s="12"/>
      <c r="FW13" s="12"/>
      <c r="FX13" s="12"/>
      <c r="FY13" s="11"/>
      <c r="FZ13" s="12"/>
      <c r="GA13" s="12"/>
      <c r="GB13" s="12"/>
      <c r="GC13" s="11"/>
      <c r="GD13" s="12"/>
      <c r="GE13" s="12"/>
      <c r="GF13" s="12"/>
      <c r="GG13" s="11"/>
      <c r="GH13" s="12"/>
      <c r="GI13" s="12"/>
      <c r="GJ13" s="12"/>
      <c r="GK13" s="11"/>
      <c r="GL13" s="12"/>
      <c r="GM13" s="12"/>
      <c r="GN13" s="12"/>
      <c r="GO13" s="11"/>
      <c r="GP13" s="12"/>
      <c r="GQ13" s="12"/>
      <c r="GR13" s="12"/>
      <c r="GS13" s="11"/>
      <c r="GT13" s="12"/>
      <c r="GU13" s="12"/>
      <c r="GV13" s="12"/>
      <c r="GW13" s="11"/>
      <c r="GX13" s="12"/>
      <c r="GY13" s="12"/>
      <c r="GZ13" s="12"/>
      <c r="HA13" s="804"/>
      <c r="HB13" s="804"/>
      <c r="HC13" s="804"/>
      <c r="HD13" s="804"/>
      <c r="HE13" s="804"/>
      <c r="HF13" s="804"/>
      <c r="HG13" s="804"/>
      <c r="HH13" s="804"/>
      <c r="HI13" s="804"/>
      <c r="HJ13" s="804"/>
      <c r="HK13" s="804"/>
      <c r="HL13" s="804"/>
      <c r="HM13" s="804"/>
      <c r="HN13" s="804"/>
      <c r="HO13" s="804"/>
      <c r="HP13" s="804"/>
      <c r="HQ13" s="804"/>
      <c r="HR13" s="804"/>
      <c r="HS13" s="804"/>
      <c r="HT13" s="804"/>
      <c r="HU13" s="804"/>
      <c r="HV13" s="804"/>
      <c r="HW13" s="804"/>
      <c r="HX13" s="804"/>
      <c r="HY13" s="804"/>
      <c r="HZ13" s="804"/>
      <c r="IA13" s="13"/>
      <c r="IB13" s="13"/>
      <c r="IC13" s="787"/>
      <c r="ID13" s="787"/>
      <c r="IE13" s="787"/>
      <c r="IF13" s="787"/>
      <c r="IG13" s="787"/>
      <c r="IH13" s="787"/>
      <c r="II13" s="787"/>
      <c r="IJ13" s="787"/>
      <c r="IK13" s="787"/>
      <c r="IL13" s="787"/>
      <c r="IM13" s="787"/>
      <c r="IN13" s="787"/>
      <c r="IO13" s="787"/>
      <c r="IP13" s="787"/>
      <c r="IQ13" s="787"/>
      <c r="IR13" s="787"/>
      <c r="IS13" s="787"/>
      <c r="IT13" s="787"/>
      <c r="IU13" s="787"/>
      <c r="IV13" s="787"/>
      <c r="IW13" s="787"/>
      <c r="IX13" s="787"/>
      <c r="IY13" s="787"/>
      <c r="IZ13" s="787"/>
      <c r="JA13" s="787"/>
      <c r="JB13" s="787"/>
      <c r="JC13" s="787"/>
      <c r="JD13" s="787"/>
      <c r="JE13" s="787"/>
      <c r="JF13" s="787"/>
      <c r="JG13" s="787"/>
      <c r="JH13" s="787"/>
      <c r="JI13" s="787"/>
      <c r="JJ13" s="787"/>
      <c r="JK13" s="787"/>
      <c r="JL13" s="787"/>
      <c r="JM13" s="787"/>
      <c r="JN13" s="787"/>
      <c r="JO13" s="787"/>
      <c r="JP13" s="787"/>
      <c r="JQ13" s="787"/>
      <c r="JR13" s="787"/>
      <c r="JS13" s="787"/>
      <c r="JT13" s="787"/>
      <c r="JU13" s="787"/>
      <c r="JV13" s="787"/>
      <c r="JW13" s="787"/>
      <c r="JX13" s="787"/>
      <c r="JY13" s="787"/>
      <c r="JZ13" s="787"/>
      <c r="KA13" s="787"/>
      <c r="KB13" s="787"/>
      <c r="KC13" s="787"/>
      <c r="KD13" s="787"/>
      <c r="KE13" s="787"/>
      <c r="KF13" s="787"/>
      <c r="KG13" s="787"/>
      <c r="KH13" s="787"/>
      <c r="KI13" s="787"/>
      <c r="KJ13" s="787"/>
      <c r="KK13" s="787"/>
      <c r="KL13" s="787"/>
      <c r="KM13" s="787"/>
      <c r="KN13" s="787"/>
      <c r="KO13" s="787"/>
      <c r="KP13" s="787"/>
      <c r="KQ13" s="787"/>
      <c r="KR13" s="787"/>
      <c r="KS13" s="787"/>
      <c r="KT13" s="787"/>
      <c r="KU13" s="787"/>
      <c r="KV13" s="787"/>
      <c r="KW13" s="787"/>
      <c r="KX13" s="787"/>
      <c r="KY13" s="787"/>
      <c r="KZ13" s="787"/>
      <c r="LA13" s="787"/>
      <c r="LB13" s="787"/>
      <c r="LC13" s="787"/>
      <c r="LD13" s="787"/>
      <c r="LE13" s="787"/>
      <c r="LF13" s="787"/>
      <c r="LG13" s="787"/>
      <c r="LH13" s="787"/>
      <c r="LI13" s="787"/>
      <c r="LJ13" s="788"/>
    </row>
    <row r="14" spans="1:322" ht="3.65" customHeight="1">
      <c r="B14" s="61"/>
      <c r="C14" s="62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338"/>
      <c r="BB14" s="338"/>
      <c r="BC14" s="338"/>
      <c r="BD14" s="338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5"/>
      <c r="FS14" s="15"/>
      <c r="FT14" s="15"/>
      <c r="FU14" s="14"/>
      <c r="FV14" s="15"/>
      <c r="FW14" s="15"/>
      <c r="FX14" s="15"/>
      <c r="FY14" s="14"/>
      <c r="FZ14" s="15"/>
      <c r="GA14" s="15"/>
      <c r="GB14" s="15"/>
      <c r="GC14" s="14"/>
      <c r="GD14" s="15"/>
      <c r="GE14" s="15"/>
      <c r="GF14" s="15"/>
      <c r="GG14" s="14"/>
      <c r="GH14" s="15"/>
      <c r="GI14" s="15"/>
      <c r="GJ14" s="15"/>
      <c r="GK14" s="14"/>
      <c r="GL14" s="15"/>
      <c r="GM14" s="15"/>
      <c r="GN14" s="15"/>
      <c r="GO14" s="14"/>
      <c r="GP14" s="15"/>
      <c r="GQ14" s="15"/>
      <c r="GR14" s="15"/>
      <c r="GS14" s="14"/>
      <c r="GT14" s="15"/>
      <c r="GU14" s="15"/>
      <c r="GV14" s="15"/>
      <c r="GW14" s="14"/>
      <c r="GX14" s="15"/>
      <c r="GY14" s="15"/>
      <c r="GZ14" s="15"/>
      <c r="HA14" s="805"/>
      <c r="HB14" s="805"/>
      <c r="HC14" s="805"/>
      <c r="HD14" s="805"/>
      <c r="HE14" s="805"/>
      <c r="HF14" s="805"/>
      <c r="HG14" s="805"/>
      <c r="HH14" s="805"/>
      <c r="HI14" s="805"/>
      <c r="HJ14" s="805"/>
      <c r="HK14" s="805"/>
      <c r="HL14" s="805"/>
      <c r="HM14" s="805"/>
      <c r="HN14" s="805"/>
      <c r="HO14" s="805"/>
      <c r="HP14" s="805"/>
      <c r="HQ14" s="805"/>
      <c r="HR14" s="805"/>
      <c r="HS14" s="805"/>
      <c r="HT14" s="805"/>
      <c r="HU14" s="805"/>
      <c r="HV14" s="805"/>
      <c r="HW14" s="805"/>
      <c r="HX14" s="805"/>
      <c r="HY14" s="805"/>
      <c r="HZ14" s="805"/>
      <c r="IA14" s="16"/>
      <c r="IB14" s="16"/>
      <c r="IC14" s="789"/>
      <c r="ID14" s="789"/>
      <c r="IE14" s="789"/>
      <c r="IF14" s="789"/>
      <c r="IG14" s="789"/>
      <c r="IH14" s="789"/>
      <c r="II14" s="789"/>
      <c r="IJ14" s="789"/>
      <c r="IK14" s="789"/>
      <c r="IL14" s="789"/>
      <c r="IM14" s="789"/>
      <c r="IN14" s="789"/>
      <c r="IO14" s="789"/>
      <c r="IP14" s="789"/>
      <c r="IQ14" s="789"/>
      <c r="IR14" s="789"/>
      <c r="IS14" s="789"/>
      <c r="IT14" s="789"/>
      <c r="IU14" s="789"/>
      <c r="IV14" s="789"/>
      <c r="IW14" s="789"/>
      <c r="IX14" s="789"/>
      <c r="IY14" s="789"/>
      <c r="IZ14" s="789"/>
      <c r="JA14" s="789"/>
      <c r="JB14" s="789"/>
      <c r="JC14" s="789"/>
      <c r="JD14" s="789"/>
      <c r="JE14" s="789"/>
      <c r="JF14" s="789"/>
      <c r="JG14" s="789"/>
      <c r="JH14" s="789"/>
      <c r="JI14" s="789"/>
      <c r="JJ14" s="789"/>
      <c r="JK14" s="789"/>
      <c r="JL14" s="789"/>
      <c r="JM14" s="789"/>
      <c r="JN14" s="789"/>
      <c r="JO14" s="789"/>
      <c r="JP14" s="789"/>
      <c r="JQ14" s="789"/>
      <c r="JR14" s="789"/>
      <c r="JS14" s="789"/>
      <c r="JT14" s="789"/>
      <c r="JU14" s="789"/>
      <c r="JV14" s="789"/>
      <c r="JW14" s="789"/>
      <c r="JX14" s="789"/>
      <c r="JY14" s="789"/>
      <c r="JZ14" s="789"/>
      <c r="KA14" s="789"/>
      <c r="KB14" s="789"/>
      <c r="KC14" s="789"/>
      <c r="KD14" s="789"/>
      <c r="KE14" s="789"/>
      <c r="KF14" s="789"/>
      <c r="KG14" s="789"/>
      <c r="KH14" s="789"/>
      <c r="KI14" s="789"/>
      <c r="KJ14" s="789"/>
      <c r="KK14" s="789"/>
      <c r="KL14" s="789"/>
      <c r="KM14" s="789"/>
      <c r="KN14" s="789"/>
      <c r="KO14" s="789"/>
      <c r="KP14" s="789"/>
      <c r="KQ14" s="789"/>
      <c r="KR14" s="789"/>
      <c r="KS14" s="789"/>
      <c r="KT14" s="789"/>
      <c r="KU14" s="789"/>
      <c r="KV14" s="789"/>
      <c r="KW14" s="789"/>
      <c r="KX14" s="789"/>
      <c r="KY14" s="789"/>
      <c r="KZ14" s="789"/>
      <c r="LA14" s="789"/>
      <c r="LB14" s="789"/>
      <c r="LC14" s="789"/>
      <c r="LD14" s="789"/>
      <c r="LE14" s="789"/>
      <c r="LF14" s="789"/>
      <c r="LG14" s="789"/>
      <c r="LH14" s="789"/>
      <c r="LI14" s="789"/>
      <c r="LJ14" s="790"/>
    </row>
    <row r="15" spans="1:322" ht="3.65" customHeight="1">
      <c r="B15" s="61"/>
      <c r="C15" s="62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338"/>
      <c r="BB15" s="338"/>
      <c r="BC15" s="338"/>
      <c r="BD15" s="338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5"/>
      <c r="FS15" s="15"/>
      <c r="FT15" s="15"/>
      <c r="FU15" s="14"/>
      <c r="FV15" s="15"/>
      <c r="FW15" s="15"/>
      <c r="FX15" s="15"/>
      <c r="FY15" s="14"/>
      <c r="FZ15" s="15"/>
      <c r="GA15" s="15"/>
      <c r="GB15" s="15"/>
      <c r="GC15" s="14"/>
      <c r="GD15" s="15"/>
      <c r="GE15" s="15"/>
      <c r="GF15" s="15"/>
      <c r="GG15" s="14"/>
      <c r="GH15" s="15"/>
      <c r="GI15" s="15"/>
      <c r="GJ15" s="15"/>
      <c r="GK15" s="14"/>
      <c r="GL15" s="15"/>
      <c r="GM15" s="15"/>
      <c r="GN15" s="15"/>
      <c r="GO15" s="14"/>
      <c r="GP15" s="15"/>
      <c r="GQ15" s="15"/>
      <c r="GR15" s="15"/>
      <c r="GS15" s="14"/>
      <c r="GT15" s="15"/>
      <c r="GU15" s="15"/>
      <c r="GV15" s="15"/>
      <c r="GW15" s="14"/>
      <c r="GX15" s="15"/>
      <c r="GY15" s="15"/>
      <c r="GZ15" s="15"/>
      <c r="HA15" s="805"/>
      <c r="HB15" s="805"/>
      <c r="HC15" s="805"/>
      <c r="HD15" s="805"/>
      <c r="HE15" s="805"/>
      <c r="HF15" s="805"/>
      <c r="HG15" s="805"/>
      <c r="HH15" s="805"/>
      <c r="HI15" s="805"/>
      <c r="HJ15" s="805"/>
      <c r="HK15" s="805"/>
      <c r="HL15" s="805"/>
      <c r="HM15" s="805"/>
      <c r="HN15" s="805"/>
      <c r="HO15" s="805"/>
      <c r="HP15" s="805"/>
      <c r="HQ15" s="805"/>
      <c r="HR15" s="805"/>
      <c r="HS15" s="805"/>
      <c r="HT15" s="805"/>
      <c r="HU15" s="805"/>
      <c r="HV15" s="805"/>
      <c r="HW15" s="805"/>
      <c r="HX15" s="805"/>
      <c r="HY15" s="805"/>
      <c r="HZ15" s="805"/>
      <c r="IA15" s="16"/>
      <c r="IB15" s="16"/>
      <c r="IC15" s="789"/>
      <c r="ID15" s="789"/>
      <c r="IE15" s="789"/>
      <c r="IF15" s="789"/>
      <c r="IG15" s="789"/>
      <c r="IH15" s="789"/>
      <c r="II15" s="789"/>
      <c r="IJ15" s="789"/>
      <c r="IK15" s="789"/>
      <c r="IL15" s="789"/>
      <c r="IM15" s="789"/>
      <c r="IN15" s="789"/>
      <c r="IO15" s="789"/>
      <c r="IP15" s="789"/>
      <c r="IQ15" s="789"/>
      <c r="IR15" s="789"/>
      <c r="IS15" s="789"/>
      <c r="IT15" s="789"/>
      <c r="IU15" s="789"/>
      <c r="IV15" s="789"/>
      <c r="IW15" s="789"/>
      <c r="IX15" s="789"/>
      <c r="IY15" s="789"/>
      <c r="IZ15" s="789"/>
      <c r="JA15" s="789"/>
      <c r="JB15" s="789"/>
      <c r="JC15" s="789"/>
      <c r="JD15" s="789"/>
      <c r="JE15" s="789"/>
      <c r="JF15" s="789"/>
      <c r="JG15" s="789"/>
      <c r="JH15" s="789"/>
      <c r="JI15" s="789"/>
      <c r="JJ15" s="789"/>
      <c r="JK15" s="789"/>
      <c r="JL15" s="789"/>
      <c r="JM15" s="789"/>
      <c r="JN15" s="789"/>
      <c r="JO15" s="789"/>
      <c r="JP15" s="789"/>
      <c r="JQ15" s="789"/>
      <c r="JR15" s="789"/>
      <c r="JS15" s="789"/>
      <c r="JT15" s="789"/>
      <c r="JU15" s="789"/>
      <c r="JV15" s="789"/>
      <c r="JW15" s="789"/>
      <c r="JX15" s="789"/>
      <c r="JY15" s="789"/>
      <c r="JZ15" s="789"/>
      <c r="KA15" s="789"/>
      <c r="KB15" s="789"/>
      <c r="KC15" s="789"/>
      <c r="KD15" s="789"/>
      <c r="KE15" s="789"/>
      <c r="KF15" s="789"/>
      <c r="KG15" s="789"/>
      <c r="KH15" s="789"/>
      <c r="KI15" s="789"/>
      <c r="KJ15" s="789"/>
      <c r="KK15" s="789"/>
      <c r="KL15" s="789"/>
      <c r="KM15" s="789"/>
      <c r="KN15" s="789"/>
      <c r="KO15" s="789"/>
      <c r="KP15" s="789"/>
      <c r="KQ15" s="789"/>
      <c r="KR15" s="789"/>
      <c r="KS15" s="789"/>
      <c r="KT15" s="789"/>
      <c r="KU15" s="789"/>
      <c r="KV15" s="789"/>
      <c r="KW15" s="789"/>
      <c r="KX15" s="789"/>
      <c r="KY15" s="789"/>
      <c r="KZ15" s="789"/>
      <c r="LA15" s="789"/>
      <c r="LB15" s="789"/>
      <c r="LC15" s="789"/>
      <c r="LD15" s="789"/>
      <c r="LE15" s="789"/>
      <c r="LF15" s="789"/>
      <c r="LG15" s="789"/>
      <c r="LH15" s="789"/>
      <c r="LI15" s="789"/>
      <c r="LJ15" s="790"/>
    </row>
    <row r="16" spans="1:322" ht="3.65" customHeight="1">
      <c r="B16" s="61"/>
      <c r="C16" s="62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338"/>
      <c r="BB16" s="338"/>
      <c r="BC16" s="338"/>
      <c r="BD16" s="338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5"/>
      <c r="FS16" s="15"/>
      <c r="FT16" s="15"/>
      <c r="FU16" s="14"/>
      <c r="FV16" s="15"/>
      <c r="FW16" s="15"/>
      <c r="FX16" s="15"/>
      <c r="FY16" s="14"/>
      <c r="FZ16" s="15"/>
      <c r="GA16" s="15"/>
      <c r="GB16" s="15"/>
      <c r="GC16" s="14"/>
      <c r="GD16" s="15"/>
      <c r="GE16" s="15"/>
      <c r="GF16" s="15"/>
      <c r="GG16" s="14"/>
      <c r="GH16" s="15"/>
      <c r="GI16" s="15"/>
      <c r="GJ16" s="15"/>
      <c r="GK16" s="14"/>
      <c r="GL16" s="15"/>
      <c r="GM16" s="15"/>
      <c r="GN16" s="15"/>
      <c r="GO16" s="14"/>
      <c r="GP16" s="15"/>
      <c r="GQ16" s="15"/>
      <c r="GR16" s="15"/>
      <c r="GS16" s="14"/>
      <c r="GT16" s="15"/>
      <c r="GU16" s="15"/>
      <c r="GV16" s="15"/>
      <c r="GW16" s="14"/>
      <c r="GX16" s="15"/>
      <c r="GY16" s="15"/>
      <c r="GZ16" s="15"/>
      <c r="HA16" s="805"/>
      <c r="HB16" s="805"/>
      <c r="HC16" s="805"/>
      <c r="HD16" s="805"/>
      <c r="HE16" s="805"/>
      <c r="HF16" s="805"/>
      <c r="HG16" s="805"/>
      <c r="HH16" s="805"/>
      <c r="HI16" s="805"/>
      <c r="HJ16" s="805"/>
      <c r="HK16" s="805"/>
      <c r="HL16" s="805"/>
      <c r="HM16" s="805"/>
      <c r="HN16" s="805"/>
      <c r="HO16" s="805"/>
      <c r="HP16" s="805"/>
      <c r="HQ16" s="805"/>
      <c r="HR16" s="805"/>
      <c r="HS16" s="805"/>
      <c r="HT16" s="805"/>
      <c r="HU16" s="805"/>
      <c r="HV16" s="805"/>
      <c r="HW16" s="805"/>
      <c r="HX16" s="805"/>
      <c r="HY16" s="805"/>
      <c r="HZ16" s="805"/>
      <c r="IA16" s="16"/>
      <c r="IB16" s="16"/>
      <c r="IC16" s="789"/>
      <c r="ID16" s="789"/>
      <c r="IE16" s="789"/>
      <c r="IF16" s="789"/>
      <c r="IG16" s="789"/>
      <c r="IH16" s="789"/>
      <c r="II16" s="789"/>
      <c r="IJ16" s="789"/>
      <c r="IK16" s="789"/>
      <c r="IL16" s="789"/>
      <c r="IM16" s="789"/>
      <c r="IN16" s="789"/>
      <c r="IO16" s="789"/>
      <c r="IP16" s="789"/>
      <c r="IQ16" s="789"/>
      <c r="IR16" s="789"/>
      <c r="IS16" s="789"/>
      <c r="IT16" s="789"/>
      <c r="IU16" s="789"/>
      <c r="IV16" s="789"/>
      <c r="IW16" s="789"/>
      <c r="IX16" s="789"/>
      <c r="IY16" s="789"/>
      <c r="IZ16" s="789"/>
      <c r="JA16" s="789"/>
      <c r="JB16" s="789"/>
      <c r="JC16" s="789"/>
      <c r="JD16" s="789"/>
      <c r="JE16" s="789"/>
      <c r="JF16" s="789"/>
      <c r="JG16" s="789"/>
      <c r="JH16" s="789"/>
      <c r="JI16" s="789"/>
      <c r="JJ16" s="789"/>
      <c r="JK16" s="789"/>
      <c r="JL16" s="789"/>
      <c r="JM16" s="789"/>
      <c r="JN16" s="789"/>
      <c r="JO16" s="789"/>
      <c r="JP16" s="789"/>
      <c r="JQ16" s="789"/>
      <c r="JR16" s="789"/>
      <c r="JS16" s="789"/>
      <c r="JT16" s="789"/>
      <c r="JU16" s="789"/>
      <c r="JV16" s="789"/>
      <c r="JW16" s="789"/>
      <c r="JX16" s="789"/>
      <c r="JY16" s="789"/>
      <c r="JZ16" s="789"/>
      <c r="KA16" s="789"/>
      <c r="KB16" s="789"/>
      <c r="KC16" s="789"/>
      <c r="KD16" s="789"/>
      <c r="KE16" s="789"/>
      <c r="KF16" s="789"/>
      <c r="KG16" s="789"/>
      <c r="KH16" s="789"/>
      <c r="KI16" s="789"/>
      <c r="KJ16" s="789"/>
      <c r="KK16" s="789"/>
      <c r="KL16" s="789"/>
      <c r="KM16" s="789"/>
      <c r="KN16" s="789"/>
      <c r="KO16" s="789"/>
      <c r="KP16" s="789"/>
      <c r="KQ16" s="789"/>
      <c r="KR16" s="789"/>
      <c r="KS16" s="789"/>
      <c r="KT16" s="789"/>
      <c r="KU16" s="789"/>
      <c r="KV16" s="789"/>
      <c r="KW16" s="789"/>
      <c r="KX16" s="789"/>
      <c r="KY16" s="789"/>
      <c r="KZ16" s="789"/>
      <c r="LA16" s="789"/>
      <c r="LB16" s="789"/>
      <c r="LC16" s="789"/>
      <c r="LD16" s="789"/>
      <c r="LE16" s="789"/>
      <c r="LF16" s="789"/>
      <c r="LG16" s="789"/>
      <c r="LH16" s="789"/>
      <c r="LI16" s="789"/>
      <c r="LJ16" s="790"/>
    </row>
    <row r="17" spans="2:512" ht="3.65" customHeight="1" thickBot="1">
      <c r="B17" s="61"/>
      <c r="C17" s="62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339"/>
      <c r="BB17" s="339"/>
      <c r="BC17" s="339"/>
      <c r="BD17" s="339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9"/>
      <c r="FS17" s="19"/>
      <c r="FT17" s="19"/>
      <c r="FU17" s="18"/>
      <c r="FV17" s="19"/>
      <c r="FW17" s="19"/>
      <c r="FX17" s="19"/>
      <c r="FY17" s="18"/>
      <c r="FZ17" s="19"/>
      <c r="GA17" s="19"/>
      <c r="GB17" s="19"/>
      <c r="GC17" s="18"/>
      <c r="GD17" s="19"/>
      <c r="GE17" s="19"/>
      <c r="GF17" s="19"/>
      <c r="GG17" s="18"/>
      <c r="GH17" s="19"/>
      <c r="GI17" s="19"/>
      <c r="GJ17" s="19"/>
      <c r="GK17" s="18"/>
      <c r="GL17" s="19"/>
      <c r="GM17" s="19"/>
      <c r="GN17" s="19"/>
      <c r="GO17" s="18"/>
      <c r="GP17" s="19"/>
      <c r="GQ17" s="19"/>
      <c r="GR17" s="19"/>
      <c r="GS17" s="18"/>
      <c r="GT17" s="19"/>
      <c r="GU17" s="19"/>
      <c r="GV17" s="19"/>
      <c r="GW17" s="18"/>
      <c r="GX17" s="19"/>
      <c r="GY17" s="19"/>
      <c r="GZ17" s="19"/>
      <c r="HA17" s="806"/>
      <c r="HB17" s="806"/>
      <c r="HC17" s="806"/>
      <c r="HD17" s="806"/>
      <c r="HE17" s="806"/>
      <c r="HF17" s="806"/>
      <c r="HG17" s="806"/>
      <c r="HH17" s="806"/>
      <c r="HI17" s="806"/>
      <c r="HJ17" s="806"/>
      <c r="HK17" s="806"/>
      <c r="HL17" s="806"/>
      <c r="HM17" s="806"/>
      <c r="HN17" s="806"/>
      <c r="HO17" s="806"/>
      <c r="HP17" s="806"/>
      <c r="HQ17" s="806"/>
      <c r="HR17" s="806"/>
      <c r="HS17" s="806"/>
      <c r="HT17" s="806"/>
      <c r="HU17" s="806"/>
      <c r="HV17" s="806"/>
      <c r="HW17" s="806"/>
      <c r="HX17" s="806"/>
      <c r="HY17" s="806"/>
      <c r="HZ17" s="806"/>
      <c r="IA17" s="20"/>
      <c r="IB17" s="20"/>
      <c r="IC17" s="791"/>
      <c r="ID17" s="791"/>
      <c r="IE17" s="791"/>
      <c r="IF17" s="791"/>
      <c r="IG17" s="791"/>
      <c r="IH17" s="791"/>
      <c r="II17" s="791"/>
      <c r="IJ17" s="791"/>
      <c r="IK17" s="791"/>
      <c r="IL17" s="791"/>
      <c r="IM17" s="791"/>
      <c r="IN17" s="791"/>
      <c r="IO17" s="791"/>
      <c r="IP17" s="791"/>
      <c r="IQ17" s="791"/>
      <c r="IR17" s="791"/>
      <c r="IS17" s="791"/>
      <c r="IT17" s="791"/>
      <c r="IU17" s="791"/>
      <c r="IV17" s="791"/>
      <c r="IW17" s="791"/>
      <c r="IX17" s="791"/>
      <c r="IY17" s="791"/>
      <c r="IZ17" s="791"/>
      <c r="JA17" s="791"/>
      <c r="JB17" s="791"/>
      <c r="JC17" s="791"/>
      <c r="JD17" s="791"/>
      <c r="JE17" s="791"/>
      <c r="JF17" s="791"/>
      <c r="JG17" s="791"/>
      <c r="JH17" s="791"/>
      <c r="JI17" s="791"/>
      <c r="JJ17" s="791"/>
      <c r="JK17" s="791"/>
      <c r="JL17" s="791"/>
      <c r="JM17" s="791"/>
      <c r="JN17" s="791"/>
      <c r="JO17" s="791"/>
      <c r="JP17" s="791"/>
      <c r="JQ17" s="791"/>
      <c r="JR17" s="791"/>
      <c r="JS17" s="791"/>
      <c r="JT17" s="791"/>
      <c r="JU17" s="791"/>
      <c r="JV17" s="791"/>
      <c r="JW17" s="791"/>
      <c r="JX17" s="791"/>
      <c r="JY17" s="791"/>
      <c r="JZ17" s="791"/>
      <c r="KA17" s="791"/>
      <c r="KB17" s="791"/>
      <c r="KC17" s="791"/>
      <c r="KD17" s="791"/>
      <c r="KE17" s="791"/>
      <c r="KF17" s="791"/>
      <c r="KG17" s="791"/>
      <c r="KH17" s="791"/>
      <c r="KI17" s="791"/>
      <c r="KJ17" s="791"/>
      <c r="KK17" s="791"/>
      <c r="KL17" s="791"/>
      <c r="KM17" s="791"/>
      <c r="KN17" s="791"/>
      <c r="KO17" s="791"/>
      <c r="KP17" s="791"/>
      <c r="KQ17" s="791"/>
      <c r="KR17" s="791"/>
      <c r="KS17" s="791"/>
      <c r="KT17" s="791"/>
      <c r="KU17" s="791"/>
      <c r="KV17" s="791"/>
      <c r="KW17" s="791"/>
      <c r="KX17" s="791"/>
      <c r="KY17" s="791"/>
      <c r="KZ17" s="791"/>
      <c r="LA17" s="791"/>
      <c r="LB17" s="791"/>
      <c r="LC17" s="791"/>
      <c r="LD17" s="791"/>
      <c r="LE17" s="791"/>
      <c r="LF17" s="791"/>
      <c r="LG17" s="791"/>
      <c r="LH17" s="791"/>
      <c r="LI17" s="791"/>
      <c r="LJ17" s="792"/>
    </row>
    <row r="18" spans="2:512" ht="3.65" customHeight="1" thickTop="1"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340"/>
      <c r="BB18" s="340"/>
      <c r="BC18" s="340"/>
      <c r="BD18" s="340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  <c r="IZ18" s="22"/>
      <c r="JA18" s="22"/>
      <c r="JB18" s="22"/>
      <c r="JC18" s="22"/>
      <c r="JD18" s="22"/>
      <c r="JE18" s="22"/>
      <c r="JF18" s="22"/>
      <c r="JG18" s="22"/>
      <c r="JH18" s="21"/>
      <c r="JI18" s="22"/>
      <c r="JJ18" s="22"/>
      <c r="JK18" s="22"/>
      <c r="JL18" s="22"/>
      <c r="JM18" s="22"/>
      <c r="JN18" s="22"/>
      <c r="JO18" s="22"/>
      <c r="JP18" s="22"/>
      <c r="JQ18" s="22"/>
      <c r="JR18" s="22"/>
      <c r="JS18" s="22"/>
      <c r="JT18" s="22"/>
      <c r="JU18" s="22"/>
      <c r="JV18" s="22"/>
      <c r="JW18" s="22"/>
      <c r="JX18" s="22"/>
      <c r="JY18" s="22"/>
      <c r="JZ18" s="22"/>
      <c r="KA18" s="22"/>
      <c r="KB18" s="22"/>
      <c r="KC18" s="22"/>
      <c r="KD18" s="22"/>
      <c r="KE18" s="22"/>
      <c r="KF18" s="22"/>
      <c r="KG18" s="22"/>
      <c r="KH18" s="22"/>
      <c r="KI18" s="22"/>
      <c r="KJ18" s="22"/>
      <c r="KK18" s="22"/>
      <c r="KL18" s="22"/>
      <c r="KM18" s="22"/>
      <c r="KN18" s="22"/>
      <c r="KO18" s="22"/>
      <c r="KP18" s="22"/>
      <c r="KQ18" s="22"/>
      <c r="KR18" s="22"/>
      <c r="KS18" s="22"/>
      <c r="KT18" s="22"/>
      <c r="KU18" s="22"/>
      <c r="KV18" s="22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2"/>
      <c r="LI18" s="22"/>
      <c r="LJ18" s="23"/>
      <c r="LU18" s="919" t="s">
        <v>63</v>
      </c>
      <c r="LV18" s="920"/>
      <c r="LW18" s="920"/>
      <c r="LX18" s="920"/>
      <c r="LY18" s="920"/>
      <c r="LZ18" s="920"/>
      <c r="MA18" s="920"/>
      <c r="MB18" s="920"/>
      <c r="MC18" s="920"/>
      <c r="MD18" s="920"/>
      <c r="ME18" s="920"/>
      <c r="MF18" s="920"/>
      <c r="MG18" s="920"/>
      <c r="MH18" s="920"/>
      <c r="MI18" s="920"/>
      <c r="MJ18" s="920"/>
      <c r="MK18" s="920"/>
      <c r="ML18" s="920"/>
      <c r="MM18" s="920"/>
      <c r="MN18" s="921"/>
      <c r="MO18" s="930" t="s">
        <v>64</v>
      </c>
      <c r="MP18" s="931"/>
      <c r="MQ18" s="931"/>
      <c r="MR18" s="931"/>
      <c r="MS18" s="931"/>
      <c r="MT18" s="931"/>
      <c r="MU18" s="931"/>
      <c r="MV18" s="931"/>
      <c r="MW18" s="931"/>
      <c r="MX18" s="931"/>
      <c r="MY18" s="931"/>
      <c r="MZ18" s="931"/>
      <c r="NA18" s="931"/>
      <c r="NB18" s="931"/>
      <c r="NC18" s="931"/>
      <c r="ND18" s="931"/>
      <c r="NE18" s="931"/>
      <c r="NF18" s="931"/>
      <c r="NG18" s="931"/>
      <c r="NH18" s="932"/>
      <c r="NI18" s="1042"/>
      <c r="NJ18" s="1043"/>
      <c r="NK18" s="1043"/>
      <c r="NL18" s="1043"/>
      <c r="NM18" s="1043"/>
      <c r="NN18" s="1043"/>
      <c r="NO18" s="1043"/>
      <c r="NP18" s="1043"/>
      <c r="NQ18" s="1043"/>
      <c r="NR18" s="1043"/>
      <c r="NS18" s="1043"/>
      <c r="NT18" s="1043"/>
      <c r="NU18" s="1043"/>
      <c r="NV18" s="1043"/>
      <c r="NW18" s="1043"/>
      <c r="NX18" s="1043"/>
      <c r="NY18" s="1043"/>
      <c r="NZ18" s="1043"/>
      <c r="OA18" s="1043"/>
      <c r="OB18" s="1044"/>
      <c r="OC18" s="930" t="s">
        <v>66</v>
      </c>
      <c r="OD18" s="931"/>
      <c r="OE18" s="931"/>
      <c r="OF18" s="931"/>
      <c r="OG18" s="931"/>
      <c r="OH18" s="931"/>
      <c r="OI18" s="931"/>
      <c r="OJ18" s="931"/>
      <c r="OK18" s="931"/>
      <c r="OL18" s="931"/>
      <c r="OM18" s="931"/>
      <c r="ON18" s="931"/>
      <c r="OO18" s="931"/>
      <c r="OP18" s="931"/>
      <c r="OQ18" s="931"/>
      <c r="OR18" s="931"/>
      <c r="OS18" s="931"/>
      <c r="OT18" s="931"/>
      <c r="OU18" s="931"/>
      <c r="OV18" s="932"/>
      <c r="OW18" s="1042"/>
      <c r="OX18" s="1043"/>
      <c r="OY18" s="1043"/>
      <c r="OZ18" s="1043"/>
      <c r="PA18" s="1043"/>
      <c r="PB18" s="1043"/>
      <c r="PC18" s="1043"/>
      <c r="PD18" s="1043"/>
      <c r="PE18" s="1043"/>
      <c r="PF18" s="1043"/>
      <c r="PG18" s="1043"/>
      <c r="PH18" s="1043"/>
      <c r="PI18" s="1043"/>
      <c r="PJ18" s="1043"/>
      <c r="PK18" s="1043"/>
      <c r="PL18" s="1043"/>
      <c r="PM18" s="1043"/>
      <c r="PN18" s="1043"/>
      <c r="PO18" s="1043"/>
      <c r="PP18" s="1044"/>
      <c r="PQ18" s="930" t="s">
        <v>67</v>
      </c>
      <c r="PR18" s="931"/>
      <c r="PS18" s="931"/>
      <c r="PT18" s="931"/>
      <c r="PU18" s="931"/>
      <c r="PV18" s="931"/>
      <c r="PW18" s="931"/>
      <c r="PX18" s="931"/>
      <c r="PY18" s="931"/>
      <c r="PZ18" s="931"/>
      <c r="QA18" s="931"/>
      <c r="QB18" s="931"/>
      <c r="QC18" s="931"/>
      <c r="QD18" s="931"/>
      <c r="QE18" s="931"/>
      <c r="QF18" s="931"/>
      <c r="QG18" s="931"/>
      <c r="QH18" s="931"/>
      <c r="QI18" s="931"/>
      <c r="QJ18" s="932"/>
      <c r="QK18" s="1042"/>
      <c r="QL18" s="1043"/>
      <c r="QM18" s="1043"/>
      <c r="QN18" s="1043"/>
      <c r="QO18" s="1043"/>
      <c r="QP18" s="1043"/>
      <c r="QQ18" s="1043"/>
      <c r="QR18" s="1043"/>
      <c r="QS18" s="1043"/>
      <c r="QT18" s="1043"/>
      <c r="QU18" s="1043"/>
      <c r="QV18" s="1043"/>
      <c r="QW18" s="1043"/>
      <c r="QX18" s="1043"/>
      <c r="QY18" s="1043"/>
      <c r="QZ18" s="1043"/>
      <c r="RA18" s="1043"/>
      <c r="RB18" s="1043"/>
      <c r="RC18" s="1043"/>
      <c r="RD18" s="1044"/>
      <c r="RE18" s="930" t="s">
        <v>68</v>
      </c>
      <c r="RF18" s="931"/>
      <c r="RG18" s="931"/>
      <c r="RH18" s="931"/>
      <c r="RI18" s="931"/>
      <c r="RJ18" s="931"/>
      <c r="RK18" s="931"/>
      <c r="RL18" s="931"/>
      <c r="RM18" s="931"/>
      <c r="RN18" s="931"/>
      <c r="RO18" s="931"/>
      <c r="RP18" s="931"/>
      <c r="RQ18" s="931"/>
      <c r="RR18" s="931"/>
      <c r="RS18" s="931"/>
      <c r="RT18" s="931"/>
      <c r="RU18" s="931"/>
      <c r="RV18" s="931"/>
      <c r="RW18" s="931"/>
      <c r="RX18" s="932"/>
      <c r="RY18" s="1024"/>
      <c r="RZ18" s="1025"/>
      <c r="SA18" s="1025"/>
      <c r="SB18" s="1025"/>
      <c r="SC18" s="1025"/>
      <c r="SD18" s="1025"/>
      <c r="SE18" s="1025"/>
      <c r="SF18" s="1025"/>
      <c r="SG18" s="1025"/>
      <c r="SH18" s="1025"/>
      <c r="SI18" s="1025"/>
      <c r="SJ18" s="1025"/>
      <c r="SK18" s="1025"/>
      <c r="SL18" s="1025"/>
      <c r="SM18" s="1025"/>
      <c r="SN18" s="1025"/>
      <c r="SO18" s="1025"/>
      <c r="SP18" s="1025"/>
      <c r="SQ18" s="1025"/>
      <c r="SR18" s="1026"/>
    </row>
    <row r="19" spans="2:512" ht="3.65" customHeight="1"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3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340"/>
      <c r="BB19" s="340"/>
      <c r="BC19" s="340"/>
      <c r="BD19" s="340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  <c r="IZ19" s="22"/>
      <c r="JA19" s="22"/>
      <c r="JB19" s="22"/>
      <c r="JC19" s="22"/>
      <c r="JD19" s="22"/>
      <c r="JE19" s="22"/>
      <c r="JF19" s="22"/>
      <c r="JG19" s="22"/>
      <c r="JH19" s="21"/>
      <c r="JI19" s="22"/>
      <c r="JJ19" s="22"/>
      <c r="JK19" s="22"/>
      <c r="JL19" s="22"/>
      <c r="JM19" s="22"/>
      <c r="JN19" s="22"/>
      <c r="JO19" s="22"/>
      <c r="JP19" s="22"/>
      <c r="JQ19" s="22"/>
      <c r="JR19" s="22"/>
      <c r="JS19" s="22"/>
      <c r="JT19" s="22"/>
      <c r="JU19" s="22"/>
      <c r="JV19" s="22"/>
      <c r="JW19" s="22"/>
      <c r="JX19" s="22"/>
      <c r="JY19" s="22"/>
      <c r="JZ19" s="22"/>
      <c r="KA19" s="22"/>
      <c r="KB19" s="22"/>
      <c r="KC19" s="22"/>
      <c r="KD19" s="22"/>
      <c r="KE19" s="22"/>
      <c r="KF19" s="22"/>
      <c r="KG19" s="22"/>
      <c r="KH19" s="22"/>
      <c r="KI19" s="22"/>
      <c r="KJ19" s="22"/>
      <c r="KK19" s="22"/>
      <c r="KL19" s="22"/>
      <c r="KM19" s="22"/>
      <c r="KN19" s="22"/>
      <c r="KO19" s="22"/>
      <c r="KP19" s="22"/>
      <c r="KQ19" s="22"/>
      <c r="KR19" s="22"/>
      <c r="KS19" s="22"/>
      <c r="KT19" s="22"/>
      <c r="KU19" s="22"/>
      <c r="KV19" s="22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2"/>
      <c r="LI19" s="22"/>
      <c r="LJ19" s="23"/>
      <c r="LU19" s="922"/>
      <c r="LV19" s="923"/>
      <c r="LW19" s="923"/>
      <c r="LX19" s="923"/>
      <c r="LY19" s="923"/>
      <c r="LZ19" s="923"/>
      <c r="MA19" s="923"/>
      <c r="MB19" s="923"/>
      <c r="MC19" s="923"/>
      <c r="MD19" s="923"/>
      <c r="ME19" s="923"/>
      <c r="MF19" s="923"/>
      <c r="MG19" s="923"/>
      <c r="MH19" s="923"/>
      <c r="MI19" s="923"/>
      <c r="MJ19" s="923"/>
      <c r="MK19" s="923"/>
      <c r="ML19" s="923"/>
      <c r="MM19" s="923"/>
      <c r="MN19" s="924"/>
      <c r="MO19" s="933"/>
      <c r="MP19" s="934"/>
      <c r="MQ19" s="934"/>
      <c r="MR19" s="934"/>
      <c r="MS19" s="934"/>
      <c r="MT19" s="934"/>
      <c r="MU19" s="934"/>
      <c r="MV19" s="934"/>
      <c r="MW19" s="934"/>
      <c r="MX19" s="934"/>
      <c r="MY19" s="934"/>
      <c r="MZ19" s="934"/>
      <c r="NA19" s="934"/>
      <c r="NB19" s="934"/>
      <c r="NC19" s="934"/>
      <c r="ND19" s="934"/>
      <c r="NE19" s="934"/>
      <c r="NF19" s="934"/>
      <c r="NG19" s="934"/>
      <c r="NH19" s="935"/>
      <c r="NI19" s="1045"/>
      <c r="NJ19" s="1046"/>
      <c r="NK19" s="1046"/>
      <c r="NL19" s="1046"/>
      <c r="NM19" s="1046"/>
      <c r="NN19" s="1046"/>
      <c r="NO19" s="1046"/>
      <c r="NP19" s="1046"/>
      <c r="NQ19" s="1046"/>
      <c r="NR19" s="1046"/>
      <c r="NS19" s="1046"/>
      <c r="NT19" s="1046"/>
      <c r="NU19" s="1046"/>
      <c r="NV19" s="1046"/>
      <c r="NW19" s="1046"/>
      <c r="NX19" s="1046"/>
      <c r="NY19" s="1046"/>
      <c r="NZ19" s="1046"/>
      <c r="OA19" s="1046"/>
      <c r="OB19" s="1047"/>
      <c r="OC19" s="933"/>
      <c r="OD19" s="934"/>
      <c r="OE19" s="934"/>
      <c r="OF19" s="934"/>
      <c r="OG19" s="934"/>
      <c r="OH19" s="934"/>
      <c r="OI19" s="934"/>
      <c r="OJ19" s="934"/>
      <c r="OK19" s="934"/>
      <c r="OL19" s="934"/>
      <c r="OM19" s="934"/>
      <c r="ON19" s="934"/>
      <c r="OO19" s="934"/>
      <c r="OP19" s="934"/>
      <c r="OQ19" s="934"/>
      <c r="OR19" s="934"/>
      <c r="OS19" s="934"/>
      <c r="OT19" s="934"/>
      <c r="OU19" s="934"/>
      <c r="OV19" s="935"/>
      <c r="OW19" s="1045"/>
      <c r="OX19" s="1046"/>
      <c r="OY19" s="1046"/>
      <c r="OZ19" s="1046"/>
      <c r="PA19" s="1046"/>
      <c r="PB19" s="1046"/>
      <c r="PC19" s="1046"/>
      <c r="PD19" s="1046"/>
      <c r="PE19" s="1046"/>
      <c r="PF19" s="1046"/>
      <c r="PG19" s="1046"/>
      <c r="PH19" s="1046"/>
      <c r="PI19" s="1046"/>
      <c r="PJ19" s="1046"/>
      <c r="PK19" s="1046"/>
      <c r="PL19" s="1046"/>
      <c r="PM19" s="1046"/>
      <c r="PN19" s="1046"/>
      <c r="PO19" s="1046"/>
      <c r="PP19" s="1047"/>
      <c r="PQ19" s="933"/>
      <c r="PR19" s="934"/>
      <c r="PS19" s="934"/>
      <c r="PT19" s="934"/>
      <c r="PU19" s="934"/>
      <c r="PV19" s="934"/>
      <c r="PW19" s="934"/>
      <c r="PX19" s="934"/>
      <c r="PY19" s="934"/>
      <c r="PZ19" s="934"/>
      <c r="QA19" s="934"/>
      <c r="QB19" s="934"/>
      <c r="QC19" s="934"/>
      <c r="QD19" s="934"/>
      <c r="QE19" s="934"/>
      <c r="QF19" s="934"/>
      <c r="QG19" s="934"/>
      <c r="QH19" s="934"/>
      <c r="QI19" s="934"/>
      <c r="QJ19" s="935"/>
      <c r="QK19" s="1045"/>
      <c r="QL19" s="1046"/>
      <c r="QM19" s="1046"/>
      <c r="QN19" s="1046"/>
      <c r="QO19" s="1046"/>
      <c r="QP19" s="1046"/>
      <c r="QQ19" s="1046"/>
      <c r="QR19" s="1046"/>
      <c r="QS19" s="1046"/>
      <c r="QT19" s="1046"/>
      <c r="QU19" s="1046"/>
      <c r="QV19" s="1046"/>
      <c r="QW19" s="1046"/>
      <c r="QX19" s="1046"/>
      <c r="QY19" s="1046"/>
      <c r="QZ19" s="1046"/>
      <c r="RA19" s="1046"/>
      <c r="RB19" s="1046"/>
      <c r="RC19" s="1046"/>
      <c r="RD19" s="1047"/>
      <c r="RE19" s="933"/>
      <c r="RF19" s="934"/>
      <c r="RG19" s="934"/>
      <c r="RH19" s="934"/>
      <c r="RI19" s="934"/>
      <c r="RJ19" s="934"/>
      <c r="RK19" s="934"/>
      <c r="RL19" s="934"/>
      <c r="RM19" s="934"/>
      <c r="RN19" s="934"/>
      <c r="RO19" s="934"/>
      <c r="RP19" s="934"/>
      <c r="RQ19" s="934"/>
      <c r="RR19" s="934"/>
      <c r="RS19" s="934"/>
      <c r="RT19" s="934"/>
      <c r="RU19" s="934"/>
      <c r="RV19" s="934"/>
      <c r="RW19" s="934"/>
      <c r="RX19" s="935"/>
      <c r="RY19" s="1027"/>
      <c r="RZ19" s="1028"/>
      <c r="SA19" s="1028"/>
      <c r="SB19" s="1028"/>
      <c r="SC19" s="1028"/>
      <c r="SD19" s="1028"/>
      <c r="SE19" s="1028"/>
      <c r="SF19" s="1028"/>
      <c r="SG19" s="1028"/>
      <c r="SH19" s="1028"/>
      <c r="SI19" s="1028"/>
      <c r="SJ19" s="1028"/>
      <c r="SK19" s="1028"/>
      <c r="SL19" s="1028"/>
      <c r="SM19" s="1028"/>
      <c r="SN19" s="1028"/>
      <c r="SO19" s="1028"/>
      <c r="SP19" s="1028"/>
      <c r="SQ19" s="1028"/>
      <c r="SR19" s="1029"/>
    </row>
    <row r="20" spans="2:512" ht="3.65" customHeight="1">
      <c r="B20" s="21"/>
      <c r="C20" s="22"/>
      <c r="D20" s="793"/>
      <c r="E20" s="793"/>
      <c r="F20" s="793"/>
      <c r="G20" s="793"/>
      <c r="H20" s="793"/>
      <c r="I20" s="793"/>
      <c r="J20" s="793"/>
      <c r="K20" s="793"/>
      <c r="L20" s="793"/>
      <c r="M20" s="793"/>
      <c r="N20" s="793"/>
      <c r="O20" s="793"/>
      <c r="P20" s="793"/>
      <c r="Q20" s="793"/>
      <c r="R20" s="793"/>
      <c r="S20" s="793"/>
      <c r="T20" s="793"/>
      <c r="U20" s="793"/>
      <c r="V20" s="793"/>
      <c r="W20" s="793"/>
      <c r="X20" s="793"/>
      <c r="Y20" s="793"/>
      <c r="Z20" s="793"/>
      <c r="AA20" s="793"/>
      <c r="AB20" s="793"/>
      <c r="AC20" s="793"/>
      <c r="AD20" s="793"/>
      <c r="AE20" s="793"/>
      <c r="AF20" s="793"/>
      <c r="AG20" s="793"/>
      <c r="AH20" s="793"/>
      <c r="AI20" s="793"/>
      <c r="AJ20" s="793"/>
      <c r="AK20" s="793"/>
      <c r="AL20" s="793"/>
      <c r="AM20" s="793"/>
      <c r="AN20" s="22"/>
      <c r="AO20" s="23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340"/>
      <c r="BB20" s="340"/>
      <c r="BC20" s="340"/>
      <c r="BD20" s="340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  <c r="IZ20" s="22"/>
      <c r="JA20" s="22"/>
      <c r="JB20" s="22"/>
      <c r="JC20" s="22"/>
      <c r="JD20" s="22"/>
      <c r="JE20" s="22"/>
      <c r="JF20" s="22"/>
      <c r="JG20" s="22"/>
      <c r="JH20" s="21"/>
      <c r="JI20" s="22"/>
      <c r="JJ20" s="22"/>
      <c r="JK20" s="22"/>
      <c r="JL20" s="22"/>
      <c r="JM20" s="22"/>
      <c r="JN20" s="22"/>
      <c r="JO20" s="22"/>
      <c r="JP20" s="22"/>
      <c r="JQ20" s="22"/>
      <c r="JR20" s="22"/>
      <c r="JS20" s="22"/>
      <c r="JT20" s="22"/>
      <c r="JU20" s="22"/>
      <c r="JV20" s="22"/>
      <c r="JW20" s="22"/>
      <c r="JX20" s="22"/>
      <c r="JY20" s="22"/>
      <c r="JZ20" s="22"/>
      <c r="KA20" s="22"/>
      <c r="KB20" s="22"/>
      <c r="KC20" s="22"/>
      <c r="KD20" s="22"/>
      <c r="KE20" s="22"/>
      <c r="KF20" s="22"/>
      <c r="KG20" s="22"/>
      <c r="KH20" s="22"/>
      <c r="KI20" s="22"/>
      <c r="KJ20" s="22"/>
      <c r="KK20" s="22"/>
      <c r="KL20" s="22"/>
      <c r="KM20" s="22"/>
      <c r="KN20" s="22"/>
      <c r="KO20" s="22"/>
      <c r="KP20" s="22"/>
      <c r="KQ20" s="22"/>
      <c r="KR20" s="22"/>
      <c r="KS20" s="22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2"/>
      <c r="LI20" s="22"/>
      <c r="LJ20" s="23"/>
      <c r="LU20" s="922"/>
      <c r="LV20" s="923"/>
      <c r="LW20" s="923"/>
      <c r="LX20" s="923"/>
      <c r="LY20" s="923"/>
      <c r="LZ20" s="923"/>
      <c r="MA20" s="923"/>
      <c r="MB20" s="923"/>
      <c r="MC20" s="923"/>
      <c r="MD20" s="923"/>
      <c r="ME20" s="923"/>
      <c r="MF20" s="923"/>
      <c r="MG20" s="923"/>
      <c r="MH20" s="923"/>
      <c r="MI20" s="923"/>
      <c r="MJ20" s="923"/>
      <c r="MK20" s="923"/>
      <c r="ML20" s="923"/>
      <c r="MM20" s="923"/>
      <c r="MN20" s="924"/>
      <c r="MO20" s="933"/>
      <c r="MP20" s="934"/>
      <c r="MQ20" s="934"/>
      <c r="MR20" s="934"/>
      <c r="MS20" s="934"/>
      <c r="MT20" s="934"/>
      <c r="MU20" s="934"/>
      <c r="MV20" s="934"/>
      <c r="MW20" s="934"/>
      <c r="MX20" s="934"/>
      <c r="MY20" s="934"/>
      <c r="MZ20" s="934"/>
      <c r="NA20" s="934"/>
      <c r="NB20" s="934"/>
      <c r="NC20" s="934"/>
      <c r="ND20" s="934"/>
      <c r="NE20" s="934"/>
      <c r="NF20" s="934"/>
      <c r="NG20" s="934"/>
      <c r="NH20" s="935"/>
      <c r="NI20" s="1045"/>
      <c r="NJ20" s="1046"/>
      <c r="NK20" s="1046"/>
      <c r="NL20" s="1046"/>
      <c r="NM20" s="1046"/>
      <c r="NN20" s="1046"/>
      <c r="NO20" s="1046"/>
      <c r="NP20" s="1046"/>
      <c r="NQ20" s="1046"/>
      <c r="NR20" s="1046"/>
      <c r="NS20" s="1046"/>
      <c r="NT20" s="1046"/>
      <c r="NU20" s="1046"/>
      <c r="NV20" s="1046"/>
      <c r="NW20" s="1046"/>
      <c r="NX20" s="1046"/>
      <c r="NY20" s="1046"/>
      <c r="NZ20" s="1046"/>
      <c r="OA20" s="1046"/>
      <c r="OB20" s="1047"/>
      <c r="OC20" s="933"/>
      <c r="OD20" s="934"/>
      <c r="OE20" s="934"/>
      <c r="OF20" s="934"/>
      <c r="OG20" s="934"/>
      <c r="OH20" s="934"/>
      <c r="OI20" s="934"/>
      <c r="OJ20" s="934"/>
      <c r="OK20" s="934"/>
      <c r="OL20" s="934"/>
      <c r="OM20" s="934"/>
      <c r="ON20" s="934"/>
      <c r="OO20" s="934"/>
      <c r="OP20" s="934"/>
      <c r="OQ20" s="934"/>
      <c r="OR20" s="934"/>
      <c r="OS20" s="934"/>
      <c r="OT20" s="934"/>
      <c r="OU20" s="934"/>
      <c r="OV20" s="935"/>
      <c r="OW20" s="1045"/>
      <c r="OX20" s="1046"/>
      <c r="OY20" s="1046"/>
      <c r="OZ20" s="1046"/>
      <c r="PA20" s="1046"/>
      <c r="PB20" s="1046"/>
      <c r="PC20" s="1046"/>
      <c r="PD20" s="1046"/>
      <c r="PE20" s="1046"/>
      <c r="PF20" s="1046"/>
      <c r="PG20" s="1046"/>
      <c r="PH20" s="1046"/>
      <c r="PI20" s="1046"/>
      <c r="PJ20" s="1046"/>
      <c r="PK20" s="1046"/>
      <c r="PL20" s="1046"/>
      <c r="PM20" s="1046"/>
      <c r="PN20" s="1046"/>
      <c r="PO20" s="1046"/>
      <c r="PP20" s="1047"/>
      <c r="PQ20" s="933"/>
      <c r="PR20" s="934"/>
      <c r="PS20" s="934"/>
      <c r="PT20" s="934"/>
      <c r="PU20" s="934"/>
      <c r="PV20" s="934"/>
      <c r="PW20" s="934"/>
      <c r="PX20" s="934"/>
      <c r="PY20" s="934"/>
      <c r="PZ20" s="934"/>
      <c r="QA20" s="934"/>
      <c r="QB20" s="934"/>
      <c r="QC20" s="934"/>
      <c r="QD20" s="934"/>
      <c r="QE20" s="934"/>
      <c r="QF20" s="934"/>
      <c r="QG20" s="934"/>
      <c r="QH20" s="934"/>
      <c r="QI20" s="934"/>
      <c r="QJ20" s="935"/>
      <c r="QK20" s="1045"/>
      <c r="QL20" s="1046"/>
      <c r="QM20" s="1046"/>
      <c r="QN20" s="1046"/>
      <c r="QO20" s="1046"/>
      <c r="QP20" s="1046"/>
      <c r="QQ20" s="1046"/>
      <c r="QR20" s="1046"/>
      <c r="QS20" s="1046"/>
      <c r="QT20" s="1046"/>
      <c r="QU20" s="1046"/>
      <c r="QV20" s="1046"/>
      <c r="QW20" s="1046"/>
      <c r="QX20" s="1046"/>
      <c r="QY20" s="1046"/>
      <c r="QZ20" s="1046"/>
      <c r="RA20" s="1046"/>
      <c r="RB20" s="1046"/>
      <c r="RC20" s="1046"/>
      <c r="RD20" s="1047"/>
      <c r="RE20" s="933"/>
      <c r="RF20" s="934"/>
      <c r="RG20" s="934"/>
      <c r="RH20" s="934"/>
      <c r="RI20" s="934"/>
      <c r="RJ20" s="934"/>
      <c r="RK20" s="934"/>
      <c r="RL20" s="934"/>
      <c r="RM20" s="934"/>
      <c r="RN20" s="934"/>
      <c r="RO20" s="934"/>
      <c r="RP20" s="934"/>
      <c r="RQ20" s="934"/>
      <c r="RR20" s="934"/>
      <c r="RS20" s="934"/>
      <c r="RT20" s="934"/>
      <c r="RU20" s="934"/>
      <c r="RV20" s="934"/>
      <c r="RW20" s="934"/>
      <c r="RX20" s="935"/>
      <c r="RY20" s="1027"/>
      <c r="RZ20" s="1028"/>
      <c r="SA20" s="1028"/>
      <c r="SB20" s="1028"/>
      <c r="SC20" s="1028"/>
      <c r="SD20" s="1028"/>
      <c r="SE20" s="1028"/>
      <c r="SF20" s="1028"/>
      <c r="SG20" s="1028"/>
      <c r="SH20" s="1028"/>
      <c r="SI20" s="1028"/>
      <c r="SJ20" s="1028"/>
      <c r="SK20" s="1028"/>
      <c r="SL20" s="1028"/>
      <c r="SM20" s="1028"/>
      <c r="SN20" s="1028"/>
      <c r="SO20" s="1028"/>
      <c r="SP20" s="1028"/>
      <c r="SQ20" s="1028"/>
      <c r="SR20" s="1029"/>
    </row>
    <row r="21" spans="2:512" ht="3.65" customHeight="1">
      <c r="B21" s="21"/>
      <c r="C21" s="22"/>
      <c r="D21" s="793"/>
      <c r="E21" s="793"/>
      <c r="F21" s="793"/>
      <c r="G21" s="793"/>
      <c r="H21" s="793"/>
      <c r="I21" s="793"/>
      <c r="J21" s="793"/>
      <c r="K21" s="793"/>
      <c r="L21" s="793"/>
      <c r="M21" s="793"/>
      <c r="N21" s="793"/>
      <c r="O21" s="793"/>
      <c r="P21" s="793"/>
      <c r="Q21" s="793"/>
      <c r="R21" s="793"/>
      <c r="S21" s="793"/>
      <c r="T21" s="793"/>
      <c r="U21" s="793"/>
      <c r="V21" s="793"/>
      <c r="W21" s="793"/>
      <c r="X21" s="793"/>
      <c r="Y21" s="793"/>
      <c r="Z21" s="793"/>
      <c r="AA21" s="793"/>
      <c r="AB21" s="793"/>
      <c r="AC21" s="793"/>
      <c r="AD21" s="793"/>
      <c r="AE21" s="793"/>
      <c r="AF21" s="793"/>
      <c r="AG21" s="793"/>
      <c r="AH21" s="793"/>
      <c r="AI21" s="793"/>
      <c r="AJ21" s="793"/>
      <c r="AK21" s="793"/>
      <c r="AL21" s="793"/>
      <c r="AM21" s="793"/>
      <c r="AN21" s="22"/>
      <c r="AO21" s="23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340"/>
      <c r="BB21" s="340"/>
      <c r="BC21" s="340"/>
      <c r="BD21" s="340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  <c r="IZ21" s="22"/>
      <c r="JA21" s="22"/>
      <c r="JB21" s="22"/>
      <c r="JC21" s="22"/>
      <c r="JD21" s="22"/>
      <c r="JE21" s="22"/>
      <c r="JF21" s="22"/>
      <c r="JG21" s="22"/>
      <c r="JH21" s="21"/>
      <c r="JI21" s="22"/>
      <c r="JJ21" s="22"/>
      <c r="JK21" s="22"/>
      <c r="JL21" s="22"/>
      <c r="JM21" s="22"/>
      <c r="JN21" s="22"/>
      <c r="JO21" s="22"/>
      <c r="JP21" s="22"/>
      <c r="JQ21" s="22"/>
      <c r="JR21" s="22"/>
      <c r="JS21" s="22"/>
      <c r="JT21" s="22"/>
      <c r="JU21" s="22"/>
      <c r="JV21" s="22"/>
      <c r="JW21" s="22"/>
      <c r="JX21" s="22"/>
      <c r="JY21" s="22"/>
      <c r="JZ21" s="22"/>
      <c r="KA21" s="22"/>
      <c r="KB21" s="22"/>
      <c r="KC21" s="22"/>
      <c r="KD21" s="22"/>
      <c r="KE21" s="22"/>
      <c r="KF21" s="22"/>
      <c r="KG21" s="22"/>
      <c r="KH21" s="22"/>
      <c r="KI21" s="22"/>
      <c r="KJ21" s="22"/>
      <c r="KK21" s="22"/>
      <c r="KL21" s="22"/>
      <c r="KM21" s="22"/>
      <c r="KN21" s="22"/>
      <c r="KO21" s="22"/>
      <c r="KP21" s="22"/>
      <c r="KQ21" s="22"/>
      <c r="KR21" s="22"/>
      <c r="KS21" s="22"/>
      <c r="KT21" s="22"/>
      <c r="KU21" s="22"/>
      <c r="KV21" s="22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2"/>
      <c r="LI21" s="22"/>
      <c r="LJ21" s="23"/>
      <c r="LU21" s="922"/>
      <c r="LV21" s="923"/>
      <c r="LW21" s="923"/>
      <c r="LX21" s="923"/>
      <c r="LY21" s="923"/>
      <c r="LZ21" s="923"/>
      <c r="MA21" s="923"/>
      <c r="MB21" s="923"/>
      <c r="MC21" s="923"/>
      <c r="MD21" s="923"/>
      <c r="ME21" s="923"/>
      <c r="MF21" s="923"/>
      <c r="MG21" s="923"/>
      <c r="MH21" s="923"/>
      <c r="MI21" s="923"/>
      <c r="MJ21" s="923"/>
      <c r="MK21" s="923"/>
      <c r="ML21" s="923"/>
      <c r="MM21" s="923"/>
      <c r="MN21" s="924"/>
      <c r="MO21" s="933"/>
      <c r="MP21" s="934"/>
      <c r="MQ21" s="934"/>
      <c r="MR21" s="934"/>
      <c r="MS21" s="934"/>
      <c r="MT21" s="934"/>
      <c r="MU21" s="934"/>
      <c r="MV21" s="934"/>
      <c r="MW21" s="934"/>
      <c r="MX21" s="934"/>
      <c r="MY21" s="934"/>
      <c r="MZ21" s="934"/>
      <c r="NA21" s="934"/>
      <c r="NB21" s="934"/>
      <c r="NC21" s="934"/>
      <c r="ND21" s="934"/>
      <c r="NE21" s="934"/>
      <c r="NF21" s="934"/>
      <c r="NG21" s="934"/>
      <c r="NH21" s="935"/>
      <c r="NI21" s="1045"/>
      <c r="NJ21" s="1046"/>
      <c r="NK21" s="1046"/>
      <c r="NL21" s="1046"/>
      <c r="NM21" s="1046"/>
      <c r="NN21" s="1046"/>
      <c r="NO21" s="1046"/>
      <c r="NP21" s="1046"/>
      <c r="NQ21" s="1046"/>
      <c r="NR21" s="1046"/>
      <c r="NS21" s="1046"/>
      <c r="NT21" s="1046"/>
      <c r="NU21" s="1046"/>
      <c r="NV21" s="1046"/>
      <c r="NW21" s="1046"/>
      <c r="NX21" s="1046"/>
      <c r="NY21" s="1046"/>
      <c r="NZ21" s="1046"/>
      <c r="OA21" s="1046"/>
      <c r="OB21" s="1047"/>
      <c r="OC21" s="933"/>
      <c r="OD21" s="934"/>
      <c r="OE21" s="934"/>
      <c r="OF21" s="934"/>
      <c r="OG21" s="934"/>
      <c r="OH21" s="934"/>
      <c r="OI21" s="934"/>
      <c r="OJ21" s="934"/>
      <c r="OK21" s="934"/>
      <c r="OL21" s="934"/>
      <c r="OM21" s="934"/>
      <c r="ON21" s="934"/>
      <c r="OO21" s="934"/>
      <c r="OP21" s="934"/>
      <c r="OQ21" s="934"/>
      <c r="OR21" s="934"/>
      <c r="OS21" s="934"/>
      <c r="OT21" s="934"/>
      <c r="OU21" s="934"/>
      <c r="OV21" s="935"/>
      <c r="OW21" s="1045"/>
      <c r="OX21" s="1046"/>
      <c r="OY21" s="1046"/>
      <c r="OZ21" s="1046"/>
      <c r="PA21" s="1046"/>
      <c r="PB21" s="1046"/>
      <c r="PC21" s="1046"/>
      <c r="PD21" s="1046"/>
      <c r="PE21" s="1046"/>
      <c r="PF21" s="1046"/>
      <c r="PG21" s="1046"/>
      <c r="PH21" s="1046"/>
      <c r="PI21" s="1046"/>
      <c r="PJ21" s="1046"/>
      <c r="PK21" s="1046"/>
      <c r="PL21" s="1046"/>
      <c r="PM21" s="1046"/>
      <c r="PN21" s="1046"/>
      <c r="PO21" s="1046"/>
      <c r="PP21" s="1047"/>
      <c r="PQ21" s="933"/>
      <c r="PR21" s="934"/>
      <c r="PS21" s="934"/>
      <c r="PT21" s="934"/>
      <c r="PU21" s="934"/>
      <c r="PV21" s="934"/>
      <c r="PW21" s="934"/>
      <c r="PX21" s="934"/>
      <c r="PY21" s="934"/>
      <c r="PZ21" s="934"/>
      <c r="QA21" s="934"/>
      <c r="QB21" s="934"/>
      <c r="QC21" s="934"/>
      <c r="QD21" s="934"/>
      <c r="QE21" s="934"/>
      <c r="QF21" s="934"/>
      <c r="QG21" s="934"/>
      <c r="QH21" s="934"/>
      <c r="QI21" s="934"/>
      <c r="QJ21" s="935"/>
      <c r="QK21" s="1045"/>
      <c r="QL21" s="1046"/>
      <c r="QM21" s="1046"/>
      <c r="QN21" s="1046"/>
      <c r="QO21" s="1046"/>
      <c r="QP21" s="1046"/>
      <c r="QQ21" s="1046"/>
      <c r="QR21" s="1046"/>
      <c r="QS21" s="1046"/>
      <c r="QT21" s="1046"/>
      <c r="QU21" s="1046"/>
      <c r="QV21" s="1046"/>
      <c r="QW21" s="1046"/>
      <c r="QX21" s="1046"/>
      <c r="QY21" s="1046"/>
      <c r="QZ21" s="1046"/>
      <c r="RA21" s="1046"/>
      <c r="RB21" s="1046"/>
      <c r="RC21" s="1046"/>
      <c r="RD21" s="1047"/>
      <c r="RE21" s="933"/>
      <c r="RF21" s="934"/>
      <c r="RG21" s="934"/>
      <c r="RH21" s="934"/>
      <c r="RI21" s="934"/>
      <c r="RJ21" s="934"/>
      <c r="RK21" s="934"/>
      <c r="RL21" s="934"/>
      <c r="RM21" s="934"/>
      <c r="RN21" s="934"/>
      <c r="RO21" s="934"/>
      <c r="RP21" s="934"/>
      <c r="RQ21" s="934"/>
      <c r="RR21" s="934"/>
      <c r="RS21" s="934"/>
      <c r="RT21" s="934"/>
      <c r="RU21" s="934"/>
      <c r="RV21" s="934"/>
      <c r="RW21" s="934"/>
      <c r="RX21" s="935"/>
      <c r="RY21" s="1027"/>
      <c r="RZ21" s="1028"/>
      <c r="SA21" s="1028"/>
      <c r="SB21" s="1028"/>
      <c r="SC21" s="1028"/>
      <c r="SD21" s="1028"/>
      <c r="SE21" s="1028"/>
      <c r="SF21" s="1028"/>
      <c r="SG21" s="1028"/>
      <c r="SH21" s="1028"/>
      <c r="SI21" s="1028"/>
      <c r="SJ21" s="1028"/>
      <c r="SK21" s="1028"/>
      <c r="SL21" s="1028"/>
      <c r="SM21" s="1028"/>
      <c r="SN21" s="1028"/>
      <c r="SO21" s="1028"/>
      <c r="SP21" s="1028"/>
      <c r="SQ21" s="1028"/>
      <c r="SR21" s="1029"/>
    </row>
    <row r="22" spans="2:512" ht="3.65" customHeight="1">
      <c r="B22" s="21"/>
      <c r="C22" s="22"/>
      <c r="D22" s="793"/>
      <c r="E22" s="793"/>
      <c r="F22" s="793"/>
      <c r="G22" s="79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3"/>
      <c r="W22" s="793"/>
      <c r="X22" s="793"/>
      <c r="Y22" s="793"/>
      <c r="Z22" s="793"/>
      <c r="AA22" s="793"/>
      <c r="AB22" s="793"/>
      <c r="AC22" s="793"/>
      <c r="AD22" s="793"/>
      <c r="AE22" s="793"/>
      <c r="AF22" s="793"/>
      <c r="AG22" s="793"/>
      <c r="AH22" s="793"/>
      <c r="AI22" s="793"/>
      <c r="AJ22" s="793"/>
      <c r="AK22" s="793"/>
      <c r="AL22" s="793"/>
      <c r="AM22" s="793"/>
      <c r="AN22" s="22"/>
      <c r="AO22" s="23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340"/>
      <c r="BB22" s="340"/>
      <c r="BC22" s="340"/>
      <c r="BD22" s="340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  <c r="IZ22" s="22"/>
      <c r="JA22" s="22"/>
      <c r="JB22" s="22"/>
      <c r="JC22" s="22"/>
      <c r="JD22" s="22"/>
      <c r="JE22" s="22"/>
      <c r="JF22" s="22"/>
      <c r="JG22" s="22"/>
      <c r="JH22" s="21"/>
      <c r="JI22" s="22"/>
      <c r="JJ22" s="22"/>
      <c r="JK22" s="22"/>
      <c r="JL22" s="22"/>
      <c r="JM22" s="22"/>
      <c r="JN22" s="22"/>
      <c r="JO22" s="22"/>
      <c r="JP22" s="22"/>
      <c r="JQ22" s="22"/>
      <c r="JR22" s="22"/>
      <c r="JS22" s="22"/>
      <c r="JT22" s="22"/>
      <c r="JU22" s="22"/>
      <c r="JV22" s="22"/>
      <c r="JW22" s="22"/>
      <c r="JX22" s="22"/>
      <c r="JY22" s="22"/>
      <c r="JZ22" s="22"/>
      <c r="KA22" s="22"/>
      <c r="KB22" s="22"/>
      <c r="KC22" s="22"/>
      <c r="KD22" s="22"/>
      <c r="KE22" s="22"/>
      <c r="KF22" s="22"/>
      <c r="KG22" s="22"/>
      <c r="KH22" s="22"/>
      <c r="KI22" s="22"/>
      <c r="KJ22" s="22"/>
      <c r="KK22" s="22"/>
      <c r="KL22" s="22"/>
      <c r="KM22" s="22"/>
      <c r="KN22" s="22"/>
      <c r="KO22" s="22"/>
      <c r="KP22" s="22"/>
      <c r="KQ22" s="22"/>
      <c r="KR22" s="22"/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2"/>
      <c r="LI22" s="22"/>
      <c r="LJ22" s="23"/>
      <c r="LU22" s="922"/>
      <c r="LV22" s="923"/>
      <c r="LW22" s="923"/>
      <c r="LX22" s="923"/>
      <c r="LY22" s="923"/>
      <c r="LZ22" s="923"/>
      <c r="MA22" s="923"/>
      <c r="MB22" s="923"/>
      <c r="MC22" s="923"/>
      <c r="MD22" s="923"/>
      <c r="ME22" s="923"/>
      <c r="MF22" s="923"/>
      <c r="MG22" s="923"/>
      <c r="MH22" s="923"/>
      <c r="MI22" s="923"/>
      <c r="MJ22" s="923"/>
      <c r="MK22" s="923"/>
      <c r="ML22" s="923"/>
      <c r="MM22" s="923"/>
      <c r="MN22" s="924"/>
      <c r="MO22" s="936"/>
      <c r="MP22" s="937"/>
      <c r="MQ22" s="937"/>
      <c r="MR22" s="937"/>
      <c r="MS22" s="937"/>
      <c r="MT22" s="937"/>
      <c r="MU22" s="937"/>
      <c r="MV22" s="937"/>
      <c r="MW22" s="937"/>
      <c r="MX22" s="937"/>
      <c r="MY22" s="937"/>
      <c r="MZ22" s="937"/>
      <c r="NA22" s="937"/>
      <c r="NB22" s="937"/>
      <c r="NC22" s="937"/>
      <c r="ND22" s="937"/>
      <c r="NE22" s="937"/>
      <c r="NF22" s="937"/>
      <c r="NG22" s="937"/>
      <c r="NH22" s="938"/>
      <c r="NI22" s="1048"/>
      <c r="NJ22" s="1049"/>
      <c r="NK22" s="1049"/>
      <c r="NL22" s="1049"/>
      <c r="NM22" s="1049"/>
      <c r="NN22" s="1049"/>
      <c r="NO22" s="1049"/>
      <c r="NP22" s="1049"/>
      <c r="NQ22" s="1049"/>
      <c r="NR22" s="1049"/>
      <c r="NS22" s="1049"/>
      <c r="NT22" s="1049"/>
      <c r="NU22" s="1049"/>
      <c r="NV22" s="1049"/>
      <c r="NW22" s="1049"/>
      <c r="NX22" s="1049"/>
      <c r="NY22" s="1049"/>
      <c r="NZ22" s="1049"/>
      <c r="OA22" s="1049"/>
      <c r="OB22" s="1050"/>
      <c r="OC22" s="936"/>
      <c r="OD22" s="937"/>
      <c r="OE22" s="937"/>
      <c r="OF22" s="937"/>
      <c r="OG22" s="937"/>
      <c r="OH22" s="937"/>
      <c r="OI22" s="937"/>
      <c r="OJ22" s="937"/>
      <c r="OK22" s="937"/>
      <c r="OL22" s="937"/>
      <c r="OM22" s="937"/>
      <c r="ON22" s="937"/>
      <c r="OO22" s="937"/>
      <c r="OP22" s="937"/>
      <c r="OQ22" s="937"/>
      <c r="OR22" s="937"/>
      <c r="OS22" s="937"/>
      <c r="OT22" s="937"/>
      <c r="OU22" s="937"/>
      <c r="OV22" s="938"/>
      <c r="OW22" s="1048"/>
      <c r="OX22" s="1049"/>
      <c r="OY22" s="1049"/>
      <c r="OZ22" s="1049"/>
      <c r="PA22" s="1049"/>
      <c r="PB22" s="1049"/>
      <c r="PC22" s="1049"/>
      <c r="PD22" s="1049"/>
      <c r="PE22" s="1049"/>
      <c r="PF22" s="1049"/>
      <c r="PG22" s="1049"/>
      <c r="PH22" s="1049"/>
      <c r="PI22" s="1049"/>
      <c r="PJ22" s="1049"/>
      <c r="PK22" s="1049"/>
      <c r="PL22" s="1049"/>
      <c r="PM22" s="1049"/>
      <c r="PN22" s="1049"/>
      <c r="PO22" s="1049"/>
      <c r="PP22" s="1050"/>
      <c r="PQ22" s="936"/>
      <c r="PR22" s="937"/>
      <c r="PS22" s="937"/>
      <c r="PT22" s="937"/>
      <c r="PU22" s="937"/>
      <c r="PV22" s="937"/>
      <c r="PW22" s="937"/>
      <c r="PX22" s="937"/>
      <c r="PY22" s="937"/>
      <c r="PZ22" s="937"/>
      <c r="QA22" s="937"/>
      <c r="QB22" s="937"/>
      <c r="QC22" s="937"/>
      <c r="QD22" s="937"/>
      <c r="QE22" s="937"/>
      <c r="QF22" s="937"/>
      <c r="QG22" s="937"/>
      <c r="QH22" s="937"/>
      <c r="QI22" s="937"/>
      <c r="QJ22" s="938"/>
      <c r="QK22" s="1048"/>
      <c r="QL22" s="1049"/>
      <c r="QM22" s="1049"/>
      <c r="QN22" s="1049"/>
      <c r="QO22" s="1049"/>
      <c r="QP22" s="1049"/>
      <c r="QQ22" s="1049"/>
      <c r="QR22" s="1049"/>
      <c r="QS22" s="1049"/>
      <c r="QT22" s="1049"/>
      <c r="QU22" s="1049"/>
      <c r="QV22" s="1049"/>
      <c r="QW22" s="1049"/>
      <c r="QX22" s="1049"/>
      <c r="QY22" s="1049"/>
      <c r="QZ22" s="1049"/>
      <c r="RA22" s="1049"/>
      <c r="RB22" s="1049"/>
      <c r="RC22" s="1049"/>
      <c r="RD22" s="1050"/>
      <c r="RE22" s="936"/>
      <c r="RF22" s="937"/>
      <c r="RG22" s="937"/>
      <c r="RH22" s="937"/>
      <c r="RI22" s="937"/>
      <c r="RJ22" s="937"/>
      <c r="RK22" s="937"/>
      <c r="RL22" s="937"/>
      <c r="RM22" s="937"/>
      <c r="RN22" s="937"/>
      <c r="RO22" s="937"/>
      <c r="RP22" s="937"/>
      <c r="RQ22" s="937"/>
      <c r="RR22" s="937"/>
      <c r="RS22" s="937"/>
      <c r="RT22" s="937"/>
      <c r="RU22" s="937"/>
      <c r="RV22" s="937"/>
      <c r="RW22" s="937"/>
      <c r="RX22" s="938"/>
      <c r="RY22" s="1030"/>
      <c r="RZ22" s="1031"/>
      <c r="SA22" s="1031"/>
      <c r="SB22" s="1031"/>
      <c r="SC22" s="1031"/>
      <c r="SD22" s="1031"/>
      <c r="SE22" s="1031"/>
      <c r="SF22" s="1031"/>
      <c r="SG22" s="1031"/>
      <c r="SH22" s="1031"/>
      <c r="SI22" s="1031"/>
      <c r="SJ22" s="1031"/>
      <c r="SK22" s="1031"/>
      <c r="SL22" s="1031"/>
      <c r="SM22" s="1031"/>
      <c r="SN22" s="1031"/>
      <c r="SO22" s="1031"/>
      <c r="SP22" s="1031"/>
      <c r="SQ22" s="1031"/>
      <c r="SR22" s="1032"/>
    </row>
    <row r="23" spans="2:512" ht="3.65" customHeight="1">
      <c r="B23" s="21"/>
      <c r="C23" s="22"/>
      <c r="D23" s="793"/>
      <c r="E23" s="793"/>
      <c r="F23" s="793"/>
      <c r="G23" s="793"/>
      <c r="H23" s="793"/>
      <c r="I23" s="793"/>
      <c r="J23" s="793"/>
      <c r="K23" s="793"/>
      <c r="L23" s="793"/>
      <c r="M23" s="793"/>
      <c r="N23" s="793"/>
      <c r="O23" s="793"/>
      <c r="P23" s="793"/>
      <c r="Q23" s="793"/>
      <c r="R23" s="793"/>
      <c r="S23" s="793"/>
      <c r="T23" s="793"/>
      <c r="U23" s="793"/>
      <c r="V23" s="793"/>
      <c r="W23" s="793"/>
      <c r="X23" s="793"/>
      <c r="Y23" s="793"/>
      <c r="Z23" s="793"/>
      <c r="AA23" s="793"/>
      <c r="AB23" s="793"/>
      <c r="AC23" s="793"/>
      <c r="AD23" s="793"/>
      <c r="AE23" s="793"/>
      <c r="AF23" s="793"/>
      <c r="AG23" s="793"/>
      <c r="AH23" s="793"/>
      <c r="AI23" s="793"/>
      <c r="AJ23" s="793"/>
      <c r="AK23" s="793"/>
      <c r="AL23" s="793"/>
      <c r="AM23" s="793"/>
      <c r="AN23" s="22"/>
      <c r="AO23" s="23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340"/>
      <c r="BB23" s="340"/>
      <c r="BC23" s="340"/>
      <c r="BD23" s="340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1"/>
      <c r="JI23" s="22"/>
      <c r="JJ23" s="22"/>
      <c r="JK23" s="22"/>
      <c r="JL23" s="22"/>
      <c r="JM23" s="22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2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2"/>
      <c r="LJ23" s="23"/>
      <c r="LU23" s="1052" t="s">
        <v>15</v>
      </c>
      <c r="LV23" s="1053"/>
      <c r="LW23" s="1053"/>
      <c r="LX23" s="1053"/>
      <c r="LY23" s="1053"/>
      <c r="LZ23" s="1054"/>
      <c r="MA23" s="1015"/>
      <c r="MB23" s="1016"/>
      <c r="MC23" s="1016"/>
      <c r="MD23" s="1016"/>
      <c r="ME23" s="1016"/>
      <c r="MF23" s="1016"/>
      <c r="MG23" s="1016"/>
      <c r="MH23" s="1016"/>
      <c r="MI23" s="1016"/>
      <c r="MJ23" s="1016"/>
      <c r="MK23" s="1016"/>
      <c r="ML23" s="1016"/>
      <c r="MM23" s="1016"/>
      <c r="MN23" s="1017"/>
      <c r="MO23" s="886" t="s">
        <v>65</v>
      </c>
      <c r="MP23" s="887"/>
      <c r="MQ23" s="887"/>
      <c r="MR23" s="887"/>
      <c r="MS23" s="887"/>
      <c r="MT23" s="887"/>
      <c r="MU23" s="887"/>
      <c r="MV23" s="887"/>
      <c r="MW23" s="887"/>
      <c r="MX23" s="887"/>
      <c r="MY23" s="887"/>
      <c r="MZ23" s="887"/>
      <c r="NA23" s="887"/>
      <c r="NB23" s="887"/>
      <c r="NC23" s="887"/>
      <c r="ND23" s="887"/>
      <c r="NE23" s="887"/>
      <c r="NF23" s="887"/>
      <c r="NG23" s="887"/>
      <c r="NH23" s="888"/>
      <c r="NI23" s="1051">
        <f ca="1">TODAY()</f>
        <v>46007</v>
      </c>
      <c r="NJ23" s="1034"/>
      <c r="NK23" s="1034"/>
      <c r="NL23" s="1034"/>
      <c r="NM23" s="1034"/>
      <c r="NN23" s="1034"/>
      <c r="NO23" s="1034"/>
      <c r="NP23" s="1034"/>
      <c r="NQ23" s="1034"/>
      <c r="NR23" s="1034"/>
      <c r="NS23" s="1034"/>
      <c r="NT23" s="1034"/>
      <c r="NU23" s="1034"/>
      <c r="NV23" s="1034"/>
      <c r="NW23" s="1034"/>
      <c r="NX23" s="1034"/>
      <c r="NY23" s="1034"/>
      <c r="NZ23" s="1034"/>
      <c r="OA23" s="1034"/>
      <c r="OB23" s="1035"/>
      <c r="OC23" s="886" t="s">
        <v>65</v>
      </c>
      <c r="OD23" s="887"/>
      <c r="OE23" s="887"/>
      <c r="OF23" s="887"/>
      <c r="OG23" s="887"/>
      <c r="OH23" s="887"/>
      <c r="OI23" s="887"/>
      <c r="OJ23" s="887"/>
      <c r="OK23" s="887"/>
      <c r="OL23" s="887"/>
      <c r="OM23" s="887"/>
      <c r="ON23" s="887"/>
      <c r="OO23" s="887"/>
      <c r="OP23" s="887"/>
      <c r="OQ23" s="887"/>
      <c r="OR23" s="887"/>
      <c r="OS23" s="887"/>
      <c r="OT23" s="887"/>
      <c r="OU23" s="887"/>
      <c r="OV23" s="888"/>
      <c r="OW23" s="1033"/>
      <c r="OX23" s="1034"/>
      <c r="OY23" s="1034"/>
      <c r="OZ23" s="1034"/>
      <c r="PA23" s="1034"/>
      <c r="PB23" s="1034"/>
      <c r="PC23" s="1034"/>
      <c r="PD23" s="1034"/>
      <c r="PE23" s="1034"/>
      <c r="PF23" s="1034"/>
      <c r="PG23" s="1034"/>
      <c r="PH23" s="1034"/>
      <c r="PI23" s="1034"/>
      <c r="PJ23" s="1034"/>
      <c r="PK23" s="1034"/>
      <c r="PL23" s="1034"/>
      <c r="PM23" s="1034"/>
      <c r="PN23" s="1034"/>
      <c r="PO23" s="1034"/>
      <c r="PP23" s="1035"/>
      <c r="PQ23" s="886" t="s">
        <v>65</v>
      </c>
      <c r="PR23" s="887"/>
      <c r="PS23" s="887"/>
      <c r="PT23" s="887"/>
      <c r="PU23" s="887"/>
      <c r="PV23" s="887"/>
      <c r="PW23" s="887"/>
      <c r="PX23" s="887"/>
      <c r="PY23" s="887"/>
      <c r="PZ23" s="887"/>
      <c r="QA23" s="887"/>
      <c r="QB23" s="887"/>
      <c r="QC23" s="887"/>
      <c r="QD23" s="887"/>
      <c r="QE23" s="887"/>
      <c r="QF23" s="887"/>
      <c r="QG23" s="887"/>
      <c r="QH23" s="887"/>
      <c r="QI23" s="887"/>
      <c r="QJ23" s="888"/>
      <c r="QK23" s="1033"/>
      <c r="QL23" s="1034"/>
      <c r="QM23" s="1034"/>
      <c r="QN23" s="1034"/>
      <c r="QO23" s="1034"/>
      <c r="QP23" s="1034"/>
      <c r="QQ23" s="1034"/>
      <c r="QR23" s="1034"/>
      <c r="QS23" s="1034"/>
      <c r="QT23" s="1034"/>
      <c r="QU23" s="1034"/>
      <c r="QV23" s="1034"/>
      <c r="QW23" s="1034"/>
      <c r="QX23" s="1034"/>
      <c r="QY23" s="1034"/>
      <c r="QZ23" s="1034"/>
      <c r="RA23" s="1034"/>
      <c r="RB23" s="1034"/>
      <c r="RC23" s="1034"/>
      <c r="RD23" s="1035"/>
      <c r="RE23" s="886" t="s">
        <v>65</v>
      </c>
      <c r="RF23" s="887"/>
      <c r="RG23" s="887"/>
      <c r="RH23" s="887"/>
      <c r="RI23" s="887"/>
      <c r="RJ23" s="887"/>
      <c r="RK23" s="887"/>
      <c r="RL23" s="887"/>
      <c r="RM23" s="887"/>
      <c r="RN23" s="887"/>
      <c r="RO23" s="887"/>
      <c r="RP23" s="887"/>
      <c r="RQ23" s="887"/>
      <c r="RR23" s="887"/>
      <c r="RS23" s="887"/>
      <c r="RT23" s="887"/>
      <c r="RU23" s="887"/>
      <c r="RV23" s="887"/>
      <c r="RW23" s="887"/>
      <c r="RX23" s="888"/>
      <c r="RY23" s="1033"/>
      <c r="RZ23" s="1034"/>
      <c r="SA23" s="1034"/>
      <c r="SB23" s="1034"/>
      <c r="SC23" s="1034"/>
      <c r="SD23" s="1034"/>
      <c r="SE23" s="1034"/>
      <c r="SF23" s="1034"/>
      <c r="SG23" s="1034"/>
      <c r="SH23" s="1034"/>
      <c r="SI23" s="1034"/>
      <c r="SJ23" s="1034"/>
      <c r="SK23" s="1034"/>
      <c r="SL23" s="1034"/>
      <c r="SM23" s="1034"/>
      <c r="SN23" s="1034"/>
      <c r="SO23" s="1034"/>
      <c r="SP23" s="1034"/>
      <c r="SQ23" s="1034"/>
      <c r="SR23" s="1035"/>
    </row>
    <row r="24" spans="2:512" ht="3.65" customHeight="1">
      <c r="B24" s="21"/>
      <c r="C24" s="22"/>
      <c r="D24" s="793"/>
      <c r="E24" s="793"/>
      <c r="F24" s="793"/>
      <c r="G24" s="793"/>
      <c r="H24" s="793"/>
      <c r="I24" s="793"/>
      <c r="J24" s="793"/>
      <c r="K24" s="793"/>
      <c r="L24" s="793"/>
      <c r="M24" s="793"/>
      <c r="N24" s="793"/>
      <c r="O24" s="793"/>
      <c r="P24" s="793"/>
      <c r="Q24" s="793"/>
      <c r="R24" s="793"/>
      <c r="S24" s="793"/>
      <c r="T24" s="793"/>
      <c r="U24" s="793"/>
      <c r="V24" s="793"/>
      <c r="W24" s="793"/>
      <c r="X24" s="793"/>
      <c r="Y24" s="793"/>
      <c r="Z24" s="793"/>
      <c r="AA24" s="793"/>
      <c r="AB24" s="793"/>
      <c r="AC24" s="793"/>
      <c r="AD24" s="793"/>
      <c r="AE24" s="793"/>
      <c r="AF24" s="793"/>
      <c r="AG24" s="793"/>
      <c r="AH24" s="793"/>
      <c r="AI24" s="793"/>
      <c r="AJ24" s="793"/>
      <c r="AK24" s="793"/>
      <c r="AL24" s="793"/>
      <c r="AM24" s="793"/>
      <c r="AN24" s="22"/>
      <c r="AO24" s="23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340"/>
      <c r="BB24" s="340"/>
      <c r="BC24" s="340"/>
      <c r="BD24" s="340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1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3"/>
      <c r="LU24" s="1052"/>
      <c r="LV24" s="1053"/>
      <c r="LW24" s="1053"/>
      <c r="LX24" s="1053"/>
      <c r="LY24" s="1053"/>
      <c r="LZ24" s="1054"/>
      <c r="MA24" s="1018"/>
      <c r="MB24" s="1019"/>
      <c r="MC24" s="1019"/>
      <c r="MD24" s="1019"/>
      <c r="ME24" s="1019"/>
      <c r="MF24" s="1019"/>
      <c r="MG24" s="1019"/>
      <c r="MH24" s="1019"/>
      <c r="MI24" s="1019"/>
      <c r="MJ24" s="1019"/>
      <c r="MK24" s="1019"/>
      <c r="ML24" s="1019"/>
      <c r="MM24" s="1019"/>
      <c r="MN24" s="1020"/>
      <c r="MO24" s="889"/>
      <c r="MP24" s="890"/>
      <c r="MQ24" s="890"/>
      <c r="MR24" s="890"/>
      <c r="MS24" s="890"/>
      <c r="MT24" s="890"/>
      <c r="MU24" s="890"/>
      <c r="MV24" s="890"/>
      <c r="MW24" s="890"/>
      <c r="MX24" s="890"/>
      <c r="MY24" s="890"/>
      <c r="MZ24" s="890"/>
      <c r="NA24" s="890"/>
      <c r="NB24" s="890"/>
      <c r="NC24" s="890"/>
      <c r="ND24" s="890"/>
      <c r="NE24" s="890"/>
      <c r="NF24" s="890"/>
      <c r="NG24" s="890"/>
      <c r="NH24" s="891"/>
      <c r="NI24" s="1036"/>
      <c r="NJ24" s="1037"/>
      <c r="NK24" s="1037"/>
      <c r="NL24" s="1037"/>
      <c r="NM24" s="1037"/>
      <c r="NN24" s="1037"/>
      <c r="NO24" s="1037"/>
      <c r="NP24" s="1037"/>
      <c r="NQ24" s="1037"/>
      <c r="NR24" s="1037"/>
      <c r="NS24" s="1037"/>
      <c r="NT24" s="1037"/>
      <c r="NU24" s="1037"/>
      <c r="NV24" s="1037"/>
      <c r="NW24" s="1037"/>
      <c r="NX24" s="1037"/>
      <c r="NY24" s="1037"/>
      <c r="NZ24" s="1037"/>
      <c r="OA24" s="1037"/>
      <c r="OB24" s="1038"/>
      <c r="OC24" s="889"/>
      <c r="OD24" s="890"/>
      <c r="OE24" s="890"/>
      <c r="OF24" s="890"/>
      <c r="OG24" s="890"/>
      <c r="OH24" s="890"/>
      <c r="OI24" s="890"/>
      <c r="OJ24" s="890"/>
      <c r="OK24" s="890"/>
      <c r="OL24" s="890"/>
      <c r="OM24" s="890"/>
      <c r="ON24" s="890"/>
      <c r="OO24" s="890"/>
      <c r="OP24" s="890"/>
      <c r="OQ24" s="890"/>
      <c r="OR24" s="890"/>
      <c r="OS24" s="890"/>
      <c r="OT24" s="890"/>
      <c r="OU24" s="890"/>
      <c r="OV24" s="891"/>
      <c r="OW24" s="1036"/>
      <c r="OX24" s="1037"/>
      <c r="OY24" s="1037"/>
      <c r="OZ24" s="1037"/>
      <c r="PA24" s="1037"/>
      <c r="PB24" s="1037"/>
      <c r="PC24" s="1037"/>
      <c r="PD24" s="1037"/>
      <c r="PE24" s="1037"/>
      <c r="PF24" s="1037"/>
      <c r="PG24" s="1037"/>
      <c r="PH24" s="1037"/>
      <c r="PI24" s="1037"/>
      <c r="PJ24" s="1037"/>
      <c r="PK24" s="1037"/>
      <c r="PL24" s="1037"/>
      <c r="PM24" s="1037"/>
      <c r="PN24" s="1037"/>
      <c r="PO24" s="1037"/>
      <c r="PP24" s="1038"/>
      <c r="PQ24" s="889"/>
      <c r="PR24" s="890"/>
      <c r="PS24" s="890"/>
      <c r="PT24" s="890"/>
      <c r="PU24" s="890"/>
      <c r="PV24" s="890"/>
      <c r="PW24" s="890"/>
      <c r="PX24" s="890"/>
      <c r="PY24" s="890"/>
      <c r="PZ24" s="890"/>
      <c r="QA24" s="890"/>
      <c r="QB24" s="890"/>
      <c r="QC24" s="890"/>
      <c r="QD24" s="890"/>
      <c r="QE24" s="890"/>
      <c r="QF24" s="890"/>
      <c r="QG24" s="890"/>
      <c r="QH24" s="890"/>
      <c r="QI24" s="890"/>
      <c r="QJ24" s="891"/>
      <c r="QK24" s="1036"/>
      <c r="QL24" s="1037"/>
      <c r="QM24" s="1037"/>
      <c r="QN24" s="1037"/>
      <c r="QO24" s="1037"/>
      <c r="QP24" s="1037"/>
      <c r="QQ24" s="1037"/>
      <c r="QR24" s="1037"/>
      <c r="QS24" s="1037"/>
      <c r="QT24" s="1037"/>
      <c r="QU24" s="1037"/>
      <c r="QV24" s="1037"/>
      <c r="QW24" s="1037"/>
      <c r="QX24" s="1037"/>
      <c r="QY24" s="1037"/>
      <c r="QZ24" s="1037"/>
      <c r="RA24" s="1037"/>
      <c r="RB24" s="1037"/>
      <c r="RC24" s="1037"/>
      <c r="RD24" s="1038"/>
      <c r="RE24" s="889"/>
      <c r="RF24" s="890"/>
      <c r="RG24" s="890"/>
      <c r="RH24" s="890"/>
      <c r="RI24" s="890"/>
      <c r="RJ24" s="890"/>
      <c r="RK24" s="890"/>
      <c r="RL24" s="890"/>
      <c r="RM24" s="890"/>
      <c r="RN24" s="890"/>
      <c r="RO24" s="890"/>
      <c r="RP24" s="890"/>
      <c r="RQ24" s="890"/>
      <c r="RR24" s="890"/>
      <c r="RS24" s="890"/>
      <c r="RT24" s="890"/>
      <c r="RU24" s="890"/>
      <c r="RV24" s="890"/>
      <c r="RW24" s="890"/>
      <c r="RX24" s="891"/>
      <c r="RY24" s="1036"/>
      <c r="RZ24" s="1037"/>
      <c r="SA24" s="1037"/>
      <c r="SB24" s="1037"/>
      <c r="SC24" s="1037"/>
      <c r="SD24" s="1037"/>
      <c r="SE24" s="1037"/>
      <c r="SF24" s="1037"/>
      <c r="SG24" s="1037"/>
      <c r="SH24" s="1037"/>
      <c r="SI24" s="1037"/>
      <c r="SJ24" s="1037"/>
      <c r="SK24" s="1037"/>
      <c r="SL24" s="1037"/>
      <c r="SM24" s="1037"/>
      <c r="SN24" s="1037"/>
      <c r="SO24" s="1037"/>
      <c r="SP24" s="1037"/>
      <c r="SQ24" s="1037"/>
      <c r="SR24" s="1038"/>
    </row>
    <row r="25" spans="2:512" ht="3.65" customHeight="1">
      <c r="B25" s="21"/>
      <c r="C25" s="22"/>
      <c r="D25" s="793"/>
      <c r="E25" s="793"/>
      <c r="F25" s="793"/>
      <c r="G25" s="793"/>
      <c r="H25" s="793"/>
      <c r="I25" s="793"/>
      <c r="J25" s="793"/>
      <c r="K25" s="793"/>
      <c r="L25" s="793"/>
      <c r="M25" s="793"/>
      <c r="N25" s="793"/>
      <c r="O25" s="793"/>
      <c r="P25" s="793"/>
      <c r="Q25" s="793"/>
      <c r="R25" s="793"/>
      <c r="S25" s="793"/>
      <c r="T25" s="793"/>
      <c r="U25" s="793"/>
      <c r="V25" s="793"/>
      <c r="W25" s="793"/>
      <c r="X25" s="793"/>
      <c r="Y25" s="793"/>
      <c r="Z25" s="793"/>
      <c r="AA25" s="793"/>
      <c r="AB25" s="793"/>
      <c r="AC25" s="793"/>
      <c r="AD25" s="793"/>
      <c r="AE25" s="793"/>
      <c r="AF25" s="793"/>
      <c r="AG25" s="793"/>
      <c r="AH25" s="793"/>
      <c r="AI25" s="793"/>
      <c r="AJ25" s="793"/>
      <c r="AK25" s="793"/>
      <c r="AL25" s="793"/>
      <c r="AM25" s="793"/>
      <c r="AN25" s="22"/>
      <c r="AO25" s="23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340"/>
      <c r="BB25" s="340"/>
      <c r="BC25" s="340"/>
      <c r="BD25" s="340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  <c r="IZ25" s="22"/>
      <c r="JA25" s="22"/>
      <c r="JB25" s="22"/>
      <c r="JC25" s="22"/>
      <c r="JD25" s="22"/>
      <c r="JE25" s="22"/>
      <c r="JF25" s="22"/>
      <c r="JG25" s="22"/>
      <c r="JH25" s="21"/>
      <c r="JI25" s="22"/>
      <c r="JJ25" s="22"/>
      <c r="JK25" s="22"/>
      <c r="JL25" s="22"/>
      <c r="JM25" s="22"/>
      <c r="JN25" s="22"/>
      <c r="JO25" s="22"/>
      <c r="JP25" s="22"/>
      <c r="JQ25" s="22"/>
      <c r="JR25" s="22"/>
      <c r="JS25" s="22"/>
      <c r="JT25" s="22"/>
      <c r="JU25" s="22"/>
      <c r="JV25" s="22"/>
      <c r="JW25" s="22"/>
      <c r="JX25" s="22"/>
      <c r="JY25" s="22"/>
      <c r="JZ25" s="22"/>
      <c r="KA25" s="22"/>
      <c r="KB25" s="22"/>
      <c r="KC25" s="22"/>
      <c r="KD25" s="22"/>
      <c r="KE25" s="22"/>
      <c r="KF25" s="22"/>
      <c r="KG25" s="22"/>
      <c r="KH25" s="22"/>
      <c r="KI25" s="22"/>
      <c r="KJ25" s="22"/>
      <c r="KK25" s="22"/>
      <c r="KL25" s="22"/>
      <c r="KM25" s="22"/>
      <c r="KN25" s="22"/>
      <c r="KO25" s="22"/>
      <c r="KP25" s="22"/>
      <c r="KQ25" s="22"/>
      <c r="KR25" s="22"/>
      <c r="KS25" s="22"/>
      <c r="KT25" s="22"/>
      <c r="KU25" s="22"/>
      <c r="KV25" s="22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2"/>
      <c r="LI25" s="22"/>
      <c r="LJ25" s="23"/>
      <c r="LU25" s="1052"/>
      <c r="LV25" s="1053"/>
      <c r="LW25" s="1053"/>
      <c r="LX25" s="1053"/>
      <c r="LY25" s="1053"/>
      <c r="LZ25" s="1054"/>
      <c r="MA25" s="1018"/>
      <c r="MB25" s="1019"/>
      <c r="MC25" s="1019"/>
      <c r="MD25" s="1019"/>
      <c r="ME25" s="1019"/>
      <c r="MF25" s="1019"/>
      <c r="MG25" s="1019"/>
      <c r="MH25" s="1019"/>
      <c r="MI25" s="1019"/>
      <c r="MJ25" s="1019"/>
      <c r="MK25" s="1019"/>
      <c r="ML25" s="1019"/>
      <c r="MM25" s="1019"/>
      <c r="MN25" s="1020"/>
      <c r="MO25" s="889"/>
      <c r="MP25" s="890"/>
      <c r="MQ25" s="890"/>
      <c r="MR25" s="890"/>
      <c r="MS25" s="890"/>
      <c r="MT25" s="890"/>
      <c r="MU25" s="890"/>
      <c r="MV25" s="890"/>
      <c r="MW25" s="890"/>
      <c r="MX25" s="890"/>
      <c r="MY25" s="890"/>
      <c r="MZ25" s="890"/>
      <c r="NA25" s="890"/>
      <c r="NB25" s="890"/>
      <c r="NC25" s="890"/>
      <c r="ND25" s="890"/>
      <c r="NE25" s="890"/>
      <c r="NF25" s="890"/>
      <c r="NG25" s="890"/>
      <c r="NH25" s="891"/>
      <c r="NI25" s="1036"/>
      <c r="NJ25" s="1037"/>
      <c r="NK25" s="1037"/>
      <c r="NL25" s="1037"/>
      <c r="NM25" s="1037"/>
      <c r="NN25" s="1037"/>
      <c r="NO25" s="1037"/>
      <c r="NP25" s="1037"/>
      <c r="NQ25" s="1037"/>
      <c r="NR25" s="1037"/>
      <c r="NS25" s="1037"/>
      <c r="NT25" s="1037"/>
      <c r="NU25" s="1037"/>
      <c r="NV25" s="1037"/>
      <c r="NW25" s="1037"/>
      <c r="NX25" s="1037"/>
      <c r="NY25" s="1037"/>
      <c r="NZ25" s="1037"/>
      <c r="OA25" s="1037"/>
      <c r="OB25" s="1038"/>
      <c r="OC25" s="889"/>
      <c r="OD25" s="890"/>
      <c r="OE25" s="890"/>
      <c r="OF25" s="890"/>
      <c r="OG25" s="890"/>
      <c r="OH25" s="890"/>
      <c r="OI25" s="890"/>
      <c r="OJ25" s="890"/>
      <c r="OK25" s="890"/>
      <c r="OL25" s="890"/>
      <c r="OM25" s="890"/>
      <c r="ON25" s="890"/>
      <c r="OO25" s="890"/>
      <c r="OP25" s="890"/>
      <c r="OQ25" s="890"/>
      <c r="OR25" s="890"/>
      <c r="OS25" s="890"/>
      <c r="OT25" s="890"/>
      <c r="OU25" s="890"/>
      <c r="OV25" s="891"/>
      <c r="OW25" s="1036"/>
      <c r="OX25" s="1037"/>
      <c r="OY25" s="1037"/>
      <c r="OZ25" s="1037"/>
      <c r="PA25" s="1037"/>
      <c r="PB25" s="1037"/>
      <c r="PC25" s="1037"/>
      <c r="PD25" s="1037"/>
      <c r="PE25" s="1037"/>
      <c r="PF25" s="1037"/>
      <c r="PG25" s="1037"/>
      <c r="PH25" s="1037"/>
      <c r="PI25" s="1037"/>
      <c r="PJ25" s="1037"/>
      <c r="PK25" s="1037"/>
      <c r="PL25" s="1037"/>
      <c r="PM25" s="1037"/>
      <c r="PN25" s="1037"/>
      <c r="PO25" s="1037"/>
      <c r="PP25" s="1038"/>
      <c r="PQ25" s="889"/>
      <c r="PR25" s="890"/>
      <c r="PS25" s="890"/>
      <c r="PT25" s="890"/>
      <c r="PU25" s="890"/>
      <c r="PV25" s="890"/>
      <c r="PW25" s="890"/>
      <c r="PX25" s="890"/>
      <c r="PY25" s="890"/>
      <c r="PZ25" s="890"/>
      <c r="QA25" s="890"/>
      <c r="QB25" s="890"/>
      <c r="QC25" s="890"/>
      <c r="QD25" s="890"/>
      <c r="QE25" s="890"/>
      <c r="QF25" s="890"/>
      <c r="QG25" s="890"/>
      <c r="QH25" s="890"/>
      <c r="QI25" s="890"/>
      <c r="QJ25" s="891"/>
      <c r="QK25" s="1036"/>
      <c r="QL25" s="1037"/>
      <c r="QM25" s="1037"/>
      <c r="QN25" s="1037"/>
      <c r="QO25" s="1037"/>
      <c r="QP25" s="1037"/>
      <c r="QQ25" s="1037"/>
      <c r="QR25" s="1037"/>
      <c r="QS25" s="1037"/>
      <c r="QT25" s="1037"/>
      <c r="QU25" s="1037"/>
      <c r="QV25" s="1037"/>
      <c r="QW25" s="1037"/>
      <c r="QX25" s="1037"/>
      <c r="QY25" s="1037"/>
      <c r="QZ25" s="1037"/>
      <c r="RA25" s="1037"/>
      <c r="RB25" s="1037"/>
      <c r="RC25" s="1037"/>
      <c r="RD25" s="1038"/>
      <c r="RE25" s="889"/>
      <c r="RF25" s="890"/>
      <c r="RG25" s="890"/>
      <c r="RH25" s="890"/>
      <c r="RI25" s="890"/>
      <c r="RJ25" s="890"/>
      <c r="RK25" s="890"/>
      <c r="RL25" s="890"/>
      <c r="RM25" s="890"/>
      <c r="RN25" s="890"/>
      <c r="RO25" s="890"/>
      <c r="RP25" s="890"/>
      <c r="RQ25" s="890"/>
      <c r="RR25" s="890"/>
      <c r="RS25" s="890"/>
      <c r="RT25" s="890"/>
      <c r="RU25" s="890"/>
      <c r="RV25" s="890"/>
      <c r="RW25" s="890"/>
      <c r="RX25" s="891"/>
      <c r="RY25" s="1036"/>
      <c r="RZ25" s="1037"/>
      <c r="SA25" s="1037"/>
      <c r="SB25" s="1037"/>
      <c r="SC25" s="1037"/>
      <c r="SD25" s="1037"/>
      <c r="SE25" s="1037"/>
      <c r="SF25" s="1037"/>
      <c r="SG25" s="1037"/>
      <c r="SH25" s="1037"/>
      <c r="SI25" s="1037"/>
      <c r="SJ25" s="1037"/>
      <c r="SK25" s="1037"/>
      <c r="SL25" s="1037"/>
      <c r="SM25" s="1037"/>
      <c r="SN25" s="1037"/>
      <c r="SO25" s="1037"/>
      <c r="SP25" s="1037"/>
      <c r="SQ25" s="1037"/>
      <c r="SR25" s="1038"/>
    </row>
    <row r="26" spans="2:512" ht="3.65" customHeight="1">
      <c r="B26" s="21"/>
      <c r="C26" s="22"/>
      <c r="D26" s="793"/>
      <c r="E26" s="793"/>
      <c r="F26" s="793"/>
      <c r="G26" s="793"/>
      <c r="H26" s="793"/>
      <c r="I26" s="793"/>
      <c r="J26" s="793"/>
      <c r="K26" s="793"/>
      <c r="L26" s="793"/>
      <c r="M26" s="793"/>
      <c r="N26" s="793"/>
      <c r="O26" s="793"/>
      <c r="P26" s="793"/>
      <c r="Q26" s="793"/>
      <c r="R26" s="793"/>
      <c r="S26" s="793"/>
      <c r="T26" s="793"/>
      <c r="U26" s="793"/>
      <c r="V26" s="793"/>
      <c r="W26" s="793"/>
      <c r="X26" s="793"/>
      <c r="Y26" s="793"/>
      <c r="Z26" s="793"/>
      <c r="AA26" s="793"/>
      <c r="AB26" s="793"/>
      <c r="AC26" s="793"/>
      <c r="AD26" s="793"/>
      <c r="AE26" s="793"/>
      <c r="AF26" s="793"/>
      <c r="AG26" s="793"/>
      <c r="AH26" s="793"/>
      <c r="AI26" s="793"/>
      <c r="AJ26" s="793"/>
      <c r="AK26" s="793"/>
      <c r="AL26" s="793"/>
      <c r="AM26" s="793"/>
      <c r="AN26" s="22"/>
      <c r="AO26" s="23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340"/>
      <c r="BB26" s="340"/>
      <c r="BC26" s="340"/>
      <c r="BD26" s="340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  <c r="IZ26" s="22"/>
      <c r="JA26" s="22"/>
      <c r="JB26" s="22"/>
      <c r="JC26" s="22"/>
      <c r="JD26" s="22"/>
      <c r="JE26" s="22"/>
      <c r="JF26" s="22"/>
      <c r="JG26" s="22"/>
      <c r="JH26" s="21"/>
      <c r="JI26" s="22"/>
      <c r="JJ26" s="22"/>
      <c r="JK26" s="22"/>
      <c r="JL26" s="22"/>
      <c r="JM26" s="22"/>
      <c r="JN26" s="22"/>
      <c r="JO26" s="22"/>
      <c r="JP26" s="22"/>
      <c r="JQ26" s="22"/>
      <c r="JR26" s="22"/>
      <c r="JS26" s="22"/>
      <c r="JT26" s="22"/>
      <c r="JU26" s="22"/>
      <c r="JV26" s="22"/>
      <c r="JW26" s="22"/>
      <c r="JX26" s="22"/>
      <c r="JY26" s="22"/>
      <c r="JZ26" s="22"/>
      <c r="KA26" s="22"/>
      <c r="KB26" s="22"/>
      <c r="KC26" s="22"/>
      <c r="KD26" s="22"/>
      <c r="KE26" s="22"/>
      <c r="KF26" s="22"/>
      <c r="KG26" s="22"/>
      <c r="KH26" s="22"/>
      <c r="KI26" s="22"/>
      <c r="KJ26" s="22"/>
      <c r="KK26" s="22"/>
      <c r="KL26" s="22"/>
      <c r="KM26" s="22"/>
      <c r="KN26" s="22"/>
      <c r="KO26" s="22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2"/>
      <c r="LI26" s="22"/>
      <c r="LJ26" s="23"/>
      <c r="LU26" s="1052"/>
      <c r="LV26" s="1053"/>
      <c r="LW26" s="1053"/>
      <c r="LX26" s="1053"/>
      <c r="LY26" s="1053"/>
      <c r="LZ26" s="1054"/>
      <c r="MA26" s="1018"/>
      <c r="MB26" s="1019"/>
      <c r="MC26" s="1019"/>
      <c r="MD26" s="1019"/>
      <c r="ME26" s="1019"/>
      <c r="MF26" s="1019"/>
      <c r="MG26" s="1019"/>
      <c r="MH26" s="1019"/>
      <c r="MI26" s="1019"/>
      <c r="MJ26" s="1019"/>
      <c r="MK26" s="1019"/>
      <c r="ML26" s="1019"/>
      <c r="MM26" s="1019"/>
      <c r="MN26" s="1020"/>
      <c r="MO26" s="889"/>
      <c r="MP26" s="890"/>
      <c r="MQ26" s="890"/>
      <c r="MR26" s="890"/>
      <c r="MS26" s="890"/>
      <c r="MT26" s="890"/>
      <c r="MU26" s="890"/>
      <c r="MV26" s="890"/>
      <c r="MW26" s="890"/>
      <c r="MX26" s="890"/>
      <c r="MY26" s="890"/>
      <c r="MZ26" s="890"/>
      <c r="NA26" s="890"/>
      <c r="NB26" s="890"/>
      <c r="NC26" s="890"/>
      <c r="ND26" s="890"/>
      <c r="NE26" s="890"/>
      <c r="NF26" s="890"/>
      <c r="NG26" s="890"/>
      <c r="NH26" s="891"/>
      <c r="NI26" s="1036"/>
      <c r="NJ26" s="1037"/>
      <c r="NK26" s="1037"/>
      <c r="NL26" s="1037"/>
      <c r="NM26" s="1037"/>
      <c r="NN26" s="1037"/>
      <c r="NO26" s="1037"/>
      <c r="NP26" s="1037"/>
      <c r="NQ26" s="1037"/>
      <c r="NR26" s="1037"/>
      <c r="NS26" s="1037"/>
      <c r="NT26" s="1037"/>
      <c r="NU26" s="1037"/>
      <c r="NV26" s="1037"/>
      <c r="NW26" s="1037"/>
      <c r="NX26" s="1037"/>
      <c r="NY26" s="1037"/>
      <c r="NZ26" s="1037"/>
      <c r="OA26" s="1037"/>
      <c r="OB26" s="1038"/>
      <c r="OC26" s="889"/>
      <c r="OD26" s="890"/>
      <c r="OE26" s="890"/>
      <c r="OF26" s="890"/>
      <c r="OG26" s="890"/>
      <c r="OH26" s="890"/>
      <c r="OI26" s="890"/>
      <c r="OJ26" s="890"/>
      <c r="OK26" s="890"/>
      <c r="OL26" s="890"/>
      <c r="OM26" s="890"/>
      <c r="ON26" s="890"/>
      <c r="OO26" s="890"/>
      <c r="OP26" s="890"/>
      <c r="OQ26" s="890"/>
      <c r="OR26" s="890"/>
      <c r="OS26" s="890"/>
      <c r="OT26" s="890"/>
      <c r="OU26" s="890"/>
      <c r="OV26" s="891"/>
      <c r="OW26" s="1036"/>
      <c r="OX26" s="1037"/>
      <c r="OY26" s="1037"/>
      <c r="OZ26" s="1037"/>
      <c r="PA26" s="1037"/>
      <c r="PB26" s="1037"/>
      <c r="PC26" s="1037"/>
      <c r="PD26" s="1037"/>
      <c r="PE26" s="1037"/>
      <c r="PF26" s="1037"/>
      <c r="PG26" s="1037"/>
      <c r="PH26" s="1037"/>
      <c r="PI26" s="1037"/>
      <c r="PJ26" s="1037"/>
      <c r="PK26" s="1037"/>
      <c r="PL26" s="1037"/>
      <c r="PM26" s="1037"/>
      <c r="PN26" s="1037"/>
      <c r="PO26" s="1037"/>
      <c r="PP26" s="1038"/>
      <c r="PQ26" s="889"/>
      <c r="PR26" s="890"/>
      <c r="PS26" s="890"/>
      <c r="PT26" s="890"/>
      <c r="PU26" s="890"/>
      <c r="PV26" s="890"/>
      <c r="PW26" s="890"/>
      <c r="PX26" s="890"/>
      <c r="PY26" s="890"/>
      <c r="PZ26" s="890"/>
      <c r="QA26" s="890"/>
      <c r="QB26" s="890"/>
      <c r="QC26" s="890"/>
      <c r="QD26" s="890"/>
      <c r="QE26" s="890"/>
      <c r="QF26" s="890"/>
      <c r="QG26" s="890"/>
      <c r="QH26" s="890"/>
      <c r="QI26" s="890"/>
      <c r="QJ26" s="891"/>
      <c r="QK26" s="1036"/>
      <c r="QL26" s="1037"/>
      <c r="QM26" s="1037"/>
      <c r="QN26" s="1037"/>
      <c r="QO26" s="1037"/>
      <c r="QP26" s="1037"/>
      <c r="QQ26" s="1037"/>
      <c r="QR26" s="1037"/>
      <c r="QS26" s="1037"/>
      <c r="QT26" s="1037"/>
      <c r="QU26" s="1037"/>
      <c r="QV26" s="1037"/>
      <c r="QW26" s="1037"/>
      <c r="QX26" s="1037"/>
      <c r="QY26" s="1037"/>
      <c r="QZ26" s="1037"/>
      <c r="RA26" s="1037"/>
      <c r="RB26" s="1037"/>
      <c r="RC26" s="1037"/>
      <c r="RD26" s="1038"/>
      <c r="RE26" s="889"/>
      <c r="RF26" s="890"/>
      <c r="RG26" s="890"/>
      <c r="RH26" s="890"/>
      <c r="RI26" s="890"/>
      <c r="RJ26" s="890"/>
      <c r="RK26" s="890"/>
      <c r="RL26" s="890"/>
      <c r="RM26" s="890"/>
      <c r="RN26" s="890"/>
      <c r="RO26" s="890"/>
      <c r="RP26" s="890"/>
      <c r="RQ26" s="890"/>
      <c r="RR26" s="890"/>
      <c r="RS26" s="890"/>
      <c r="RT26" s="890"/>
      <c r="RU26" s="890"/>
      <c r="RV26" s="890"/>
      <c r="RW26" s="890"/>
      <c r="RX26" s="891"/>
      <c r="RY26" s="1036"/>
      <c r="RZ26" s="1037"/>
      <c r="SA26" s="1037"/>
      <c r="SB26" s="1037"/>
      <c r="SC26" s="1037"/>
      <c r="SD26" s="1037"/>
      <c r="SE26" s="1037"/>
      <c r="SF26" s="1037"/>
      <c r="SG26" s="1037"/>
      <c r="SH26" s="1037"/>
      <c r="SI26" s="1037"/>
      <c r="SJ26" s="1037"/>
      <c r="SK26" s="1037"/>
      <c r="SL26" s="1037"/>
      <c r="SM26" s="1037"/>
      <c r="SN26" s="1037"/>
      <c r="SO26" s="1037"/>
      <c r="SP26" s="1037"/>
      <c r="SQ26" s="1037"/>
      <c r="SR26" s="1038"/>
    </row>
    <row r="27" spans="2:512" ht="3.65" customHeight="1">
      <c r="B27" s="21"/>
      <c r="C27" s="22"/>
      <c r="D27" s="793"/>
      <c r="E27" s="793"/>
      <c r="F27" s="793"/>
      <c r="G27" s="793"/>
      <c r="H27" s="793"/>
      <c r="I27" s="793"/>
      <c r="J27" s="793"/>
      <c r="K27" s="793"/>
      <c r="L27" s="793"/>
      <c r="M27" s="793"/>
      <c r="N27" s="793"/>
      <c r="O27" s="793"/>
      <c r="P27" s="793"/>
      <c r="Q27" s="793"/>
      <c r="R27" s="793"/>
      <c r="S27" s="793"/>
      <c r="T27" s="793"/>
      <c r="U27" s="793"/>
      <c r="V27" s="793"/>
      <c r="W27" s="793"/>
      <c r="X27" s="793"/>
      <c r="Y27" s="793"/>
      <c r="Z27" s="793"/>
      <c r="AA27" s="793"/>
      <c r="AB27" s="793"/>
      <c r="AC27" s="793"/>
      <c r="AD27" s="793"/>
      <c r="AE27" s="793"/>
      <c r="AF27" s="793"/>
      <c r="AG27" s="793"/>
      <c r="AH27" s="793"/>
      <c r="AI27" s="793"/>
      <c r="AJ27" s="793"/>
      <c r="AK27" s="793"/>
      <c r="AL27" s="793"/>
      <c r="AM27" s="793"/>
      <c r="AN27" s="22"/>
      <c r="AO27" s="23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340"/>
      <c r="BB27" s="340"/>
      <c r="BC27" s="340"/>
      <c r="BD27" s="340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  <c r="IZ27" s="22"/>
      <c r="JA27" s="22"/>
      <c r="JB27" s="22"/>
      <c r="JC27" s="22"/>
      <c r="JD27" s="22"/>
      <c r="JE27" s="22"/>
      <c r="JF27" s="22"/>
      <c r="JG27" s="22"/>
      <c r="JH27" s="21"/>
      <c r="JI27" s="22"/>
      <c r="JJ27" s="22"/>
      <c r="JK27" s="22"/>
      <c r="JL27" s="22"/>
      <c r="JM27" s="22"/>
      <c r="JN27" s="22"/>
      <c r="JO27" s="22"/>
      <c r="JP27" s="22"/>
      <c r="JQ27" s="22"/>
      <c r="JR27" s="22"/>
      <c r="JS27" s="22"/>
      <c r="JT27" s="22"/>
      <c r="JU27" s="22"/>
      <c r="JV27" s="22"/>
      <c r="JW27" s="22"/>
      <c r="JX27" s="22"/>
      <c r="JY27" s="22"/>
      <c r="JZ27" s="22"/>
      <c r="KA27" s="22"/>
      <c r="KB27" s="22"/>
      <c r="KC27" s="22"/>
      <c r="KD27" s="22"/>
      <c r="KE27" s="22"/>
      <c r="KF27" s="22"/>
      <c r="KG27" s="22"/>
      <c r="KH27" s="22"/>
      <c r="KI27" s="22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2"/>
      <c r="KV27" s="22"/>
      <c r="KW27" s="22"/>
      <c r="KX27" s="22"/>
      <c r="KY27" s="22"/>
      <c r="KZ27" s="22"/>
      <c r="LA27" s="22"/>
      <c r="LB27" s="22"/>
      <c r="LC27" s="22"/>
      <c r="LD27" s="22"/>
      <c r="LE27" s="22"/>
      <c r="LF27" s="22"/>
      <c r="LG27" s="22"/>
      <c r="LH27" s="22"/>
      <c r="LI27" s="22"/>
      <c r="LJ27" s="23"/>
      <c r="LU27" s="1055"/>
      <c r="LV27" s="1056"/>
      <c r="LW27" s="1056"/>
      <c r="LX27" s="1056"/>
      <c r="LY27" s="1056"/>
      <c r="LZ27" s="1057"/>
      <c r="MA27" s="1021"/>
      <c r="MB27" s="1022"/>
      <c r="MC27" s="1022"/>
      <c r="MD27" s="1022"/>
      <c r="ME27" s="1022"/>
      <c r="MF27" s="1022"/>
      <c r="MG27" s="1022"/>
      <c r="MH27" s="1022"/>
      <c r="MI27" s="1022"/>
      <c r="MJ27" s="1022"/>
      <c r="MK27" s="1022"/>
      <c r="ML27" s="1022"/>
      <c r="MM27" s="1022"/>
      <c r="MN27" s="1023"/>
      <c r="MO27" s="892"/>
      <c r="MP27" s="893"/>
      <c r="MQ27" s="893"/>
      <c r="MR27" s="893"/>
      <c r="MS27" s="893"/>
      <c r="MT27" s="893"/>
      <c r="MU27" s="893"/>
      <c r="MV27" s="893"/>
      <c r="MW27" s="893"/>
      <c r="MX27" s="893"/>
      <c r="MY27" s="893"/>
      <c r="MZ27" s="893"/>
      <c r="NA27" s="893"/>
      <c r="NB27" s="893"/>
      <c r="NC27" s="893"/>
      <c r="ND27" s="893"/>
      <c r="NE27" s="893"/>
      <c r="NF27" s="893"/>
      <c r="NG27" s="893"/>
      <c r="NH27" s="894"/>
      <c r="NI27" s="1039"/>
      <c r="NJ27" s="1040"/>
      <c r="NK27" s="1040"/>
      <c r="NL27" s="1040"/>
      <c r="NM27" s="1040"/>
      <c r="NN27" s="1040"/>
      <c r="NO27" s="1040"/>
      <c r="NP27" s="1040"/>
      <c r="NQ27" s="1040"/>
      <c r="NR27" s="1040"/>
      <c r="NS27" s="1040"/>
      <c r="NT27" s="1040"/>
      <c r="NU27" s="1040"/>
      <c r="NV27" s="1040"/>
      <c r="NW27" s="1040"/>
      <c r="NX27" s="1040"/>
      <c r="NY27" s="1040"/>
      <c r="NZ27" s="1040"/>
      <c r="OA27" s="1040"/>
      <c r="OB27" s="1041"/>
      <c r="OC27" s="892"/>
      <c r="OD27" s="893"/>
      <c r="OE27" s="893"/>
      <c r="OF27" s="893"/>
      <c r="OG27" s="893"/>
      <c r="OH27" s="893"/>
      <c r="OI27" s="893"/>
      <c r="OJ27" s="893"/>
      <c r="OK27" s="893"/>
      <c r="OL27" s="893"/>
      <c r="OM27" s="893"/>
      <c r="ON27" s="893"/>
      <c r="OO27" s="893"/>
      <c r="OP27" s="893"/>
      <c r="OQ27" s="893"/>
      <c r="OR27" s="893"/>
      <c r="OS27" s="893"/>
      <c r="OT27" s="893"/>
      <c r="OU27" s="893"/>
      <c r="OV27" s="894"/>
      <c r="OW27" s="1039"/>
      <c r="OX27" s="1040"/>
      <c r="OY27" s="1040"/>
      <c r="OZ27" s="1040"/>
      <c r="PA27" s="1040"/>
      <c r="PB27" s="1040"/>
      <c r="PC27" s="1040"/>
      <c r="PD27" s="1040"/>
      <c r="PE27" s="1040"/>
      <c r="PF27" s="1040"/>
      <c r="PG27" s="1040"/>
      <c r="PH27" s="1040"/>
      <c r="PI27" s="1040"/>
      <c r="PJ27" s="1040"/>
      <c r="PK27" s="1040"/>
      <c r="PL27" s="1040"/>
      <c r="PM27" s="1040"/>
      <c r="PN27" s="1040"/>
      <c r="PO27" s="1040"/>
      <c r="PP27" s="1041"/>
      <c r="PQ27" s="892"/>
      <c r="PR27" s="893"/>
      <c r="PS27" s="893"/>
      <c r="PT27" s="893"/>
      <c r="PU27" s="893"/>
      <c r="PV27" s="893"/>
      <c r="PW27" s="893"/>
      <c r="PX27" s="893"/>
      <c r="PY27" s="893"/>
      <c r="PZ27" s="893"/>
      <c r="QA27" s="893"/>
      <c r="QB27" s="893"/>
      <c r="QC27" s="893"/>
      <c r="QD27" s="893"/>
      <c r="QE27" s="893"/>
      <c r="QF27" s="893"/>
      <c r="QG27" s="893"/>
      <c r="QH27" s="893"/>
      <c r="QI27" s="893"/>
      <c r="QJ27" s="894"/>
      <c r="QK27" s="1039"/>
      <c r="QL27" s="1040"/>
      <c r="QM27" s="1040"/>
      <c r="QN27" s="1040"/>
      <c r="QO27" s="1040"/>
      <c r="QP27" s="1040"/>
      <c r="QQ27" s="1040"/>
      <c r="QR27" s="1040"/>
      <c r="QS27" s="1040"/>
      <c r="QT27" s="1040"/>
      <c r="QU27" s="1040"/>
      <c r="QV27" s="1040"/>
      <c r="QW27" s="1040"/>
      <c r="QX27" s="1040"/>
      <c r="QY27" s="1040"/>
      <c r="QZ27" s="1040"/>
      <c r="RA27" s="1040"/>
      <c r="RB27" s="1040"/>
      <c r="RC27" s="1040"/>
      <c r="RD27" s="1041"/>
      <c r="RE27" s="892"/>
      <c r="RF27" s="893"/>
      <c r="RG27" s="893"/>
      <c r="RH27" s="893"/>
      <c r="RI27" s="893"/>
      <c r="RJ27" s="893"/>
      <c r="RK27" s="893"/>
      <c r="RL27" s="893"/>
      <c r="RM27" s="893"/>
      <c r="RN27" s="893"/>
      <c r="RO27" s="893"/>
      <c r="RP27" s="893"/>
      <c r="RQ27" s="893"/>
      <c r="RR27" s="893"/>
      <c r="RS27" s="893"/>
      <c r="RT27" s="893"/>
      <c r="RU27" s="893"/>
      <c r="RV27" s="893"/>
      <c r="RW27" s="893"/>
      <c r="RX27" s="894"/>
      <c r="RY27" s="1039"/>
      <c r="RZ27" s="1040"/>
      <c r="SA27" s="1040"/>
      <c r="SB27" s="1040"/>
      <c r="SC27" s="1040"/>
      <c r="SD27" s="1040"/>
      <c r="SE27" s="1040"/>
      <c r="SF27" s="1040"/>
      <c r="SG27" s="1040"/>
      <c r="SH27" s="1040"/>
      <c r="SI27" s="1040"/>
      <c r="SJ27" s="1040"/>
      <c r="SK27" s="1040"/>
      <c r="SL27" s="1040"/>
      <c r="SM27" s="1040"/>
      <c r="SN27" s="1040"/>
      <c r="SO27" s="1040"/>
      <c r="SP27" s="1040"/>
      <c r="SQ27" s="1040"/>
      <c r="SR27" s="1041"/>
    </row>
    <row r="28" spans="2:512" ht="3.65" customHeight="1"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3"/>
      <c r="AP28" s="22"/>
      <c r="AQ28" s="22"/>
      <c r="AR28" s="22"/>
      <c r="AS28" s="22"/>
      <c r="AT28" s="22"/>
      <c r="AU28" s="22"/>
      <c r="AV28" s="22"/>
      <c r="AW28" s="22"/>
      <c r="AX28" s="794"/>
      <c r="AY28" s="785"/>
      <c r="AZ28" s="785"/>
      <c r="BA28" s="795">
        <v>1</v>
      </c>
      <c r="BB28" s="795"/>
      <c r="BC28" s="795"/>
      <c r="BD28" s="795"/>
      <c r="BE28" s="795"/>
      <c r="BF28" s="795"/>
      <c r="BG28" s="795"/>
      <c r="BH28" s="795"/>
      <c r="BI28" s="795"/>
      <c r="BJ28" s="795"/>
      <c r="BK28" s="795"/>
      <c r="BL28" s="795"/>
      <c r="BM28" s="795"/>
      <c r="BN28" s="795"/>
      <c r="BO28" s="795"/>
      <c r="BP28" s="795"/>
      <c r="BQ28" s="796"/>
      <c r="BR28" s="795">
        <v>2</v>
      </c>
      <c r="BS28" s="795"/>
      <c r="BT28" s="795"/>
      <c r="BU28" s="795"/>
      <c r="BV28" s="795"/>
      <c r="BW28" s="795"/>
      <c r="BX28" s="795"/>
      <c r="BY28" s="795"/>
      <c r="BZ28" s="795"/>
      <c r="CA28" s="795"/>
      <c r="CB28" s="795"/>
      <c r="CC28" s="795"/>
      <c r="CD28" s="795"/>
      <c r="CE28" s="795"/>
      <c r="CF28" s="795"/>
      <c r="CG28" s="795"/>
      <c r="CH28" s="796"/>
      <c r="CI28" s="908">
        <v>3</v>
      </c>
      <c r="CJ28" s="795"/>
      <c r="CK28" s="795"/>
      <c r="CL28" s="795"/>
      <c r="CM28" s="795"/>
      <c r="CN28" s="795"/>
      <c r="CO28" s="795"/>
      <c r="CP28" s="795"/>
      <c r="CQ28" s="795"/>
      <c r="CR28" s="795"/>
      <c r="CS28" s="795"/>
      <c r="CT28" s="795"/>
      <c r="CU28" s="795"/>
      <c r="CV28" s="795"/>
      <c r="CW28" s="795"/>
      <c r="CX28" s="795"/>
      <c r="CY28" s="796"/>
      <c r="CZ28" s="795">
        <v>4</v>
      </c>
      <c r="DA28" s="795"/>
      <c r="DB28" s="795"/>
      <c r="DC28" s="795"/>
      <c r="DD28" s="795"/>
      <c r="DE28" s="795"/>
      <c r="DF28" s="795"/>
      <c r="DG28" s="795"/>
      <c r="DH28" s="795"/>
      <c r="DI28" s="795"/>
      <c r="DJ28" s="795"/>
      <c r="DK28" s="795"/>
      <c r="DL28" s="795"/>
      <c r="DM28" s="795"/>
      <c r="DN28" s="795"/>
      <c r="DO28" s="795"/>
      <c r="DP28" s="796"/>
      <c r="DQ28" s="795">
        <v>5</v>
      </c>
      <c r="DR28" s="795"/>
      <c r="DS28" s="795"/>
      <c r="DT28" s="795"/>
      <c r="DU28" s="795"/>
      <c r="DV28" s="795"/>
      <c r="DW28" s="795"/>
      <c r="DX28" s="795"/>
      <c r="DY28" s="795"/>
      <c r="DZ28" s="795"/>
      <c r="EA28" s="795"/>
      <c r="EB28" s="795"/>
      <c r="EC28" s="795"/>
      <c r="ED28" s="795"/>
      <c r="EE28" s="795"/>
      <c r="EF28" s="795"/>
      <c r="EG28" s="796"/>
      <c r="EH28" s="795">
        <v>6</v>
      </c>
      <c r="EI28" s="795"/>
      <c r="EJ28" s="795"/>
      <c r="EK28" s="795"/>
      <c r="EL28" s="795"/>
      <c r="EM28" s="795"/>
      <c r="EN28" s="795"/>
      <c r="EO28" s="795"/>
      <c r="EP28" s="795"/>
      <c r="EQ28" s="795"/>
      <c r="ER28" s="795"/>
      <c r="ES28" s="795"/>
      <c r="ET28" s="795"/>
      <c r="EU28" s="795"/>
      <c r="EV28" s="795"/>
      <c r="EW28" s="795"/>
      <c r="EX28" s="796"/>
      <c r="EY28" s="795">
        <v>7</v>
      </c>
      <c r="EZ28" s="795"/>
      <c r="FA28" s="795"/>
      <c r="FB28" s="795"/>
      <c r="FC28" s="795"/>
      <c r="FD28" s="795"/>
      <c r="FE28" s="795"/>
      <c r="FF28" s="795"/>
      <c r="FG28" s="795"/>
      <c r="FH28" s="795"/>
      <c r="FI28" s="795"/>
      <c r="FJ28" s="795"/>
      <c r="FK28" s="795"/>
      <c r="FL28" s="795"/>
      <c r="FM28" s="795"/>
      <c r="FN28" s="795"/>
      <c r="FO28" s="796"/>
      <c r="FP28" s="795">
        <v>8</v>
      </c>
      <c r="FQ28" s="795"/>
      <c r="FR28" s="795"/>
      <c r="FS28" s="795"/>
      <c r="FT28" s="795"/>
      <c r="FU28" s="795"/>
      <c r="FV28" s="795"/>
      <c r="FW28" s="795"/>
      <c r="FX28" s="795"/>
      <c r="FY28" s="795"/>
      <c r="FZ28" s="795"/>
      <c r="GA28" s="795"/>
      <c r="GB28" s="795"/>
      <c r="GC28" s="795"/>
      <c r="GD28" s="795"/>
      <c r="GE28" s="795"/>
      <c r="GF28" s="796"/>
      <c r="GG28" s="795">
        <v>9</v>
      </c>
      <c r="GH28" s="795"/>
      <c r="GI28" s="795"/>
      <c r="GJ28" s="795"/>
      <c r="GK28" s="795"/>
      <c r="GL28" s="795"/>
      <c r="GM28" s="795"/>
      <c r="GN28" s="795"/>
      <c r="GO28" s="795"/>
      <c r="GP28" s="795"/>
      <c r="GQ28" s="795"/>
      <c r="GR28" s="795"/>
      <c r="GS28" s="795"/>
      <c r="GT28" s="795"/>
      <c r="GU28" s="795"/>
      <c r="GV28" s="795"/>
      <c r="GW28" s="796"/>
      <c r="GX28" s="795">
        <v>10</v>
      </c>
      <c r="GY28" s="795"/>
      <c r="GZ28" s="795"/>
      <c r="HA28" s="795"/>
      <c r="HB28" s="795"/>
      <c r="HC28" s="795"/>
      <c r="HD28" s="795"/>
      <c r="HE28" s="795"/>
      <c r="HF28" s="795"/>
      <c r="HG28" s="795"/>
      <c r="HH28" s="795"/>
      <c r="HI28" s="795"/>
      <c r="HJ28" s="795"/>
      <c r="HK28" s="795"/>
      <c r="HL28" s="795"/>
      <c r="HM28" s="795"/>
      <c r="HN28" s="796"/>
      <c r="HO28" s="795">
        <v>11</v>
      </c>
      <c r="HP28" s="795"/>
      <c r="HQ28" s="795"/>
      <c r="HR28" s="795"/>
      <c r="HS28" s="795"/>
      <c r="HT28" s="795"/>
      <c r="HU28" s="795"/>
      <c r="HV28" s="795"/>
      <c r="HW28" s="795"/>
      <c r="HX28" s="795"/>
      <c r="HY28" s="795"/>
      <c r="HZ28" s="795"/>
      <c r="IA28" s="795"/>
      <c r="IB28" s="795"/>
      <c r="IC28" s="795"/>
      <c r="ID28" s="795"/>
      <c r="IE28" s="796"/>
      <c r="IF28" s="795">
        <v>12</v>
      </c>
      <c r="IG28" s="795"/>
      <c r="IH28" s="795"/>
      <c r="II28" s="795"/>
      <c r="IJ28" s="795"/>
      <c r="IK28" s="795"/>
      <c r="IL28" s="795"/>
      <c r="IM28" s="795"/>
      <c r="IN28" s="795"/>
      <c r="IO28" s="795"/>
      <c r="IP28" s="795"/>
      <c r="IQ28" s="795"/>
      <c r="IR28" s="795"/>
      <c r="IS28" s="795"/>
      <c r="IT28" s="795"/>
      <c r="IU28" s="795"/>
      <c r="IV28" s="795"/>
      <c r="IW28" s="785"/>
      <c r="IX28" s="785"/>
      <c r="IY28" s="786"/>
      <c r="IZ28" s="22"/>
      <c r="JA28" s="22"/>
      <c r="JB28" s="24"/>
      <c r="JC28" s="22"/>
      <c r="JD28" s="22"/>
      <c r="JE28" s="22"/>
      <c r="JF28" s="22"/>
      <c r="JG28" s="22"/>
      <c r="JH28" s="21"/>
      <c r="JI28" s="22"/>
      <c r="JJ28" s="22"/>
      <c r="JK28" s="22"/>
      <c r="JL28" s="22"/>
      <c r="JM28" s="22"/>
      <c r="JN28" s="22"/>
      <c r="JO28" s="22"/>
      <c r="JP28" s="22"/>
      <c r="JQ28" s="22"/>
      <c r="JR28" s="22"/>
      <c r="JS28" s="22"/>
      <c r="JT28" s="22"/>
      <c r="JU28" s="22"/>
      <c r="JV28" s="22"/>
      <c r="JW28" s="22"/>
      <c r="JX28" s="22"/>
      <c r="JY28" s="22"/>
      <c r="JZ28" s="22"/>
      <c r="KA28" s="22"/>
      <c r="KB28" s="22"/>
      <c r="KC28" s="22"/>
      <c r="KD28" s="22"/>
      <c r="KE28" s="22"/>
      <c r="KF28" s="22"/>
      <c r="KG28" s="22"/>
      <c r="KH28" s="22"/>
      <c r="KI28" s="22"/>
      <c r="KJ28" s="22"/>
      <c r="KK28" s="22"/>
      <c r="KL28" s="22"/>
      <c r="KM28" s="22"/>
      <c r="KN28" s="22"/>
      <c r="KO28" s="22"/>
      <c r="KP28" s="22"/>
      <c r="KQ28" s="22"/>
      <c r="KR28" s="22"/>
      <c r="KS28" s="22"/>
      <c r="KT28" s="22"/>
      <c r="KU28" s="22"/>
      <c r="KV28" s="22"/>
      <c r="KW28" s="22"/>
      <c r="KX28" s="22"/>
      <c r="KY28" s="22"/>
      <c r="KZ28" s="22"/>
      <c r="LA28" s="22"/>
      <c r="LB28" s="22"/>
      <c r="LC28" s="22"/>
      <c r="LD28" s="22"/>
      <c r="LE28" s="22"/>
      <c r="LF28" s="22"/>
      <c r="LG28" s="22"/>
      <c r="LH28" s="22"/>
      <c r="LI28" s="22"/>
      <c r="LJ28" s="23"/>
    </row>
    <row r="29" spans="2:512" ht="3.65" customHeight="1" thickBot="1"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3"/>
      <c r="AP29" s="22"/>
      <c r="AQ29" s="22"/>
      <c r="AR29" s="22"/>
      <c r="AS29" s="22"/>
      <c r="AT29" s="22"/>
      <c r="AU29" s="22"/>
      <c r="AV29" s="22"/>
      <c r="AW29" s="22"/>
      <c r="AX29" s="699"/>
      <c r="AY29" s="685"/>
      <c r="AZ29" s="685"/>
      <c r="BA29" s="672"/>
      <c r="BB29" s="672"/>
      <c r="BC29" s="672"/>
      <c r="BD29" s="672"/>
      <c r="BE29" s="672"/>
      <c r="BF29" s="672"/>
      <c r="BG29" s="672"/>
      <c r="BH29" s="672"/>
      <c r="BI29" s="672"/>
      <c r="BJ29" s="672"/>
      <c r="BK29" s="672"/>
      <c r="BL29" s="672"/>
      <c r="BM29" s="672"/>
      <c r="BN29" s="672"/>
      <c r="BO29" s="672"/>
      <c r="BP29" s="672"/>
      <c r="BQ29" s="681"/>
      <c r="BR29" s="672"/>
      <c r="BS29" s="672"/>
      <c r="BT29" s="672"/>
      <c r="BU29" s="672"/>
      <c r="BV29" s="672"/>
      <c r="BW29" s="672"/>
      <c r="BX29" s="672"/>
      <c r="BY29" s="672"/>
      <c r="BZ29" s="672"/>
      <c r="CA29" s="672"/>
      <c r="CB29" s="672"/>
      <c r="CC29" s="672"/>
      <c r="CD29" s="672"/>
      <c r="CE29" s="672"/>
      <c r="CF29" s="672"/>
      <c r="CG29" s="672"/>
      <c r="CH29" s="681"/>
      <c r="CI29" s="680"/>
      <c r="CJ29" s="672"/>
      <c r="CK29" s="672"/>
      <c r="CL29" s="672"/>
      <c r="CM29" s="672"/>
      <c r="CN29" s="672"/>
      <c r="CO29" s="672"/>
      <c r="CP29" s="672"/>
      <c r="CQ29" s="672"/>
      <c r="CR29" s="672"/>
      <c r="CS29" s="672"/>
      <c r="CT29" s="672"/>
      <c r="CU29" s="672"/>
      <c r="CV29" s="672"/>
      <c r="CW29" s="672"/>
      <c r="CX29" s="672"/>
      <c r="CY29" s="681"/>
      <c r="CZ29" s="672"/>
      <c r="DA29" s="672"/>
      <c r="DB29" s="672"/>
      <c r="DC29" s="672"/>
      <c r="DD29" s="672"/>
      <c r="DE29" s="672"/>
      <c r="DF29" s="672"/>
      <c r="DG29" s="672"/>
      <c r="DH29" s="672"/>
      <c r="DI29" s="672"/>
      <c r="DJ29" s="672"/>
      <c r="DK29" s="672"/>
      <c r="DL29" s="672"/>
      <c r="DM29" s="672"/>
      <c r="DN29" s="672"/>
      <c r="DO29" s="672"/>
      <c r="DP29" s="681"/>
      <c r="DQ29" s="672"/>
      <c r="DR29" s="672"/>
      <c r="DS29" s="672"/>
      <c r="DT29" s="672"/>
      <c r="DU29" s="672"/>
      <c r="DV29" s="672"/>
      <c r="DW29" s="672"/>
      <c r="DX29" s="672"/>
      <c r="DY29" s="672"/>
      <c r="DZ29" s="672"/>
      <c r="EA29" s="672"/>
      <c r="EB29" s="672"/>
      <c r="EC29" s="672"/>
      <c r="ED29" s="672"/>
      <c r="EE29" s="672"/>
      <c r="EF29" s="672"/>
      <c r="EG29" s="681"/>
      <c r="EH29" s="672"/>
      <c r="EI29" s="672"/>
      <c r="EJ29" s="672"/>
      <c r="EK29" s="672"/>
      <c r="EL29" s="672"/>
      <c r="EM29" s="672"/>
      <c r="EN29" s="672"/>
      <c r="EO29" s="672"/>
      <c r="EP29" s="672"/>
      <c r="EQ29" s="672"/>
      <c r="ER29" s="672"/>
      <c r="ES29" s="672"/>
      <c r="ET29" s="672"/>
      <c r="EU29" s="672"/>
      <c r="EV29" s="672"/>
      <c r="EW29" s="672"/>
      <c r="EX29" s="681"/>
      <c r="EY29" s="672"/>
      <c r="EZ29" s="672"/>
      <c r="FA29" s="672"/>
      <c r="FB29" s="672"/>
      <c r="FC29" s="672"/>
      <c r="FD29" s="672"/>
      <c r="FE29" s="672"/>
      <c r="FF29" s="672"/>
      <c r="FG29" s="672"/>
      <c r="FH29" s="672"/>
      <c r="FI29" s="672"/>
      <c r="FJ29" s="672"/>
      <c r="FK29" s="672"/>
      <c r="FL29" s="672"/>
      <c r="FM29" s="672"/>
      <c r="FN29" s="672"/>
      <c r="FO29" s="681"/>
      <c r="FP29" s="672"/>
      <c r="FQ29" s="672"/>
      <c r="FR29" s="672"/>
      <c r="FS29" s="672"/>
      <c r="FT29" s="672"/>
      <c r="FU29" s="672"/>
      <c r="FV29" s="672"/>
      <c r="FW29" s="672"/>
      <c r="FX29" s="672"/>
      <c r="FY29" s="672"/>
      <c r="FZ29" s="672"/>
      <c r="GA29" s="672"/>
      <c r="GB29" s="672"/>
      <c r="GC29" s="672"/>
      <c r="GD29" s="672"/>
      <c r="GE29" s="672"/>
      <c r="GF29" s="681"/>
      <c r="GG29" s="672"/>
      <c r="GH29" s="672"/>
      <c r="GI29" s="672"/>
      <c r="GJ29" s="672"/>
      <c r="GK29" s="672"/>
      <c r="GL29" s="672"/>
      <c r="GM29" s="672"/>
      <c r="GN29" s="672"/>
      <c r="GO29" s="672"/>
      <c r="GP29" s="672"/>
      <c r="GQ29" s="672"/>
      <c r="GR29" s="672"/>
      <c r="GS29" s="672"/>
      <c r="GT29" s="672"/>
      <c r="GU29" s="672"/>
      <c r="GV29" s="672"/>
      <c r="GW29" s="681"/>
      <c r="GX29" s="672"/>
      <c r="GY29" s="672"/>
      <c r="GZ29" s="672"/>
      <c r="HA29" s="672"/>
      <c r="HB29" s="672"/>
      <c r="HC29" s="672"/>
      <c r="HD29" s="672"/>
      <c r="HE29" s="672"/>
      <c r="HF29" s="672"/>
      <c r="HG29" s="672"/>
      <c r="HH29" s="672"/>
      <c r="HI29" s="672"/>
      <c r="HJ29" s="672"/>
      <c r="HK29" s="672"/>
      <c r="HL29" s="672"/>
      <c r="HM29" s="672"/>
      <c r="HN29" s="681"/>
      <c r="HO29" s="672"/>
      <c r="HP29" s="672"/>
      <c r="HQ29" s="672"/>
      <c r="HR29" s="672"/>
      <c r="HS29" s="672"/>
      <c r="HT29" s="672"/>
      <c r="HU29" s="672"/>
      <c r="HV29" s="672"/>
      <c r="HW29" s="672"/>
      <c r="HX29" s="672"/>
      <c r="HY29" s="672"/>
      <c r="HZ29" s="672"/>
      <c r="IA29" s="672"/>
      <c r="IB29" s="672"/>
      <c r="IC29" s="672"/>
      <c r="ID29" s="672"/>
      <c r="IE29" s="681"/>
      <c r="IF29" s="672"/>
      <c r="IG29" s="672"/>
      <c r="IH29" s="672"/>
      <c r="II29" s="672"/>
      <c r="IJ29" s="672"/>
      <c r="IK29" s="672"/>
      <c r="IL29" s="672"/>
      <c r="IM29" s="672"/>
      <c r="IN29" s="672"/>
      <c r="IO29" s="672"/>
      <c r="IP29" s="672"/>
      <c r="IQ29" s="672"/>
      <c r="IR29" s="672"/>
      <c r="IS29" s="672"/>
      <c r="IT29" s="672"/>
      <c r="IU29" s="672"/>
      <c r="IV29" s="672"/>
      <c r="IW29" s="685"/>
      <c r="IX29" s="685"/>
      <c r="IY29" s="686"/>
      <c r="IZ29" s="22"/>
      <c r="JA29" s="22"/>
      <c r="JB29" s="22"/>
      <c r="JC29" s="22"/>
      <c r="JD29" s="22"/>
      <c r="JE29" s="22"/>
      <c r="JF29" s="22"/>
      <c r="JG29" s="22"/>
      <c r="JH29" s="21"/>
      <c r="JI29" s="22"/>
      <c r="JJ29" s="22"/>
      <c r="JK29" s="22"/>
      <c r="JL29" s="22"/>
      <c r="JM29" s="22"/>
      <c r="JN29" s="22"/>
      <c r="JO29" s="22"/>
      <c r="JP29" s="22"/>
      <c r="JQ29" s="22"/>
      <c r="JR29" s="22"/>
      <c r="JS29" s="22"/>
      <c r="JT29" s="22"/>
      <c r="JU29" s="22"/>
      <c r="JV29" s="22"/>
      <c r="JW29" s="22"/>
      <c r="JX29" s="22"/>
      <c r="JY29" s="22"/>
      <c r="JZ29" s="22"/>
      <c r="KA29" s="22"/>
      <c r="KB29" s="22"/>
      <c r="KC29" s="22"/>
      <c r="KD29" s="22"/>
      <c r="KE29" s="22"/>
      <c r="KF29" s="22"/>
      <c r="KG29" s="22"/>
      <c r="KH29" s="22"/>
      <c r="KI29" s="22"/>
      <c r="KJ29" s="22"/>
      <c r="KK29" s="22"/>
      <c r="KL29" s="22"/>
      <c r="KM29" s="22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 s="22"/>
      <c r="LH29" s="22"/>
      <c r="LI29" s="22"/>
      <c r="LJ29" s="23"/>
    </row>
    <row r="30" spans="2:512" ht="3.65" customHeight="1" thickTop="1">
      <c r="B30" s="811"/>
      <c r="C30" s="812"/>
      <c r="D30" s="812"/>
      <c r="E30" s="812"/>
      <c r="F30" s="812"/>
      <c r="G30" s="812"/>
      <c r="H30" s="812"/>
      <c r="I30" s="812"/>
      <c r="J30" s="812"/>
      <c r="K30" s="812"/>
      <c r="L30" s="812"/>
      <c r="M30" s="812"/>
      <c r="N30" s="812"/>
      <c r="O30" s="812"/>
      <c r="P30" s="812"/>
      <c r="Q30" s="812"/>
      <c r="R30" s="812"/>
      <c r="S30" s="812"/>
      <c r="T30" s="812"/>
      <c r="U30" s="812"/>
      <c r="V30" s="812"/>
      <c r="W30" s="812"/>
      <c r="X30" s="812"/>
      <c r="Y30" s="812"/>
      <c r="Z30" s="812"/>
      <c r="AA30" s="812"/>
      <c r="AB30" s="812"/>
      <c r="AC30" s="812"/>
      <c r="AD30" s="812"/>
      <c r="AE30" s="812"/>
      <c r="AF30" s="812"/>
      <c r="AG30" s="812"/>
      <c r="AH30" s="812"/>
      <c r="AI30" s="812"/>
      <c r="AJ30" s="812"/>
      <c r="AK30" s="812"/>
      <c r="AL30" s="812"/>
      <c r="AM30" s="812"/>
      <c r="AN30" s="812"/>
      <c r="AO30" s="813"/>
      <c r="AP30" s="22"/>
      <c r="AQ30" s="22"/>
      <c r="AR30" s="22"/>
      <c r="AS30" s="22"/>
      <c r="AT30" s="22"/>
      <c r="AU30" s="22"/>
      <c r="AV30" s="22"/>
      <c r="AW30" s="22"/>
      <c r="AX30" s="699"/>
      <c r="AY30" s="685"/>
      <c r="AZ30" s="685"/>
      <c r="BA30" s="329"/>
      <c r="BB30" s="329"/>
      <c r="BC30" s="329"/>
      <c r="BD30" s="329"/>
      <c r="BE30" s="25"/>
      <c r="BF30" s="25"/>
      <c r="BG30" s="25"/>
      <c r="BH30" s="784" t="e" vm="2">
        <v>#VALUE!</v>
      </c>
      <c r="BI30" s="784"/>
      <c r="BJ30" s="25"/>
      <c r="BK30" s="25"/>
      <c r="BL30" s="25"/>
      <c r="BM30" s="25"/>
      <c r="BN30" s="25"/>
      <c r="BO30" s="25"/>
      <c r="BP30" s="25"/>
      <c r="BQ30" s="25"/>
      <c r="BR30" s="375"/>
      <c r="BS30" s="25"/>
      <c r="BT30" s="25"/>
      <c r="BU30" s="25"/>
      <c r="BV30" s="25"/>
      <c r="BW30" s="25"/>
      <c r="BX30" s="25"/>
      <c r="BY30" s="784" t="e" vm="2">
        <v>#VALUE!</v>
      </c>
      <c r="BZ30" s="784"/>
      <c r="CA30" s="50"/>
      <c r="CB30" s="50"/>
      <c r="CC30" s="50"/>
      <c r="CD30" s="50"/>
      <c r="CE30" s="50"/>
      <c r="CF30" s="50"/>
      <c r="CG30" s="50"/>
      <c r="CH30" s="51"/>
      <c r="CI30" s="376"/>
      <c r="CJ30" s="50"/>
      <c r="CK30" s="50"/>
      <c r="CL30" s="50"/>
      <c r="CM30" s="50"/>
      <c r="CN30" s="50"/>
      <c r="CO30" s="50"/>
      <c r="CP30" s="784" t="e" vm="2">
        <v>#VALUE!</v>
      </c>
      <c r="CQ30" s="784"/>
      <c r="CR30" s="50"/>
      <c r="CS30" s="50"/>
      <c r="CT30" s="50"/>
      <c r="CU30" s="50"/>
      <c r="CV30" s="50"/>
      <c r="CW30" s="50"/>
      <c r="CX30" s="50"/>
      <c r="CY30" s="51"/>
      <c r="CZ30" s="50"/>
      <c r="DA30" s="50"/>
      <c r="DB30" s="50"/>
      <c r="DC30" s="50"/>
      <c r="DD30" s="50"/>
      <c r="DE30" s="50"/>
      <c r="DF30" s="50"/>
      <c r="DG30" s="784" t="e" vm="2">
        <v>#VALUE!</v>
      </c>
      <c r="DH30" s="784"/>
      <c r="DI30" s="50"/>
      <c r="DJ30" s="50"/>
      <c r="DK30" s="50"/>
      <c r="DL30" s="50"/>
      <c r="DM30" s="50"/>
      <c r="DN30" s="50"/>
      <c r="DO30" s="50"/>
      <c r="DP30" s="51"/>
      <c r="DQ30" s="50"/>
      <c r="DR30" s="50"/>
      <c r="DS30" s="50"/>
      <c r="DT30" s="50"/>
      <c r="DU30" s="50"/>
      <c r="DV30" s="50"/>
      <c r="DW30" s="50"/>
      <c r="DX30" s="784" t="e" vm="2">
        <v>#VALUE!</v>
      </c>
      <c r="DY30" s="784"/>
      <c r="DZ30" s="50"/>
      <c r="EA30" s="50"/>
      <c r="EB30" s="50"/>
      <c r="EC30" s="50"/>
      <c r="ED30" s="50"/>
      <c r="EE30" s="50"/>
      <c r="EF30" s="50"/>
      <c r="EG30" s="51"/>
      <c r="EH30" s="50"/>
      <c r="EI30" s="50"/>
      <c r="EJ30" s="50"/>
      <c r="EK30" s="50"/>
      <c r="EL30" s="50"/>
      <c r="EM30" s="50"/>
      <c r="EN30" s="50"/>
      <c r="EO30" s="784" t="e" vm="2">
        <v>#VALUE!</v>
      </c>
      <c r="EP30" s="784"/>
      <c r="EQ30" s="50"/>
      <c r="ER30" s="50"/>
      <c r="ES30" s="50"/>
      <c r="ET30" s="50"/>
      <c r="EU30" s="50"/>
      <c r="EV30" s="50"/>
      <c r="EW30" s="50"/>
      <c r="EX30" s="51"/>
      <c r="EY30" s="50"/>
      <c r="EZ30" s="50"/>
      <c r="FA30" s="50"/>
      <c r="FB30" s="50"/>
      <c r="FC30" s="50"/>
      <c r="FD30" s="50"/>
      <c r="FE30" s="50"/>
      <c r="FF30" s="784" t="e" vm="2">
        <v>#VALUE!</v>
      </c>
      <c r="FG30" s="784"/>
      <c r="FH30" s="50"/>
      <c r="FI30" s="50"/>
      <c r="FJ30" s="50"/>
      <c r="FK30" s="50"/>
      <c r="FL30" s="50"/>
      <c r="FM30" s="50"/>
      <c r="FN30" s="50"/>
      <c r="FO30" s="51"/>
      <c r="FP30" s="50"/>
      <c r="FQ30" s="50"/>
      <c r="FR30" s="50"/>
      <c r="FS30" s="50"/>
      <c r="FT30" s="50"/>
      <c r="FU30" s="50"/>
      <c r="FV30" s="50"/>
      <c r="FW30" s="784" t="e" vm="2">
        <v>#VALUE!</v>
      </c>
      <c r="FX30" s="784"/>
      <c r="FY30" s="50"/>
      <c r="FZ30" s="50"/>
      <c r="GA30" s="50"/>
      <c r="GB30" s="50"/>
      <c r="GC30" s="50"/>
      <c r="GD30" s="50"/>
      <c r="GE30" s="50"/>
      <c r="GF30" s="51"/>
      <c r="GG30" s="50"/>
      <c r="GH30" s="50"/>
      <c r="GI30" s="50"/>
      <c r="GJ30" s="50"/>
      <c r="GK30" s="50"/>
      <c r="GL30" s="50"/>
      <c r="GM30" s="50"/>
      <c r="GN30" s="784" t="e" vm="2">
        <v>#VALUE!</v>
      </c>
      <c r="GO30" s="784"/>
      <c r="GP30" s="50"/>
      <c r="GQ30" s="50"/>
      <c r="GR30" s="50"/>
      <c r="GS30" s="50"/>
      <c r="GT30" s="50"/>
      <c r="GU30" s="50"/>
      <c r="GV30" s="50"/>
      <c r="GW30" s="51"/>
      <c r="GX30" s="50"/>
      <c r="GY30" s="50"/>
      <c r="GZ30" s="50"/>
      <c r="HA30" s="50"/>
      <c r="HB30" s="50"/>
      <c r="HC30" s="50"/>
      <c r="HD30" s="50"/>
      <c r="HE30" s="784" t="e" vm="2">
        <v>#VALUE!</v>
      </c>
      <c r="HF30" s="784"/>
      <c r="HG30" s="50"/>
      <c r="HH30" s="50"/>
      <c r="HI30" s="50"/>
      <c r="HJ30" s="50"/>
      <c r="HK30" s="50"/>
      <c r="HL30" s="50"/>
      <c r="HM30" s="50"/>
      <c r="HN30" s="51"/>
      <c r="HO30" s="50"/>
      <c r="HP30" s="50"/>
      <c r="HQ30" s="50"/>
      <c r="HR30" s="50"/>
      <c r="HS30" s="50"/>
      <c r="HT30" s="50"/>
      <c r="HU30" s="50"/>
      <c r="HV30" s="784" t="e" vm="2">
        <v>#VALUE!</v>
      </c>
      <c r="HW30" s="784"/>
      <c r="HX30" s="50"/>
      <c r="HY30" s="50"/>
      <c r="HZ30" s="50"/>
      <c r="IA30" s="50"/>
      <c r="IB30" s="50"/>
      <c r="IC30" s="50"/>
      <c r="ID30" s="50"/>
      <c r="IE30" s="51"/>
      <c r="IF30" s="50"/>
      <c r="IG30" s="50"/>
      <c r="IH30" s="50"/>
      <c r="II30" s="50"/>
      <c r="IJ30" s="50"/>
      <c r="IK30" s="50"/>
      <c r="IL30" s="50"/>
      <c r="IM30" s="784" t="e" vm="2">
        <v>#VALUE!</v>
      </c>
      <c r="IN30" s="784"/>
      <c r="IO30" s="50"/>
      <c r="IP30" s="25"/>
      <c r="IQ30" s="25"/>
      <c r="IR30" s="25"/>
      <c r="IS30" s="25"/>
      <c r="IT30" s="25"/>
      <c r="IU30" s="25"/>
      <c r="IV30" s="25"/>
      <c r="IW30" s="685"/>
      <c r="IX30" s="685"/>
      <c r="IY30" s="686"/>
      <c r="IZ30" s="22"/>
      <c r="JA30" s="22"/>
      <c r="JB30" s="22"/>
      <c r="JC30" s="22"/>
      <c r="JD30" s="22"/>
      <c r="JE30" s="22"/>
      <c r="JF30" s="22"/>
      <c r="JG30" s="22"/>
      <c r="JH30" s="21"/>
      <c r="JI30" s="22"/>
      <c r="JJ30" s="22"/>
      <c r="JK30" s="22"/>
      <c r="JL30" s="22"/>
      <c r="JM30" s="22"/>
      <c r="JN30" s="22"/>
      <c r="JO30" s="22"/>
      <c r="JP30" s="22"/>
      <c r="JQ30" s="22"/>
      <c r="JR30" s="22"/>
      <c r="JS30" s="22"/>
      <c r="JT30" s="22"/>
      <c r="JU30" s="22"/>
      <c r="JV30" s="22"/>
      <c r="JW30" s="22"/>
      <c r="JX30" s="22"/>
      <c r="JY30" s="22"/>
      <c r="JZ30" s="22"/>
      <c r="KA30" s="22"/>
      <c r="KB30" s="22"/>
      <c r="KC30" s="22"/>
      <c r="KD30" s="22"/>
      <c r="KE30" s="22"/>
      <c r="KF30" s="22"/>
      <c r="KG30" s="22"/>
      <c r="KH30" s="22"/>
      <c r="KI30" s="22"/>
      <c r="KJ30" s="22"/>
      <c r="KK30" s="22"/>
      <c r="KL30" s="22"/>
      <c r="KM30" s="22"/>
      <c r="KN30" s="22"/>
      <c r="KO30" s="22"/>
      <c r="KP30" s="22"/>
      <c r="KQ30" s="22"/>
      <c r="KR30" s="22"/>
      <c r="KS30" s="22"/>
      <c r="KT30" s="22"/>
      <c r="KU30" s="22"/>
      <c r="KV30" s="22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2"/>
      <c r="LI30" s="22"/>
      <c r="LJ30" s="23"/>
    </row>
    <row r="31" spans="2:512" s="330" customFormat="1" ht="3.65" customHeight="1">
      <c r="B31" s="814"/>
      <c r="C31" s="815"/>
      <c r="D31" s="815"/>
      <c r="E31" s="815"/>
      <c r="F31" s="815"/>
      <c r="G31" s="815"/>
      <c r="H31" s="815"/>
      <c r="I31" s="815"/>
      <c r="J31" s="815"/>
      <c r="K31" s="815"/>
      <c r="L31" s="815"/>
      <c r="M31" s="815"/>
      <c r="N31" s="815"/>
      <c r="O31" s="815"/>
      <c r="P31" s="815"/>
      <c r="Q31" s="815"/>
      <c r="R31" s="815"/>
      <c r="S31" s="815"/>
      <c r="T31" s="815"/>
      <c r="U31" s="815"/>
      <c r="V31" s="815"/>
      <c r="W31" s="815"/>
      <c r="X31" s="815"/>
      <c r="Y31" s="815"/>
      <c r="Z31" s="815"/>
      <c r="AA31" s="815"/>
      <c r="AB31" s="815"/>
      <c r="AC31" s="815"/>
      <c r="AD31" s="815"/>
      <c r="AE31" s="815"/>
      <c r="AF31" s="815"/>
      <c r="AG31" s="815"/>
      <c r="AH31" s="815"/>
      <c r="AI31" s="815"/>
      <c r="AJ31" s="815"/>
      <c r="AK31" s="815"/>
      <c r="AL31" s="815"/>
      <c r="AM31" s="815"/>
      <c r="AN31" s="815"/>
      <c r="AO31" s="816"/>
      <c r="AP31" s="340"/>
      <c r="AQ31" s="340"/>
      <c r="AR31" s="340"/>
      <c r="AS31" s="340"/>
      <c r="AT31" s="340"/>
      <c r="AU31" s="340"/>
      <c r="AV31" s="340"/>
      <c r="AW31" s="340"/>
      <c r="AX31" s="727" t="s">
        <v>0</v>
      </c>
      <c r="AY31" s="728"/>
      <c r="AZ31" s="351"/>
      <c r="BA31" s="377"/>
      <c r="BB31" s="369"/>
      <c r="BC31" s="369"/>
      <c r="BD31" s="369"/>
      <c r="BE31" s="369"/>
      <c r="BF31" s="369"/>
      <c r="BG31" s="369"/>
      <c r="BH31" s="369"/>
      <c r="BI31" s="369"/>
      <c r="BJ31" s="369"/>
      <c r="BK31" s="369"/>
      <c r="BL31" s="369"/>
      <c r="BM31" s="369"/>
      <c r="BN31" s="369"/>
      <c r="BO31" s="369"/>
      <c r="BP31" s="369"/>
      <c r="BQ31" s="369"/>
      <c r="BR31" s="369"/>
      <c r="BS31" s="369"/>
      <c r="BT31" s="369"/>
      <c r="BU31" s="369"/>
      <c r="BV31" s="369"/>
      <c r="BW31" s="369"/>
      <c r="BX31" s="369"/>
      <c r="BY31" s="369"/>
      <c r="BZ31" s="369"/>
      <c r="CA31" s="369"/>
      <c r="CB31" s="369"/>
      <c r="CC31" s="369"/>
      <c r="CD31" s="369"/>
      <c r="CE31" s="369"/>
      <c r="CF31" s="369"/>
      <c r="CG31" s="369"/>
      <c r="CH31" s="369"/>
      <c r="CI31" s="369"/>
      <c r="CJ31" s="369"/>
      <c r="CK31" s="369"/>
      <c r="CL31" s="369"/>
      <c r="CM31" s="369"/>
      <c r="CN31" s="369"/>
      <c r="CO31" s="369"/>
      <c r="CP31" s="369"/>
      <c r="CQ31" s="369"/>
      <c r="CR31" s="369"/>
      <c r="CS31" s="369"/>
      <c r="CT31" s="369"/>
      <c r="CU31" s="369"/>
      <c r="CV31" s="369"/>
      <c r="CW31" s="369"/>
      <c r="CX31" s="369"/>
      <c r="CY31" s="369"/>
      <c r="CZ31" s="369"/>
      <c r="DA31" s="369"/>
      <c r="DB31" s="369"/>
      <c r="DC31" s="369"/>
      <c r="DD31" s="369"/>
      <c r="DE31" s="369"/>
      <c r="DF31" s="369"/>
      <c r="DG31" s="369"/>
      <c r="DH31" s="369"/>
      <c r="DI31" s="369"/>
      <c r="DJ31" s="369"/>
      <c r="DK31" s="369"/>
      <c r="DL31" s="369"/>
      <c r="DM31" s="369"/>
      <c r="DN31" s="369"/>
      <c r="DO31" s="369"/>
      <c r="DP31" s="369"/>
      <c r="DQ31" s="369"/>
      <c r="DR31" s="369"/>
      <c r="DS31" s="369"/>
      <c r="DT31" s="369"/>
      <c r="DU31" s="369"/>
      <c r="DV31" s="369"/>
      <c r="DW31" s="369"/>
      <c r="DX31" s="369"/>
      <c r="DY31" s="369"/>
      <c r="DZ31" s="369"/>
      <c r="EA31" s="369"/>
      <c r="EB31" s="369"/>
      <c r="EC31" s="369"/>
      <c r="ED31" s="369"/>
      <c r="EE31" s="369"/>
      <c r="EF31" s="369"/>
      <c r="EG31" s="369"/>
      <c r="EH31" s="369"/>
      <c r="EI31" s="369"/>
      <c r="EJ31" s="369"/>
      <c r="EK31" s="369"/>
      <c r="EL31" s="369"/>
      <c r="EM31" s="369"/>
      <c r="EN31" s="369"/>
      <c r="EO31" s="369"/>
      <c r="EP31" s="369"/>
      <c r="EQ31" s="369"/>
      <c r="ER31" s="369"/>
      <c r="ES31" s="369"/>
      <c r="ET31" s="369"/>
      <c r="EU31" s="369"/>
      <c r="EV31" s="369"/>
      <c r="EW31" s="369"/>
      <c r="EX31" s="369"/>
      <c r="EY31" s="369"/>
      <c r="EZ31" s="369"/>
      <c r="FA31" s="369"/>
      <c r="FB31" s="369"/>
      <c r="FC31" s="369"/>
      <c r="FD31" s="369"/>
      <c r="FE31" s="369"/>
      <c r="FF31" s="369"/>
      <c r="FG31" s="369"/>
      <c r="FH31" s="369"/>
      <c r="FI31" s="369"/>
      <c r="FJ31" s="369"/>
      <c r="FK31" s="369"/>
      <c r="FL31" s="369"/>
      <c r="FM31" s="369"/>
      <c r="FN31" s="369"/>
      <c r="FO31" s="369"/>
      <c r="FP31" s="369"/>
      <c r="FQ31" s="369"/>
      <c r="FR31" s="369"/>
      <c r="FS31" s="369"/>
      <c r="FT31" s="369"/>
      <c r="FU31" s="369"/>
      <c r="FV31" s="369"/>
      <c r="FW31" s="369"/>
      <c r="FX31" s="369"/>
      <c r="FY31" s="369"/>
      <c r="FZ31" s="369"/>
      <c r="GA31" s="369"/>
      <c r="GB31" s="369"/>
      <c r="GC31" s="369"/>
      <c r="GD31" s="369"/>
      <c r="GE31" s="369"/>
      <c r="GF31" s="369"/>
      <c r="GG31" s="369"/>
      <c r="GH31" s="369"/>
      <c r="GI31" s="369"/>
      <c r="GJ31" s="369"/>
      <c r="GK31" s="369"/>
      <c r="GL31" s="369"/>
      <c r="GM31" s="369"/>
      <c r="GN31" s="369"/>
      <c r="GO31" s="369"/>
      <c r="GP31" s="369"/>
      <c r="GQ31" s="369"/>
      <c r="GR31" s="369"/>
      <c r="GS31" s="369"/>
      <c r="GT31" s="369"/>
      <c r="GU31" s="369"/>
      <c r="GV31" s="369"/>
      <c r="GW31" s="369"/>
      <c r="GX31" s="369"/>
      <c r="GY31" s="369"/>
      <c r="GZ31" s="369"/>
      <c r="HA31" s="369"/>
      <c r="HB31" s="369"/>
      <c r="HC31" s="369"/>
      <c r="HD31" s="369"/>
      <c r="HE31" s="369"/>
      <c r="HF31" s="369"/>
      <c r="HG31" s="369"/>
      <c r="HH31" s="369"/>
      <c r="HI31" s="369"/>
      <c r="HJ31" s="369"/>
      <c r="HK31" s="369"/>
      <c r="HL31" s="369"/>
      <c r="HM31" s="369"/>
      <c r="HN31" s="369"/>
      <c r="HO31" s="369"/>
      <c r="HP31" s="369"/>
      <c r="HQ31" s="369"/>
      <c r="HR31" s="369"/>
      <c r="HS31" s="369"/>
      <c r="HT31" s="369"/>
      <c r="HU31" s="369"/>
      <c r="HV31" s="369"/>
      <c r="HW31" s="369"/>
      <c r="HX31" s="369"/>
      <c r="HY31" s="369"/>
      <c r="HZ31" s="369"/>
      <c r="IA31" s="369"/>
      <c r="IB31" s="369"/>
      <c r="IC31" s="369"/>
      <c r="ID31" s="369"/>
      <c r="IE31" s="369"/>
      <c r="IF31" s="369"/>
      <c r="IG31" s="369"/>
      <c r="IH31" s="369"/>
      <c r="II31" s="369"/>
      <c r="IJ31" s="369"/>
      <c r="IK31" s="369"/>
      <c r="IL31" s="369"/>
      <c r="IM31" s="369"/>
      <c r="IN31" s="369"/>
      <c r="IO31" s="369"/>
      <c r="IP31" s="369"/>
      <c r="IQ31" s="369"/>
      <c r="IR31" s="369"/>
      <c r="IS31" s="369"/>
      <c r="IT31" s="369"/>
      <c r="IU31" s="369"/>
      <c r="IV31" s="378"/>
      <c r="IW31" s="351"/>
      <c r="IX31" s="728" t="s">
        <v>0</v>
      </c>
      <c r="IY31" s="731"/>
      <c r="IZ31" s="340"/>
      <c r="JA31" s="340"/>
      <c r="JB31" s="340"/>
      <c r="JC31" s="340"/>
      <c r="JD31" s="340"/>
      <c r="JE31" s="340"/>
      <c r="JF31" s="340"/>
      <c r="JG31" s="340"/>
      <c r="JH31" s="353"/>
      <c r="JI31" s="340"/>
      <c r="JJ31" s="340"/>
      <c r="JK31" s="340"/>
      <c r="JL31" s="340"/>
      <c r="JM31" s="340"/>
      <c r="JN31" s="340"/>
      <c r="JO31" s="340"/>
      <c r="JP31" s="340"/>
      <c r="JQ31" s="340"/>
      <c r="JR31" s="340"/>
      <c r="JS31" s="340"/>
      <c r="JT31" s="340"/>
      <c r="JU31" s="340"/>
      <c r="JV31" s="340"/>
      <c r="JW31" s="340"/>
      <c r="JX31" s="340"/>
      <c r="JY31" s="340"/>
      <c r="JZ31" s="340"/>
      <c r="KA31" s="340"/>
      <c r="KB31" s="340"/>
      <c r="KC31" s="340"/>
      <c r="KD31" s="340"/>
      <c r="KE31" s="340"/>
      <c r="KF31" s="340"/>
      <c r="KG31" s="340"/>
      <c r="KH31" s="340"/>
      <c r="KI31" s="340"/>
      <c r="KJ31" s="340"/>
      <c r="KK31" s="340"/>
      <c r="KL31" s="340"/>
      <c r="KM31" s="340"/>
      <c r="KN31" s="340"/>
      <c r="KO31" s="340"/>
      <c r="KP31" s="340"/>
      <c r="KQ31" s="340"/>
      <c r="KR31" s="340"/>
      <c r="KS31" s="340"/>
      <c r="KT31" s="340"/>
      <c r="KU31" s="340"/>
      <c r="KV31" s="340"/>
      <c r="KW31" s="340"/>
      <c r="KX31" s="340"/>
      <c r="KY31" s="340"/>
      <c r="KZ31" s="340"/>
      <c r="LA31" s="340"/>
      <c r="LB31" s="340"/>
      <c r="LC31" s="340"/>
      <c r="LD31" s="340"/>
      <c r="LE31" s="340"/>
      <c r="LF31" s="340"/>
      <c r="LG31" s="340"/>
      <c r="LH31" s="340"/>
      <c r="LI31" s="340"/>
      <c r="LJ31" s="354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</row>
    <row r="32" spans="2:512" s="330" customFormat="1" ht="3.65" customHeight="1">
      <c r="B32" s="814"/>
      <c r="C32" s="815"/>
      <c r="D32" s="815"/>
      <c r="E32" s="815"/>
      <c r="F32" s="815"/>
      <c r="G32" s="815"/>
      <c r="H32" s="815"/>
      <c r="I32" s="815"/>
      <c r="J32" s="815"/>
      <c r="K32" s="815"/>
      <c r="L32" s="815"/>
      <c r="M32" s="815"/>
      <c r="N32" s="815"/>
      <c r="O32" s="815"/>
      <c r="P32" s="815"/>
      <c r="Q32" s="815"/>
      <c r="R32" s="815"/>
      <c r="S32" s="815"/>
      <c r="T32" s="815"/>
      <c r="U32" s="815"/>
      <c r="V32" s="815"/>
      <c r="W32" s="815"/>
      <c r="X32" s="815"/>
      <c r="Y32" s="815"/>
      <c r="Z32" s="815"/>
      <c r="AA32" s="815"/>
      <c r="AB32" s="815"/>
      <c r="AC32" s="815"/>
      <c r="AD32" s="815"/>
      <c r="AE32" s="815"/>
      <c r="AF32" s="815"/>
      <c r="AG32" s="815"/>
      <c r="AH32" s="815"/>
      <c r="AI32" s="815"/>
      <c r="AJ32" s="815"/>
      <c r="AK32" s="815"/>
      <c r="AL32" s="815"/>
      <c r="AM32" s="815"/>
      <c r="AN32" s="815"/>
      <c r="AO32" s="816"/>
      <c r="AP32" s="340"/>
      <c r="AQ32" s="340"/>
      <c r="AR32" s="340"/>
      <c r="AS32" s="340"/>
      <c r="AT32" s="340"/>
      <c r="AU32" s="340"/>
      <c r="AV32" s="340"/>
      <c r="AW32" s="340"/>
      <c r="AX32" s="727"/>
      <c r="AY32" s="728"/>
      <c r="AZ32" s="351"/>
      <c r="BA32" s="334"/>
      <c r="IV32" s="352"/>
      <c r="IW32" s="351"/>
      <c r="IX32" s="728"/>
      <c r="IY32" s="731"/>
      <c r="IZ32" s="340"/>
      <c r="JA32" s="340"/>
      <c r="JB32" s="340"/>
      <c r="JC32" s="340"/>
      <c r="JD32" s="340"/>
      <c r="JE32" s="340"/>
      <c r="JF32" s="340"/>
      <c r="JG32" s="340"/>
      <c r="JH32" s="353"/>
      <c r="JI32" s="340"/>
      <c r="JJ32" s="340"/>
      <c r="JK32" s="340"/>
      <c r="JL32" s="340"/>
      <c r="JM32" s="340"/>
      <c r="JN32" s="340"/>
      <c r="JO32" s="340"/>
      <c r="JP32" s="340"/>
      <c r="JQ32" s="340"/>
      <c r="JR32" s="340"/>
      <c r="JS32" s="340"/>
      <c r="JT32" s="340"/>
      <c r="JU32" s="340"/>
      <c r="JV32" s="340"/>
      <c r="JW32" s="340"/>
      <c r="JX32" s="340"/>
      <c r="JY32" s="340"/>
      <c r="JZ32" s="340"/>
      <c r="KA32" s="340"/>
      <c r="KB32" s="340"/>
      <c r="KC32" s="340"/>
      <c r="KD32" s="340"/>
      <c r="KE32" s="340"/>
      <c r="KF32" s="340"/>
      <c r="KG32" s="340"/>
      <c r="KH32" s="340"/>
      <c r="KI32" s="340"/>
      <c r="KJ32" s="340"/>
      <c r="KK32" s="340"/>
      <c r="KL32" s="340"/>
      <c r="KM32" s="340"/>
      <c r="KN32" s="340"/>
      <c r="KO32" s="340"/>
      <c r="KP32" s="340"/>
      <c r="KQ32" s="340"/>
      <c r="KR32" s="340"/>
      <c r="KS32" s="340"/>
      <c r="KT32" s="340"/>
      <c r="KU32" s="340"/>
      <c r="KV32" s="340"/>
      <c r="KW32" s="340"/>
      <c r="KX32" s="340"/>
      <c r="KY32" s="340"/>
      <c r="KZ32" s="340"/>
      <c r="LA32" s="340"/>
      <c r="LB32" s="340"/>
      <c r="LC32" s="340"/>
      <c r="LD32" s="340"/>
      <c r="LE32" s="340"/>
      <c r="LF32" s="340"/>
      <c r="LG32" s="340"/>
      <c r="LH32" s="340"/>
      <c r="LI32" s="340"/>
      <c r="LJ32" s="354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</row>
    <row r="33" spans="2:418" s="330" customFormat="1" ht="3.65" customHeight="1">
      <c r="B33" s="814"/>
      <c r="C33" s="815"/>
      <c r="D33" s="815"/>
      <c r="E33" s="815"/>
      <c r="F33" s="815"/>
      <c r="G33" s="815"/>
      <c r="H33" s="815"/>
      <c r="I33" s="815"/>
      <c r="J33" s="815"/>
      <c r="K33" s="815"/>
      <c r="L33" s="815"/>
      <c r="M33" s="815"/>
      <c r="N33" s="815"/>
      <c r="O33" s="815"/>
      <c r="P33" s="815"/>
      <c r="Q33" s="815"/>
      <c r="R33" s="815"/>
      <c r="S33" s="815"/>
      <c r="T33" s="815"/>
      <c r="U33" s="815"/>
      <c r="V33" s="815"/>
      <c r="W33" s="815"/>
      <c r="X33" s="815"/>
      <c r="Y33" s="815"/>
      <c r="Z33" s="815"/>
      <c r="AA33" s="815"/>
      <c r="AB33" s="815"/>
      <c r="AC33" s="815"/>
      <c r="AD33" s="815"/>
      <c r="AE33" s="815"/>
      <c r="AF33" s="815"/>
      <c r="AG33" s="815"/>
      <c r="AH33" s="815"/>
      <c r="AI33" s="815"/>
      <c r="AJ33" s="815"/>
      <c r="AK33" s="815"/>
      <c r="AL33" s="815"/>
      <c r="AM33" s="815"/>
      <c r="AN33" s="815"/>
      <c r="AO33" s="816"/>
      <c r="AP33" s="340"/>
      <c r="AQ33" s="340"/>
      <c r="AR33" s="340"/>
      <c r="AS33" s="340"/>
      <c r="AT33" s="340"/>
      <c r="AU33" s="340"/>
      <c r="AV33" s="340"/>
      <c r="AW33" s="340"/>
      <c r="AX33" s="727"/>
      <c r="AY33" s="728"/>
      <c r="AZ33" s="351"/>
      <c r="BA33" s="373"/>
      <c r="BB33" s="327"/>
      <c r="BC33" s="326"/>
      <c r="BD33" s="326"/>
      <c r="BE33" s="326"/>
      <c r="BF33" s="326"/>
      <c r="BG33" s="326"/>
      <c r="BH33" s="326"/>
      <c r="BI33" s="326"/>
      <c r="BJ33" s="326"/>
      <c r="BK33" s="326"/>
      <c r="BL33" s="326"/>
      <c r="BM33" s="326"/>
      <c r="BN33" s="326"/>
      <c r="BO33" s="326"/>
      <c r="BP33" s="326"/>
      <c r="BQ33" s="326"/>
      <c r="BR33" s="326"/>
      <c r="BS33" s="326"/>
      <c r="BT33" s="326"/>
      <c r="BU33" s="326"/>
      <c r="BV33" s="326"/>
      <c r="BW33" s="326"/>
      <c r="BX33" s="326"/>
      <c r="BY33" s="326"/>
      <c r="BZ33" s="326"/>
      <c r="CA33" s="326"/>
      <c r="CB33" s="326"/>
      <c r="CC33" s="327"/>
      <c r="CD33" s="327"/>
      <c r="CE33" s="327"/>
      <c r="CF33" s="327"/>
      <c r="CG33" s="327"/>
      <c r="CH33" s="327"/>
      <c r="CI33" s="327"/>
      <c r="CJ33" s="327"/>
      <c r="CK33" s="327"/>
      <c r="CL33" s="327"/>
      <c r="CM33" s="327"/>
      <c r="CN33" s="327"/>
      <c r="CO33" s="327"/>
      <c r="CP33" s="327"/>
      <c r="CQ33" s="327"/>
      <c r="CR33" s="327"/>
      <c r="CS33" s="327"/>
      <c r="CT33" s="327"/>
      <c r="CU33" s="327"/>
      <c r="CV33" s="327"/>
      <c r="CW33" s="327"/>
      <c r="CX33" s="327"/>
      <c r="CY33" s="327"/>
      <c r="CZ33" s="327"/>
      <c r="DA33" s="327"/>
      <c r="DB33" s="327"/>
      <c r="DC33" s="327"/>
      <c r="DD33" s="327"/>
      <c r="DE33" s="327"/>
      <c r="DF33" s="327"/>
      <c r="DG33" s="327"/>
      <c r="DH33" s="327"/>
      <c r="DI33" s="327"/>
      <c r="DU33" s="327"/>
      <c r="DV33" s="327"/>
      <c r="DW33" s="327"/>
      <c r="DX33" s="327"/>
      <c r="DY33" s="327"/>
      <c r="DZ33" s="327"/>
      <c r="EA33" s="327"/>
      <c r="EB33" s="327"/>
      <c r="EC33" s="327"/>
      <c r="ED33" s="327"/>
      <c r="EE33" s="327"/>
      <c r="EF33" s="327"/>
      <c r="EG33" s="327"/>
      <c r="EH33" s="327"/>
      <c r="EI33" s="327"/>
      <c r="EJ33" s="327"/>
      <c r="EK33" s="327"/>
      <c r="EL33" s="327"/>
      <c r="EM33" s="327"/>
      <c r="EN33" s="327"/>
      <c r="EO33" s="327"/>
      <c r="EP33" s="327"/>
      <c r="EQ33" s="327"/>
      <c r="ER33" s="350"/>
      <c r="ES33" s="327"/>
      <c r="ET33" s="327"/>
      <c r="EU33" s="327"/>
      <c r="EV33" s="327"/>
      <c r="EW33" s="327"/>
      <c r="EX33" s="327"/>
      <c r="EY33" s="327"/>
      <c r="EZ33" s="327"/>
      <c r="FA33" s="327"/>
      <c r="FB33" s="327"/>
      <c r="FC33" s="327"/>
      <c r="FD33" s="327"/>
      <c r="FE33" s="327"/>
      <c r="FF33" s="327"/>
      <c r="FG33" s="327"/>
      <c r="FH33" s="327"/>
      <c r="FI33" s="327"/>
      <c r="FJ33" s="327"/>
      <c r="FK33" s="327"/>
      <c r="FL33" s="327"/>
      <c r="FM33" s="327"/>
      <c r="FN33" s="327"/>
      <c r="FO33" s="327"/>
      <c r="FP33" s="327"/>
      <c r="FQ33" s="327"/>
      <c r="FR33" s="327"/>
      <c r="FS33" s="327"/>
      <c r="FT33" s="327"/>
      <c r="FU33" s="327"/>
      <c r="FV33" s="327"/>
      <c r="FW33" s="327"/>
      <c r="FX33" s="327"/>
      <c r="FY33" s="327"/>
      <c r="FZ33" s="327"/>
      <c r="GA33" s="327"/>
      <c r="GB33" s="327"/>
      <c r="GC33" s="327"/>
      <c r="GD33" s="327"/>
      <c r="GE33" s="327"/>
      <c r="GF33" s="327"/>
      <c r="GG33" s="327"/>
      <c r="GH33" s="327"/>
      <c r="GI33" s="327"/>
      <c r="GJ33" s="327"/>
      <c r="GK33" s="327"/>
      <c r="GL33" s="327"/>
      <c r="GM33" s="327"/>
      <c r="GN33" s="327"/>
      <c r="GO33" s="327"/>
      <c r="GP33" s="327"/>
      <c r="GQ33" s="327"/>
      <c r="GR33" s="327"/>
      <c r="GS33" s="327"/>
      <c r="GT33" s="327"/>
      <c r="GU33" s="327"/>
      <c r="GV33" s="327"/>
      <c r="GW33" s="327"/>
      <c r="GX33" s="327"/>
      <c r="GY33" s="327"/>
      <c r="GZ33" s="327"/>
      <c r="HA33" s="327"/>
      <c r="HB33" s="327"/>
      <c r="HC33" s="327"/>
      <c r="HD33" s="327"/>
      <c r="HE33" s="327"/>
      <c r="HF33" s="327"/>
      <c r="HG33" s="327"/>
      <c r="HH33" s="327"/>
      <c r="HI33" s="327"/>
      <c r="HJ33" s="327"/>
      <c r="HK33" s="327"/>
      <c r="HL33" s="327"/>
      <c r="HM33" s="327"/>
      <c r="HN33" s="327"/>
      <c r="HO33" s="327"/>
      <c r="HP33" s="327"/>
      <c r="HQ33" s="327"/>
      <c r="HR33" s="327"/>
      <c r="HS33" s="327"/>
      <c r="HY33" s="327"/>
      <c r="HZ33" s="327"/>
      <c r="IA33" s="327"/>
      <c r="IB33" s="327"/>
      <c r="IC33" s="327"/>
      <c r="ID33" s="327"/>
      <c r="IE33" s="327"/>
      <c r="IF33" s="327"/>
      <c r="IG33" s="327"/>
      <c r="IH33" s="327"/>
      <c r="II33" s="327"/>
      <c r="IJ33" s="327"/>
      <c r="IK33" s="327"/>
      <c r="IL33" s="327"/>
      <c r="IM33" s="327"/>
      <c r="IN33" s="327"/>
      <c r="IO33" s="327"/>
      <c r="IP33" s="327"/>
      <c r="IQ33" s="327"/>
      <c r="IR33" s="327"/>
      <c r="IS33" s="327"/>
      <c r="IT33" s="327"/>
      <c r="IU33" s="327"/>
      <c r="IV33" s="372"/>
      <c r="IW33" s="351"/>
      <c r="IX33" s="728"/>
      <c r="IY33" s="731"/>
      <c r="IZ33" s="340"/>
      <c r="JA33" s="340"/>
      <c r="JB33" s="340"/>
      <c r="JC33" s="340"/>
      <c r="JD33" s="340"/>
      <c r="JE33" s="340"/>
      <c r="JF33" s="340"/>
      <c r="JG33" s="340"/>
      <c r="JH33" s="353"/>
      <c r="JI33" s="340"/>
      <c r="JJ33" s="340"/>
      <c r="JK33" s="340"/>
      <c r="JL33" s="340"/>
      <c r="JM33" s="340"/>
      <c r="JN33" s="340"/>
      <c r="JO33" s="340"/>
      <c r="JP33" s="340"/>
      <c r="JQ33" s="340"/>
      <c r="JR33" s="340"/>
      <c r="JS33" s="340"/>
      <c r="JT33" s="340"/>
      <c r="JU33" s="340"/>
      <c r="JV33" s="340"/>
      <c r="JW33" s="340"/>
      <c r="JX33" s="340"/>
      <c r="JY33" s="340"/>
      <c r="JZ33" s="340"/>
      <c r="KA33" s="340"/>
      <c r="KB33" s="340"/>
      <c r="KC33" s="340"/>
      <c r="KD33" s="340"/>
      <c r="KE33" s="340"/>
      <c r="KF33" s="340"/>
      <c r="KG33" s="340"/>
      <c r="KH33" s="340"/>
      <c r="KI33" s="340"/>
      <c r="KJ33" s="340"/>
      <c r="KK33" s="340"/>
      <c r="KL33" s="340"/>
      <c r="KM33" s="340"/>
      <c r="KN33" s="340"/>
      <c r="KO33" s="340"/>
      <c r="KP33" s="340"/>
      <c r="KQ33" s="340"/>
      <c r="KR33" s="340"/>
      <c r="KS33" s="340"/>
      <c r="KT33" s="340"/>
      <c r="KU33" s="340"/>
      <c r="KV33" s="340"/>
      <c r="KW33" s="340"/>
      <c r="KX33" s="340"/>
      <c r="KY33" s="340"/>
      <c r="KZ33" s="340"/>
      <c r="LA33" s="340"/>
      <c r="LB33" s="340"/>
      <c r="LC33" s="340"/>
      <c r="LD33" s="340"/>
      <c r="LE33" s="340"/>
      <c r="LF33" s="340"/>
      <c r="LG33" s="340"/>
      <c r="LH33" s="340"/>
      <c r="LI33" s="340"/>
      <c r="LJ33" s="354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</row>
    <row r="34" spans="2:418" s="330" customFormat="1" ht="3.65" customHeight="1">
      <c r="B34" s="814"/>
      <c r="C34" s="815"/>
      <c r="D34" s="815"/>
      <c r="E34" s="815"/>
      <c r="F34" s="815"/>
      <c r="G34" s="815"/>
      <c r="H34" s="815"/>
      <c r="I34" s="815"/>
      <c r="J34" s="815"/>
      <c r="K34" s="815"/>
      <c r="L34" s="815"/>
      <c r="M34" s="815"/>
      <c r="N34" s="815"/>
      <c r="O34" s="815"/>
      <c r="P34" s="815"/>
      <c r="Q34" s="815"/>
      <c r="R34" s="815"/>
      <c r="S34" s="815"/>
      <c r="T34" s="815"/>
      <c r="U34" s="815"/>
      <c r="V34" s="815"/>
      <c r="W34" s="815"/>
      <c r="X34" s="815"/>
      <c r="Y34" s="815"/>
      <c r="Z34" s="815"/>
      <c r="AA34" s="815"/>
      <c r="AB34" s="815"/>
      <c r="AC34" s="815"/>
      <c r="AD34" s="815"/>
      <c r="AE34" s="815"/>
      <c r="AF34" s="815"/>
      <c r="AG34" s="815"/>
      <c r="AH34" s="815"/>
      <c r="AI34" s="815"/>
      <c r="AJ34" s="815"/>
      <c r="AK34" s="815"/>
      <c r="AL34" s="815"/>
      <c r="AM34" s="815"/>
      <c r="AN34" s="815"/>
      <c r="AO34" s="816"/>
      <c r="AP34" s="340"/>
      <c r="AQ34" s="340"/>
      <c r="AR34" s="340"/>
      <c r="AS34" s="340"/>
      <c r="AT34" s="340"/>
      <c r="AU34" s="340"/>
      <c r="AV34" s="340"/>
      <c r="AW34" s="340"/>
      <c r="AX34" s="727"/>
      <c r="AY34" s="728"/>
      <c r="AZ34" s="351"/>
      <c r="BA34" s="332"/>
      <c r="BB34" s="326"/>
      <c r="BC34" s="326"/>
      <c r="BD34" s="326"/>
      <c r="BE34" s="326"/>
      <c r="BF34" s="326"/>
      <c r="BG34" s="326"/>
      <c r="BH34" s="326"/>
      <c r="BI34" s="326"/>
      <c r="BJ34" s="326"/>
      <c r="BK34" s="326"/>
      <c r="BL34" s="326"/>
      <c r="BM34" s="326"/>
      <c r="BN34" s="326"/>
      <c r="BO34" s="326"/>
      <c r="BP34" s="326"/>
      <c r="BQ34" s="326"/>
      <c r="BR34" s="326"/>
      <c r="BS34" s="326"/>
      <c r="BT34" s="326"/>
      <c r="BU34" s="326"/>
      <c r="BV34" s="326"/>
      <c r="BW34" s="326"/>
      <c r="BX34" s="326"/>
      <c r="BY34" s="326"/>
      <c r="BZ34" s="326"/>
      <c r="CA34" s="326"/>
      <c r="CB34" s="326"/>
      <c r="CC34" s="434" t="s">
        <v>100</v>
      </c>
      <c r="CD34" s="326"/>
      <c r="CE34" s="434" t="str">
        <f>AV37&amp;AV39&amp;AV40</f>
        <v>202060</v>
      </c>
      <c r="CF34" s="434" t="str">
        <f>AV37&amp;AV43&amp;AV44</f>
        <v>207260</v>
      </c>
      <c r="CG34" s="434" t="str">
        <f>AV37&amp;AV47&amp;AV48</f>
        <v>204060</v>
      </c>
      <c r="CH34" s="434" t="s">
        <v>936</v>
      </c>
      <c r="CI34" s="434" t="str">
        <f>AV37&amp;AV39&amp;AV41</f>
        <v>202040</v>
      </c>
      <c r="CJ34" s="434" t="str">
        <f>AV37&amp;AV43&amp;AV45</f>
        <v>207240</v>
      </c>
      <c r="CK34" s="434" t="str">
        <f>AV37&amp;AV47&amp;AV49</f>
        <v>204040</v>
      </c>
      <c r="CL34" s="434" t="s">
        <v>936</v>
      </c>
      <c r="CM34" s="326"/>
      <c r="CN34" s="434" t="s">
        <v>935</v>
      </c>
      <c r="CO34" s="326"/>
      <c r="CP34" s="434" t="str">
        <f>AV37&amp;AV39</f>
        <v>2020</v>
      </c>
      <c r="CQ34" s="434" t="str">
        <f>AV37&amp;AV43</f>
        <v>2072</v>
      </c>
      <c r="CR34" s="434" t="str">
        <f>AV37&amp;AV47</f>
        <v>2040</v>
      </c>
      <c r="CS34" s="326" t="s">
        <v>936</v>
      </c>
      <c r="CT34" s="326"/>
      <c r="CU34" s="326"/>
      <c r="CV34" s="326"/>
      <c r="CW34" s="326"/>
      <c r="CX34" s="326"/>
      <c r="CY34" s="434" t="s">
        <v>937</v>
      </c>
      <c r="DA34" s="434" t="str">
        <f>AV37&amp;AV39</f>
        <v>2020</v>
      </c>
      <c r="DB34" s="434" t="str">
        <f>AV37&amp;AV43</f>
        <v>2072</v>
      </c>
      <c r="DC34" s="434" t="str">
        <f>AV37&amp;AV47</f>
        <v>2040</v>
      </c>
      <c r="DD34" s="434" t="s">
        <v>936</v>
      </c>
      <c r="DE34" s="326"/>
      <c r="DF34" s="326"/>
      <c r="DG34" s="326"/>
      <c r="DH34" s="326"/>
      <c r="DI34" s="326"/>
      <c r="DU34" s="434" t="s">
        <v>938</v>
      </c>
      <c r="DV34" s="326"/>
      <c r="DW34" s="434" t="str">
        <f>AV37&amp;AV40</f>
        <v>2060</v>
      </c>
      <c r="DX34" s="434" t="str">
        <f>AV37&amp;AV44</f>
        <v>2060</v>
      </c>
      <c r="DY34" s="434" t="str">
        <f>AV37&amp;AV48</f>
        <v>2060</v>
      </c>
      <c r="DZ34" s="434" t="s">
        <v>936</v>
      </c>
      <c r="EA34" s="434" t="str">
        <f>AV37&amp;AV41</f>
        <v>2040</v>
      </c>
      <c r="EB34" s="434" t="str">
        <f>AV37&amp;AV45</f>
        <v>2040</v>
      </c>
      <c r="EC34" s="434" t="str">
        <f>AV37&amp;AV49</f>
        <v>2040</v>
      </c>
      <c r="ED34" s="434" t="s">
        <v>936</v>
      </c>
      <c r="EE34" s="326"/>
      <c r="EF34" s="434" t="s">
        <v>939</v>
      </c>
      <c r="EG34" s="326"/>
      <c r="EH34" s="434" t="str">
        <f>AV37&amp;AV39</f>
        <v>2020</v>
      </c>
      <c r="EI34" s="434" t="str">
        <f>AV37&amp;AV43</f>
        <v>2072</v>
      </c>
      <c r="EJ34" s="434" t="str">
        <f>AV37&amp;AV47</f>
        <v>2040</v>
      </c>
      <c r="EK34" s="434" t="s">
        <v>936</v>
      </c>
      <c r="EL34" s="326"/>
      <c r="EM34" s="326"/>
      <c r="EN34" s="326"/>
      <c r="EO34" s="326"/>
      <c r="EP34" s="326"/>
      <c r="EQ34" s="434" t="s">
        <v>940</v>
      </c>
      <c r="ER34" s="326"/>
      <c r="ES34" s="434" t="str">
        <f>AV39&amp;AV40</f>
        <v>2060</v>
      </c>
      <c r="ET34" s="434" t="str">
        <f>AV43&amp;AV44</f>
        <v>7260</v>
      </c>
      <c r="EU34" s="434" t="str">
        <f>AV47&amp;AV48</f>
        <v>4060</v>
      </c>
      <c r="EV34" s="434" t="s">
        <v>936</v>
      </c>
      <c r="EW34" s="434" t="str">
        <f>AV39&amp;AV41</f>
        <v>2040</v>
      </c>
      <c r="EX34" s="434" t="str">
        <f>AV43&amp;AV45</f>
        <v>7240</v>
      </c>
      <c r="EY34" s="434" t="str">
        <f>AV47&amp;AV49</f>
        <v>4040</v>
      </c>
      <c r="EZ34" s="434" t="s">
        <v>936</v>
      </c>
      <c r="FA34" s="326"/>
      <c r="FB34" s="434" t="s">
        <v>298</v>
      </c>
      <c r="FC34" s="326"/>
      <c r="FD34" s="434" t="str">
        <f>AV39&amp;AV40</f>
        <v>2060</v>
      </c>
      <c r="FE34" s="434" t="str">
        <f>AV43&amp;AV44</f>
        <v>7260</v>
      </c>
      <c r="FF34" s="434" t="str">
        <f>AV47&amp;AV48</f>
        <v>4060</v>
      </c>
      <c r="FG34" s="434" t="s">
        <v>936</v>
      </c>
      <c r="FH34" s="434" t="str">
        <f>AV39&amp;AV41</f>
        <v>2040</v>
      </c>
      <c r="FI34" s="434" t="str">
        <f>AV43&amp;AV45</f>
        <v>7240</v>
      </c>
      <c r="FJ34" s="434" t="str">
        <f>AV47&amp;AV49</f>
        <v>4040</v>
      </c>
      <c r="FK34" s="434" t="s">
        <v>936</v>
      </c>
      <c r="FL34" s="326"/>
      <c r="FM34" s="434" t="s">
        <v>972</v>
      </c>
      <c r="FN34" s="326"/>
      <c r="FO34" s="434" t="str">
        <f>AV39</f>
        <v>20</v>
      </c>
      <c r="FP34" s="326"/>
      <c r="FQ34" s="326"/>
      <c r="FR34" s="326"/>
      <c r="FS34" s="326"/>
      <c r="FT34" s="326"/>
      <c r="FU34" s="326"/>
      <c r="FV34" s="326"/>
      <c r="FW34" s="326"/>
      <c r="FX34" s="434" t="s">
        <v>289</v>
      </c>
      <c r="FY34" s="326"/>
      <c r="FZ34" s="434">
        <v>60</v>
      </c>
      <c r="GA34" s="326">
        <v>90</v>
      </c>
      <c r="GB34" s="326">
        <v>10</v>
      </c>
      <c r="GC34" s="326"/>
      <c r="GD34" s="326"/>
      <c r="GE34" s="326"/>
      <c r="GF34" s="326"/>
      <c r="GG34" s="326"/>
      <c r="GI34" s="434" t="s">
        <v>948</v>
      </c>
      <c r="GJ34" s="326"/>
      <c r="GK34" s="326"/>
      <c r="GL34" s="326"/>
      <c r="GM34" s="326"/>
      <c r="GN34" s="326"/>
      <c r="GO34" s="326"/>
      <c r="GP34" s="326"/>
      <c r="GQ34" s="326"/>
      <c r="GR34" s="326"/>
      <c r="GS34" s="326"/>
      <c r="GT34" s="434" t="s">
        <v>943</v>
      </c>
      <c r="GU34" s="326"/>
      <c r="GV34" s="434" t="str">
        <f>AV37&amp;AV39</f>
        <v>2020</v>
      </c>
      <c r="GW34" s="434" t="str">
        <f>AV37&amp;AV43</f>
        <v>2072</v>
      </c>
      <c r="GX34" s="434" t="str">
        <f>AV37&amp;AV47</f>
        <v>2040</v>
      </c>
      <c r="GY34" s="434" t="s">
        <v>944</v>
      </c>
      <c r="GZ34" s="326"/>
      <c r="HA34" s="326"/>
      <c r="HB34" s="326"/>
      <c r="HC34" s="326"/>
      <c r="HD34" s="326"/>
      <c r="HE34" s="434" t="s">
        <v>318</v>
      </c>
      <c r="HF34" s="326"/>
      <c r="HG34" s="434" t="str">
        <f>AV39</f>
        <v>20</v>
      </c>
      <c r="HH34" s="434" t="str">
        <f>AV43</f>
        <v>72</v>
      </c>
      <c r="HI34" s="434" t="str">
        <f>AV47</f>
        <v>40</v>
      </c>
      <c r="HJ34" s="434" t="s">
        <v>936</v>
      </c>
      <c r="HK34" s="326"/>
      <c r="HL34" s="326"/>
      <c r="HM34" s="326"/>
      <c r="HN34" s="326"/>
      <c r="HO34" s="326"/>
      <c r="HP34" s="434" t="s">
        <v>945</v>
      </c>
      <c r="HQ34" s="326"/>
      <c r="HR34" s="326"/>
      <c r="HS34" s="326"/>
      <c r="HY34" s="326"/>
      <c r="HZ34" s="326"/>
      <c r="IA34" s="434" t="s">
        <v>946</v>
      </c>
      <c r="IB34" s="326"/>
      <c r="IC34" s="434" t="str">
        <f>AV40</f>
        <v>60</v>
      </c>
      <c r="ID34" s="434" t="str">
        <f>AV44</f>
        <v>60</v>
      </c>
      <c r="IE34" s="434" t="str">
        <f>AV48</f>
        <v>60</v>
      </c>
      <c r="IF34" s="434" t="s">
        <v>936</v>
      </c>
      <c r="IG34" s="434" t="str">
        <f>AV41</f>
        <v>40</v>
      </c>
      <c r="IH34" s="434" t="str">
        <f>AV45</f>
        <v>40</v>
      </c>
      <c r="II34" s="434" t="str">
        <f>AV49</f>
        <v>40</v>
      </c>
      <c r="IJ34" s="434"/>
      <c r="IK34" s="326"/>
      <c r="IL34" s="434" t="s">
        <v>947</v>
      </c>
      <c r="IN34" s="434" t="str">
        <f>AV39</f>
        <v>20</v>
      </c>
      <c r="IO34" s="434" t="str">
        <f>AV43</f>
        <v>72</v>
      </c>
      <c r="IP34" s="434" t="str">
        <f>AV47</f>
        <v>40</v>
      </c>
      <c r="IQ34" s="434" t="s">
        <v>936</v>
      </c>
      <c r="IR34" s="326"/>
      <c r="IS34" s="326"/>
      <c r="IT34" s="326"/>
      <c r="IU34" s="326"/>
      <c r="IV34" s="331"/>
      <c r="IW34" s="351"/>
      <c r="IX34" s="728"/>
      <c r="IY34" s="731"/>
      <c r="IZ34" s="340"/>
      <c r="JA34" s="340"/>
      <c r="JB34" s="340"/>
      <c r="JC34" s="340"/>
      <c r="JD34" s="340"/>
      <c r="JE34" s="340"/>
      <c r="JF34" s="340"/>
      <c r="JG34" s="340"/>
      <c r="JH34" s="353"/>
      <c r="JI34" s="340"/>
      <c r="JJ34" s="340"/>
      <c r="JK34" s="340"/>
      <c r="JL34" s="340"/>
      <c r="JM34" s="340"/>
      <c r="JN34" s="340"/>
      <c r="JO34" s="340"/>
      <c r="JP34" s="340"/>
      <c r="JQ34" s="340"/>
      <c r="JR34" s="340"/>
      <c r="JS34" s="340"/>
      <c r="JT34" s="340"/>
      <c r="JU34" s="340"/>
      <c r="JV34" s="340"/>
      <c r="JW34" s="340"/>
      <c r="JX34" s="340"/>
      <c r="JY34" s="340"/>
      <c r="JZ34" s="340"/>
      <c r="KA34" s="340"/>
      <c r="KB34" s="340"/>
      <c r="KC34" s="340"/>
      <c r="KD34" s="340"/>
      <c r="KE34" s="340"/>
      <c r="KF34" s="340"/>
      <c r="KG34" s="340"/>
      <c r="KH34" s="340"/>
      <c r="KI34" s="340"/>
      <c r="KJ34" s="340"/>
      <c r="KK34" s="340"/>
      <c r="KL34" s="340"/>
      <c r="KM34" s="340"/>
      <c r="KN34" s="340"/>
      <c r="KO34" s="340"/>
      <c r="KP34" s="340"/>
      <c r="KQ34" s="340"/>
      <c r="KR34" s="340"/>
      <c r="KS34" s="340"/>
      <c r="KT34" s="340"/>
      <c r="KU34" s="340"/>
      <c r="KV34" s="340"/>
      <c r="KW34" s="340"/>
      <c r="KX34" s="340"/>
      <c r="KY34" s="340"/>
      <c r="KZ34" s="340"/>
      <c r="LA34" s="340"/>
      <c r="LB34" s="340"/>
      <c r="LC34" s="340"/>
      <c r="LD34" s="340"/>
      <c r="LE34" s="340"/>
      <c r="LF34" s="340"/>
      <c r="LG34" s="340"/>
      <c r="LH34" s="340"/>
      <c r="LI34" s="340"/>
      <c r="LJ34" s="35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</row>
    <row r="35" spans="2:418" ht="3.65" customHeight="1">
      <c r="B35" s="814"/>
      <c r="C35" s="815"/>
      <c r="D35" s="815"/>
      <c r="E35" s="815"/>
      <c r="F35" s="815"/>
      <c r="G35" s="815"/>
      <c r="H35" s="815"/>
      <c r="I35" s="815"/>
      <c r="J35" s="815"/>
      <c r="K35" s="815"/>
      <c r="L35" s="815"/>
      <c r="M35" s="815"/>
      <c r="N35" s="815"/>
      <c r="O35" s="815"/>
      <c r="P35" s="815"/>
      <c r="Q35" s="815"/>
      <c r="R35" s="815"/>
      <c r="S35" s="815"/>
      <c r="T35" s="815"/>
      <c r="U35" s="815"/>
      <c r="V35" s="815"/>
      <c r="W35" s="815"/>
      <c r="X35" s="815"/>
      <c r="Y35" s="815"/>
      <c r="Z35" s="815"/>
      <c r="AA35" s="815"/>
      <c r="AB35" s="815"/>
      <c r="AC35" s="815"/>
      <c r="AD35" s="815"/>
      <c r="AE35" s="815"/>
      <c r="AF35" s="815"/>
      <c r="AG35" s="815"/>
      <c r="AH35" s="815"/>
      <c r="AI35" s="815"/>
      <c r="AJ35" s="815"/>
      <c r="AK35" s="815"/>
      <c r="AL35" s="815"/>
      <c r="AM35" s="815"/>
      <c r="AN35" s="815"/>
      <c r="AO35" s="816"/>
      <c r="AP35" s="22"/>
      <c r="AQ35" s="22"/>
      <c r="AR35" s="22"/>
      <c r="AS35" s="22"/>
      <c r="AT35" s="22"/>
      <c r="AU35" s="22"/>
      <c r="AV35" s="22"/>
      <c r="AW35" s="22"/>
      <c r="AX35" s="727"/>
      <c r="AY35" s="728"/>
      <c r="AZ35" s="47"/>
      <c r="BA35" s="332"/>
      <c r="BB35" s="326"/>
      <c r="BC35" s="326"/>
      <c r="BD35" s="326"/>
      <c r="BE35" s="326"/>
      <c r="BF35" s="326"/>
      <c r="BG35" s="326"/>
      <c r="BH35" s="326"/>
      <c r="BI35" s="326"/>
      <c r="BJ35" s="326"/>
      <c r="BK35" s="326"/>
      <c r="BL35" s="326"/>
      <c r="BM35" s="326"/>
      <c r="BN35" s="326"/>
      <c r="BO35" s="326"/>
      <c r="BP35" s="326"/>
      <c r="BQ35" s="326"/>
      <c r="BR35" s="326"/>
      <c r="BS35" s="326"/>
      <c r="BT35" s="326"/>
      <c r="BU35" s="326"/>
      <c r="BV35" s="326"/>
      <c r="BW35" s="326"/>
      <c r="BX35" s="326"/>
      <c r="BY35" s="326"/>
      <c r="BZ35" s="326"/>
      <c r="CA35" s="326"/>
      <c r="CB35" s="326"/>
      <c r="CC35" s="327"/>
      <c r="CD35" s="327"/>
      <c r="CE35" s="435" t="str">
        <f>CE34&amp;CC34</f>
        <v>202060Ma</v>
      </c>
      <c r="CF35" s="435" t="str">
        <f>CF34&amp;CC34</f>
        <v>207260Ma</v>
      </c>
      <c r="CG35" s="435" t="str">
        <f>CG34&amp;CC34</f>
        <v>204060Ma</v>
      </c>
      <c r="CH35" s="436" t="s">
        <v>936</v>
      </c>
      <c r="CI35" s="435" t="str">
        <f>CI34&amp;CC34</f>
        <v>202040Ma</v>
      </c>
      <c r="CJ35" s="435" t="str">
        <f>CJ34&amp;CC34</f>
        <v>207240Ma</v>
      </c>
      <c r="CK35" s="435" t="str">
        <f>CK34&amp;CC34</f>
        <v>204040Ma</v>
      </c>
      <c r="CL35" s="435" t="s">
        <v>936</v>
      </c>
      <c r="CM35" s="327"/>
      <c r="CN35" s="327"/>
      <c r="CO35" s="327"/>
      <c r="CP35" s="435" t="str">
        <f>CP34&amp;CN34</f>
        <v>2020MaL</v>
      </c>
      <c r="CQ35" s="435" t="str">
        <f>CQ34&amp;CN34</f>
        <v>2072MaL</v>
      </c>
      <c r="CR35" s="435" t="str">
        <f>CR34&amp;CN34</f>
        <v>2040MaL</v>
      </c>
      <c r="CS35" s="327" t="s">
        <v>936</v>
      </c>
      <c r="CT35" s="327"/>
      <c r="CU35" s="327"/>
      <c r="CV35" s="327"/>
      <c r="CW35" s="327"/>
      <c r="CX35" s="327"/>
      <c r="CY35" s="327"/>
      <c r="CZ35" s="327"/>
      <c r="DA35" s="435" t="str">
        <f>DA34&amp;CY34</f>
        <v>2020PuP</v>
      </c>
      <c r="DB35" s="435" t="str">
        <f>DB34&amp;CY34</f>
        <v>2072PuP</v>
      </c>
      <c r="DC35" s="435" t="str">
        <f>DC34&amp;CY34</f>
        <v>2040PuP</v>
      </c>
      <c r="DD35" s="435" t="s">
        <v>936</v>
      </c>
      <c r="DE35" s="327"/>
      <c r="DF35" s="327"/>
      <c r="DG35" s="327"/>
      <c r="DH35" s="327"/>
      <c r="DI35" s="327"/>
      <c r="DJ35" s="330"/>
      <c r="DK35" s="330"/>
      <c r="DL35" s="330"/>
      <c r="DM35" s="330"/>
      <c r="DN35" s="330"/>
      <c r="DO35" s="330"/>
      <c r="DP35" s="330"/>
      <c r="DQ35" s="330"/>
      <c r="DR35" s="330"/>
      <c r="DS35" s="330"/>
      <c r="DT35" s="330"/>
      <c r="DU35" s="327"/>
      <c r="DV35" s="327"/>
      <c r="DW35" s="435" t="str">
        <f>DW34&amp;DU34</f>
        <v>2060PaLP</v>
      </c>
      <c r="DX35" s="435" t="str">
        <f>DX34&amp;DU34</f>
        <v>2060PaLP</v>
      </c>
      <c r="DY35" s="435" t="str">
        <f>DY34&amp;DU34</f>
        <v>2060PaLP</v>
      </c>
      <c r="DZ35" s="434" t="s">
        <v>936</v>
      </c>
      <c r="EA35" s="435" t="str">
        <f>EA34&amp;DU34</f>
        <v>2040PaLP</v>
      </c>
      <c r="EB35" s="435" t="str">
        <f>EB34&amp;DU34</f>
        <v>2040PaLP</v>
      </c>
      <c r="EC35" s="435" t="str">
        <f>EC34&amp;DU34</f>
        <v>2040PaLP</v>
      </c>
      <c r="ED35" s="435" t="s">
        <v>936</v>
      </c>
      <c r="EE35" s="327"/>
      <c r="EF35" s="327"/>
      <c r="EG35" s="327"/>
      <c r="EH35" s="435" t="str">
        <f>EH34&amp;EF34</f>
        <v>2020PaPP</v>
      </c>
      <c r="EI35" s="435" t="str">
        <f>EI34&amp;EF34</f>
        <v>2072PaPP</v>
      </c>
      <c r="EJ35" s="435" t="str">
        <f>EJ34&amp;EF34</f>
        <v>2040PaPP</v>
      </c>
      <c r="EK35" s="435" t="s">
        <v>936</v>
      </c>
      <c r="EL35" s="327"/>
      <c r="EM35" s="327"/>
      <c r="EN35" s="327"/>
      <c r="EO35" s="327"/>
      <c r="EP35" s="327"/>
      <c r="EQ35" s="327"/>
      <c r="ER35" s="327"/>
      <c r="ES35" s="435" t="str">
        <f>ES34&amp;EQ34</f>
        <v>2060PaS</v>
      </c>
      <c r="ET35" s="435" t="str">
        <f>ET34&amp;EQ34</f>
        <v>7260PaS</v>
      </c>
      <c r="EU35" s="435" t="str">
        <f>EU34&amp;EQ34</f>
        <v>4060PaS</v>
      </c>
      <c r="EV35" s="436" t="s">
        <v>936</v>
      </c>
      <c r="EW35" s="435" t="str">
        <f>EW34&amp;EQ34</f>
        <v>2040PaS</v>
      </c>
      <c r="EX35" s="435" t="str">
        <f>EX34&amp;EQ34</f>
        <v>7240PaS</v>
      </c>
      <c r="EY35" s="435" t="str">
        <f>EY34&amp;EQ34</f>
        <v>4040PaS</v>
      </c>
      <c r="EZ35" s="435" t="s">
        <v>936</v>
      </c>
      <c r="FA35" s="327"/>
      <c r="FB35" s="327"/>
      <c r="FC35" s="327"/>
      <c r="FD35" s="435" t="str">
        <f>FD34&amp;FB34</f>
        <v>2060PaI</v>
      </c>
      <c r="FE35" s="435" t="str">
        <f>FE34&amp;FB34</f>
        <v>7260PaI</v>
      </c>
      <c r="FF35" s="435" t="str">
        <f>FF34&amp;FB34</f>
        <v>4060PaI</v>
      </c>
      <c r="FG35" s="436" t="s">
        <v>936</v>
      </c>
      <c r="FH35" s="435" t="str">
        <f>FH34&amp;FB34</f>
        <v>2040PaI</v>
      </c>
      <c r="FI35" s="435" t="str">
        <f>FI34&amp;FB34</f>
        <v>7240PaI</v>
      </c>
      <c r="FJ35" s="435" t="str">
        <f>FJ34&amp;FB34</f>
        <v>4040PaI</v>
      </c>
      <c r="FK35" s="435" t="s">
        <v>936</v>
      </c>
      <c r="FL35" s="327"/>
      <c r="FM35" s="327"/>
      <c r="FN35" s="327"/>
      <c r="FO35" s="435" t="str">
        <f>FO34&amp;FM34</f>
        <v>20PaIVT</v>
      </c>
      <c r="FP35" s="327"/>
      <c r="FQ35" s="327"/>
      <c r="FR35" s="330"/>
      <c r="FS35" s="327"/>
      <c r="FT35" s="327"/>
      <c r="FU35" s="327"/>
      <c r="FV35" s="327"/>
      <c r="FW35" s="327"/>
      <c r="FX35" s="327"/>
      <c r="FY35" s="327"/>
      <c r="FZ35" s="435" t="str">
        <f>FZ34&amp;FX34</f>
        <v>60PaIV</v>
      </c>
      <c r="GA35" s="327"/>
      <c r="GB35" s="327"/>
      <c r="GC35" s="330"/>
      <c r="GD35" s="327"/>
      <c r="GE35" s="327"/>
      <c r="GF35" s="327"/>
      <c r="GG35" s="327"/>
      <c r="GH35" s="330"/>
      <c r="GI35" s="327"/>
      <c r="GJ35" s="327"/>
      <c r="GK35" s="327"/>
      <c r="GL35" s="327"/>
      <c r="GM35" s="327"/>
      <c r="GN35" s="327"/>
      <c r="GO35" s="327"/>
      <c r="GP35" s="327"/>
      <c r="GQ35" s="327"/>
      <c r="GR35" s="327"/>
      <c r="GS35" s="327"/>
      <c r="GT35" s="327"/>
      <c r="GU35" s="327"/>
      <c r="GV35" s="435" t="str">
        <f>GV34&amp;GT34</f>
        <v>2020SeF</v>
      </c>
      <c r="GW35" s="435" t="str">
        <f>GW34&amp;GT34</f>
        <v>2072SeF</v>
      </c>
      <c r="GX35" s="435" t="str">
        <f>GX34&amp;GT34</f>
        <v>2040SeF</v>
      </c>
      <c r="GY35" s="435" t="s">
        <v>936</v>
      </c>
      <c r="GZ35" s="327"/>
      <c r="HA35" s="327"/>
      <c r="HB35" s="327"/>
      <c r="HC35" s="327"/>
      <c r="HD35" s="327"/>
      <c r="HE35" s="327"/>
      <c r="HF35" s="327"/>
      <c r="HG35" s="435" t="str">
        <f>HG34&amp;HE34</f>
        <v>20DuC</v>
      </c>
      <c r="HH35" s="435" t="str">
        <f>HH34&amp;HE34</f>
        <v>72DuC</v>
      </c>
      <c r="HI35" s="435" t="str">
        <f>HI34&amp;HE34</f>
        <v>40DuC</v>
      </c>
      <c r="HJ35" s="435" t="s">
        <v>936</v>
      </c>
      <c r="HK35" s="327"/>
      <c r="HL35" s="327"/>
      <c r="HM35" s="327"/>
      <c r="HN35" s="327"/>
      <c r="HO35" s="327"/>
      <c r="HP35" s="327"/>
      <c r="HQ35" s="327"/>
      <c r="HR35" s="327"/>
      <c r="HS35" s="327"/>
      <c r="HT35" s="327"/>
      <c r="HU35" s="327"/>
      <c r="HV35" s="327"/>
      <c r="HW35" s="327"/>
      <c r="HX35" s="327"/>
      <c r="HY35" s="327"/>
      <c r="HZ35" s="327"/>
      <c r="IA35" s="327"/>
      <c r="IB35" s="327"/>
      <c r="IC35" s="435" t="str">
        <f>IC34&amp;IA34</f>
        <v>60ZoL</v>
      </c>
      <c r="ID35" s="435" t="str">
        <f>ID34&amp;IA34</f>
        <v>60ZoL</v>
      </c>
      <c r="IE35" s="435" t="str">
        <f>IE34&amp;IA34</f>
        <v>60ZoL</v>
      </c>
      <c r="IF35" s="434" t="s">
        <v>936</v>
      </c>
      <c r="IG35" s="435" t="str">
        <f>IG34&amp;IA34</f>
        <v>40ZoL</v>
      </c>
      <c r="IH35" s="435" t="str">
        <f>IH34&amp;IA34</f>
        <v>40ZoL</v>
      </c>
      <c r="II35" s="435" t="str">
        <f>II34&amp;IA34</f>
        <v>40ZoL</v>
      </c>
      <c r="IJ35" s="435" t="s">
        <v>936</v>
      </c>
      <c r="IK35" s="327"/>
      <c r="IL35" s="327"/>
      <c r="IM35" s="330"/>
      <c r="IN35" s="435" t="str">
        <f>IN34&amp;IL34</f>
        <v>20ZoF</v>
      </c>
      <c r="IO35" s="435" t="str">
        <f>IO34&amp;IL34</f>
        <v>72ZoF</v>
      </c>
      <c r="IP35" s="435" t="str">
        <f>IP34&amp;IL34</f>
        <v>40ZoF</v>
      </c>
      <c r="IQ35" s="435" t="s">
        <v>936</v>
      </c>
      <c r="IR35" s="327"/>
      <c r="IS35" s="327"/>
      <c r="IT35" s="327"/>
      <c r="IU35" s="327"/>
      <c r="IV35" s="372"/>
      <c r="IW35" s="47"/>
      <c r="IX35" s="728"/>
      <c r="IY35" s="731"/>
      <c r="IZ35" s="22"/>
      <c r="JA35" s="22"/>
      <c r="JB35" s="22"/>
      <c r="JC35" s="22"/>
      <c r="JD35" s="22"/>
      <c r="JE35" s="22"/>
      <c r="JF35" s="22"/>
      <c r="JG35" s="22"/>
      <c r="JH35" s="21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2"/>
      <c r="LI35" s="22"/>
      <c r="LJ35" s="23"/>
    </row>
    <row r="36" spans="2:418" ht="3.65" customHeight="1">
      <c r="B36" s="814"/>
      <c r="C36" s="815"/>
      <c r="D36" s="815"/>
      <c r="E36" s="815"/>
      <c r="F36" s="815"/>
      <c r="G36" s="815"/>
      <c r="H36" s="815"/>
      <c r="I36" s="815"/>
      <c r="J36" s="815"/>
      <c r="K36" s="815"/>
      <c r="L36" s="815"/>
      <c r="M36" s="815"/>
      <c r="N36" s="815"/>
      <c r="O36" s="815"/>
      <c r="P36" s="815"/>
      <c r="Q36" s="815"/>
      <c r="R36" s="815"/>
      <c r="S36" s="815"/>
      <c r="T36" s="815"/>
      <c r="U36" s="815"/>
      <c r="V36" s="815"/>
      <c r="W36" s="815"/>
      <c r="X36" s="815"/>
      <c r="Y36" s="815"/>
      <c r="Z36" s="815"/>
      <c r="AA36" s="815"/>
      <c r="AB36" s="815"/>
      <c r="AC36" s="815"/>
      <c r="AD36" s="815"/>
      <c r="AE36" s="815"/>
      <c r="AF36" s="815"/>
      <c r="AG36" s="815"/>
      <c r="AH36" s="815"/>
      <c r="AI36" s="815"/>
      <c r="AJ36" s="815"/>
      <c r="AK36" s="815"/>
      <c r="AL36" s="815"/>
      <c r="AM36" s="815"/>
      <c r="AN36" s="815"/>
      <c r="AO36" s="816"/>
      <c r="AP36" s="22"/>
      <c r="AQ36" s="22"/>
      <c r="AR36" s="388"/>
      <c r="AS36" s="388"/>
      <c r="AT36" s="388"/>
      <c r="AU36" s="388"/>
      <c r="AV36" s="388"/>
      <c r="AW36" s="388"/>
      <c r="AX36" s="727"/>
      <c r="AY36" s="728"/>
      <c r="AZ36" s="728" t="e" vm="3">
        <v>#VALUE!</v>
      </c>
      <c r="BA36" s="379"/>
      <c r="BB36" s="380"/>
      <c r="BC36" s="380"/>
      <c r="BD36" s="380"/>
      <c r="BE36" s="380"/>
      <c r="BF36" s="380"/>
      <c r="BG36" s="380"/>
      <c r="BH36" s="380"/>
      <c r="BI36" s="380"/>
      <c r="BJ36" s="380"/>
      <c r="BK36" s="380"/>
      <c r="BL36" s="380"/>
      <c r="BM36" s="380"/>
      <c r="BN36" s="380"/>
      <c r="BO36" s="380"/>
      <c r="BP36" s="380"/>
      <c r="BQ36" s="380"/>
      <c r="BR36" s="380"/>
      <c r="BS36" s="380"/>
      <c r="BT36" s="380"/>
      <c r="BU36" s="380"/>
      <c r="BV36" s="380"/>
      <c r="BW36" s="380"/>
      <c r="BX36" s="380"/>
      <c r="BY36" s="380"/>
      <c r="BZ36" s="380"/>
      <c r="CA36" s="380"/>
      <c r="CB36" s="380"/>
      <c r="CC36" s="380"/>
      <c r="CD36" s="380"/>
      <c r="CE36" s="380"/>
      <c r="CF36" s="380"/>
      <c r="CG36" s="380"/>
      <c r="CH36" s="380"/>
      <c r="CI36" s="380"/>
      <c r="CJ36" s="380"/>
      <c r="CK36" s="380"/>
      <c r="CL36" s="380"/>
      <c r="CM36" s="380"/>
      <c r="CN36" s="380"/>
      <c r="CO36" s="380"/>
      <c r="CP36" s="380"/>
      <c r="CQ36" s="380"/>
      <c r="CR36" s="380"/>
      <c r="CS36" s="380"/>
      <c r="CT36" s="380"/>
      <c r="CU36" s="380"/>
      <c r="CV36" s="380"/>
      <c r="CW36" s="380"/>
      <c r="CX36" s="380"/>
      <c r="CY36" s="380"/>
      <c r="CZ36" s="380"/>
      <c r="DA36" s="380"/>
      <c r="DB36" s="380"/>
      <c r="DC36" s="380"/>
      <c r="DD36" s="380"/>
      <c r="DE36" s="380"/>
      <c r="DF36" s="380"/>
      <c r="DG36" s="380"/>
      <c r="DH36" s="380"/>
      <c r="DI36" s="380"/>
      <c r="DJ36" s="343"/>
      <c r="DK36" s="343"/>
      <c r="DL36" s="343"/>
      <c r="DM36" s="343"/>
      <c r="DN36" s="343"/>
      <c r="DO36" s="343"/>
      <c r="DP36" s="343"/>
      <c r="DQ36" s="343"/>
      <c r="DR36" s="343"/>
      <c r="DS36" s="343"/>
      <c r="DT36" s="343"/>
      <c r="DU36" s="380"/>
      <c r="DV36" s="380"/>
      <c r="DW36" s="380"/>
      <c r="DX36" s="380"/>
      <c r="DY36" s="380"/>
      <c r="DZ36" s="380"/>
      <c r="EA36" s="380"/>
      <c r="EB36" s="380"/>
      <c r="EC36" s="380"/>
      <c r="ED36" s="380"/>
      <c r="EE36" s="380"/>
      <c r="EF36" s="380"/>
      <c r="EG36" s="380"/>
      <c r="EH36" s="380"/>
      <c r="EI36" s="380"/>
      <c r="EJ36" s="380"/>
      <c r="EK36" s="380"/>
      <c r="EL36" s="380"/>
      <c r="EM36" s="380"/>
      <c r="EN36" s="380"/>
      <c r="EO36" s="380"/>
      <c r="EP36" s="380"/>
      <c r="EQ36" s="380"/>
      <c r="ER36" s="380"/>
      <c r="ES36" s="380"/>
      <c r="ET36" s="380"/>
      <c r="EU36" s="380"/>
      <c r="EV36" s="380"/>
      <c r="EW36" s="380"/>
      <c r="EX36" s="380"/>
      <c r="EY36" s="380"/>
      <c r="EZ36" s="380"/>
      <c r="FA36" s="380"/>
      <c r="FB36" s="380"/>
      <c r="FC36" s="380"/>
      <c r="FD36" s="380"/>
      <c r="FE36" s="380"/>
      <c r="FF36" s="380"/>
      <c r="FG36" s="380"/>
      <c r="FH36" s="380"/>
      <c r="FI36" s="380"/>
      <c r="FJ36" s="380"/>
      <c r="FK36" s="380"/>
      <c r="FL36" s="380"/>
      <c r="FM36" s="380"/>
      <c r="FN36" s="380"/>
      <c r="FO36" s="380"/>
      <c r="FP36" s="380"/>
      <c r="FQ36" s="380"/>
      <c r="FR36" s="380"/>
      <c r="FS36" s="380"/>
      <c r="FT36" s="380"/>
      <c r="FU36" s="380"/>
      <c r="FV36" s="380"/>
      <c r="FW36" s="380"/>
      <c r="FX36" s="380"/>
      <c r="FY36" s="380"/>
      <c r="FZ36" s="380"/>
      <c r="GA36" s="380"/>
      <c r="GB36" s="380"/>
      <c r="GC36" s="380"/>
      <c r="GD36" s="380"/>
      <c r="GE36" s="380"/>
      <c r="GF36" s="380"/>
      <c r="GG36" s="380"/>
      <c r="GH36" s="343"/>
      <c r="GI36" s="380"/>
      <c r="GJ36" s="380"/>
      <c r="GK36" s="380"/>
      <c r="GL36" s="380"/>
      <c r="GM36" s="380"/>
      <c r="GN36" s="380"/>
      <c r="GO36" s="380"/>
      <c r="GP36" s="380"/>
      <c r="GQ36" s="380"/>
      <c r="GR36" s="380"/>
      <c r="GS36" s="380"/>
      <c r="GT36" s="380"/>
      <c r="GU36" s="380"/>
      <c r="GV36" s="380"/>
      <c r="GW36" s="380"/>
      <c r="GX36" s="380"/>
      <c r="GY36" s="380"/>
      <c r="GZ36" s="380"/>
      <c r="HA36" s="380"/>
      <c r="HB36" s="380"/>
      <c r="HC36" s="380"/>
      <c r="HD36" s="380"/>
      <c r="HE36" s="380"/>
      <c r="HF36" s="380"/>
      <c r="HG36" s="380"/>
      <c r="HH36" s="380"/>
      <c r="HI36" s="380"/>
      <c r="HJ36" s="380"/>
      <c r="HK36" s="380"/>
      <c r="HL36" s="380"/>
      <c r="HM36" s="380"/>
      <c r="HN36" s="380"/>
      <c r="HO36" s="380"/>
      <c r="HP36" s="380"/>
      <c r="HQ36" s="380"/>
      <c r="HR36" s="380"/>
      <c r="HS36" s="380"/>
      <c r="HT36" s="380"/>
      <c r="HU36" s="380"/>
      <c r="HV36" s="380"/>
      <c r="HW36" s="380"/>
      <c r="HX36" s="380"/>
      <c r="HY36" s="380"/>
      <c r="HZ36" s="380"/>
      <c r="IA36" s="380"/>
      <c r="IB36" s="380"/>
      <c r="IC36" s="380"/>
      <c r="ID36" s="380"/>
      <c r="IE36" s="380"/>
      <c r="IF36" s="380"/>
      <c r="IG36" s="380"/>
      <c r="IH36" s="380"/>
      <c r="II36" s="380"/>
      <c r="IJ36" s="380"/>
      <c r="IK36" s="380"/>
      <c r="IL36" s="380"/>
      <c r="IM36" s="380"/>
      <c r="IN36" s="380"/>
      <c r="IO36" s="380"/>
      <c r="IP36" s="380"/>
      <c r="IQ36" s="380"/>
      <c r="IR36" s="380"/>
      <c r="IS36" s="380"/>
      <c r="IT36" s="380"/>
      <c r="IU36" s="380"/>
      <c r="IV36" s="381"/>
      <c r="IW36" s="728" t="e" vm="3">
        <v>#VALUE!</v>
      </c>
      <c r="IX36" s="728"/>
      <c r="IY36" s="731"/>
      <c r="IZ36" s="22"/>
      <c r="JA36" s="22"/>
      <c r="JB36" s="22"/>
      <c r="JC36" s="22"/>
      <c r="JD36" s="22"/>
      <c r="JE36" s="22"/>
      <c r="JF36" s="22"/>
      <c r="JG36" s="22"/>
      <c r="JH36" s="21"/>
      <c r="JI36" s="22"/>
      <c r="JJ36" s="22"/>
      <c r="JK36" s="22"/>
      <c r="JL36" s="22"/>
      <c r="JM36" s="22"/>
      <c r="JN36" s="22"/>
      <c r="JO36" s="22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2"/>
      <c r="KB36" s="22"/>
      <c r="KC36" s="22"/>
      <c r="KD36" s="22"/>
      <c r="KE36" s="22"/>
      <c r="KF36" s="22"/>
      <c r="KG36" s="22"/>
      <c r="KH36" s="22"/>
      <c r="KI36" s="22"/>
      <c r="KJ36" s="22"/>
      <c r="KK36" s="22"/>
      <c r="KL36" s="22"/>
      <c r="KM36" s="22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2"/>
      <c r="LI36" s="22"/>
      <c r="LJ36" s="23"/>
    </row>
    <row r="37" spans="2:418" ht="3.65" customHeight="1" thickBot="1">
      <c r="B37" s="817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/>
      <c r="T37" s="818"/>
      <c r="U37" s="818"/>
      <c r="V37" s="818"/>
      <c r="W37" s="818"/>
      <c r="X37" s="818"/>
      <c r="Y37" s="818"/>
      <c r="Z37" s="818"/>
      <c r="AA37" s="818"/>
      <c r="AB37" s="818"/>
      <c r="AC37" s="818"/>
      <c r="AD37" s="818"/>
      <c r="AE37" s="818"/>
      <c r="AF37" s="818"/>
      <c r="AG37" s="818"/>
      <c r="AH37" s="818"/>
      <c r="AI37" s="818"/>
      <c r="AJ37" s="818"/>
      <c r="AK37" s="818"/>
      <c r="AL37" s="818"/>
      <c r="AM37" s="818"/>
      <c r="AN37" s="818"/>
      <c r="AO37" s="819"/>
      <c r="AP37" s="22"/>
      <c r="AQ37" s="22"/>
      <c r="AR37" s="388"/>
      <c r="AS37" s="388"/>
      <c r="AT37" s="433" t="s">
        <v>99</v>
      </c>
      <c r="AU37" s="388"/>
      <c r="AV37" s="433" t="str">
        <f>IF(BO43&lt;&gt;"",MID(BO43,1,2))</f>
        <v>20</v>
      </c>
      <c r="AW37" s="388"/>
      <c r="AX37" s="727"/>
      <c r="AY37" s="728"/>
      <c r="AZ37" s="728"/>
      <c r="BA37" s="1095" t="s">
        <v>58</v>
      </c>
      <c r="BB37" s="1096"/>
      <c r="BC37" s="1096"/>
      <c r="BD37" s="1096"/>
      <c r="BE37" s="1096"/>
      <c r="BF37" s="1096"/>
      <c r="BG37" s="1096"/>
      <c r="BH37" s="1096"/>
      <c r="BI37" s="1096"/>
      <c r="BJ37" s="1096"/>
      <c r="BK37" s="1096"/>
      <c r="BL37" s="1096"/>
      <c r="BM37" s="1096"/>
      <c r="BN37" s="1096"/>
      <c r="BO37" s="1096"/>
      <c r="BP37" s="1096"/>
      <c r="BQ37" s="1096"/>
      <c r="BR37" s="1096"/>
      <c r="BS37" s="1096"/>
      <c r="BT37" s="1096"/>
      <c r="BU37" s="1096"/>
      <c r="BV37" s="1096"/>
      <c r="BW37" s="1096"/>
      <c r="BX37" s="1096"/>
      <c r="BY37" s="1096"/>
      <c r="BZ37" s="1096"/>
      <c r="CA37" s="1096"/>
      <c r="CB37" s="1096"/>
      <c r="CC37" s="823" t="s">
        <v>30</v>
      </c>
      <c r="CD37" s="823"/>
      <c r="CE37" s="823"/>
      <c r="CF37" s="823"/>
      <c r="CG37" s="823"/>
      <c r="CH37" s="823"/>
      <c r="CI37" s="823"/>
      <c r="CJ37" s="823"/>
      <c r="CK37" s="823"/>
      <c r="CL37" s="823"/>
      <c r="CM37" s="823"/>
      <c r="CN37" s="822" t="s">
        <v>52</v>
      </c>
      <c r="CO37" s="823"/>
      <c r="CP37" s="823"/>
      <c r="CQ37" s="823"/>
      <c r="CR37" s="823"/>
      <c r="CS37" s="823"/>
      <c r="CT37" s="823"/>
      <c r="CU37" s="823"/>
      <c r="CV37" s="823"/>
      <c r="CW37" s="823"/>
      <c r="CX37" s="823"/>
      <c r="CY37" s="822" t="s">
        <v>29</v>
      </c>
      <c r="CZ37" s="823"/>
      <c r="DA37" s="823"/>
      <c r="DB37" s="823"/>
      <c r="DC37" s="823"/>
      <c r="DD37" s="823"/>
      <c r="DE37" s="823"/>
      <c r="DF37" s="823"/>
      <c r="DG37" s="823"/>
      <c r="DH37" s="823"/>
      <c r="DI37" s="823"/>
      <c r="DJ37" s="1108" t="s">
        <v>976</v>
      </c>
      <c r="DK37" s="1108"/>
      <c r="DL37" s="1108"/>
      <c r="DM37" s="1108"/>
      <c r="DN37" s="1108"/>
      <c r="DO37" s="1108"/>
      <c r="DP37" s="1108"/>
      <c r="DQ37" s="1108"/>
      <c r="DR37" s="1108"/>
      <c r="DS37" s="1108"/>
      <c r="DT37" s="1108"/>
      <c r="DU37" s="822" t="s">
        <v>31</v>
      </c>
      <c r="DV37" s="823"/>
      <c r="DW37" s="823"/>
      <c r="DX37" s="823"/>
      <c r="DY37" s="823"/>
      <c r="DZ37" s="823"/>
      <c r="EA37" s="823"/>
      <c r="EB37" s="823"/>
      <c r="EC37" s="823"/>
      <c r="ED37" s="823"/>
      <c r="EE37" s="827"/>
      <c r="EF37" s="822" t="s">
        <v>32</v>
      </c>
      <c r="EG37" s="823"/>
      <c r="EH37" s="823"/>
      <c r="EI37" s="823"/>
      <c r="EJ37" s="823"/>
      <c r="EK37" s="823"/>
      <c r="EL37" s="823"/>
      <c r="EM37" s="823"/>
      <c r="EN37" s="823"/>
      <c r="EO37" s="823"/>
      <c r="EP37" s="823"/>
      <c r="EQ37" s="822" t="s">
        <v>28</v>
      </c>
      <c r="ER37" s="823"/>
      <c r="ES37" s="823"/>
      <c r="ET37" s="823"/>
      <c r="EU37" s="823"/>
      <c r="EV37" s="823"/>
      <c r="EW37" s="823"/>
      <c r="EX37" s="823"/>
      <c r="EY37" s="823"/>
      <c r="EZ37" s="823"/>
      <c r="FA37" s="823"/>
      <c r="FB37" s="822" t="s">
        <v>27</v>
      </c>
      <c r="FC37" s="823"/>
      <c r="FD37" s="823"/>
      <c r="FE37" s="823"/>
      <c r="FF37" s="823"/>
      <c r="FG37" s="823"/>
      <c r="FH37" s="823"/>
      <c r="FI37" s="823"/>
      <c r="FJ37" s="823"/>
      <c r="FK37" s="823"/>
      <c r="FL37" s="823"/>
      <c r="FM37" s="822" t="s">
        <v>48</v>
      </c>
      <c r="FN37" s="823"/>
      <c r="FO37" s="823"/>
      <c r="FP37" s="823"/>
      <c r="FQ37" s="823"/>
      <c r="FR37" s="823"/>
      <c r="FS37" s="823"/>
      <c r="FT37" s="823"/>
      <c r="FU37" s="823"/>
      <c r="FV37" s="823"/>
      <c r="FW37" s="823"/>
      <c r="FX37" s="822" t="s">
        <v>50</v>
      </c>
      <c r="FY37" s="823"/>
      <c r="FZ37" s="823"/>
      <c r="GA37" s="823"/>
      <c r="GB37" s="823"/>
      <c r="GC37" s="823"/>
      <c r="GD37" s="823"/>
      <c r="GE37" s="823"/>
      <c r="GF37" s="823"/>
      <c r="GG37" s="823"/>
      <c r="GH37" s="823"/>
      <c r="GI37" s="822" t="s">
        <v>49</v>
      </c>
      <c r="GJ37" s="823"/>
      <c r="GK37" s="823"/>
      <c r="GL37" s="823"/>
      <c r="GM37" s="823"/>
      <c r="GN37" s="823"/>
      <c r="GO37" s="823"/>
      <c r="GP37" s="823"/>
      <c r="GQ37" s="823"/>
      <c r="GR37" s="823"/>
      <c r="GS37" s="823"/>
      <c r="GT37" s="822" t="s">
        <v>33</v>
      </c>
      <c r="GU37" s="823"/>
      <c r="GV37" s="823"/>
      <c r="GW37" s="823"/>
      <c r="GX37" s="823"/>
      <c r="GY37" s="823"/>
      <c r="GZ37" s="823"/>
      <c r="HA37" s="823"/>
      <c r="HB37" s="823"/>
      <c r="HC37" s="823"/>
      <c r="HD37" s="823"/>
      <c r="HE37" s="822" t="s">
        <v>37</v>
      </c>
      <c r="HF37" s="823"/>
      <c r="HG37" s="823"/>
      <c r="HH37" s="823"/>
      <c r="HI37" s="823"/>
      <c r="HJ37" s="823"/>
      <c r="HK37" s="823"/>
      <c r="HL37" s="823"/>
      <c r="HM37" s="823"/>
      <c r="HN37" s="823"/>
      <c r="HO37" s="823"/>
      <c r="HP37" s="822" t="s">
        <v>38</v>
      </c>
      <c r="HQ37" s="823"/>
      <c r="HR37" s="823"/>
      <c r="HS37" s="823"/>
      <c r="HT37" s="823"/>
      <c r="HU37" s="823"/>
      <c r="HV37" s="823"/>
      <c r="HW37" s="823"/>
      <c r="HX37" s="823"/>
      <c r="HY37" s="823"/>
      <c r="HZ37" s="823"/>
      <c r="IA37" s="822" t="s">
        <v>34</v>
      </c>
      <c r="IB37" s="823"/>
      <c r="IC37" s="823"/>
      <c r="ID37" s="823"/>
      <c r="IE37" s="823"/>
      <c r="IF37" s="823"/>
      <c r="IG37" s="823"/>
      <c r="IH37" s="823"/>
      <c r="II37" s="823"/>
      <c r="IJ37" s="823"/>
      <c r="IK37" s="823"/>
      <c r="IL37" s="822" t="s">
        <v>35</v>
      </c>
      <c r="IM37" s="823"/>
      <c r="IN37" s="823"/>
      <c r="IO37" s="823"/>
      <c r="IP37" s="823"/>
      <c r="IQ37" s="823"/>
      <c r="IR37" s="823"/>
      <c r="IS37" s="823"/>
      <c r="IT37" s="823"/>
      <c r="IU37" s="823"/>
      <c r="IV37" s="827"/>
      <c r="IW37" s="728"/>
      <c r="IX37" s="728"/>
      <c r="IY37" s="731"/>
      <c r="IZ37" s="22"/>
      <c r="JA37" s="22"/>
      <c r="JB37" s="22"/>
      <c r="JC37" s="22"/>
      <c r="JD37" s="22"/>
      <c r="JE37" s="22"/>
      <c r="JF37" s="22"/>
      <c r="JG37" s="22"/>
      <c r="JH37" s="21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3"/>
    </row>
    <row r="38" spans="2:418" ht="3.65" customHeight="1" thickTop="1">
      <c r="B38" s="811"/>
      <c r="C38" s="812"/>
      <c r="D38" s="812"/>
      <c r="E38" s="812"/>
      <c r="F38" s="812"/>
      <c r="G38" s="812"/>
      <c r="H38" s="812"/>
      <c r="I38" s="812"/>
      <c r="J38" s="812"/>
      <c r="K38" s="812"/>
      <c r="L38" s="812"/>
      <c r="M38" s="812"/>
      <c r="N38" s="812"/>
      <c r="O38" s="812"/>
      <c r="P38" s="812"/>
      <c r="Q38" s="812"/>
      <c r="R38" s="812"/>
      <c r="S38" s="812"/>
      <c r="T38" s="812"/>
      <c r="U38" s="812"/>
      <c r="V38" s="812"/>
      <c r="W38" s="812"/>
      <c r="X38" s="812"/>
      <c r="Y38" s="812"/>
      <c r="Z38" s="812"/>
      <c r="AA38" s="812"/>
      <c r="AB38" s="812"/>
      <c r="AC38" s="812"/>
      <c r="AD38" s="812"/>
      <c r="AE38" s="812"/>
      <c r="AF38" s="812"/>
      <c r="AG38" s="812"/>
      <c r="AH38" s="812"/>
      <c r="AI38" s="812"/>
      <c r="AJ38" s="812"/>
      <c r="AK38" s="812"/>
      <c r="AL38" s="812"/>
      <c r="AM38" s="812"/>
      <c r="AN38" s="812"/>
      <c r="AO38" s="813"/>
      <c r="AP38" s="22"/>
      <c r="AQ38" s="22"/>
      <c r="AR38" s="388"/>
      <c r="AS38" s="388"/>
      <c r="AT38" s="388"/>
      <c r="AU38" s="388"/>
      <c r="AV38" s="388"/>
      <c r="AW38" s="388"/>
      <c r="AX38" s="727"/>
      <c r="AY38" s="728"/>
      <c r="AZ38" s="47"/>
      <c r="BA38" s="1095"/>
      <c r="BB38" s="1096"/>
      <c r="BC38" s="1096"/>
      <c r="BD38" s="1096"/>
      <c r="BE38" s="1096"/>
      <c r="BF38" s="1096"/>
      <c r="BG38" s="1096"/>
      <c r="BH38" s="1096"/>
      <c r="BI38" s="1096"/>
      <c r="BJ38" s="1096"/>
      <c r="BK38" s="1096"/>
      <c r="BL38" s="1096"/>
      <c r="BM38" s="1096"/>
      <c r="BN38" s="1096"/>
      <c r="BO38" s="1096"/>
      <c r="BP38" s="1096"/>
      <c r="BQ38" s="1096"/>
      <c r="BR38" s="1096"/>
      <c r="BS38" s="1096"/>
      <c r="BT38" s="1096"/>
      <c r="BU38" s="1096"/>
      <c r="BV38" s="1096"/>
      <c r="BW38" s="1096"/>
      <c r="BX38" s="1096"/>
      <c r="BY38" s="1096"/>
      <c r="BZ38" s="1096"/>
      <c r="CA38" s="1096"/>
      <c r="CB38" s="1096"/>
      <c r="CC38" s="823"/>
      <c r="CD38" s="823"/>
      <c r="CE38" s="823"/>
      <c r="CF38" s="823"/>
      <c r="CG38" s="823"/>
      <c r="CH38" s="823"/>
      <c r="CI38" s="823"/>
      <c r="CJ38" s="823"/>
      <c r="CK38" s="823"/>
      <c r="CL38" s="823"/>
      <c r="CM38" s="823"/>
      <c r="CN38" s="822"/>
      <c r="CO38" s="823"/>
      <c r="CP38" s="823"/>
      <c r="CQ38" s="823"/>
      <c r="CR38" s="823"/>
      <c r="CS38" s="823"/>
      <c r="CT38" s="823"/>
      <c r="CU38" s="823"/>
      <c r="CV38" s="823"/>
      <c r="CW38" s="823"/>
      <c r="CX38" s="823"/>
      <c r="CY38" s="822"/>
      <c r="CZ38" s="823"/>
      <c r="DA38" s="823"/>
      <c r="DB38" s="823"/>
      <c r="DC38" s="823"/>
      <c r="DD38" s="823"/>
      <c r="DE38" s="823"/>
      <c r="DF38" s="823"/>
      <c r="DG38" s="823"/>
      <c r="DH38" s="823"/>
      <c r="DI38" s="823"/>
      <c r="DJ38" s="954"/>
      <c r="DK38" s="954"/>
      <c r="DL38" s="954"/>
      <c r="DM38" s="954"/>
      <c r="DN38" s="954"/>
      <c r="DO38" s="954"/>
      <c r="DP38" s="954"/>
      <c r="DQ38" s="954"/>
      <c r="DR38" s="954"/>
      <c r="DS38" s="954"/>
      <c r="DT38" s="954"/>
      <c r="DU38" s="822"/>
      <c r="DV38" s="823"/>
      <c r="DW38" s="823"/>
      <c r="DX38" s="823"/>
      <c r="DY38" s="823"/>
      <c r="DZ38" s="823"/>
      <c r="EA38" s="823"/>
      <c r="EB38" s="823"/>
      <c r="EC38" s="823"/>
      <c r="ED38" s="823"/>
      <c r="EE38" s="827"/>
      <c r="EF38" s="822"/>
      <c r="EG38" s="823"/>
      <c r="EH38" s="823"/>
      <c r="EI38" s="823"/>
      <c r="EJ38" s="823"/>
      <c r="EK38" s="823"/>
      <c r="EL38" s="823"/>
      <c r="EM38" s="823"/>
      <c r="EN38" s="823"/>
      <c r="EO38" s="823"/>
      <c r="EP38" s="823"/>
      <c r="EQ38" s="822"/>
      <c r="ER38" s="823"/>
      <c r="ES38" s="823"/>
      <c r="ET38" s="823"/>
      <c r="EU38" s="823"/>
      <c r="EV38" s="823"/>
      <c r="EW38" s="823"/>
      <c r="EX38" s="823"/>
      <c r="EY38" s="823"/>
      <c r="EZ38" s="823"/>
      <c r="FA38" s="823"/>
      <c r="FB38" s="822"/>
      <c r="FC38" s="823"/>
      <c r="FD38" s="823"/>
      <c r="FE38" s="823"/>
      <c r="FF38" s="823"/>
      <c r="FG38" s="823"/>
      <c r="FH38" s="823"/>
      <c r="FI38" s="823"/>
      <c r="FJ38" s="823"/>
      <c r="FK38" s="823"/>
      <c r="FL38" s="823"/>
      <c r="FM38" s="822"/>
      <c r="FN38" s="823"/>
      <c r="FO38" s="823"/>
      <c r="FP38" s="823"/>
      <c r="FQ38" s="823"/>
      <c r="FR38" s="823"/>
      <c r="FS38" s="823"/>
      <c r="FT38" s="823"/>
      <c r="FU38" s="823"/>
      <c r="FV38" s="823"/>
      <c r="FW38" s="823"/>
      <c r="FX38" s="822"/>
      <c r="FY38" s="823"/>
      <c r="FZ38" s="823"/>
      <c r="GA38" s="823"/>
      <c r="GB38" s="823"/>
      <c r="GC38" s="823"/>
      <c r="GD38" s="823"/>
      <c r="GE38" s="823"/>
      <c r="GF38" s="823"/>
      <c r="GG38" s="823"/>
      <c r="GH38" s="823"/>
      <c r="GI38" s="822"/>
      <c r="GJ38" s="823"/>
      <c r="GK38" s="823"/>
      <c r="GL38" s="823"/>
      <c r="GM38" s="823"/>
      <c r="GN38" s="823"/>
      <c r="GO38" s="823"/>
      <c r="GP38" s="823"/>
      <c r="GQ38" s="823"/>
      <c r="GR38" s="823"/>
      <c r="GS38" s="823"/>
      <c r="GT38" s="822"/>
      <c r="GU38" s="823"/>
      <c r="GV38" s="823"/>
      <c r="GW38" s="823"/>
      <c r="GX38" s="823"/>
      <c r="GY38" s="823"/>
      <c r="GZ38" s="823"/>
      <c r="HA38" s="823"/>
      <c r="HB38" s="823"/>
      <c r="HC38" s="823"/>
      <c r="HD38" s="823"/>
      <c r="HE38" s="822"/>
      <c r="HF38" s="823"/>
      <c r="HG38" s="823"/>
      <c r="HH38" s="823"/>
      <c r="HI38" s="823"/>
      <c r="HJ38" s="823"/>
      <c r="HK38" s="823"/>
      <c r="HL38" s="823"/>
      <c r="HM38" s="823"/>
      <c r="HN38" s="823"/>
      <c r="HO38" s="823"/>
      <c r="HP38" s="822"/>
      <c r="HQ38" s="823"/>
      <c r="HR38" s="823"/>
      <c r="HS38" s="823"/>
      <c r="HT38" s="823"/>
      <c r="HU38" s="823"/>
      <c r="HV38" s="823"/>
      <c r="HW38" s="823"/>
      <c r="HX38" s="823"/>
      <c r="HY38" s="823"/>
      <c r="HZ38" s="823"/>
      <c r="IA38" s="822"/>
      <c r="IB38" s="823"/>
      <c r="IC38" s="823"/>
      <c r="ID38" s="823"/>
      <c r="IE38" s="823"/>
      <c r="IF38" s="823"/>
      <c r="IG38" s="823"/>
      <c r="IH38" s="823"/>
      <c r="II38" s="823"/>
      <c r="IJ38" s="823"/>
      <c r="IK38" s="823"/>
      <c r="IL38" s="822"/>
      <c r="IM38" s="823"/>
      <c r="IN38" s="823"/>
      <c r="IO38" s="823"/>
      <c r="IP38" s="823"/>
      <c r="IQ38" s="823"/>
      <c r="IR38" s="823"/>
      <c r="IS38" s="823"/>
      <c r="IT38" s="823"/>
      <c r="IU38" s="823"/>
      <c r="IV38" s="827"/>
      <c r="IW38" s="47"/>
      <c r="IX38" s="728"/>
      <c r="IY38" s="731"/>
      <c r="IZ38" s="22"/>
      <c r="JA38" s="22"/>
      <c r="JB38" s="22"/>
      <c r="JC38" s="22"/>
      <c r="JD38" s="22"/>
      <c r="JE38" s="22"/>
      <c r="JF38" s="22"/>
      <c r="JG38" s="22"/>
      <c r="JH38" s="21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3"/>
    </row>
    <row r="39" spans="2:418" ht="3.65" customHeight="1">
      <c r="B39" s="814"/>
      <c r="C39" s="815"/>
      <c r="D39" s="815"/>
      <c r="E39" s="815"/>
      <c r="F39" s="815"/>
      <c r="G39" s="815"/>
      <c r="H39" s="815"/>
      <c r="I39" s="815"/>
      <c r="J39" s="815"/>
      <c r="K39" s="815"/>
      <c r="L39" s="815"/>
      <c r="M39" s="815"/>
      <c r="N39" s="815"/>
      <c r="O39" s="815"/>
      <c r="P39" s="815"/>
      <c r="Q39" s="815"/>
      <c r="R39" s="815"/>
      <c r="S39" s="815"/>
      <c r="T39" s="815"/>
      <c r="U39" s="815"/>
      <c r="V39" s="815"/>
      <c r="W39" s="815"/>
      <c r="X39" s="815"/>
      <c r="Y39" s="815"/>
      <c r="Z39" s="815"/>
      <c r="AA39" s="815"/>
      <c r="AB39" s="815"/>
      <c r="AC39" s="815"/>
      <c r="AD39" s="815"/>
      <c r="AE39" s="815"/>
      <c r="AF39" s="815"/>
      <c r="AG39" s="815"/>
      <c r="AH39" s="815"/>
      <c r="AI39" s="815"/>
      <c r="AJ39" s="815"/>
      <c r="AK39" s="815"/>
      <c r="AL39" s="815"/>
      <c r="AM39" s="815"/>
      <c r="AN39" s="815"/>
      <c r="AO39" s="816"/>
      <c r="AP39" s="22"/>
      <c r="AQ39" s="22"/>
      <c r="AR39" s="388"/>
      <c r="AS39" s="388"/>
      <c r="AT39" s="433" t="s">
        <v>96</v>
      </c>
      <c r="AU39" s="388"/>
      <c r="AV39" s="433" t="str">
        <f>IF(BA61&lt;&gt;"",MID(AT59,1,2))</f>
        <v>20</v>
      </c>
      <c r="AW39" s="388"/>
      <c r="AX39" s="727"/>
      <c r="AY39" s="728"/>
      <c r="AZ39" s="47"/>
      <c r="BA39" s="1095"/>
      <c r="BB39" s="1096"/>
      <c r="BC39" s="1096"/>
      <c r="BD39" s="1096"/>
      <c r="BE39" s="1096"/>
      <c r="BF39" s="1096"/>
      <c r="BG39" s="1096"/>
      <c r="BH39" s="1096"/>
      <c r="BI39" s="1096"/>
      <c r="BJ39" s="1096"/>
      <c r="BK39" s="1096"/>
      <c r="BL39" s="1096"/>
      <c r="BM39" s="1096"/>
      <c r="BN39" s="1096"/>
      <c r="BO39" s="1096"/>
      <c r="BP39" s="1096"/>
      <c r="BQ39" s="1096"/>
      <c r="BR39" s="1096"/>
      <c r="BS39" s="1096"/>
      <c r="BT39" s="1096"/>
      <c r="BU39" s="1096"/>
      <c r="BV39" s="1096"/>
      <c r="BW39" s="1096"/>
      <c r="BX39" s="1096"/>
      <c r="BY39" s="1096"/>
      <c r="BZ39" s="1096"/>
      <c r="CA39" s="1096"/>
      <c r="CB39" s="1096"/>
      <c r="CC39" s="823"/>
      <c r="CD39" s="823"/>
      <c r="CE39" s="823"/>
      <c r="CF39" s="823"/>
      <c r="CG39" s="823"/>
      <c r="CH39" s="823"/>
      <c r="CI39" s="823"/>
      <c r="CJ39" s="823"/>
      <c r="CK39" s="823"/>
      <c r="CL39" s="823"/>
      <c r="CM39" s="823"/>
      <c r="CN39" s="822"/>
      <c r="CO39" s="823"/>
      <c r="CP39" s="823"/>
      <c r="CQ39" s="823"/>
      <c r="CR39" s="823"/>
      <c r="CS39" s="823"/>
      <c r="CT39" s="823"/>
      <c r="CU39" s="823"/>
      <c r="CV39" s="823"/>
      <c r="CW39" s="823"/>
      <c r="CX39" s="823"/>
      <c r="CY39" s="822"/>
      <c r="CZ39" s="823"/>
      <c r="DA39" s="823"/>
      <c r="DB39" s="823"/>
      <c r="DC39" s="823"/>
      <c r="DD39" s="823"/>
      <c r="DE39" s="823"/>
      <c r="DF39" s="823"/>
      <c r="DG39" s="823"/>
      <c r="DH39" s="823"/>
      <c r="DI39" s="823"/>
      <c r="DJ39" s="954"/>
      <c r="DK39" s="954"/>
      <c r="DL39" s="954"/>
      <c r="DM39" s="954"/>
      <c r="DN39" s="954"/>
      <c r="DO39" s="954"/>
      <c r="DP39" s="954"/>
      <c r="DQ39" s="954"/>
      <c r="DR39" s="954"/>
      <c r="DS39" s="954"/>
      <c r="DT39" s="954"/>
      <c r="DU39" s="822"/>
      <c r="DV39" s="823"/>
      <c r="DW39" s="823"/>
      <c r="DX39" s="823"/>
      <c r="DY39" s="823"/>
      <c r="DZ39" s="823"/>
      <c r="EA39" s="823"/>
      <c r="EB39" s="823"/>
      <c r="EC39" s="823"/>
      <c r="ED39" s="823"/>
      <c r="EE39" s="827"/>
      <c r="EF39" s="822"/>
      <c r="EG39" s="823"/>
      <c r="EH39" s="823"/>
      <c r="EI39" s="823"/>
      <c r="EJ39" s="823"/>
      <c r="EK39" s="823"/>
      <c r="EL39" s="823"/>
      <c r="EM39" s="823"/>
      <c r="EN39" s="823"/>
      <c r="EO39" s="823"/>
      <c r="EP39" s="823"/>
      <c r="EQ39" s="822"/>
      <c r="ER39" s="823"/>
      <c r="ES39" s="823"/>
      <c r="ET39" s="823"/>
      <c r="EU39" s="823"/>
      <c r="EV39" s="823"/>
      <c r="EW39" s="823"/>
      <c r="EX39" s="823"/>
      <c r="EY39" s="823"/>
      <c r="EZ39" s="823"/>
      <c r="FA39" s="823"/>
      <c r="FB39" s="822"/>
      <c r="FC39" s="823"/>
      <c r="FD39" s="823"/>
      <c r="FE39" s="823"/>
      <c r="FF39" s="823"/>
      <c r="FG39" s="823"/>
      <c r="FH39" s="823"/>
      <c r="FI39" s="823"/>
      <c r="FJ39" s="823"/>
      <c r="FK39" s="823"/>
      <c r="FL39" s="823"/>
      <c r="FM39" s="822"/>
      <c r="FN39" s="823"/>
      <c r="FO39" s="823"/>
      <c r="FP39" s="823"/>
      <c r="FQ39" s="823"/>
      <c r="FR39" s="823"/>
      <c r="FS39" s="823"/>
      <c r="FT39" s="823"/>
      <c r="FU39" s="823"/>
      <c r="FV39" s="823"/>
      <c r="FW39" s="823"/>
      <c r="FX39" s="822"/>
      <c r="FY39" s="823"/>
      <c r="FZ39" s="823"/>
      <c r="GA39" s="823"/>
      <c r="GB39" s="823"/>
      <c r="GC39" s="823"/>
      <c r="GD39" s="823"/>
      <c r="GE39" s="823"/>
      <c r="GF39" s="823"/>
      <c r="GG39" s="823"/>
      <c r="GH39" s="823"/>
      <c r="GI39" s="822"/>
      <c r="GJ39" s="823"/>
      <c r="GK39" s="823"/>
      <c r="GL39" s="823"/>
      <c r="GM39" s="823"/>
      <c r="GN39" s="823"/>
      <c r="GO39" s="823"/>
      <c r="GP39" s="823"/>
      <c r="GQ39" s="823"/>
      <c r="GR39" s="823"/>
      <c r="GS39" s="823"/>
      <c r="GT39" s="822"/>
      <c r="GU39" s="823"/>
      <c r="GV39" s="823"/>
      <c r="GW39" s="823"/>
      <c r="GX39" s="823"/>
      <c r="GY39" s="823"/>
      <c r="GZ39" s="823"/>
      <c r="HA39" s="823"/>
      <c r="HB39" s="823"/>
      <c r="HC39" s="823"/>
      <c r="HD39" s="823"/>
      <c r="HE39" s="822"/>
      <c r="HF39" s="823"/>
      <c r="HG39" s="823"/>
      <c r="HH39" s="823"/>
      <c r="HI39" s="823"/>
      <c r="HJ39" s="823"/>
      <c r="HK39" s="823"/>
      <c r="HL39" s="823"/>
      <c r="HM39" s="823"/>
      <c r="HN39" s="823"/>
      <c r="HO39" s="823"/>
      <c r="HP39" s="822"/>
      <c r="HQ39" s="823"/>
      <c r="HR39" s="823"/>
      <c r="HS39" s="823"/>
      <c r="HT39" s="823"/>
      <c r="HU39" s="823"/>
      <c r="HV39" s="823"/>
      <c r="HW39" s="823"/>
      <c r="HX39" s="823"/>
      <c r="HY39" s="823"/>
      <c r="HZ39" s="823"/>
      <c r="IA39" s="822"/>
      <c r="IB39" s="823"/>
      <c r="IC39" s="823"/>
      <c r="ID39" s="823"/>
      <c r="IE39" s="823"/>
      <c r="IF39" s="823"/>
      <c r="IG39" s="823"/>
      <c r="IH39" s="823"/>
      <c r="II39" s="823"/>
      <c r="IJ39" s="823"/>
      <c r="IK39" s="823"/>
      <c r="IL39" s="822"/>
      <c r="IM39" s="823"/>
      <c r="IN39" s="823"/>
      <c r="IO39" s="823"/>
      <c r="IP39" s="823"/>
      <c r="IQ39" s="823"/>
      <c r="IR39" s="823"/>
      <c r="IS39" s="823"/>
      <c r="IT39" s="823"/>
      <c r="IU39" s="823"/>
      <c r="IV39" s="827"/>
      <c r="IW39" s="47"/>
      <c r="IX39" s="728"/>
      <c r="IY39" s="731"/>
      <c r="IZ39" s="22"/>
      <c r="JA39" s="22"/>
      <c r="JB39" s="22"/>
      <c r="JC39" s="22"/>
      <c r="JD39" s="22"/>
      <c r="JE39" s="22"/>
      <c r="JF39" s="22"/>
      <c r="JG39" s="22"/>
      <c r="JH39" s="21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3"/>
    </row>
    <row r="40" spans="2:418" ht="3.65" customHeight="1">
      <c r="B40" s="814"/>
      <c r="C40" s="815"/>
      <c r="D40" s="815"/>
      <c r="E40" s="815"/>
      <c r="F40" s="815"/>
      <c r="G40" s="815"/>
      <c r="H40" s="815"/>
      <c r="I40" s="815"/>
      <c r="J40" s="815"/>
      <c r="K40" s="815"/>
      <c r="L40" s="815"/>
      <c r="M40" s="815"/>
      <c r="N40" s="815"/>
      <c r="O40" s="815"/>
      <c r="P40" s="815"/>
      <c r="Q40" s="815"/>
      <c r="R40" s="815"/>
      <c r="S40" s="815"/>
      <c r="T40" s="815"/>
      <c r="U40" s="815"/>
      <c r="V40" s="815"/>
      <c r="W40" s="815"/>
      <c r="X40" s="815"/>
      <c r="Y40" s="815"/>
      <c r="Z40" s="815"/>
      <c r="AA40" s="815"/>
      <c r="AB40" s="815"/>
      <c r="AC40" s="815"/>
      <c r="AD40" s="815"/>
      <c r="AE40" s="815"/>
      <c r="AF40" s="815"/>
      <c r="AG40" s="815"/>
      <c r="AH40" s="815"/>
      <c r="AI40" s="815"/>
      <c r="AJ40" s="815"/>
      <c r="AK40" s="815"/>
      <c r="AL40" s="815"/>
      <c r="AM40" s="815"/>
      <c r="AN40" s="815"/>
      <c r="AO40" s="816"/>
      <c r="AP40" s="22"/>
      <c r="AQ40" s="22"/>
      <c r="AR40" s="388"/>
      <c r="AS40" s="388"/>
      <c r="AT40" s="433" t="s">
        <v>5</v>
      </c>
      <c r="AU40" s="433" t="s">
        <v>0</v>
      </c>
      <c r="AV40" s="433" t="str">
        <f>IF(BA61&lt;&gt;"",MID(BV66,1,2))</f>
        <v>60</v>
      </c>
      <c r="AW40" s="388"/>
      <c r="AX40" s="727"/>
      <c r="AY40" s="728"/>
      <c r="AZ40" s="47"/>
      <c r="BA40" s="1095"/>
      <c r="BB40" s="1096"/>
      <c r="BC40" s="1096"/>
      <c r="BD40" s="1096"/>
      <c r="BE40" s="1096"/>
      <c r="BF40" s="1096"/>
      <c r="BG40" s="1096"/>
      <c r="BH40" s="1096"/>
      <c r="BI40" s="1096"/>
      <c r="BJ40" s="1096"/>
      <c r="BK40" s="1096"/>
      <c r="BL40" s="1096"/>
      <c r="BM40" s="1096"/>
      <c r="BN40" s="1096"/>
      <c r="BO40" s="1096"/>
      <c r="BP40" s="1096"/>
      <c r="BQ40" s="1096"/>
      <c r="BR40" s="1096"/>
      <c r="BS40" s="1096"/>
      <c r="BT40" s="1096"/>
      <c r="BU40" s="1096"/>
      <c r="BV40" s="1096"/>
      <c r="BW40" s="1096"/>
      <c r="BX40" s="1096"/>
      <c r="BY40" s="1096"/>
      <c r="BZ40" s="1096"/>
      <c r="CA40" s="1096"/>
      <c r="CB40" s="1096"/>
      <c r="CC40" s="823"/>
      <c r="CD40" s="823"/>
      <c r="CE40" s="823"/>
      <c r="CF40" s="823"/>
      <c r="CG40" s="823"/>
      <c r="CH40" s="823"/>
      <c r="CI40" s="823"/>
      <c r="CJ40" s="823"/>
      <c r="CK40" s="823"/>
      <c r="CL40" s="823"/>
      <c r="CM40" s="823"/>
      <c r="CN40" s="822"/>
      <c r="CO40" s="823"/>
      <c r="CP40" s="823"/>
      <c r="CQ40" s="823"/>
      <c r="CR40" s="823"/>
      <c r="CS40" s="823"/>
      <c r="CT40" s="823"/>
      <c r="CU40" s="823"/>
      <c r="CV40" s="823"/>
      <c r="CW40" s="823"/>
      <c r="CX40" s="823"/>
      <c r="CY40" s="822"/>
      <c r="CZ40" s="823"/>
      <c r="DA40" s="823"/>
      <c r="DB40" s="823"/>
      <c r="DC40" s="823"/>
      <c r="DD40" s="823"/>
      <c r="DE40" s="823"/>
      <c r="DF40" s="823"/>
      <c r="DG40" s="823"/>
      <c r="DH40" s="823"/>
      <c r="DI40" s="823"/>
      <c r="DJ40" s="954"/>
      <c r="DK40" s="954"/>
      <c r="DL40" s="954"/>
      <c r="DM40" s="954"/>
      <c r="DN40" s="954"/>
      <c r="DO40" s="954"/>
      <c r="DP40" s="954"/>
      <c r="DQ40" s="954"/>
      <c r="DR40" s="954"/>
      <c r="DS40" s="954"/>
      <c r="DT40" s="954"/>
      <c r="DU40" s="822"/>
      <c r="DV40" s="823"/>
      <c r="DW40" s="823"/>
      <c r="DX40" s="823"/>
      <c r="DY40" s="823"/>
      <c r="DZ40" s="823"/>
      <c r="EA40" s="823"/>
      <c r="EB40" s="823"/>
      <c r="EC40" s="823"/>
      <c r="ED40" s="823"/>
      <c r="EE40" s="827"/>
      <c r="EF40" s="822"/>
      <c r="EG40" s="823"/>
      <c r="EH40" s="823"/>
      <c r="EI40" s="823"/>
      <c r="EJ40" s="823"/>
      <c r="EK40" s="823"/>
      <c r="EL40" s="823"/>
      <c r="EM40" s="823"/>
      <c r="EN40" s="823"/>
      <c r="EO40" s="823"/>
      <c r="EP40" s="823"/>
      <c r="EQ40" s="822"/>
      <c r="ER40" s="823"/>
      <c r="ES40" s="823"/>
      <c r="ET40" s="823"/>
      <c r="EU40" s="823"/>
      <c r="EV40" s="823"/>
      <c r="EW40" s="823"/>
      <c r="EX40" s="823"/>
      <c r="EY40" s="823"/>
      <c r="EZ40" s="823"/>
      <c r="FA40" s="823"/>
      <c r="FB40" s="822"/>
      <c r="FC40" s="823"/>
      <c r="FD40" s="823"/>
      <c r="FE40" s="823"/>
      <c r="FF40" s="823"/>
      <c r="FG40" s="823"/>
      <c r="FH40" s="823"/>
      <c r="FI40" s="823"/>
      <c r="FJ40" s="823"/>
      <c r="FK40" s="823"/>
      <c r="FL40" s="823"/>
      <c r="FM40" s="822"/>
      <c r="FN40" s="823"/>
      <c r="FO40" s="823"/>
      <c r="FP40" s="823"/>
      <c r="FQ40" s="823"/>
      <c r="FR40" s="823"/>
      <c r="FS40" s="823"/>
      <c r="FT40" s="823"/>
      <c r="FU40" s="823"/>
      <c r="FV40" s="823"/>
      <c r="FW40" s="823"/>
      <c r="FX40" s="822"/>
      <c r="FY40" s="823"/>
      <c r="FZ40" s="823"/>
      <c r="GA40" s="823"/>
      <c r="GB40" s="823"/>
      <c r="GC40" s="823"/>
      <c r="GD40" s="823"/>
      <c r="GE40" s="823"/>
      <c r="GF40" s="823"/>
      <c r="GG40" s="823"/>
      <c r="GH40" s="823"/>
      <c r="GI40" s="822"/>
      <c r="GJ40" s="823"/>
      <c r="GK40" s="823"/>
      <c r="GL40" s="823"/>
      <c r="GM40" s="823"/>
      <c r="GN40" s="823"/>
      <c r="GO40" s="823"/>
      <c r="GP40" s="823"/>
      <c r="GQ40" s="823"/>
      <c r="GR40" s="823"/>
      <c r="GS40" s="823"/>
      <c r="GT40" s="822"/>
      <c r="GU40" s="823"/>
      <c r="GV40" s="823"/>
      <c r="GW40" s="823"/>
      <c r="GX40" s="823"/>
      <c r="GY40" s="823"/>
      <c r="GZ40" s="823"/>
      <c r="HA40" s="823"/>
      <c r="HB40" s="823"/>
      <c r="HC40" s="823"/>
      <c r="HD40" s="823"/>
      <c r="HE40" s="822"/>
      <c r="HF40" s="823"/>
      <c r="HG40" s="823"/>
      <c r="HH40" s="823"/>
      <c r="HI40" s="823"/>
      <c r="HJ40" s="823"/>
      <c r="HK40" s="823"/>
      <c r="HL40" s="823"/>
      <c r="HM40" s="823"/>
      <c r="HN40" s="823"/>
      <c r="HO40" s="823"/>
      <c r="HP40" s="822"/>
      <c r="HQ40" s="823"/>
      <c r="HR40" s="823"/>
      <c r="HS40" s="823"/>
      <c r="HT40" s="823"/>
      <c r="HU40" s="823"/>
      <c r="HV40" s="823"/>
      <c r="HW40" s="823"/>
      <c r="HX40" s="823"/>
      <c r="HY40" s="823"/>
      <c r="HZ40" s="823"/>
      <c r="IA40" s="822"/>
      <c r="IB40" s="823"/>
      <c r="IC40" s="823"/>
      <c r="ID40" s="823"/>
      <c r="IE40" s="823"/>
      <c r="IF40" s="823"/>
      <c r="IG40" s="823"/>
      <c r="IH40" s="823"/>
      <c r="II40" s="823"/>
      <c r="IJ40" s="823"/>
      <c r="IK40" s="823"/>
      <c r="IL40" s="822"/>
      <c r="IM40" s="823"/>
      <c r="IN40" s="823"/>
      <c r="IO40" s="823"/>
      <c r="IP40" s="823"/>
      <c r="IQ40" s="823"/>
      <c r="IR40" s="823"/>
      <c r="IS40" s="823"/>
      <c r="IT40" s="823"/>
      <c r="IU40" s="823"/>
      <c r="IV40" s="827"/>
      <c r="IW40" s="47"/>
      <c r="IX40" s="728"/>
      <c r="IY40" s="731"/>
      <c r="IZ40" s="22"/>
      <c r="JA40" s="22"/>
      <c r="JB40" s="22"/>
      <c r="JC40" s="22"/>
      <c r="JD40" s="22"/>
      <c r="JE40" s="22"/>
      <c r="JF40" s="22"/>
      <c r="JG40" s="22"/>
      <c r="JH40" s="21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3"/>
    </row>
    <row r="41" spans="2:418" ht="3.65" customHeight="1">
      <c r="B41" s="814"/>
      <c r="C41" s="815"/>
      <c r="D41" s="815"/>
      <c r="E41" s="815"/>
      <c r="F41" s="815"/>
      <c r="G41" s="815"/>
      <c r="H41" s="815"/>
      <c r="I41" s="815"/>
      <c r="J41" s="815"/>
      <c r="K41" s="815"/>
      <c r="L41" s="815"/>
      <c r="M41" s="815"/>
      <c r="N41" s="815"/>
      <c r="O41" s="815"/>
      <c r="P41" s="815"/>
      <c r="Q41" s="815"/>
      <c r="R41" s="815"/>
      <c r="S41" s="815"/>
      <c r="T41" s="815"/>
      <c r="U41" s="815"/>
      <c r="V41" s="815"/>
      <c r="W41" s="815"/>
      <c r="X41" s="815"/>
      <c r="Y41" s="815"/>
      <c r="Z41" s="815"/>
      <c r="AA41" s="815"/>
      <c r="AB41" s="815"/>
      <c r="AC41" s="815"/>
      <c r="AD41" s="815"/>
      <c r="AE41" s="815"/>
      <c r="AF41" s="815"/>
      <c r="AG41" s="815"/>
      <c r="AH41" s="815"/>
      <c r="AI41" s="815"/>
      <c r="AJ41" s="815"/>
      <c r="AK41" s="815"/>
      <c r="AL41" s="815"/>
      <c r="AM41" s="815"/>
      <c r="AN41" s="815"/>
      <c r="AO41" s="816"/>
      <c r="AP41" s="22"/>
      <c r="AQ41" s="22"/>
      <c r="AR41" s="388"/>
      <c r="AS41" s="388"/>
      <c r="AT41" s="388"/>
      <c r="AU41" s="433" t="s">
        <v>1</v>
      </c>
      <c r="AV41" s="433" t="str">
        <f>IF(BA61&lt;&gt;"",MID(BV61,1,2))</f>
        <v>40</v>
      </c>
      <c r="AW41" s="388"/>
      <c r="AX41" s="727"/>
      <c r="AY41" s="728"/>
      <c r="AZ41" s="47"/>
      <c r="BA41" s="1095"/>
      <c r="BB41" s="1096"/>
      <c r="BC41" s="1096"/>
      <c r="BD41" s="1096"/>
      <c r="BE41" s="1096"/>
      <c r="BF41" s="1096"/>
      <c r="BG41" s="1096"/>
      <c r="BH41" s="1096"/>
      <c r="BI41" s="1096"/>
      <c r="BJ41" s="1096"/>
      <c r="BK41" s="1096"/>
      <c r="BL41" s="1096"/>
      <c r="BM41" s="1096"/>
      <c r="BN41" s="1096"/>
      <c r="BO41" s="1096"/>
      <c r="BP41" s="1096"/>
      <c r="BQ41" s="1096"/>
      <c r="BR41" s="1096"/>
      <c r="BS41" s="1096"/>
      <c r="BT41" s="1096"/>
      <c r="BU41" s="1096"/>
      <c r="BV41" s="1096"/>
      <c r="BW41" s="1096"/>
      <c r="BX41" s="1096"/>
      <c r="BY41" s="1096"/>
      <c r="BZ41" s="1096"/>
      <c r="CA41" s="1096"/>
      <c r="CB41" s="1096"/>
      <c r="CC41" s="823"/>
      <c r="CD41" s="823"/>
      <c r="CE41" s="823"/>
      <c r="CF41" s="823"/>
      <c r="CG41" s="823"/>
      <c r="CH41" s="823"/>
      <c r="CI41" s="823"/>
      <c r="CJ41" s="823"/>
      <c r="CK41" s="823"/>
      <c r="CL41" s="823"/>
      <c r="CM41" s="823"/>
      <c r="CN41" s="822"/>
      <c r="CO41" s="823"/>
      <c r="CP41" s="823"/>
      <c r="CQ41" s="823"/>
      <c r="CR41" s="823"/>
      <c r="CS41" s="823"/>
      <c r="CT41" s="823"/>
      <c r="CU41" s="823"/>
      <c r="CV41" s="823"/>
      <c r="CW41" s="823"/>
      <c r="CX41" s="823"/>
      <c r="CY41" s="822"/>
      <c r="CZ41" s="823"/>
      <c r="DA41" s="823"/>
      <c r="DB41" s="823"/>
      <c r="DC41" s="823"/>
      <c r="DD41" s="823"/>
      <c r="DE41" s="823"/>
      <c r="DF41" s="823"/>
      <c r="DG41" s="823"/>
      <c r="DH41" s="823"/>
      <c r="DI41" s="823"/>
      <c r="DJ41" s="954"/>
      <c r="DK41" s="954"/>
      <c r="DL41" s="954"/>
      <c r="DM41" s="954"/>
      <c r="DN41" s="954"/>
      <c r="DO41" s="954"/>
      <c r="DP41" s="954"/>
      <c r="DQ41" s="954"/>
      <c r="DR41" s="954"/>
      <c r="DS41" s="954"/>
      <c r="DT41" s="954"/>
      <c r="DU41" s="822"/>
      <c r="DV41" s="823"/>
      <c r="DW41" s="823"/>
      <c r="DX41" s="823"/>
      <c r="DY41" s="823"/>
      <c r="DZ41" s="823"/>
      <c r="EA41" s="823"/>
      <c r="EB41" s="823"/>
      <c r="EC41" s="823"/>
      <c r="ED41" s="823"/>
      <c r="EE41" s="827"/>
      <c r="EF41" s="822"/>
      <c r="EG41" s="823"/>
      <c r="EH41" s="823"/>
      <c r="EI41" s="823"/>
      <c r="EJ41" s="823"/>
      <c r="EK41" s="823"/>
      <c r="EL41" s="823"/>
      <c r="EM41" s="823"/>
      <c r="EN41" s="823"/>
      <c r="EO41" s="823"/>
      <c r="EP41" s="823"/>
      <c r="EQ41" s="822"/>
      <c r="ER41" s="823"/>
      <c r="ES41" s="823"/>
      <c r="ET41" s="823"/>
      <c r="EU41" s="823"/>
      <c r="EV41" s="823"/>
      <c r="EW41" s="823"/>
      <c r="EX41" s="823"/>
      <c r="EY41" s="823"/>
      <c r="EZ41" s="823"/>
      <c r="FA41" s="823"/>
      <c r="FB41" s="822"/>
      <c r="FC41" s="823"/>
      <c r="FD41" s="823"/>
      <c r="FE41" s="823"/>
      <c r="FF41" s="823"/>
      <c r="FG41" s="823"/>
      <c r="FH41" s="823"/>
      <c r="FI41" s="823"/>
      <c r="FJ41" s="823"/>
      <c r="FK41" s="823"/>
      <c r="FL41" s="823"/>
      <c r="FM41" s="822"/>
      <c r="FN41" s="823"/>
      <c r="FO41" s="823"/>
      <c r="FP41" s="823"/>
      <c r="FQ41" s="823"/>
      <c r="FR41" s="823"/>
      <c r="FS41" s="823"/>
      <c r="FT41" s="823"/>
      <c r="FU41" s="823"/>
      <c r="FV41" s="823"/>
      <c r="FW41" s="823"/>
      <c r="FX41" s="822"/>
      <c r="FY41" s="823"/>
      <c r="FZ41" s="823"/>
      <c r="GA41" s="823"/>
      <c r="GB41" s="823"/>
      <c r="GC41" s="823"/>
      <c r="GD41" s="823"/>
      <c r="GE41" s="823"/>
      <c r="GF41" s="823"/>
      <c r="GG41" s="823"/>
      <c r="GH41" s="823"/>
      <c r="GI41" s="822"/>
      <c r="GJ41" s="823"/>
      <c r="GK41" s="823"/>
      <c r="GL41" s="823"/>
      <c r="GM41" s="823"/>
      <c r="GN41" s="823"/>
      <c r="GO41" s="823"/>
      <c r="GP41" s="823"/>
      <c r="GQ41" s="823"/>
      <c r="GR41" s="823"/>
      <c r="GS41" s="823"/>
      <c r="GT41" s="822"/>
      <c r="GU41" s="823"/>
      <c r="GV41" s="823"/>
      <c r="GW41" s="823"/>
      <c r="GX41" s="823"/>
      <c r="GY41" s="823"/>
      <c r="GZ41" s="823"/>
      <c r="HA41" s="823"/>
      <c r="HB41" s="823"/>
      <c r="HC41" s="823"/>
      <c r="HD41" s="823"/>
      <c r="HE41" s="822"/>
      <c r="HF41" s="823"/>
      <c r="HG41" s="823"/>
      <c r="HH41" s="823"/>
      <c r="HI41" s="823"/>
      <c r="HJ41" s="823"/>
      <c r="HK41" s="823"/>
      <c r="HL41" s="823"/>
      <c r="HM41" s="823"/>
      <c r="HN41" s="823"/>
      <c r="HO41" s="823"/>
      <c r="HP41" s="822"/>
      <c r="HQ41" s="823"/>
      <c r="HR41" s="823"/>
      <c r="HS41" s="823"/>
      <c r="HT41" s="823"/>
      <c r="HU41" s="823"/>
      <c r="HV41" s="823"/>
      <c r="HW41" s="823"/>
      <c r="HX41" s="823"/>
      <c r="HY41" s="823"/>
      <c r="HZ41" s="823"/>
      <c r="IA41" s="822"/>
      <c r="IB41" s="823"/>
      <c r="IC41" s="823"/>
      <c r="ID41" s="823"/>
      <c r="IE41" s="823"/>
      <c r="IF41" s="823"/>
      <c r="IG41" s="823"/>
      <c r="IH41" s="823"/>
      <c r="II41" s="823"/>
      <c r="IJ41" s="823"/>
      <c r="IK41" s="823"/>
      <c r="IL41" s="822"/>
      <c r="IM41" s="823"/>
      <c r="IN41" s="823"/>
      <c r="IO41" s="823"/>
      <c r="IP41" s="823"/>
      <c r="IQ41" s="823"/>
      <c r="IR41" s="823"/>
      <c r="IS41" s="823"/>
      <c r="IT41" s="823"/>
      <c r="IU41" s="823"/>
      <c r="IV41" s="827"/>
      <c r="IW41" s="47"/>
      <c r="IX41" s="728"/>
      <c r="IY41" s="731"/>
      <c r="IZ41" s="22"/>
      <c r="JA41" s="22"/>
      <c r="JB41" s="22"/>
      <c r="JC41" s="22"/>
      <c r="JD41" s="22"/>
      <c r="JE41" s="22"/>
      <c r="JF41" s="22"/>
      <c r="JG41" s="22"/>
      <c r="JH41" s="21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 s="22"/>
      <c r="LH41" s="22"/>
      <c r="LI41" s="22"/>
      <c r="LJ41" s="23"/>
    </row>
    <row r="42" spans="2:418" ht="3.65" customHeight="1">
      <c r="B42" s="814"/>
      <c r="C42" s="815"/>
      <c r="D42" s="815"/>
      <c r="E42" s="815"/>
      <c r="F42" s="815"/>
      <c r="G42" s="815"/>
      <c r="H42" s="815"/>
      <c r="I42" s="815"/>
      <c r="J42" s="815"/>
      <c r="K42" s="815"/>
      <c r="L42" s="815"/>
      <c r="M42" s="815"/>
      <c r="N42" s="815"/>
      <c r="O42" s="815"/>
      <c r="P42" s="815"/>
      <c r="Q42" s="815"/>
      <c r="R42" s="815"/>
      <c r="S42" s="815"/>
      <c r="T42" s="815"/>
      <c r="U42" s="815"/>
      <c r="V42" s="815"/>
      <c r="W42" s="815"/>
      <c r="X42" s="815"/>
      <c r="Y42" s="815"/>
      <c r="Z42" s="815"/>
      <c r="AA42" s="815"/>
      <c r="AB42" s="815"/>
      <c r="AC42" s="815"/>
      <c r="AD42" s="815"/>
      <c r="AE42" s="815"/>
      <c r="AF42" s="815"/>
      <c r="AG42" s="815"/>
      <c r="AH42" s="815"/>
      <c r="AI42" s="815"/>
      <c r="AJ42" s="815"/>
      <c r="AK42" s="815"/>
      <c r="AL42" s="815"/>
      <c r="AM42" s="815"/>
      <c r="AN42" s="815"/>
      <c r="AO42" s="816"/>
      <c r="AP42" s="22"/>
      <c r="AQ42" s="22"/>
      <c r="AR42" s="388"/>
      <c r="AS42" s="388"/>
      <c r="AT42" s="388"/>
      <c r="AU42" s="388"/>
      <c r="AV42" s="388"/>
      <c r="AW42" s="388"/>
      <c r="AX42" s="727"/>
      <c r="AY42" s="728"/>
      <c r="AZ42" s="47"/>
      <c r="BA42" s="1097"/>
      <c r="BB42" s="1098"/>
      <c r="BC42" s="1098"/>
      <c r="BD42" s="1098"/>
      <c r="BE42" s="1098"/>
      <c r="BF42" s="1098"/>
      <c r="BG42" s="1098"/>
      <c r="BH42" s="1098"/>
      <c r="BI42" s="1098"/>
      <c r="BJ42" s="1098"/>
      <c r="BK42" s="1098"/>
      <c r="BL42" s="1098"/>
      <c r="BM42" s="1098"/>
      <c r="BN42" s="1098"/>
      <c r="BO42" s="1096"/>
      <c r="BP42" s="1096"/>
      <c r="BQ42" s="1096"/>
      <c r="BR42" s="1096"/>
      <c r="BS42" s="1096"/>
      <c r="BT42" s="1096"/>
      <c r="BU42" s="1096"/>
      <c r="BV42" s="1096"/>
      <c r="BW42" s="1096"/>
      <c r="BX42" s="1096"/>
      <c r="BY42" s="1096"/>
      <c r="BZ42" s="1096"/>
      <c r="CA42" s="1096"/>
      <c r="CB42" s="1096"/>
      <c r="CC42" s="825"/>
      <c r="CD42" s="825"/>
      <c r="CE42" s="825"/>
      <c r="CF42" s="825"/>
      <c r="CG42" s="825"/>
      <c r="CH42" s="825"/>
      <c r="CI42" s="825"/>
      <c r="CJ42" s="825"/>
      <c r="CK42" s="825"/>
      <c r="CL42" s="825"/>
      <c r="CM42" s="825"/>
      <c r="CN42" s="824"/>
      <c r="CO42" s="825"/>
      <c r="CP42" s="825"/>
      <c r="CQ42" s="825"/>
      <c r="CR42" s="825"/>
      <c r="CS42" s="825"/>
      <c r="CT42" s="825"/>
      <c r="CU42" s="825"/>
      <c r="CV42" s="825"/>
      <c r="CW42" s="825"/>
      <c r="CX42" s="825"/>
      <c r="CY42" s="824"/>
      <c r="CZ42" s="825"/>
      <c r="DA42" s="825"/>
      <c r="DB42" s="825"/>
      <c r="DC42" s="825"/>
      <c r="DD42" s="825"/>
      <c r="DE42" s="825"/>
      <c r="DF42" s="825"/>
      <c r="DG42" s="825"/>
      <c r="DH42" s="825"/>
      <c r="DI42" s="825"/>
      <c r="DJ42" s="954"/>
      <c r="DK42" s="954"/>
      <c r="DL42" s="954"/>
      <c r="DM42" s="954"/>
      <c r="DN42" s="954"/>
      <c r="DO42" s="954"/>
      <c r="DP42" s="954"/>
      <c r="DQ42" s="954"/>
      <c r="DR42" s="954"/>
      <c r="DS42" s="954"/>
      <c r="DT42" s="954"/>
      <c r="DU42" s="824"/>
      <c r="DV42" s="825"/>
      <c r="DW42" s="825"/>
      <c r="DX42" s="825"/>
      <c r="DY42" s="825"/>
      <c r="DZ42" s="825"/>
      <c r="EA42" s="825"/>
      <c r="EB42" s="825"/>
      <c r="EC42" s="825"/>
      <c r="ED42" s="825"/>
      <c r="EE42" s="828"/>
      <c r="EF42" s="824"/>
      <c r="EG42" s="825"/>
      <c r="EH42" s="825"/>
      <c r="EI42" s="825"/>
      <c r="EJ42" s="825"/>
      <c r="EK42" s="825"/>
      <c r="EL42" s="825"/>
      <c r="EM42" s="825"/>
      <c r="EN42" s="825"/>
      <c r="EO42" s="825"/>
      <c r="EP42" s="825"/>
      <c r="EQ42" s="824"/>
      <c r="ER42" s="825"/>
      <c r="ES42" s="825"/>
      <c r="ET42" s="825"/>
      <c r="EU42" s="825"/>
      <c r="EV42" s="825"/>
      <c r="EW42" s="825"/>
      <c r="EX42" s="825"/>
      <c r="EY42" s="825"/>
      <c r="EZ42" s="825"/>
      <c r="FA42" s="825"/>
      <c r="FB42" s="824"/>
      <c r="FC42" s="825"/>
      <c r="FD42" s="825"/>
      <c r="FE42" s="825"/>
      <c r="FF42" s="825"/>
      <c r="FG42" s="825"/>
      <c r="FH42" s="825"/>
      <c r="FI42" s="825"/>
      <c r="FJ42" s="825"/>
      <c r="FK42" s="825"/>
      <c r="FL42" s="825"/>
      <c r="FM42" s="824"/>
      <c r="FN42" s="825"/>
      <c r="FO42" s="825"/>
      <c r="FP42" s="825"/>
      <c r="FQ42" s="825"/>
      <c r="FR42" s="825"/>
      <c r="FS42" s="825"/>
      <c r="FT42" s="825"/>
      <c r="FU42" s="825"/>
      <c r="FV42" s="825"/>
      <c r="FW42" s="825"/>
      <c r="FX42" s="824"/>
      <c r="FY42" s="825"/>
      <c r="FZ42" s="825"/>
      <c r="GA42" s="825"/>
      <c r="GB42" s="825"/>
      <c r="GC42" s="825"/>
      <c r="GD42" s="825"/>
      <c r="GE42" s="825"/>
      <c r="GF42" s="825"/>
      <c r="GG42" s="825"/>
      <c r="GH42" s="825"/>
      <c r="GI42" s="824"/>
      <c r="GJ42" s="825"/>
      <c r="GK42" s="825"/>
      <c r="GL42" s="825"/>
      <c r="GM42" s="825"/>
      <c r="GN42" s="825"/>
      <c r="GO42" s="825"/>
      <c r="GP42" s="825"/>
      <c r="GQ42" s="825"/>
      <c r="GR42" s="825"/>
      <c r="GS42" s="825"/>
      <c r="GT42" s="824"/>
      <c r="GU42" s="825"/>
      <c r="GV42" s="825"/>
      <c r="GW42" s="825"/>
      <c r="GX42" s="825"/>
      <c r="GY42" s="825"/>
      <c r="GZ42" s="825"/>
      <c r="HA42" s="825"/>
      <c r="HB42" s="825"/>
      <c r="HC42" s="825"/>
      <c r="HD42" s="825"/>
      <c r="HE42" s="824"/>
      <c r="HF42" s="825"/>
      <c r="HG42" s="825"/>
      <c r="HH42" s="825"/>
      <c r="HI42" s="825"/>
      <c r="HJ42" s="825"/>
      <c r="HK42" s="825"/>
      <c r="HL42" s="825"/>
      <c r="HM42" s="825"/>
      <c r="HN42" s="825"/>
      <c r="HO42" s="825"/>
      <c r="HP42" s="824"/>
      <c r="HQ42" s="825"/>
      <c r="HR42" s="825"/>
      <c r="HS42" s="825"/>
      <c r="HT42" s="825"/>
      <c r="HU42" s="825"/>
      <c r="HV42" s="825"/>
      <c r="HW42" s="825"/>
      <c r="HX42" s="825"/>
      <c r="HY42" s="825"/>
      <c r="HZ42" s="825"/>
      <c r="IA42" s="824"/>
      <c r="IB42" s="825"/>
      <c r="IC42" s="825"/>
      <c r="ID42" s="825"/>
      <c r="IE42" s="825"/>
      <c r="IF42" s="825"/>
      <c r="IG42" s="825"/>
      <c r="IH42" s="825"/>
      <c r="II42" s="825"/>
      <c r="IJ42" s="825"/>
      <c r="IK42" s="825"/>
      <c r="IL42" s="824"/>
      <c r="IM42" s="825"/>
      <c r="IN42" s="825"/>
      <c r="IO42" s="825"/>
      <c r="IP42" s="825"/>
      <c r="IQ42" s="825"/>
      <c r="IR42" s="825"/>
      <c r="IS42" s="825"/>
      <c r="IT42" s="825"/>
      <c r="IU42" s="825"/>
      <c r="IV42" s="828"/>
      <c r="IW42" s="47"/>
      <c r="IX42" s="728"/>
      <c r="IY42" s="731"/>
      <c r="IZ42" s="22"/>
      <c r="JA42" s="22"/>
      <c r="JB42" s="22"/>
      <c r="JC42" s="22"/>
      <c r="JD42" s="22"/>
      <c r="JE42" s="22"/>
      <c r="JF42" s="22"/>
      <c r="JG42" s="22"/>
      <c r="JH42" s="21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2"/>
      <c r="KB42" s="22"/>
      <c r="KC42" s="22"/>
      <c r="KD42" s="22"/>
      <c r="KE42" s="22"/>
      <c r="KF42" s="22"/>
      <c r="KG42" s="22"/>
      <c r="KH42" s="22"/>
      <c r="KI42" s="22"/>
      <c r="KJ42" s="22"/>
      <c r="KK42" s="22"/>
      <c r="KL42" s="22"/>
      <c r="KM42" s="22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 s="22"/>
      <c r="LH42" s="22"/>
      <c r="LI42" s="22"/>
      <c r="LJ42" s="23"/>
    </row>
    <row r="43" spans="2:418" ht="3.65" customHeight="1">
      <c r="B43" s="814"/>
      <c r="C43" s="815"/>
      <c r="D43" s="815"/>
      <c r="E43" s="815"/>
      <c r="F43" s="815"/>
      <c r="G43" s="815"/>
      <c r="H43" s="815"/>
      <c r="I43" s="815"/>
      <c r="J43" s="815"/>
      <c r="K43" s="815"/>
      <c r="L43" s="815"/>
      <c r="M43" s="815"/>
      <c r="N43" s="815"/>
      <c r="O43" s="815"/>
      <c r="P43" s="815"/>
      <c r="Q43" s="815"/>
      <c r="R43" s="815"/>
      <c r="S43" s="815"/>
      <c r="T43" s="815"/>
      <c r="U43" s="815"/>
      <c r="V43" s="815"/>
      <c r="W43" s="815"/>
      <c r="X43" s="815"/>
      <c r="Y43" s="815"/>
      <c r="Z43" s="815"/>
      <c r="AA43" s="815"/>
      <c r="AB43" s="815"/>
      <c r="AC43" s="815"/>
      <c r="AD43" s="815"/>
      <c r="AE43" s="815"/>
      <c r="AF43" s="815"/>
      <c r="AG43" s="815"/>
      <c r="AH43" s="815"/>
      <c r="AI43" s="815"/>
      <c r="AJ43" s="815"/>
      <c r="AK43" s="815"/>
      <c r="AL43" s="815"/>
      <c r="AM43" s="815"/>
      <c r="AN43" s="815"/>
      <c r="AO43" s="816"/>
      <c r="AP43" s="22"/>
      <c r="AQ43" s="22"/>
      <c r="AR43" s="388"/>
      <c r="AS43" s="388"/>
      <c r="AT43" s="433" t="s">
        <v>97</v>
      </c>
      <c r="AU43" s="388"/>
      <c r="AV43" s="433" t="str">
        <f>IF(BA71&lt;&gt;"",MID(AT69,1,2))</f>
        <v>72</v>
      </c>
      <c r="AW43" s="388"/>
      <c r="AX43" s="729"/>
      <c r="AY43" s="730"/>
      <c r="AZ43" s="48"/>
      <c r="BA43" s="895" t="s">
        <v>69</v>
      </c>
      <c r="BB43" s="896"/>
      <c r="BC43" s="896"/>
      <c r="BD43" s="896"/>
      <c r="BE43" s="896"/>
      <c r="BF43" s="896"/>
      <c r="BG43" s="896"/>
      <c r="BH43" s="896"/>
      <c r="BI43" s="896"/>
      <c r="BJ43" s="896"/>
      <c r="BK43" s="896"/>
      <c r="BL43" s="896"/>
      <c r="BM43" s="896"/>
      <c r="BN43" s="896"/>
      <c r="BO43" s="895">
        <f>IF(Proyecto!HG58&lt;&gt;"",Proyecto!HG58,"")</f>
        <v>2000</v>
      </c>
      <c r="BP43" s="896"/>
      <c r="BQ43" s="896"/>
      <c r="BR43" s="896"/>
      <c r="BS43" s="896"/>
      <c r="BT43" s="896"/>
      <c r="BU43" s="896"/>
      <c r="BV43" s="896"/>
      <c r="BW43" s="1009" t="s">
        <v>74</v>
      </c>
      <c r="BX43" s="1009"/>
      <c r="BY43" s="1009"/>
      <c r="BZ43" s="1009"/>
      <c r="CA43" s="1009"/>
      <c r="CB43" s="1010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67"/>
      <c r="CN43" s="69"/>
      <c r="CO43" s="66"/>
      <c r="CP43" s="66"/>
      <c r="CQ43" s="66"/>
      <c r="CR43" s="66"/>
      <c r="CS43" s="66"/>
      <c r="CT43" s="66"/>
      <c r="CU43" s="66"/>
      <c r="CV43" s="66"/>
      <c r="CW43" s="66"/>
      <c r="CX43" s="67"/>
      <c r="CY43" s="69"/>
      <c r="CZ43" s="66"/>
      <c r="DA43" s="66"/>
      <c r="DB43" s="66"/>
      <c r="DC43" s="66"/>
      <c r="DD43" s="66"/>
      <c r="DE43" s="66"/>
      <c r="DF43" s="66"/>
      <c r="DG43" s="66"/>
      <c r="DH43" s="66"/>
      <c r="DI43" s="67"/>
      <c r="DJ43" s="69"/>
      <c r="DK43" s="66"/>
      <c r="DL43" s="66"/>
      <c r="DM43" s="66"/>
      <c r="DN43" s="66"/>
      <c r="DO43" s="66"/>
      <c r="DP43" s="66"/>
      <c r="DQ43" s="66"/>
      <c r="DR43" s="66"/>
      <c r="DS43" s="66"/>
      <c r="DT43" s="67"/>
      <c r="DU43" s="69"/>
      <c r="DV43" s="66"/>
      <c r="DW43" s="66"/>
      <c r="DX43" s="66"/>
      <c r="DY43" s="66"/>
      <c r="DZ43" s="66"/>
      <c r="EA43" s="66"/>
      <c r="EB43" s="66"/>
      <c r="EC43" s="66"/>
      <c r="ED43" s="66"/>
      <c r="EE43" s="67"/>
      <c r="EF43" s="69"/>
      <c r="EG43" s="66"/>
      <c r="EH43" s="66"/>
      <c r="EI43" s="66"/>
      <c r="EJ43" s="66"/>
      <c r="EK43" s="66"/>
      <c r="EL43" s="66"/>
      <c r="EM43" s="66"/>
      <c r="EN43" s="66"/>
      <c r="EO43" s="66"/>
      <c r="EP43" s="67"/>
      <c r="EQ43" s="911" t="e" vm="4">
        <v>#VALUE!</v>
      </c>
      <c r="ER43" s="912"/>
      <c r="ES43" s="912"/>
      <c r="ET43" s="912"/>
      <c r="EU43" s="912"/>
      <c r="EV43" s="912"/>
      <c r="EW43" s="912"/>
      <c r="EX43" s="912"/>
      <c r="EY43" s="912"/>
      <c r="EZ43" s="912"/>
      <c r="FA43" s="913"/>
      <c r="FB43" s="69"/>
      <c r="FC43" s="66"/>
      <c r="FD43" s="66"/>
      <c r="FE43" s="66"/>
      <c r="FF43" s="66"/>
      <c r="FG43" s="66"/>
      <c r="FH43" s="66"/>
      <c r="FI43" s="66"/>
      <c r="FJ43" s="66"/>
      <c r="FK43" s="66"/>
      <c r="FL43" s="67"/>
      <c r="FM43" s="69"/>
      <c r="FN43" s="66"/>
      <c r="FO43" s="66"/>
      <c r="FP43" s="66"/>
      <c r="FQ43" s="66"/>
      <c r="FR43" s="66"/>
      <c r="FS43" s="66"/>
      <c r="FT43" s="66"/>
      <c r="FU43" s="66"/>
      <c r="FV43" s="66"/>
      <c r="FW43" s="67"/>
      <c r="FX43" s="69"/>
      <c r="FY43" s="66"/>
      <c r="FZ43" s="66"/>
      <c r="GA43" s="66"/>
      <c r="GB43" s="66"/>
      <c r="GC43" s="66"/>
      <c r="GD43" s="66"/>
      <c r="GE43" s="66"/>
      <c r="GF43" s="66"/>
      <c r="GG43" s="66"/>
      <c r="GH43" s="67"/>
      <c r="GI43" s="69"/>
      <c r="GJ43" s="66"/>
      <c r="GK43" s="66"/>
      <c r="GL43" s="66"/>
      <c r="GM43" s="66"/>
      <c r="GN43" s="66"/>
      <c r="GO43" s="66"/>
      <c r="GP43" s="66"/>
      <c r="GQ43" s="66"/>
      <c r="GR43" s="66"/>
      <c r="GS43" s="67"/>
      <c r="GT43" s="69"/>
      <c r="GU43" s="66"/>
      <c r="GV43" s="66"/>
      <c r="GW43" s="66"/>
      <c r="GX43" s="66"/>
      <c r="GY43" s="66"/>
      <c r="GZ43" s="66"/>
      <c r="HA43" s="66"/>
      <c r="HB43" s="66"/>
      <c r="HC43" s="66"/>
      <c r="HD43" s="67"/>
      <c r="HE43" s="69"/>
      <c r="HF43" s="66"/>
      <c r="HG43" s="66"/>
      <c r="HH43" s="66"/>
      <c r="HI43" s="66"/>
      <c r="HJ43" s="66"/>
      <c r="HK43" s="66"/>
      <c r="HL43" s="66"/>
      <c r="HM43" s="66"/>
      <c r="HN43" s="66"/>
      <c r="HO43" s="67"/>
      <c r="HP43" s="69"/>
      <c r="HQ43" s="66"/>
      <c r="HR43" s="66"/>
      <c r="HS43" s="66"/>
      <c r="HT43" s="66"/>
      <c r="HU43" s="66"/>
      <c r="HV43" s="66"/>
      <c r="HW43" s="66"/>
      <c r="HX43" s="66"/>
      <c r="HY43" s="66"/>
      <c r="HZ43" s="67"/>
      <c r="IA43" s="69"/>
      <c r="IB43" s="66"/>
      <c r="IC43" s="66"/>
      <c r="ID43" s="66"/>
      <c r="IE43" s="66"/>
      <c r="IF43" s="66"/>
      <c r="IG43" s="66"/>
      <c r="IH43" s="66"/>
      <c r="II43" s="66"/>
      <c r="IJ43" s="66"/>
      <c r="IK43" s="67"/>
      <c r="IL43" s="69"/>
      <c r="IM43" s="66"/>
      <c r="IN43" s="66"/>
      <c r="IO43" s="66"/>
      <c r="IP43" s="66"/>
      <c r="IQ43" s="66"/>
      <c r="IR43" s="66"/>
      <c r="IS43" s="66"/>
      <c r="IT43" s="66"/>
      <c r="IU43" s="66"/>
      <c r="IV43" s="67"/>
      <c r="IW43" s="48"/>
      <c r="IX43" s="730"/>
      <c r="IY43" s="732"/>
      <c r="IZ43" s="22"/>
      <c r="JA43" s="22"/>
      <c r="JB43" s="22"/>
      <c r="JC43" s="22"/>
      <c r="JD43" s="22"/>
      <c r="JE43" s="22"/>
      <c r="JF43" s="22"/>
      <c r="JG43" s="22"/>
      <c r="JH43" s="21"/>
      <c r="JI43" s="22"/>
      <c r="JJ43" s="22"/>
      <c r="JK43" s="22"/>
      <c r="JL43" s="22"/>
      <c r="JM43" s="22"/>
      <c r="JN43" s="22"/>
      <c r="JO43" s="22"/>
      <c r="JP43" s="22"/>
      <c r="JQ43" s="22"/>
      <c r="JR43" s="22"/>
      <c r="JS43" s="22"/>
      <c r="JT43" s="22"/>
      <c r="JU43" s="22"/>
      <c r="JV43" s="22"/>
      <c r="JW43" s="22"/>
      <c r="JX43" s="22"/>
      <c r="JY43" s="22"/>
      <c r="JZ43" s="22"/>
      <c r="KA43" s="22"/>
      <c r="KB43" s="22"/>
      <c r="KC43" s="22"/>
      <c r="KD43" s="22"/>
      <c r="KE43" s="22"/>
      <c r="KF43" s="22"/>
      <c r="KG43" s="22"/>
      <c r="KH43" s="22"/>
      <c r="KI43" s="22"/>
      <c r="KJ43" s="22"/>
      <c r="KK43" s="22"/>
      <c r="KL43" s="22"/>
      <c r="KM43" s="22"/>
      <c r="KN43" s="22"/>
      <c r="KO43" s="22"/>
      <c r="KP43" s="22"/>
      <c r="KQ43" s="22"/>
      <c r="KR43" s="22"/>
      <c r="KS43" s="22"/>
      <c r="KT43" s="22"/>
      <c r="KU43" s="22"/>
      <c r="KV43" s="22"/>
      <c r="KW43" s="22"/>
      <c r="KX43" s="22"/>
      <c r="KY43" s="22"/>
      <c r="KZ43" s="22"/>
      <c r="LA43" s="22"/>
      <c r="LB43" s="22"/>
      <c r="LC43" s="22"/>
      <c r="LD43" s="22"/>
      <c r="LE43" s="22"/>
      <c r="LF43" s="22"/>
      <c r="LG43" s="22"/>
      <c r="LH43" s="22"/>
      <c r="LI43" s="22"/>
      <c r="LJ43" s="23"/>
    </row>
    <row r="44" spans="2:418" ht="3.65" customHeight="1">
      <c r="B44" s="814"/>
      <c r="C44" s="815"/>
      <c r="D44" s="815"/>
      <c r="E44" s="815"/>
      <c r="F44" s="815"/>
      <c r="G44" s="815"/>
      <c r="H44" s="815"/>
      <c r="I44" s="815"/>
      <c r="J44" s="815"/>
      <c r="K44" s="815"/>
      <c r="L44" s="815"/>
      <c r="M44" s="815"/>
      <c r="N44" s="815"/>
      <c r="O44" s="815"/>
      <c r="P44" s="815"/>
      <c r="Q44" s="815"/>
      <c r="R44" s="815"/>
      <c r="S44" s="815"/>
      <c r="T44" s="815"/>
      <c r="U44" s="815"/>
      <c r="V44" s="815"/>
      <c r="W44" s="815"/>
      <c r="X44" s="815"/>
      <c r="Y44" s="815"/>
      <c r="Z44" s="815"/>
      <c r="AA44" s="815"/>
      <c r="AB44" s="815"/>
      <c r="AC44" s="815"/>
      <c r="AD44" s="815"/>
      <c r="AE44" s="815"/>
      <c r="AF44" s="815"/>
      <c r="AG44" s="815"/>
      <c r="AH44" s="815"/>
      <c r="AI44" s="815"/>
      <c r="AJ44" s="815"/>
      <c r="AK44" s="815"/>
      <c r="AL44" s="815"/>
      <c r="AM44" s="815"/>
      <c r="AN44" s="815"/>
      <c r="AO44" s="816"/>
      <c r="AP44" s="22"/>
      <c r="AQ44" s="22"/>
      <c r="AR44" s="388"/>
      <c r="AS44" s="388"/>
      <c r="AT44" s="433" t="s">
        <v>5</v>
      </c>
      <c r="AU44" s="433" t="s">
        <v>0</v>
      </c>
      <c r="AV44" s="433" t="str">
        <f>IF(BA71&lt;&gt;"",MID(BV76,1,2))</f>
        <v>60</v>
      </c>
      <c r="AW44" s="388"/>
      <c r="AX44" s="727" t="s">
        <v>1</v>
      </c>
      <c r="AY44" s="728"/>
      <c r="AZ44" s="47"/>
      <c r="BA44" s="897"/>
      <c r="BB44" s="898"/>
      <c r="BC44" s="898"/>
      <c r="BD44" s="898"/>
      <c r="BE44" s="898"/>
      <c r="BF44" s="898"/>
      <c r="BG44" s="898"/>
      <c r="BH44" s="898"/>
      <c r="BI44" s="898"/>
      <c r="BJ44" s="898"/>
      <c r="BK44" s="898"/>
      <c r="BL44" s="898"/>
      <c r="BM44" s="898"/>
      <c r="BN44" s="898"/>
      <c r="BO44" s="897"/>
      <c r="BP44" s="898"/>
      <c r="BQ44" s="898"/>
      <c r="BR44" s="898"/>
      <c r="BS44" s="898"/>
      <c r="BT44" s="898"/>
      <c r="BU44" s="898"/>
      <c r="BV44" s="898"/>
      <c r="BW44" s="1011"/>
      <c r="BX44" s="1011"/>
      <c r="BY44" s="1011"/>
      <c r="BZ44" s="1011"/>
      <c r="CA44" s="1011"/>
      <c r="CB44" s="1012"/>
      <c r="CM44" s="68"/>
      <c r="CN44" s="70"/>
      <c r="CX44" s="68"/>
      <c r="CY44" s="70"/>
      <c r="DI44" s="68"/>
      <c r="DJ44" s="70"/>
      <c r="DT44" s="68"/>
      <c r="DU44" s="70"/>
      <c r="EE44" s="68"/>
      <c r="EF44" s="70"/>
      <c r="EP44" s="68"/>
      <c r="EQ44" s="901"/>
      <c r="ER44" s="902"/>
      <c r="ES44" s="902"/>
      <c r="ET44" s="902"/>
      <c r="EU44" s="902"/>
      <c r="EV44" s="902"/>
      <c r="EW44" s="902"/>
      <c r="EX44" s="902"/>
      <c r="EY44" s="902"/>
      <c r="EZ44" s="902"/>
      <c r="FA44" s="903"/>
      <c r="FB44" s="70"/>
      <c r="FL44" s="68"/>
      <c r="FM44" s="70"/>
      <c r="FW44" s="68"/>
      <c r="FX44" s="70"/>
      <c r="GH44" s="68"/>
      <c r="GI44" s="70"/>
      <c r="GS44" s="68"/>
      <c r="GT44" s="70"/>
      <c r="HD44" s="68"/>
      <c r="HE44" s="70"/>
      <c r="HO44" s="68"/>
      <c r="HP44" s="70"/>
      <c r="HZ44" s="68"/>
      <c r="IA44" s="70"/>
      <c r="IK44" s="68"/>
      <c r="IL44" s="70"/>
      <c r="IV44" s="68"/>
      <c r="IW44" s="47"/>
      <c r="IX44" s="728" t="s">
        <v>1</v>
      </c>
      <c r="IY44" s="731"/>
      <c r="IZ44" s="22"/>
      <c r="JA44" s="22"/>
      <c r="JB44" s="22"/>
      <c r="JC44" s="22"/>
      <c r="JD44" s="22"/>
      <c r="JE44" s="22"/>
      <c r="JF44" s="22"/>
      <c r="JG44" s="22"/>
      <c r="JH44" s="21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2"/>
      <c r="JW44" s="22"/>
      <c r="JX44" s="22"/>
      <c r="JY44" s="22"/>
      <c r="JZ44" s="22"/>
      <c r="KA44" s="22"/>
      <c r="KB44" s="22"/>
      <c r="KC44" s="22"/>
      <c r="KD44" s="22"/>
      <c r="KE44" s="22"/>
      <c r="KF44" s="22"/>
      <c r="KG44" s="22"/>
      <c r="KH44" s="22"/>
      <c r="KI44" s="22"/>
      <c r="KJ44" s="22"/>
      <c r="KK44" s="22"/>
      <c r="KL44" s="22"/>
      <c r="KM44" s="22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 s="22"/>
      <c r="LH44" s="22"/>
      <c r="LI44" s="22"/>
      <c r="LJ44" s="23"/>
    </row>
    <row r="45" spans="2:418" ht="3.65" customHeight="1" thickBot="1">
      <c r="B45" s="817"/>
      <c r="C45" s="818"/>
      <c r="D45" s="818"/>
      <c r="E45" s="818"/>
      <c r="F45" s="818"/>
      <c r="G45" s="818"/>
      <c r="H45" s="818"/>
      <c r="I45" s="818"/>
      <c r="J45" s="818"/>
      <c r="K45" s="818"/>
      <c r="L45" s="818"/>
      <c r="M45" s="818"/>
      <c r="N45" s="818"/>
      <c r="O45" s="818"/>
      <c r="P45" s="818"/>
      <c r="Q45" s="818"/>
      <c r="R45" s="818"/>
      <c r="S45" s="818"/>
      <c r="T45" s="818"/>
      <c r="U45" s="818"/>
      <c r="V45" s="818"/>
      <c r="W45" s="818"/>
      <c r="X45" s="818"/>
      <c r="Y45" s="818"/>
      <c r="Z45" s="818"/>
      <c r="AA45" s="818"/>
      <c r="AB45" s="818"/>
      <c r="AC45" s="818"/>
      <c r="AD45" s="818"/>
      <c r="AE45" s="818"/>
      <c r="AF45" s="818"/>
      <c r="AG45" s="818"/>
      <c r="AH45" s="818"/>
      <c r="AI45" s="818"/>
      <c r="AJ45" s="818"/>
      <c r="AK45" s="818"/>
      <c r="AL45" s="818"/>
      <c r="AM45" s="818"/>
      <c r="AN45" s="818"/>
      <c r="AO45" s="819"/>
      <c r="AP45" s="22"/>
      <c r="AQ45" s="22"/>
      <c r="AR45" s="388"/>
      <c r="AS45" s="388"/>
      <c r="AT45" s="388"/>
      <c r="AU45" s="433" t="s">
        <v>1</v>
      </c>
      <c r="AV45" s="433" t="str">
        <f>IF(BA71&lt;&gt;"",MID(BV71,1,2))</f>
        <v>40</v>
      </c>
      <c r="AW45" s="388"/>
      <c r="AX45" s="727"/>
      <c r="AY45" s="728"/>
      <c r="AZ45" s="47"/>
      <c r="BA45" s="899"/>
      <c r="BB45" s="900"/>
      <c r="BC45" s="900"/>
      <c r="BD45" s="900"/>
      <c r="BE45" s="900"/>
      <c r="BF45" s="900"/>
      <c r="BG45" s="900"/>
      <c r="BH45" s="900"/>
      <c r="BI45" s="900"/>
      <c r="BJ45" s="900"/>
      <c r="BK45" s="900"/>
      <c r="BL45" s="900"/>
      <c r="BM45" s="900"/>
      <c r="BN45" s="900"/>
      <c r="BO45" s="897"/>
      <c r="BP45" s="898"/>
      <c r="BQ45" s="898"/>
      <c r="BR45" s="898"/>
      <c r="BS45" s="898"/>
      <c r="BT45" s="898"/>
      <c r="BU45" s="898"/>
      <c r="BV45" s="898"/>
      <c r="BW45" s="1011"/>
      <c r="BX45" s="1011"/>
      <c r="BY45" s="1011"/>
      <c r="BZ45" s="1011"/>
      <c r="CA45" s="1011"/>
      <c r="CB45" s="1012"/>
      <c r="CC45" s="902" t="e" vm="5">
        <v>#VALUE!</v>
      </c>
      <c r="CD45" s="902"/>
      <c r="CE45" s="902"/>
      <c r="CF45" s="902"/>
      <c r="CG45" s="902"/>
      <c r="CH45" s="902"/>
      <c r="CI45" s="902"/>
      <c r="CJ45" s="902"/>
      <c r="CK45" s="902"/>
      <c r="CL45" s="902"/>
      <c r="CM45" s="903"/>
      <c r="CN45" s="901" t="e" vm="6">
        <v>#VALUE!</v>
      </c>
      <c r="CO45" s="902"/>
      <c r="CP45" s="902"/>
      <c r="CQ45" s="902"/>
      <c r="CR45" s="902"/>
      <c r="CS45" s="902"/>
      <c r="CT45" s="902"/>
      <c r="CU45" s="902"/>
      <c r="CV45" s="902"/>
      <c r="CW45" s="902"/>
      <c r="CX45" s="903"/>
      <c r="CY45" s="901" t="e" vm="7">
        <v>#VALUE!</v>
      </c>
      <c r="CZ45" s="902"/>
      <c r="DA45" s="902"/>
      <c r="DB45" s="902"/>
      <c r="DC45" s="902"/>
      <c r="DD45" s="902"/>
      <c r="DE45" s="902"/>
      <c r="DF45" s="902"/>
      <c r="DG45" s="902"/>
      <c r="DH45" s="902"/>
      <c r="DI45" s="903"/>
      <c r="DJ45" s="901"/>
      <c r="DK45" s="902"/>
      <c r="DL45" s="902"/>
      <c r="DM45" s="902"/>
      <c r="DN45" s="902"/>
      <c r="DO45" s="902"/>
      <c r="DP45" s="902"/>
      <c r="DQ45" s="902"/>
      <c r="DR45" s="902"/>
      <c r="DS45" s="902"/>
      <c r="DT45" s="903"/>
      <c r="DU45" s="901" t="e" vm="8">
        <v>#VALUE!</v>
      </c>
      <c r="DV45" s="902"/>
      <c r="DW45" s="902"/>
      <c r="DX45" s="902"/>
      <c r="DY45" s="902"/>
      <c r="DZ45" s="902"/>
      <c r="EA45" s="902"/>
      <c r="EB45" s="902"/>
      <c r="EC45" s="902"/>
      <c r="ED45" s="902"/>
      <c r="EE45" s="903"/>
      <c r="EF45" s="901" t="e" vm="9">
        <v>#VALUE!</v>
      </c>
      <c r="EG45" s="902"/>
      <c r="EH45" s="902"/>
      <c r="EI45" s="902"/>
      <c r="EJ45" s="902"/>
      <c r="EK45" s="902"/>
      <c r="EL45" s="902"/>
      <c r="EM45" s="902"/>
      <c r="EN45" s="902"/>
      <c r="EO45" s="902"/>
      <c r="EP45" s="903"/>
      <c r="EQ45" s="901"/>
      <c r="ER45" s="902"/>
      <c r="ES45" s="902"/>
      <c r="ET45" s="902"/>
      <c r="EU45" s="902"/>
      <c r="EV45" s="902"/>
      <c r="EW45" s="902"/>
      <c r="EX45" s="902"/>
      <c r="EY45" s="902"/>
      <c r="EZ45" s="902"/>
      <c r="FA45" s="903"/>
      <c r="FB45" s="901" t="e" vm="10">
        <v>#VALUE!</v>
      </c>
      <c r="FC45" s="902"/>
      <c r="FD45" s="902"/>
      <c r="FE45" s="902"/>
      <c r="FF45" s="902"/>
      <c r="FG45" s="902"/>
      <c r="FH45" s="902"/>
      <c r="FI45" s="902"/>
      <c r="FJ45" s="902"/>
      <c r="FK45" s="902"/>
      <c r="FL45" s="903"/>
      <c r="FM45" s="901" t="e" vm="11">
        <v>#VALUE!</v>
      </c>
      <c r="FN45" s="902"/>
      <c r="FO45" s="902"/>
      <c r="FP45" s="902"/>
      <c r="FQ45" s="902"/>
      <c r="FR45" s="902"/>
      <c r="FS45" s="902"/>
      <c r="FT45" s="902"/>
      <c r="FU45" s="902"/>
      <c r="FV45" s="902"/>
      <c r="FW45" s="903"/>
      <c r="FX45" s="901" t="e" vm="12">
        <v>#VALUE!</v>
      </c>
      <c r="FY45" s="902"/>
      <c r="FZ45" s="902"/>
      <c r="GA45" s="902"/>
      <c r="GB45" s="902"/>
      <c r="GC45" s="902"/>
      <c r="GD45" s="902"/>
      <c r="GE45" s="902"/>
      <c r="GF45" s="902"/>
      <c r="GG45" s="902"/>
      <c r="GH45" s="903"/>
      <c r="GI45" s="901" t="e" vm="13">
        <v>#VALUE!</v>
      </c>
      <c r="GJ45" s="902"/>
      <c r="GK45" s="902"/>
      <c r="GL45" s="902"/>
      <c r="GM45" s="902"/>
      <c r="GN45" s="902"/>
      <c r="GO45" s="902"/>
      <c r="GP45" s="902"/>
      <c r="GQ45" s="902"/>
      <c r="GR45" s="902"/>
      <c r="GS45" s="903"/>
      <c r="GT45" s="901" t="e" vm="14">
        <v>#VALUE!</v>
      </c>
      <c r="GU45" s="902"/>
      <c r="GV45" s="902"/>
      <c r="GW45" s="902"/>
      <c r="GX45" s="902"/>
      <c r="GY45" s="902"/>
      <c r="GZ45" s="902"/>
      <c r="HA45" s="902"/>
      <c r="HB45" s="902"/>
      <c r="HC45" s="902"/>
      <c r="HD45" s="903"/>
      <c r="HE45" s="901" t="e" vm="15">
        <v>#VALUE!</v>
      </c>
      <c r="HF45" s="902"/>
      <c r="HG45" s="902"/>
      <c r="HH45" s="902"/>
      <c r="HI45" s="902"/>
      <c r="HJ45" s="902"/>
      <c r="HK45" s="902"/>
      <c r="HL45" s="902"/>
      <c r="HM45" s="902"/>
      <c r="HN45" s="902"/>
      <c r="HO45" s="903"/>
      <c r="HP45" s="108"/>
      <c r="HQ45" s="109"/>
      <c r="HR45" s="109"/>
      <c r="HS45" s="109"/>
      <c r="HT45" s="109"/>
      <c r="HU45" s="109"/>
      <c r="HV45" s="109"/>
      <c r="HW45" s="109"/>
      <c r="HX45" s="109"/>
      <c r="HY45" s="109"/>
      <c r="HZ45" s="110"/>
      <c r="IA45" s="901" t="e" vm="16">
        <v>#VALUE!</v>
      </c>
      <c r="IB45" s="902"/>
      <c r="IC45" s="902"/>
      <c r="ID45" s="902"/>
      <c r="IE45" s="902"/>
      <c r="IF45" s="902"/>
      <c r="IG45" s="902"/>
      <c r="IH45" s="902"/>
      <c r="II45" s="902"/>
      <c r="IJ45" s="902"/>
      <c r="IK45" s="903"/>
      <c r="IL45" s="901" t="e" vm="17">
        <v>#VALUE!</v>
      </c>
      <c r="IM45" s="902"/>
      <c r="IN45" s="902"/>
      <c r="IO45" s="902"/>
      <c r="IP45" s="902"/>
      <c r="IQ45" s="902"/>
      <c r="IR45" s="902"/>
      <c r="IS45" s="902"/>
      <c r="IT45" s="902"/>
      <c r="IU45" s="902"/>
      <c r="IV45" s="903"/>
      <c r="IW45" s="47"/>
      <c r="IX45" s="728"/>
      <c r="IY45" s="731"/>
      <c r="IZ45" s="22"/>
      <c r="JA45" s="22"/>
      <c r="JB45" s="22"/>
      <c r="JC45" s="22"/>
      <c r="JD45" s="22"/>
      <c r="JE45" s="22"/>
      <c r="JF45" s="22"/>
      <c r="JG45" s="22"/>
      <c r="JH45" s="21"/>
      <c r="JI45" s="22"/>
      <c r="JJ45" s="22"/>
      <c r="JK45" s="22"/>
      <c r="JL45" s="22"/>
      <c r="JM45" s="22"/>
      <c r="JN45" s="22"/>
      <c r="JO45" s="22"/>
      <c r="JP45" s="22"/>
      <c r="JQ45" s="22"/>
      <c r="JR45" s="22"/>
      <c r="JS45" s="22"/>
      <c r="JT45" s="22"/>
      <c r="JU45" s="22"/>
      <c r="JV45" s="22"/>
      <c r="JW45" s="22"/>
      <c r="JX45" s="22"/>
      <c r="JY45" s="22"/>
      <c r="JZ45" s="22"/>
      <c r="KA45" s="22"/>
      <c r="KB45" s="22"/>
      <c r="KC45" s="22"/>
      <c r="KD45" s="22"/>
      <c r="KE45" s="22"/>
      <c r="KF45" s="22"/>
      <c r="KG45" s="22"/>
      <c r="KH45" s="22"/>
      <c r="KI45" s="22"/>
      <c r="KJ45" s="22"/>
      <c r="KK45" s="22"/>
      <c r="KL45" s="22"/>
      <c r="KM45" s="22"/>
      <c r="KN45" s="22"/>
      <c r="KO45" s="22"/>
      <c r="KP45" s="22"/>
      <c r="KQ45" s="22"/>
      <c r="KR45" s="22"/>
      <c r="KS45" s="22"/>
      <c r="KT45" s="22"/>
      <c r="KU45" s="22"/>
      <c r="KV45" s="22"/>
      <c r="KW45" s="22"/>
      <c r="KX45" s="22"/>
      <c r="KY45" s="22"/>
      <c r="KZ45" s="22"/>
      <c r="LA45" s="22"/>
      <c r="LB45" s="22"/>
      <c r="LC45" s="22"/>
      <c r="LD45" s="22"/>
      <c r="LE45" s="22"/>
      <c r="LF45" s="22"/>
      <c r="LG45" s="22"/>
      <c r="LH45" s="22"/>
      <c r="LI45" s="22"/>
      <c r="LJ45" s="23"/>
    </row>
    <row r="46" spans="2:418" ht="3.65" customHeight="1" thickTop="1">
      <c r="B46" s="811"/>
      <c r="C46" s="812"/>
      <c r="D46" s="812"/>
      <c r="E46" s="812"/>
      <c r="F46" s="812"/>
      <c r="G46" s="812"/>
      <c r="H46" s="812"/>
      <c r="I46" s="812"/>
      <c r="J46" s="812"/>
      <c r="K46" s="812"/>
      <c r="L46" s="812"/>
      <c r="M46" s="812"/>
      <c r="N46" s="812"/>
      <c r="O46" s="812"/>
      <c r="P46" s="812"/>
      <c r="Q46" s="812"/>
      <c r="R46" s="812"/>
      <c r="S46" s="812"/>
      <c r="T46" s="812"/>
      <c r="U46" s="812"/>
      <c r="V46" s="812"/>
      <c r="W46" s="812"/>
      <c r="X46" s="812"/>
      <c r="Y46" s="812"/>
      <c r="Z46" s="812"/>
      <c r="AA46" s="812"/>
      <c r="AB46" s="812"/>
      <c r="AC46" s="812"/>
      <c r="AD46" s="812"/>
      <c r="AE46" s="812"/>
      <c r="AF46" s="812"/>
      <c r="AG46" s="812"/>
      <c r="AH46" s="812"/>
      <c r="AI46" s="812"/>
      <c r="AJ46" s="812"/>
      <c r="AK46" s="812"/>
      <c r="AL46" s="812"/>
      <c r="AM46" s="812"/>
      <c r="AN46" s="812"/>
      <c r="AO46" s="813"/>
      <c r="AP46" s="22"/>
      <c r="AQ46" s="22"/>
      <c r="AR46" s="388"/>
      <c r="AS46" s="388"/>
      <c r="AT46" s="388"/>
      <c r="AU46" s="388"/>
      <c r="AV46" s="388"/>
      <c r="AW46" s="388"/>
      <c r="AX46" s="727"/>
      <c r="AY46" s="728"/>
      <c r="AZ46" s="47"/>
      <c r="BA46" s="850" t="s">
        <v>95</v>
      </c>
      <c r="BB46" s="851"/>
      <c r="BC46" s="851"/>
      <c r="BD46" s="851"/>
      <c r="BE46" s="851"/>
      <c r="BF46" s="851"/>
      <c r="BG46" s="851"/>
      <c r="BH46" s="851"/>
      <c r="BI46" s="851"/>
      <c r="BJ46" s="851"/>
      <c r="BK46" s="851"/>
      <c r="BL46" s="851"/>
      <c r="BM46" s="851"/>
      <c r="BN46" s="851"/>
      <c r="BO46" s="1115" t="str">
        <f>IF(Proyecto!HG64&lt;&gt;"",Proyecto!HG64,"")</f>
        <v>IP31</v>
      </c>
      <c r="BP46" s="1116"/>
      <c r="BQ46" s="1116"/>
      <c r="BR46" s="1116"/>
      <c r="BS46" s="1116"/>
      <c r="BT46" s="1116"/>
      <c r="BU46" s="1116"/>
      <c r="BV46" s="1116"/>
      <c r="BW46" s="1116"/>
      <c r="BX46" s="1116"/>
      <c r="BY46" s="1116"/>
      <c r="BZ46" s="1116"/>
      <c r="CA46" s="1116"/>
      <c r="CB46" s="1117"/>
      <c r="CC46" s="902"/>
      <c r="CD46" s="902"/>
      <c r="CE46" s="902"/>
      <c r="CF46" s="902"/>
      <c r="CG46" s="902"/>
      <c r="CH46" s="902"/>
      <c r="CI46" s="902"/>
      <c r="CJ46" s="902"/>
      <c r="CK46" s="902"/>
      <c r="CL46" s="902"/>
      <c r="CM46" s="903"/>
      <c r="CN46" s="901"/>
      <c r="CO46" s="902"/>
      <c r="CP46" s="902"/>
      <c r="CQ46" s="902"/>
      <c r="CR46" s="902"/>
      <c r="CS46" s="902"/>
      <c r="CT46" s="902"/>
      <c r="CU46" s="902"/>
      <c r="CV46" s="902"/>
      <c r="CW46" s="902"/>
      <c r="CX46" s="903"/>
      <c r="CY46" s="901"/>
      <c r="CZ46" s="902"/>
      <c r="DA46" s="902"/>
      <c r="DB46" s="902"/>
      <c r="DC46" s="902"/>
      <c r="DD46" s="902"/>
      <c r="DE46" s="902"/>
      <c r="DF46" s="902"/>
      <c r="DG46" s="902"/>
      <c r="DH46" s="902"/>
      <c r="DI46" s="903"/>
      <c r="DJ46" s="901"/>
      <c r="DK46" s="902"/>
      <c r="DL46" s="902"/>
      <c r="DM46" s="902"/>
      <c r="DN46" s="902"/>
      <c r="DO46" s="902"/>
      <c r="DP46" s="902"/>
      <c r="DQ46" s="902"/>
      <c r="DR46" s="902"/>
      <c r="DS46" s="902"/>
      <c r="DT46" s="903"/>
      <c r="DU46" s="901"/>
      <c r="DV46" s="902"/>
      <c r="DW46" s="902"/>
      <c r="DX46" s="902"/>
      <c r="DY46" s="902"/>
      <c r="DZ46" s="902"/>
      <c r="EA46" s="902"/>
      <c r="EB46" s="902"/>
      <c r="EC46" s="902"/>
      <c r="ED46" s="902"/>
      <c r="EE46" s="903"/>
      <c r="EF46" s="901"/>
      <c r="EG46" s="902"/>
      <c r="EH46" s="902"/>
      <c r="EI46" s="902"/>
      <c r="EJ46" s="902"/>
      <c r="EK46" s="902"/>
      <c r="EL46" s="902"/>
      <c r="EM46" s="902"/>
      <c r="EN46" s="902"/>
      <c r="EO46" s="902"/>
      <c r="EP46" s="903"/>
      <c r="EQ46" s="901"/>
      <c r="ER46" s="902"/>
      <c r="ES46" s="902"/>
      <c r="ET46" s="902"/>
      <c r="EU46" s="902"/>
      <c r="EV46" s="902"/>
      <c r="EW46" s="902"/>
      <c r="EX46" s="902"/>
      <c r="EY46" s="902"/>
      <c r="EZ46" s="902"/>
      <c r="FA46" s="903"/>
      <c r="FB46" s="901"/>
      <c r="FC46" s="902"/>
      <c r="FD46" s="902"/>
      <c r="FE46" s="902"/>
      <c r="FF46" s="902"/>
      <c r="FG46" s="902"/>
      <c r="FH46" s="902"/>
      <c r="FI46" s="902"/>
      <c r="FJ46" s="902"/>
      <c r="FK46" s="902"/>
      <c r="FL46" s="903"/>
      <c r="FM46" s="901"/>
      <c r="FN46" s="902"/>
      <c r="FO46" s="902"/>
      <c r="FP46" s="902"/>
      <c r="FQ46" s="902"/>
      <c r="FR46" s="902"/>
      <c r="FS46" s="902"/>
      <c r="FT46" s="902"/>
      <c r="FU46" s="902"/>
      <c r="FV46" s="902"/>
      <c r="FW46" s="903"/>
      <c r="FX46" s="901"/>
      <c r="FY46" s="902"/>
      <c r="FZ46" s="902"/>
      <c r="GA46" s="902"/>
      <c r="GB46" s="902"/>
      <c r="GC46" s="902"/>
      <c r="GD46" s="902"/>
      <c r="GE46" s="902"/>
      <c r="GF46" s="902"/>
      <c r="GG46" s="902"/>
      <c r="GH46" s="903"/>
      <c r="GI46" s="901"/>
      <c r="GJ46" s="902"/>
      <c r="GK46" s="902"/>
      <c r="GL46" s="902"/>
      <c r="GM46" s="902"/>
      <c r="GN46" s="902"/>
      <c r="GO46" s="902"/>
      <c r="GP46" s="902"/>
      <c r="GQ46" s="902"/>
      <c r="GR46" s="902"/>
      <c r="GS46" s="903"/>
      <c r="GT46" s="901"/>
      <c r="GU46" s="902"/>
      <c r="GV46" s="902"/>
      <c r="GW46" s="902"/>
      <c r="GX46" s="902"/>
      <c r="GY46" s="902"/>
      <c r="GZ46" s="902"/>
      <c r="HA46" s="902"/>
      <c r="HB46" s="902"/>
      <c r="HC46" s="902"/>
      <c r="HD46" s="903"/>
      <c r="HE46" s="901"/>
      <c r="HF46" s="902"/>
      <c r="HG46" s="902"/>
      <c r="HH46" s="902"/>
      <c r="HI46" s="902"/>
      <c r="HJ46" s="902"/>
      <c r="HK46" s="902"/>
      <c r="HL46" s="902"/>
      <c r="HM46" s="902"/>
      <c r="HN46" s="902"/>
      <c r="HO46" s="903"/>
      <c r="HP46" s="108"/>
      <c r="HQ46" s="109"/>
      <c r="HR46" s="109"/>
      <c r="HS46" s="109"/>
      <c r="HT46" s="109"/>
      <c r="HU46" s="109"/>
      <c r="HV46" s="109"/>
      <c r="HW46" s="109"/>
      <c r="HX46" s="109"/>
      <c r="HY46" s="109"/>
      <c r="HZ46" s="110"/>
      <c r="IA46" s="901"/>
      <c r="IB46" s="902"/>
      <c r="IC46" s="902"/>
      <c r="ID46" s="902"/>
      <c r="IE46" s="902"/>
      <c r="IF46" s="902"/>
      <c r="IG46" s="902"/>
      <c r="IH46" s="902"/>
      <c r="II46" s="902"/>
      <c r="IJ46" s="902"/>
      <c r="IK46" s="903"/>
      <c r="IL46" s="901"/>
      <c r="IM46" s="902"/>
      <c r="IN46" s="902"/>
      <c r="IO46" s="902"/>
      <c r="IP46" s="902"/>
      <c r="IQ46" s="902"/>
      <c r="IR46" s="902"/>
      <c r="IS46" s="902"/>
      <c r="IT46" s="902"/>
      <c r="IU46" s="902"/>
      <c r="IV46" s="903"/>
      <c r="IW46" s="47"/>
      <c r="IX46" s="728"/>
      <c r="IY46" s="731"/>
      <c r="IZ46" s="22"/>
      <c r="JA46" s="22"/>
      <c r="JB46" s="22"/>
      <c r="JC46" s="22"/>
      <c r="JD46" s="22"/>
      <c r="JE46" s="22"/>
      <c r="JF46" s="22"/>
      <c r="JG46" s="22"/>
      <c r="JH46" s="21"/>
      <c r="JI46" s="22"/>
      <c r="JJ46" s="22"/>
      <c r="JK46" s="22"/>
      <c r="JL46" s="22"/>
      <c r="JM46" s="22"/>
      <c r="JN46" s="22"/>
      <c r="JO46" s="22"/>
      <c r="JP46" s="22"/>
      <c r="JQ46" s="22"/>
      <c r="JR46" s="22"/>
      <c r="JS46" s="22"/>
      <c r="JT46" s="22"/>
      <c r="JU46" s="22"/>
      <c r="JV46" s="22"/>
      <c r="JW46" s="22"/>
      <c r="JX46" s="22"/>
      <c r="JY46" s="22"/>
      <c r="JZ46" s="22"/>
      <c r="KA46" s="22"/>
      <c r="KB46" s="22"/>
      <c r="KC46" s="22"/>
      <c r="KD46" s="22"/>
      <c r="KE46" s="22"/>
      <c r="KF46" s="22"/>
      <c r="KG46" s="22"/>
      <c r="KH46" s="22"/>
      <c r="KI46" s="22"/>
      <c r="KJ46" s="22"/>
      <c r="KK46" s="22"/>
      <c r="KL46" s="22"/>
      <c r="KM46" s="22"/>
      <c r="KN46" s="22"/>
      <c r="KO46" s="22"/>
      <c r="KP46" s="22"/>
      <c r="KQ46" s="22"/>
      <c r="KR46" s="22"/>
      <c r="KS46" s="22"/>
      <c r="KT46" s="22"/>
      <c r="KU46" s="22"/>
      <c r="KV46" s="22"/>
      <c r="KW46" s="22"/>
      <c r="KX46" s="22"/>
      <c r="KY46" s="22"/>
      <c r="KZ46" s="22"/>
      <c r="LA46" s="22"/>
      <c r="LB46" s="22"/>
      <c r="LC46" s="22"/>
      <c r="LD46" s="22"/>
      <c r="LE46" s="22"/>
      <c r="LF46" s="22"/>
      <c r="LG46" s="22"/>
      <c r="LH46" s="22"/>
      <c r="LI46" s="22"/>
      <c r="LJ46" s="23"/>
    </row>
    <row r="47" spans="2:418" ht="3.65" customHeight="1">
      <c r="B47" s="814"/>
      <c r="C47" s="815"/>
      <c r="D47" s="815"/>
      <c r="E47" s="815"/>
      <c r="F47" s="815"/>
      <c r="G47" s="815"/>
      <c r="H47" s="815"/>
      <c r="I47" s="815"/>
      <c r="J47" s="815"/>
      <c r="K47" s="815"/>
      <c r="L47" s="815"/>
      <c r="M47" s="815"/>
      <c r="N47" s="815"/>
      <c r="O47" s="815"/>
      <c r="P47" s="815"/>
      <c r="Q47" s="815"/>
      <c r="R47" s="815"/>
      <c r="S47" s="815"/>
      <c r="T47" s="815"/>
      <c r="U47" s="815"/>
      <c r="V47" s="815"/>
      <c r="W47" s="815"/>
      <c r="X47" s="815"/>
      <c r="Y47" s="815"/>
      <c r="Z47" s="815"/>
      <c r="AA47" s="815"/>
      <c r="AB47" s="815"/>
      <c r="AC47" s="815"/>
      <c r="AD47" s="815"/>
      <c r="AE47" s="815"/>
      <c r="AF47" s="815"/>
      <c r="AG47" s="815"/>
      <c r="AH47" s="815"/>
      <c r="AI47" s="815"/>
      <c r="AJ47" s="815"/>
      <c r="AK47" s="815"/>
      <c r="AL47" s="815"/>
      <c r="AM47" s="815"/>
      <c r="AN47" s="815"/>
      <c r="AO47" s="816"/>
      <c r="AP47" s="22"/>
      <c r="AQ47" s="22"/>
      <c r="AR47" s="388"/>
      <c r="AS47" s="388"/>
      <c r="AT47" s="433" t="s">
        <v>98</v>
      </c>
      <c r="AU47" s="388"/>
      <c r="AV47" s="433" t="str">
        <f>IF(BA81&lt;&gt;"",MID(AT79,1,2))</f>
        <v>40</v>
      </c>
      <c r="AW47" s="388"/>
      <c r="AX47" s="727"/>
      <c r="AY47" s="728"/>
      <c r="AZ47" s="47"/>
      <c r="BA47" s="852"/>
      <c r="BB47" s="853"/>
      <c r="BC47" s="853"/>
      <c r="BD47" s="853"/>
      <c r="BE47" s="853"/>
      <c r="BF47" s="853"/>
      <c r="BG47" s="853"/>
      <c r="BH47" s="853"/>
      <c r="BI47" s="853"/>
      <c r="BJ47" s="853"/>
      <c r="BK47" s="853"/>
      <c r="BL47" s="853"/>
      <c r="BM47" s="853"/>
      <c r="BN47" s="853"/>
      <c r="BO47" s="1118"/>
      <c r="BP47" s="1119"/>
      <c r="BQ47" s="1119"/>
      <c r="BR47" s="1119"/>
      <c r="BS47" s="1119"/>
      <c r="BT47" s="1119"/>
      <c r="BU47" s="1119"/>
      <c r="BV47" s="1119"/>
      <c r="BW47" s="1119"/>
      <c r="BX47" s="1119"/>
      <c r="BY47" s="1119"/>
      <c r="BZ47" s="1119"/>
      <c r="CA47" s="1119"/>
      <c r="CB47" s="1120"/>
      <c r="CC47" s="902"/>
      <c r="CD47" s="902"/>
      <c r="CE47" s="902"/>
      <c r="CF47" s="902"/>
      <c r="CG47" s="902"/>
      <c r="CH47" s="902"/>
      <c r="CI47" s="902"/>
      <c r="CJ47" s="902"/>
      <c r="CK47" s="902"/>
      <c r="CL47" s="902"/>
      <c r="CM47" s="903"/>
      <c r="CN47" s="901"/>
      <c r="CO47" s="902"/>
      <c r="CP47" s="902"/>
      <c r="CQ47" s="902"/>
      <c r="CR47" s="902"/>
      <c r="CS47" s="902"/>
      <c r="CT47" s="902"/>
      <c r="CU47" s="902"/>
      <c r="CV47" s="902"/>
      <c r="CW47" s="902"/>
      <c r="CX47" s="903"/>
      <c r="CY47" s="901"/>
      <c r="CZ47" s="902"/>
      <c r="DA47" s="902"/>
      <c r="DB47" s="902"/>
      <c r="DC47" s="902"/>
      <c r="DD47" s="902"/>
      <c r="DE47" s="902"/>
      <c r="DF47" s="902"/>
      <c r="DG47" s="902"/>
      <c r="DH47" s="902"/>
      <c r="DI47" s="903"/>
      <c r="DJ47" s="901"/>
      <c r="DK47" s="902"/>
      <c r="DL47" s="902"/>
      <c r="DM47" s="902"/>
      <c r="DN47" s="902"/>
      <c r="DO47" s="902"/>
      <c r="DP47" s="902"/>
      <c r="DQ47" s="902"/>
      <c r="DR47" s="902"/>
      <c r="DS47" s="902"/>
      <c r="DT47" s="903"/>
      <c r="DU47" s="901"/>
      <c r="DV47" s="902"/>
      <c r="DW47" s="902"/>
      <c r="DX47" s="902"/>
      <c r="DY47" s="902"/>
      <c r="DZ47" s="902"/>
      <c r="EA47" s="902"/>
      <c r="EB47" s="902"/>
      <c r="EC47" s="902"/>
      <c r="ED47" s="902"/>
      <c r="EE47" s="903"/>
      <c r="EF47" s="901"/>
      <c r="EG47" s="902"/>
      <c r="EH47" s="902"/>
      <c r="EI47" s="902"/>
      <c r="EJ47" s="902"/>
      <c r="EK47" s="902"/>
      <c r="EL47" s="902"/>
      <c r="EM47" s="902"/>
      <c r="EN47" s="902"/>
      <c r="EO47" s="902"/>
      <c r="EP47" s="903"/>
      <c r="EQ47" s="901"/>
      <c r="ER47" s="902"/>
      <c r="ES47" s="902"/>
      <c r="ET47" s="902"/>
      <c r="EU47" s="902"/>
      <c r="EV47" s="902"/>
      <c r="EW47" s="902"/>
      <c r="EX47" s="902"/>
      <c r="EY47" s="902"/>
      <c r="EZ47" s="902"/>
      <c r="FA47" s="903"/>
      <c r="FB47" s="901"/>
      <c r="FC47" s="902"/>
      <c r="FD47" s="902"/>
      <c r="FE47" s="902"/>
      <c r="FF47" s="902"/>
      <c r="FG47" s="902"/>
      <c r="FH47" s="902"/>
      <c r="FI47" s="902"/>
      <c r="FJ47" s="902"/>
      <c r="FK47" s="902"/>
      <c r="FL47" s="903"/>
      <c r="FM47" s="901"/>
      <c r="FN47" s="902"/>
      <c r="FO47" s="902"/>
      <c r="FP47" s="902"/>
      <c r="FQ47" s="902"/>
      <c r="FR47" s="902"/>
      <c r="FS47" s="902"/>
      <c r="FT47" s="902"/>
      <c r="FU47" s="902"/>
      <c r="FV47" s="902"/>
      <c r="FW47" s="903"/>
      <c r="FX47" s="901"/>
      <c r="FY47" s="902"/>
      <c r="FZ47" s="902"/>
      <c r="GA47" s="902"/>
      <c r="GB47" s="902"/>
      <c r="GC47" s="902"/>
      <c r="GD47" s="902"/>
      <c r="GE47" s="902"/>
      <c r="GF47" s="902"/>
      <c r="GG47" s="902"/>
      <c r="GH47" s="903"/>
      <c r="GI47" s="901"/>
      <c r="GJ47" s="902"/>
      <c r="GK47" s="902"/>
      <c r="GL47" s="902"/>
      <c r="GM47" s="902"/>
      <c r="GN47" s="902"/>
      <c r="GO47" s="902"/>
      <c r="GP47" s="902"/>
      <c r="GQ47" s="902"/>
      <c r="GR47" s="902"/>
      <c r="GS47" s="903"/>
      <c r="GT47" s="901"/>
      <c r="GU47" s="902"/>
      <c r="GV47" s="902"/>
      <c r="GW47" s="902"/>
      <c r="GX47" s="902"/>
      <c r="GY47" s="902"/>
      <c r="GZ47" s="902"/>
      <c r="HA47" s="902"/>
      <c r="HB47" s="902"/>
      <c r="HC47" s="902"/>
      <c r="HD47" s="903"/>
      <c r="HE47" s="901"/>
      <c r="HF47" s="902"/>
      <c r="HG47" s="902"/>
      <c r="HH47" s="902"/>
      <c r="HI47" s="902"/>
      <c r="HJ47" s="902"/>
      <c r="HK47" s="902"/>
      <c r="HL47" s="902"/>
      <c r="HM47" s="902"/>
      <c r="HN47" s="902"/>
      <c r="HO47" s="903"/>
      <c r="HP47" s="108"/>
      <c r="HQ47" s="109"/>
      <c r="HR47" s="109"/>
      <c r="HS47" s="109"/>
      <c r="HT47" s="109"/>
      <c r="HU47" s="109"/>
      <c r="HV47" s="109"/>
      <c r="HW47" s="109"/>
      <c r="HX47" s="109"/>
      <c r="HY47" s="109"/>
      <c r="HZ47" s="110"/>
      <c r="IA47" s="901"/>
      <c r="IB47" s="902"/>
      <c r="IC47" s="902"/>
      <c r="ID47" s="902"/>
      <c r="IE47" s="902"/>
      <c r="IF47" s="902"/>
      <c r="IG47" s="902"/>
      <c r="IH47" s="902"/>
      <c r="II47" s="902"/>
      <c r="IJ47" s="902"/>
      <c r="IK47" s="903"/>
      <c r="IL47" s="901"/>
      <c r="IM47" s="902"/>
      <c r="IN47" s="902"/>
      <c r="IO47" s="902"/>
      <c r="IP47" s="902"/>
      <c r="IQ47" s="902"/>
      <c r="IR47" s="902"/>
      <c r="IS47" s="902"/>
      <c r="IT47" s="902"/>
      <c r="IU47" s="902"/>
      <c r="IV47" s="903"/>
      <c r="IW47" s="47"/>
      <c r="IX47" s="728"/>
      <c r="IY47" s="731"/>
      <c r="IZ47" s="22"/>
      <c r="JA47" s="22"/>
      <c r="JB47" s="22"/>
      <c r="JC47" s="22"/>
      <c r="JD47" s="22"/>
      <c r="JE47" s="22"/>
      <c r="JF47" s="22"/>
      <c r="JG47" s="22"/>
      <c r="JH47" s="21"/>
      <c r="JI47" s="22"/>
      <c r="JJ47" s="22"/>
      <c r="JK47" s="22"/>
      <c r="JL47" s="22"/>
      <c r="JM47" s="22"/>
      <c r="JN47" s="22"/>
      <c r="JO47" s="22"/>
      <c r="JP47" s="22"/>
      <c r="JQ47" s="22"/>
      <c r="JR47" s="22"/>
      <c r="JS47" s="22"/>
      <c r="JT47" s="22"/>
      <c r="JU47" s="22"/>
      <c r="JV47" s="22"/>
      <c r="JW47" s="22"/>
      <c r="JX47" s="22"/>
      <c r="JY47" s="22"/>
      <c r="JZ47" s="22"/>
      <c r="KA47" s="22"/>
      <c r="KB47" s="22"/>
      <c r="KC47" s="22"/>
      <c r="KD47" s="22"/>
      <c r="KE47" s="22"/>
      <c r="KF47" s="22"/>
      <c r="KG47" s="22"/>
      <c r="KH47" s="22"/>
      <c r="KI47" s="22"/>
      <c r="KJ47" s="22"/>
      <c r="KK47" s="22"/>
      <c r="KL47" s="22"/>
      <c r="KM47" s="22"/>
      <c r="KN47" s="22"/>
      <c r="KO47" s="22"/>
      <c r="KP47" s="22"/>
      <c r="KQ47" s="22"/>
      <c r="KR47" s="22"/>
      <c r="KS47" s="22"/>
      <c r="KT47" s="22"/>
      <c r="KU47" s="22"/>
      <c r="KV47" s="22"/>
      <c r="KW47" s="22"/>
      <c r="KX47" s="22"/>
      <c r="KY47" s="22"/>
      <c r="KZ47" s="22"/>
      <c r="LA47" s="22"/>
      <c r="LB47" s="22"/>
      <c r="LC47" s="22"/>
      <c r="LD47" s="22"/>
      <c r="LE47" s="22"/>
      <c r="LF47" s="22"/>
      <c r="LG47" s="22"/>
      <c r="LH47" s="22"/>
      <c r="LI47" s="22"/>
      <c r="LJ47" s="23"/>
    </row>
    <row r="48" spans="2:418" ht="3.65" customHeight="1">
      <c r="B48" s="814"/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5"/>
      <c r="O48" s="815"/>
      <c r="P48" s="815"/>
      <c r="Q48" s="815"/>
      <c r="R48" s="815"/>
      <c r="S48" s="815"/>
      <c r="T48" s="815"/>
      <c r="U48" s="815"/>
      <c r="V48" s="815"/>
      <c r="W48" s="815"/>
      <c r="X48" s="815"/>
      <c r="Y48" s="815"/>
      <c r="Z48" s="815"/>
      <c r="AA48" s="815"/>
      <c r="AB48" s="815"/>
      <c r="AC48" s="815"/>
      <c r="AD48" s="815"/>
      <c r="AE48" s="815"/>
      <c r="AF48" s="815"/>
      <c r="AG48" s="815"/>
      <c r="AH48" s="815"/>
      <c r="AI48" s="815"/>
      <c r="AJ48" s="815"/>
      <c r="AK48" s="815"/>
      <c r="AL48" s="815"/>
      <c r="AM48" s="815"/>
      <c r="AN48" s="815"/>
      <c r="AO48" s="816"/>
      <c r="AP48" s="22"/>
      <c r="AQ48" s="22"/>
      <c r="AR48" s="388"/>
      <c r="AS48" s="388"/>
      <c r="AT48" s="433" t="s">
        <v>5</v>
      </c>
      <c r="AU48" s="433" t="s">
        <v>0</v>
      </c>
      <c r="AV48" s="433" t="str">
        <f>IF(BA81&lt;&gt;"",MID(BV86,1,2))</f>
        <v>60</v>
      </c>
      <c r="AW48" s="388"/>
      <c r="AX48" s="727"/>
      <c r="AY48" s="728"/>
      <c r="AZ48" s="47"/>
      <c r="BA48" s="854"/>
      <c r="BB48" s="855"/>
      <c r="BC48" s="855"/>
      <c r="BD48" s="855"/>
      <c r="BE48" s="855"/>
      <c r="BF48" s="855"/>
      <c r="BG48" s="855"/>
      <c r="BH48" s="855"/>
      <c r="BI48" s="855"/>
      <c r="BJ48" s="855"/>
      <c r="BK48" s="855"/>
      <c r="BL48" s="855"/>
      <c r="BM48" s="855"/>
      <c r="BN48" s="855"/>
      <c r="BO48" s="1121"/>
      <c r="BP48" s="1122"/>
      <c r="BQ48" s="1122"/>
      <c r="BR48" s="1122"/>
      <c r="BS48" s="1122"/>
      <c r="BT48" s="1122"/>
      <c r="BU48" s="1122"/>
      <c r="BV48" s="1122"/>
      <c r="BW48" s="1122"/>
      <c r="BX48" s="1122"/>
      <c r="BY48" s="1122"/>
      <c r="BZ48" s="1122"/>
      <c r="CA48" s="1122"/>
      <c r="CB48" s="1123"/>
      <c r="CC48" s="902"/>
      <c r="CD48" s="902"/>
      <c r="CE48" s="902"/>
      <c r="CF48" s="902"/>
      <c r="CG48" s="902"/>
      <c r="CH48" s="902"/>
      <c r="CI48" s="902"/>
      <c r="CJ48" s="902"/>
      <c r="CK48" s="902"/>
      <c r="CL48" s="902"/>
      <c r="CM48" s="903"/>
      <c r="CN48" s="901"/>
      <c r="CO48" s="902"/>
      <c r="CP48" s="902"/>
      <c r="CQ48" s="902"/>
      <c r="CR48" s="902"/>
      <c r="CS48" s="902"/>
      <c r="CT48" s="902"/>
      <c r="CU48" s="902"/>
      <c r="CV48" s="902"/>
      <c r="CW48" s="902"/>
      <c r="CX48" s="903"/>
      <c r="CY48" s="901"/>
      <c r="CZ48" s="902"/>
      <c r="DA48" s="902"/>
      <c r="DB48" s="902"/>
      <c r="DC48" s="902"/>
      <c r="DD48" s="902"/>
      <c r="DE48" s="902"/>
      <c r="DF48" s="902"/>
      <c r="DG48" s="902"/>
      <c r="DH48" s="902"/>
      <c r="DI48" s="903"/>
      <c r="DJ48" s="901"/>
      <c r="DK48" s="902"/>
      <c r="DL48" s="902"/>
      <c r="DM48" s="902"/>
      <c r="DN48" s="902"/>
      <c r="DO48" s="902"/>
      <c r="DP48" s="902"/>
      <c r="DQ48" s="902"/>
      <c r="DR48" s="902"/>
      <c r="DS48" s="902"/>
      <c r="DT48" s="903"/>
      <c r="DU48" s="901"/>
      <c r="DV48" s="902"/>
      <c r="DW48" s="902"/>
      <c r="DX48" s="902"/>
      <c r="DY48" s="902"/>
      <c r="DZ48" s="902"/>
      <c r="EA48" s="902"/>
      <c r="EB48" s="902"/>
      <c r="EC48" s="902"/>
      <c r="ED48" s="902"/>
      <c r="EE48" s="903"/>
      <c r="EF48" s="901"/>
      <c r="EG48" s="902"/>
      <c r="EH48" s="902"/>
      <c r="EI48" s="902"/>
      <c r="EJ48" s="902"/>
      <c r="EK48" s="902"/>
      <c r="EL48" s="902"/>
      <c r="EM48" s="902"/>
      <c r="EN48" s="902"/>
      <c r="EO48" s="902"/>
      <c r="EP48" s="903"/>
      <c r="EQ48" s="901"/>
      <c r="ER48" s="902"/>
      <c r="ES48" s="902"/>
      <c r="ET48" s="902"/>
      <c r="EU48" s="902"/>
      <c r="EV48" s="902"/>
      <c r="EW48" s="902"/>
      <c r="EX48" s="902"/>
      <c r="EY48" s="902"/>
      <c r="EZ48" s="902"/>
      <c r="FA48" s="903"/>
      <c r="FB48" s="901"/>
      <c r="FC48" s="902"/>
      <c r="FD48" s="902"/>
      <c r="FE48" s="902"/>
      <c r="FF48" s="902"/>
      <c r="FG48" s="902"/>
      <c r="FH48" s="902"/>
      <c r="FI48" s="902"/>
      <c r="FJ48" s="902"/>
      <c r="FK48" s="902"/>
      <c r="FL48" s="903"/>
      <c r="FM48" s="901"/>
      <c r="FN48" s="902"/>
      <c r="FO48" s="902"/>
      <c r="FP48" s="902"/>
      <c r="FQ48" s="902"/>
      <c r="FR48" s="902"/>
      <c r="FS48" s="902"/>
      <c r="FT48" s="902"/>
      <c r="FU48" s="902"/>
      <c r="FV48" s="902"/>
      <c r="FW48" s="903"/>
      <c r="FX48" s="901"/>
      <c r="FY48" s="902"/>
      <c r="FZ48" s="902"/>
      <c r="GA48" s="902"/>
      <c r="GB48" s="902"/>
      <c r="GC48" s="902"/>
      <c r="GD48" s="902"/>
      <c r="GE48" s="902"/>
      <c r="GF48" s="902"/>
      <c r="GG48" s="902"/>
      <c r="GH48" s="903"/>
      <c r="GI48" s="901"/>
      <c r="GJ48" s="902"/>
      <c r="GK48" s="902"/>
      <c r="GL48" s="902"/>
      <c r="GM48" s="902"/>
      <c r="GN48" s="902"/>
      <c r="GO48" s="902"/>
      <c r="GP48" s="902"/>
      <c r="GQ48" s="902"/>
      <c r="GR48" s="902"/>
      <c r="GS48" s="903"/>
      <c r="GT48" s="901"/>
      <c r="GU48" s="902"/>
      <c r="GV48" s="902"/>
      <c r="GW48" s="902"/>
      <c r="GX48" s="902"/>
      <c r="GY48" s="902"/>
      <c r="GZ48" s="902"/>
      <c r="HA48" s="902"/>
      <c r="HB48" s="902"/>
      <c r="HC48" s="902"/>
      <c r="HD48" s="903"/>
      <c r="HE48" s="901"/>
      <c r="HF48" s="902"/>
      <c r="HG48" s="902"/>
      <c r="HH48" s="902"/>
      <c r="HI48" s="902"/>
      <c r="HJ48" s="902"/>
      <c r="HK48" s="902"/>
      <c r="HL48" s="902"/>
      <c r="HM48" s="902"/>
      <c r="HN48" s="902"/>
      <c r="HO48" s="903"/>
      <c r="HP48" s="108"/>
      <c r="HQ48" s="109"/>
      <c r="HR48" s="109"/>
      <c r="HS48" s="109"/>
      <c r="HT48" s="109"/>
      <c r="HU48" s="109"/>
      <c r="HV48" s="109"/>
      <c r="HW48" s="109"/>
      <c r="HX48" s="109"/>
      <c r="HY48" s="109"/>
      <c r="HZ48" s="110"/>
      <c r="IA48" s="901"/>
      <c r="IB48" s="902"/>
      <c r="IC48" s="902"/>
      <c r="ID48" s="902"/>
      <c r="IE48" s="902"/>
      <c r="IF48" s="902"/>
      <c r="IG48" s="902"/>
      <c r="IH48" s="902"/>
      <c r="II48" s="902"/>
      <c r="IJ48" s="902"/>
      <c r="IK48" s="903"/>
      <c r="IL48" s="901"/>
      <c r="IM48" s="902"/>
      <c r="IN48" s="902"/>
      <c r="IO48" s="902"/>
      <c r="IP48" s="902"/>
      <c r="IQ48" s="902"/>
      <c r="IR48" s="902"/>
      <c r="IS48" s="902"/>
      <c r="IT48" s="902"/>
      <c r="IU48" s="902"/>
      <c r="IV48" s="903"/>
      <c r="IW48" s="47"/>
      <c r="IX48" s="728"/>
      <c r="IY48" s="731"/>
      <c r="IZ48" s="22"/>
      <c r="JA48" s="22"/>
      <c r="JB48" s="22"/>
      <c r="JC48" s="22"/>
      <c r="JD48" s="22"/>
      <c r="JE48" s="22"/>
      <c r="JF48" s="22"/>
      <c r="JG48" s="22"/>
      <c r="JH48" s="21"/>
      <c r="JI48" s="22"/>
      <c r="JJ48" s="22"/>
      <c r="JK48" s="22"/>
      <c r="JL48" s="22"/>
      <c r="JM48" s="22"/>
      <c r="JN48" s="22"/>
      <c r="JO48" s="22"/>
      <c r="JP48" s="22"/>
      <c r="JQ48" s="22"/>
      <c r="JR48" s="22"/>
      <c r="JS48" s="22"/>
      <c r="JT48" s="22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2"/>
      <c r="KH48" s="22"/>
      <c r="KI48" s="22"/>
      <c r="KJ48" s="22"/>
      <c r="KK48" s="22"/>
      <c r="KL48" s="22"/>
      <c r="KM48" s="22"/>
      <c r="KN48" s="22"/>
      <c r="KO48" s="22"/>
      <c r="KP48" s="22"/>
      <c r="KQ48" s="22"/>
      <c r="KR48" s="22"/>
      <c r="KS48" s="22"/>
      <c r="KT48" s="22"/>
      <c r="KU48" s="22"/>
      <c r="KV48" s="22"/>
      <c r="KW48" s="22"/>
      <c r="KX48" s="22"/>
      <c r="KY48" s="22"/>
      <c r="KZ48" s="22"/>
      <c r="LA48" s="22"/>
      <c r="LB48" s="22"/>
      <c r="LC48" s="22"/>
      <c r="LD48" s="22"/>
      <c r="LE48" s="22"/>
      <c r="LF48" s="22"/>
      <c r="LG48" s="22"/>
      <c r="LH48" s="22"/>
      <c r="LI48" s="22"/>
      <c r="LJ48" s="23"/>
    </row>
    <row r="49" spans="2:363" ht="3.65" customHeight="1">
      <c r="B49" s="814"/>
      <c r="C49" s="815"/>
      <c r="D49" s="815"/>
      <c r="E49" s="815"/>
      <c r="F49" s="815"/>
      <c r="G49" s="815"/>
      <c r="H49" s="815"/>
      <c r="I49" s="815"/>
      <c r="J49" s="815"/>
      <c r="K49" s="815"/>
      <c r="L49" s="815"/>
      <c r="M49" s="815"/>
      <c r="N49" s="815"/>
      <c r="O49" s="815"/>
      <c r="P49" s="815"/>
      <c r="Q49" s="815"/>
      <c r="R49" s="815"/>
      <c r="S49" s="815"/>
      <c r="T49" s="815"/>
      <c r="U49" s="815"/>
      <c r="V49" s="815"/>
      <c r="W49" s="815"/>
      <c r="X49" s="815"/>
      <c r="Y49" s="815"/>
      <c r="Z49" s="815"/>
      <c r="AA49" s="815"/>
      <c r="AB49" s="815"/>
      <c r="AC49" s="815"/>
      <c r="AD49" s="815"/>
      <c r="AE49" s="815"/>
      <c r="AF49" s="815"/>
      <c r="AG49" s="815"/>
      <c r="AH49" s="815"/>
      <c r="AI49" s="815"/>
      <c r="AJ49" s="815"/>
      <c r="AK49" s="815"/>
      <c r="AL49" s="815"/>
      <c r="AM49" s="815"/>
      <c r="AN49" s="815"/>
      <c r="AO49" s="816"/>
      <c r="AP49" s="22"/>
      <c r="AQ49" s="22"/>
      <c r="AR49" s="388"/>
      <c r="AS49" s="388"/>
      <c r="AT49" s="388"/>
      <c r="AU49" s="433" t="s">
        <v>1</v>
      </c>
      <c r="AV49" s="433" t="str">
        <f>IF(BA81&lt;&gt;"",MID(BV81,1,2))</f>
        <v>40</v>
      </c>
      <c r="AW49" s="388"/>
      <c r="AX49" s="727"/>
      <c r="AY49" s="728"/>
      <c r="AZ49" s="728" t="e" vm="3">
        <v>#VALUE!</v>
      </c>
      <c r="BA49" s="895" t="s">
        <v>70</v>
      </c>
      <c r="BB49" s="896"/>
      <c r="BC49" s="896"/>
      <c r="BD49" s="896"/>
      <c r="BE49" s="896"/>
      <c r="BF49" s="896"/>
      <c r="BG49" s="896"/>
      <c r="BH49" s="896"/>
      <c r="BI49" s="896"/>
      <c r="BJ49" s="896"/>
      <c r="BK49" s="896"/>
      <c r="BL49" s="896"/>
      <c r="BM49" s="896"/>
      <c r="BN49" s="896"/>
      <c r="BO49" s="895" t="str">
        <f>IF(Proyecto!HG88&lt;&gt;"",Proyecto!HG88,"")</f>
        <v>10 - 65</v>
      </c>
      <c r="BP49" s="896"/>
      <c r="BQ49" s="896"/>
      <c r="BR49" s="896"/>
      <c r="BS49" s="896"/>
      <c r="BT49" s="896"/>
      <c r="BU49" s="896"/>
      <c r="BV49" s="896"/>
      <c r="BW49" s="1009" t="s">
        <v>75</v>
      </c>
      <c r="BX49" s="1009"/>
      <c r="BY49" s="1009"/>
      <c r="BZ49" s="1009"/>
      <c r="CA49" s="1009"/>
      <c r="CB49" s="1010"/>
      <c r="CC49" s="901"/>
      <c r="CD49" s="902"/>
      <c r="CE49" s="902"/>
      <c r="CF49" s="902"/>
      <c r="CG49" s="902"/>
      <c r="CH49" s="902"/>
      <c r="CI49" s="902"/>
      <c r="CJ49" s="902"/>
      <c r="CK49" s="902"/>
      <c r="CL49" s="902"/>
      <c r="CM49" s="903"/>
      <c r="CN49" s="901"/>
      <c r="CO49" s="902"/>
      <c r="CP49" s="902"/>
      <c r="CQ49" s="902"/>
      <c r="CR49" s="902"/>
      <c r="CS49" s="902"/>
      <c r="CT49" s="902"/>
      <c r="CU49" s="902"/>
      <c r="CV49" s="902"/>
      <c r="CW49" s="902"/>
      <c r="CX49" s="903"/>
      <c r="CY49" s="901"/>
      <c r="CZ49" s="902"/>
      <c r="DA49" s="902"/>
      <c r="DB49" s="902"/>
      <c r="DC49" s="902"/>
      <c r="DD49" s="902"/>
      <c r="DE49" s="902"/>
      <c r="DF49" s="902"/>
      <c r="DG49" s="902"/>
      <c r="DH49" s="902"/>
      <c r="DI49" s="903"/>
      <c r="DJ49" s="901"/>
      <c r="DK49" s="902"/>
      <c r="DL49" s="902"/>
      <c r="DM49" s="902"/>
      <c r="DN49" s="902"/>
      <c r="DO49" s="902"/>
      <c r="DP49" s="902"/>
      <c r="DQ49" s="902"/>
      <c r="DR49" s="902"/>
      <c r="DS49" s="902"/>
      <c r="DT49" s="903"/>
      <c r="DU49" s="901"/>
      <c r="DV49" s="902"/>
      <c r="DW49" s="902"/>
      <c r="DX49" s="902"/>
      <c r="DY49" s="902"/>
      <c r="DZ49" s="902"/>
      <c r="EA49" s="902"/>
      <c r="EB49" s="902"/>
      <c r="EC49" s="902"/>
      <c r="ED49" s="902"/>
      <c r="EE49" s="903"/>
      <c r="EF49" s="901"/>
      <c r="EG49" s="902"/>
      <c r="EH49" s="902"/>
      <c r="EI49" s="902"/>
      <c r="EJ49" s="902"/>
      <c r="EK49" s="902"/>
      <c r="EL49" s="902"/>
      <c r="EM49" s="902"/>
      <c r="EN49" s="902"/>
      <c r="EO49" s="902"/>
      <c r="EP49" s="903"/>
      <c r="EQ49" s="901"/>
      <c r="ER49" s="902"/>
      <c r="ES49" s="902"/>
      <c r="ET49" s="902"/>
      <c r="EU49" s="902"/>
      <c r="EV49" s="902"/>
      <c r="EW49" s="902"/>
      <c r="EX49" s="902"/>
      <c r="EY49" s="902"/>
      <c r="EZ49" s="902"/>
      <c r="FA49" s="903"/>
      <c r="FB49" s="901"/>
      <c r="FC49" s="902"/>
      <c r="FD49" s="902"/>
      <c r="FE49" s="902"/>
      <c r="FF49" s="902"/>
      <c r="FG49" s="902"/>
      <c r="FH49" s="902"/>
      <c r="FI49" s="902"/>
      <c r="FJ49" s="902"/>
      <c r="FK49" s="902"/>
      <c r="FL49" s="903"/>
      <c r="FM49" s="901"/>
      <c r="FN49" s="902"/>
      <c r="FO49" s="902"/>
      <c r="FP49" s="902"/>
      <c r="FQ49" s="902"/>
      <c r="FR49" s="902"/>
      <c r="FS49" s="902"/>
      <c r="FT49" s="902"/>
      <c r="FU49" s="902"/>
      <c r="FV49" s="902"/>
      <c r="FW49" s="903"/>
      <c r="FX49" s="901"/>
      <c r="FY49" s="902"/>
      <c r="FZ49" s="902"/>
      <c r="GA49" s="902"/>
      <c r="GB49" s="902"/>
      <c r="GC49" s="902"/>
      <c r="GD49" s="902"/>
      <c r="GE49" s="902"/>
      <c r="GF49" s="902"/>
      <c r="GG49" s="902"/>
      <c r="GH49" s="903"/>
      <c r="GI49" s="901"/>
      <c r="GJ49" s="902"/>
      <c r="GK49" s="902"/>
      <c r="GL49" s="902"/>
      <c r="GM49" s="902"/>
      <c r="GN49" s="902"/>
      <c r="GO49" s="902"/>
      <c r="GP49" s="902"/>
      <c r="GQ49" s="902"/>
      <c r="GR49" s="902"/>
      <c r="GS49" s="903"/>
      <c r="GT49" s="901"/>
      <c r="GU49" s="902"/>
      <c r="GV49" s="902"/>
      <c r="GW49" s="902"/>
      <c r="GX49" s="902"/>
      <c r="GY49" s="902"/>
      <c r="GZ49" s="902"/>
      <c r="HA49" s="902"/>
      <c r="HB49" s="902"/>
      <c r="HC49" s="902"/>
      <c r="HD49" s="903"/>
      <c r="HE49" s="901"/>
      <c r="HF49" s="902"/>
      <c r="HG49" s="902"/>
      <c r="HH49" s="902"/>
      <c r="HI49" s="902"/>
      <c r="HJ49" s="902"/>
      <c r="HK49" s="902"/>
      <c r="HL49" s="902"/>
      <c r="HM49" s="902"/>
      <c r="HN49" s="902"/>
      <c r="HO49" s="903"/>
      <c r="HP49" s="108"/>
      <c r="HQ49" s="109"/>
      <c r="HR49" s="109"/>
      <c r="HS49" s="109"/>
      <c r="HT49" s="109"/>
      <c r="HU49" s="109"/>
      <c r="HV49" s="109"/>
      <c r="HW49" s="109"/>
      <c r="HX49" s="109"/>
      <c r="HY49" s="109"/>
      <c r="HZ49" s="110"/>
      <c r="IA49" s="901"/>
      <c r="IB49" s="902"/>
      <c r="IC49" s="902"/>
      <c r="ID49" s="902"/>
      <c r="IE49" s="902"/>
      <c r="IF49" s="902"/>
      <c r="IG49" s="902"/>
      <c r="IH49" s="902"/>
      <c r="II49" s="902"/>
      <c r="IJ49" s="902"/>
      <c r="IK49" s="903"/>
      <c r="IL49" s="901"/>
      <c r="IM49" s="902"/>
      <c r="IN49" s="902"/>
      <c r="IO49" s="902"/>
      <c r="IP49" s="902"/>
      <c r="IQ49" s="902"/>
      <c r="IR49" s="902"/>
      <c r="IS49" s="902"/>
      <c r="IT49" s="902"/>
      <c r="IU49" s="902"/>
      <c r="IV49" s="903"/>
      <c r="IW49" s="728" t="e" vm="3">
        <v>#VALUE!</v>
      </c>
      <c r="IX49" s="728"/>
      <c r="IY49" s="731"/>
      <c r="IZ49" s="22"/>
      <c r="JA49" s="22"/>
      <c r="JB49" s="22"/>
      <c r="JC49" s="22"/>
      <c r="JD49" s="22"/>
      <c r="JE49" s="22"/>
      <c r="JF49" s="22"/>
      <c r="JG49" s="22"/>
      <c r="JH49" s="21"/>
      <c r="JI49" s="22"/>
      <c r="JJ49" s="22"/>
      <c r="JK49" s="22"/>
      <c r="JL49" s="22"/>
      <c r="JM49" s="22"/>
      <c r="JN49" s="22"/>
      <c r="JO49" s="22"/>
      <c r="JP49" s="22"/>
      <c r="JQ49" s="22"/>
      <c r="JR49" s="22"/>
      <c r="JS49" s="22"/>
      <c r="JT49" s="22"/>
      <c r="JU49" s="22"/>
      <c r="JV49" s="22"/>
      <c r="JW49" s="22"/>
      <c r="JX49" s="22"/>
      <c r="JY49" s="22"/>
      <c r="JZ49" s="22"/>
      <c r="KA49" s="22"/>
      <c r="KB49" s="22"/>
      <c r="KC49" s="22"/>
      <c r="KD49" s="22"/>
      <c r="KE49" s="22"/>
      <c r="KF49" s="22"/>
      <c r="KG49" s="22"/>
      <c r="KH49" s="22"/>
      <c r="KI49" s="22"/>
      <c r="KJ49" s="22"/>
      <c r="KK49" s="22"/>
      <c r="KL49" s="22"/>
      <c r="KM49" s="22"/>
      <c r="KN49" s="22"/>
      <c r="KO49" s="22"/>
      <c r="KP49" s="22"/>
      <c r="KQ49" s="22"/>
      <c r="KR49" s="22"/>
      <c r="KS49" s="22"/>
      <c r="KT49" s="22"/>
      <c r="KU49" s="22"/>
      <c r="KV49" s="22"/>
      <c r="KW49" s="22"/>
      <c r="KX49" s="22"/>
      <c r="KY49" s="22"/>
      <c r="KZ49" s="22"/>
      <c r="LA49" s="22"/>
      <c r="LB49" s="22"/>
      <c r="LC49" s="22"/>
      <c r="LD49" s="22"/>
      <c r="LE49" s="22"/>
      <c r="LF49" s="22"/>
      <c r="LG49" s="22"/>
      <c r="LH49" s="22"/>
      <c r="LI49" s="22"/>
      <c r="LJ49" s="23"/>
    </row>
    <row r="50" spans="2:363" ht="3.65" customHeight="1">
      <c r="B50" s="814"/>
      <c r="C50" s="815"/>
      <c r="D50" s="815"/>
      <c r="E50" s="815"/>
      <c r="F50" s="815"/>
      <c r="G50" s="815"/>
      <c r="H50" s="815"/>
      <c r="I50" s="815"/>
      <c r="J50" s="815"/>
      <c r="K50" s="815"/>
      <c r="L50" s="815"/>
      <c r="M50" s="815"/>
      <c r="N50" s="815"/>
      <c r="O50" s="815"/>
      <c r="P50" s="815"/>
      <c r="Q50" s="815"/>
      <c r="R50" s="815"/>
      <c r="S50" s="815"/>
      <c r="T50" s="815"/>
      <c r="U50" s="815"/>
      <c r="V50" s="815"/>
      <c r="W50" s="815"/>
      <c r="X50" s="815"/>
      <c r="Y50" s="815"/>
      <c r="Z50" s="815"/>
      <c r="AA50" s="815"/>
      <c r="AB50" s="815"/>
      <c r="AC50" s="815"/>
      <c r="AD50" s="815"/>
      <c r="AE50" s="815"/>
      <c r="AF50" s="815"/>
      <c r="AG50" s="815"/>
      <c r="AH50" s="815"/>
      <c r="AI50" s="815"/>
      <c r="AJ50" s="815"/>
      <c r="AK50" s="815"/>
      <c r="AL50" s="815"/>
      <c r="AM50" s="815"/>
      <c r="AN50" s="815"/>
      <c r="AO50" s="816"/>
      <c r="AP50" s="22"/>
      <c r="AQ50" s="22"/>
      <c r="AR50" s="388"/>
      <c r="AS50" s="388"/>
      <c r="AT50" s="388"/>
      <c r="AU50" s="388"/>
      <c r="AV50" s="388"/>
      <c r="AW50" s="388"/>
      <c r="AX50" s="727"/>
      <c r="AY50" s="728"/>
      <c r="AZ50" s="728"/>
      <c r="BA50" s="897"/>
      <c r="BB50" s="898"/>
      <c r="BC50" s="898"/>
      <c r="BD50" s="898"/>
      <c r="BE50" s="898"/>
      <c r="BF50" s="898"/>
      <c r="BG50" s="898"/>
      <c r="BH50" s="898"/>
      <c r="BI50" s="898"/>
      <c r="BJ50" s="898"/>
      <c r="BK50" s="898"/>
      <c r="BL50" s="898"/>
      <c r="BM50" s="898"/>
      <c r="BN50" s="898"/>
      <c r="BO50" s="897"/>
      <c r="BP50" s="898"/>
      <c r="BQ50" s="898"/>
      <c r="BR50" s="898"/>
      <c r="BS50" s="898"/>
      <c r="BT50" s="898"/>
      <c r="BU50" s="898"/>
      <c r="BV50" s="898"/>
      <c r="BW50" s="1011"/>
      <c r="BX50" s="1011"/>
      <c r="BY50" s="1011"/>
      <c r="BZ50" s="1011"/>
      <c r="CA50" s="1011"/>
      <c r="CB50" s="1012"/>
      <c r="CC50" s="901"/>
      <c r="CD50" s="902"/>
      <c r="CE50" s="902"/>
      <c r="CF50" s="902"/>
      <c r="CG50" s="902"/>
      <c r="CH50" s="902"/>
      <c r="CI50" s="902"/>
      <c r="CJ50" s="902"/>
      <c r="CK50" s="902"/>
      <c r="CL50" s="902"/>
      <c r="CM50" s="903"/>
      <c r="CN50" s="901"/>
      <c r="CO50" s="902"/>
      <c r="CP50" s="902"/>
      <c r="CQ50" s="902"/>
      <c r="CR50" s="902"/>
      <c r="CS50" s="902"/>
      <c r="CT50" s="902"/>
      <c r="CU50" s="902"/>
      <c r="CV50" s="902"/>
      <c r="CW50" s="902"/>
      <c r="CX50" s="903"/>
      <c r="CY50" s="901"/>
      <c r="CZ50" s="902"/>
      <c r="DA50" s="902"/>
      <c r="DB50" s="902"/>
      <c r="DC50" s="902"/>
      <c r="DD50" s="902"/>
      <c r="DE50" s="902"/>
      <c r="DF50" s="902"/>
      <c r="DG50" s="902"/>
      <c r="DH50" s="902"/>
      <c r="DI50" s="903"/>
      <c r="DJ50" s="901"/>
      <c r="DK50" s="902"/>
      <c r="DL50" s="902"/>
      <c r="DM50" s="902"/>
      <c r="DN50" s="902"/>
      <c r="DO50" s="902"/>
      <c r="DP50" s="902"/>
      <c r="DQ50" s="902"/>
      <c r="DR50" s="902"/>
      <c r="DS50" s="902"/>
      <c r="DT50" s="903"/>
      <c r="DU50" s="901"/>
      <c r="DV50" s="902"/>
      <c r="DW50" s="902"/>
      <c r="DX50" s="902"/>
      <c r="DY50" s="902"/>
      <c r="DZ50" s="902"/>
      <c r="EA50" s="902"/>
      <c r="EB50" s="902"/>
      <c r="EC50" s="902"/>
      <c r="ED50" s="902"/>
      <c r="EE50" s="903"/>
      <c r="EF50" s="901"/>
      <c r="EG50" s="902"/>
      <c r="EH50" s="902"/>
      <c r="EI50" s="902"/>
      <c r="EJ50" s="902"/>
      <c r="EK50" s="902"/>
      <c r="EL50" s="902"/>
      <c r="EM50" s="902"/>
      <c r="EN50" s="902"/>
      <c r="EO50" s="902"/>
      <c r="EP50" s="903"/>
      <c r="EQ50" s="901"/>
      <c r="ER50" s="902"/>
      <c r="ES50" s="902"/>
      <c r="ET50" s="902"/>
      <c r="EU50" s="902"/>
      <c r="EV50" s="902"/>
      <c r="EW50" s="902"/>
      <c r="EX50" s="902"/>
      <c r="EY50" s="902"/>
      <c r="EZ50" s="902"/>
      <c r="FA50" s="903"/>
      <c r="FB50" s="901"/>
      <c r="FC50" s="902"/>
      <c r="FD50" s="902"/>
      <c r="FE50" s="902"/>
      <c r="FF50" s="902"/>
      <c r="FG50" s="902"/>
      <c r="FH50" s="902"/>
      <c r="FI50" s="902"/>
      <c r="FJ50" s="902"/>
      <c r="FK50" s="902"/>
      <c r="FL50" s="903"/>
      <c r="FM50" s="901"/>
      <c r="FN50" s="902"/>
      <c r="FO50" s="902"/>
      <c r="FP50" s="902"/>
      <c r="FQ50" s="902"/>
      <c r="FR50" s="902"/>
      <c r="FS50" s="902"/>
      <c r="FT50" s="902"/>
      <c r="FU50" s="902"/>
      <c r="FV50" s="902"/>
      <c r="FW50" s="903"/>
      <c r="FX50" s="901"/>
      <c r="FY50" s="902"/>
      <c r="FZ50" s="902"/>
      <c r="GA50" s="902"/>
      <c r="GB50" s="902"/>
      <c r="GC50" s="902"/>
      <c r="GD50" s="902"/>
      <c r="GE50" s="902"/>
      <c r="GF50" s="902"/>
      <c r="GG50" s="902"/>
      <c r="GH50" s="903"/>
      <c r="GI50" s="901"/>
      <c r="GJ50" s="902"/>
      <c r="GK50" s="902"/>
      <c r="GL50" s="902"/>
      <c r="GM50" s="902"/>
      <c r="GN50" s="902"/>
      <c r="GO50" s="902"/>
      <c r="GP50" s="902"/>
      <c r="GQ50" s="902"/>
      <c r="GR50" s="902"/>
      <c r="GS50" s="903"/>
      <c r="GT50" s="901"/>
      <c r="GU50" s="902"/>
      <c r="GV50" s="902"/>
      <c r="GW50" s="902"/>
      <c r="GX50" s="902"/>
      <c r="GY50" s="902"/>
      <c r="GZ50" s="902"/>
      <c r="HA50" s="902"/>
      <c r="HB50" s="902"/>
      <c r="HC50" s="902"/>
      <c r="HD50" s="903"/>
      <c r="HE50" s="901"/>
      <c r="HF50" s="902"/>
      <c r="HG50" s="902"/>
      <c r="HH50" s="902"/>
      <c r="HI50" s="902"/>
      <c r="HJ50" s="902"/>
      <c r="HK50" s="902"/>
      <c r="HL50" s="902"/>
      <c r="HM50" s="902"/>
      <c r="HN50" s="902"/>
      <c r="HO50" s="903"/>
      <c r="HP50" s="108"/>
      <c r="HQ50" s="109"/>
      <c r="HR50" s="109"/>
      <c r="HS50" s="109"/>
      <c r="HT50" s="109"/>
      <c r="HU50" s="109"/>
      <c r="HV50" s="109"/>
      <c r="HW50" s="109"/>
      <c r="HX50" s="109"/>
      <c r="HY50" s="109"/>
      <c r="HZ50" s="110"/>
      <c r="IA50" s="901"/>
      <c r="IB50" s="902"/>
      <c r="IC50" s="902"/>
      <c r="ID50" s="902"/>
      <c r="IE50" s="902"/>
      <c r="IF50" s="902"/>
      <c r="IG50" s="902"/>
      <c r="IH50" s="902"/>
      <c r="II50" s="902"/>
      <c r="IJ50" s="902"/>
      <c r="IK50" s="903"/>
      <c r="IL50" s="901"/>
      <c r="IM50" s="902"/>
      <c r="IN50" s="902"/>
      <c r="IO50" s="902"/>
      <c r="IP50" s="902"/>
      <c r="IQ50" s="902"/>
      <c r="IR50" s="902"/>
      <c r="IS50" s="902"/>
      <c r="IT50" s="902"/>
      <c r="IU50" s="902"/>
      <c r="IV50" s="903"/>
      <c r="IW50" s="728"/>
      <c r="IX50" s="728"/>
      <c r="IY50" s="731"/>
      <c r="IZ50" s="22"/>
      <c r="JA50" s="22"/>
      <c r="JB50" s="22"/>
      <c r="JC50" s="22"/>
      <c r="JD50" s="22"/>
      <c r="JE50" s="22"/>
      <c r="JF50" s="22"/>
      <c r="JG50" s="22"/>
      <c r="JH50" s="21"/>
      <c r="JI50" s="22"/>
      <c r="JJ50" s="22"/>
      <c r="JK50" s="22"/>
      <c r="JL50" s="22"/>
      <c r="JM50" s="22"/>
      <c r="JN50" s="22"/>
      <c r="JO50" s="22"/>
      <c r="JP50" s="22"/>
      <c r="JQ50" s="22"/>
      <c r="JR50" s="22"/>
      <c r="JS50" s="22"/>
      <c r="JT50" s="22"/>
      <c r="JU50" s="22"/>
      <c r="JV50" s="22"/>
      <c r="JW50" s="22"/>
      <c r="JX50" s="22"/>
      <c r="JY50" s="22"/>
      <c r="JZ50" s="22"/>
      <c r="KA50" s="22"/>
      <c r="KB50" s="22"/>
      <c r="KC50" s="22"/>
      <c r="KD50" s="22"/>
      <c r="KE50" s="22"/>
      <c r="KF50" s="22"/>
      <c r="KG50" s="22"/>
      <c r="KH50" s="22"/>
      <c r="KI50" s="22"/>
      <c r="KJ50" s="22"/>
      <c r="KK50" s="22"/>
      <c r="KL50" s="22"/>
      <c r="KM50" s="22"/>
      <c r="KN50" s="22"/>
      <c r="KO50" s="22"/>
      <c r="KP50" s="22"/>
      <c r="KQ50" s="22"/>
      <c r="KR50" s="22"/>
      <c r="KS50" s="22"/>
      <c r="KT50" s="22"/>
      <c r="KU50" s="22"/>
      <c r="KV50" s="22"/>
      <c r="KW50" s="22"/>
      <c r="KX50" s="22"/>
      <c r="KY50" s="22"/>
      <c r="KZ50" s="22"/>
      <c r="LA50" s="22"/>
      <c r="LB50" s="22"/>
      <c r="LC50" s="22"/>
      <c r="LD50" s="22"/>
      <c r="LE50" s="22"/>
      <c r="LF50" s="22"/>
      <c r="LG50" s="22"/>
      <c r="LH50" s="22"/>
      <c r="LI50" s="22"/>
      <c r="LJ50" s="23"/>
    </row>
    <row r="51" spans="2:363" ht="3.65" customHeight="1">
      <c r="B51" s="814"/>
      <c r="C51" s="815"/>
      <c r="D51" s="815"/>
      <c r="E51" s="815"/>
      <c r="F51" s="815"/>
      <c r="G51" s="815"/>
      <c r="H51" s="815"/>
      <c r="I51" s="815"/>
      <c r="J51" s="815"/>
      <c r="K51" s="815"/>
      <c r="L51" s="815"/>
      <c r="M51" s="815"/>
      <c r="N51" s="815"/>
      <c r="O51" s="815"/>
      <c r="P51" s="815"/>
      <c r="Q51" s="815"/>
      <c r="R51" s="815"/>
      <c r="S51" s="815"/>
      <c r="T51" s="815"/>
      <c r="U51" s="815"/>
      <c r="V51" s="815"/>
      <c r="W51" s="815"/>
      <c r="X51" s="815"/>
      <c r="Y51" s="815"/>
      <c r="Z51" s="815"/>
      <c r="AA51" s="815"/>
      <c r="AB51" s="815"/>
      <c r="AC51" s="815"/>
      <c r="AD51" s="815"/>
      <c r="AE51" s="815"/>
      <c r="AF51" s="815"/>
      <c r="AG51" s="815"/>
      <c r="AH51" s="815"/>
      <c r="AI51" s="815"/>
      <c r="AJ51" s="815"/>
      <c r="AK51" s="815"/>
      <c r="AL51" s="815"/>
      <c r="AM51" s="815"/>
      <c r="AN51" s="815"/>
      <c r="AO51" s="816"/>
      <c r="AP51" s="22"/>
      <c r="AQ51" s="22"/>
      <c r="AR51" s="388"/>
      <c r="AS51" s="388"/>
      <c r="AT51" s="433" t="s">
        <v>77</v>
      </c>
      <c r="AU51" s="388"/>
      <c r="AV51" s="433" t="str">
        <f>IF(BO46&lt;&gt;"",MID(BO46,3,2),"")</f>
        <v>31</v>
      </c>
      <c r="AW51" s="388"/>
      <c r="AX51" s="727"/>
      <c r="AY51" s="728"/>
      <c r="AZ51" s="47"/>
      <c r="BA51" s="899"/>
      <c r="BB51" s="900"/>
      <c r="BC51" s="900"/>
      <c r="BD51" s="900"/>
      <c r="BE51" s="900"/>
      <c r="BF51" s="900"/>
      <c r="BG51" s="900"/>
      <c r="BH51" s="900"/>
      <c r="BI51" s="900"/>
      <c r="BJ51" s="900"/>
      <c r="BK51" s="900"/>
      <c r="BL51" s="900"/>
      <c r="BM51" s="900"/>
      <c r="BN51" s="900"/>
      <c r="BO51" s="897"/>
      <c r="BP51" s="898"/>
      <c r="BQ51" s="898"/>
      <c r="BR51" s="898"/>
      <c r="BS51" s="898"/>
      <c r="BT51" s="898"/>
      <c r="BU51" s="898"/>
      <c r="BV51" s="898"/>
      <c r="BW51" s="1011"/>
      <c r="BX51" s="1011"/>
      <c r="BY51" s="1011"/>
      <c r="BZ51" s="1011"/>
      <c r="CA51" s="1011"/>
      <c r="CB51" s="1012"/>
      <c r="CC51" s="901"/>
      <c r="CD51" s="902"/>
      <c r="CE51" s="902"/>
      <c r="CF51" s="902"/>
      <c r="CG51" s="902"/>
      <c r="CH51" s="902"/>
      <c r="CI51" s="902"/>
      <c r="CJ51" s="902"/>
      <c r="CK51" s="902"/>
      <c r="CL51" s="902"/>
      <c r="CM51" s="903"/>
      <c r="CN51" s="901"/>
      <c r="CO51" s="902"/>
      <c r="CP51" s="902"/>
      <c r="CQ51" s="902"/>
      <c r="CR51" s="902"/>
      <c r="CS51" s="902"/>
      <c r="CT51" s="902"/>
      <c r="CU51" s="902"/>
      <c r="CV51" s="902"/>
      <c r="CW51" s="902"/>
      <c r="CX51" s="903"/>
      <c r="CY51" s="901"/>
      <c r="CZ51" s="902"/>
      <c r="DA51" s="902"/>
      <c r="DB51" s="902"/>
      <c r="DC51" s="902"/>
      <c r="DD51" s="902"/>
      <c r="DE51" s="902"/>
      <c r="DF51" s="902"/>
      <c r="DG51" s="902"/>
      <c r="DH51" s="902"/>
      <c r="DI51" s="903"/>
      <c r="DJ51" s="901"/>
      <c r="DK51" s="902"/>
      <c r="DL51" s="902"/>
      <c r="DM51" s="902"/>
      <c r="DN51" s="902"/>
      <c r="DO51" s="902"/>
      <c r="DP51" s="902"/>
      <c r="DQ51" s="902"/>
      <c r="DR51" s="902"/>
      <c r="DS51" s="902"/>
      <c r="DT51" s="903"/>
      <c r="DU51" s="901"/>
      <c r="DV51" s="902"/>
      <c r="DW51" s="902"/>
      <c r="DX51" s="902"/>
      <c r="DY51" s="902"/>
      <c r="DZ51" s="902"/>
      <c r="EA51" s="902"/>
      <c r="EB51" s="902"/>
      <c r="EC51" s="902"/>
      <c r="ED51" s="902"/>
      <c r="EE51" s="903"/>
      <c r="EF51" s="901"/>
      <c r="EG51" s="902"/>
      <c r="EH51" s="902"/>
      <c r="EI51" s="902"/>
      <c r="EJ51" s="902"/>
      <c r="EK51" s="902"/>
      <c r="EL51" s="902"/>
      <c r="EM51" s="902"/>
      <c r="EN51" s="902"/>
      <c r="EO51" s="902"/>
      <c r="EP51" s="903"/>
      <c r="EQ51" s="901"/>
      <c r="ER51" s="902"/>
      <c r="ES51" s="902"/>
      <c r="ET51" s="902"/>
      <c r="EU51" s="902"/>
      <c r="EV51" s="902"/>
      <c r="EW51" s="902"/>
      <c r="EX51" s="902"/>
      <c r="EY51" s="902"/>
      <c r="EZ51" s="902"/>
      <c r="FA51" s="903"/>
      <c r="FB51" s="901"/>
      <c r="FC51" s="902"/>
      <c r="FD51" s="902"/>
      <c r="FE51" s="902"/>
      <c r="FF51" s="902"/>
      <c r="FG51" s="902"/>
      <c r="FH51" s="902"/>
      <c r="FI51" s="902"/>
      <c r="FJ51" s="902"/>
      <c r="FK51" s="902"/>
      <c r="FL51" s="903"/>
      <c r="FM51" s="901"/>
      <c r="FN51" s="902"/>
      <c r="FO51" s="902"/>
      <c r="FP51" s="902"/>
      <c r="FQ51" s="902"/>
      <c r="FR51" s="902"/>
      <c r="FS51" s="902"/>
      <c r="FT51" s="902"/>
      <c r="FU51" s="902"/>
      <c r="FV51" s="902"/>
      <c r="FW51" s="903"/>
      <c r="FX51" s="901"/>
      <c r="FY51" s="902"/>
      <c r="FZ51" s="902"/>
      <c r="GA51" s="902"/>
      <c r="GB51" s="902"/>
      <c r="GC51" s="902"/>
      <c r="GD51" s="902"/>
      <c r="GE51" s="902"/>
      <c r="GF51" s="902"/>
      <c r="GG51" s="902"/>
      <c r="GH51" s="903"/>
      <c r="GI51" s="901"/>
      <c r="GJ51" s="902"/>
      <c r="GK51" s="902"/>
      <c r="GL51" s="902"/>
      <c r="GM51" s="902"/>
      <c r="GN51" s="902"/>
      <c r="GO51" s="902"/>
      <c r="GP51" s="902"/>
      <c r="GQ51" s="902"/>
      <c r="GR51" s="902"/>
      <c r="GS51" s="903"/>
      <c r="GT51" s="901"/>
      <c r="GU51" s="902"/>
      <c r="GV51" s="902"/>
      <c r="GW51" s="902"/>
      <c r="GX51" s="902"/>
      <c r="GY51" s="902"/>
      <c r="GZ51" s="902"/>
      <c r="HA51" s="902"/>
      <c r="HB51" s="902"/>
      <c r="HC51" s="902"/>
      <c r="HD51" s="903"/>
      <c r="HE51" s="901"/>
      <c r="HF51" s="902"/>
      <c r="HG51" s="902"/>
      <c r="HH51" s="902"/>
      <c r="HI51" s="902"/>
      <c r="HJ51" s="902"/>
      <c r="HK51" s="902"/>
      <c r="HL51" s="902"/>
      <c r="HM51" s="902"/>
      <c r="HN51" s="902"/>
      <c r="HO51" s="903"/>
      <c r="HP51" s="108"/>
      <c r="HQ51" s="109"/>
      <c r="HR51" s="109"/>
      <c r="HS51" s="902" t="e" vm="18">
        <v>#VALUE!</v>
      </c>
      <c r="HT51" s="902"/>
      <c r="HU51" s="902"/>
      <c r="HV51" s="902"/>
      <c r="HW51" s="902"/>
      <c r="HX51" s="109"/>
      <c r="HY51" s="109"/>
      <c r="HZ51" s="110"/>
      <c r="IA51" s="901"/>
      <c r="IB51" s="902"/>
      <c r="IC51" s="902"/>
      <c r="ID51" s="902"/>
      <c r="IE51" s="902"/>
      <c r="IF51" s="902"/>
      <c r="IG51" s="902"/>
      <c r="IH51" s="902"/>
      <c r="II51" s="902"/>
      <c r="IJ51" s="902"/>
      <c r="IK51" s="903"/>
      <c r="IL51" s="901"/>
      <c r="IM51" s="902"/>
      <c r="IN51" s="902"/>
      <c r="IO51" s="902"/>
      <c r="IP51" s="902"/>
      <c r="IQ51" s="902"/>
      <c r="IR51" s="902"/>
      <c r="IS51" s="902"/>
      <c r="IT51" s="902"/>
      <c r="IU51" s="902"/>
      <c r="IV51" s="903"/>
      <c r="IW51" s="47"/>
      <c r="IX51" s="728"/>
      <c r="IY51" s="731"/>
      <c r="IZ51" s="22"/>
      <c r="JA51" s="22"/>
      <c r="JB51" s="22"/>
      <c r="JC51" s="22"/>
      <c r="JD51" s="22"/>
      <c r="JE51" s="22"/>
      <c r="JF51" s="22"/>
      <c r="JG51" s="22"/>
      <c r="JH51" s="21"/>
      <c r="JI51" s="22"/>
      <c r="JJ51" s="22"/>
      <c r="JK51" s="22"/>
      <c r="JL51" s="22"/>
      <c r="JM51" s="22"/>
      <c r="JN51" s="22"/>
      <c r="JO51" s="22"/>
      <c r="JP51" s="22"/>
      <c r="JQ51" s="22"/>
      <c r="JR51" s="22"/>
      <c r="JS51" s="22"/>
      <c r="JT51" s="22"/>
      <c r="JU51" s="22"/>
      <c r="JV51" s="22"/>
      <c r="JW51" s="22"/>
      <c r="JX51" s="22"/>
      <c r="JY51" s="22"/>
      <c r="JZ51" s="22"/>
      <c r="KA51" s="22"/>
      <c r="KB51" s="22"/>
      <c r="KC51" s="22"/>
      <c r="KD51" s="22"/>
      <c r="KE51" s="22"/>
      <c r="KF51" s="22"/>
      <c r="KG51" s="22"/>
      <c r="KH51" s="22"/>
      <c r="KI51" s="22"/>
      <c r="KJ51" s="22"/>
      <c r="KK51" s="22"/>
      <c r="KL51" s="22"/>
      <c r="KM51" s="22"/>
      <c r="KN51" s="22"/>
      <c r="KO51" s="22"/>
      <c r="KP51" s="22"/>
      <c r="KQ51" s="22"/>
      <c r="KR51" s="22"/>
      <c r="KS51" s="22"/>
      <c r="KT51" s="22"/>
      <c r="KU51" s="22"/>
      <c r="KV51" s="22"/>
      <c r="KW51" s="22"/>
      <c r="KX51" s="22"/>
      <c r="KY51" s="22"/>
      <c r="KZ51" s="22"/>
      <c r="LA51" s="22"/>
      <c r="LB51" s="22"/>
      <c r="LC51" s="22"/>
      <c r="LD51" s="22"/>
      <c r="LE51" s="22"/>
      <c r="LF51" s="22"/>
      <c r="LG51" s="22"/>
      <c r="LH51" s="22"/>
      <c r="LI51" s="22"/>
      <c r="LJ51" s="23"/>
    </row>
    <row r="52" spans="2:363" ht="3.65" customHeight="1">
      <c r="B52" s="814"/>
      <c r="C52" s="815"/>
      <c r="D52" s="815"/>
      <c r="E52" s="815"/>
      <c r="F52" s="815"/>
      <c r="G52" s="815"/>
      <c r="H52" s="815"/>
      <c r="I52" s="815"/>
      <c r="J52" s="815"/>
      <c r="K52" s="815"/>
      <c r="L52" s="815"/>
      <c r="M52" s="815"/>
      <c r="N52" s="815"/>
      <c r="O52" s="815"/>
      <c r="P52" s="815"/>
      <c r="Q52" s="815"/>
      <c r="R52" s="815"/>
      <c r="S52" s="815"/>
      <c r="T52" s="815"/>
      <c r="U52" s="815"/>
      <c r="V52" s="815"/>
      <c r="W52" s="815"/>
      <c r="X52" s="815"/>
      <c r="Y52" s="815"/>
      <c r="Z52" s="815"/>
      <c r="AA52" s="815"/>
      <c r="AB52" s="815"/>
      <c r="AC52" s="815"/>
      <c r="AD52" s="815"/>
      <c r="AE52" s="815"/>
      <c r="AF52" s="815"/>
      <c r="AG52" s="815"/>
      <c r="AH52" s="815"/>
      <c r="AI52" s="815"/>
      <c r="AJ52" s="815"/>
      <c r="AK52" s="815"/>
      <c r="AL52" s="815"/>
      <c r="AM52" s="815"/>
      <c r="AN52" s="815"/>
      <c r="AO52" s="816"/>
      <c r="AP52" s="22"/>
      <c r="AQ52" s="22"/>
      <c r="AR52" s="388"/>
      <c r="AS52" s="388"/>
      <c r="AT52" s="388"/>
      <c r="AU52" s="388"/>
      <c r="AV52" s="388"/>
      <c r="AW52" s="388"/>
      <c r="AX52" s="727"/>
      <c r="AY52" s="728"/>
      <c r="AZ52" s="47"/>
      <c r="BA52" s="850" t="s">
        <v>72</v>
      </c>
      <c r="BB52" s="851"/>
      <c r="BC52" s="851"/>
      <c r="BD52" s="851"/>
      <c r="BE52" s="851"/>
      <c r="BF52" s="851"/>
      <c r="BG52" s="851"/>
      <c r="BH52" s="851"/>
      <c r="BI52" s="851"/>
      <c r="BJ52" s="851"/>
      <c r="BK52" s="851"/>
      <c r="BL52" s="851"/>
      <c r="BM52" s="851"/>
      <c r="BN52" s="851"/>
      <c r="BO52" s="850" t="str">
        <f>IF(Proyecto!HG94&lt;&gt;"",Proyecto!HG94,"")</f>
        <v>250</v>
      </c>
      <c r="BP52" s="851"/>
      <c r="BQ52" s="851"/>
      <c r="BR52" s="851"/>
      <c r="BS52" s="851"/>
      <c r="BT52" s="851"/>
      <c r="BU52" s="851"/>
      <c r="BV52" s="851"/>
      <c r="BW52" s="856" t="s">
        <v>76</v>
      </c>
      <c r="BX52" s="856"/>
      <c r="BY52" s="856"/>
      <c r="BZ52" s="856"/>
      <c r="CA52" s="856"/>
      <c r="CB52" s="857"/>
      <c r="CC52" s="901"/>
      <c r="CD52" s="902"/>
      <c r="CE52" s="902"/>
      <c r="CF52" s="902"/>
      <c r="CG52" s="902"/>
      <c r="CH52" s="902"/>
      <c r="CI52" s="902"/>
      <c r="CJ52" s="902"/>
      <c r="CK52" s="902"/>
      <c r="CL52" s="902"/>
      <c r="CM52" s="903"/>
      <c r="CN52" s="901"/>
      <c r="CO52" s="902"/>
      <c r="CP52" s="902"/>
      <c r="CQ52" s="902"/>
      <c r="CR52" s="902"/>
      <c r="CS52" s="902"/>
      <c r="CT52" s="902"/>
      <c r="CU52" s="902"/>
      <c r="CV52" s="902"/>
      <c r="CW52" s="902"/>
      <c r="CX52" s="903"/>
      <c r="CY52" s="901"/>
      <c r="CZ52" s="902"/>
      <c r="DA52" s="902"/>
      <c r="DB52" s="902"/>
      <c r="DC52" s="902"/>
      <c r="DD52" s="902"/>
      <c r="DE52" s="902"/>
      <c r="DF52" s="902"/>
      <c r="DG52" s="902"/>
      <c r="DH52" s="902"/>
      <c r="DI52" s="903"/>
      <c r="DJ52" s="901"/>
      <c r="DK52" s="902"/>
      <c r="DL52" s="902"/>
      <c r="DM52" s="902"/>
      <c r="DN52" s="902"/>
      <c r="DO52" s="902"/>
      <c r="DP52" s="902"/>
      <c r="DQ52" s="902"/>
      <c r="DR52" s="902"/>
      <c r="DS52" s="902"/>
      <c r="DT52" s="903"/>
      <c r="DU52" s="901"/>
      <c r="DV52" s="902"/>
      <c r="DW52" s="902"/>
      <c r="DX52" s="902"/>
      <c r="DY52" s="902"/>
      <c r="DZ52" s="902"/>
      <c r="EA52" s="902"/>
      <c r="EB52" s="902"/>
      <c r="EC52" s="902"/>
      <c r="ED52" s="902"/>
      <c r="EE52" s="903"/>
      <c r="EF52" s="901"/>
      <c r="EG52" s="902"/>
      <c r="EH52" s="902"/>
      <c r="EI52" s="902"/>
      <c r="EJ52" s="902"/>
      <c r="EK52" s="902"/>
      <c r="EL52" s="902"/>
      <c r="EM52" s="902"/>
      <c r="EN52" s="902"/>
      <c r="EO52" s="902"/>
      <c r="EP52" s="903"/>
      <c r="EQ52" s="901"/>
      <c r="ER52" s="902"/>
      <c r="ES52" s="902"/>
      <c r="ET52" s="902"/>
      <c r="EU52" s="902"/>
      <c r="EV52" s="902"/>
      <c r="EW52" s="902"/>
      <c r="EX52" s="902"/>
      <c r="EY52" s="902"/>
      <c r="EZ52" s="902"/>
      <c r="FA52" s="903"/>
      <c r="FB52" s="901"/>
      <c r="FC52" s="902"/>
      <c r="FD52" s="902"/>
      <c r="FE52" s="902"/>
      <c r="FF52" s="902"/>
      <c r="FG52" s="902"/>
      <c r="FH52" s="902"/>
      <c r="FI52" s="902"/>
      <c r="FJ52" s="902"/>
      <c r="FK52" s="902"/>
      <c r="FL52" s="903"/>
      <c r="FM52" s="901"/>
      <c r="FN52" s="902"/>
      <c r="FO52" s="902"/>
      <c r="FP52" s="902"/>
      <c r="FQ52" s="902"/>
      <c r="FR52" s="902"/>
      <c r="FS52" s="902"/>
      <c r="FT52" s="902"/>
      <c r="FU52" s="902"/>
      <c r="FV52" s="902"/>
      <c r="FW52" s="903"/>
      <c r="FX52" s="901"/>
      <c r="FY52" s="902"/>
      <c r="FZ52" s="902"/>
      <c r="GA52" s="902"/>
      <c r="GB52" s="902"/>
      <c r="GC52" s="902"/>
      <c r="GD52" s="902"/>
      <c r="GE52" s="902"/>
      <c r="GF52" s="902"/>
      <c r="GG52" s="902"/>
      <c r="GH52" s="903"/>
      <c r="GI52" s="901"/>
      <c r="GJ52" s="902"/>
      <c r="GK52" s="902"/>
      <c r="GL52" s="902"/>
      <c r="GM52" s="902"/>
      <c r="GN52" s="902"/>
      <c r="GO52" s="902"/>
      <c r="GP52" s="902"/>
      <c r="GQ52" s="902"/>
      <c r="GR52" s="902"/>
      <c r="GS52" s="903"/>
      <c r="GT52" s="901"/>
      <c r="GU52" s="902"/>
      <c r="GV52" s="902"/>
      <c r="GW52" s="902"/>
      <c r="GX52" s="902"/>
      <c r="GY52" s="902"/>
      <c r="GZ52" s="902"/>
      <c r="HA52" s="902"/>
      <c r="HB52" s="902"/>
      <c r="HC52" s="902"/>
      <c r="HD52" s="903"/>
      <c r="HE52" s="901"/>
      <c r="HF52" s="902"/>
      <c r="HG52" s="902"/>
      <c r="HH52" s="902"/>
      <c r="HI52" s="902"/>
      <c r="HJ52" s="902"/>
      <c r="HK52" s="902"/>
      <c r="HL52" s="902"/>
      <c r="HM52" s="902"/>
      <c r="HN52" s="902"/>
      <c r="HO52" s="903"/>
      <c r="HP52" s="108"/>
      <c r="HQ52" s="109"/>
      <c r="HR52" s="109"/>
      <c r="HS52" s="902"/>
      <c r="HT52" s="902"/>
      <c r="HU52" s="902"/>
      <c r="HV52" s="902"/>
      <c r="HW52" s="902"/>
      <c r="HX52" s="109"/>
      <c r="HY52" s="109"/>
      <c r="HZ52" s="110"/>
      <c r="IA52" s="901"/>
      <c r="IB52" s="902"/>
      <c r="IC52" s="902"/>
      <c r="ID52" s="902"/>
      <c r="IE52" s="902"/>
      <c r="IF52" s="902"/>
      <c r="IG52" s="902"/>
      <c r="IH52" s="902"/>
      <c r="II52" s="902"/>
      <c r="IJ52" s="902"/>
      <c r="IK52" s="903"/>
      <c r="IL52" s="901"/>
      <c r="IM52" s="902"/>
      <c r="IN52" s="902"/>
      <c r="IO52" s="902"/>
      <c r="IP52" s="902"/>
      <c r="IQ52" s="902"/>
      <c r="IR52" s="902"/>
      <c r="IS52" s="902"/>
      <c r="IT52" s="902"/>
      <c r="IU52" s="902"/>
      <c r="IV52" s="903"/>
      <c r="IW52" s="47"/>
      <c r="IX52" s="728"/>
      <c r="IY52" s="731"/>
      <c r="IZ52" s="22"/>
      <c r="JA52" s="22"/>
      <c r="JB52" s="22"/>
      <c r="JC52" s="22"/>
      <c r="JD52" s="22"/>
      <c r="JE52" s="22"/>
      <c r="JF52" s="22"/>
      <c r="JG52" s="22"/>
      <c r="JH52" s="21"/>
      <c r="JI52" s="22"/>
      <c r="JJ52" s="22"/>
      <c r="JK52" s="22"/>
      <c r="JL52" s="22"/>
      <c r="JM52" s="22"/>
      <c r="JN52" s="22"/>
      <c r="JO52" s="22"/>
      <c r="JP52" s="22"/>
      <c r="JQ52" s="22"/>
      <c r="JR52" s="22"/>
      <c r="JS52" s="22"/>
      <c r="JT52" s="22"/>
      <c r="JU52" s="22"/>
      <c r="JV52" s="22"/>
      <c r="JW52" s="22"/>
      <c r="JX52" s="22"/>
      <c r="JY52" s="22"/>
      <c r="JZ52" s="22"/>
      <c r="KA52" s="22"/>
      <c r="KB52" s="22"/>
      <c r="KC52" s="22"/>
      <c r="KD52" s="22"/>
      <c r="KE52" s="22"/>
      <c r="KF52" s="22"/>
      <c r="KG52" s="22"/>
      <c r="KH52" s="22"/>
      <c r="KI52" s="22"/>
      <c r="KJ52" s="22"/>
      <c r="KK52" s="22"/>
      <c r="KL52" s="22"/>
      <c r="KM52" s="22"/>
      <c r="KN52" s="22"/>
      <c r="KO52" s="22"/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2"/>
      <c r="LI52" s="22"/>
      <c r="LJ52" s="23"/>
    </row>
    <row r="53" spans="2:363" ht="3.65" customHeight="1" thickBot="1">
      <c r="B53" s="817"/>
      <c r="C53" s="818"/>
      <c r="D53" s="818"/>
      <c r="E53" s="818"/>
      <c r="F53" s="818"/>
      <c r="G53" s="818"/>
      <c r="H53" s="818"/>
      <c r="I53" s="818"/>
      <c r="J53" s="818"/>
      <c r="K53" s="818"/>
      <c r="L53" s="818"/>
      <c r="M53" s="818"/>
      <c r="N53" s="818"/>
      <c r="O53" s="818"/>
      <c r="P53" s="818"/>
      <c r="Q53" s="818"/>
      <c r="R53" s="818"/>
      <c r="S53" s="818"/>
      <c r="T53" s="818"/>
      <c r="U53" s="818"/>
      <c r="V53" s="818"/>
      <c r="W53" s="818"/>
      <c r="X53" s="818"/>
      <c r="Y53" s="818"/>
      <c r="Z53" s="818"/>
      <c r="AA53" s="818"/>
      <c r="AB53" s="818"/>
      <c r="AC53" s="818"/>
      <c r="AD53" s="818"/>
      <c r="AE53" s="818"/>
      <c r="AF53" s="818"/>
      <c r="AG53" s="818"/>
      <c r="AH53" s="818"/>
      <c r="AI53" s="818"/>
      <c r="AJ53" s="818"/>
      <c r="AK53" s="818"/>
      <c r="AL53" s="818"/>
      <c r="AM53" s="818"/>
      <c r="AN53" s="818"/>
      <c r="AO53" s="819"/>
      <c r="AP53" s="22"/>
      <c r="AQ53" s="22"/>
      <c r="AR53" s="388"/>
      <c r="AS53" s="388"/>
      <c r="AT53" s="433" t="s">
        <v>91</v>
      </c>
      <c r="AU53" s="388"/>
      <c r="AV53" s="388"/>
      <c r="AW53" s="388"/>
      <c r="AX53" s="727"/>
      <c r="AY53" s="728"/>
      <c r="AZ53" s="47"/>
      <c r="BA53" s="852"/>
      <c r="BB53" s="853"/>
      <c r="BC53" s="853"/>
      <c r="BD53" s="853"/>
      <c r="BE53" s="853"/>
      <c r="BF53" s="853"/>
      <c r="BG53" s="853"/>
      <c r="BH53" s="853"/>
      <c r="BI53" s="853"/>
      <c r="BJ53" s="853"/>
      <c r="BK53" s="853"/>
      <c r="BL53" s="853"/>
      <c r="BM53" s="853"/>
      <c r="BN53" s="853"/>
      <c r="BO53" s="852"/>
      <c r="BP53" s="853"/>
      <c r="BQ53" s="853"/>
      <c r="BR53" s="853"/>
      <c r="BS53" s="853"/>
      <c r="BT53" s="853"/>
      <c r="BU53" s="853"/>
      <c r="BV53" s="853"/>
      <c r="BW53" s="858"/>
      <c r="BX53" s="858"/>
      <c r="BY53" s="858"/>
      <c r="BZ53" s="858"/>
      <c r="CA53" s="858"/>
      <c r="CB53" s="859"/>
      <c r="CC53" s="901"/>
      <c r="CD53" s="902"/>
      <c r="CE53" s="902"/>
      <c r="CF53" s="902"/>
      <c r="CG53" s="902"/>
      <c r="CH53" s="902"/>
      <c r="CI53" s="902"/>
      <c r="CJ53" s="902"/>
      <c r="CK53" s="902"/>
      <c r="CL53" s="902"/>
      <c r="CM53" s="903"/>
      <c r="CN53" s="901"/>
      <c r="CO53" s="902"/>
      <c r="CP53" s="902"/>
      <c r="CQ53" s="902"/>
      <c r="CR53" s="902"/>
      <c r="CS53" s="902"/>
      <c r="CT53" s="902"/>
      <c r="CU53" s="902"/>
      <c r="CV53" s="902"/>
      <c r="CW53" s="902"/>
      <c r="CX53" s="903"/>
      <c r="CY53" s="901"/>
      <c r="CZ53" s="902"/>
      <c r="DA53" s="902"/>
      <c r="DB53" s="902"/>
      <c r="DC53" s="902"/>
      <c r="DD53" s="902"/>
      <c r="DE53" s="902"/>
      <c r="DF53" s="902"/>
      <c r="DG53" s="902"/>
      <c r="DH53" s="902"/>
      <c r="DI53" s="903"/>
      <c r="DJ53" s="901"/>
      <c r="DK53" s="902"/>
      <c r="DL53" s="902"/>
      <c r="DM53" s="902"/>
      <c r="DN53" s="902"/>
      <c r="DO53" s="902"/>
      <c r="DP53" s="902"/>
      <c r="DQ53" s="902"/>
      <c r="DR53" s="902"/>
      <c r="DS53" s="902"/>
      <c r="DT53" s="903"/>
      <c r="DU53" s="901"/>
      <c r="DV53" s="902"/>
      <c r="DW53" s="902"/>
      <c r="DX53" s="902"/>
      <c r="DY53" s="902"/>
      <c r="DZ53" s="902"/>
      <c r="EA53" s="902"/>
      <c r="EB53" s="902"/>
      <c r="EC53" s="902"/>
      <c r="ED53" s="902"/>
      <c r="EE53" s="903"/>
      <c r="EF53" s="901"/>
      <c r="EG53" s="902"/>
      <c r="EH53" s="902"/>
      <c r="EI53" s="902"/>
      <c r="EJ53" s="902"/>
      <c r="EK53" s="902"/>
      <c r="EL53" s="902"/>
      <c r="EM53" s="902"/>
      <c r="EN53" s="902"/>
      <c r="EO53" s="902"/>
      <c r="EP53" s="903"/>
      <c r="EQ53" s="901"/>
      <c r="ER53" s="902"/>
      <c r="ES53" s="902"/>
      <c r="ET53" s="902"/>
      <c r="EU53" s="902"/>
      <c r="EV53" s="902"/>
      <c r="EW53" s="902"/>
      <c r="EX53" s="902"/>
      <c r="EY53" s="902"/>
      <c r="EZ53" s="902"/>
      <c r="FA53" s="903"/>
      <c r="FB53" s="901"/>
      <c r="FC53" s="902"/>
      <c r="FD53" s="902"/>
      <c r="FE53" s="902"/>
      <c r="FF53" s="902"/>
      <c r="FG53" s="902"/>
      <c r="FH53" s="902"/>
      <c r="FI53" s="902"/>
      <c r="FJ53" s="902"/>
      <c r="FK53" s="902"/>
      <c r="FL53" s="903"/>
      <c r="FM53" s="901"/>
      <c r="FN53" s="902"/>
      <c r="FO53" s="902"/>
      <c r="FP53" s="902"/>
      <c r="FQ53" s="902"/>
      <c r="FR53" s="902"/>
      <c r="FS53" s="902"/>
      <c r="FT53" s="902"/>
      <c r="FU53" s="902"/>
      <c r="FV53" s="902"/>
      <c r="FW53" s="903"/>
      <c r="FX53" s="901"/>
      <c r="FY53" s="902"/>
      <c r="FZ53" s="902"/>
      <c r="GA53" s="902"/>
      <c r="GB53" s="902"/>
      <c r="GC53" s="902"/>
      <c r="GD53" s="902"/>
      <c r="GE53" s="902"/>
      <c r="GF53" s="902"/>
      <c r="GG53" s="902"/>
      <c r="GH53" s="903"/>
      <c r="GI53" s="901"/>
      <c r="GJ53" s="902"/>
      <c r="GK53" s="902"/>
      <c r="GL53" s="902"/>
      <c r="GM53" s="902"/>
      <c r="GN53" s="902"/>
      <c r="GO53" s="902"/>
      <c r="GP53" s="902"/>
      <c r="GQ53" s="902"/>
      <c r="GR53" s="902"/>
      <c r="GS53" s="903"/>
      <c r="GT53" s="901"/>
      <c r="GU53" s="902"/>
      <c r="GV53" s="902"/>
      <c r="GW53" s="902"/>
      <c r="GX53" s="902"/>
      <c r="GY53" s="902"/>
      <c r="GZ53" s="902"/>
      <c r="HA53" s="902"/>
      <c r="HB53" s="902"/>
      <c r="HC53" s="902"/>
      <c r="HD53" s="903"/>
      <c r="HE53" s="901"/>
      <c r="HF53" s="902"/>
      <c r="HG53" s="902"/>
      <c r="HH53" s="902"/>
      <c r="HI53" s="902"/>
      <c r="HJ53" s="902"/>
      <c r="HK53" s="902"/>
      <c r="HL53" s="902"/>
      <c r="HM53" s="902"/>
      <c r="HN53" s="902"/>
      <c r="HO53" s="903"/>
      <c r="HP53" s="108"/>
      <c r="HQ53" s="109"/>
      <c r="HR53" s="109"/>
      <c r="HS53" s="902"/>
      <c r="HT53" s="902"/>
      <c r="HU53" s="902"/>
      <c r="HV53" s="902"/>
      <c r="HW53" s="902"/>
      <c r="HX53" s="109"/>
      <c r="HY53" s="109"/>
      <c r="HZ53" s="110"/>
      <c r="IA53" s="901"/>
      <c r="IB53" s="902"/>
      <c r="IC53" s="902"/>
      <c r="ID53" s="902"/>
      <c r="IE53" s="902"/>
      <c r="IF53" s="902"/>
      <c r="IG53" s="902"/>
      <c r="IH53" s="902"/>
      <c r="II53" s="902"/>
      <c r="IJ53" s="902"/>
      <c r="IK53" s="903"/>
      <c r="IL53" s="901"/>
      <c r="IM53" s="902"/>
      <c r="IN53" s="902"/>
      <c r="IO53" s="902"/>
      <c r="IP53" s="902"/>
      <c r="IQ53" s="902"/>
      <c r="IR53" s="902"/>
      <c r="IS53" s="902"/>
      <c r="IT53" s="902"/>
      <c r="IU53" s="902"/>
      <c r="IV53" s="903"/>
      <c r="IW53" s="47"/>
      <c r="IX53" s="728"/>
      <c r="IY53" s="731"/>
      <c r="IZ53" s="22"/>
      <c r="JA53" s="22"/>
      <c r="JB53" s="22"/>
      <c r="JC53" s="22"/>
      <c r="JD53" s="22"/>
      <c r="JE53" s="22"/>
      <c r="JF53" s="22"/>
      <c r="JG53" s="22"/>
      <c r="JH53" s="21"/>
      <c r="JI53" s="22"/>
      <c r="JJ53" s="22"/>
      <c r="JK53" s="22"/>
      <c r="JL53" s="22"/>
      <c r="JM53" s="22"/>
      <c r="JN53" s="22"/>
      <c r="JO53" s="22"/>
      <c r="JP53" s="22"/>
      <c r="JQ53" s="22"/>
      <c r="JR53" s="22"/>
      <c r="JS53" s="22"/>
      <c r="JT53" s="22"/>
      <c r="JU53" s="22"/>
      <c r="JV53" s="22"/>
      <c r="JW53" s="22"/>
      <c r="JX53" s="22"/>
      <c r="JY53" s="22"/>
      <c r="JZ53" s="22"/>
      <c r="KA53" s="22"/>
      <c r="KB53" s="22"/>
      <c r="KC53" s="22"/>
      <c r="KD53" s="22"/>
      <c r="KE53" s="22"/>
      <c r="KF53" s="22"/>
      <c r="KG53" s="22"/>
      <c r="KH53" s="22"/>
      <c r="KI53" s="22"/>
      <c r="KJ53" s="22"/>
      <c r="KK53" s="22"/>
      <c r="KL53" s="22"/>
      <c r="KM53" s="22"/>
      <c r="KN53" s="22"/>
      <c r="KO53" s="22"/>
      <c r="KP53" s="22"/>
      <c r="KQ53" s="22"/>
      <c r="KR53" s="22"/>
      <c r="KS53" s="22"/>
      <c r="KT53" s="22"/>
      <c r="KU53" s="22"/>
      <c r="KV53" s="22"/>
      <c r="KW53" s="22"/>
      <c r="KX53" s="22"/>
      <c r="KY53" s="22"/>
      <c r="KZ53" s="22"/>
      <c r="LA53" s="22"/>
      <c r="LB53" s="22"/>
      <c r="LC53" s="22"/>
      <c r="LD53" s="22"/>
      <c r="LE53" s="22"/>
      <c r="LF53" s="22"/>
      <c r="LG53" s="22"/>
      <c r="LH53" s="22"/>
      <c r="LI53" s="22"/>
      <c r="LJ53" s="23"/>
    </row>
    <row r="54" spans="2:363" ht="3.65" customHeight="1" thickTop="1">
      <c r="B54" s="811"/>
      <c r="C54" s="812"/>
      <c r="D54" s="812"/>
      <c r="E54" s="812"/>
      <c r="F54" s="812"/>
      <c r="G54" s="812"/>
      <c r="H54" s="812"/>
      <c r="I54" s="812"/>
      <c r="J54" s="812"/>
      <c r="K54" s="812"/>
      <c r="L54" s="812"/>
      <c r="M54" s="812"/>
      <c r="N54" s="812"/>
      <c r="O54" s="812"/>
      <c r="P54" s="812"/>
      <c r="Q54" s="812"/>
      <c r="R54" s="812"/>
      <c r="S54" s="812"/>
      <c r="T54" s="812"/>
      <c r="U54" s="812"/>
      <c r="V54" s="812"/>
      <c r="W54" s="812"/>
      <c r="X54" s="812"/>
      <c r="Y54" s="812"/>
      <c r="Z54" s="812"/>
      <c r="AA54" s="812"/>
      <c r="AB54" s="812"/>
      <c r="AC54" s="812"/>
      <c r="AD54" s="812"/>
      <c r="AE54" s="812"/>
      <c r="AF54" s="812"/>
      <c r="AG54" s="812"/>
      <c r="AH54" s="812"/>
      <c r="AI54" s="812"/>
      <c r="AJ54" s="812"/>
      <c r="AK54" s="812"/>
      <c r="AL54" s="812"/>
      <c r="AM54" s="812"/>
      <c r="AN54" s="812"/>
      <c r="AO54" s="813"/>
      <c r="AP54" s="22"/>
      <c r="AQ54" s="22"/>
      <c r="AR54" s="388"/>
      <c r="AS54" s="388"/>
      <c r="AT54" s="433" t="str">
        <f>IF(BO49&lt;&gt;"",BO49,"")</f>
        <v>10 - 65</v>
      </c>
      <c r="AU54" s="388"/>
      <c r="AV54" s="388"/>
      <c r="AW54" s="388"/>
      <c r="AX54" s="727"/>
      <c r="AY54" s="728"/>
      <c r="AZ54" s="47"/>
      <c r="BA54" s="854"/>
      <c r="BB54" s="855"/>
      <c r="BC54" s="855"/>
      <c r="BD54" s="855"/>
      <c r="BE54" s="855"/>
      <c r="BF54" s="855"/>
      <c r="BG54" s="855"/>
      <c r="BH54" s="855"/>
      <c r="BI54" s="855"/>
      <c r="BJ54" s="855"/>
      <c r="BK54" s="855"/>
      <c r="BL54" s="855"/>
      <c r="BM54" s="855"/>
      <c r="BN54" s="855"/>
      <c r="BO54" s="854"/>
      <c r="BP54" s="855"/>
      <c r="BQ54" s="855"/>
      <c r="BR54" s="855"/>
      <c r="BS54" s="855"/>
      <c r="BT54" s="855"/>
      <c r="BU54" s="855"/>
      <c r="BV54" s="855"/>
      <c r="BW54" s="860"/>
      <c r="BX54" s="860"/>
      <c r="BY54" s="860"/>
      <c r="BZ54" s="860"/>
      <c r="CA54" s="860"/>
      <c r="CB54" s="861"/>
      <c r="CC54" s="901"/>
      <c r="CD54" s="902"/>
      <c r="CE54" s="902"/>
      <c r="CF54" s="902"/>
      <c r="CG54" s="902"/>
      <c r="CH54" s="902"/>
      <c r="CI54" s="902"/>
      <c r="CJ54" s="902"/>
      <c r="CK54" s="902"/>
      <c r="CL54" s="902"/>
      <c r="CM54" s="903"/>
      <c r="CN54" s="901"/>
      <c r="CO54" s="902"/>
      <c r="CP54" s="902"/>
      <c r="CQ54" s="902"/>
      <c r="CR54" s="902"/>
      <c r="CS54" s="902"/>
      <c r="CT54" s="902"/>
      <c r="CU54" s="902"/>
      <c r="CV54" s="902"/>
      <c r="CW54" s="902"/>
      <c r="CX54" s="903"/>
      <c r="CY54" s="901"/>
      <c r="CZ54" s="902"/>
      <c r="DA54" s="902"/>
      <c r="DB54" s="902"/>
      <c r="DC54" s="902"/>
      <c r="DD54" s="902"/>
      <c r="DE54" s="902"/>
      <c r="DF54" s="902"/>
      <c r="DG54" s="902"/>
      <c r="DH54" s="902"/>
      <c r="DI54" s="903"/>
      <c r="DJ54" s="901"/>
      <c r="DK54" s="902"/>
      <c r="DL54" s="902"/>
      <c r="DM54" s="902"/>
      <c r="DN54" s="902"/>
      <c r="DO54" s="902"/>
      <c r="DP54" s="902"/>
      <c r="DQ54" s="902"/>
      <c r="DR54" s="902"/>
      <c r="DS54" s="902"/>
      <c r="DT54" s="903"/>
      <c r="DU54" s="901"/>
      <c r="DV54" s="902"/>
      <c r="DW54" s="902"/>
      <c r="DX54" s="902"/>
      <c r="DY54" s="902"/>
      <c r="DZ54" s="902"/>
      <c r="EA54" s="902"/>
      <c r="EB54" s="902"/>
      <c r="EC54" s="902"/>
      <c r="ED54" s="902"/>
      <c r="EE54" s="903"/>
      <c r="EF54" s="901"/>
      <c r="EG54" s="902"/>
      <c r="EH54" s="902"/>
      <c r="EI54" s="902"/>
      <c r="EJ54" s="902"/>
      <c r="EK54" s="902"/>
      <c r="EL54" s="902"/>
      <c r="EM54" s="902"/>
      <c r="EN54" s="902"/>
      <c r="EO54" s="902"/>
      <c r="EP54" s="903"/>
      <c r="EQ54" s="901"/>
      <c r="ER54" s="902"/>
      <c r="ES54" s="902"/>
      <c r="ET54" s="902"/>
      <c r="EU54" s="902"/>
      <c r="EV54" s="902"/>
      <c r="EW54" s="902"/>
      <c r="EX54" s="902"/>
      <c r="EY54" s="902"/>
      <c r="EZ54" s="902"/>
      <c r="FA54" s="903"/>
      <c r="FB54" s="901"/>
      <c r="FC54" s="902"/>
      <c r="FD54" s="902"/>
      <c r="FE54" s="902"/>
      <c r="FF54" s="902"/>
      <c r="FG54" s="902"/>
      <c r="FH54" s="902"/>
      <c r="FI54" s="902"/>
      <c r="FJ54" s="902"/>
      <c r="FK54" s="902"/>
      <c r="FL54" s="903"/>
      <c r="FM54" s="901"/>
      <c r="FN54" s="902"/>
      <c r="FO54" s="902"/>
      <c r="FP54" s="902"/>
      <c r="FQ54" s="902"/>
      <c r="FR54" s="902"/>
      <c r="FS54" s="902"/>
      <c r="FT54" s="902"/>
      <c r="FU54" s="902"/>
      <c r="FV54" s="902"/>
      <c r="FW54" s="903"/>
      <c r="FX54" s="901"/>
      <c r="FY54" s="902"/>
      <c r="FZ54" s="902"/>
      <c r="GA54" s="902"/>
      <c r="GB54" s="902"/>
      <c r="GC54" s="902"/>
      <c r="GD54" s="902"/>
      <c r="GE54" s="902"/>
      <c r="GF54" s="902"/>
      <c r="GG54" s="902"/>
      <c r="GH54" s="903"/>
      <c r="GI54" s="901"/>
      <c r="GJ54" s="902"/>
      <c r="GK54" s="902"/>
      <c r="GL54" s="902"/>
      <c r="GM54" s="902"/>
      <c r="GN54" s="902"/>
      <c r="GO54" s="902"/>
      <c r="GP54" s="902"/>
      <c r="GQ54" s="902"/>
      <c r="GR54" s="902"/>
      <c r="GS54" s="903"/>
      <c r="GT54" s="901"/>
      <c r="GU54" s="902"/>
      <c r="GV54" s="902"/>
      <c r="GW54" s="902"/>
      <c r="GX54" s="902"/>
      <c r="GY54" s="902"/>
      <c r="GZ54" s="902"/>
      <c r="HA54" s="902"/>
      <c r="HB54" s="902"/>
      <c r="HC54" s="902"/>
      <c r="HD54" s="903"/>
      <c r="HE54" s="901"/>
      <c r="HF54" s="902"/>
      <c r="HG54" s="902"/>
      <c r="HH54" s="902"/>
      <c r="HI54" s="902"/>
      <c r="HJ54" s="902"/>
      <c r="HK54" s="902"/>
      <c r="HL54" s="902"/>
      <c r="HM54" s="902"/>
      <c r="HN54" s="902"/>
      <c r="HO54" s="903"/>
      <c r="HP54" s="108"/>
      <c r="HQ54" s="109"/>
      <c r="HR54" s="109"/>
      <c r="HS54" s="109"/>
      <c r="HT54" s="109"/>
      <c r="HU54" s="109"/>
      <c r="HV54" s="109"/>
      <c r="HW54" s="109"/>
      <c r="HX54" s="109"/>
      <c r="HY54" s="109"/>
      <c r="HZ54" s="110"/>
      <c r="IA54" s="901"/>
      <c r="IB54" s="902"/>
      <c r="IC54" s="902"/>
      <c r="ID54" s="902"/>
      <c r="IE54" s="902"/>
      <c r="IF54" s="902"/>
      <c r="IG54" s="902"/>
      <c r="IH54" s="902"/>
      <c r="II54" s="902"/>
      <c r="IJ54" s="902"/>
      <c r="IK54" s="903"/>
      <c r="IL54" s="901"/>
      <c r="IM54" s="902"/>
      <c r="IN54" s="902"/>
      <c r="IO54" s="902"/>
      <c r="IP54" s="902"/>
      <c r="IQ54" s="902"/>
      <c r="IR54" s="902"/>
      <c r="IS54" s="902"/>
      <c r="IT54" s="902"/>
      <c r="IU54" s="902"/>
      <c r="IV54" s="903"/>
      <c r="IW54" s="47"/>
      <c r="IX54" s="728"/>
      <c r="IY54" s="731"/>
      <c r="IZ54" s="22"/>
      <c r="JA54" s="22"/>
      <c r="JB54" s="22"/>
      <c r="JC54" s="22"/>
      <c r="JD54" s="22"/>
      <c r="JE54" s="22"/>
      <c r="JF54" s="22"/>
      <c r="JG54" s="22"/>
      <c r="JH54" s="21"/>
      <c r="JI54" s="22"/>
      <c r="JJ54" s="22"/>
      <c r="JK54" s="22"/>
      <c r="JL54" s="22"/>
      <c r="JM54" s="22"/>
      <c r="JN54" s="22"/>
      <c r="JO54" s="22"/>
      <c r="JP54" s="22"/>
      <c r="JQ54" s="22"/>
      <c r="JR54" s="22"/>
      <c r="JS54" s="22"/>
      <c r="JT54" s="22"/>
      <c r="JU54" s="22"/>
      <c r="JV54" s="22"/>
      <c r="JW54" s="22"/>
      <c r="JX54" s="22"/>
      <c r="JY54" s="22"/>
      <c r="JZ54" s="22"/>
      <c r="KA54" s="22"/>
      <c r="KB54" s="22"/>
      <c r="KC54" s="22"/>
      <c r="KD54" s="22"/>
      <c r="KE54" s="22"/>
      <c r="KF54" s="22"/>
      <c r="KG54" s="22"/>
      <c r="KH54" s="22"/>
      <c r="KI54" s="22"/>
      <c r="KJ54" s="22"/>
      <c r="KK54" s="22"/>
      <c r="KL54" s="22"/>
      <c r="KM54" s="22"/>
      <c r="KN54" s="22"/>
      <c r="KO54" s="22"/>
      <c r="KP54" s="22"/>
      <c r="KQ54" s="22"/>
      <c r="KR54" s="22"/>
      <c r="KS54" s="22"/>
      <c r="KT54" s="22"/>
      <c r="KU54" s="22"/>
      <c r="KV54" s="22"/>
      <c r="KW54" s="22"/>
      <c r="KX54" s="22"/>
      <c r="KY54" s="22"/>
      <c r="KZ54" s="22"/>
      <c r="LA54" s="22"/>
      <c r="LB54" s="22"/>
      <c r="LC54" s="22"/>
      <c r="LD54" s="22"/>
      <c r="LE54" s="22"/>
      <c r="LF54" s="22"/>
      <c r="LG54" s="22"/>
      <c r="LH54" s="22"/>
      <c r="LI54" s="22"/>
      <c r="LJ54" s="23"/>
    </row>
    <row r="55" spans="2:363" ht="3.65" customHeight="1">
      <c r="B55" s="814"/>
      <c r="C55" s="815"/>
      <c r="D55" s="815"/>
      <c r="E55" s="815"/>
      <c r="F55" s="815"/>
      <c r="G55" s="815"/>
      <c r="H55" s="815"/>
      <c r="I55" s="815"/>
      <c r="J55" s="815"/>
      <c r="K55" s="815"/>
      <c r="L55" s="815"/>
      <c r="M55" s="815"/>
      <c r="N55" s="815"/>
      <c r="O55" s="815"/>
      <c r="P55" s="815"/>
      <c r="Q55" s="815"/>
      <c r="R55" s="815"/>
      <c r="S55" s="815"/>
      <c r="T55" s="815"/>
      <c r="U55" s="815"/>
      <c r="V55" s="815"/>
      <c r="W55" s="815"/>
      <c r="X55" s="815"/>
      <c r="Y55" s="815"/>
      <c r="Z55" s="815"/>
      <c r="AA55" s="815"/>
      <c r="AB55" s="815"/>
      <c r="AC55" s="815"/>
      <c r="AD55" s="815"/>
      <c r="AE55" s="815"/>
      <c r="AF55" s="815"/>
      <c r="AG55" s="815"/>
      <c r="AH55" s="815"/>
      <c r="AI55" s="815"/>
      <c r="AJ55" s="815"/>
      <c r="AK55" s="815"/>
      <c r="AL55" s="815"/>
      <c r="AM55" s="815"/>
      <c r="AN55" s="815"/>
      <c r="AO55" s="816"/>
      <c r="AP55" s="22"/>
      <c r="AQ55" s="22"/>
      <c r="AR55" s="388"/>
      <c r="AS55" s="388"/>
      <c r="AT55" s="388"/>
      <c r="AU55" s="388"/>
      <c r="AV55" s="388"/>
      <c r="AW55" s="388"/>
      <c r="AX55" s="727"/>
      <c r="AY55" s="728"/>
      <c r="AZ55" s="47"/>
      <c r="BA55" s="895" t="s">
        <v>71</v>
      </c>
      <c r="BB55" s="896"/>
      <c r="BC55" s="896"/>
      <c r="BD55" s="896"/>
      <c r="BE55" s="896"/>
      <c r="BF55" s="896"/>
      <c r="BG55" s="896"/>
      <c r="BH55" s="896"/>
      <c r="BI55" s="896"/>
      <c r="BJ55" s="896"/>
      <c r="BK55" s="896"/>
      <c r="BL55" s="896"/>
      <c r="BM55" s="896"/>
      <c r="BN55" s="896"/>
      <c r="BO55" s="1042" t="str">
        <f>IF(Proyecto!HG70&lt;&gt;"",Proyecto!HG70,"")</f>
        <v>RAL7035</v>
      </c>
      <c r="BP55" s="1043"/>
      <c r="BQ55" s="1043"/>
      <c r="BR55" s="1043"/>
      <c r="BS55" s="1043"/>
      <c r="BT55" s="1043"/>
      <c r="BU55" s="1043"/>
      <c r="BV55" s="1043"/>
      <c r="BW55" s="1043"/>
      <c r="BX55" s="1043"/>
      <c r="BY55" s="1043"/>
      <c r="BZ55" s="1043"/>
      <c r="CA55" s="1043"/>
      <c r="CB55" s="1044"/>
      <c r="CC55" s="901"/>
      <c r="CD55" s="902"/>
      <c r="CE55" s="902"/>
      <c r="CF55" s="902"/>
      <c r="CG55" s="902"/>
      <c r="CH55" s="902"/>
      <c r="CI55" s="902"/>
      <c r="CJ55" s="902"/>
      <c r="CK55" s="902"/>
      <c r="CL55" s="902"/>
      <c r="CM55" s="903"/>
      <c r="CN55" s="901"/>
      <c r="CO55" s="902"/>
      <c r="CP55" s="902"/>
      <c r="CQ55" s="902"/>
      <c r="CR55" s="902"/>
      <c r="CS55" s="902"/>
      <c r="CT55" s="902"/>
      <c r="CU55" s="902"/>
      <c r="CV55" s="902"/>
      <c r="CW55" s="902"/>
      <c r="CX55" s="903"/>
      <c r="CY55" s="901"/>
      <c r="CZ55" s="902"/>
      <c r="DA55" s="902"/>
      <c r="DB55" s="902"/>
      <c r="DC55" s="902"/>
      <c r="DD55" s="902"/>
      <c r="DE55" s="902"/>
      <c r="DF55" s="902"/>
      <c r="DG55" s="902"/>
      <c r="DH55" s="902"/>
      <c r="DI55" s="903"/>
      <c r="DJ55" s="901"/>
      <c r="DK55" s="902"/>
      <c r="DL55" s="902"/>
      <c r="DM55" s="902"/>
      <c r="DN55" s="902"/>
      <c r="DO55" s="902"/>
      <c r="DP55" s="902"/>
      <c r="DQ55" s="902"/>
      <c r="DR55" s="902"/>
      <c r="DS55" s="902"/>
      <c r="DT55" s="903"/>
      <c r="DU55" s="901"/>
      <c r="DV55" s="902"/>
      <c r="DW55" s="902"/>
      <c r="DX55" s="902"/>
      <c r="DY55" s="902"/>
      <c r="DZ55" s="902"/>
      <c r="EA55" s="902"/>
      <c r="EB55" s="902"/>
      <c r="EC55" s="902"/>
      <c r="ED55" s="902"/>
      <c r="EE55" s="903"/>
      <c r="EF55" s="901"/>
      <c r="EG55" s="902"/>
      <c r="EH55" s="902"/>
      <c r="EI55" s="902"/>
      <c r="EJ55" s="902"/>
      <c r="EK55" s="902"/>
      <c r="EL55" s="902"/>
      <c r="EM55" s="902"/>
      <c r="EN55" s="902"/>
      <c r="EO55" s="902"/>
      <c r="EP55" s="903"/>
      <c r="EQ55" s="901"/>
      <c r="ER55" s="902"/>
      <c r="ES55" s="902"/>
      <c r="ET55" s="902"/>
      <c r="EU55" s="902"/>
      <c r="EV55" s="902"/>
      <c r="EW55" s="902"/>
      <c r="EX55" s="902"/>
      <c r="EY55" s="902"/>
      <c r="EZ55" s="902"/>
      <c r="FA55" s="903"/>
      <c r="FB55" s="901"/>
      <c r="FC55" s="902"/>
      <c r="FD55" s="902"/>
      <c r="FE55" s="902"/>
      <c r="FF55" s="902"/>
      <c r="FG55" s="902"/>
      <c r="FH55" s="902"/>
      <c r="FI55" s="902"/>
      <c r="FJ55" s="902"/>
      <c r="FK55" s="902"/>
      <c r="FL55" s="903"/>
      <c r="FM55" s="901"/>
      <c r="FN55" s="902"/>
      <c r="FO55" s="902"/>
      <c r="FP55" s="902"/>
      <c r="FQ55" s="902"/>
      <c r="FR55" s="902"/>
      <c r="FS55" s="902"/>
      <c r="FT55" s="902"/>
      <c r="FU55" s="902"/>
      <c r="FV55" s="902"/>
      <c r="FW55" s="903"/>
      <c r="FX55" s="901"/>
      <c r="FY55" s="902"/>
      <c r="FZ55" s="902"/>
      <c r="GA55" s="902"/>
      <c r="GB55" s="902"/>
      <c r="GC55" s="902"/>
      <c r="GD55" s="902"/>
      <c r="GE55" s="902"/>
      <c r="GF55" s="902"/>
      <c r="GG55" s="902"/>
      <c r="GH55" s="903"/>
      <c r="GI55" s="901"/>
      <c r="GJ55" s="902"/>
      <c r="GK55" s="902"/>
      <c r="GL55" s="902"/>
      <c r="GM55" s="902"/>
      <c r="GN55" s="902"/>
      <c r="GO55" s="902"/>
      <c r="GP55" s="902"/>
      <c r="GQ55" s="902"/>
      <c r="GR55" s="902"/>
      <c r="GS55" s="903"/>
      <c r="GT55" s="901"/>
      <c r="GU55" s="902"/>
      <c r="GV55" s="902"/>
      <c r="GW55" s="902"/>
      <c r="GX55" s="902"/>
      <c r="GY55" s="902"/>
      <c r="GZ55" s="902"/>
      <c r="HA55" s="902"/>
      <c r="HB55" s="902"/>
      <c r="HC55" s="902"/>
      <c r="HD55" s="903"/>
      <c r="HE55" s="901"/>
      <c r="HF55" s="902"/>
      <c r="HG55" s="902"/>
      <c r="HH55" s="902"/>
      <c r="HI55" s="902"/>
      <c r="HJ55" s="902"/>
      <c r="HK55" s="902"/>
      <c r="HL55" s="902"/>
      <c r="HM55" s="902"/>
      <c r="HN55" s="902"/>
      <c r="HO55" s="903"/>
      <c r="HP55" s="108"/>
      <c r="HQ55" s="109"/>
      <c r="HR55" s="109"/>
      <c r="HS55" s="109"/>
      <c r="HT55" s="109"/>
      <c r="HU55" s="109"/>
      <c r="HV55" s="109"/>
      <c r="HW55" s="109"/>
      <c r="HX55" s="109"/>
      <c r="HY55" s="109"/>
      <c r="HZ55" s="110"/>
      <c r="IA55" s="901"/>
      <c r="IB55" s="902"/>
      <c r="IC55" s="902"/>
      <c r="ID55" s="902"/>
      <c r="IE55" s="902"/>
      <c r="IF55" s="902"/>
      <c r="IG55" s="902"/>
      <c r="IH55" s="902"/>
      <c r="II55" s="902"/>
      <c r="IJ55" s="902"/>
      <c r="IK55" s="903"/>
      <c r="IL55" s="901"/>
      <c r="IM55" s="902"/>
      <c r="IN55" s="902"/>
      <c r="IO55" s="902"/>
      <c r="IP55" s="902"/>
      <c r="IQ55" s="902"/>
      <c r="IR55" s="902"/>
      <c r="IS55" s="902"/>
      <c r="IT55" s="902"/>
      <c r="IU55" s="902"/>
      <c r="IV55" s="903"/>
      <c r="IW55" s="47"/>
      <c r="IX55" s="728"/>
      <c r="IY55" s="731"/>
      <c r="IZ55" s="22"/>
      <c r="JA55" s="22"/>
      <c r="JB55" s="22"/>
      <c r="JC55" s="22"/>
      <c r="JD55" s="22"/>
      <c r="JE55" s="22"/>
      <c r="JF55" s="22"/>
      <c r="JG55" s="22"/>
      <c r="JH55" s="21"/>
      <c r="JI55" s="22"/>
      <c r="JJ55" s="22"/>
      <c r="JK55" s="22"/>
      <c r="JL55" s="22"/>
      <c r="JM55" s="22"/>
      <c r="JN55" s="22"/>
      <c r="JO55" s="22"/>
      <c r="JP55" s="22"/>
      <c r="JQ55" s="22"/>
      <c r="JR55" s="22"/>
      <c r="JS55" s="22"/>
      <c r="JT55" s="22"/>
      <c r="JU55" s="22"/>
      <c r="JV55" s="22"/>
      <c r="JW55" s="22"/>
      <c r="JX55" s="22"/>
      <c r="JY55" s="22"/>
      <c r="JZ55" s="22"/>
      <c r="KA55" s="22"/>
      <c r="KB55" s="22"/>
      <c r="KC55" s="22"/>
      <c r="KD55" s="22"/>
      <c r="KE55" s="22"/>
      <c r="KF55" s="22"/>
      <c r="KG55" s="22"/>
      <c r="KH55" s="22"/>
      <c r="KI55" s="22"/>
      <c r="KJ55" s="22"/>
      <c r="KK55" s="22"/>
      <c r="KL55" s="22"/>
      <c r="KM55" s="22"/>
      <c r="KN55" s="22"/>
      <c r="KO55" s="22"/>
      <c r="KP55" s="22"/>
      <c r="KQ55" s="22"/>
      <c r="KR55" s="22"/>
      <c r="KS55" s="22"/>
      <c r="KT55" s="22"/>
      <c r="KU55" s="22"/>
      <c r="KV55" s="22"/>
      <c r="KW55" s="22"/>
      <c r="KX55" s="22"/>
      <c r="KY55" s="22"/>
      <c r="KZ55" s="22"/>
      <c r="LA55" s="22"/>
      <c r="LB55" s="22"/>
      <c r="LC55" s="22"/>
      <c r="LD55" s="22"/>
      <c r="LE55" s="22"/>
      <c r="LF55" s="22"/>
      <c r="LG55" s="22"/>
      <c r="LH55" s="22"/>
      <c r="LI55" s="22"/>
      <c r="LJ55" s="23"/>
    </row>
    <row r="56" spans="2:363" ht="3.65" customHeight="1">
      <c r="B56" s="814"/>
      <c r="C56" s="815"/>
      <c r="D56" s="815"/>
      <c r="E56" s="815"/>
      <c r="F56" s="815"/>
      <c r="G56" s="815"/>
      <c r="H56" s="815"/>
      <c r="I56" s="815"/>
      <c r="J56" s="815"/>
      <c r="K56" s="815"/>
      <c r="L56" s="815"/>
      <c r="M56" s="815"/>
      <c r="N56" s="815"/>
      <c r="O56" s="815"/>
      <c r="P56" s="815"/>
      <c r="Q56" s="815"/>
      <c r="R56" s="815"/>
      <c r="S56" s="815"/>
      <c r="T56" s="815"/>
      <c r="U56" s="815"/>
      <c r="V56" s="815"/>
      <c r="W56" s="815"/>
      <c r="X56" s="815"/>
      <c r="Y56" s="815"/>
      <c r="Z56" s="815"/>
      <c r="AA56" s="815"/>
      <c r="AB56" s="815"/>
      <c r="AC56" s="815"/>
      <c r="AD56" s="815"/>
      <c r="AE56" s="815"/>
      <c r="AF56" s="815"/>
      <c r="AG56" s="815"/>
      <c r="AH56" s="815"/>
      <c r="AI56" s="815"/>
      <c r="AJ56" s="815"/>
      <c r="AK56" s="815"/>
      <c r="AL56" s="815"/>
      <c r="AM56" s="815"/>
      <c r="AN56" s="815"/>
      <c r="AO56" s="816"/>
      <c r="AP56" s="22"/>
      <c r="AQ56" s="22"/>
      <c r="AR56" s="388"/>
      <c r="AS56" s="388"/>
      <c r="AT56" s="433" t="str">
        <f>_xlfn.IFS(BV66=400,"Prof1",BV66=600,"Prof",BV66=1000,"Prof")</f>
        <v>Prof</v>
      </c>
      <c r="AU56" s="388"/>
      <c r="AV56" s="388"/>
      <c r="AW56" s="388"/>
      <c r="AX56" s="729"/>
      <c r="AY56" s="730"/>
      <c r="AZ56" s="48"/>
      <c r="BA56" s="897"/>
      <c r="BB56" s="898"/>
      <c r="BC56" s="898"/>
      <c r="BD56" s="898"/>
      <c r="BE56" s="898"/>
      <c r="BF56" s="898"/>
      <c r="BG56" s="898"/>
      <c r="BH56" s="898"/>
      <c r="BI56" s="898"/>
      <c r="BJ56" s="898"/>
      <c r="BK56" s="898"/>
      <c r="BL56" s="898"/>
      <c r="BM56" s="898"/>
      <c r="BN56" s="898"/>
      <c r="BO56" s="1045"/>
      <c r="BP56" s="1046"/>
      <c r="BQ56" s="1046"/>
      <c r="BR56" s="1046"/>
      <c r="BS56" s="1046"/>
      <c r="BT56" s="1046"/>
      <c r="BU56" s="1046"/>
      <c r="BV56" s="1046"/>
      <c r="BW56" s="1046"/>
      <c r="BX56" s="1046"/>
      <c r="BY56" s="1046"/>
      <c r="BZ56" s="1046"/>
      <c r="CA56" s="1046"/>
      <c r="CB56" s="1047"/>
      <c r="CC56" s="901"/>
      <c r="CD56" s="902"/>
      <c r="CE56" s="902"/>
      <c r="CF56" s="902"/>
      <c r="CG56" s="902"/>
      <c r="CH56" s="902"/>
      <c r="CI56" s="902"/>
      <c r="CJ56" s="902"/>
      <c r="CK56" s="902"/>
      <c r="CL56" s="902"/>
      <c r="CM56" s="903"/>
      <c r="CN56" s="901"/>
      <c r="CO56" s="902"/>
      <c r="CP56" s="902"/>
      <c r="CQ56" s="902"/>
      <c r="CR56" s="902"/>
      <c r="CS56" s="902"/>
      <c r="CT56" s="902"/>
      <c r="CU56" s="902"/>
      <c r="CV56" s="902"/>
      <c r="CW56" s="902"/>
      <c r="CX56" s="903"/>
      <c r="CY56" s="901"/>
      <c r="CZ56" s="902"/>
      <c r="DA56" s="902"/>
      <c r="DB56" s="902"/>
      <c r="DC56" s="902"/>
      <c r="DD56" s="902"/>
      <c r="DE56" s="902"/>
      <c r="DF56" s="902"/>
      <c r="DG56" s="902"/>
      <c r="DH56" s="902"/>
      <c r="DI56" s="903"/>
      <c r="DJ56" s="901"/>
      <c r="DK56" s="902"/>
      <c r="DL56" s="902"/>
      <c r="DM56" s="902"/>
      <c r="DN56" s="902"/>
      <c r="DO56" s="902"/>
      <c r="DP56" s="902"/>
      <c r="DQ56" s="902"/>
      <c r="DR56" s="902"/>
      <c r="DS56" s="902"/>
      <c r="DT56" s="903"/>
      <c r="DU56" s="901"/>
      <c r="DV56" s="902"/>
      <c r="DW56" s="902"/>
      <c r="DX56" s="902"/>
      <c r="DY56" s="902"/>
      <c r="DZ56" s="902"/>
      <c r="EA56" s="902"/>
      <c r="EB56" s="902"/>
      <c r="EC56" s="902"/>
      <c r="ED56" s="902"/>
      <c r="EE56" s="903"/>
      <c r="EF56" s="901"/>
      <c r="EG56" s="902"/>
      <c r="EH56" s="902"/>
      <c r="EI56" s="902"/>
      <c r="EJ56" s="902"/>
      <c r="EK56" s="902"/>
      <c r="EL56" s="902"/>
      <c r="EM56" s="902"/>
      <c r="EN56" s="902"/>
      <c r="EO56" s="902"/>
      <c r="EP56" s="903"/>
      <c r="EQ56" s="901"/>
      <c r="ER56" s="902"/>
      <c r="ES56" s="902"/>
      <c r="ET56" s="902"/>
      <c r="EU56" s="902"/>
      <c r="EV56" s="902"/>
      <c r="EW56" s="902"/>
      <c r="EX56" s="902"/>
      <c r="EY56" s="902"/>
      <c r="EZ56" s="902"/>
      <c r="FA56" s="903"/>
      <c r="FB56" s="901"/>
      <c r="FC56" s="902"/>
      <c r="FD56" s="902"/>
      <c r="FE56" s="902"/>
      <c r="FF56" s="902"/>
      <c r="FG56" s="902"/>
      <c r="FH56" s="902"/>
      <c r="FI56" s="902"/>
      <c r="FJ56" s="902"/>
      <c r="FK56" s="902"/>
      <c r="FL56" s="903"/>
      <c r="FM56" s="901"/>
      <c r="FN56" s="902"/>
      <c r="FO56" s="902"/>
      <c r="FP56" s="902"/>
      <c r="FQ56" s="902"/>
      <c r="FR56" s="902"/>
      <c r="FS56" s="902"/>
      <c r="FT56" s="902"/>
      <c r="FU56" s="902"/>
      <c r="FV56" s="902"/>
      <c r="FW56" s="903"/>
      <c r="FX56" s="901"/>
      <c r="FY56" s="902"/>
      <c r="FZ56" s="902"/>
      <c r="GA56" s="902"/>
      <c r="GB56" s="902"/>
      <c r="GC56" s="902"/>
      <c r="GD56" s="902"/>
      <c r="GE56" s="902"/>
      <c r="GF56" s="902"/>
      <c r="GG56" s="902"/>
      <c r="GH56" s="903"/>
      <c r="GI56" s="901"/>
      <c r="GJ56" s="902"/>
      <c r="GK56" s="902"/>
      <c r="GL56" s="902"/>
      <c r="GM56" s="902"/>
      <c r="GN56" s="902"/>
      <c r="GO56" s="902"/>
      <c r="GP56" s="902"/>
      <c r="GQ56" s="902"/>
      <c r="GR56" s="902"/>
      <c r="GS56" s="903"/>
      <c r="GT56" s="901"/>
      <c r="GU56" s="902"/>
      <c r="GV56" s="902"/>
      <c r="GW56" s="902"/>
      <c r="GX56" s="902"/>
      <c r="GY56" s="902"/>
      <c r="GZ56" s="902"/>
      <c r="HA56" s="902"/>
      <c r="HB56" s="902"/>
      <c r="HC56" s="902"/>
      <c r="HD56" s="903"/>
      <c r="HE56" s="901"/>
      <c r="HF56" s="902"/>
      <c r="HG56" s="902"/>
      <c r="HH56" s="902"/>
      <c r="HI56" s="902"/>
      <c r="HJ56" s="902"/>
      <c r="HK56" s="902"/>
      <c r="HL56" s="902"/>
      <c r="HM56" s="902"/>
      <c r="HN56" s="902"/>
      <c r="HO56" s="903"/>
      <c r="HP56" s="108"/>
      <c r="HQ56" s="109"/>
      <c r="HR56" s="109"/>
      <c r="HS56" s="109"/>
      <c r="HT56" s="109"/>
      <c r="HU56" s="109"/>
      <c r="HV56" s="109"/>
      <c r="HW56" s="109"/>
      <c r="HX56" s="109"/>
      <c r="HY56" s="109"/>
      <c r="HZ56" s="110"/>
      <c r="IA56" s="901"/>
      <c r="IB56" s="902"/>
      <c r="IC56" s="902"/>
      <c r="ID56" s="902"/>
      <c r="IE56" s="902"/>
      <c r="IF56" s="902"/>
      <c r="IG56" s="902"/>
      <c r="IH56" s="902"/>
      <c r="II56" s="902"/>
      <c r="IJ56" s="902"/>
      <c r="IK56" s="903"/>
      <c r="IL56" s="901"/>
      <c r="IM56" s="902"/>
      <c r="IN56" s="902"/>
      <c r="IO56" s="902"/>
      <c r="IP56" s="902"/>
      <c r="IQ56" s="902"/>
      <c r="IR56" s="902"/>
      <c r="IS56" s="902"/>
      <c r="IT56" s="902"/>
      <c r="IU56" s="902"/>
      <c r="IV56" s="903"/>
      <c r="IW56" s="48"/>
      <c r="IX56" s="730"/>
      <c r="IY56" s="732"/>
      <c r="IZ56" s="22"/>
      <c r="JA56" s="22"/>
      <c r="JB56" s="22"/>
      <c r="JC56" s="22"/>
      <c r="JD56" s="22"/>
      <c r="JE56" s="22"/>
      <c r="JF56" s="22"/>
      <c r="JG56" s="22"/>
      <c r="JH56" s="21"/>
      <c r="JI56" s="22"/>
      <c r="JJ56" s="22"/>
      <c r="JK56" s="22"/>
      <c r="JL56" s="22"/>
      <c r="JM56" s="22"/>
      <c r="JN56" s="22"/>
      <c r="JO56" s="22"/>
      <c r="JP56" s="22"/>
      <c r="JQ56" s="22"/>
      <c r="JR56" s="22"/>
      <c r="JS56" s="22"/>
      <c r="JT56" s="22"/>
      <c r="JU56" s="22"/>
      <c r="JV56" s="22"/>
      <c r="JW56" s="22"/>
      <c r="JX56" s="22"/>
      <c r="JY56" s="22"/>
      <c r="JZ56" s="22"/>
      <c r="KA56" s="22"/>
      <c r="KB56" s="22"/>
      <c r="KC56" s="22"/>
      <c r="KD56" s="22"/>
      <c r="KE56" s="22"/>
      <c r="KF56" s="22"/>
      <c r="KG56" s="22"/>
      <c r="KH56" s="22"/>
      <c r="KI56" s="22"/>
      <c r="KJ56" s="22"/>
      <c r="KK56" s="22"/>
      <c r="KL56" s="22"/>
      <c r="KM56" s="22"/>
      <c r="KN56" s="22"/>
      <c r="KO56" s="22"/>
      <c r="KP56" s="22"/>
      <c r="KQ56" s="22"/>
      <c r="KR56" s="22"/>
      <c r="KS56" s="22"/>
      <c r="KT56" s="22"/>
      <c r="KU56" s="22"/>
      <c r="KV56" s="22"/>
      <c r="KW56" s="22"/>
      <c r="KX56" s="22"/>
      <c r="KY56" s="22"/>
      <c r="KZ56" s="22"/>
      <c r="LA56" s="22"/>
      <c r="LB56" s="22"/>
      <c r="LC56" s="22"/>
      <c r="LD56" s="22"/>
      <c r="LE56" s="22"/>
      <c r="LF56" s="22"/>
      <c r="LG56" s="22"/>
      <c r="LH56" s="22"/>
      <c r="LI56" s="22"/>
      <c r="LJ56" s="23"/>
    </row>
    <row r="57" spans="2:363" ht="3.65" customHeight="1">
      <c r="B57" s="814"/>
      <c r="C57" s="815"/>
      <c r="D57" s="815"/>
      <c r="E57" s="815"/>
      <c r="F57" s="815"/>
      <c r="G57" s="815"/>
      <c r="H57" s="815"/>
      <c r="I57" s="815"/>
      <c r="J57" s="815"/>
      <c r="K57" s="815"/>
      <c r="L57" s="815"/>
      <c r="M57" s="815"/>
      <c r="N57" s="815"/>
      <c r="O57" s="815"/>
      <c r="P57" s="815"/>
      <c r="Q57" s="815"/>
      <c r="R57" s="815"/>
      <c r="S57" s="815"/>
      <c r="T57" s="815"/>
      <c r="U57" s="815"/>
      <c r="V57" s="815"/>
      <c r="W57" s="815"/>
      <c r="X57" s="815"/>
      <c r="Y57" s="815"/>
      <c r="Z57" s="815"/>
      <c r="AA57" s="815"/>
      <c r="AB57" s="815"/>
      <c r="AC57" s="815"/>
      <c r="AD57" s="815"/>
      <c r="AE57" s="815"/>
      <c r="AF57" s="815"/>
      <c r="AG57" s="815"/>
      <c r="AH57" s="815"/>
      <c r="AI57" s="815"/>
      <c r="AJ57" s="815"/>
      <c r="AK57" s="815"/>
      <c r="AL57" s="815"/>
      <c r="AM57" s="815"/>
      <c r="AN57" s="815"/>
      <c r="AO57" s="816"/>
      <c r="AP57" s="22"/>
      <c r="AQ57" s="22"/>
      <c r="AR57" s="388"/>
      <c r="AS57" s="388"/>
      <c r="AT57" s="388"/>
      <c r="AU57" s="388"/>
      <c r="AV57" s="388"/>
      <c r="AW57" s="388"/>
      <c r="AX57" s="830" t="s">
        <v>2</v>
      </c>
      <c r="AY57" s="831"/>
      <c r="AZ57" s="382"/>
      <c r="BA57" s="899"/>
      <c r="BB57" s="900"/>
      <c r="BC57" s="900"/>
      <c r="BD57" s="900"/>
      <c r="BE57" s="900"/>
      <c r="BF57" s="900"/>
      <c r="BG57" s="900"/>
      <c r="BH57" s="900"/>
      <c r="BI57" s="900"/>
      <c r="BJ57" s="900"/>
      <c r="BK57" s="900"/>
      <c r="BL57" s="900"/>
      <c r="BM57" s="900"/>
      <c r="BN57" s="900"/>
      <c r="BO57" s="1048"/>
      <c r="BP57" s="1049"/>
      <c r="BQ57" s="1049"/>
      <c r="BR57" s="1049"/>
      <c r="BS57" s="1049"/>
      <c r="BT57" s="1049"/>
      <c r="BU57" s="1049"/>
      <c r="BV57" s="1049"/>
      <c r="BW57" s="1049"/>
      <c r="BX57" s="1049"/>
      <c r="BY57" s="1049"/>
      <c r="BZ57" s="1049"/>
      <c r="CA57" s="1049"/>
      <c r="CB57" s="1050"/>
      <c r="CC57" s="901"/>
      <c r="CD57" s="902"/>
      <c r="CE57" s="902"/>
      <c r="CF57" s="902"/>
      <c r="CG57" s="902"/>
      <c r="CH57" s="902"/>
      <c r="CI57" s="902"/>
      <c r="CJ57" s="902"/>
      <c r="CK57" s="902"/>
      <c r="CL57" s="902"/>
      <c r="CM57" s="903"/>
      <c r="CN57" s="901"/>
      <c r="CO57" s="902"/>
      <c r="CP57" s="902"/>
      <c r="CQ57" s="902"/>
      <c r="CR57" s="902"/>
      <c r="CS57" s="902"/>
      <c r="CT57" s="902"/>
      <c r="CU57" s="902"/>
      <c r="CV57" s="902"/>
      <c r="CW57" s="902"/>
      <c r="CX57" s="903"/>
      <c r="CY57" s="901"/>
      <c r="CZ57" s="902"/>
      <c r="DA57" s="902"/>
      <c r="DB57" s="902"/>
      <c r="DC57" s="902"/>
      <c r="DD57" s="902"/>
      <c r="DE57" s="902"/>
      <c r="DF57" s="902"/>
      <c r="DG57" s="902"/>
      <c r="DH57" s="902"/>
      <c r="DI57" s="903"/>
      <c r="DJ57" s="901"/>
      <c r="DK57" s="902"/>
      <c r="DL57" s="902"/>
      <c r="DM57" s="902"/>
      <c r="DN57" s="902"/>
      <c r="DO57" s="902"/>
      <c r="DP57" s="902"/>
      <c r="DQ57" s="902"/>
      <c r="DR57" s="902"/>
      <c r="DS57" s="902"/>
      <c r="DT57" s="903"/>
      <c r="DU57" s="901"/>
      <c r="DV57" s="902"/>
      <c r="DW57" s="902"/>
      <c r="DX57" s="902"/>
      <c r="DY57" s="902"/>
      <c r="DZ57" s="902"/>
      <c r="EA57" s="902"/>
      <c r="EB57" s="902"/>
      <c r="EC57" s="902"/>
      <c r="ED57" s="902"/>
      <c r="EE57" s="903"/>
      <c r="EF57" s="901"/>
      <c r="EG57" s="902"/>
      <c r="EH57" s="902"/>
      <c r="EI57" s="902"/>
      <c r="EJ57" s="902"/>
      <c r="EK57" s="902"/>
      <c r="EL57" s="902"/>
      <c r="EM57" s="902"/>
      <c r="EN57" s="902"/>
      <c r="EO57" s="902"/>
      <c r="EP57" s="903"/>
      <c r="EQ57" s="901"/>
      <c r="ER57" s="902"/>
      <c r="ES57" s="902"/>
      <c r="ET57" s="902"/>
      <c r="EU57" s="902"/>
      <c r="EV57" s="902"/>
      <c r="EW57" s="902"/>
      <c r="EX57" s="902"/>
      <c r="EY57" s="902"/>
      <c r="EZ57" s="902"/>
      <c r="FA57" s="903"/>
      <c r="FB57" s="901"/>
      <c r="FC57" s="902"/>
      <c r="FD57" s="902"/>
      <c r="FE57" s="902"/>
      <c r="FF57" s="902"/>
      <c r="FG57" s="902"/>
      <c r="FH57" s="902"/>
      <c r="FI57" s="902"/>
      <c r="FJ57" s="902"/>
      <c r="FK57" s="902"/>
      <c r="FL57" s="903"/>
      <c r="FM57" s="901"/>
      <c r="FN57" s="902"/>
      <c r="FO57" s="902"/>
      <c r="FP57" s="902"/>
      <c r="FQ57" s="902"/>
      <c r="FR57" s="902"/>
      <c r="FS57" s="902"/>
      <c r="FT57" s="902"/>
      <c r="FU57" s="902"/>
      <c r="FV57" s="902"/>
      <c r="FW57" s="903"/>
      <c r="FX57" s="901"/>
      <c r="FY57" s="902"/>
      <c r="FZ57" s="902"/>
      <c r="GA57" s="902"/>
      <c r="GB57" s="902"/>
      <c r="GC57" s="902"/>
      <c r="GD57" s="902"/>
      <c r="GE57" s="902"/>
      <c r="GF57" s="902"/>
      <c r="GG57" s="902"/>
      <c r="GH57" s="903"/>
      <c r="GI57" s="901"/>
      <c r="GJ57" s="902"/>
      <c r="GK57" s="902"/>
      <c r="GL57" s="902"/>
      <c r="GM57" s="902"/>
      <c r="GN57" s="902"/>
      <c r="GO57" s="902"/>
      <c r="GP57" s="902"/>
      <c r="GQ57" s="902"/>
      <c r="GR57" s="902"/>
      <c r="GS57" s="903"/>
      <c r="GT57" s="901"/>
      <c r="GU57" s="902"/>
      <c r="GV57" s="902"/>
      <c r="GW57" s="902"/>
      <c r="GX57" s="902"/>
      <c r="GY57" s="902"/>
      <c r="GZ57" s="902"/>
      <c r="HA57" s="902"/>
      <c r="HB57" s="902"/>
      <c r="HC57" s="902"/>
      <c r="HD57" s="903"/>
      <c r="HE57" s="901"/>
      <c r="HF57" s="902"/>
      <c r="HG57" s="902"/>
      <c r="HH57" s="902"/>
      <c r="HI57" s="902"/>
      <c r="HJ57" s="902"/>
      <c r="HK57" s="902"/>
      <c r="HL57" s="902"/>
      <c r="HM57" s="902"/>
      <c r="HN57" s="902"/>
      <c r="HO57" s="903"/>
      <c r="HP57" s="108"/>
      <c r="HQ57" s="109"/>
      <c r="HR57" s="109"/>
      <c r="HS57" s="109"/>
      <c r="HT57" s="109"/>
      <c r="HU57" s="109"/>
      <c r="HV57" s="109"/>
      <c r="HW57" s="109"/>
      <c r="HX57" s="109"/>
      <c r="HY57" s="109"/>
      <c r="HZ57" s="110"/>
      <c r="IA57" s="901"/>
      <c r="IB57" s="902"/>
      <c r="IC57" s="902"/>
      <c r="ID57" s="902"/>
      <c r="IE57" s="902"/>
      <c r="IF57" s="902"/>
      <c r="IG57" s="902"/>
      <c r="IH57" s="902"/>
      <c r="II57" s="902"/>
      <c r="IJ57" s="902"/>
      <c r="IK57" s="903"/>
      <c r="IL57" s="901"/>
      <c r="IM57" s="902"/>
      <c r="IN57" s="902"/>
      <c r="IO57" s="902"/>
      <c r="IP57" s="902"/>
      <c r="IQ57" s="902"/>
      <c r="IR57" s="902"/>
      <c r="IS57" s="902"/>
      <c r="IT57" s="902"/>
      <c r="IU57" s="902"/>
      <c r="IV57" s="903"/>
      <c r="IW57" s="47"/>
      <c r="IX57" s="728" t="s">
        <v>2</v>
      </c>
      <c r="IY57" s="731"/>
      <c r="IZ57" s="22"/>
      <c r="JA57" s="22"/>
      <c r="JB57" s="22"/>
      <c r="JC57" s="22"/>
      <c r="JD57" s="22"/>
      <c r="JE57" s="22"/>
      <c r="JF57" s="22"/>
      <c r="JG57" s="22"/>
      <c r="JH57" s="21"/>
      <c r="JI57" s="22"/>
      <c r="JJ57" s="22"/>
      <c r="JK57" s="22"/>
      <c r="JL57" s="22"/>
      <c r="JM57" s="22"/>
      <c r="JN57" s="22"/>
      <c r="JO57" s="22"/>
      <c r="JP57" s="22"/>
      <c r="JQ57" s="22"/>
      <c r="JR57" s="22"/>
      <c r="JS57" s="22"/>
      <c r="JT57" s="22"/>
      <c r="JU57" s="22"/>
      <c r="JV57" s="22"/>
      <c r="JW57" s="22"/>
      <c r="JX57" s="22"/>
      <c r="JY57" s="22"/>
      <c r="JZ57" s="22"/>
      <c r="KA57" s="22"/>
      <c r="KB57" s="22"/>
      <c r="KC57" s="22"/>
      <c r="KD57" s="22"/>
      <c r="KE57" s="22"/>
      <c r="KF57" s="22"/>
      <c r="KG57" s="22"/>
      <c r="KH57" s="22"/>
      <c r="KI57" s="22"/>
      <c r="KJ57" s="22"/>
      <c r="KK57" s="22"/>
      <c r="KL57" s="22"/>
      <c r="KM57" s="22"/>
      <c r="KN57" s="22"/>
      <c r="KO57" s="22"/>
      <c r="KP57" s="22"/>
      <c r="KQ57" s="22"/>
      <c r="KR57" s="22"/>
      <c r="KS57" s="22"/>
      <c r="KT57" s="22"/>
      <c r="KU57" s="22"/>
      <c r="KV57" s="22"/>
      <c r="KW57" s="22"/>
      <c r="KX57" s="22"/>
      <c r="KY57" s="22"/>
      <c r="KZ57" s="22"/>
      <c r="LA57" s="22"/>
      <c r="LB57" s="22"/>
      <c r="LC57" s="22"/>
      <c r="LD57" s="22"/>
      <c r="LE57" s="22"/>
      <c r="LF57" s="22"/>
      <c r="LG57" s="22"/>
      <c r="LH57" s="22"/>
      <c r="LI57" s="22"/>
      <c r="LJ57" s="23"/>
    </row>
    <row r="58" spans="2:363" ht="3.65" customHeight="1">
      <c r="B58" s="814"/>
      <c r="C58" s="815"/>
      <c r="D58" s="815"/>
      <c r="E58" s="815"/>
      <c r="F58" s="815"/>
      <c r="G58" s="815"/>
      <c r="H58" s="815"/>
      <c r="I58" s="815"/>
      <c r="J58" s="815"/>
      <c r="K58" s="815"/>
      <c r="L58" s="815"/>
      <c r="M58" s="815"/>
      <c r="N58" s="815"/>
      <c r="O58" s="815"/>
      <c r="P58" s="815"/>
      <c r="Q58" s="815"/>
      <c r="R58" s="815"/>
      <c r="S58" s="815"/>
      <c r="T58" s="815"/>
      <c r="U58" s="815"/>
      <c r="V58" s="815"/>
      <c r="W58" s="815"/>
      <c r="X58" s="815"/>
      <c r="Y58" s="815"/>
      <c r="Z58" s="815"/>
      <c r="AA58" s="815"/>
      <c r="AB58" s="815"/>
      <c r="AC58" s="815"/>
      <c r="AD58" s="815"/>
      <c r="AE58" s="815"/>
      <c r="AF58" s="815"/>
      <c r="AG58" s="815"/>
      <c r="AH58" s="815"/>
      <c r="AI58" s="815"/>
      <c r="AJ58" s="815"/>
      <c r="AK58" s="815"/>
      <c r="AL58" s="815"/>
      <c r="AM58" s="815"/>
      <c r="AN58" s="815"/>
      <c r="AO58" s="816"/>
      <c r="AP58" s="22"/>
      <c r="AQ58" s="22"/>
      <c r="AR58" s="388"/>
      <c r="AS58" s="388"/>
      <c r="AT58" s="388"/>
      <c r="AU58" s="388"/>
      <c r="AV58" s="388"/>
      <c r="AW58" s="388"/>
      <c r="AX58" s="727"/>
      <c r="AY58" s="728"/>
      <c r="AZ58" s="47"/>
      <c r="BA58" s="850" t="s">
        <v>969</v>
      </c>
      <c r="BB58" s="851"/>
      <c r="BC58" s="851"/>
      <c r="BD58" s="851"/>
      <c r="BE58" s="851"/>
      <c r="BF58" s="851"/>
      <c r="BG58" s="851"/>
      <c r="BH58" s="851"/>
      <c r="BI58" s="851"/>
      <c r="BJ58" s="851"/>
      <c r="BK58" s="851"/>
      <c r="BL58" s="851"/>
      <c r="BM58" s="851"/>
      <c r="BN58" s="851"/>
      <c r="BO58" s="1115" t="s">
        <v>976</v>
      </c>
      <c r="BP58" s="1116"/>
      <c r="BQ58" s="1116"/>
      <c r="BR58" s="1116"/>
      <c r="BS58" s="1116"/>
      <c r="BT58" s="1116"/>
      <c r="BU58" s="1116"/>
      <c r="BV58" s="1116"/>
      <c r="BW58" s="1116"/>
      <c r="BX58" s="1116"/>
      <c r="BY58" s="1116"/>
      <c r="BZ58" s="1116"/>
      <c r="CA58" s="1116"/>
      <c r="CB58" s="1117"/>
      <c r="CC58" s="901"/>
      <c r="CD58" s="902"/>
      <c r="CE58" s="902"/>
      <c r="CF58" s="902"/>
      <c r="CG58" s="902"/>
      <c r="CH58" s="902"/>
      <c r="CI58" s="902"/>
      <c r="CJ58" s="902"/>
      <c r="CK58" s="902"/>
      <c r="CL58" s="902"/>
      <c r="CM58" s="903"/>
      <c r="CN58" s="901"/>
      <c r="CO58" s="902"/>
      <c r="CP58" s="902"/>
      <c r="CQ58" s="902"/>
      <c r="CR58" s="902"/>
      <c r="CS58" s="902"/>
      <c r="CT58" s="902"/>
      <c r="CU58" s="902"/>
      <c r="CV58" s="902"/>
      <c r="CW58" s="902"/>
      <c r="CX58" s="903"/>
      <c r="CY58" s="901"/>
      <c r="CZ58" s="902"/>
      <c r="DA58" s="902"/>
      <c r="DB58" s="902"/>
      <c r="DC58" s="902"/>
      <c r="DD58" s="902"/>
      <c r="DE58" s="902"/>
      <c r="DF58" s="902"/>
      <c r="DG58" s="902"/>
      <c r="DH58" s="902"/>
      <c r="DI58" s="903"/>
      <c r="DJ58" s="901"/>
      <c r="DK58" s="902"/>
      <c r="DL58" s="902"/>
      <c r="DM58" s="902"/>
      <c r="DN58" s="902"/>
      <c r="DO58" s="902"/>
      <c r="DP58" s="902"/>
      <c r="DQ58" s="902"/>
      <c r="DR58" s="902"/>
      <c r="DS58" s="902"/>
      <c r="DT58" s="903"/>
      <c r="DU58" s="901"/>
      <c r="DV58" s="902"/>
      <c r="DW58" s="902"/>
      <c r="DX58" s="902"/>
      <c r="DY58" s="902"/>
      <c r="DZ58" s="902"/>
      <c r="EA58" s="902"/>
      <c r="EB58" s="902"/>
      <c r="EC58" s="902"/>
      <c r="ED58" s="902"/>
      <c r="EE58" s="903"/>
      <c r="EF58" s="901"/>
      <c r="EG58" s="902"/>
      <c r="EH58" s="902"/>
      <c r="EI58" s="902"/>
      <c r="EJ58" s="902"/>
      <c r="EK58" s="902"/>
      <c r="EL58" s="902"/>
      <c r="EM58" s="902"/>
      <c r="EN58" s="902"/>
      <c r="EO58" s="902"/>
      <c r="EP58" s="903"/>
      <c r="EQ58" s="901"/>
      <c r="ER58" s="902"/>
      <c r="ES58" s="902"/>
      <c r="ET58" s="902"/>
      <c r="EU58" s="902"/>
      <c r="EV58" s="902"/>
      <c r="EW58" s="902"/>
      <c r="EX58" s="902"/>
      <c r="EY58" s="902"/>
      <c r="EZ58" s="902"/>
      <c r="FA58" s="903"/>
      <c r="FB58" s="901"/>
      <c r="FC58" s="902"/>
      <c r="FD58" s="902"/>
      <c r="FE58" s="902"/>
      <c r="FF58" s="902"/>
      <c r="FG58" s="902"/>
      <c r="FH58" s="902"/>
      <c r="FI58" s="902"/>
      <c r="FJ58" s="902"/>
      <c r="FK58" s="902"/>
      <c r="FL58" s="903"/>
      <c r="FM58" s="901"/>
      <c r="FN58" s="902"/>
      <c r="FO58" s="902"/>
      <c r="FP58" s="902"/>
      <c r="FQ58" s="902"/>
      <c r="FR58" s="902"/>
      <c r="FS58" s="902"/>
      <c r="FT58" s="902"/>
      <c r="FU58" s="902"/>
      <c r="FV58" s="902"/>
      <c r="FW58" s="903"/>
      <c r="FX58" s="901"/>
      <c r="FY58" s="902"/>
      <c r="FZ58" s="902"/>
      <c r="GA58" s="902"/>
      <c r="GB58" s="902"/>
      <c r="GC58" s="902"/>
      <c r="GD58" s="902"/>
      <c r="GE58" s="902"/>
      <c r="GF58" s="902"/>
      <c r="GG58" s="902"/>
      <c r="GH58" s="903"/>
      <c r="GI58" s="901"/>
      <c r="GJ58" s="902"/>
      <c r="GK58" s="902"/>
      <c r="GL58" s="902"/>
      <c r="GM58" s="902"/>
      <c r="GN58" s="902"/>
      <c r="GO58" s="902"/>
      <c r="GP58" s="902"/>
      <c r="GQ58" s="902"/>
      <c r="GR58" s="902"/>
      <c r="GS58" s="903"/>
      <c r="GT58" s="901"/>
      <c r="GU58" s="902"/>
      <c r="GV58" s="902"/>
      <c r="GW58" s="902"/>
      <c r="GX58" s="902"/>
      <c r="GY58" s="902"/>
      <c r="GZ58" s="902"/>
      <c r="HA58" s="902"/>
      <c r="HB58" s="902"/>
      <c r="HC58" s="902"/>
      <c r="HD58" s="903"/>
      <c r="HE58" s="901"/>
      <c r="HF58" s="902"/>
      <c r="HG58" s="902"/>
      <c r="HH58" s="902"/>
      <c r="HI58" s="902"/>
      <c r="HJ58" s="902"/>
      <c r="HK58" s="902"/>
      <c r="HL58" s="902"/>
      <c r="HM58" s="902"/>
      <c r="HN58" s="902"/>
      <c r="HO58" s="903"/>
      <c r="HP58" s="108"/>
      <c r="HQ58" s="109"/>
      <c r="HR58" s="109"/>
      <c r="HS58" s="109"/>
      <c r="HT58" s="109"/>
      <c r="HU58" s="109"/>
      <c r="HV58" s="109"/>
      <c r="HW58" s="109"/>
      <c r="HX58" s="109"/>
      <c r="HY58" s="109"/>
      <c r="HZ58" s="110"/>
      <c r="IA58" s="901"/>
      <c r="IB58" s="902"/>
      <c r="IC58" s="902"/>
      <c r="ID58" s="902"/>
      <c r="IE58" s="902"/>
      <c r="IF58" s="902"/>
      <c r="IG58" s="902"/>
      <c r="IH58" s="902"/>
      <c r="II58" s="902"/>
      <c r="IJ58" s="902"/>
      <c r="IK58" s="903"/>
      <c r="IL58" s="901"/>
      <c r="IM58" s="902"/>
      <c r="IN58" s="902"/>
      <c r="IO58" s="902"/>
      <c r="IP58" s="902"/>
      <c r="IQ58" s="902"/>
      <c r="IR58" s="902"/>
      <c r="IS58" s="902"/>
      <c r="IT58" s="902"/>
      <c r="IU58" s="902"/>
      <c r="IV58" s="903"/>
      <c r="IW58" s="47"/>
      <c r="IX58" s="728"/>
      <c r="IY58" s="731"/>
      <c r="IZ58" s="22"/>
      <c r="JA58" s="22"/>
      <c r="JB58" s="22"/>
      <c r="JC58" s="22"/>
      <c r="JD58" s="22"/>
      <c r="JE58" s="22"/>
      <c r="JF58" s="22"/>
      <c r="JG58" s="22"/>
      <c r="JH58" s="21"/>
      <c r="JI58" s="22"/>
      <c r="JJ58" s="22"/>
      <c r="JK58" s="22"/>
      <c r="JL58" s="22"/>
      <c r="JM58" s="22"/>
      <c r="JN58" s="22"/>
      <c r="JO58" s="22"/>
      <c r="JP58" s="22"/>
      <c r="JQ58" s="22"/>
      <c r="JR58" s="22"/>
      <c r="JS58" s="22"/>
      <c r="JT58" s="22"/>
      <c r="JU58" s="22"/>
      <c r="JV58" s="22"/>
      <c r="JW58" s="22"/>
      <c r="JX58" s="22"/>
      <c r="JY58" s="22"/>
      <c r="JZ58" s="22"/>
      <c r="KA58" s="22"/>
      <c r="KB58" s="22"/>
      <c r="KC58" s="22"/>
      <c r="KD58" s="22"/>
      <c r="KE58" s="22"/>
      <c r="KF58" s="22"/>
      <c r="KG58" s="22"/>
      <c r="KH58" s="22"/>
      <c r="KI58" s="22"/>
      <c r="KJ58" s="22"/>
      <c r="KK58" s="22"/>
      <c r="KL58" s="22"/>
      <c r="KM58" s="22"/>
      <c r="KN58" s="22"/>
      <c r="KO58" s="22"/>
      <c r="KP58" s="22"/>
      <c r="KQ58" s="22"/>
      <c r="KR58" s="22"/>
      <c r="KS58" s="22"/>
      <c r="KT58" s="22"/>
      <c r="KU58" s="22"/>
      <c r="KV58" s="22"/>
      <c r="KW58" s="22"/>
      <c r="KX58" s="22"/>
      <c r="KY58" s="22"/>
      <c r="KZ58" s="22"/>
      <c r="LA58" s="22"/>
      <c r="LB58" s="22"/>
      <c r="LC58" s="22"/>
      <c r="LD58" s="22"/>
      <c r="LE58" s="22"/>
      <c r="LF58" s="22"/>
      <c r="LG58" s="22"/>
      <c r="LH58" s="22"/>
      <c r="LI58" s="22"/>
      <c r="LJ58" s="23"/>
    </row>
    <row r="59" spans="2:363" ht="3.65" customHeight="1">
      <c r="B59" s="814"/>
      <c r="C59" s="815"/>
      <c r="D59" s="815"/>
      <c r="E59" s="815"/>
      <c r="F59" s="815"/>
      <c r="G59" s="815"/>
      <c r="H59" s="815"/>
      <c r="I59" s="815"/>
      <c r="J59" s="815"/>
      <c r="K59" s="815"/>
      <c r="L59" s="815"/>
      <c r="M59" s="815"/>
      <c r="N59" s="815"/>
      <c r="O59" s="815"/>
      <c r="P59" s="815"/>
      <c r="Q59" s="815"/>
      <c r="R59" s="815"/>
      <c r="S59" s="815"/>
      <c r="T59" s="815"/>
      <c r="U59" s="815"/>
      <c r="V59" s="815"/>
      <c r="W59" s="815"/>
      <c r="X59" s="815"/>
      <c r="Y59" s="815"/>
      <c r="Z59" s="815"/>
      <c r="AA59" s="815"/>
      <c r="AB59" s="815"/>
      <c r="AC59" s="815"/>
      <c r="AD59" s="815"/>
      <c r="AE59" s="815"/>
      <c r="AF59" s="815"/>
      <c r="AG59" s="815"/>
      <c r="AH59" s="815"/>
      <c r="AI59" s="815"/>
      <c r="AJ59" s="815"/>
      <c r="AK59" s="815"/>
      <c r="AL59" s="815"/>
      <c r="AM59" s="815"/>
      <c r="AN59" s="815"/>
      <c r="AO59" s="816"/>
      <c r="AP59" s="22"/>
      <c r="AQ59" s="22"/>
      <c r="AR59" s="388"/>
      <c r="AS59" s="388"/>
      <c r="AT59" s="433" t="str">
        <f>_xlfn.IFS(BA61="+NB","200",BA61="+NI","400",BA61="+NE","720",BA61="+NL","800",BA61="+NE*","1120")</f>
        <v>200</v>
      </c>
      <c r="AU59" s="388"/>
      <c r="AV59" s="388"/>
      <c r="AW59" s="388"/>
      <c r="AX59" s="727"/>
      <c r="AY59" s="728"/>
      <c r="AZ59" s="47"/>
      <c r="BA59" s="852"/>
      <c r="BB59" s="853"/>
      <c r="BC59" s="853"/>
      <c r="BD59" s="853"/>
      <c r="BE59" s="853"/>
      <c r="BF59" s="853"/>
      <c r="BG59" s="853"/>
      <c r="BH59" s="853"/>
      <c r="BI59" s="853"/>
      <c r="BJ59" s="853"/>
      <c r="BK59" s="853"/>
      <c r="BL59" s="853"/>
      <c r="BM59" s="853"/>
      <c r="BN59" s="853"/>
      <c r="BO59" s="1118"/>
      <c r="BP59" s="1119"/>
      <c r="BQ59" s="1119"/>
      <c r="BR59" s="1119"/>
      <c r="BS59" s="1119"/>
      <c r="BT59" s="1119"/>
      <c r="BU59" s="1119"/>
      <c r="BV59" s="1119"/>
      <c r="BW59" s="1119"/>
      <c r="BX59" s="1119"/>
      <c r="BY59" s="1119"/>
      <c r="BZ59" s="1119"/>
      <c r="CA59" s="1119"/>
      <c r="CB59" s="1120"/>
      <c r="CC59" s="57"/>
      <c r="CD59" s="27"/>
      <c r="CE59" s="53"/>
      <c r="CF59" s="53"/>
      <c r="CG59" s="53"/>
      <c r="CH59" s="53"/>
      <c r="CI59" s="53"/>
      <c r="CJ59" s="53"/>
      <c r="CK59" s="53"/>
      <c r="CL59" s="53"/>
      <c r="CM59" s="68"/>
      <c r="CN59" s="57"/>
      <c r="CO59" s="27"/>
      <c r="CP59" s="53"/>
      <c r="CQ59" s="53"/>
      <c r="CR59" s="53"/>
      <c r="CS59" s="914" t="s">
        <v>51</v>
      </c>
      <c r="CT59" s="914"/>
      <c r="CU59" s="914"/>
      <c r="CV59" s="914"/>
      <c r="CW59" s="914"/>
      <c r="CX59" s="915"/>
      <c r="CY59" s="57"/>
      <c r="CZ59" s="27"/>
      <c r="DA59" s="53"/>
      <c r="DB59" s="53"/>
      <c r="DC59" s="53"/>
      <c r="DD59" s="53"/>
      <c r="DE59" s="53"/>
      <c r="DF59" s="53"/>
      <c r="DG59" s="53"/>
      <c r="DH59" s="53"/>
      <c r="DI59" s="68"/>
      <c r="DJ59" s="57"/>
      <c r="DK59" s="27"/>
      <c r="DL59" s="53"/>
      <c r="DM59" s="53"/>
      <c r="DN59" s="53"/>
      <c r="DO59" s="53"/>
      <c r="DP59" s="53"/>
      <c r="DQ59" s="53"/>
      <c r="DR59" s="53"/>
      <c r="DS59" s="53"/>
      <c r="DT59" s="68"/>
      <c r="DU59" s="57"/>
      <c r="DV59" s="27"/>
      <c r="DW59" s="53"/>
      <c r="DX59" s="53"/>
      <c r="DY59" s="53"/>
      <c r="DZ59" s="53"/>
      <c r="EA59" s="53"/>
      <c r="EB59" s="53"/>
      <c r="EC59" s="53"/>
      <c r="ED59" s="53"/>
      <c r="EE59" s="68"/>
      <c r="EF59" s="57"/>
      <c r="EG59" s="27"/>
      <c r="EH59" s="53"/>
      <c r="EI59" s="53"/>
      <c r="EJ59" s="53"/>
      <c r="EK59" s="53"/>
      <c r="EL59" s="53"/>
      <c r="EM59" s="53"/>
      <c r="EN59" s="53"/>
      <c r="EO59" s="53"/>
      <c r="EP59" s="68"/>
      <c r="EQ59" s="57"/>
      <c r="ER59" s="27"/>
      <c r="ES59" s="53"/>
      <c r="ET59" s="53"/>
      <c r="EU59" s="53"/>
      <c r="EV59" s="53"/>
      <c r="EW59" s="53"/>
      <c r="EX59" s="53"/>
      <c r="EY59" s="53"/>
      <c r="EZ59" s="53"/>
      <c r="FA59" s="68"/>
      <c r="FB59" s="901"/>
      <c r="FC59" s="902"/>
      <c r="FD59" s="902"/>
      <c r="FE59" s="902"/>
      <c r="FF59" s="902"/>
      <c r="FG59" s="902"/>
      <c r="FH59" s="902"/>
      <c r="FI59" s="902"/>
      <c r="FJ59" s="902"/>
      <c r="FK59" s="902"/>
      <c r="FL59" s="903"/>
      <c r="FM59" s="57"/>
      <c r="FN59" s="27"/>
      <c r="FO59" s="53"/>
      <c r="FP59" s="53"/>
      <c r="FQ59" s="53"/>
      <c r="FR59" s="53"/>
      <c r="FS59" s="53"/>
      <c r="FT59" s="53"/>
      <c r="FU59" s="53"/>
      <c r="FV59" s="53"/>
      <c r="FW59" s="68"/>
      <c r="FX59" s="57"/>
      <c r="FY59" s="27"/>
      <c r="FZ59" s="53"/>
      <c r="GA59" s="53"/>
      <c r="GB59" s="53"/>
      <c r="GC59" s="53"/>
      <c r="GD59" s="53"/>
      <c r="GE59" s="53"/>
      <c r="GF59" s="53"/>
      <c r="GG59" s="53"/>
      <c r="GH59" s="68"/>
      <c r="GI59" s="57"/>
      <c r="GJ59" s="27"/>
      <c r="GK59" s="53"/>
      <c r="GL59" s="53"/>
      <c r="GM59" s="53"/>
      <c r="GN59" s="53"/>
      <c r="GO59" s="53"/>
      <c r="GP59" s="53"/>
      <c r="GQ59" s="53"/>
      <c r="GR59" s="53"/>
      <c r="GS59" s="68"/>
      <c r="GT59" s="57"/>
      <c r="GU59" s="27"/>
      <c r="GV59" s="53"/>
      <c r="GW59" s="53"/>
      <c r="GX59" s="53"/>
      <c r="GY59" s="53"/>
      <c r="GZ59" s="53"/>
      <c r="HA59" s="53"/>
      <c r="HB59" s="53"/>
      <c r="HC59" s="53"/>
      <c r="HD59" s="68"/>
      <c r="HE59" s="57"/>
      <c r="HF59" s="27"/>
      <c r="HG59" s="53"/>
      <c r="HH59" s="53"/>
      <c r="HI59" s="53"/>
      <c r="HJ59" s="53"/>
      <c r="HK59" s="53"/>
      <c r="HL59" s="53"/>
      <c r="HM59" s="53"/>
      <c r="HN59" s="53"/>
      <c r="HO59" s="68"/>
      <c r="HP59" s="57"/>
      <c r="HQ59" s="27"/>
      <c r="HR59" s="53"/>
      <c r="HS59" s="53"/>
      <c r="HT59" s="53"/>
      <c r="HU59" s="53"/>
      <c r="HV59" s="53"/>
      <c r="HW59" s="53"/>
      <c r="HX59" s="53"/>
      <c r="HY59" s="53"/>
      <c r="HZ59" s="68"/>
      <c r="IA59" s="901"/>
      <c r="IB59" s="902"/>
      <c r="IC59" s="902"/>
      <c r="ID59" s="902"/>
      <c r="IE59" s="902"/>
      <c r="IF59" s="902"/>
      <c r="IG59" s="902"/>
      <c r="IH59" s="902"/>
      <c r="II59" s="902"/>
      <c r="IJ59" s="902"/>
      <c r="IK59" s="903"/>
      <c r="IL59" s="901"/>
      <c r="IM59" s="902"/>
      <c r="IN59" s="902"/>
      <c r="IO59" s="902"/>
      <c r="IP59" s="902"/>
      <c r="IQ59" s="902"/>
      <c r="IR59" s="902"/>
      <c r="IS59" s="902"/>
      <c r="IT59" s="902"/>
      <c r="IU59" s="902"/>
      <c r="IV59" s="903"/>
      <c r="IW59" s="47"/>
      <c r="IX59" s="728"/>
      <c r="IY59" s="731"/>
      <c r="IZ59" s="22"/>
      <c r="JA59" s="22"/>
      <c r="JB59" s="22"/>
      <c r="JC59" s="22"/>
      <c r="JD59" s="22"/>
      <c r="JE59" s="22"/>
      <c r="JF59" s="22"/>
      <c r="JG59" s="22"/>
      <c r="JH59" s="21"/>
      <c r="JI59" s="22"/>
      <c r="JJ59" s="22"/>
      <c r="JK59" s="22"/>
      <c r="JL59" s="22"/>
      <c r="JM59" s="22"/>
      <c r="JN59" s="22"/>
      <c r="JO59" s="22"/>
      <c r="JP59" s="22"/>
      <c r="JQ59" s="22"/>
      <c r="JR59" s="22"/>
      <c r="JS59" s="22"/>
      <c r="JT59" s="22"/>
      <c r="JU59" s="22"/>
      <c r="JV59" s="22"/>
      <c r="JW59" s="22"/>
      <c r="JX59" s="22"/>
      <c r="JY59" s="22"/>
      <c r="JZ59" s="22"/>
      <c r="KA59" s="22"/>
      <c r="KB59" s="22"/>
      <c r="KC59" s="22"/>
      <c r="KD59" s="22"/>
      <c r="KE59" s="22"/>
      <c r="KF59" s="22"/>
      <c r="KG59" s="22"/>
      <c r="KH59" s="22"/>
      <c r="KI59" s="22"/>
      <c r="KJ59" s="22"/>
      <c r="KK59" s="22"/>
      <c r="KL59" s="22"/>
      <c r="KM59" s="22"/>
      <c r="KN59" s="22"/>
      <c r="KO59" s="22"/>
      <c r="KP59" s="22"/>
      <c r="KQ59" s="22"/>
      <c r="KR59" s="22"/>
      <c r="KS59" s="22"/>
      <c r="KT59" s="22"/>
      <c r="KU59" s="22"/>
      <c r="KV59" s="22"/>
      <c r="KW59" s="22"/>
      <c r="KX59" s="22"/>
      <c r="KY59" s="22"/>
      <c r="KZ59" s="22"/>
      <c r="LA59" s="22"/>
      <c r="LB59" s="22"/>
      <c r="LC59" s="22"/>
      <c r="LD59" s="22"/>
      <c r="LE59" s="22"/>
      <c r="LF59" s="22"/>
      <c r="LG59" s="22"/>
      <c r="LH59" s="22"/>
      <c r="LI59" s="22"/>
      <c r="LJ59" s="23"/>
    </row>
    <row r="60" spans="2:363" ht="3.65" customHeight="1">
      <c r="B60" s="814"/>
      <c r="C60" s="815"/>
      <c r="D60" s="815"/>
      <c r="E60" s="815"/>
      <c r="F60" s="815"/>
      <c r="G60" s="815"/>
      <c r="H60" s="815"/>
      <c r="I60" s="815"/>
      <c r="J60" s="815"/>
      <c r="K60" s="815"/>
      <c r="L60" s="815"/>
      <c r="M60" s="815"/>
      <c r="N60" s="815"/>
      <c r="O60" s="815"/>
      <c r="P60" s="815"/>
      <c r="Q60" s="815"/>
      <c r="R60" s="815"/>
      <c r="S60" s="815"/>
      <c r="T60" s="815"/>
      <c r="U60" s="815"/>
      <c r="V60" s="815"/>
      <c r="W60" s="815"/>
      <c r="X60" s="815"/>
      <c r="Y60" s="815"/>
      <c r="Z60" s="815"/>
      <c r="AA60" s="815"/>
      <c r="AB60" s="815"/>
      <c r="AC60" s="815"/>
      <c r="AD60" s="815"/>
      <c r="AE60" s="815"/>
      <c r="AF60" s="815"/>
      <c r="AG60" s="815"/>
      <c r="AH60" s="815"/>
      <c r="AI60" s="815"/>
      <c r="AJ60" s="815"/>
      <c r="AK60" s="815"/>
      <c r="AL60" s="815"/>
      <c r="AM60" s="815"/>
      <c r="AN60" s="815"/>
      <c r="AO60" s="816"/>
      <c r="AP60" s="22"/>
      <c r="AQ60" s="22"/>
      <c r="AR60" s="388"/>
      <c r="AS60" s="388"/>
      <c r="AT60" s="388"/>
      <c r="AU60" s="388"/>
      <c r="AV60" s="388"/>
      <c r="AW60" s="388"/>
      <c r="AX60" s="727"/>
      <c r="AY60" s="728"/>
      <c r="AZ60" s="47"/>
      <c r="BA60" s="854"/>
      <c r="BB60" s="855"/>
      <c r="BC60" s="855"/>
      <c r="BD60" s="855"/>
      <c r="BE60" s="855"/>
      <c r="BF60" s="855"/>
      <c r="BG60" s="855"/>
      <c r="BH60" s="855"/>
      <c r="BI60" s="855"/>
      <c r="BJ60" s="855"/>
      <c r="BK60" s="855"/>
      <c r="BL60" s="855"/>
      <c r="BM60" s="855"/>
      <c r="BN60" s="855"/>
      <c r="BO60" s="1121"/>
      <c r="BP60" s="1122"/>
      <c r="BQ60" s="1122"/>
      <c r="BR60" s="1122"/>
      <c r="BS60" s="1122"/>
      <c r="BT60" s="1122"/>
      <c r="BU60" s="1122"/>
      <c r="BV60" s="1122"/>
      <c r="BW60" s="1122"/>
      <c r="BX60" s="1122"/>
      <c r="BY60" s="1122"/>
      <c r="BZ60" s="1122"/>
      <c r="CA60" s="1122"/>
      <c r="CB60" s="1123"/>
      <c r="CC60" s="111"/>
      <c r="CD60" s="112"/>
      <c r="CE60" s="107"/>
      <c r="CF60" s="107"/>
      <c r="CG60" s="107"/>
      <c r="CH60" s="107"/>
      <c r="CI60" s="107"/>
      <c r="CJ60" s="107"/>
      <c r="CK60" s="107"/>
      <c r="CL60" s="107"/>
      <c r="CM60" s="72"/>
      <c r="CN60" s="111"/>
      <c r="CO60" s="112"/>
      <c r="CP60" s="107"/>
      <c r="CQ60" s="107"/>
      <c r="CR60" s="107"/>
      <c r="CS60" s="916"/>
      <c r="CT60" s="916"/>
      <c r="CU60" s="916"/>
      <c r="CV60" s="916"/>
      <c r="CW60" s="916"/>
      <c r="CX60" s="917"/>
      <c r="CY60" s="111"/>
      <c r="CZ60" s="112"/>
      <c r="DA60" s="107"/>
      <c r="DB60" s="107"/>
      <c r="DC60" s="107"/>
      <c r="DD60" s="107"/>
      <c r="DE60" s="107"/>
      <c r="DF60" s="107"/>
      <c r="DG60" s="107"/>
      <c r="DH60" s="107"/>
      <c r="DI60" s="72"/>
      <c r="DJ60" s="111"/>
      <c r="DK60" s="112"/>
      <c r="DL60" s="107"/>
      <c r="DM60" s="107"/>
      <c r="DN60" s="107"/>
      <c r="DO60" s="107"/>
      <c r="DP60" s="107"/>
      <c r="DQ60" s="107"/>
      <c r="DR60" s="107"/>
      <c r="DS60" s="107"/>
      <c r="DT60" s="72"/>
      <c r="DU60" s="111"/>
      <c r="DV60" s="112"/>
      <c r="DW60" s="107"/>
      <c r="DX60" s="107"/>
      <c r="DY60" s="107"/>
      <c r="DZ60" s="107"/>
      <c r="EA60" s="107"/>
      <c r="EB60" s="107"/>
      <c r="EC60" s="107"/>
      <c r="ED60" s="107"/>
      <c r="EE60" s="72"/>
      <c r="EF60" s="111"/>
      <c r="EG60" s="112"/>
      <c r="EH60" s="107"/>
      <c r="EI60" s="107"/>
      <c r="EJ60" s="107"/>
      <c r="EK60" s="107"/>
      <c r="EL60" s="107"/>
      <c r="EM60" s="107"/>
      <c r="EN60" s="107"/>
      <c r="EO60" s="107"/>
      <c r="EP60" s="72"/>
      <c r="EQ60" s="111"/>
      <c r="ER60" s="112"/>
      <c r="ES60" s="107"/>
      <c r="ET60" s="107"/>
      <c r="EU60" s="107"/>
      <c r="EV60" s="107"/>
      <c r="EW60" s="107"/>
      <c r="EX60" s="107"/>
      <c r="EY60" s="107"/>
      <c r="EZ60" s="107"/>
      <c r="FA60" s="72"/>
      <c r="FB60" s="973"/>
      <c r="FC60" s="974"/>
      <c r="FD60" s="974"/>
      <c r="FE60" s="974"/>
      <c r="FF60" s="974"/>
      <c r="FG60" s="974"/>
      <c r="FH60" s="974"/>
      <c r="FI60" s="974"/>
      <c r="FJ60" s="974"/>
      <c r="FK60" s="974"/>
      <c r="FL60" s="975"/>
      <c r="FM60" s="111"/>
      <c r="FN60" s="112"/>
      <c r="FO60" s="107"/>
      <c r="FP60" s="107"/>
      <c r="FQ60" s="107"/>
      <c r="FR60" s="107"/>
      <c r="FS60" s="107"/>
      <c r="FT60" s="107"/>
      <c r="FU60" s="107"/>
      <c r="FV60" s="107"/>
      <c r="FW60" s="72"/>
      <c r="FX60" s="111"/>
      <c r="FY60" s="112"/>
      <c r="FZ60" s="107"/>
      <c r="GA60" s="107"/>
      <c r="GB60" s="107"/>
      <c r="GC60" s="107"/>
      <c r="GD60" s="107"/>
      <c r="GE60" s="107"/>
      <c r="GF60" s="107"/>
      <c r="GG60" s="107"/>
      <c r="GH60" s="72"/>
      <c r="GI60" s="111"/>
      <c r="GJ60" s="112"/>
      <c r="GK60" s="107"/>
      <c r="GL60" s="107"/>
      <c r="GM60" s="107"/>
      <c r="GN60" s="107"/>
      <c r="GO60" s="107"/>
      <c r="GP60" s="107"/>
      <c r="GQ60" s="107"/>
      <c r="GR60" s="107"/>
      <c r="GS60" s="72"/>
      <c r="GT60" s="111"/>
      <c r="GU60" s="112"/>
      <c r="GV60" s="107"/>
      <c r="GW60" s="107"/>
      <c r="GX60" s="107"/>
      <c r="GY60" s="107"/>
      <c r="GZ60" s="107"/>
      <c r="HA60" s="107"/>
      <c r="HB60" s="107"/>
      <c r="HC60" s="107"/>
      <c r="HD60" s="72"/>
      <c r="HE60" s="111"/>
      <c r="HF60" s="112"/>
      <c r="HG60" s="107"/>
      <c r="HH60" s="107"/>
      <c r="HI60" s="107"/>
      <c r="HJ60" s="107"/>
      <c r="HK60" s="107"/>
      <c r="HL60" s="107"/>
      <c r="HM60" s="107"/>
      <c r="HN60" s="107"/>
      <c r="HO60" s="72"/>
      <c r="HP60" s="111"/>
      <c r="HQ60" s="112"/>
      <c r="HR60" s="107"/>
      <c r="HS60" s="107"/>
      <c r="HT60" s="107"/>
      <c r="HU60" s="107"/>
      <c r="HV60" s="107"/>
      <c r="HW60" s="107"/>
      <c r="HX60" s="107"/>
      <c r="HY60" s="107"/>
      <c r="HZ60" s="72"/>
      <c r="IA60" s="973"/>
      <c r="IB60" s="974"/>
      <c r="IC60" s="974"/>
      <c r="ID60" s="974"/>
      <c r="IE60" s="974"/>
      <c r="IF60" s="974"/>
      <c r="IG60" s="974"/>
      <c r="IH60" s="974"/>
      <c r="II60" s="974"/>
      <c r="IJ60" s="974"/>
      <c r="IK60" s="975"/>
      <c r="IL60" s="901"/>
      <c r="IM60" s="902"/>
      <c r="IN60" s="902"/>
      <c r="IO60" s="902"/>
      <c r="IP60" s="902"/>
      <c r="IQ60" s="902"/>
      <c r="IR60" s="902"/>
      <c r="IS60" s="902"/>
      <c r="IT60" s="902"/>
      <c r="IU60" s="902"/>
      <c r="IV60" s="903"/>
      <c r="IW60" s="47"/>
      <c r="IX60" s="728"/>
      <c r="IY60" s="731"/>
      <c r="IZ60" s="22"/>
      <c r="JA60" s="22"/>
      <c r="JB60" s="22"/>
      <c r="JC60" s="22"/>
      <c r="JD60" s="22"/>
      <c r="JE60" s="22"/>
      <c r="JF60" s="22"/>
      <c r="JG60" s="22"/>
      <c r="JH60" s="21"/>
      <c r="JI60" s="22"/>
      <c r="JJ60" s="22"/>
      <c r="JK60" s="22"/>
      <c r="JL60" s="22"/>
      <c r="JM60" s="22"/>
      <c r="JN60" s="22"/>
      <c r="JO60" s="22"/>
      <c r="JP60" s="22"/>
      <c r="JQ60" s="22"/>
      <c r="JR60" s="22"/>
      <c r="JS60" s="22"/>
      <c r="JT60" s="22"/>
      <c r="JU60" s="22"/>
      <c r="JV60" s="22"/>
      <c r="JW60" s="22"/>
      <c r="JX60" s="22"/>
      <c r="JY60" s="22"/>
      <c r="JZ60" s="22"/>
      <c r="KA60" s="22"/>
      <c r="KB60" s="22"/>
      <c r="KC60" s="22"/>
      <c r="KD60" s="22"/>
      <c r="KE60" s="22"/>
      <c r="KF60" s="22"/>
      <c r="KG60" s="22"/>
      <c r="KH60" s="22"/>
      <c r="KI60" s="22"/>
      <c r="KJ60" s="22"/>
      <c r="KK60" s="22"/>
      <c r="KL60" s="22"/>
      <c r="KM60" s="22"/>
      <c r="KN60" s="22"/>
      <c r="KO60" s="22"/>
      <c r="KP60" s="22"/>
      <c r="KQ60" s="22"/>
      <c r="KR60" s="22"/>
      <c r="KS60" s="22"/>
      <c r="KT60" s="22"/>
      <c r="KU60" s="22"/>
      <c r="KV60" s="22"/>
      <c r="KW60" s="22"/>
      <c r="KX60" s="22"/>
      <c r="KY60" s="22"/>
      <c r="KZ60" s="22"/>
      <c r="LA60" s="22"/>
      <c r="LB60" s="22"/>
      <c r="LC60" s="22"/>
      <c r="LD60" s="22"/>
      <c r="LE60" s="22"/>
      <c r="LF60" s="22"/>
      <c r="LG60" s="22"/>
      <c r="LH60" s="22"/>
      <c r="LI60" s="22"/>
      <c r="LJ60" s="23"/>
    </row>
    <row r="61" spans="2:363" ht="3.65" customHeight="1" thickBot="1">
      <c r="B61" s="817"/>
      <c r="C61" s="818"/>
      <c r="D61" s="818"/>
      <c r="E61" s="818"/>
      <c r="F61" s="818"/>
      <c r="G61" s="818"/>
      <c r="H61" s="818"/>
      <c r="I61" s="818"/>
      <c r="J61" s="818"/>
      <c r="K61" s="818"/>
      <c r="L61" s="818"/>
      <c r="M61" s="818"/>
      <c r="N61" s="818"/>
      <c r="O61" s="818"/>
      <c r="P61" s="818"/>
      <c r="Q61" s="818"/>
      <c r="R61" s="818"/>
      <c r="S61" s="818"/>
      <c r="T61" s="818"/>
      <c r="U61" s="818"/>
      <c r="V61" s="818"/>
      <c r="W61" s="818"/>
      <c r="X61" s="818"/>
      <c r="Y61" s="818"/>
      <c r="Z61" s="818"/>
      <c r="AA61" s="818"/>
      <c r="AB61" s="818"/>
      <c r="AC61" s="818"/>
      <c r="AD61" s="818"/>
      <c r="AE61" s="818"/>
      <c r="AF61" s="818"/>
      <c r="AG61" s="818"/>
      <c r="AH61" s="818"/>
      <c r="AI61" s="818"/>
      <c r="AJ61" s="818"/>
      <c r="AK61" s="818"/>
      <c r="AL61" s="818"/>
      <c r="AM61" s="818"/>
      <c r="AN61" s="818"/>
      <c r="AO61" s="819"/>
      <c r="AP61" s="22"/>
      <c r="AQ61" s="22"/>
      <c r="AR61" s="388"/>
      <c r="AS61" s="388"/>
      <c r="AT61" s="433" t="str">
        <f>IF(BA61&lt;&gt;"","VERDADERO","")</f>
        <v>VERDADERO</v>
      </c>
      <c r="AU61" s="388"/>
      <c r="AV61" s="388"/>
      <c r="AW61" s="388"/>
      <c r="AX61" s="727"/>
      <c r="AY61" s="728"/>
      <c r="AZ61" s="366"/>
      <c r="BA61" s="1109" t="s">
        <v>56</v>
      </c>
      <c r="BB61" s="1110"/>
      <c r="BC61" s="1110"/>
      <c r="BD61" s="1110"/>
      <c r="BE61" s="1110"/>
      <c r="BF61" s="1110"/>
      <c r="BG61" s="982" t="s">
        <v>60</v>
      </c>
      <c r="BH61" s="982"/>
      <c r="BI61" s="982"/>
      <c r="BJ61" s="982"/>
      <c r="BK61" s="982"/>
      <c r="BL61" s="982"/>
      <c r="BM61" s="982"/>
      <c r="BN61" s="982"/>
      <c r="BO61" s="982"/>
      <c r="BP61" s="982"/>
      <c r="BQ61" s="982"/>
      <c r="BR61" s="1067" t="s">
        <v>55</v>
      </c>
      <c r="BS61" s="1067"/>
      <c r="BT61" s="1067"/>
      <c r="BU61" s="1067"/>
      <c r="BV61" s="1070">
        <v>400</v>
      </c>
      <c r="BW61" s="1070"/>
      <c r="BX61" s="1070"/>
      <c r="BY61" s="1070"/>
      <c r="BZ61" s="1070"/>
      <c r="CA61" s="1070"/>
      <c r="CB61" s="1071"/>
      <c r="CC61" s="1124" t="b">
        <v>0</v>
      </c>
      <c r="CD61" s="1124"/>
      <c r="CE61" s="872" t="str">
        <f>IFERROR(VLOOKUP(CI35,BD!$B:$D,3,FALSE),"-")</f>
        <v>1017012</v>
      </c>
      <c r="CF61" s="872"/>
      <c r="CG61" s="872"/>
      <c r="CH61" s="872"/>
      <c r="CI61" s="872"/>
      <c r="CJ61" s="872"/>
      <c r="CK61" s="872"/>
      <c r="CL61" s="1127" t="b">
        <v>0</v>
      </c>
      <c r="CM61" s="1128"/>
      <c r="CN61" s="871" t="str">
        <f>IFERROR(IF(AV51="30",VLOOKUP(CP35,BD!$B:$D,3,FALSE),"-"),"-")</f>
        <v>-</v>
      </c>
      <c r="CO61" s="872"/>
      <c r="CP61" s="872"/>
      <c r="CQ61" s="872"/>
      <c r="CR61" s="872"/>
      <c r="CS61" s="872"/>
      <c r="CT61" s="872"/>
      <c r="CU61" s="872"/>
      <c r="CV61" s="872"/>
      <c r="CW61" s="872"/>
      <c r="CX61" s="873"/>
      <c r="CY61" s="871" t="str">
        <f>IFERROR(IF(AV51&gt;="31",VLOOKUP(DA35,BD!$B:$D,3,FALSE),"-"),"-")</f>
        <v>1014103</v>
      </c>
      <c r="CZ61" s="872"/>
      <c r="DA61" s="872"/>
      <c r="DB61" s="872"/>
      <c r="DC61" s="872"/>
      <c r="DD61" s="872"/>
      <c r="DE61" s="872"/>
      <c r="DF61" s="872"/>
      <c r="DG61" s="872"/>
      <c r="DH61" s="872"/>
      <c r="DI61" s="873"/>
      <c r="DJ61" s="871" t="str">
        <f>IFERROR(IF(BG51&gt;="31",VLOOKUP(DL35,BD!$B:$D,3,FALSE),"-"),"-")</f>
        <v>-</v>
      </c>
      <c r="DK61" s="872"/>
      <c r="DL61" s="872"/>
      <c r="DM61" s="872"/>
      <c r="DN61" s="872"/>
      <c r="DO61" s="872"/>
      <c r="DP61" s="872"/>
      <c r="DQ61" s="872"/>
      <c r="DR61" s="872"/>
      <c r="DS61" s="872"/>
      <c r="DT61" s="873"/>
      <c r="DU61" s="871" t="str">
        <f>IFERROR(VLOOKUP(EA35,BD!$B:$D,3,FALSE),"-")</f>
        <v>1014028</v>
      </c>
      <c r="DV61" s="872"/>
      <c r="DW61" s="872"/>
      <c r="DX61" s="872"/>
      <c r="DY61" s="872"/>
      <c r="DZ61" s="872"/>
      <c r="EA61" s="872"/>
      <c r="EB61" s="872"/>
      <c r="EC61" s="872"/>
      <c r="ED61" s="872"/>
      <c r="EE61" s="873"/>
      <c r="EF61" s="871" t="str">
        <f>IFERROR(IF(BV61&lt;&gt;"",VLOOKUP(EH35,BD!$B:$D,3,FALSE),"-"),"-")</f>
        <v>1014054</v>
      </c>
      <c r="EG61" s="872"/>
      <c r="EH61" s="872"/>
      <c r="EI61" s="872"/>
      <c r="EJ61" s="872"/>
      <c r="EK61" s="872"/>
      <c r="EL61" s="872"/>
      <c r="EM61" s="872"/>
      <c r="EN61" s="872"/>
      <c r="EO61" s="872"/>
      <c r="EP61" s="873"/>
      <c r="EQ61" s="871" t="str">
        <f>IFERROR(VLOOKUP(EW35,BD!$B:$D,3,FALSE),"-")</f>
        <v>1010050</v>
      </c>
      <c r="ER61" s="872"/>
      <c r="ES61" s="872"/>
      <c r="ET61" s="872"/>
      <c r="EU61" s="872"/>
      <c r="EV61" s="872"/>
      <c r="EW61" s="872"/>
      <c r="EX61" s="872"/>
      <c r="EY61" s="872"/>
      <c r="EZ61" s="872"/>
      <c r="FA61" s="873"/>
      <c r="FB61" s="871" t="str">
        <f>IFERROR(VLOOKUP(FH35,BD!$B:$D,3,FALSE),"-")</f>
        <v>1014250</v>
      </c>
      <c r="FC61" s="872"/>
      <c r="FD61" s="872"/>
      <c r="FE61" s="872"/>
      <c r="FF61" s="872"/>
      <c r="FG61" s="872"/>
      <c r="FH61" s="872"/>
      <c r="FI61" s="872"/>
      <c r="FJ61" s="872"/>
      <c r="FK61" s="872"/>
      <c r="FL61" s="873"/>
      <c r="FM61" s="871" t="str">
        <f>IFERROR(VLOOKUP(FO35,BD!$B:$D,3,FALSE),"-")</f>
        <v>1014153</v>
      </c>
      <c r="FN61" s="872"/>
      <c r="FO61" s="872"/>
      <c r="FP61" s="872"/>
      <c r="FQ61" s="872"/>
      <c r="FR61" s="872"/>
      <c r="FS61" s="872"/>
      <c r="FT61" s="872"/>
      <c r="FU61" s="872"/>
      <c r="FV61" s="872"/>
      <c r="FW61" s="873"/>
      <c r="FX61" s="871" t="str">
        <f>IFERROR(VLOOKUP(FZ35,BD!$B:$D,3,FALSE),"-")</f>
        <v>-</v>
      </c>
      <c r="FY61" s="872"/>
      <c r="FZ61" s="872"/>
      <c r="GA61" s="872"/>
      <c r="GB61" s="872"/>
      <c r="GC61" s="872"/>
      <c r="GD61" s="872"/>
      <c r="GE61" s="872"/>
      <c r="GF61" s="872"/>
      <c r="GG61" s="872"/>
      <c r="GH61" s="873"/>
      <c r="GI61" s="871" t="str">
        <f>IFERROR(VLOOKUP(GI34,BD!$B:$D,3,FALSE),"-")</f>
        <v>-</v>
      </c>
      <c r="GJ61" s="872"/>
      <c r="GK61" s="872"/>
      <c r="GL61" s="872"/>
      <c r="GM61" s="872"/>
      <c r="GN61" s="872"/>
      <c r="GO61" s="872"/>
      <c r="GP61" s="872"/>
      <c r="GQ61" s="872"/>
      <c r="GR61" s="872"/>
      <c r="GS61" s="873"/>
      <c r="GT61" s="871" t="str">
        <f>IFERROR(VLOOKUP(GV35,BD!$B:$D,3,FALSE),"-")</f>
        <v>1024601</v>
      </c>
      <c r="GU61" s="872"/>
      <c r="GV61" s="872"/>
      <c r="GW61" s="872"/>
      <c r="GX61" s="872"/>
      <c r="GY61" s="872"/>
      <c r="GZ61" s="872"/>
      <c r="HA61" s="872"/>
      <c r="HB61" s="872"/>
      <c r="HC61" s="872"/>
      <c r="HD61" s="873"/>
      <c r="HE61" s="871" t="str">
        <f>IFERROR(VLOOKUP(HG35,BD!$B:$D,3,FALSE),"-")</f>
        <v>-</v>
      </c>
      <c r="HF61" s="872"/>
      <c r="HG61" s="872"/>
      <c r="HH61" s="872"/>
      <c r="HI61" s="872"/>
      <c r="HJ61" s="872"/>
      <c r="HK61" s="872"/>
      <c r="HL61" s="872"/>
      <c r="HM61" s="872"/>
      <c r="HN61" s="872"/>
      <c r="HO61" s="873"/>
      <c r="HP61" s="871" t="str">
        <f>IFERROR(VLOOKUP(HP34,BD!$B:$D,3,FALSE),"-")</f>
        <v>1014500</v>
      </c>
      <c r="HQ61" s="872"/>
      <c r="HR61" s="872"/>
      <c r="HS61" s="872"/>
      <c r="HT61" s="872"/>
      <c r="HU61" s="872"/>
      <c r="HV61" s="872"/>
      <c r="HW61" s="872"/>
      <c r="HX61" s="872"/>
      <c r="HY61" s="872"/>
      <c r="HZ61" s="873"/>
      <c r="IA61" s="871" t="str">
        <f>IFERROR(VLOOKUP(IG35,BD!$B:$D,3,FALSE),"-")</f>
        <v>1010176</v>
      </c>
      <c r="IB61" s="872"/>
      <c r="IC61" s="872"/>
      <c r="ID61" s="872"/>
      <c r="IE61" s="872"/>
      <c r="IF61" s="872"/>
      <c r="IG61" s="872"/>
      <c r="IH61" s="872"/>
      <c r="II61" s="872"/>
      <c r="IJ61" s="872"/>
      <c r="IK61" s="872"/>
      <c r="IL61" s="871" t="str">
        <f>IFERROR(VLOOKUP(IN35,BD!$B:$D,3,FALSE),"-")</f>
        <v>1010175</v>
      </c>
      <c r="IM61" s="872"/>
      <c r="IN61" s="872"/>
      <c r="IO61" s="872"/>
      <c r="IP61" s="872"/>
      <c r="IQ61" s="872"/>
      <c r="IR61" s="872"/>
      <c r="IS61" s="872"/>
      <c r="IT61" s="872"/>
      <c r="IU61" s="872"/>
      <c r="IV61" s="873"/>
      <c r="IW61" s="47"/>
      <c r="IX61" s="728"/>
      <c r="IY61" s="731"/>
      <c r="IZ61" s="22"/>
      <c r="JA61" s="22"/>
      <c r="JB61" s="22"/>
      <c r="JC61" s="22"/>
      <c r="JD61" s="22"/>
      <c r="JE61" s="22"/>
      <c r="JF61" s="22"/>
      <c r="JG61" s="22"/>
      <c r="JH61" s="21"/>
      <c r="JI61" s="22"/>
      <c r="JJ61" s="22"/>
      <c r="JK61" s="22"/>
      <c r="JL61" s="22"/>
      <c r="JM61" s="22"/>
      <c r="JN61" s="22"/>
      <c r="JO61" s="22"/>
      <c r="JP61" s="22"/>
      <c r="JQ61" s="22"/>
      <c r="JR61" s="22"/>
      <c r="JS61" s="22"/>
      <c r="JT61" s="22"/>
      <c r="JU61" s="22"/>
      <c r="JV61" s="22"/>
      <c r="JW61" s="22"/>
      <c r="JX61" s="22"/>
      <c r="JY61" s="22"/>
      <c r="JZ61" s="22"/>
      <c r="KA61" s="22"/>
      <c r="KB61" s="22"/>
      <c r="KC61" s="22"/>
      <c r="KD61" s="22"/>
      <c r="KE61" s="22"/>
      <c r="KF61" s="22"/>
      <c r="KG61" s="22"/>
      <c r="KH61" s="22"/>
      <c r="KI61" s="22"/>
      <c r="KJ61" s="22"/>
      <c r="KK61" s="22"/>
      <c r="KL61" s="22"/>
      <c r="KM61" s="22"/>
      <c r="KN61" s="22"/>
      <c r="KO61" s="22"/>
      <c r="KP61" s="22"/>
      <c r="KQ61" s="22"/>
      <c r="KR61" s="22"/>
      <c r="KS61" s="22"/>
      <c r="KT61" s="22"/>
      <c r="KU61" s="22"/>
      <c r="KV61" s="22"/>
      <c r="KW61" s="22"/>
      <c r="KX61" s="22"/>
      <c r="KY61" s="22"/>
      <c r="KZ61" s="22"/>
      <c r="LA61" s="22"/>
      <c r="LB61" s="22"/>
      <c r="LC61" s="22"/>
      <c r="LD61" s="22"/>
      <c r="LE61" s="22"/>
      <c r="LF61" s="22"/>
      <c r="LG61" s="22"/>
      <c r="LH61" s="22"/>
      <c r="LI61" s="22"/>
      <c r="LJ61" s="23"/>
    </row>
    <row r="62" spans="2:363" ht="3.65" customHeight="1" thickTop="1"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3"/>
      <c r="AP62" s="22"/>
      <c r="AQ62" s="22"/>
      <c r="AR62" s="388"/>
      <c r="AS62" s="388"/>
      <c r="AT62" s="388"/>
      <c r="AU62" s="388"/>
      <c r="AV62" s="388"/>
      <c r="AW62" s="388"/>
      <c r="AX62" s="727"/>
      <c r="AY62" s="728"/>
      <c r="AZ62" s="728" t="e" vm="3">
        <v>#VALUE!</v>
      </c>
      <c r="BA62" s="1111"/>
      <c r="BB62" s="1112"/>
      <c r="BC62" s="1112"/>
      <c r="BD62" s="1112"/>
      <c r="BE62" s="1112"/>
      <c r="BF62" s="1112"/>
      <c r="BG62" s="983"/>
      <c r="BH62" s="983"/>
      <c r="BI62" s="983"/>
      <c r="BJ62" s="983"/>
      <c r="BK62" s="983"/>
      <c r="BL62" s="983"/>
      <c r="BM62" s="983"/>
      <c r="BN62" s="983"/>
      <c r="BO62" s="983"/>
      <c r="BP62" s="983"/>
      <c r="BQ62" s="983"/>
      <c r="BR62" s="1068"/>
      <c r="BS62" s="1068"/>
      <c r="BT62" s="1068"/>
      <c r="BU62" s="1068"/>
      <c r="BV62" s="1072"/>
      <c r="BW62" s="1072"/>
      <c r="BX62" s="1072"/>
      <c r="BY62" s="1072"/>
      <c r="BZ62" s="1072"/>
      <c r="CA62" s="1072"/>
      <c r="CB62" s="1073"/>
      <c r="CC62" s="1125"/>
      <c r="CD62" s="1125"/>
      <c r="CE62" s="875"/>
      <c r="CF62" s="875"/>
      <c r="CG62" s="875"/>
      <c r="CH62" s="875"/>
      <c r="CI62" s="875"/>
      <c r="CJ62" s="875"/>
      <c r="CK62" s="875"/>
      <c r="CL62" s="1129"/>
      <c r="CM62" s="1130"/>
      <c r="CN62" s="874"/>
      <c r="CO62" s="875"/>
      <c r="CP62" s="875"/>
      <c r="CQ62" s="875"/>
      <c r="CR62" s="875"/>
      <c r="CS62" s="875"/>
      <c r="CT62" s="875"/>
      <c r="CU62" s="875"/>
      <c r="CV62" s="875"/>
      <c r="CW62" s="875"/>
      <c r="CX62" s="876"/>
      <c r="CY62" s="874"/>
      <c r="CZ62" s="875"/>
      <c r="DA62" s="875"/>
      <c r="DB62" s="875"/>
      <c r="DC62" s="875"/>
      <c r="DD62" s="875"/>
      <c r="DE62" s="875"/>
      <c r="DF62" s="875"/>
      <c r="DG62" s="875"/>
      <c r="DH62" s="875"/>
      <c r="DI62" s="876"/>
      <c r="DJ62" s="874"/>
      <c r="DK62" s="875"/>
      <c r="DL62" s="875"/>
      <c r="DM62" s="875"/>
      <c r="DN62" s="875"/>
      <c r="DO62" s="875"/>
      <c r="DP62" s="875"/>
      <c r="DQ62" s="875"/>
      <c r="DR62" s="875"/>
      <c r="DS62" s="875"/>
      <c r="DT62" s="876"/>
      <c r="DU62" s="874"/>
      <c r="DV62" s="875"/>
      <c r="DW62" s="875"/>
      <c r="DX62" s="875"/>
      <c r="DY62" s="875"/>
      <c r="DZ62" s="875"/>
      <c r="EA62" s="875"/>
      <c r="EB62" s="875"/>
      <c r="EC62" s="875"/>
      <c r="ED62" s="875"/>
      <c r="EE62" s="876"/>
      <c r="EF62" s="874"/>
      <c r="EG62" s="875"/>
      <c r="EH62" s="875"/>
      <c r="EI62" s="875"/>
      <c r="EJ62" s="875"/>
      <c r="EK62" s="875"/>
      <c r="EL62" s="875"/>
      <c r="EM62" s="875"/>
      <c r="EN62" s="875"/>
      <c r="EO62" s="875"/>
      <c r="EP62" s="876"/>
      <c r="EQ62" s="874"/>
      <c r="ER62" s="875"/>
      <c r="ES62" s="875"/>
      <c r="ET62" s="875"/>
      <c r="EU62" s="875"/>
      <c r="EV62" s="875"/>
      <c r="EW62" s="875"/>
      <c r="EX62" s="875"/>
      <c r="EY62" s="875"/>
      <c r="EZ62" s="875"/>
      <c r="FA62" s="876"/>
      <c r="FB62" s="874"/>
      <c r="FC62" s="875"/>
      <c r="FD62" s="875"/>
      <c r="FE62" s="875"/>
      <c r="FF62" s="875"/>
      <c r="FG62" s="875"/>
      <c r="FH62" s="875"/>
      <c r="FI62" s="875"/>
      <c r="FJ62" s="875"/>
      <c r="FK62" s="875"/>
      <c r="FL62" s="876"/>
      <c r="FM62" s="874"/>
      <c r="FN62" s="875"/>
      <c r="FO62" s="875"/>
      <c r="FP62" s="875"/>
      <c r="FQ62" s="875"/>
      <c r="FR62" s="875"/>
      <c r="FS62" s="875"/>
      <c r="FT62" s="875"/>
      <c r="FU62" s="875"/>
      <c r="FV62" s="875"/>
      <c r="FW62" s="876"/>
      <c r="FX62" s="874"/>
      <c r="FY62" s="875"/>
      <c r="FZ62" s="875"/>
      <c r="GA62" s="875"/>
      <c r="GB62" s="875"/>
      <c r="GC62" s="875"/>
      <c r="GD62" s="875"/>
      <c r="GE62" s="875"/>
      <c r="GF62" s="875"/>
      <c r="GG62" s="875"/>
      <c r="GH62" s="876"/>
      <c r="GI62" s="874"/>
      <c r="GJ62" s="875"/>
      <c r="GK62" s="875"/>
      <c r="GL62" s="875"/>
      <c r="GM62" s="875"/>
      <c r="GN62" s="875"/>
      <c r="GO62" s="875"/>
      <c r="GP62" s="875"/>
      <c r="GQ62" s="875"/>
      <c r="GR62" s="875"/>
      <c r="GS62" s="876"/>
      <c r="GT62" s="874"/>
      <c r="GU62" s="875"/>
      <c r="GV62" s="875"/>
      <c r="GW62" s="875"/>
      <c r="GX62" s="875"/>
      <c r="GY62" s="875"/>
      <c r="GZ62" s="875"/>
      <c r="HA62" s="875"/>
      <c r="HB62" s="875"/>
      <c r="HC62" s="875"/>
      <c r="HD62" s="876"/>
      <c r="HE62" s="874"/>
      <c r="HF62" s="875"/>
      <c r="HG62" s="875"/>
      <c r="HH62" s="875"/>
      <c r="HI62" s="875"/>
      <c r="HJ62" s="875"/>
      <c r="HK62" s="875"/>
      <c r="HL62" s="875"/>
      <c r="HM62" s="875"/>
      <c r="HN62" s="875"/>
      <c r="HO62" s="876"/>
      <c r="HP62" s="874"/>
      <c r="HQ62" s="875"/>
      <c r="HR62" s="875"/>
      <c r="HS62" s="875"/>
      <c r="HT62" s="875"/>
      <c r="HU62" s="875"/>
      <c r="HV62" s="875"/>
      <c r="HW62" s="875"/>
      <c r="HX62" s="875"/>
      <c r="HY62" s="875"/>
      <c r="HZ62" s="876"/>
      <c r="IA62" s="874"/>
      <c r="IB62" s="875"/>
      <c r="IC62" s="875"/>
      <c r="ID62" s="875"/>
      <c r="IE62" s="875"/>
      <c r="IF62" s="875"/>
      <c r="IG62" s="875"/>
      <c r="IH62" s="875"/>
      <c r="II62" s="875"/>
      <c r="IJ62" s="875"/>
      <c r="IK62" s="875"/>
      <c r="IL62" s="874"/>
      <c r="IM62" s="875"/>
      <c r="IN62" s="875"/>
      <c r="IO62" s="875"/>
      <c r="IP62" s="875"/>
      <c r="IQ62" s="875"/>
      <c r="IR62" s="875"/>
      <c r="IS62" s="875"/>
      <c r="IT62" s="875"/>
      <c r="IU62" s="875"/>
      <c r="IV62" s="876"/>
      <c r="IW62" s="728" t="e" vm="3">
        <v>#VALUE!</v>
      </c>
      <c r="IX62" s="728"/>
      <c r="IY62" s="731"/>
      <c r="IZ62" s="22"/>
      <c r="JA62" s="22"/>
      <c r="JB62" s="22"/>
      <c r="JC62" s="22"/>
      <c r="JD62" s="22"/>
      <c r="JE62" s="22"/>
      <c r="JF62" s="22"/>
      <c r="JG62" s="22"/>
      <c r="JH62" s="21"/>
      <c r="JI62" s="22"/>
      <c r="JJ62" s="22"/>
      <c r="JK62" s="22"/>
      <c r="JL62" s="22"/>
      <c r="JM62" s="22"/>
      <c r="JN62" s="22"/>
      <c r="JO62" s="22"/>
      <c r="JP62" s="22"/>
      <c r="JQ62" s="22"/>
      <c r="JR62" s="22"/>
      <c r="JS62" s="22"/>
      <c r="JT62" s="22"/>
      <c r="JU62" s="22"/>
      <c r="JV62" s="22"/>
      <c r="JW62" s="22"/>
      <c r="JX62" s="22"/>
      <c r="JY62" s="22"/>
      <c r="JZ62" s="22"/>
      <c r="KA62" s="22"/>
      <c r="KB62" s="22"/>
      <c r="KC62" s="22"/>
      <c r="KD62" s="22"/>
      <c r="KE62" s="22"/>
      <c r="KF62" s="22"/>
      <c r="KG62" s="22"/>
      <c r="KH62" s="22"/>
      <c r="KI62" s="22"/>
      <c r="KJ62" s="22"/>
      <c r="KK62" s="22"/>
      <c r="KL62" s="22"/>
      <c r="KM62" s="22"/>
      <c r="KN62" s="22"/>
      <c r="KO62" s="22"/>
      <c r="KP62" s="22"/>
      <c r="KQ62" s="22"/>
      <c r="KR62" s="22"/>
      <c r="KS62" s="22"/>
      <c r="KT62" s="22"/>
      <c r="KU62" s="22"/>
      <c r="KV62" s="22"/>
      <c r="KW62" s="22"/>
      <c r="KX62" s="22"/>
      <c r="KY62" s="22"/>
      <c r="KZ62" s="22"/>
      <c r="LA62" s="22"/>
      <c r="LB62" s="22"/>
      <c r="LC62" s="22"/>
      <c r="LD62" s="22"/>
      <c r="LE62" s="22"/>
      <c r="LF62" s="22"/>
      <c r="LG62" s="22"/>
      <c r="LH62" s="22"/>
      <c r="LI62" s="22"/>
      <c r="LJ62" s="23"/>
      <c r="MO62" s="386"/>
      <c r="MP62" s="386"/>
      <c r="MQ62" s="386"/>
      <c r="MR62" s="386"/>
      <c r="MS62" s="387"/>
      <c r="MT62" s="387"/>
      <c r="MU62" s="387"/>
      <c r="MV62" s="387"/>
      <c r="MW62" s="387"/>
      <c r="MX62" s="387"/>
      <c r="MY62" s="387"/>
    </row>
    <row r="63" spans="2:363" ht="3.65" customHeight="1"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3"/>
      <c r="AP63" s="22"/>
      <c r="AQ63" s="22"/>
      <c r="AR63" s="388"/>
      <c r="AS63" s="388"/>
      <c r="AT63" s="433" t="str">
        <f>MID(BA61,3,1)</f>
        <v>B</v>
      </c>
      <c r="AU63" s="388"/>
      <c r="AV63" s="388"/>
      <c r="AW63" s="388"/>
      <c r="AX63" s="727"/>
      <c r="AY63" s="728"/>
      <c r="AZ63" s="728"/>
      <c r="BA63" s="1111"/>
      <c r="BB63" s="1112"/>
      <c r="BC63" s="1112"/>
      <c r="BD63" s="1112"/>
      <c r="BE63" s="1112"/>
      <c r="BF63" s="1112"/>
      <c r="BG63" s="983"/>
      <c r="BH63" s="983"/>
      <c r="BI63" s="983"/>
      <c r="BJ63" s="983"/>
      <c r="BK63" s="983"/>
      <c r="BL63" s="983"/>
      <c r="BM63" s="983"/>
      <c r="BN63" s="983"/>
      <c r="BO63" s="983"/>
      <c r="BP63" s="983"/>
      <c r="BQ63" s="983"/>
      <c r="BR63" s="1068"/>
      <c r="BS63" s="1068"/>
      <c r="BT63" s="1068"/>
      <c r="BU63" s="1068"/>
      <c r="BV63" s="1072"/>
      <c r="BW63" s="1072"/>
      <c r="BX63" s="1072"/>
      <c r="BY63" s="1072"/>
      <c r="BZ63" s="1072"/>
      <c r="CA63" s="1072"/>
      <c r="CB63" s="1073"/>
      <c r="CC63" s="1125"/>
      <c r="CD63" s="1125"/>
      <c r="CE63" s="875"/>
      <c r="CF63" s="875"/>
      <c r="CG63" s="875"/>
      <c r="CH63" s="875"/>
      <c r="CI63" s="875"/>
      <c r="CJ63" s="875"/>
      <c r="CK63" s="875"/>
      <c r="CL63" s="1129" t="b">
        <v>0</v>
      </c>
      <c r="CM63" s="1130"/>
      <c r="CN63" s="874"/>
      <c r="CO63" s="875"/>
      <c r="CP63" s="875"/>
      <c r="CQ63" s="875"/>
      <c r="CR63" s="875"/>
      <c r="CS63" s="875"/>
      <c r="CT63" s="875"/>
      <c r="CU63" s="875"/>
      <c r="CV63" s="875"/>
      <c r="CW63" s="875"/>
      <c r="CX63" s="876"/>
      <c r="CY63" s="874"/>
      <c r="CZ63" s="875"/>
      <c r="DA63" s="875"/>
      <c r="DB63" s="875"/>
      <c r="DC63" s="875"/>
      <c r="DD63" s="875"/>
      <c r="DE63" s="875"/>
      <c r="DF63" s="875"/>
      <c r="DG63" s="875"/>
      <c r="DH63" s="875"/>
      <c r="DI63" s="876"/>
      <c r="DJ63" s="874"/>
      <c r="DK63" s="875"/>
      <c r="DL63" s="875"/>
      <c r="DM63" s="875"/>
      <c r="DN63" s="875"/>
      <c r="DO63" s="875"/>
      <c r="DP63" s="875"/>
      <c r="DQ63" s="875"/>
      <c r="DR63" s="875"/>
      <c r="DS63" s="875"/>
      <c r="DT63" s="876"/>
      <c r="DU63" s="874"/>
      <c r="DV63" s="875"/>
      <c r="DW63" s="875"/>
      <c r="DX63" s="875"/>
      <c r="DY63" s="875"/>
      <c r="DZ63" s="875"/>
      <c r="EA63" s="875"/>
      <c r="EB63" s="875"/>
      <c r="EC63" s="875"/>
      <c r="ED63" s="875"/>
      <c r="EE63" s="876"/>
      <c r="EF63" s="874"/>
      <c r="EG63" s="875"/>
      <c r="EH63" s="875"/>
      <c r="EI63" s="875"/>
      <c r="EJ63" s="875"/>
      <c r="EK63" s="875"/>
      <c r="EL63" s="875"/>
      <c r="EM63" s="875"/>
      <c r="EN63" s="875"/>
      <c r="EO63" s="875"/>
      <c r="EP63" s="876"/>
      <c r="EQ63" s="874"/>
      <c r="ER63" s="875"/>
      <c r="ES63" s="875"/>
      <c r="ET63" s="875"/>
      <c r="EU63" s="875"/>
      <c r="EV63" s="875"/>
      <c r="EW63" s="875"/>
      <c r="EX63" s="875"/>
      <c r="EY63" s="875"/>
      <c r="EZ63" s="875"/>
      <c r="FA63" s="876"/>
      <c r="FB63" s="874"/>
      <c r="FC63" s="875"/>
      <c r="FD63" s="875"/>
      <c r="FE63" s="875"/>
      <c r="FF63" s="875"/>
      <c r="FG63" s="875"/>
      <c r="FH63" s="875"/>
      <c r="FI63" s="875"/>
      <c r="FJ63" s="875"/>
      <c r="FK63" s="875"/>
      <c r="FL63" s="876"/>
      <c r="FM63" s="874"/>
      <c r="FN63" s="875"/>
      <c r="FO63" s="875"/>
      <c r="FP63" s="875"/>
      <c r="FQ63" s="875"/>
      <c r="FR63" s="875"/>
      <c r="FS63" s="875"/>
      <c r="FT63" s="875"/>
      <c r="FU63" s="875"/>
      <c r="FV63" s="875"/>
      <c r="FW63" s="876"/>
      <c r="FX63" s="874"/>
      <c r="FY63" s="875"/>
      <c r="FZ63" s="875"/>
      <c r="GA63" s="875"/>
      <c r="GB63" s="875"/>
      <c r="GC63" s="875"/>
      <c r="GD63" s="875"/>
      <c r="GE63" s="875"/>
      <c r="GF63" s="875"/>
      <c r="GG63" s="875"/>
      <c r="GH63" s="876"/>
      <c r="GI63" s="874"/>
      <c r="GJ63" s="875"/>
      <c r="GK63" s="875"/>
      <c r="GL63" s="875"/>
      <c r="GM63" s="875"/>
      <c r="GN63" s="875"/>
      <c r="GO63" s="875"/>
      <c r="GP63" s="875"/>
      <c r="GQ63" s="875"/>
      <c r="GR63" s="875"/>
      <c r="GS63" s="876"/>
      <c r="GT63" s="874"/>
      <c r="GU63" s="875"/>
      <c r="GV63" s="875"/>
      <c r="GW63" s="875"/>
      <c r="GX63" s="875"/>
      <c r="GY63" s="875"/>
      <c r="GZ63" s="875"/>
      <c r="HA63" s="875"/>
      <c r="HB63" s="875"/>
      <c r="HC63" s="875"/>
      <c r="HD63" s="876"/>
      <c r="HE63" s="874"/>
      <c r="HF63" s="875"/>
      <c r="HG63" s="875"/>
      <c r="HH63" s="875"/>
      <c r="HI63" s="875"/>
      <c r="HJ63" s="875"/>
      <c r="HK63" s="875"/>
      <c r="HL63" s="875"/>
      <c r="HM63" s="875"/>
      <c r="HN63" s="875"/>
      <c r="HO63" s="876"/>
      <c r="HP63" s="874"/>
      <c r="HQ63" s="875"/>
      <c r="HR63" s="875"/>
      <c r="HS63" s="875"/>
      <c r="HT63" s="875"/>
      <c r="HU63" s="875"/>
      <c r="HV63" s="875"/>
      <c r="HW63" s="875"/>
      <c r="HX63" s="875"/>
      <c r="HY63" s="875"/>
      <c r="HZ63" s="876"/>
      <c r="IA63" s="874"/>
      <c r="IB63" s="875"/>
      <c r="IC63" s="875"/>
      <c r="ID63" s="875"/>
      <c r="IE63" s="875"/>
      <c r="IF63" s="875"/>
      <c r="IG63" s="875"/>
      <c r="IH63" s="875"/>
      <c r="II63" s="875"/>
      <c r="IJ63" s="875"/>
      <c r="IK63" s="875"/>
      <c r="IL63" s="874"/>
      <c r="IM63" s="875"/>
      <c r="IN63" s="875"/>
      <c r="IO63" s="875"/>
      <c r="IP63" s="875"/>
      <c r="IQ63" s="875"/>
      <c r="IR63" s="875"/>
      <c r="IS63" s="875"/>
      <c r="IT63" s="875"/>
      <c r="IU63" s="875"/>
      <c r="IV63" s="876"/>
      <c r="IW63" s="728"/>
      <c r="IX63" s="728"/>
      <c r="IY63" s="731"/>
      <c r="IZ63" s="22"/>
      <c r="JA63" s="22"/>
      <c r="JB63" s="22"/>
      <c r="JC63" s="22"/>
      <c r="JD63" s="22"/>
      <c r="JE63" s="22"/>
      <c r="JF63" s="22"/>
      <c r="JG63" s="22"/>
      <c r="JH63" s="21"/>
      <c r="JI63" s="22"/>
      <c r="JJ63" s="22"/>
      <c r="JK63" s="22"/>
      <c r="JL63" s="22"/>
      <c r="JM63" s="22"/>
      <c r="JN63" s="22"/>
      <c r="JO63" s="22"/>
      <c r="JP63" s="22"/>
      <c r="JQ63" s="22"/>
      <c r="JR63" s="22"/>
      <c r="JS63" s="22"/>
      <c r="JT63" s="22"/>
      <c r="JU63" s="22"/>
      <c r="JV63" s="22"/>
      <c r="JW63" s="22"/>
      <c r="JX63" s="22"/>
      <c r="JY63" s="22"/>
      <c r="JZ63" s="22"/>
      <c r="KA63" s="22"/>
      <c r="KB63" s="22"/>
      <c r="KC63" s="22"/>
      <c r="KD63" s="22"/>
      <c r="KE63" s="22"/>
      <c r="KF63" s="22"/>
      <c r="KG63" s="22"/>
      <c r="KH63" s="22"/>
      <c r="KI63" s="22"/>
      <c r="KJ63" s="22"/>
      <c r="KK63" s="22"/>
      <c r="KL63" s="22"/>
      <c r="KM63" s="22"/>
      <c r="KN63" s="22"/>
      <c r="KO63" s="22"/>
      <c r="KP63" s="22"/>
      <c r="KQ63" s="22"/>
      <c r="KR63" s="22"/>
      <c r="KS63" s="22"/>
      <c r="KT63" s="22"/>
      <c r="KU63" s="22"/>
      <c r="KV63" s="22"/>
      <c r="KW63" s="22"/>
      <c r="KX63" s="22"/>
      <c r="KY63" s="22"/>
      <c r="KZ63" s="22"/>
      <c r="LA63" s="22"/>
      <c r="LB63" s="22"/>
      <c r="LC63" s="22"/>
      <c r="LD63" s="22"/>
      <c r="LE63" s="22"/>
      <c r="LF63" s="22"/>
      <c r="LG63" s="22"/>
      <c r="LH63" s="22"/>
      <c r="LI63" s="22"/>
      <c r="LJ63" s="23"/>
      <c r="MO63" s="386"/>
      <c r="MP63" s="386"/>
      <c r="MQ63" s="386"/>
      <c r="MR63" s="386"/>
      <c r="MS63" s="387"/>
      <c r="MT63" s="387"/>
      <c r="MU63" s="387"/>
      <c r="MV63" s="387"/>
      <c r="MW63" s="387"/>
      <c r="MX63" s="387"/>
      <c r="MY63" s="387"/>
    </row>
    <row r="64" spans="2:363" ht="3.65" customHeight="1">
      <c r="B64" s="2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3"/>
      <c r="AP64" s="22"/>
      <c r="AQ64" s="22"/>
      <c r="AR64" s="388"/>
      <c r="AS64" s="388"/>
      <c r="AT64" s="388"/>
      <c r="AU64" s="388"/>
      <c r="AV64" s="388"/>
      <c r="AW64" s="388"/>
      <c r="AX64" s="727"/>
      <c r="AY64" s="728"/>
      <c r="AZ64" s="366"/>
      <c r="BA64" s="1111"/>
      <c r="BB64" s="1112"/>
      <c r="BC64" s="1112"/>
      <c r="BD64" s="1112"/>
      <c r="BE64" s="1112"/>
      <c r="BF64" s="1112"/>
      <c r="BG64" s="983"/>
      <c r="BH64" s="983"/>
      <c r="BI64" s="983"/>
      <c r="BJ64" s="983"/>
      <c r="BK64" s="983"/>
      <c r="BL64" s="983"/>
      <c r="BM64" s="983"/>
      <c r="BN64" s="983"/>
      <c r="BO64" s="983"/>
      <c r="BP64" s="983"/>
      <c r="BQ64" s="983"/>
      <c r="BR64" s="1068"/>
      <c r="BS64" s="1068"/>
      <c r="BT64" s="1068"/>
      <c r="BU64" s="1068"/>
      <c r="BV64" s="1072"/>
      <c r="BW64" s="1072"/>
      <c r="BX64" s="1072"/>
      <c r="BY64" s="1072"/>
      <c r="BZ64" s="1072"/>
      <c r="CA64" s="1072"/>
      <c r="CB64" s="1073"/>
      <c r="CC64" s="1125"/>
      <c r="CD64" s="1125"/>
      <c r="CE64" s="875"/>
      <c r="CF64" s="875"/>
      <c r="CG64" s="875"/>
      <c r="CH64" s="875"/>
      <c r="CI64" s="875"/>
      <c r="CJ64" s="875"/>
      <c r="CK64" s="875"/>
      <c r="CL64" s="1129"/>
      <c r="CM64" s="1130"/>
      <c r="CN64" s="874"/>
      <c r="CO64" s="875"/>
      <c r="CP64" s="875"/>
      <c r="CQ64" s="875"/>
      <c r="CR64" s="875"/>
      <c r="CS64" s="875"/>
      <c r="CT64" s="875"/>
      <c r="CU64" s="875"/>
      <c r="CV64" s="875"/>
      <c r="CW64" s="875"/>
      <c r="CX64" s="876"/>
      <c r="CY64" s="874"/>
      <c r="CZ64" s="875"/>
      <c r="DA64" s="875"/>
      <c r="DB64" s="875"/>
      <c r="DC64" s="875"/>
      <c r="DD64" s="875"/>
      <c r="DE64" s="875"/>
      <c r="DF64" s="875"/>
      <c r="DG64" s="875"/>
      <c r="DH64" s="875"/>
      <c r="DI64" s="876"/>
      <c r="DJ64" s="874"/>
      <c r="DK64" s="875"/>
      <c r="DL64" s="875"/>
      <c r="DM64" s="875"/>
      <c r="DN64" s="875"/>
      <c r="DO64" s="875"/>
      <c r="DP64" s="875"/>
      <c r="DQ64" s="875"/>
      <c r="DR64" s="875"/>
      <c r="DS64" s="875"/>
      <c r="DT64" s="876"/>
      <c r="DU64" s="874"/>
      <c r="DV64" s="875"/>
      <c r="DW64" s="875"/>
      <c r="DX64" s="875"/>
      <c r="DY64" s="875"/>
      <c r="DZ64" s="875"/>
      <c r="EA64" s="875"/>
      <c r="EB64" s="875"/>
      <c r="EC64" s="875"/>
      <c r="ED64" s="875"/>
      <c r="EE64" s="876"/>
      <c r="EF64" s="874"/>
      <c r="EG64" s="875"/>
      <c r="EH64" s="875"/>
      <c r="EI64" s="875"/>
      <c r="EJ64" s="875"/>
      <c r="EK64" s="875"/>
      <c r="EL64" s="875"/>
      <c r="EM64" s="875"/>
      <c r="EN64" s="875"/>
      <c r="EO64" s="875"/>
      <c r="EP64" s="876"/>
      <c r="EQ64" s="874"/>
      <c r="ER64" s="875"/>
      <c r="ES64" s="875"/>
      <c r="ET64" s="875"/>
      <c r="EU64" s="875"/>
      <c r="EV64" s="875"/>
      <c r="EW64" s="875"/>
      <c r="EX64" s="875"/>
      <c r="EY64" s="875"/>
      <c r="EZ64" s="875"/>
      <c r="FA64" s="876"/>
      <c r="FB64" s="874"/>
      <c r="FC64" s="875"/>
      <c r="FD64" s="875"/>
      <c r="FE64" s="875"/>
      <c r="FF64" s="875"/>
      <c r="FG64" s="875"/>
      <c r="FH64" s="875"/>
      <c r="FI64" s="875"/>
      <c r="FJ64" s="875"/>
      <c r="FK64" s="875"/>
      <c r="FL64" s="876"/>
      <c r="FM64" s="874"/>
      <c r="FN64" s="875"/>
      <c r="FO64" s="875"/>
      <c r="FP64" s="875"/>
      <c r="FQ64" s="875"/>
      <c r="FR64" s="875"/>
      <c r="FS64" s="875"/>
      <c r="FT64" s="875"/>
      <c r="FU64" s="875"/>
      <c r="FV64" s="875"/>
      <c r="FW64" s="876"/>
      <c r="FX64" s="874"/>
      <c r="FY64" s="875"/>
      <c r="FZ64" s="875"/>
      <c r="GA64" s="875"/>
      <c r="GB64" s="875"/>
      <c r="GC64" s="875"/>
      <c r="GD64" s="875"/>
      <c r="GE64" s="875"/>
      <c r="GF64" s="875"/>
      <c r="GG64" s="875"/>
      <c r="GH64" s="876"/>
      <c r="GI64" s="874"/>
      <c r="GJ64" s="875"/>
      <c r="GK64" s="875"/>
      <c r="GL64" s="875"/>
      <c r="GM64" s="875"/>
      <c r="GN64" s="875"/>
      <c r="GO64" s="875"/>
      <c r="GP64" s="875"/>
      <c r="GQ64" s="875"/>
      <c r="GR64" s="875"/>
      <c r="GS64" s="876"/>
      <c r="GT64" s="874"/>
      <c r="GU64" s="875"/>
      <c r="GV64" s="875"/>
      <c r="GW64" s="875"/>
      <c r="GX64" s="875"/>
      <c r="GY64" s="875"/>
      <c r="GZ64" s="875"/>
      <c r="HA64" s="875"/>
      <c r="HB64" s="875"/>
      <c r="HC64" s="875"/>
      <c r="HD64" s="876"/>
      <c r="HE64" s="874"/>
      <c r="HF64" s="875"/>
      <c r="HG64" s="875"/>
      <c r="HH64" s="875"/>
      <c r="HI64" s="875"/>
      <c r="HJ64" s="875"/>
      <c r="HK64" s="875"/>
      <c r="HL64" s="875"/>
      <c r="HM64" s="875"/>
      <c r="HN64" s="875"/>
      <c r="HO64" s="876"/>
      <c r="HP64" s="874"/>
      <c r="HQ64" s="875"/>
      <c r="HR64" s="875"/>
      <c r="HS64" s="875"/>
      <c r="HT64" s="875"/>
      <c r="HU64" s="875"/>
      <c r="HV64" s="875"/>
      <c r="HW64" s="875"/>
      <c r="HX64" s="875"/>
      <c r="HY64" s="875"/>
      <c r="HZ64" s="876"/>
      <c r="IA64" s="874"/>
      <c r="IB64" s="875"/>
      <c r="IC64" s="875"/>
      <c r="ID64" s="875"/>
      <c r="IE64" s="875"/>
      <c r="IF64" s="875"/>
      <c r="IG64" s="875"/>
      <c r="IH64" s="875"/>
      <c r="II64" s="875"/>
      <c r="IJ64" s="875"/>
      <c r="IK64" s="875"/>
      <c r="IL64" s="874"/>
      <c r="IM64" s="875"/>
      <c r="IN64" s="875"/>
      <c r="IO64" s="875"/>
      <c r="IP64" s="875"/>
      <c r="IQ64" s="875"/>
      <c r="IR64" s="875"/>
      <c r="IS64" s="875"/>
      <c r="IT64" s="875"/>
      <c r="IU64" s="875"/>
      <c r="IV64" s="876"/>
      <c r="IW64" s="47"/>
      <c r="IX64" s="728"/>
      <c r="IY64" s="731"/>
      <c r="IZ64" s="22"/>
      <c r="JA64" s="22"/>
      <c r="JB64" s="22"/>
      <c r="JC64" s="22"/>
      <c r="JD64" s="22"/>
      <c r="JE64" s="22"/>
      <c r="JF64" s="22"/>
      <c r="JG64" s="22"/>
      <c r="JH64" s="21"/>
      <c r="JI64" s="22"/>
      <c r="JJ64" s="22"/>
      <c r="JK64" s="22"/>
      <c r="JL64" s="22"/>
      <c r="JM64" s="22"/>
      <c r="JN64" s="22"/>
      <c r="JO64" s="22"/>
      <c r="JP64" s="22"/>
      <c r="JQ64" s="22"/>
      <c r="JR64" s="22"/>
      <c r="JS64" s="22"/>
      <c r="JT64" s="22"/>
      <c r="JU64" s="22"/>
      <c r="JV64" s="22"/>
      <c r="JW64" s="22"/>
      <c r="JX64" s="22"/>
      <c r="JY64" s="22"/>
      <c r="JZ64" s="22"/>
      <c r="KA64" s="22"/>
      <c r="KB64" s="22"/>
      <c r="KC64" s="22"/>
      <c r="KD64" s="22"/>
      <c r="KE64" s="22"/>
      <c r="KF64" s="22"/>
      <c r="KG64" s="22"/>
      <c r="KH64" s="22"/>
      <c r="KI64" s="22"/>
      <c r="KJ64" s="22"/>
      <c r="KK64" s="22"/>
      <c r="KL64" s="22"/>
      <c r="KM64" s="22"/>
      <c r="KN64" s="22"/>
      <c r="KO64" s="22"/>
      <c r="KP64" s="22"/>
      <c r="KQ64" s="22"/>
      <c r="KR64" s="22"/>
      <c r="KS64" s="22"/>
      <c r="KT64" s="22"/>
      <c r="KU64" s="22"/>
      <c r="KV64" s="22"/>
      <c r="KW64" s="22"/>
      <c r="KX64" s="22"/>
      <c r="KY64" s="22"/>
      <c r="KZ64" s="22"/>
      <c r="LA64" s="22"/>
      <c r="LB64" s="22"/>
      <c r="LC64" s="22"/>
      <c r="LD64" s="22"/>
      <c r="LE64" s="22"/>
      <c r="LF64" s="22"/>
      <c r="LG64" s="22"/>
      <c r="LH64" s="22"/>
      <c r="LI64" s="22"/>
      <c r="LJ64" s="23"/>
      <c r="MO64" s="386"/>
      <c r="MP64" s="386"/>
      <c r="MQ64" s="386"/>
      <c r="MR64" s="386"/>
      <c r="MS64" s="387"/>
      <c r="MT64" s="387"/>
      <c r="MU64" s="387"/>
      <c r="MV64" s="387"/>
      <c r="MW64" s="387"/>
      <c r="MX64" s="387"/>
      <c r="MY64" s="387"/>
    </row>
    <row r="65" spans="2:322" ht="3.65" customHeight="1">
      <c r="B65" s="2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3"/>
      <c r="AP65" s="22"/>
      <c r="AQ65" s="22"/>
      <c r="AR65" s="388"/>
      <c r="AS65" s="388"/>
      <c r="AT65" s="388"/>
      <c r="AU65" s="388"/>
      <c r="AV65" s="388"/>
      <c r="AW65" s="388"/>
      <c r="AX65" s="727"/>
      <c r="AY65" s="728"/>
      <c r="AZ65" s="366"/>
      <c r="BA65" s="1111"/>
      <c r="BB65" s="1112"/>
      <c r="BC65" s="1112"/>
      <c r="BD65" s="1112"/>
      <c r="BE65" s="1112"/>
      <c r="BF65" s="1112"/>
      <c r="BG65" s="984"/>
      <c r="BH65" s="984"/>
      <c r="BI65" s="984"/>
      <c r="BJ65" s="984"/>
      <c r="BK65" s="984"/>
      <c r="BL65" s="984"/>
      <c r="BM65" s="984"/>
      <c r="BN65" s="984"/>
      <c r="BO65" s="984"/>
      <c r="BP65" s="984"/>
      <c r="BQ65" s="984"/>
      <c r="BR65" s="1069"/>
      <c r="BS65" s="1069"/>
      <c r="BT65" s="1069"/>
      <c r="BU65" s="1069"/>
      <c r="BV65" s="1074"/>
      <c r="BW65" s="1074"/>
      <c r="BX65" s="1074"/>
      <c r="BY65" s="1074"/>
      <c r="BZ65" s="1074"/>
      <c r="CA65" s="1074"/>
      <c r="CB65" s="1075"/>
      <c r="CC65" s="1126"/>
      <c r="CD65" s="1126"/>
      <c r="CE65" s="878"/>
      <c r="CF65" s="878"/>
      <c r="CG65" s="878"/>
      <c r="CH65" s="878"/>
      <c r="CI65" s="878"/>
      <c r="CJ65" s="878"/>
      <c r="CK65" s="878"/>
      <c r="CL65" s="451"/>
      <c r="CM65" s="452"/>
      <c r="CN65" s="877"/>
      <c r="CO65" s="878"/>
      <c r="CP65" s="878"/>
      <c r="CQ65" s="878"/>
      <c r="CR65" s="878"/>
      <c r="CS65" s="878"/>
      <c r="CT65" s="878"/>
      <c r="CU65" s="878"/>
      <c r="CV65" s="878"/>
      <c r="CW65" s="878"/>
      <c r="CX65" s="879"/>
      <c r="CY65" s="877"/>
      <c r="CZ65" s="878"/>
      <c r="DA65" s="878"/>
      <c r="DB65" s="878"/>
      <c r="DC65" s="878"/>
      <c r="DD65" s="878"/>
      <c r="DE65" s="878"/>
      <c r="DF65" s="878"/>
      <c r="DG65" s="878"/>
      <c r="DH65" s="878"/>
      <c r="DI65" s="879"/>
      <c r="DJ65" s="877"/>
      <c r="DK65" s="878"/>
      <c r="DL65" s="878"/>
      <c r="DM65" s="878"/>
      <c r="DN65" s="878"/>
      <c r="DO65" s="878"/>
      <c r="DP65" s="878"/>
      <c r="DQ65" s="878"/>
      <c r="DR65" s="878"/>
      <c r="DS65" s="878"/>
      <c r="DT65" s="879"/>
      <c r="DU65" s="877"/>
      <c r="DV65" s="878"/>
      <c r="DW65" s="878"/>
      <c r="DX65" s="878"/>
      <c r="DY65" s="878"/>
      <c r="DZ65" s="878"/>
      <c r="EA65" s="878"/>
      <c r="EB65" s="878"/>
      <c r="EC65" s="878"/>
      <c r="ED65" s="878"/>
      <c r="EE65" s="879"/>
      <c r="EF65" s="877"/>
      <c r="EG65" s="878"/>
      <c r="EH65" s="878"/>
      <c r="EI65" s="878"/>
      <c r="EJ65" s="878"/>
      <c r="EK65" s="878"/>
      <c r="EL65" s="878"/>
      <c r="EM65" s="878"/>
      <c r="EN65" s="878"/>
      <c r="EO65" s="878"/>
      <c r="EP65" s="879"/>
      <c r="EQ65" s="877"/>
      <c r="ER65" s="878"/>
      <c r="ES65" s="878"/>
      <c r="ET65" s="878"/>
      <c r="EU65" s="878"/>
      <c r="EV65" s="878"/>
      <c r="EW65" s="878"/>
      <c r="EX65" s="878"/>
      <c r="EY65" s="878"/>
      <c r="EZ65" s="878"/>
      <c r="FA65" s="879"/>
      <c r="FB65" s="877"/>
      <c r="FC65" s="878"/>
      <c r="FD65" s="878"/>
      <c r="FE65" s="878"/>
      <c r="FF65" s="878"/>
      <c r="FG65" s="878"/>
      <c r="FH65" s="878"/>
      <c r="FI65" s="878"/>
      <c r="FJ65" s="878"/>
      <c r="FK65" s="878"/>
      <c r="FL65" s="879"/>
      <c r="FM65" s="877"/>
      <c r="FN65" s="878"/>
      <c r="FO65" s="878"/>
      <c r="FP65" s="878"/>
      <c r="FQ65" s="878"/>
      <c r="FR65" s="878"/>
      <c r="FS65" s="878"/>
      <c r="FT65" s="878"/>
      <c r="FU65" s="878"/>
      <c r="FV65" s="878"/>
      <c r="FW65" s="879"/>
      <c r="FX65" s="877"/>
      <c r="FY65" s="878"/>
      <c r="FZ65" s="878"/>
      <c r="GA65" s="878"/>
      <c r="GB65" s="878"/>
      <c r="GC65" s="878"/>
      <c r="GD65" s="878"/>
      <c r="GE65" s="878"/>
      <c r="GF65" s="878"/>
      <c r="GG65" s="878"/>
      <c r="GH65" s="879"/>
      <c r="GI65" s="877"/>
      <c r="GJ65" s="878"/>
      <c r="GK65" s="878"/>
      <c r="GL65" s="878"/>
      <c r="GM65" s="878"/>
      <c r="GN65" s="878"/>
      <c r="GO65" s="878"/>
      <c r="GP65" s="878"/>
      <c r="GQ65" s="878"/>
      <c r="GR65" s="878"/>
      <c r="GS65" s="879"/>
      <c r="GT65" s="877"/>
      <c r="GU65" s="878"/>
      <c r="GV65" s="878"/>
      <c r="GW65" s="878"/>
      <c r="GX65" s="878"/>
      <c r="GY65" s="878"/>
      <c r="GZ65" s="878"/>
      <c r="HA65" s="878"/>
      <c r="HB65" s="878"/>
      <c r="HC65" s="878"/>
      <c r="HD65" s="879"/>
      <c r="HE65" s="877"/>
      <c r="HF65" s="878"/>
      <c r="HG65" s="878"/>
      <c r="HH65" s="878"/>
      <c r="HI65" s="878"/>
      <c r="HJ65" s="878"/>
      <c r="HK65" s="878"/>
      <c r="HL65" s="878"/>
      <c r="HM65" s="878"/>
      <c r="HN65" s="878"/>
      <c r="HO65" s="879"/>
      <c r="HP65" s="877"/>
      <c r="HQ65" s="878"/>
      <c r="HR65" s="878"/>
      <c r="HS65" s="878"/>
      <c r="HT65" s="878"/>
      <c r="HU65" s="878"/>
      <c r="HV65" s="878"/>
      <c r="HW65" s="878"/>
      <c r="HX65" s="878"/>
      <c r="HY65" s="878"/>
      <c r="HZ65" s="879"/>
      <c r="IA65" s="877"/>
      <c r="IB65" s="878"/>
      <c r="IC65" s="878"/>
      <c r="ID65" s="878"/>
      <c r="IE65" s="878"/>
      <c r="IF65" s="878"/>
      <c r="IG65" s="878"/>
      <c r="IH65" s="878"/>
      <c r="II65" s="878"/>
      <c r="IJ65" s="878"/>
      <c r="IK65" s="878"/>
      <c r="IL65" s="877"/>
      <c r="IM65" s="878"/>
      <c r="IN65" s="878"/>
      <c r="IO65" s="878"/>
      <c r="IP65" s="878"/>
      <c r="IQ65" s="878"/>
      <c r="IR65" s="878"/>
      <c r="IS65" s="878"/>
      <c r="IT65" s="878"/>
      <c r="IU65" s="878"/>
      <c r="IV65" s="879"/>
      <c r="IW65" s="47"/>
      <c r="IX65" s="728"/>
      <c r="IY65" s="731"/>
      <c r="IZ65" s="22"/>
      <c r="JA65" s="22"/>
      <c r="JB65" s="22"/>
      <c r="JC65" s="22"/>
      <c r="JD65" s="22"/>
      <c r="JE65" s="22"/>
      <c r="JF65" s="22"/>
      <c r="JG65" s="22"/>
      <c r="JH65" s="21"/>
      <c r="JI65" s="22"/>
      <c r="JJ65" s="22"/>
      <c r="JK65" s="22"/>
      <c r="JL65" s="22"/>
      <c r="JM65" s="22"/>
      <c r="JN65" s="22"/>
      <c r="JO65" s="22"/>
      <c r="JP65" s="22"/>
      <c r="JQ65" s="22"/>
      <c r="JR65" s="22"/>
      <c r="JS65" s="22"/>
      <c r="JT65" s="22"/>
      <c r="JU65" s="22"/>
      <c r="JV65" s="22"/>
      <c r="JW65" s="22"/>
      <c r="JX65" s="22"/>
      <c r="JY65" s="22"/>
      <c r="JZ65" s="22"/>
      <c r="KA65" s="22"/>
      <c r="KB65" s="22"/>
      <c r="KC65" s="22"/>
      <c r="KD65" s="22"/>
      <c r="KE65" s="22"/>
      <c r="KF65" s="22"/>
      <c r="KG65" s="22"/>
      <c r="KH65" s="22"/>
      <c r="KI65" s="22"/>
      <c r="KJ65" s="22"/>
      <c r="KK65" s="22"/>
      <c r="KL65" s="22"/>
      <c r="KM65" s="22"/>
      <c r="KN65" s="22"/>
      <c r="KO65" s="22"/>
      <c r="KP65" s="22"/>
      <c r="KQ65" s="22"/>
      <c r="KR65" s="22"/>
      <c r="KS65" s="22"/>
      <c r="KT65" s="22"/>
      <c r="KU65" s="22"/>
      <c r="KV65" s="22"/>
      <c r="KW65" s="22"/>
      <c r="KX65" s="22"/>
      <c r="KY65" s="22"/>
      <c r="KZ65" s="22"/>
      <c r="LA65" s="22"/>
      <c r="LB65" s="22"/>
      <c r="LC65" s="22"/>
      <c r="LD65" s="22"/>
      <c r="LE65" s="22"/>
      <c r="LF65" s="22"/>
      <c r="LG65" s="22"/>
      <c r="LH65" s="22"/>
      <c r="LI65" s="22"/>
      <c r="LJ65" s="23"/>
    </row>
    <row r="66" spans="2:322" ht="3.65" customHeight="1"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3"/>
      <c r="AP66" s="22"/>
      <c r="AQ66" s="22"/>
      <c r="AR66" s="388"/>
      <c r="AS66" s="388"/>
      <c r="AT66" s="388"/>
      <c r="AU66" s="388"/>
      <c r="AV66" s="388"/>
      <c r="AW66" s="388"/>
      <c r="AX66" s="727"/>
      <c r="AY66" s="728"/>
      <c r="AZ66" s="366"/>
      <c r="BA66" s="1111"/>
      <c r="BB66" s="1112"/>
      <c r="BC66" s="1112"/>
      <c r="BD66" s="1112"/>
      <c r="BE66" s="1112"/>
      <c r="BF66" s="1112"/>
      <c r="BG66" s="991" t="s">
        <v>61</v>
      </c>
      <c r="BH66" s="992"/>
      <c r="BI66" s="992"/>
      <c r="BJ66" s="992"/>
      <c r="BK66" s="992"/>
      <c r="BL66" s="992"/>
      <c r="BM66" s="992"/>
      <c r="BN66" s="992"/>
      <c r="BO66" s="992"/>
      <c r="BP66" s="992"/>
      <c r="BQ66" s="992"/>
      <c r="BR66" s="1076" t="s">
        <v>55</v>
      </c>
      <c r="BS66" s="1076"/>
      <c r="BT66" s="1076"/>
      <c r="BU66" s="1076"/>
      <c r="BV66" s="1079">
        <v>600</v>
      </c>
      <c r="BW66" s="1079"/>
      <c r="BX66" s="1079"/>
      <c r="BY66" s="1079"/>
      <c r="BZ66" s="1079"/>
      <c r="CA66" s="1079"/>
      <c r="CB66" s="1080"/>
      <c r="CC66" s="863" t="str">
        <f>IFERROR(VLOOKUP(CE35,BD!$B:$D,3,FALSE),"-")</f>
        <v>1017013</v>
      </c>
      <c r="CD66" s="863"/>
      <c r="CE66" s="863"/>
      <c r="CF66" s="863"/>
      <c r="CG66" s="863"/>
      <c r="CH66" s="863"/>
      <c r="CI66" s="863"/>
      <c r="CJ66" s="863"/>
      <c r="CK66" s="863"/>
      <c r="CL66" s="863"/>
      <c r="CM66" s="864"/>
      <c r="CN66" s="862" t="str">
        <f>IFERROR(IF(AV51="30",VLOOKUP(CP35,BD!$B:$D,3,FALSE),"-"),"-")</f>
        <v>-</v>
      </c>
      <c r="CO66" s="863"/>
      <c r="CP66" s="863"/>
      <c r="CQ66" s="863"/>
      <c r="CR66" s="863"/>
      <c r="CS66" s="863"/>
      <c r="CT66" s="863"/>
      <c r="CU66" s="863"/>
      <c r="CV66" s="863"/>
      <c r="CW66" s="863"/>
      <c r="CX66" s="864"/>
      <c r="CY66" s="862" t="str">
        <f>IFERROR(IF(AV51&gt;="31",VLOOKUP(DA35,BD!$B:$D,3,FALSE),"-"),"-")</f>
        <v>1014103</v>
      </c>
      <c r="CZ66" s="863"/>
      <c r="DA66" s="863"/>
      <c r="DB66" s="863"/>
      <c r="DC66" s="863"/>
      <c r="DD66" s="863"/>
      <c r="DE66" s="863"/>
      <c r="DF66" s="863"/>
      <c r="DG66" s="863"/>
      <c r="DH66" s="863"/>
      <c r="DI66" s="864"/>
      <c r="DJ66" s="862" t="str">
        <f>IFERROR(IF(BG51&gt;="31",VLOOKUP(DL35,BD!$B:$D,3,FALSE),"-"),"-")</f>
        <v>-</v>
      </c>
      <c r="DK66" s="863"/>
      <c r="DL66" s="863"/>
      <c r="DM66" s="863"/>
      <c r="DN66" s="863"/>
      <c r="DO66" s="863"/>
      <c r="DP66" s="863"/>
      <c r="DQ66" s="863"/>
      <c r="DR66" s="863"/>
      <c r="DS66" s="863"/>
      <c r="DT66" s="864"/>
      <c r="DU66" s="862" t="str">
        <f>IFERROR(VLOOKUP(DW35,BD!$B:$D,3,FALSE),"-")</f>
        <v>1014029</v>
      </c>
      <c r="DV66" s="863"/>
      <c r="DW66" s="863"/>
      <c r="DX66" s="863"/>
      <c r="DY66" s="863"/>
      <c r="DZ66" s="863"/>
      <c r="EA66" s="863"/>
      <c r="EB66" s="863"/>
      <c r="EC66" s="863"/>
      <c r="ED66" s="863"/>
      <c r="EE66" s="864"/>
      <c r="EF66" s="862" t="str">
        <f>IFERROR(IF(EF61&lt;&gt;"-","-",VLOOKUP(EH35,BD!$B:$D,3,FALSE)),"-")</f>
        <v>-</v>
      </c>
      <c r="EG66" s="863"/>
      <c r="EH66" s="863"/>
      <c r="EI66" s="863"/>
      <c r="EJ66" s="863"/>
      <c r="EK66" s="863"/>
      <c r="EL66" s="863"/>
      <c r="EM66" s="863"/>
      <c r="EN66" s="863"/>
      <c r="EO66" s="863"/>
      <c r="EP66" s="864"/>
      <c r="EQ66" s="862" t="str">
        <f>IFERROR(VLOOKUP(ES35,BD!$B:$D,3,FALSE),"-")</f>
        <v>1010051</v>
      </c>
      <c r="ER66" s="863"/>
      <c r="ES66" s="863"/>
      <c r="ET66" s="863"/>
      <c r="EU66" s="863"/>
      <c r="EV66" s="863"/>
      <c r="EW66" s="863"/>
      <c r="EX66" s="863"/>
      <c r="EY66" s="863"/>
      <c r="EZ66" s="863"/>
      <c r="FA66" s="864"/>
      <c r="FB66" s="862" t="str">
        <f>IFERROR(VLOOKUP(FD35,BD!$B:$D,3,FALSE),"-")</f>
        <v>1014251</v>
      </c>
      <c r="FC66" s="863"/>
      <c r="FD66" s="863"/>
      <c r="FE66" s="863"/>
      <c r="FF66" s="863"/>
      <c r="FG66" s="863"/>
      <c r="FH66" s="863"/>
      <c r="FI66" s="863"/>
      <c r="FJ66" s="863"/>
      <c r="FK66" s="863"/>
      <c r="FL66" s="864"/>
      <c r="FM66" s="862" t="str">
        <f>IFERROR(VLOOKUP(FO35,BD!$B:$D,3,FALSE),"-")</f>
        <v>1014153</v>
      </c>
      <c r="FN66" s="863"/>
      <c r="FO66" s="863"/>
      <c r="FP66" s="863"/>
      <c r="FQ66" s="863"/>
      <c r="FR66" s="863"/>
      <c r="FS66" s="863"/>
      <c r="FT66" s="863"/>
      <c r="FU66" s="863"/>
      <c r="FV66" s="863"/>
      <c r="FW66" s="864"/>
      <c r="FX66" s="862" t="str">
        <f>IFERROR(VLOOKUP(FZ35,BD!$B:$D,3,FALSE),"-")</f>
        <v>-</v>
      </c>
      <c r="FY66" s="863"/>
      <c r="FZ66" s="863"/>
      <c r="GA66" s="863"/>
      <c r="GB66" s="863"/>
      <c r="GC66" s="863"/>
      <c r="GD66" s="863"/>
      <c r="GE66" s="863"/>
      <c r="GF66" s="863"/>
      <c r="GG66" s="863"/>
      <c r="GH66" s="864"/>
      <c r="GI66" s="862" t="str">
        <f>IFERROR(VLOOKUP(GI34,BD!$B:$D,3,FALSE),"-")</f>
        <v>-</v>
      </c>
      <c r="GJ66" s="863"/>
      <c r="GK66" s="863"/>
      <c r="GL66" s="863"/>
      <c r="GM66" s="863"/>
      <c r="GN66" s="863"/>
      <c r="GO66" s="863"/>
      <c r="GP66" s="863"/>
      <c r="GQ66" s="863"/>
      <c r="GR66" s="863"/>
      <c r="GS66" s="864"/>
      <c r="GT66" s="862" t="str">
        <f>IFERROR(VLOOKUP(GV35,BD!$B:$D,3,FALSE),"-")</f>
        <v>1024601</v>
      </c>
      <c r="GU66" s="863"/>
      <c r="GV66" s="863"/>
      <c r="GW66" s="863"/>
      <c r="GX66" s="863"/>
      <c r="GY66" s="863"/>
      <c r="GZ66" s="863"/>
      <c r="HA66" s="863"/>
      <c r="HB66" s="863"/>
      <c r="HC66" s="863"/>
      <c r="HD66" s="864"/>
      <c r="HE66" s="862" t="str">
        <f>IFERROR(VLOOKUP(HG35,BD!$B:$D,3,FALSE),"-")</f>
        <v>-</v>
      </c>
      <c r="HF66" s="863"/>
      <c r="HG66" s="863"/>
      <c r="HH66" s="863"/>
      <c r="HI66" s="863"/>
      <c r="HJ66" s="863"/>
      <c r="HK66" s="863"/>
      <c r="HL66" s="863"/>
      <c r="HM66" s="863"/>
      <c r="HN66" s="863"/>
      <c r="HO66" s="864"/>
      <c r="HP66" s="862" t="str">
        <f>IFERROR(VLOOKUP(HP34,BD!$B:$D,3,FALSE),"-")</f>
        <v>1014500</v>
      </c>
      <c r="HQ66" s="863"/>
      <c r="HR66" s="863"/>
      <c r="HS66" s="863"/>
      <c r="HT66" s="863"/>
      <c r="HU66" s="863"/>
      <c r="HV66" s="863"/>
      <c r="HW66" s="863"/>
      <c r="HX66" s="863"/>
      <c r="HY66" s="863"/>
      <c r="HZ66" s="864"/>
      <c r="IA66" s="862" t="str">
        <f>IFERROR(VLOOKUP(IC35,BD!$B:$D,3,FALSE),"-")</f>
        <v>1010177</v>
      </c>
      <c r="IB66" s="863"/>
      <c r="IC66" s="863"/>
      <c r="ID66" s="863"/>
      <c r="IE66" s="863"/>
      <c r="IF66" s="863"/>
      <c r="IG66" s="863"/>
      <c r="IH66" s="863"/>
      <c r="II66" s="863"/>
      <c r="IJ66" s="863"/>
      <c r="IK66" s="864"/>
      <c r="IL66" s="865" t="str">
        <f>IFERROR(VLOOKUP(IN35,BD!$B:$D,3,FALSE),"-")</f>
        <v>1010175</v>
      </c>
      <c r="IM66" s="866"/>
      <c r="IN66" s="866"/>
      <c r="IO66" s="866"/>
      <c r="IP66" s="866"/>
      <c r="IQ66" s="866"/>
      <c r="IR66" s="866"/>
      <c r="IS66" s="866"/>
      <c r="IT66" s="866"/>
      <c r="IU66" s="866"/>
      <c r="IV66" s="867"/>
      <c r="IW66" s="47"/>
      <c r="IX66" s="728"/>
      <c r="IY66" s="731"/>
      <c r="IZ66" s="22"/>
      <c r="JA66" s="22"/>
      <c r="JB66" s="22"/>
      <c r="JC66" s="22"/>
      <c r="JD66" s="22"/>
      <c r="JE66" s="22"/>
      <c r="JF66" s="22"/>
      <c r="JG66" s="22"/>
      <c r="JH66" s="21"/>
      <c r="JI66" s="22"/>
      <c r="JJ66" s="22"/>
      <c r="JK66" s="22"/>
      <c r="JL66" s="22"/>
      <c r="JM66" s="22"/>
      <c r="JN66" s="22"/>
      <c r="JO66" s="22"/>
      <c r="JP66" s="22"/>
      <c r="JQ66" s="22"/>
      <c r="JR66" s="22"/>
      <c r="JS66" s="22"/>
      <c r="JT66" s="22"/>
      <c r="JU66" s="22"/>
      <c r="JV66" s="22"/>
      <c r="JW66" s="22"/>
      <c r="JX66" s="22"/>
      <c r="JY66" s="22"/>
      <c r="JZ66" s="22"/>
      <c r="KA66" s="22"/>
      <c r="KB66" s="22"/>
      <c r="KC66" s="22"/>
      <c r="KD66" s="22"/>
      <c r="KE66" s="22"/>
      <c r="KF66" s="22"/>
      <c r="KG66" s="22"/>
      <c r="KH66" s="22"/>
      <c r="KI66" s="22"/>
      <c r="KJ66" s="22"/>
      <c r="KK66" s="22"/>
      <c r="KL66" s="22"/>
      <c r="KM66" s="22"/>
      <c r="KN66" s="22"/>
      <c r="KO66" s="22"/>
      <c r="KP66" s="22"/>
      <c r="KQ66" s="22"/>
      <c r="KR66" s="22"/>
      <c r="KS66" s="22"/>
      <c r="KT66" s="22"/>
      <c r="KU66" s="22"/>
      <c r="KV66" s="22"/>
      <c r="KW66" s="22"/>
      <c r="KX66" s="22"/>
      <c r="KY66" s="22"/>
      <c r="KZ66" s="22"/>
      <c r="LA66" s="22"/>
      <c r="LB66" s="22"/>
      <c r="LC66" s="22"/>
      <c r="LD66" s="22"/>
      <c r="LE66" s="22"/>
      <c r="LF66" s="22"/>
      <c r="LG66" s="22"/>
      <c r="LH66" s="22"/>
      <c r="LI66" s="22"/>
      <c r="LJ66" s="23"/>
    </row>
    <row r="67" spans="2:322" ht="3.65" customHeight="1">
      <c r="B67" s="2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3"/>
      <c r="AP67" s="22"/>
      <c r="AQ67" s="22"/>
      <c r="AR67" s="388"/>
      <c r="AS67" s="388"/>
      <c r="AT67" s="388"/>
      <c r="AU67" s="388"/>
      <c r="AV67" s="388"/>
      <c r="AW67" s="388"/>
      <c r="AX67" s="727"/>
      <c r="AY67" s="728"/>
      <c r="AZ67" s="366"/>
      <c r="BA67" s="1111"/>
      <c r="BB67" s="1112"/>
      <c r="BC67" s="1112"/>
      <c r="BD67" s="1112"/>
      <c r="BE67" s="1112"/>
      <c r="BF67" s="1112"/>
      <c r="BG67" s="993"/>
      <c r="BH67" s="994"/>
      <c r="BI67" s="994"/>
      <c r="BJ67" s="994"/>
      <c r="BK67" s="994"/>
      <c r="BL67" s="994"/>
      <c r="BM67" s="994"/>
      <c r="BN67" s="994"/>
      <c r="BO67" s="994"/>
      <c r="BP67" s="994"/>
      <c r="BQ67" s="994"/>
      <c r="BR67" s="1077"/>
      <c r="BS67" s="1077"/>
      <c r="BT67" s="1077"/>
      <c r="BU67" s="1077"/>
      <c r="BV67" s="1081"/>
      <c r="BW67" s="1081"/>
      <c r="BX67" s="1081"/>
      <c r="BY67" s="1081"/>
      <c r="BZ67" s="1081"/>
      <c r="CA67" s="1081"/>
      <c r="CB67" s="1082"/>
      <c r="CC67" s="866"/>
      <c r="CD67" s="866"/>
      <c r="CE67" s="866"/>
      <c r="CF67" s="866"/>
      <c r="CG67" s="866"/>
      <c r="CH67" s="866"/>
      <c r="CI67" s="866"/>
      <c r="CJ67" s="866"/>
      <c r="CK67" s="866"/>
      <c r="CL67" s="866"/>
      <c r="CM67" s="867"/>
      <c r="CN67" s="865"/>
      <c r="CO67" s="866"/>
      <c r="CP67" s="866"/>
      <c r="CQ67" s="866"/>
      <c r="CR67" s="866"/>
      <c r="CS67" s="866"/>
      <c r="CT67" s="866"/>
      <c r="CU67" s="866"/>
      <c r="CV67" s="866"/>
      <c r="CW67" s="866"/>
      <c r="CX67" s="867"/>
      <c r="CY67" s="865"/>
      <c r="CZ67" s="866"/>
      <c r="DA67" s="866"/>
      <c r="DB67" s="866"/>
      <c r="DC67" s="866"/>
      <c r="DD67" s="866"/>
      <c r="DE67" s="866"/>
      <c r="DF67" s="866"/>
      <c r="DG67" s="866"/>
      <c r="DH67" s="866"/>
      <c r="DI67" s="867"/>
      <c r="DJ67" s="865"/>
      <c r="DK67" s="866"/>
      <c r="DL67" s="866"/>
      <c r="DM67" s="866"/>
      <c r="DN67" s="866"/>
      <c r="DO67" s="866"/>
      <c r="DP67" s="866"/>
      <c r="DQ67" s="866"/>
      <c r="DR67" s="866"/>
      <c r="DS67" s="866"/>
      <c r="DT67" s="867"/>
      <c r="DU67" s="865"/>
      <c r="DV67" s="866"/>
      <c r="DW67" s="866"/>
      <c r="DX67" s="866"/>
      <c r="DY67" s="866"/>
      <c r="DZ67" s="866"/>
      <c r="EA67" s="866"/>
      <c r="EB67" s="866"/>
      <c r="EC67" s="866"/>
      <c r="ED67" s="866"/>
      <c r="EE67" s="867"/>
      <c r="EF67" s="865"/>
      <c r="EG67" s="866"/>
      <c r="EH67" s="866"/>
      <c r="EI67" s="866"/>
      <c r="EJ67" s="866"/>
      <c r="EK67" s="866"/>
      <c r="EL67" s="866"/>
      <c r="EM67" s="866"/>
      <c r="EN67" s="866"/>
      <c r="EO67" s="866"/>
      <c r="EP67" s="867"/>
      <c r="EQ67" s="865"/>
      <c r="ER67" s="866"/>
      <c r="ES67" s="866"/>
      <c r="ET67" s="866"/>
      <c r="EU67" s="866"/>
      <c r="EV67" s="866"/>
      <c r="EW67" s="866"/>
      <c r="EX67" s="866"/>
      <c r="EY67" s="866"/>
      <c r="EZ67" s="866"/>
      <c r="FA67" s="867"/>
      <c r="FB67" s="865"/>
      <c r="FC67" s="866"/>
      <c r="FD67" s="866"/>
      <c r="FE67" s="866"/>
      <c r="FF67" s="866"/>
      <c r="FG67" s="866"/>
      <c r="FH67" s="866"/>
      <c r="FI67" s="866"/>
      <c r="FJ67" s="866"/>
      <c r="FK67" s="866"/>
      <c r="FL67" s="867"/>
      <c r="FM67" s="865"/>
      <c r="FN67" s="866"/>
      <c r="FO67" s="866"/>
      <c r="FP67" s="866"/>
      <c r="FQ67" s="866"/>
      <c r="FR67" s="866"/>
      <c r="FS67" s="866"/>
      <c r="FT67" s="866"/>
      <c r="FU67" s="866"/>
      <c r="FV67" s="866"/>
      <c r="FW67" s="867"/>
      <c r="FX67" s="865"/>
      <c r="FY67" s="866"/>
      <c r="FZ67" s="866"/>
      <c r="GA67" s="866"/>
      <c r="GB67" s="866"/>
      <c r="GC67" s="866"/>
      <c r="GD67" s="866"/>
      <c r="GE67" s="866"/>
      <c r="GF67" s="866"/>
      <c r="GG67" s="866"/>
      <c r="GH67" s="867"/>
      <c r="GI67" s="865"/>
      <c r="GJ67" s="866"/>
      <c r="GK67" s="866"/>
      <c r="GL67" s="866"/>
      <c r="GM67" s="866"/>
      <c r="GN67" s="866"/>
      <c r="GO67" s="866"/>
      <c r="GP67" s="866"/>
      <c r="GQ67" s="866"/>
      <c r="GR67" s="866"/>
      <c r="GS67" s="867"/>
      <c r="GT67" s="865"/>
      <c r="GU67" s="866"/>
      <c r="GV67" s="866"/>
      <c r="GW67" s="866"/>
      <c r="GX67" s="866"/>
      <c r="GY67" s="866"/>
      <c r="GZ67" s="866"/>
      <c r="HA67" s="866"/>
      <c r="HB67" s="866"/>
      <c r="HC67" s="866"/>
      <c r="HD67" s="867"/>
      <c r="HE67" s="865"/>
      <c r="HF67" s="866"/>
      <c r="HG67" s="866"/>
      <c r="HH67" s="866"/>
      <c r="HI67" s="866"/>
      <c r="HJ67" s="866"/>
      <c r="HK67" s="866"/>
      <c r="HL67" s="866"/>
      <c r="HM67" s="866"/>
      <c r="HN67" s="866"/>
      <c r="HO67" s="867"/>
      <c r="HP67" s="865"/>
      <c r="HQ67" s="866"/>
      <c r="HR67" s="866"/>
      <c r="HS67" s="866"/>
      <c r="HT67" s="866"/>
      <c r="HU67" s="866"/>
      <c r="HV67" s="866"/>
      <c r="HW67" s="866"/>
      <c r="HX67" s="866"/>
      <c r="HY67" s="866"/>
      <c r="HZ67" s="867"/>
      <c r="IA67" s="865"/>
      <c r="IB67" s="866"/>
      <c r="IC67" s="866"/>
      <c r="ID67" s="866"/>
      <c r="IE67" s="866"/>
      <c r="IF67" s="866"/>
      <c r="IG67" s="866"/>
      <c r="IH67" s="866"/>
      <c r="II67" s="866"/>
      <c r="IJ67" s="866"/>
      <c r="IK67" s="867"/>
      <c r="IL67" s="865"/>
      <c r="IM67" s="866"/>
      <c r="IN67" s="866"/>
      <c r="IO67" s="866"/>
      <c r="IP67" s="866"/>
      <c r="IQ67" s="866"/>
      <c r="IR67" s="866"/>
      <c r="IS67" s="866"/>
      <c r="IT67" s="866"/>
      <c r="IU67" s="866"/>
      <c r="IV67" s="867"/>
      <c r="IW67" s="47"/>
      <c r="IX67" s="728"/>
      <c r="IY67" s="731"/>
      <c r="IZ67" s="22"/>
      <c r="JA67" s="22"/>
      <c r="JB67" s="22"/>
      <c r="JC67" s="22"/>
      <c r="JD67" s="22"/>
      <c r="JE67" s="22"/>
      <c r="JF67" s="22"/>
      <c r="JG67" s="22"/>
      <c r="JH67" s="21"/>
      <c r="JI67" s="22"/>
      <c r="JJ67" s="22"/>
      <c r="JK67" s="22"/>
      <c r="JL67" s="22"/>
      <c r="JM67" s="22"/>
      <c r="JN67" s="22"/>
      <c r="JO67" s="22"/>
      <c r="JP67" s="22"/>
      <c r="JQ67" s="22"/>
      <c r="JR67" s="22"/>
      <c r="JS67" s="22"/>
      <c r="JT67" s="22"/>
      <c r="JU67" s="22"/>
      <c r="JV67" s="22"/>
      <c r="JW67" s="22"/>
      <c r="JX67" s="22"/>
      <c r="JY67" s="22"/>
      <c r="JZ67" s="22"/>
      <c r="KA67" s="22"/>
      <c r="KB67" s="22"/>
      <c r="KC67" s="22"/>
      <c r="KD67" s="22"/>
      <c r="KE67" s="22"/>
      <c r="KF67" s="22"/>
      <c r="KG67" s="22"/>
      <c r="KH67" s="22"/>
      <c r="KI67" s="22"/>
      <c r="KJ67" s="22"/>
      <c r="KK67" s="22"/>
      <c r="KL67" s="22"/>
      <c r="KM67" s="22"/>
      <c r="KN67" s="22"/>
      <c r="KO67" s="22"/>
      <c r="KP67" s="22"/>
      <c r="KQ67" s="22"/>
      <c r="KR67" s="22"/>
      <c r="KS67" s="22"/>
      <c r="KT67" s="22"/>
      <c r="KU67" s="22"/>
      <c r="KV67" s="22"/>
      <c r="KW67" s="22"/>
      <c r="KX67" s="22"/>
      <c r="KY67" s="22"/>
      <c r="KZ67" s="22"/>
      <c r="LA67" s="22"/>
      <c r="LB67" s="22"/>
      <c r="LC67" s="22"/>
      <c r="LD67" s="22"/>
      <c r="LE67" s="22"/>
      <c r="LF67" s="22"/>
      <c r="LG67" s="22"/>
      <c r="LH67" s="22"/>
      <c r="LI67" s="22"/>
      <c r="LJ67" s="23"/>
    </row>
    <row r="68" spans="2:322" ht="3.65" customHeight="1">
      <c r="B68" s="2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3"/>
      <c r="AP68" s="22"/>
      <c r="AQ68" s="22"/>
      <c r="AR68" s="388"/>
      <c r="AS68" s="388"/>
      <c r="AT68" s="388"/>
      <c r="AU68" s="388"/>
      <c r="AV68" s="388"/>
      <c r="AW68" s="388"/>
      <c r="AX68" s="727"/>
      <c r="AY68" s="728"/>
      <c r="AZ68" s="366"/>
      <c r="BA68" s="1111"/>
      <c r="BB68" s="1112"/>
      <c r="BC68" s="1112"/>
      <c r="BD68" s="1112"/>
      <c r="BE68" s="1112"/>
      <c r="BF68" s="1112"/>
      <c r="BG68" s="993"/>
      <c r="BH68" s="994"/>
      <c r="BI68" s="994"/>
      <c r="BJ68" s="994"/>
      <c r="BK68" s="994"/>
      <c r="BL68" s="994"/>
      <c r="BM68" s="994"/>
      <c r="BN68" s="994"/>
      <c r="BO68" s="994"/>
      <c r="BP68" s="994"/>
      <c r="BQ68" s="994"/>
      <c r="BR68" s="1077"/>
      <c r="BS68" s="1077"/>
      <c r="BT68" s="1077"/>
      <c r="BU68" s="1077"/>
      <c r="BV68" s="1081"/>
      <c r="BW68" s="1081"/>
      <c r="BX68" s="1081"/>
      <c r="BY68" s="1081"/>
      <c r="BZ68" s="1081"/>
      <c r="CA68" s="1081"/>
      <c r="CB68" s="1082"/>
      <c r="CC68" s="866"/>
      <c r="CD68" s="866"/>
      <c r="CE68" s="866"/>
      <c r="CF68" s="866"/>
      <c r="CG68" s="866"/>
      <c r="CH68" s="866"/>
      <c r="CI68" s="866"/>
      <c r="CJ68" s="866"/>
      <c r="CK68" s="866"/>
      <c r="CL68" s="866"/>
      <c r="CM68" s="867"/>
      <c r="CN68" s="865"/>
      <c r="CO68" s="866"/>
      <c r="CP68" s="866"/>
      <c r="CQ68" s="866"/>
      <c r="CR68" s="866"/>
      <c r="CS68" s="866"/>
      <c r="CT68" s="866"/>
      <c r="CU68" s="866"/>
      <c r="CV68" s="866"/>
      <c r="CW68" s="866"/>
      <c r="CX68" s="867"/>
      <c r="CY68" s="865"/>
      <c r="CZ68" s="866"/>
      <c r="DA68" s="866"/>
      <c r="DB68" s="866"/>
      <c r="DC68" s="866"/>
      <c r="DD68" s="866"/>
      <c r="DE68" s="866"/>
      <c r="DF68" s="866"/>
      <c r="DG68" s="866"/>
      <c r="DH68" s="866"/>
      <c r="DI68" s="867"/>
      <c r="DJ68" s="865"/>
      <c r="DK68" s="866"/>
      <c r="DL68" s="866"/>
      <c r="DM68" s="866"/>
      <c r="DN68" s="866"/>
      <c r="DO68" s="866"/>
      <c r="DP68" s="866"/>
      <c r="DQ68" s="866"/>
      <c r="DR68" s="866"/>
      <c r="DS68" s="866"/>
      <c r="DT68" s="867"/>
      <c r="DU68" s="865"/>
      <c r="DV68" s="866"/>
      <c r="DW68" s="866"/>
      <c r="DX68" s="866"/>
      <c r="DY68" s="866"/>
      <c r="DZ68" s="866"/>
      <c r="EA68" s="866"/>
      <c r="EB68" s="866"/>
      <c r="EC68" s="866"/>
      <c r="ED68" s="866"/>
      <c r="EE68" s="867"/>
      <c r="EF68" s="865"/>
      <c r="EG68" s="866"/>
      <c r="EH68" s="866"/>
      <c r="EI68" s="866"/>
      <c r="EJ68" s="866"/>
      <c r="EK68" s="866"/>
      <c r="EL68" s="866"/>
      <c r="EM68" s="866"/>
      <c r="EN68" s="866"/>
      <c r="EO68" s="866"/>
      <c r="EP68" s="867"/>
      <c r="EQ68" s="865"/>
      <c r="ER68" s="866"/>
      <c r="ES68" s="866"/>
      <c r="ET68" s="866"/>
      <c r="EU68" s="866"/>
      <c r="EV68" s="866"/>
      <c r="EW68" s="866"/>
      <c r="EX68" s="866"/>
      <c r="EY68" s="866"/>
      <c r="EZ68" s="866"/>
      <c r="FA68" s="867"/>
      <c r="FB68" s="865"/>
      <c r="FC68" s="866"/>
      <c r="FD68" s="866"/>
      <c r="FE68" s="866"/>
      <c r="FF68" s="866"/>
      <c r="FG68" s="866"/>
      <c r="FH68" s="866"/>
      <c r="FI68" s="866"/>
      <c r="FJ68" s="866"/>
      <c r="FK68" s="866"/>
      <c r="FL68" s="867"/>
      <c r="FM68" s="865"/>
      <c r="FN68" s="866"/>
      <c r="FO68" s="866"/>
      <c r="FP68" s="866"/>
      <c r="FQ68" s="866"/>
      <c r="FR68" s="866"/>
      <c r="FS68" s="866"/>
      <c r="FT68" s="866"/>
      <c r="FU68" s="866"/>
      <c r="FV68" s="866"/>
      <c r="FW68" s="867"/>
      <c r="FX68" s="865"/>
      <c r="FY68" s="866"/>
      <c r="FZ68" s="866"/>
      <c r="GA68" s="866"/>
      <c r="GB68" s="866"/>
      <c r="GC68" s="866"/>
      <c r="GD68" s="866"/>
      <c r="GE68" s="866"/>
      <c r="GF68" s="866"/>
      <c r="GG68" s="866"/>
      <c r="GH68" s="867"/>
      <c r="GI68" s="865"/>
      <c r="GJ68" s="866"/>
      <c r="GK68" s="866"/>
      <c r="GL68" s="866"/>
      <c r="GM68" s="866"/>
      <c r="GN68" s="866"/>
      <c r="GO68" s="866"/>
      <c r="GP68" s="866"/>
      <c r="GQ68" s="866"/>
      <c r="GR68" s="866"/>
      <c r="GS68" s="867"/>
      <c r="GT68" s="865"/>
      <c r="GU68" s="866"/>
      <c r="GV68" s="866"/>
      <c r="GW68" s="866"/>
      <c r="GX68" s="866"/>
      <c r="GY68" s="866"/>
      <c r="GZ68" s="866"/>
      <c r="HA68" s="866"/>
      <c r="HB68" s="866"/>
      <c r="HC68" s="866"/>
      <c r="HD68" s="867"/>
      <c r="HE68" s="865"/>
      <c r="HF68" s="866"/>
      <c r="HG68" s="866"/>
      <c r="HH68" s="866"/>
      <c r="HI68" s="866"/>
      <c r="HJ68" s="866"/>
      <c r="HK68" s="866"/>
      <c r="HL68" s="866"/>
      <c r="HM68" s="866"/>
      <c r="HN68" s="866"/>
      <c r="HO68" s="867"/>
      <c r="HP68" s="865"/>
      <c r="HQ68" s="866"/>
      <c r="HR68" s="866"/>
      <c r="HS68" s="866"/>
      <c r="HT68" s="866"/>
      <c r="HU68" s="866"/>
      <c r="HV68" s="866"/>
      <c r="HW68" s="866"/>
      <c r="HX68" s="866"/>
      <c r="HY68" s="866"/>
      <c r="HZ68" s="867"/>
      <c r="IA68" s="865"/>
      <c r="IB68" s="866"/>
      <c r="IC68" s="866"/>
      <c r="ID68" s="866"/>
      <c r="IE68" s="866"/>
      <c r="IF68" s="866"/>
      <c r="IG68" s="866"/>
      <c r="IH68" s="866"/>
      <c r="II68" s="866"/>
      <c r="IJ68" s="866"/>
      <c r="IK68" s="867"/>
      <c r="IL68" s="865"/>
      <c r="IM68" s="866"/>
      <c r="IN68" s="866"/>
      <c r="IO68" s="866"/>
      <c r="IP68" s="866"/>
      <c r="IQ68" s="866"/>
      <c r="IR68" s="866"/>
      <c r="IS68" s="866"/>
      <c r="IT68" s="866"/>
      <c r="IU68" s="866"/>
      <c r="IV68" s="867"/>
      <c r="IW68" s="47"/>
      <c r="IX68" s="728"/>
      <c r="IY68" s="731"/>
      <c r="IZ68" s="22"/>
      <c r="JA68" s="22"/>
      <c r="JB68" s="22"/>
      <c r="JC68" s="22"/>
      <c r="JD68" s="22"/>
      <c r="JE68" s="22"/>
      <c r="JF68" s="22"/>
      <c r="JG68" s="22"/>
      <c r="JH68" s="21"/>
      <c r="JI68" s="22"/>
      <c r="JJ68" s="22"/>
      <c r="JK68" s="22"/>
      <c r="JL68" s="22"/>
      <c r="JM68" s="22"/>
      <c r="JN68" s="22"/>
      <c r="JO68" s="22"/>
      <c r="JP68" s="22"/>
      <c r="JQ68" s="22"/>
      <c r="JR68" s="22"/>
      <c r="JS68" s="22"/>
      <c r="JT68" s="22"/>
      <c r="JU68" s="22"/>
      <c r="JV68" s="22"/>
      <c r="JW68" s="22"/>
      <c r="JX68" s="22"/>
      <c r="JY68" s="22"/>
      <c r="JZ68" s="22"/>
      <c r="KA68" s="22"/>
      <c r="KB68" s="22"/>
      <c r="KC68" s="22"/>
      <c r="KD68" s="22"/>
      <c r="KE68" s="22"/>
      <c r="KF68" s="22"/>
      <c r="KG68" s="22"/>
      <c r="KH68" s="22"/>
      <c r="KI68" s="22"/>
      <c r="KJ68" s="22"/>
      <c r="KK68" s="22"/>
      <c r="KL68" s="22"/>
      <c r="KM68" s="22"/>
      <c r="KN68" s="22"/>
      <c r="KO68" s="22"/>
      <c r="KP68" s="22"/>
      <c r="KQ68" s="22"/>
      <c r="KR68" s="22"/>
      <c r="KS68" s="22"/>
      <c r="KT68" s="22"/>
      <c r="KU68" s="22"/>
      <c r="KV68" s="22"/>
      <c r="KW68" s="22"/>
      <c r="KX68" s="22"/>
      <c r="KY68" s="22"/>
      <c r="KZ68" s="22"/>
      <c r="LA68" s="22"/>
      <c r="LB68" s="22"/>
      <c r="LC68" s="22"/>
      <c r="LD68" s="22"/>
      <c r="LE68" s="22"/>
      <c r="LF68" s="22"/>
      <c r="LG68" s="22"/>
      <c r="LH68" s="22"/>
      <c r="LI68" s="22"/>
      <c r="LJ68" s="23"/>
    </row>
    <row r="69" spans="2:322" ht="3.65" customHeight="1"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3"/>
      <c r="AP69" s="22"/>
      <c r="AQ69" s="22"/>
      <c r="AR69" s="388"/>
      <c r="AS69" s="388"/>
      <c r="AT69" s="433" t="str">
        <f>_xlfn.IFS(BA71="+NB","200",BA71="+NI","400",BA71="+NE","720",BA71="+NL","800",BA71="+NE*","1120")</f>
        <v>720</v>
      </c>
      <c r="AU69" s="388"/>
      <c r="AV69" s="388"/>
      <c r="AW69" s="388"/>
      <c r="AX69" s="729"/>
      <c r="AY69" s="730"/>
      <c r="AZ69" s="365"/>
      <c r="BA69" s="1111"/>
      <c r="BB69" s="1112"/>
      <c r="BC69" s="1112"/>
      <c r="BD69" s="1112"/>
      <c r="BE69" s="1112"/>
      <c r="BF69" s="1112"/>
      <c r="BG69" s="993"/>
      <c r="BH69" s="994"/>
      <c r="BI69" s="994"/>
      <c r="BJ69" s="994"/>
      <c r="BK69" s="994"/>
      <c r="BL69" s="994"/>
      <c r="BM69" s="994"/>
      <c r="BN69" s="994"/>
      <c r="BO69" s="994"/>
      <c r="BP69" s="994"/>
      <c r="BQ69" s="994"/>
      <c r="BR69" s="1077"/>
      <c r="BS69" s="1077"/>
      <c r="BT69" s="1077"/>
      <c r="BU69" s="1077"/>
      <c r="BV69" s="1081"/>
      <c r="BW69" s="1081"/>
      <c r="BX69" s="1081"/>
      <c r="BY69" s="1081"/>
      <c r="BZ69" s="1081"/>
      <c r="CA69" s="1081"/>
      <c r="CB69" s="1082"/>
      <c r="CC69" s="866"/>
      <c r="CD69" s="866"/>
      <c r="CE69" s="866"/>
      <c r="CF69" s="866"/>
      <c r="CG69" s="866"/>
      <c r="CH69" s="866"/>
      <c r="CI69" s="866"/>
      <c r="CJ69" s="866"/>
      <c r="CK69" s="866"/>
      <c r="CL69" s="866"/>
      <c r="CM69" s="867"/>
      <c r="CN69" s="865"/>
      <c r="CO69" s="866"/>
      <c r="CP69" s="866"/>
      <c r="CQ69" s="866"/>
      <c r="CR69" s="866"/>
      <c r="CS69" s="866"/>
      <c r="CT69" s="866"/>
      <c r="CU69" s="866"/>
      <c r="CV69" s="866"/>
      <c r="CW69" s="866"/>
      <c r="CX69" s="867"/>
      <c r="CY69" s="865"/>
      <c r="CZ69" s="866"/>
      <c r="DA69" s="866"/>
      <c r="DB69" s="866"/>
      <c r="DC69" s="866"/>
      <c r="DD69" s="866"/>
      <c r="DE69" s="866"/>
      <c r="DF69" s="866"/>
      <c r="DG69" s="866"/>
      <c r="DH69" s="866"/>
      <c r="DI69" s="867"/>
      <c r="DJ69" s="865"/>
      <c r="DK69" s="866"/>
      <c r="DL69" s="866"/>
      <c r="DM69" s="866"/>
      <c r="DN69" s="866"/>
      <c r="DO69" s="866"/>
      <c r="DP69" s="866"/>
      <c r="DQ69" s="866"/>
      <c r="DR69" s="866"/>
      <c r="DS69" s="866"/>
      <c r="DT69" s="867"/>
      <c r="DU69" s="865"/>
      <c r="DV69" s="866"/>
      <c r="DW69" s="866"/>
      <c r="DX69" s="866"/>
      <c r="DY69" s="866"/>
      <c r="DZ69" s="866"/>
      <c r="EA69" s="866"/>
      <c r="EB69" s="866"/>
      <c r="EC69" s="866"/>
      <c r="ED69" s="866"/>
      <c r="EE69" s="867"/>
      <c r="EF69" s="865"/>
      <c r="EG69" s="866"/>
      <c r="EH69" s="866"/>
      <c r="EI69" s="866"/>
      <c r="EJ69" s="866"/>
      <c r="EK69" s="866"/>
      <c r="EL69" s="866"/>
      <c r="EM69" s="866"/>
      <c r="EN69" s="866"/>
      <c r="EO69" s="866"/>
      <c r="EP69" s="867"/>
      <c r="EQ69" s="865"/>
      <c r="ER69" s="866"/>
      <c r="ES69" s="866"/>
      <c r="ET69" s="866"/>
      <c r="EU69" s="866"/>
      <c r="EV69" s="866"/>
      <c r="EW69" s="866"/>
      <c r="EX69" s="866"/>
      <c r="EY69" s="866"/>
      <c r="EZ69" s="866"/>
      <c r="FA69" s="867"/>
      <c r="FB69" s="865"/>
      <c r="FC69" s="866"/>
      <c r="FD69" s="866"/>
      <c r="FE69" s="866"/>
      <c r="FF69" s="866"/>
      <c r="FG69" s="866"/>
      <c r="FH69" s="866"/>
      <c r="FI69" s="866"/>
      <c r="FJ69" s="866"/>
      <c r="FK69" s="866"/>
      <c r="FL69" s="867"/>
      <c r="FM69" s="865"/>
      <c r="FN69" s="866"/>
      <c r="FO69" s="866"/>
      <c r="FP69" s="866"/>
      <c r="FQ69" s="866"/>
      <c r="FR69" s="866"/>
      <c r="FS69" s="866"/>
      <c r="FT69" s="866"/>
      <c r="FU69" s="866"/>
      <c r="FV69" s="866"/>
      <c r="FW69" s="867"/>
      <c r="FX69" s="865"/>
      <c r="FY69" s="866"/>
      <c r="FZ69" s="866"/>
      <c r="GA69" s="866"/>
      <c r="GB69" s="866"/>
      <c r="GC69" s="866"/>
      <c r="GD69" s="866"/>
      <c r="GE69" s="866"/>
      <c r="GF69" s="866"/>
      <c r="GG69" s="866"/>
      <c r="GH69" s="867"/>
      <c r="GI69" s="865"/>
      <c r="GJ69" s="866"/>
      <c r="GK69" s="866"/>
      <c r="GL69" s="866"/>
      <c r="GM69" s="866"/>
      <c r="GN69" s="866"/>
      <c r="GO69" s="866"/>
      <c r="GP69" s="866"/>
      <c r="GQ69" s="866"/>
      <c r="GR69" s="866"/>
      <c r="GS69" s="867"/>
      <c r="GT69" s="865"/>
      <c r="GU69" s="866"/>
      <c r="GV69" s="866"/>
      <c r="GW69" s="866"/>
      <c r="GX69" s="866"/>
      <c r="GY69" s="866"/>
      <c r="GZ69" s="866"/>
      <c r="HA69" s="866"/>
      <c r="HB69" s="866"/>
      <c r="HC69" s="866"/>
      <c r="HD69" s="867"/>
      <c r="HE69" s="865"/>
      <c r="HF69" s="866"/>
      <c r="HG69" s="866"/>
      <c r="HH69" s="866"/>
      <c r="HI69" s="866"/>
      <c r="HJ69" s="866"/>
      <c r="HK69" s="866"/>
      <c r="HL69" s="866"/>
      <c r="HM69" s="866"/>
      <c r="HN69" s="866"/>
      <c r="HO69" s="867"/>
      <c r="HP69" s="865"/>
      <c r="HQ69" s="866"/>
      <c r="HR69" s="866"/>
      <c r="HS69" s="866"/>
      <c r="HT69" s="866"/>
      <c r="HU69" s="866"/>
      <c r="HV69" s="866"/>
      <c r="HW69" s="866"/>
      <c r="HX69" s="866"/>
      <c r="HY69" s="866"/>
      <c r="HZ69" s="867"/>
      <c r="IA69" s="865"/>
      <c r="IB69" s="866"/>
      <c r="IC69" s="866"/>
      <c r="ID69" s="866"/>
      <c r="IE69" s="866"/>
      <c r="IF69" s="866"/>
      <c r="IG69" s="866"/>
      <c r="IH69" s="866"/>
      <c r="II69" s="866"/>
      <c r="IJ69" s="866"/>
      <c r="IK69" s="867"/>
      <c r="IL69" s="865"/>
      <c r="IM69" s="866"/>
      <c r="IN69" s="866"/>
      <c r="IO69" s="866"/>
      <c r="IP69" s="866"/>
      <c r="IQ69" s="866"/>
      <c r="IR69" s="866"/>
      <c r="IS69" s="866"/>
      <c r="IT69" s="866"/>
      <c r="IU69" s="866"/>
      <c r="IV69" s="867"/>
      <c r="IW69" s="48"/>
      <c r="IX69" s="730"/>
      <c r="IY69" s="732"/>
      <c r="IZ69" s="22"/>
      <c r="JA69" s="22"/>
      <c r="JB69" s="22"/>
      <c r="JC69" s="22"/>
      <c r="JD69" s="22"/>
      <c r="JE69" s="22"/>
      <c r="JF69" s="22"/>
      <c r="JG69" s="22"/>
      <c r="JH69" s="21"/>
      <c r="JI69" s="22"/>
      <c r="JJ69" s="22"/>
      <c r="JK69" s="22"/>
      <c r="JL69" s="22"/>
      <c r="JM69" s="22"/>
      <c r="JN69" s="22"/>
      <c r="JO69" s="22"/>
      <c r="JP69" s="22"/>
      <c r="JQ69" s="22"/>
      <c r="JR69" s="22"/>
      <c r="JS69" s="22"/>
      <c r="JT69" s="22"/>
      <c r="JU69" s="22"/>
      <c r="JV69" s="22"/>
      <c r="JW69" s="22"/>
      <c r="JX69" s="22"/>
      <c r="JY69" s="22"/>
      <c r="JZ69" s="22"/>
      <c r="KA69" s="22"/>
      <c r="KB69" s="22"/>
      <c r="KC69" s="22"/>
      <c r="KD69" s="22"/>
      <c r="KE69" s="22"/>
      <c r="KF69" s="22"/>
      <c r="KG69" s="22"/>
      <c r="KH69" s="22"/>
      <c r="KI69" s="22"/>
      <c r="KJ69" s="22"/>
      <c r="KK69" s="22"/>
      <c r="KL69" s="22"/>
      <c r="KM69" s="22"/>
      <c r="KN69" s="22"/>
      <c r="KO69" s="22"/>
      <c r="KP69" s="22"/>
      <c r="KQ69" s="22"/>
      <c r="KR69" s="22"/>
      <c r="KS69" s="22"/>
      <c r="KT69" s="22"/>
      <c r="KU69" s="22"/>
      <c r="KV69" s="22"/>
      <c r="KW69" s="22"/>
      <c r="KX69" s="22"/>
      <c r="KY69" s="22"/>
      <c r="KZ69" s="22"/>
      <c r="LA69" s="22"/>
      <c r="LB69" s="22"/>
      <c r="LC69" s="22"/>
      <c r="LD69" s="22"/>
      <c r="LE69" s="22"/>
      <c r="LF69" s="22"/>
      <c r="LG69" s="22"/>
      <c r="LH69" s="22"/>
      <c r="LI69" s="22"/>
      <c r="LJ69" s="23"/>
    </row>
    <row r="70" spans="2:322" ht="3.65" customHeight="1"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3"/>
      <c r="AP70" s="22"/>
      <c r="AQ70" s="22"/>
      <c r="AR70" s="388"/>
      <c r="AS70" s="388"/>
      <c r="AT70" s="388"/>
      <c r="AU70" s="388"/>
      <c r="AV70" s="388"/>
      <c r="AW70" s="388"/>
      <c r="AX70" s="727" t="s">
        <v>5</v>
      </c>
      <c r="AY70" s="728"/>
      <c r="AZ70" s="366"/>
      <c r="BA70" s="1113"/>
      <c r="BB70" s="1114"/>
      <c r="BC70" s="1114"/>
      <c r="BD70" s="1114"/>
      <c r="BE70" s="1114"/>
      <c r="BF70" s="1114"/>
      <c r="BG70" s="995"/>
      <c r="BH70" s="996"/>
      <c r="BI70" s="996"/>
      <c r="BJ70" s="996"/>
      <c r="BK70" s="996"/>
      <c r="BL70" s="996"/>
      <c r="BM70" s="996"/>
      <c r="BN70" s="996"/>
      <c r="BO70" s="996"/>
      <c r="BP70" s="996"/>
      <c r="BQ70" s="996"/>
      <c r="BR70" s="1078"/>
      <c r="BS70" s="1078"/>
      <c r="BT70" s="1078"/>
      <c r="BU70" s="1078"/>
      <c r="BV70" s="1083"/>
      <c r="BW70" s="1083"/>
      <c r="BX70" s="1083"/>
      <c r="BY70" s="1083"/>
      <c r="BZ70" s="1083"/>
      <c r="CA70" s="1083"/>
      <c r="CB70" s="1084"/>
      <c r="CC70" s="869"/>
      <c r="CD70" s="869"/>
      <c r="CE70" s="869"/>
      <c r="CF70" s="869"/>
      <c r="CG70" s="869"/>
      <c r="CH70" s="869"/>
      <c r="CI70" s="869"/>
      <c r="CJ70" s="869"/>
      <c r="CK70" s="869"/>
      <c r="CL70" s="869"/>
      <c r="CM70" s="870"/>
      <c r="CN70" s="868"/>
      <c r="CO70" s="869"/>
      <c r="CP70" s="869"/>
      <c r="CQ70" s="869"/>
      <c r="CR70" s="869"/>
      <c r="CS70" s="869"/>
      <c r="CT70" s="869"/>
      <c r="CU70" s="869"/>
      <c r="CV70" s="869"/>
      <c r="CW70" s="869"/>
      <c r="CX70" s="870"/>
      <c r="CY70" s="868"/>
      <c r="CZ70" s="869"/>
      <c r="DA70" s="869"/>
      <c r="DB70" s="869"/>
      <c r="DC70" s="869"/>
      <c r="DD70" s="869"/>
      <c r="DE70" s="869"/>
      <c r="DF70" s="869"/>
      <c r="DG70" s="869"/>
      <c r="DH70" s="869"/>
      <c r="DI70" s="870"/>
      <c r="DJ70" s="868"/>
      <c r="DK70" s="869"/>
      <c r="DL70" s="869"/>
      <c r="DM70" s="869"/>
      <c r="DN70" s="869"/>
      <c r="DO70" s="869"/>
      <c r="DP70" s="869"/>
      <c r="DQ70" s="869"/>
      <c r="DR70" s="869"/>
      <c r="DS70" s="869"/>
      <c r="DT70" s="870"/>
      <c r="DU70" s="868"/>
      <c r="DV70" s="869"/>
      <c r="DW70" s="869"/>
      <c r="DX70" s="869"/>
      <c r="DY70" s="869"/>
      <c r="DZ70" s="869"/>
      <c r="EA70" s="869"/>
      <c r="EB70" s="869"/>
      <c r="EC70" s="869"/>
      <c r="ED70" s="869"/>
      <c r="EE70" s="870"/>
      <c r="EF70" s="868"/>
      <c r="EG70" s="869"/>
      <c r="EH70" s="869"/>
      <c r="EI70" s="869"/>
      <c r="EJ70" s="869"/>
      <c r="EK70" s="869"/>
      <c r="EL70" s="869"/>
      <c r="EM70" s="869"/>
      <c r="EN70" s="869"/>
      <c r="EO70" s="869"/>
      <c r="EP70" s="870"/>
      <c r="EQ70" s="868"/>
      <c r="ER70" s="869"/>
      <c r="ES70" s="869"/>
      <c r="ET70" s="869"/>
      <c r="EU70" s="869"/>
      <c r="EV70" s="869"/>
      <c r="EW70" s="869"/>
      <c r="EX70" s="869"/>
      <c r="EY70" s="869"/>
      <c r="EZ70" s="869"/>
      <c r="FA70" s="870"/>
      <c r="FB70" s="868"/>
      <c r="FC70" s="869"/>
      <c r="FD70" s="869"/>
      <c r="FE70" s="869"/>
      <c r="FF70" s="869"/>
      <c r="FG70" s="869"/>
      <c r="FH70" s="869"/>
      <c r="FI70" s="869"/>
      <c r="FJ70" s="869"/>
      <c r="FK70" s="869"/>
      <c r="FL70" s="870"/>
      <c r="FM70" s="868"/>
      <c r="FN70" s="869"/>
      <c r="FO70" s="869"/>
      <c r="FP70" s="869"/>
      <c r="FQ70" s="869"/>
      <c r="FR70" s="869"/>
      <c r="FS70" s="869"/>
      <c r="FT70" s="869"/>
      <c r="FU70" s="869"/>
      <c r="FV70" s="869"/>
      <c r="FW70" s="870"/>
      <c r="FX70" s="868"/>
      <c r="FY70" s="869"/>
      <c r="FZ70" s="869"/>
      <c r="GA70" s="869"/>
      <c r="GB70" s="869"/>
      <c r="GC70" s="869"/>
      <c r="GD70" s="869"/>
      <c r="GE70" s="869"/>
      <c r="GF70" s="869"/>
      <c r="GG70" s="869"/>
      <c r="GH70" s="870"/>
      <c r="GI70" s="868"/>
      <c r="GJ70" s="869"/>
      <c r="GK70" s="869"/>
      <c r="GL70" s="869"/>
      <c r="GM70" s="869"/>
      <c r="GN70" s="869"/>
      <c r="GO70" s="869"/>
      <c r="GP70" s="869"/>
      <c r="GQ70" s="869"/>
      <c r="GR70" s="869"/>
      <c r="GS70" s="870"/>
      <c r="GT70" s="868"/>
      <c r="GU70" s="869"/>
      <c r="GV70" s="869"/>
      <c r="GW70" s="869"/>
      <c r="GX70" s="869"/>
      <c r="GY70" s="869"/>
      <c r="GZ70" s="869"/>
      <c r="HA70" s="869"/>
      <c r="HB70" s="869"/>
      <c r="HC70" s="869"/>
      <c r="HD70" s="870"/>
      <c r="HE70" s="868"/>
      <c r="HF70" s="869"/>
      <c r="HG70" s="869"/>
      <c r="HH70" s="869"/>
      <c r="HI70" s="869"/>
      <c r="HJ70" s="869"/>
      <c r="HK70" s="869"/>
      <c r="HL70" s="869"/>
      <c r="HM70" s="869"/>
      <c r="HN70" s="869"/>
      <c r="HO70" s="870"/>
      <c r="HP70" s="868"/>
      <c r="HQ70" s="869"/>
      <c r="HR70" s="869"/>
      <c r="HS70" s="869"/>
      <c r="HT70" s="869"/>
      <c r="HU70" s="869"/>
      <c r="HV70" s="869"/>
      <c r="HW70" s="869"/>
      <c r="HX70" s="869"/>
      <c r="HY70" s="869"/>
      <c r="HZ70" s="870"/>
      <c r="IA70" s="868"/>
      <c r="IB70" s="869"/>
      <c r="IC70" s="869"/>
      <c r="ID70" s="869"/>
      <c r="IE70" s="869"/>
      <c r="IF70" s="869"/>
      <c r="IG70" s="869"/>
      <c r="IH70" s="869"/>
      <c r="II70" s="869"/>
      <c r="IJ70" s="869"/>
      <c r="IK70" s="870"/>
      <c r="IL70" s="868"/>
      <c r="IM70" s="869"/>
      <c r="IN70" s="869"/>
      <c r="IO70" s="869"/>
      <c r="IP70" s="869"/>
      <c r="IQ70" s="869"/>
      <c r="IR70" s="869"/>
      <c r="IS70" s="869"/>
      <c r="IT70" s="869"/>
      <c r="IU70" s="869"/>
      <c r="IV70" s="870"/>
      <c r="IW70" s="47"/>
      <c r="IX70" s="728" t="s">
        <v>5</v>
      </c>
      <c r="IY70" s="731"/>
      <c r="IZ70" s="22"/>
      <c r="JA70" s="22"/>
      <c r="JB70" s="22"/>
      <c r="JC70" s="22"/>
      <c r="JD70" s="22"/>
      <c r="JE70" s="22"/>
      <c r="JF70" s="22"/>
      <c r="JG70" s="22"/>
      <c r="JH70" s="21"/>
      <c r="JI70" s="22"/>
      <c r="JJ70" s="22"/>
      <c r="JK70" s="22"/>
      <c r="JL70" s="22"/>
      <c r="JM70" s="22"/>
      <c r="JN70" s="22"/>
      <c r="JO70" s="22"/>
      <c r="JP70" s="22"/>
      <c r="JQ70" s="22"/>
      <c r="JR70" s="22"/>
      <c r="JS70" s="22"/>
      <c r="JT70" s="22"/>
      <c r="JU70" s="22"/>
      <c r="JV70" s="22"/>
      <c r="JW70" s="22"/>
      <c r="JX70" s="22"/>
      <c r="JY70" s="22"/>
      <c r="JZ70" s="22"/>
      <c r="KA70" s="22"/>
      <c r="KB70" s="22"/>
      <c r="KC70" s="22"/>
      <c r="KD70" s="22"/>
      <c r="KE70" s="22"/>
      <c r="KF70" s="22"/>
      <c r="KG70" s="22"/>
      <c r="KH70" s="22"/>
      <c r="KI70" s="22"/>
      <c r="KJ70" s="22"/>
      <c r="KK70" s="22"/>
      <c r="KL70" s="22"/>
      <c r="KM70" s="22"/>
      <c r="KN70" s="22"/>
      <c r="KO70" s="22"/>
      <c r="KP70" s="22"/>
      <c r="KQ70" s="22"/>
      <c r="KR70" s="22"/>
      <c r="KS70" s="22"/>
      <c r="KT70" s="22"/>
      <c r="KU70" s="22"/>
      <c r="KV70" s="22"/>
      <c r="KW70" s="22"/>
      <c r="KX70" s="22"/>
      <c r="KY70" s="22"/>
      <c r="KZ70" s="22"/>
      <c r="LA70" s="22"/>
      <c r="LB70" s="22"/>
      <c r="LC70" s="22"/>
      <c r="LD70" s="22"/>
      <c r="LE70" s="22"/>
      <c r="LF70" s="22"/>
      <c r="LG70" s="22"/>
      <c r="LH70" s="22"/>
      <c r="LI70" s="22"/>
      <c r="LJ70" s="23"/>
    </row>
    <row r="71" spans="2:322" ht="3.65" customHeight="1">
      <c r="B71" s="21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3"/>
      <c r="AP71" s="22"/>
      <c r="AQ71" s="22"/>
      <c r="AR71" s="388"/>
      <c r="AS71" s="388"/>
      <c r="AT71" s="433" t="str">
        <f>IF(BA71&lt;&gt;"","VERDADERO","")</f>
        <v>VERDADERO</v>
      </c>
      <c r="AU71" s="388"/>
      <c r="AV71" s="388"/>
      <c r="AW71" s="388"/>
      <c r="AX71" s="727"/>
      <c r="AY71" s="728"/>
      <c r="AZ71" s="366"/>
      <c r="BA71" s="1109" t="s">
        <v>54</v>
      </c>
      <c r="BB71" s="1110"/>
      <c r="BC71" s="1110"/>
      <c r="BD71" s="1110"/>
      <c r="BE71" s="1110"/>
      <c r="BF71" s="1110"/>
      <c r="BG71" s="982" t="s">
        <v>60</v>
      </c>
      <c r="BH71" s="982"/>
      <c r="BI71" s="982"/>
      <c r="BJ71" s="982"/>
      <c r="BK71" s="982"/>
      <c r="BL71" s="982"/>
      <c r="BM71" s="982"/>
      <c r="BN71" s="982"/>
      <c r="BO71" s="982"/>
      <c r="BP71" s="982"/>
      <c r="BQ71" s="982"/>
      <c r="BR71" s="1067" t="s">
        <v>55</v>
      </c>
      <c r="BS71" s="1067"/>
      <c r="BT71" s="1067"/>
      <c r="BU71" s="1067"/>
      <c r="BV71" s="1070">
        <v>400</v>
      </c>
      <c r="BW71" s="1070"/>
      <c r="BX71" s="1070"/>
      <c r="BY71" s="1070"/>
      <c r="BZ71" s="1070"/>
      <c r="CA71" s="1070"/>
      <c r="CB71" s="1071"/>
      <c r="CC71" s="872" t="str">
        <f>IFERROR(VLOOKUP(CJ35,BD!$B:$D,3,FALSE),"-")</f>
        <v>1017018</v>
      </c>
      <c r="CD71" s="872"/>
      <c r="CE71" s="872"/>
      <c r="CF71" s="872"/>
      <c r="CG71" s="872"/>
      <c r="CH71" s="872"/>
      <c r="CI71" s="872"/>
      <c r="CJ71" s="872"/>
      <c r="CK71" s="872"/>
      <c r="CL71" s="872"/>
      <c r="CM71" s="873"/>
      <c r="CN71" s="871" t="str">
        <f>IFERROR(IF(AV51="30",VLOOKUP(CQ35,BD!$B:$D,3,FALSE),"-"),"-")</f>
        <v>-</v>
      </c>
      <c r="CO71" s="872"/>
      <c r="CP71" s="872"/>
      <c r="CQ71" s="872"/>
      <c r="CR71" s="872"/>
      <c r="CS71" s="872"/>
      <c r="CT71" s="872"/>
      <c r="CU71" s="872"/>
      <c r="CV71" s="872"/>
      <c r="CW71" s="872"/>
      <c r="CX71" s="873"/>
      <c r="CY71" s="871" t="str">
        <f>IFERROR(IF(AV51&gt;="31",VLOOKUP(DB35,BD!$B:$D,3,FALSE),"-"),"-")</f>
        <v>1014105</v>
      </c>
      <c r="CZ71" s="872"/>
      <c r="DA71" s="872"/>
      <c r="DB71" s="872"/>
      <c r="DC71" s="872"/>
      <c r="DD71" s="872"/>
      <c r="DE71" s="872"/>
      <c r="DF71" s="872"/>
      <c r="DG71" s="872"/>
      <c r="DH71" s="872"/>
      <c r="DI71" s="873"/>
      <c r="DJ71" s="871" t="str">
        <f>IFERROR(IF(BG51&gt;="31",VLOOKUP(DM35,BD!$B:$D,3,FALSE),"-"),"-")</f>
        <v>-</v>
      </c>
      <c r="DK71" s="872"/>
      <c r="DL71" s="872"/>
      <c r="DM71" s="872"/>
      <c r="DN71" s="872"/>
      <c r="DO71" s="872"/>
      <c r="DP71" s="872"/>
      <c r="DQ71" s="872"/>
      <c r="DR71" s="872"/>
      <c r="DS71" s="872"/>
      <c r="DT71" s="873"/>
      <c r="DU71" s="871" t="str">
        <f>IFERROR(VLOOKUP(EB35,BD!$B:$D,3,FALSE),"-")</f>
        <v>1014028</v>
      </c>
      <c r="DV71" s="872"/>
      <c r="DW71" s="872"/>
      <c r="DX71" s="872"/>
      <c r="DY71" s="872"/>
      <c r="DZ71" s="872"/>
      <c r="EA71" s="872"/>
      <c r="EB71" s="872"/>
      <c r="EC71" s="872"/>
      <c r="ED71" s="872"/>
      <c r="EE71" s="873"/>
      <c r="EF71" s="871" t="str">
        <f>IFERROR(IF(BV71&lt;&gt;"",VLOOKUP(EI35,BD!$B:$D,3,FALSE),"-"),"-")</f>
        <v>1014056</v>
      </c>
      <c r="EG71" s="872"/>
      <c r="EH71" s="872"/>
      <c r="EI71" s="872"/>
      <c r="EJ71" s="872"/>
      <c r="EK71" s="872"/>
      <c r="EL71" s="872"/>
      <c r="EM71" s="872"/>
      <c r="EN71" s="872"/>
      <c r="EO71" s="872"/>
      <c r="EP71" s="873"/>
      <c r="EQ71" s="871" t="str">
        <f>IFERROR(VLOOKUP(EX35,BD!$B:$D,3,FALSE),"-")</f>
        <v>1010056</v>
      </c>
      <c r="ER71" s="872"/>
      <c r="ES71" s="872"/>
      <c r="ET71" s="872"/>
      <c r="EU71" s="872"/>
      <c r="EV71" s="872"/>
      <c r="EW71" s="872"/>
      <c r="EX71" s="872"/>
      <c r="EY71" s="872"/>
      <c r="EZ71" s="872"/>
      <c r="FA71" s="873"/>
      <c r="FB71" s="871" t="str">
        <f>IFERROR(VLOOKUP(FI35,BD!$B:$D,3,FALSE),"-")</f>
        <v>1014256</v>
      </c>
      <c r="FC71" s="872"/>
      <c r="FD71" s="872"/>
      <c r="FE71" s="872"/>
      <c r="FF71" s="872"/>
      <c r="FG71" s="872"/>
      <c r="FH71" s="872"/>
      <c r="FI71" s="872"/>
      <c r="FJ71" s="872"/>
      <c r="FK71" s="872"/>
      <c r="FL71" s="873"/>
      <c r="FM71" s="871" t="str">
        <f>IFERROR(VLOOKUP(FO35,BD!$B:$D,3,FALSE),"-")</f>
        <v>1014153</v>
      </c>
      <c r="FN71" s="872"/>
      <c r="FO71" s="872"/>
      <c r="FP71" s="872"/>
      <c r="FQ71" s="872"/>
      <c r="FR71" s="872"/>
      <c r="FS71" s="872"/>
      <c r="FT71" s="872"/>
      <c r="FU71" s="872"/>
      <c r="FV71" s="872"/>
      <c r="FW71" s="873"/>
      <c r="FX71" s="871" t="str">
        <f>IFERROR(VLOOKUP(FZ35,BD!$B:$D,3,FALSE),"-")</f>
        <v>-</v>
      </c>
      <c r="FY71" s="872"/>
      <c r="FZ71" s="872"/>
      <c r="GA71" s="872"/>
      <c r="GB71" s="872"/>
      <c r="GC71" s="872"/>
      <c r="GD71" s="872"/>
      <c r="GE71" s="872"/>
      <c r="GF71" s="872"/>
      <c r="GG71" s="872"/>
      <c r="GH71" s="873"/>
      <c r="GI71" s="871" t="str">
        <f>IFERROR(VLOOKUP(GI34,BD!$B:$D,3,FALSE),"-")</f>
        <v>-</v>
      </c>
      <c r="GJ71" s="872"/>
      <c r="GK71" s="872"/>
      <c r="GL71" s="872"/>
      <c r="GM71" s="872"/>
      <c r="GN71" s="872"/>
      <c r="GO71" s="872"/>
      <c r="GP71" s="872"/>
      <c r="GQ71" s="872"/>
      <c r="GR71" s="872"/>
      <c r="GS71" s="873"/>
      <c r="GT71" s="871" t="str">
        <f>IFERROR(VLOOKUP(GW35,BD!$B:$D,3,FALSE),"-")</f>
        <v>-</v>
      </c>
      <c r="GU71" s="872"/>
      <c r="GV71" s="872"/>
      <c r="GW71" s="872"/>
      <c r="GX71" s="872"/>
      <c r="GY71" s="872"/>
      <c r="GZ71" s="872"/>
      <c r="HA71" s="872"/>
      <c r="HB71" s="872"/>
      <c r="HC71" s="872"/>
      <c r="HD71" s="873"/>
      <c r="HE71" s="871" t="str">
        <f>IFERROR(VLOOKUP(HH35,BD!$B:$D,3,FALSE),"-")</f>
        <v>1014301</v>
      </c>
      <c r="HF71" s="872"/>
      <c r="HG71" s="872"/>
      <c r="HH71" s="872"/>
      <c r="HI71" s="872"/>
      <c r="HJ71" s="872"/>
      <c r="HK71" s="872"/>
      <c r="HL71" s="872"/>
      <c r="HM71" s="872"/>
      <c r="HN71" s="872"/>
      <c r="HO71" s="873"/>
      <c r="HP71" s="871" t="str">
        <f>IFERROR(VLOOKUP(HP34,BD!$B:$D,3,FALSE),"-")</f>
        <v>1014500</v>
      </c>
      <c r="HQ71" s="872"/>
      <c r="HR71" s="872"/>
      <c r="HS71" s="872"/>
      <c r="HT71" s="872"/>
      <c r="HU71" s="872"/>
      <c r="HV71" s="872"/>
      <c r="HW71" s="872"/>
      <c r="HX71" s="872"/>
      <c r="HY71" s="872"/>
      <c r="HZ71" s="873"/>
      <c r="IA71" s="871" t="str">
        <f>IFERROR(VLOOKUP(IH35,BD!$B:$D,3,FALSE),"-")</f>
        <v>1010176</v>
      </c>
      <c r="IB71" s="872"/>
      <c r="IC71" s="872"/>
      <c r="ID71" s="872"/>
      <c r="IE71" s="872"/>
      <c r="IF71" s="872"/>
      <c r="IG71" s="872"/>
      <c r="IH71" s="872"/>
      <c r="II71" s="872"/>
      <c r="IJ71" s="872"/>
      <c r="IK71" s="873"/>
      <c r="IL71" s="871" t="str">
        <f>IFERROR(VLOOKUP(IO35,BD!$B:$D,3,FALSE),"-")</f>
        <v>1010178</v>
      </c>
      <c r="IM71" s="872"/>
      <c r="IN71" s="872"/>
      <c r="IO71" s="872"/>
      <c r="IP71" s="872"/>
      <c r="IQ71" s="872"/>
      <c r="IR71" s="872"/>
      <c r="IS71" s="872"/>
      <c r="IT71" s="872"/>
      <c r="IU71" s="872"/>
      <c r="IV71" s="873"/>
      <c r="IW71" s="47"/>
      <c r="IX71" s="728"/>
      <c r="IY71" s="731"/>
      <c r="IZ71" s="22"/>
      <c r="JA71" s="22"/>
      <c r="JB71" s="22"/>
      <c r="JC71" s="22"/>
      <c r="JD71" s="22"/>
      <c r="JE71" s="22"/>
      <c r="JF71" s="22"/>
      <c r="JG71" s="22"/>
      <c r="JH71" s="21"/>
      <c r="JI71" s="22"/>
      <c r="JJ71" s="22"/>
      <c r="JK71" s="22"/>
      <c r="JL71" s="22"/>
      <c r="JM71" s="22"/>
      <c r="JN71" s="22"/>
      <c r="JO71" s="22"/>
      <c r="JP71" s="22"/>
      <c r="JQ71" s="22"/>
      <c r="JR71" s="22"/>
      <c r="JS71" s="22"/>
      <c r="JT71" s="22"/>
      <c r="JU71" s="22"/>
      <c r="JV71" s="22"/>
      <c r="JW71" s="22"/>
      <c r="JX71" s="22"/>
      <c r="JY71" s="22"/>
      <c r="JZ71" s="22"/>
      <c r="KA71" s="22"/>
      <c r="KB71" s="22"/>
      <c r="KC71" s="22"/>
      <c r="KD71" s="22"/>
      <c r="KE71" s="22"/>
      <c r="KF71" s="22"/>
      <c r="KG71" s="22"/>
      <c r="KH71" s="22"/>
      <c r="KI71" s="22"/>
      <c r="KJ71" s="22"/>
      <c r="KK71" s="22"/>
      <c r="KL71" s="22"/>
      <c r="KM71" s="22"/>
      <c r="KN71" s="22"/>
      <c r="KO71" s="22"/>
      <c r="KP71" s="22"/>
      <c r="KQ71" s="22"/>
      <c r="KR71" s="22"/>
      <c r="KS71" s="22"/>
      <c r="KT71" s="22"/>
      <c r="KU71" s="22"/>
      <c r="KV71" s="22"/>
      <c r="KW71" s="22"/>
      <c r="KX71" s="22"/>
      <c r="KY71" s="22"/>
      <c r="KZ71" s="22"/>
      <c r="LA71" s="22"/>
      <c r="LB71" s="22"/>
      <c r="LC71" s="22"/>
      <c r="LD71" s="22"/>
      <c r="LE71" s="22"/>
      <c r="LF71" s="22"/>
      <c r="LG71" s="22"/>
      <c r="LH71" s="22"/>
      <c r="LI71" s="22"/>
      <c r="LJ71" s="23"/>
    </row>
    <row r="72" spans="2:322" ht="3.65" customHeight="1"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3"/>
      <c r="AP72" s="22"/>
      <c r="AQ72" s="22"/>
      <c r="AR72" s="388"/>
      <c r="AS72" s="388"/>
      <c r="AT72" s="388"/>
      <c r="AU72" s="388"/>
      <c r="AV72" s="388"/>
      <c r="AW72" s="388"/>
      <c r="AX72" s="727"/>
      <c r="AY72" s="728"/>
      <c r="AZ72" s="366"/>
      <c r="BA72" s="1111"/>
      <c r="BB72" s="1112"/>
      <c r="BC72" s="1112"/>
      <c r="BD72" s="1112"/>
      <c r="BE72" s="1112"/>
      <c r="BF72" s="1112"/>
      <c r="BG72" s="983"/>
      <c r="BH72" s="983"/>
      <c r="BI72" s="983"/>
      <c r="BJ72" s="983"/>
      <c r="BK72" s="983"/>
      <c r="BL72" s="983"/>
      <c r="BM72" s="983"/>
      <c r="BN72" s="983"/>
      <c r="BO72" s="983"/>
      <c r="BP72" s="983"/>
      <c r="BQ72" s="983"/>
      <c r="BR72" s="1068"/>
      <c r="BS72" s="1068"/>
      <c r="BT72" s="1068"/>
      <c r="BU72" s="1068"/>
      <c r="BV72" s="1072"/>
      <c r="BW72" s="1072"/>
      <c r="BX72" s="1072"/>
      <c r="BY72" s="1072"/>
      <c r="BZ72" s="1072"/>
      <c r="CA72" s="1072"/>
      <c r="CB72" s="1073"/>
      <c r="CC72" s="875"/>
      <c r="CD72" s="875"/>
      <c r="CE72" s="875"/>
      <c r="CF72" s="875"/>
      <c r="CG72" s="875"/>
      <c r="CH72" s="875"/>
      <c r="CI72" s="875"/>
      <c r="CJ72" s="875"/>
      <c r="CK72" s="875"/>
      <c r="CL72" s="875"/>
      <c r="CM72" s="876"/>
      <c r="CN72" s="874"/>
      <c r="CO72" s="875"/>
      <c r="CP72" s="875"/>
      <c r="CQ72" s="875"/>
      <c r="CR72" s="875"/>
      <c r="CS72" s="875"/>
      <c r="CT72" s="875"/>
      <c r="CU72" s="875"/>
      <c r="CV72" s="875"/>
      <c r="CW72" s="875"/>
      <c r="CX72" s="876"/>
      <c r="CY72" s="874"/>
      <c r="CZ72" s="875"/>
      <c r="DA72" s="875"/>
      <c r="DB72" s="875"/>
      <c r="DC72" s="875"/>
      <c r="DD72" s="875"/>
      <c r="DE72" s="875"/>
      <c r="DF72" s="875"/>
      <c r="DG72" s="875"/>
      <c r="DH72" s="875"/>
      <c r="DI72" s="876"/>
      <c r="DJ72" s="874"/>
      <c r="DK72" s="875"/>
      <c r="DL72" s="875"/>
      <c r="DM72" s="875"/>
      <c r="DN72" s="875"/>
      <c r="DO72" s="875"/>
      <c r="DP72" s="875"/>
      <c r="DQ72" s="875"/>
      <c r="DR72" s="875"/>
      <c r="DS72" s="875"/>
      <c r="DT72" s="876"/>
      <c r="DU72" s="874"/>
      <c r="DV72" s="875"/>
      <c r="DW72" s="875"/>
      <c r="DX72" s="875"/>
      <c r="DY72" s="875"/>
      <c r="DZ72" s="875"/>
      <c r="EA72" s="875"/>
      <c r="EB72" s="875"/>
      <c r="EC72" s="875"/>
      <c r="ED72" s="875"/>
      <c r="EE72" s="876"/>
      <c r="EF72" s="874"/>
      <c r="EG72" s="875"/>
      <c r="EH72" s="875"/>
      <c r="EI72" s="875"/>
      <c r="EJ72" s="875"/>
      <c r="EK72" s="875"/>
      <c r="EL72" s="875"/>
      <c r="EM72" s="875"/>
      <c r="EN72" s="875"/>
      <c r="EO72" s="875"/>
      <c r="EP72" s="876"/>
      <c r="EQ72" s="874"/>
      <c r="ER72" s="875"/>
      <c r="ES72" s="875"/>
      <c r="ET72" s="875"/>
      <c r="EU72" s="875"/>
      <c r="EV72" s="875"/>
      <c r="EW72" s="875"/>
      <c r="EX72" s="875"/>
      <c r="EY72" s="875"/>
      <c r="EZ72" s="875"/>
      <c r="FA72" s="876"/>
      <c r="FB72" s="874"/>
      <c r="FC72" s="875"/>
      <c r="FD72" s="875"/>
      <c r="FE72" s="875"/>
      <c r="FF72" s="875"/>
      <c r="FG72" s="875"/>
      <c r="FH72" s="875"/>
      <c r="FI72" s="875"/>
      <c r="FJ72" s="875"/>
      <c r="FK72" s="875"/>
      <c r="FL72" s="876"/>
      <c r="FM72" s="874"/>
      <c r="FN72" s="875"/>
      <c r="FO72" s="875"/>
      <c r="FP72" s="875"/>
      <c r="FQ72" s="875"/>
      <c r="FR72" s="875"/>
      <c r="FS72" s="875"/>
      <c r="FT72" s="875"/>
      <c r="FU72" s="875"/>
      <c r="FV72" s="875"/>
      <c r="FW72" s="876"/>
      <c r="FX72" s="874"/>
      <c r="FY72" s="875"/>
      <c r="FZ72" s="875"/>
      <c r="GA72" s="875"/>
      <c r="GB72" s="875"/>
      <c r="GC72" s="875"/>
      <c r="GD72" s="875"/>
      <c r="GE72" s="875"/>
      <c r="GF72" s="875"/>
      <c r="GG72" s="875"/>
      <c r="GH72" s="876"/>
      <c r="GI72" s="874"/>
      <c r="GJ72" s="875"/>
      <c r="GK72" s="875"/>
      <c r="GL72" s="875"/>
      <c r="GM72" s="875"/>
      <c r="GN72" s="875"/>
      <c r="GO72" s="875"/>
      <c r="GP72" s="875"/>
      <c r="GQ72" s="875"/>
      <c r="GR72" s="875"/>
      <c r="GS72" s="876"/>
      <c r="GT72" s="874"/>
      <c r="GU72" s="875"/>
      <c r="GV72" s="875"/>
      <c r="GW72" s="875"/>
      <c r="GX72" s="875"/>
      <c r="GY72" s="875"/>
      <c r="GZ72" s="875"/>
      <c r="HA72" s="875"/>
      <c r="HB72" s="875"/>
      <c r="HC72" s="875"/>
      <c r="HD72" s="876"/>
      <c r="HE72" s="874"/>
      <c r="HF72" s="875"/>
      <c r="HG72" s="875"/>
      <c r="HH72" s="875"/>
      <c r="HI72" s="875"/>
      <c r="HJ72" s="875"/>
      <c r="HK72" s="875"/>
      <c r="HL72" s="875"/>
      <c r="HM72" s="875"/>
      <c r="HN72" s="875"/>
      <c r="HO72" s="876"/>
      <c r="HP72" s="874"/>
      <c r="HQ72" s="875"/>
      <c r="HR72" s="875"/>
      <c r="HS72" s="875"/>
      <c r="HT72" s="875"/>
      <c r="HU72" s="875"/>
      <c r="HV72" s="875"/>
      <c r="HW72" s="875"/>
      <c r="HX72" s="875"/>
      <c r="HY72" s="875"/>
      <c r="HZ72" s="876"/>
      <c r="IA72" s="874"/>
      <c r="IB72" s="875"/>
      <c r="IC72" s="875"/>
      <c r="ID72" s="875"/>
      <c r="IE72" s="875"/>
      <c r="IF72" s="875"/>
      <c r="IG72" s="875"/>
      <c r="IH72" s="875"/>
      <c r="II72" s="875"/>
      <c r="IJ72" s="875"/>
      <c r="IK72" s="876"/>
      <c r="IL72" s="874"/>
      <c r="IM72" s="875"/>
      <c r="IN72" s="875"/>
      <c r="IO72" s="875"/>
      <c r="IP72" s="875"/>
      <c r="IQ72" s="875"/>
      <c r="IR72" s="875"/>
      <c r="IS72" s="875"/>
      <c r="IT72" s="875"/>
      <c r="IU72" s="875"/>
      <c r="IV72" s="876"/>
      <c r="IW72" s="47"/>
      <c r="IX72" s="728"/>
      <c r="IY72" s="731"/>
      <c r="IZ72" s="22"/>
      <c r="JA72" s="22"/>
      <c r="JB72" s="22"/>
      <c r="JC72" s="22"/>
      <c r="JD72" s="22"/>
      <c r="JE72" s="22"/>
      <c r="JF72" s="22"/>
      <c r="JG72" s="22"/>
      <c r="JH72" s="21"/>
      <c r="JI72" s="22"/>
      <c r="JJ72" s="22"/>
      <c r="JK72" s="22"/>
      <c r="JL72" s="22"/>
      <c r="JM72" s="22"/>
      <c r="JN72" s="22"/>
      <c r="JO72" s="22"/>
      <c r="JP72" s="22"/>
      <c r="JQ72" s="22"/>
      <c r="JR72" s="22"/>
      <c r="JS72" s="22"/>
      <c r="JT72" s="22"/>
      <c r="JU72" s="22"/>
      <c r="JV72" s="22"/>
      <c r="JW72" s="22"/>
      <c r="JX72" s="22"/>
      <c r="JY72" s="22"/>
      <c r="JZ72" s="22"/>
      <c r="KA72" s="22"/>
      <c r="KB72" s="22"/>
      <c r="KC72" s="22"/>
      <c r="KD72" s="22"/>
      <c r="KE72" s="22"/>
      <c r="KF72" s="22"/>
      <c r="KG72" s="22"/>
      <c r="KH72" s="22"/>
      <c r="KI72" s="22"/>
      <c r="KJ72" s="22"/>
      <c r="KK72" s="22"/>
      <c r="KL72" s="22"/>
      <c r="KM72" s="22"/>
      <c r="KN72" s="22"/>
      <c r="KO72" s="22"/>
      <c r="KP72" s="22"/>
      <c r="KQ72" s="22"/>
      <c r="KR72" s="22"/>
      <c r="KS72" s="22"/>
      <c r="KT72" s="22"/>
      <c r="KU72" s="22"/>
      <c r="KV72" s="22"/>
      <c r="KW72" s="22"/>
      <c r="KX72" s="22"/>
      <c r="KY72" s="22"/>
      <c r="KZ72" s="22"/>
      <c r="LA72" s="22"/>
      <c r="LB72" s="22"/>
      <c r="LC72" s="22"/>
      <c r="LD72" s="22"/>
      <c r="LE72" s="22"/>
      <c r="LF72" s="22"/>
      <c r="LG72" s="22"/>
      <c r="LH72" s="22"/>
      <c r="LI72" s="22"/>
      <c r="LJ72" s="23"/>
    </row>
    <row r="73" spans="2:322" ht="3.65" customHeight="1"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3"/>
      <c r="AP73" s="22"/>
      <c r="AQ73" s="22"/>
      <c r="AR73" s="388"/>
      <c r="AS73" s="388"/>
      <c r="AT73" s="433" t="str">
        <f>MID(BA71,3,1)</f>
        <v>E</v>
      </c>
      <c r="AU73" s="388"/>
      <c r="AV73" s="388"/>
      <c r="AW73" s="388"/>
      <c r="AX73" s="727"/>
      <c r="AY73" s="728"/>
      <c r="AZ73" s="366"/>
      <c r="BA73" s="1111"/>
      <c r="BB73" s="1112"/>
      <c r="BC73" s="1112"/>
      <c r="BD73" s="1112"/>
      <c r="BE73" s="1112"/>
      <c r="BF73" s="1112"/>
      <c r="BG73" s="983"/>
      <c r="BH73" s="983"/>
      <c r="BI73" s="983"/>
      <c r="BJ73" s="983"/>
      <c r="BK73" s="983"/>
      <c r="BL73" s="983"/>
      <c r="BM73" s="983"/>
      <c r="BN73" s="983"/>
      <c r="BO73" s="983"/>
      <c r="BP73" s="983"/>
      <c r="BQ73" s="983"/>
      <c r="BR73" s="1068"/>
      <c r="BS73" s="1068"/>
      <c r="BT73" s="1068"/>
      <c r="BU73" s="1068"/>
      <c r="BV73" s="1072"/>
      <c r="BW73" s="1072"/>
      <c r="BX73" s="1072"/>
      <c r="BY73" s="1072"/>
      <c r="BZ73" s="1072"/>
      <c r="CA73" s="1072"/>
      <c r="CB73" s="1073"/>
      <c r="CC73" s="875"/>
      <c r="CD73" s="875"/>
      <c r="CE73" s="875"/>
      <c r="CF73" s="875"/>
      <c r="CG73" s="875"/>
      <c r="CH73" s="875"/>
      <c r="CI73" s="875"/>
      <c r="CJ73" s="875"/>
      <c r="CK73" s="875"/>
      <c r="CL73" s="875"/>
      <c r="CM73" s="876"/>
      <c r="CN73" s="874"/>
      <c r="CO73" s="875"/>
      <c r="CP73" s="875"/>
      <c r="CQ73" s="875"/>
      <c r="CR73" s="875"/>
      <c r="CS73" s="875"/>
      <c r="CT73" s="875"/>
      <c r="CU73" s="875"/>
      <c r="CV73" s="875"/>
      <c r="CW73" s="875"/>
      <c r="CX73" s="876"/>
      <c r="CY73" s="874"/>
      <c r="CZ73" s="875"/>
      <c r="DA73" s="875"/>
      <c r="DB73" s="875"/>
      <c r="DC73" s="875"/>
      <c r="DD73" s="875"/>
      <c r="DE73" s="875"/>
      <c r="DF73" s="875"/>
      <c r="DG73" s="875"/>
      <c r="DH73" s="875"/>
      <c r="DI73" s="876"/>
      <c r="DJ73" s="874"/>
      <c r="DK73" s="875"/>
      <c r="DL73" s="875"/>
      <c r="DM73" s="875"/>
      <c r="DN73" s="875"/>
      <c r="DO73" s="875"/>
      <c r="DP73" s="875"/>
      <c r="DQ73" s="875"/>
      <c r="DR73" s="875"/>
      <c r="DS73" s="875"/>
      <c r="DT73" s="876"/>
      <c r="DU73" s="874"/>
      <c r="DV73" s="875"/>
      <c r="DW73" s="875"/>
      <c r="DX73" s="875"/>
      <c r="DY73" s="875"/>
      <c r="DZ73" s="875"/>
      <c r="EA73" s="875"/>
      <c r="EB73" s="875"/>
      <c r="EC73" s="875"/>
      <c r="ED73" s="875"/>
      <c r="EE73" s="876"/>
      <c r="EF73" s="874"/>
      <c r="EG73" s="875"/>
      <c r="EH73" s="875"/>
      <c r="EI73" s="875"/>
      <c r="EJ73" s="875"/>
      <c r="EK73" s="875"/>
      <c r="EL73" s="875"/>
      <c r="EM73" s="875"/>
      <c r="EN73" s="875"/>
      <c r="EO73" s="875"/>
      <c r="EP73" s="876"/>
      <c r="EQ73" s="874"/>
      <c r="ER73" s="875"/>
      <c r="ES73" s="875"/>
      <c r="ET73" s="875"/>
      <c r="EU73" s="875"/>
      <c r="EV73" s="875"/>
      <c r="EW73" s="875"/>
      <c r="EX73" s="875"/>
      <c r="EY73" s="875"/>
      <c r="EZ73" s="875"/>
      <c r="FA73" s="876"/>
      <c r="FB73" s="874"/>
      <c r="FC73" s="875"/>
      <c r="FD73" s="875"/>
      <c r="FE73" s="875"/>
      <c r="FF73" s="875"/>
      <c r="FG73" s="875"/>
      <c r="FH73" s="875"/>
      <c r="FI73" s="875"/>
      <c r="FJ73" s="875"/>
      <c r="FK73" s="875"/>
      <c r="FL73" s="876"/>
      <c r="FM73" s="874"/>
      <c r="FN73" s="875"/>
      <c r="FO73" s="875"/>
      <c r="FP73" s="875"/>
      <c r="FQ73" s="875"/>
      <c r="FR73" s="875"/>
      <c r="FS73" s="875"/>
      <c r="FT73" s="875"/>
      <c r="FU73" s="875"/>
      <c r="FV73" s="875"/>
      <c r="FW73" s="876"/>
      <c r="FX73" s="874"/>
      <c r="FY73" s="875"/>
      <c r="FZ73" s="875"/>
      <c r="GA73" s="875"/>
      <c r="GB73" s="875"/>
      <c r="GC73" s="875"/>
      <c r="GD73" s="875"/>
      <c r="GE73" s="875"/>
      <c r="GF73" s="875"/>
      <c r="GG73" s="875"/>
      <c r="GH73" s="876"/>
      <c r="GI73" s="874"/>
      <c r="GJ73" s="875"/>
      <c r="GK73" s="875"/>
      <c r="GL73" s="875"/>
      <c r="GM73" s="875"/>
      <c r="GN73" s="875"/>
      <c r="GO73" s="875"/>
      <c r="GP73" s="875"/>
      <c r="GQ73" s="875"/>
      <c r="GR73" s="875"/>
      <c r="GS73" s="876"/>
      <c r="GT73" s="874"/>
      <c r="GU73" s="875"/>
      <c r="GV73" s="875"/>
      <c r="GW73" s="875"/>
      <c r="GX73" s="875"/>
      <c r="GY73" s="875"/>
      <c r="GZ73" s="875"/>
      <c r="HA73" s="875"/>
      <c r="HB73" s="875"/>
      <c r="HC73" s="875"/>
      <c r="HD73" s="876"/>
      <c r="HE73" s="874"/>
      <c r="HF73" s="875"/>
      <c r="HG73" s="875"/>
      <c r="HH73" s="875"/>
      <c r="HI73" s="875"/>
      <c r="HJ73" s="875"/>
      <c r="HK73" s="875"/>
      <c r="HL73" s="875"/>
      <c r="HM73" s="875"/>
      <c r="HN73" s="875"/>
      <c r="HO73" s="876"/>
      <c r="HP73" s="874"/>
      <c r="HQ73" s="875"/>
      <c r="HR73" s="875"/>
      <c r="HS73" s="875"/>
      <c r="HT73" s="875"/>
      <c r="HU73" s="875"/>
      <c r="HV73" s="875"/>
      <c r="HW73" s="875"/>
      <c r="HX73" s="875"/>
      <c r="HY73" s="875"/>
      <c r="HZ73" s="876"/>
      <c r="IA73" s="874"/>
      <c r="IB73" s="875"/>
      <c r="IC73" s="875"/>
      <c r="ID73" s="875"/>
      <c r="IE73" s="875"/>
      <c r="IF73" s="875"/>
      <c r="IG73" s="875"/>
      <c r="IH73" s="875"/>
      <c r="II73" s="875"/>
      <c r="IJ73" s="875"/>
      <c r="IK73" s="876"/>
      <c r="IL73" s="874"/>
      <c r="IM73" s="875"/>
      <c r="IN73" s="875"/>
      <c r="IO73" s="875"/>
      <c r="IP73" s="875"/>
      <c r="IQ73" s="875"/>
      <c r="IR73" s="875"/>
      <c r="IS73" s="875"/>
      <c r="IT73" s="875"/>
      <c r="IU73" s="875"/>
      <c r="IV73" s="876"/>
      <c r="IW73" s="47"/>
      <c r="IX73" s="728"/>
      <c r="IY73" s="731"/>
      <c r="IZ73" s="22"/>
      <c r="JA73" s="22"/>
      <c r="JB73" s="22"/>
      <c r="JC73" s="22"/>
      <c r="JD73" s="22"/>
      <c r="JE73" s="22"/>
      <c r="JF73" s="22"/>
      <c r="JG73" s="22"/>
      <c r="JH73" s="21"/>
      <c r="JI73" s="22"/>
      <c r="JJ73" s="22"/>
      <c r="JK73" s="22"/>
      <c r="JL73" s="22"/>
      <c r="JM73" s="22"/>
      <c r="JN73" s="22"/>
      <c r="JO73" s="22"/>
      <c r="JP73" s="22"/>
      <c r="JQ73" s="22"/>
      <c r="JR73" s="22"/>
      <c r="JS73" s="22"/>
      <c r="JT73" s="22"/>
      <c r="JU73" s="22"/>
      <c r="JV73" s="22"/>
      <c r="JW73" s="22"/>
      <c r="JX73" s="22"/>
      <c r="JY73" s="22"/>
      <c r="JZ73" s="22"/>
      <c r="KA73" s="22"/>
      <c r="KB73" s="22"/>
      <c r="KC73" s="22"/>
      <c r="KD73" s="22"/>
      <c r="KE73" s="22"/>
      <c r="KF73" s="22"/>
      <c r="KG73" s="22"/>
      <c r="KH73" s="22"/>
      <c r="KI73" s="22"/>
      <c r="KJ73" s="22"/>
      <c r="KK73" s="22"/>
      <c r="KL73" s="22"/>
      <c r="KM73" s="22"/>
      <c r="KN73" s="22"/>
      <c r="KO73" s="22"/>
      <c r="KP73" s="22"/>
      <c r="KQ73" s="22"/>
      <c r="KR73" s="22"/>
      <c r="KS73" s="22"/>
      <c r="KT73" s="22"/>
      <c r="KU73" s="22"/>
      <c r="KV73" s="22"/>
      <c r="KW73" s="22"/>
      <c r="KX73" s="22"/>
      <c r="KY73" s="22"/>
      <c r="KZ73" s="22"/>
      <c r="LA73" s="22"/>
      <c r="LB73" s="22"/>
      <c r="LC73" s="22"/>
      <c r="LD73" s="22"/>
      <c r="LE73" s="22"/>
      <c r="LF73" s="22"/>
      <c r="LG73" s="22"/>
      <c r="LH73" s="22"/>
      <c r="LI73" s="22"/>
      <c r="LJ73" s="23"/>
    </row>
    <row r="74" spans="2:322" ht="3.65" customHeight="1"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3"/>
      <c r="AP74" s="22"/>
      <c r="AQ74" s="22"/>
      <c r="AR74" s="388"/>
      <c r="AS74" s="388"/>
      <c r="AT74" s="388"/>
      <c r="AU74" s="388"/>
      <c r="AV74" s="388"/>
      <c r="AW74" s="388"/>
      <c r="AX74" s="727"/>
      <c r="AY74" s="728"/>
      <c r="AZ74" s="366"/>
      <c r="BA74" s="1111"/>
      <c r="BB74" s="1112"/>
      <c r="BC74" s="1112"/>
      <c r="BD74" s="1112"/>
      <c r="BE74" s="1112"/>
      <c r="BF74" s="1112"/>
      <c r="BG74" s="983"/>
      <c r="BH74" s="983"/>
      <c r="BI74" s="983"/>
      <c r="BJ74" s="983"/>
      <c r="BK74" s="983"/>
      <c r="BL74" s="983"/>
      <c r="BM74" s="983"/>
      <c r="BN74" s="983"/>
      <c r="BO74" s="983"/>
      <c r="BP74" s="983"/>
      <c r="BQ74" s="983"/>
      <c r="BR74" s="1068"/>
      <c r="BS74" s="1068"/>
      <c r="BT74" s="1068"/>
      <c r="BU74" s="1068"/>
      <c r="BV74" s="1072"/>
      <c r="BW74" s="1072"/>
      <c r="BX74" s="1072"/>
      <c r="BY74" s="1072"/>
      <c r="BZ74" s="1072"/>
      <c r="CA74" s="1072"/>
      <c r="CB74" s="1073"/>
      <c r="CC74" s="875"/>
      <c r="CD74" s="875"/>
      <c r="CE74" s="875"/>
      <c r="CF74" s="875"/>
      <c r="CG74" s="875"/>
      <c r="CH74" s="875"/>
      <c r="CI74" s="875"/>
      <c r="CJ74" s="875"/>
      <c r="CK74" s="875"/>
      <c r="CL74" s="875"/>
      <c r="CM74" s="876"/>
      <c r="CN74" s="874"/>
      <c r="CO74" s="875"/>
      <c r="CP74" s="875"/>
      <c r="CQ74" s="875"/>
      <c r="CR74" s="875"/>
      <c r="CS74" s="875"/>
      <c r="CT74" s="875"/>
      <c r="CU74" s="875"/>
      <c r="CV74" s="875"/>
      <c r="CW74" s="875"/>
      <c r="CX74" s="876"/>
      <c r="CY74" s="874"/>
      <c r="CZ74" s="875"/>
      <c r="DA74" s="875"/>
      <c r="DB74" s="875"/>
      <c r="DC74" s="875"/>
      <c r="DD74" s="875"/>
      <c r="DE74" s="875"/>
      <c r="DF74" s="875"/>
      <c r="DG74" s="875"/>
      <c r="DH74" s="875"/>
      <c r="DI74" s="876"/>
      <c r="DJ74" s="874"/>
      <c r="DK74" s="875"/>
      <c r="DL74" s="875"/>
      <c r="DM74" s="875"/>
      <c r="DN74" s="875"/>
      <c r="DO74" s="875"/>
      <c r="DP74" s="875"/>
      <c r="DQ74" s="875"/>
      <c r="DR74" s="875"/>
      <c r="DS74" s="875"/>
      <c r="DT74" s="876"/>
      <c r="DU74" s="874"/>
      <c r="DV74" s="875"/>
      <c r="DW74" s="875"/>
      <c r="DX74" s="875"/>
      <c r="DY74" s="875"/>
      <c r="DZ74" s="875"/>
      <c r="EA74" s="875"/>
      <c r="EB74" s="875"/>
      <c r="EC74" s="875"/>
      <c r="ED74" s="875"/>
      <c r="EE74" s="876"/>
      <c r="EF74" s="874"/>
      <c r="EG74" s="875"/>
      <c r="EH74" s="875"/>
      <c r="EI74" s="875"/>
      <c r="EJ74" s="875"/>
      <c r="EK74" s="875"/>
      <c r="EL74" s="875"/>
      <c r="EM74" s="875"/>
      <c r="EN74" s="875"/>
      <c r="EO74" s="875"/>
      <c r="EP74" s="876"/>
      <c r="EQ74" s="874"/>
      <c r="ER74" s="875"/>
      <c r="ES74" s="875"/>
      <c r="ET74" s="875"/>
      <c r="EU74" s="875"/>
      <c r="EV74" s="875"/>
      <c r="EW74" s="875"/>
      <c r="EX74" s="875"/>
      <c r="EY74" s="875"/>
      <c r="EZ74" s="875"/>
      <c r="FA74" s="876"/>
      <c r="FB74" s="874"/>
      <c r="FC74" s="875"/>
      <c r="FD74" s="875"/>
      <c r="FE74" s="875"/>
      <c r="FF74" s="875"/>
      <c r="FG74" s="875"/>
      <c r="FH74" s="875"/>
      <c r="FI74" s="875"/>
      <c r="FJ74" s="875"/>
      <c r="FK74" s="875"/>
      <c r="FL74" s="876"/>
      <c r="FM74" s="874"/>
      <c r="FN74" s="875"/>
      <c r="FO74" s="875"/>
      <c r="FP74" s="875"/>
      <c r="FQ74" s="875"/>
      <c r="FR74" s="875"/>
      <c r="FS74" s="875"/>
      <c r="FT74" s="875"/>
      <c r="FU74" s="875"/>
      <c r="FV74" s="875"/>
      <c r="FW74" s="876"/>
      <c r="FX74" s="874"/>
      <c r="FY74" s="875"/>
      <c r="FZ74" s="875"/>
      <c r="GA74" s="875"/>
      <c r="GB74" s="875"/>
      <c r="GC74" s="875"/>
      <c r="GD74" s="875"/>
      <c r="GE74" s="875"/>
      <c r="GF74" s="875"/>
      <c r="GG74" s="875"/>
      <c r="GH74" s="876"/>
      <c r="GI74" s="874"/>
      <c r="GJ74" s="875"/>
      <c r="GK74" s="875"/>
      <c r="GL74" s="875"/>
      <c r="GM74" s="875"/>
      <c r="GN74" s="875"/>
      <c r="GO74" s="875"/>
      <c r="GP74" s="875"/>
      <c r="GQ74" s="875"/>
      <c r="GR74" s="875"/>
      <c r="GS74" s="876"/>
      <c r="GT74" s="874"/>
      <c r="GU74" s="875"/>
      <c r="GV74" s="875"/>
      <c r="GW74" s="875"/>
      <c r="GX74" s="875"/>
      <c r="GY74" s="875"/>
      <c r="GZ74" s="875"/>
      <c r="HA74" s="875"/>
      <c r="HB74" s="875"/>
      <c r="HC74" s="875"/>
      <c r="HD74" s="876"/>
      <c r="HE74" s="874"/>
      <c r="HF74" s="875"/>
      <c r="HG74" s="875"/>
      <c r="HH74" s="875"/>
      <c r="HI74" s="875"/>
      <c r="HJ74" s="875"/>
      <c r="HK74" s="875"/>
      <c r="HL74" s="875"/>
      <c r="HM74" s="875"/>
      <c r="HN74" s="875"/>
      <c r="HO74" s="876"/>
      <c r="HP74" s="874"/>
      <c r="HQ74" s="875"/>
      <c r="HR74" s="875"/>
      <c r="HS74" s="875"/>
      <c r="HT74" s="875"/>
      <c r="HU74" s="875"/>
      <c r="HV74" s="875"/>
      <c r="HW74" s="875"/>
      <c r="HX74" s="875"/>
      <c r="HY74" s="875"/>
      <c r="HZ74" s="876"/>
      <c r="IA74" s="874"/>
      <c r="IB74" s="875"/>
      <c r="IC74" s="875"/>
      <c r="ID74" s="875"/>
      <c r="IE74" s="875"/>
      <c r="IF74" s="875"/>
      <c r="IG74" s="875"/>
      <c r="IH74" s="875"/>
      <c r="II74" s="875"/>
      <c r="IJ74" s="875"/>
      <c r="IK74" s="876"/>
      <c r="IL74" s="874"/>
      <c r="IM74" s="875"/>
      <c r="IN74" s="875"/>
      <c r="IO74" s="875"/>
      <c r="IP74" s="875"/>
      <c r="IQ74" s="875"/>
      <c r="IR74" s="875"/>
      <c r="IS74" s="875"/>
      <c r="IT74" s="875"/>
      <c r="IU74" s="875"/>
      <c r="IV74" s="876"/>
      <c r="IW74" s="47"/>
      <c r="IX74" s="728"/>
      <c r="IY74" s="731"/>
      <c r="IZ74" s="22"/>
      <c r="JA74" s="22"/>
      <c r="JB74" s="22"/>
      <c r="JC74" s="22"/>
      <c r="JD74" s="22"/>
      <c r="JE74" s="22"/>
      <c r="JF74" s="22"/>
      <c r="JG74" s="22"/>
      <c r="JH74" s="21"/>
      <c r="JI74" s="22"/>
      <c r="JJ74" s="22"/>
      <c r="JK74" s="22"/>
      <c r="JL74" s="22"/>
      <c r="JM74" s="22"/>
      <c r="JN74" s="22"/>
      <c r="JO74" s="22"/>
      <c r="JP74" s="22"/>
      <c r="JQ74" s="22"/>
      <c r="JR74" s="22"/>
      <c r="JS74" s="22"/>
      <c r="JT74" s="22"/>
      <c r="JU74" s="22"/>
      <c r="JV74" s="22"/>
      <c r="JW74" s="22"/>
      <c r="JX74" s="22"/>
      <c r="JY74" s="22"/>
      <c r="JZ74" s="22"/>
      <c r="KA74" s="22"/>
      <c r="KB74" s="22"/>
      <c r="KC74" s="22"/>
      <c r="KD74" s="22"/>
      <c r="KE74" s="22"/>
      <c r="KF74" s="22"/>
      <c r="KG74" s="22"/>
      <c r="KH74" s="22"/>
      <c r="KI74" s="22"/>
      <c r="KJ74" s="22"/>
      <c r="KK74" s="22"/>
      <c r="KL74" s="22"/>
      <c r="KM74" s="22"/>
      <c r="KN74" s="22"/>
      <c r="KO74" s="22"/>
      <c r="KP74" s="22"/>
      <c r="KQ74" s="22"/>
      <c r="KR74" s="22"/>
      <c r="KS74" s="22"/>
      <c r="KT74" s="22"/>
      <c r="KU74" s="22"/>
      <c r="KV74" s="22"/>
      <c r="KW74" s="22"/>
      <c r="KX74" s="22"/>
      <c r="KY74" s="22"/>
      <c r="KZ74" s="22"/>
      <c r="LA74" s="22"/>
      <c r="LB74" s="22"/>
      <c r="LC74" s="22"/>
      <c r="LD74" s="22"/>
      <c r="LE74" s="22"/>
      <c r="LF74" s="22"/>
      <c r="LG74" s="22"/>
      <c r="LH74" s="22"/>
      <c r="LI74" s="22"/>
      <c r="LJ74" s="23"/>
    </row>
    <row r="75" spans="2:322" ht="3.65" customHeight="1"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3"/>
      <c r="AP75" s="22"/>
      <c r="AQ75" s="22"/>
      <c r="AR75" s="388"/>
      <c r="AS75" s="388"/>
      <c r="AT75" s="388"/>
      <c r="AU75" s="388"/>
      <c r="AV75" s="388"/>
      <c r="AW75" s="388"/>
      <c r="AX75" s="727"/>
      <c r="AY75" s="728"/>
      <c r="AZ75" s="728" t="e" vm="3">
        <v>#VALUE!</v>
      </c>
      <c r="BA75" s="1111"/>
      <c r="BB75" s="1112"/>
      <c r="BC75" s="1112"/>
      <c r="BD75" s="1112"/>
      <c r="BE75" s="1112"/>
      <c r="BF75" s="1112"/>
      <c r="BG75" s="984"/>
      <c r="BH75" s="984"/>
      <c r="BI75" s="984"/>
      <c r="BJ75" s="984"/>
      <c r="BK75" s="984"/>
      <c r="BL75" s="984"/>
      <c r="BM75" s="984"/>
      <c r="BN75" s="984"/>
      <c r="BO75" s="984"/>
      <c r="BP75" s="984"/>
      <c r="BQ75" s="984"/>
      <c r="BR75" s="1069"/>
      <c r="BS75" s="1069"/>
      <c r="BT75" s="1069"/>
      <c r="BU75" s="1069"/>
      <c r="BV75" s="1074"/>
      <c r="BW75" s="1074"/>
      <c r="BX75" s="1074"/>
      <c r="BY75" s="1074"/>
      <c r="BZ75" s="1074"/>
      <c r="CA75" s="1074"/>
      <c r="CB75" s="1075"/>
      <c r="CC75" s="878"/>
      <c r="CD75" s="878"/>
      <c r="CE75" s="878"/>
      <c r="CF75" s="878"/>
      <c r="CG75" s="878"/>
      <c r="CH75" s="878"/>
      <c r="CI75" s="878"/>
      <c r="CJ75" s="878"/>
      <c r="CK75" s="878"/>
      <c r="CL75" s="878"/>
      <c r="CM75" s="879"/>
      <c r="CN75" s="877"/>
      <c r="CO75" s="878"/>
      <c r="CP75" s="878"/>
      <c r="CQ75" s="878"/>
      <c r="CR75" s="878"/>
      <c r="CS75" s="878"/>
      <c r="CT75" s="878"/>
      <c r="CU75" s="878"/>
      <c r="CV75" s="878"/>
      <c r="CW75" s="878"/>
      <c r="CX75" s="879"/>
      <c r="CY75" s="877"/>
      <c r="CZ75" s="878"/>
      <c r="DA75" s="878"/>
      <c r="DB75" s="878"/>
      <c r="DC75" s="878"/>
      <c r="DD75" s="878"/>
      <c r="DE75" s="878"/>
      <c r="DF75" s="878"/>
      <c r="DG75" s="878"/>
      <c r="DH75" s="878"/>
      <c r="DI75" s="879"/>
      <c r="DJ75" s="877"/>
      <c r="DK75" s="878"/>
      <c r="DL75" s="878"/>
      <c r="DM75" s="878"/>
      <c r="DN75" s="878"/>
      <c r="DO75" s="878"/>
      <c r="DP75" s="878"/>
      <c r="DQ75" s="878"/>
      <c r="DR75" s="878"/>
      <c r="DS75" s="878"/>
      <c r="DT75" s="879"/>
      <c r="DU75" s="877"/>
      <c r="DV75" s="878"/>
      <c r="DW75" s="878"/>
      <c r="DX75" s="878"/>
      <c r="DY75" s="878"/>
      <c r="DZ75" s="878"/>
      <c r="EA75" s="878"/>
      <c r="EB75" s="878"/>
      <c r="EC75" s="878"/>
      <c r="ED75" s="878"/>
      <c r="EE75" s="879"/>
      <c r="EF75" s="877"/>
      <c r="EG75" s="878"/>
      <c r="EH75" s="878"/>
      <c r="EI75" s="878"/>
      <c r="EJ75" s="878"/>
      <c r="EK75" s="878"/>
      <c r="EL75" s="878"/>
      <c r="EM75" s="878"/>
      <c r="EN75" s="878"/>
      <c r="EO75" s="878"/>
      <c r="EP75" s="879"/>
      <c r="EQ75" s="877"/>
      <c r="ER75" s="878"/>
      <c r="ES75" s="878"/>
      <c r="ET75" s="878"/>
      <c r="EU75" s="878"/>
      <c r="EV75" s="878"/>
      <c r="EW75" s="878"/>
      <c r="EX75" s="878"/>
      <c r="EY75" s="878"/>
      <c r="EZ75" s="878"/>
      <c r="FA75" s="879"/>
      <c r="FB75" s="877"/>
      <c r="FC75" s="878"/>
      <c r="FD75" s="878"/>
      <c r="FE75" s="878"/>
      <c r="FF75" s="878"/>
      <c r="FG75" s="878"/>
      <c r="FH75" s="878"/>
      <c r="FI75" s="878"/>
      <c r="FJ75" s="878"/>
      <c r="FK75" s="878"/>
      <c r="FL75" s="879"/>
      <c r="FM75" s="877"/>
      <c r="FN75" s="878"/>
      <c r="FO75" s="878"/>
      <c r="FP75" s="878"/>
      <c r="FQ75" s="878"/>
      <c r="FR75" s="878"/>
      <c r="FS75" s="878"/>
      <c r="FT75" s="878"/>
      <c r="FU75" s="878"/>
      <c r="FV75" s="878"/>
      <c r="FW75" s="879"/>
      <c r="FX75" s="877"/>
      <c r="FY75" s="878"/>
      <c r="FZ75" s="878"/>
      <c r="GA75" s="878"/>
      <c r="GB75" s="878"/>
      <c r="GC75" s="878"/>
      <c r="GD75" s="878"/>
      <c r="GE75" s="878"/>
      <c r="GF75" s="878"/>
      <c r="GG75" s="878"/>
      <c r="GH75" s="879"/>
      <c r="GI75" s="877"/>
      <c r="GJ75" s="878"/>
      <c r="GK75" s="878"/>
      <c r="GL75" s="878"/>
      <c r="GM75" s="878"/>
      <c r="GN75" s="878"/>
      <c r="GO75" s="878"/>
      <c r="GP75" s="878"/>
      <c r="GQ75" s="878"/>
      <c r="GR75" s="878"/>
      <c r="GS75" s="879"/>
      <c r="GT75" s="877"/>
      <c r="GU75" s="878"/>
      <c r="GV75" s="878"/>
      <c r="GW75" s="878"/>
      <c r="GX75" s="878"/>
      <c r="GY75" s="878"/>
      <c r="GZ75" s="878"/>
      <c r="HA75" s="878"/>
      <c r="HB75" s="878"/>
      <c r="HC75" s="878"/>
      <c r="HD75" s="879"/>
      <c r="HE75" s="877"/>
      <c r="HF75" s="878"/>
      <c r="HG75" s="878"/>
      <c r="HH75" s="878"/>
      <c r="HI75" s="878"/>
      <c r="HJ75" s="878"/>
      <c r="HK75" s="878"/>
      <c r="HL75" s="878"/>
      <c r="HM75" s="878"/>
      <c r="HN75" s="878"/>
      <c r="HO75" s="879"/>
      <c r="HP75" s="877"/>
      <c r="HQ75" s="878"/>
      <c r="HR75" s="878"/>
      <c r="HS75" s="878"/>
      <c r="HT75" s="878"/>
      <c r="HU75" s="878"/>
      <c r="HV75" s="878"/>
      <c r="HW75" s="878"/>
      <c r="HX75" s="878"/>
      <c r="HY75" s="878"/>
      <c r="HZ75" s="879"/>
      <c r="IA75" s="877"/>
      <c r="IB75" s="878"/>
      <c r="IC75" s="878"/>
      <c r="ID75" s="878"/>
      <c r="IE75" s="878"/>
      <c r="IF75" s="878"/>
      <c r="IG75" s="878"/>
      <c r="IH75" s="878"/>
      <c r="II75" s="878"/>
      <c r="IJ75" s="878"/>
      <c r="IK75" s="879"/>
      <c r="IL75" s="877"/>
      <c r="IM75" s="878"/>
      <c r="IN75" s="878"/>
      <c r="IO75" s="878"/>
      <c r="IP75" s="878"/>
      <c r="IQ75" s="878"/>
      <c r="IR75" s="878"/>
      <c r="IS75" s="878"/>
      <c r="IT75" s="878"/>
      <c r="IU75" s="878"/>
      <c r="IV75" s="879"/>
      <c r="IW75" s="728" t="e" vm="3">
        <v>#VALUE!</v>
      </c>
      <c r="IX75" s="728"/>
      <c r="IY75" s="731"/>
      <c r="IZ75" s="22"/>
      <c r="JA75" s="22"/>
      <c r="JB75" s="22"/>
      <c r="JC75" s="22"/>
      <c r="JD75" s="22"/>
      <c r="JE75" s="22"/>
      <c r="JF75" s="22"/>
      <c r="JG75" s="22"/>
      <c r="JH75" s="21"/>
      <c r="JI75" s="22"/>
      <c r="JJ75" s="22"/>
      <c r="JK75" s="22"/>
      <c r="JL75" s="22"/>
      <c r="JM75" s="22"/>
      <c r="JN75" s="22"/>
      <c r="JO75" s="22"/>
      <c r="JP75" s="22"/>
      <c r="JQ75" s="22"/>
      <c r="JR75" s="22"/>
      <c r="JS75" s="22"/>
      <c r="JT75" s="22"/>
      <c r="JU75" s="22"/>
      <c r="JV75" s="22"/>
      <c r="JW75" s="22"/>
      <c r="JX75" s="22"/>
      <c r="JY75" s="22"/>
      <c r="JZ75" s="22"/>
      <c r="KA75" s="22"/>
      <c r="KB75" s="22"/>
      <c r="KC75" s="22"/>
      <c r="KD75" s="22"/>
      <c r="KE75" s="22"/>
      <c r="KF75" s="22"/>
      <c r="KG75" s="22"/>
      <c r="KH75" s="22"/>
      <c r="KI75" s="22"/>
      <c r="KJ75" s="22"/>
      <c r="KK75" s="22"/>
      <c r="KL75" s="22"/>
      <c r="KM75" s="22"/>
      <c r="KN75" s="22"/>
      <c r="KO75" s="22"/>
      <c r="KP75" s="22"/>
      <c r="KQ75" s="22"/>
      <c r="KR75" s="22"/>
      <c r="KS75" s="22"/>
      <c r="KT75" s="22"/>
      <c r="KU75" s="22"/>
      <c r="KV75" s="22"/>
      <c r="KW75" s="22"/>
      <c r="KX75" s="22"/>
      <c r="KY75" s="22"/>
      <c r="KZ75" s="22"/>
      <c r="LA75" s="22"/>
      <c r="LB75" s="22"/>
      <c r="LC75" s="22"/>
      <c r="LD75" s="22"/>
      <c r="LE75" s="22"/>
      <c r="LF75" s="22"/>
      <c r="LG75" s="22"/>
      <c r="LH75" s="22"/>
      <c r="LI75" s="22"/>
      <c r="LJ75" s="23"/>
    </row>
    <row r="76" spans="2:322" ht="3.65" customHeight="1">
      <c r="B76" s="21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3"/>
      <c r="AP76" s="22"/>
      <c r="AQ76" s="22"/>
      <c r="AR76" s="388"/>
      <c r="AS76" s="388"/>
      <c r="AT76" s="388"/>
      <c r="AU76" s="388"/>
      <c r="AV76" s="388"/>
      <c r="AW76" s="388"/>
      <c r="AX76" s="727"/>
      <c r="AY76" s="728"/>
      <c r="AZ76" s="728"/>
      <c r="BA76" s="1111"/>
      <c r="BB76" s="1112"/>
      <c r="BC76" s="1112"/>
      <c r="BD76" s="1112"/>
      <c r="BE76" s="1112"/>
      <c r="BF76" s="1112"/>
      <c r="BG76" s="991" t="s">
        <v>61</v>
      </c>
      <c r="BH76" s="992"/>
      <c r="BI76" s="992"/>
      <c r="BJ76" s="992"/>
      <c r="BK76" s="992"/>
      <c r="BL76" s="992"/>
      <c r="BM76" s="992"/>
      <c r="BN76" s="992"/>
      <c r="BO76" s="992"/>
      <c r="BP76" s="992"/>
      <c r="BQ76" s="992"/>
      <c r="BR76" s="1076" t="s">
        <v>55</v>
      </c>
      <c r="BS76" s="1076"/>
      <c r="BT76" s="1076"/>
      <c r="BU76" s="1076"/>
      <c r="BV76" s="1079">
        <v>600</v>
      </c>
      <c r="BW76" s="1079"/>
      <c r="BX76" s="1079"/>
      <c r="BY76" s="1079"/>
      <c r="BZ76" s="1079"/>
      <c r="CA76" s="1079"/>
      <c r="CB76" s="1080"/>
      <c r="CC76" s="863" t="str">
        <f>IFERROR(VLOOKUP(CF35,BD!$B:$D,3,FALSE),"-")</f>
        <v>1017019</v>
      </c>
      <c r="CD76" s="863"/>
      <c r="CE76" s="863"/>
      <c r="CF76" s="863"/>
      <c r="CG76" s="863"/>
      <c r="CH76" s="863"/>
      <c r="CI76" s="863"/>
      <c r="CJ76" s="863"/>
      <c r="CK76" s="863"/>
      <c r="CL76" s="863"/>
      <c r="CM76" s="864"/>
      <c r="CN76" s="862" t="str">
        <f>IFERROR(IF(AV51="30",VLOOKUP(CQ35,BD!$B:$D,3,FALSE),"-"),"-")</f>
        <v>-</v>
      </c>
      <c r="CO76" s="863"/>
      <c r="CP76" s="863"/>
      <c r="CQ76" s="863"/>
      <c r="CR76" s="863"/>
      <c r="CS76" s="863"/>
      <c r="CT76" s="863"/>
      <c r="CU76" s="863"/>
      <c r="CV76" s="863"/>
      <c r="CW76" s="863"/>
      <c r="CX76" s="864"/>
      <c r="CY76" s="862" t="str">
        <f>IFERROR(IF(AV51&gt;="31",VLOOKUP(DB35,BD!$B:$D,3,FALSE),"-"),"-")</f>
        <v>1014105</v>
      </c>
      <c r="CZ76" s="863"/>
      <c r="DA76" s="863"/>
      <c r="DB76" s="863"/>
      <c r="DC76" s="863"/>
      <c r="DD76" s="863"/>
      <c r="DE76" s="863"/>
      <c r="DF76" s="863"/>
      <c r="DG76" s="863"/>
      <c r="DH76" s="863"/>
      <c r="DI76" s="864"/>
      <c r="DJ76" s="862" t="str">
        <f>IFERROR(IF(BG51&gt;="31",VLOOKUP(DM35,BD!$B:$D,3,FALSE),"-"),"-")</f>
        <v>-</v>
      </c>
      <c r="DK76" s="863"/>
      <c r="DL76" s="863"/>
      <c r="DM76" s="863"/>
      <c r="DN76" s="863"/>
      <c r="DO76" s="863"/>
      <c r="DP76" s="863"/>
      <c r="DQ76" s="863"/>
      <c r="DR76" s="863"/>
      <c r="DS76" s="863"/>
      <c r="DT76" s="864"/>
      <c r="DU76" s="862" t="str">
        <f>IFERROR(VLOOKUP(DX35,BD!$B:$D,3,FALSE),"-")</f>
        <v>1014029</v>
      </c>
      <c r="DV76" s="863"/>
      <c r="DW76" s="863"/>
      <c r="DX76" s="863"/>
      <c r="DY76" s="863"/>
      <c r="DZ76" s="863"/>
      <c r="EA76" s="863"/>
      <c r="EB76" s="863"/>
      <c r="EC76" s="863"/>
      <c r="ED76" s="863"/>
      <c r="EE76" s="864"/>
      <c r="EF76" s="862" t="str">
        <f>IFERROR(IF(EF71&lt;&gt;"-","-",VLOOKUP(EI35,BD!$B:$D,3,FALSE)),"-")</f>
        <v>-</v>
      </c>
      <c r="EG76" s="863"/>
      <c r="EH76" s="863"/>
      <c r="EI76" s="863"/>
      <c r="EJ76" s="863"/>
      <c r="EK76" s="863"/>
      <c r="EL76" s="863"/>
      <c r="EM76" s="863"/>
      <c r="EN76" s="863"/>
      <c r="EO76" s="863"/>
      <c r="EP76" s="864"/>
      <c r="EQ76" s="862" t="str">
        <f>IFERROR(VLOOKUP(ET35,BD!$B:$D,3,FALSE),"-")</f>
        <v>1010057</v>
      </c>
      <c r="ER76" s="863"/>
      <c r="ES76" s="863"/>
      <c r="ET76" s="863"/>
      <c r="EU76" s="863"/>
      <c r="EV76" s="863"/>
      <c r="EW76" s="863"/>
      <c r="EX76" s="863"/>
      <c r="EY76" s="863"/>
      <c r="EZ76" s="863"/>
      <c r="FA76" s="864"/>
      <c r="FB76" s="862" t="str">
        <f>IFERROR(VLOOKUP(FE35,BD!$B:$D,3,FALSE),"-")</f>
        <v>1014257</v>
      </c>
      <c r="FC76" s="863"/>
      <c r="FD76" s="863"/>
      <c r="FE76" s="863"/>
      <c r="FF76" s="863"/>
      <c r="FG76" s="863"/>
      <c r="FH76" s="863"/>
      <c r="FI76" s="863"/>
      <c r="FJ76" s="863"/>
      <c r="FK76" s="863"/>
      <c r="FL76" s="864"/>
      <c r="FM76" s="862" t="str">
        <f>IFERROR(VLOOKUP(FO35,BD!$B:$D,3,FALSE),"-")</f>
        <v>1014153</v>
      </c>
      <c r="FN76" s="863"/>
      <c r="FO76" s="863"/>
      <c r="FP76" s="863"/>
      <c r="FQ76" s="863"/>
      <c r="FR76" s="863"/>
      <c r="FS76" s="863"/>
      <c r="FT76" s="863"/>
      <c r="FU76" s="863"/>
      <c r="FV76" s="863"/>
      <c r="FW76" s="864"/>
      <c r="FX76" s="862" t="str">
        <f>IFERROR(VLOOKUP(FZ35,BD!$B:$D,3,FALSE),"-")</f>
        <v>-</v>
      </c>
      <c r="FY76" s="863"/>
      <c r="FZ76" s="863"/>
      <c r="GA76" s="863"/>
      <c r="GB76" s="863"/>
      <c r="GC76" s="863"/>
      <c r="GD76" s="863"/>
      <c r="GE76" s="863"/>
      <c r="GF76" s="863"/>
      <c r="GG76" s="863"/>
      <c r="GH76" s="864"/>
      <c r="GI76" s="862" t="str">
        <f>IFERROR(VLOOKUP(GI34,BD!$B:$D,3,FALSE),"-")</f>
        <v>-</v>
      </c>
      <c r="GJ76" s="863"/>
      <c r="GK76" s="863"/>
      <c r="GL76" s="863"/>
      <c r="GM76" s="863"/>
      <c r="GN76" s="863"/>
      <c r="GO76" s="863"/>
      <c r="GP76" s="863"/>
      <c r="GQ76" s="863"/>
      <c r="GR76" s="863"/>
      <c r="GS76" s="864"/>
      <c r="GT76" s="862" t="str">
        <f>IFERROR(VLOOKUP(GW35,BD!$B:$D,3,FALSE),"-")</f>
        <v>-</v>
      </c>
      <c r="GU76" s="863"/>
      <c r="GV76" s="863"/>
      <c r="GW76" s="863"/>
      <c r="GX76" s="863"/>
      <c r="GY76" s="863"/>
      <c r="GZ76" s="863"/>
      <c r="HA76" s="863"/>
      <c r="HB76" s="863"/>
      <c r="HC76" s="863"/>
      <c r="HD76" s="864"/>
      <c r="HE76" s="862" t="str">
        <f>IFERROR(VLOOKUP(HH35,BD!$B:$D,3,FALSE),"-")</f>
        <v>1014301</v>
      </c>
      <c r="HF76" s="863"/>
      <c r="HG76" s="863"/>
      <c r="HH76" s="863"/>
      <c r="HI76" s="863"/>
      <c r="HJ76" s="863"/>
      <c r="HK76" s="863"/>
      <c r="HL76" s="863"/>
      <c r="HM76" s="863"/>
      <c r="HN76" s="863"/>
      <c r="HO76" s="864"/>
      <c r="HP76" s="862" t="str">
        <f>IFERROR(VLOOKUP(HP34,BD!$B:$D,3,FALSE),"-")</f>
        <v>1014500</v>
      </c>
      <c r="HQ76" s="863"/>
      <c r="HR76" s="863"/>
      <c r="HS76" s="863"/>
      <c r="HT76" s="863"/>
      <c r="HU76" s="863"/>
      <c r="HV76" s="863"/>
      <c r="HW76" s="863"/>
      <c r="HX76" s="863"/>
      <c r="HY76" s="863"/>
      <c r="HZ76" s="864"/>
      <c r="IA76" s="862" t="str">
        <f>IFERROR(VLOOKUP(ID35,BD!$B:$D,3,FALSE),"-")</f>
        <v>1010177</v>
      </c>
      <c r="IB76" s="863"/>
      <c r="IC76" s="863"/>
      <c r="ID76" s="863"/>
      <c r="IE76" s="863"/>
      <c r="IF76" s="863"/>
      <c r="IG76" s="863"/>
      <c r="IH76" s="863"/>
      <c r="II76" s="863"/>
      <c r="IJ76" s="863"/>
      <c r="IK76" s="864"/>
      <c r="IL76" s="862" t="str">
        <f>IFERROR(VLOOKUP(IO35,BD!$B:$D,3,FALSE),"-")</f>
        <v>1010178</v>
      </c>
      <c r="IM76" s="863"/>
      <c r="IN76" s="863"/>
      <c r="IO76" s="863"/>
      <c r="IP76" s="863"/>
      <c r="IQ76" s="863"/>
      <c r="IR76" s="863"/>
      <c r="IS76" s="863"/>
      <c r="IT76" s="863"/>
      <c r="IU76" s="863"/>
      <c r="IV76" s="864"/>
      <c r="IW76" s="728"/>
      <c r="IX76" s="728"/>
      <c r="IY76" s="731"/>
      <c r="IZ76" s="22"/>
      <c r="JA76" s="22"/>
      <c r="JB76" s="22"/>
      <c r="JC76" s="22"/>
      <c r="JD76" s="22"/>
      <c r="JE76" s="22"/>
      <c r="JF76" s="22"/>
      <c r="JG76" s="22"/>
      <c r="JH76" s="21"/>
      <c r="JI76" s="22"/>
      <c r="JJ76" s="22"/>
      <c r="JK76" s="22"/>
      <c r="JL76" s="22"/>
      <c r="JM76" s="22"/>
      <c r="JN76" s="22"/>
      <c r="JO76" s="22"/>
      <c r="JP76" s="22"/>
      <c r="JQ76" s="22"/>
      <c r="JR76" s="22"/>
      <c r="JS76" s="22"/>
      <c r="JT76" s="22"/>
      <c r="JU76" s="22"/>
      <c r="JV76" s="22"/>
      <c r="JW76" s="22"/>
      <c r="JX76" s="22"/>
      <c r="JY76" s="22"/>
      <c r="JZ76" s="22"/>
      <c r="KA76" s="22"/>
      <c r="KB76" s="22"/>
      <c r="KC76" s="22"/>
      <c r="KD76" s="22"/>
      <c r="KE76" s="22"/>
      <c r="KF76" s="22"/>
      <c r="KG76" s="22"/>
      <c r="KH76" s="22"/>
      <c r="KI76" s="22"/>
      <c r="KJ76" s="22"/>
      <c r="KK76" s="22"/>
      <c r="KL76" s="22"/>
      <c r="KM76" s="22"/>
      <c r="KN76" s="22"/>
      <c r="KO76" s="22"/>
      <c r="KP76" s="22"/>
      <c r="KQ76" s="22"/>
      <c r="KR76" s="22"/>
      <c r="KS76" s="22"/>
      <c r="KT76" s="22"/>
      <c r="KU76" s="22"/>
      <c r="KV76" s="22"/>
      <c r="KW76" s="22"/>
      <c r="KX76" s="22"/>
      <c r="KY76" s="22"/>
      <c r="KZ76" s="22"/>
      <c r="LA76" s="22"/>
      <c r="LB76" s="22"/>
      <c r="LC76" s="22"/>
      <c r="LD76" s="22"/>
      <c r="LE76" s="22"/>
      <c r="LF76" s="22"/>
      <c r="LG76" s="22"/>
      <c r="LH76" s="22"/>
      <c r="LI76" s="22"/>
      <c r="LJ76" s="23"/>
    </row>
    <row r="77" spans="2:322" ht="3.65" customHeight="1">
      <c r="B77" s="21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3"/>
      <c r="AP77" s="22"/>
      <c r="AQ77" s="22"/>
      <c r="AR77" s="388"/>
      <c r="AS77" s="388"/>
      <c r="AT77" s="388"/>
      <c r="AU77" s="388"/>
      <c r="AV77" s="388"/>
      <c r="AW77" s="388"/>
      <c r="AX77" s="727"/>
      <c r="AY77" s="728"/>
      <c r="AZ77" s="366"/>
      <c r="BA77" s="1111"/>
      <c r="BB77" s="1112"/>
      <c r="BC77" s="1112"/>
      <c r="BD77" s="1112"/>
      <c r="BE77" s="1112"/>
      <c r="BF77" s="1112"/>
      <c r="BG77" s="993"/>
      <c r="BH77" s="994"/>
      <c r="BI77" s="994"/>
      <c r="BJ77" s="994"/>
      <c r="BK77" s="994"/>
      <c r="BL77" s="994"/>
      <c r="BM77" s="994"/>
      <c r="BN77" s="994"/>
      <c r="BO77" s="994"/>
      <c r="BP77" s="994"/>
      <c r="BQ77" s="994"/>
      <c r="BR77" s="1077"/>
      <c r="BS77" s="1077"/>
      <c r="BT77" s="1077"/>
      <c r="BU77" s="1077"/>
      <c r="BV77" s="1081"/>
      <c r="BW77" s="1081"/>
      <c r="BX77" s="1081"/>
      <c r="BY77" s="1081"/>
      <c r="BZ77" s="1081"/>
      <c r="CA77" s="1081"/>
      <c r="CB77" s="1082"/>
      <c r="CC77" s="866"/>
      <c r="CD77" s="866"/>
      <c r="CE77" s="866"/>
      <c r="CF77" s="866"/>
      <c r="CG77" s="866"/>
      <c r="CH77" s="866"/>
      <c r="CI77" s="866"/>
      <c r="CJ77" s="866"/>
      <c r="CK77" s="866"/>
      <c r="CL77" s="866"/>
      <c r="CM77" s="867"/>
      <c r="CN77" s="865"/>
      <c r="CO77" s="866"/>
      <c r="CP77" s="866"/>
      <c r="CQ77" s="866"/>
      <c r="CR77" s="866"/>
      <c r="CS77" s="866"/>
      <c r="CT77" s="866"/>
      <c r="CU77" s="866"/>
      <c r="CV77" s="866"/>
      <c r="CW77" s="866"/>
      <c r="CX77" s="867"/>
      <c r="CY77" s="865"/>
      <c r="CZ77" s="866"/>
      <c r="DA77" s="866"/>
      <c r="DB77" s="866"/>
      <c r="DC77" s="866"/>
      <c r="DD77" s="866"/>
      <c r="DE77" s="866"/>
      <c r="DF77" s="866"/>
      <c r="DG77" s="866"/>
      <c r="DH77" s="866"/>
      <c r="DI77" s="867"/>
      <c r="DJ77" s="865"/>
      <c r="DK77" s="866"/>
      <c r="DL77" s="866"/>
      <c r="DM77" s="866"/>
      <c r="DN77" s="866"/>
      <c r="DO77" s="866"/>
      <c r="DP77" s="866"/>
      <c r="DQ77" s="866"/>
      <c r="DR77" s="866"/>
      <c r="DS77" s="866"/>
      <c r="DT77" s="867"/>
      <c r="DU77" s="865"/>
      <c r="DV77" s="866"/>
      <c r="DW77" s="866"/>
      <c r="DX77" s="866"/>
      <c r="DY77" s="866"/>
      <c r="DZ77" s="866"/>
      <c r="EA77" s="866"/>
      <c r="EB77" s="866"/>
      <c r="EC77" s="866"/>
      <c r="ED77" s="866"/>
      <c r="EE77" s="867"/>
      <c r="EF77" s="865"/>
      <c r="EG77" s="866"/>
      <c r="EH77" s="866"/>
      <c r="EI77" s="866"/>
      <c r="EJ77" s="866"/>
      <c r="EK77" s="866"/>
      <c r="EL77" s="866"/>
      <c r="EM77" s="866"/>
      <c r="EN77" s="866"/>
      <c r="EO77" s="866"/>
      <c r="EP77" s="867"/>
      <c r="EQ77" s="865"/>
      <c r="ER77" s="866"/>
      <c r="ES77" s="866"/>
      <c r="ET77" s="866"/>
      <c r="EU77" s="866"/>
      <c r="EV77" s="866"/>
      <c r="EW77" s="866"/>
      <c r="EX77" s="866"/>
      <c r="EY77" s="866"/>
      <c r="EZ77" s="866"/>
      <c r="FA77" s="867"/>
      <c r="FB77" s="865"/>
      <c r="FC77" s="866"/>
      <c r="FD77" s="866"/>
      <c r="FE77" s="866"/>
      <c r="FF77" s="866"/>
      <c r="FG77" s="866"/>
      <c r="FH77" s="866"/>
      <c r="FI77" s="866"/>
      <c r="FJ77" s="866"/>
      <c r="FK77" s="866"/>
      <c r="FL77" s="867"/>
      <c r="FM77" s="865"/>
      <c r="FN77" s="866"/>
      <c r="FO77" s="866"/>
      <c r="FP77" s="866"/>
      <c r="FQ77" s="866"/>
      <c r="FR77" s="866"/>
      <c r="FS77" s="866"/>
      <c r="FT77" s="866"/>
      <c r="FU77" s="866"/>
      <c r="FV77" s="866"/>
      <c r="FW77" s="867"/>
      <c r="FX77" s="865"/>
      <c r="FY77" s="866"/>
      <c r="FZ77" s="866"/>
      <c r="GA77" s="866"/>
      <c r="GB77" s="866"/>
      <c r="GC77" s="866"/>
      <c r="GD77" s="866"/>
      <c r="GE77" s="866"/>
      <c r="GF77" s="866"/>
      <c r="GG77" s="866"/>
      <c r="GH77" s="867"/>
      <c r="GI77" s="865"/>
      <c r="GJ77" s="866"/>
      <c r="GK77" s="866"/>
      <c r="GL77" s="866"/>
      <c r="GM77" s="866"/>
      <c r="GN77" s="866"/>
      <c r="GO77" s="866"/>
      <c r="GP77" s="866"/>
      <c r="GQ77" s="866"/>
      <c r="GR77" s="866"/>
      <c r="GS77" s="867"/>
      <c r="GT77" s="865"/>
      <c r="GU77" s="866"/>
      <c r="GV77" s="866"/>
      <c r="GW77" s="866"/>
      <c r="GX77" s="866"/>
      <c r="GY77" s="866"/>
      <c r="GZ77" s="866"/>
      <c r="HA77" s="866"/>
      <c r="HB77" s="866"/>
      <c r="HC77" s="866"/>
      <c r="HD77" s="867"/>
      <c r="HE77" s="865"/>
      <c r="HF77" s="866"/>
      <c r="HG77" s="866"/>
      <c r="HH77" s="866"/>
      <c r="HI77" s="866"/>
      <c r="HJ77" s="866"/>
      <c r="HK77" s="866"/>
      <c r="HL77" s="866"/>
      <c r="HM77" s="866"/>
      <c r="HN77" s="866"/>
      <c r="HO77" s="867"/>
      <c r="HP77" s="865"/>
      <c r="HQ77" s="866"/>
      <c r="HR77" s="866"/>
      <c r="HS77" s="866"/>
      <c r="HT77" s="866"/>
      <c r="HU77" s="866"/>
      <c r="HV77" s="866"/>
      <c r="HW77" s="866"/>
      <c r="HX77" s="866"/>
      <c r="HY77" s="866"/>
      <c r="HZ77" s="867"/>
      <c r="IA77" s="865"/>
      <c r="IB77" s="866"/>
      <c r="IC77" s="866"/>
      <c r="ID77" s="866"/>
      <c r="IE77" s="866"/>
      <c r="IF77" s="866"/>
      <c r="IG77" s="866"/>
      <c r="IH77" s="866"/>
      <c r="II77" s="866"/>
      <c r="IJ77" s="866"/>
      <c r="IK77" s="867"/>
      <c r="IL77" s="865"/>
      <c r="IM77" s="866"/>
      <c r="IN77" s="866"/>
      <c r="IO77" s="866"/>
      <c r="IP77" s="866"/>
      <c r="IQ77" s="866"/>
      <c r="IR77" s="866"/>
      <c r="IS77" s="866"/>
      <c r="IT77" s="866"/>
      <c r="IU77" s="866"/>
      <c r="IV77" s="867"/>
      <c r="IW77" s="47"/>
      <c r="IX77" s="728"/>
      <c r="IY77" s="731"/>
      <c r="IZ77" s="22"/>
      <c r="JA77" s="22"/>
      <c r="JB77" s="22"/>
      <c r="JC77" s="22"/>
      <c r="JD77" s="22"/>
      <c r="JE77" s="22"/>
      <c r="JF77" s="22"/>
      <c r="JG77" s="22"/>
      <c r="JH77" s="21"/>
      <c r="JI77" s="22"/>
      <c r="JJ77" s="22"/>
      <c r="JK77" s="22"/>
      <c r="JL77" s="22"/>
      <c r="JM77" s="22"/>
      <c r="JN77" s="22"/>
      <c r="JO77" s="22"/>
      <c r="JP77" s="22"/>
      <c r="JQ77" s="22"/>
      <c r="JR77" s="22"/>
      <c r="JS77" s="22"/>
      <c r="JT77" s="22"/>
      <c r="JU77" s="22"/>
      <c r="JV77" s="22"/>
      <c r="JW77" s="22"/>
      <c r="JX77" s="22"/>
      <c r="JY77" s="22"/>
      <c r="JZ77" s="22"/>
      <c r="KA77" s="22"/>
      <c r="KB77" s="22"/>
      <c r="KC77" s="22"/>
      <c r="KD77" s="22"/>
      <c r="KE77" s="22"/>
      <c r="KF77" s="22"/>
      <c r="KG77" s="22"/>
      <c r="KH77" s="22"/>
      <c r="KI77" s="22"/>
      <c r="KJ77" s="22"/>
      <c r="KK77" s="22"/>
      <c r="KL77" s="22"/>
      <c r="KM77" s="22"/>
      <c r="KN77" s="22"/>
      <c r="KO77" s="22"/>
      <c r="KP77" s="22"/>
      <c r="KQ77" s="22"/>
      <c r="KR77" s="22"/>
      <c r="KS77" s="22"/>
      <c r="KT77" s="22"/>
      <c r="KU77" s="22"/>
      <c r="KV77" s="22"/>
      <c r="KW77" s="22"/>
      <c r="KX77" s="22"/>
      <c r="KY77" s="22"/>
      <c r="KZ77" s="22"/>
      <c r="LA77" s="22"/>
      <c r="LB77" s="22"/>
      <c r="LC77" s="22"/>
      <c r="LD77" s="22"/>
      <c r="LE77" s="22"/>
      <c r="LF77" s="22"/>
      <c r="LG77" s="22"/>
      <c r="LH77" s="22"/>
      <c r="LI77" s="22"/>
      <c r="LJ77" s="23"/>
    </row>
    <row r="78" spans="2:322" ht="3.65" customHeight="1"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3"/>
      <c r="AP78" s="22"/>
      <c r="AQ78" s="22"/>
      <c r="AR78" s="388"/>
      <c r="AS78" s="388"/>
      <c r="AT78" s="388"/>
      <c r="AU78" s="388"/>
      <c r="AV78" s="388"/>
      <c r="AW78" s="388"/>
      <c r="AX78" s="727"/>
      <c r="AY78" s="728"/>
      <c r="AZ78" s="366"/>
      <c r="BA78" s="1111"/>
      <c r="BB78" s="1112"/>
      <c r="BC78" s="1112"/>
      <c r="BD78" s="1112"/>
      <c r="BE78" s="1112"/>
      <c r="BF78" s="1112"/>
      <c r="BG78" s="993"/>
      <c r="BH78" s="994"/>
      <c r="BI78" s="994"/>
      <c r="BJ78" s="994"/>
      <c r="BK78" s="994"/>
      <c r="BL78" s="994"/>
      <c r="BM78" s="994"/>
      <c r="BN78" s="994"/>
      <c r="BO78" s="994"/>
      <c r="BP78" s="994"/>
      <c r="BQ78" s="994"/>
      <c r="BR78" s="1077"/>
      <c r="BS78" s="1077"/>
      <c r="BT78" s="1077"/>
      <c r="BU78" s="1077"/>
      <c r="BV78" s="1081"/>
      <c r="BW78" s="1081"/>
      <c r="BX78" s="1081"/>
      <c r="BY78" s="1081"/>
      <c r="BZ78" s="1081"/>
      <c r="CA78" s="1081"/>
      <c r="CB78" s="1082"/>
      <c r="CC78" s="866"/>
      <c r="CD78" s="866"/>
      <c r="CE78" s="866"/>
      <c r="CF78" s="866"/>
      <c r="CG78" s="866"/>
      <c r="CH78" s="866"/>
      <c r="CI78" s="866"/>
      <c r="CJ78" s="866"/>
      <c r="CK78" s="866"/>
      <c r="CL78" s="866"/>
      <c r="CM78" s="867"/>
      <c r="CN78" s="865"/>
      <c r="CO78" s="866"/>
      <c r="CP78" s="866"/>
      <c r="CQ78" s="866"/>
      <c r="CR78" s="866"/>
      <c r="CS78" s="866"/>
      <c r="CT78" s="866"/>
      <c r="CU78" s="866"/>
      <c r="CV78" s="866"/>
      <c r="CW78" s="866"/>
      <c r="CX78" s="867"/>
      <c r="CY78" s="865"/>
      <c r="CZ78" s="866"/>
      <c r="DA78" s="866"/>
      <c r="DB78" s="866"/>
      <c r="DC78" s="866"/>
      <c r="DD78" s="866"/>
      <c r="DE78" s="866"/>
      <c r="DF78" s="866"/>
      <c r="DG78" s="866"/>
      <c r="DH78" s="866"/>
      <c r="DI78" s="867"/>
      <c r="DJ78" s="865"/>
      <c r="DK78" s="866"/>
      <c r="DL78" s="866"/>
      <c r="DM78" s="866"/>
      <c r="DN78" s="866"/>
      <c r="DO78" s="866"/>
      <c r="DP78" s="866"/>
      <c r="DQ78" s="866"/>
      <c r="DR78" s="866"/>
      <c r="DS78" s="866"/>
      <c r="DT78" s="867"/>
      <c r="DU78" s="865"/>
      <c r="DV78" s="866"/>
      <c r="DW78" s="866"/>
      <c r="DX78" s="866"/>
      <c r="DY78" s="866"/>
      <c r="DZ78" s="866"/>
      <c r="EA78" s="866"/>
      <c r="EB78" s="866"/>
      <c r="EC78" s="866"/>
      <c r="ED78" s="866"/>
      <c r="EE78" s="867"/>
      <c r="EF78" s="865"/>
      <c r="EG78" s="866"/>
      <c r="EH78" s="866"/>
      <c r="EI78" s="866"/>
      <c r="EJ78" s="866"/>
      <c r="EK78" s="866"/>
      <c r="EL78" s="866"/>
      <c r="EM78" s="866"/>
      <c r="EN78" s="866"/>
      <c r="EO78" s="866"/>
      <c r="EP78" s="867"/>
      <c r="EQ78" s="865"/>
      <c r="ER78" s="866"/>
      <c r="ES78" s="866"/>
      <c r="ET78" s="866"/>
      <c r="EU78" s="866"/>
      <c r="EV78" s="866"/>
      <c r="EW78" s="866"/>
      <c r="EX78" s="866"/>
      <c r="EY78" s="866"/>
      <c r="EZ78" s="866"/>
      <c r="FA78" s="867"/>
      <c r="FB78" s="865"/>
      <c r="FC78" s="866"/>
      <c r="FD78" s="866"/>
      <c r="FE78" s="866"/>
      <c r="FF78" s="866"/>
      <c r="FG78" s="866"/>
      <c r="FH78" s="866"/>
      <c r="FI78" s="866"/>
      <c r="FJ78" s="866"/>
      <c r="FK78" s="866"/>
      <c r="FL78" s="867"/>
      <c r="FM78" s="865"/>
      <c r="FN78" s="866"/>
      <c r="FO78" s="866"/>
      <c r="FP78" s="866"/>
      <c r="FQ78" s="866"/>
      <c r="FR78" s="866"/>
      <c r="FS78" s="866"/>
      <c r="FT78" s="866"/>
      <c r="FU78" s="866"/>
      <c r="FV78" s="866"/>
      <c r="FW78" s="867"/>
      <c r="FX78" s="865"/>
      <c r="FY78" s="866"/>
      <c r="FZ78" s="866"/>
      <c r="GA78" s="866"/>
      <c r="GB78" s="866"/>
      <c r="GC78" s="866"/>
      <c r="GD78" s="866"/>
      <c r="GE78" s="866"/>
      <c r="GF78" s="866"/>
      <c r="GG78" s="866"/>
      <c r="GH78" s="867"/>
      <c r="GI78" s="865"/>
      <c r="GJ78" s="866"/>
      <c r="GK78" s="866"/>
      <c r="GL78" s="866"/>
      <c r="GM78" s="866"/>
      <c r="GN78" s="866"/>
      <c r="GO78" s="866"/>
      <c r="GP78" s="866"/>
      <c r="GQ78" s="866"/>
      <c r="GR78" s="866"/>
      <c r="GS78" s="867"/>
      <c r="GT78" s="865"/>
      <c r="GU78" s="866"/>
      <c r="GV78" s="866"/>
      <c r="GW78" s="866"/>
      <c r="GX78" s="866"/>
      <c r="GY78" s="866"/>
      <c r="GZ78" s="866"/>
      <c r="HA78" s="866"/>
      <c r="HB78" s="866"/>
      <c r="HC78" s="866"/>
      <c r="HD78" s="867"/>
      <c r="HE78" s="865"/>
      <c r="HF78" s="866"/>
      <c r="HG78" s="866"/>
      <c r="HH78" s="866"/>
      <c r="HI78" s="866"/>
      <c r="HJ78" s="866"/>
      <c r="HK78" s="866"/>
      <c r="HL78" s="866"/>
      <c r="HM78" s="866"/>
      <c r="HN78" s="866"/>
      <c r="HO78" s="867"/>
      <c r="HP78" s="865"/>
      <c r="HQ78" s="866"/>
      <c r="HR78" s="866"/>
      <c r="HS78" s="866"/>
      <c r="HT78" s="866"/>
      <c r="HU78" s="866"/>
      <c r="HV78" s="866"/>
      <c r="HW78" s="866"/>
      <c r="HX78" s="866"/>
      <c r="HY78" s="866"/>
      <c r="HZ78" s="867"/>
      <c r="IA78" s="865"/>
      <c r="IB78" s="866"/>
      <c r="IC78" s="866"/>
      <c r="ID78" s="866"/>
      <c r="IE78" s="866"/>
      <c r="IF78" s="866"/>
      <c r="IG78" s="866"/>
      <c r="IH78" s="866"/>
      <c r="II78" s="866"/>
      <c r="IJ78" s="866"/>
      <c r="IK78" s="867"/>
      <c r="IL78" s="865"/>
      <c r="IM78" s="866"/>
      <c r="IN78" s="866"/>
      <c r="IO78" s="866"/>
      <c r="IP78" s="866"/>
      <c r="IQ78" s="866"/>
      <c r="IR78" s="866"/>
      <c r="IS78" s="866"/>
      <c r="IT78" s="866"/>
      <c r="IU78" s="866"/>
      <c r="IV78" s="867"/>
      <c r="IW78" s="47"/>
      <c r="IX78" s="728"/>
      <c r="IY78" s="731"/>
      <c r="IZ78" s="22"/>
      <c r="JA78" s="22"/>
      <c r="JB78" s="22"/>
      <c r="JC78" s="22"/>
      <c r="JD78" s="22"/>
      <c r="JE78" s="22"/>
      <c r="JF78" s="22"/>
      <c r="JG78" s="22"/>
      <c r="JH78" s="21"/>
      <c r="JI78" s="22"/>
      <c r="JJ78" s="22"/>
      <c r="JK78" s="22"/>
      <c r="JL78" s="22"/>
      <c r="JM78" s="22"/>
      <c r="JN78" s="22"/>
      <c r="JO78" s="22"/>
      <c r="JP78" s="22"/>
      <c r="JQ78" s="22"/>
      <c r="JR78" s="22"/>
      <c r="JS78" s="22"/>
      <c r="JT78" s="22"/>
      <c r="JU78" s="22"/>
      <c r="JV78" s="22"/>
      <c r="JW78" s="22"/>
      <c r="JX78" s="22"/>
      <c r="JY78" s="22"/>
      <c r="JZ78" s="22"/>
      <c r="KA78" s="22"/>
      <c r="KB78" s="22"/>
      <c r="KC78" s="22"/>
      <c r="KD78" s="22"/>
      <c r="KE78" s="22"/>
      <c r="KF78" s="22"/>
      <c r="KG78" s="22"/>
      <c r="KH78" s="22"/>
      <c r="KI78" s="22"/>
      <c r="KJ78" s="22"/>
      <c r="KK78" s="22"/>
      <c r="KL78" s="22"/>
      <c r="KM78" s="22"/>
      <c r="KN78" s="22"/>
      <c r="KO78" s="22"/>
      <c r="KP78" s="22"/>
      <c r="KQ78" s="22"/>
      <c r="KR78" s="22"/>
      <c r="KS78" s="22"/>
      <c r="KT78" s="22"/>
      <c r="KU78" s="22"/>
      <c r="KV78" s="22"/>
      <c r="KW78" s="22"/>
      <c r="KX78" s="22"/>
      <c r="KY78" s="22"/>
      <c r="KZ78" s="22"/>
      <c r="LA78" s="22"/>
      <c r="LB78" s="22"/>
      <c r="LC78" s="22"/>
      <c r="LD78" s="22"/>
      <c r="LE78" s="22"/>
      <c r="LF78" s="22"/>
      <c r="LG78" s="22"/>
      <c r="LH78" s="22"/>
      <c r="LI78" s="22"/>
      <c r="LJ78" s="23"/>
    </row>
    <row r="79" spans="2:322" ht="3.65" customHeight="1">
      <c r="B79" s="21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3"/>
      <c r="AP79" s="22"/>
      <c r="AQ79" s="22"/>
      <c r="AR79" s="388"/>
      <c r="AS79" s="388"/>
      <c r="AT79" s="433" t="str">
        <f>_xlfn.IFS(BA81="+NB","200",BA81="+NI","400",BA81="+NE","720",BA81="+NL","800",BA81="+NE*","1120")</f>
        <v>400</v>
      </c>
      <c r="AU79" s="388"/>
      <c r="AV79" s="388"/>
      <c r="AW79" s="388"/>
      <c r="AX79" s="727"/>
      <c r="AY79" s="728"/>
      <c r="AZ79" s="366"/>
      <c r="BA79" s="1111"/>
      <c r="BB79" s="1112"/>
      <c r="BC79" s="1112"/>
      <c r="BD79" s="1112"/>
      <c r="BE79" s="1112"/>
      <c r="BF79" s="1112"/>
      <c r="BG79" s="993"/>
      <c r="BH79" s="994"/>
      <c r="BI79" s="994"/>
      <c r="BJ79" s="994"/>
      <c r="BK79" s="994"/>
      <c r="BL79" s="994"/>
      <c r="BM79" s="994"/>
      <c r="BN79" s="994"/>
      <c r="BO79" s="994"/>
      <c r="BP79" s="994"/>
      <c r="BQ79" s="994"/>
      <c r="BR79" s="1077"/>
      <c r="BS79" s="1077"/>
      <c r="BT79" s="1077"/>
      <c r="BU79" s="1077"/>
      <c r="BV79" s="1081"/>
      <c r="BW79" s="1081"/>
      <c r="BX79" s="1081"/>
      <c r="BY79" s="1081"/>
      <c r="BZ79" s="1081"/>
      <c r="CA79" s="1081"/>
      <c r="CB79" s="1082"/>
      <c r="CC79" s="866"/>
      <c r="CD79" s="866"/>
      <c r="CE79" s="866"/>
      <c r="CF79" s="866"/>
      <c r="CG79" s="866"/>
      <c r="CH79" s="866"/>
      <c r="CI79" s="866"/>
      <c r="CJ79" s="866"/>
      <c r="CK79" s="866"/>
      <c r="CL79" s="866"/>
      <c r="CM79" s="867"/>
      <c r="CN79" s="865"/>
      <c r="CO79" s="866"/>
      <c r="CP79" s="866"/>
      <c r="CQ79" s="866"/>
      <c r="CR79" s="866"/>
      <c r="CS79" s="866"/>
      <c r="CT79" s="866"/>
      <c r="CU79" s="866"/>
      <c r="CV79" s="866"/>
      <c r="CW79" s="866"/>
      <c r="CX79" s="867"/>
      <c r="CY79" s="865"/>
      <c r="CZ79" s="866"/>
      <c r="DA79" s="866"/>
      <c r="DB79" s="866"/>
      <c r="DC79" s="866"/>
      <c r="DD79" s="866"/>
      <c r="DE79" s="866"/>
      <c r="DF79" s="866"/>
      <c r="DG79" s="866"/>
      <c r="DH79" s="866"/>
      <c r="DI79" s="867"/>
      <c r="DJ79" s="865"/>
      <c r="DK79" s="866"/>
      <c r="DL79" s="866"/>
      <c r="DM79" s="866"/>
      <c r="DN79" s="866"/>
      <c r="DO79" s="866"/>
      <c r="DP79" s="866"/>
      <c r="DQ79" s="866"/>
      <c r="DR79" s="866"/>
      <c r="DS79" s="866"/>
      <c r="DT79" s="867"/>
      <c r="DU79" s="865"/>
      <c r="DV79" s="866"/>
      <c r="DW79" s="866"/>
      <c r="DX79" s="866"/>
      <c r="DY79" s="866"/>
      <c r="DZ79" s="866"/>
      <c r="EA79" s="866"/>
      <c r="EB79" s="866"/>
      <c r="EC79" s="866"/>
      <c r="ED79" s="866"/>
      <c r="EE79" s="867"/>
      <c r="EF79" s="865"/>
      <c r="EG79" s="866"/>
      <c r="EH79" s="866"/>
      <c r="EI79" s="866"/>
      <c r="EJ79" s="866"/>
      <c r="EK79" s="866"/>
      <c r="EL79" s="866"/>
      <c r="EM79" s="866"/>
      <c r="EN79" s="866"/>
      <c r="EO79" s="866"/>
      <c r="EP79" s="867"/>
      <c r="EQ79" s="865"/>
      <c r="ER79" s="866"/>
      <c r="ES79" s="866"/>
      <c r="ET79" s="866"/>
      <c r="EU79" s="866"/>
      <c r="EV79" s="866"/>
      <c r="EW79" s="866"/>
      <c r="EX79" s="866"/>
      <c r="EY79" s="866"/>
      <c r="EZ79" s="866"/>
      <c r="FA79" s="867"/>
      <c r="FB79" s="865"/>
      <c r="FC79" s="866"/>
      <c r="FD79" s="866"/>
      <c r="FE79" s="866"/>
      <c r="FF79" s="866"/>
      <c r="FG79" s="866"/>
      <c r="FH79" s="866"/>
      <c r="FI79" s="866"/>
      <c r="FJ79" s="866"/>
      <c r="FK79" s="866"/>
      <c r="FL79" s="867"/>
      <c r="FM79" s="865"/>
      <c r="FN79" s="866"/>
      <c r="FO79" s="866"/>
      <c r="FP79" s="866"/>
      <c r="FQ79" s="866"/>
      <c r="FR79" s="866"/>
      <c r="FS79" s="866"/>
      <c r="FT79" s="866"/>
      <c r="FU79" s="866"/>
      <c r="FV79" s="866"/>
      <c r="FW79" s="867"/>
      <c r="FX79" s="865"/>
      <c r="FY79" s="866"/>
      <c r="FZ79" s="866"/>
      <c r="GA79" s="866"/>
      <c r="GB79" s="866"/>
      <c r="GC79" s="866"/>
      <c r="GD79" s="866"/>
      <c r="GE79" s="866"/>
      <c r="GF79" s="866"/>
      <c r="GG79" s="866"/>
      <c r="GH79" s="867"/>
      <c r="GI79" s="865"/>
      <c r="GJ79" s="866"/>
      <c r="GK79" s="866"/>
      <c r="GL79" s="866"/>
      <c r="GM79" s="866"/>
      <c r="GN79" s="866"/>
      <c r="GO79" s="866"/>
      <c r="GP79" s="866"/>
      <c r="GQ79" s="866"/>
      <c r="GR79" s="866"/>
      <c r="GS79" s="867"/>
      <c r="GT79" s="865"/>
      <c r="GU79" s="866"/>
      <c r="GV79" s="866"/>
      <c r="GW79" s="866"/>
      <c r="GX79" s="866"/>
      <c r="GY79" s="866"/>
      <c r="GZ79" s="866"/>
      <c r="HA79" s="866"/>
      <c r="HB79" s="866"/>
      <c r="HC79" s="866"/>
      <c r="HD79" s="867"/>
      <c r="HE79" s="865"/>
      <c r="HF79" s="866"/>
      <c r="HG79" s="866"/>
      <c r="HH79" s="866"/>
      <c r="HI79" s="866"/>
      <c r="HJ79" s="866"/>
      <c r="HK79" s="866"/>
      <c r="HL79" s="866"/>
      <c r="HM79" s="866"/>
      <c r="HN79" s="866"/>
      <c r="HO79" s="867"/>
      <c r="HP79" s="865"/>
      <c r="HQ79" s="866"/>
      <c r="HR79" s="866"/>
      <c r="HS79" s="866"/>
      <c r="HT79" s="866"/>
      <c r="HU79" s="866"/>
      <c r="HV79" s="866"/>
      <c r="HW79" s="866"/>
      <c r="HX79" s="866"/>
      <c r="HY79" s="866"/>
      <c r="HZ79" s="867"/>
      <c r="IA79" s="865"/>
      <c r="IB79" s="866"/>
      <c r="IC79" s="866"/>
      <c r="ID79" s="866"/>
      <c r="IE79" s="866"/>
      <c r="IF79" s="866"/>
      <c r="IG79" s="866"/>
      <c r="IH79" s="866"/>
      <c r="II79" s="866"/>
      <c r="IJ79" s="866"/>
      <c r="IK79" s="867"/>
      <c r="IL79" s="865"/>
      <c r="IM79" s="866"/>
      <c r="IN79" s="866"/>
      <c r="IO79" s="866"/>
      <c r="IP79" s="866"/>
      <c r="IQ79" s="866"/>
      <c r="IR79" s="866"/>
      <c r="IS79" s="866"/>
      <c r="IT79" s="866"/>
      <c r="IU79" s="866"/>
      <c r="IV79" s="867"/>
      <c r="IW79" s="47"/>
      <c r="IX79" s="728"/>
      <c r="IY79" s="731"/>
      <c r="IZ79" s="22"/>
      <c r="JA79" s="22"/>
      <c r="JB79" s="22"/>
      <c r="JC79" s="22"/>
      <c r="JD79" s="22"/>
      <c r="JE79" s="22"/>
      <c r="JF79" s="22"/>
      <c r="JG79" s="22"/>
      <c r="JH79" s="21"/>
      <c r="JI79" s="22"/>
      <c r="JJ79" s="22"/>
      <c r="JK79" s="22"/>
      <c r="JL79" s="22"/>
      <c r="JM79" s="22"/>
      <c r="JN79" s="22"/>
      <c r="JO79" s="22"/>
      <c r="JP79" s="22"/>
      <c r="JQ79" s="22"/>
      <c r="JR79" s="22"/>
      <c r="JS79" s="22"/>
      <c r="JT79" s="22"/>
      <c r="JU79" s="22"/>
      <c r="JV79" s="22"/>
      <c r="JW79" s="22"/>
      <c r="JX79" s="22"/>
      <c r="JY79" s="22"/>
      <c r="JZ79" s="22"/>
      <c r="KA79" s="22"/>
      <c r="KB79" s="22"/>
      <c r="KC79" s="22"/>
      <c r="KD79" s="22"/>
      <c r="KE79" s="22"/>
      <c r="KF79" s="22"/>
      <c r="KG79" s="22"/>
      <c r="KH79" s="22"/>
      <c r="KI79" s="22"/>
      <c r="KJ79" s="22"/>
      <c r="KK79" s="22"/>
      <c r="KL79" s="22"/>
      <c r="KM79" s="22"/>
      <c r="KN79" s="22"/>
      <c r="KO79" s="22"/>
      <c r="KP79" s="22"/>
      <c r="KQ79" s="22"/>
      <c r="KR79" s="22"/>
      <c r="KS79" s="22"/>
      <c r="KT79" s="22"/>
      <c r="KU79" s="22"/>
      <c r="KV79" s="22"/>
      <c r="KW79" s="22"/>
      <c r="KX79" s="22"/>
      <c r="KY79" s="22"/>
      <c r="KZ79" s="22"/>
      <c r="LA79" s="22"/>
      <c r="LB79" s="22"/>
      <c r="LC79" s="22"/>
      <c r="LD79" s="22"/>
      <c r="LE79" s="22"/>
      <c r="LF79" s="22"/>
      <c r="LG79" s="22"/>
      <c r="LH79" s="22"/>
      <c r="LI79" s="22"/>
      <c r="LJ79" s="23"/>
    </row>
    <row r="80" spans="2:322" ht="3.65" customHeight="1">
      <c r="B80" s="21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3"/>
      <c r="AP80" s="22"/>
      <c r="AQ80" s="22"/>
      <c r="AR80" s="388"/>
      <c r="AS80" s="388"/>
      <c r="AT80" s="388"/>
      <c r="AU80" s="388"/>
      <c r="AV80" s="388"/>
      <c r="AW80" s="388"/>
      <c r="AX80" s="727"/>
      <c r="AY80" s="728"/>
      <c r="AZ80" s="366"/>
      <c r="BA80" s="1113"/>
      <c r="BB80" s="1114"/>
      <c r="BC80" s="1114"/>
      <c r="BD80" s="1114"/>
      <c r="BE80" s="1114"/>
      <c r="BF80" s="1114"/>
      <c r="BG80" s="995"/>
      <c r="BH80" s="996"/>
      <c r="BI80" s="996"/>
      <c r="BJ80" s="996"/>
      <c r="BK80" s="996"/>
      <c r="BL80" s="996"/>
      <c r="BM80" s="996"/>
      <c r="BN80" s="996"/>
      <c r="BO80" s="996"/>
      <c r="BP80" s="996"/>
      <c r="BQ80" s="996"/>
      <c r="BR80" s="1078"/>
      <c r="BS80" s="1078"/>
      <c r="BT80" s="1078"/>
      <c r="BU80" s="1078"/>
      <c r="BV80" s="1083"/>
      <c r="BW80" s="1083"/>
      <c r="BX80" s="1083"/>
      <c r="BY80" s="1083"/>
      <c r="BZ80" s="1083"/>
      <c r="CA80" s="1083"/>
      <c r="CB80" s="1084"/>
      <c r="CC80" s="869"/>
      <c r="CD80" s="869"/>
      <c r="CE80" s="869"/>
      <c r="CF80" s="869"/>
      <c r="CG80" s="869"/>
      <c r="CH80" s="869"/>
      <c r="CI80" s="869"/>
      <c r="CJ80" s="869"/>
      <c r="CK80" s="869"/>
      <c r="CL80" s="869"/>
      <c r="CM80" s="870"/>
      <c r="CN80" s="868"/>
      <c r="CO80" s="869"/>
      <c r="CP80" s="869"/>
      <c r="CQ80" s="869"/>
      <c r="CR80" s="869"/>
      <c r="CS80" s="869"/>
      <c r="CT80" s="869"/>
      <c r="CU80" s="869"/>
      <c r="CV80" s="869"/>
      <c r="CW80" s="869"/>
      <c r="CX80" s="870"/>
      <c r="CY80" s="868"/>
      <c r="CZ80" s="869"/>
      <c r="DA80" s="869"/>
      <c r="DB80" s="869"/>
      <c r="DC80" s="869"/>
      <c r="DD80" s="869"/>
      <c r="DE80" s="869"/>
      <c r="DF80" s="869"/>
      <c r="DG80" s="869"/>
      <c r="DH80" s="869"/>
      <c r="DI80" s="870"/>
      <c r="DJ80" s="868"/>
      <c r="DK80" s="869"/>
      <c r="DL80" s="869"/>
      <c r="DM80" s="869"/>
      <c r="DN80" s="869"/>
      <c r="DO80" s="869"/>
      <c r="DP80" s="869"/>
      <c r="DQ80" s="869"/>
      <c r="DR80" s="869"/>
      <c r="DS80" s="869"/>
      <c r="DT80" s="870"/>
      <c r="DU80" s="868"/>
      <c r="DV80" s="869"/>
      <c r="DW80" s="869"/>
      <c r="DX80" s="869"/>
      <c r="DY80" s="869"/>
      <c r="DZ80" s="869"/>
      <c r="EA80" s="869"/>
      <c r="EB80" s="869"/>
      <c r="EC80" s="869"/>
      <c r="ED80" s="869"/>
      <c r="EE80" s="870"/>
      <c r="EF80" s="868"/>
      <c r="EG80" s="869"/>
      <c r="EH80" s="869"/>
      <c r="EI80" s="869"/>
      <c r="EJ80" s="869"/>
      <c r="EK80" s="869"/>
      <c r="EL80" s="869"/>
      <c r="EM80" s="869"/>
      <c r="EN80" s="869"/>
      <c r="EO80" s="869"/>
      <c r="EP80" s="870"/>
      <c r="EQ80" s="868"/>
      <c r="ER80" s="869"/>
      <c r="ES80" s="869"/>
      <c r="ET80" s="869"/>
      <c r="EU80" s="869"/>
      <c r="EV80" s="869"/>
      <c r="EW80" s="869"/>
      <c r="EX80" s="869"/>
      <c r="EY80" s="869"/>
      <c r="EZ80" s="869"/>
      <c r="FA80" s="870"/>
      <c r="FB80" s="868"/>
      <c r="FC80" s="869"/>
      <c r="FD80" s="869"/>
      <c r="FE80" s="869"/>
      <c r="FF80" s="869"/>
      <c r="FG80" s="869"/>
      <c r="FH80" s="869"/>
      <c r="FI80" s="869"/>
      <c r="FJ80" s="869"/>
      <c r="FK80" s="869"/>
      <c r="FL80" s="870"/>
      <c r="FM80" s="868"/>
      <c r="FN80" s="869"/>
      <c r="FO80" s="869"/>
      <c r="FP80" s="869"/>
      <c r="FQ80" s="869"/>
      <c r="FR80" s="869"/>
      <c r="FS80" s="869"/>
      <c r="FT80" s="869"/>
      <c r="FU80" s="869"/>
      <c r="FV80" s="869"/>
      <c r="FW80" s="870"/>
      <c r="FX80" s="868"/>
      <c r="FY80" s="869"/>
      <c r="FZ80" s="869"/>
      <c r="GA80" s="869"/>
      <c r="GB80" s="869"/>
      <c r="GC80" s="869"/>
      <c r="GD80" s="869"/>
      <c r="GE80" s="869"/>
      <c r="GF80" s="869"/>
      <c r="GG80" s="869"/>
      <c r="GH80" s="870"/>
      <c r="GI80" s="868"/>
      <c r="GJ80" s="869"/>
      <c r="GK80" s="869"/>
      <c r="GL80" s="869"/>
      <c r="GM80" s="869"/>
      <c r="GN80" s="869"/>
      <c r="GO80" s="869"/>
      <c r="GP80" s="869"/>
      <c r="GQ80" s="869"/>
      <c r="GR80" s="869"/>
      <c r="GS80" s="870"/>
      <c r="GT80" s="868"/>
      <c r="GU80" s="869"/>
      <c r="GV80" s="869"/>
      <c r="GW80" s="869"/>
      <c r="GX80" s="869"/>
      <c r="GY80" s="869"/>
      <c r="GZ80" s="869"/>
      <c r="HA80" s="869"/>
      <c r="HB80" s="869"/>
      <c r="HC80" s="869"/>
      <c r="HD80" s="870"/>
      <c r="HE80" s="868"/>
      <c r="HF80" s="869"/>
      <c r="HG80" s="869"/>
      <c r="HH80" s="869"/>
      <c r="HI80" s="869"/>
      <c r="HJ80" s="869"/>
      <c r="HK80" s="869"/>
      <c r="HL80" s="869"/>
      <c r="HM80" s="869"/>
      <c r="HN80" s="869"/>
      <c r="HO80" s="870"/>
      <c r="HP80" s="868"/>
      <c r="HQ80" s="869"/>
      <c r="HR80" s="869"/>
      <c r="HS80" s="869"/>
      <c r="HT80" s="869"/>
      <c r="HU80" s="869"/>
      <c r="HV80" s="869"/>
      <c r="HW80" s="869"/>
      <c r="HX80" s="869"/>
      <c r="HY80" s="869"/>
      <c r="HZ80" s="870"/>
      <c r="IA80" s="868"/>
      <c r="IB80" s="869"/>
      <c r="IC80" s="869"/>
      <c r="ID80" s="869"/>
      <c r="IE80" s="869"/>
      <c r="IF80" s="869"/>
      <c r="IG80" s="869"/>
      <c r="IH80" s="869"/>
      <c r="II80" s="869"/>
      <c r="IJ80" s="869"/>
      <c r="IK80" s="870"/>
      <c r="IL80" s="868"/>
      <c r="IM80" s="869"/>
      <c r="IN80" s="869"/>
      <c r="IO80" s="869"/>
      <c r="IP80" s="869"/>
      <c r="IQ80" s="869"/>
      <c r="IR80" s="869"/>
      <c r="IS80" s="869"/>
      <c r="IT80" s="869"/>
      <c r="IU80" s="869"/>
      <c r="IV80" s="870"/>
      <c r="IW80" s="47"/>
      <c r="IX80" s="728"/>
      <c r="IY80" s="731"/>
      <c r="IZ80" s="22"/>
      <c r="JA80" s="22"/>
      <c r="JB80" s="22"/>
      <c r="JC80" s="22"/>
      <c r="JD80" s="22"/>
      <c r="JE80" s="22"/>
      <c r="JF80" s="22"/>
      <c r="JG80" s="22"/>
      <c r="JH80" s="21"/>
      <c r="JI80" s="22"/>
      <c r="JJ80" s="22"/>
      <c r="JK80" s="22"/>
      <c r="JL80" s="22"/>
      <c r="JM80" s="22"/>
      <c r="JN80" s="22"/>
      <c r="JO80" s="22"/>
      <c r="JP80" s="22"/>
      <c r="JQ80" s="22"/>
      <c r="JR80" s="22"/>
      <c r="JS80" s="22"/>
      <c r="JT80" s="22"/>
      <c r="JU80" s="22"/>
      <c r="JV80" s="22"/>
      <c r="JW80" s="22"/>
      <c r="JX80" s="22"/>
      <c r="JY80" s="22"/>
      <c r="JZ80" s="22"/>
      <c r="KA80" s="22"/>
      <c r="KB80" s="22"/>
      <c r="KC80" s="22"/>
      <c r="KD80" s="22"/>
      <c r="KE80" s="22"/>
      <c r="KF80" s="22"/>
      <c r="KG80" s="22"/>
      <c r="KH80" s="22"/>
      <c r="KI80" s="22"/>
      <c r="KJ80" s="22"/>
      <c r="KK80" s="22"/>
      <c r="KL80" s="22"/>
      <c r="KM80" s="22"/>
      <c r="KN80" s="22"/>
      <c r="KO80" s="22"/>
      <c r="KP80" s="22"/>
      <c r="KQ80" s="22"/>
      <c r="KR80" s="22"/>
      <c r="KS80" s="22"/>
      <c r="KT80" s="22"/>
      <c r="KU80" s="22"/>
      <c r="KV80" s="22"/>
      <c r="KW80" s="22"/>
      <c r="KX80" s="22"/>
      <c r="KY80" s="22"/>
      <c r="KZ80" s="22"/>
      <c r="LA80" s="22"/>
      <c r="LB80" s="22"/>
      <c r="LC80" s="22"/>
      <c r="LD80" s="22"/>
      <c r="LE80" s="22"/>
      <c r="LF80" s="22"/>
      <c r="LG80" s="22"/>
      <c r="LH80" s="22"/>
      <c r="LI80" s="22"/>
      <c r="LJ80" s="23"/>
    </row>
    <row r="81" spans="2:322" ht="3.65" customHeight="1"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3"/>
      <c r="AP81" s="22"/>
      <c r="AQ81" s="22"/>
      <c r="AR81" s="388"/>
      <c r="AS81" s="388"/>
      <c r="AT81" s="433" t="str">
        <f>IF(BA81&lt;&gt;"","VERDADERO","")</f>
        <v>VERDADERO</v>
      </c>
      <c r="AU81" s="388"/>
      <c r="AV81" s="388"/>
      <c r="AW81" s="388"/>
      <c r="AX81" s="727"/>
      <c r="AY81" s="728"/>
      <c r="AZ81" s="366"/>
      <c r="BA81" s="1109" t="s">
        <v>57</v>
      </c>
      <c r="BB81" s="1110"/>
      <c r="BC81" s="1110"/>
      <c r="BD81" s="1110"/>
      <c r="BE81" s="1110"/>
      <c r="BF81" s="1110"/>
      <c r="BG81" s="982" t="s">
        <v>60</v>
      </c>
      <c r="BH81" s="982"/>
      <c r="BI81" s="982"/>
      <c r="BJ81" s="982"/>
      <c r="BK81" s="982"/>
      <c r="BL81" s="982"/>
      <c r="BM81" s="982"/>
      <c r="BN81" s="982"/>
      <c r="BO81" s="982"/>
      <c r="BP81" s="982"/>
      <c r="BQ81" s="982"/>
      <c r="BR81" s="1067" t="s">
        <v>55</v>
      </c>
      <c r="BS81" s="1067"/>
      <c r="BT81" s="1067"/>
      <c r="BU81" s="1067"/>
      <c r="BV81" s="1070">
        <v>400</v>
      </c>
      <c r="BW81" s="1070"/>
      <c r="BX81" s="1070"/>
      <c r="BY81" s="1070"/>
      <c r="BZ81" s="1070"/>
      <c r="CA81" s="1070"/>
      <c r="CB81" s="1071"/>
      <c r="CC81" s="872" t="str">
        <f>IFERROR(VLOOKUP(CK35,BD!$B:$D,3,FALSE),"-")</f>
        <v>1017015</v>
      </c>
      <c r="CD81" s="872"/>
      <c r="CE81" s="872"/>
      <c r="CF81" s="872"/>
      <c r="CG81" s="872"/>
      <c r="CH81" s="872"/>
      <c r="CI81" s="872"/>
      <c r="CJ81" s="872"/>
      <c r="CK81" s="872"/>
      <c r="CL81" s="872"/>
      <c r="CM81" s="873"/>
      <c r="CN81" s="871" t="str">
        <f>IFERROR(IF(AV51="30",VLOOKUP(CR35,BD!$B:$D,3,FALSE),"-"),"-")</f>
        <v>-</v>
      </c>
      <c r="CO81" s="872"/>
      <c r="CP81" s="872"/>
      <c r="CQ81" s="872"/>
      <c r="CR81" s="872"/>
      <c r="CS81" s="872"/>
      <c r="CT81" s="872"/>
      <c r="CU81" s="872"/>
      <c r="CV81" s="872"/>
      <c r="CW81" s="872"/>
      <c r="CX81" s="873"/>
      <c r="CY81" s="871" t="str">
        <f>IFERROR(IF(AV51&gt;="31",VLOOKUP(DC35,BD!$B:$D,3,FALSE),"-"),"-")</f>
        <v>1014104</v>
      </c>
      <c r="CZ81" s="872"/>
      <c r="DA81" s="872"/>
      <c r="DB81" s="872"/>
      <c r="DC81" s="872"/>
      <c r="DD81" s="872"/>
      <c r="DE81" s="872"/>
      <c r="DF81" s="872"/>
      <c r="DG81" s="872"/>
      <c r="DH81" s="872"/>
      <c r="DI81" s="873"/>
      <c r="DJ81" s="871" t="str">
        <f>IFERROR(IF(BG51&gt;="31",VLOOKUP(DN35,BD!$B:$D,3,FALSE),"-"),"-")</f>
        <v>-</v>
      </c>
      <c r="DK81" s="872"/>
      <c r="DL81" s="872"/>
      <c r="DM81" s="872"/>
      <c r="DN81" s="872"/>
      <c r="DO81" s="872"/>
      <c r="DP81" s="872"/>
      <c r="DQ81" s="872"/>
      <c r="DR81" s="872"/>
      <c r="DS81" s="872"/>
      <c r="DT81" s="873"/>
      <c r="DU81" s="871" t="str">
        <f>IFERROR(VLOOKUP(EC35,BD!$B:$D,3,FALSE),"-")</f>
        <v>1014028</v>
      </c>
      <c r="DV81" s="872"/>
      <c r="DW81" s="872"/>
      <c r="DX81" s="872"/>
      <c r="DY81" s="872"/>
      <c r="DZ81" s="872"/>
      <c r="EA81" s="872"/>
      <c r="EB81" s="872"/>
      <c r="EC81" s="872"/>
      <c r="ED81" s="872"/>
      <c r="EE81" s="873"/>
      <c r="EF81" s="871" t="str">
        <f>IFERROR(IF(BV81&lt;&gt;"",VLOOKUP(EJ35,BD!$B:$D,3,FALSE),"-"),"-")</f>
        <v>1014055</v>
      </c>
      <c r="EG81" s="872"/>
      <c r="EH81" s="872"/>
      <c r="EI81" s="872"/>
      <c r="EJ81" s="872"/>
      <c r="EK81" s="872"/>
      <c r="EL81" s="872"/>
      <c r="EM81" s="872"/>
      <c r="EN81" s="872"/>
      <c r="EO81" s="872"/>
      <c r="EP81" s="873"/>
      <c r="EQ81" s="871" t="str">
        <f>IFERROR(VLOOKUP(EY35,BD!$B:$D,3,FALSE),"-")</f>
        <v>1010053</v>
      </c>
      <c r="ER81" s="872"/>
      <c r="ES81" s="872"/>
      <c r="ET81" s="872"/>
      <c r="EU81" s="872"/>
      <c r="EV81" s="872"/>
      <c r="EW81" s="872"/>
      <c r="EX81" s="872"/>
      <c r="EY81" s="872"/>
      <c r="EZ81" s="872"/>
      <c r="FA81" s="873"/>
      <c r="FB81" s="871" t="str">
        <f>IFERROR(VLOOKUP(FJ35,BD!$B:$D,3,FALSE),"-")</f>
        <v>1014253</v>
      </c>
      <c r="FC81" s="872"/>
      <c r="FD81" s="872"/>
      <c r="FE81" s="872"/>
      <c r="FF81" s="872"/>
      <c r="FG81" s="872"/>
      <c r="FH81" s="872"/>
      <c r="FI81" s="872"/>
      <c r="FJ81" s="872"/>
      <c r="FK81" s="872"/>
      <c r="FL81" s="873"/>
      <c r="FM81" s="871" t="str">
        <f>IFERROR(VLOOKUP(FO35,BD!$B:$D,3,FALSE),"-")</f>
        <v>1014153</v>
      </c>
      <c r="FN81" s="872"/>
      <c r="FO81" s="872"/>
      <c r="FP81" s="872"/>
      <c r="FQ81" s="872"/>
      <c r="FR81" s="872"/>
      <c r="FS81" s="872"/>
      <c r="FT81" s="872"/>
      <c r="FU81" s="872"/>
      <c r="FV81" s="872"/>
      <c r="FW81" s="873"/>
      <c r="FX81" s="871" t="str">
        <f>IFERROR(VLOOKUP(FZ35,BD!$B:$D,3,FALSE),"-")</f>
        <v>-</v>
      </c>
      <c r="FY81" s="872"/>
      <c r="FZ81" s="872"/>
      <c r="GA81" s="872"/>
      <c r="GB81" s="872"/>
      <c r="GC81" s="872"/>
      <c r="GD81" s="872"/>
      <c r="GE81" s="872"/>
      <c r="GF81" s="872"/>
      <c r="GG81" s="872"/>
      <c r="GH81" s="873"/>
      <c r="GI81" s="871" t="str">
        <f>IFERROR(VLOOKUP(GI34,BD!$B:$D,3,FALSE),"-")</f>
        <v>-</v>
      </c>
      <c r="GJ81" s="872"/>
      <c r="GK81" s="872"/>
      <c r="GL81" s="872"/>
      <c r="GM81" s="872"/>
      <c r="GN81" s="872"/>
      <c r="GO81" s="872"/>
      <c r="GP81" s="872"/>
      <c r="GQ81" s="872"/>
      <c r="GR81" s="872"/>
      <c r="GS81" s="873"/>
      <c r="GT81" s="871" t="str">
        <f>IFERROR(VLOOKUP(GX35,BD!$B:$D,3,FALSE),"-")</f>
        <v>1021041</v>
      </c>
      <c r="GU81" s="872"/>
      <c r="GV81" s="872"/>
      <c r="GW81" s="872"/>
      <c r="GX81" s="872"/>
      <c r="GY81" s="872"/>
      <c r="GZ81" s="872"/>
      <c r="HA81" s="872"/>
      <c r="HB81" s="872"/>
      <c r="HC81" s="872"/>
      <c r="HD81" s="873"/>
      <c r="HE81" s="871" t="str">
        <f>IFERROR(VLOOKUP(HI35,BD!$B:$D,3,FALSE),"-")</f>
        <v>1014300</v>
      </c>
      <c r="HF81" s="872"/>
      <c r="HG81" s="872"/>
      <c r="HH81" s="872"/>
      <c r="HI81" s="872"/>
      <c r="HJ81" s="872"/>
      <c r="HK81" s="872"/>
      <c r="HL81" s="872"/>
      <c r="HM81" s="872"/>
      <c r="HN81" s="872"/>
      <c r="HO81" s="873"/>
      <c r="HP81" s="871" t="str">
        <f>IFERROR(VLOOKUP(HP34,BD!$B:$D,3,FALSE),"-")</f>
        <v>1014500</v>
      </c>
      <c r="HQ81" s="872"/>
      <c r="HR81" s="872"/>
      <c r="HS81" s="872"/>
      <c r="HT81" s="872"/>
      <c r="HU81" s="872"/>
      <c r="HV81" s="872"/>
      <c r="HW81" s="872"/>
      <c r="HX81" s="872"/>
      <c r="HY81" s="872"/>
      <c r="HZ81" s="873"/>
      <c r="IA81" s="871" t="str">
        <f>IFERROR(VLOOKUP(II35,BD!$B:$D,3,FALSE),"-")</f>
        <v>1010176</v>
      </c>
      <c r="IB81" s="872"/>
      <c r="IC81" s="872"/>
      <c r="ID81" s="872"/>
      <c r="IE81" s="872"/>
      <c r="IF81" s="872"/>
      <c r="IG81" s="872"/>
      <c r="IH81" s="872"/>
      <c r="II81" s="872"/>
      <c r="IJ81" s="872"/>
      <c r="IK81" s="873"/>
      <c r="IL81" s="871" t="str">
        <f>IFERROR(VLOOKUP(IP35,BD!$B:$D,3,FALSE),"-")</f>
        <v>1010176</v>
      </c>
      <c r="IM81" s="872"/>
      <c r="IN81" s="872"/>
      <c r="IO81" s="872"/>
      <c r="IP81" s="872"/>
      <c r="IQ81" s="872"/>
      <c r="IR81" s="872"/>
      <c r="IS81" s="872"/>
      <c r="IT81" s="872"/>
      <c r="IU81" s="872"/>
      <c r="IV81" s="873"/>
      <c r="IW81" s="47"/>
      <c r="IX81" s="728"/>
      <c r="IY81" s="731"/>
      <c r="IZ81" s="22"/>
      <c r="JA81" s="22"/>
      <c r="JB81" s="22"/>
      <c r="JC81" s="22"/>
      <c r="JD81" s="22"/>
      <c r="JE81" s="22"/>
      <c r="JF81" s="22"/>
      <c r="JG81" s="22"/>
      <c r="JH81" s="21"/>
      <c r="JI81" s="22"/>
      <c r="JJ81" s="22"/>
      <c r="JK81" s="22"/>
      <c r="JL81" s="22"/>
      <c r="JM81" s="22"/>
      <c r="JN81" s="22"/>
      <c r="JO81" s="22"/>
      <c r="JP81" s="22"/>
      <c r="JQ81" s="22"/>
      <c r="JR81" s="22"/>
      <c r="JS81" s="22"/>
      <c r="JT81" s="22"/>
      <c r="JU81" s="22"/>
      <c r="JV81" s="22"/>
      <c r="JW81" s="22"/>
      <c r="JX81" s="22"/>
      <c r="JY81" s="22"/>
      <c r="JZ81" s="22"/>
      <c r="KA81" s="22"/>
      <c r="KB81" s="22"/>
      <c r="KC81" s="22"/>
      <c r="KD81" s="22"/>
      <c r="KE81" s="22"/>
      <c r="KF81" s="22"/>
      <c r="KG81" s="22"/>
      <c r="KH81" s="22"/>
      <c r="KI81" s="22"/>
      <c r="KJ81" s="22"/>
      <c r="KK81" s="22"/>
      <c r="KL81" s="22"/>
      <c r="KM81" s="22"/>
      <c r="KN81" s="22"/>
      <c r="KO81" s="22"/>
      <c r="KP81" s="22"/>
      <c r="KQ81" s="22"/>
      <c r="KR81" s="22"/>
      <c r="KS81" s="22"/>
      <c r="KT81" s="22"/>
      <c r="KU81" s="22"/>
      <c r="KV81" s="22"/>
      <c r="KW81" s="22"/>
      <c r="KX81" s="22"/>
      <c r="KY81" s="22"/>
      <c r="KZ81" s="22"/>
      <c r="LA81" s="22"/>
      <c r="LB81" s="22"/>
      <c r="LC81" s="22"/>
      <c r="LD81" s="22"/>
      <c r="LE81" s="22"/>
      <c r="LF81" s="22"/>
      <c r="LG81" s="22"/>
      <c r="LH81" s="22"/>
      <c r="LI81" s="22"/>
      <c r="LJ81" s="23"/>
    </row>
    <row r="82" spans="2:322" ht="3.65" customHeight="1">
      <c r="B82" s="21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3"/>
      <c r="AP82" s="22"/>
      <c r="AQ82" s="22"/>
      <c r="AR82" s="388"/>
      <c r="AS82" s="388"/>
      <c r="AT82" s="388"/>
      <c r="AU82" s="388"/>
      <c r="AV82" s="388"/>
      <c r="AW82" s="388"/>
      <c r="AX82" s="729"/>
      <c r="AY82" s="730"/>
      <c r="AZ82" s="365"/>
      <c r="BA82" s="1111"/>
      <c r="BB82" s="1112"/>
      <c r="BC82" s="1112"/>
      <c r="BD82" s="1112"/>
      <c r="BE82" s="1112"/>
      <c r="BF82" s="1112"/>
      <c r="BG82" s="983"/>
      <c r="BH82" s="983"/>
      <c r="BI82" s="983"/>
      <c r="BJ82" s="983"/>
      <c r="BK82" s="983"/>
      <c r="BL82" s="983"/>
      <c r="BM82" s="983"/>
      <c r="BN82" s="983"/>
      <c r="BO82" s="983"/>
      <c r="BP82" s="983"/>
      <c r="BQ82" s="983"/>
      <c r="BR82" s="1068"/>
      <c r="BS82" s="1068"/>
      <c r="BT82" s="1068"/>
      <c r="BU82" s="1068"/>
      <c r="BV82" s="1072"/>
      <c r="BW82" s="1072"/>
      <c r="BX82" s="1072"/>
      <c r="BY82" s="1072"/>
      <c r="BZ82" s="1072"/>
      <c r="CA82" s="1072"/>
      <c r="CB82" s="1073"/>
      <c r="CC82" s="875"/>
      <c r="CD82" s="875"/>
      <c r="CE82" s="875"/>
      <c r="CF82" s="875"/>
      <c r="CG82" s="875"/>
      <c r="CH82" s="875"/>
      <c r="CI82" s="875"/>
      <c r="CJ82" s="875"/>
      <c r="CK82" s="875"/>
      <c r="CL82" s="875"/>
      <c r="CM82" s="876"/>
      <c r="CN82" s="874"/>
      <c r="CO82" s="875"/>
      <c r="CP82" s="875"/>
      <c r="CQ82" s="875"/>
      <c r="CR82" s="875"/>
      <c r="CS82" s="875"/>
      <c r="CT82" s="875"/>
      <c r="CU82" s="875"/>
      <c r="CV82" s="875"/>
      <c r="CW82" s="875"/>
      <c r="CX82" s="876"/>
      <c r="CY82" s="874"/>
      <c r="CZ82" s="875"/>
      <c r="DA82" s="875"/>
      <c r="DB82" s="875"/>
      <c r="DC82" s="875"/>
      <c r="DD82" s="875"/>
      <c r="DE82" s="875"/>
      <c r="DF82" s="875"/>
      <c r="DG82" s="875"/>
      <c r="DH82" s="875"/>
      <c r="DI82" s="876"/>
      <c r="DJ82" s="874"/>
      <c r="DK82" s="875"/>
      <c r="DL82" s="875"/>
      <c r="DM82" s="875"/>
      <c r="DN82" s="875"/>
      <c r="DO82" s="875"/>
      <c r="DP82" s="875"/>
      <c r="DQ82" s="875"/>
      <c r="DR82" s="875"/>
      <c r="DS82" s="875"/>
      <c r="DT82" s="876"/>
      <c r="DU82" s="874"/>
      <c r="DV82" s="875"/>
      <c r="DW82" s="875"/>
      <c r="DX82" s="875"/>
      <c r="DY82" s="875"/>
      <c r="DZ82" s="875"/>
      <c r="EA82" s="875"/>
      <c r="EB82" s="875"/>
      <c r="EC82" s="875"/>
      <c r="ED82" s="875"/>
      <c r="EE82" s="876"/>
      <c r="EF82" s="874"/>
      <c r="EG82" s="875"/>
      <c r="EH82" s="875"/>
      <c r="EI82" s="875"/>
      <c r="EJ82" s="875"/>
      <c r="EK82" s="875"/>
      <c r="EL82" s="875"/>
      <c r="EM82" s="875"/>
      <c r="EN82" s="875"/>
      <c r="EO82" s="875"/>
      <c r="EP82" s="876"/>
      <c r="EQ82" s="874"/>
      <c r="ER82" s="875"/>
      <c r="ES82" s="875"/>
      <c r="ET82" s="875"/>
      <c r="EU82" s="875"/>
      <c r="EV82" s="875"/>
      <c r="EW82" s="875"/>
      <c r="EX82" s="875"/>
      <c r="EY82" s="875"/>
      <c r="EZ82" s="875"/>
      <c r="FA82" s="876"/>
      <c r="FB82" s="874"/>
      <c r="FC82" s="875"/>
      <c r="FD82" s="875"/>
      <c r="FE82" s="875"/>
      <c r="FF82" s="875"/>
      <c r="FG82" s="875"/>
      <c r="FH82" s="875"/>
      <c r="FI82" s="875"/>
      <c r="FJ82" s="875"/>
      <c r="FK82" s="875"/>
      <c r="FL82" s="876"/>
      <c r="FM82" s="874"/>
      <c r="FN82" s="875"/>
      <c r="FO82" s="875"/>
      <c r="FP82" s="875"/>
      <c r="FQ82" s="875"/>
      <c r="FR82" s="875"/>
      <c r="FS82" s="875"/>
      <c r="FT82" s="875"/>
      <c r="FU82" s="875"/>
      <c r="FV82" s="875"/>
      <c r="FW82" s="876"/>
      <c r="FX82" s="874"/>
      <c r="FY82" s="875"/>
      <c r="FZ82" s="875"/>
      <c r="GA82" s="875"/>
      <c r="GB82" s="875"/>
      <c r="GC82" s="875"/>
      <c r="GD82" s="875"/>
      <c r="GE82" s="875"/>
      <c r="GF82" s="875"/>
      <c r="GG82" s="875"/>
      <c r="GH82" s="876"/>
      <c r="GI82" s="874"/>
      <c r="GJ82" s="875"/>
      <c r="GK82" s="875"/>
      <c r="GL82" s="875"/>
      <c r="GM82" s="875"/>
      <c r="GN82" s="875"/>
      <c r="GO82" s="875"/>
      <c r="GP82" s="875"/>
      <c r="GQ82" s="875"/>
      <c r="GR82" s="875"/>
      <c r="GS82" s="876"/>
      <c r="GT82" s="874"/>
      <c r="GU82" s="875"/>
      <c r="GV82" s="875"/>
      <c r="GW82" s="875"/>
      <c r="GX82" s="875"/>
      <c r="GY82" s="875"/>
      <c r="GZ82" s="875"/>
      <c r="HA82" s="875"/>
      <c r="HB82" s="875"/>
      <c r="HC82" s="875"/>
      <c r="HD82" s="876"/>
      <c r="HE82" s="874"/>
      <c r="HF82" s="875"/>
      <c r="HG82" s="875"/>
      <c r="HH82" s="875"/>
      <c r="HI82" s="875"/>
      <c r="HJ82" s="875"/>
      <c r="HK82" s="875"/>
      <c r="HL82" s="875"/>
      <c r="HM82" s="875"/>
      <c r="HN82" s="875"/>
      <c r="HO82" s="876"/>
      <c r="HP82" s="874"/>
      <c r="HQ82" s="875"/>
      <c r="HR82" s="875"/>
      <c r="HS82" s="875"/>
      <c r="HT82" s="875"/>
      <c r="HU82" s="875"/>
      <c r="HV82" s="875"/>
      <c r="HW82" s="875"/>
      <c r="HX82" s="875"/>
      <c r="HY82" s="875"/>
      <c r="HZ82" s="876"/>
      <c r="IA82" s="874"/>
      <c r="IB82" s="875"/>
      <c r="IC82" s="875"/>
      <c r="ID82" s="875"/>
      <c r="IE82" s="875"/>
      <c r="IF82" s="875"/>
      <c r="IG82" s="875"/>
      <c r="IH82" s="875"/>
      <c r="II82" s="875"/>
      <c r="IJ82" s="875"/>
      <c r="IK82" s="876"/>
      <c r="IL82" s="874"/>
      <c r="IM82" s="875"/>
      <c r="IN82" s="875"/>
      <c r="IO82" s="875"/>
      <c r="IP82" s="875"/>
      <c r="IQ82" s="875"/>
      <c r="IR82" s="875"/>
      <c r="IS82" s="875"/>
      <c r="IT82" s="875"/>
      <c r="IU82" s="875"/>
      <c r="IV82" s="876"/>
      <c r="IW82" s="48"/>
      <c r="IX82" s="730"/>
      <c r="IY82" s="732"/>
      <c r="IZ82" s="22"/>
      <c r="JA82" s="22"/>
      <c r="JB82" s="22"/>
      <c r="JC82" s="22"/>
      <c r="JD82" s="22"/>
      <c r="JE82" s="22"/>
      <c r="JF82" s="22"/>
      <c r="JG82" s="22"/>
      <c r="JH82" s="21"/>
      <c r="JI82" s="22"/>
      <c r="JJ82" s="22"/>
      <c r="JK82" s="22"/>
      <c r="JL82" s="22"/>
      <c r="JM82" s="22"/>
      <c r="JN82" s="22"/>
      <c r="JO82" s="22"/>
      <c r="JP82" s="22"/>
      <c r="JQ82" s="22"/>
      <c r="JR82" s="22"/>
      <c r="JS82" s="22"/>
      <c r="JT82" s="22"/>
      <c r="JU82" s="22"/>
      <c r="JV82" s="22"/>
      <c r="JW82" s="22"/>
      <c r="JX82" s="22"/>
      <c r="JY82" s="22"/>
      <c r="JZ82" s="22"/>
      <c r="KA82" s="22"/>
      <c r="KB82" s="22"/>
      <c r="KC82" s="22"/>
      <c r="KD82" s="22"/>
      <c r="KE82" s="22"/>
      <c r="KF82" s="22"/>
      <c r="KG82" s="22"/>
      <c r="KH82" s="22"/>
      <c r="KI82" s="22"/>
      <c r="KJ82" s="22"/>
      <c r="KK82" s="22"/>
      <c r="KL82" s="22"/>
      <c r="KM82" s="22"/>
      <c r="KN82" s="22"/>
      <c r="KO82" s="22"/>
      <c r="KP82" s="22"/>
      <c r="KQ82" s="22"/>
      <c r="KR82" s="22"/>
      <c r="KS82" s="22"/>
      <c r="KT82" s="22"/>
      <c r="KU82" s="22"/>
      <c r="KV82" s="22"/>
      <c r="KW82" s="22"/>
      <c r="KX82" s="22"/>
      <c r="KY82" s="22"/>
      <c r="KZ82" s="22"/>
      <c r="LA82" s="22"/>
      <c r="LB82" s="22"/>
      <c r="LC82" s="22"/>
      <c r="LD82" s="22"/>
      <c r="LE82" s="22"/>
      <c r="LF82" s="22"/>
      <c r="LG82" s="22"/>
      <c r="LH82" s="22"/>
      <c r="LI82" s="22"/>
      <c r="LJ82" s="23"/>
    </row>
    <row r="83" spans="2:322" ht="3.65" customHeight="1"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3"/>
      <c r="AP83" s="22"/>
      <c r="AQ83" s="22"/>
      <c r="AR83" s="388"/>
      <c r="AS83" s="388"/>
      <c r="AT83" s="433" t="str">
        <f>MID(BA81,3,1)</f>
        <v>I</v>
      </c>
      <c r="AU83" s="388"/>
      <c r="AV83" s="388"/>
      <c r="AW83" s="388"/>
      <c r="AX83" s="727" t="s">
        <v>6</v>
      </c>
      <c r="AY83" s="728"/>
      <c r="AZ83" s="366"/>
      <c r="BA83" s="1111"/>
      <c r="BB83" s="1112"/>
      <c r="BC83" s="1112"/>
      <c r="BD83" s="1112"/>
      <c r="BE83" s="1112"/>
      <c r="BF83" s="1112"/>
      <c r="BG83" s="983"/>
      <c r="BH83" s="983"/>
      <c r="BI83" s="983"/>
      <c r="BJ83" s="983"/>
      <c r="BK83" s="983"/>
      <c r="BL83" s="983"/>
      <c r="BM83" s="983"/>
      <c r="BN83" s="983"/>
      <c r="BO83" s="983"/>
      <c r="BP83" s="983"/>
      <c r="BQ83" s="983"/>
      <c r="BR83" s="1068"/>
      <c r="BS83" s="1068"/>
      <c r="BT83" s="1068"/>
      <c r="BU83" s="1068"/>
      <c r="BV83" s="1072"/>
      <c r="BW83" s="1072"/>
      <c r="BX83" s="1072"/>
      <c r="BY83" s="1072"/>
      <c r="BZ83" s="1072"/>
      <c r="CA83" s="1072"/>
      <c r="CB83" s="1073"/>
      <c r="CC83" s="875"/>
      <c r="CD83" s="875"/>
      <c r="CE83" s="875"/>
      <c r="CF83" s="875"/>
      <c r="CG83" s="875"/>
      <c r="CH83" s="875"/>
      <c r="CI83" s="875"/>
      <c r="CJ83" s="875"/>
      <c r="CK83" s="875"/>
      <c r="CL83" s="875"/>
      <c r="CM83" s="876"/>
      <c r="CN83" s="874"/>
      <c r="CO83" s="875"/>
      <c r="CP83" s="875"/>
      <c r="CQ83" s="875"/>
      <c r="CR83" s="875"/>
      <c r="CS83" s="875"/>
      <c r="CT83" s="875"/>
      <c r="CU83" s="875"/>
      <c r="CV83" s="875"/>
      <c r="CW83" s="875"/>
      <c r="CX83" s="876"/>
      <c r="CY83" s="874"/>
      <c r="CZ83" s="875"/>
      <c r="DA83" s="875"/>
      <c r="DB83" s="875"/>
      <c r="DC83" s="875"/>
      <c r="DD83" s="875"/>
      <c r="DE83" s="875"/>
      <c r="DF83" s="875"/>
      <c r="DG83" s="875"/>
      <c r="DH83" s="875"/>
      <c r="DI83" s="876"/>
      <c r="DJ83" s="874"/>
      <c r="DK83" s="875"/>
      <c r="DL83" s="875"/>
      <c r="DM83" s="875"/>
      <c r="DN83" s="875"/>
      <c r="DO83" s="875"/>
      <c r="DP83" s="875"/>
      <c r="DQ83" s="875"/>
      <c r="DR83" s="875"/>
      <c r="DS83" s="875"/>
      <c r="DT83" s="876"/>
      <c r="DU83" s="874"/>
      <c r="DV83" s="875"/>
      <c r="DW83" s="875"/>
      <c r="DX83" s="875"/>
      <c r="DY83" s="875"/>
      <c r="DZ83" s="875"/>
      <c r="EA83" s="875"/>
      <c r="EB83" s="875"/>
      <c r="EC83" s="875"/>
      <c r="ED83" s="875"/>
      <c r="EE83" s="876"/>
      <c r="EF83" s="874"/>
      <c r="EG83" s="875"/>
      <c r="EH83" s="875"/>
      <c r="EI83" s="875"/>
      <c r="EJ83" s="875"/>
      <c r="EK83" s="875"/>
      <c r="EL83" s="875"/>
      <c r="EM83" s="875"/>
      <c r="EN83" s="875"/>
      <c r="EO83" s="875"/>
      <c r="EP83" s="876"/>
      <c r="EQ83" s="874"/>
      <c r="ER83" s="875"/>
      <c r="ES83" s="875"/>
      <c r="ET83" s="875"/>
      <c r="EU83" s="875"/>
      <c r="EV83" s="875"/>
      <c r="EW83" s="875"/>
      <c r="EX83" s="875"/>
      <c r="EY83" s="875"/>
      <c r="EZ83" s="875"/>
      <c r="FA83" s="876"/>
      <c r="FB83" s="874"/>
      <c r="FC83" s="875"/>
      <c r="FD83" s="875"/>
      <c r="FE83" s="875"/>
      <c r="FF83" s="875"/>
      <c r="FG83" s="875"/>
      <c r="FH83" s="875"/>
      <c r="FI83" s="875"/>
      <c r="FJ83" s="875"/>
      <c r="FK83" s="875"/>
      <c r="FL83" s="876"/>
      <c r="FM83" s="874"/>
      <c r="FN83" s="875"/>
      <c r="FO83" s="875"/>
      <c r="FP83" s="875"/>
      <c r="FQ83" s="875"/>
      <c r="FR83" s="875"/>
      <c r="FS83" s="875"/>
      <c r="FT83" s="875"/>
      <c r="FU83" s="875"/>
      <c r="FV83" s="875"/>
      <c r="FW83" s="876"/>
      <c r="FX83" s="874"/>
      <c r="FY83" s="875"/>
      <c r="FZ83" s="875"/>
      <c r="GA83" s="875"/>
      <c r="GB83" s="875"/>
      <c r="GC83" s="875"/>
      <c r="GD83" s="875"/>
      <c r="GE83" s="875"/>
      <c r="GF83" s="875"/>
      <c r="GG83" s="875"/>
      <c r="GH83" s="876"/>
      <c r="GI83" s="874"/>
      <c r="GJ83" s="875"/>
      <c r="GK83" s="875"/>
      <c r="GL83" s="875"/>
      <c r="GM83" s="875"/>
      <c r="GN83" s="875"/>
      <c r="GO83" s="875"/>
      <c r="GP83" s="875"/>
      <c r="GQ83" s="875"/>
      <c r="GR83" s="875"/>
      <c r="GS83" s="876"/>
      <c r="GT83" s="874"/>
      <c r="GU83" s="875"/>
      <c r="GV83" s="875"/>
      <c r="GW83" s="875"/>
      <c r="GX83" s="875"/>
      <c r="GY83" s="875"/>
      <c r="GZ83" s="875"/>
      <c r="HA83" s="875"/>
      <c r="HB83" s="875"/>
      <c r="HC83" s="875"/>
      <c r="HD83" s="876"/>
      <c r="HE83" s="874"/>
      <c r="HF83" s="875"/>
      <c r="HG83" s="875"/>
      <c r="HH83" s="875"/>
      <c r="HI83" s="875"/>
      <c r="HJ83" s="875"/>
      <c r="HK83" s="875"/>
      <c r="HL83" s="875"/>
      <c r="HM83" s="875"/>
      <c r="HN83" s="875"/>
      <c r="HO83" s="876"/>
      <c r="HP83" s="874"/>
      <c r="HQ83" s="875"/>
      <c r="HR83" s="875"/>
      <c r="HS83" s="875"/>
      <c r="HT83" s="875"/>
      <c r="HU83" s="875"/>
      <c r="HV83" s="875"/>
      <c r="HW83" s="875"/>
      <c r="HX83" s="875"/>
      <c r="HY83" s="875"/>
      <c r="HZ83" s="876"/>
      <c r="IA83" s="874"/>
      <c r="IB83" s="875"/>
      <c r="IC83" s="875"/>
      <c r="ID83" s="875"/>
      <c r="IE83" s="875"/>
      <c r="IF83" s="875"/>
      <c r="IG83" s="875"/>
      <c r="IH83" s="875"/>
      <c r="II83" s="875"/>
      <c r="IJ83" s="875"/>
      <c r="IK83" s="876"/>
      <c r="IL83" s="874"/>
      <c r="IM83" s="875"/>
      <c r="IN83" s="875"/>
      <c r="IO83" s="875"/>
      <c r="IP83" s="875"/>
      <c r="IQ83" s="875"/>
      <c r="IR83" s="875"/>
      <c r="IS83" s="875"/>
      <c r="IT83" s="875"/>
      <c r="IU83" s="875"/>
      <c r="IV83" s="876"/>
      <c r="IW83" s="47"/>
      <c r="IX83" s="728" t="s">
        <v>6</v>
      </c>
      <c r="IY83" s="731"/>
      <c r="IZ83" s="22"/>
      <c r="JA83" s="22"/>
      <c r="JB83" s="22"/>
      <c r="JC83" s="22"/>
      <c r="JD83" s="22"/>
      <c r="JE83" s="22"/>
      <c r="JF83" s="22"/>
      <c r="JG83" s="22"/>
      <c r="JH83" s="21"/>
      <c r="JI83" s="22"/>
      <c r="JJ83" s="22"/>
      <c r="JK83" s="22"/>
      <c r="JL83" s="22"/>
      <c r="JM83" s="22"/>
      <c r="JN83" s="22"/>
      <c r="JO83" s="22"/>
      <c r="JP83" s="22"/>
      <c r="JQ83" s="22"/>
      <c r="JR83" s="22"/>
      <c r="JS83" s="22"/>
      <c r="JT83" s="22"/>
      <c r="JU83" s="22"/>
      <c r="JV83" s="22"/>
      <c r="JW83" s="22"/>
      <c r="JX83" s="22"/>
      <c r="JY83" s="22"/>
      <c r="JZ83" s="22"/>
      <c r="KA83" s="22"/>
      <c r="KB83" s="22"/>
      <c r="KC83" s="22"/>
      <c r="KD83" s="22"/>
      <c r="KE83" s="22"/>
      <c r="KF83" s="22"/>
      <c r="KG83" s="22"/>
      <c r="KH83" s="22"/>
      <c r="KI83" s="22"/>
      <c r="KJ83" s="22"/>
      <c r="KK83" s="22"/>
      <c r="KL83" s="22"/>
      <c r="KM83" s="22"/>
      <c r="KN83" s="22"/>
      <c r="KO83" s="22"/>
      <c r="KP83" s="22"/>
      <c r="KQ83" s="22"/>
      <c r="KR83" s="22"/>
      <c r="KS83" s="22"/>
      <c r="KT83" s="22"/>
      <c r="KU83" s="22"/>
      <c r="KV83" s="22"/>
      <c r="KW83" s="22"/>
      <c r="KX83" s="22"/>
      <c r="KY83" s="22"/>
      <c r="KZ83" s="22"/>
      <c r="LA83" s="22"/>
      <c r="LB83" s="22"/>
      <c r="LC83" s="22"/>
      <c r="LD83" s="22"/>
      <c r="LE83" s="22"/>
      <c r="LF83" s="22"/>
      <c r="LG83" s="22"/>
      <c r="LH83" s="22"/>
      <c r="LI83" s="22"/>
      <c r="LJ83" s="23"/>
    </row>
    <row r="84" spans="2:322" ht="3.65" customHeight="1">
      <c r="B84" s="21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3"/>
      <c r="AP84" s="22"/>
      <c r="AQ84" s="22"/>
      <c r="AR84" s="22"/>
      <c r="AS84" s="22"/>
      <c r="AT84" s="22"/>
      <c r="AU84" s="22"/>
      <c r="AV84" s="22"/>
      <c r="AW84" s="22"/>
      <c r="AX84" s="727"/>
      <c r="AY84" s="728"/>
      <c r="AZ84" s="366"/>
      <c r="BA84" s="1111"/>
      <c r="BB84" s="1112"/>
      <c r="BC84" s="1112"/>
      <c r="BD84" s="1112"/>
      <c r="BE84" s="1112"/>
      <c r="BF84" s="1112"/>
      <c r="BG84" s="983"/>
      <c r="BH84" s="983"/>
      <c r="BI84" s="983"/>
      <c r="BJ84" s="983"/>
      <c r="BK84" s="983"/>
      <c r="BL84" s="983"/>
      <c r="BM84" s="983"/>
      <c r="BN84" s="983"/>
      <c r="BO84" s="983"/>
      <c r="BP84" s="983"/>
      <c r="BQ84" s="983"/>
      <c r="BR84" s="1068"/>
      <c r="BS84" s="1068"/>
      <c r="BT84" s="1068"/>
      <c r="BU84" s="1068"/>
      <c r="BV84" s="1072"/>
      <c r="BW84" s="1072"/>
      <c r="BX84" s="1072"/>
      <c r="BY84" s="1072"/>
      <c r="BZ84" s="1072"/>
      <c r="CA84" s="1072"/>
      <c r="CB84" s="1073"/>
      <c r="CC84" s="875"/>
      <c r="CD84" s="875"/>
      <c r="CE84" s="875"/>
      <c r="CF84" s="875"/>
      <c r="CG84" s="875"/>
      <c r="CH84" s="875"/>
      <c r="CI84" s="875"/>
      <c r="CJ84" s="875"/>
      <c r="CK84" s="875"/>
      <c r="CL84" s="875"/>
      <c r="CM84" s="876"/>
      <c r="CN84" s="874"/>
      <c r="CO84" s="875"/>
      <c r="CP84" s="875"/>
      <c r="CQ84" s="875"/>
      <c r="CR84" s="875"/>
      <c r="CS84" s="875"/>
      <c r="CT84" s="875"/>
      <c r="CU84" s="875"/>
      <c r="CV84" s="875"/>
      <c r="CW84" s="875"/>
      <c r="CX84" s="876"/>
      <c r="CY84" s="874"/>
      <c r="CZ84" s="875"/>
      <c r="DA84" s="875"/>
      <c r="DB84" s="875"/>
      <c r="DC84" s="875"/>
      <c r="DD84" s="875"/>
      <c r="DE84" s="875"/>
      <c r="DF84" s="875"/>
      <c r="DG84" s="875"/>
      <c r="DH84" s="875"/>
      <c r="DI84" s="876"/>
      <c r="DJ84" s="874"/>
      <c r="DK84" s="875"/>
      <c r="DL84" s="875"/>
      <c r="DM84" s="875"/>
      <c r="DN84" s="875"/>
      <c r="DO84" s="875"/>
      <c r="DP84" s="875"/>
      <c r="DQ84" s="875"/>
      <c r="DR84" s="875"/>
      <c r="DS84" s="875"/>
      <c r="DT84" s="876"/>
      <c r="DU84" s="874"/>
      <c r="DV84" s="875"/>
      <c r="DW84" s="875"/>
      <c r="DX84" s="875"/>
      <c r="DY84" s="875"/>
      <c r="DZ84" s="875"/>
      <c r="EA84" s="875"/>
      <c r="EB84" s="875"/>
      <c r="EC84" s="875"/>
      <c r="ED84" s="875"/>
      <c r="EE84" s="876"/>
      <c r="EF84" s="874"/>
      <c r="EG84" s="875"/>
      <c r="EH84" s="875"/>
      <c r="EI84" s="875"/>
      <c r="EJ84" s="875"/>
      <c r="EK84" s="875"/>
      <c r="EL84" s="875"/>
      <c r="EM84" s="875"/>
      <c r="EN84" s="875"/>
      <c r="EO84" s="875"/>
      <c r="EP84" s="876"/>
      <c r="EQ84" s="874"/>
      <c r="ER84" s="875"/>
      <c r="ES84" s="875"/>
      <c r="ET84" s="875"/>
      <c r="EU84" s="875"/>
      <c r="EV84" s="875"/>
      <c r="EW84" s="875"/>
      <c r="EX84" s="875"/>
      <c r="EY84" s="875"/>
      <c r="EZ84" s="875"/>
      <c r="FA84" s="876"/>
      <c r="FB84" s="874"/>
      <c r="FC84" s="875"/>
      <c r="FD84" s="875"/>
      <c r="FE84" s="875"/>
      <c r="FF84" s="875"/>
      <c r="FG84" s="875"/>
      <c r="FH84" s="875"/>
      <c r="FI84" s="875"/>
      <c r="FJ84" s="875"/>
      <c r="FK84" s="875"/>
      <c r="FL84" s="876"/>
      <c r="FM84" s="874"/>
      <c r="FN84" s="875"/>
      <c r="FO84" s="875"/>
      <c r="FP84" s="875"/>
      <c r="FQ84" s="875"/>
      <c r="FR84" s="875"/>
      <c r="FS84" s="875"/>
      <c r="FT84" s="875"/>
      <c r="FU84" s="875"/>
      <c r="FV84" s="875"/>
      <c r="FW84" s="876"/>
      <c r="FX84" s="874"/>
      <c r="FY84" s="875"/>
      <c r="FZ84" s="875"/>
      <c r="GA84" s="875"/>
      <c r="GB84" s="875"/>
      <c r="GC84" s="875"/>
      <c r="GD84" s="875"/>
      <c r="GE84" s="875"/>
      <c r="GF84" s="875"/>
      <c r="GG84" s="875"/>
      <c r="GH84" s="876"/>
      <c r="GI84" s="874"/>
      <c r="GJ84" s="875"/>
      <c r="GK84" s="875"/>
      <c r="GL84" s="875"/>
      <c r="GM84" s="875"/>
      <c r="GN84" s="875"/>
      <c r="GO84" s="875"/>
      <c r="GP84" s="875"/>
      <c r="GQ84" s="875"/>
      <c r="GR84" s="875"/>
      <c r="GS84" s="876"/>
      <c r="GT84" s="874"/>
      <c r="GU84" s="875"/>
      <c r="GV84" s="875"/>
      <c r="GW84" s="875"/>
      <c r="GX84" s="875"/>
      <c r="GY84" s="875"/>
      <c r="GZ84" s="875"/>
      <c r="HA84" s="875"/>
      <c r="HB84" s="875"/>
      <c r="HC84" s="875"/>
      <c r="HD84" s="876"/>
      <c r="HE84" s="874"/>
      <c r="HF84" s="875"/>
      <c r="HG84" s="875"/>
      <c r="HH84" s="875"/>
      <c r="HI84" s="875"/>
      <c r="HJ84" s="875"/>
      <c r="HK84" s="875"/>
      <c r="HL84" s="875"/>
      <c r="HM84" s="875"/>
      <c r="HN84" s="875"/>
      <c r="HO84" s="876"/>
      <c r="HP84" s="874"/>
      <c r="HQ84" s="875"/>
      <c r="HR84" s="875"/>
      <c r="HS84" s="875"/>
      <c r="HT84" s="875"/>
      <c r="HU84" s="875"/>
      <c r="HV84" s="875"/>
      <c r="HW84" s="875"/>
      <c r="HX84" s="875"/>
      <c r="HY84" s="875"/>
      <c r="HZ84" s="876"/>
      <c r="IA84" s="874"/>
      <c r="IB84" s="875"/>
      <c r="IC84" s="875"/>
      <c r="ID84" s="875"/>
      <c r="IE84" s="875"/>
      <c r="IF84" s="875"/>
      <c r="IG84" s="875"/>
      <c r="IH84" s="875"/>
      <c r="II84" s="875"/>
      <c r="IJ84" s="875"/>
      <c r="IK84" s="876"/>
      <c r="IL84" s="874"/>
      <c r="IM84" s="875"/>
      <c r="IN84" s="875"/>
      <c r="IO84" s="875"/>
      <c r="IP84" s="875"/>
      <c r="IQ84" s="875"/>
      <c r="IR84" s="875"/>
      <c r="IS84" s="875"/>
      <c r="IT84" s="875"/>
      <c r="IU84" s="875"/>
      <c r="IV84" s="876"/>
      <c r="IW84" s="47"/>
      <c r="IX84" s="728"/>
      <c r="IY84" s="731"/>
      <c r="IZ84" s="22"/>
      <c r="JA84" s="22"/>
      <c r="JB84" s="22"/>
      <c r="JC84" s="22"/>
      <c r="JD84" s="22"/>
      <c r="JE84" s="22"/>
      <c r="JF84" s="22"/>
      <c r="JG84" s="22"/>
      <c r="JH84" s="21"/>
      <c r="JI84" s="22"/>
      <c r="JJ84" s="22"/>
      <c r="JK84" s="22"/>
      <c r="JL84" s="22"/>
      <c r="JM84" s="22"/>
      <c r="JN84" s="22"/>
      <c r="JO84" s="22"/>
      <c r="JP84" s="22"/>
      <c r="JQ84" s="22"/>
      <c r="JR84" s="22"/>
      <c r="JS84" s="22"/>
      <c r="JT84" s="22"/>
      <c r="JU84" s="22"/>
      <c r="JV84" s="22"/>
      <c r="JW84" s="22"/>
      <c r="JX84" s="22"/>
      <c r="JY84" s="22"/>
      <c r="JZ84" s="22"/>
      <c r="KA84" s="22"/>
      <c r="KB84" s="22"/>
      <c r="KC84" s="22"/>
      <c r="KD84" s="22"/>
      <c r="KE84" s="22"/>
      <c r="KF84" s="22"/>
      <c r="KG84" s="22"/>
      <c r="KH84" s="22"/>
      <c r="KI84" s="22"/>
      <c r="KJ84" s="22"/>
      <c r="KK84" s="22"/>
      <c r="KL84" s="22"/>
      <c r="KM84" s="22"/>
      <c r="KN84" s="22"/>
      <c r="KO84" s="22"/>
      <c r="KP84" s="22"/>
      <c r="KQ84" s="22"/>
      <c r="KR84" s="22"/>
      <c r="KS84" s="22"/>
      <c r="KT84" s="22"/>
      <c r="KU84" s="22"/>
      <c r="KV84" s="22"/>
      <c r="KW84" s="22"/>
      <c r="KX84" s="22"/>
      <c r="KY84" s="22"/>
      <c r="KZ84" s="22"/>
      <c r="LA84" s="22"/>
      <c r="LB84" s="22"/>
      <c r="LC84" s="22"/>
      <c r="LD84" s="22"/>
      <c r="LE84" s="22"/>
      <c r="LF84" s="22"/>
      <c r="LG84" s="22"/>
      <c r="LH84" s="22"/>
      <c r="LI84" s="22"/>
      <c r="LJ84" s="23"/>
    </row>
    <row r="85" spans="2:322" ht="3.65" customHeight="1">
      <c r="B85" s="21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3"/>
      <c r="AP85" s="22"/>
      <c r="AQ85" s="22"/>
      <c r="AR85" s="22"/>
      <c r="AS85" s="22"/>
      <c r="AT85" s="22"/>
      <c r="AU85" s="22"/>
      <c r="AV85" s="22"/>
      <c r="AW85" s="22"/>
      <c r="AX85" s="727"/>
      <c r="AY85" s="728"/>
      <c r="AZ85" s="366"/>
      <c r="BA85" s="1111"/>
      <c r="BB85" s="1112"/>
      <c r="BC85" s="1112"/>
      <c r="BD85" s="1112"/>
      <c r="BE85" s="1112"/>
      <c r="BF85" s="1112"/>
      <c r="BG85" s="984"/>
      <c r="BH85" s="984"/>
      <c r="BI85" s="984"/>
      <c r="BJ85" s="984"/>
      <c r="BK85" s="984"/>
      <c r="BL85" s="984"/>
      <c r="BM85" s="984"/>
      <c r="BN85" s="984"/>
      <c r="BO85" s="984"/>
      <c r="BP85" s="984"/>
      <c r="BQ85" s="984"/>
      <c r="BR85" s="1069"/>
      <c r="BS85" s="1069"/>
      <c r="BT85" s="1069"/>
      <c r="BU85" s="1069"/>
      <c r="BV85" s="1074"/>
      <c r="BW85" s="1074"/>
      <c r="BX85" s="1074"/>
      <c r="BY85" s="1074"/>
      <c r="BZ85" s="1074"/>
      <c r="CA85" s="1074"/>
      <c r="CB85" s="1075"/>
      <c r="CC85" s="878"/>
      <c r="CD85" s="878"/>
      <c r="CE85" s="878"/>
      <c r="CF85" s="878"/>
      <c r="CG85" s="878"/>
      <c r="CH85" s="878"/>
      <c r="CI85" s="878"/>
      <c r="CJ85" s="878"/>
      <c r="CK85" s="878"/>
      <c r="CL85" s="878"/>
      <c r="CM85" s="879"/>
      <c r="CN85" s="877"/>
      <c r="CO85" s="878"/>
      <c r="CP85" s="878"/>
      <c r="CQ85" s="878"/>
      <c r="CR85" s="878"/>
      <c r="CS85" s="878"/>
      <c r="CT85" s="878"/>
      <c r="CU85" s="878"/>
      <c r="CV85" s="878"/>
      <c r="CW85" s="878"/>
      <c r="CX85" s="879"/>
      <c r="CY85" s="877"/>
      <c r="CZ85" s="878"/>
      <c r="DA85" s="878"/>
      <c r="DB85" s="878"/>
      <c r="DC85" s="878"/>
      <c r="DD85" s="878"/>
      <c r="DE85" s="878"/>
      <c r="DF85" s="878"/>
      <c r="DG85" s="878"/>
      <c r="DH85" s="878"/>
      <c r="DI85" s="879"/>
      <c r="DJ85" s="877"/>
      <c r="DK85" s="878"/>
      <c r="DL85" s="878"/>
      <c r="DM85" s="878"/>
      <c r="DN85" s="878"/>
      <c r="DO85" s="878"/>
      <c r="DP85" s="878"/>
      <c r="DQ85" s="878"/>
      <c r="DR85" s="878"/>
      <c r="DS85" s="878"/>
      <c r="DT85" s="879"/>
      <c r="DU85" s="877"/>
      <c r="DV85" s="878"/>
      <c r="DW85" s="878"/>
      <c r="DX85" s="878"/>
      <c r="DY85" s="878"/>
      <c r="DZ85" s="878"/>
      <c r="EA85" s="878"/>
      <c r="EB85" s="878"/>
      <c r="EC85" s="878"/>
      <c r="ED85" s="878"/>
      <c r="EE85" s="879"/>
      <c r="EF85" s="877"/>
      <c r="EG85" s="878"/>
      <c r="EH85" s="878"/>
      <c r="EI85" s="878"/>
      <c r="EJ85" s="878"/>
      <c r="EK85" s="878"/>
      <c r="EL85" s="878"/>
      <c r="EM85" s="878"/>
      <c r="EN85" s="878"/>
      <c r="EO85" s="878"/>
      <c r="EP85" s="879"/>
      <c r="EQ85" s="877"/>
      <c r="ER85" s="878"/>
      <c r="ES85" s="878"/>
      <c r="ET85" s="878"/>
      <c r="EU85" s="878"/>
      <c r="EV85" s="878"/>
      <c r="EW85" s="878"/>
      <c r="EX85" s="878"/>
      <c r="EY85" s="878"/>
      <c r="EZ85" s="878"/>
      <c r="FA85" s="879"/>
      <c r="FB85" s="877"/>
      <c r="FC85" s="878"/>
      <c r="FD85" s="878"/>
      <c r="FE85" s="878"/>
      <c r="FF85" s="878"/>
      <c r="FG85" s="878"/>
      <c r="FH85" s="878"/>
      <c r="FI85" s="878"/>
      <c r="FJ85" s="878"/>
      <c r="FK85" s="878"/>
      <c r="FL85" s="879"/>
      <c r="FM85" s="877"/>
      <c r="FN85" s="878"/>
      <c r="FO85" s="878"/>
      <c r="FP85" s="878"/>
      <c r="FQ85" s="878"/>
      <c r="FR85" s="878"/>
      <c r="FS85" s="878"/>
      <c r="FT85" s="878"/>
      <c r="FU85" s="878"/>
      <c r="FV85" s="878"/>
      <c r="FW85" s="879"/>
      <c r="FX85" s="877"/>
      <c r="FY85" s="878"/>
      <c r="FZ85" s="878"/>
      <c r="GA85" s="878"/>
      <c r="GB85" s="878"/>
      <c r="GC85" s="878"/>
      <c r="GD85" s="878"/>
      <c r="GE85" s="878"/>
      <c r="GF85" s="878"/>
      <c r="GG85" s="878"/>
      <c r="GH85" s="879"/>
      <c r="GI85" s="877"/>
      <c r="GJ85" s="878"/>
      <c r="GK85" s="878"/>
      <c r="GL85" s="878"/>
      <c r="GM85" s="878"/>
      <c r="GN85" s="878"/>
      <c r="GO85" s="878"/>
      <c r="GP85" s="878"/>
      <c r="GQ85" s="878"/>
      <c r="GR85" s="878"/>
      <c r="GS85" s="879"/>
      <c r="GT85" s="877"/>
      <c r="GU85" s="878"/>
      <c r="GV85" s="878"/>
      <c r="GW85" s="878"/>
      <c r="GX85" s="878"/>
      <c r="GY85" s="878"/>
      <c r="GZ85" s="878"/>
      <c r="HA85" s="878"/>
      <c r="HB85" s="878"/>
      <c r="HC85" s="878"/>
      <c r="HD85" s="879"/>
      <c r="HE85" s="877"/>
      <c r="HF85" s="878"/>
      <c r="HG85" s="878"/>
      <c r="HH85" s="878"/>
      <c r="HI85" s="878"/>
      <c r="HJ85" s="878"/>
      <c r="HK85" s="878"/>
      <c r="HL85" s="878"/>
      <c r="HM85" s="878"/>
      <c r="HN85" s="878"/>
      <c r="HO85" s="879"/>
      <c r="HP85" s="877"/>
      <c r="HQ85" s="878"/>
      <c r="HR85" s="878"/>
      <c r="HS85" s="878"/>
      <c r="HT85" s="878"/>
      <c r="HU85" s="878"/>
      <c r="HV85" s="878"/>
      <c r="HW85" s="878"/>
      <c r="HX85" s="878"/>
      <c r="HY85" s="878"/>
      <c r="HZ85" s="879"/>
      <c r="IA85" s="877"/>
      <c r="IB85" s="878"/>
      <c r="IC85" s="878"/>
      <c r="ID85" s="878"/>
      <c r="IE85" s="878"/>
      <c r="IF85" s="878"/>
      <c r="IG85" s="878"/>
      <c r="IH85" s="878"/>
      <c r="II85" s="878"/>
      <c r="IJ85" s="878"/>
      <c r="IK85" s="879"/>
      <c r="IL85" s="877"/>
      <c r="IM85" s="878"/>
      <c r="IN85" s="878"/>
      <c r="IO85" s="878"/>
      <c r="IP85" s="878"/>
      <c r="IQ85" s="878"/>
      <c r="IR85" s="878"/>
      <c r="IS85" s="878"/>
      <c r="IT85" s="878"/>
      <c r="IU85" s="878"/>
      <c r="IV85" s="879"/>
      <c r="IW85" s="47"/>
      <c r="IX85" s="728"/>
      <c r="IY85" s="731"/>
      <c r="IZ85" s="22"/>
      <c r="JA85" s="22"/>
      <c r="JB85" s="22"/>
      <c r="JC85" s="22"/>
      <c r="JD85" s="22"/>
      <c r="JE85" s="22"/>
      <c r="JF85" s="22"/>
      <c r="JG85" s="22"/>
      <c r="JH85" s="21"/>
      <c r="JI85" s="22"/>
      <c r="JJ85" s="22"/>
      <c r="JK85" s="22"/>
      <c r="JL85" s="22"/>
      <c r="JM85" s="22"/>
      <c r="JN85" s="22"/>
      <c r="JO85" s="22"/>
      <c r="JP85" s="22"/>
      <c r="JQ85" s="22"/>
      <c r="JR85" s="22"/>
      <c r="JS85" s="22"/>
      <c r="JT85" s="22"/>
      <c r="JU85" s="22"/>
      <c r="JV85" s="22"/>
      <c r="JW85" s="22"/>
      <c r="JX85" s="22"/>
      <c r="JY85" s="22"/>
      <c r="JZ85" s="22"/>
      <c r="KA85" s="22"/>
      <c r="KB85" s="22"/>
      <c r="KC85" s="22"/>
      <c r="KD85" s="22"/>
      <c r="KE85" s="22"/>
      <c r="KF85" s="22"/>
      <c r="KG85" s="22"/>
      <c r="KH85" s="22"/>
      <c r="KI85" s="22"/>
      <c r="KJ85" s="22"/>
      <c r="KK85" s="22"/>
      <c r="KL85" s="22"/>
      <c r="KM85" s="22"/>
      <c r="KN85" s="22"/>
      <c r="KO85" s="22"/>
      <c r="KP85" s="22"/>
      <c r="KQ85" s="22"/>
      <c r="KR85" s="22"/>
      <c r="KS85" s="22"/>
      <c r="KT85" s="22"/>
      <c r="KU85" s="22"/>
      <c r="KV85" s="22"/>
      <c r="KW85" s="22"/>
      <c r="KX85" s="22"/>
      <c r="KY85" s="22"/>
      <c r="KZ85" s="22"/>
      <c r="LA85" s="22"/>
      <c r="LB85" s="22"/>
      <c r="LC85" s="22"/>
      <c r="LD85" s="22"/>
      <c r="LE85" s="22"/>
      <c r="LF85" s="22"/>
      <c r="LG85" s="22"/>
      <c r="LH85" s="22"/>
      <c r="LI85" s="22"/>
      <c r="LJ85" s="23"/>
    </row>
    <row r="86" spans="2:322" ht="3.65" customHeight="1">
      <c r="B86" s="21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3"/>
      <c r="AP86" s="22"/>
      <c r="AQ86" s="22"/>
      <c r="AR86" s="22"/>
      <c r="AS86" s="22"/>
      <c r="AT86" s="22"/>
      <c r="AU86" s="22"/>
      <c r="AV86" s="22"/>
      <c r="AW86" s="22"/>
      <c r="AX86" s="727"/>
      <c r="AY86" s="728"/>
      <c r="AZ86" s="366"/>
      <c r="BA86" s="1111"/>
      <c r="BB86" s="1112"/>
      <c r="BC86" s="1112"/>
      <c r="BD86" s="1112"/>
      <c r="BE86" s="1112"/>
      <c r="BF86" s="1112"/>
      <c r="BG86" s="991" t="s">
        <v>61</v>
      </c>
      <c r="BH86" s="992"/>
      <c r="BI86" s="992"/>
      <c r="BJ86" s="992"/>
      <c r="BK86" s="992"/>
      <c r="BL86" s="992"/>
      <c r="BM86" s="992"/>
      <c r="BN86" s="992"/>
      <c r="BO86" s="992"/>
      <c r="BP86" s="992"/>
      <c r="BQ86" s="992"/>
      <c r="BR86" s="1076" t="s">
        <v>55</v>
      </c>
      <c r="BS86" s="1076"/>
      <c r="BT86" s="1076"/>
      <c r="BU86" s="1076"/>
      <c r="BV86" s="1079">
        <v>600</v>
      </c>
      <c r="BW86" s="1079"/>
      <c r="BX86" s="1079"/>
      <c r="BY86" s="1079"/>
      <c r="BZ86" s="1079"/>
      <c r="CA86" s="1079"/>
      <c r="CB86" s="1080"/>
      <c r="CC86" s="863" t="str">
        <f>IFERROR(VLOOKUP(CG35,BD!$B:$D,3,FALSE),"-")</f>
        <v>1017016</v>
      </c>
      <c r="CD86" s="863"/>
      <c r="CE86" s="863"/>
      <c r="CF86" s="863"/>
      <c r="CG86" s="863"/>
      <c r="CH86" s="863"/>
      <c r="CI86" s="863"/>
      <c r="CJ86" s="863"/>
      <c r="CK86" s="863"/>
      <c r="CL86" s="863"/>
      <c r="CM86" s="864"/>
      <c r="CN86" s="862" t="str">
        <f>IFERROR(IF(AV51="30",VLOOKUP(CR35,BD!$B:$D,3,FALSE),"-"),"-")</f>
        <v>-</v>
      </c>
      <c r="CO86" s="863"/>
      <c r="CP86" s="863"/>
      <c r="CQ86" s="863"/>
      <c r="CR86" s="863"/>
      <c r="CS86" s="863"/>
      <c r="CT86" s="863"/>
      <c r="CU86" s="863"/>
      <c r="CV86" s="863"/>
      <c r="CW86" s="863"/>
      <c r="CX86" s="864"/>
      <c r="CY86" s="862" t="str">
        <f>IFERROR(IF(AV51&gt;="31",VLOOKUP(DC35,BD!$B:$D,3,FALSE),"-"),"-")</f>
        <v>1014104</v>
      </c>
      <c r="CZ86" s="863"/>
      <c r="DA86" s="863"/>
      <c r="DB86" s="863"/>
      <c r="DC86" s="863"/>
      <c r="DD86" s="863"/>
      <c r="DE86" s="863"/>
      <c r="DF86" s="863"/>
      <c r="DG86" s="863"/>
      <c r="DH86" s="863"/>
      <c r="DI86" s="864"/>
      <c r="DJ86" s="862" t="str">
        <f>IFERROR(IF(BG51&gt;="31",VLOOKUP(DN35,BD!$B:$D,3,FALSE),"-"),"-")</f>
        <v>-</v>
      </c>
      <c r="DK86" s="863"/>
      <c r="DL86" s="863"/>
      <c r="DM86" s="863"/>
      <c r="DN86" s="863"/>
      <c r="DO86" s="863"/>
      <c r="DP86" s="863"/>
      <c r="DQ86" s="863"/>
      <c r="DR86" s="863"/>
      <c r="DS86" s="863"/>
      <c r="DT86" s="864"/>
      <c r="DU86" s="862" t="str">
        <f>IFERROR(VLOOKUP(DY35,BD!$B:$D,3,FALSE),"-")</f>
        <v>1014029</v>
      </c>
      <c r="DV86" s="863"/>
      <c r="DW86" s="863"/>
      <c r="DX86" s="863"/>
      <c r="DY86" s="863"/>
      <c r="DZ86" s="863"/>
      <c r="EA86" s="863"/>
      <c r="EB86" s="863"/>
      <c r="EC86" s="863"/>
      <c r="ED86" s="863"/>
      <c r="EE86" s="864"/>
      <c r="EF86" s="862" t="str">
        <f>IFERROR(IF(EF81&lt;&gt;"-","-",VLOOKUP(EJ35,BD!$B:$D,3,FALSE)),"-")</f>
        <v>-</v>
      </c>
      <c r="EG86" s="863"/>
      <c r="EH86" s="863"/>
      <c r="EI86" s="863"/>
      <c r="EJ86" s="863"/>
      <c r="EK86" s="863"/>
      <c r="EL86" s="863"/>
      <c r="EM86" s="863"/>
      <c r="EN86" s="863"/>
      <c r="EO86" s="863"/>
      <c r="EP86" s="864"/>
      <c r="EQ86" s="862" t="str">
        <f>IFERROR(VLOOKUP(EU35,BD!$B:$D,3,FALSE),"-")</f>
        <v>1010054</v>
      </c>
      <c r="ER86" s="863"/>
      <c r="ES86" s="863"/>
      <c r="ET86" s="863"/>
      <c r="EU86" s="863"/>
      <c r="EV86" s="863"/>
      <c r="EW86" s="863"/>
      <c r="EX86" s="863"/>
      <c r="EY86" s="863"/>
      <c r="EZ86" s="863"/>
      <c r="FA86" s="864"/>
      <c r="FB86" s="862" t="str">
        <f>IFERROR(VLOOKUP(FF35,BD!$B:$D,3,FALSE),"-")</f>
        <v>1014254</v>
      </c>
      <c r="FC86" s="863"/>
      <c r="FD86" s="863"/>
      <c r="FE86" s="863"/>
      <c r="FF86" s="863"/>
      <c r="FG86" s="863"/>
      <c r="FH86" s="863"/>
      <c r="FI86" s="863"/>
      <c r="FJ86" s="863"/>
      <c r="FK86" s="863"/>
      <c r="FL86" s="864"/>
      <c r="FM86" s="862" t="str">
        <f>IFERROR(VLOOKUP(FO35,BD!$B:$D,3,FALSE),"-")</f>
        <v>1014153</v>
      </c>
      <c r="FN86" s="863"/>
      <c r="FO86" s="863"/>
      <c r="FP86" s="863"/>
      <c r="FQ86" s="863"/>
      <c r="FR86" s="863"/>
      <c r="FS86" s="863"/>
      <c r="FT86" s="863"/>
      <c r="FU86" s="863"/>
      <c r="FV86" s="863"/>
      <c r="FW86" s="864"/>
      <c r="FX86" s="862" t="str">
        <f>IFERROR(VLOOKUP(FZ35,BD!$B:$D,3,FALSE),"-")</f>
        <v>-</v>
      </c>
      <c r="FY86" s="863"/>
      <c r="FZ86" s="863"/>
      <c r="GA86" s="863"/>
      <c r="GB86" s="863"/>
      <c r="GC86" s="863"/>
      <c r="GD86" s="863"/>
      <c r="GE86" s="863"/>
      <c r="GF86" s="863"/>
      <c r="GG86" s="863"/>
      <c r="GH86" s="864"/>
      <c r="GI86" s="862" t="str">
        <f>IFERROR(VLOOKUP(GI34,BD!$B:$D,3,FALSE),"-")</f>
        <v>-</v>
      </c>
      <c r="GJ86" s="863"/>
      <c r="GK86" s="863"/>
      <c r="GL86" s="863"/>
      <c r="GM86" s="863"/>
      <c r="GN86" s="863"/>
      <c r="GO86" s="863"/>
      <c r="GP86" s="863"/>
      <c r="GQ86" s="863"/>
      <c r="GR86" s="863"/>
      <c r="GS86" s="864"/>
      <c r="GT86" s="862" t="str">
        <f>IFERROR(VLOOKUP(GX35,BD!$B:$D,3,FALSE),"-")</f>
        <v>1021041</v>
      </c>
      <c r="GU86" s="863"/>
      <c r="GV86" s="863"/>
      <c r="GW86" s="863"/>
      <c r="GX86" s="863"/>
      <c r="GY86" s="863"/>
      <c r="GZ86" s="863"/>
      <c r="HA86" s="863"/>
      <c r="HB86" s="863"/>
      <c r="HC86" s="863"/>
      <c r="HD86" s="864"/>
      <c r="HE86" s="862" t="str">
        <f>IFERROR(VLOOKUP(HI35,BD!$B:$D,3,FALSE),"-")</f>
        <v>1014300</v>
      </c>
      <c r="HF86" s="863"/>
      <c r="HG86" s="863"/>
      <c r="HH86" s="863"/>
      <c r="HI86" s="863"/>
      <c r="HJ86" s="863"/>
      <c r="HK86" s="863"/>
      <c r="HL86" s="863"/>
      <c r="HM86" s="863"/>
      <c r="HN86" s="863"/>
      <c r="HO86" s="864"/>
      <c r="HP86" s="862" t="str">
        <f>IFERROR(VLOOKUP(HP34,BD!$B:$D,3,FALSE),"-")</f>
        <v>1014500</v>
      </c>
      <c r="HQ86" s="863"/>
      <c r="HR86" s="863"/>
      <c r="HS86" s="863"/>
      <c r="HT86" s="863"/>
      <c r="HU86" s="863"/>
      <c r="HV86" s="863"/>
      <c r="HW86" s="863"/>
      <c r="HX86" s="863"/>
      <c r="HY86" s="863"/>
      <c r="HZ86" s="864"/>
      <c r="IA86" s="862" t="str">
        <f>IFERROR(VLOOKUP(IE35,BD!$B:$D,3,FALSE),"-")</f>
        <v>1010177</v>
      </c>
      <c r="IB86" s="863"/>
      <c r="IC86" s="863"/>
      <c r="ID86" s="863"/>
      <c r="IE86" s="863"/>
      <c r="IF86" s="863"/>
      <c r="IG86" s="863"/>
      <c r="IH86" s="863"/>
      <c r="II86" s="863"/>
      <c r="IJ86" s="863"/>
      <c r="IK86" s="864"/>
      <c r="IL86" s="862" t="str">
        <f>IFERROR(VLOOKUP(IP35,BD!$B:$D,3,FALSE),"-")</f>
        <v>1010176</v>
      </c>
      <c r="IM86" s="863"/>
      <c r="IN86" s="863"/>
      <c r="IO86" s="863"/>
      <c r="IP86" s="863"/>
      <c r="IQ86" s="863"/>
      <c r="IR86" s="863"/>
      <c r="IS86" s="863"/>
      <c r="IT86" s="863"/>
      <c r="IU86" s="863"/>
      <c r="IV86" s="864"/>
      <c r="IW86" s="47"/>
      <c r="IX86" s="728"/>
      <c r="IY86" s="731"/>
      <c r="IZ86" s="22"/>
      <c r="JA86" s="22"/>
      <c r="JB86" s="22"/>
      <c r="JC86" s="22"/>
      <c r="JD86" s="22"/>
      <c r="JE86" s="22"/>
      <c r="JF86" s="22"/>
      <c r="JG86" s="22"/>
      <c r="JH86" s="21"/>
      <c r="JI86" s="22"/>
      <c r="JJ86" s="22"/>
      <c r="JK86" s="22"/>
      <c r="JL86" s="22"/>
      <c r="JM86" s="22"/>
      <c r="JN86" s="22"/>
      <c r="JO86" s="22"/>
      <c r="JP86" s="22"/>
      <c r="JQ86" s="22"/>
      <c r="JR86" s="22"/>
      <c r="JS86" s="22"/>
      <c r="JT86" s="22"/>
      <c r="JU86" s="22"/>
      <c r="JV86" s="22"/>
      <c r="JW86" s="22"/>
      <c r="JX86" s="22"/>
      <c r="JY86" s="22"/>
      <c r="JZ86" s="22"/>
      <c r="KA86" s="22"/>
      <c r="KB86" s="22"/>
      <c r="KC86" s="22"/>
      <c r="KD86" s="22"/>
      <c r="KE86" s="22"/>
      <c r="KF86" s="22"/>
      <c r="KG86" s="22"/>
      <c r="KH86" s="22"/>
      <c r="KI86" s="22"/>
      <c r="KJ86" s="22"/>
      <c r="KK86" s="22"/>
      <c r="KL86" s="22"/>
      <c r="KM86" s="22"/>
      <c r="KN86" s="22"/>
      <c r="KO86" s="22"/>
      <c r="KP86" s="22"/>
      <c r="KQ86" s="22"/>
      <c r="KR86" s="22"/>
      <c r="KS86" s="22"/>
      <c r="KT86" s="22"/>
      <c r="KU86" s="22"/>
      <c r="KV86" s="22"/>
      <c r="KW86" s="22"/>
      <c r="KX86" s="22"/>
      <c r="KY86" s="22"/>
      <c r="KZ86" s="22"/>
      <c r="LA86" s="22"/>
      <c r="LB86" s="22"/>
      <c r="LC86" s="22"/>
      <c r="LD86" s="22"/>
      <c r="LE86" s="22"/>
      <c r="LF86" s="22"/>
      <c r="LG86" s="22"/>
      <c r="LH86" s="22"/>
      <c r="LI86" s="22"/>
      <c r="LJ86" s="23"/>
    </row>
    <row r="87" spans="2:322" ht="3.65" customHeight="1">
      <c r="B87" s="21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3"/>
      <c r="AP87" s="22"/>
      <c r="AQ87" s="22"/>
      <c r="AR87" s="340"/>
      <c r="AS87" s="340"/>
      <c r="AT87" s="340"/>
      <c r="AU87" s="340"/>
      <c r="AV87" s="340"/>
      <c r="AW87" s="340"/>
      <c r="AX87" s="727"/>
      <c r="AY87" s="728"/>
      <c r="AZ87" s="366"/>
      <c r="BA87" s="1111"/>
      <c r="BB87" s="1112"/>
      <c r="BC87" s="1112"/>
      <c r="BD87" s="1112"/>
      <c r="BE87" s="1112"/>
      <c r="BF87" s="1112"/>
      <c r="BG87" s="993"/>
      <c r="BH87" s="994"/>
      <c r="BI87" s="994"/>
      <c r="BJ87" s="994"/>
      <c r="BK87" s="994"/>
      <c r="BL87" s="994"/>
      <c r="BM87" s="994"/>
      <c r="BN87" s="994"/>
      <c r="BO87" s="994"/>
      <c r="BP87" s="994"/>
      <c r="BQ87" s="994"/>
      <c r="BR87" s="1077"/>
      <c r="BS87" s="1077"/>
      <c r="BT87" s="1077"/>
      <c r="BU87" s="1077"/>
      <c r="BV87" s="1081"/>
      <c r="BW87" s="1081"/>
      <c r="BX87" s="1081"/>
      <c r="BY87" s="1081"/>
      <c r="BZ87" s="1081"/>
      <c r="CA87" s="1081"/>
      <c r="CB87" s="1082"/>
      <c r="CC87" s="866"/>
      <c r="CD87" s="866"/>
      <c r="CE87" s="866"/>
      <c r="CF87" s="866"/>
      <c r="CG87" s="866"/>
      <c r="CH87" s="866"/>
      <c r="CI87" s="866"/>
      <c r="CJ87" s="866"/>
      <c r="CK87" s="866"/>
      <c r="CL87" s="866"/>
      <c r="CM87" s="867"/>
      <c r="CN87" s="865"/>
      <c r="CO87" s="866"/>
      <c r="CP87" s="866"/>
      <c r="CQ87" s="866"/>
      <c r="CR87" s="866"/>
      <c r="CS87" s="866"/>
      <c r="CT87" s="866"/>
      <c r="CU87" s="866"/>
      <c r="CV87" s="866"/>
      <c r="CW87" s="866"/>
      <c r="CX87" s="867"/>
      <c r="CY87" s="865"/>
      <c r="CZ87" s="866"/>
      <c r="DA87" s="866"/>
      <c r="DB87" s="866"/>
      <c r="DC87" s="866"/>
      <c r="DD87" s="866"/>
      <c r="DE87" s="866"/>
      <c r="DF87" s="866"/>
      <c r="DG87" s="866"/>
      <c r="DH87" s="866"/>
      <c r="DI87" s="867"/>
      <c r="DJ87" s="865"/>
      <c r="DK87" s="866"/>
      <c r="DL87" s="866"/>
      <c r="DM87" s="866"/>
      <c r="DN87" s="866"/>
      <c r="DO87" s="866"/>
      <c r="DP87" s="866"/>
      <c r="DQ87" s="866"/>
      <c r="DR87" s="866"/>
      <c r="DS87" s="866"/>
      <c r="DT87" s="867"/>
      <c r="DU87" s="865"/>
      <c r="DV87" s="866"/>
      <c r="DW87" s="866"/>
      <c r="DX87" s="866"/>
      <c r="DY87" s="866"/>
      <c r="DZ87" s="866"/>
      <c r="EA87" s="866"/>
      <c r="EB87" s="866"/>
      <c r="EC87" s="866"/>
      <c r="ED87" s="866"/>
      <c r="EE87" s="867"/>
      <c r="EF87" s="865"/>
      <c r="EG87" s="866"/>
      <c r="EH87" s="866"/>
      <c r="EI87" s="866"/>
      <c r="EJ87" s="866"/>
      <c r="EK87" s="866"/>
      <c r="EL87" s="866"/>
      <c r="EM87" s="866"/>
      <c r="EN87" s="866"/>
      <c r="EO87" s="866"/>
      <c r="EP87" s="867"/>
      <c r="EQ87" s="865"/>
      <c r="ER87" s="866"/>
      <c r="ES87" s="866"/>
      <c r="ET87" s="866"/>
      <c r="EU87" s="866"/>
      <c r="EV87" s="866"/>
      <c r="EW87" s="866"/>
      <c r="EX87" s="866"/>
      <c r="EY87" s="866"/>
      <c r="EZ87" s="866"/>
      <c r="FA87" s="867"/>
      <c r="FB87" s="865"/>
      <c r="FC87" s="866"/>
      <c r="FD87" s="866"/>
      <c r="FE87" s="866"/>
      <c r="FF87" s="866"/>
      <c r="FG87" s="866"/>
      <c r="FH87" s="866"/>
      <c r="FI87" s="866"/>
      <c r="FJ87" s="866"/>
      <c r="FK87" s="866"/>
      <c r="FL87" s="867"/>
      <c r="FM87" s="865"/>
      <c r="FN87" s="866"/>
      <c r="FO87" s="866"/>
      <c r="FP87" s="866"/>
      <c r="FQ87" s="866"/>
      <c r="FR87" s="866"/>
      <c r="FS87" s="866"/>
      <c r="FT87" s="866"/>
      <c r="FU87" s="866"/>
      <c r="FV87" s="866"/>
      <c r="FW87" s="867"/>
      <c r="FX87" s="865"/>
      <c r="FY87" s="866"/>
      <c r="FZ87" s="866"/>
      <c r="GA87" s="866"/>
      <c r="GB87" s="866"/>
      <c r="GC87" s="866"/>
      <c r="GD87" s="866"/>
      <c r="GE87" s="866"/>
      <c r="GF87" s="866"/>
      <c r="GG87" s="866"/>
      <c r="GH87" s="867"/>
      <c r="GI87" s="865"/>
      <c r="GJ87" s="866"/>
      <c r="GK87" s="866"/>
      <c r="GL87" s="866"/>
      <c r="GM87" s="866"/>
      <c r="GN87" s="866"/>
      <c r="GO87" s="866"/>
      <c r="GP87" s="866"/>
      <c r="GQ87" s="866"/>
      <c r="GR87" s="866"/>
      <c r="GS87" s="867"/>
      <c r="GT87" s="865"/>
      <c r="GU87" s="866"/>
      <c r="GV87" s="866"/>
      <c r="GW87" s="866"/>
      <c r="GX87" s="866"/>
      <c r="GY87" s="866"/>
      <c r="GZ87" s="866"/>
      <c r="HA87" s="866"/>
      <c r="HB87" s="866"/>
      <c r="HC87" s="866"/>
      <c r="HD87" s="867"/>
      <c r="HE87" s="865"/>
      <c r="HF87" s="866"/>
      <c r="HG87" s="866"/>
      <c r="HH87" s="866"/>
      <c r="HI87" s="866"/>
      <c r="HJ87" s="866"/>
      <c r="HK87" s="866"/>
      <c r="HL87" s="866"/>
      <c r="HM87" s="866"/>
      <c r="HN87" s="866"/>
      <c r="HO87" s="867"/>
      <c r="HP87" s="865"/>
      <c r="HQ87" s="866"/>
      <c r="HR87" s="866"/>
      <c r="HS87" s="866"/>
      <c r="HT87" s="866"/>
      <c r="HU87" s="866"/>
      <c r="HV87" s="866"/>
      <c r="HW87" s="866"/>
      <c r="HX87" s="866"/>
      <c r="HY87" s="866"/>
      <c r="HZ87" s="867"/>
      <c r="IA87" s="865"/>
      <c r="IB87" s="866"/>
      <c r="IC87" s="866"/>
      <c r="ID87" s="866"/>
      <c r="IE87" s="866"/>
      <c r="IF87" s="866"/>
      <c r="IG87" s="866"/>
      <c r="IH87" s="866"/>
      <c r="II87" s="866"/>
      <c r="IJ87" s="866"/>
      <c r="IK87" s="867"/>
      <c r="IL87" s="865"/>
      <c r="IM87" s="866"/>
      <c r="IN87" s="866"/>
      <c r="IO87" s="866"/>
      <c r="IP87" s="866"/>
      <c r="IQ87" s="866"/>
      <c r="IR87" s="866"/>
      <c r="IS87" s="866"/>
      <c r="IT87" s="866"/>
      <c r="IU87" s="866"/>
      <c r="IV87" s="867"/>
      <c r="IW87" s="47"/>
      <c r="IX87" s="728"/>
      <c r="IY87" s="731"/>
      <c r="IZ87" s="22"/>
      <c r="JA87" s="22"/>
      <c r="JB87" s="22"/>
      <c r="JC87" s="22"/>
      <c r="JD87" s="22"/>
      <c r="JE87" s="22"/>
      <c r="JF87" s="22"/>
      <c r="JG87" s="22"/>
      <c r="JH87" s="21"/>
      <c r="JI87" s="22"/>
      <c r="JJ87" s="22"/>
      <c r="JK87" s="22"/>
      <c r="JL87" s="22"/>
      <c r="JM87" s="22"/>
      <c r="JN87" s="22"/>
      <c r="JO87" s="22"/>
      <c r="JP87" s="22"/>
      <c r="JQ87" s="22"/>
      <c r="JR87" s="22"/>
      <c r="JS87" s="22"/>
      <c r="JT87" s="22"/>
      <c r="JU87" s="22"/>
      <c r="JV87" s="22"/>
      <c r="JW87" s="22"/>
      <c r="JX87" s="22"/>
      <c r="JY87" s="22"/>
      <c r="JZ87" s="22"/>
      <c r="KA87" s="22"/>
      <c r="KB87" s="22"/>
      <c r="KC87" s="22"/>
      <c r="KD87" s="22"/>
      <c r="KE87" s="22"/>
      <c r="KF87" s="22"/>
      <c r="KG87" s="22"/>
      <c r="KH87" s="22"/>
      <c r="KI87" s="22"/>
      <c r="KJ87" s="22"/>
      <c r="KK87" s="22"/>
      <c r="KL87" s="22"/>
      <c r="KM87" s="22"/>
      <c r="KN87" s="22"/>
      <c r="KO87" s="22"/>
      <c r="KP87" s="22"/>
      <c r="KQ87" s="22"/>
      <c r="KR87" s="22"/>
      <c r="KS87" s="22"/>
      <c r="KT87" s="22"/>
      <c r="KU87" s="22"/>
      <c r="KV87" s="22"/>
      <c r="KW87" s="22"/>
      <c r="KX87" s="22"/>
      <c r="KY87" s="22"/>
      <c r="KZ87" s="22"/>
      <c r="LA87" s="22"/>
      <c r="LB87" s="22"/>
      <c r="LC87" s="22"/>
      <c r="LD87" s="22"/>
      <c r="LE87" s="22"/>
      <c r="LF87" s="22"/>
      <c r="LG87" s="22"/>
      <c r="LH87" s="22"/>
      <c r="LI87" s="22"/>
      <c r="LJ87" s="23"/>
    </row>
    <row r="88" spans="2:322" ht="3.65" customHeight="1"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3"/>
      <c r="AP88" s="22"/>
      <c r="AQ88" s="22"/>
      <c r="AR88" s="340"/>
      <c r="AS88" s="340"/>
      <c r="AT88" s="340"/>
      <c r="AU88" s="340"/>
      <c r="AV88" s="340"/>
      <c r="AW88" s="340"/>
      <c r="AX88" s="727"/>
      <c r="AY88" s="728"/>
      <c r="AZ88" s="728" t="e" vm="3">
        <v>#VALUE!</v>
      </c>
      <c r="BA88" s="1111"/>
      <c r="BB88" s="1112"/>
      <c r="BC88" s="1112"/>
      <c r="BD88" s="1112"/>
      <c r="BE88" s="1112"/>
      <c r="BF88" s="1112"/>
      <c r="BG88" s="993"/>
      <c r="BH88" s="994"/>
      <c r="BI88" s="994"/>
      <c r="BJ88" s="994"/>
      <c r="BK88" s="994"/>
      <c r="BL88" s="994"/>
      <c r="BM88" s="994"/>
      <c r="BN88" s="994"/>
      <c r="BO88" s="994"/>
      <c r="BP88" s="994"/>
      <c r="BQ88" s="994"/>
      <c r="BR88" s="1077"/>
      <c r="BS88" s="1077"/>
      <c r="BT88" s="1077"/>
      <c r="BU88" s="1077"/>
      <c r="BV88" s="1081"/>
      <c r="BW88" s="1081"/>
      <c r="BX88" s="1081"/>
      <c r="BY88" s="1081"/>
      <c r="BZ88" s="1081"/>
      <c r="CA88" s="1081"/>
      <c r="CB88" s="1082"/>
      <c r="CC88" s="866"/>
      <c r="CD88" s="866"/>
      <c r="CE88" s="866"/>
      <c r="CF88" s="866"/>
      <c r="CG88" s="866"/>
      <c r="CH88" s="866"/>
      <c r="CI88" s="866"/>
      <c r="CJ88" s="866"/>
      <c r="CK88" s="866"/>
      <c r="CL88" s="866"/>
      <c r="CM88" s="867"/>
      <c r="CN88" s="865"/>
      <c r="CO88" s="866"/>
      <c r="CP88" s="866"/>
      <c r="CQ88" s="866"/>
      <c r="CR88" s="866"/>
      <c r="CS88" s="866"/>
      <c r="CT88" s="866"/>
      <c r="CU88" s="866"/>
      <c r="CV88" s="866"/>
      <c r="CW88" s="866"/>
      <c r="CX88" s="867"/>
      <c r="CY88" s="865"/>
      <c r="CZ88" s="866"/>
      <c r="DA88" s="866"/>
      <c r="DB88" s="866"/>
      <c r="DC88" s="866"/>
      <c r="DD88" s="866"/>
      <c r="DE88" s="866"/>
      <c r="DF88" s="866"/>
      <c r="DG88" s="866"/>
      <c r="DH88" s="866"/>
      <c r="DI88" s="867"/>
      <c r="DJ88" s="865"/>
      <c r="DK88" s="866"/>
      <c r="DL88" s="866"/>
      <c r="DM88" s="866"/>
      <c r="DN88" s="866"/>
      <c r="DO88" s="866"/>
      <c r="DP88" s="866"/>
      <c r="DQ88" s="866"/>
      <c r="DR88" s="866"/>
      <c r="DS88" s="866"/>
      <c r="DT88" s="867"/>
      <c r="DU88" s="865"/>
      <c r="DV88" s="866"/>
      <c r="DW88" s="866"/>
      <c r="DX88" s="866"/>
      <c r="DY88" s="866"/>
      <c r="DZ88" s="866"/>
      <c r="EA88" s="866"/>
      <c r="EB88" s="866"/>
      <c r="EC88" s="866"/>
      <c r="ED88" s="866"/>
      <c r="EE88" s="867"/>
      <c r="EF88" s="865"/>
      <c r="EG88" s="866"/>
      <c r="EH88" s="866"/>
      <c r="EI88" s="866"/>
      <c r="EJ88" s="866"/>
      <c r="EK88" s="866"/>
      <c r="EL88" s="866"/>
      <c r="EM88" s="866"/>
      <c r="EN88" s="866"/>
      <c r="EO88" s="866"/>
      <c r="EP88" s="867"/>
      <c r="EQ88" s="865"/>
      <c r="ER88" s="866"/>
      <c r="ES88" s="866"/>
      <c r="ET88" s="866"/>
      <c r="EU88" s="866"/>
      <c r="EV88" s="866"/>
      <c r="EW88" s="866"/>
      <c r="EX88" s="866"/>
      <c r="EY88" s="866"/>
      <c r="EZ88" s="866"/>
      <c r="FA88" s="867"/>
      <c r="FB88" s="865"/>
      <c r="FC88" s="866"/>
      <c r="FD88" s="866"/>
      <c r="FE88" s="866"/>
      <c r="FF88" s="866"/>
      <c r="FG88" s="866"/>
      <c r="FH88" s="866"/>
      <c r="FI88" s="866"/>
      <c r="FJ88" s="866"/>
      <c r="FK88" s="866"/>
      <c r="FL88" s="867"/>
      <c r="FM88" s="865"/>
      <c r="FN88" s="866"/>
      <c r="FO88" s="866"/>
      <c r="FP88" s="866"/>
      <c r="FQ88" s="866"/>
      <c r="FR88" s="866"/>
      <c r="FS88" s="866"/>
      <c r="FT88" s="866"/>
      <c r="FU88" s="866"/>
      <c r="FV88" s="866"/>
      <c r="FW88" s="867"/>
      <c r="FX88" s="865"/>
      <c r="FY88" s="866"/>
      <c r="FZ88" s="866"/>
      <c r="GA88" s="866"/>
      <c r="GB88" s="866"/>
      <c r="GC88" s="866"/>
      <c r="GD88" s="866"/>
      <c r="GE88" s="866"/>
      <c r="GF88" s="866"/>
      <c r="GG88" s="866"/>
      <c r="GH88" s="867"/>
      <c r="GI88" s="865"/>
      <c r="GJ88" s="866"/>
      <c r="GK88" s="866"/>
      <c r="GL88" s="866"/>
      <c r="GM88" s="866"/>
      <c r="GN88" s="866"/>
      <c r="GO88" s="866"/>
      <c r="GP88" s="866"/>
      <c r="GQ88" s="866"/>
      <c r="GR88" s="866"/>
      <c r="GS88" s="867"/>
      <c r="GT88" s="865"/>
      <c r="GU88" s="866"/>
      <c r="GV88" s="866"/>
      <c r="GW88" s="866"/>
      <c r="GX88" s="866"/>
      <c r="GY88" s="866"/>
      <c r="GZ88" s="866"/>
      <c r="HA88" s="866"/>
      <c r="HB88" s="866"/>
      <c r="HC88" s="866"/>
      <c r="HD88" s="867"/>
      <c r="HE88" s="865"/>
      <c r="HF88" s="866"/>
      <c r="HG88" s="866"/>
      <c r="HH88" s="866"/>
      <c r="HI88" s="866"/>
      <c r="HJ88" s="866"/>
      <c r="HK88" s="866"/>
      <c r="HL88" s="866"/>
      <c r="HM88" s="866"/>
      <c r="HN88" s="866"/>
      <c r="HO88" s="867"/>
      <c r="HP88" s="865"/>
      <c r="HQ88" s="866"/>
      <c r="HR88" s="866"/>
      <c r="HS88" s="866"/>
      <c r="HT88" s="866"/>
      <c r="HU88" s="866"/>
      <c r="HV88" s="866"/>
      <c r="HW88" s="866"/>
      <c r="HX88" s="866"/>
      <c r="HY88" s="866"/>
      <c r="HZ88" s="867"/>
      <c r="IA88" s="865"/>
      <c r="IB88" s="866"/>
      <c r="IC88" s="866"/>
      <c r="ID88" s="866"/>
      <c r="IE88" s="866"/>
      <c r="IF88" s="866"/>
      <c r="IG88" s="866"/>
      <c r="IH88" s="866"/>
      <c r="II88" s="866"/>
      <c r="IJ88" s="866"/>
      <c r="IK88" s="867"/>
      <c r="IL88" s="865"/>
      <c r="IM88" s="866"/>
      <c r="IN88" s="866"/>
      <c r="IO88" s="866"/>
      <c r="IP88" s="866"/>
      <c r="IQ88" s="866"/>
      <c r="IR88" s="866"/>
      <c r="IS88" s="866"/>
      <c r="IT88" s="866"/>
      <c r="IU88" s="866"/>
      <c r="IV88" s="867"/>
      <c r="IW88" s="728" t="e" vm="3">
        <v>#VALUE!</v>
      </c>
      <c r="IX88" s="728"/>
      <c r="IY88" s="731"/>
      <c r="IZ88" s="22"/>
      <c r="JA88" s="22"/>
      <c r="JB88" s="22"/>
      <c r="JC88" s="22"/>
      <c r="JD88" s="22"/>
      <c r="JE88" s="22"/>
      <c r="JF88" s="22"/>
      <c r="JG88" s="22"/>
      <c r="JH88" s="21"/>
      <c r="JI88" s="22"/>
      <c r="JJ88" s="22"/>
      <c r="JK88" s="22"/>
      <c r="JL88" s="22"/>
      <c r="JM88" s="22"/>
      <c r="JN88" s="22"/>
      <c r="JO88" s="22"/>
      <c r="JP88" s="22"/>
      <c r="JQ88" s="22"/>
      <c r="JR88" s="22"/>
      <c r="JS88" s="22"/>
      <c r="JT88" s="22"/>
      <c r="JU88" s="22"/>
      <c r="JV88" s="22"/>
      <c r="JW88" s="22"/>
      <c r="JX88" s="22"/>
      <c r="JY88" s="22"/>
      <c r="JZ88" s="22"/>
      <c r="KA88" s="22"/>
      <c r="KB88" s="22"/>
      <c r="KC88" s="22"/>
      <c r="KD88" s="22"/>
      <c r="KE88" s="22"/>
      <c r="KF88" s="22"/>
      <c r="KG88" s="22"/>
      <c r="KH88" s="22"/>
      <c r="KI88" s="22"/>
      <c r="KJ88" s="22"/>
      <c r="KK88" s="22"/>
      <c r="KL88" s="22"/>
      <c r="KM88" s="22"/>
      <c r="KN88" s="22"/>
      <c r="KO88" s="22"/>
      <c r="KP88" s="22"/>
      <c r="KQ88" s="22"/>
      <c r="KR88" s="22"/>
      <c r="KS88" s="22"/>
      <c r="KT88" s="22"/>
      <c r="KU88" s="22"/>
      <c r="KV88" s="22"/>
      <c r="KW88" s="22"/>
      <c r="KX88" s="22"/>
      <c r="KY88" s="22"/>
      <c r="KZ88" s="22"/>
      <c r="LA88" s="22"/>
      <c r="LB88" s="22"/>
      <c r="LC88" s="22"/>
      <c r="LD88" s="22"/>
      <c r="LE88" s="22"/>
      <c r="LF88" s="22"/>
      <c r="LG88" s="22"/>
      <c r="LH88" s="22"/>
      <c r="LI88" s="22"/>
      <c r="LJ88" s="23"/>
    </row>
    <row r="89" spans="2:322" ht="3.65" customHeight="1">
      <c r="B89" s="21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3"/>
      <c r="AP89" s="22"/>
      <c r="AQ89" s="22"/>
      <c r="AR89" s="340"/>
      <c r="AS89" s="340"/>
      <c r="AT89" s="340"/>
      <c r="AU89" s="340"/>
      <c r="AV89" s="340"/>
      <c r="AW89" s="340"/>
      <c r="AX89" s="727"/>
      <c r="AY89" s="728"/>
      <c r="AZ89" s="728"/>
      <c r="BA89" s="1111"/>
      <c r="BB89" s="1112"/>
      <c r="BC89" s="1112"/>
      <c r="BD89" s="1112"/>
      <c r="BE89" s="1112"/>
      <c r="BF89" s="1112"/>
      <c r="BG89" s="993"/>
      <c r="BH89" s="994"/>
      <c r="BI89" s="994"/>
      <c r="BJ89" s="994"/>
      <c r="BK89" s="994"/>
      <c r="BL89" s="994"/>
      <c r="BM89" s="994"/>
      <c r="BN89" s="994"/>
      <c r="BO89" s="994"/>
      <c r="BP89" s="994"/>
      <c r="BQ89" s="994"/>
      <c r="BR89" s="1077"/>
      <c r="BS89" s="1077"/>
      <c r="BT89" s="1077"/>
      <c r="BU89" s="1077"/>
      <c r="BV89" s="1081"/>
      <c r="BW89" s="1081"/>
      <c r="BX89" s="1081"/>
      <c r="BY89" s="1081"/>
      <c r="BZ89" s="1081"/>
      <c r="CA89" s="1081"/>
      <c r="CB89" s="1082"/>
      <c r="CC89" s="866"/>
      <c r="CD89" s="866"/>
      <c r="CE89" s="866"/>
      <c r="CF89" s="866"/>
      <c r="CG89" s="866"/>
      <c r="CH89" s="866"/>
      <c r="CI89" s="866"/>
      <c r="CJ89" s="866"/>
      <c r="CK89" s="866"/>
      <c r="CL89" s="866"/>
      <c r="CM89" s="867"/>
      <c r="CN89" s="865"/>
      <c r="CO89" s="866"/>
      <c r="CP89" s="866"/>
      <c r="CQ89" s="866"/>
      <c r="CR89" s="866"/>
      <c r="CS89" s="866"/>
      <c r="CT89" s="866"/>
      <c r="CU89" s="866"/>
      <c r="CV89" s="866"/>
      <c r="CW89" s="866"/>
      <c r="CX89" s="867"/>
      <c r="CY89" s="865"/>
      <c r="CZ89" s="866"/>
      <c r="DA89" s="866"/>
      <c r="DB89" s="866"/>
      <c r="DC89" s="866"/>
      <c r="DD89" s="866"/>
      <c r="DE89" s="866"/>
      <c r="DF89" s="866"/>
      <c r="DG89" s="866"/>
      <c r="DH89" s="866"/>
      <c r="DI89" s="867"/>
      <c r="DJ89" s="865"/>
      <c r="DK89" s="866"/>
      <c r="DL89" s="866"/>
      <c r="DM89" s="866"/>
      <c r="DN89" s="866"/>
      <c r="DO89" s="866"/>
      <c r="DP89" s="866"/>
      <c r="DQ89" s="866"/>
      <c r="DR89" s="866"/>
      <c r="DS89" s="866"/>
      <c r="DT89" s="867"/>
      <c r="DU89" s="865"/>
      <c r="DV89" s="866"/>
      <c r="DW89" s="866"/>
      <c r="DX89" s="866"/>
      <c r="DY89" s="866"/>
      <c r="DZ89" s="866"/>
      <c r="EA89" s="866"/>
      <c r="EB89" s="866"/>
      <c r="EC89" s="866"/>
      <c r="ED89" s="866"/>
      <c r="EE89" s="867"/>
      <c r="EF89" s="865"/>
      <c r="EG89" s="866"/>
      <c r="EH89" s="866"/>
      <c r="EI89" s="866"/>
      <c r="EJ89" s="866"/>
      <c r="EK89" s="866"/>
      <c r="EL89" s="866"/>
      <c r="EM89" s="866"/>
      <c r="EN89" s="866"/>
      <c r="EO89" s="866"/>
      <c r="EP89" s="867"/>
      <c r="EQ89" s="865"/>
      <c r="ER89" s="866"/>
      <c r="ES89" s="866"/>
      <c r="ET89" s="866"/>
      <c r="EU89" s="866"/>
      <c r="EV89" s="866"/>
      <c r="EW89" s="866"/>
      <c r="EX89" s="866"/>
      <c r="EY89" s="866"/>
      <c r="EZ89" s="866"/>
      <c r="FA89" s="867"/>
      <c r="FB89" s="865"/>
      <c r="FC89" s="866"/>
      <c r="FD89" s="866"/>
      <c r="FE89" s="866"/>
      <c r="FF89" s="866"/>
      <c r="FG89" s="866"/>
      <c r="FH89" s="866"/>
      <c r="FI89" s="866"/>
      <c r="FJ89" s="866"/>
      <c r="FK89" s="866"/>
      <c r="FL89" s="867"/>
      <c r="FM89" s="865"/>
      <c r="FN89" s="866"/>
      <c r="FO89" s="866"/>
      <c r="FP89" s="866"/>
      <c r="FQ89" s="866"/>
      <c r="FR89" s="866"/>
      <c r="FS89" s="866"/>
      <c r="FT89" s="866"/>
      <c r="FU89" s="866"/>
      <c r="FV89" s="866"/>
      <c r="FW89" s="867"/>
      <c r="FX89" s="865"/>
      <c r="FY89" s="866"/>
      <c r="FZ89" s="866"/>
      <c r="GA89" s="866"/>
      <c r="GB89" s="866"/>
      <c r="GC89" s="866"/>
      <c r="GD89" s="866"/>
      <c r="GE89" s="866"/>
      <c r="GF89" s="866"/>
      <c r="GG89" s="866"/>
      <c r="GH89" s="867"/>
      <c r="GI89" s="865"/>
      <c r="GJ89" s="866"/>
      <c r="GK89" s="866"/>
      <c r="GL89" s="866"/>
      <c r="GM89" s="866"/>
      <c r="GN89" s="866"/>
      <c r="GO89" s="866"/>
      <c r="GP89" s="866"/>
      <c r="GQ89" s="866"/>
      <c r="GR89" s="866"/>
      <c r="GS89" s="867"/>
      <c r="GT89" s="865"/>
      <c r="GU89" s="866"/>
      <c r="GV89" s="866"/>
      <c r="GW89" s="866"/>
      <c r="GX89" s="866"/>
      <c r="GY89" s="866"/>
      <c r="GZ89" s="866"/>
      <c r="HA89" s="866"/>
      <c r="HB89" s="866"/>
      <c r="HC89" s="866"/>
      <c r="HD89" s="867"/>
      <c r="HE89" s="865"/>
      <c r="HF89" s="866"/>
      <c r="HG89" s="866"/>
      <c r="HH89" s="866"/>
      <c r="HI89" s="866"/>
      <c r="HJ89" s="866"/>
      <c r="HK89" s="866"/>
      <c r="HL89" s="866"/>
      <c r="HM89" s="866"/>
      <c r="HN89" s="866"/>
      <c r="HO89" s="867"/>
      <c r="HP89" s="865"/>
      <c r="HQ89" s="866"/>
      <c r="HR89" s="866"/>
      <c r="HS89" s="866"/>
      <c r="HT89" s="866"/>
      <c r="HU89" s="866"/>
      <c r="HV89" s="866"/>
      <c r="HW89" s="866"/>
      <c r="HX89" s="866"/>
      <c r="HY89" s="866"/>
      <c r="HZ89" s="867"/>
      <c r="IA89" s="865"/>
      <c r="IB89" s="866"/>
      <c r="IC89" s="866"/>
      <c r="ID89" s="866"/>
      <c r="IE89" s="866"/>
      <c r="IF89" s="866"/>
      <c r="IG89" s="866"/>
      <c r="IH89" s="866"/>
      <c r="II89" s="866"/>
      <c r="IJ89" s="866"/>
      <c r="IK89" s="867"/>
      <c r="IL89" s="865"/>
      <c r="IM89" s="866"/>
      <c r="IN89" s="866"/>
      <c r="IO89" s="866"/>
      <c r="IP89" s="866"/>
      <c r="IQ89" s="866"/>
      <c r="IR89" s="866"/>
      <c r="IS89" s="866"/>
      <c r="IT89" s="866"/>
      <c r="IU89" s="866"/>
      <c r="IV89" s="867"/>
      <c r="IW89" s="728"/>
      <c r="IX89" s="728"/>
      <c r="IY89" s="731"/>
      <c r="IZ89" s="22"/>
      <c r="JA89" s="22"/>
      <c r="JB89" s="22"/>
      <c r="JC89" s="22"/>
      <c r="JD89" s="22"/>
      <c r="JE89" s="22"/>
      <c r="JF89" s="22"/>
      <c r="JG89" s="22"/>
      <c r="JH89" s="21"/>
      <c r="JI89" s="22"/>
      <c r="JJ89" s="22"/>
      <c r="JK89" s="22"/>
      <c r="JL89" s="22"/>
      <c r="JM89" s="22"/>
      <c r="JN89" s="22"/>
      <c r="JO89" s="22"/>
      <c r="JP89" s="22"/>
      <c r="JQ89" s="22"/>
      <c r="JR89" s="22"/>
      <c r="JS89" s="22"/>
      <c r="JT89" s="22"/>
      <c r="JU89" s="22"/>
      <c r="JV89" s="22"/>
      <c r="JW89" s="22"/>
      <c r="JX89" s="22"/>
      <c r="JY89" s="22"/>
      <c r="JZ89" s="22"/>
      <c r="KA89" s="22"/>
      <c r="KB89" s="22"/>
      <c r="KC89" s="22"/>
      <c r="KD89" s="22"/>
      <c r="KE89" s="22"/>
      <c r="KF89" s="22"/>
      <c r="KG89" s="22"/>
      <c r="KH89" s="22"/>
      <c r="KI89" s="22"/>
      <c r="KJ89" s="22"/>
      <c r="KK89" s="22"/>
      <c r="KL89" s="22"/>
      <c r="KM89" s="22"/>
      <c r="KN89" s="22"/>
      <c r="KO89" s="22"/>
      <c r="KP89" s="22"/>
      <c r="KQ89" s="22"/>
      <c r="KR89" s="22"/>
      <c r="KS89" s="22"/>
      <c r="KT89" s="22"/>
      <c r="KU89" s="22"/>
      <c r="KV89" s="22"/>
      <c r="KW89" s="22"/>
      <c r="KX89" s="22"/>
      <c r="KY89" s="22"/>
      <c r="KZ89" s="22"/>
      <c r="LA89" s="22"/>
      <c r="LB89" s="22"/>
      <c r="LC89" s="22"/>
      <c r="LD89" s="22"/>
      <c r="LE89" s="22"/>
      <c r="LF89" s="22"/>
      <c r="LG89" s="22"/>
      <c r="LH89" s="22"/>
      <c r="LI89" s="22"/>
      <c r="LJ89" s="23"/>
    </row>
    <row r="90" spans="2:322" ht="3.65" customHeight="1">
      <c r="B90" s="21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3"/>
      <c r="AP90" s="22"/>
      <c r="AQ90" s="22"/>
      <c r="AR90" s="340"/>
      <c r="AS90" s="340"/>
      <c r="AT90" s="340"/>
      <c r="AU90" s="340"/>
      <c r="AV90" s="340"/>
      <c r="AW90" s="340"/>
      <c r="AX90" s="727"/>
      <c r="AY90" s="728"/>
      <c r="AZ90" s="366"/>
      <c r="BA90" s="1113"/>
      <c r="BB90" s="1114"/>
      <c r="BC90" s="1114"/>
      <c r="BD90" s="1114"/>
      <c r="BE90" s="1114"/>
      <c r="BF90" s="1114"/>
      <c r="BG90" s="995"/>
      <c r="BH90" s="996"/>
      <c r="BI90" s="996"/>
      <c r="BJ90" s="996"/>
      <c r="BK90" s="996"/>
      <c r="BL90" s="996"/>
      <c r="BM90" s="996"/>
      <c r="BN90" s="996"/>
      <c r="BO90" s="996"/>
      <c r="BP90" s="996"/>
      <c r="BQ90" s="996"/>
      <c r="BR90" s="1078"/>
      <c r="BS90" s="1078"/>
      <c r="BT90" s="1078"/>
      <c r="BU90" s="1078"/>
      <c r="BV90" s="1083"/>
      <c r="BW90" s="1083"/>
      <c r="BX90" s="1083"/>
      <c r="BY90" s="1083"/>
      <c r="BZ90" s="1083"/>
      <c r="CA90" s="1083"/>
      <c r="CB90" s="1084"/>
      <c r="CC90" s="869"/>
      <c r="CD90" s="869"/>
      <c r="CE90" s="869"/>
      <c r="CF90" s="869"/>
      <c r="CG90" s="869"/>
      <c r="CH90" s="869"/>
      <c r="CI90" s="869"/>
      <c r="CJ90" s="869"/>
      <c r="CK90" s="869"/>
      <c r="CL90" s="869"/>
      <c r="CM90" s="870"/>
      <c r="CN90" s="868"/>
      <c r="CO90" s="869"/>
      <c r="CP90" s="869"/>
      <c r="CQ90" s="869"/>
      <c r="CR90" s="869"/>
      <c r="CS90" s="869"/>
      <c r="CT90" s="869"/>
      <c r="CU90" s="869"/>
      <c r="CV90" s="869"/>
      <c r="CW90" s="869"/>
      <c r="CX90" s="870"/>
      <c r="CY90" s="868"/>
      <c r="CZ90" s="869"/>
      <c r="DA90" s="869"/>
      <c r="DB90" s="869"/>
      <c r="DC90" s="869"/>
      <c r="DD90" s="869"/>
      <c r="DE90" s="869"/>
      <c r="DF90" s="869"/>
      <c r="DG90" s="869"/>
      <c r="DH90" s="869"/>
      <c r="DI90" s="870"/>
      <c r="DJ90" s="868"/>
      <c r="DK90" s="869"/>
      <c r="DL90" s="869"/>
      <c r="DM90" s="869"/>
      <c r="DN90" s="869"/>
      <c r="DO90" s="869"/>
      <c r="DP90" s="869"/>
      <c r="DQ90" s="869"/>
      <c r="DR90" s="869"/>
      <c r="DS90" s="869"/>
      <c r="DT90" s="870"/>
      <c r="DU90" s="868"/>
      <c r="DV90" s="869"/>
      <c r="DW90" s="869"/>
      <c r="DX90" s="869"/>
      <c r="DY90" s="869"/>
      <c r="DZ90" s="869"/>
      <c r="EA90" s="869"/>
      <c r="EB90" s="869"/>
      <c r="EC90" s="869"/>
      <c r="ED90" s="869"/>
      <c r="EE90" s="870"/>
      <c r="EF90" s="868"/>
      <c r="EG90" s="869"/>
      <c r="EH90" s="869"/>
      <c r="EI90" s="869"/>
      <c r="EJ90" s="869"/>
      <c r="EK90" s="869"/>
      <c r="EL90" s="869"/>
      <c r="EM90" s="869"/>
      <c r="EN90" s="869"/>
      <c r="EO90" s="869"/>
      <c r="EP90" s="870"/>
      <c r="EQ90" s="868"/>
      <c r="ER90" s="869"/>
      <c r="ES90" s="869"/>
      <c r="ET90" s="869"/>
      <c r="EU90" s="869"/>
      <c r="EV90" s="869"/>
      <c r="EW90" s="869"/>
      <c r="EX90" s="869"/>
      <c r="EY90" s="869"/>
      <c r="EZ90" s="869"/>
      <c r="FA90" s="870"/>
      <c r="FB90" s="868"/>
      <c r="FC90" s="869"/>
      <c r="FD90" s="869"/>
      <c r="FE90" s="869"/>
      <c r="FF90" s="869"/>
      <c r="FG90" s="869"/>
      <c r="FH90" s="869"/>
      <c r="FI90" s="869"/>
      <c r="FJ90" s="869"/>
      <c r="FK90" s="869"/>
      <c r="FL90" s="870"/>
      <c r="FM90" s="868"/>
      <c r="FN90" s="869"/>
      <c r="FO90" s="869"/>
      <c r="FP90" s="869"/>
      <c r="FQ90" s="869"/>
      <c r="FR90" s="869"/>
      <c r="FS90" s="869"/>
      <c r="FT90" s="869"/>
      <c r="FU90" s="869"/>
      <c r="FV90" s="869"/>
      <c r="FW90" s="870"/>
      <c r="FX90" s="868"/>
      <c r="FY90" s="869"/>
      <c r="FZ90" s="869"/>
      <c r="GA90" s="869"/>
      <c r="GB90" s="869"/>
      <c r="GC90" s="869"/>
      <c r="GD90" s="869"/>
      <c r="GE90" s="869"/>
      <c r="GF90" s="869"/>
      <c r="GG90" s="869"/>
      <c r="GH90" s="870"/>
      <c r="GI90" s="868"/>
      <c r="GJ90" s="869"/>
      <c r="GK90" s="869"/>
      <c r="GL90" s="869"/>
      <c r="GM90" s="869"/>
      <c r="GN90" s="869"/>
      <c r="GO90" s="869"/>
      <c r="GP90" s="869"/>
      <c r="GQ90" s="869"/>
      <c r="GR90" s="869"/>
      <c r="GS90" s="870"/>
      <c r="GT90" s="868"/>
      <c r="GU90" s="869"/>
      <c r="GV90" s="869"/>
      <c r="GW90" s="869"/>
      <c r="GX90" s="869"/>
      <c r="GY90" s="869"/>
      <c r="GZ90" s="869"/>
      <c r="HA90" s="869"/>
      <c r="HB90" s="869"/>
      <c r="HC90" s="869"/>
      <c r="HD90" s="870"/>
      <c r="HE90" s="868"/>
      <c r="HF90" s="869"/>
      <c r="HG90" s="869"/>
      <c r="HH90" s="869"/>
      <c r="HI90" s="869"/>
      <c r="HJ90" s="869"/>
      <c r="HK90" s="869"/>
      <c r="HL90" s="869"/>
      <c r="HM90" s="869"/>
      <c r="HN90" s="869"/>
      <c r="HO90" s="870"/>
      <c r="HP90" s="868"/>
      <c r="HQ90" s="869"/>
      <c r="HR90" s="869"/>
      <c r="HS90" s="869"/>
      <c r="HT90" s="869"/>
      <c r="HU90" s="869"/>
      <c r="HV90" s="869"/>
      <c r="HW90" s="869"/>
      <c r="HX90" s="869"/>
      <c r="HY90" s="869"/>
      <c r="HZ90" s="870"/>
      <c r="IA90" s="868"/>
      <c r="IB90" s="869"/>
      <c r="IC90" s="869"/>
      <c r="ID90" s="869"/>
      <c r="IE90" s="869"/>
      <c r="IF90" s="869"/>
      <c r="IG90" s="869"/>
      <c r="IH90" s="869"/>
      <c r="II90" s="869"/>
      <c r="IJ90" s="869"/>
      <c r="IK90" s="870"/>
      <c r="IL90" s="868"/>
      <c r="IM90" s="869"/>
      <c r="IN90" s="869"/>
      <c r="IO90" s="869"/>
      <c r="IP90" s="869"/>
      <c r="IQ90" s="869"/>
      <c r="IR90" s="869"/>
      <c r="IS90" s="869"/>
      <c r="IT90" s="869"/>
      <c r="IU90" s="869"/>
      <c r="IV90" s="870"/>
      <c r="IW90" s="47"/>
      <c r="IX90" s="728"/>
      <c r="IY90" s="731"/>
      <c r="IZ90" s="22"/>
      <c r="JA90" s="22"/>
      <c r="JB90" s="22"/>
      <c r="JC90" s="22"/>
      <c r="JD90" s="22"/>
      <c r="JE90" s="22"/>
      <c r="JF90" s="22"/>
      <c r="JG90" s="22"/>
      <c r="JH90" s="21"/>
      <c r="JI90" s="22"/>
      <c r="JJ90" s="22"/>
      <c r="JK90" s="22"/>
      <c r="JL90" s="22"/>
      <c r="JM90" s="22"/>
      <c r="JN90" s="22"/>
      <c r="JO90" s="22"/>
      <c r="JP90" s="22"/>
      <c r="JQ90" s="22"/>
      <c r="JR90" s="22"/>
      <c r="JS90" s="22"/>
      <c r="JT90" s="22"/>
      <c r="JU90" s="22"/>
      <c r="JV90" s="22"/>
      <c r="JW90" s="22"/>
      <c r="JX90" s="22"/>
      <c r="JY90" s="22"/>
      <c r="JZ90" s="22"/>
      <c r="KA90" s="22"/>
      <c r="KB90" s="22"/>
      <c r="KC90" s="22"/>
      <c r="KD90" s="22"/>
      <c r="KE90" s="22"/>
      <c r="KF90" s="22"/>
      <c r="KG90" s="22"/>
      <c r="KH90" s="22"/>
      <c r="KI90" s="22"/>
      <c r="KJ90" s="22"/>
      <c r="KK90" s="22"/>
      <c r="KL90" s="22"/>
      <c r="KM90" s="22"/>
      <c r="KN90" s="22"/>
      <c r="KO90" s="22"/>
      <c r="KP90" s="22"/>
      <c r="KQ90" s="22"/>
      <c r="KR90" s="22"/>
      <c r="KS90" s="22"/>
      <c r="KT90" s="22"/>
      <c r="KU90" s="22"/>
      <c r="KV90" s="22"/>
      <c r="KW90" s="22"/>
      <c r="KX90" s="22"/>
      <c r="KY90" s="22"/>
      <c r="KZ90" s="22"/>
      <c r="LA90" s="22"/>
      <c r="LB90" s="22"/>
      <c r="LC90" s="22"/>
      <c r="LD90" s="22"/>
      <c r="LE90" s="22"/>
      <c r="LF90" s="22"/>
      <c r="LG90" s="22"/>
      <c r="LH90" s="22"/>
      <c r="LI90" s="22"/>
      <c r="LJ90" s="23"/>
    </row>
    <row r="91" spans="2:322" ht="3.65" customHeight="1">
      <c r="B91" s="21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3"/>
      <c r="AP91" s="22"/>
      <c r="AQ91" s="22"/>
      <c r="AR91" s="22"/>
      <c r="AS91" s="22"/>
      <c r="AT91" s="22"/>
      <c r="AU91" s="22"/>
      <c r="AV91" s="22"/>
      <c r="AW91" s="22"/>
      <c r="AX91" s="727"/>
      <c r="AY91" s="728"/>
      <c r="AZ91" s="47"/>
      <c r="BA91" s="332"/>
      <c r="BB91" s="326"/>
      <c r="BC91" s="326"/>
      <c r="BD91" s="326"/>
      <c r="BE91" s="119"/>
      <c r="BF91" s="119"/>
      <c r="BG91" s="119"/>
      <c r="BH91" s="119"/>
      <c r="BI91" s="119"/>
      <c r="BJ91" s="119"/>
      <c r="BK91" s="119"/>
      <c r="BL91" s="119"/>
      <c r="BM91" s="119"/>
      <c r="BN91" s="119"/>
      <c r="BO91" s="119"/>
      <c r="BP91" s="119"/>
      <c r="BQ91" s="119"/>
      <c r="BR91" s="119"/>
      <c r="BS91" s="119"/>
      <c r="BT91" s="119"/>
      <c r="BU91" s="119"/>
      <c r="BV91" s="119"/>
      <c r="BW91" s="119"/>
      <c r="BX91" s="119"/>
      <c r="BY91" s="119"/>
      <c r="BZ91" s="119"/>
      <c r="CA91" s="119"/>
      <c r="CB91" s="119"/>
      <c r="CC91" s="119"/>
      <c r="CD91" s="119"/>
      <c r="CE91" s="119"/>
      <c r="CF91" s="119"/>
      <c r="CG91" s="119"/>
      <c r="CH91" s="119"/>
      <c r="CI91" s="119"/>
      <c r="CJ91" s="119"/>
      <c r="CK91" s="119"/>
      <c r="CL91" s="119"/>
      <c r="CM91" s="119"/>
      <c r="CN91" s="119"/>
      <c r="CO91" s="119"/>
      <c r="CP91" s="119"/>
      <c r="CQ91" s="119"/>
      <c r="CR91" s="119"/>
      <c r="CS91" s="119"/>
      <c r="CT91" s="119"/>
      <c r="CU91" s="119"/>
      <c r="CV91" s="119"/>
      <c r="CW91" s="119"/>
      <c r="CX91" s="119"/>
      <c r="CY91" s="119"/>
      <c r="CZ91" s="119"/>
      <c r="DA91" s="119"/>
      <c r="DB91" s="119"/>
      <c r="DC91" s="119"/>
      <c r="DD91" s="119"/>
      <c r="DE91" s="119"/>
      <c r="DF91" s="119"/>
      <c r="DG91" s="119"/>
      <c r="DH91" s="119"/>
      <c r="DI91" s="119"/>
      <c r="DJ91" s="119"/>
      <c r="DK91" s="119"/>
      <c r="DL91" s="119"/>
      <c r="DM91" s="119"/>
      <c r="DN91" s="119"/>
      <c r="DO91" s="119"/>
      <c r="DP91" s="119"/>
      <c r="DQ91" s="119"/>
      <c r="DR91" s="119"/>
      <c r="DS91" s="119"/>
      <c r="DT91" s="119"/>
      <c r="DU91" s="119"/>
      <c r="DV91" s="119"/>
      <c r="DW91" s="119"/>
      <c r="DX91" s="119"/>
      <c r="DY91" s="119"/>
      <c r="DZ91" s="119"/>
      <c r="EA91" s="119"/>
      <c r="EB91" s="119"/>
      <c r="EC91" s="119"/>
      <c r="ED91" s="119"/>
      <c r="EE91" s="119"/>
      <c r="EF91" s="119"/>
      <c r="EG91" s="119"/>
      <c r="EH91" s="119"/>
      <c r="EI91" s="119"/>
      <c r="EJ91" s="119"/>
      <c r="EK91" s="119"/>
      <c r="EL91" s="119"/>
      <c r="EM91" s="119"/>
      <c r="EN91" s="119"/>
      <c r="EO91" s="119"/>
      <c r="EP91" s="119"/>
      <c r="EQ91" s="119"/>
      <c r="ER91" s="119"/>
      <c r="ES91" s="119"/>
      <c r="ET91" s="119"/>
      <c r="EU91" s="119"/>
      <c r="EV91" s="119"/>
      <c r="EW91" s="119"/>
      <c r="EX91" s="119"/>
      <c r="EY91" s="119"/>
      <c r="EZ91" s="119"/>
      <c r="FA91" s="119"/>
      <c r="FB91" s="119"/>
      <c r="FC91" s="119"/>
      <c r="FD91" s="119"/>
      <c r="FE91" s="119"/>
      <c r="FF91" s="119"/>
      <c r="FG91" s="119"/>
      <c r="FH91" s="119"/>
      <c r="FI91" s="119"/>
      <c r="FJ91" s="119"/>
      <c r="FK91" s="119"/>
      <c r="FL91" s="119"/>
      <c r="FM91" s="119"/>
      <c r="FN91" s="119"/>
      <c r="FO91" s="119"/>
      <c r="FP91" s="119"/>
      <c r="FQ91" s="119"/>
      <c r="FR91" s="119"/>
      <c r="FS91" s="119"/>
      <c r="FT91" s="119"/>
      <c r="FU91" s="119"/>
      <c r="FV91" s="119"/>
      <c r="FW91" s="119"/>
      <c r="FX91" s="119"/>
      <c r="FY91" s="119"/>
      <c r="FZ91" s="119"/>
      <c r="GA91" s="119"/>
      <c r="GB91" s="119"/>
      <c r="GC91" s="119"/>
      <c r="GD91" s="119"/>
      <c r="GE91" s="119"/>
      <c r="GF91" s="119"/>
      <c r="GG91" s="119"/>
      <c r="GH91" s="119"/>
      <c r="GI91" s="119"/>
      <c r="GJ91" s="119"/>
      <c r="GK91" s="119"/>
      <c r="GL91" s="119"/>
      <c r="GM91" s="119"/>
      <c r="GN91" s="119"/>
      <c r="GO91" s="119"/>
      <c r="GP91" s="119"/>
      <c r="GQ91" s="119"/>
      <c r="GR91" s="119"/>
      <c r="GS91" s="119"/>
      <c r="GT91" s="119"/>
      <c r="GU91" s="119"/>
      <c r="GV91" s="119"/>
      <c r="GW91" s="119"/>
      <c r="GX91" s="119"/>
      <c r="GY91" s="119"/>
      <c r="GZ91" s="119"/>
      <c r="HA91" s="119"/>
      <c r="HB91" s="119"/>
      <c r="HC91" s="119"/>
      <c r="HD91" s="119"/>
      <c r="HE91" s="119"/>
      <c r="HF91" s="119"/>
      <c r="HG91" s="119"/>
      <c r="HH91" s="119"/>
      <c r="HI91" s="119"/>
      <c r="HJ91" s="119"/>
      <c r="HK91" s="119"/>
      <c r="HL91" s="119"/>
      <c r="HM91" s="119"/>
      <c r="HN91" s="119"/>
      <c r="HO91" s="119"/>
      <c r="HP91" s="119"/>
      <c r="HQ91" s="119"/>
      <c r="HR91" s="119"/>
      <c r="HS91" s="119"/>
      <c r="HT91" s="119"/>
      <c r="HU91" s="119"/>
      <c r="HV91" s="119"/>
      <c r="HW91" s="119"/>
      <c r="HX91" s="119"/>
      <c r="HY91" s="119"/>
      <c r="HZ91" s="119"/>
      <c r="IA91" s="119"/>
      <c r="IB91" s="119"/>
      <c r="IC91" s="119"/>
      <c r="ID91" s="119"/>
      <c r="IE91" s="119"/>
      <c r="IF91" s="119"/>
      <c r="IG91" s="119"/>
      <c r="IH91" s="119"/>
      <c r="II91" s="119"/>
      <c r="IJ91" s="119"/>
      <c r="IK91" s="119"/>
      <c r="IL91" s="119"/>
      <c r="IM91" s="119"/>
      <c r="IN91" s="119"/>
      <c r="IO91" s="119"/>
      <c r="IP91" s="119"/>
      <c r="IQ91" s="119"/>
      <c r="IR91" s="119"/>
      <c r="IS91" s="82"/>
      <c r="IV91" s="68"/>
      <c r="IW91" s="47"/>
      <c r="IX91" s="728"/>
      <c r="IY91" s="731"/>
      <c r="IZ91" s="22"/>
      <c r="JA91" s="22"/>
      <c r="JB91" s="22"/>
      <c r="JC91" s="22"/>
      <c r="JD91" s="22"/>
      <c r="JE91" s="22"/>
      <c r="JF91" s="22"/>
      <c r="JG91" s="22"/>
      <c r="JH91" s="21"/>
      <c r="JI91" s="22"/>
      <c r="JJ91" s="22"/>
      <c r="JK91" s="22"/>
      <c r="JL91" s="22"/>
      <c r="JM91" s="22"/>
      <c r="JN91" s="22"/>
      <c r="JO91" s="22"/>
      <c r="JP91" s="22"/>
      <c r="JQ91" s="22"/>
      <c r="JR91" s="22"/>
      <c r="JS91" s="22"/>
      <c r="JT91" s="22"/>
      <c r="JU91" s="22"/>
      <c r="JV91" s="22"/>
      <c r="JW91" s="22"/>
      <c r="JX91" s="22"/>
      <c r="JY91" s="22"/>
      <c r="JZ91" s="22"/>
      <c r="KA91" s="22"/>
      <c r="KB91" s="22"/>
      <c r="KC91" s="22"/>
      <c r="KD91" s="22"/>
      <c r="KE91" s="22"/>
      <c r="KF91" s="22"/>
      <c r="KG91" s="22"/>
      <c r="KH91" s="22"/>
      <c r="KI91" s="22"/>
      <c r="KJ91" s="22"/>
      <c r="KK91" s="22"/>
      <c r="KL91" s="22"/>
      <c r="KM91" s="22"/>
      <c r="KN91" s="22"/>
      <c r="KO91" s="22"/>
      <c r="KP91" s="22"/>
      <c r="KQ91" s="22"/>
      <c r="KR91" s="22"/>
      <c r="KS91" s="22"/>
      <c r="KT91" s="22"/>
      <c r="KU91" s="22"/>
      <c r="KV91" s="22"/>
      <c r="KW91" s="22"/>
      <c r="KX91" s="22"/>
      <c r="KY91" s="22"/>
      <c r="KZ91" s="22"/>
      <c r="LA91" s="22"/>
      <c r="LB91" s="22"/>
      <c r="LC91" s="22"/>
      <c r="LD91" s="22"/>
      <c r="LE91" s="22"/>
      <c r="LF91" s="22"/>
      <c r="LG91" s="22"/>
      <c r="LH91" s="22"/>
      <c r="LI91" s="22"/>
      <c r="LJ91" s="23"/>
    </row>
    <row r="92" spans="2:322" ht="3.65" customHeight="1">
      <c r="B92" s="21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3"/>
      <c r="AP92" s="22"/>
      <c r="AQ92" s="22"/>
      <c r="AR92" s="22"/>
      <c r="AS92" s="22"/>
      <c r="AT92" s="22"/>
      <c r="AU92" s="22"/>
      <c r="AV92" s="22"/>
      <c r="AW92" s="22"/>
      <c r="AX92" s="727"/>
      <c r="AY92" s="728"/>
      <c r="AZ92" s="47"/>
      <c r="BA92" s="332"/>
      <c r="BB92" s="327"/>
      <c r="BC92" s="327"/>
      <c r="BD92" s="327"/>
      <c r="BE92" s="119"/>
      <c r="BF92" s="119"/>
      <c r="BG92" s="119"/>
      <c r="BH92" s="119"/>
      <c r="BI92" s="119"/>
      <c r="BJ92" s="119"/>
      <c r="BK92" s="119"/>
      <c r="BL92" s="119"/>
      <c r="BM92" s="119"/>
      <c r="BN92" s="119"/>
      <c r="BO92" s="119"/>
      <c r="BP92" s="119"/>
      <c r="BQ92" s="119"/>
      <c r="BR92" s="119"/>
      <c r="BS92" s="119"/>
      <c r="BT92" s="119"/>
      <c r="BU92" s="119"/>
      <c r="BV92" s="119"/>
      <c r="BW92" s="119"/>
      <c r="BX92" s="119"/>
      <c r="BY92" s="119"/>
      <c r="BZ92" s="119"/>
      <c r="CA92" s="119"/>
      <c r="CB92" s="119"/>
      <c r="CC92" s="119"/>
      <c r="CD92" s="119"/>
      <c r="CE92" s="119"/>
      <c r="CF92" s="119"/>
      <c r="CG92" s="119"/>
      <c r="CH92" s="119"/>
      <c r="CI92" s="119"/>
      <c r="CJ92" s="119"/>
      <c r="CK92" s="119"/>
      <c r="CL92" s="119"/>
      <c r="CM92" s="119"/>
      <c r="CN92" s="119"/>
      <c r="CO92" s="119"/>
      <c r="CP92" s="119"/>
      <c r="CQ92" s="119"/>
      <c r="CR92" s="119"/>
      <c r="CS92" s="119"/>
      <c r="CT92" s="119"/>
      <c r="CU92" s="119"/>
      <c r="CV92" s="119"/>
      <c r="CW92" s="119"/>
      <c r="CX92" s="119"/>
      <c r="CY92" s="119"/>
      <c r="CZ92" s="119"/>
      <c r="DA92" s="119"/>
      <c r="DB92" s="119"/>
      <c r="DC92" s="119"/>
      <c r="DD92" s="119"/>
      <c r="DE92" s="119"/>
      <c r="DF92" s="119"/>
      <c r="DG92" s="119"/>
      <c r="DH92" s="119"/>
      <c r="DI92" s="119"/>
      <c r="DJ92" s="119"/>
      <c r="DK92" s="119"/>
      <c r="DL92" s="119"/>
      <c r="DM92" s="119"/>
      <c r="DN92" s="119"/>
      <c r="DO92" s="119"/>
      <c r="DP92" s="119"/>
      <c r="DQ92" s="119"/>
      <c r="DR92" s="119"/>
      <c r="DS92" s="119"/>
      <c r="DT92" s="119"/>
      <c r="DU92" s="119"/>
      <c r="DV92" s="119"/>
      <c r="DW92" s="119"/>
      <c r="DX92" s="119"/>
      <c r="DY92" s="119"/>
      <c r="DZ92" s="119"/>
      <c r="EA92" s="119"/>
      <c r="EB92" s="119"/>
      <c r="EC92" s="119"/>
      <c r="ED92" s="119"/>
      <c r="EE92" s="119"/>
      <c r="EF92" s="119"/>
      <c r="EG92" s="119"/>
      <c r="EH92" s="119"/>
      <c r="EI92" s="119"/>
      <c r="EJ92" s="119"/>
      <c r="EK92" s="119"/>
      <c r="EL92" s="119"/>
      <c r="EM92" s="119"/>
      <c r="EN92" s="119"/>
      <c r="EO92" s="119"/>
      <c r="EP92" s="119"/>
      <c r="EQ92" s="119"/>
      <c r="ER92" s="119"/>
      <c r="ES92" s="82"/>
      <c r="ET92" s="82"/>
      <c r="EU92" s="82"/>
      <c r="EV92" s="82"/>
      <c r="EW92" s="82"/>
      <c r="EX92" s="82"/>
      <c r="EY92" s="82"/>
      <c r="EZ92" s="119"/>
      <c r="FA92" s="119"/>
      <c r="FB92" s="119"/>
      <c r="FC92" s="119"/>
      <c r="FD92" s="119"/>
      <c r="FE92" s="119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119"/>
      <c r="GL92" s="119"/>
      <c r="GM92" s="119"/>
      <c r="GN92" s="119"/>
      <c r="GO92" s="119"/>
      <c r="GP92" s="119"/>
      <c r="GQ92" s="119"/>
      <c r="GR92" s="119"/>
      <c r="GS92" s="119"/>
      <c r="GT92" s="119"/>
      <c r="GU92" s="119"/>
      <c r="GV92" s="119"/>
      <c r="GW92" s="119"/>
      <c r="GX92" s="119"/>
      <c r="GY92" s="119"/>
      <c r="GZ92" s="119"/>
      <c r="HA92" s="119"/>
      <c r="HB92" s="119"/>
      <c r="HC92" s="119"/>
      <c r="HD92" s="119"/>
      <c r="HE92" s="119"/>
      <c r="HF92" s="119"/>
      <c r="HG92" s="119"/>
      <c r="HH92" s="119"/>
      <c r="HI92" s="119"/>
      <c r="HJ92" s="119"/>
      <c r="HK92" s="119"/>
      <c r="HL92" s="119"/>
      <c r="HM92" s="119"/>
      <c r="HN92" s="119"/>
      <c r="HO92" s="119"/>
      <c r="HP92" s="119"/>
      <c r="HQ92" s="119"/>
      <c r="HR92" s="119"/>
      <c r="HS92" s="119"/>
      <c r="HT92" s="119"/>
      <c r="HU92" s="119"/>
      <c r="HV92" s="119"/>
      <c r="HW92" s="119"/>
      <c r="HX92" s="119"/>
      <c r="HY92" s="119"/>
      <c r="HZ92" s="119"/>
      <c r="IA92" s="119"/>
      <c r="IB92" s="119"/>
      <c r="IC92" s="119"/>
      <c r="ID92" s="119"/>
      <c r="IE92" s="119"/>
      <c r="IF92" s="119"/>
      <c r="IG92" s="119"/>
      <c r="IH92" s="119"/>
      <c r="II92" s="119"/>
      <c r="IJ92" s="119"/>
      <c r="IK92" s="119"/>
      <c r="IL92" s="119"/>
      <c r="IM92" s="119"/>
      <c r="IN92" s="119"/>
      <c r="IO92" s="119"/>
      <c r="IP92" s="119"/>
      <c r="IQ92" s="119"/>
      <c r="IR92" s="119"/>
      <c r="IS92" s="82"/>
      <c r="IV92" s="68"/>
      <c r="IW92" s="47"/>
      <c r="IX92" s="728"/>
      <c r="IY92" s="731"/>
      <c r="IZ92" s="22"/>
      <c r="JA92" s="22"/>
      <c r="JB92" s="22"/>
      <c r="JC92" s="22"/>
      <c r="JD92" s="22"/>
      <c r="JE92" s="22"/>
      <c r="JF92" s="22"/>
      <c r="JG92" s="22"/>
      <c r="JH92" s="21"/>
      <c r="JI92" s="22"/>
      <c r="JJ92" s="22"/>
      <c r="JK92" s="22"/>
      <c r="JL92" s="22"/>
      <c r="JM92" s="22"/>
      <c r="JN92" s="22"/>
      <c r="JO92" s="22"/>
      <c r="JP92" s="22"/>
      <c r="JQ92" s="22"/>
      <c r="JR92" s="22"/>
      <c r="JS92" s="22"/>
      <c r="JT92" s="22"/>
      <c r="JU92" s="22"/>
      <c r="JV92" s="22"/>
      <c r="JW92" s="22"/>
      <c r="JX92" s="22"/>
      <c r="JY92" s="22"/>
      <c r="JZ92" s="22"/>
      <c r="KA92" s="22"/>
      <c r="KB92" s="22"/>
      <c r="KC92" s="22"/>
      <c r="KD92" s="22"/>
      <c r="KE92" s="22"/>
      <c r="KF92" s="22"/>
      <c r="KG92" s="22"/>
      <c r="KH92" s="22"/>
      <c r="KI92" s="22"/>
      <c r="KJ92" s="22"/>
      <c r="KK92" s="22"/>
      <c r="KL92" s="22"/>
      <c r="KM92" s="22"/>
      <c r="KN92" s="22"/>
      <c r="KO92" s="22"/>
      <c r="KP92" s="22"/>
      <c r="KQ92" s="22"/>
      <c r="KR92" s="22"/>
      <c r="KS92" s="22"/>
      <c r="KT92" s="22"/>
      <c r="KU92" s="22"/>
      <c r="KV92" s="22"/>
      <c r="KW92" s="22"/>
      <c r="KX92" s="22"/>
      <c r="KY92" s="22"/>
      <c r="KZ92" s="22"/>
      <c r="LA92" s="22"/>
      <c r="LB92" s="22"/>
      <c r="LC92" s="22"/>
      <c r="LD92" s="22"/>
      <c r="LE92" s="22"/>
      <c r="LF92" s="22"/>
      <c r="LG92" s="22"/>
      <c r="LH92" s="22"/>
      <c r="LI92" s="22"/>
      <c r="LJ92" s="23"/>
    </row>
    <row r="93" spans="2:322" ht="3.65" customHeight="1">
      <c r="B93" s="21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3"/>
      <c r="AP93" s="22"/>
      <c r="AQ93" s="22"/>
      <c r="AR93" s="22"/>
      <c r="AS93" s="22"/>
      <c r="AT93" s="22"/>
      <c r="AU93" s="22"/>
      <c r="AV93" s="22"/>
      <c r="AW93" s="22"/>
      <c r="AX93" s="727"/>
      <c r="AY93" s="728"/>
      <c r="AZ93" s="47"/>
      <c r="BA93" s="374"/>
      <c r="BB93" s="119"/>
      <c r="BC93" s="119"/>
      <c r="BD93" s="119"/>
      <c r="BE93" s="119"/>
      <c r="BF93" s="119"/>
      <c r="BG93" s="119"/>
      <c r="BH93" s="119"/>
      <c r="BI93" s="119"/>
      <c r="BJ93" s="119"/>
      <c r="BK93" s="119"/>
      <c r="BL93" s="119"/>
      <c r="BM93" s="119"/>
      <c r="BN93" s="119"/>
      <c r="BO93" s="119"/>
      <c r="BP93" s="119"/>
      <c r="BQ93" s="119"/>
      <c r="BR93" s="119"/>
      <c r="BS93" s="119"/>
      <c r="BT93" s="119"/>
      <c r="BU93" s="119"/>
      <c r="BV93" s="119"/>
      <c r="BW93" s="119"/>
      <c r="BX93" s="119"/>
      <c r="BY93" s="119"/>
      <c r="BZ93" s="119"/>
      <c r="CA93" s="119"/>
      <c r="CB93" s="119"/>
      <c r="CC93" s="437" t="s">
        <v>366</v>
      </c>
      <c r="CD93" s="119"/>
      <c r="CE93" s="119"/>
      <c r="CF93" s="119"/>
      <c r="CG93" s="119"/>
      <c r="CH93" s="119"/>
      <c r="CI93" s="119"/>
      <c r="CJ93" s="119"/>
      <c r="CK93" s="119"/>
      <c r="CL93" s="119"/>
      <c r="CM93" s="119"/>
      <c r="CN93" s="437" t="s">
        <v>376</v>
      </c>
      <c r="CO93" s="119"/>
      <c r="CP93" s="119"/>
      <c r="CQ93" s="119"/>
      <c r="CR93" s="119"/>
      <c r="CS93" s="119"/>
      <c r="CT93" s="119"/>
      <c r="CU93" s="119"/>
      <c r="CV93" s="119"/>
      <c r="CW93" s="119"/>
      <c r="CX93" s="119"/>
      <c r="DJ93" s="119"/>
      <c r="DK93" s="119"/>
      <c r="DL93" s="119"/>
      <c r="DM93" s="119"/>
      <c r="DN93" s="119"/>
      <c r="DO93" s="119"/>
      <c r="DP93" s="119"/>
      <c r="DQ93" s="119"/>
      <c r="DR93" s="119"/>
      <c r="DS93" s="119"/>
      <c r="DT93" s="119"/>
      <c r="DU93" s="437" t="s">
        <v>475</v>
      </c>
      <c r="DV93" s="119"/>
      <c r="DW93" s="437" t="str">
        <f>DW125</f>
        <v>PM6</v>
      </c>
      <c r="DX93" s="437" t="str">
        <f>DW135</f>
        <v>ATS</v>
      </c>
      <c r="DY93" s="437" t="str">
        <f>DW145</f>
        <v>IL6</v>
      </c>
      <c r="DZ93" s="437" t="s">
        <v>936</v>
      </c>
      <c r="EA93" s="437" t="str">
        <f>DW120</f>
        <v>ATS</v>
      </c>
      <c r="EB93" s="437" t="str">
        <f>DW130</f>
        <v>IL6</v>
      </c>
      <c r="EC93" s="437" t="str">
        <f>DW140</f>
        <v>PM6</v>
      </c>
      <c r="ED93" s="437" t="s">
        <v>936</v>
      </c>
      <c r="EE93" s="82"/>
      <c r="EF93" s="437" t="s">
        <v>953</v>
      </c>
      <c r="EG93" s="119"/>
      <c r="EH93" s="437" t="str">
        <f>AV39&amp;AV40</f>
        <v>2060</v>
      </c>
      <c r="EI93" s="437" t="str">
        <f>AV43&amp;AV44</f>
        <v>7260</v>
      </c>
      <c r="EJ93" s="437" t="str">
        <f>AV47&amp;AV48</f>
        <v>4060</v>
      </c>
      <c r="EK93" s="437" t="s">
        <v>936</v>
      </c>
      <c r="EL93" s="437" t="str">
        <f>AV39&amp;AV41</f>
        <v>2040</v>
      </c>
      <c r="EM93" s="437" t="str">
        <f>AV43&amp;AV45</f>
        <v>7240</v>
      </c>
      <c r="EN93" s="437" t="str">
        <f>AV47&amp;AV49</f>
        <v>4040</v>
      </c>
      <c r="EO93" s="437" t="s">
        <v>936</v>
      </c>
      <c r="EP93" s="119"/>
      <c r="EQ93" s="437" t="s">
        <v>953</v>
      </c>
      <c r="ER93" s="119"/>
      <c r="ES93" s="437" t="str">
        <f>AV39&amp;AV40</f>
        <v>2060</v>
      </c>
      <c r="ET93" s="437" t="str">
        <f>AV43&amp;AV44</f>
        <v>7260</v>
      </c>
      <c r="EU93" s="437" t="str">
        <f>AV47&amp;AV48</f>
        <v>4060</v>
      </c>
      <c r="EV93" s="437" t="s">
        <v>936</v>
      </c>
      <c r="EW93" s="437" t="str">
        <f>AV39&amp;AV41</f>
        <v>2040</v>
      </c>
      <c r="EX93" s="437" t="str">
        <f>AV43&amp;AV45</f>
        <v>7240</v>
      </c>
      <c r="EY93" s="437" t="str">
        <f>AV47&amp;AV49</f>
        <v>4040</v>
      </c>
      <c r="EZ93" s="437" t="s">
        <v>936</v>
      </c>
      <c r="FA93" s="437" t="s">
        <v>954</v>
      </c>
      <c r="FB93" s="437" t="s">
        <v>975</v>
      </c>
      <c r="FC93" s="437"/>
      <c r="FD93" s="437" t="str">
        <f>AV39&amp;AV40</f>
        <v>2060</v>
      </c>
      <c r="FE93" s="437" t="str">
        <f>AV43&amp;AV44</f>
        <v>7260</v>
      </c>
      <c r="FF93" s="437" t="str">
        <f>AV47&amp;AV48</f>
        <v>4060</v>
      </c>
      <c r="FG93" s="434" t="s">
        <v>936</v>
      </c>
      <c r="FH93" s="437" t="str">
        <f>AV39&amp;AV41</f>
        <v>2040</v>
      </c>
      <c r="FI93" s="437" t="str">
        <f>AV43&amp;AV45</f>
        <v>7240</v>
      </c>
      <c r="FJ93" s="437" t="str">
        <f>AV47&amp;AV49</f>
        <v>4040</v>
      </c>
      <c r="FK93" s="437" t="s">
        <v>936</v>
      </c>
      <c r="FL93" s="119"/>
      <c r="FM93" s="119"/>
      <c r="FN93" s="119"/>
      <c r="FO93" s="119"/>
      <c r="FP93" s="119"/>
      <c r="FQ93" s="119"/>
      <c r="FR93" s="119"/>
      <c r="FS93" s="119"/>
      <c r="FT93" s="119"/>
      <c r="FU93" s="119"/>
      <c r="FV93" s="119"/>
      <c r="FW93" s="119"/>
      <c r="FX93" s="119"/>
      <c r="FY93" s="119"/>
      <c r="FZ93" s="119"/>
      <c r="GA93" s="119"/>
      <c r="GB93" s="119"/>
      <c r="GC93" s="119"/>
      <c r="GD93" s="119"/>
      <c r="GE93" s="119"/>
      <c r="GF93" s="119"/>
      <c r="GG93" s="119"/>
      <c r="GH93" s="119"/>
      <c r="GI93" s="438" t="s">
        <v>949</v>
      </c>
      <c r="GJ93" s="119"/>
      <c r="GK93" s="119"/>
      <c r="GL93" s="119"/>
      <c r="GM93" s="119"/>
      <c r="GN93" s="119"/>
      <c r="GO93" s="119"/>
      <c r="GP93" s="119"/>
      <c r="GQ93" s="119"/>
      <c r="GR93" s="119"/>
      <c r="GS93" s="119"/>
      <c r="GT93" s="119"/>
      <c r="GU93" s="119"/>
      <c r="GV93" s="119"/>
      <c r="GW93" s="119"/>
      <c r="GX93" s="119"/>
      <c r="GY93" s="119"/>
      <c r="GZ93" s="119"/>
      <c r="HA93" s="119"/>
      <c r="HB93" s="119"/>
      <c r="HC93" s="119"/>
      <c r="HD93" s="119"/>
      <c r="HE93" s="119"/>
      <c r="HF93" s="119"/>
      <c r="HG93" s="119"/>
      <c r="HH93" s="119"/>
      <c r="HI93" s="119"/>
      <c r="HJ93" s="119"/>
      <c r="HK93" s="119"/>
      <c r="HL93" s="119"/>
      <c r="HM93" s="119"/>
      <c r="HN93" s="119"/>
      <c r="HO93" s="119"/>
      <c r="HP93" s="119"/>
      <c r="HQ93" s="119"/>
      <c r="HR93" s="119"/>
      <c r="HS93" s="119"/>
      <c r="HT93" s="119"/>
      <c r="HU93" s="119"/>
      <c r="HV93" s="119"/>
      <c r="HW93" s="119"/>
      <c r="HX93" s="119"/>
      <c r="HY93" s="119"/>
      <c r="HZ93" s="119"/>
      <c r="IA93" s="119"/>
      <c r="IB93" s="119"/>
      <c r="IC93" s="119"/>
      <c r="ID93" s="119"/>
      <c r="IE93" s="119"/>
      <c r="IF93" s="119"/>
      <c r="IG93" s="119"/>
      <c r="IH93" s="119"/>
      <c r="II93" s="119"/>
      <c r="IJ93" s="119"/>
      <c r="IK93" s="119"/>
      <c r="IS93" s="82"/>
      <c r="IV93" s="68"/>
      <c r="IW93" s="47"/>
      <c r="IX93" s="728"/>
      <c r="IY93" s="731"/>
      <c r="IZ93" s="22"/>
      <c r="JA93" s="22"/>
      <c r="JB93" s="22"/>
      <c r="JC93" s="22"/>
      <c r="JD93" s="22"/>
      <c r="JE93" s="22"/>
      <c r="JF93" s="22"/>
      <c r="JG93" s="22"/>
      <c r="JH93" s="21"/>
      <c r="JI93" s="22"/>
      <c r="JJ93" s="22"/>
      <c r="JK93" s="22"/>
      <c r="JL93" s="22"/>
      <c r="JM93" s="22"/>
      <c r="JN93" s="22"/>
      <c r="JO93" s="22"/>
      <c r="JP93" s="22"/>
      <c r="JQ93" s="22"/>
      <c r="JR93" s="22"/>
      <c r="JS93" s="22"/>
      <c r="JT93" s="22"/>
      <c r="JU93" s="22"/>
      <c r="JV93" s="22"/>
      <c r="JW93" s="22"/>
      <c r="JX93" s="22"/>
      <c r="JY93" s="22"/>
      <c r="JZ93" s="22"/>
      <c r="KA93" s="22"/>
      <c r="KB93" s="22"/>
      <c r="KC93" s="22"/>
      <c r="KD93" s="22"/>
      <c r="KE93" s="22"/>
      <c r="KF93" s="22"/>
      <c r="KG93" s="22"/>
      <c r="KH93" s="22"/>
      <c r="KI93" s="22"/>
      <c r="KJ93" s="22"/>
      <c r="KK93" s="22"/>
      <c r="KL93" s="22"/>
      <c r="KM93" s="22"/>
      <c r="KN93" s="22"/>
      <c r="KO93" s="22"/>
      <c r="KP93" s="22"/>
      <c r="KQ93" s="22"/>
      <c r="KR93" s="22"/>
      <c r="KS93" s="22"/>
      <c r="KT93" s="22"/>
      <c r="KU93" s="22"/>
      <c r="KV93" s="22"/>
      <c r="KW93" s="22"/>
      <c r="KX93" s="22"/>
      <c r="KY93" s="22"/>
      <c r="KZ93" s="22"/>
      <c r="LA93" s="22"/>
      <c r="LB93" s="22"/>
      <c r="LC93" s="22"/>
      <c r="LD93" s="22"/>
      <c r="LE93" s="22"/>
      <c r="LF93" s="22"/>
      <c r="LG93" s="22"/>
      <c r="LH93" s="22"/>
      <c r="LI93" s="22"/>
      <c r="LJ93" s="23"/>
    </row>
    <row r="94" spans="2:322" ht="3.65" customHeight="1">
      <c r="B94" s="21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3"/>
      <c r="AP94" s="22"/>
      <c r="AQ94" s="22"/>
      <c r="AR94" s="22"/>
      <c r="AS94" s="22"/>
      <c r="AT94" s="22"/>
      <c r="AU94" s="22"/>
      <c r="AV94" s="22"/>
      <c r="AW94" s="22"/>
      <c r="AX94" s="727"/>
      <c r="AY94" s="728"/>
      <c r="AZ94" s="47"/>
      <c r="BA94" s="374"/>
      <c r="BB94" s="119"/>
      <c r="BC94" s="119"/>
      <c r="BD94" s="119"/>
      <c r="BE94" s="119"/>
      <c r="BF94" s="119"/>
      <c r="BG94" s="119"/>
      <c r="BH94" s="119"/>
      <c r="BI94" s="119"/>
      <c r="BJ94" s="119"/>
      <c r="BK94" s="119"/>
      <c r="BL94" s="119"/>
      <c r="BM94" s="119"/>
      <c r="BN94" s="119"/>
      <c r="BO94" s="119"/>
      <c r="BP94" s="119"/>
      <c r="BQ94" s="119"/>
      <c r="BR94" s="119"/>
      <c r="BS94" s="119"/>
      <c r="BT94" s="119"/>
      <c r="BU94" s="119"/>
      <c r="BV94" s="119"/>
      <c r="BW94" s="119"/>
      <c r="BX94" s="119"/>
      <c r="BY94" s="119"/>
      <c r="BZ94" s="119"/>
      <c r="CA94" s="119"/>
      <c r="CB94" s="119"/>
      <c r="CC94" s="119"/>
      <c r="CD94" s="119"/>
      <c r="CE94" s="119"/>
      <c r="CF94" s="119"/>
      <c r="CG94" s="119"/>
      <c r="CH94" s="119"/>
      <c r="CI94" s="119"/>
      <c r="CJ94" s="119"/>
      <c r="CK94" s="119"/>
      <c r="CL94" s="119"/>
      <c r="CM94" s="119"/>
      <c r="CN94" s="119"/>
      <c r="CO94" s="119"/>
      <c r="CP94" s="119"/>
      <c r="CQ94" s="119"/>
      <c r="CR94" s="119"/>
      <c r="CS94" s="119"/>
      <c r="CT94" s="119"/>
      <c r="CU94" s="119"/>
      <c r="CV94" s="119"/>
      <c r="CW94" s="119"/>
      <c r="CX94" s="119"/>
      <c r="DJ94" s="119"/>
      <c r="DK94" s="119"/>
      <c r="DL94" s="119"/>
      <c r="DM94" s="119"/>
      <c r="DN94" s="119"/>
      <c r="DO94" s="119"/>
      <c r="DP94" s="119"/>
      <c r="DQ94" s="119"/>
      <c r="DR94" s="119"/>
      <c r="DS94" s="119"/>
      <c r="DT94" s="119"/>
      <c r="DU94" s="119"/>
      <c r="DV94" s="119"/>
      <c r="DW94" s="437" t="str">
        <f>DU93&amp;DW93</f>
        <v>TaMPM6</v>
      </c>
      <c r="DX94" s="437" t="str">
        <f>DU93&amp;DX93</f>
        <v>TaMATS</v>
      </c>
      <c r="DY94" s="437" t="str">
        <f>DU93&amp;DY93</f>
        <v>TaMIL6</v>
      </c>
      <c r="DZ94" s="437" t="s">
        <v>936</v>
      </c>
      <c r="EA94" s="437" t="str">
        <f>DU93&amp;EA93</f>
        <v>TaMATS</v>
      </c>
      <c r="EB94" s="437" t="str">
        <f>DU93&amp;EB93</f>
        <v>TaMIL6</v>
      </c>
      <c r="EC94" s="437" t="str">
        <f>DU93&amp;EC93</f>
        <v>TaMPM6</v>
      </c>
      <c r="ED94" s="437" t="s">
        <v>936</v>
      </c>
      <c r="EE94" s="82"/>
      <c r="EF94" s="120"/>
      <c r="EG94" s="120"/>
      <c r="EH94" s="439" t="str">
        <f>EH93&amp;EF93</f>
        <v>2060BaE</v>
      </c>
      <c r="EI94" s="439" t="str">
        <f>EI93&amp;EF93</f>
        <v>7260BaE</v>
      </c>
      <c r="EJ94" s="439" t="str">
        <f>EJ93&amp;EF93</f>
        <v>4060BaE</v>
      </c>
      <c r="EK94" s="440" t="s">
        <v>936</v>
      </c>
      <c r="EL94" s="439" t="str">
        <f>EL93&amp;EF93</f>
        <v>2040BaE</v>
      </c>
      <c r="EM94" s="439" t="str">
        <f>EM93&amp;EF93</f>
        <v>7240BaE</v>
      </c>
      <c r="EN94" s="439" t="str">
        <f>EN93&amp;EF93</f>
        <v>4040BaE</v>
      </c>
      <c r="EO94" s="439" t="s">
        <v>936</v>
      </c>
      <c r="EP94" s="120"/>
      <c r="EQ94" s="120"/>
      <c r="ER94" s="120"/>
      <c r="ES94" s="439" t="str">
        <f>ES93&amp;EQ93&amp;FA93</f>
        <v>2060BaEH4</v>
      </c>
      <c r="ET94" s="439" t="str">
        <f>ET93&amp;EQ93&amp;FA93</f>
        <v>7260BaEH4</v>
      </c>
      <c r="EU94" s="439" t="str">
        <f>EU93&amp;EQ93&amp;FA93</f>
        <v>4060BaEH4</v>
      </c>
      <c r="EV94" s="440" t="s">
        <v>936</v>
      </c>
      <c r="EW94" s="439" t="str">
        <f>EW93&amp;EQ93&amp;FA93</f>
        <v>2040BaEH4</v>
      </c>
      <c r="EX94" s="439" t="str">
        <f>EX93&amp;EQ93&amp;FA93</f>
        <v>7240BaEH4</v>
      </c>
      <c r="EY94" s="439" t="str">
        <f>EY93&amp;EQ93&amp;FA93</f>
        <v>4040BaEH4</v>
      </c>
      <c r="EZ94" s="439" t="s">
        <v>936</v>
      </c>
      <c r="FA94" s="119"/>
      <c r="FB94" s="119"/>
      <c r="FC94" s="437"/>
      <c r="FD94" s="435" t="str">
        <f>FD93&amp;FB93</f>
        <v>2060CuTI</v>
      </c>
      <c r="FE94" s="435" t="str">
        <f>FE93&amp;FB93</f>
        <v>7260CuTI</v>
      </c>
      <c r="FF94" s="435" t="str">
        <f>FF93&amp;FB93</f>
        <v>4060CuTI</v>
      </c>
      <c r="FG94" s="436" t="s">
        <v>936</v>
      </c>
      <c r="FH94" s="435" t="str">
        <f>FH93&amp;FB93</f>
        <v>2040CuTI</v>
      </c>
      <c r="FI94" s="435" t="str">
        <f>FI93&amp;FB93</f>
        <v>7240CuTI</v>
      </c>
      <c r="FJ94" s="435" t="str">
        <f>FJ93&amp;FB93</f>
        <v>4040CuTI</v>
      </c>
      <c r="FK94" s="437" t="s">
        <v>936</v>
      </c>
      <c r="FL94" s="119"/>
      <c r="FM94" s="119"/>
      <c r="FN94" s="119"/>
      <c r="FO94" s="119"/>
      <c r="FP94" s="119"/>
      <c r="FQ94" s="119"/>
      <c r="FR94" s="119"/>
      <c r="FS94" s="119"/>
      <c r="FT94" s="119"/>
      <c r="FU94" s="119"/>
      <c r="FV94" s="119"/>
      <c r="FW94" s="119"/>
      <c r="FX94" s="119"/>
      <c r="FY94" s="119"/>
      <c r="FZ94" s="119"/>
      <c r="GA94" s="119"/>
      <c r="GB94" s="119"/>
      <c r="GC94" s="119"/>
      <c r="GD94" s="119"/>
      <c r="GE94" s="119"/>
      <c r="GF94" s="119"/>
      <c r="GG94" s="119"/>
      <c r="GH94" s="119"/>
      <c r="GI94" s="119"/>
      <c r="GJ94" s="119"/>
      <c r="GK94" s="119"/>
      <c r="GL94" s="119"/>
      <c r="GM94" s="119"/>
      <c r="GN94" s="119"/>
      <c r="GO94" s="119"/>
      <c r="GP94" s="119"/>
      <c r="GQ94" s="119"/>
      <c r="GR94" s="119"/>
      <c r="GS94" s="119"/>
      <c r="GT94" s="119"/>
      <c r="GU94" s="119"/>
      <c r="GV94" s="119"/>
      <c r="GW94" s="119"/>
      <c r="GX94" s="119"/>
      <c r="GY94" s="119"/>
      <c r="GZ94" s="119"/>
      <c r="HA94" s="119"/>
      <c r="HB94" s="119"/>
      <c r="HC94" s="119"/>
      <c r="HD94" s="119"/>
      <c r="HE94" s="119"/>
      <c r="HF94" s="119"/>
      <c r="HG94" s="119"/>
      <c r="HH94" s="119"/>
      <c r="HI94" s="119"/>
      <c r="HJ94" s="119"/>
      <c r="HK94" s="119"/>
      <c r="HL94" s="119"/>
      <c r="HM94" s="119"/>
      <c r="HN94" s="119"/>
      <c r="HO94" s="119"/>
      <c r="HP94" s="119"/>
      <c r="HQ94" s="119"/>
      <c r="HR94" s="119"/>
      <c r="HS94" s="119"/>
      <c r="HT94" s="119"/>
      <c r="HU94" s="119"/>
      <c r="HV94" s="119"/>
      <c r="HW94" s="119"/>
      <c r="HX94" s="119"/>
      <c r="HY94" s="119"/>
      <c r="HZ94" s="119"/>
      <c r="IA94" s="119"/>
      <c r="IB94" s="119"/>
      <c r="IC94" s="119"/>
      <c r="ID94" s="119"/>
      <c r="IE94" s="119"/>
      <c r="IF94" s="119"/>
      <c r="IG94" s="119"/>
      <c r="IH94" s="119"/>
      <c r="II94" s="119"/>
      <c r="IJ94" s="119"/>
      <c r="IK94" s="119"/>
      <c r="IS94" s="82"/>
      <c r="IV94" s="68"/>
      <c r="IW94" s="47"/>
      <c r="IX94" s="728"/>
      <c r="IY94" s="731"/>
      <c r="IZ94" s="22"/>
      <c r="JA94" s="22"/>
      <c r="JB94" s="22"/>
      <c r="JC94" s="22"/>
      <c r="JD94" s="22"/>
      <c r="JE94" s="22"/>
      <c r="JF94" s="22"/>
      <c r="JG94" s="22"/>
      <c r="JH94" s="21"/>
      <c r="JI94" s="22"/>
      <c r="JJ94" s="22"/>
      <c r="JK94" s="22"/>
      <c r="JL94" s="22"/>
      <c r="JM94" s="22"/>
      <c r="JN94" s="22"/>
      <c r="JO94" s="22"/>
      <c r="JP94" s="22"/>
      <c r="JQ94" s="22"/>
      <c r="JR94" s="22"/>
      <c r="JS94" s="22"/>
      <c r="JT94" s="22"/>
      <c r="JU94" s="22"/>
      <c r="JV94" s="22"/>
      <c r="JW94" s="22"/>
      <c r="JX94" s="22"/>
      <c r="JY94" s="22"/>
      <c r="JZ94" s="22"/>
      <c r="KA94" s="22"/>
      <c r="KB94" s="22"/>
      <c r="KC94" s="22"/>
      <c r="KD94" s="22"/>
      <c r="KE94" s="22"/>
      <c r="KF94" s="22"/>
      <c r="KG94" s="22"/>
      <c r="KH94" s="22"/>
      <c r="KI94" s="22"/>
      <c r="KJ94" s="22"/>
      <c r="KK94" s="22"/>
      <c r="KL94" s="22"/>
      <c r="KM94" s="22"/>
      <c r="KN94" s="22"/>
      <c r="KO94" s="22"/>
      <c r="KP94" s="22"/>
      <c r="KQ94" s="22"/>
      <c r="KR94" s="22"/>
      <c r="KS94" s="22"/>
      <c r="KT94" s="22"/>
      <c r="KU94" s="22"/>
      <c r="KV94" s="22"/>
      <c r="KW94" s="22"/>
      <c r="KX94" s="22"/>
      <c r="KY94" s="22"/>
      <c r="KZ94" s="22"/>
      <c r="LA94" s="22"/>
      <c r="LB94" s="22"/>
      <c r="LC94" s="22"/>
      <c r="LD94" s="22"/>
      <c r="LE94" s="22"/>
      <c r="LF94" s="22"/>
      <c r="LG94" s="22"/>
      <c r="LH94" s="22"/>
      <c r="LI94" s="22"/>
      <c r="LJ94" s="23"/>
    </row>
    <row r="95" spans="2:322" ht="3.65" customHeight="1">
      <c r="B95" s="21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3"/>
      <c r="AP95" s="22"/>
      <c r="AQ95" s="22"/>
      <c r="AR95" s="22"/>
      <c r="AS95" s="22"/>
      <c r="AT95" s="22"/>
      <c r="AU95" s="22"/>
      <c r="AV95" s="22"/>
      <c r="AW95" s="22"/>
      <c r="AX95" s="729"/>
      <c r="AY95" s="730"/>
      <c r="AZ95" s="48"/>
      <c r="BA95" s="374"/>
      <c r="BB95" s="119"/>
      <c r="BC95" s="119"/>
      <c r="BD95" s="119"/>
      <c r="BE95" s="119"/>
      <c r="BF95" s="119"/>
      <c r="BG95" s="119"/>
      <c r="BH95" s="119"/>
      <c r="BI95" s="119"/>
      <c r="BJ95" s="119"/>
      <c r="BK95" s="119"/>
      <c r="BL95" s="119"/>
      <c r="BM95" s="119"/>
      <c r="BN95" s="119"/>
      <c r="BO95" s="119"/>
      <c r="BP95" s="119"/>
      <c r="BQ95" s="119"/>
      <c r="BR95" s="119"/>
      <c r="BS95" s="119"/>
      <c r="BT95" s="119"/>
      <c r="BU95" s="119"/>
      <c r="BV95" s="119"/>
      <c r="BW95" s="119"/>
      <c r="BX95" s="119"/>
      <c r="BY95" s="119"/>
      <c r="BZ95" s="119"/>
      <c r="CA95" s="119"/>
      <c r="CB95" s="119"/>
      <c r="CC95" s="119"/>
      <c r="CD95" s="119"/>
      <c r="CE95" s="119"/>
      <c r="CF95" s="119"/>
      <c r="CG95" s="119"/>
      <c r="CH95" s="119"/>
      <c r="CI95" s="119"/>
      <c r="CJ95" s="119"/>
      <c r="CK95" s="119"/>
      <c r="CL95" s="119"/>
      <c r="CM95" s="119"/>
      <c r="CN95" s="119"/>
      <c r="CO95" s="119"/>
      <c r="CP95" s="119"/>
      <c r="CQ95" s="119"/>
      <c r="CR95" s="119"/>
      <c r="CS95" s="119"/>
      <c r="CT95" s="119"/>
      <c r="CU95" s="119"/>
      <c r="CV95" s="119"/>
      <c r="CW95" s="119"/>
      <c r="CX95" s="119"/>
      <c r="DJ95" s="119"/>
      <c r="DK95" s="119"/>
      <c r="DL95" s="119"/>
      <c r="DM95" s="119"/>
      <c r="DN95" s="119"/>
      <c r="DO95" s="119"/>
      <c r="DP95" s="119"/>
      <c r="DQ95" s="119"/>
      <c r="DR95" s="119"/>
      <c r="DS95" s="119"/>
      <c r="DT95" s="119"/>
      <c r="DU95" s="119"/>
      <c r="DV95" s="119"/>
      <c r="DW95" s="119"/>
      <c r="DX95" s="119"/>
      <c r="DY95" s="119"/>
      <c r="DZ95" s="119"/>
      <c r="EA95" s="119"/>
      <c r="EB95" s="119"/>
      <c r="EC95" s="119"/>
      <c r="ED95" s="119"/>
      <c r="EE95" s="119"/>
      <c r="EF95" s="120"/>
      <c r="EG95" s="120"/>
      <c r="EH95" s="120"/>
      <c r="EI95" s="120"/>
      <c r="EJ95" s="120"/>
      <c r="EK95" s="120"/>
      <c r="EL95" s="120"/>
      <c r="EM95" s="120"/>
      <c r="EN95" s="120"/>
      <c r="EO95" s="120"/>
      <c r="EP95" s="120"/>
      <c r="EQ95" s="119"/>
      <c r="ER95" s="119"/>
      <c r="ES95" s="119"/>
      <c r="ET95" s="119"/>
      <c r="EU95" s="119"/>
      <c r="EV95" s="119"/>
      <c r="EW95" s="119"/>
      <c r="EX95" s="119"/>
      <c r="EY95" s="119"/>
      <c r="EZ95" s="119"/>
      <c r="FA95" s="119"/>
      <c r="FB95" s="119"/>
      <c r="FC95" s="119"/>
      <c r="FD95" s="119"/>
      <c r="FE95" s="119"/>
      <c r="FF95" s="119"/>
      <c r="FG95" s="327"/>
      <c r="FH95" s="119"/>
      <c r="FI95" s="119"/>
      <c r="FJ95" s="119"/>
      <c r="FK95" s="119"/>
      <c r="FL95" s="119"/>
      <c r="FM95" s="119"/>
      <c r="FN95" s="119"/>
      <c r="FO95" s="119"/>
      <c r="FP95" s="119"/>
      <c r="FQ95" s="119"/>
      <c r="FR95" s="119"/>
      <c r="FS95" s="119"/>
      <c r="FT95" s="119"/>
      <c r="FU95" s="119"/>
      <c r="FV95" s="119"/>
      <c r="FW95" s="119"/>
      <c r="FX95" s="119"/>
      <c r="FY95" s="119"/>
      <c r="FZ95" s="119"/>
      <c r="GA95" s="119"/>
      <c r="GB95" s="119"/>
      <c r="GC95" s="119"/>
      <c r="GD95" s="119"/>
      <c r="GE95" s="119"/>
      <c r="GF95" s="119"/>
      <c r="GG95" s="119"/>
      <c r="GH95" s="119"/>
      <c r="GI95" s="119"/>
      <c r="GJ95" s="119"/>
      <c r="GK95" s="119"/>
      <c r="GL95" s="119"/>
      <c r="GM95" s="119"/>
      <c r="GN95" s="119"/>
      <c r="GO95" s="119"/>
      <c r="GP95" s="119"/>
      <c r="GQ95" s="119"/>
      <c r="GR95" s="119"/>
      <c r="GS95" s="119"/>
      <c r="GT95" s="119"/>
      <c r="GU95" s="119"/>
      <c r="GV95" s="119"/>
      <c r="GW95" s="119"/>
      <c r="GX95" s="119"/>
      <c r="GY95" s="119"/>
      <c r="GZ95" s="119"/>
      <c r="HA95" s="119"/>
      <c r="HB95" s="119"/>
      <c r="HC95" s="119"/>
      <c r="HD95" s="119"/>
      <c r="HE95" s="119"/>
      <c r="HF95" s="119"/>
      <c r="HG95" s="119"/>
      <c r="HH95" s="119"/>
      <c r="HI95" s="119"/>
      <c r="HJ95" s="119"/>
      <c r="HK95" s="119"/>
      <c r="HL95" s="119"/>
      <c r="HM95" s="119"/>
      <c r="HN95" s="119"/>
      <c r="HO95" s="119"/>
      <c r="HP95" s="119"/>
      <c r="HQ95" s="119"/>
      <c r="HR95" s="119"/>
      <c r="HS95" s="119"/>
      <c r="HT95" s="119"/>
      <c r="HU95" s="119"/>
      <c r="HV95" s="119"/>
      <c r="HW95" s="119"/>
      <c r="HX95" s="119"/>
      <c r="HY95" s="119"/>
      <c r="HZ95" s="119"/>
      <c r="IA95" s="119"/>
      <c r="IB95" s="119"/>
      <c r="IC95" s="119"/>
      <c r="ID95" s="119"/>
      <c r="IE95" s="119"/>
      <c r="IF95" s="119"/>
      <c r="IG95" s="119"/>
      <c r="IH95" s="119"/>
      <c r="II95" s="119"/>
      <c r="IJ95" s="119"/>
      <c r="IK95" s="119"/>
      <c r="IS95" s="82"/>
      <c r="IV95" s="68"/>
      <c r="IW95" s="48"/>
      <c r="IX95" s="730"/>
      <c r="IY95" s="732"/>
      <c r="IZ95" s="22"/>
      <c r="JA95" s="22"/>
      <c r="JB95" s="22"/>
      <c r="JC95" s="22"/>
      <c r="JD95" s="22"/>
      <c r="JE95" s="22"/>
      <c r="JF95" s="22"/>
      <c r="JG95" s="22"/>
      <c r="JH95" s="21"/>
      <c r="JI95" s="22"/>
      <c r="JJ95" s="22"/>
      <c r="JK95" s="22"/>
      <c r="JL95" s="22"/>
      <c r="JM95" s="22"/>
      <c r="JN95" s="22"/>
      <c r="JO95" s="22"/>
      <c r="JP95" s="22"/>
      <c r="JQ95" s="22"/>
      <c r="JR95" s="22"/>
      <c r="JS95" s="22"/>
      <c r="JT95" s="22"/>
      <c r="JU95" s="22"/>
      <c r="JV95" s="22"/>
      <c r="JW95" s="22"/>
      <c r="JX95" s="22"/>
      <c r="JY95" s="22"/>
      <c r="JZ95" s="22"/>
      <c r="KA95" s="22"/>
      <c r="KB95" s="22"/>
      <c r="KC95" s="22"/>
      <c r="KD95" s="22"/>
      <c r="KE95" s="22"/>
      <c r="KF95" s="22"/>
      <c r="KG95" s="22"/>
      <c r="KH95" s="22"/>
      <c r="KI95" s="22"/>
      <c r="KJ95" s="22"/>
      <c r="KK95" s="22"/>
      <c r="KL95" s="22"/>
      <c r="KM95" s="22"/>
      <c r="KN95" s="22"/>
      <c r="KO95" s="22"/>
      <c r="KP95" s="22"/>
      <c r="KQ95" s="22"/>
      <c r="KR95" s="22"/>
      <c r="KS95" s="22"/>
      <c r="KT95" s="22"/>
      <c r="KU95" s="22"/>
      <c r="KV95" s="22"/>
      <c r="KW95" s="22"/>
      <c r="KX95" s="22"/>
      <c r="KY95" s="22"/>
      <c r="KZ95" s="22"/>
      <c r="LA95" s="22"/>
      <c r="LB95" s="22"/>
      <c r="LC95" s="22"/>
      <c r="LD95" s="22"/>
      <c r="LE95" s="22"/>
      <c r="LF95" s="22"/>
      <c r="LG95" s="22"/>
      <c r="LH95" s="22"/>
      <c r="LI95" s="22"/>
      <c r="LJ95" s="23"/>
    </row>
    <row r="96" spans="2:322" ht="3.65" customHeight="1">
      <c r="B96" s="21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3"/>
      <c r="AP96" s="22"/>
      <c r="AQ96" s="22"/>
      <c r="AR96" s="22"/>
      <c r="AS96" s="22"/>
      <c r="AT96" s="22"/>
      <c r="AU96" s="22"/>
      <c r="AV96" s="22"/>
      <c r="AW96" s="22"/>
      <c r="AX96" s="727" t="s">
        <v>7</v>
      </c>
      <c r="AY96" s="728"/>
      <c r="AZ96" s="47"/>
      <c r="BA96" s="1093" t="s">
        <v>970</v>
      </c>
      <c r="BB96" s="1094"/>
      <c r="BC96" s="1094"/>
      <c r="BD96" s="1094"/>
      <c r="BE96" s="1094"/>
      <c r="BF96" s="1094"/>
      <c r="BG96" s="1094"/>
      <c r="BH96" s="1094"/>
      <c r="BI96" s="1094"/>
      <c r="BJ96" s="1094"/>
      <c r="BK96" s="1094"/>
      <c r="BL96" s="1094"/>
      <c r="BM96" s="1094"/>
      <c r="BN96" s="1094"/>
      <c r="BO96" s="1094"/>
      <c r="BP96" s="1094"/>
      <c r="BQ96" s="1094"/>
      <c r="BR96" s="1094"/>
      <c r="BS96" s="1094"/>
      <c r="BT96" s="1094"/>
      <c r="BU96" s="1094"/>
      <c r="BV96" s="1094"/>
      <c r="BW96" s="1094"/>
      <c r="BX96" s="1094"/>
      <c r="BY96" s="1094"/>
      <c r="BZ96" s="1094"/>
      <c r="CA96" s="1094"/>
      <c r="CB96" s="1094"/>
      <c r="CC96" s="954" t="s">
        <v>43</v>
      </c>
      <c r="CD96" s="954"/>
      <c r="CE96" s="954"/>
      <c r="CF96" s="954"/>
      <c r="CG96" s="954"/>
      <c r="CH96" s="954"/>
      <c r="CI96" s="954"/>
      <c r="CJ96" s="954"/>
      <c r="CK96" s="954"/>
      <c r="CL96" s="954"/>
      <c r="CM96" s="954"/>
      <c r="CN96" s="954" t="s">
        <v>44</v>
      </c>
      <c r="CO96" s="954"/>
      <c r="CP96" s="954"/>
      <c r="CQ96" s="954"/>
      <c r="CR96" s="954"/>
      <c r="CS96" s="954"/>
      <c r="CT96" s="954"/>
      <c r="CU96" s="954"/>
      <c r="CV96" s="954"/>
      <c r="CW96" s="954"/>
      <c r="CX96" s="954"/>
      <c r="CY96" s="954" t="s">
        <v>358</v>
      </c>
      <c r="CZ96" s="954"/>
      <c r="DA96" s="954"/>
      <c r="DB96" s="954"/>
      <c r="DC96" s="954"/>
      <c r="DD96" s="954"/>
      <c r="DE96" s="954"/>
      <c r="DF96" s="954"/>
      <c r="DG96" s="954"/>
      <c r="DH96" s="954"/>
      <c r="DI96" s="954"/>
      <c r="DJ96" s="954" t="s">
        <v>39</v>
      </c>
      <c r="DK96" s="954"/>
      <c r="DL96" s="954"/>
      <c r="DM96" s="954"/>
      <c r="DN96" s="954"/>
      <c r="DO96" s="954"/>
      <c r="DP96" s="954"/>
      <c r="DQ96" s="954"/>
      <c r="DR96" s="954"/>
      <c r="DS96" s="954"/>
      <c r="DT96" s="954"/>
      <c r="DU96" s="954" t="s">
        <v>41</v>
      </c>
      <c r="DV96" s="954"/>
      <c r="DW96" s="954"/>
      <c r="DX96" s="954"/>
      <c r="DY96" s="954"/>
      <c r="DZ96" s="954"/>
      <c r="EA96" s="954"/>
      <c r="EB96" s="954"/>
      <c r="EC96" s="954"/>
      <c r="ED96" s="954"/>
      <c r="EE96" s="954"/>
      <c r="EF96" s="954" t="s">
        <v>45</v>
      </c>
      <c r="EG96" s="954"/>
      <c r="EH96" s="954"/>
      <c r="EI96" s="954"/>
      <c r="EJ96" s="954"/>
      <c r="EK96" s="954"/>
      <c r="EL96" s="954"/>
      <c r="EM96" s="954"/>
      <c r="EN96" s="954"/>
      <c r="EO96" s="954"/>
      <c r="EP96" s="954"/>
      <c r="EQ96" s="954" t="s">
        <v>46</v>
      </c>
      <c r="ER96" s="954"/>
      <c r="ES96" s="954"/>
      <c r="ET96" s="954"/>
      <c r="EU96" s="954"/>
      <c r="EV96" s="954"/>
      <c r="EW96" s="954"/>
      <c r="EX96" s="954"/>
      <c r="EY96" s="954"/>
      <c r="EZ96" s="954"/>
      <c r="FA96" s="954"/>
      <c r="FB96" s="822" t="s">
        <v>36</v>
      </c>
      <c r="FC96" s="823"/>
      <c r="FD96" s="823"/>
      <c r="FE96" s="823"/>
      <c r="FF96" s="823"/>
      <c r="FG96" s="823"/>
      <c r="FH96" s="823"/>
      <c r="FI96" s="823"/>
      <c r="FJ96" s="823"/>
      <c r="FK96" s="823"/>
      <c r="FL96" s="823"/>
      <c r="FM96" s="954" t="s">
        <v>971</v>
      </c>
      <c r="FN96" s="954"/>
      <c r="FO96" s="954"/>
      <c r="FP96" s="954"/>
      <c r="FQ96" s="954"/>
      <c r="FR96" s="954"/>
      <c r="FS96" s="954"/>
      <c r="FT96" s="954"/>
      <c r="FU96" s="954"/>
      <c r="FV96" s="954"/>
      <c r="FW96" s="954"/>
      <c r="FX96" s="954" t="s">
        <v>47</v>
      </c>
      <c r="FY96" s="954"/>
      <c r="FZ96" s="954"/>
      <c r="GA96" s="954"/>
      <c r="GB96" s="954"/>
      <c r="GC96" s="954"/>
      <c r="GD96" s="954"/>
      <c r="GE96" s="954"/>
      <c r="GF96" s="954"/>
      <c r="GG96" s="954"/>
      <c r="GH96" s="954"/>
      <c r="GI96" s="954" t="s">
        <v>40</v>
      </c>
      <c r="GJ96" s="954"/>
      <c r="GK96" s="954"/>
      <c r="GL96" s="954"/>
      <c r="GM96" s="954"/>
      <c r="GN96" s="954"/>
      <c r="GO96" s="954"/>
      <c r="GP96" s="954"/>
      <c r="GQ96" s="954"/>
      <c r="GR96" s="954"/>
      <c r="GS96" s="954"/>
      <c r="GT96" s="954" t="s">
        <v>26</v>
      </c>
      <c r="GU96" s="954"/>
      <c r="GV96" s="954"/>
      <c r="GW96" s="954"/>
      <c r="GX96" s="954"/>
      <c r="GY96" s="954"/>
      <c r="GZ96" s="954"/>
      <c r="HA96" s="954"/>
      <c r="HB96" s="954"/>
      <c r="HC96" s="954"/>
      <c r="HD96" s="954"/>
      <c r="HE96" s="954" t="s">
        <v>26</v>
      </c>
      <c r="HF96" s="954"/>
      <c r="HG96" s="954"/>
      <c r="HH96" s="954"/>
      <c r="HI96" s="954"/>
      <c r="HJ96" s="954"/>
      <c r="HK96" s="954"/>
      <c r="HL96" s="954"/>
      <c r="HM96" s="954"/>
      <c r="HN96" s="954"/>
      <c r="HO96" s="954"/>
      <c r="HP96" s="954" t="s">
        <v>26</v>
      </c>
      <c r="HQ96" s="954"/>
      <c r="HR96" s="954"/>
      <c r="HS96" s="954"/>
      <c r="HT96" s="954"/>
      <c r="HU96" s="954"/>
      <c r="HV96" s="954"/>
      <c r="HW96" s="954"/>
      <c r="HX96" s="954"/>
      <c r="HY96" s="954"/>
      <c r="HZ96" s="954"/>
      <c r="IA96" s="954" t="s">
        <v>26</v>
      </c>
      <c r="IB96" s="954"/>
      <c r="IC96" s="954"/>
      <c r="ID96" s="954"/>
      <c r="IE96" s="954"/>
      <c r="IF96" s="954"/>
      <c r="IG96" s="954"/>
      <c r="IH96" s="954"/>
      <c r="II96" s="954"/>
      <c r="IJ96" s="954"/>
      <c r="IK96" s="954"/>
      <c r="IL96" s="954" t="s">
        <v>1015</v>
      </c>
      <c r="IM96" s="954"/>
      <c r="IN96" s="954"/>
      <c r="IO96" s="954"/>
      <c r="IP96" s="954"/>
      <c r="IQ96" s="954"/>
      <c r="IR96" s="954"/>
      <c r="IS96" s="954"/>
      <c r="IT96" s="954"/>
      <c r="IU96" s="954"/>
      <c r="IV96" s="954"/>
      <c r="IW96" s="47"/>
      <c r="IX96" s="728" t="s">
        <v>7</v>
      </c>
      <c r="IY96" s="731"/>
      <c r="IZ96" s="22"/>
      <c r="JA96" s="22"/>
      <c r="JB96" s="22"/>
      <c r="JC96" s="22"/>
      <c r="JD96" s="22"/>
      <c r="JE96" s="22"/>
      <c r="JF96" s="22"/>
      <c r="JG96" s="22"/>
      <c r="JH96" s="21"/>
      <c r="JI96" s="22"/>
      <c r="JJ96" s="22"/>
      <c r="JK96" s="22"/>
      <c r="JL96" s="22"/>
      <c r="JM96" s="22"/>
      <c r="JN96" s="22"/>
      <c r="JO96" s="22"/>
      <c r="JP96" s="22"/>
      <c r="JQ96" s="22"/>
      <c r="JR96" s="22"/>
      <c r="JS96" s="22"/>
      <c r="JT96" s="22"/>
      <c r="JU96" s="22"/>
      <c r="JV96" s="22"/>
      <c r="JW96" s="22"/>
      <c r="JX96" s="22"/>
      <c r="JY96" s="22"/>
      <c r="JZ96" s="22"/>
      <c r="KA96" s="22"/>
      <c r="KB96" s="22"/>
      <c r="KC96" s="22"/>
      <c r="KD96" s="22"/>
      <c r="KE96" s="22"/>
      <c r="KF96" s="22"/>
      <c r="KG96" s="22"/>
      <c r="KH96" s="22"/>
      <c r="KI96" s="22"/>
      <c r="KJ96" s="22"/>
      <c r="KK96" s="22"/>
      <c r="KL96" s="22"/>
      <c r="KM96" s="22"/>
      <c r="KN96" s="22"/>
      <c r="KO96" s="22"/>
      <c r="KP96" s="22"/>
      <c r="KQ96" s="22"/>
      <c r="KR96" s="22"/>
      <c r="KS96" s="22"/>
      <c r="KT96" s="22"/>
      <c r="KU96" s="22"/>
      <c r="KV96" s="22"/>
      <c r="KW96" s="22"/>
      <c r="KX96" s="22"/>
      <c r="KY96" s="22"/>
      <c r="KZ96" s="22"/>
      <c r="LA96" s="22"/>
      <c r="LB96" s="22"/>
      <c r="LC96" s="22"/>
      <c r="LD96" s="22"/>
      <c r="LE96" s="22"/>
      <c r="LF96" s="22"/>
      <c r="LG96" s="22"/>
      <c r="LH96" s="22"/>
      <c r="LI96" s="22"/>
      <c r="LJ96" s="23"/>
    </row>
    <row r="97" spans="2:322" ht="3.65" customHeight="1">
      <c r="B97" s="21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3"/>
      <c r="AP97" s="22"/>
      <c r="AQ97" s="22"/>
      <c r="AR97" s="22"/>
      <c r="AS97" s="22"/>
      <c r="AT97" s="22"/>
      <c r="AU97" s="22"/>
      <c r="AV97" s="22"/>
      <c r="AW97" s="22"/>
      <c r="AX97" s="727"/>
      <c r="AY97" s="728"/>
      <c r="AZ97" s="47"/>
      <c r="BA97" s="1095"/>
      <c r="BB97" s="1096"/>
      <c r="BC97" s="1096"/>
      <c r="BD97" s="1096"/>
      <c r="BE97" s="1096"/>
      <c r="BF97" s="1096"/>
      <c r="BG97" s="1096"/>
      <c r="BH97" s="1096"/>
      <c r="BI97" s="1096"/>
      <c r="BJ97" s="1096"/>
      <c r="BK97" s="1096"/>
      <c r="BL97" s="1096"/>
      <c r="BM97" s="1096"/>
      <c r="BN97" s="1096"/>
      <c r="BO97" s="1096"/>
      <c r="BP97" s="1096"/>
      <c r="BQ97" s="1096"/>
      <c r="BR97" s="1096"/>
      <c r="BS97" s="1096"/>
      <c r="BT97" s="1096"/>
      <c r="BU97" s="1096"/>
      <c r="BV97" s="1096"/>
      <c r="BW97" s="1096"/>
      <c r="BX97" s="1096"/>
      <c r="BY97" s="1096"/>
      <c r="BZ97" s="1096"/>
      <c r="CA97" s="1096"/>
      <c r="CB97" s="1096"/>
      <c r="CC97" s="954"/>
      <c r="CD97" s="954"/>
      <c r="CE97" s="954"/>
      <c r="CF97" s="954"/>
      <c r="CG97" s="954"/>
      <c r="CH97" s="954"/>
      <c r="CI97" s="954"/>
      <c r="CJ97" s="954"/>
      <c r="CK97" s="954"/>
      <c r="CL97" s="954"/>
      <c r="CM97" s="954"/>
      <c r="CN97" s="954"/>
      <c r="CO97" s="954"/>
      <c r="CP97" s="954"/>
      <c r="CQ97" s="954"/>
      <c r="CR97" s="954"/>
      <c r="CS97" s="954"/>
      <c r="CT97" s="954"/>
      <c r="CU97" s="954"/>
      <c r="CV97" s="954"/>
      <c r="CW97" s="954"/>
      <c r="CX97" s="954"/>
      <c r="CY97" s="954"/>
      <c r="CZ97" s="954"/>
      <c r="DA97" s="954"/>
      <c r="DB97" s="954"/>
      <c r="DC97" s="954"/>
      <c r="DD97" s="954"/>
      <c r="DE97" s="954"/>
      <c r="DF97" s="954"/>
      <c r="DG97" s="954"/>
      <c r="DH97" s="954"/>
      <c r="DI97" s="954"/>
      <c r="DJ97" s="954"/>
      <c r="DK97" s="954"/>
      <c r="DL97" s="954"/>
      <c r="DM97" s="954"/>
      <c r="DN97" s="954"/>
      <c r="DO97" s="954"/>
      <c r="DP97" s="954"/>
      <c r="DQ97" s="954"/>
      <c r="DR97" s="954"/>
      <c r="DS97" s="954"/>
      <c r="DT97" s="954"/>
      <c r="DU97" s="954"/>
      <c r="DV97" s="954"/>
      <c r="DW97" s="954"/>
      <c r="DX97" s="954"/>
      <c r="DY97" s="954"/>
      <c r="DZ97" s="954"/>
      <c r="EA97" s="954"/>
      <c r="EB97" s="954"/>
      <c r="EC97" s="954"/>
      <c r="ED97" s="954"/>
      <c r="EE97" s="954"/>
      <c r="EF97" s="954"/>
      <c r="EG97" s="954"/>
      <c r="EH97" s="954"/>
      <c r="EI97" s="954"/>
      <c r="EJ97" s="954"/>
      <c r="EK97" s="954"/>
      <c r="EL97" s="954"/>
      <c r="EM97" s="954"/>
      <c r="EN97" s="954"/>
      <c r="EO97" s="954"/>
      <c r="EP97" s="954"/>
      <c r="EQ97" s="954"/>
      <c r="ER97" s="954"/>
      <c r="ES97" s="954"/>
      <c r="ET97" s="954"/>
      <c r="EU97" s="954"/>
      <c r="EV97" s="954"/>
      <c r="EW97" s="954"/>
      <c r="EX97" s="954"/>
      <c r="EY97" s="954"/>
      <c r="EZ97" s="954"/>
      <c r="FA97" s="954"/>
      <c r="FB97" s="822"/>
      <c r="FC97" s="823"/>
      <c r="FD97" s="823"/>
      <c r="FE97" s="823"/>
      <c r="FF97" s="823"/>
      <c r="FG97" s="823"/>
      <c r="FH97" s="823"/>
      <c r="FI97" s="823"/>
      <c r="FJ97" s="823"/>
      <c r="FK97" s="823"/>
      <c r="FL97" s="823"/>
      <c r="FM97" s="954"/>
      <c r="FN97" s="954"/>
      <c r="FO97" s="954"/>
      <c r="FP97" s="954"/>
      <c r="FQ97" s="954"/>
      <c r="FR97" s="954"/>
      <c r="FS97" s="954"/>
      <c r="FT97" s="954"/>
      <c r="FU97" s="954"/>
      <c r="FV97" s="954"/>
      <c r="FW97" s="954"/>
      <c r="FX97" s="954"/>
      <c r="FY97" s="954"/>
      <c r="FZ97" s="954"/>
      <c r="GA97" s="954"/>
      <c r="GB97" s="954"/>
      <c r="GC97" s="954"/>
      <c r="GD97" s="954"/>
      <c r="GE97" s="954"/>
      <c r="GF97" s="954"/>
      <c r="GG97" s="954"/>
      <c r="GH97" s="954"/>
      <c r="GI97" s="954"/>
      <c r="GJ97" s="954"/>
      <c r="GK97" s="954"/>
      <c r="GL97" s="954"/>
      <c r="GM97" s="954"/>
      <c r="GN97" s="954"/>
      <c r="GO97" s="954"/>
      <c r="GP97" s="954"/>
      <c r="GQ97" s="954"/>
      <c r="GR97" s="954"/>
      <c r="GS97" s="954"/>
      <c r="GT97" s="954"/>
      <c r="GU97" s="954"/>
      <c r="GV97" s="954"/>
      <c r="GW97" s="954"/>
      <c r="GX97" s="954"/>
      <c r="GY97" s="954"/>
      <c r="GZ97" s="954"/>
      <c r="HA97" s="954"/>
      <c r="HB97" s="954"/>
      <c r="HC97" s="954"/>
      <c r="HD97" s="954"/>
      <c r="HE97" s="954"/>
      <c r="HF97" s="954"/>
      <c r="HG97" s="954"/>
      <c r="HH97" s="954"/>
      <c r="HI97" s="954"/>
      <c r="HJ97" s="954"/>
      <c r="HK97" s="954"/>
      <c r="HL97" s="954"/>
      <c r="HM97" s="954"/>
      <c r="HN97" s="954"/>
      <c r="HO97" s="954"/>
      <c r="HP97" s="954"/>
      <c r="HQ97" s="954"/>
      <c r="HR97" s="954"/>
      <c r="HS97" s="954"/>
      <c r="HT97" s="954"/>
      <c r="HU97" s="954"/>
      <c r="HV97" s="954"/>
      <c r="HW97" s="954"/>
      <c r="HX97" s="954"/>
      <c r="HY97" s="954"/>
      <c r="HZ97" s="954"/>
      <c r="IA97" s="954"/>
      <c r="IB97" s="954"/>
      <c r="IC97" s="954"/>
      <c r="ID97" s="954"/>
      <c r="IE97" s="954"/>
      <c r="IF97" s="954"/>
      <c r="IG97" s="954"/>
      <c r="IH97" s="954"/>
      <c r="II97" s="954"/>
      <c r="IJ97" s="954"/>
      <c r="IK97" s="954"/>
      <c r="IL97" s="954"/>
      <c r="IM97" s="954"/>
      <c r="IN97" s="954"/>
      <c r="IO97" s="954"/>
      <c r="IP97" s="954"/>
      <c r="IQ97" s="954"/>
      <c r="IR97" s="954"/>
      <c r="IS97" s="954"/>
      <c r="IT97" s="954"/>
      <c r="IU97" s="954"/>
      <c r="IV97" s="954"/>
      <c r="IW97" s="47"/>
      <c r="IX97" s="728"/>
      <c r="IY97" s="731"/>
      <c r="IZ97" s="22"/>
      <c r="JA97" s="22"/>
      <c r="JB97" s="22"/>
      <c r="JC97" s="22"/>
      <c r="JD97" s="22"/>
      <c r="JE97" s="22"/>
      <c r="JF97" s="22"/>
      <c r="JG97" s="22"/>
      <c r="JH97" s="21"/>
      <c r="JI97" s="22"/>
      <c r="JJ97" s="22"/>
      <c r="JK97" s="22"/>
      <c r="JL97" s="22"/>
      <c r="JM97" s="22"/>
      <c r="JN97" s="22"/>
      <c r="JO97" s="22"/>
      <c r="JP97" s="22"/>
      <c r="JQ97" s="22"/>
      <c r="JR97" s="22"/>
      <c r="JS97" s="22"/>
      <c r="JT97" s="22"/>
      <c r="JU97" s="22"/>
      <c r="JV97" s="22"/>
      <c r="JW97" s="22"/>
      <c r="JX97" s="22"/>
      <c r="JY97" s="22"/>
      <c r="JZ97" s="22"/>
      <c r="KA97" s="22"/>
      <c r="KB97" s="22"/>
      <c r="KC97" s="22"/>
      <c r="KD97" s="22"/>
      <c r="KE97" s="22"/>
      <c r="KF97" s="22"/>
      <c r="KG97" s="22"/>
      <c r="KH97" s="22"/>
      <c r="KI97" s="22"/>
      <c r="KJ97" s="22"/>
      <c r="KK97" s="22"/>
      <c r="KL97" s="22"/>
      <c r="KM97" s="22"/>
      <c r="KN97" s="22"/>
      <c r="KO97" s="22"/>
      <c r="KP97" s="22"/>
      <c r="KQ97" s="22"/>
      <c r="KR97" s="22"/>
      <c r="KS97" s="22"/>
      <c r="KT97" s="22"/>
      <c r="KU97" s="22"/>
      <c r="KV97" s="22"/>
      <c r="KW97" s="22"/>
      <c r="KX97" s="22"/>
      <c r="KY97" s="22"/>
      <c r="KZ97" s="22"/>
      <c r="LA97" s="22"/>
      <c r="LB97" s="22"/>
      <c r="LC97" s="22"/>
      <c r="LD97" s="22"/>
      <c r="LE97" s="22"/>
      <c r="LF97" s="22"/>
      <c r="LG97" s="22"/>
      <c r="LH97" s="22"/>
      <c r="LI97" s="22"/>
      <c r="LJ97" s="23"/>
    </row>
    <row r="98" spans="2:322" ht="3.65" customHeight="1">
      <c r="B98" s="21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3"/>
      <c r="AP98" s="22"/>
      <c r="AQ98" s="22"/>
      <c r="AR98" s="22"/>
      <c r="AS98" s="22"/>
      <c r="AT98" s="22"/>
      <c r="AU98" s="22"/>
      <c r="AV98" s="22"/>
      <c r="AW98" s="22"/>
      <c r="AX98" s="727"/>
      <c r="AY98" s="728"/>
      <c r="AZ98" s="47"/>
      <c r="BA98" s="1095"/>
      <c r="BB98" s="1096"/>
      <c r="BC98" s="1096"/>
      <c r="BD98" s="1096"/>
      <c r="BE98" s="1096"/>
      <c r="BF98" s="1096"/>
      <c r="BG98" s="1096"/>
      <c r="BH98" s="1096"/>
      <c r="BI98" s="1096"/>
      <c r="BJ98" s="1096"/>
      <c r="BK98" s="1096"/>
      <c r="BL98" s="1096"/>
      <c r="BM98" s="1096"/>
      <c r="BN98" s="1096"/>
      <c r="BO98" s="1096"/>
      <c r="BP98" s="1096"/>
      <c r="BQ98" s="1096"/>
      <c r="BR98" s="1096"/>
      <c r="BS98" s="1096"/>
      <c r="BT98" s="1096"/>
      <c r="BU98" s="1096"/>
      <c r="BV98" s="1096"/>
      <c r="BW98" s="1096"/>
      <c r="BX98" s="1096"/>
      <c r="BY98" s="1096"/>
      <c r="BZ98" s="1096"/>
      <c r="CA98" s="1096"/>
      <c r="CB98" s="1096"/>
      <c r="CC98" s="954"/>
      <c r="CD98" s="954"/>
      <c r="CE98" s="954"/>
      <c r="CF98" s="954"/>
      <c r="CG98" s="954"/>
      <c r="CH98" s="954"/>
      <c r="CI98" s="954"/>
      <c r="CJ98" s="954"/>
      <c r="CK98" s="954"/>
      <c r="CL98" s="954"/>
      <c r="CM98" s="954"/>
      <c r="CN98" s="954"/>
      <c r="CO98" s="954"/>
      <c r="CP98" s="954"/>
      <c r="CQ98" s="954"/>
      <c r="CR98" s="954"/>
      <c r="CS98" s="954"/>
      <c r="CT98" s="954"/>
      <c r="CU98" s="954"/>
      <c r="CV98" s="954"/>
      <c r="CW98" s="954"/>
      <c r="CX98" s="954"/>
      <c r="CY98" s="954"/>
      <c r="CZ98" s="954"/>
      <c r="DA98" s="954"/>
      <c r="DB98" s="954"/>
      <c r="DC98" s="954"/>
      <c r="DD98" s="954"/>
      <c r="DE98" s="954"/>
      <c r="DF98" s="954"/>
      <c r="DG98" s="954"/>
      <c r="DH98" s="954"/>
      <c r="DI98" s="954"/>
      <c r="DJ98" s="954"/>
      <c r="DK98" s="954"/>
      <c r="DL98" s="954"/>
      <c r="DM98" s="954"/>
      <c r="DN98" s="954"/>
      <c r="DO98" s="954"/>
      <c r="DP98" s="954"/>
      <c r="DQ98" s="954"/>
      <c r="DR98" s="954"/>
      <c r="DS98" s="954"/>
      <c r="DT98" s="954"/>
      <c r="DU98" s="954"/>
      <c r="DV98" s="954"/>
      <c r="DW98" s="954"/>
      <c r="DX98" s="954"/>
      <c r="DY98" s="954"/>
      <c r="DZ98" s="954"/>
      <c r="EA98" s="954"/>
      <c r="EB98" s="954"/>
      <c r="EC98" s="954"/>
      <c r="ED98" s="954"/>
      <c r="EE98" s="954"/>
      <c r="EF98" s="954"/>
      <c r="EG98" s="954"/>
      <c r="EH98" s="954"/>
      <c r="EI98" s="954"/>
      <c r="EJ98" s="954"/>
      <c r="EK98" s="954"/>
      <c r="EL98" s="954"/>
      <c r="EM98" s="954"/>
      <c r="EN98" s="954"/>
      <c r="EO98" s="954"/>
      <c r="EP98" s="954"/>
      <c r="EQ98" s="954"/>
      <c r="ER98" s="954"/>
      <c r="ES98" s="954"/>
      <c r="ET98" s="954"/>
      <c r="EU98" s="954"/>
      <c r="EV98" s="954"/>
      <c r="EW98" s="954"/>
      <c r="EX98" s="954"/>
      <c r="EY98" s="954"/>
      <c r="EZ98" s="954"/>
      <c r="FA98" s="954"/>
      <c r="FB98" s="822"/>
      <c r="FC98" s="823"/>
      <c r="FD98" s="823"/>
      <c r="FE98" s="823"/>
      <c r="FF98" s="823"/>
      <c r="FG98" s="823"/>
      <c r="FH98" s="823"/>
      <c r="FI98" s="823"/>
      <c r="FJ98" s="823"/>
      <c r="FK98" s="823"/>
      <c r="FL98" s="823"/>
      <c r="FM98" s="954"/>
      <c r="FN98" s="954"/>
      <c r="FO98" s="954"/>
      <c r="FP98" s="954"/>
      <c r="FQ98" s="954"/>
      <c r="FR98" s="954"/>
      <c r="FS98" s="954"/>
      <c r="FT98" s="954"/>
      <c r="FU98" s="954"/>
      <c r="FV98" s="954"/>
      <c r="FW98" s="954"/>
      <c r="FX98" s="954"/>
      <c r="FY98" s="954"/>
      <c r="FZ98" s="954"/>
      <c r="GA98" s="954"/>
      <c r="GB98" s="954"/>
      <c r="GC98" s="954"/>
      <c r="GD98" s="954"/>
      <c r="GE98" s="954"/>
      <c r="GF98" s="954"/>
      <c r="GG98" s="954"/>
      <c r="GH98" s="954"/>
      <c r="GI98" s="954"/>
      <c r="GJ98" s="954"/>
      <c r="GK98" s="954"/>
      <c r="GL98" s="954"/>
      <c r="GM98" s="954"/>
      <c r="GN98" s="954"/>
      <c r="GO98" s="954"/>
      <c r="GP98" s="954"/>
      <c r="GQ98" s="954"/>
      <c r="GR98" s="954"/>
      <c r="GS98" s="954"/>
      <c r="GT98" s="954"/>
      <c r="GU98" s="954"/>
      <c r="GV98" s="954"/>
      <c r="GW98" s="954"/>
      <c r="GX98" s="954"/>
      <c r="GY98" s="954"/>
      <c r="GZ98" s="954"/>
      <c r="HA98" s="954"/>
      <c r="HB98" s="954"/>
      <c r="HC98" s="954"/>
      <c r="HD98" s="954"/>
      <c r="HE98" s="954"/>
      <c r="HF98" s="954"/>
      <c r="HG98" s="954"/>
      <c r="HH98" s="954"/>
      <c r="HI98" s="954"/>
      <c r="HJ98" s="954"/>
      <c r="HK98" s="954"/>
      <c r="HL98" s="954"/>
      <c r="HM98" s="954"/>
      <c r="HN98" s="954"/>
      <c r="HO98" s="954"/>
      <c r="HP98" s="954"/>
      <c r="HQ98" s="954"/>
      <c r="HR98" s="954"/>
      <c r="HS98" s="954"/>
      <c r="HT98" s="954"/>
      <c r="HU98" s="954"/>
      <c r="HV98" s="954"/>
      <c r="HW98" s="954"/>
      <c r="HX98" s="954"/>
      <c r="HY98" s="954"/>
      <c r="HZ98" s="954"/>
      <c r="IA98" s="954"/>
      <c r="IB98" s="954"/>
      <c r="IC98" s="954"/>
      <c r="ID98" s="954"/>
      <c r="IE98" s="954"/>
      <c r="IF98" s="954"/>
      <c r="IG98" s="954"/>
      <c r="IH98" s="954"/>
      <c r="II98" s="954"/>
      <c r="IJ98" s="954"/>
      <c r="IK98" s="954"/>
      <c r="IL98" s="954"/>
      <c r="IM98" s="954"/>
      <c r="IN98" s="954"/>
      <c r="IO98" s="954"/>
      <c r="IP98" s="954"/>
      <c r="IQ98" s="954"/>
      <c r="IR98" s="954"/>
      <c r="IS98" s="954"/>
      <c r="IT98" s="954"/>
      <c r="IU98" s="954"/>
      <c r="IV98" s="954"/>
      <c r="IW98" s="47"/>
      <c r="IX98" s="728"/>
      <c r="IY98" s="731"/>
      <c r="IZ98" s="22"/>
      <c r="JA98" s="22"/>
      <c r="JB98" s="22"/>
      <c r="JC98" s="22"/>
      <c r="JD98" s="22"/>
      <c r="JE98" s="22"/>
      <c r="JF98" s="22"/>
      <c r="JG98" s="22"/>
      <c r="JH98" s="21"/>
      <c r="JI98" s="22"/>
      <c r="JJ98" s="22"/>
      <c r="JK98" s="22"/>
      <c r="JL98" s="22"/>
      <c r="JM98" s="22"/>
      <c r="JN98" s="22"/>
      <c r="JO98" s="22"/>
      <c r="JP98" s="22"/>
      <c r="JQ98" s="22"/>
      <c r="JR98" s="22"/>
      <c r="JS98" s="22"/>
      <c r="JT98" s="22"/>
      <c r="JU98" s="22"/>
      <c r="JV98" s="22"/>
      <c r="JW98" s="22"/>
      <c r="JX98" s="22"/>
      <c r="JY98" s="22"/>
      <c r="JZ98" s="22"/>
      <c r="KA98" s="22"/>
      <c r="KB98" s="22"/>
      <c r="KC98" s="22"/>
      <c r="KD98" s="22"/>
      <c r="KE98" s="22"/>
      <c r="KF98" s="22"/>
      <c r="KG98" s="22"/>
      <c r="KH98" s="22"/>
      <c r="KI98" s="22"/>
      <c r="KJ98" s="22"/>
      <c r="KK98" s="22"/>
      <c r="KL98" s="22"/>
      <c r="KM98" s="22"/>
      <c r="KN98" s="22"/>
      <c r="KO98" s="22"/>
      <c r="KP98" s="22"/>
      <c r="KQ98" s="22"/>
      <c r="KR98" s="22"/>
      <c r="KS98" s="22"/>
      <c r="KT98" s="22"/>
      <c r="KU98" s="22"/>
      <c r="KV98" s="22"/>
      <c r="KW98" s="22"/>
      <c r="KX98" s="22"/>
      <c r="KY98" s="22"/>
      <c r="KZ98" s="22"/>
      <c r="LA98" s="22"/>
      <c r="LB98" s="22"/>
      <c r="LC98" s="22"/>
      <c r="LD98" s="22"/>
      <c r="LE98" s="22"/>
      <c r="LF98" s="22"/>
      <c r="LG98" s="22"/>
      <c r="LH98" s="22"/>
      <c r="LI98" s="22"/>
      <c r="LJ98" s="23"/>
    </row>
    <row r="99" spans="2:322" ht="3.65" customHeight="1">
      <c r="B99" s="21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3"/>
      <c r="AP99" s="22"/>
      <c r="AQ99" s="22"/>
      <c r="AR99" s="22"/>
      <c r="AS99" s="22"/>
      <c r="AT99" s="22"/>
      <c r="AU99" s="22"/>
      <c r="AV99" s="22"/>
      <c r="AW99" s="22"/>
      <c r="AX99" s="727"/>
      <c r="AY99" s="728"/>
      <c r="AZ99" s="47"/>
      <c r="BA99" s="1095"/>
      <c r="BB99" s="1096"/>
      <c r="BC99" s="1096"/>
      <c r="BD99" s="1096"/>
      <c r="BE99" s="1096"/>
      <c r="BF99" s="1096"/>
      <c r="BG99" s="1096"/>
      <c r="BH99" s="1096"/>
      <c r="BI99" s="1096"/>
      <c r="BJ99" s="1096"/>
      <c r="BK99" s="1096"/>
      <c r="BL99" s="1096"/>
      <c r="BM99" s="1096"/>
      <c r="BN99" s="1096"/>
      <c r="BO99" s="1096"/>
      <c r="BP99" s="1096"/>
      <c r="BQ99" s="1096"/>
      <c r="BR99" s="1096"/>
      <c r="BS99" s="1096"/>
      <c r="BT99" s="1096"/>
      <c r="BU99" s="1096"/>
      <c r="BV99" s="1096"/>
      <c r="BW99" s="1096"/>
      <c r="BX99" s="1096"/>
      <c r="BY99" s="1096"/>
      <c r="BZ99" s="1096"/>
      <c r="CA99" s="1096"/>
      <c r="CB99" s="1096"/>
      <c r="CC99" s="954"/>
      <c r="CD99" s="954"/>
      <c r="CE99" s="954"/>
      <c r="CF99" s="954"/>
      <c r="CG99" s="954"/>
      <c r="CH99" s="954"/>
      <c r="CI99" s="954"/>
      <c r="CJ99" s="954"/>
      <c r="CK99" s="954"/>
      <c r="CL99" s="954"/>
      <c r="CM99" s="954"/>
      <c r="CN99" s="954"/>
      <c r="CO99" s="954"/>
      <c r="CP99" s="954"/>
      <c r="CQ99" s="954"/>
      <c r="CR99" s="954"/>
      <c r="CS99" s="954"/>
      <c r="CT99" s="954"/>
      <c r="CU99" s="954"/>
      <c r="CV99" s="954"/>
      <c r="CW99" s="954"/>
      <c r="CX99" s="954"/>
      <c r="CY99" s="954"/>
      <c r="CZ99" s="954"/>
      <c r="DA99" s="954"/>
      <c r="DB99" s="954"/>
      <c r="DC99" s="954"/>
      <c r="DD99" s="954"/>
      <c r="DE99" s="954"/>
      <c r="DF99" s="954"/>
      <c r="DG99" s="954"/>
      <c r="DH99" s="954"/>
      <c r="DI99" s="954"/>
      <c r="DJ99" s="954"/>
      <c r="DK99" s="954"/>
      <c r="DL99" s="954"/>
      <c r="DM99" s="954"/>
      <c r="DN99" s="954"/>
      <c r="DO99" s="954"/>
      <c r="DP99" s="954"/>
      <c r="DQ99" s="954"/>
      <c r="DR99" s="954"/>
      <c r="DS99" s="954"/>
      <c r="DT99" s="954"/>
      <c r="DU99" s="954"/>
      <c r="DV99" s="954"/>
      <c r="DW99" s="954"/>
      <c r="DX99" s="954"/>
      <c r="DY99" s="954"/>
      <c r="DZ99" s="954"/>
      <c r="EA99" s="954"/>
      <c r="EB99" s="954"/>
      <c r="EC99" s="954"/>
      <c r="ED99" s="954"/>
      <c r="EE99" s="954"/>
      <c r="EF99" s="954"/>
      <c r="EG99" s="954"/>
      <c r="EH99" s="954"/>
      <c r="EI99" s="954"/>
      <c r="EJ99" s="954"/>
      <c r="EK99" s="954"/>
      <c r="EL99" s="954"/>
      <c r="EM99" s="954"/>
      <c r="EN99" s="954"/>
      <c r="EO99" s="954"/>
      <c r="EP99" s="954"/>
      <c r="EQ99" s="954"/>
      <c r="ER99" s="954"/>
      <c r="ES99" s="954"/>
      <c r="ET99" s="954"/>
      <c r="EU99" s="954"/>
      <c r="EV99" s="954"/>
      <c r="EW99" s="954"/>
      <c r="EX99" s="954"/>
      <c r="EY99" s="954"/>
      <c r="EZ99" s="954"/>
      <c r="FA99" s="954"/>
      <c r="FB99" s="822"/>
      <c r="FC99" s="823"/>
      <c r="FD99" s="823"/>
      <c r="FE99" s="823"/>
      <c r="FF99" s="823"/>
      <c r="FG99" s="823"/>
      <c r="FH99" s="823"/>
      <c r="FI99" s="823"/>
      <c r="FJ99" s="823"/>
      <c r="FK99" s="823"/>
      <c r="FL99" s="823"/>
      <c r="FM99" s="954"/>
      <c r="FN99" s="954"/>
      <c r="FO99" s="954"/>
      <c r="FP99" s="954"/>
      <c r="FQ99" s="954"/>
      <c r="FR99" s="954"/>
      <c r="FS99" s="954"/>
      <c r="FT99" s="954"/>
      <c r="FU99" s="954"/>
      <c r="FV99" s="954"/>
      <c r="FW99" s="954"/>
      <c r="FX99" s="954"/>
      <c r="FY99" s="954"/>
      <c r="FZ99" s="954"/>
      <c r="GA99" s="954"/>
      <c r="GB99" s="954"/>
      <c r="GC99" s="954"/>
      <c r="GD99" s="954"/>
      <c r="GE99" s="954"/>
      <c r="GF99" s="954"/>
      <c r="GG99" s="954"/>
      <c r="GH99" s="954"/>
      <c r="GI99" s="954"/>
      <c r="GJ99" s="954"/>
      <c r="GK99" s="954"/>
      <c r="GL99" s="954"/>
      <c r="GM99" s="954"/>
      <c r="GN99" s="954"/>
      <c r="GO99" s="954"/>
      <c r="GP99" s="954"/>
      <c r="GQ99" s="954"/>
      <c r="GR99" s="954"/>
      <c r="GS99" s="954"/>
      <c r="GT99" s="954"/>
      <c r="GU99" s="954"/>
      <c r="GV99" s="954"/>
      <c r="GW99" s="954"/>
      <c r="GX99" s="954"/>
      <c r="GY99" s="954"/>
      <c r="GZ99" s="954"/>
      <c r="HA99" s="954"/>
      <c r="HB99" s="954"/>
      <c r="HC99" s="954"/>
      <c r="HD99" s="954"/>
      <c r="HE99" s="954"/>
      <c r="HF99" s="954"/>
      <c r="HG99" s="954"/>
      <c r="HH99" s="954"/>
      <c r="HI99" s="954"/>
      <c r="HJ99" s="954"/>
      <c r="HK99" s="954"/>
      <c r="HL99" s="954"/>
      <c r="HM99" s="954"/>
      <c r="HN99" s="954"/>
      <c r="HO99" s="954"/>
      <c r="HP99" s="954"/>
      <c r="HQ99" s="954"/>
      <c r="HR99" s="954"/>
      <c r="HS99" s="954"/>
      <c r="HT99" s="954"/>
      <c r="HU99" s="954"/>
      <c r="HV99" s="954"/>
      <c r="HW99" s="954"/>
      <c r="HX99" s="954"/>
      <c r="HY99" s="954"/>
      <c r="HZ99" s="954"/>
      <c r="IA99" s="954"/>
      <c r="IB99" s="954"/>
      <c r="IC99" s="954"/>
      <c r="ID99" s="954"/>
      <c r="IE99" s="954"/>
      <c r="IF99" s="954"/>
      <c r="IG99" s="954"/>
      <c r="IH99" s="954"/>
      <c r="II99" s="954"/>
      <c r="IJ99" s="954"/>
      <c r="IK99" s="954"/>
      <c r="IL99" s="954"/>
      <c r="IM99" s="954"/>
      <c r="IN99" s="954"/>
      <c r="IO99" s="954"/>
      <c r="IP99" s="954"/>
      <c r="IQ99" s="954"/>
      <c r="IR99" s="954"/>
      <c r="IS99" s="954"/>
      <c r="IT99" s="954"/>
      <c r="IU99" s="954"/>
      <c r="IV99" s="954"/>
      <c r="IW99" s="47"/>
      <c r="IX99" s="728"/>
      <c r="IY99" s="731"/>
      <c r="IZ99" s="22"/>
      <c r="JA99" s="22"/>
      <c r="JB99" s="22"/>
      <c r="JC99" s="22"/>
      <c r="JD99" s="22"/>
      <c r="JE99" s="22"/>
      <c r="JF99" s="22"/>
      <c r="JG99" s="22"/>
      <c r="JH99" s="21"/>
      <c r="JI99" s="22"/>
      <c r="JJ99" s="22"/>
      <c r="JK99" s="22"/>
      <c r="JL99" s="22"/>
      <c r="JM99" s="22"/>
      <c r="JN99" s="22"/>
      <c r="JO99" s="22"/>
      <c r="JP99" s="22"/>
      <c r="JQ99" s="22"/>
      <c r="JR99" s="22"/>
      <c r="JS99" s="22"/>
      <c r="JT99" s="22"/>
      <c r="JU99" s="22"/>
      <c r="JV99" s="22"/>
      <c r="JW99" s="22"/>
      <c r="JX99" s="22"/>
      <c r="JY99" s="22"/>
      <c r="JZ99" s="22"/>
      <c r="KA99" s="22"/>
      <c r="KB99" s="22"/>
      <c r="KC99" s="22"/>
      <c r="KD99" s="22"/>
      <c r="KE99" s="22"/>
      <c r="KF99" s="22"/>
      <c r="KG99" s="22"/>
      <c r="KH99" s="22"/>
      <c r="KI99" s="22"/>
      <c r="KJ99" s="22"/>
      <c r="KK99" s="22"/>
      <c r="KL99" s="22"/>
      <c r="KM99" s="22"/>
      <c r="KN99" s="22"/>
      <c r="KO99" s="22"/>
      <c r="KP99" s="22"/>
      <c r="KQ99" s="22"/>
      <c r="KR99" s="22"/>
      <c r="KS99" s="22"/>
      <c r="KT99" s="22"/>
      <c r="KU99" s="22"/>
      <c r="KV99" s="22"/>
      <c r="KW99" s="22"/>
      <c r="KX99" s="22"/>
      <c r="KY99" s="22"/>
      <c r="KZ99" s="22"/>
      <c r="LA99" s="22"/>
      <c r="LB99" s="22"/>
      <c r="LC99" s="22"/>
      <c r="LD99" s="22"/>
      <c r="LE99" s="22"/>
      <c r="LF99" s="22"/>
      <c r="LG99" s="22"/>
      <c r="LH99" s="22"/>
      <c r="LI99" s="22"/>
      <c r="LJ99" s="23"/>
    </row>
    <row r="100" spans="2:322" ht="3.65" customHeight="1">
      <c r="B100" s="21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3"/>
      <c r="AP100" s="22"/>
      <c r="AQ100" s="22"/>
      <c r="AR100" s="22"/>
      <c r="AS100" s="22"/>
      <c r="AT100" s="22"/>
      <c r="AU100" s="22"/>
      <c r="AV100" s="22"/>
      <c r="AW100" s="22"/>
      <c r="AX100" s="727"/>
      <c r="AY100" s="728"/>
      <c r="AZ100" s="47"/>
      <c r="BA100" s="1095"/>
      <c r="BB100" s="1096"/>
      <c r="BC100" s="1096"/>
      <c r="BD100" s="1096"/>
      <c r="BE100" s="1096"/>
      <c r="BF100" s="1096"/>
      <c r="BG100" s="1096"/>
      <c r="BH100" s="1096"/>
      <c r="BI100" s="1096"/>
      <c r="BJ100" s="1096"/>
      <c r="BK100" s="1096"/>
      <c r="BL100" s="1096"/>
      <c r="BM100" s="1096"/>
      <c r="BN100" s="1096"/>
      <c r="BO100" s="1096"/>
      <c r="BP100" s="1096"/>
      <c r="BQ100" s="1096"/>
      <c r="BR100" s="1096"/>
      <c r="BS100" s="1096"/>
      <c r="BT100" s="1096"/>
      <c r="BU100" s="1096"/>
      <c r="BV100" s="1096"/>
      <c r="BW100" s="1096"/>
      <c r="BX100" s="1096"/>
      <c r="BY100" s="1096"/>
      <c r="BZ100" s="1096"/>
      <c r="CA100" s="1096"/>
      <c r="CB100" s="1096"/>
      <c r="CC100" s="954"/>
      <c r="CD100" s="954"/>
      <c r="CE100" s="954"/>
      <c r="CF100" s="954"/>
      <c r="CG100" s="954"/>
      <c r="CH100" s="954"/>
      <c r="CI100" s="954"/>
      <c r="CJ100" s="954"/>
      <c r="CK100" s="954"/>
      <c r="CL100" s="954"/>
      <c r="CM100" s="954"/>
      <c r="CN100" s="954"/>
      <c r="CO100" s="954"/>
      <c r="CP100" s="954"/>
      <c r="CQ100" s="954"/>
      <c r="CR100" s="954"/>
      <c r="CS100" s="954"/>
      <c r="CT100" s="954"/>
      <c r="CU100" s="954"/>
      <c r="CV100" s="954"/>
      <c r="CW100" s="954"/>
      <c r="CX100" s="954"/>
      <c r="CY100" s="954"/>
      <c r="CZ100" s="954"/>
      <c r="DA100" s="954"/>
      <c r="DB100" s="954"/>
      <c r="DC100" s="954"/>
      <c r="DD100" s="954"/>
      <c r="DE100" s="954"/>
      <c r="DF100" s="954"/>
      <c r="DG100" s="954"/>
      <c r="DH100" s="954"/>
      <c r="DI100" s="954"/>
      <c r="DJ100" s="954"/>
      <c r="DK100" s="954"/>
      <c r="DL100" s="954"/>
      <c r="DM100" s="954"/>
      <c r="DN100" s="954"/>
      <c r="DO100" s="954"/>
      <c r="DP100" s="954"/>
      <c r="DQ100" s="954"/>
      <c r="DR100" s="954"/>
      <c r="DS100" s="954"/>
      <c r="DT100" s="954"/>
      <c r="DU100" s="954"/>
      <c r="DV100" s="954"/>
      <c r="DW100" s="954"/>
      <c r="DX100" s="954"/>
      <c r="DY100" s="954"/>
      <c r="DZ100" s="954"/>
      <c r="EA100" s="954"/>
      <c r="EB100" s="954"/>
      <c r="EC100" s="954"/>
      <c r="ED100" s="954"/>
      <c r="EE100" s="954"/>
      <c r="EF100" s="954"/>
      <c r="EG100" s="954"/>
      <c r="EH100" s="954"/>
      <c r="EI100" s="954"/>
      <c r="EJ100" s="954"/>
      <c r="EK100" s="954"/>
      <c r="EL100" s="954"/>
      <c r="EM100" s="954"/>
      <c r="EN100" s="954"/>
      <c r="EO100" s="954"/>
      <c r="EP100" s="954"/>
      <c r="EQ100" s="954"/>
      <c r="ER100" s="954"/>
      <c r="ES100" s="954"/>
      <c r="ET100" s="954"/>
      <c r="EU100" s="954"/>
      <c r="EV100" s="954"/>
      <c r="EW100" s="954"/>
      <c r="EX100" s="954"/>
      <c r="EY100" s="954"/>
      <c r="EZ100" s="954"/>
      <c r="FA100" s="954"/>
      <c r="FB100" s="822"/>
      <c r="FC100" s="823"/>
      <c r="FD100" s="823"/>
      <c r="FE100" s="823"/>
      <c r="FF100" s="823"/>
      <c r="FG100" s="823"/>
      <c r="FH100" s="823"/>
      <c r="FI100" s="823"/>
      <c r="FJ100" s="823"/>
      <c r="FK100" s="823"/>
      <c r="FL100" s="823"/>
      <c r="FM100" s="954"/>
      <c r="FN100" s="954"/>
      <c r="FO100" s="954"/>
      <c r="FP100" s="954"/>
      <c r="FQ100" s="954"/>
      <c r="FR100" s="954"/>
      <c r="FS100" s="954"/>
      <c r="FT100" s="954"/>
      <c r="FU100" s="954"/>
      <c r="FV100" s="954"/>
      <c r="FW100" s="954"/>
      <c r="FX100" s="954"/>
      <c r="FY100" s="954"/>
      <c r="FZ100" s="954"/>
      <c r="GA100" s="954"/>
      <c r="GB100" s="954"/>
      <c r="GC100" s="954"/>
      <c r="GD100" s="954"/>
      <c r="GE100" s="954"/>
      <c r="GF100" s="954"/>
      <c r="GG100" s="954"/>
      <c r="GH100" s="954"/>
      <c r="GI100" s="954"/>
      <c r="GJ100" s="954"/>
      <c r="GK100" s="954"/>
      <c r="GL100" s="954"/>
      <c r="GM100" s="954"/>
      <c r="GN100" s="954"/>
      <c r="GO100" s="954"/>
      <c r="GP100" s="954"/>
      <c r="GQ100" s="954"/>
      <c r="GR100" s="954"/>
      <c r="GS100" s="954"/>
      <c r="GT100" s="954"/>
      <c r="GU100" s="954"/>
      <c r="GV100" s="954"/>
      <c r="GW100" s="954"/>
      <c r="GX100" s="954"/>
      <c r="GY100" s="954"/>
      <c r="GZ100" s="954"/>
      <c r="HA100" s="954"/>
      <c r="HB100" s="954"/>
      <c r="HC100" s="954"/>
      <c r="HD100" s="954"/>
      <c r="HE100" s="954"/>
      <c r="HF100" s="954"/>
      <c r="HG100" s="954"/>
      <c r="HH100" s="954"/>
      <c r="HI100" s="954"/>
      <c r="HJ100" s="954"/>
      <c r="HK100" s="954"/>
      <c r="HL100" s="954"/>
      <c r="HM100" s="954"/>
      <c r="HN100" s="954"/>
      <c r="HO100" s="954"/>
      <c r="HP100" s="954"/>
      <c r="HQ100" s="954"/>
      <c r="HR100" s="954"/>
      <c r="HS100" s="954"/>
      <c r="HT100" s="954"/>
      <c r="HU100" s="954"/>
      <c r="HV100" s="954"/>
      <c r="HW100" s="954"/>
      <c r="HX100" s="954"/>
      <c r="HY100" s="954"/>
      <c r="HZ100" s="954"/>
      <c r="IA100" s="954"/>
      <c r="IB100" s="954"/>
      <c r="IC100" s="954"/>
      <c r="ID100" s="954"/>
      <c r="IE100" s="954"/>
      <c r="IF100" s="954"/>
      <c r="IG100" s="954"/>
      <c r="IH100" s="954"/>
      <c r="II100" s="954"/>
      <c r="IJ100" s="954"/>
      <c r="IK100" s="954"/>
      <c r="IL100" s="954"/>
      <c r="IM100" s="954"/>
      <c r="IN100" s="954"/>
      <c r="IO100" s="954"/>
      <c r="IP100" s="954"/>
      <c r="IQ100" s="954"/>
      <c r="IR100" s="954"/>
      <c r="IS100" s="954"/>
      <c r="IT100" s="954"/>
      <c r="IU100" s="954"/>
      <c r="IV100" s="954"/>
      <c r="IW100" s="47"/>
      <c r="IX100" s="728"/>
      <c r="IY100" s="731"/>
      <c r="IZ100" s="22"/>
      <c r="JA100" s="22"/>
      <c r="JB100" s="22"/>
      <c r="JC100" s="22"/>
      <c r="JD100" s="22"/>
      <c r="JE100" s="22"/>
      <c r="JF100" s="22"/>
      <c r="JG100" s="22"/>
      <c r="JH100" s="21"/>
      <c r="JI100" s="22"/>
      <c r="JJ100" s="22"/>
      <c r="JK100" s="22"/>
      <c r="JL100" s="22"/>
      <c r="JM100" s="22"/>
      <c r="JN100" s="22"/>
      <c r="JO100" s="22"/>
      <c r="JP100" s="22"/>
      <c r="JQ100" s="22"/>
      <c r="JR100" s="22"/>
      <c r="JS100" s="22"/>
      <c r="JT100" s="22"/>
      <c r="JU100" s="22"/>
      <c r="JV100" s="22"/>
      <c r="JW100" s="22"/>
      <c r="JX100" s="22"/>
      <c r="JY100" s="22"/>
      <c r="JZ100" s="22"/>
      <c r="KA100" s="22"/>
      <c r="KB100" s="22"/>
      <c r="KC100" s="22"/>
      <c r="KD100" s="22"/>
      <c r="KE100" s="22"/>
      <c r="KF100" s="22"/>
      <c r="KG100" s="22"/>
      <c r="KH100" s="22"/>
      <c r="KI100" s="22"/>
      <c r="KJ100" s="22"/>
      <c r="KK100" s="22"/>
      <c r="KL100" s="22"/>
      <c r="KM100" s="22"/>
      <c r="KN100" s="22"/>
      <c r="KO100" s="22"/>
      <c r="KP100" s="22"/>
      <c r="KQ100" s="22"/>
      <c r="KR100" s="22"/>
      <c r="KS100" s="22"/>
      <c r="KT100" s="22"/>
      <c r="KU100" s="22"/>
      <c r="KV100" s="22"/>
      <c r="KW100" s="22"/>
      <c r="KX100" s="22"/>
      <c r="KY100" s="22"/>
      <c r="KZ100" s="22"/>
      <c r="LA100" s="22"/>
      <c r="LB100" s="22"/>
      <c r="LC100" s="22"/>
      <c r="LD100" s="22"/>
      <c r="LE100" s="22"/>
      <c r="LF100" s="22"/>
      <c r="LG100" s="22"/>
      <c r="LH100" s="22"/>
      <c r="LI100" s="22"/>
      <c r="LJ100" s="23"/>
    </row>
    <row r="101" spans="2:322" ht="3.65" customHeight="1">
      <c r="B101" s="21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3"/>
      <c r="AP101" s="22"/>
      <c r="AQ101" s="22"/>
      <c r="AR101" s="22"/>
      <c r="AS101" s="22"/>
      <c r="AT101" s="22"/>
      <c r="AU101" s="22"/>
      <c r="AV101" s="22"/>
      <c r="AW101" s="22"/>
      <c r="AX101" s="727"/>
      <c r="AY101" s="728"/>
      <c r="AZ101" s="728" t="e" vm="3">
        <v>#VALUE!</v>
      </c>
      <c r="BA101" s="1097"/>
      <c r="BB101" s="1098"/>
      <c r="BC101" s="1098"/>
      <c r="BD101" s="1098"/>
      <c r="BE101" s="1098"/>
      <c r="BF101" s="1098"/>
      <c r="BG101" s="1098"/>
      <c r="BH101" s="1098"/>
      <c r="BI101" s="1098"/>
      <c r="BJ101" s="1098"/>
      <c r="BK101" s="1098"/>
      <c r="BL101" s="1098"/>
      <c r="BM101" s="1098"/>
      <c r="BN101" s="1098"/>
      <c r="BO101" s="1096"/>
      <c r="BP101" s="1096"/>
      <c r="BQ101" s="1096"/>
      <c r="BR101" s="1096"/>
      <c r="BS101" s="1096"/>
      <c r="BT101" s="1096"/>
      <c r="BU101" s="1096"/>
      <c r="BV101" s="1096"/>
      <c r="BW101" s="1096"/>
      <c r="BX101" s="1096"/>
      <c r="BY101" s="1096"/>
      <c r="BZ101" s="1096"/>
      <c r="CA101" s="1096"/>
      <c r="CB101" s="1096"/>
      <c r="CC101" s="954"/>
      <c r="CD101" s="954"/>
      <c r="CE101" s="954"/>
      <c r="CF101" s="954"/>
      <c r="CG101" s="954"/>
      <c r="CH101" s="954"/>
      <c r="CI101" s="954"/>
      <c r="CJ101" s="954"/>
      <c r="CK101" s="954"/>
      <c r="CL101" s="954"/>
      <c r="CM101" s="954"/>
      <c r="CN101" s="954"/>
      <c r="CO101" s="954"/>
      <c r="CP101" s="954"/>
      <c r="CQ101" s="954"/>
      <c r="CR101" s="954"/>
      <c r="CS101" s="954"/>
      <c r="CT101" s="954"/>
      <c r="CU101" s="954"/>
      <c r="CV101" s="954"/>
      <c r="CW101" s="954"/>
      <c r="CX101" s="954"/>
      <c r="CY101" s="954"/>
      <c r="CZ101" s="954"/>
      <c r="DA101" s="954"/>
      <c r="DB101" s="954"/>
      <c r="DC101" s="954"/>
      <c r="DD101" s="954"/>
      <c r="DE101" s="954"/>
      <c r="DF101" s="954"/>
      <c r="DG101" s="954"/>
      <c r="DH101" s="954"/>
      <c r="DI101" s="954"/>
      <c r="DJ101" s="954"/>
      <c r="DK101" s="954"/>
      <c r="DL101" s="954"/>
      <c r="DM101" s="954"/>
      <c r="DN101" s="954"/>
      <c r="DO101" s="954"/>
      <c r="DP101" s="954"/>
      <c r="DQ101" s="954"/>
      <c r="DR101" s="954"/>
      <c r="DS101" s="954"/>
      <c r="DT101" s="954"/>
      <c r="DU101" s="954"/>
      <c r="DV101" s="954"/>
      <c r="DW101" s="954"/>
      <c r="DX101" s="954"/>
      <c r="DY101" s="954"/>
      <c r="DZ101" s="954"/>
      <c r="EA101" s="954"/>
      <c r="EB101" s="954"/>
      <c r="EC101" s="954"/>
      <c r="ED101" s="954"/>
      <c r="EE101" s="954"/>
      <c r="EF101" s="954"/>
      <c r="EG101" s="954"/>
      <c r="EH101" s="954"/>
      <c r="EI101" s="954"/>
      <c r="EJ101" s="954"/>
      <c r="EK101" s="954"/>
      <c r="EL101" s="954"/>
      <c r="EM101" s="954"/>
      <c r="EN101" s="954"/>
      <c r="EO101" s="954"/>
      <c r="EP101" s="954"/>
      <c r="EQ101" s="954"/>
      <c r="ER101" s="954"/>
      <c r="ES101" s="954"/>
      <c r="ET101" s="954"/>
      <c r="EU101" s="954"/>
      <c r="EV101" s="954"/>
      <c r="EW101" s="954"/>
      <c r="EX101" s="954"/>
      <c r="EY101" s="954"/>
      <c r="EZ101" s="954"/>
      <c r="FA101" s="954"/>
      <c r="FB101" s="822"/>
      <c r="FC101" s="823"/>
      <c r="FD101" s="823"/>
      <c r="FE101" s="823"/>
      <c r="FF101" s="823"/>
      <c r="FG101" s="823"/>
      <c r="FH101" s="823"/>
      <c r="FI101" s="823"/>
      <c r="FJ101" s="823"/>
      <c r="FK101" s="823"/>
      <c r="FL101" s="823"/>
      <c r="FM101" s="954"/>
      <c r="FN101" s="954"/>
      <c r="FO101" s="954"/>
      <c r="FP101" s="954"/>
      <c r="FQ101" s="954"/>
      <c r="FR101" s="954"/>
      <c r="FS101" s="954"/>
      <c r="FT101" s="954"/>
      <c r="FU101" s="954"/>
      <c r="FV101" s="954"/>
      <c r="FW101" s="954"/>
      <c r="FX101" s="954"/>
      <c r="FY101" s="954"/>
      <c r="FZ101" s="954"/>
      <c r="GA101" s="954"/>
      <c r="GB101" s="954"/>
      <c r="GC101" s="954"/>
      <c r="GD101" s="954"/>
      <c r="GE101" s="954"/>
      <c r="GF101" s="954"/>
      <c r="GG101" s="954"/>
      <c r="GH101" s="954"/>
      <c r="GI101" s="954"/>
      <c r="GJ101" s="954"/>
      <c r="GK101" s="954"/>
      <c r="GL101" s="954"/>
      <c r="GM101" s="954"/>
      <c r="GN101" s="954"/>
      <c r="GO101" s="954"/>
      <c r="GP101" s="954"/>
      <c r="GQ101" s="954"/>
      <c r="GR101" s="954"/>
      <c r="GS101" s="954"/>
      <c r="GT101" s="954"/>
      <c r="GU101" s="954"/>
      <c r="GV101" s="954"/>
      <c r="GW101" s="954"/>
      <c r="GX101" s="954"/>
      <c r="GY101" s="954"/>
      <c r="GZ101" s="954"/>
      <c r="HA101" s="954"/>
      <c r="HB101" s="954"/>
      <c r="HC101" s="954"/>
      <c r="HD101" s="954"/>
      <c r="HE101" s="954"/>
      <c r="HF101" s="954"/>
      <c r="HG101" s="954"/>
      <c r="HH101" s="954"/>
      <c r="HI101" s="954"/>
      <c r="HJ101" s="954"/>
      <c r="HK101" s="954"/>
      <c r="HL101" s="954"/>
      <c r="HM101" s="954"/>
      <c r="HN101" s="954"/>
      <c r="HO101" s="954"/>
      <c r="HP101" s="954"/>
      <c r="HQ101" s="954"/>
      <c r="HR101" s="954"/>
      <c r="HS101" s="954"/>
      <c r="HT101" s="954"/>
      <c r="HU101" s="954"/>
      <c r="HV101" s="954"/>
      <c r="HW101" s="954"/>
      <c r="HX101" s="954"/>
      <c r="HY101" s="954"/>
      <c r="HZ101" s="954"/>
      <c r="IA101" s="954"/>
      <c r="IB101" s="954"/>
      <c r="IC101" s="954"/>
      <c r="ID101" s="954"/>
      <c r="IE101" s="954"/>
      <c r="IF101" s="954"/>
      <c r="IG101" s="954"/>
      <c r="IH101" s="954"/>
      <c r="II101" s="954"/>
      <c r="IJ101" s="954"/>
      <c r="IK101" s="954"/>
      <c r="IL101" s="954"/>
      <c r="IM101" s="954"/>
      <c r="IN101" s="954"/>
      <c r="IO101" s="954"/>
      <c r="IP101" s="954"/>
      <c r="IQ101" s="954"/>
      <c r="IR101" s="954"/>
      <c r="IS101" s="954"/>
      <c r="IT101" s="954"/>
      <c r="IU101" s="954"/>
      <c r="IV101" s="954"/>
      <c r="IW101" s="728" t="e" vm="3">
        <v>#VALUE!</v>
      </c>
      <c r="IX101" s="728"/>
      <c r="IY101" s="731"/>
      <c r="IZ101" s="22"/>
      <c r="JA101" s="22"/>
      <c r="JB101" s="22"/>
      <c r="JC101" s="22"/>
      <c r="JD101" s="22"/>
      <c r="JE101" s="22"/>
      <c r="JF101" s="22"/>
      <c r="JG101" s="22"/>
      <c r="JH101" s="21"/>
      <c r="JI101" s="22"/>
      <c r="JJ101" s="22"/>
      <c r="JK101" s="22"/>
      <c r="JL101" s="22"/>
      <c r="JM101" s="22"/>
      <c r="JN101" s="22"/>
      <c r="JO101" s="22"/>
      <c r="JP101" s="22"/>
      <c r="JQ101" s="22"/>
      <c r="JR101" s="22"/>
      <c r="JS101" s="22"/>
      <c r="JT101" s="22"/>
      <c r="JU101" s="22"/>
      <c r="JV101" s="22"/>
      <c r="JW101" s="22"/>
      <c r="JX101" s="22"/>
      <c r="JY101" s="22"/>
      <c r="JZ101" s="22"/>
      <c r="KA101" s="22"/>
      <c r="KB101" s="22"/>
      <c r="KC101" s="22"/>
      <c r="KD101" s="22"/>
      <c r="KE101" s="22"/>
      <c r="KF101" s="22"/>
      <c r="KG101" s="22"/>
      <c r="KH101" s="22"/>
      <c r="KI101" s="22"/>
      <c r="KJ101" s="22"/>
      <c r="KK101" s="22"/>
      <c r="KL101" s="22"/>
      <c r="KM101" s="22"/>
      <c r="KN101" s="22"/>
      <c r="KO101" s="22"/>
      <c r="KP101" s="22"/>
      <c r="KQ101" s="22"/>
      <c r="KR101" s="22"/>
      <c r="KS101" s="22"/>
      <c r="KT101" s="22"/>
      <c r="KU101" s="22"/>
      <c r="KV101" s="22"/>
      <c r="KW101" s="22"/>
      <c r="KX101" s="22"/>
      <c r="KY101" s="22"/>
      <c r="KZ101" s="22"/>
      <c r="LA101" s="22"/>
      <c r="LB101" s="22"/>
      <c r="LC101" s="22"/>
      <c r="LD101" s="22"/>
      <c r="LE101" s="22"/>
      <c r="LF101" s="22"/>
      <c r="LG101" s="22"/>
      <c r="LH101" s="22"/>
      <c r="LI101" s="22"/>
      <c r="LJ101" s="23"/>
    </row>
    <row r="102" spans="2:322" ht="3.65" customHeight="1">
      <c r="B102" s="21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3"/>
      <c r="AP102" s="22"/>
      <c r="AQ102" s="22"/>
      <c r="AR102" s="22"/>
      <c r="AS102" s="22"/>
      <c r="AT102" s="22"/>
      <c r="AU102" s="22"/>
      <c r="AV102" s="22"/>
      <c r="AW102" s="22"/>
      <c r="AX102" s="727"/>
      <c r="AY102" s="728"/>
      <c r="AZ102" s="728"/>
      <c r="BA102" s="895" t="s">
        <v>69</v>
      </c>
      <c r="BB102" s="896"/>
      <c r="BC102" s="896"/>
      <c r="BD102" s="896"/>
      <c r="BE102" s="896"/>
      <c r="BF102" s="896"/>
      <c r="BG102" s="896"/>
      <c r="BH102" s="896"/>
      <c r="BI102" s="896"/>
      <c r="BJ102" s="896"/>
      <c r="BK102" s="896"/>
      <c r="BL102" s="896"/>
      <c r="BM102" s="896"/>
      <c r="BN102" s="896"/>
      <c r="BO102" s="895">
        <f>IF(Proyecto!HG58&lt;&gt;"",Proyecto!HG58,"")</f>
        <v>2000</v>
      </c>
      <c r="BP102" s="896"/>
      <c r="BQ102" s="896"/>
      <c r="BR102" s="896"/>
      <c r="BS102" s="896"/>
      <c r="BT102" s="896"/>
      <c r="BU102" s="896"/>
      <c r="BV102" s="896"/>
      <c r="BW102" s="1009" t="s">
        <v>74</v>
      </c>
      <c r="BX102" s="1009"/>
      <c r="BY102" s="1009"/>
      <c r="BZ102" s="1009"/>
      <c r="CA102" s="1009"/>
      <c r="CB102" s="1010"/>
      <c r="CC102" s="69"/>
      <c r="CD102" s="66"/>
      <c r="CE102" s="66"/>
      <c r="CF102" s="66"/>
      <c r="CG102" s="66"/>
      <c r="CH102" s="66"/>
      <c r="CI102" s="66"/>
      <c r="CJ102" s="66"/>
      <c r="CK102" s="66"/>
      <c r="CL102" s="66"/>
      <c r="CM102" s="67"/>
      <c r="CN102" s="69"/>
      <c r="CO102" s="66"/>
      <c r="CP102" s="66"/>
      <c r="CQ102" s="66"/>
      <c r="CR102" s="66"/>
      <c r="CS102" s="66"/>
      <c r="CT102" s="66"/>
      <c r="CU102" s="66"/>
      <c r="CV102" s="66"/>
      <c r="CW102" s="66"/>
      <c r="CX102" s="67"/>
      <c r="CY102" s="69"/>
      <c r="CZ102" s="66"/>
      <c r="DA102" s="66"/>
      <c r="DB102" s="66"/>
      <c r="DC102" s="66"/>
      <c r="DD102" s="66"/>
      <c r="DE102" s="66"/>
      <c r="DF102" s="66"/>
      <c r="DG102" s="66"/>
      <c r="DH102" s="66"/>
      <c r="DI102" s="67"/>
      <c r="DJ102" s="69"/>
      <c r="DK102" s="66"/>
      <c r="DL102" s="66"/>
      <c r="DM102" s="66"/>
      <c r="DN102" s="66"/>
      <c r="DO102" s="66"/>
      <c r="DP102" s="66"/>
      <c r="DQ102" s="66"/>
      <c r="DR102" s="66"/>
      <c r="DS102" s="66"/>
      <c r="DT102" s="67"/>
      <c r="DU102" s="69"/>
      <c r="DV102" s="66"/>
      <c r="DW102" s="66"/>
      <c r="DX102" s="66"/>
      <c r="DY102" s="66"/>
      <c r="DZ102" s="66"/>
      <c r="EA102" s="66"/>
      <c r="EB102" s="66"/>
      <c r="EC102" s="66"/>
      <c r="ED102" s="66"/>
      <c r="EE102" s="67"/>
      <c r="EF102" s="69"/>
      <c r="EG102" s="66"/>
      <c r="EH102" s="66"/>
      <c r="EI102" s="66"/>
      <c r="EJ102" s="66"/>
      <c r="EK102" s="66"/>
      <c r="EL102" s="66"/>
      <c r="EM102" s="66"/>
      <c r="EN102" s="66"/>
      <c r="EO102" s="66"/>
      <c r="EP102" s="67"/>
      <c r="EQ102" s="69"/>
      <c r="ER102" s="66"/>
      <c r="ES102" s="66"/>
      <c r="ET102" s="66"/>
      <c r="EU102" s="66"/>
      <c r="EV102" s="66"/>
      <c r="EW102" s="66"/>
      <c r="EX102" s="66"/>
      <c r="EY102" s="66"/>
      <c r="EZ102" s="66"/>
      <c r="FA102" s="67"/>
      <c r="FB102" s="911" t="e" vm="19">
        <v>#VALUE!</v>
      </c>
      <c r="FC102" s="912"/>
      <c r="FD102" s="912"/>
      <c r="FE102" s="912"/>
      <c r="FF102" s="912"/>
      <c r="FG102" s="912"/>
      <c r="FH102" s="912"/>
      <c r="FI102" s="912"/>
      <c r="FJ102" s="912"/>
      <c r="FK102" s="912"/>
      <c r="FL102" s="913"/>
      <c r="FM102" s="69"/>
      <c r="FN102" s="66"/>
      <c r="FO102" s="66"/>
      <c r="FP102" s="66"/>
      <c r="FQ102" s="66"/>
      <c r="FR102" s="66"/>
      <c r="FS102" s="66"/>
      <c r="FT102" s="66"/>
      <c r="FU102" s="66"/>
      <c r="FV102" s="66"/>
      <c r="FW102" s="67"/>
      <c r="FX102" s="69"/>
      <c r="FY102" s="66"/>
      <c r="FZ102" s="66"/>
      <c r="GA102" s="66"/>
      <c r="GB102" s="66"/>
      <c r="GC102" s="66"/>
      <c r="GD102" s="66"/>
      <c r="GE102" s="66"/>
      <c r="GF102" s="66"/>
      <c r="GG102" s="66"/>
      <c r="GH102" s="67"/>
      <c r="GI102" s="69"/>
      <c r="GJ102" s="66"/>
      <c r="GK102" s="66"/>
      <c r="GL102" s="66"/>
      <c r="GM102" s="66"/>
      <c r="GN102" s="66"/>
      <c r="GO102" s="66"/>
      <c r="GP102" s="66"/>
      <c r="GQ102" s="66"/>
      <c r="GR102" s="66"/>
      <c r="GS102" s="67"/>
      <c r="GT102" s="69"/>
      <c r="GU102" s="66"/>
      <c r="GV102" s="66"/>
      <c r="GW102" s="66"/>
      <c r="GX102" s="66"/>
      <c r="GY102" s="66"/>
      <c r="GZ102" s="66"/>
      <c r="HA102" s="66"/>
      <c r="HB102" s="66"/>
      <c r="HC102" s="66"/>
      <c r="HD102" s="67"/>
      <c r="HE102" s="69"/>
      <c r="HF102" s="66"/>
      <c r="HG102" s="66"/>
      <c r="HH102" s="66"/>
      <c r="HI102" s="66"/>
      <c r="HJ102" s="66"/>
      <c r="HK102" s="66"/>
      <c r="HL102" s="66"/>
      <c r="HM102" s="66"/>
      <c r="HN102" s="66"/>
      <c r="HO102" s="67"/>
      <c r="HP102" s="69"/>
      <c r="HQ102" s="66"/>
      <c r="HR102" s="66"/>
      <c r="HS102" s="66"/>
      <c r="HT102" s="66"/>
      <c r="HU102" s="66"/>
      <c r="HV102" s="66"/>
      <c r="HW102" s="66"/>
      <c r="HX102" s="66"/>
      <c r="HY102" s="66"/>
      <c r="HZ102" s="67"/>
      <c r="IA102" s="69"/>
      <c r="IB102" s="66"/>
      <c r="IC102" s="66"/>
      <c r="ID102" s="66"/>
      <c r="IE102" s="66"/>
      <c r="IF102" s="66"/>
      <c r="IG102" s="66"/>
      <c r="IH102" s="66"/>
      <c r="II102" s="66"/>
      <c r="IJ102" s="66"/>
      <c r="IK102" s="67"/>
      <c r="IL102" s="69"/>
      <c r="IM102" s="66"/>
      <c r="IN102" s="66"/>
      <c r="IO102" s="66"/>
      <c r="IP102" s="66"/>
      <c r="IQ102" s="66"/>
      <c r="IR102" s="66"/>
      <c r="IS102" s="66"/>
      <c r="IT102" s="66"/>
      <c r="IU102" s="66"/>
      <c r="IV102" s="67"/>
      <c r="IW102" s="728"/>
      <c r="IX102" s="728"/>
      <c r="IY102" s="731"/>
      <c r="IZ102" s="22"/>
      <c r="JA102" s="22"/>
      <c r="JB102" s="22"/>
      <c r="JC102" s="22"/>
      <c r="JD102" s="22"/>
      <c r="JE102" s="22"/>
      <c r="JF102" s="22"/>
      <c r="JG102" s="22"/>
      <c r="JH102" s="21"/>
      <c r="JI102" s="22"/>
      <c r="JJ102" s="22"/>
      <c r="JK102" s="22"/>
      <c r="JL102" s="22"/>
      <c r="JM102" s="22"/>
      <c r="JN102" s="22"/>
      <c r="JO102" s="22"/>
      <c r="JP102" s="22"/>
      <c r="JQ102" s="22"/>
      <c r="JR102" s="22"/>
      <c r="JS102" s="22"/>
      <c r="JT102" s="22"/>
      <c r="JU102" s="22"/>
      <c r="JV102" s="22"/>
      <c r="JW102" s="22"/>
      <c r="JX102" s="22"/>
      <c r="JY102" s="22"/>
      <c r="JZ102" s="22"/>
      <c r="KA102" s="22"/>
      <c r="KB102" s="22"/>
      <c r="KC102" s="22"/>
      <c r="KD102" s="22"/>
      <c r="KE102" s="22"/>
      <c r="KF102" s="22"/>
      <c r="KG102" s="22"/>
      <c r="KH102" s="22"/>
      <c r="KI102" s="22"/>
      <c r="KJ102" s="22"/>
      <c r="KK102" s="22"/>
      <c r="KL102" s="22"/>
      <c r="KM102" s="22"/>
      <c r="KN102" s="22"/>
      <c r="KO102" s="22"/>
      <c r="KP102" s="22"/>
      <c r="KQ102" s="22"/>
      <c r="KR102" s="22"/>
      <c r="KS102" s="22"/>
      <c r="KT102" s="22"/>
      <c r="KU102" s="22"/>
      <c r="KV102" s="22"/>
      <c r="KW102" s="22"/>
      <c r="KX102" s="22"/>
      <c r="KY102" s="22"/>
      <c r="KZ102" s="22"/>
      <c r="LA102" s="22"/>
      <c r="LB102" s="22"/>
      <c r="LC102" s="22"/>
      <c r="LD102" s="22"/>
      <c r="LE102" s="22"/>
      <c r="LF102" s="22"/>
      <c r="LG102" s="22"/>
      <c r="LH102" s="22"/>
      <c r="LI102" s="22"/>
      <c r="LJ102" s="23"/>
    </row>
    <row r="103" spans="2:322" ht="3.65" customHeight="1">
      <c r="B103" s="21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3"/>
      <c r="AP103" s="22"/>
      <c r="AQ103" s="22"/>
      <c r="AR103" s="22"/>
      <c r="AS103" s="22"/>
      <c r="AT103" s="22"/>
      <c r="AU103" s="22"/>
      <c r="AV103" s="22"/>
      <c r="AW103" s="22"/>
      <c r="AX103" s="727"/>
      <c r="AY103" s="728"/>
      <c r="AZ103" s="47"/>
      <c r="BA103" s="897"/>
      <c r="BB103" s="898"/>
      <c r="BC103" s="898"/>
      <c r="BD103" s="898"/>
      <c r="BE103" s="898"/>
      <c r="BF103" s="898"/>
      <c r="BG103" s="898"/>
      <c r="BH103" s="898"/>
      <c r="BI103" s="898"/>
      <c r="BJ103" s="898"/>
      <c r="BK103" s="898"/>
      <c r="BL103" s="898"/>
      <c r="BM103" s="898"/>
      <c r="BN103" s="898"/>
      <c r="BO103" s="897"/>
      <c r="BP103" s="898"/>
      <c r="BQ103" s="898"/>
      <c r="BR103" s="898"/>
      <c r="BS103" s="898"/>
      <c r="BT103" s="898"/>
      <c r="BU103" s="898"/>
      <c r="BV103" s="898"/>
      <c r="BW103" s="1011"/>
      <c r="BX103" s="1011"/>
      <c r="BY103" s="1011"/>
      <c r="BZ103" s="1011"/>
      <c r="CA103" s="1011"/>
      <c r="CB103" s="1012"/>
      <c r="CC103" s="70"/>
      <c r="CM103" s="68"/>
      <c r="CN103" s="70"/>
      <c r="CX103" s="68"/>
      <c r="CY103" s="70"/>
      <c r="DI103" s="68"/>
      <c r="DJ103" s="70"/>
      <c r="DT103" s="68"/>
      <c r="DU103" s="70"/>
      <c r="EE103" s="68"/>
      <c r="EF103" s="70"/>
      <c r="EP103" s="68"/>
      <c r="EQ103" s="70"/>
      <c r="FA103" s="68"/>
      <c r="FB103" s="901"/>
      <c r="FC103" s="902"/>
      <c r="FD103" s="902"/>
      <c r="FE103" s="902"/>
      <c r="FF103" s="902"/>
      <c r="FG103" s="902"/>
      <c r="FH103" s="902"/>
      <c r="FI103" s="902"/>
      <c r="FJ103" s="902"/>
      <c r="FK103" s="902"/>
      <c r="FL103" s="903"/>
      <c r="FM103" s="70"/>
      <c r="FW103" s="68"/>
      <c r="FX103" s="70"/>
      <c r="FZ103" s="1157" t="s">
        <v>978</v>
      </c>
      <c r="GA103" s="1157"/>
      <c r="GB103" s="1157"/>
      <c r="GC103" s="1157"/>
      <c r="GD103" s="1157"/>
      <c r="GE103" s="1157"/>
      <c r="GF103" s="1157"/>
      <c r="GH103" s="68"/>
      <c r="GI103" s="70"/>
      <c r="GS103" s="68"/>
      <c r="GT103" s="70"/>
      <c r="HD103" s="68"/>
      <c r="HE103" s="70"/>
      <c r="HO103" s="68"/>
      <c r="HP103" s="70"/>
      <c r="HZ103" s="68"/>
      <c r="IA103" s="70"/>
      <c r="IK103" s="68"/>
      <c r="IL103" s="70"/>
      <c r="IV103" s="68"/>
      <c r="IW103" s="47"/>
      <c r="IX103" s="728"/>
      <c r="IY103" s="731"/>
      <c r="IZ103" s="22"/>
      <c r="JA103" s="22"/>
      <c r="JB103" s="22"/>
      <c r="JC103" s="22"/>
      <c r="JD103" s="22"/>
      <c r="JE103" s="22"/>
      <c r="JF103" s="22"/>
      <c r="JG103" s="22"/>
      <c r="JH103" s="21"/>
      <c r="JI103" s="22"/>
      <c r="JJ103" s="22"/>
      <c r="JK103" s="22"/>
      <c r="JL103" s="22"/>
      <c r="JM103" s="22"/>
      <c r="JN103" s="22"/>
      <c r="JO103" s="22"/>
      <c r="JP103" s="22"/>
      <c r="JQ103" s="22"/>
      <c r="JR103" s="22"/>
      <c r="JS103" s="22"/>
      <c r="JT103" s="22"/>
      <c r="JU103" s="22"/>
      <c r="JV103" s="22"/>
      <c r="JW103" s="22"/>
      <c r="JX103" s="22"/>
      <c r="JY103" s="22"/>
      <c r="JZ103" s="22"/>
      <c r="KA103" s="22"/>
      <c r="KB103" s="22"/>
      <c r="KC103" s="22"/>
      <c r="KD103" s="22"/>
      <c r="KE103" s="22"/>
      <c r="KF103" s="22"/>
      <c r="KG103" s="22"/>
      <c r="KH103" s="22"/>
      <c r="KI103" s="22"/>
      <c r="KJ103" s="22"/>
      <c r="KK103" s="22"/>
      <c r="KL103" s="22"/>
      <c r="KM103" s="22"/>
      <c r="KN103" s="22"/>
      <c r="KO103" s="22"/>
      <c r="KP103" s="22"/>
      <c r="KQ103" s="22"/>
      <c r="KR103" s="22"/>
      <c r="KS103" s="22"/>
      <c r="KT103" s="22"/>
      <c r="KU103" s="22"/>
      <c r="KV103" s="22"/>
      <c r="KW103" s="22"/>
      <c r="KX103" s="22"/>
      <c r="KY103" s="22"/>
      <c r="KZ103" s="22"/>
      <c r="LA103" s="22"/>
      <c r="LB103" s="22"/>
      <c r="LC103" s="22"/>
      <c r="LD103" s="22"/>
      <c r="LE103" s="22"/>
      <c r="LF103" s="22"/>
      <c r="LG103" s="22"/>
      <c r="LH103" s="22"/>
      <c r="LI103" s="22"/>
      <c r="LJ103" s="23"/>
    </row>
    <row r="104" spans="2:322" ht="3.65" customHeight="1">
      <c r="B104" s="21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3"/>
      <c r="AP104" s="22"/>
      <c r="AQ104" s="22"/>
      <c r="AR104" s="22"/>
      <c r="AS104" s="22"/>
      <c r="AT104" s="22"/>
      <c r="AU104" s="22"/>
      <c r="AV104" s="22"/>
      <c r="AW104" s="22"/>
      <c r="AX104" s="727"/>
      <c r="AY104" s="728"/>
      <c r="AZ104" s="47"/>
      <c r="BA104" s="899"/>
      <c r="BB104" s="900"/>
      <c r="BC104" s="900"/>
      <c r="BD104" s="900"/>
      <c r="BE104" s="900"/>
      <c r="BF104" s="900"/>
      <c r="BG104" s="900"/>
      <c r="BH104" s="900"/>
      <c r="BI104" s="900"/>
      <c r="BJ104" s="900"/>
      <c r="BK104" s="900"/>
      <c r="BL104" s="900"/>
      <c r="BM104" s="900"/>
      <c r="BN104" s="900"/>
      <c r="BO104" s="897"/>
      <c r="BP104" s="898"/>
      <c r="BQ104" s="898"/>
      <c r="BR104" s="898"/>
      <c r="BS104" s="898"/>
      <c r="BT104" s="898"/>
      <c r="BU104" s="898"/>
      <c r="BV104" s="898"/>
      <c r="BW104" s="1011"/>
      <c r="BX104" s="1011"/>
      <c r="BY104" s="1011"/>
      <c r="BZ104" s="1011"/>
      <c r="CA104" s="1011"/>
      <c r="CB104" s="1012"/>
      <c r="CC104" s="108"/>
      <c r="CD104" s="109"/>
      <c r="CE104" s="109"/>
      <c r="CF104" s="109"/>
      <c r="CG104" s="109"/>
      <c r="CH104" s="109"/>
      <c r="CI104" s="109"/>
      <c r="CJ104" s="109"/>
      <c r="CK104" s="109"/>
      <c r="CL104" s="109"/>
      <c r="CM104" s="110"/>
      <c r="CN104" s="108"/>
      <c r="CO104" s="109"/>
      <c r="CP104" s="109"/>
      <c r="CQ104" s="109"/>
      <c r="CR104" s="109"/>
      <c r="CS104" s="109"/>
      <c r="CT104" s="109"/>
      <c r="CU104" s="109"/>
      <c r="CV104" s="109"/>
      <c r="CW104" s="109"/>
      <c r="CX104" s="110"/>
      <c r="CY104" s="901"/>
      <c r="CZ104" s="902"/>
      <c r="DA104" s="902"/>
      <c r="DB104" s="902"/>
      <c r="DC104" s="902"/>
      <c r="DD104" s="902"/>
      <c r="DE104" s="902"/>
      <c r="DF104" s="902"/>
      <c r="DG104" s="902"/>
      <c r="DH104" s="902"/>
      <c r="DI104" s="903"/>
      <c r="DJ104" s="108"/>
      <c r="DK104" s="109"/>
      <c r="DL104" s="109"/>
      <c r="DM104" s="109"/>
      <c r="DN104" s="109"/>
      <c r="DO104" s="109"/>
      <c r="DP104" s="109"/>
      <c r="DQ104" s="109"/>
      <c r="DR104" s="109"/>
      <c r="DS104" s="109"/>
      <c r="DT104" s="110"/>
      <c r="DU104" s="108"/>
      <c r="DV104" s="109"/>
      <c r="DW104" s="109"/>
      <c r="DX104" s="109"/>
      <c r="DY104" s="109"/>
      <c r="DZ104" s="109"/>
      <c r="EA104" s="109"/>
      <c r="EB104" s="109"/>
      <c r="EC104" s="109"/>
      <c r="ED104" s="109"/>
      <c r="EE104" s="110"/>
      <c r="EF104" s="108"/>
      <c r="EG104" s="109"/>
      <c r="EH104" s="109"/>
      <c r="EI104" s="109"/>
      <c r="EJ104" s="109"/>
      <c r="EK104" s="109"/>
      <c r="EL104" s="109"/>
      <c r="EM104" s="109"/>
      <c r="EN104" s="109"/>
      <c r="EO104" s="109"/>
      <c r="EP104" s="110"/>
      <c r="EQ104" s="108"/>
      <c r="ER104" s="109"/>
      <c r="ES104" s="109"/>
      <c r="ET104" s="109"/>
      <c r="EU104" s="109"/>
      <c r="EV104" s="109"/>
      <c r="EW104" s="109"/>
      <c r="EX104" s="109"/>
      <c r="EY104" s="109"/>
      <c r="EZ104" s="109"/>
      <c r="FA104" s="110"/>
      <c r="FB104" s="901"/>
      <c r="FC104" s="902"/>
      <c r="FD104" s="902"/>
      <c r="FE104" s="902"/>
      <c r="FF104" s="902"/>
      <c r="FG104" s="902"/>
      <c r="FH104" s="902"/>
      <c r="FI104" s="902"/>
      <c r="FJ104" s="902"/>
      <c r="FK104" s="902"/>
      <c r="FL104" s="903"/>
      <c r="FM104" s="108"/>
      <c r="FN104" s="109"/>
      <c r="FO104" s="109"/>
      <c r="FP104" s="109"/>
      <c r="FQ104" s="109"/>
      <c r="FR104" s="109"/>
      <c r="FS104" s="109"/>
      <c r="FT104" s="109"/>
      <c r="FU104" s="109"/>
      <c r="FV104" s="109"/>
      <c r="FW104" s="110"/>
      <c r="FX104" s="108"/>
      <c r="FY104" s="109"/>
      <c r="FZ104" s="1157"/>
      <c r="GA104" s="1157"/>
      <c r="GB104" s="1157"/>
      <c r="GC104" s="1157"/>
      <c r="GD104" s="1157"/>
      <c r="GE104" s="1157"/>
      <c r="GF104" s="1157"/>
      <c r="GG104" s="109"/>
      <c r="GH104" s="110"/>
      <c r="GI104" s="108"/>
      <c r="GJ104" s="109"/>
      <c r="GK104" s="109"/>
      <c r="GL104" s="109"/>
      <c r="GM104" s="109"/>
      <c r="GN104" s="109"/>
      <c r="GO104" s="109"/>
      <c r="GP104" s="109"/>
      <c r="GQ104" s="109"/>
      <c r="GR104" s="109"/>
      <c r="GS104" s="110"/>
      <c r="GT104" s="901"/>
      <c r="GU104" s="902"/>
      <c r="GV104" s="902"/>
      <c r="GW104" s="902"/>
      <c r="GX104" s="902"/>
      <c r="GY104" s="902"/>
      <c r="GZ104" s="902"/>
      <c r="HA104" s="902"/>
      <c r="HB104" s="902"/>
      <c r="HC104" s="902"/>
      <c r="HD104" s="903"/>
      <c r="HE104" s="901"/>
      <c r="HF104" s="902"/>
      <c r="HG104" s="902"/>
      <c r="HH104" s="902"/>
      <c r="HI104" s="902"/>
      <c r="HJ104" s="902"/>
      <c r="HK104" s="902"/>
      <c r="HL104" s="902"/>
      <c r="HM104" s="902"/>
      <c r="HN104" s="902"/>
      <c r="HO104" s="903"/>
      <c r="HP104" s="901"/>
      <c r="HQ104" s="902"/>
      <c r="HR104" s="902"/>
      <c r="HS104" s="902"/>
      <c r="HT104" s="902"/>
      <c r="HU104" s="902"/>
      <c r="HV104" s="902"/>
      <c r="HW104" s="902"/>
      <c r="HX104" s="902"/>
      <c r="HY104" s="902"/>
      <c r="HZ104" s="903"/>
      <c r="IA104" s="901"/>
      <c r="IB104" s="902"/>
      <c r="IC104" s="902"/>
      <c r="ID104" s="902"/>
      <c r="IE104" s="902"/>
      <c r="IF104" s="902"/>
      <c r="IG104" s="902"/>
      <c r="IH104" s="902"/>
      <c r="II104" s="902"/>
      <c r="IJ104" s="902"/>
      <c r="IK104" s="903"/>
      <c r="IL104" s="901"/>
      <c r="IM104" s="902"/>
      <c r="IN104" s="902"/>
      <c r="IO104" s="902"/>
      <c r="IP104" s="902"/>
      <c r="IQ104" s="902"/>
      <c r="IR104" s="902"/>
      <c r="IS104" s="902"/>
      <c r="IT104" s="902"/>
      <c r="IU104" s="902"/>
      <c r="IV104" s="903"/>
      <c r="IW104" s="47"/>
      <c r="IX104" s="728"/>
      <c r="IY104" s="731"/>
      <c r="IZ104" s="22"/>
      <c r="JA104" s="22"/>
      <c r="JB104" s="22"/>
      <c r="JC104" s="22"/>
      <c r="JD104" s="22"/>
      <c r="JE104" s="22"/>
      <c r="JF104" s="22"/>
      <c r="JG104" s="22"/>
      <c r="JH104" s="21"/>
      <c r="JI104" s="22"/>
      <c r="JJ104" s="22"/>
      <c r="JK104" s="22"/>
      <c r="JL104" s="22"/>
      <c r="JM104" s="22"/>
      <c r="JN104" s="22"/>
      <c r="JO104" s="22"/>
      <c r="JP104" s="22"/>
      <c r="JQ104" s="22"/>
      <c r="JR104" s="22"/>
      <c r="JS104" s="22"/>
      <c r="JT104" s="22"/>
      <c r="JU104" s="22"/>
      <c r="JV104" s="22"/>
      <c r="JW104" s="22"/>
      <c r="JX104" s="22"/>
      <c r="JY104" s="22"/>
      <c r="JZ104" s="22"/>
      <c r="KA104" s="22"/>
      <c r="KB104" s="22"/>
      <c r="KC104" s="22"/>
      <c r="KD104" s="22"/>
      <c r="KE104" s="22"/>
      <c r="KF104" s="22"/>
      <c r="KG104" s="22"/>
      <c r="KH104" s="22"/>
      <c r="KI104" s="22"/>
      <c r="KJ104" s="22"/>
      <c r="KK104" s="22"/>
      <c r="KL104" s="22"/>
      <c r="KM104" s="22"/>
      <c r="KN104" s="22"/>
      <c r="KO104" s="22"/>
      <c r="KP104" s="22"/>
      <c r="KQ104" s="22"/>
      <c r="KR104" s="22"/>
      <c r="KS104" s="22"/>
      <c r="KT104" s="22"/>
      <c r="KU104" s="22"/>
      <c r="KV104" s="22"/>
      <c r="KW104" s="22"/>
      <c r="KX104" s="22"/>
      <c r="KY104" s="22"/>
      <c r="KZ104" s="22"/>
      <c r="LA104" s="22"/>
      <c r="LB104" s="22"/>
      <c r="LC104" s="22"/>
      <c r="LD104" s="22"/>
      <c r="LE104" s="22"/>
      <c r="LF104" s="22"/>
      <c r="LG104" s="22"/>
      <c r="LH104" s="22"/>
      <c r="LI104" s="22"/>
      <c r="LJ104" s="23"/>
    </row>
    <row r="105" spans="2:322" ht="3.65" customHeight="1">
      <c r="B105" s="2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3"/>
      <c r="AP105" s="22"/>
      <c r="AQ105" s="22"/>
      <c r="AR105" s="22"/>
      <c r="AS105" s="22"/>
      <c r="AT105" s="22"/>
      <c r="AU105" s="22"/>
      <c r="AV105" s="22"/>
      <c r="AW105" s="22"/>
      <c r="AX105" s="727"/>
      <c r="AY105" s="728"/>
      <c r="AZ105" s="47"/>
      <c r="BA105" s="850" t="s">
        <v>95</v>
      </c>
      <c r="BB105" s="851"/>
      <c r="BC105" s="851"/>
      <c r="BD105" s="851"/>
      <c r="BE105" s="851"/>
      <c r="BF105" s="851"/>
      <c r="BG105" s="851"/>
      <c r="BH105" s="851"/>
      <c r="BI105" s="851"/>
      <c r="BJ105" s="851"/>
      <c r="BK105" s="851"/>
      <c r="BL105" s="851"/>
      <c r="BM105" s="851"/>
      <c r="BN105" s="851"/>
      <c r="BO105" s="1115" t="str">
        <f>IF(Proyecto!HG64&lt;&gt;"",Proyecto!HG64,"")</f>
        <v>IP31</v>
      </c>
      <c r="BP105" s="1116"/>
      <c r="BQ105" s="1116"/>
      <c r="BR105" s="1116"/>
      <c r="BS105" s="1116"/>
      <c r="BT105" s="1116"/>
      <c r="BU105" s="1116"/>
      <c r="BV105" s="1116"/>
      <c r="BW105" s="1116"/>
      <c r="BX105" s="1116"/>
      <c r="BY105" s="1116"/>
      <c r="BZ105" s="1116"/>
      <c r="CA105" s="1116"/>
      <c r="CB105" s="1117"/>
      <c r="CC105" s="108"/>
      <c r="CD105" s="109"/>
      <c r="CE105" s="109"/>
      <c r="CF105" s="109"/>
      <c r="CG105" s="109"/>
      <c r="CH105" s="109"/>
      <c r="CI105" s="109"/>
      <c r="CJ105" s="109"/>
      <c r="CK105" s="109"/>
      <c r="CL105" s="109"/>
      <c r="CM105" s="110"/>
      <c r="CN105" s="108"/>
      <c r="CO105" s="109"/>
      <c r="CP105" s="109"/>
      <c r="CQ105" s="109"/>
      <c r="CR105" s="109"/>
      <c r="CS105" s="109"/>
      <c r="CT105" s="109"/>
      <c r="CU105" s="109"/>
      <c r="CV105" s="109"/>
      <c r="CW105" s="109"/>
      <c r="CX105" s="110"/>
      <c r="CY105" s="901"/>
      <c r="CZ105" s="902"/>
      <c r="DA105" s="902"/>
      <c r="DB105" s="902"/>
      <c r="DC105" s="902"/>
      <c r="DD105" s="902"/>
      <c r="DE105" s="902"/>
      <c r="DF105" s="902"/>
      <c r="DG105" s="902"/>
      <c r="DH105" s="902"/>
      <c r="DI105" s="903"/>
      <c r="DJ105" s="108"/>
      <c r="DK105" s="109"/>
      <c r="DL105" s="109"/>
      <c r="DM105" s="109"/>
      <c r="DN105" s="109"/>
      <c r="DO105" s="109"/>
      <c r="DP105" s="109"/>
      <c r="DQ105" s="109"/>
      <c r="DR105" s="109"/>
      <c r="DS105" s="109"/>
      <c r="DT105" s="110"/>
      <c r="DU105" s="108"/>
      <c r="DV105" s="109"/>
      <c r="DW105" s="109"/>
      <c r="DX105" s="109"/>
      <c r="DY105" s="109"/>
      <c r="DZ105" s="109"/>
      <c r="EA105" s="109"/>
      <c r="EB105" s="109"/>
      <c r="EC105" s="109"/>
      <c r="ED105" s="109"/>
      <c r="EE105" s="110"/>
      <c r="EF105" s="108"/>
      <c r="EG105" s="109"/>
      <c r="EH105" s="109"/>
      <c r="EI105" s="109"/>
      <c r="EJ105" s="109"/>
      <c r="EK105" s="109"/>
      <c r="EL105" s="109"/>
      <c r="EM105" s="109"/>
      <c r="EN105" s="109"/>
      <c r="EO105" s="109"/>
      <c r="EP105" s="110"/>
      <c r="EQ105" s="108"/>
      <c r="ER105" s="109"/>
      <c r="ES105" s="109"/>
      <c r="ET105" s="109"/>
      <c r="EU105" s="109"/>
      <c r="EV105" s="109"/>
      <c r="EW105" s="109"/>
      <c r="EX105" s="109"/>
      <c r="EY105" s="109"/>
      <c r="EZ105" s="109"/>
      <c r="FA105" s="110"/>
      <c r="FB105" s="901"/>
      <c r="FC105" s="902"/>
      <c r="FD105" s="902"/>
      <c r="FE105" s="902"/>
      <c r="FF105" s="902"/>
      <c r="FG105" s="902"/>
      <c r="FH105" s="902"/>
      <c r="FI105" s="902"/>
      <c r="FJ105" s="902"/>
      <c r="FK105" s="902"/>
      <c r="FL105" s="903"/>
      <c r="FM105" s="108"/>
      <c r="FN105" s="109"/>
      <c r="FO105" s="109"/>
      <c r="FP105" s="109"/>
      <c r="FQ105" s="109"/>
      <c r="FR105" s="109"/>
      <c r="FS105" s="109"/>
      <c r="FT105" s="109"/>
      <c r="FU105" s="109"/>
      <c r="FV105" s="109"/>
      <c r="FW105" s="110"/>
      <c r="FX105" s="108"/>
      <c r="FY105" s="109"/>
      <c r="FZ105" s="1157"/>
      <c r="GA105" s="1157"/>
      <c r="GB105" s="1157"/>
      <c r="GC105" s="1157"/>
      <c r="GD105" s="1157"/>
      <c r="GE105" s="1157"/>
      <c r="GF105" s="1157"/>
      <c r="GG105" s="109"/>
      <c r="GH105" s="110"/>
      <c r="GI105" s="108"/>
      <c r="GJ105" s="109"/>
      <c r="GK105" s="109"/>
      <c r="GL105" s="109"/>
      <c r="GM105" s="109"/>
      <c r="GN105" s="109"/>
      <c r="GO105" s="109"/>
      <c r="GP105" s="109"/>
      <c r="GQ105" s="109"/>
      <c r="GR105" s="109"/>
      <c r="GS105" s="110"/>
      <c r="GT105" s="901"/>
      <c r="GU105" s="902"/>
      <c r="GV105" s="902"/>
      <c r="GW105" s="902"/>
      <c r="GX105" s="902"/>
      <c r="GY105" s="902"/>
      <c r="GZ105" s="902"/>
      <c r="HA105" s="902"/>
      <c r="HB105" s="902"/>
      <c r="HC105" s="902"/>
      <c r="HD105" s="903"/>
      <c r="HE105" s="901"/>
      <c r="HF105" s="902"/>
      <c r="HG105" s="902"/>
      <c r="HH105" s="902"/>
      <c r="HI105" s="902"/>
      <c r="HJ105" s="902"/>
      <c r="HK105" s="902"/>
      <c r="HL105" s="902"/>
      <c r="HM105" s="902"/>
      <c r="HN105" s="902"/>
      <c r="HO105" s="903"/>
      <c r="HP105" s="901"/>
      <c r="HQ105" s="902"/>
      <c r="HR105" s="902"/>
      <c r="HS105" s="902"/>
      <c r="HT105" s="902"/>
      <c r="HU105" s="902"/>
      <c r="HV105" s="902"/>
      <c r="HW105" s="902"/>
      <c r="HX105" s="902"/>
      <c r="HY105" s="902"/>
      <c r="HZ105" s="903"/>
      <c r="IA105" s="901"/>
      <c r="IB105" s="902"/>
      <c r="IC105" s="902"/>
      <c r="ID105" s="902"/>
      <c r="IE105" s="902"/>
      <c r="IF105" s="902"/>
      <c r="IG105" s="902"/>
      <c r="IH105" s="902"/>
      <c r="II105" s="902"/>
      <c r="IJ105" s="902"/>
      <c r="IK105" s="903"/>
      <c r="IL105" s="901"/>
      <c r="IM105" s="902"/>
      <c r="IN105" s="902"/>
      <c r="IO105" s="902"/>
      <c r="IP105" s="902"/>
      <c r="IQ105" s="902"/>
      <c r="IR105" s="902"/>
      <c r="IS105" s="902"/>
      <c r="IT105" s="902"/>
      <c r="IU105" s="902"/>
      <c r="IV105" s="903"/>
      <c r="IW105" s="47"/>
      <c r="IX105" s="728"/>
      <c r="IY105" s="731"/>
      <c r="IZ105" s="22"/>
      <c r="JA105" s="22"/>
      <c r="JB105" s="22"/>
      <c r="JC105" s="22"/>
      <c r="JD105" s="22"/>
      <c r="JE105" s="22"/>
      <c r="JF105" s="22"/>
      <c r="JG105" s="22"/>
      <c r="JH105" s="21"/>
      <c r="JI105" s="22"/>
      <c r="JJ105" s="22"/>
      <c r="JK105" s="22"/>
      <c r="JL105" s="22"/>
      <c r="JM105" s="22"/>
      <c r="JN105" s="22"/>
      <c r="JO105" s="22"/>
      <c r="JP105" s="22"/>
      <c r="JQ105" s="22"/>
      <c r="JR105" s="22"/>
      <c r="JS105" s="22"/>
      <c r="JT105" s="22"/>
      <c r="JU105" s="22"/>
      <c r="JV105" s="22"/>
      <c r="JW105" s="22"/>
      <c r="JX105" s="22"/>
      <c r="JY105" s="22"/>
      <c r="JZ105" s="22"/>
      <c r="KA105" s="22"/>
      <c r="KB105" s="22"/>
      <c r="KC105" s="22"/>
      <c r="KD105" s="22"/>
      <c r="KE105" s="22"/>
      <c r="KF105" s="22"/>
      <c r="KG105" s="22"/>
      <c r="KH105" s="22"/>
      <c r="KI105" s="22"/>
      <c r="KJ105" s="22"/>
      <c r="KK105" s="22"/>
      <c r="KL105" s="22"/>
      <c r="KM105" s="22"/>
      <c r="KN105" s="22"/>
      <c r="KO105" s="22"/>
      <c r="KP105" s="22"/>
      <c r="KQ105" s="22"/>
      <c r="KR105" s="22"/>
      <c r="KS105" s="22"/>
      <c r="KT105" s="22"/>
      <c r="KU105" s="22"/>
      <c r="KV105" s="22"/>
      <c r="KW105" s="22"/>
      <c r="KX105" s="22"/>
      <c r="KY105" s="22"/>
      <c r="KZ105" s="22"/>
      <c r="LA105" s="22"/>
      <c r="LB105" s="22"/>
      <c r="LC105" s="22"/>
      <c r="LD105" s="22"/>
      <c r="LE105" s="22"/>
      <c r="LF105" s="22"/>
      <c r="LG105" s="22"/>
      <c r="LH105" s="22"/>
      <c r="LI105" s="22"/>
      <c r="LJ105" s="23"/>
    </row>
    <row r="106" spans="2:322" ht="3.65" customHeight="1">
      <c r="B106" s="21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3"/>
      <c r="AP106" s="22"/>
      <c r="AQ106" s="22"/>
      <c r="AR106" s="22"/>
      <c r="AS106" s="22"/>
      <c r="AT106" s="22"/>
      <c r="AU106" s="22"/>
      <c r="AV106" s="22"/>
      <c r="AW106" s="22"/>
      <c r="AX106" s="727"/>
      <c r="AY106" s="728"/>
      <c r="AZ106" s="47"/>
      <c r="BA106" s="852"/>
      <c r="BB106" s="853"/>
      <c r="BC106" s="853"/>
      <c r="BD106" s="853"/>
      <c r="BE106" s="853"/>
      <c r="BF106" s="853"/>
      <c r="BG106" s="853"/>
      <c r="BH106" s="853"/>
      <c r="BI106" s="853"/>
      <c r="BJ106" s="853"/>
      <c r="BK106" s="853"/>
      <c r="BL106" s="853"/>
      <c r="BM106" s="853"/>
      <c r="BN106" s="853"/>
      <c r="BO106" s="1118"/>
      <c r="BP106" s="1119"/>
      <c r="BQ106" s="1119"/>
      <c r="BR106" s="1119"/>
      <c r="BS106" s="1119"/>
      <c r="BT106" s="1119"/>
      <c r="BU106" s="1119"/>
      <c r="BV106" s="1119"/>
      <c r="BW106" s="1119"/>
      <c r="BX106" s="1119"/>
      <c r="BY106" s="1119"/>
      <c r="BZ106" s="1119"/>
      <c r="CA106" s="1119"/>
      <c r="CB106" s="1120"/>
      <c r="CC106" s="108"/>
      <c r="CD106" s="109"/>
      <c r="CE106" s="109"/>
      <c r="CF106" s="109"/>
      <c r="CG106" s="109"/>
      <c r="CH106" s="109"/>
      <c r="CI106" s="109"/>
      <c r="CJ106" s="109"/>
      <c r="CK106" s="109"/>
      <c r="CL106" s="109"/>
      <c r="CM106" s="110"/>
      <c r="CN106" s="108"/>
      <c r="CO106" s="109"/>
      <c r="CP106" s="109"/>
      <c r="CQ106" s="109"/>
      <c r="CR106" s="109"/>
      <c r="CS106" s="109"/>
      <c r="CT106" s="109"/>
      <c r="CU106" s="109"/>
      <c r="CV106" s="109"/>
      <c r="CW106" s="109"/>
      <c r="CX106" s="110"/>
      <c r="CY106" s="901"/>
      <c r="CZ106" s="902"/>
      <c r="DA106" s="902"/>
      <c r="DB106" s="902"/>
      <c r="DC106" s="902"/>
      <c r="DD106" s="902"/>
      <c r="DE106" s="902"/>
      <c r="DF106" s="902"/>
      <c r="DG106" s="902"/>
      <c r="DH106" s="902"/>
      <c r="DI106" s="903"/>
      <c r="DJ106" s="108"/>
      <c r="DK106" s="109"/>
      <c r="DL106" s="109"/>
      <c r="DM106" s="902" t="e" vm="20">
        <v>#VALUE!</v>
      </c>
      <c r="DN106" s="902"/>
      <c r="DO106" s="902"/>
      <c r="DP106" s="902"/>
      <c r="DQ106" s="902"/>
      <c r="DR106" s="109"/>
      <c r="DS106" s="109"/>
      <c r="DT106" s="110"/>
      <c r="DU106" s="108"/>
      <c r="DV106" s="109"/>
      <c r="DW106" s="109"/>
      <c r="DX106" s="109"/>
      <c r="DY106" s="109"/>
      <c r="DZ106" s="109"/>
      <c r="EA106" s="109"/>
      <c r="EB106" s="109"/>
      <c r="EC106" s="109"/>
      <c r="ED106" s="109"/>
      <c r="EE106" s="110"/>
      <c r="EF106" s="108"/>
      <c r="EG106" s="109"/>
      <c r="EH106" s="109"/>
      <c r="EI106" s="109"/>
      <c r="EJ106" s="109"/>
      <c r="EK106" s="109"/>
      <c r="EL106" s="109"/>
      <c r="EM106" s="109"/>
      <c r="EN106" s="109"/>
      <c r="EO106" s="109"/>
      <c r="EP106" s="110"/>
      <c r="EQ106" s="108"/>
      <c r="ER106" s="109"/>
      <c r="ES106" s="109"/>
      <c r="ET106" s="109"/>
      <c r="EU106" s="109"/>
      <c r="EV106" s="109"/>
      <c r="EW106" s="109"/>
      <c r="EX106" s="109"/>
      <c r="EY106" s="109"/>
      <c r="EZ106" s="109"/>
      <c r="FA106" s="110"/>
      <c r="FB106" s="901"/>
      <c r="FC106" s="902"/>
      <c r="FD106" s="902"/>
      <c r="FE106" s="902"/>
      <c r="FF106" s="902"/>
      <c r="FG106" s="902"/>
      <c r="FH106" s="902"/>
      <c r="FI106" s="902"/>
      <c r="FJ106" s="902"/>
      <c r="FK106" s="902"/>
      <c r="FL106" s="903"/>
      <c r="FM106" s="108"/>
      <c r="FN106" s="109"/>
      <c r="FO106" s="109"/>
      <c r="FP106" s="902" t="e" vm="21">
        <v>#VALUE!</v>
      </c>
      <c r="FQ106" s="902"/>
      <c r="FR106" s="902"/>
      <c r="FS106" s="902"/>
      <c r="FT106" s="902"/>
      <c r="FU106" s="109"/>
      <c r="FV106" s="109"/>
      <c r="FW106" s="110"/>
      <c r="FX106" s="108"/>
      <c r="FY106" s="109"/>
      <c r="FZ106" s="1157"/>
      <c r="GA106" s="1157"/>
      <c r="GB106" s="1157"/>
      <c r="GC106" s="1157"/>
      <c r="GD106" s="1157"/>
      <c r="GE106" s="1157"/>
      <c r="GF106" s="1157"/>
      <c r="GG106" s="109"/>
      <c r="GH106" s="110"/>
      <c r="GI106" s="108"/>
      <c r="GJ106" s="109"/>
      <c r="GK106" s="109"/>
      <c r="GL106" s="109"/>
      <c r="GM106" s="109"/>
      <c r="GN106" s="109"/>
      <c r="GO106" s="109"/>
      <c r="GP106" s="109"/>
      <c r="GQ106" s="109"/>
      <c r="GR106" s="109"/>
      <c r="GS106" s="110"/>
      <c r="GT106" s="901"/>
      <c r="GU106" s="902"/>
      <c r="GV106" s="902"/>
      <c r="GW106" s="902"/>
      <c r="GX106" s="902"/>
      <c r="GY106" s="902"/>
      <c r="GZ106" s="902"/>
      <c r="HA106" s="902"/>
      <c r="HB106" s="902"/>
      <c r="HC106" s="902"/>
      <c r="HD106" s="903"/>
      <c r="HE106" s="901"/>
      <c r="HF106" s="902"/>
      <c r="HG106" s="902"/>
      <c r="HH106" s="902"/>
      <c r="HI106" s="902"/>
      <c r="HJ106" s="902"/>
      <c r="HK106" s="902"/>
      <c r="HL106" s="902"/>
      <c r="HM106" s="902"/>
      <c r="HN106" s="902"/>
      <c r="HO106" s="903"/>
      <c r="HP106" s="901"/>
      <c r="HQ106" s="902"/>
      <c r="HR106" s="902"/>
      <c r="HS106" s="902"/>
      <c r="HT106" s="902"/>
      <c r="HU106" s="902"/>
      <c r="HV106" s="902"/>
      <c r="HW106" s="902"/>
      <c r="HX106" s="902"/>
      <c r="HY106" s="902"/>
      <c r="HZ106" s="903"/>
      <c r="IA106" s="901"/>
      <c r="IB106" s="902"/>
      <c r="IC106" s="902"/>
      <c r="ID106" s="902"/>
      <c r="IE106" s="902"/>
      <c r="IF106" s="902"/>
      <c r="IG106" s="902"/>
      <c r="IH106" s="902"/>
      <c r="II106" s="902"/>
      <c r="IJ106" s="902"/>
      <c r="IK106" s="903"/>
      <c r="IL106" s="901"/>
      <c r="IM106" s="902"/>
      <c r="IN106" s="902"/>
      <c r="IO106" s="902"/>
      <c r="IP106" s="902"/>
      <c r="IQ106" s="902"/>
      <c r="IR106" s="902"/>
      <c r="IS106" s="902"/>
      <c r="IT106" s="902"/>
      <c r="IU106" s="902"/>
      <c r="IV106" s="903"/>
      <c r="IW106" s="47"/>
      <c r="IX106" s="728"/>
      <c r="IY106" s="731"/>
      <c r="IZ106" s="22"/>
      <c r="JA106" s="22"/>
      <c r="JB106" s="22"/>
      <c r="JC106" s="22"/>
      <c r="JD106" s="22"/>
      <c r="JE106" s="22"/>
      <c r="JF106" s="22"/>
      <c r="JG106" s="22"/>
      <c r="JH106" s="21"/>
      <c r="JI106" s="22"/>
      <c r="JJ106" s="22"/>
      <c r="JK106" s="22"/>
      <c r="JL106" s="22"/>
      <c r="JM106" s="22"/>
      <c r="JN106" s="22"/>
      <c r="JO106" s="22"/>
      <c r="JP106" s="22"/>
      <c r="JQ106" s="22"/>
      <c r="JR106" s="22"/>
      <c r="JS106" s="22"/>
      <c r="JT106" s="22"/>
      <c r="JU106" s="22"/>
      <c r="JV106" s="22"/>
      <c r="JW106" s="22"/>
      <c r="JX106" s="22"/>
      <c r="JY106" s="22"/>
      <c r="JZ106" s="22"/>
      <c r="KA106" s="22"/>
      <c r="KB106" s="22"/>
      <c r="KC106" s="22"/>
      <c r="KD106" s="22"/>
      <c r="KE106" s="22"/>
      <c r="KF106" s="22"/>
      <c r="KG106" s="22"/>
      <c r="KH106" s="22"/>
      <c r="KI106" s="22"/>
      <c r="KJ106" s="22"/>
      <c r="KK106" s="22"/>
      <c r="KL106" s="22"/>
      <c r="KM106" s="22"/>
      <c r="KN106" s="22"/>
      <c r="KO106" s="22"/>
      <c r="KP106" s="22"/>
      <c r="KQ106" s="22"/>
      <c r="KR106" s="22"/>
      <c r="KS106" s="22"/>
      <c r="KT106" s="22"/>
      <c r="KU106" s="22"/>
      <c r="KV106" s="22"/>
      <c r="KW106" s="22"/>
      <c r="KX106" s="22"/>
      <c r="KY106" s="22"/>
      <c r="KZ106" s="22"/>
      <c r="LA106" s="22"/>
      <c r="LB106" s="22"/>
      <c r="LC106" s="22"/>
      <c r="LD106" s="22"/>
      <c r="LE106" s="22"/>
      <c r="LF106" s="22"/>
      <c r="LG106" s="22"/>
      <c r="LH106" s="22"/>
      <c r="LI106" s="22"/>
      <c r="LJ106" s="23"/>
    </row>
    <row r="107" spans="2:322" ht="3.65" customHeight="1">
      <c r="B107" s="21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3"/>
      <c r="AP107" s="22"/>
      <c r="AQ107" s="22"/>
      <c r="AR107" s="22"/>
      <c r="AS107" s="22"/>
      <c r="AT107" s="22"/>
      <c r="AU107" s="22"/>
      <c r="AV107" s="22"/>
      <c r="AW107" s="22"/>
      <c r="AX107" s="727"/>
      <c r="AY107" s="728"/>
      <c r="AZ107" s="47"/>
      <c r="BA107" s="854"/>
      <c r="BB107" s="855"/>
      <c r="BC107" s="855"/>
      <c r="BD107" s="855"/>
      <c r="BE107" s="855"/>
      <c r="BF107" s="855"/>
      <c r="BG107" s="855"/>
      <c r="BH107" s="855"/>
      <c r="BI107" s="855"/>
      <c r="BJ107" s="855"/>
      <c r="BK107" s="855"/>
      <c r="BL107" s="855"/>
      <c r="BM107" s="855"/>
      <c r="BN107" s="855"/>
      <c r="BO107" s="1121"/>
      <c r="BP107" s="1122"/>
      <c r="BQ107" s="1122"/>
      <c r="BR107" s="1122"/>
      <c r="BS107" s="1122"/>
      <c r="BT107" s="1122"/>
      <c r="BU107" s="1122"/>
      <c r="BV107" s="1122"/>
      <c r="BW107" s="1122"/>
      <c r="BX107" s="1122"/>
      <c r="BY107" s="1122"/>
      <c r="BZ107" s="1122"/>
      <c r="CA107" s="1122"/>
      <c r="CB107" s="1123"/>
      <c r="CC107" s="108"/>
      <c r="CD107" s="109"/>
      <c r="CE107" s="109"/>
      <c r="CF107" s="109"/>
      <c r="CG107" s="109"/>
      <c r="CH107" s="109"/>
      <c r="CI107" s="109"/>
      <c r="CJ107" s="109"/>
      <c r="CK107" s="109"/>
      <c r="CL107" s="109"/>
      <c r="CM107" s="110"/>
      <c r="CN107" s="108"/>
      <c r="CO107" s="109"/>
      <c r="CP107" s="109"/>
      <c r="CQ107" s="109"/>
      <c r="CR107" s="109"/>
      <c r="CS107" s="109"/>
      <c r="CT107" s="109"/>
      <c r="CU107" s="109"/>
      <c r="CV107" s="109"/>
      <c r="CW107" s="109"/>
      <c r="CX107" s="110"/>
      <c r="CY107" s="901"/>
      <c r="CZ107" s="902"/>
      <c r="DA107" s="902"/>
      <c r="DB107" s="902"/>
      <c r="DC107" s="902"/>
      <c r="DD107" s="902"/>
      <c r="DE107" s="902"/>
      <c r="DF107" s="902"/>
      <c r="DG107" s="902"/>
      <c r="DH107" s="902"/>
      <c r="DI107" s="903"/>
      <c r="DJ107" s="108"/>
      <c r="DK107" s="109"/>
      <c r="DL107" s="109"/>
      <c r="DM107" s="902"/>
      <c r="DN107" s="902"/>
      <c r="DO107" s="902"/>
      <c r="DP107" s="902"/>
      <c r="DQ107" s="902"/>
      <c r="DR107" s="109"/>
      <c r="DS107" s="109"/>
      <c r="DT107" s="110"/>
      <c r="DU107" s="108"/>
      <c r="DV107" s="109"/>
      <c r="DW107" s="109"/>
      <c r="DX107" s="109"/>
      <c r="DY107" s="109"/>
      <c r="DZ107" s="109"/>
      <c r="EA107" s="109"/>
      <c r="EB107" s="109"/>
      <c r="EC107" s="109"/>
      <c r="ED107" s="109"/>
      <c r="EE107" s="110"/>
      <c r="EF107" s="108"/>
      <c r="EG107" s="109"/>
      <c r="EH107" s="109"/>
      <c r="EI107" s="109"/>
      <c r="EJ107" s="109"/>
      <c r="EK107" s="109"/>
      <c r="EL107" s="109"/>
      <c r="EM107" s="109"/>
      <c r="EN107" s="109"/>
      <c r="EO107" s="109"/>
      <c r="EP107" s="110"/>
      <c r="EQ107" s="108"/>
      <c r="ER107" s="109"/>
      <c r="ES107" s="109"/>
      <c r="ET107" s="109"/>
      <c r="EU107" s="109"/>
      <c r="EV107" s="109"/>
      <c r="EW107" s="109"/>
      <c r="EX107" s="109"/>
      <c r="EY107" s="109"/>
      <c r="EZ107" s="109"/>
      <c r="FA107" s="110"/>
      <c r="FB107" s="901"/>
      <c r="FC107" s="902"/>
      <c r="FD107" s="902"/>
      <c r="FE107" s="902"/>
      <c r="FF107" s="902"/>
      <c r="FG107" s="902"/>
      <c r="FH107" s="902"/>
      <c r="FI107" s="902"/>
      <c r="FJ107" s="902"/>
      <c r="FK107" s="902"/>
      <c r="FL107" s="903"/>
      <c r="FM107" s="108"/>
      <c r="FN107" s="109"/>
      <c r="FO107" s="109"/>
      <c r="FP107" s="902"/>
      <c r="FQ107" s="902"/>
      <c r="FR107" s="902"/>
      <c r="FS107" s="902"/>
      <c r="FT107" s="902"/>
      <c r="FU107" s="109"/>
      <c r="FV107" s="109"/>
      <c r="FW107" s="110"/>
      <c r="FX107" s="108"/>
      <c r="FY107" s="109"/>
      <c r="FZ107" s="1157"/>
      <c r="GA107" s="1157"/>
      <c r="GB107" s="1157"/>
      <c r="GC107" s="1157"/>
      <c r="GD107" s="1157"/>
      <c r="GE107" s="1157"/>
      <c r="GF107" s="1157"/>
      <c r="GG107" s="109"/>
      <c r="GH107" s="110"/>
      <c r="GI107" s="108"/>
      <c r="GJ107" s="109"/>
      <c r="GK107" s="109"/>
      <c r="GL107" s="109"/>
      <c r="GM107" s="109"/>
      <c r="GN107" s="109"/>
      <c r="GO107" s="109"/>
      <c r="GP107" s="109"/>
      <c r="GQ107" s="109"/>
      <c r="GR107" s="109"/>
      <c r="GS107" s="110"/>
      <c r="GT107" s="901"/>
      <c r="GU107" s="902"/>
      <c r="GV107" s="902"/>
      <c r="GW107" s="902"/>
      <c r="GX107" s="902"/>
      <c r="GY107" s="902"/>
      <c r="GZ107" s="902"/>
      <c r="HA107" s="902"/>
      <c r="HB107" s="902"/>
      <c r="HC107" s="902"/>
      <c r="HD107" s="903"/>
      <c r="HE107" s="901"/>
      <c r="HF107" s="902"/>
      <c r="HG107" s="902"/>
      <c r="HH107" s="902"/>
      <c r="HI107" s="902"/>
      <c r="HJ107" s="902"/>
      <c r="HK107" s="902"/>
      <c r="HL107" s="902"/>
      <c r="HM107" s="902"/>
      <c r="HN107" s="902"/>
      <c r="HO107" s="903"/>
      <c r="HP107" s="901"/>
      <c r="HQ107" s="902"/>
      <c r="HR107" s="902"/>
      <c r="HS107" s="902"/>
      <c r="HT107" s="902"/>
      <c r="HU107" s="902"/>
      <c r="HV107" s="902"/>
      <c r="HW107" s="902"/>
      <c r="HX107" s="902"/>
      <c r="HY107" s="902"/>
      <c r="HZ107" s="903"/>
      <c r="IA107" s="901"/>
      <c r="IB107" s="902"/>
      <c r="IC107" s="902"/>
      <c r="ID107" s="902"/>
      <c r="IE107" s="902"/>
      <c r="IF107" s="902"/>
      <c r="IG107" s="902"/>
      <c r="IH107" s="902"/>
      <c r="II107" s="902"/>
      <c r="IJ107" s="902"/>
      <c r="IK107" s="903"/>
      <c r="IL107" s="901"/>
      <c r="IM107" s="902"/>
      <c r="IN107" s="902"/>
      <c r="IO107" s="902"/>
      <c r="IP107" s="902"/>
      <c r="IQ107" s="902"/>
      <c r="IR107" s="902"/>
      <c r="IS107" s="902"/>
      <c r="IT107" s="902"/>
      <c r="IU107" s="902"/>
      <c r="IV107" s="903"/>
      <c r="IW107" s="47"/>
      <c r="IX107" s="728"/>
      <c r="IY107" s="731"/>
      <c r="IZ107" s="22"/>
      <c r="JA107" s="22"/>
      <c r="JB107" s="22"/>
      <c r="JC107" s="22"/>
      <c r="JD107" s="22"/>
      <c r="JE107" s="22"/>
      <c r="JF107" s="22"/>
      <c r="JG107" s="22"/>
      <c r="JH107" s="21"/>
      <c r="JI107" s="22"/>
      <c r="JJ107" s="22"/>
      <c r="JK107" s="22"/>
      <c r="JL107" s="22"/>
      <c r="JM107" s="22"/>
      <c r="JN107" s="22"/>
      <c r="JO107" s="22"/>
      <c r="JP107" s="22"/>
      <c r="JQ107" s="22"/>
      <c r="JR107" s="22"/>
      <c r="JS107" s="22"/>
      <c r="JT107" s="22"/>
      <c r="JU107" s="22"/>
      <c r="JV107" s="22"/>
      <c r="JW107" s="22"/>
      <c r="JX107" s="22"/>
      <c r="JY107" s="22"/>
      <c r="JZ107" s="22"/>
      <c r="KA107" s="22"/>
      <c r="KB107" s="22"/>
      <c r="KC107" s="22"/>
      <c r="KD107" s="22"/>
      <c r="KE107" s="22"/>
      <c r="KF107" s="22"/>
      <c r="KG107" s="22"/>
      <c r="KH107" s="22"/>
      <c r="KI107" s="22"/>
      <c r="KJ107" s="22"/>
      <c r="KK107" s="22"/>
      <c r="KL107" s="22"/>
      <c r="KM107" s="22"/>
      <c r="KN107" s="22"/>
      <c r="KO107" s="22"/>
      <c r="KP107" s="22"/>
      <c r="KQ107" s="22"/>
      <c r="KR107" s="22"/>
      <c r="KS107" s="22"/>
      <c r="KT107" s="22"/>
      <c r="KU107" s="22"/>
      <c r="KV107" s="22"/>
      <c r="KW107" s="22"/>
      <c r="KX107" s="22"/>
      <c r="KY107" s="22"/>
      <c r="KZ107" s="22"/>
      <c r="LA107" s="22"/>
      <c r="LB107" s="22"/>
      <c r="LC107" s="22"/>
      <c r="LD107" s="22"/>
      <c r="LE107" s="22"/>
      <c r="LF107" s="22"/>
      <c r="LG107" s="22"/>
      <c r="LH107" s="22"/>
      <c r="LI107" s="22"/>
      <c r="LJ107" s="23"/>
    </row>
    <row r="108" spans="2:322" ht="3.65" customHeight="1">
      <c r="B108" s="21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3"/>
      <c r="AP108" s="22"/>
      <c r="AQ108" s="22"/>
      <c r="AR108" s="22"/>
      <c r="AS108" s="22"/>
      <c r="AT108" s="22"/>
      <c r="AU108" s="22"/>
      <c r="AV108" s="22"/>
      <c r="AW108" s="22"/>
      <c r="AX108" s="729"/>
      <c r="AY108" s="730"/>
      <c r="AZ108" s="48"/>
      <c r="BA108" s="895" t="s">
        <v>70</v>
      </c>
      <c r="BB108" s="896"/>
      <c r="BC108" s="896"/>
      <c r="BD108" s="896"/>
      <c r="BE108" s="896"/>
      <c r="BF108" s="896"/>
      <c r="BG108" s="896"/>
      <c r="BH108" s="896"/>
      <c r="BI108" s="896"/>
      <c r="BJ108" s="896"/>
      <c r="BK108" s="896"/>
      <c r="BL108" s="896"/>
      <c r="BM108" s="896"/>
      <c r="BN108" s="896"/>
      <c r="BO108" s="895" t="str">
        <f>IF(Proyecto!HG88&lt;&gt;"",Proyecto!HG88,"")</f>
        <v>10 - 65</v>
      </c>
      <c r="BP108" s="896"/>
      <c r="BQ108" s="896"/>
      <c r="BR108" s="896"/>
      <c r="BS108" s="896"/>
      <c r="BT108" s="896"/>
      <c r="BU108" s="896"/>
      <c r="BV108" s="896"/>
      <c r="BW108" s="1009" t="s">
        <v>75</v>
      </c>
      <c r="BX108" s="1009"/>
      <c r="BY108" s="1009"/>
      <c r="BZ108" s="1009"/>
      <c r="CA108" s="1009"/>
      <c r="CB108" s="1010"/>
      <c r="CC108" s="108"/>
      <c r="CD108" s="109"/>
      <c r="CE108" s="109"/>
      <c r="CK108" s="109"/>
      <c r="CL108" s="109"/>
      <c r="CM108" s="110"/>
      <c r="CN108" s="108"/>
      <c r="CO108" s="109"/>
      <c r="CP108" s="109"/>
      <c r="CV108" s="109"/>
      <c r="CW108" s="109"/>
      <c r="CX108" s="110"/>
      <c r="CY108" s="901"/>
      <c r="CZ108" s="902"/>
      <c r="DA108" s="902"/>
      <c r="DB108" s="902"/>
      <c r="DC108" s="902"/>
      <c r="DD108" s="902"/>
      <c r="DE108" s="902"/>
      <c r="DF108" s="902"/>
      <c r="DG108" s="902"/>
      <c r="DH108" s="902"/>
      <c r="DI108" s="903"/>
      <c r="DJ108" s="108"/>
      <c r="DK108" s="109"/>
      <c r="DL108" s="109"/>
      <c r="DM108" s="902"/>
      <c r="DN108" s="902"/>
      <c r="DO108" s="902"/>
      <c r="DP108" s="902"/>
      <c r="DQ108" s="902"/>
      <c r="DR108" s="109"/>
      <c r="DS108" s="109"/>
      <c r="DT108" s="110"/>
      <c r="DU108" s="108"/>
      <c r="DV108" s="109"/>
      <c r="DW108" s="109"/>
      <c r="DX108" s="918" t="e" vm="22">
        <v>#VALUE!</v>
      </c>
      <c r="DY108" s="918"/>
      <c r="DZ108" s="918"/>
      <c r="EA108" s="918"/>
      <c r="EB108" s="918"/>
      <c r="EC108" s="109"/>
      <c r="ED108" s="109"/>
      <c r="EE108" s="110"/>
      <c r="EF108" s="108"/>
      <c r="EG108" s="902" t="e" vm="23">
        <v>#VALUE!</v>
      </c>
      <c r="EH108" s="902"/>
      <c r="EI108" s="902"/>
      <c r="EJ108" s="902"/>
      <c r="EK108" s="902"/>
      <c r="EL108" s="902"/>
      <c r="EM108" s="902"/>
      <c r="EN108" s="902"/>
      <c r="EO108" s="902"/>
      <c r="EP108" s="110"/>
      <c r="EQ108" s="108"/>
      <c r="ER108" s="902" t="e" vm="24">
        <v>#VALUE!</v>
      </c>
      <c r="ES108" s="902"/>
      <c r="ET108" s="902"/>
      <c r="EU108" s="902"/>
      <c r="EV108" s="902"/>
      <c r="EW108" s="902"/>
      <c r="EX108" s="902"/>
      <c r="EY108" s="902"/>
      <c r="EZ108" s="902"/>
      <c r="FA108" s="110"/>
      <c r="FB108" s="901"/>
      <c r="FC108" s="902"/>
      <c r="FD108" s="902"/>
      <c r="FE108" s="902"/>
      <c r="FF108" s="902"/>
      <c r="FG108" s="902"/>
      <c r="FH108" s="902"/>
      <c r="FI108" s="902"/>
      <c r="FJ108" s="902"/>
      <c r="FK108" s="902"/>
      <c r="FL108" s="903"/>
      <c r="FM108" s="108"/>
      <c r="FN108" s="109"/>
      <c r="FO108" s="109"/>
      <c r="FP108" s="902"/>
      <c r="FQ108" s="902"/>
      <c r="FR108" s="902"/>
      <c r="FS108" s="902"/>
      <c r="FT108" s="902"/>
      <c r="FU108" s="109"/>
      <c r="FV108" s="109"/>
      <c r="FW108" s="110"/>
      <c r="FX108" s="108"/>
      <c r="FY108" s="109"/>
      <c r="FZ108" s="109"/>
      <c r="GA108" s="918" t="e" vm="25">
        <v>#VALUE!</v>
      </c>
      <c r="GB108" s="918"/>
      <c r="GC108" s="918"/>
      <c r="GD108" s="918"/>
      <c r="GE108" s="918"/>
      <c r="GF108" s="109"/>
      <c r="GG108" s="109"/>
      <c r="GH108" s="110"/>
      <c r="GI108" s="108"/>
      <c r="GJ108" s="109"/>
      <c r="GK108" s="109"/>
      <c r="GQ108" s="109"/>
      <c r="GR108" s="109"/>
      <c r="GS108" s="110"/>
      <c r="GT108" s="901"/>
      <c r="GU108" s="902"/>
      <c r="GV108" s="902"/>
      <c r="GW108" s="902"/>
      <c r="GX108" s="902"/>
      <c r="GY108" s="902"/>
      <c r="GZ108" s="902"/>
      <c r="HA108" s="902"/>
      <c r="HB108" s="902"/>
      <c r="HC108" s="902"/>
      <c r="HD108" s="903"/>
      <c r="HE108" s="901"/>
      <c r="HF108" s="902"/>
      <c r="HG108" s="902"/>
      <c r="HH108" s="902"/>
      <c r="HI108" s="902"/>
      <c r="HJ108" s="902"/>
      <c r="HK108" s="902"/>
      <c r="HL108" s="902"/>
      <c r="HM108" s="902"/>
      <c r="HN108" s="902"/>
      <c r="HO108" s="903"/>
      <c r="HP108" s="901"/>
      <c r="HQ108" s="902"/>
      <c r="HR108" s="902"/>
      <c r="HS108" s="902"/>
      <c r="HT108" s="902"/>
      <c r="HU108" s="902"/>
      <c r="HV108" s="902"/>
      <c r="HW108" s="902"/>
      <c r="HX108" s="902"/>
      <c r="HY108" s="902"/>
      <c r="HZ108" s="903"/>
      <c r="IA108" s="901"/>
      <c r="IB108" s="902"/>
      <c r="IC108" s="902"/>
      <c r="ID108" s="902"/>
      <c r="IE108" s="902"/>
      <c r="IF108" s="902"/>
      <c r="IG108" s="902"/>
      <c r="IH108" s="902"/>
      <c r="II108" s="902"/>
      <c r="IJ108" s="902"/>
      <c r="IK108" s="903"/>
      <c r="IL108" s="901"/>
      <c r="IM108" s="902"/>
      <c r="IN108" s="902"/>
      <c r="IO108" s="902"/>
      <c r="IP108" s="902"/>
      <c r="IQ108" s="902"/>
      <c r="IR108" s="902"/>
      <c r="IS108" s="902"/>
      <c r="IT108" s="902"/>
      <c r="IU108" s="902"/>
      <c r="IV108" s="903"/>
      <c r="IW108" s="48"/>
      <c r="IX108" s="730"/>
      <c r="IY108" s="732"/>
      <c r="IZ108" s="22"/>
      <c r="JA108" s="22"/>
      <c r="JB108" s="22"/>
      <c r="JC108" s="22"/>
      <c r="JD108" s="22"/>
      <c r="JE108" s="22"/>
      <c r="JF108" s="22"/>
      <c r="JG108" s="22"/>
      <c r="JH108" s="21"/>
      <c r="JI108" s="22"/>
      <c r="JJ108" s="22"/>
      <c r="JK108" s="22"/>
      <c r="JL108" s="22"/>
      <c r="JM108" s="22"/>
      <c r="JN108" s="22"/>
      <c r="JO108" s="22"/>
      <c r="JP108" s="22"/>
      <c r="JQ108" s="22"/>
      <c r="JR108" s="22"/>
      <c r="JS108" s="22"/>
      <c r="JT108" s="22"/>
      <c r="JU108" s="22"/>
      <c r="JV108" s="22"/>
      <c r="JW108" s="22"/>
      <c r="JX108" s="22"/>
      <c r="JY108" s="22"/>
      <c r="JZ108" s="22"/>
      <c r="KA108" s="22"/>
      <c r="KB108" s="22"/>
      <c r="KC108" s="22"/>
      <c r="KD108" s="22"/>
      <c r="KE108" s="22"/>
      <c r="KF108" s="22"/>
      <c r="KG108" s="22"/>
      <c r="KH108" s="22"/>
      <c r="KI108" s="22"/>
      <c r="KJ108" s="22"/>
      <c r="KK108" s="22"/>
      <c r="KL108" s="22"/>
      <c r="KM108" s="22"/>
      <c r="KN108" s="22"/>
      <c r="KO108" s="22"/>
      <c r="KP108" s="22"/>
      <c r="KQ108" s="22"/>
      <c r="KR108" s="22"/>
      <c r="KS108" s="22"/>
      <c r="KT108" s="22"/>
      <c r="KU108" s="22"/>
      <c r="KV108" s="22"/>
      <c r="KW108" s="22"/>
      <c r="KX108" s="22"/>
      <c r="KY108" s="22"/>
      <c r="KZ108" s="22"/>
      <c r="LA108" s="22"/>
      <c r="LB108" s="22"/>
      <c r="LC108" s="22"/>
      <c r="LD108" s="22"/>
      <c r="LE108" s="22"/>
      <c r="LF108" s="22"/>
      <c r="LG108" s="22"/>
      <c r="LH108" s="22"/>
      <c r="LI108" s="22"/>
      <c r="LJ108" s="23"/>
    </row>
    <row r="109" spans="2:322" ht="3.65" customHeight="1">
      <c r="B109" s="21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3"/>
      <c r="AP109" s="22"/>
      <c r="AQ109" s="22"/>
      <c r="AR109" s="22"/>
      <c r="AS109" s="22"/>
      <c r="AT109" s="22"/>
      <c r="AU109" s="22"/>
      <c r="AV109" s="22"/>
      <c r="AW109" s="22"/>
      <c r="AX109" s="727" t="s">
        <v>8</v>
      </c>
      <c r="AY109" s="728"/>
      <c r="AZ109" s="47"/>
      <c r="BA109" s="897"/>
      <c r="BB109" s="898"/>
      <c r="BC109" s="898"/>
      <c r="BD109" s="898"/>
      <c r="BE109" s="898"/>
      <c r="BF109" s="898"/>
      <c r="BG109" s="898"/>
      <c r="BH109" s="898"/>
      <c r="BI109" s="898"/>
      <c r="BJ109" s="898"/>
      <c r="BK109" s="898"/>
      <c r="BL109" s="898"/>
      <c r="BM109" s="898"/>
      <c r="BN109" s="898"/>
      <c r="BO109" s="897"/>
      <c r="BP109" s="898"/>
      <c r="BQ109" s="898"/>
      <c r="BR109" s="898"/>
      <c r="BS109" s="898"/>
      <c r="BT109" s="898"/>
      <c r="BU109" s="898"/>
      <c r="BV109" s="898"/>
      <c r="BW109" s="1011"/>
      <c r="BX109" s="1011"/>
      <c r="BY109" s="1011"/>
      <c r="BZ109" s="1011"/>
      <c r="CA109" s="1011"/>
      <c r="CB109" s="1012"/>
      <c r="CC109" s="108"/>
      <c r="CD109" s="109"/>
      <c r="CE109" s="109"/>
      <c r="CF109" s="918" t="e" vm="26">
        <v>#VALUE!</v>
      </c>
      <c r="CG109" s="918"/>
      <c r="CH109" s="918"/>
      <c r="CI109" s="918"/>
      <c r="CJ109" s="918"/>
      <c r="CK109" s="109"/>
      <c r="CL109" s="109"/>
      <c r="CM109" s="110"/>
      <c r="CN109" s="108"/>
      <c r="CO109" s="109"/>
      <c r="CP109" s="109"/>
      <c r="CQ109" s="918" t="e" vm="27">
        <v>#VALUE!</v>
      </c>
      <c r="CR109" s="918"/>
      <c r="CS109" s="918"/>
      <c r="CT109" s="918"/>
      <c r="CU109" s="918"/>
      <c r="CV109" s="109"/>
      <c r="CW109" s="109"/>
      <c r="CX109" s="110"/>
      <c r="CY109" s="901"/>
      <c r="CZ109" s="902"/>
      <c r="DA109" s="902"/>
      <c r="DB109" s="902"/>
      <c r="DC109" s="902"/>
      <c r="DD109" s="902"/>
      <c r="DE109" s="902"/>
      <c r="DF109" s="902"/>
      <c r="DG109" s="902"/>
      <c r="DH109" s="902"/>
      <c r="DI109" s="903"/>
      <c r="DJ109" s="108"/>
      <c r="DK109" s="109"/>
      <c r="DL109" s="109"/>
      <c r="DM109" s="902"/>
      <c r="DN109" s="902"/>
      <c r="DO109" s="902"/>
      <c r="DP109" s="902"/>
      <c r="DQ109" s="902"/>
      <c r="DR109" s="109"/>
      <c r="DS109" s="109"/>
      <c r="DT109" s="110"/>
      <c r="DU109" s="108"/>
      <c r="DV109" s="109"/>
      <c r="DW109" s="109"/>
      <c r="DX109" s="918"/>
      <c r="DY109" s="918"/>
      <c r="DZ109" s="918"/>
      <c r="EA109" s="918"/>
      <c r="EB109" s="918"/>
      <c r="EC109" s="109"/>
      <c r="ED109" s="109"/>
      <c r="EE109" s="110"/>
      <c r="EF109" s="108"/>
      <c r="EG109" s="902"/>
      <c r="EH109" s="902"/>
      <c r="EI109" s="902"/>
      <c r="EJ109" s="902"/>
      <c r="EK109" s="902"/>
      <c r="EL109" s="902"/>
      <c r="EM109" s="902"/>
      <c r="EN109" s="902"/>
      <c r="EO109" s="902"/>
      <c r="EP109" s="110"/>
      <c r="EQ109" s="108"/>
      <c r="ER109" s="902"/>
      <c r="ES109" s="902"/>
      <c r="ET109" s="902"/>
      <c r="EU109" s="902"/>
      <c r="EV109" s="902"/>
      <c r="EW109" s="902"/>
      <c r="EX109" s="902"/>
      <c r="EY109" s="902"/>
      <c r="EZ109" s="902"/>
      <c r="FA109" s="110"/>
      <c r="FB109" s="901"/>
      <c r="FC109" s="902"/>
      <c r="FD109" s="902"/>
      <c r="FE109" s="902"/>
      <c r="FF109" s="902"/>
      <c r="FG109" s="902"/>
      <c r="FH109" s="902"/>
      <c r="FI109" s="902"/>
      <c r="FJ109" s="902"/>
      <c r="FK109" s="902"/>
      <c r="FL109" s="903"/>
      <c r="FM109" s="108"/>
      <c r="FN109" s="109"/>
      <c r="FO109" s="109"/>
      <c r="FP109" s="902"/>
      <c r="FQ109" s="902"/>
      <c r="FR109" s="902"/>
      <c r="FS109" s="902"/>
      <c r="FT109" s="902"/>
      <c r="FU109" s="109"/>
      <c r="FV109" s="109"/>
      <c r="FW109" s="110"/>
      <c r="FX109" s="108"/>
      <c r="FY109" s="109"/>
      <c r="FZ109" s="109"/>
      <c r="GA109" s="918"/>
      <c r="GB109" s="918"/>
      <c r="GC109" s="918"/>
      <c r="GD109" s="918"/>
      <c r="GE109" s="918"/>
      <c r="GF109" s="109"/>
      <c r="GG109" s="109"/>
      <c r="GH109" s="110"/>
      <c r="GI109" s="108"/>
      <c r="GJ109" s="109"/>
      <c r="GK109" s="109"/>
      <c r="GL109" s="918" t="e" vm="28">
        <v>#VALUE!</v>
      </c>
      <c r="GM109" s="918"/>
      <c r="GN109" s="918"/>
      <c r="GO109" s="918"/>
      <c r="GP109" s="918"/>
      <c r="GQ109" s="109"/>
      <c r="GR109" s="109"/>
      <c r="GS109" s="110"/>
      <c r="GT109" s="901"/>
      <c r="GU109" s="902"/>
      <c r="GV109" s="902"/>
      <c r="GW109" s="902"/>
      <c r="GX109" s="902"/>
      <c r="GY109" s="902"/>
      <c r="GZ109" s="902"/>
      <c r="HA109" s="902"/>
      <c r="HB109" s="902"/>
      <c r="HC109" s="902"/>
      <c r="HD109" s="903"/>
      <c r="HE109" s="901"/>
      <c r="HF109" s="902"/>
      <c r="HG109" s="902"/>
      <c r="HH109" s="902"/>
      <c r="HI109" s="902"/>
      <c r="HJ109" s="902"/>
      <c r="HK109" s="902"/>
      <c r="HL109" s="902"/>
      <c r="HM109" s="902"/>
      <c r="HN109" s="902"/>
      <c r="HO109" s="903"/>
      <c r="HP109" s="901"/>
      <c r="HQ109" s="902"/>
      <c r="HR109" s="902"/>
      <c r="HS109" s="902"/>
      <c r="HT109" s="902"/>
      <c r="HU109" s="902"/>
      <c r="HV109" s="902"/>
      <c r="HW109" s="902"/>
      <c r="HX109" s="902"/>
      <c r="HY109" s="902"/>
      <c r="HZ109" s="903"/>
      <c r="IA109" s="901"/>
      <c r="IB109" s="902"/>
      <c r="IC109" s="902"/>
      <c r="ID109" s="902"/>
      <c r="IE109" s="902"/>
      <c r="IF109" s="902"/>
      <c r="IG109" s="902"/>
      <c r="IH109" s="902"/>
      <c r="II109" s="902"/>
      <c r="IJ109" s="902"/>
      <c r="IK109" s="903"/>
      <c r="IL109" s="901"/>
      <c r="IM109" s="902"/>
      <c r="IN109" s="902"/>
      <c r="IO109" s="902"/>
      <c r="IP109" s="902"/>
      <c r="IQ109" s="902"/>
      <c r="IR109" s="902"/>
      <c r="IS109" s="902"/>
      <c r="IT109" s="902"/>
      <c r="IU109" s="902"/>
      <c r="IV109" s="903"/>
      <c r="IW109" s="47"/>
      <c r="IX109" s="728" t="s">
        <v>8</v>
      </c>
      <c r="IY109" s="731"/>
      <c r="IZ109" s="22"/>
      <c r="JA109" s="22"/>
      <c r="JB109" s="22"/>
      <c r="JC109" s="22"/>
      <c r="JD109" s="22"/>
      <c r="JE109" s="22"/>
      <c r="JF109" s="22"/>
      <c r="JG109" s="22"/>
      <c r="JH109" s="21"/>
      <c r="JI109" s="22"/>
      <c r="JJ109" s="22"/>
      <c r="JK109" s="22"/>
      <c r="JL109" s="22"/>
      <c r="JM109" s="22"/>
      <c r="JN109" s="22"/>
      <c r="JO109" s="22"/>
      <c r="JP109" s="22"/>
      <c r="JQ109" s="22"/>
      <c r="JR109" s="22"/>
      <c r="JS109" s="22"/>
      <c r="JT109" s="22"/>
      <c r="JU109" s="22"/>
      <c r="JV109" s="22"/>
      <c r="JW109" s="22"/>
      <c r="JX109" s="22"/>
      <c r="JY109" s="22"/>
      <c r="JZ109" s="22"/>
      <c r="KA109" s="22"/>
      <c r="KB109" s="22"/>
      <c r="KC109" s="22"/>
      <c r="KD109" s="22"/>
      <c r="KE109" s="22"/>
      <c r="KF109" s="22"/>
      <c r="KG109" s="22"/>
      <c r="KH109" s="22"/>
      <c r="KI109" s="22"/>
      <c r="KJ109" s="22"/>
      <c r="KK109" s="22"/>
      <c r="KL109" s="22"/>
      <c r="KM109" s="22"/>
      <c r="KN109" s="22"/>
      <c r="KO109" s="22"/>
      <c r="KP109" s="22"/>
      <c r="KQ109" s="22"/>
      <c r="KR109" s="22"/>
      <c r="KS109" s="22"/>
      <c r="KT109" s="22"/>
      <c r="KU109" s="22"/>
      <c r="KV109" s="22"/>
      <c r="KW109" s="22"/>
      <c r="KX109" s="22"/>
      <c r="KY109" s="22"/>
      <c r="KZ109" s="22"/>
      <c r="LA109" s="22"/>
      <c r="LB109" s="22"/>
      <c r="LC109" s="22"/>
      <c r="LD109" s="22"/>
      <c r="LE109" s="22"/>
      <c r="LF109" s="22"/>
      <c r="LG109" s="22"/>
      <c r="LH109" s="22"/>
      <c r="LI109" s="22"/>
      <c r="LJ109" s="23"/>
    </row>
    <row r="110" spans="2:322" ht="3.65" customHeight="1">
      <c r="B110" s="21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3"/>
      <c r="AP110" s="22"/>
      <c r="AQ110" s="22"/>
      <c r="AR110" s="22"/>
      <c r="AS110" s="22"/>
      <c r="AT110" s="22"/>
      <c r="AU110" s="22"/>
      <c r="AV110" s="22"/>
      <c r="AW110" s="22"/>
      <c r="AX110" s="727"/>
      <c r="AY110" s="728"/>
      <c r="AZ110" s="47"/>
      <c r="BA110" s="899"/>
      <c r="BB110" s="900"/>
      <c r="BC110" s="900"/>
      <c r="BD110" s="900"/>
      <c r="BE110" s="900"/>
      <c r="BF110" s="900"/>
      <c r="BG110" s="900"/>
      <c r="BH110" s="900"/>
      <c r="BI110" s="900"/>
      <c r="BJ110" s="900"/>
      <c r="BK110" s="900"/>
      <c r="BL110" s="900"/>
      <c r="BM110" s="900"/>
      <c r="BN110" s="900"/>
      <c r="BO110" s="897"/>
      <c r="BP110" s="898"/>
      <c r="BQ110" s="898"/>
      <c r="BR110" s="898"/>
      <c r="BS110" s="898"/>
      <c r="BT110" s="898"/>
      <c r="BU110" s="898"/>
      <c r="BV110" s="898"/>
      <c r="BW110" s="1011"/>
      <c r="BX110" s="1011"/>
      <c r="BY110" s="1011"/>
      <c r="BZ110" s="1011"/>
      <c r="CA110" s="1011"/>
      <c r="CB110" s="1012"/>
      <c r="CC110" s="108"/>
      <c r="CD110" s="109"/>
      <c r="CE110" s="109"/>
      <c r="CF110" s="918"/>
      <c r="CG110" s="918"/>
      <c r="CH110" s="918"/>
      <c r="CI110" s="918"/>
      <c r="CJ110" s="918"/>
      <c r="CK110" s="109"/>
      <c r="CL110" s="109"/>
      <c r="CM110" s="110"/>
      <c r="CN110" s="108"/>
      <c r="CO110" s="109"/>
      <c r="CP110" s="109"/>
      <c r="CQ110" s="918"/>
      <c r="CR110" s="918"/>
      <c r="CS110" s="918"/>
      <c r="CT110" s="918"/>
      <c r="CU110" s="918"/>
      <c r="CV110" s="109"/>
      <c r="CW110" s="109"/>
      <c r="CX110" s="110"/>
      <c r="CY110" s="901"/>
      <c r="CZ110" s="902"/>
      <c r="DA110" s="902"/>
      <c r="DB110" s="902"/>
      <c r="DC110" s="902"/>
      <c r="DD110" s="902"/>
      <c r="DE110" s="902"/>
      <c r="DF110" s="902"/>
      <c r="DG110" s="902"/>
      <c r="DH110" s="902"/>
      <c r="DI110" s="903"/>
      <c r="DJ110" s="108"/>
      <c r="DK110" s="109"/>
      <c r="DL110" s="109"/>
      <c r="DM110" s="902"/>
      <c r="DN110" s="902"/>
      <c r="DO110" s="902"/>
      <c r="DP110" s="902"/>
      <c r="DQ110" s="902"/>
      <c r="DR110" s="109"/>
      <c r="DS110" s="109"/>
      <c r="DT110" s="110"/>
      <c r="DU110" s="108"/>
      <c r="DV110" s="109"/>
      <c r="DW110" s="109"/>
      <c r="DX110" s="918"/>
      <c r="DY110" s="918"/>
      <c r="DZ110" s="918"/>
      <c r="EA110" s="918"/>
      <c r="EB110" s="918"/>
      <c r="EC110" s="109"/>
      <c r="ED110" s="109"/>
      <c r="EE110" s="110"/>
      <c r="EF110" s="108"/>
      <c r="EG110" s="902"/>
      <c r="EH110" s="902"/>
      <c r="EI110" s="902"/>
      <c r="EJ110" s="902"/>
      <c r="EK110" s="902"/>
      <c r="EL110" s="902"/>
      <c r="EM110" s="902"/>
      <c r="EN110" s="902"/>
      <c r="EO110" s="902"/>
      <c r="EP110" s="110"/>
      <c r="EQ110" s="108"/>
      <c r="ER110" s="902"/>
      <c r="ES110" s="902"/>
      <c r="ET110" s="902"/>
      <c r="EU110" s="902"/>
      <c r="EV110" s="902"/>
      <c r="EW110" s="902"/>
      <c r="EX110" s="902"/>
      <c r="EY110" s="902"/>
      <c r="EZ110" s="902"/>
      <c r="FA110" s="110"/>
      <c r="FB110" s="901"/>
      <c r="FC110" s="902"/>
      <c r="FD110" s="902"/>
      <c r="FE110" s="902"/>
      <c r="FF110" s="902"/>
      <c r="FG110" s="902"/>
      <c r="FH110" s="902"/>
      <c r="FI110" s="902"/>
      <c r="FJ110" s="902"/>
      <c r="FK110" s="902"/>
      <c r="FL110" s="903"/>
      <c r="FM110" s="108"/>
      <c r="FN110" s="109"/>
      <c r="FO110" s="109"/>
      <c r="FP110" s="902"/>
      <c r="FQ110" s="902"/>
      <c r="FR110" s="902"/>
      <c r="FS110" s="902"/>
      <c r="FT110" s="902"/>
      <c r="FU110" s="109"/>
      <c r="FV110" s="109"/>
      <c r="FW110" s="110"/>
      <c r="FX110" s="108"/>
      <c r="FY110" s="109"/>
      <c r="FZ110" s="109"/>
      <c r="GA110" s="918"/>
      <c r="GB110" s="918"/>
      <c r="GC110" s="918"/>
      <c r="GD110" s="918"/>
      <c r="GE110" s="918"/>
      <c r="GF110" s="109"/>
      <c r="GG110" s="109"/>
      <c r="GH110" s="110"/>
      <c r="GI110" s="108"/>
      <c r="GJ110" s="109"/>
      <c r="GK110" s="109"/>
      <c r="GL110" s="918"/>
      <c r="GM110" s="918"/>
      <c r="GN110" s="918"/>
      <c r="GO110" s="918"/>
      <c r="GP110" s="918"/>
      <c r="GQ110" s="109"/>
      <c r="GR110" s="109"/>
      <c r="GS110" s="110"/>
      <c r="GT110" s="901"/>
      <c r="GU110" s="902"/>
      <c r="GV110" s="902"/>
      <c r="GW110" s="902"/>
      <c r="GX110" s="902"/>
      <c r="GY110" s="902"/>
      <c r="GZ110" s="902"/>
      <c r="HA110" s="902"/>
      <c r="HB110" s="902"/>
      <c r="HC110" s="902"/>
      <c r="HD110" s="903"/>
      <c r="HE110" s="901"/>
      <c r="HF110" s="902"/>
      <c r="HG110" s="902"/>
      <c r="HH110" s="902"/>
      <c r="HI110" s="902"/>
      <c r="HJ110" s="902"/>
      <c r="HK110" s="902"/>
      <c r="HL110" s="902"/>
      <c r="HM110" s="902"/>
      <c r="HN110" s="902"/>
      <c r="HO110" s="903"/>
      <c r="HP110" s="901"/>
      <c r="HQ110" s="902"/>
      <c r="HR110" s="902"/>
      <c r="HS110" s="902"/>
      <c r="HT110" s="902"/>
      <c r="HU110" s="902"/>
      <c r="HV110" s="902"/>
      <c r="HW110" s="902"/>
      <c r="HX110" s="902"/>
      <c r="HY110" s="902"/>
      <c r="HZ110" s="903"/>
      <c r="IA110" s="901"/>
      <c r="IB110" s="902"/>
      <c r="IC110" s="902"/>
      <c r="ID110" s="902"/>
      <c r="IE110" s="902"/>
      <c r="IF110" s="902"/>
      <c r="IG110" s="902"/>
      <c r="IH110" s="902"/>
      <c r="II110" s="902"/>
      <c r="IJ110" s="902"/>
      <c r="IK110" s="903"/>
      <c r="IL110" s="901"/>
      <c r="IM110" s="902"/>
      <c r="IN110" s="902"/>
      <c r="IO110" s="902"/>
      <c r="IP110" s="902"/>
      <c r="IQ110" s="902"/>
      <c r="IR110" s="902"/>
      <c r="IS110" s="902"/>
      <c r="IT110" s="902"/>
      <c r="IU110" s="902"/>
      <c r="IV110" s="903"/>
      <c r="IW110" s="47"/>
      <c r="IX110" s="728"/>
      <c r="IY110" s="731"/>
      <c r="IZ110" s="22"/>
      <c r="JA110" s="22"/>
      <c r="JB110" s="22"/>
      <c r="JC110" s="22"/>
      <c r="JD110" s="22"/>
      <c r="JE110" s="22"/>
      <c r="JF110" s="22"/>
      <c r="JG110" s="22"/>
      <c r="JH110" s="21"/>
      <c r="JI110" s="22"/>
      <c r="JJ110" s="22"/>
      <c r="JK110" s="22"/>
      <c r="JL110" s="22"/>
      <c r="JM110" s="22"/>
      <c r="JN110" s="22"/>
      <c r="JO110" s="22"/>
      <c r="JP110" s="22"/>
      <c r="JQ110" s="22"/>
      <c r="JR110" s="22"/>
      <c r="JS110" s="22"/>
      <c r="JT110" s="22"/>
      <c r="JU110" s="22"/>
      <c r="JV110" s="22"/>
      <c r="JW110" s="22"/>
      <c r="JX110" s="22"/>
      <c r="JY110" s="22"/>
      <c r="JZ110" s="22"/>
      <c r="KA110" s="22"/>
      <c r="KB110" s="22"/>
      <c r="KC110" s="22"/>
      <c r="KD110" s="22"/>
      <c r="KE110" s="22"/>
      <c r="KF110" s="22"/>
      <c r="KG110" s="22"/>
      <c r="KH110" s="22"/>
      <c r="KI110" s="22"/>
      <c r="KJ110" s="22"/>
      <c r="KK110" s="22"/>
      <c r="KL110" s="22"/>
      <c r="KM110" s="22"/>
      <c r="KN110" s="22"/>
      <c r="KO110" s="22"/>
      <c r="KP110" s="22"/>
      <c r="KQ110" s="22"/>
      <c r="KR110" s="22"/>
      <c r="KS110" s="22"/>
      <c r="KT110" s="22"/>
      <c r="KU110" s="22"/>
      <c r="KV110" s="22"/>
      <c r="KW110" s="22"/>
      <c r="KX110" s="22"/>
      <c r="KY110" s="22"/>
      <c r="KZ110" s="22"/>
      <c r="LA110" s="22"/>
      <c r="LB110" s="22"/>
      <c r="LC110" s="22"/>
      <c r="LD110" s="22"/>
      <c r="LE110" s="22"/>
      <c r="LF110" s="22"/>
      <c r="LG110" s="22"/>
      <c r="LH110" s="22"/>
      <c r="LI110" s="22"/>
      <c r="LJ110" s="23"/>
    </row>
    <row r="111" spans="2:322" ht="3.65" customHeight="1">
      <c r="B111" s="21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3"/>
      <c r="AP111" s="22"/>
      <c r="AQ111" s="22"/>
      <c r="AR111" s="22"/>
      <c r="AS111" s="22"/>
      <c r="AT111" s="22"/>
      <c r="AU111" s="22"/>
      <c r="AV111" s="22"/>
      <c r="AW111" s="22"/>
      <c r="AX111" s="727"/>
      <c r="AY111" s="728"/>
      <c r="AZ111" s="47"/>
      <c r="BA111" s="850" t="s">
        <v>72</v>
      </c>
      <c r="BB111" s="851"/>
      <c r="BC111" s="851"/>
      <c r="BD111" s="851"/>
      <c r="BE111" s="851"/>
      <c r="BF111" s="851"/>
      <c r="BG111" s="851"/>
      <c r="BH111" s="851"/>
      <c r="BI111" s="851"/>
      <c r="BJ111" s="851"/>
      <c r="BK111" s="851"/>
      <c r="BL111" s="851"/>
      <c r="BM111" s="851"/>
      <c r="BN111" s="851"/>
      <c r="BO111" s="850" t="str">
        <f>IF(Proyecto!HG94&lt;&gt;"",Proyecto!HG94,"")</f>
        <v>250</v>
      </c>
      <c r="BP111" s="851"/>
      <c r="BQ111" s="851"/>
      <c r="BR111" s="851"/>
      <c r="BS111" s="851"/>
      <c r="BT111" s="851"/>
      <c r="BU111" s="851"/>
      <c r="BV111" s="851"/>
      <c r="BW111" s="856" t="s">
        <v>76</v>
      </c>
      <c r="BX111" s="856"/>
      <c r="BY111" s="856"/>
      <c r="BZ111" s="856"/>
      <c r="CA111" s="856"/>
      <c r="CB111" s="857"/>
      <c r="CC111" s="108"/>
      <c r="CD111" s="109"/>
      <c r="CE111" s="109"/>
      <c r="CF111" s="918"/>
      <c r="CG111" s="918"/>
      <c r="CH111" s="918"/>
      <c r="CI111" s="918"/>
      <c r="CJ111" s="918"/>
      <c r="CK111" s="109"/>
      <c r="CL111" s="109"/>
      <c r="CM111" s="110"/>
      <c r="CN111" s="108"/>
      <c r="CO111" s="109"/>
      <c r="CP111" s="109"/>
      <c r="CQ111" s="918"/>
      <c r="CR111" s="918"/>
      <c r="CS111" s="918"/>
      <c r="CT111" s="918"/>
      <c r="CU111" s="918"/>
      <c r="CV111" s="109"/>
      <c r="CW111" s="109"/>
      <c r="CX111" s="110"/>
      <c r="CY111" s="901"/>
      <c r="CZ111" s="902"/>
      <c r="DA111" s="902"/>
      <c r="DB111" s="902"/>
      <c r="DC111" s="902"/>
      <c r="DD111" s="902"/>
      <c r="DE111" s="902"/>
      <c r="DF111" s="902"/>
      <c r="DG111" s="902"/>
      <c r="DH111" s="902"/>
      <c r="DI111" s="903"/>
      <c r="DJ111" s="108"/>
      <c r="DK111" s="109"/>
      <c r="DL111" s="109"/>
      <c r="DM111" s="902"/>
      <c r="DN111" s="902"/>
      <c r="DO111" s="902"/>
      <c r="DP111" s="902"/>
      <c r="DQ111" s="902"/>
      <c r="DR111" s="109"/>
      <c r="DS111" s="109"/>
      <c r="DT111" s="110"/>
      <c r="DU111" s="108"/>
      <c r="DV111" s="109"/>
      <c r="DW111" s="109"/>
      <c r="DX111" s="918"/>
      <c r="DY111" s="918"/>
      <c r="DZ111" s="918"/>
      <c r="EA111" s="918"/>
      <c r="EB111" s="918"/>
      <c r="EC111" s="109"/>
      <c r="ED111" s="109"/>
      <c r="EE111" s="110"/>
      <c r="EF111" s="108"/>
      <c r="EG111" s="902"/>
      <c r="EH111" s="902"/>
      <c r="EI111" s="902"/>
      <c r="EJ111" s="902"/>
      <c r="EK111" s="902"/>
      <c r="EL111" s="902"/>
      <c r="EM111" s="902"/>
      <c r="EN111" s="902"/>
      <c r="EO111" s="902"/>
      <c r="EP111" s="110"/>
      <c r="EQ111" s="108"/>
      <c r="ER111" s="902"/>
      <c r="ES111" s="902"/>
      <c r="ET111" s="902"/>
      <c r="EU111" s="902"/>
      <c r="EV111" s="902"/>
      <c r="EW111" s="902"/>
      <c r="EX111" s="902"/>
      <c r="EY111" s="902"/>
      <c r="EZ111" s="902"/>
      <c r="FA111" s="110"/>
      <c r="FB111" s="901"/>
      <c r="FC111" s="902"/>
      <c r="FD111" s="902"/>
      <c r="FE111" s="902"/>
      <c r="FF111" s="902"/>
      <c r="FG111" s="902"/>
      <c r="FH111" s="902"/>
      <c r="FI111" s="902"/>
      <c r="FJ111" s="902"/>
      <c r="FK111" s="902"/>
      <c r="FL111" s="903"/>
      <c r="FM111" s="108"/>
      <c r="FN111" s="109"/>
      <c r="FO111" s="109"/>
      <c r="FP111" s="902"/>
      <c r="FQ111" s="902"/>
      <c r="FR111" s="902"/>
      <c r="FS111" s="902"/>
      <c r="FT111" s="902"/>
      <c r="FU111" s="109"/>
      <c r="FV111" s="109"/>
      <c r="FW111" s="110"/>
      <c r="FX111" s="108"/>
      <c r="FY111" s="109"/>
      <c r="FZ111" s="109"/>
      <c r="GA111" s="918"/>
      <c r="GB111" s="918"/>
      <c r="GC111" s="918"/>
      <c r="GD111" s="918"/>
      <c r="GE111" s="918"/>
      <c r="GF111" s="109"/>
      <c r="GG111" s="109"/>
      <c r="GH111" s="110"/>
      <c r="GI111" s="108"/>
      <c r="GJ111" s="109"/>
      <c r="GK111" s="109"/>
      <c r="GL111" s="918"/>
      <c r="GM111" s="918"/>
      <c r="GN111" s="918"/>
      <c r="GO111" s="918"/>
      <c r="GP111" s="918"/>
      <c r="GQ111" s="109"/>
      <c r="GR111" s="109"/>
      <c r="GS111" s="110"/>
      <c r="GT111" s="901"/>
      <c r="GU111" s="902"/>
      <c r="GV111" s="902"/>
      <c r="GW111" s="902"/>
      <c r="GX111" s="902"/>
      <c r="GY111" s="902"/>
      <c r="GZ111" s="902"/>
      <c r="HA111" s="902"/>
      <c r="HB111" s="902"/>
      <c r="HC111" s="902"/>
      <c r="HD111" s="903"/>
      <c r="HE111" s="901"/>
      <c r="HF111" s="902"/>
      <c r="HG111" s="902"/>
      <c r="HH111" s="902"/>
      <c r="HI111" s="902"/>
      <c r="HJ111" s="902"/>
      <c r="HK111" s="902"/>
      <c r="HL111" s="902"/>
      <c r="HM111" s="902"/>
      <c r="HN111" s="902"/>
      <c r="HO111" s="903"/>
      <c r="HP111" s="901"/>
      <c r="HQ111" s="902"/>
      <c r="HR111" s="902"/>
      <c r="HS111" s="902"/>
      <c r="HT111" s="902"/>
      <c r="HU111" s="902"/>
      <c r="HV111" s="902"/>
      <c r="HW111" s="902"/>
      <c r="HX111" s="902"/>
      <c r="HY111" s="902"/>
      <c r="HZ111" s="903"/>
      <c r="IA111" s="901"/>
      <c r="IB111" s="902"/>
      <c r="IC111" s="902"/>
      <c r="ID111" s="902"/>
      <c r="IE111" s="902"/>
      <c r="IF111" s="902"/>
      <c r="IG111" s="902"/>
      <c r="IH111" s="902"/>
      <c r="II111" s="902"/>
      <c r="IJ111" s="902"/>
      <c r="IK111" s="903"/>
      <c r="IL111" s="901"/>
      <c r="IM111" s="902"/>
      <c r="IN111" s="902"/>
      <c r="IO111" s="902"/>
      <c r="IP111" s="902"/>
      <c r="IQ111" s="902"/>
      <c r="IR111" s="902"/>
      <c r="IS111" s="902"/>
      <c r="IT111" s="902"/>
      <c r="IU111" s="902"/>
      <c r="IV111" s="903"/>
      <c r="IW111" s="47"/>
      <c r="IX111" s="728"/>
      <c r="IY111" s="731"/>
      <c r="IZ111" s="22"/>
      <c r="JA111" s="22"/>
      <c r="JB111" s="22"/>
      <c r="JC111" s="22"/>
      <c r="JD111" s="22"/>
      <c r="JE111" s="22"/>
      <c r="JF111" s="22"/>
      <c r="JG111" s="22"/>
      <c r="JH111" s="21"/>
      <c r="JI111" s="22"/>
      <c r="JJ111" s="22"/>
      <c r="JK111" s="22"/>
      <c r="JL111" s="22"/>
      <c r="JM111" s="22"/>
      <c r="JN111" s="22"/>
      <c r="JO111" s="22"/>
      <c r="JP111" s="22"/>
      <c r="JQ111" s="22"/>
      <c r="JR111" s="22"/>
      <c r="JS111" s="22"/>
      <c r="JT111" s="22"/>
      <c r="JU111" s="22"/>
      <c r="JV111" s="22"/>
      <c r="JW111" s="22"/>
      <c r="JX111" s="22"/>
      <c r="JY111" s="22"/>
      <c r="JZ111" s="22"/>
      <c r="KA111" s="22"/>
      <c r="KB111" s="22"/>
      <c r="KC111" s="22"/>
      <c r="KD111" s="22"/>
      <c r="KE111" s="22"/>
      <c r="KF111" s="22"/>
      <c r="KG111" s="22"/>
      <c r="KH111" s="22"/>
      <c r="KI111" s="22"/>
      <c r="KJ111" s="22"/>
      <c r="KK111" s="22"/>
      <c r="KL111" s="22"/>
      <c r="KM111" s="22"/>
      <c r="KN111" s="22"/>
      <c r="KO111" s="22"/>
      <c r="KP111" s="22"/>
      <c r="KQ111" s="22"/>
      <c r="KR111" s="22"/>
      <c r="KS111" s="22"/>
      <c r="KT111" s="22"/>
      <c r="KU111" s="22"/>
      <c r="KV111" s="22"/>
      <c r="KW111" s="22"/>
      <c r="KX111" s="22"/>
      <c r="KY111" s="22"/>
      <c r="KZ111" s="22"/>
      <c r="LA111" s="22"/>
      <c r="LB111" s="22"/>
      <c r="LC111" s="22"/>
      <c r="LD111" s="22"/>
      <c r="LE111" s="22"/>
      <c r="LF111" s="22"/>
      <c r="LG111" s="22"/>
      <c r="LH111" s="22"/>
      <c r="LI111" s="22"/>
      <c r="LJ111" s="23"/>
    </row>
    <row r="112" spans="2:322" ht="3.65" customHeight="1">
      <c r="B112" s="21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3"/>
      <c r="AP112" s="22"/>
      <c r="AQ112" s="22"/>
      <c r="AR112" s="22"/>
      <c r="AS112" s="22"/>
      <c r="AT112" s="22"/>
      <c r="AU112" s="22"/>
      <c r="AV112" s="22"/>
      <c r="AW112" s="22"/>
      <c r="AX112" s="727"/>
      <c r="AY112" s="728"/>
      <c r="AZ112" s="47"/>
      <c r="BA112" s="852"/>
      <c r="BB112" s="853"/>
      <c r="BC112" s="853"/>
      <c r="BD112" s="853"/>
      <c r="BE112" s="853"/>
      <c r="BF112" s="853"/>
      <c r="BG112" s="853"/>
      <c r="BH112" s="853"/>
      <c r="BI112" s="853"/>
      <c r="BJ112" s="853"/>
      <c r="BK112" s="853"/>
      <c r="BL112" s="853"/>
      <c r="BM112" s="853"/>
      <c r="BN112" s="853"/>
      <c r="BO112" s="852"/>
      <c r="BP112" s="853"/>
      <c r="BQ112" s="853"/>
      <c r="BR112" s="853"/>
      <c r="BS112" s="853"/>
      <c r="BT112" s="853"/>
      <c r="BU112" s="853"/>
      <c r="BV112" s="853"/>
      <c r="BW112" s="858"/>
      <c r="BX112" s="858"/>
      <c r="BY112" s="858"/>
      <c r="BZ112" s="858"/>
      <c r="CA112" s="858"/>
      <c r="CB112" s="859"/>
      <c r="CC112" s="108"/>
      <c r="CD112" s="109"/>
      <c r="CE112" s="109"/>
      <c r="CF112" s="109"/>
      <c r="CG112" s="109"/>
      <c r="CH112" s="109"/>
      <c r="CI112" s="109"/>
      <c r="CJ112" s="109"/>
      <c r="CK112" s="109"/>
      <c r="CL112" s="109"/>
      <c r="CM112" s="110"/>
      <c r="CN112" s="108"/>
      <c r="CO112" s="109"/>
      <c r="CP112" s="109"/>
      <c r="CQ112" s="109"/>
      <c r="CR112" s="109"/>
      <c r="CS112" s="109"/>
      <c r="CT112" s="109"/>
      <c r="CU112" s="109"/>
      <c r="CV112" s="109"/>
      <c r="CW112" s="109"/>
      <c r="CX112" s="110"/>
      <c r="CY112" s="901"/>
      <c r="CZ112" s="902"/>
      <c r="DA112" s="902"/>
      <c r="DB112" s="902"/>
      <c r="DC112" s="902"/>
      <c r="DD112" s="902"/>
      <c r="DE112" s="902"/>
      <c r="DF112" s="902"/>
      <c r="DG112" s="902"/>
      <c r="DH112" s="902"/>
      <c r="DI112" s="903"/>
      <c r="DJ112" s="108"/>
      <c r="DK112" s="109"/>
      <c r="DL112" s="109"/>
      <c r="DM112" s="902"/>
      <c r="DN112" s="902"/>
      <c r="DO112" s="902"/>
      <c r="DP112" s="902"/>
      <c r="DQ112" s="902"/>
      <c r="DR112" s="109"/>
      <c r="DS112" s="109"/>
      <c r="DT112" s="110"/>
      <c r="DU112" s="108"/>
      <c r="DV112" s="109"/>
      <c r="DW112" s="109"/>
      <c r="DX112" s="109"/>
      <c r="DY112" s="109"/>
      <c r="DZ112" s="109"/>
      <c r="EA112" s="109"/>
      <c r="EB112" s="109"/>
      <c r="EC112" s="109"/>
      <c r="ED112" s="109"/>
      <c r="EE112" s="110"/>
      <c r="EF112" s="108"/>
      <c r="EG112" s="902"/>
      <c r="EH112" s="902"/>
      <c r="EI112" s="902"/>
      <c r="EJ112" s="902"/>
      <c r="EK112" s="902"/>
      <c r="EL112" s="902"/>
      <c r="EM112" s="902"/>
      <c r="EN112" s="902"/>
      <c r="EO112" s="902"/>
      <c r="EP112" s="110"/>
      <c r="EQ112" s="108"/>
      <c r="ER112" s="902"/>
      <c r="ES112" s="902"/>
      <c r="ET112" s="902"/>
      <c r="EU112" s="902"/>
      <c r="EV112" s="902"/>
      <c r="EW112" s="902"/>
      <c r="EX112" s="902"/>
      <c r="EY112" s="902"/>
      <c r="EZ112" s="902"/>
      <c r="FA112" s="110"/>
      <c r="FB112" s="901"/>
      <c r="FC112" s="902"/>
      <c r="FD112" s="902"/>
      <c r="FE112" s="902"/>
      <c r="FF112" s="902"/>
      <c r="FG112" s="902"/>
      <c r="FH112" s="902"/>
      <c r="FI112" s="902"/>
      <c r="FJ112" s="902"/>
      <c r="FK112" s="902"/>
      <c r="FL112" s="903"/>
      <c r="FM112" s="108"/>
      <c r="FN112" s="109"/>
      <c r="FO112" s="109"/>
      <c r="FP112" s="902"/>
      <c r="FQ112" s="902"/>
      <c r="FR112" s="902"/>
      <c r="FS112" s="902"/>
      <c r="FT112" s="902"/>
      <c r="FU112" s="109"/>
      <c r="FV112" s="109"/>
      <c r="FW112" s="110"/>
      <c r="FX112" s="108"/>
      <c r="FY112" s="109"/>
      <c r="FZ112" s="109"/>
      <c r="GA112" s="109"/>
      <c r="GB112" s="109"/>
      <c r="GC112" s="109"/>
      <c r="GD112" s="109"/>
      <c r="GE112" s="109"/>
      <c r="GF112" s="109"/>
      <c r="GG112" s="109"/>
      <c r="GH112" s="110"/>
      <c r="GI112" s="108"/>
      <c r="GJ112" s="109"/>
      <c r="GK112" s="109"/>
      <c r="GL112" s="109"/>
      <c r="GM112" s="109"/>
      <c r="GN112" s="109"/>
      <c r="GO112" s="109"/>
      <c r="GP112" s="109"/>
      <c r="GQ112" s="109"/>
      <c r="GR112" s="109"/>
      <c r="GS112" s="110"/>
      <c r="GT112" s="901"/>
      <c r="GU112" s="902"/>
      <c r="GV112" s="902"/>
      <c r="GW112" s="902"/>
      <c r="GX112" s="902"/>
      <c r="GY112" s="902"/>
      <c r="GZ112" s="902"/>
      <c r="HA112" s="902"/>
      <c r="HB112" s="902"/>
      <c r="HC112" s="902"/>
      <c r="HD112" s="903"/>
      <c r="HE112" s="901"/>
      <c r="HF112" s="902"/>
      <c r="HG112" s="902"/>
      <c r="HH112" s="902"/>
      <c r="HI112" s="902"/>
      <c r="HJ112" s="902"/>
      <c r="HK112" s="902"/>
      <c r="HL112" s="902"/>
      <c r="HM112" s="902"/>
      <c r="HN112" s="902"/>
      <c r="HO112" s="903"/>
      <c r="HP112" s="901"/>
      <c r="HQ112" s="902"/>
      <c r="HR112" s="902"/>
      <c r="HS112" s="902"/>
      <c r="HT112" s="902"/>
      <c r="HU112" s="902"/>
      <c r="HV112" s="902"/>
      <c r="HW112" s="902"/>
      <c r="HX112" s="902"/>
      <c r="HY112" s="902"/>
      <c r="HZ112" s="903"/>
      <c r="IA112" s="901"/>
      <c r="IB112" s="902"/>
      <c r="IC112" s="902"/>
      <c r="ID112" s="902"/>
      <c r="IE112" s="902"/>
      <c r="IF112" s="902"/>
      <c r="IG112" s="902"/>
      <c r="IH112" s="902"/>
      <c r="II112" s="902"/>
      <c r="IJ112" s="902"/>
      <c r="IK112" s="903"/>
      <c r="IL112" s="901"/>
      <c r="IM112" s="902"/>
      <c r="IN112" s="902"/>
      <c r="IO112" s="902"/>
      <c r="IP112" s="902"/>
      <c r="IQ112" s="902"/>
      <c r="IR112" s="902"/>
      <c r="IS112" s="902"/>
      <c r="IT112" s="902"/>
      <c r="IU112" s="902"/>
      <c r="IV112" s="903"/>
      <c r="IW112" s="47"/>
      <c r="IX112" s="728"/>
      <c r="IY112" s="731"/>
      <c r="IZ112" s="22"/>
      <c r="JA112" s="22"/>
      <c r="JB112" s="22"/>
      <c r="JC112" s="22"/>
      <c r="JD112" s="22"/>
      <c r="JE112" s="22"/>
      <c r="JF112" s="22"/>
      <c r="JG112" s="22"/>
      <c r="JH112" s="21"/>
      <c r="JI112" s="22"/>
      <c r="JJ112" s="22"/>
      <c r="JK112" s="22"/>
      <c r="JL112" s="22"/>
      <c r="JM112" s="22"/>
      <c r="JN112" s="22"/>
      <c r="JO112" s="22"/>
      <c r="JP112" s="22"/>
      <c r="JQ112" s="22"/>
      <c r="JR112" s="22"/>
      <c r="JS112" s="22"/>
      <c r="JT112" s="22"/>
      <c r="JU112" s="22"/>
      <c r="JV112" s="22"/>
      <c r="JW112" s="22"/>
      <c r="JX112" s="22"/>
      <c r="JY112" s="22"/>
      <c r="JZ112" s="22"/>
      <c r="KA112" s="22"/>
      <c r="KB112" s="22"/>
      <c r="KC112" s="22"/>
      <c r="KD112" s="22"/>
      <c r="KE112" s="22"/>
      <c r="KF112" s="22"/>
      <c r="KG112" s="22"/>
      <c r="KH112" s="22"/>
      <c r="KI112" s="22"/>
      <c r="KJ112" s="22"/>
      <c r="KK112" s="22"/>
      <c r="KL112" s="22"/>
      <c r="KM112" s="22"/>
      <c r="KN112" s="22"/>
      <c r="KO112" s="22"/>
      <c r="KP112" s="22"/>
      <c r="KQ112" s="22"/>
      <c r="KR112" s="22"/>
      <c r="KS112" s="22"/>
      <c r="KT112" s="22"/>
      <c r="KU112" s="22"/>
      <c r="KV112" s="22"/>
      <c r="KW112" s="22"/>
      <c r="KX112" s="22"/>
      <c r="KY112" s="22"/>
      <c r="KZ112" s="22"/>
      <c r="LA112" s="22"/>
      <c r="LB112" s="22"/>
      <c r="LC112" s="22"/>
      <c r="LD112" s="22"/>
      <c r="LE112" s="22"/>
      <c r="LF112" s="22"/>
      <c r="LG112" s="22"/>
      <c r="LH112" s="22"/>
      <c r="LI112" s="22"/>
      <c r="LJ112" s="23"/>
    </row>
    <row r="113" spans="2:322" ht="3.65" customHeight="1">
      <c r="B113" s="21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3"/>
      <c r="AP113" s="22"/>
      <c r="AQ113" s="22"/>
      <c r="AR113" s="22"/>
      <c r="AS113" s="22"/>
      <c r="AT113" s="22"/>
      <c r="AU113" s="22"/>
      <c r="AV113" s="22"/>
      <c r="AW113" s="22"/>
      <c r="AX113" s="727"/>
      <c r="AY113" s="728"/>
      <c r="AZ113" s="47"/>
      <c r="BA113" s="854"/>
      <c r="BB113" s="855"/>
      <c r="BC113" s="855"/>
      <c r="BD113" s="855"/>
      <c r="BE113" s="855"/>
      <c r="BF113" s="855"/>
      <c r="BG113" s="855"/>
      <c r="BH113" s="855"/>
      <c r="BI113" s="855"/>
      <c r="BJ113" s="855"/>
      <c r="BK113" s="855"/>
      <c r="BL113" s="855"/>
      <c r="BM113" s="855"/>
      <c r="BN113" s="855"/>
      <c r="BO113" s="854"/>
      <c r="BP113" s="855"/>
      <c r="BQ113" s="855"/>
      <c r="BR113" s="855"/>
      <c r="BS113" s="855"/>
      <c r="BT113" s="855"/>
      <c r="BU113" s="855"/>
      <c r="BV113" s="855"/>
      <c r="BW113" s="860"/>
      <c r="BX113" s="860"/>
      <c r="BY113" s="860"/>
      <c r="BZ113" s="860"/>
      <c r="CA113" s="860"/>
      <c r="CB113" s="861"/>
      <c r="CC113" s="108"/>
      <c r="CD113" s="109"/>
      <c r="CE113" s="109"/>
      <c r="CF113" s="109"/>
      <c r="CG113" s="109"/>
      <c r="CH113" s="109"/>
      <c r="CI113" s="109"/>
      <c r="CJ113" s="109"/>
      <c r="CK113" s="109"/>
      <c r="CL113" s="109"/>
      <c r="CM113" s="110"/>
      <c r="CN113" s="108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10"/>
      <c r="CY113" s="901"/>
      <c r="CZ113" s="902"/>
      <c r="DA113" s="902"/>
      <c r="DB113" s="902"/>
      <c r="DC113" s="902"/>
      <c r="DD113" s="902"/>
      <c r="DE113" s="902"/>
      <c r="DF113" s="902"/>
      <c r="DG113" s="902"/>
      <c r="DH113" s="902"/>
      <c r="DI113" s="903"/>
      <c r="DJ113" s="108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10"/>
      <c r="DU113" s="108"/>
      <c r="DV113" s="109"/>
      <c r="DW113" s="109"/>
      <c r="DX113" s="109"/>
      <c r="DY113" s="109"/>
      <c r="DZ113" s="109"/>
      <c r="EA113" s="109"/>
      <c r="EB113" s="109"/>
      <c r="EC113" s="109"/>
      <c r="ED113" s="109"/>
      <c r="EE113" s="110"/>
      <c r="EF113" s="108"/>
      <c r="EG113" s="902"/>
      <c r="EH113" s="902"/>
      <c r="EI113" s="902"/>
      <c r="EJ113" s="902"/>
      <c r="EK113" s="902"/>
      <c r="EL113" s="902"/>
      <c r="EM113" s="902"/>
      <c r="EN113" s="902"/>
      <c r="EO113" s="902"/>
      <c r="EP113" s="110"/>
      <c r="EQ113" s="108"/>
      <c r="ER113" s="902"/>
      <c r="ES113" s="902"/>
      <c r="ET113" s="902"/>
      <c r="EU113" s="902"/>
      <c r="EV113" s="902"/>
      <c r="EW113" s="902"/>
      <c r="EX113" s="902"/>
      <c r="EY113" s="902"/>
      <c r="EZ113" s="902"/>
      <c r="FA113" s="110"/>
      <c r="FB113" s="901"/>
      <c r="FC113" s="902"/>
      <c r="FD113" s="902"/>
      <c r="FE113" s="902"/>
      <c r="FF113" s="902"/>
      <c r="FG113" s="902"/>
      <c r="FH113" s="902"/>
      <c r="FI113" s="902"/>
      <c r="FJ113" s="902"/>
      <c r="FK113" s="902"/>
      <c r="FL113" s="903"/>
      <c r="FM113" s="108"/>
      <c r="FN113" s="109"/>
      <c r="FO113" s="109"/>
      <c r="FP113" s="109"/>
      <c r="FQ113" s="109"/>
      <c r="FR113" s="109"/>
      <c r="FS113" s="109"/>
      <c r="FT113" s="109"/>
      <c r="FU113" s="109"/>
      <c r="FV113" s="109"/>
      <c r="FW113" s="110"/>
      <c r="FX113" s="108"/>
      <c r="FY113" s="109"/>
      <c r="FZ113" s="109"/>
      <c r="GA113" s="109"/>
      <c r="GB113" s="109"/>
      <c r="GC113" s="109"/>
      <c r="GD113" s="109"/>
      <c r="GE113" s="109"/>
      <c r="GF113" s="109"/>
      <c r="GG113" s="109"/>
      <c r="GH113" s="110"/>
      <c r="GI113" s="108"/>
      <c r="GJ113" s="109"/>
      <c r="GK113" s="109"/>
      <c r="GL113" s="109"/>
      <c r="GM113" s="109"/>
      <c r="GN113" s="109"/>
      <c r="GO113" s="109"/>
      <c r="GP113" s="109"/>
      <c r="GQ113" s="109"/>
      <c r="GR113" s="109"/>
      <c r="GS113" s="110"/>
      <c r="GT113" s="901"/>
      <c r="GU113" s="902"/>
      <c r="GV113" s="902"/>
      <c r="GW113" s="902"/>
      <c r="GX113" s="902"/>
      <c r="GY113" s="902"/>
      <c r="GZ113" s="902"/>
      <c r="HA113" s="902"/>
      <c r="HB113" s="902"/>
      <c r="HC113" s="902"/>
      <c r="HD113" s="903"/>
      <c r="HE113" s="901"/>
      <c r="HF113" s="902"/>
      <c r="HG113" s="902"/>
      <c r="HH113" s="902"/>
      <c r="HI113" s="902"/>
      <c r="HJ113" s="902"/>
      <c r="HK113" s="902"/>
      <c r="HL113" s="902"/>
      <c r="HM113" s="902"/>
      <c r="HN113" s="902"/>
      <c r="HO113" s="903"/>
      <c r="HP113" s="901"/>
      <c r="HQ113" s="902"/>
      <c r="HR113" s="902"/>
      <c r="HS113" s="902"/>
      <c r="HT113" s="902"/>
      <c r="HU113" s="902"/>
      <c r="HV113" s="902"/>
      <c r="HW113" s="902"/>
      <c r="HX113" s="902"/>
      <c r="HY113" s="902"/>
      <c r="HZ113" s="903"/>
      <c r="IA113" s="901"/>
      <c r="IB113" s="902"/>
      <c r="IC113" s="902"/>
      <c r="ID113" s="902"/>
      <c r="IE113" s="902"/>
      <c r="IF113" s="902"/>
      <c r="IG113" s="902"/>
      <c r="IH113" s="902"/>
      <c r="II113" s="902"/>
      <c r="IJ113" s="902"/>
      <c r="IK113" s="903"/>
      <c r="IL113" s="901"/>
      <c r="IM113" s="902"/>
      <c r="IN113" s="902"/>
      <c r="IO113" s="902"/>
      <c r="IP113" s="902"/>
      <c r="IQ113" s="902"/>
      <c r="IR113" s="902"/>
      <c r="IS113" s="902"/>
      <c r="IT113" s="902"/>
      <c r="IU113" s="902"/>
      <c r="IV113" s="903"/>
      <c r="IW113" s="47"/>
      <c r="IX113" s="728"/>
      <c r="IY113" s="731"/>
      <c r="IZ113" s="22"/>
      <c r="JA113" s="22"/>
      <c r="JB113" s="22"/>
      <c r="JC113" s="22"/>
      <c r="JD113" s="22"/>
      <c r="JE113" s="22"/>
      <c r="JF113" s="22"/>
      <c r="JG113" s="22"/>
      <c r="JH113" s="21"/>
      <c r="JI113" s="22"/>
      <c r="JJ113" s="22"/>
      <c r="JK113" s="22"/>
      <c r="JL113" s="22"/>
      <c r="JM113" s="22"/>
      <c r="JN113" s="22"/>
      <c r="JO113" s="22"/>
      <c r="JP113" s="22"/>
      <c r="JQ113" s="22"/>
      <c r="JR113" s="22"/>
      <c r="JS113" s="22"/>
      <c r="JT113" s="22"/>
      <c r="JU113" s="22"/>
      <c r="JV113" s="22"/>
      <c r="JW113" s="22"/>
      <c r="JX113" s="22"/>
      <c r="JY113" s="22"/>
      <c r="JZ113" s="22"/>
      <c r="KA113" s="22"/>
      <c r="KB113" s="22"/>
      <c r="KC113" s="22"/>
      <c r="KD113" s="22"/>
      <c r="KE113" s="22"/>
      <c r="KF113" s="22"/>
      <c r="KG113" s="22"/>
      <c r="KH113" s="22"/>
      <c r="KI113" s="22"/>
      <c r="KJ113" s="22"/>
      <c r="KK113" s="22"/>
      <c r="KL113" s="22"/>
      <c r="KM113" s="22"/>
      <c r="KN113" s="22"/>
      <c r="KO113" s="22"/>
      <c r="KP113" s="22"/>
      <c r="KQ113" s="22"/>
      <c r="KR113" s="22"/>
      <c r="KS113" s="22"/>
      <c r="KT113" s="22"/>
      <c r="KU113" s="22"/>
      <c r="KV113" s="22"/>
      <c r="KW113" s="22"/>
      <c r="KX113" s="22"/>
      <c r="KY113" s="22"/>
      <c r="KZ113" s="22"/>
      <c r="LA113" s="22"/>
      <c r="LB113" s="22"/>
      <c r="LC113" s="22"/>
      <c r="LD113" s="22"/>
      <c r="LE113" s="22"/>
      <c r="LF113" s="22"/>
      <c r="LG113" s="22"/>
      <c r="LH113" s="22"/>
      <c r="LI113" s="22"/>
      <c r="LJ113" s="23"/>
    </row>
    <row r="114" spans="2:322" ht="3.65" customHeight="1">
      <c r="B114" s="21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3"/>
      <c r="AP114" s="22"/>
      <c r="AQ114" s="22"/>
      <c r="AR114" s="22"/>
      <c r="AS114" s="22"/>
      <c r="AT114" s="22"/>
      <c r="AU114" s="22"/>
      <c r="AV114" s="22"/>
      <c r="AW114" s="22"/>
      <c r="AX114" s="727"/>
      <c r="AY114" s="728"/>
      <c r="AZ114" s="728" t="e" vm="3">
        <v>#VALUE!</v>
      </c>
      <c r="BA114" s="895" t="s">
        <v>71</v>
      </c>
      <c r="BB114" s="896"/>
      <c r="BC114" s="896"/>
      <c r="BD114" s="896"/>
      <c r="BE114" s="896"/>
      <c r="BF114" s="896"/>
      <c r="BG114" s="896"/>
      <c r="BH114" s="896"/>
      <c r="BI114" s="896"/>
      <c r="BJ114" s="896"/>
      <c r="BK114" s="896"/>
      <c r="BL114" s="896"/>
      <c r="BM114" s="896"/>
      <c r="BN114" s="896"/>
      <c r="BO114" s="1042" t="str">
        <f>IF(Proyecto!HG70&lt;&gt;"",Proyecto!HG70,"")</f>
        <v>RAL7035</v>
      </c>
      <c r="BP114" s="1043"/>
      <c r="BQ114" s="1043"/>
      <c r="BR114" s="1043"/>
      <c r="BS114" s="1043"/>
      <c r="BT114" s="1043"/>
      <c r="BU114" s="1043"/>
      <c r="BV114" s="1043"/>
      <c r="BW114" s="1043"/>
      <c r="BX114" s="1043"/>
      <c r="BY114" s="1043"/>
      <c r="BZ114" s="1043"/>
      <c r="CA114" s="1043"/>
      <c r="CB114" s="1044"/>
      <c r="CC114" s="108"/>
      <c r="CD114" s="109"/>
      <c r="CE114" s="109"/>
      <c r="CK114" s="109"/>
      <c r="CL114" s="109"/>
      <c r="CM114" s="110"/>
      <c r="CN114" s="108"/>
      <c r="CO114" s="109"/>
      <c r="CP114" s="109"/>
      <c r="CQ114" s="109"/>
      <c r="CR114" s="109"/>
      <c r="CS114" s="109"/>
      <c r="CT114" s="109"/>
      <c r="CU114" s="109"/>
      <c r="CV114" s="109"/>
      <c r="CW114" s="109"/>
      <c r="CX114" s="110"/>
      <c r="CY114" s="901"/>
      <c r="CZ114" s="902"/>
      <c r="DA114" s="902"/>
      <c r="DB114" s="902"/>
      <c r="DC114" s="902"/>
      <c r="DD114" s="902"/>
      <c r="DE114" s="902"/>
      <c r="DF114" s="902"/>
      <c r="DG114" s="902"/>
      <c r="DH114" s="902"/>
      <c r="DI114" s="903"/>
      <c r="DJ114" s="108"/>
      <c r="DK114" s="109"/>
      <c r="DL114" s="109"/>
      <c r="DM114" s="109"/>
      <c r="DN114" s="109"/>
      <c r="DO114" s="109"/>
      <c r="DP114" s="109"/>
      <c r="DQ114" s="109"/>
      <c r="DR114" s="109"/>
      <c r="DS114" s="109"/>
      <c r="DT114" s="110"/>
      <c r="DU114" s="108"/>
      <c r="DV114" s="109"/>
      <c r="DW114" s="109"/>
      <c r="DX114" s="109"/>
      <c r="DY114" s="109"/>
      <c r="DZ114" s="109"/>
      <c r="EA114" s="109"/>
      <c r="EB114" s="109"/>
      <c r="EC114" s="109"/>
      <c r="ED114" s="109"/>
      <c r="EE114" s="110"/>
      <c r="EF114" s="108"/>
      <c r="EG114" s="109"/>
      <c r="EH114" s="109"/>
      <c r="EI114" s="109"/>
      <c r="EJ114" s="109"/>
      <c r="EK114" s="109"/>
      <c r="EL114" s="109"/>
      <c r="EM114" s="109"/>
      <c r="EN114" s="109"/>
      <c r="EO114" s="109"/>
      <c r="EP114" s="110"/>
      <c r="EQ114" s="108"/>
      <c r="ER114" s="109"/>
      <c r="ES114" s="109"/>
      <c r="ET114" s="109"/>
      <c r="EU114" s="109"/>
      <c r="EV114" s="109"/>
      <c r="EW114" s="109"/>
      <c r="EX114" s="109"/>
      <c r="EY114" s="109"/>
      <c r="EZ114" s="109"/>
      <c r="FA114" s="110"/>
      <c r="FB114" s="901"/>
      <c r="FC114" s="902"/>
      <c r="FD114" s="902"/>
      <c r="FE114" s="902"/>
      <c r="FF114" s="902"/>
      <c r="FG114" s="902"/>
      <c r="FH114" s="902"/>
      <c r="FI114" s="902"/>
      <c r="FJ114" s="902"/>
      <c r="FK114" s="902"/>
      <c r="FL114" s="903"/>
      <c r="FM114" s="108"/>
      <c r="FN114" s="109"/>
      <c r="FO114" s="109"/>
      <c r="FP114" s="109"/>
      <c r="FQ114" s="109"/>
      <c r="FR114" s="109"/>
      <c r="FS114" s="109"/>
      <c r="FT114" s="109"/>
      <c r="FU114" s="109"/>
      <c r="FV114" s="109"/>
      <c r="FW114" s="110"/>
      <c r="FX114" s="108"/>
      <c r="FY114" s="109"/>
      <c r="FZ114" s="109"/>
      <c r="GA114" s="109"/>
      <c r="GB114" s="109"/>
      <c r="GC114" s="109"/>
      <c r="GD114" s="109"/>
      <c r="GE114" s="109"/>
      <c r="GF114" s="109"/>
      <c r="GG114" s="109"/>
      <c r="GH114" s="110"/>
      <c r="GI114" s="108"/>
      <c r="GJ114" s="109"/>
      <c r="GK114" s="109"/>
      <c r="GQ114" s="109"/>
      <c r="GR114" s="109"/>
      <c r="GS114" s="110"/>
      <c r="GT114" s="901"/>
      <c r="GU114" s="902"/>
      <c r="GV114" s="902"/>
      <c r="GW114" s="902"/>
      <c r="GX114" s="902"/>
      <c r="GY114" s="902"/>
      <c r="GZ114" s="902"/>
      <c r="HA114" s="902"/>
      <c r="HB114" s="902"/>
      <c r="HC114" s="902"/>
      <c r="HD114" s="903"/>
      <c r="HE114" s="901"/>
      <c r="HF114" s="902"/>
      <c r="HG114" s="902"/>
      <c r="HH114" s="902"/>
      <c r="HI114" s="902"/>
      <c r="HJ114" s="902"/>
      <c r="HK114" s="902"/>
      <c r="HL114" s="902"/>
      <c r="HM114" s="902"/>
      <c r="HN114" s="902"/>
      <c r="HO114" s="903"/>
      <c r="HP114" s="901"/>
      <c r="HQ114" s="902"/>
      <c r="HR114" s="902"/>
      <c r="HS114" s="902"/>
      <c r="HT114" s="902"/>
      <c r="HU114" s="902"/>
      <c r="HV114" s="902"/>
      <c r="HW114" s="902"/>
      <c r="HX114" s="902"/>
      <c r="HY114" s="902"/>
      <c r="HZ114" s="903"/>
      <c r="IA114" s="901"/>
      <c r="IB114" s="902"/>
      <c r="IC114" s="902"/>
      <c r="ID114" s="902"/>
      <c r="IE114" s="902"/>
      <c r="IF114" s="902"/>
      <c r="IG114" s="902"/>
      <c r="IH114" s="902"/>
      <c r="II114" s="902"/>
      <c r="IJ114" s="902"/>
      <c r="IK114" s="903"/>
      <c r="IL114" s="901"/>
      <c r="IM114" s="902"/>
      <c r="IN114" s="902"/>
      <c r="IO114" s="902"/>
      <c r="IP114" s="902"/>
      <c r="IQ114" s="902"/>
      <c r="IR114" s="902"/>
      <c r="IS114" s="902"/>
      <c r="IT114" s="902"/>
      <c r="IU114" s="902"/>
      <c r="IV114" s="903"/>
      <c r="IW114" s="728" t="e" vm="3">
        <v>#VALUE!</v>
      </c>
      <c r="IX114" s="728"/>
      <c r="IY114" s="731"/>
      <c r="IZ114" s="22"/>
      <c r="JA114" s="22"/>
      <c r="JB114" s="22"/>
      <c r="JC114" s="22"/>
      <c r="JD114" s="22"/>
      <c r="JE114" s="22"/>
      <c r="JF114" s="22"/>
      <c r="JG114" s="22"/>
      <c r="JH114" s="21"/>
      <c r="JI114" s="22"/>
      <c r="JJ114" s="22"/>
      <c r="JK114" s="22"/>
      <c r="JL114" s="22"/>
      <c r="JM114" s="22"/>
      <c r="JN114" s="22"/>
      <c r="JO114" s="22"/>
      <c r="JP114" s="22"/>
      <c r="JQ114" s="22"/>
      <c r="JR114" s="22"/>
      <c r="JS114" s="22"/>
      <c r="JT114" s="22"/>
      <c r="JU114" s="22"/>
      <c r="JV114" s="22"/>
      <c r="JW114" s="22"/>
      <c r="JX114" s="22"/>
      <c r="JY114" s="22"/>
      <c r="JZ114" s="22"/>
      <c r="KA114" s="22"/>
      <c r="KB114" s="22"/>
      <c r="KC114" s="22"/>
      <c r="KD114" s="22"/>
      <c r="KE114" s="22"/>
      <c r="KF114" s="22"/>
      <c r="KG114" s="22"/>
      <c r="KH114" s="22"/>
      <c r="KI114" s="22"/>
      <c r="KJ114" s="22"/>
      <c r="KK114" s="22"/>
      <c r="KL114" s="22"/>
      <c r="KM114" s="22"/>
      <c r="KN114" s="22"/>
      <c r="KO114" s="22"/>
      <c r="KP114" s="22"/>
      <c r="KQ114" s="22"/>
      <c r="KR114" s="22"/>
      <c r="KS114" s="22"/>
      <c r="KT114" s="22"/>
      <c r="KU114" s="22"/>
      <c r="KV114" s="22"/>
      <c r="KW114" s="22"/>
      <c r="KX114" s="22"/>
      <c r="KY114" s="22"/>
      <c r="KZ114" s="22"/>
      <c r="LA114" s="22"/>
      <c r="LB114" s="22"/>
      <c r="LC114" s="22"/>
      <c r="LD114" s="22"/>
      <c r="LE114" s="22"/>
      <c r="LF114" s="22"/>
      <c r="LG114" s="22"/>
      <c r="LH114" s="22"/>
      <c r="LI114" s="22"/>
      <c r="LJ114" s="23"/>
    </row>
    <row r="115" spans="2:322" ht="3.65" customHeight="1">
      <c r="B115" s="21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3"/>
      <c r="AP115" s="22"/>
      <c r="AQ115" s="22"/>
      <c r="AR115" s="22"/>
      <c r="AS115" s="22"/>
      <c r="AT115" s="22"/>
      <c r="AU115" s="22"/>
      <c r="AV115" s="22"/>
      <c r="AW115" s="22"/>
      <c r="AX115" s="727"/>
      <c r="AY115" s="728"/>
      <c r="AZ115" s="728"/>
      <c r="BA115" s="897"/>
      <c r="BB115" s="898"/>
      <c r="BC115" s="898"/>
      <c r="BD115" s="898"/>
      <c r="BE115" s="898"/>
      <c r="BF115" s="898"/>
      <c r="BG115" s="898"/>
      <c r="BH115" s="898"/>
      <c r="BI115" s="898"/>
      <c r="BJ115" s="898"/>
      <c r="BK115" s="898"/>
      <c r="BL115" s="898"/>
      <c r="BM115" s="898"/>
      <c r="BN115" s="898"/>
      <c r="BO115" s="1045"/>
      <c r="BP115" s="1046"/>
      <c r="BQ115" s="1046"/>
      <c r="BR115" s="1046"/>
      <c r="BS115" s="1046"/>
      <c r="BT115" s="1046"/>
      <c r="BU115" s="1046"/>
      <c r="BV115" s="1046"/>
      <c r="BW115" s="1046"/>
      <c r="BX115" s="1046"/>
      <c r="BY115" s="1046"/>
      <c r="BZ115" s="1046"/>
      <c r="CA115" s="1046"/>
      <c r="CB115" s="1047"/>
      <c r="CC115" s="108"/>
      <c r="CD115" s="109"/>
      <c r="CE115" s="109"/>
      <c r="CK115" s="109"/>
      <c r="CL115" s="109"/>
      <c r="CM115" s="110"/>
      <c r="CN115" s="108"/>
      <c r="CO115" s="109"/>
      <c r="CP115" s="109"/>
      <c r="CQ115" s="109"/>
      <c r="CR115" s="109"/>
      <c r="CS115" s="109"/>
      <c r="CT115" s="109"/>
      <c r="CU115" s="109"/>
      <c r="CV115" s="109"/>
      <c r="CW115" s="109"/>
      <c r="CX115" s="110"/>
      <c r="CY115" s="901"/>
      <c r="CZ115" s="902"/>
      <c r="DA115" s="902"/>
      <c r="DB115" s="902"/>
      <c r="DC115" s="902"/>
      <c r="DD115" s="902"/>
      <c r="DE115" s="902"/>
      <c r="DF115" s="902"/>
      <c r="DG115" s="902"/>
      <c r="DH115" s="902"/>
      <c r="DI115" s="903"/>
      <c r="DJ115" s="108"/>
      <c r="DK115" s="109"/>
      <c r="DL115" s="109"/>
      <c r="DM115" s="109"/>
      <c r="DN115" s="109"/>
      <c r="DO115" s="109"/>
      <c r="DP115" s="109"/>
      <c r="DQ115" s="109"/>
      <c r="DR115" s="109"/>
      <c r="DS115" s="109"/>
      <c r="DT115" s="110"/>
      <c r="DU115" s="108"/>
      <c r="DV115" s="109"/>
      <c r="DW115" s="109"/>
      <c r="DX115" s="109"/>
      <c r="DY115" s="109"/>
      <c r="DZ115" s="109"/>
      <c r="EA115" s="109"/>
      <c r="EB115" s="109"/>
      <c r="EC115" s="109"/>
      <c r="ED115" s="109"/>
      <c r="EE115" s="110"/>
      <c r="EF115" s="108"/>
      <c r="EG115" s="109"/>
      <c r="EH115" s="109"/>
      <c r="EI115" s="109"/>
      <c r="EJ115" s="109"/>
      <c r="EK115" s="109"/>
      <c r="EL115" s="109"/>
      <c r="EM115" s="109"/>
      <c r="EN115" s="109"/>
      <c r="EO115" s="109"/>
      <c r="EP115" s="110"/>
      <c r="EQ115" s="108"/>
      <c r="ER115" s="109"/>
      <c r="ES115" s="109"/>
      <c r="ET115" s="109"/>
      <c r="EU115" s="109"/>
      <c r="EV115" s="109"/>
      <c r="EW115" s="109"/>
      <c r="EX115" s="109"/>
      <c r="EY115" s="109"/>
      <c r="EZ115" s="109"/>
      <c r="FA115" s="110"/>
      <c r="FB115" s="901"/>
      <c r="FC115" s="902"/>
      <c r="FD115" s="902"/>
      <c r="FE115" s="902"/>
      <c r="FF115" s="902"/>
      <c r="FG115" s="902"/>
      <c r="FH115" s="902"/>
      <c r="FI115" s="902"/>
      <c r="FJ115" s="902"/>
      <c r="FK115" s="902"/>
      <c r="FL115" s="903"/>
      <c r="FM115" s="108"/>
      <c r="FN115" s="109"/>
      <c r="FO115" s="109"/>
      <c r="FP115" s="109"/>
      <c r="FQ115" s="109"/>
      <c r="FR115" s="109"/>
      <c r="FS115" s="109"/>
      <c r="FT115" s="109"/>
      <c r="FU115" s="109"/>
      <c r="FV115" s="109"/>
      <c r="FW115" s="110"/>
      <c r="FX115" s="108"/>
      <c r="FY115" s="109"/>
      <c r="FZ115" s="109"/>
      <c r="GA115" s="109"/>
      <c r="GB115" s="109"/>
      <c r="GC115" s="109"/>
      <c r="GD115" s="109"/>
      <c r="GE115" s="109"/>
      <c r="GF115" s="109"/>
      <c r="GG115" s="109"/>
      <c r="GH115" s="110"/>
      <c r="GI115" s="108"/>
      <c r="GJ115" s="109"/>
      <c r="GK115" s="109"/>
      <c r="GQ115" s="109"/>
      <c r="GR115" s="109"/>
      <c r="GS115" s="110"/>
      <c r="GT115" s="901"/>
      <c r="GU115" s="902"/>
      <c r="GV115" s="902"/>
      <c r="GW115" s="902"/>
      <c r="GX115" s="902"/>
      <c r="GY115" s="902"/>
      <c r="GZ115" s="902"/>
      <c r="HA115" s="902"/>
      <c r="HB115" s="902"/>
      <c r="HC115" s="902"/>
      <c r="HD115" s="903"/>
      <c r="HE115" s="901"/>
      <c r="HF115" s="902"/>
      <c r="HG115" s="902"/>
      <c r="HH115" s="902"/>
      <c r="HI115" s="902"/>
      <c r="HJ115" s="902"/>
      <c r="HK115" s="902"/>
      <c r="HL115" s="902"/>
      <c r="HM115" s="902"/>
      <c r="HN115" s="902"/>
      <c r="HO115" s="903"/>
      <c r="HP115" s="901"/>
      <c r="HQ115" s="902"/>
      <c r="HR115" s="902"/>
      <c r="HS115" s="902"/>
      <c r="HT115" s="902"/>
      <c r="HU115" s="902"/>
      <c r="HV115" s="902"/>
      <c r="HW115" s="902"/>
      <c r="HX115" s="902"/>
      <c r="HY115" s="902"/>
      <c r="HZ115" s="903"/>
      <c r="IA115" s="901"/>
      <c r="IB115" s="902"/>
      <c r="IC115" s="902"/>
      <c r="ID115" s="902"/>
      <c r="IE115" s="902"/>
      <c r="IF115" s="902"/>
      <c r="IG115" s="902"/>
      <c r="IH115" s="902"/>
      <c r="II115" s="902"/>
      <c r="IJ115" s="902"/>
      <c r="IK115" s="903"/>
      <c r="IL115" s="901"/>
      <c r="IM115" s="902"/>
      <c r="IN115" s="902"/>
      <c r="IO115" s="902"/>
      <c r="IP115" s="902"/>
      <c r="IQ115" s="902"/>
      <c r="IR115" s="902"/>
      <c r="IS115" s="902"/>
      <c r="IT115" s="902"/>
      <c r="IU115" s="902"/>
      <c r="IV115" s="903"/>
      <c r="IW115" s="728"/>
      <c r="IX115" s="728"/>
      <c r="IY115" s="731"/>
      <c r="IZ115" s="22"/>
      <c r="JA115" s="22"/>
      <c r="JB115" s="22"/>
      <c r="JC115" s="22"/>
      <c r="JD115" s="22"/>
      <c r="JE115" s="22"/>
      <c r="JF115" s="22"/>
      <c r="JG115" s="22"/>
      <c r="JH115" s="21"/>
      <c r="JI115" s="22"/>
      <c r="JJ115" s="22"/>
      <c r="JK115" s="22"/>
      <c r="JL115" s="22"/>
      <c r="JM115" s="22"/>
      <c r="JN115" s="22"/>
      <c r="JO115" s="22"/>
      <c r="JP115" s="22"/>
      <c r="JQ115" s="22"/>
      <c r="JR115" s="22"/>
      <c r="JS115" s="22"/>
      <c r="JT115" s="22"/>
      <c r="JU115" s="22"/>
      <c r="JV115" s="22"/>
      <c r="JW115" s="22"/>
      <c r="JX115" s="22"/>
      <c r="JY115" s="22"/>
      <c r="JZ115" s="22"/>
      <c r="KA115" s="22"/>
      <c r="KB115" s="22"/>
      <c r="KC115" s="22"/>
      <c r="KD115" s="22"/>
      <c r="KE115" s="22"/>
      <c r="KF115" s="22"/>
      <c r="KG115" s="22"/>
      <c r="KH115" s="22"/>
      <c r="KI115" s="22"/>
      <c r="KJ115" s="22"/>
      <c r="KK115" s="22"/>
      <c r="KL115" s="22"/>
      <c r="KM115" s="22"/>
      <c r="KN115" s="22"/>
      <c r="KO115" s="22"/>
      <c r="KP115" s="22"/>
      <c r="KQ115" s="22"/>
      <c r="KR115" s="22"/>
      <c r="KS115" s="22"/>
      <c r="KT115" s="22"/>
      <c r="KU115" s="22"/>
      <c r="KV115" s="22"/>
      <c r="KW115" s="22"/>
      <c r="KX115" s="22"/>
      <c r="KY115" s="22"/>
      <c r="KZ115" s="22"/>
      <c r="LA115" s="22"/>
      <c r="LB115" s="22"/>
      <c r="LC115" s="22"/>
      <c r="LD115" s="22"/>
      <c r="LE115" s="22"/>
      <c r="LF115" s="22"/>
      <c r="LG115" s="22"/>
      <c r="LH115" s="22"/>
      <c r="LI115" s="22"/>
      <c r="LJ115" s="23"/>
    </row>
    <row r="116" spans="2:322" ht="3.65" customHeight="1">
      <c r="B116" s="21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3"/>
      <c r="AP116" s="22"/>
      <c r="AQ116" s="22"/>
      <c r="AR116" s="22"/>
      <c r="AS116" s="22"/>
      <c r="AT116" s="22"/>
      <c r="AU116" s="22"/>
      <c r="AV116" s="22"/>
      <c r="AW116" s="22"/>
      <c r="AX116" s="727"/>
      <c r="AY116" s="728"/>
      <c r="AZ116" s="47"/>
      <c r="BA116" s="899"/>
      <c r="BB116" s="900"/>
      <c r="BC116" s="900"/>
      <c r="BD116" s="900"/>
      <c r="BE116" s="900"/>
      <c r="BF116" s="900"/>
      <c r="BG116" s="900"/>
      <c r="BH116" s="900"/>
      <c r="BI116" s="900"/>
      <c r="BJ116" s="900"/>
      <c r="BK116" s="900"/>
      <c r="BL116" s="900"/>
      <c r="BM116" s="900"/>
      <c r="BN116" s="900"/>
      <c r="BO116" s="1048"/>
      <c r="BP116" s="1049"/>
      <c r="BQ116" s="1049"/>
      <c r="BR116" s="1049"/>
      <c r="BS116" s="1049"/>
      <c r="BT116" s="1049"/>
      <c r="BU116" s="1049"/>
      <c r="BV116" s="1049"/>
      <c r="BW116" s="1049"/>
      <c r="BX116" s="1049"/>
      <c r="BY116" s="1049"/>
      <c r="BZ116" s="1049"/>
      <c r="CA116" s="1049"/>
      <c r="CB116" s="1050"/>
      <c r="CC116" s="108"/>
      <c r="CD116" s="109"/>
      <c r="CE116" s="109"/>
      <c r="CK116" s="109"/>
      <c r="CL116" s="109"/>
      <c r="CM116" s="110"/>
      <c r="CN116" s="108"/>
      <c r="CO116" s="109"/>
      <c r="CP116" s="109"/>
      <c r="CQ116" s="109"/>
      <c r="CR116" s="109"/>
      <c r="CS116" s="109"/>
      <c r="CT116" s="109"/>
      <c r="CU116" s="109"/>
      <c r="CV116" s="109"/>
      <c r="CW116" s="109"/>
      <c r="CX116" s="110"/>
      <c r="CY116" s="901"/>
      <c r="CZ116" s="902"/>
      <c r="DA116" s="902"/>
      <c r="DB116" s="902"/>
      <c r="DC116" s="902"/>
      <c r="DD116" s="902"/>
      <c r="DE116" s="902"/>
      <c r="DF116" s="902"/>
      <c r="DG116" s="902"/>
      <c r="DH116" s="902"/>
      <c r="DI116" s="903"/>
      <c r="DJ116" s="108"/>
      <c r="DK116" s="109"/>
      <c r="DL116" s="109"/>
      <c r="DM116" s="109"/>
      <c r="DN116" s="109"/>
      <c r="DO116" s="109"/>
      <c r="DP116" s="109"/>
      <c r="DQ116" s="109"/>
      <c r="DR116" s="109"/>
      <c r="DS116" s="109"/>
      <c r="DT116" s="110"/>
      <c r="DU116" s="108"/>
      <c r="DV116" s="109"/>
      <c r="DW116" s="109"/>
      <c r="DX116" s="109"/>
      <c r="DY116" s="109"/>
      <c r="DZ116" s="109"/>
      <c r="EA116" s="109"/>
      <c r="EB116" s="109"/>
      <c r="EC116" s="109"/>
      <c r="ED116" s="109"/>
      <c r="EE116" s="110"/>
      <c r="EF116" s="108"/>
      <c r="EG116" s="109"/>
      <c r="EH116" s="109"/>
      <c r="EI116" s="109"/>
      <c r="EJ116" s="109"/>
      <c r="EK116" s="109"/>
      <c r="EL116" s="109"/>
      <c r="EM116" s="109"/>
      <c r="EN116" s="109"/>
      <c r="EO116" s="109"/>
      <c r="EP116" s="110"/>
      <c r="EQ116" s="108"/>
      <c r="ER116" s="109"/>
      <c r="ES116" s="109"/>
      <c r="ET116" s="109"/>
      <c r="EU116" s="109"/>
      <c r="EV116" s="109"/>
      <c r="EW116" s="109"/>
      <c r="EX116" s="109"/>
      <c r="EY116" s="109"/>
      <c r="EZ116" s="109"/>
      <c r="FA116" s="110"/>
      <c r="FB116" s="901"/>
      <c r="FC116" s="902"/>
      <c r="FD116" s="902"/>
      <c r="FE116" s="902"/>
      <c r="FF116" s="902"/>
      <c r="FG116" s="902"/>
      <c r="FH116" s="902"/>
      <c r="FI116" s="902"/>
      <c r="FJ116" s="902"/>
      <c r="FK116" s="902"/>
      <c r="FL116" s="903"/>
      <c r="FM116" s="108"/>
      <c r="FN116" s="109"/>
      <c r="FO116" s="109"/>
      <c r="FP116" s="109"/>
      <c r="FQ116" s="109"/>
      <c r="FR116" s="109"/>
      <c r="FS116" s="109"/>
      <c r="FT116" s="109"/>
      <c r="FU116" s="109"/>
      <c r="FV116" s="109"/>
      <c r="FW116" s="110"/>
      <c r="FX116" s="108"/>
      <c r="FY116" s="109"/>
      <c r="FZ116" s="109"/>
      <c r="GA116" s="109"/>
      <c r="GB116" s="109"/>
      <c r="GC116" s="109"/>
      <c r="GD116" s="109"/>
      <c r="GE116" s="109"/>
      <c r="GF116" s="109"/>
      <c r="GG116" s="109"/>
      <c r="GH116" s="110"/>
      <c r="GI116" s="108"/>
      <c r="GJ116" s="109"/>
      <c r="GK116" s="109"/>
      <c r="GQ116" s="109"/>
      <c r="GR116" s="109"/>
      <c r="GS116" s="110"/>
      <c r="GT116" s="901"/>
      <c r="GU116" s="902"/>
      <c r="GV116" s="902"/>
      <c r="GW116" s="902"/>
      <c r="GX116" s="902"/>
      <c r="GY116" s="902"/>
      <c r="GZ116" s="902"/>
      <c r="HA116" s="902"/>
      <c r="HB116" s="902"/>
      <c r="HC116" s="902"/>
      <c r="HD116" s="903"/>
      <c r="HE116" s="901"/>
      <c r="HF116" s="902"/>
      <c r="HG116" s="902"/>
      <c r="HH116" s="902"/>
      <c r="HI116" s="902"/>
      <c r="HJ116" s="902"/>
      <c r="HK116" s="902"/>
      <c r="HL116" s="902"/>
      <c r="HM116" s="902"/>
      <c r="HN116" s="902"/>
      <c r="HO116" s="903"/>
      <c r="HP116" s="901"/>
      <c r="HQ116" s="902"/>
      <c r="HR116" s="902"/>
      <c r="HS116" s="902"/>
      <c r="HT116" s="902"/>
      <c r="HU116" s="902"/>
      <c r="HV116" s="902"/>
      <c r="HW116" s="902"/>
      <c r="HX116" s="902"/>
      <c r="HY116" s="902"/>
      <c r="HZ116" s="903"/>
      <c r="IA116" s="901"/>
      <c r="IB116" s="902"/>
      <c r="IC116" s="902"/>
      <c r="ID116" s="902"/>
      <c r="IE116" s="902"/>
      <c r="IF116" s="902"/>
      <c r="IG116" s="902"/>
      <c r="IH116" s="902"/>
      <c r="II116" s="902"/>
      <c r="IJ116" s="902"/>
      <c r="IK116" s="903"/>
      <c r="IL116" s="901"/>
      <c r="IM116" s="902"/>
      <c r="IN116" s="902"/>
      <c r="IO116" s="902"/>
      <c r="IP116" s="902"/>
      <c r="IQ116" s="902"/>
      <c r="IR116" s="902"/>
      <c r="IS116" s="902"/>
      <c r="IT116" s="902"/>
      <c r="IU116" s="902"/>
      <c r="IV116" s="903"/>
      <c r="IW116" s="47"/>
      <c r="IX116" s="728"/>
      <c r="IY116" s="731"/>
      <c r="IZ116" s="22"/>
      <c r="JA116" s="22"/>
      <c r="JB116" s="22"/>
      <c r="JC116" s="22"/>
      <c r="JD116" s="22"/>
      <c r="JE116" s="22"/>
      <c r="JF116" s="22"/>
      <c r="JG116" s="22"/>
      <c r="JH116" s="21"/>
      <c r="JI116" s="22"/>
      <c r="JJ116" s="22"/>
      <c r="JK116" s="22"/>
      <c r="JL116" s="22"/>
      <c r="JM116" s="22"/>
      <c r="JN116" s="22"/>
      <c r="JO116" s="22"/>
      <c r="JP116" s="22"/>
      <c r="JQ116" s="22"/>
      <c r="JR116" s="22"/>
      <c r="JS116" s="22"/>
      <c r="JT116" s="22"/>
      <c r="JU116" s="22"/>
      <c r="JV116" s="22"/>
      <c r="JW116" s="22"/>
      <c r="JX116" s="22"/>
      <c r="JY116" s="22"/>
      <c r="JZ116" s="22"/>
      <c r="KA116" s="22"/>
      <c r="KB116" s="22"/>
      <c r="KC116" s="22"/>
      <c r="KD116" s="22"/>
      <c r="KE116" s="22"/>
      <c r="KF116" s="22"/>
      <c r="KG116" s="22"/>
      <c r="KH116" s="22"/>
      <c r="KI116" s="22"/>
      <c r="KJ116" s="22"/>
      <c r="KK116" s="22"/>
      <c r="KL116" s="22"/>
      <c r="KM116" s="22"/>
      <c r="KN116" s="22"/>
      <c r="KO116" s="22"/>
      <c r="KP116" s="22"/>
      <c r="KQ116" s="22"/>
      <c r="KR116" s="22"/>
      <c r="KS116" s="22"/>
      <c r="KT116" s="22"/>
      <c r="KU116" s="22"/>
      <c r="KV116" s="22"/>
      <c r="KW116" s="22"/>
      <c r="KX116" s="22"/>
      <c r="KY116" s="22"/>
      <c r="KZ116" s="22"/>
      <c r="LA116" s="22"/>
      <c r="LB116" s="22"/>
      <c r="LC116" s="22"/>
      <c r="LD116" s="22"/>
      <c r="LE116" s="22"/>
      <c r="LF116" s="22"/>
      <c r="LG116" s="22"/>
      <c r="LH116" s="22"/>
      <c r="LI116" s="22"/>
      <c r="LJ116" s="23"/>
    </row>
    <row r="117" spans="2:322" ht="3.65" customHeight="1">
      <c r="B117" s="21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3"/>
      <c r="AP117" s="22"/>
      <c r="AQ117" s="22"/>
      <c r="AR117" s="22"/>
      <c r="AS117" s="22"/>
      <c r="AT117" s="22"/>
      <c r="AU117" s="22"/>
      <c r="AV117" s="22"/>
      <c r="AW117" s="22"/>
      <c r="AX117" s="727"/>
      <c r="AY117" s="728"/>
      <c r="AZ117" s="47"/>
      <c r="BA117" s="850" t="s">
        <v>969</v>
      </c>
      <c r="BB117" s="851"/>
      <c r="BC117" s="851"/>
      <c r="BD117" s="851"/>
      <c r="BE117" s="851"/>
      <c r="BF117" s="851"/>
      <c r="BG117" s="851"/>
      <c r="BH117" s="851"/>
      <c r="BI117" s="851"/>
      <c r="BJ117" s="851"/>
      <c r="BK117" s="851"/>
      <c r="BL117" s="851"/>
      <c r="BM117" s="851"/>
      <c r="BN117" s="851"/>
      <c r="BO117" s="1115" t="str">
        <f>IF(BO58="","",BO58)</f>
        <v>Abatible</v>
      </c>
      <c r="BP117" s="1116"/>
      <c r="BQ117" s="1116"/>
      <c r="BR117" s="1116"/>
      <c r="BS117" s="1116"/>
      <c r="BT117" s="1116"/>
      <c r="BU117" s="1116"/>
      <c r="BV117" s="1116"/>
      <c r="BW117" s="1116"/>
      <c r="BX117" s="1116"/>
      <c r="BY117" s="1116"/>
      <c r="BZ117" s="1116"/>
      <c r="CA117" s="1116"/>
      <c r="CB117" s="1117"/>
      <c r="CC117" s="108"/>
      <c r="CD117" s="109"/>
      <c r="CE117" s="109"/>
      <c r="CF117" s="109"/>
      <c r="CG117" s="109"/>
      <c r="CH117" s="109"/>
      <c r="CI117" s="109"/>
      <c r="CJ117" s="109"/>
      <c r="CK117" s="109"/>
      <c r="CL117" s="109"/>
      <c r="CM117" s="110"/>
      <c r="CN117" s="108"/>
      <c r="CO117" s="109"/>
      <c r="CP117" s="109"/>
      <c r="CQ117" s="109"/>
      <c r="CR117" s="109"/>
      <c r="CS117" s="109"/>
      <c r="CT117" s="109"/>
      <c r="CU117" s="109"/>
      <c r="CV117" s="109"/>
      <c r="CW117" s="109"/>
      <c r="CX117" s="110"/>
      <c r="CY117" s="901"/>
      <c r="CZ117" s="902"/>
      <c r="DA117" s="902"/>
      <c r="DB117" s="902"/>
      <c r="DC117" s="902"/>
      <c r="DD117" s="902"/>
      <c r="DE117" s="902"/>
      <c r="DF117" s="902"/>
      <c r="DG117" s="902"/>
      <c r="DH117" s="902"/>
      <c r="DI117" s="903"/>
      <c r="DJ117" s="108"/>
      <c r="DK117" s="109"/>
      <c r="DL117" s="109"/>
      <c r="DM117" s="109"/>
      <c r="DN117" s="109"/>
      <c r="DO117" s="109"/>
      <c r="DP117" s="109"/>
      <c r="DQ117" s="109"/>
      <c r="DR117" s="109"/>
      <c r="DS117" s="109"/>
      <c r="DT117" s="110"/>
      <c r="DU117" s="108"/>
      <c r="DV117" s="109"/>
      <c r="DW117" s="109"/>
      <c r="DX117" s="109"/>
      <c r="DY117" s="109"/>
      <c r="DZ117" s="109"/>
      <c r="EA117" s="109"/>
      <c r="EB117" s="109"/>
      <c r="EC117" s="109"/>
      <c r="ED117" s="109"/>
      <c r="EE117" s="110"/>
      <c r="EF117" s="108"/>
      <c r="EG117" s="109"/>
      <c r="EH117" s="109"/>
      <c r="EI117" s="109"/>
      <c r="EJ117" s="109"/>
      <c r="EK117" s="109"/>
      <c r="EL117" s="109"/>
      <c r="EM117" s="109"/>
      <c r="EN117" s="109"/>
      <c r="EO117" s="109"/>
      <c r="EP117" s="110"/>
      <c r="EQ117" s="108"/>
      <c r="ER117" s="109"/>
      <c r="ES117" s="109"/>
      <c r="ET117" s="109"/>
      <c r="EU117" s="109"/>
      <c r="EV117" s="109"/>
      <c r="EW117" s="109"/>
      <c r="EX117" s="109"/>
      <c r="EY117" s="109"/>
      <c r="EZ117" s="109"/>
      <c r="FA117" s="110"/>
      <c r="FB117" s="901"/>
      <c r="FC117" s="902"/>
      <c r="FD117" s="902"/>
      <c r="FE117" s="902"/>
      <c r="FF117" s="902"/>
      <c r="FG117" s="902"/>
      <c r="FH117" s="902"/>
      <c r="FI117" s="902"/>
      <c r="FJ117" s="902"/>
      <c r="FK117" s="902"/>
      <c r="FL117" s="903"/>
      <c r="FM117" s="108"/>
      <c r="FN117" s="109"/>
      <c r="FO117" s="109"/>
      <c r="FP117" s="109"/>
      <c r="FQ117" s="109"/>
      <c r="FR117" s="109"/>
      <c r="FS117" s="109"/>
      <c r="FT117" s="109"/>
      <c r="FU117" s="109"/>
      <c r="FV117" s="109"/>
      <c r="FW117" s="110"/>
      <c r="FX117" s="108"/>
      <c r="FY117" s="109"/>
      <c r="FZ117" s="109"/>
      <c r="GA117" s="109"/>
      <c r="GB117" s="109"/>
      <c r="GC117" s="109"/>
      <c r="GD117" s="109"/>
      <c r="GE117" s="109"/>
      <c r="GF117" s="109"/>
      <c r="GG117" s="109"/>
      <c r="GH117" s="110"/>
      <c r="GI117" s="108"/>
      <c r="GJ117" s="109"/>
      <c r="GK117" s="109"/>
      <c r="GL117" s="109"/>
      <c r="GM117" s="109"/>
      <c r="GN117" s="109"/>
      <c r="GO117" s="109"/>
      <c r="GP117" s="109"/>
      <c r="GQ117" s="109"/>
      <c r="GR117" s="109"/>
      <c r="GS117" s="110"/>
      <c r="GT117" s="901"/>
      <c r="GU117" s="902"/>
      <c r="GV117" s="902"/>
      <c r="GW117" s="902"/>
      <c r="GX117" s="902"/>
      <c r="GY117" s="902"/>
      <c r="GZ117" s="902"/>
      <c r="HA117" s="902"/>
      <c r="HB117" s="902"/>
      <c r="HC117" s="902"/>
      <c r="HD117" s="903"/>
      <c r="HE117" s="901"/>
      <c r="HF117" s="902"/>
      <c r="HG117" s="902"/>
      <c r="HH117" s="902"/>
      <c r="HI117" s="902"/>
      <c r="HJ117" s="902"/>
      <c r="HK117" s="902"/>
      <c r="HL117" s="902"/>
      <c r="HM117" s="902"/>
      <c r="HN117" s="902"/>
      <c r="HO117" s="903"/>
      <c r="HP117" s="901"/>
      <c r="HQ117" s="902"/>
      <c r="HR117" s="902"/>
      <c r="HS117" s="902"/>
      <c r="HT117" s="902"/>
      <c r="HU117" s="902"/>
      <c r="HV117" s="902"/>
      <c r="HW117" s="902"/>
      <c r="HX117" s="902"/>
      <c r="HY117" s="902"/>
      <c r="HZ117" s="903"/>
      <c r="IA117" s="901"/>
      <c r="IB117" s="902"/>
      <c r="IC117" s="902"/>
      <c r="ID117" s="902"/>
      <c r="IE117" s="902"/>
      <c r="IF117" s="902"/>
      <c r="IG117" s="902"/>
      <c r="IH117" s="902"/>
      <c r="II117" s="902"/>
      <c r="IJ117" s="902"/>
      <c r="IK117" s="903"/>
      <c r="IL117" s="901"/>
      <c r="IM117" s="902"/>
      <c r="IN117" s="902"/>
      <c r="IO117" s="902"/>
      <c r="IP117" s="902"/>
      <c r="IQ117" s="902"/>
      <c r="IR117" s="902"/>
      <c r="IS117" s="902"/>
      <c r="IT117" s="902"/>
      <c r="IU117" s="902"/>
      <c r="IV117" s="903"/>
      <c r="IW117" s="47"/>
      <c r="IX117" s="728"/>
      <c r="IY117" s="731"/>
      <c r="IZ117" s="22"/>
      <c r="JA117" s="22"/>
      <c r="JB117" s="22"/>
      <c r="JC117" s="22"/>
      <c r="JD117" s="22"/>
      <c r="JE117" s="22"/>
      <c r="JF117" s="22"/>
      <c r="JG117" s="22"/>
      <c r="JH117" s="21"/>
      <c r="JI117" s="22"/>
      <c r="JJ117" s="22"/>
      <c r="JK117" s="22"/>
      <c r="JL117" s="22"/>
      <c r="JM117" s="22"/>
      <c r="JN117" s="22"/>
      <c r="JO117" s="22"/>
      <c r="JP117" s="22"/>
      <c r="JQ117" s="22"/>
      <c r="JR117" s="22"/>
      <c r="JS117" s="22"/>
      <c r="JT117" s="22"/>
      <c r="JU117" s="22"/>
      <c r="JV117" s="22"/>
      <c r="JW117" s="22"/>
      <c r="JX117" s="22"/>
      <c r="JY117" s="22"/>
      <c r="JZ117" s="22"/>
      <c r="KA117" s="22"/>
      <c r="KB117" s="22"/>
      <c r="KC117" s="22"/>
      <c r="KD117" s="22"/>
      <c r="KE117" s="22"/>
      <c r="KF117" s="22"/>
      <c r="KG117" s="22"/>
      <c r="KH117" s="22"/>
      <c r="KI117" s="22"/>
      <c r="KJ117" s="22"/>
      <c r="KK117" s="22"/>
      <c r="KL117" s="22"/>
      <c r="KM117" s="22"/>
      <c r="KN117" s="22"/>
      <c r="KO117" s="22"/>
      <c r="KP117" s="22"/>
      <c r="KQ117" s="22"/>
      <c r="KR117" s="22"/>
      <c r="KS117" s="22"/>
      <c r="KT117" s="22"/>
      <c r="KU117" s="22"/>
      <c r="KV117" s="22"/>
      <c r="KW117" s="22"/>
      <c r="KX117" s="22"/>
      <c r="KY117" s="22"/>
      <c r="KZ117" s="22"/>
      <c r="LA117" s="22"/>
      <c r="LB117" s="22"/>
      <c r="LC117" s="22"/>
      <c r="LD117" s="22"/>
      <c r="LE117" s="22"/>
      <c r="LF117" s="22"/>
      <c r="LG117" s="22"/>
      <c r="LH117" s="22"/>
      <c r="LI117" s="22"/>
      <c r="LJ117" s="23"/>
    </row>
    <row r="118" spans="2:322" ht="3.65" customHeight="1">
      <c r="B118" s="21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3"/>
      <c r="AP118" s="22"/>
      <c r="AQ118" s="22"/>
      <c r="AR118" s="22"/>
      <c r="AS118" s="22"/>
      <c r="AT118" s="22"/>
      <c r="AU118" s="22"/>
      <c r="AV118" s="22"/>
      <c r="AW118" s="22"/>
      <c r="AX118" s="727"/>
      <c r="AY118" s="728"/>
      <c r="AZ118" s="47"/>
      <c r="BA118" s="852"/>
      <c r="BB118" s="853"/>
      <c r="BC118" s="853"/>
      <c r="BD118" s="853"/>
      <c r="BE118" s="853"/>
      <c r="BF118" s="853"/>
      <c r="BG118" s="853"/>
      <c r="BH118" s="853"/>
      <c r="BI118" s="853"/>
      <c r="BJ118" s="853"/>
      <c r="BK118" s="853"/>
      <c r="BL118" s="853"/>
      <c r="BM118" s="853"/>
      <c r="BN118" s="853"/>
      <c r="BO118" s="1118"/>
      <c r="BP118" s="1119"/>
      <c r="BQ118" s="1119"/>
      <c r="BR118" s="1119"/>
      <c r="BS118" s="1119"/>
      <c r="BT118" s="1119"/>
      <c r="BU118" s="1119"/>
      <c r="BV118" s="1119"/>
      <c r="BW118" s="1119"/>
      <c r="BX118" s="1119"/>
      <c r="BY118" s="1119"/>
      <c r="BZ118" s="1119"/>
      <c r="CA118" s="1119"/>
      <c r="CB118" s="1120"/>
      <c r="CC118" s="57"/>
      <c r="CD118" s="27"/>
      <c r="CE118" s="53"/>
      <c r="CF118" s="53"/>
      <c r="CG118" s="53"/>
      <c r="CH118" s="53"/>
      <c r="CI118" s="53"/>
      <c r="CJ118" s="53"/>
      <c r="CK118" s="53"/>
      <c r="CL118" s="53"/>
      <c r="CM118" s="68"/>
      <c r="CN118" s="57"/>
      <c r="CO118" s="27"/>
      <c r="CP118" s="53"/>
      <c r="CQ118" s="53"/>
      <c r="CR118" s="53"/>
      <c r="CS118" s="53"/>
      <c r="CT118" s="53"/>
      <c r="CU118" s="53"/>
      <c r="CV118" s="53"/>
      <c r="CW118" s="53"/>
      <c r="CX118" s="68"/>
      <c r="CY118" s="57"/>
      <c r="CZ118" s="27"/>
      <c r="DA118" s="53"/>
      <c r="DB118" s="53"/>
      <c r="DC118" s="53"/>
      <c r="DD118" s="53"/>
      <c r="DE118" s="53"/>
      <c r="DF118" s="53"/>
      <c r="DG118" s="53"/>
      <c r="DH118" s="53"/>
      <c r="DI118" s="68"/>
      <c r="DJ118" s="57"/>
      <c r="DK118" s="27"/>
      <c r="DL118" s="53"/>
      <c r="DM118" s="53"/>
      <c r="DN118" s="53"/>
      <c r="DO118" s="53"/>
      <c r="DP118" s="53"/>
      <c r="DQ118" s="53"/>
      <c r="DR118" s="53"/>
      <c r="DS118" s="53"/>
      <c r="DT118" s="68"/>
      <c r="DU118" s="57"/>
      <c r="DV118" s="27"/>
      <c r="DW118" s="53"/>
      <c r="DX118" s="53"/>
      <c r="DY118" s="53"/>
      <c r="DZ118" s="53"/>
      <c r="EA118" s="53"/>
      <c r="EB118" s="53"/>
      <c r="EC118" s="53"/>
      <c r="ED118" s="53"/>
      <c r="EE118" s="68"/>
      <c r="EF118" s="57"/>
      <c r="EG118" s="27"/>
      <c r="EH118" s="53"/>
      <c r="EI118" s="53"/>
      <c r="EJ118" s="53"/>
      <c r="EK118" s="53"/>
      <c r="EL118" s="53"/>
      <c r="EM118" s="53"/>
      <c r="EN118" s="53"/>
      <c r="EO118" s="53"/>
      <c r="EP118" s="68"/>
      <c r="EQ118" s="57"/>
      <c r="ER118" s="27"/>
      <c r="ES118" s="53"/>
      <c r="ET118" s="53"/>
      <c r="EU118" s="53"/>
      <c r="EV118" s="53"/>
      <c r="EW118" s="53"/>
      <c r="EX118" s="53"/>
      <c r="EY118" s="53"/>
      <c r="EZ118" s="53"/>
      <c r="FA118" s="68"/>
      <c r="FB118" s="57"/>
      <c r="FC118" s="27"/>
      <c r="FD118" s="53"/>
      <c r="FE118" s="53"/>
      <c r="FF118" s="53"/>
      <c r="FG118" s="914" t="s">
        <v>53</v>
      </c>
      <c r="FH118" s="914"/>
      <c r="FI118" s="914"/>
      <c r="FJ118" s="914"/>
      <c r="FK118" s="914"/>
      <c r="FL118" s="915"/>
      <c r="FM118" s="57"/>
      <c r="FN118" s="27"/>
      <c r="FO118" s="53"/>
      <c r="FP118" s="53"/>
      <c r="FQ118" s="53"/>
      <c r="FR118" s="914" t="s">
        <v>53</v>
      </c>
      <c r="FS118" s="914"/>
      <c r="FT118" s="914"/>
      <c r="FU118" s="914"/>
      <c r="FV118" s="914"/>
      <c r="FW118" s="915"/>
      <c r="FX118" s="57"/>
      <c r="FY118" s="27"/>
      <c r="FZ118" s="53"/>
      <c r="GA118" s="53"/>
      <c r="GB118" s="53"/>
      <c r="GC118" s="914" t="s">
        <v>53</v>
      </c>
      <c r="GD118" s="914"/>
      <c r="GE118" s="914"/>
      <c r="GF118" s="914"/>
      <c r="GG118" s="914"/>
      <c r="GH118" s="915"/>
      <c r="GI118" s="57"/>
      <c r="GJ118" s="27"/>
      <c r="GK118" s="53"/>
      <c r="GL118" s="53"/>
      <c r="GM118" s="53"/>
      <c r="GN118" s="53"/>
      <c r="GO118" s="53"/>
      <c r="GP118" s="53"/>
      <c r="GQ118" s="53"/>
      <c r="GR118" s="53"/>
      <c r="GS118" s="68"/>
      <c r="GT118" s="57"/>
      <c r="GU118" s="27"/>
      <c r="GV118" s="53"/>
      <c r="GW118" s="53"/>
      <c r="GX118" s="53"/>
      <c r="GY118" s="53"/>
      <c r="GZ118" s="53"/>
      <c r="HA118" s="53"/>
      <c r="HB118" s="53"/>
      <c r="HC118" s="53"/>
      <c r="HD118" s="68"/>
      <c r="HE118" s="57"/>
      <c r="HF118" s="27"/>
      <c r="HG118" s="53"/>
      <c r="HH118" s="53"/>
      <c r="HI118" s="53"/>
      <c r="HJ118" s="53"/>
      <c r="HK118" s="53"/>
      <c r="HL118" s="53"/>
      <c r="HM118" s="53"/>
      <c r="HN118" s="53"/>
      <c r="HO118" s="68"/>
      <c r="HP118" s="57"/>
      <c r="HQ118" s="27"/>
      <c r="HR118" s="53"/>
      <c r="HS118" s="53"/>
      <c r="HT118" s="53"/>
      <c r="HU118" s="53"/>
      <c r="HV118" s="53"/>
      <c r="HW118" s="53"/>
      <c r="HX118" s="53"/>
      <c r="HY118" s="53"/>
      <c r="HZ118" s="68"/>
      <c r="IA118" s="57"/>
      <c r="IB118" s="27"/>
      <c r="IC118" s="53"/>
      <c r="ID118" s="53"/>
      <c r="IE118" s="53"/>
      <c r="IF118" s="53"/>
      <c r="IG118" s="53"/>
      <c r="IH118" s="53"/>
      <c r="II118" s="53"/>
      <c r="IJ118" s="53"/>
      <c r="IK118" s="68"/>
      <c r="IL118" s="57"/>
      <c r="IM118" s="27"/>
      <c r="IN118" s="53"/>
      <c r="IO118" s="53"/>
      <c r="IP118" s="53"/>
      <c r="IQ118" s="53"/>
      <c r="IR118" s="53"/>
      <c r="IS118" s="53"/>
      <c r="IT118" s="53"/>
      <c r="IU118" s="53"/>
      <c r="IV118" s="68"/>
      <c r="IW118" s="47"/>
      <c r="IX118" s="728"/>
      <c r="IY118" s="731"/>
      <c r="IZ118" s="22"/>
      <c r="JA118" s="22"/>
      <c r="JB118" s="22"/>
      <c r="JC118" s="22"/>
      <c r="JD118" s="22"/>
      <c r="JE118" s="22"/>
      <c r="JF118" s="22"/>
      <c r="JG118" s="22"/>
      <c r="JH118" s="21"/>
      <c r="JI118" s="22"/>
      <c r="JJ118" s="22"/>
      <c r="JK118" s="22"/>
      <c r="JL118" s="22"/>
      <c r="JM118" s="22"/>
      <c r="JN118" s="22"/>
      <c r="JO118" s="22"/>
      <c r="JP118" s="22"/>
      <c r="JQ118" s="22"/>
      <c r="JR118" s="22"/>
      <c r="JS118" s="22"/>
      <c r="JT118" s="22"/>
      <c r="JU118" s="22"/>
      <c r="JV118" s="22"/>
      <c r="JW118" s="22"/>
      <c r="JX118" s="22"/>
      <c r="JY118" s="22"/>
      <c r="JZ118" s="22"/>
      <c r="KA118" s="22"/>
      <c r="KB118" s="22"/>
      <c r="KC118" s="22"/>
      <c r="KD118" s="22"/>
      <c r="KE118" s="22"/>
      <c r="KF118" s="22"/>
      <c r="KG118" s="22"/>
      <c r="KH118" s="22"/>
      <c r="KI118" s="22"/>
      <c r="KJ118" s="22"/>
      <c r="KK118" s="22"/>
      <c r="KL118" s="22"/>
      <c r="KM118" s="22"/>
      <c r="KN118" s="22"/>
      <c r="KO118" s="22"/>
      <c r="KP118" s="22"/>
      <c r="KQ118" s="22"/>
      <c r="KR118" s="22"/>
      <c r="KS118" s="22"/>
      <c r="KT118" s="22"/>
      <c r="KU118" s="22"/>
      <c r="KV118" s="22"/>
      <c r="KW118" s="22"/>
      <c r="KX118" s="22"/>
      <c r="KY118" s="22"/>
      <c r="KZ118" s="22"/>
      <c r="LA118" s="22"/>
      <c r="LB118" s="22"/>
      <c r="LC118" s="22"/>
      <c r="LD118" s="22"/>
      <c r="LE118" s="22"/>
      <c r="LF118" s="22"/>
      <c r="LG118" s="22"/>
      <c r="LH118" s="22"/>
      <c r="LI118" s="22"/>
      <c r="LJ118" s="23"/>
    </row>
    <row r="119" spans="2:322" ht="3.65" customHeight="1">
      <c r="B119" s="21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3"/>
      <c r="AP119" s="22"/>
      <c r="AQ119" s="22"/>
      <c r="AR119" s="22"/>
      <c r="AS119" s="22"/>
      <c r="AT119" s="22"/>
      <c r="AU119" s="22"/>
      <c r="AV119" s="22"/>
      <c r="AW119" s="22"/>
      <c r="AX119" s="727"/>
      <c r="AY119" s="728"/>
      <c r="AZ119" s="47"/>
      <c r="BA119" s="854"/>
      <c r="BB119" s="855"/>
      <c r="BC119" s="855"/>
      <c r="BD119" s="855"/>
      <c r="BE119" s="855"/>
      <c r="BF119" s="855"/>
      <c r="BG119" s="855"/>
      <c r="BH119" s="855"/>
      <c r="BI119" s="855"/>
      <c r="BJ119" s="855"/>
      <c r="BK119" s="855"/>
      <c r="BL119" s="855"/>
      <c r="BM119" s="855"/>
      <c r="BN119" s="855"/>
      <c r="BO119" s="1121"/>
      <c r="BP119" s="1122"/>
      <c r="BQ119" s="1122"/>
      <c r="BR119" s="1122"/>
      <c r="BS119" s="1122"/>
      <c r="BT119" s="1122"/>
      <c r="BU119" s="1122"/>
      <c r="BV119" s="1122"/>
      <c r="BW119" s="1122"/>
      <c r="BX119" s="1122"/>
      <c r="BY119" s="1122"/>
      <c r="BZ119" s="1122"/>
      <c r="CA119" s="1122"/>
      <c r="CB119" s="1123"/>
      <c r="CC119" s="111"/>
      <c r="CD119" s="112"/>
      <c r="CE119" s="107"/>
      <c r="CF119" s="107"/>
      <c r="CG119" s="107"/>
      <c r="CH119" s="107"/>
      <c r="CI119" s="107"/>
      <c r="CJ119" s="107"/>
      <c r="CK119" s="107"/>
      <c r="CL119" s="107"/>
      <c r="CM119" s="72"/>
      <c r="CN119" s="111"/>
      <c r="CO119" s="112"/>
      <c r="CP119" s="107"/>
      <c r="CQ119" s="107"/>
      <c r="CR119" s="107"/>
      <c r="CS119" s="107"/>
      <c r="CT119" s="107"/>
      <c r="CU119" s="107"/>
      <c r="CV119" s="107"/>
      <c r="CW119" s="107"/>
      <c r="CX119" s="72"/>
      <c r="CY119" s="111"/>
      <c r="CZ119" s="112"/>
      <c r="DA119" s="107"/>
      <c r="DB119" s="107"/>
      <c r="DC119" s="107"/>
      <c r="DD119" s="107"/>
      <c r="DE119" s="107"/>
      <c r="DF119" s="107"/>
      <c r="DG119" s="107"/>
      <c r="DH119" s="107"/>
      <c r="DI119" s="72"/>
      <c r="DJ119" s="111"/>
      <c r="DK119" s="112"/>
      <c r="DL119" s="107"/>
      <c r="DM119" s="107"/>
      <c r="DN119" s="107"/>
      <c r="DO119" s="107"/>
      <c r="DP119" s="107"/>
      <c r="DQ119" s="107"/>
      <c r="DR119" s="107"/>
      <c r="DS119" s="107"/>
      <c r="DT119" s="72"/>
      <c r="DU119" s="111"/>
      <c r="DV119" s="112"/>
      <c r="DW119" s="107"/>
      <c r="DX119" s="107"/>
      <c r="DY119" s="107"/>
      <c r="DZ119" s="107"/>
      <c r="EA119" s="107"/>
      <c r="EB119" s="107"/>
      <c r="EC119" s="107"/>
      <c r="ED119" s="107"/>
      <c r="EE119" s="72"/>
      <c r="EF119" s="111"/>
      <c r="EG119" s="112"/>
      <c r="EH119" s="107"/>
      <c r="EI119" s="107"/>
      <c r="EJ119" s="107"/>
      <c r="EK119" s="107"/>
      <c r="EL119" s="107"/>
      <c r="EM119" s="107"/>
      <c r="EN119" s="107"/>
      <c r="EO119" s="107"/>
      <c r="EP119" s="72"/>
      <c r="EQ119" s="111"/>
      <c r="ER119" s="112"/>
      <c r="ES119" s="107"/>
      <c r="ET119" s="107"/>
      <c r="EU119" s="107"/>
      <c r="EV119" s="107"/>
      <c r="EW119" s="107"/>
      <c r="EX119" s="107"/>
      <c r="EY119" s="107"/>
      <c r="EZ119" s="107"/>
      <c r="FA119" s="72"/>
      <c r="FB119" s="111"/>
      <c r="FC119" s="112"/>
      <c r="FD119" s="107"/>
      <c r="FE119" s="107"/>
      <c r="FF119" s="107"/>
      <c r="FG119" s="916"/>
      <c r="FH119" s="916"/>
      <c r="FI119" s="916"/>
      <c r="FJ119" s="916"/>
      <c r="FK119" s="916"/>
      <c r="FL119" s="917"/>
      <c r="FM119" s="111"/>
      <c r="FN119" s="112"/>
      <c r="FO119" s="107"/>
      <c r="FP119" s="107"/>
      <c r="FQ119" s="107"/>
      <c r="FR119" s="916"/>
      <c r="FS119" s="916"/>
      <c r="FT119" s="916"/>
      <c r="FU119" s="916"/>
      <c r="FV119" s="916"/>
      <c r="FW119" s="917"/>
      <c r="FX119" s="111"/>
      <c r="FY119" s="112"/>
      <c r="FZ119" s="107"/>
      <c r="GA119" s="107"/>
      <c r="GB119" s="107"/>
      <c r="GC119" s="916"/>
      <c r="GD119" s="916"/>
      <c r="GE119" s="916"/>
      <c r="GF119" s="916"/>
      <c r="GG119" s="916"/>
      <c r="GH119" s="917"/>
      <c r="GI119" s="111"/>
      <c r="GJ119" s="112"/>
      <c r="GK119" s="107"/>
      <c r="GL119" s="107"/>
      <c r="GM119" s="107"/>
      <c r="GN119" s="107"/>
      <c r="GO119" s="107"/>
      <c r="GP119" s="107"/>
      <c r="GQ119" s="107"/>
      <c r="GR119" s="107"/>
      <c r="GS119" s="72"/>
      <c r="GT119" s="111"/>
      <c r="GU119" s="112"/>
      <c r="GV119" s="107"/>
      <c r="GW119" s="107"/>
      <c r="GX119" s="107"/>
      <c r="GY119" s="107"/>
      <c r="GZ119" s="107"/>
      <c r="HA119" s="107"/>
      <c r="HB119" s="107"/>
      <c r="HC119" s="107"/>
      <c r="HD119" s="72"/>
      <c r="HE119" s="111"/>
      <c r="HF119" s="112"/>
      <c r="HG119" s="107"/>
      <c r="HH119" s="107"/>
      <c r="HI119" s="107"/>
      <c r="HJ119" s="107"/>
      <c r="HK119" s="107"/>
      <c r="HL119" s="107"/>
      <c r="HM119" s="107"/>
      <c r="HN119" s="107"/>
      <c r="HO119" s="72"/>
      <c r="HP119" s="111"/>
      <c r="HQ119" s="112"/>
      <c r="HR119" s="107"/>
      <c r="HS119" s="107"/>
      <c r="HT119" s="107"/>
      <c r="HU119" s="107"/>
      <c r="HV119" s="107"/>
      <c r="HW119" s="107"/>
      <c r="HX119" s="107"/>
      <c r="HY119" s="107"/>
      <c r="HZ119" s="72"/>
      <c r="IA119" s="111"/>
      <c r="IB119" s="112"/>
      <c r="IC119" s="107"/>
      <c r="ID119" s="107"/>
      <c r="IE119" s="107"/>
      <c r="IF119" s="107"/>
      <c r="IG119" s="107"/>
      <c r="IH119" s="107"/>
      <c r="II119" s="107"/>
      <c r="IJ119" s="107"/>
      <c r="IK119" s="72"/>
      <c r="IL119" s="111"/>
      <c r="IM119" s="112"/>
      <c r="IN119" s="107"/>
      <c r="IO119" s="107"/>
      <c r="IP119" s="107"/>
      <c r="IQ119" s="107"/>
      <c r="IR119" s="107"/>
      <c r="IS119" s="107"/>
      <c r="IT119" s="107"/>
      <c r="IU119" s="107"/>
      <c r="IV119" s="72"/>
      <c r="IW119" s="47"/>
      <c r="IX119" s="728"/>
      <c r="IY119" s="731"/>
      <c r="IZ119" s="22"/>
      <c r="JA119" s="22"/>
      <c r="JB119" s="22"/>
      <c r="JC119" s="22"/>
      <c r="JD119" s="22"/>
      <c r="JE119" s="22"/>
      <c r="JF119" s="22"/>
      <c r="JG119" s="22"/>
      <c r="JH119" s="21"/>
      <c r="JI119" s="22"/>
      <c r="JJ119" s="22"/>
      <c r="JK119" s="22"/>
      <c r="JL119" s="22"/>
      <c r="JM119" s="22"/>
      <c r="JN119" s="22"/>
      <c r="JO119" s="22"/>
      <c r="JP119" s="22"/>
      <c r="JQ119" s="22"/>
      <c r="JR119" s="22"/>
      <c r="JS119" s="22"/>
      <c r="JT119" s="22"/>
      <c r="JU119" s="22"/>
      <c r="JV119" s="22"/>
      <c r="JW119" s="22"/>
      <c r="JX119" s="22"/>
      <c r="JY119" s="22"/>
      <c r="JZ119" s="22"/>
      <c r="KA119" s="22"/>
      <c r="KB119" s="22"/>
      <c r="KC119" s="22"/>
      <c r="KD119" s="22"/>
      <c r="KE119" s="22"/>
      <c r="KF119" s="22"/>
      <c r="KG119" s="22"/>
      <c r="KH119" s="22"/>
      <c r="KI119" s="22"/>
      <c r="KJ119" s="22"/>
      <c r="KK119" s="22"/>
      <c r="KL119" s="22"/>
      <c r="KM119" s="22"/>
      <c r="KN119" s="22"/>
      <c r="KO119" s="22"/>
      <c r="KP119" s="22"/>
      <c r="KQ119" s="22"/>
      <c r="KR119" s="22"/>
      <c r="KS119" s="22"/>
      <c r="KT119" s="22"/>
      <c r="KU119" s="22"/>
      <c r="KV119" s="22"/>
      <c r="KW119" s="22"/>
      <c r="KX119" s="22"/>
      <c r="KY119" s="22"/>
      <c r="KZ119" s="22"/>
      <c r="LA119" s="22"/>
      <c r="LB119" s="22"/>
      <c r="LC119" s="22"/>
      <c r="LD119" s="22"/>
      <c r="LE119" s="22"/>
      <c r="LF119" s="22"/>
      <c r="LG119" s="22"/>
      <c r="LH119" s="22"/>
      <c r="LI119" s="22"/>
      <c r="LJ119" s="23"/>
    </row>
    <row r="120" spans="2:322" ht="3.65" customHeight="1">
      <c r="B120" s="21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3"/>
      <c r="AP120" s="22"/>
      <c r="AQ120" s="22"/>
      <c r="AR120" s="22"/>
      <c r="AS120" s="22"/>
      <c r="AT120" s="22"/>
      <c r="AU120" s="22"/>
      <c r="AV120" s="22"/>
      <c r="AW120" s="22"/>
      <c r="AX120" s="727"/>
      <c r="AY120" s="728"/>
      <c r="AZ120" s="47"/>
      <c r="BA120" s="1109" t="s">
        <v>56</v>
      </c>
      <c r="BB120" s="1110"/>
      <c r="BC120" s="1110"/>
      <c r="BD120" s="1110"/>
      <c r="BE120" s="1110"/>
      <c r="BF120" s="1110"/>
      <c r="BG120" s="982" t="s">
        <v>60</v>
      </c>
      <c r="BH120" s="982"/>
      <c r="BI120" s="982"/>
      <c r="BJ120" s="982"/>
      <c r="BK120" s="982"/>
      <c r="BL120" s="982"/>
      <c r="BM120" s="982"/>
      <c r="BN120" s="982"/>
      <c r="BO120" s="982"/>
      <c r="BP120" s="982"/>
      <c r="BQ120" s="982"/>
      <c r="BR120" s="1067" t="s">
        <v>55</v>
      </c>
      <c r="BS120" s="1067"/>
      <c r="BT120" s="1067"/>
      <c r="BU120" s="1067"/>
      <c r="BV120" s="1070">
        <v>400</v>
      </c>
      <c r="BW120" s="1070"/>
      <c r="BX120" s="1070"/>
      <c r="BY120" s="1070"/>
      <c r="BZ120" s="1070"/>
      <c r="CA120" s="1070"/>
      <c r="CB120" s="1071"/>
      <c r="CC120" s="871" t="str">
        <f>IFERROR(VLOOKUP(CC93,BD!$B:$D,3,FALSE),"-")</f>
        <v>1014501</v>
      </c>
      <c r="CD120" s="872"/>
      <c r="CE120" s="872"/>
      <c r="CF120" s="872"/>
      <c r="CG120" s="872"/>
      <c r="CH120" s="872"/>
      <c r="CI120" s="872"/>
      <c r="CJ120" s="872"/>
      <c r="CK120" s="872"/>
      <c r="CL120" s="872"/>
      <c r="CM120" s="873"/>
      <c r="CN120" s="871" t="str">
        <f>IFERROR(VLOOKUP(CN93,BD!$B:$D,3,FALSE),"-")</f>
        <v>1014502</v>
      </c>
      <c r="CO120" s="872"/>
      <c r="CP120" s="872"/>
      <c r="CQ120" s="872"/>
      <c r="CR120" s="872"/>
      <c r="CS120" s="872"/>
      <c r="CT120" s="872"/>
      <c r="CU120" s="872"/>
      <c r="CV120" s="872"/>
      <c r="CW120" s="872"/>
      <c r="CX120" s="873"/>
      <c r="CY120" s="871" t="s">
        <v>162</v>
      </c>
      <c r="CZ120" s="872"/>
      <c r="DA120" s="872"/>
      <c r="DB120" s="872"/>
      <c r="DC120" s="872"/>
      <c r="DD120" s="872"/>
      <c r="DE120" s="872"/>
      <c r="DF120" s="872"/>
      <c r="DG120" s="872"/>
      <c r="DH120" s="872"/>
      <c r="DI120" s="873"/>
      <c r="DJ120" s="871" t="s">
        <v>162</v>
      </c>
      <c r="DK120" s="872"/>
      <c r="DL120" s="872"/>
      <c r="DM120" s="872"/>
      <c r="DN120" s="872"/>
      <c r="DO120" s="872"/>
      <c r="DP120" s="872"/>
      <c r="DQ120" s="872"/>
      <c r="DR120" s="872"/>
      <c r="DS120" s="872"/>
      <c r="DT120" s="873"/>
      <c r="DU120" s="1131" t="b">
        <v>0</v>
      </c>
      <c r="DV120" s="1132"/>
      <c r="DW120" s="1070" t="s">
        <v>950</v>
      </c>
      <c r="DX120" s="1070"/>
      <c r="DY120" s="1070"/>
      <c r="DZ120" s="1070"/>
      <c r="EA120" s="1070"/>
      <c r="EB120" s="1070"/>
      <c r="EC120" s="1070"/>
      <c r="ED120" s="1127" t="b">
        <v>0</v>
      </c>
      <c r="EE120" s="1128"/>
      <c r="EF120" s="871" t="str">
        <f>IFERROR(VLOOKUP(EL94,BD!$B:$D,3,FALSE),"-")</f>
        <v>1015000</v>
      </c>
      <c r="EG120" s="872"/>
      <c r="EH120" s="872"/>
      <c r="EI120" s="872"/>
      <c r="EJ120" s="872"/>
      <c r="EK120" s="872"/>
      <c r="EL120" s="872"/>
      <c r="EM120" s="872"/>
      <c r="EN120" s="872"/>
      <c r="EO120" s="872"/>
      <c r="EP120" s="873"/>
      <c r="EQ120" s="871" t="str">
        <f>IFERROR(VLOOKUP(EW94,BD!$B:$D,3,FALSE),"-")</f>
        <v>1015014</v>
      </c>
      <c r="ER120" s="872"/>
      <c r="ES120" s="872"/>
      <c r="ET120" s="872"/>
      <c r="EU120" s="872"/>
      <c r="EV120" s="872"/>
      <c r="EW120" s="872"/>
      <c r="EX120" s="872"/>
      <c r="EY120" s="872"/>
      <c r="EZ120" s="872"/>
      <c r="FA120" s="873"/>
      <c r="FB120" s="871" t="str">
        <f>IFERROR(VLOOKUP(FH94,BD!$B:$D,3,FALSE),"-")</f>
        <v>1013275</v>
      </c>
      <c r="FC120" s="872"/>
      <c r="FD120" s="872"/>
      <c r="FE120" s="872"/>
      <c r="FF120" s="872"/>
      <c r="FG120" s="872"/>
      <c r="FH120" s="872"/>
      <c r="FI120" s="872"/>
      <c r="FJ120" s="872"/>
      <c r="FK120" s="872"/>
      <c r="FL120" s="873"/>
      <c r="FM120" s="871"/>
      <c r="FN120" s="872"/>
      <c r="FO120" s="872"/>
      <c r="FP120" s="872"/>
      <c r="FQ120" s="872"/>
      <c r="FR120" s="872"/>
      <c r="FS120" s="872"/>
      <c r="FT120" s="872"/>
      <c r="FU120" s="872"/>
      <c r="FV120" s="872"/>
      <c r="FW120" s="873"/>
      <c r="FX120" s="871" t="s">
        <v>162</v>
      </c>
      <c r="FY120" s="872"/>
      <c r="FZ120" s="872"/>
      <c r="GA120" s="872"/>
      <c r="GB120" s="872"/>
      <c r="GC120" s="872"/>
      <c r="GD120" s="872"/>
      <c r="GE120" s="872"/>
      <c r="GF120" s="872"/>
      <c r="GG120" s="872"/>
      <c r="GH120" s="873"/>
      <c r="GI120" s="871" t="str">
        <f>IFERROR(VLOOKUP(GI93,BD!$B:$D,3,FALSE),"-")</f>
        <v>1012001</v>
      </c>
      <c r="GJ120" s="872"/>
      <c r="GK120" s="872"/>
      <c r="GL120" s="872"/>
      <c r="GM120" s="872"/>
      <c r="GN120" s="872"/>
      <c r="GO120" s="872"/>
      <c r="GP120" s="872"/>
      <c r="GQ120" s="872"/>
      <c r="GR120" s="872"/>
      <c r="GS120" s="873"/>
      <c r="GT120" s="1158" t="b">
        <v>0</v>
      </c>
      <c r="GU120" s="1158"/>
      <c r="GV120" s="872" t="s">
        <v>162</v>
      </c>
      <c r="GW120" s="872"/>
      <c r="GX120" s="872"/>
      <c r="GY120" s="872"/>
      <c r="GZ120" s="872"/>
      <c r="HA120" s="872"/>
      <c r="HB120" s="872"/>
      <c r="HC120" s="1127" t="b">
        <v>0</v>
      </c>
      <c r="HD120" s="1128"/>
      <c r="HE120" s="1158" t="b">
        <v>0</v>
      </c>
      <c r="HF120" s="1158"/>
      <c r="HG120" s="872" t="s">
        <v>162</v>
      </c>
      <c r="HH120" s="872"/>
      <c r="HI120" s="872"/>
      <c r="HJ120" s="872"/>
      <c r="HK120" s="872"/>
      <c r="HL120" s="872"/>
      <c r="HM120" s="872"/>
      <c r="HN120" s="1127" t="b">
        <v>0</v>
      </c>
      <c r="HO120" s="1128"/>
      <c r="HP120" s="1158" t="b">
        <v>0</v>
      </c>
      <c r="HQ120" s="1158"/>
      <c r="HR120" s="872" t="s">
        <v>162</v>
      </c>
      <c r="HS120" s="872"/>
      <c r="HT120" s="872"/>
      <c r="HU120" s="872"/>
      <c r="HV120" s="872"/>
      <c r="HW120" s="872"/>
      <c r="HX120" s="872"/>
      <c r="HY120" s="1127" t="b">
        <v>0</v>
      </c>
      <c r="HZ120" s="1128"/>
      <c r="IA120" s="1158" t="b">
        <v>0</v>
      </c>
      <c r="IB120" s="1158"/>
      <c r="IC120" s="872" t="s">
        <v>162</v>
      </c>
      <c r="ID120" s="872"/>
      <c r="IE120" s="872"/>
      <c r="IF120" s="872"/>
      <c r="IG120" s="872"/>
      <c r="IH120" s="872"/>
      <c r="II120" s="872"/>
      <c r="IJ120" s="1127" t="b">
        <v>0</v>
      </c>
      <c r="IK120" s="1128"/>
      <c r="IL120" s="1158" t="b">
        <v>0</v>
      </c>
      <c r="IM120" s="1158"/>
      <c r="IN120" s="872" t="s">
        <v>162</v>
      </c>
      <c r="IO120" s="872"/>
      <c r="IP120" s="872"/>
      <c r="IQ120" s="872"/>
      <c r="IR120" s="872"/>
      <c r="IS120" s="872"/>
      <c r="IT120" s="872"/>
      <c r="IU120" s="1127" t="b">
        <v>0</v>
      </c>
      <c r="IV120" s="1128"/>
      <c r="IW120" s="47"/>
      <c r="IX120" s="728"/>
      <c r="IY120" s="731"/>
      <c r="IZ120" s="22"/>
      <c r="JA120" s="22"/>
      <c r="JB120" s="22"/>
      <c r="JC120" s="22"/>
      <c r="JD120" s="22"/>
      <c r="JE120" s="22"/>
      <c r="JF120" s="22"/>
      <c r="JG120" s="22"/>
      <c r="JH120" s="21"/>
      <c r="JI120" s="22"/>
      <c r="JJ120" s="22"/>
      <c r="JK120" s="22"/>
      <c r="JL120" s="22"/>
      <c r="JM120" s="22"/>
      <c r="JN120" s="22"/>
      <c r="JO120" s="22"/>
      <c r="JP120" s="22"/>
      <c r="JQ120" s="22"/>
      <c r="JR120" s="22"/>
      <c r="JS120" s="22"/>
      <c r="JT120" s="22"/>
      <c r="JU120" s="22"/>
      <c r="JV120" s="22"/>
      <c r="JW120" s="22"/>
      <c r="JX120" s="22"/>
      <c r="JY120" s="22"/>
      <c r="JZ120" s="22"/>
      <c r="KA120" s="22"/>
      <c r="KB120" s="22"/>
      <c r="KC120" s="22"/>
      <c r="KD120" s="22"/>
      <c r="KE120" s="22"/>
      <c r="KF120" s="22"/>
      <c r="KG120" s="22"/>
      <c r="KH120" s="22"/>
      <c r="KI120" s="22"/>
      <c r="KJ120" s="22"/>
      <c r="KK120" s="22"/>
      <c r="KL120" s="22"/>
      <c r="KM120" s="22"/>
      <c r="KN120" s="22"/>
      <c r="KO120" s="22"/>
      <c r="KP120" s="22"/>
      <c r="KQ120" s="22"/>
      <c r="KR120" s="22"/>
      <c r="KS120" s="22"/>
      <c r="KT120" s="22"/>
      <c r="KU120" s="22"/>
      <c r="KV120" s="22"/>
      <c r="KW120" s="22"/>
      <c r="KX120" s="22"/>
      <c r="KY120" s="22"/>
      <c r="KZ120" s="22"/>
      <c r="LA120" s="22"/>
      <c r="LB120" s="22"/>
      <c r="LC120" s="22"/>
      <c r="LD120" s="22"/>
      <c r="LE120" s="22"/>
      <c r="LF120" s="22"/>
      <c r="LG120" s="22"/>
      <c r="LH120" s="22"/>
      <c r="LI120" s="22"/>
      <c r="LJ120" s="23"/>
    </row>
    <row r="121" spans="2:322" ht="3.65" customHeight="1">
      <c r="B121" s="21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3"/>
      <c r="AP121" s="22"/>
      <c r="AQ121" s="22"/>
      <c r="AR121" s="22"/>
      <c r="AS121" s="22"/>
      <c r="AT121" s="22"/>
      <c r="AU121" s="22"/>
      <c r="AV121" s="22"/>
      <c r="AW121" s="22"/>
      <c r="AX121" s="729"/>
      <c r="AY121" s="730"/>
      <c r="AZ121" s="48"/>
      <c r="BA121" s="1111"/>
      <c r="BB121" s="1112"/>
      <c r="BC121" s="1112"/>
      <c r="BD121" s="1112"/>
      <c r="BE121" s="1112"/>
      <c r="BF121" s="1112"/>
      <c r="BG121" s="983"/>
      <c r="BH121" s="983"/>
      <c r="BI121" s="983"/>
      <c r="BJ121" s="983"/>
      <c r="BK121" s="983"/>
      <c r="BL121" s="983"/>
      <c r="BM121" s="983"/>
      <c r="BN121" s="983"/>
      <c r="BO121" s="983"/>
      <c r="BP121" s="983"/>
      <c r="BQ121" s="983"/>
      <c r="BR121" s="1068"/>
      <c r="BS121" s="1068"/>
      <c r="BT121" s="1068"/>
      <c r="BU121" s="1068"/>
      <c r="BV121" s="1072"/>
      <c r="BW121" s="1072"/>
      <c r="BX121" s="1072"/>
      <c r="BY121" s="1072"/>
      <c r="BZ121" s="1072"/>
      <c r="CA121" s="1072"/>
      <c r="CB121" s="1073"/>
      <c r="CC121" s="874"/>
      <c r="CD121" s="875"/>
      <c r="CE121" s="875"/>
      <c r="CF121" s="875"/>
      <c r="CG121" s="875"/>
      <c r="CH121" s="875"/>
      <c r="CI121" s="875"/>
      <c r="CJ121" s="875"/>
      <c r="CK121" s="875"/>
      <c r="CL121" s="875"/>
      <c r="CM121" s="876"/>
      <c r="CN121" s="874"/>
      <c r="CO121" s="875"/>
      <c r="CP121" s="875"/>
      <c r="CQ121" s="875"/>
      <c r="CR121" s="875"/>
      <c r="CS121" s="875"/>
      <c r="CT121" s="875"/>
      <c r="CU121" s="875"/>
      <c r="CV121" s="875"/>
      <c r="CW121" s="875"/>
      <c r="CX121" s="876"/>
      <c r="CY121" s="874"/>
      <c r="CZ121" s="875"/>
      <c r="DA121" s="875"/>
      <c r="DB121" s="875"/>
      <c r="DC121" s="875"/>
      <c r="DD121" s="875"/>
      <c r="DE121" s="875"/>
      <c r="DF121" s="875"/>
      <c r="DG121" s="875"/>
      <c r="DH121" s="875"/>
      <c r="DI121" s="876"/>
      <c r="DJ121" s="874"/>
      <c r="DK121" s="875"/>
      <c r="DL121" s="875"/>
      <c r="DM121" s="875"/>
      <c r="DN121" s="875"/>
      <c r="DO121" s="875"/>
      <c r="DP121" s="875"/>
      <c r="DQ121" s="875"/>
      <c r="DR121" s="875"/>
      <c r="DS121" s="875"/>
      <c r="DT121" s="876"/>
      <c r="DU121" s="1133"/>
      <c r="DV121" s="1134"/>
      <c r="DW121" s="1072"/>
      <c r="DX121" s="1072"/>
      <c r="DY121" s="1072"/>
      <c r="DZ121" s="1072"/>
      <c r="EA121" s="1072"/>
      <c r="EB121" s="1072"/>
      <c r="EC121" s="1072"/>
      <c r="ED121" s="1129"/>
      <c r="EE121" s="1130"/>
      <c r="EF121" s="874"/>
      <c r="EG121" s="875"/>
      <c r="EH121" s="875"/>
      <c r="EI121" s="875"/>
      <c r="EJ121" s="875"/>
      <c r="EK121" s="875"/>
      <c r="EL121" s="875"/>
      <c r="EM121" s="875"/>
      <c r="EN121" s="875"/>
      <c r="EO121" s="875"/>
      <c r="EP121" s="876"/>
      <c r="EQ121" s="874"/>
      <c r="ER121" s="875"/>
      <c r="ES121" s="875"/>
      <c r="ET121" s="875"/>
      <c r="EU121" s="875"/>
      <c r="EV121" s="875"/>
      <c r="EW121" s="875"/>
      <c r="EX121" s="875"/>
      <c r="EY121" s="875"/>
      <c r="EZ121" s="875"/>
      <c r="FA121" s="876"/>
      <c r="FB121" s="874"/>
      <c r="FC121" s="875"/>
      <c r="FD121" s="875"/>
      <c r="FE121" s="875"/>
      <c r="FF121" s="875"/>
      <c r="FG121" s="875"/>
      <c r="FH121" s="875"/>
      <c r="FI121" s="875"/>
      <c r="FJ121" s="875"/>
      <c r="FK121" s="875"/>
      <c r="FL121" s="876"/>
      <c r="FM121" s="874"/>
      <c r="FN121" s="875"/>
      <c r="FO121" s="875"/>
      <c r="FP121" s="875"/>
      <c r="FQ121" s="875"/>
      <c r="FR121" s="875"/>
      <c r="FS121" s="875"/>
      <c r="FT121" s="875"/>
      <c r="FU121" s="875"/>
      <c r="FV121" s="875"/>
      <c r="FW121" s="876"/>
      <c r="FX121" s="874"/>
      <c r="FY121" s="875"/>
      <c r="FZ121" s="875"/>
      <c r="GA121" s="875"/>
      <c r="GB121" s="875"/>
      <c r="GC121" s="875"/>
      <c r="GD121" s="875"/>
      <c r="GE121" s="875"/>
      <c r="GF121" s="875"/>
      <c r="GG121" s="875"/>
      <c r="GH121" s="876"/>
      <c r="GI121" s="874"/>
      <c r="GJ121" s="875"/>
      <c r="GK121" s="875"/>
      <c r="GL121" s="875"/>
      <c r="GM121" s="875"/>
      <c r="GN121" s="875"/>
      <c r="GO121" s="875"/>
      <c r="GP121" s="875"/>
      <c r="GQ121" s="875"/>
      <c r="GR121" s="875"/>
      <c r="GS121" s="876"/>
      <c r="GT121" s="1159"/>
      <c r="GU121" s="1159"/>
      <c r="GV121" s="875"/>
      <c r="GW121" s="875"/>
      <c r="GX121" s="875"/>
      <c r="GY121" s="875"/>
      <c r="GZ121" s="875"/>
      <c r="HA121" s="875"/>
      <c r="HB121" s="875"/>
      <c r="HC121" s="1129"/>
      <c r="HD121" s="1130"/>
      <c r="HE121" s="1159"/>
      <c r="HF121" s="1159"/>
      <c r="HG121" s="875"/>
      <c r="HH121" s="875"/>
      <c r="HI121" s="875"/>
      <c r="HJ121" s="875"/>
      <c r="HK121" s="875"/>
      <c r="HL121" s="875"/>
      <c r="HM121" s="875"/>
      <c r="HN121" s="1129"/>
      <c r="HO121" s="1130"/>
      <c r="HP121" s="1159"/>
      <c r="HQ121" s="1159"/>
      <c r="HR121" s="875"/>
      <c r="HS121" s="875"/>
      <c r="HT121" s="875"/>
      <c r="HU121" s="875"/>
      <c r="HV121" s="875"/>
      <c r="HW121" s="875"/>
      <c r="HX121" s="875"/>
      <c r="HY121" s="1129"/>
      <c r="HZ121" s="1130"/>
      <c r="IA121" s="1159"/>
      <c r="IB121" s="1159"/>
      <c r="IC121" s="875"/>
      <c r="ID121" s="875"/>
      <c r="IE121" s="875"/>
      <c r="IF121" s="875"/>
      <c r="IG121" s="875"/>
      <c r="IH121" s="875"/>
      <c r="II121" s="875"/>
      <c r="IJ121" s="1129"/>
      <c r="IK121" s="1130"/>
      <c r="IL121" s="1159"/>
      <c r="IM121" s="1159"/>
      <c r="IN121" s="875"/>
      <c r="IO121" s="875"/>
      <c r="IP121" s="875"/>
      <c r="IQ121" s="875"/>
      <c r="IR121" s="875"/>
      <c r="IS121" s="875"/>
      <c r="IT121" s="875"/>
      <c r="IU121" s="1129"/>
      <c r="IV121" s="1130"/>
      <c r="IW121" s="48"/>
      <c r="IX121" s="730"/>
      <c r="IY121" s="732"/>
      <c r="IZ121" s="22"/>
      <c r="JA121" s="22"/>
      <c r="JB121" s="22"/>
      <c r="JC121" s="22"/>
      <c r="JD121" s="22"/>
      <c r="JE121" s="22"/>
      <c r="JF121" s="22"/>
      <c r="JG121" s="22"/>
      <c r="JH121" s="21"/>
      <c r="JI121" s="22"/>
      <c r="JJ121" s="22"/>
      <c r="JK121" s="22"/>
      <c r="JL121" s="22"/>
      <c r="JM121" s="22"/>
      <c r="JN121" s="22"/>
      <c r="JO121" s="22"/>
      <c r="JP121" s="22"/>
      <c r="JQ121" s="22"/>
      <c r="JR121" s="22"/>
      <c r="JS121" s="22"/>
      <c r="JT121" s="22"/>
      <c r="JU121" s="22"/>
      <c r="JV121" s="22"/>
      <c r="JW121" s="22"/>
      <c r="JX121" s="22"/>
      <c r="JY121" s="22"/>
      <c r="JZ121" s="22"/>
      <c r="KA121" s="22"/>
      <c r="KB121" s="22"/>
      <c r="KC121" s="22"/>
      <c r="KD121" s="22"/>
      <c r="KE121" s="22"/>
      <c r="KF121" s="22"/>
      <c r="KG121" s="22"/>
      <c r="KH121" s="22"/>
      <c r="KI121" s="22"/>
      <c r="KJ121" s="22"/>
      <c r="KK121" s="22"/>
      <c r="KL121" s="22"/>
      <c r="KM121" s="22"/>
      <c r="KN121" s="22"/>
      <c r="KO121" s="22"/>
      <c r="KP121" s="22"/>
      <c r="KQ121" s="22"/>
      <c r="KR121" s="22"/>
      <c r="KS121" s="22"/>
      <c r="KT121" s="22"/>
      <c r="KU121" s="22"/>
      <c r="KV121" s="22"/>
      <c r="KW121" s="22"/>
      <c r="KX121" s="22"/>
      <c r="KY121" s="22"/>
      <c r="KZ121" s="22"/>
      <c r="LA121" s="22"/>
      <c r="LB121" s="22"/>
      <c r="LC121" s="22"/>
      <c r="LD121" s="22"/>
      <c r="LE121" s="22"/>
      <c r="LF121" s="22"/>
      <c r="LG121" s="22"/>
      <c r="LH121" s="22"/>
      <c r="LI121" s="22"/>
      <c r="LJ121" s="23"/>
    </row>
    <row r="122" spans="2:322" ht="3.65" customHeight="1">
      <c r="B122" s="21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3"/>
      <c r="AP122" s="22"/>
      <c r="AQ122" s="22"/>
      <c r="AR122" s="22"/>
      <c r="AS122" s="22"/>
      <c r="AT122" s="22"/>
      <c r="AU122" s="22"/>
      <c r="AV122" s="22"/>
      <c r="AW122" s="22"/>
      <c r="AX122" s="727" t="s">
        <v>9</v>
      </c>
      <c r="AY122" s="728"/>
      <c r="AZ122" s="47"/>
      <c r="BA122" s="1111"/>
      <c r="BB122" s="1112"/>
      <c r="BC122" s="1112"/>
      <c r="BD122" s="1112"/>
      <c r="BE122" s="1112"/>
      <c r="BF122" s="1112"/>
      <c r="BG122" s="983"/>
      <c r="BH122" s="983"/>
      <c r="BI122" s="983"/>
      <c r="BJ122" s="983"/>
      <c r="BK122" s="983"/>
      <c r="BL122" s="983"/>
      <c r="BM122" s="983"/>
      <c r="BN122" s="983"/>
      <c r="BO122" s="983"/>
      <c r="BP122" s="983"/>
      <c r="BQ122" s="983"/>
      <c r="BR122" s="1068"/>
      <c r="BS122" s="1068"/>
      <c r="BT122" s="1068"/>
      <c r="BU122" s="1068"/>
      <c r="BV122" s="1072"/>
      <c r="BW122" s="1072"/>
      <c r="BX122" s="1072"/>
      <c r="BY122" s="1072"/>
      <c r="BZ122" s="1072"/>
      <c r="CA122" s="1072"/>
      <c r="CB122" s="1073"/>
      <c r="CC122" s="874"/>
      <c r="CD122" s="875"/>
      <c r="CE122" s="875"/>
      <c r="CF122" s="875"/>
      <c r="CG122" s="875"/>
      <c r="CH122" s="875"/>
      <c r="CI122" s="875"/>
      <c r="CJ122" s="875"/>
      <c r="CK122" s="875"/>
      <c r="CL122" s="875"/>
      <c r="CM122" s="876"/>
      <c r="CN122" s="874"/>
      <c r="CO122" s="875"/>
      <c r="CP122" s="875"/>
      <c r="CQ122" s="875"/>
      <c r="CR122" s="875"/>
      <c r="CS122" s="875"/>
      <c r="CT122" s="875"/>
      <c r="CU122" s="875"/>
      <c r="CV122" s="875"/>
      <c r="CW122" s="875"/>
      <c r="CX122" s="876"/>
      <c r="CY122" s="874"/>
      <c r="CZ122" s="875"/>
      <c r="DA122" s="875"/>
      <c r="DB122" s="875"/>
      <c r="DC122" s="875"/>
      <c r="DD122" s="875"/>
      <c r="DE122" s="875"/>
      <c r="DF122" s="875"/>
      <c r="DG122" s="875"/>
      <c r="DH122" s="875"/>
      <c r="DI122" s="876"/>
      <c r="DJ122" s="874"/>
      <c r="DK122" s="875"/>
      <c r="DL122" s="875"/>
      <c r="DM122" s="875"/>
      <c r="DN122" s="875"/>
      <c r="DO122" s="875"/>
      <c r="DP122" s="875"/>
      <c r="DQ122" s="875"/>
      <c r="DR122" s="875"/>
      <c r="DS122" s="875"/>
      <c r="DT122" s="876"/>
      <c r="DU122" s="1133"/>
      <c r="DV122" s="1134"/>
      <c r="DW122" s="875" t="str">
        <f>IFERROR(VLOOKUP(EA94,BD!$B:$D,3,FALSE),"-")</f>
        <v>1012110</v>
      </c>
      <c r="DX122" s="875"/>
      <c r="DY122" s="875"/>
      <c r="DZ122" s="875"/>
      <c r="EA122" s="875"/>
      <c r="EB122" s="875"/>
      <c r="EC122" s="875"/>
      <c r="ED122" s="1129" t="b">
        <v>0</v>
      </c>
      <c r="EE122" s="1130"/>
      <c r="EF122" s="874"/>
      <c r="EG122" s="875"/>
      <c r="EH122" s="875"/>
      <c r="EI122" s="875"/>
      <c r="EJ122" s="875"/>
      <c r="EK122" s="875"/>
      <c r="EL122" s="875"/>
      <c r="EM122" s="875"/>
      <c r="EN122" s="875"/>
      <c r="EO122" s="875"/>
      <c r="EP122" s="876"/>
      <c r="EQ122" s="874"/>
      <c r="ER122" s="875"/>
      <c r="ES122" s="875"/>
      <c r="ET122" s="875"/>
      <c r="EU122" s="875"/>
      <c r="EV122" s="875"/>
      <c r="EW122" s="875"/>
      <c r="EX122" s="875"/>
      <c r="EY122" s="875"/>
      <c r="EZ122" s="875"/>
      <c r="FA122" s="876"/>
      <c r="FB122" s="874"/>
      <c r="FC122" s="875"/>
      <c r="FD122" s="875"/>
      <c r="FE122" s="875"/>
      <c r="FF122" s="875"/>
      <c r="FG122" s="875"/>
      <c r="FH122" s="875"/>
      <c r="FI122" s="875"/>
      <c r="FJ122" s="875"/>
      <c r="FK122" s="875"/>
      <c r="FL122" s="876"/>
      <c r="FM122" s="874"/>
      <c r="FN122" s="875"/>
      <c r="FO122" s="875"/>
      <c r="FP122" s="875"/>
      <c r="FQ122" s="875"/>
      <c r="FR122" s="875"/>
      <c r="FS122" s="875"/>
      <c r="FT122" s="875"/>
      <c r="FU122" s="875"/>
      <c r="FV122" s="875"/>
      <c r="FW122" s="876"/>
      <c r="FX122" s="874"/>
      <c r="FY122" s="875"/>
      <c r="FZ122" s="875"/>
      <c r="GA122" s="875"/>
      <c r="GB122" s="875"/>
      <c r="GC122" s="875"/>
      <c r="GD122" s="875"/>
      <c r="GE122" s="875"/>
      <c r="GF122" s="875"/>
      <c r="GG122" s="875"/>
      <c r="GH122" s="876"/>
      <c r="GI122" s="874"/>
      <c r="GJ122" s="875"/>
      <c r="GK122" s="875"/>
      <c r="GL122" s="875"/>
      <c r="GM122" s="875"/>
      <c r="GN122" s="875"/>
      <c r="GO122" s="875"/>
      <c r="GP122" s="875"/>
      <c r="GQ122" s="875"/>
      <c r="GR122" s="875"/>
      <c r="GS122" s="876"/>
      <c r="GT122" s="1159"/>
      <c r="GU122" s="1159"/>
      <c r="GV122" s="875"/>
      <c r="GW122" s="875"/>
      <c r="GX122" s="875"/>
      <c r="GY122" s="875"/>
      <c r="GZ122" s="875"/>
      <c r="HA122" s="875"/>
      <c r="HB122" s="875"/>
      <c r="HC122" s="1129" t="b">
        <v>0</v>
      </c>
      <c r="HD122" s="1130"/>
      <c r="HE122" s="1159"/>
      <c r="HF122" s="1159"/>
      <c r="HG122" s="875"/>
      <c r="HH122" s="875"/>
      <c r="HI122" s="875"/>
      <c r="HJ122" s="875"/>
      <c r="HK122" s="875"/>
      <c r="HL122" s="875"/>
      <c r="HM122" s="875"/>
      <c r="HN122" s="1129" t="b">
        <v>0</v>
      </c>
      <c r="HO122" s="1130"/>
      <c r="HP122" s="1159"/>
      <c r="HQ122" s="1159"/>
      <c r="HR122" s="875"/>
      <c r="HS122" s="875"/>
      <c r="HT122" s="875"/>
      <c r="HU122" s="875"/>
      <c r="HV122" s="875"/>
      <c r="HW122" s="875"/>
      <c r="HX122" s="875"/>
      <c r="HY122" s="1129" t="b">
        <v>0</v>
      </c>
      <c r="HZ122" s="1130"/>
      <c r="IA122" s="1159"/>
      <c r="IB122" s="1159"/>
      <c r="IC122" s="875"/>
      <c r="ID122" s="875"/>
      <c r="IE122" s="875"/>
      <c r="IF122" s="875"/>
      <c r="IG122" s="875"/>
      <c r="IH122" s="875"/>
      <c r="II122" s="875"/>
      <c r="IJ122" s="1129" t="b">
        <v>0</v>
      </c>
      <c r="IK122" s="1130"/>
      <c r="IL122" s="1159"/>
      <c r="IM122" s="1159"/>
      <c r="IN122" s="875"/>
      <c r="IO122" s="875"/>
      <c r="IP122" s="875"/>
      <c r="IQ122" s="875"/>
      <c r="IR122" s="875"/>
      <c r="IS122" s="875"/>
      <c r="IT122" s="875"/>
      <c r="IU122" s="1129" t="b">
        <v>0</v>
      </c>
      <c r="IV122" s="1130"/>
      <c r="IW122" s="47"/>
      <c r="IX122" s="728" t="s">
        <v>9</v>
      </c>
      <c r="IY122" s="731"/>
      <c r="IZ122" s="22"/>
      <c r="JA122" s="22"/>
      <c r="JB122" s="22"/>
      <c r="JC122" s="22"/>
      <c r="JD122" s="22"/>
      <c r="JE122" s="22"/>
      <c r="JF122" s="22"/>
      <c r="JG122" s="22"/>
      <c r="JH122" s="21"/>
      <c r="JI122" s="22"/>
      <c r="JJ122" s="22"/>
      <c r="JK122" s="22"/>
      <c r="JL122" s="22"/>
      <c r="JM122" s="22"/>
      <c r="JN122" s="22"/>
      <c r="JO122" s="22"/>
      <c r="JP122" s="22"/>
      <c r="JQ122" s="22"/>
      <c r="JR122" s="22"/>
      <c r="JS122" s="22"/>
      <c r="JT122" s="22"/>
      <c r="JU122" s="22"/>
      <c r="JV122" s="22"/>
      <c r="JW122" s="22"/>
      <c r="JX122" s="22"/>
      <c r="JY122" s="22"/>
      <c r="JZ122" s="22"/>
      <c r="KA122" s="22"/>
      <c r="KB122" s="22"/>
      <c r="KC122" s="22"/>
      <c r="KD122" s="22"/>
      <c r="KE122" s="22"/>
      <c r="KF122" s="22"/>
      <c r="KG122" s="22"/>
      <c r="KH122" s="22"/>
      <c r="KI122" s="22"/>
      <c r="KJ122" s="22"/>
      <c r="KK122" s="22"/>
      <c r="KL122" s="22"/>
      <c r="KM122" s="22"/>
      <c r="KN122" s="22"/>
      <c r="KO122" s="22"/>
      <c r="KP122" s="22"/>
      <c r="KQ122" s="22"/>
      <c r="KR122" s="22"/>
      <c r="KS122" s="22"/>
      <c r="KT122" s="22"/>
      <c r="KU122" s="22"/>
      <c r="KV122" s="22"/>
      <c r="KW122" s="22"/>
      <c r="KX122" s="22"/>
      <c r="KY122" s="22"/>
      <c r="KZ122" s="22"/>
      <c r="LA122" s="22"/>
      <c r="LB122" s="22"/>
      <c r="LC122" s="22"/>
      <c r="LD122" s="22"/>
      <c r="LE122" s="22"/>
      <c r="LF122" s="22"/>
      <c r="LG122" s="22"/>
      <c r="LH122" s="22"/>
      <c r="LI122" s="22"/>
      <c r="LJ122" s="23"/>
    </row>
    <row r="123" spans="2:322" ht="3.65" customHeight="1">
      <c r="B123" s="21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3"/>
      <c r="AP123" s="22"/>
      <c r="AQ123" s="22"/>
      <c r="AR123" s="22"/>
      <c r="AS123" s="22"/>
      <c r="AT123" s="22"/>
      <c r="AU123" s="22"/>
      <c r="AV123" s="22"/>
      <c r="AW123" s="22"/>
      <c r="AX123" s="727"/>
      <c r="AY123" s="728"/>
      <c r="AZ123" s="47"/>
      <c r="BA123" s="1111"/>
      <c r="BB123" s="1112"/>
      <c r="BC123" s="1112"/>
      <c r="BD123" s="1112"/>
      <c r="BE123" s="1112"/>
      <c r="BF123" s="1112"/>
      <c r="BG123" s="983"/>
      <c r="BH123" s="983"/>
      <c r="BI123" s="983"/>
      <c r="BJ123" s="983"/>
      <c r="BK123" s="983"/>
      <c r="BL123" s="983"/>
      <c r="BM123" s="983"/>
      <c r="BN123" s="983"/>
      <c r="BO123" s="983"/>
      <c r="BP123" s="983"/>
      <c r="BQ123" s="983"/>
      <c r="BR123" s="1068"/>
      <c r="BS123" s="1068"/>
      <c r="BT123" s="1068"/>
      <c r="BU123" s="1068"/>
      <c r="BV123" s="1072"/>
      <c r="BW123" s="1072"/>
      <c r="BX123" s="1072"/>
      <c r="BY123" s="1072"/>
      <c r="BZ123" s="1072"/>
      <c r="CA123" s="1072"/>
      <c r="CB123" s="1073"/>
      <c r="CC123" s="874"/>
      <c r="CD123" s="875"/>
      <c r="CE123" s="875"/>
      <c r="CF123" s="875"/>
      <c r="CG123" s="875"/>
      <c r="CH123" s="875"/>
      <c r="CI123" s="875"/>
      <c r="CJ123" s="875"/>
      <c r="CK123" s="875"/>
      <c r="CL123" s="875"/>
      <c r="CM123" s="876"/>
      <c r="CN123" s="874"/>
      <c r="CO123" s="875"/>
      <c r="CP123" s="875"/>
      <c r="CQ123" s="875"/>
      <c r="CR123" s="875"/>
      <c r="CS123" s="875"/>
      <c r="CT123" s="875"/>
      <c r="CU123" s="875"/>
      <c r="CV123" s="875"/>
      <c r="CW123" s="875"/>
      <c r="CX123" s="876"/>
      <c r="CY123" s="874"/>
      <c r="CZ123" s="875"/>
      <c r="DA123" s="875"/>
      <c r="DB123" s="875"/>
      <c r="DC123" s="875"/>
      <c r="DD123" s="875"/>
      <c r="DE123" s="875"/>
      <c r="DF123" s="875"/>
      <c r="DG123" s="875"/>
      <c r="DH123" s="875"/>
      <c r="DI123" s="876"/>
      <c r="DJ123" s="874"/>
      <c r="DK123" s="875"/>
      <c r="DL123" s="875"/>
      <c r="DM123" s="875"/>
      <c r="DN123" s="875"/>
      <c r="DO123" s="875"/>
      <c r="DP123" s="875"/>
      <c r="DQ123" s="875"/>
      <c r="DR123" s="875"/>
      <c r="DS123" s="875"/>
      <c r="DT123" s="876"/>
      <c r="DU123" s="1133"/>
      <c r="DV123" s="1134"/>
      <c r="DW123" s="875"/>
      <c r="DX123" s="875"/>
      <c r="DY123" s="875"/>
      <c r="DZ123" s="875"/>
      <c r="EA123" s="875"/>
      <c r="EB123" s="875"/>
      <c r="EC123" s="875"/>
      <c r="ED123" s="1129"/>
      <c r="EE123" s="1130"/>
      <c r="EF123" s="874"/>
      <c r="EG123" s="875"/>
      <c r="EH123" s="875"/>
      <c r="EI123" s="875"/>
      <c r="EJ123" s="875"/>
      <c r="EK123" s="875"/>
      <c r="EL123" s="875"/>
      <c r="EM123" s="875"/>
      <c r="EN123" s="875"/>
      <c r="EO123" s="875"/>
      <c r="EP123" s="876"/>
      <c r="EQ123" s="874"/>
      <c r="ER123" s="875"/>
      <c r="ES123" s="875"/>
      <c r="ET123" s="875"/>
      <c r="EU123" s="875"/>
      <c r="EV123" s="875"/>
      <c r="EW123" s="875"/>
      <c r="EX123" s="875"/>
      <c r="EY123" s="875"/>
      <c r="EZ123" s="875"/>
      <c r="FA123" s="876"/>
      <c r="FB123" s="874"/>
      <c r="FC123" s="875"/>
      <c r="FD123" s="875"/>
      <c r="FE123" s="875"/>
      <c r="FF123" s="875"/>
      <c r="FG123" s="875"/>
      <c r="FH123" s="875"/>
      <c r="FI123" s="875"/>
      <c r="FJ123" s="875"/>
      <c r="FK123" s="875"/>
      <c r="FL123" s="876"/>
      <c r="FM123" s="874"/>
      <c r="FN123" s="875"/>
      <c r="FO123" s="875"/>
      <c r="FP123" s="875"/>
      <c r="FQ123" s="875"/>
      <c r="FR123" s="875"/>
      <c r="FS123" s="875"/>
      <c r="FT123" s="875"/>
      <c r="FU123" s="875"/>
      <c r="FV123" s="875"/>
      <c r="FW123" s="876"/>
      <c r="FX123" s="874"/>
      <c r="FY123" s="875"/>
      <c r="FZ123" s="875"/>
      <c r="GA123" s="875"/>
      <c r="GB123" s="875"/>
      <c r="GC123" s="875"/>
      <c r="GD123" s="875"/>
      <c r="GE123" s="875"/>
      <c r="GF123" s="875"/>
      <c r="GG123" s="875"/>
      <c r="GH123" s="876"/>
      <c r="GI123" s="874"/>
      <c r="GJ123" s="875"/>
      <c r="GK123" s="875"/>
      <c r="GL123" s="875"/>
      <c r="GM123" s="875"/>
      <c r="GN123" s="875"/>
      <c r="GO123" s="875"/>
      <c r="GP123" s="875"/>
      <c r="GQ123" s="875"/>
      <c r="GR123" s="875"/>
      <c r="GS123" s="876"/>
      <c r="GT123" s="1159"/>
      <c r="GU123" s="1159"/>
      <c r="GV123" s="875"/>
      <c r="GW123" s="875"/>
      <c r="GX123" s="875"/>
      <c r="GY123" s="875"/>
      <c r="GZ123" s="875"/>
      <c r="HA123" s="875"/>
      <c r="HB123" s="875"/>
      <c r="HC123" s="1129"/>
      <c r="HD123" s="1130"/>
      <c r="HE123" s="1159"/>
      <c r="HF123" s="1159"/>
      <c r="HG123" s="875"/>
      <c r="HH123" s="875"/>
      <c r="HI123" s="875"/>
      <c r="HJ123" s="875"/>
      <c r="HK123" s="875"/>
      <c r="HL123" s="875"/>
      <c r="HM123" s="875"/>
      <c r="HN123" s="1129"/>
      <c r="HO123" s="1130"/>
      <c r="HP123" s="1159"/>
      <c r="HQ123" s="1159"/>
      <c r="HR123" s="875"/>
      <c r="HS123" s="875"/>
      <c r="HT123" s="875"/>
      <c r="HU123" s="875"/>
      <c r="HV123" s="875"/>
      <c r="HW123" s="875"/>
      <c r="HX123" s="875"/>
      <c r="HY123" s="1129"/>
      <c r="HZ123" s="1130"/>
      <c r="IA123" s="1159"/>
      <c r="IB123" s="1159"/>
      <c r="IC123" s="875"/>
      <c r="ID123" s="875"/>
      <c r="IE123" s="875"/>
      <c r="IF123" s="875"/>
      <c r="IG123" s="875"/>
      <c r="IH123" s="875"/>
      <c r="II123" s="875"/>
      <c r="IJ123" s="1129"/>
      <c r="IK123" s="1130"/>
      <c r="IL123" s="1159"/>
      <c r="IM123" s="1159"/>
      <c r="IN123" s="875"/>
      <c r="IO123" s="875"/>
      <c r="IP123" s="875"/>
      <c r="IQ123" s="875"/>
      <c r="IR123" s="875"/>
      <c r="IS123" s="875"/>
      <c r="IT123" s="875"/>
      <c r="IU123" s="1129"/>
      <c r="IV123" s="1130"/>
      <c r="IW123" s="47"/>
      <c r="IX123" s="728"/>
      <c r="IY123" s="731"/>
      <c r="IZ123" s="22"/>
      <c r="JA123" s="22"/>
      <c r="JB123" s="22"/>
      <c r="JC123" s="22"/>
      <c r="JD123" s="22"/>
      <c r="JE123" s="22"/>
      <c r="JF123" s="22"/>
      <c r="JG123" s="22"/>
      <c r="JH123" s="21"/>
      <c r="JI123" s="22"/>
      <c r="JJ123" s="22"/>
      <c r="JK123" s="22"/>
      <c r="JL123" s="22"/>
      <c r="JM123" s="22"/>
      <c r="JN123" s="22"/>
      <c r="JO123" s="22"/>
      <c r="JP123" s="22"/>
      <c r="JQ123" s="22"/>
      <c r="JR123" s="22"/>
      <c r="JS123" s="22"/>
      <c r="JT123" s="22"/>
      <c r="JU123" s="22"/>
      <c r="JV123" s="22"/>
      <c r="JW123" s="22"/>
      <c r="JX123" s="22"/>
      <c r="JY123" s="22"/>
      <c r="JZ123" s="22"/>
      <c r="KA123" s="22"/>
      <c r="KB123" s="22"/>
      <c r="KC123" s="22"/>
      <c r="KD123" s="22"/>
      <c r="KE123" s="22"/>
      <c r="KF123" s="22"/>
      <c r="KG123" s="22"/>
      <c r="KH123" s="22"/>
      <c r="KI123" s="22"/>
      <c r="KJ123" s="22"/>
      <c r="KK123" s="22"/>
      <c r="KL123" s="22"/>
      <c r="KM123" s="22"/>
      <c r="KN123" s="22"/>
      <c r="KO123" s="22"/>
      <c r="KP123" s="22"/>
      <c r="KQ123" s="22"/>
      <c r="KR123" s="22"/>
      <c r="KS123" s="22"/>
      <c r="KT123" s="22"/>
      <c r="KU123" s="22"/>
      <c r="KV123" s="22"/>
      <c r="KW123" s="22"/>
      <c r="KX123" s="22"/>
      <c r="KY123" s="22"/>
      <c r="KZ123" s="22"/>
      <c r="LA123" s="22"/>
      <c r="LB123" s="22"/>
      <c r="LC123" s="22"/>
      <c r="LD123" s="22"/>
      <c r="LE123" s="22"/>
      <c r="LF123" s="22"/>
      <c r="LG123" s="22"/>
      <c r="LH123" s="22"/>
      <c r="LI123" s="22"/>
      <c r="LJ123" s="23"/>
    </row>
    <row r="124" spans="2:322" ht="3.65" customHeight="1">
      <c r="B124" s="21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3"/>
      <c r="AP124" s="22"/>
      <c r="AQ124" s="22"/>
      <c r="AR124" s="22"/>
      <c r="AS124" s="22"/>
      <c r="AT124" s="22"/>
      <c r="AU124" s="22"/>
      <c r="AV124" s="22"/>
      <c r="AW124" s="22"/>
      <c r="AX124" s="727"/>
      <c r="AY124" s="728"/>
      <c r="AZ124" s="47"/>
      <c r="BA124" s="1111"/>
      <c r="BB124" s="1112"/>
      <c r="BC124" s="1112"/>
      <c r="BD124" s="1112"/>
      <c r="BE124" s="1112"/>
      <c r="BF124" s="1112"/>
      <c r="BG124" s="984"/>
      <c r="BH124" s="984"/>
      <c r="BI124" s="984"/>
      <c r="BJ124" s="984"/>
      <c r="BK124" s="984"/>
      <c r="BL124" s="984"/>
      <c r="BM124" s="984"/>
      <c r="BN124" s="984"/>
      <c r="BO124" s="984"/>
      <c r="BP124" s="984"/>
      <c r="BQ124" s="984"/>
      <c r="BR124" s="1069"/>
      <c r="BS124" s="1069"/>
      <c r="BT124" s="1069"/>
      <c r="BU124" s="1069"/>
      <c r="BV124" s="1074"/>
      <c r="BW124" s="1074"/>
      <c r="BX124" s="1074"/>
      <c r="BY124" s="1074"/>
      <c r="BZ124" s="1074"/>
      <c r="CA124" s="1074"/>
      <c r="CB124" s="1075"/>
      <c r="CC124" s="877"/>
      <c r="CD124" s="878"/>
      <c r="CE124" s="878"/>
      <c r="CF124" s="878"/>
      <c r="CG124" s="878"/>
      <c r="CH124" s="878"/>
      <c r="CI124" s="878"/>
      <c r="CJ124" s="878"/>
      <c r="CK124" s="878"/>
      <c r="CL124" s="878"/>
      <c r="CM124" s="879"/>
      <c r="CN124" s="877"/>
      <c r="CO124" s="878"/>
      <c r="CP124" s="878"/>
      <c r="CQ124" s="878"/>
      <c r="CR124" s="878"/>
      <c r="CS124" s="878"/>
      <c r="CT124" s="878"/>
      <c r="CU124" s="878"/>
      <c r="CV124" s="878"/>
      <c r="CW124" s="878"/>
      <c r="CX124" s="879"/>
      <c r="CY124" s="877"/>
      <c r="CZ124" s="878"/>
      <c r="DA124" s="878"/>
      <c r="DB124" s="878"/>
      <c r="DC124" s="878"/>
      <c r="DD124" s="878"/>
      <c r="DE124" s="878"/>
      <c r="DF124" s="878"/>
      <c r="DG124" s="878"/>
      <c r="DH124" s="878"/>
      <c r="DI124" s="879"/>
      <c r="DJ124" s="877"/>
      <c r="DK124" s="878"/>
      <c r="DL124" s="878"/>
      <c r="DM124" s="878"/>
      <c r="DN124" s="878"/>
      <c r="DO124" s="878"/>
      <c r="DP124" s="878"/>
      <c r="DQ124" s="878"/>
      <c r="DR124" s="878"/>
      <c r="DS124" s="878"/>
      <c r="DT124" s="879"/>
      <c r="DU124" s="1135"/>
      <c r="DV124" s="1136"/>
      <c r="DW124" s="878"/>
      <c r="DX124" s="878"/>
      <c r="DY124" s="878"/>
      <c r="DZ124" s="878"/>
      <c r="EA124" s="878"/>
      <c r="EB124" s="878"/>
      <c r="EC124" s="878"/>
      <c r="ED124" s="453"/>
      <c r="EE124" s="454"/>
      <c r="EF124" s="877"/>
      <c r="EG124" s="878"/>
      <c r="EH124" s="878"/>
      <c r="EI124" s="878"/>
      <c r="EJ124" s="878"/>
      <c r="EK124" s="878"/>
      <c r="EL124" s="878"/>
      <c r="EM124" s="878"/>
      <c r="EN124" s="878"/>
      <c r="EO124" s="878"/>
      <c r="EP124" s="879"/>
      <c r="EQ124" s="877"/>
      <c r="ER124" s="878"/>
      <c r="ES124" s="878"/>
      <c r="ET124" s="878"/>
      <c r="EU124" s="878"/>
      <c r="EV124" s="878"/>
      <c r="EW124" s="878"/>
      <c r="EX124" s="878"/>
      <c r="EY124" s="878"/>
      <c r="EZ124" s="878"/>
      <c r="FA124" s="879"/>
      <c r="FB124" s="877"/>
      <c r="FC124" s="878"/>
      <c r="FD124" s="878"/>
      <c r="FE124" s="878"/>
      <c r="FF124" s="878"/>
      <c r="FG124" s="878"/>
      <c r="FH124" s="878"/>
      <c r="FI124" s="878"/>
      <c r="FJ124" s="878"/>
      <c r="FK124" s="878"/>
      <c r="FL124" s="879"/>
      <c r="FM124" s="877"/>
      <c r="FN124" s="878"/>
      <c r="FO124" s="878"/>
      <c r="FP124" s="878"/>
      <c r="FQ124" s="878"/>
      <c r="FR124" s="878"/>
      <c r="FS124" s="878"/>
      <c r="FT124" s="878"/>
      <c r="FU124" s="878"/>
      <c r="FV124" s="878"/>
      <c r="FW124" s="879"/>
      <c r="FX124" s="877"/>
      <c r="FY124" s="878"/>
      <c r="FZ124" s="878"/>
      <c r="GA124" s="878"/>
      <c r="GB124" s="878"/>
      <c r="GC124" s="878"/>
      <c r="GD124" s="878"/>
      <c r="GE124" s="878"/>
      <c r="GF124" s="878"/>
      <c r="GG124" s="878"/>
      <c r="GH124" s="879"/>
      <c r="GI124" s="877"/>
      <c r="GJ124" s="878"/>
      <c r="GK124" s="878"/>
      <c r="GL124" s="878"/>
      <c r="GM124" s="878"/>
      <c r="GN124" s="878"/>
      <c r="GO124" s="878"/>
      <c r="GP124" s="878"/>
      <c r="GQ124" s="878"/>
      <c r="GR124" s="878"/>
      <c r="GS124" s="879"/>
      <c r="GT124" s="1160"/>
      <c r="GU124" s="1160"/>
      <c r="GV124" s="878"/>
      <c r="GW124" s="878"/>
      <c r="GX124" s="878"/>
      <c r="GY124" s="878"/>
      <c r="GZ124" s="878"/>
      <c r="HA124" s="878"/>
      <c r="HB124" s="878"/>
      <c r="HC124" s="451"/>
      <c r="HD124" s="452"/>
      <c r="HE124" s="1160"/>
      <c r="HF124" s="1160"/>
      <c r="HG124" s="878"/>
      <c r="HH124" s="878"/>
      <c r="HI124" s="878"/>
      <c r="HJ124" s="878"/>
      <c r="HK124" s="878"/>
      <c r="HL124" s="878"/>
      <c r="HM124" s="878"/>
      <c r="HN124" s="451"/>
      <c r="HO124" s="452"/>
      <c r="HP124" s="1160"/>
      <c r="HQ124" s="1160"/>
      <c r="HR124" s="878"/>
      <c r="HS124" s="878"/>
      <c r="HT124" s="878"/>
      <c r="HU124" s="878"/>
      <c r="HV124" s="878"/>
      <c r="HW124" s="878"/>
      <c r="HX124" s="878"/>
      <c r="HY124" s="451"/>
      <c r="HZ124" s="452"/>
      <c r="IA124" s="1160"/>
      <c r="IB124" s="1160"/>
      <c r="IC124" s="878"/>
      <c r="ID124" s="878"/>
      <c r="IE124" s="878"/>
      <c r="IF124" s="878"/>
      <c r="IG124" s="878"/>
      <c r="IH124" s="878"/>
      <c r="II124" s="878"/>
      <c r="IJ124" s="451"/>
      <c r="IK124" s="452"/>
      <c r="IL124" s="1160"/>
      <c r="IM124" s="1160"/>
      <c r="IN124" s="878"/>
      <c r="IO124" s="878"/>
      <c r="IP124" s="878"/>
      <c r="IQ124" s="878"/>
      <c r="IR124" s="878"/>
      <c r="IS124" s="878"/>
      <c r="IT124" s="878"/>
      <c r="IU124" s="451"/>
      <c r="IV124" s="452"/>
      <c r="IW124" s="47"/>
      <c r="IX124" s="728"/>
      <c r="IY124" s="731"/>
      <c r="IZ124" s="22"/>
      <c r="JA124" s="22"/>
      <c r="JB124" s="22"/>
      <c r="JC124" s="22"/>
      <c r="JD124" s="22"/>
      <c r="JE124" s="22"/>
      <c r="JF124" s="22"/>
      <c r="JG124" s="22"/>
      <c r="JH124" s="21"/>
      <c r="JI124" s="22"/>
      <c r="JJ124" s="22"/>
      <c r="JK124" s="22"/>
      <c r="JL124" s="22"/>
      <c r="JM124" s="22"/>
      <c r="JN124" s="22"/>
      <c r="JO124" s="22"/>
      <c r="JP124" s="22"/>
      <c r="JQ124" s="22"/>
      <c r="JR124" s="22"/>
      <c r="JS124" s="22"/>
      <c r="JT124" s="22"/>
      <c r="JU124" s="22"/>
      <c r="JV124" s="22"/>
      <c r="JW124" s="22"/>
      <c r="JX124" s="22"/>
      <c r="JY124" s="22"/>
      <c r="JZ124" s="22"/>
      <c r="KA124" s="22"/>
      <c r="KB124" s="22"/>
      <c r="KC124" s="22"/>
      <c r="KD124" s="22"/>
      <c r="KE124" s="22"/>
      <c r="KF124" s="22"/>
      <c r="KG124" s="22"/>
      <c r="KH124" s="22"/>
      <c r="KI124" s="22"/>
      <c r="KJ124" s="22"/>
      <c r="KK124" s="22"/>
      <c r="KL124" s="22"/>
      <c r="KM124" s="22"/>
      <c r="KN124" s="22"/>
      <c r="KO124" s="22"/>
      <c r="KP124" s="22"/>
      <c r="KQ124" s="22"/>
      <c r="KR124" s="22"/>
      <c r="KS124" s="22"/>
      <c r="KT124" s="22"/>
      <c r="KU124" s="22"/>
      <c r="KV124" s="22"/>
      <c r="KW124" s="22"/>
      <c r="KX124" s="22"/>
      <c r="KY124" s="22"/>
      <c r="KZ124" s="22"/>
      <c r="LA124" s="22"/>
      <c r="LB124" s="22"/>
      <c r="LC124" s="22"/>
      <c r="LD124" s="22"/>
      <c r="LE124" s="22"/>
      <c r="LF124" s="22"/>
      <c r="LG124" s="22"/>
      <c r="LH124" s="22"/>
      <c r="LI124" s="22"/>
      <c r="LJ124" s="23"/>
    </row>
    <row r="125" spans="2:322" ht="3.65" customHeight="1">
      <c r="B125" s="21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3"/>
      <c r="AP125" s="22"/>
      <c r="AQ125" s="22"/>
      <c r="AR125" s="22"/>
      <c r="AS125" s="22"/>
      <c r="AT125" s="22"/>
      <c r="AU125" s="22"/>
      <c r="AV125" s="22"/>
      <c r="AW125" s="22"/>
      <c r="AX125" s="727"/>
      <c r="AY125" s="728"/>
      <c r="AZ125" s="47"/>
      <c r="BA125" s="1111"/>
      <c r="BB125" s="1112"/>
      <c r="BC125" s="1112"/>
      <c r="BD125" s="1112"/>
      <c r="BE125" s="1112"/>
      <c r="BF125" s="1112"/>
      <c r="BG125" s="991" t="s">
        <v>61</v>
      </c>
      <c r="BH125" s="992"/>
      <c r="BI125" s="992"/>
      <c r="BJ125" s="992"/>
      <c r="BK125" s="992"/>
      <c r="BL125" s="992"/>
      <c r="BM125" s="992"/>
      <c r="BN125" s="992"/>
      <c r="BO125" s="992"/>
      <c r="BP125" s="992"/>
      <c r="BQ125" s="992"/>
      <c r="BR125" s="1076" t="s">
        <v>55</v>
      </c>
      <c r="BS125" s="1076"/>
      <c r="BT125" s="1076"/>
      <c r="BU125" s="1076"/>
      <c r="BV125" s="1079">
        <v>600</v>
      </c>
      <c r="BW125" s="1079"/>
      <c r="BX125" s="1079"/>
      <c r="BY125" s="1079"/>
      <c r="BZ125" s="1079"/>
      <c r="CA125" s="1079"/>
      <c r="CB125" s="1080"/>
      <c r="CC125" s="862" t="str">
        <f>IFERROR(VLOOKUP(CC93,BD!$B:$D,3,FALSE),"-")</f>
        <v>1014501</v>
      </c>
      <c r="CD125" s="863"/>
      <c r="CE125" s="863"/>
      <c r="CF125" s="863"/>
      <c r="CG125" s="863"/>
      <c r="CH125" s="863"/>
      <c r="CI125" s="863"/>
      <c r="CJ125" s="863"/>
      <c r="CK125" s="863"/>
      <c r="CL125" s="863"/>
      <c r="CM125" s="864"/>
      <c r="CN125" s="862" t="str">
        <f>IFERROR(VLOOKUP(CN93,BD!$B:$D,3,FALSE),"-")</f>
        <v>1014502</v>
      </c>
      <c r="CO125" s="863"/>
      <c r="CP125" s="863"/>
      <c r="CQ125" s="863"/>
      <c r="CR125" s="863"/>
      <c r="CS125" s="863"/>
      <c r="CT125" s="863"/>
      <c r="CU125" s="863"/>
      <c r="CV125" s="863"/>
      <c r="CW125" s="863"/>
      <c r="CX125" s="864"/>
      <c r="CY125" s="862" t="s">
        <v>162</v>
      </c>
      <c r="CZ125" s="863"/>
      <c r="DA125" s="863"/>
      <c r="DB125" s="863"/>
      <c r="DC125" s="863"/>
      <c r="DD125" s="863"/>
      <c r="DE125" s="863"/>
      <c r="DF125" s="863"/>
      <c r="DG125" s="863"/>
      <c r="DH125" s="863"/>
      <c r="DI125" s="864"/>
      <c r="DJ125" s="862" t="s">
        <v>162</v>
      </c>
      <c r="DK125" s="863"/>
      <c r="DL125" s="863"/>
      <c r="DM125" s="863"/>
      <c r="DN125" s="863"/>
      <c r="DO125" s="863"/>
      <c r="DP125" s="863"/>
      <c r="DQ125" s="863"/>
      <c r="DR125" s="863"/>
      <c r="DS125" s="863"/>
      <c r="DT125" s="864"/>
      <c r="DU125" s="1145" t="b">
        <v>0</v>
      </c>
      <c r="DV125" s="1146"/>
      <c r="DW125" s="1091" t="s">
        <v>476</v>
      </c>
      <c r="DX125" s="1091"/>
      <c r="DY125" s="1091"/>
      <c r="DZ125" s="1091"/>
      <c r="EA125" s="1091"/>
      <c r="EB125" s="1091"/>
      <c r="EC125" s="1091"/>
      <c r="ED125" s="1137" t="b">
        <v>0</v>
      </c>
      <c r="EE125" s="1138"/>
      <c r="EF125" s="862" t="str">
        <f>IFERROR(VLOOKUP(EH94,BD!$B:$D,3,FALSE),"-")</f>
        <v>1015001</v>
      </c>
      <c r="EG125" s="863"/>
      <c r="EH125" s="863"/>
      <c r="EI125" s="863"/>
      <c r="EJ125" s="863"/>
      <c r="EK125" s="863"/>
      <c r="EL125" s="863"/>
      <c r="EM125" s="863"/>
      <c r="EN125" s="863"/>
      <c r="EO125" s="863"/>
      <c r="EP125" s="864"/>
      <c r="EQ125" s="862" t="str">
        <f>IFERROR(VLOOKUP(ES94,BD!$B:$D,3,FALSE),"-")</f>
        <v>1015015</v>
      </c>
      <c r="ER125" s="863"/>
      <c r="ES125" s="863"/>
      <c r="ET125" s="863"/>
      <c r="EU125" s="863"/>
      <c r="EV125" s="863"/>
      <c r="EW125" s="863"/>
      <c r="EX125" s="863"/>
      <c r="EY125" s="863"/>
      <c r="EZ125" s="863"/>
      <c r="FA125" s="864"/>
      <c r="FB125" s="862" t="str">
        <f>IFERROR(VLOOKUP(FD94,BD!$B:$D,3,FALSE),"-")</f>
        <v>1013276</v>
      </c>
      <c r="FC125" s="863"/>
      <c r="FD125" s="863"/>
      <c r="FE125" s="863"/>
      <c r="FF125" s="863"/>
      <c r="FG125" s="863"/>
      <c r="FH125" s="863"/>
      <c r="FI125" s="863"/>
      <c r="FJ125" s="863"/>
      <c r="FK125" s="863"/>
      <c r="FL125" s="864"/>
      <c r="FM125" s="862"/>
      <c r="FN125" s="863"/>
      <c r="FO125" s="863"/>
      <c r="FP125" s="863"/>
      <c r="FQ125" s="863"/>
      <c r="FR125" s="863"/>
      <c r="FS125" s="863"/>
      <c r="FT125" s="863"/>
      <c r="FU125" s="863"/>
      <c r="FV125" s="863"/>
      <c r="FW125" s="864"/>
      <c r="FX125" s="862" t="s">
        <v>162</v>
      </c>
      <c r="FY125" s="863"/>
      <c r="FZ125" s="863"/>
      <c r="GA125" s="863"/>
      <c r="GB125" s="863"/>
      <c r="GC125" s="863"/>
      <c r="GD125" s="863"/>
      <c r="GE125" s="863"/>
      <c r="GF125" s="863"/>
      <c r="GG125" s="863"/>
      <c r="GH125" s="864"/>
      <c r="GI125" s="862" t="s">
        <v>162</v>
      </c>
      <c r="GJ125" s="863"/>
      <c r="GK125" s="863"/>
      <c r="GL125" s="863"/>
      <c r="GM125" s="863"/>
      <c r="GN125" s="863"/>
      <c r="GO125" s="863"/>
      <c r="GP125" s="863"/>
      <c r="GQ125" s="863"/>
      <c r="GR125" s="863"/>
      <c r="GS125" s="864"/>
      <c r="GT125" s="1151" t="b">
        <v>0</v>
      </c>
      <c r="GU125" s="1151"/>
      <c r="GV125" s="976" t="s">
        <v>162</v>
      </c>
      <c r="GW125" s="976"/>
      <c r="GX125" s="976"/>
      <c r="GY125" s="976"/>
      <c r="GZ125" s="976"/>
      <c r="HA125" s="976"/>
      <c r="HB125" s="976"/>
      <c r="HC125" s="1141" t="b">
        <v>0</v>
      </c>
      <c r="HD125" s="1142"/>
      <c r="HE125" s="1151" t="b">
        <v>0</v>
      </c>
      <c r="HF125" s="1151"/>
      <c r="HG125" s="976" t="s">
        <v>162</v>
      </c>
      <c r="HH125" s="976"/>
      <c r="HI125" s="976"/>
      <c r="HJ125" s="976"/>
      <c r="HK125" s="976"/>
      <c r="HL125" s="976"/>
      <c r="HM125" s="976"/>
      <c r="HN125" s="1141" t="b">
        <v>0</v>
      </c>
      <c r="HO125" s="1142"/>
      <c r="HP125" s="1151" t="b">
        <v>0</v>
      </c>
      <c r="HQ125" s="1151"/>
      <c r="HR125" s="976" t="s">
        <v>162</v>
      </c>
      <c r="HS125" s="976"/>
      <c r="HT125" s="976"/>
      <c r="HU125" s="976"/>
      <c r="HV125" s="976"/>
      <c r="HW125" s="976"/>
      <c r="HX125" s="976"/>
      <c r="HY125" s="1141" t="b">
        <v>0</v>
      </c>
      <c r="HZ125" s="1142"/>
      <c r="IA125" s="1151" t="b">
        <v>0</v>
      </c>
      <c r="IB125" s="1151"/>
      <c r="IC125" s="976" t="s">
        <v>162</v>
      </c>
      <c r="ID125" s="976"/>
      <c r="IE125" s="976"/>
      <c r="IF125" s="976"/>
      <c r="IG125" s="976"/>
      <c r="IH125" s="976"/>
      <c r="II125" s="976"/>
      <c r="IJ125" s="1141" t="b">
        <v>0</v>
      </c>
      <c r="IK125" s="1142"/>
      <c r="IL125" s="1151" t="b">
        <v>0</v>
      </c>
      <c r="IM125" s="1151"/>
      <c r="IN125" s="976" t="s">
        <v>162</v>
      </c>
      <c r="IO125" s="976"/>
      <c r="IP125" s="976"/>
      <c r="IQ125" s="976"/>
      <c r="IR125" s="976"/>
      <c r="IS125" s="976"/>
      <c r="IT125" s="976"/>
      <c r="IU125" s="1141" t="b">
        <v>0</v>
      </c>
      <c r="IV125" s="1142"/>
      <c r="IW125" s="47"/>
      <c r="IX125" s="728"/>
      <c r="IY125" s="731"/>
      <c r="IZ125" s="22"/>
      <c r="JA125" s="22"/>
      <c r="JB125" s="22"/>
      <c r="JC125" s="22"/>
      <c r="JD125" s="22"/>
      <c r="JE125" s="22"/>
      <c r="JF125" s="22"/>
      <c r="JG125" s="22"/>
      <c r="JH125" s="21"/>
      <c r="JI125" s="22"/>
      <c r="JJ125" s="22"/>
      <c r="JK125" s="22"/>
      <c r="JL125" s="22"/>
      <c r="JM125" s="22"/>
      <c r="JN125" s="22"/>
      <c r="JO125" s="22"/>
      <c r="JP125" s="22"/>
      <c r="JQ125" s="22"/>
      <c r="JR125" s="22"/>
      <c r="JS125" s="22"/>
      <c r="JT125" s="22"/>
      <c r="JU125" s="22"/>
      <c r="JV125" s="22"/>
      <c r="JW125" s="22"/>
      <c r="JX125" s="22"/>
      <c r="JY125" s="22"/>
      <c r="JZ125" s="22"/>
      <c r="KA125" s="22"/>
      <c r="KB125" s="22"/>
      <c r="KC125" s="22"/>
      <c r="KD125" s="22"/>
      <c r="KE125" s="22"/>
      <c r="KF125" s="22"/>
      <c r="KG125" s="22"/>
      <c r="KH125" s="22"/>
      <c r="KI125" s="22"/>
      <c r="KJ125" s="22"/>
      <c r="KK125" s="22"/>
      <c r="KL125" s="22"/>
      <c r="KM125" s="22"/>
      <c r="KN125" s="22"/>
      <c r="KO125" s="22"/>
      <c r="KP125" s="22"/>
      <c r="KQ125" s="22"/>
      <c r="KR125" s="22"/>
      <c r="KS125" s="22"/>
      <c r="KT125" s="22"/>
      <c r="KU125" s="22"/>
      <c r="KV125" s="22"/>
      <c r="KW125" s="22"/>
      <c r="KX125" s="22"/>
      <c r="KY125" s="22"/>
      <c r="KZ125" s="22"/>
      <c r="LA125" s="22"/>
      <c r="LB125" s="22"/>
      <c r="LC125" s="22"/>
      <c r="LD125" s="22"/>
      <c r="LE125" s="22"/>
      <c r="LF125" s="22"/>
      <c r="LG125" s="22"/>
      <c r="LH125" s="22"/>
      <c r="LI125" s="22"/>
      <c r="LJ125" s="23"/>
    </row>
    <row r="126" spans="2:322" ht="3.65" customHeight="1">
      <c r="B126" s="21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3"/>
      <c r="AP126" s="22"/>
      <c r="AQ126" s="22"/>
      <c r="AR126" s="22"/>
      <c r="AS126" s="22"/>
      <c r="AT126" s="22"/>
      <c r="AU126" s="22"/>
      <c r="AV126" s="22"/>
      <c r="AW126" s="22"/>
      <c r="AX126" s="727"/>
      <c r="AY126" s="728"/>
      <c r="AZ126" s="47"/>
      <c r="BA126" s="1111"/>
      <c r="BB126" s="1112"/>
      <c r="BC126" s="1112"/>
      <c r="BD126" s="1112"/>
      <c r="BE126" s="1112"/>
      <c r="BF126" s="1112"/>
      <c r="BG126" s="993"/>
      <c r="BH126" s="994"/>
      <c r="BI126" s="994"/>
      <c r="BJ126" s="994"/>
      <c r="BK126" s="994"/>
      <c r="BL126" s="994"/>
      <c r="BM126" s="994"/>
      <c r="BN126" s="994"/>
      <c r="BO126" s="994"/>
      <c r="BP126" s="994"/>
      <c r="BQ126" s="994"/>
      <c r="BR126" s="1077"/>
      <c r="BS126" s="1077"/>
      <c r="BT126" s="1077"/>
      <c r="BU126" s="1077"/>
      <c r="BV126" s="1081"/>
      <c r="BW126" s="1081"/>
      <c r="BX126" s="1081"/>
      <c r="BY126" s="1081"/>
      <c r="BZ126" s="1081"/>
      <c r="CA126" s="1081"/>
      <c r="CB126" s="1082"/>
      <c r="CC126" s="865"/>
      <c r="CD126" s="866"/>
      <c r="CE126" s="866"/>
      <c r="CF126" s="866"/>
      <c r="CG126" s="866"/>
      <c r="CH126" s="866"/>
      <c r="CI126" s="866"/>
      <c r="CJ126" s="866"/>
      <c r="CK126" s="866"/>
      <c r="CL126" s="866"/>
      <c r="CM126" s="867"/>
      <c r="CN126" s="865"/>
      <c r="CO126" s="866"/>
      <c r="CP126" s="866"/>
      <c r="CQ126" s="866"/>
      <c r="CR126" s="866"/>
      <c r="CS126" s="866"/>
      <c r="CT126" s="866"/>
      <c r="CU126" s="866"/>
      <c r="CV126" s="866"/>
      <c r="CW126" s="866"/>
      <c r="CX126" s="867"/>
      <c r="CY126" s="865"/>
      <c r="CZ126" s="866"/>
      <c r="DA126" s="866"/>
      <c r="DB126" s="866"/>
      <c r="DC126" s="866"/>
      <c r="DD126" s="866"/>
      <c r="DE126" s="866"/>
      <c r="DF126" s="866"/>
      <c r="DG126" s="866"/>
      <c r="DH126" s="866"/>
      <c r="DI126" s="867"/>
      <c r="DJ126" s="865"/>
      <c r="DK126" s="866"/>
      <c r="DL126" s="866"/>
      <c r="DM126" s="866"/>
      <c r="DN126" s="866"/>
      <c r="DO126" s="866"/>
      <c r="DP126" s="866"/>
      <c r="DQ126" s="866"/>
      <c r="DR126" s="866"/>
      <c r="DS126" s="866"/>
      <c r="DT126" s="867"/>
      <c r="DU126" s="1147"/>
      <c r="DV126" s="1148"/>
      <c r="DW126" s="1092"/>
      <c r="DX126" s="1092"/>
      <c r="DY126" s="1092"/>
      <c r="DZ126" s="1092"/>
      <c r="EA126" s="1092"/>
      <c r="EB126" s="1092"/>
      <c r="EC126" s="1092"/>
      <c r="ED126" s="1139"/>
      <c r="EE126" s="1140"/>
      <c r="EF126" s="865"/>
      <c r="EG126" s="866"/>
      <c r="EH126" s="866"/>
      <c r="EI126" s="866"/>
      <c r="EJ126" s="866"/>
      <c r="EK126" s="866"/>
      <c r="EL126" s="866"/>
      <c r="EM126" s="866"/>
      <c r="EN126" s="866"/>
      <c r="EO126" s="866"/>
      <c r="EP126" s="867"/>
      <c r="EQ126" s="865"/>
      <c r="ER126" s="866"/>
      <c r="ES126" s="866"/>
      <c r="ET126" s="866"/>
      <c r="EU126" s="866"/>
      <c r="EV126" s="866"/>
      <c r="EW126" s="866"/>
      <c r="EX126" s="866"/>
      <c r="EY126" s="866"/>
      <c r="EZ126" s="866"/>
      <c r="FA126" s="867"/>
      <c r="FB126" s="865"/>
      <c r="FC126" s="866"/>
      <c r="FD126" s="866"/>
      <c r="FE126" s="866"/>
      <c r="FF126" s="866"/>
      <c r="FG126" s="866"/>
      <c r="FH126" s="866"/>
      <c r="FI126" s="866"/>
      <c r="FJ126" s="866"/>
      <c r="FK126" s="866"/>
      <c r="FL126" s="867"/>
      <c r="FM126" s="865"/>
      <c r="FN126" s="866"/>
      <c r="FO126" s="866"/>
      <c r="FP126" s="866"/>
      <c r="FQ126" s="866"/>
      <c r="FR126" s="866"/>
      <c r="FS126" s="866"/>
      <c r="FT126" s="866"/>
      <c r="FU126" s="866"/>
      <c r="FV126" s="866"/>
      <c r="FW126" s="867"/>
      <c r="FX126" s="865"/>
      <c r="FY126" s="866"/>
      <c r="FZ126" s="866"/>
      <c r="GA126" s="866"/>
      <c r="GB126" s="866"/>
      <c r="GC126" s="866"/>
      <c r="GD126" s="866"/>
      <c r="GE126" s="866"/>
      <c r="GF126" s="866"/>
      <c r="GG126" s="866"/>
      <c r="GH126" s="867"/>
      <c r="GI126" s="865"/>
      <c r="GJ126" s="866"/>
      <c r="GK126" s="866"/>
      <c r="GL126" s="866"/>
      <c r="GM126" s="866"/>
      <c r="GN126" s="866"/>
      <c r="GO126" s="866"/>
      <c r="GP126" s="866"/>
      <c r="GQ126" s="866"/>
      <c r="GR126" s="866"/>
      <c r="GS126" s="867"/>
      <c r="GT126" s="1152"/>
      <c r="GU126" s="1152"/>
      <c r="GV126" s="978"/>
      <c r="GW126" s="978"/>
      <c r="GX126" s="978"/>
      <c r="GY126" s="978"/>
      <c r="GZ126" s="978"/>
      <c r="HA126" s="978"/>
      <c r="HB126" s="978"/>
      <c r="HC126" s="1143"/>
      <c r="HD126" s="1144"/>
      <c r="HE126" s="1152"/>
      <c r="HF126" s="1152"/>
      <c r="HG126" s="978"/>
      <c r="HH126" s="978"/>
      <c r="HI126" s="978"/>
      <c r="HJ126" s="978"/>
      <c r="HK126" s="978"/>
      <c r="HL126" s="978"/>
      <c r="HM126" s="978"/>
      <c r="HN126" s="1143"/>
      <c r="HO126" s="1144"/>
      <c r="HP126" s="1152"/>
      <c r="HQ126" s="1152"/>
      <c r="HR126" s="978"/>
      <c r="HS126" s="978"/>
      <c r="HT126" s="978"/>
      <c r="HU126" s="978"/>
      <c r="HV126" s="978"/>
      <c r="HW126" s="978"/>
      <c r="HX126" s="978"/>
      <c r="HY126" s="1143"/>
      <c r="HZ126" s="1144"/>
      <c r="IA126" s="1152"/>
      <c r="IB126" s="1152"/>
      <c r="IC126" s="978"/>
      <c r="ID126" s="978"/>
      <c r="IE126" s="978"/>
      <c r="IF126" s="978"/>
      <c r="IG126" s="978"/>
      <c r="IH126" s="978"/>
      <c r="II126" s="978"/>
      <c r="IJ126" s="1143"/>
      <c r="IK126" s="1144"/>
      <c r="IL126" s="1152"/>
      <c r="IM126" s="1152"/>
      <c r="IN126" s="978"/>
      <c r="IO126" s="978"/>
      <c r="IP126" s="978"/>
      <c r="IQ126" s="978"/>
      <c r="IR126" s="978"/>
      <c r="IS126" s="978"/>
      <c r="IT126" s="978"/>
      <c r="IU126" s="1143"/>
      <c r="IV126" s="1144"/>
      <c r="IW126" s="47"/>
      <c r="IX126" s="728"/>
      <c r="IY126" s="731"/>
      <c r="IZ126" s="22"/>
      <c r="JA126" s="22"/>
      <c r="JB126" s="22"/>
      <c r="JC126" s="22"/>
      <c r="JD126" s="22"/>
      <c r="JE126" s="22"/>
      <c r="JF126" s="22"/>
      <c r="JG126" s="22"/>
      <c r="JH126" s="21"/>
      <c r="JI126" s="22"/>
      <c r="JJ126" s="22"/>
      <c r="JK126" s="22"/>
      <c r="JL126" s="22"/>
      <c r="JM126" s="22"/>
      <c r="JN126" s="22"/>
      <c r="JO126" s="22"/>
      <c r="JP126" s="22"/>
      <c r="JQ126" s="22"/>
      <c r="JR126" s="22"/>
      <c r="JS126" s="22"/>
      <c r="JT126" s="22"/>
      <c r="JU126" s="22"/>
      <c r="JV126" s="22"/>
      <c r="JW126" s="22"/>
      <c r="JX126" s="22"/>
      <c r="JY126" s="22"/>
      <c r="JZ126" s="22"/>
      <c r="KA126" s="22"/>
      <c r="KB126" s="22"/>
      <c r="KC126" s="22"/>
      <c r="KD126" s="22"/>
      <c r="KE126" s="22"/>
      <c r="KF126" s="22"/>
      <c r="KG126" s="22"/>
      <c r="KH126" s="22"/>
      <c r="KI126" s="22"/>
      <c r="KJ126" s="22"/>
      <c r="KK126" s="22"/>
      <c r="KL126" s="22"/>
      <c r="KM126" s="22"/>
      <c r="KN126" s="22"/>
      <c r="KO126" s="22"/>
      <c r="KP126" s="22"/>
      <c r="KQ126" s="22"/>
      <c r="KR126" s="22"/>
      <c r="KS126" s="22"/>
      <c r="KT126" s="22"/>
      <c r="KU126" s="22"/>
      <c r="KV126" s="22"/>
      <c r="KW126" s="22"/>
      <c r="KX126" s="22"/>
      <c r="KY126" s="22"/>
      <c r="KZ126" s="22"/>
      <c r="LA126" s="22"/>
      <c r="LB126" s="22"/>
      <c r="LC126" s="22"/>
      <c r="LD126" s="22"/>
      <c r="LE126" s="22"/>
      <c r="LF126" s="22"/>
      <c r="LG126" s="22"/>
      <c r="LH126" s="22"/>
      <c r="LI126" s="22"/>
      <c r="LJ126" s="23"/>
    </row>
    <row r="127" spans="2:322" ht="3.65" customHeight="1">
      <c r="B127" s="21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3"/>
      <c r="AP127" s="22"/>
      <c r="AQ127" s="22"/>
      <c r="AR127" s="22"/>
      <c r="AS127" s="22"/>
      <c r="AT127" s="22"/>
      <c r="AU127" s="22"/>
      <c r="AV127" s="22"/>
      <c r="AW127" s="22"/>
      <c r="AX127" s="727"/>
      <c r="AY127" s="728"/>
      <c r="AZ127" s="728" t="e" vm="3">
        <v>#VALUE!</v>
      </c>
      <c r="BA127" s="1111"/>
      <c r="BB127" s="1112"/>
      <c r="BC127" s="1112"/>
      <c r="BD127" s="1112"/>
      <c r="BE127" s="1112"/>
      <c r="BF127" s="1112"/>
      <c r="BG127" s="993"/>
      <c r="BH127" s="994"/>
      <c r="BI127" s="994"/>
      <c r="BJ127" s="994"/>
      <c r="BK127" s="994"/>
      <c r="BL127" s="994"/>
      <c r="BM127" s="994"/>
      <c r="BN127" s="994"/>
      <c r="BO127" s="994"/>
      <c r="BP127" s="994"/>
      <c r="BQ127" s="994"/>
      <c r="BR127" s="1077"/>
      <c r="BS127" s="1077"/>
      <c r="BT127" s="1077"/>
      <c r="BU127" s="1077"/>
      <c r="BV127" s="1081"/>
      <c r="BW127" s="1081"/>
      <c r="BX127" s="1081"/>
      <c r="BY127" s="1081"/>
      <c r="BZ127" s="1081"/>
      <c r="CA127" s="1081"/>
      <c r="CB127" s="1082"/>
      <c r="CC127" s="865"/>
      <c r="CD127" s="866"/>
      <c r="CE127" s="866"/>
      <c r="CF127" s="866"/>
      <c r="CG127" s="866"/>
      <c r="CH127" s="866"/>
      <c r="CI127" s="866"/>
      <c r="CJ127" s="866"/>
      <c r="CK127" s="866"/>
      <c r="CL127" s="866"/>
      <c r="CM127" s="867"/>
      <c r="CN127" s="865"/>
      <c r="CO127" s="866"/>
      <c r="CP127" s="866"/>
      <c r="CQ127" s="866"/>
      <c r="CR127" s="866"/>
      <c r="CS127" s="866"/>
      <c r="CT127" s="866"/>
      <c r="CU127" s="866"/>
      <c r="CV127" s="866"/>
      <c r="CW127" s="866"/>
      <c r="CX127" s="867"/>
      <c r="CY127" s="865"/>
      <c r="CZ127" s="866"/>
      <c r="DA127" s="866"/>
      <c r="DB127" s="866"/>
      <c r="DC127" s="866"/>
      <c r="DD127" s="866"/>
      <c r="DE127" s="866"/>
      <c r="DF127" s="866"/>
      <c r="DG127" s="866"/>
      <c r="DH127" s="866"/>
      <c r="DI127" s="867"/>
      <c r="DJ127" s="865"/>
      <c r="DK127" s="866"/>
      <c r="DL127" s="866"/>
      <c r="DM127" s="866"/>
      <c r="DN127" s="866"/>
      <c r="DO127" s="866"/>
      <c r="DP127" s="866"/>
      <c r="DQ127" s="866"/>
      <c r="DR127" s="866"/>
      <c r="DS127" s="866"/>
      <c r="DT127" s="867"/>
      <c r="DU127" s="1147"/>
      <c r="DV127" s="1148"/>
      <c r="DW127" s="866" t="str">
        <f>IFERROR(VLOOKUP(DW94,BD!$B:$D,3,FALSE),"-")</f>
        <v>1012111</v>
      </c>
      <c r="DX127" s="866"/>
      <c r="DY127" s="866"/>
      <c r="DZ127" s="866"/>
      <c r="EA127" s="866"/>
      <c r="EB127" s="866"/>
      <c r="EC127" s="866"/>
      <c r="ED127" s="1139" t="b">
        <v>0</v>
      </c>
      <c r="EE127" s="1140"/>
      <c r="EF127" s="865"/>
      <c r="EG127" s="866"/>
      <c r="EH127" s="866"/>
      <c r="EI127" s="866"/>
      <c r="EJ127" s="866"/>
      <c r="EK127" s="866"/>
      <c r="EL127" s="866"/>
      <c r="EM127" s="866"/>
      <c r="EN127" s="866"/>
      <c r="EO127" s="866"/>
      <c r="EP127" s="867"/>
      <c r="EQ127" s="865"/>
      <c r="ER127" s="866"/>
      <c r="ES127" s="866"/>
      <c r="ET127" s="866"/>
      <c r="EU127" s="866"/>
      <c r="EV127" s="866"/>
      <c r="EW127" s="866"/>
      <c r="EX127" s="866"/>
      <c r="EY127" s="866"/>
      <c r="EZ127" s="866"/>
      <c r="FA127" s="867"/>
      <c r="FB127" s="865"/>
      <c r="FC127" s="866"/>
      <c r="FD127" s="866"/>
      <c r="FE127" s="866"/>
      <c r="FF127" s="866"/>
      <c r="FG127" s="866"/>
      <c r="FH127" s="866"/>
      <c r="FI127" s="866"/>
      <c r="FJ127" s="866"/>
      <c r="FK127" s="866"/>
      <c r="FL127" s="867"/>
      <c r="FM127" s="865"/>
      <c r="FN127" s="866"/>
      <c r="FO127" s="866"/>
      <c r="FP127" s="866"/>
      <c r="FQ127" s="866"/>
      <c r="FR127" s="866"/>
      <c r="FS127" s="866"/>
      <c r="FT127" s="866"/>
      <c r="FU127" s="866"/>
      <c r="FV127" s="866"/>
      <c r="FW127" s="867"/>
      <c r="FX127" s="865"/>
      <c r="FY127" s="866"/>
      <c r="FZ127" s="866"/>
      <c r="GA127" s="866"/>
      <c r="GB127" s="866"/>
      <c r="GC127" s="866"/>
      <c r="GD127" s="866"/>
      <c r="GE127" s="866"/>
      <c r="GF127" s="866"/>
      <c r="GG127" s="866"/>
      <c r="GH127" s="867"/>
      <c r="GI127" s="865"/>
      <c r="GJ127" s="866"/>
      <c r="GK127" s="866"/>
      <c r="GL127" s="866"/>
      <c r="GM127" s="866"/>
      <c r="GN127" s="866"/>
      <c r="GO127" s="866"/>
      <c r="GP127" s="866"/>
      <c r="GQ127" s="866"/>
      <c r="GR127" s="866"/>
      <c r="GS127" s="867"/>
      <c r="GT127" s="1152"/>
      <c r="GU127" s="1152"/>
      <c r="GV127" s="978"/>
      <c r="GW127" s="978"/>
      <c r="GX127" s="978"/>
      <c r="GY127" s="978"/>
      <c r="GZ127" s="978"/>
      <c r="HA127" s="978"/>
      <c r="HB127" s="978"/>
      <c r="HC127" s="1143" t="b">
        <v>0</v>
      </c>
      <c r="HD127" s="1144"/>
      <c r="HE127" s="1152"/>
      <c r="HF127" s="1152"/>
      <c r="HG127" s="978"/>
      <c r="HH127" s="978"/>
      <c r="HI127" s="978"/>
      <c r="HJ127" s="978"/>
      <c r="HK127" s="978"/>
      <c r="HL127" s="978"/>
      <c r="HM127" s="978"/>
      <c r="HN127" s="1143" t="b">
        <v>0</v>
      </c>
      <c r="HO127" s="1144"/>
      <c r="HP127" s="1152"/>
      <c r="HQ127" s="1152"/>
      <c r="HR127" s="978"/>
      <c r="HS127" s="978"/>
      <c r="HT127" s="978"/>
      <c r="HU127" s="978"/>
      <c r="HV127" s="978"/>
      <c r="HW127" s="978"/>
      <c r="HX127" s="978"/>
      <c r="HY127" s="1143" t="b">
        <v>0</v>
      </c>
      <c r="HZ127" s="1144"/>
      <c r="IA127" s="1152"/>
      <c r="IB127" s="1152"/>
      <c r="IC127" s="978"/>
      <c r="ID127" s="978"/>
      <c r="IE127" s="978"/>
      <c r="IF127" s="978"/>
      <c r="IG127" s="978"/>
      <c r="IH127" s="978"/>
      <c r="II127" s="978"/>
      <c r="IJ127" s="1143" t="b">
        <v>0</v>
      </c>
      <c r="IK127" s="1144"/>
      <c r="IL127" s="1152"/>
      <c r="IM127" s="1152"/>
      <c r="IN127" s="978"/>
      <c r="IO127" s="978"/>
      <c r="IP127" s="978"/>
      <c r="IQ127" s="978"/>
      <c r="IR127" s="978"/>
      <c r="IS127" s="978"/>
      <c r="IT127" s="978"/>
      <c r="IU127" s="1143" t="b">
        <v>0</v>
      </c>
      <c r="IV127" s="1144"/>
      <c r="IW127" s="728" t="e" vm="3">
        <v>#VALUE!</v>
      </c>
      <c r="IX127" s="728"/>
      <c r="IY127" s="731"/>
      <c r="IZ127" s="22"/>
      <c r="JA127" s="22"/>
      <c r="JB127" s="22"/>
      <c r="JC127" s="22"/>
      <c r="JD127" s="22"/>
      <c r="JE127" s="22"/>
      <c r="JF127" s="22"/>
      <c r="JG127" s="22"/>
      <c r="JH127" s="21"/>
      <c r="JI127" s="22"/>
      <c r="JJ127" s="22"/>
      <c r="JK127" s="22"/>
      <c r="JL127" s="22"/>
      <c r="JM127" s="22"/>
      <c r="JN127" s="22"/>
      <c r="JO127" s="22"/>
      <c r="JP127" s="22"/>
      <c r="JQ127" s="22"/>
      <c r="JR127" s="22"/>
      <c r="JS127" s="22"/>
      <c r="JT127" s="22"/>
      <c r="JU127" s="22"/>
      <c r="JV127" s="22"/>
      <c r="JW127" s="22"/>
      <c r="JX127" s="22"/>
      <c r="JY127" s="22"/>
      <c r="JZ127" s="22"/>
      <c r="KA127" s="22"/>
      <c r="KB127" s="22"/>
      <c r="KC127" s="22"/>
      <c r="KD127" s="22"/>
      <c r="KE127" s="22"/>
      <c r="KF127" s="22"/>
      <c r="KG127" s="22"/>
      <c r="KH127" s="22"/>
      <c r="KI127" s="22"/>
      <c r="KJ127" s="22"/>
      <c r="KK127" s="22"/>
      <c r="KL127" s="22"/>
      <c r="KM127" s="22"/>
      <c r="KN127" s="22"/>
      <c r="KO127" s="22"/>
      <c r="KP127" s="22"/>
      <c r="KQ127" s="22"/>
      <c r="KR127" s="22"/>
      <c r="KS127" s="22"/>
      <c r="KT127" s="22"/>
      <c r="KU127" s="22"/>
      <c r="KV127" s="22"/>
      <c r="KW127" s="22"/>
      <c r="KX127" s="22"/>
      <c r="KY127" s="22"/>
      <c r="KZ127" s="22"/>
      <c r="LA127" s="22"/>
      <c r="LB127" s="22"/>
      <c r="LC127" s="22"/>
      <c r="LD127" s="22"/>
      <c r="LE127" s="22"/>
      <c r="LF127" s="22"/>
      <c r="LG127" s="22"/>
      <c r="LH127" s="22"/>
      <c r="LI127" s="22"/>
      <c r="LJ127" s="23"/>
    </row>
    <row r="128" spans="2:322" ht="3.65" customHeight="1">
      <c r="B128" s="21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3"/>
      <c r="AP128" s="22"/>
      <c r="AQ128" s="22"/>
      <c r="AR128" s="22"/>
      <c r="AS128" s="22"/>
      <c r="AT128" s="22"/>
      <c r="AU128" s="22"/>
      <c r="AV128" s="22"/>
      <c r="AW128" s="22"/>
      <c r="AX128" s="727"/>
      <c r="AY128" s="728"/>
      <c r="AZ128" s="728"/>
      <c r="BA128" s="1111"/>
      <c r="BB128" s="1112"/>
      <c r="BC128" s="1112"/>
      <c r="BD128" s="1112"/>
      <c r="BE128" s="1112"/>
      <c r="BF128" s="1112"/>
      <c r="BG128" s="993"/>
      <c r="BH128" s="994"/>
      <c r="BI128" s="994"/>
      <c r="BJ128" s="994"/>
      <c r="BK128" s="994"/>
      <c r="BL128" s="994"/>
      <c r="BM128" s="994"/>
      <c r="BN128" s="994"/>
      <c r="BO128" s="994"/>
      <c r="BP128" s="994"/>
      <c r="BQ128" s="994"/>
      <c r="BR128" s="1077"/>
      <c r="BS128" s="1077"/>
      <c r="BT128" s="1077"/>
      <c r="BU128" s="1077"/>
      <c r="BV128" s="1081"/>
      <c r="BW128" s="1081"/>
      <c r="BX128" s="1081"/>
      <c r="BY128" s="1081"/>
      <c r="BZ128" s="1081"/>
      <c r="CA128" s="1081"/>
      <c r="CB128" s="1082"/>
      <c r="CC128" s="865"/>
      <c r="CD128" s="866"/>
      <c r="CE128" s="866"/>
      <c r="CF128" s="866"/>
      <c r="CG128" s="866"/>
      <c r="CH128" s="866"/>
      <c r="CI128" s="866"/>
      <c r="CJ128" s="866"/>
      <c r="CK128" s="866"/>
      <c r="CL128" s="866"/>
      <c r="CM128" s="867"/>
      <c r="CN128" s="865"/>
      <c r="CO128" s="866"/>
      <c r="CP128" s="866"/>
      <c r="CQ128" s="866"/>
      <c r="CR128" s="866"/>
      <c r="CS128" s="866"/>
      <c r="CT128" s="866"/>
      <c r="CU128" s="866"/>
      <c r="CV128" s="866"/>
      <c r="CW128" s="866"/>
      <c r="CX128" s="867"/>
      <c r="CY128" s="865"/>
      <c r="CZ128" s="866"/>
      <c r="DA128" s="866"/>
      <c r="DB128" s="866"/>
      <c r="DC128" s="866"/>
      <c r="DD128" s="866"/>
      <c r="DE128" s="866"/>
      <c r="DF128" s="866"/>
      <c r="DG128" s="866"/>
      <c r="DH128" s="866"/>
      <c r="DI128" s="867"/>
      <c r="DJ128" s="865"/>
      <c r="DK128" s="866"/>
      <c r="DL128" s="866"/>
      <c r="DM128" s="866"/>
      <c r="DN128" s="866"/>
      <c r="DO128" s="866"/>
      <c r="DP128" s="866"/>
      <c r="DQ128" s="866"/>
      <c r="DR128" s="866"/>
      <c r="DS128" s="866"/>
      <c r="DT128" s="867"/>
      <c r="DU128" s="1147"/>
      <c r="DV128" s="1148"/>
      <c r="DW128" s="866"/>
      <c r="DX128" s="866"/>
      <c r="DY128" s="866"/>
      <c r="DZ128" s="866"/>
      <c r="EA128" s="866"/>
      <c r="EB128" s="866"/>
      <c r="EC128" s="866"/>
      <c r="ED128" s="1139"/>
      <c r="EE128" s="1140"/>
      <c r="EF128" s="865"/>
      <c r="EG128" s="866"/>
      <c r="EH128" s="866"/>
      <c r="EI128" s="866"/>
      <c r="EJ128" s="866"/>
      <c r="EK128" s="866"/>
      <c r="EL128" s="866"/>
      <c r="EM128" s="866"/>
      <c r="EN128" s="866"/>
      <c r="EO128" s="866"/>
      <c r="EP128" s="867"/>
      <c r="EQ128" s="865"/>
      <c r="ER128" s="866"/>
      <c r="ES128" s="866"/>
      <c r="ET128" s="866"/>
      <c r="EU128" s="866"/>
      <c r="EV128" s="866"/>
      <c r="EW128" s="866"/>
      <c r="EX128" s="866"/>
      <c r="EY128" s="866"/>
      <c r="EZ128" s="866"/>
      <c r="FA128" s="867"/>
      <c r="FB128" s="865"/>
      <c r="FC128" s="866"/>
      <c r="FD128" s="866"/>
      <c r="FE128" s="866"/>
      <c r="FF128" s="866"/>
      <c r="FG128" s="866"/>
      <c r="FH128" s="866"/>
      <c r="FI128" s="866"/>
      <c r="FJ128" s="866"/>
      <c r="FK128" s="866"/>
      <c r="FL128" s="867"/>
      <c r="FM128" s="865"/>
      <c r="FN128" s="866"/>
      <c r="FO128" s="866"/>
      <c r="FP128" s="866"/>
      <c r="FQ128" s="866"/>
      <c r="FR128" s="866"/>
      <c r="FS128" s="866"/>
      <c r="FT128" s="866"/>
      <c r="FU128" s="866"/>
      <c r="FV128" s="866"/>
      <c r="FW128" s="867"/>
      <c r="FX128" s="865"/>
      <c r="FY128" s="866"/>
      <c r="FZ128" s="866"/>
      <c r="GA128" s="866"/>
      <c r="GB128" s="866"/>
      <c r="GC128" s="866"/>
      <c r="GD128" s="866"/>
      <c r="GE128" s="866"/>
      <c r="GF128" s="866"/>
      <c r="GG128" s="866"/>
      <c r="GH128" s="867"/>
      <c r="GI128" s="865"/>
      <c r="GJ128" s="866"/>
      <c r="GK128" s="866"/>
      <c r="GL128" s="866"/>
      <c r="GM128" s="866"/>
      <c r="GN128" s="866"/>
      <c r="GO128" s="866"/>
      <c r="GP128" s="866"/>
      <c r="GQ128" s="866"/>
      <c r="GR128" s="866"/>
      <c r="GS128" s="867"/>
      <c r="GT128" s="1152"/>
      <c r="GU128" s="1152"/>
      <c r="GV128" s="978"/>
      <c r="GW128" s="978"/>
      <c r="GX128" s="978"/>
      <c r="GY128" s="978"/>
      <c r="GZ128" s="978"/>
      <c r="HA128" s="978"/>
      <c r="HB128" s="978"/>
      <c r="HC128" s="1143"/>
      <c r="HD128" s="1144"/>
      <c r="HE128" s="1152"/>
      <c r="HF128" s="1152"/>
      <c r="HG128" s="978"/>
      <c r="HH128" s="978"/>
      <c r="HI128" s="978"/>
      <c r="HJ128" s="978"/>
      <c r="HK128" s="978"/>
      <c r="HL128" s="978"/>
      <c r="HM128" s="978"/>
      <c r="HN128" s="1143"/>
      <c r="HO128" s="1144"/>
      <c r="HP128" s="1152"/>
      <c r="HQ128" s="1152"/>
      <c r="HR128" s="978"/>
      <c r="HS128" s="978"/>
      <c r="HT128" s="978"/>
      <c r="HU128" s="978"/>
      <c r="HV128" s="978"/>
      <c r="HW128" s="978"/>
      <c r="HX128" s="978"/>
      <c r="HY128" s="1143"/>
      <c r="HZ128" s="1144"/>
      <c r="IA128" s="1152"/>
      <c r="IB128" s="1152"/>
      <c r="IC128" s="978"/>
      <c r="ID128" s="978"/>
      <c r="IE128" s="978"/>
      <c r="IF128" s="978"/>
      <c r="IG128" s="978"/>
      <c r="IH128" s="978"/>
      <c r="II128" s="978"/>
      <c r="IJ128" s="1143"/>
      <c r="IK128" s="1144"/>
      <c r="IL128" s="1152"/>
      <c r="IM128" s="1152"/>
      <c r="IN128" s="978"/>
      <c r="IO128" s="978"/>
      <c r="IP128" s="978"/>
      <c r="IQ128" s="978"/>
      <c r="IR128" s="978"/>
      <c r="IS128" s="978"/>
      <c r="IT128" s="978"/>
      <c r="IU128" s="1143"/>
      <c r="IV128" s="1144"/>
      <c r="IW128" s="728"/>
      <c r="IX128" s="728"/>
      <c r="IY128" s="731"/>
      <c r="IZ128" s="22"/>
      <c r="JA128" s="22"/>
      <c r="JB128" s="22"/>
      <c r="JC128" s="22"/>
      <c r="JD128" s="22"/>
      <c r="JE128" s="22"/>
      <c r="JF128" s="22"/>
      <c r="JG128" s="22"/>
      <c r="JH128" s="21"/>
      <c r="JI128" s="22"/>
      <c r="JJ128" s="22"/>
      <c r="JK128" s="22"/>
      <c r="JL128" s="22"/>
      <c r="JM128" s="22"/>
      <c r="JN128" s="22"/>
      <c r="JO128" s="22"/>
      <c r="JP128" s="22"/>
      <c r="JQ128" s="22"/>
      <c r="JR128" s="22"/>
      <c r="JS128" s="22"/>
      <c r="JT128" s="22"/>
      <c r="JU128" s="22"/>
      <c r="JV128" s="22"/>
      <c r="JW128" s="22"/>
      <c r="JX128" s="22"/>
      <c r="JY128" s="22"/>
      <c r="JZ128" s="22"/>
      <c r="KA128" s="22"/>
      <c r="KB128" s="22"/>
      <c r="KC128" s="22"/>
      <c r="KD128" s="22"/>
      <c r="KE128" s="22"/>
      <c r="KF128" s="22"/>
      <c r="KG128" s="22"/>
      <c r="KH128" s="22"/>
      <c r="KI128" s="22"/>
      <c r="KJ128" s="22"/>
      <c r="KK128" s="22"/>
      <c r="KL128" s="22"/>
      <c r="KM128" s="22"/>
      <c r="KN128" s="22"/>
      <c r="KO128" s="22"/>
      <c r="KP128" s="22"/>
      <c r="KQ128" s="22"/>
      <c r="KR128" s="22"/>
      <c r="KS128" s="22"/>
      <c r="KT128" s="22"/>
      <c r="KU128" s="22"/>
      <c r="KV128" s="22"/>
      <c r="KW128" s="22"/>
      <c r="KX128" s="22"/>
      <c r="KY128" s="22"/>
      <c r="KZ128" s="22"/>
      <c r="LA128" s="22"/>
      <c r="LB128" s="22"/>
      <c r="LC128" s="22"/>
      <c r="LD128" s="22"/>
      <c r="LE128" s="22"/>
      <c r="LF128" s="22"/>
      <c r="LG128" s="22"/>
      <c r="LH128" s="22"/>
      <c r="LI128" s="22"/>
      <c r="LJ128" s="23"/>
    </row>
    <row r="129" spans="2:322" ht="3.65" customHeight="1">
      <c r="B129" s="21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3"/>
      <c r="AP129" s="22"/>
      <c r="AQ129" s="22"/>
      <c r="AR129" s="22"/>
      <c r="AS129" s="22"/>
      <c r="AT129" s="22"/>
      <c r="AU129" s="22"/>
      <c r="AV129" s="22"/>
      <c r="AW129" s="22"/>
      <c r="AX129" s="727"/>
      <c r="AY129" s="728"/>
      <c r="AZ129" s="47"/>
      <c r="BA129" s="1113"/>
      <c r="BB129" s="1114"/>
      <c r="BC129" s="1114"/>
      <c r="BD129" s="1114"/>
      <c r="BE129" s="1114"/>
      <c r="BF129" s="1114"/>
      <c r="BG129" s="995"/>
      <c r="BH129" s="996"/>
      <c r="BI129" s="996"/>
      <c r="BJ129" s="996"/>
      <c r="BK129" s="996"/>
      <c r="BL129" s="996"/>
      <c r="BM129" s="996"/>
      <c r="BN129" s="996"/>
      <c r="BO129" s="996"/>
      <c r="BP129" s="996"/>
      <c r="BQ129" s="996"/>
      <c r="BR129" s="1078"/>
      <c r="BS129" s="1078"/>
      <c r="BT129" s="1078"/>
      <c r="BU129" s="1078"/>
      <c r="BV129" s="1083"/>
      <c r="BW129" s="1083"/>
      <c r="BX129" s="1083"/>
      <c r="BY129" s="1083"/>
      <c r="BZ129" s="1083"/>
      <c r="CA129" s="1083"/>
      <c r="CB129" s="1084"/>
      <c r="CC129" s="868"/>
      <c r="CD129" s="869"/>
      <c r="CE129" s="869"/>
      <c r="CF129" s="869"/>
      <c r="CG129" s="869"/>
      <c r="CH129" s="869"/>
      <c r="CI129" s="869"/>
      <c r="CJ129" s="869"/>
      <c r="CK129" s="869"/>
      <c r="CL129" s="869"/>
      <c r="CM129" s="870"/>
      <c r="CN129" s="868"/>
      <c r="CO129" s="869"/>
      <c r="CP129" s="869"/>
      <c r="CQ129" s="869"/>
      <c r="CR129" s="869"/>
      <c r="CS129" s="869"/>
      <c r="CT129" s="869"/>
      <c r="CU129" s="869"/>
      <c r="CV129" s="869"/>
      <c r="CW129" s="869"/>
      <c r="CX129" s="870"/>
      <c r="CY129" s="868"/>
      <c r="CZ129" s="869"/>
      <c r="DA129" s="869"/>
      <c r="DB129" s="869"/>
      <c r="DC129" s="869"/>
      <c r="DD129" s="869"/>
      <c r="DE129" s="869"/>
      <c r="DF129" s="869"/>
      <c r="DG129" s="869"/>
      <c r="DH129" s="869"/>
      <c r="DI129" s="870"/>
      <c r="DJ129" s="868"/>
      <c r="DK129" s="869"/>
      <c r="DL129" s="869"/>
      <c r="DM129" s="869"/>
      <c r="DN129" s="869"/>
      <c r="DO129" s="869"/>
      <c r="DP129" s="869"/>
      <c r="DQ129" s="869"/>
      <c r="DR129" s="869"/>
      <c r="DS129" s="869"/>
      <c r="DT129" s="870"/>
      <c r="DU129" s="1149"/>
      <c r="DV129" s="1150"/>
      <c r="DW129" s="869"/>
      <c r="DX129" s="869"/>
      <c r="DY129" s="869"/>
      <c r="DZ129" s="869"/>
      <c r="EA129" s="869"/>
      <c r="EB129" s="869"/>
      <c r="EC129" s="869"/>
      <c r="ED129" s="455"/>
      <c r="EE129" s="456"/>
      <c r="EF129" s="868"/>
      <c r="EG129" s="869"/>
      <c r="EH129" s="869"/>
      <c r="EI129" s="869"/>
      <c r="EJ129" s="869"/>
      <c r="EK129" s="869"/>
      <c r="EL129" s="869"/>
      <c r="EM129" s="869"/>
      <c r="EN129" s="869"/>
      <c r="EO129" s="869"/>
      <c r="EP129" s="870"/>
      <c r="EQ129" s="868"/>
      <c r="ER129" s="869"/>
      <c r="ES129" s="869"/>
      <c r="ET129" s="869"/>
      <c r="EU129" s="869"/>
      <c r="EV129" s="869"/>
      <c r="EW129" s="869"/>
      <c r="EX129" s="869"/>
      <c r="EY129" s="869"/>
      <c r="EZ129" s="869"/>
      <c r="FA129" s="870"/>
      <c r="FB129" s="868"/>
      <c r="FC129" s="869"/>
      <c r="FD129" s="869"/>
      <c r="FE129" s="869"/>
      <c r="FF129" s="869"/>
      <c r="FG129" s="869"/>
      <c r="FH129" s="869"/>
      <c r="FI129" s="869"/>
      <c r="FJ129" s="869"/>
      <c r="FK129" s="869"/>
      <c r="FL129" s="870"/>
      <c r="FM129" s="868"/>
      <c r="FN129" s="869"/>
      <c r="FO129" s="869"/>
      <c r="FP129" s="869"/>
      <c r="FQ129" s="869"/>
      <c r="FR129" s="869"/>
      <c r="FS129" s="869"/>
      <c r="FT129" s="869"/>
      <c r="FU129" s="869"/>
      <c r="FV129" s="869"/>
      <c r="FW129" s="870"/>
      <c r="FX129" s="868"/>
      <c r="FY129" s="869"/>
      <c r="FZ129" s="869"/>
      <c r="GA129" s="869"/>
      <c r="GB129" s="869"/>
      <c r="GC129" s="869"/>
      <c r="GD129" s="869"/>
      <c r="GE129" s="869"/>
      <c r="GF129" s="869"/>
      <c r="GG129" s="869"/>
      <c r="GH129" s="870"/>
      <c r="GI129" s="868"/>
      <c r="GJ129" s="869"/>
      <c r="GK129" s="869"/>
      <c r="GL129" s="869"/>
      <c r="GM129" s="869"/>
      <c r="GN129" s="869"/>
      <c r="GO129" s="869"/>
      <c r="GP129" s="869"/>
      <c r="GQ129" s="869"/>
      <c r="GR129" s="869"/>
      <c r="GS129" s="870"/>
      <c r="GT129" s="1153"/>
      <c r="GU129" s="1153"/>
      <c r="GV129" s="980"/>
      <c r="GW129" s="980"/>
      <c r="GX129" s="980"/>
      <c r="GY129" s="980"/>
      <c r="GZ129" s="980"/>
      <c r="HA129" s="980"/>
      <c r="HB129" s="980"/>
      <c r="HC129" s="524"/>
      <c r="HD129" s="525"/>
      <c r="HE129" s="1153"/>
      <c r="HF129" s="1153"/>
      <c r="HG129" s="980"/>
      <c r="HH129" s="980"/>
      <c r="HI129" s="980"/>
      <c r="HJ129" s="980"/>
      <c r="HK129" s="980"/>
      <c r="HL129" s="980"/>
      <c r="HM129" s="980"/>
      <c r="HN129" s="524"/>
      <c r="HO129" s="525"/>
      <c r="HP129" s="1153"/>
      <c r="HQ129" s="1153"/>
      <c r="HR129" s="980"/>
      <c r="HS129" s="980"/>
      <c r="HT129" s="980"/>
      <c r="HU129" s="980"/>
      <c r="HV129" s="980"/>
      <c r="HW129" s="980"/>
      <c r="HX129" s="980"/>
      <c r="HY129" s="524"/>
      <c r="HZ129" s="525"/>
      <c r="IA129" s="1153"/>
      <c r="IB129" s="1153"/>
      <c r="IC129" s="980"/>
      <c r="ID129" s="980"/>
      <c r="IE129" s="980"/>
      <c r="IF129" s="980"/>
      <c r="IG129" s="980"/>
      <c r="IH129" s="980"/>
      <c r="II129" s="980"/>
      <c r="IJ129" s="524"/>
      <c r="IK129" s="525"/>
      <c r="IL129" s="1153"/>
      <c r="IM129" s="1153"/>
      <c r="IN129" s="980"/>
      <c r="IO129" s="980"/>
      <c r="IP129" s="980"/>
      <c r="IQ129" s="980"/>
      <c r="IR129" s="980"/>
      <c r="IS129" s="980"/>
      <c r="IT129" s="980"/>
      <c r="IU129" s="524"/>
      <c r="IV129" s="525"/>
      <c r="IW129" s="47"/>
      <c r="IX129" s="728"/>
      <c r="IY129" s="731"/>
      <c r="IZ129" s="22"/>
      <c r="JA129" s="22"/>
      <c r="JB129" s="22"/>
      <c r="JC129" s="22"/>
      <c r="JD129" s="22"/>
      <c r="JE129" s="22"/>
      <c r="JF129" s="22"/>
      <c r="JG129" s="22"/>
      <c r="JH129" s="21"/>
      <c r="JI129" s="22"/>
      <c r="JJ129" s="22"/>
      <c r="JK129" s="22"/>
      <c r="JL129" s="22"/>
      <c r="JM129" s="22"/>
      <c r="JN129" s="22"/>
      <c r="JO129" s="22"/>
      <c r="JP129" s="22"/>
      <c r="JQ129" s="22"/>
      <c r="JR129" s="22"/>
      <c r="JS129" s="22"/>
      <c r="JT129" s="22"/>
      <c r="JU129" s="22"/>
      <c r="JV129" s="22"/>
      <c r="JW129" s="22"/>
      <c r="JX129" s="22"/>
      <c r="JY129" s="22"/>
      <c r="JZ129" s="22"/>
      <c r="KA129" s="22"/>
      <c r="KB129" s="22"/>
      <c r="KC129" s="22"/>
      <c r="KD129" s="22"/>
      <c r="KE129" s="22"/>
      <c r="KF129" s="22"/>
      <c r="KG129" s="22"/>
      <c r="KH129" s="22"/>
      <c r="KI129" s="22"/>
      <c r="KJ129" s="22"/>
      <c r="KK129" s="22"/>
      <c r="KL129" s="22"/>
      <c r="KM129" s="22"/>
      <c r="KN129" s="22"/>
      <c r="KO129" s="22"/>
      <c r="KP129" s="22"/>
      <c r="KQ129" s="22"/>
      <c r="KR129" s="22"/>
      <c r="KS129" s="22"/>
      <c r="KT129" s="22"/>
      <c r="KU129" s="22"/>
      <c r="KV129" s="22"/>
      <c r="KW129" s="22"/>
      <c r="KX129" s="22"/>
      <c r="KY129" s="22"/>
      <c r="KZ129" s="22"/>
      <c r="LA129" s="22"/>
      <c r="LB129" s="22"/>
      <c r="LC129" s="22"/>
      <c r="LD129" s="22"/>
      <c r="LE129" s="22"/>
      <c r="LF129" s="22"/>
      <c r="LG129" s="22"/>
      <c r="LH129" s="22"/>
      <c r="LI129" s="22"/>
      <c r="LJ129" s="23"/>
    </row>
    <row r="130" spans="2:322" ht="3.65" customHeight="1">
      <c r="B130" s="21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3"/>
      <c r="AP130" s="22"/>
      <c r="AQ130" s="22"/>
      <c r="AR130" s="22"/>
      <c r="AS130" s="22"/>
      <c r="AT130" s="22"/>
      <c r="AU130" s="22"/>
      <c r="AV130" s="22"/>
      <c r="AW130" s="22"/>
      <c r="AX130" s="727"/>
      <c r="AY130" s="728"/>
      <c r="AZ130" s="47"/>
      <c r="BA130" s="1109" t="s">
        <v>54</v>
      </c>
      <c r="BB130" s="1110"/>
      <c r="BC130" s="1110"/>
      <c r="BD130" s="1110"/>
      <c r="BE130" s="1110"/>
      <c r="BF130" s="1110"/>
      <c r="BG130" s="982" t="s">
        <v>60</v>
      </c>
      <c r="BH130" s="982"/>
      <c r="BI130" s="982"/>
      <c r="BJ130" s="982"/>
      <c r="BK130" s="982"/>
      <c r="BL130" s="982"/>
      <c r="BM130" s="982"/>
      <c r="BN130" s="982"/>
      <c r="BO130" s="982"/>
      <c r="BP130" s="982"/>
      <c r="BQ130" s="982"/>
      <c r="BR130" s="1067" t="s">
        <v>55</v>
      </c>
      <c r="BS130" s="1067"/>
      <c r="BT130" s="1067"/>
      <c r="BU130" s="1067"/>
      <c r="BV130" s="1070">
        <v>400</v>
      </c>
      <c r="BW130" s="1070"/>
      <c r="BX130" s="1070"/>
      <c r="BY130" s="1070"/>
      <c r="BZ130" s="1070"/>
      <c r="CA130" s="1070"/>
      <c r="CB130" s="1071"/>
      <c r="CC130" s="871" t="str">
        <f>IFERROR(VLOOKUP(CC93,BD!$B:$D,3,FALSE),"-")</f>
        <v>1014501</v>
      </c>
      <c r="CD130" s="872"/>
      <c r="CE130" s="872"/>
      <c r="CF130" s="872"/>
      <c r="CG130" s="872"/>
      <c r="CH130" s="872"/>
      <c r="CI130" s="872"/>
      <c r="CJ130" s="872"/>
      <c r="CK130" s="872"/>
      <c r="CL130" s="872"/>
      <c r="CM130" s="873"/>
      <c r="CN130" s="871" t="str">
        <f>IFERROR(VLOOKUP(CN93,BD!$B:$D,3,FALSE),"-")</f>
        <v>1014502</v>
      </c>
      <c r="CO130" s="872"/>
      <c r="CP130" s="872"/>
      <c r="CQ130" s="872"/>
      <c r="CR130" s="872"/>
      <c r="CS130" s="872"/>
      <c r="CT130" s="872"/>
      <c r="CU130" s="872"/>
      <c r="CV130" s="872"/>
      <c r="CW130" s="872"/>
      <c r="CX130" s="873"/>
      <c r="CY130" s="871" t="s">
        <v>162</v>
      </c>
      <c r="CZ130" s="872"/>
      <c r="DA130" s="872"/>
      <c r="DB130" s="872"/>
      <c r="DC130" s="872"/>
      <c r="DD130" s="872"/>
      <c r="DE130" s="872"/>
      <c r="DF130" s="872"/>
      <c r="DG130" s="872"/>
      <c r="DH130" s="872"/>
      <c r="DI130" s="873"/>
      <c r="DJ130" s="871" t="s">
        <v>162</v>
      </c>
      <c r="DK130" s="872"/>
      <c r="DL130" s="872"/>
      <c r="DM130" s="872"/>
      <c r="DN130" s="872"/>
      <c r="DO130" s="872"/>
      <c r="DP130" s="872"/>
      <c r="DQ130" s="872"/>
      <c r="DR130" s="872"/>
      <c r="DS130" s="872"/>
      <c r="DT130" s="873"/>
      <c r="DU130" s="1131" t="b">
        <v>0</v>
      </c>
      <c r="DV130" s="1132"/>
      <c r="DW130" s="1070" t="s">
        <v>952</v>
      </c>
      <c r="DX130" s="1070"/>
      <c r="DY130" s="1070"/>
      <c r="DZ130" s="1070"/>
      <c r="EA130" s="1070"/>
      <c r="EB130" s="1070"/>
      <c r="EC130" s="1070"/>
      <c r="ED130" s="1127" t="b">
        <v>0</v>
      </c>
      <c r="EE130" s="1128"/>
      <c r="EF130" s="871" t="str">
        <f>IFERROR(VLOOKUP(EM94,BD!$B:$D,3,FALSE),"-")</f>
        <v>1015006</v>
      </c>
      <c r="EG130" s="872"/>
      <c r="EH130" s="872"/>
      <c r="EI130" s="872"/>
      <c r="EJ130" s="872"/>
      <c r="EK130" s="872"/>
      <c r="EL130" s="872"/>
      <c r="EM130" s="872"/>
      <c r="EN130" s="872"/>
      <c r="EO130" s="872"/>
      <c r="EP130" s="873"/>
      <c r="EQ130" s="871" t="s">
        <v>977</v>
      </c>
      <c r="ER130" s="872"/>
      <c r="ES130" s="872"/>
      <c r="ET130" s="872"/>
      <c r="EU130" s="872"/>
      <c r="EV130" s="872"/>
      <c r="EW130" s="872"/>
      <c r="EX130" s="872"/>
      <c r="EY130" s="872"/>
      <c r="EZ130" s="872"/>
      <c r="FA130" s="873"/>
      <c r="FB130" s="871" t="str">
        <f>IFERROR(VLOOKUP(FI94,BD!$B:$D,3,FALSE),"-")</f>
        <v>1013281</v>
      </c>
      <c r="FC130" s="872"/>
      <c r="FD130" s="872"/>
      <c r="FE130" s="872"/>
      <c r="FF130" s="872"/>
      <c r="FG130" s="872"/>
      <c r="FH130" s="872"/>
      <c r="FI130" s="872"/>
      <c r="FJ130" s="872"/>
      <c r="FK130" s="872"/>
      <c r="FL130" s="873"/>
      <c r="FM130" s="871"/>
      <c r="FN130" s="872"/>
      <c r="FO130" s="872"/>
      <c r="FP130" s="872"/>
      <c r="FQ130" s="872"/>
      <c r="FR130" s="872"/>
      <c r="FS130" s="872"/>
      <c r="FT130" s="872"/>
      <c r="FU130" s="872"/>
      <c r="FV130" s="872"/>
      <c r="FW130" s="873"/>
      <c r="FX130" s="871" t="s">
        <v>162</v>
      </c>
      <c r="FY130" s="872"/>
      <c r="FZ130" s="872"/>
      <c r="GA130" s="872"/>
      <c r="GB130" s="872"/>
      <c r="GC130" s="872"/>
      <c r="GD130" s="872"/>
      <c r="GE130" s="872"/>
      <c r="GF130" s="872"/>
      <c r="GG130" s="872"/>
      <c r="GH130" s="873"/>
      <c r="GI130" s="871" t="str">
        <f>IFERROR(VLOOKUP(GI93,BD!$B:$D,3,FALSE),"-")</f>
        <v>1012001</v>
      </c>
      <c r="GJ130" s="872"/>
      <c r="GK130" s="872"/>
      <c r="GL130" s="872"/>
      <c r="GM130" s="872"/>
      <c r="GN130" s="872"/>
      <c r="GO130" s="872"/>
      <c r="GP130" s="872"/>
      <c r="GQ130" s="872"/>
      <c r="GR130" s="872"/>
      <c r="GS130" s="873"/>
      <c r="GT130" s="1158" t="b">
        <v>0</v>
      </c>
      <c r="GU130" s="1158"/>
      <c r="GV130" s="872" t="s">
        <v>162</v>
      </c>
      <c r="GW130" s="872"/>
      <c r="GX130" s="872"/>
      <c r="GY130" s="872"/>
      <c r="GZ130" s="872"/>
      <c r="HA130" s="872"/>
      <c r="HB130" s="872"/>
      <c r="HC130" s="1127" t="b">
        <v>0</v>
      </c>
      <c r="HD130" s="1128"/>
      <c r="HE130" s="1158" t="b">
        <v>0</v>
      </c>
      <c r="HF130" s="1158"/>
      <c r="HG130" s="872" t="s">
        <v>162</v>
      </c>
      <c r="HH130" s="872"/>
      <c r="HI130" s="872"/>
      <c r="HJ130" s="872"/>
      <c r="HK130" s="872"/>
      <c r="HL130" s="872"/>
      <c r="HM130" s="872"/>
      <c r="HN130" s="1127" t="b">
        <v>0</v>
      </c>
      <c r="HO130" s="1128"/>
      <c r="HP130" s="1158" t="b">
        <v>0</v>
      </c>
      <c r="HQ130" s="1158"/>
      <c r="HR130" s="872" t="s">
        <v>162</v>
      </c>
      <c r="HS130" s="872"/>
      <c r="HT130" s="872"/>
      <c r="HU130" s="872"/>
      <c r="HV130" s="872"/>
      <c r="HW130" s="872"/>
      <c r="HX130" s="872"/>
      <c r="HY130" s="1127" t="b">
        <v>0</v>
      </c>
      <c r="HZ130" s="1128"/>
      <c r="IA130" s="1158" t="b">
        <v>0</v>
      </c>
      <c r="IB130" s="1158"/>
      <c r="IC130" s="872" t="s">
        <v>162</v>
      </c>
      <c r="ID130" s="872"/>
      <c r="IE130" s="872"/>
      <c r="IF130" s="872"/>
      <c r="IG130" s="872"/>
      <c r="IH130" s="872"/>
      <c r="II130" s="872"/>
      <c r="IJ130" s="1127" t="b">
        <v>0</v>
      </c>
      <c r="IK130" s="1128"/>
      <c r="IL130" s="1158" t="b">
        <v>0</v>
      </c>
      <c r="IM130" s="1158"/>
      <c r="IN130" s="872" t="s">
        <v>162</v>
      </c>
      <c r="IO130" s="872"/>
      <c r="IP130" s="872"/>
      <c r="IQ130" s="872"/>
      <c r="IR130" s="872"/>
      <c r="IS130" s="872"/>
      <c r="IT130" s="872"/>
      <c r="IU130" s="1127" t="b">
        <v>0</v>
      </c>
      <c r="IV130" s="1128"/>
      <c r="IW130" s="47"/>
      <c r="IX130" s="728"/>
      <c r="IY130" s="731"/>
      <c r="IZ130" s="22"/>
      <c r="JA130" s="22"/>
      <c r="JB130" s="22"/>
      <c r="JC130" s="22"/>
      <c r="JD130" s="22"/>
      <c r="JE130" s="22"/>
      <c r="JF130" s="22"/>
      <c r="JG130" s="22"/>
      <c r="JH130" s="21"/>
      <c r="JI130" s="22"/>
      <c r="JJ130" s="22"/>
      <c r="JK130" s="22"/>
      <c r="JL130" s="22"/>
      <c r="JM130" s="22"/>
      <c r="JN130" s="22"/>
      <c r="JO130" s="22"/>
      <c r="JP130" s="22"/>
      <c r="JQ130" s="22"/>
      <c r="JR130" s="22"/>
      <c r="JS130" s="22"/>
      <c r="JT130" s="22"/>
      <c r="JU130" s="22"/>
      <c r="JV130" s="22"/>
      <c r="JW130" s="22"/>
      <c r="JX130" s="22"/>
      <c r="JY130" s="22"/>
      <c r="JZ130" s="22"/>
      <c r="KA130" s="22"/>
      <c r="KB130" s="22"/>
      <c r="KC130" s="22"/>
      <c r="KD130" s="22"/>
      <c r="KE130" s="22"/>
      <c r="KF130" s="22"/>
      <c r="KG130" s="22"/>
      <c r="KH130" s="22"/>
      <c r="KI130" s="22"/>
      <c r="KJ130" s="22"/>
      <c r="KK130" s="22"/>
      <c r="KL130" s="22"/>
      <c r="KM130" s="22"/>
      <c r="KN130" s="22"/>
      <c r="KO130" s="22"/>
      <c r="KP130" s="22"/>
      <c r="KQ130" s="22"/>
      <c r="KR130" s="22"/>
      <c r="KS130" s="22"/>
      <c r="KT130" s="22"/>
      <c r="KU130" s="22"/>
      <c r="KV130" s="22"/>
      <c r="KW130" s="22"/>
      <c r="KX130" s="22"/>
      <c r="KY130" s="22"/>
      <c r="KZ130" s="22"/>
      <c r="LA130" s="22"/>
      <c r="LB130" s="22"/>
      <c r="LC130" s="22"/>
      <c r="LD130" s="22"/>
      <c r="LE130" s="22"/>
      <c r="LF130" s="22"/>
      <c r="LG130" s="22"/>
      <c r="LH130" s="22"/>
      <c r="LI130" s="22"/>
      <c r="LJ130" s="23"/>
    </row>
    <row r="131" spans="2:322" ht="3.65" customHeight="1">
      <c r="B131" s="21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3"/>
      <c r="AP131" s="22"/>
      <c r="AQ131" s="22"/>
      <c r="AR131" s="22"/>
      <c r="AS131" s="22"/>
      <c r="AT131" s="22"/>
      <c r="AU131" s="22"/>
      <c r="AV131" s="22"/>
      <c r="AW131" s="22"/>
      <c r="AX131" s="727"/>
      <c r="AY131" s="728"/>
      <c r="AZ131" s="47"/>
      <c r="BA131" s="1111"/>
      <c r="BB131" s="1112"/>
      <c r="BC131" s="1112"/>
      <c r="BD131" s="1112"/>
      <c r="BE131" s="1112"/>
      <c r="BF131" s="1112"/>
      <c r="BG131" s="983"/>
      <c r="BH131" s="983"/>
      <c r="BI131" s="983"/>
      <c r="BJ131" s="983"/>
      <c r="BK131" s="983"/>
      <c r="BL131" s="983"/>
      <c r="BM131" s="983"/>
      <c r="BN131" s="983"/>
      <c r="BO131" s="983"/>
      <c r="BP131" s="983"/>
      <c r="BQ131" s="983"/>
      <c r="BR131" s="1068"/>
      <c r="BS131" s="1068"/>
      <c r="BT131" s="1068"/>
      <c r="BU131" s="1068"/>
      <c r="BV131" s="1072"/>
      <c r="BW131" s="1072"/>
      <c r="BX131" s="1072"/>
      <c r="BY131" s="1072"/>
      <c r="BZ131" s="1072"/>
      <c r="CA131" s="1072"/>
      <c r="CB131" s="1073"/>
      <c r="CC131" s="874"/>
      <c r="CD131" s="875"/>
      <c r="CE131" s="875"/>
      <c r="CF131" s="875"/>
      <c r="CG131" s="875"/>
      <c r="CH131" s="875"/>
      <c r="CI131" s="875"/>
      <c r="CJ131" s="875"/>
      <c r="CK131" s="875"/>
      <c r="CL131" s="875"/>
      <c r="CM131" s="876"/>
      <c r="CN131" s="874"/>
      <c r="CO131" s="875"/>
      <c r="CP131" s="875"/>
      <c r="CQ131" s="875"/>
      <c r="CR131" s="875"/>
      <c r="CS131" s="875"/>
      <c r="CT131" s="875"/>
      <c r="CU131" s="875"/>
      <c r="CV131" s="875"/>
      <c r="CW131" s="875"/>
      <c r="CX131" s="876"/>
      <c r="CY131" s="874"/>
      <c r="CZ131" s="875"/>
      <c r="DA131" s="875"/>
      <c r="DB131" s="875"/>
      <c r="DC131" s="875"/>
      <c r="DD131" s="875"/>
      <c r="DE131" s="875"/>
      <c r="DF131" s="875"/>
      <c r="DG131" s="875"/>
      <c r="DH131" s="875"/>
      <c r="DI131" s="876"/>
      <c r="DJ131" s="874"/>
      <c r="DK131" s="875"/>
      <c r="DL131" s="875"/>
      <c r="DM131" s="875"/>
      <c r="DN131" s="875"/>
      <c r="DO131" s="875"/>
      <c r="DP131" s="875"/>
      <c r="DQ131" s="875"/>
      <c r="DR131" s="875"/>
      <c r="DS131" s="875"/>
      <c r="DT131" s="876"/>
      <c r="DU131" s="1133"/>
      <c r="DV131" s="1134"/>
      <c r="DW131" s="1072"/>
      <c r="DX131" s="1072"/>
      <c r="DY131" s="1072"/>
      <c r="DZ131" s="1072"/>
      <c r="EA131" s="1072"/>
      <c r="EB131" s="1072"/>
      <c r="EC131" s="1072"/>
      <c r="ED131" s="1129"/>
      <c r="EE131" s="1130"/>
      <c r="EF131" s="874"/>
      <c r="EG131" s="875"/>
      <c r="EH131" s="875"/>
      <c r="EI131" s="875"/>
      <c r="EJ131" s="875"/>
      <c r="EK131" s="875"/>
      <c r="EL131" s="875"/>
      <c r="EM131" s="875"/>
      <c r="EN131" s="875"/>
      <c r="EO131" s="875"/>
      <c r="EP131" s="876"/>
      <c r="EQ131" s="874"/>
      <c r="ER131" s="875"/>
      <c r="ES131" s="875"/>
      <c r="ET131" s="875"/>
      <c r="EU131" s="875"/>
      <c r="EV131" s="875"/>
      <c r="EW131" s="875"/>
      <c r="EX131" s="875"/>
      <c r="EY131" s="875"/>
      <c r="EZ131" s="875"/>
      <c r="FA131" s="876"/>
      <c r="FB131" s="874"/>
      <c r="FC131" s="875"/>
      <c r="FD131" s="875"/>
      <c r="FE131" s="875"/>
      <c r="FF131" s="875"/>
      <c r="FG131" s="875"/>
      <c r="FH131" s="875"/>
      <c r="FI131" s="875"/>
      <c r="FJ131" s="875"/>
      <c r="FK131" s="875"/>
      <c r="FL131" s="876"/>
      <c r="FM131" s="874"/>
      <c r="FN131" s="875"/>
      <c r="FO131" s="875"/>
      <c r="FP131" s="875"/>
      <c r="FQ131" s="875"/>
      <c r="FR131" s="875"/>
      <c r="FS131" s="875"/>
      <c r="FT131" s="875"/>
      <c r="FU131" s="875"/>
      <c r="FV131" s="875"/>
      <c r="FW131" s="876"/>
      <c r="FX131" s="874"/>
      <c r="FY131" s="875"/>
      <c r="FZ131" s="875"/>
      <c r="GA131" s="875"/>
      <c r="GB131" s="875"/>
      <c r="GC131" s="875"/>
      <c r="GD131" s="875"/>
      <c r="GE131" s="875"/>
      <c r="GF131" s="875"/>
      <c r="GG131" s="875"/>
      <c r="GH131" s="876"/>
      <c r="GI131" s="874"/>
      <c r="GJ131" s="875"/>
      <c r="GK131" s="875"/>
      <c r="GL131" s="875"/>
      <c r="GM131" s="875"/>
      <c r="GN131" s="875"/>
      <c r="GO131" s="875"/>
      <c r="GP131" s="875"/>
      <c r="GQ131" s="875"/>
      <c r="GR131" s="875"/>
      <c r="GS131" s="876"/>
      <c r="GT131" s="1159"/>
      <c r="GU131" s="1159"/>
      <c r="GV131" s="875"/>
      <c r="GW131" s="875"/>
      <c r="GX131" s="875"/>
      <c r="GY131" s="875"/>
      <c r="GZ131" s="875"/>
      <c r="HA131" s="875"/>
      <c r="HB131" s="875"/>
      <c r="HC131" s="1129"/>
      <c r="HD131" s="1130"/>
      <c r="HE131" s="1159"/>
      <c r="HF131" s="1159"/>
      <c r="HG131" s="875"/>
      <c r="HH131" s="875"/>
      <c r="HI131" s="875"/>
      <c r="HJ131" s="875"/>
      <c r="HK131" s="875"/>
      <c r="HL131" s="875"/>
      <c r="HM131" s="875"/>
      <c r="HN131" s="1129"/>
      <c r="HO131" s="1130"/>
      <c r="HP131" s="1159"/>
      <c r="HQ131" s="1159"/>
      <c r="HR131" s="875"/>
      <c r="HS131" s="875"/>
      <c r="HT131" s="875"/>
      <c r="HU131" s="875"/>
      <c r="HV131" s="875"/>
      <c r="HW131" s="875"/>
      <c r="HX131" s="875"/>
      <c r="HY131" s="1129"/>
      <c r="HZ131" s="1130"/>
      <c r="IA131" s="1159"/>
      <c r="IB131" s="1159"/>
      <c r="IC131" s="875"/>
      <c r="ID131" s="875"/>
      <c r="IE131" s="875"/>
      <c r="IF131" s="875"/>
      <c r="IG131" s="875"/>
      <c r="IH131" s="875"/>
      <c r="II131" s="875"/>
      <c r="IJ131" s="1129"/>
      <c r="IK131" s="1130"/>
      <c r="IL131" s="1159"/>
      <c r="IM131" s="1159"/>
      <c r="IN131" s="875"/>
      <c r="IO131" s="875"/>
      <c r="IP131" s="875"/>
      <c r="IQ131" s="875"/>
      <c r="IR131" s="875"/>
      <c r="IS131" s="875"/>
      <c r="IT131" s="875"/>
      <c r="IU131" s="1129"/>
      <c r="IV131" s="1130"/>
      <c r="IW131" s="47"/>
      <c r="IX131" s="728"/>
      <c r="IY131" s="731"/>
      <c r="IZ131" s="22"/>
      <c r="JA131" s="22"/>
      <c r="JB131" s="22"/>
      <c r="JC131" s="22"/>
      <c r="JD131" s="22"/>
      <c r="JE131" s="22"/>
      <c r="JF131" s="22"/>
      <c r="JG131" s="22"/>
      <c r="JH131" s="21"/>
      <c r="JI131" s="22"/>
      <c r="JJ131" s="22"/>
      <c r="JK131" s="22"/>
      <c r="JL131" s="22"/>
      <c r="JM131" s="22"/>
      <c r="JN131" s="22"/>
      <c r="JO131" s="22"/>
      <c r="JP131" s="22"/>
      <c r="JQ131" s="22"/>
      <c r="JR131" s="22"/>
      <c r="JS131" s="22"/>
      <c r="JT131" s="22"/>
      <c r="JU131" s="22"/>
      <c r="JV131" s="22"/>
      <c r="JW131" s="22"/>
      <c r="JX131" s="22"/>
      <c r="JY131" s="22"/>
      <c r="JZ131" s="22"/>
      <c r="KA131" s="22"/>
      <c r="KB131" s="22"/>
      <c r="KC131" s="22"/>
      <c r="KD131" s="22"/>
      <c r="KE131" s="22"/>
      <c r="KF131" s="22"/>
      <c r="KG131" s="22"/>
      <c r="KH131" s="22"/>
      <c r="KI131" s="22"/>
      <c r="KJ131" s="22"/>
      <c r="KK131" s="22"/>
      <c r="KL131" s="22"/>
      <c r="KM131" s="22"/>
      <c r="KN131" s="22"/>
      <c r="KO131" s="22"/>
      <c r="KP131" s="22"/>
      <c r="KQ131" s="22"/>
      <c r="KR131" s="22"/>
      <c r="KS131" s="22"/>
      <c r="KT131" s="22"/>
      <c r="KU131" s="22"/>
      <c r="KV131" s="22"/>
      <c r="KW131" s="22"/>
      <c r="KX131" s="22"/>
      <c r="KY131" s="22"/>
      <c r="KZ131" s="22"/>
      <c r="LA131" s="22"/>
      <c r="LB131" s="22"/>
      <c r="LC131" s="22"/>
      <c r="LD131" s="22"/>
      <c r="LE131" s="22"/>
      <c r="LF131" s="22"/>
      <c r="LG131" s="22"/>
      <c r="LH131" s="22"/>
      <c r="LI131" s="22"/>
      <c r="LJ131" s="23"/>
    </row>
    <row r="132" spans="2:322" ht="3.65" customHeight="1">
      <c r="B132" s="21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3"/>
      <c r="AP132" s="22"/>
      <c r="AQ132" s="22"/>
      <c r="AR132" s="22"/>
      <c r="AS132" s="22"/>
      <c r="AT132" s="22"/>
      <c r="AU132" s="22"/>
      <c r="AV132" s="22"/>
      <c r="AW132" s="22"/>
      <c r="AX132" s="727"/>
      <c r="AY132" s="728"/>
      <c r="AZ132" s="47"/>
      <c r="BA132" s="1111"/>
      <c r="BB132" s="1112"/>
      <c r="BC132" s="1112"/>
      <c r="BD132" s="1112"/>
      <c r="BE132" s="1112"/>
      <c r="BF132" s="1112"/>
      <c r="BG132" s="983"/>
      <c r="BH132" s="983"/>
      <c r="BI132" s="983"/>
      <c r="BJ132" s="983"/>
      <c r="BK132" s="983"/>
      <c r="BL132" s="983"/>
      <c r="BM132" s="983"/>
      <c r="BN132" s="983"/>
      <c r="BO132" s="983"/>
      <c r="BP132" s="983"/>
      <c r="BQ132" s="983"/>
      <c r="BR132" s="1068"/>
      <c r="BS132" s="1068"/>
      <c r="BT132" s="1068"/>
      <c r="BU132" s="1068"/>
      <c r="BV132" s="1072"/>
      <c r="BW132" s="1072"/>
      <c r="BX132" s="1072"/>
      <c r="BY132" s="1072"/>
      <c r="BZ132" s="1072"/>
      <c r="CA132" s="1072"/>
      <c r="CB132" s="1073"/>
      <c r="CC132" s="874"/>
      <c r="CD132" s="875"/>
      <c r="CE132" s="875"/>
      <c r="CF132" s="875"/>
      <c r="CG132" s="875"/>
      <c r="CH132" s="875"/>
      <c r="CI132" s="875"/>
      <c r="CJ132" s="875"/>
      <c r="CK132" s="875"/>
      <c r="CL132" s="875"/>
      <c r="CM132" s="876"/>
      <c r="CN132" s="874"/>
      <c r="CO132" s="875"/>
      <c r="CP132" s="875"/>
      <c r="CQ132" s="875"/>
      <c r="CR132" s="875"/>
      <c r="CS132" s="875"/>
      <c r="CT132" s="875"/>
      <c r="CU132" s="875"/>
      <c r="CV132" s="875"/>
      <c r="CW132" s="875"/>
      <c r="CX132" s="876"/>
      <c r="CY132" s="874"/>
      <c r="CZ132" s="875"/>
      <c r="DA132" s="875"/>
      <c r="DB132" s="875"/>
      <c r="DC132" s="875"/>
      <c r="DD132" s="875"/>
      <c r="DE132" s="875"/>
      <c r="DF132" s="875"/>
      <c r="DG132" s="875"/>
      <c r="DH132" s="875"/>
      <c r="DI132" s="876"/>
      <c r="DJ132" s="874"/>
      <c r="DK132" s="875"/>
      <c r="DL132" s="875"/>
      <c r="DM132" s="875"/>
      <c r="DN132" s="875"/>
      <c r="DO132" s="875"/>
      <c r="DP132" s="875"/>
      <c r="DQ132" s="875"/>
      <c r="DR132" s="875"/>
      <c r="DS132" s="875"/>
      <c r="DT132" s="876"/>
      <c r="DU132" s="1133"/>
      <c r="DV132" s="1134"/>
      <c r="DW132" s="875" t="str">
        <f>IFERROR(VLOOKUP(EB94,BD!$B:$D,3,FALSE),"-")</f>
        <v>1012150</v>
      </c>
      <c r="DX132" s="875"/>
      <c r="DY132" s="875"/>
      <c r="DZ132" s="875"/>
      <c r="EA132" s="875"/>
      <c r="EB132" s="875"/>
      <c r="EC132" s="875"/>
      <c r="ED132" s="1129" t="b">
        <v>0</v>
      </c>
      <c r="EE132" s="1130"/>
      <c r="EF132" s="874"/>
      <c r="EG132" s="875"/>
      <c r="EH132" s="875"/>
      <c r="EI132" s="875"/>
      <c r="EJ132" s="875"/>
      <c r="EK132" s="875"/>
      <c r="EL132" s="875"/>
      <c r="EM132" s="875"/>
      <c r="EN132" s="875"/>
      <c r="EO132" s="875"/>
      <c r="EP132" s="876"/>
      <c r="EQ132" s="874"/>
      <c r="ER132" s="875"/>
      <c r="ES132" s="875"/>
      <c r="ET132" s="875"/>
      <c r="EU132" s="875"/>
      <c r="EV132" s="875"/>
      <c r="EW132" s="875"/>
      <c r="EX132" s="875"/>
      <c r="EY132" s="875"/>
      <c r="EZ132" s="875"/>
      <c r="FA132" s="876"/>
      <c r="FB132" s="874"/>
      <c r="FC132" s="875"/>
      <c r="FD132" s="875"/>
      <c r="FE132" s="875"/>
      <c r="FF132" s="875"/>
      <c r="FG132" s="875"/>
      <c r="FH132" s="875"/>
      <c r="FI132" s="875"/>
      <c r="FJ132" s="875"/>
      <c r="FK132" s="875"/>
      <c r="FL132" s="876"/>
      <c r="FM132" s="874"/>
      <c r="FN132" s="875"/>
      <c r="FO132" s="875"/>
      <c r="FP132" s="875"/>
      <c r="FQ132" s="875"/>
      <c r="FR132" s="875"/>
      <c r="FS132" s="875"/>
      <c r="FT132" s="875"/>
      <c r="FU132" s="875"/>
      <c r="FV132" s="875"/>
      <c r="FW132" s="876"/>
      <c r="FX132" s="874"/>
      <c r="FY132" s="875"/>
      <c r="FZ132" s="875"/>
      <c r="GA132" s="875"/>
      <c r="GB132" s="875"/>
      <c r="GC132" s="875"/>
      <c r="GD132" s="875"/>
      <c r="GE132" s="875"/>
      <c r="GF132" s="875"/>
      <c r="GG132" s="875"/>
      <c r="GH132" s="876"/>
      <c r="GI132" s="874"/>
      <c r="GJ132" s="875"/>
      <c r="GK132" s="875"/>
      <c r="GL132" s="875"/>
      <c r="GM132" s="875"/>
      <c r="GN132" s="875"/>
      <c r="GO132" s="875"/>
      <c r="GP132" s="875"/>
      <c r="GQ132" s="875"/>
      <c r="GR132" s="875"/>
      <c r="GS132" s="876"/>
      <c r="GT132" s="1159"/>
      <c r="GU132" s="1159"/>
      <c r="GV132" s="875"/>
      <c r="GW132" s="875"/>
      <c r="GX132" s="875"/>
      <c r="GY132" s="875"/>
      <c r="GZ132" s="875"/>
      <c r="HA132" s="875"/>
      <c r="HB132" s="875"/>
      <c r="HC132" s="1129" t="b">
        <v>0</v>
      </c>
      <c r="HD132" s="1130"/>
      <c r="HE132" s="1159"/>
      <c r="HF132" s="1159"/>
      <c r="HG132" s="875"/>
      <c r="HH132" s="875"/>
      <c r="HI132" s="875"/>
      <c r="HJ132" s="875"/>
      <c r="HK132" s="875"/>
      <c r="HL132" s="875"/>
      <c r="HM132" s="875"/>
      <c r="HN132" s="1129" t="b">
        <v>0</v>
      </c>
      <c r="HO132" s="1130"/>
      <c r="HP132" s="1159"/>
      <c r="HQ132" s="1159"/>
      <c r="HR132" s="875"/>
      <c r="HS132" s="875"/>
      <c r="HT132" s="875"/>
      <c r="HU132" s="875"/>
      <c r="HV132" s="875"/>
      <c r="HW132" s="875"/>
      <c r="HX132" s="875"/>
      <c r="HY132" s="1129" t="b">
        <v>0</v>
      </c>
      <c r="HZ132" s="1130"/>
      <c r="IA132" s="1159"/>
      <c r="IB132" s="1159"/>
      <c r="IC132" s="875"/>
      <c r="ID132" s="875"/>
      <c r="IE132" s="875"/>
      <c r="IF132" s="875"/>
      <c r="IG132" s="875"/>
      <c r="IH132" s="875"/>
      <c r="II132" s="875"/>
      <c r="IJ132" s="1129" t="b">
        <v>0</v>
      </c>
      <c r="IK132" s="1130"/>
      <c r="IL132" s="1159"/>
      <c r="IM132" s="1159"/>
      <c r="IN132" s="875"/>
      <c r="IO132" s="875"/>
      <c r="IP132" s="875"/>
      <c r="IQ132" s="875"/>
      <c r="IR132" s="875"/>
      <c r="IS132" s="875"/>
      <c r="IT132" s="875"/>
      <c r="IU132" s="1129" t="b">
        <v>0</v>
      </c>
      <c r="IV132" s="1130"/>
      <c r="IW132" s="47"/>
      <c r="IX132" s="728"/>
      <c r="IY132" s="731"/>
      <c r="IZ132" s="22"/>
      <c r="JA132" s="22"/>
      <c r="JB132" s="22"/>
      <c r="JC132" s="22"/>
      <c r="JD132" s="22"/>
      <c r="JE132" s="22"/>
      <c r="JF132" s="22"/>
      <c r="JG132" s="22"/>
      <c r="JH132" s="21"/>
      <c r="JI132" s="22"/>
      <c r="JJ132" s="22"/>
      <c r="JK132" s="22"/>
      <c r="JL132" s="22"/>
      <c r="JM132" s="22"/>
      <c r="JN132" s="22"/>
      <c r="JO132" s="22"/>
      <c r="JP132" s="22"/>
      <c r="JQ132" s="22"/>
      <c r="JR132" s="22"/>
      <c r="JS132" s="22"/>
      <c r="JT132" s="22"/>
      <c r="JU132" s="22"/>
      <c r="JV132" s="22"/>
      <c r="JW132" s="22"/>
      <c r="JX132" s="22"/>
      <c r="JY132" s="22"/>
      <c r="JZ132" s="22"/>
      <c r="KA132" s="22"/>
      <c r="KB132" s="22"/>
      <c r="KC132" s="22"/>
      <c r="KD132" s="22"/>
      <c r="KE132" s="22"/>
      <c r="KF132" s="22"/>
      <c r="KG132" s="22"/>
      <c r="KH132" s="22"/>
      <c r="KI132" s="22"/>
      <c r="KJ132" s="22"/>
      <c r="KK132" s="22"/>
      <c r="KL132" s="22"/>
      <c r="KM132" s="22"/>
      <c r="KN132" s="22"/>
      <c r="KO132" s="22"/>
      <c r="KP132" s="22"/>
      <c r="KQ132" s="22"/>
      <c r="KR132" s="22"/>
      <c r="KS132" s="22"/>
      <c r="KT132" s="22"/>
      <c r="KU132" s="22"/>
      <c r="KV132" s="22"/>
      <c r="KW132" s="22"/>
      <c r="KX132" s="22"/>
      <c r="KY132" s="22"/>
      <c r="KZ132" s="22"/>
      <c r="LA132" s="22"/>
      <c r="LB132" s="22"/>
      <c r="LC132" s="22"/>
      <c r="LD132" s="22"/>
      <c r="LE132" s="22"/>
      <c r="LF132" s="22"/>
      <c r="LG132" s="22"/>
      <c r="LH132" s="22"/>
      <c r="LI132" s="22"/>
      <c r="LJ132" s="23"/>
    </row>
    <row r="133" spans="2:322" ht="3.65" customHeight="1">
      <c r="B133" s="21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3"/>
      <c r="AP133" s="22"/>
      <c r="AQ133" s="22"/>
      <c r="AR133" s="22"/>
      <c r="AS133" s="22"/>
      <c r="AT133" s="22"/>
      <c r="AU133" s="22"/>
      <c r="AV133" s="22"/>
      <c r="AW133" s="22"/>
      <c r="AX133" s="727"/>
      <c r="AY133" s="728"/>
      <c r="AZ133" s="47"/>
      <c r="BA133" s="1111"/>
      <c r="BB133" s="1112"/>
      <c r="BC133" s="1112"/>
      <c r="BD133" s="1112"/>
      <c r="BE133" s="1112"/>
      <c r="BF133" s="1112"/>
      <c r="BG133" s="983"/>
      <c r="BH133" s="983"/>
      <c r="BI133" s="983"/>
      <c r="BJ133" s="983"/>
      <c r="BK133" s="983"/>
      <c r="BL133" s="983"/>
      <c r="BM133" s="983"/>
      <c r="BN133" s="983"/>
      <c r="BO133" s="983"/>
      <c r="BP133" s="983"/>
      <c r="BQ133" s="983"/>
      <c r="BR133" s="1068"/>
      <c r="BS133" s="1068"/>
      <c r="BT133" s="1068"/>
      <c r="BU133" s="1068"/>
      <c r="BV133" s="1072"/>
      <c r="BW133" s="1072"/>
      <c r="BX133" s="1072"/>
      <c r="BY133" s="1072"/>
      <c r="BZ133" s="1072"/>
      <c r="CA133" s="1072"/>
      <c r="CB133" s="1073"/>
      <c r="CC133" s="874"/>
      <c r="CD133" s="875"/>
      <c r="CE133" s="875"/>
      <c r="CF133" s="875"/>
      <c r="CG133" s="875"/>
      <c r="CH133" s="875"/>
      <c r="CI133" s="875"/>
      <c r="CJ133" s="875"/>
      <c r="CK133" s="875"/>
      <c r="CL133" s="875"/>
      <c r="CM133" s="876"/>
      <c r="CN133" s="874"/>
      <c r="CO133" s="875"/>
      <c r="CP133" s="875"/>
      <c r="CQ133" s="875"/>
      <c r="CR133" s="875"/>
      <c r="CS133" s="875"/>
      <c r="CT133" s="875"/>
      <c r="CU133" s="875"/>
      <c r="CV133" s="875"/>
      <c r="CW133" s="875"/>
      <c r="CX133" s="876"/>
      <c r="CY133" s="874"/>
      <c r="CZ133" s="875"/>
      <c r="DA133" s="875"/>
      <c r="DB133" s="875"/>
      <c r="DC133" s="875"/>
      <c r="DD133" s="875"/>
      <c r="DE133" s="875"/>
      <c r="DF133" s="875"/>
      <c r="DG133" s="875"/>
      <c r="DH133" s="875"/>
      <c r="DI133" s="876"/>
      <c r="DJ133" s="874"/>
      <c r="DK133" s="875"/>
      <c r="DL133" s="875"/>
      <c r="DM133" s="875"/>
      <c r="DN133" s="875"/>
      <c r="DO133" s="875"/>
      <c r="DP133" s="875"/>
      <c r="DQ133" s="875"/>
      <c r="DR133" s="875"/>
      <c r="DS133" s="875"/>
      <c r="DT133" s="876"/>
      <c r="DU133" s="1133"/>
      <c r="DV133" s="1134"/>
      <c r="DW133" s="875"/>
      <c r="DX133" s="875"/>
      <c r="DY133" s="875"/>
      <c r="DZ133" s="875"/>
      <c r="EA133" s="875"/>
      <c r="EB133" s="875"/>
      <c r="EC133" s="875"/>
      <c r="ED133" s="1129"/>
      <c r="EE133" s="1130"/>
      <c r="EF133" s="874"/>
      <c r="EG133" s="875"/>
      <c r="EH133" s="875"/>
      <c r="EI133" s="875"/>
      <c r="EJ133" s="875"/>
      <c r="EK133" s="875"/>
      <c r="EL133" s="875"/>
      <c r="EM133" s="875"/>
      <c r="EN133" s="875"/>
      <c r="EO133" s="875"/>
      <c r="EP133" s="876"/>
      <c r="EQ133" s="874"/>
      <c r="ER133" s="875"/>
      <c r="ES133" s="875"/>
      <c r="ET133" s="875"/>
      <c r="EU133" s="875"/>
      <c r="EV133" s="875"/>
      <c r="EW133" s="875"/>
      <c r="EX133" s="875"/>
      <c r="EY133" s="875"/>
      <c r="EZ133" s="875"/>
      <c r="FA133" s="876"/>
      <c r="FB133" s="874"/>
      <c r="FC133" s="875"/>
      <c r="FD133" s="875"/>
      <c r="FE133" s="875"/>
      <c r="FF133" s="875"/>
      <c r="FG133" s="875"/>
      <c r="FH133" s="875"/>
      <c r="FI133" s="875"/>
      <c r="FJ133" s="875"/>
      <c r="FK133" s="875"/>
      <c r="FL133" s="876"/>
      <c r="FM133" s="874"/>
      <c r="FN133" s="875"/>
      <c r="FO133" s="875"/>
      <c r="FP133" s="875"/>
      <c r="FQ133" s="875"/>
      <c r="FR133" s="875"/>
      <c r="FS133" s="875"/>
      <c r="FT133" s="875"/>
      <c r="FU133" s="875"/>
      <c r="FV133" s="875"/>
      <c r="FW133" s="876"/>
      <c r="FX133" s="874"/>
      <c r="FY133" s="875"/>
      <c r="FZ133" s="875"/>
      <c r="GA133" s="875"/>
      <c r="GB133" s="875"/>
      <c r="GC133" s="875"/>
      <c r="GD133" s="875"/>
      <c r="GE133" s="875"/>
      <c r="GF133" s="875"/>
      <c r="GG133" s="875"/>
      <c r="GH133" s="876"/>
      <c r="GI133" s="874"/>
      <c r="GJ133" s="875"/>
      <c r="GK133" s="875"/>
      <c r="GL133" s="875"/>
      <c r="GM133" s="875"/>
      <c r="GN133" s="875"/>
      <c r="GO133" s="875"/>
      <c r="GP133" s="875"/>
      <c r="GQ133" s="875"/>
      <c r="GR133" s="875"/>
      <c r="GS133" s="876"/>
      <c r="GT133" s="1159"/>
      <c r="GU133" s="1159"/>
      <c r="GV133" s="875"/>
      <c r="GW133" s="875"/>
      <c r="GX133" s="875"/>
      <c r="GY133" s="875"/>
      <c r="GZ133" s="875"/>
      <c r="HA133" s="875"/>
      <c r="HB133" s="875"/>
      <c r="HC133" s="1129"/>
      <c r="HD133" s="1130"/>
      <c r="HE133" s="1159"/>
      <c r="HF133" s="1159"/>
      <c r="HG133" s="875"/>
      <c r="HH133" s="875"/>
      <c r="HI133" s="875"/>
      <c r="HJ133" s="875"/>
      <c r="HK133" s="875"/>
      <c r="HL133" s="875"/>
      <c r="HM133" s="875"/>
      <c r="HN133" s="1129"/>
      <c r="HO133" s="1130"/>
      <c r="HP133" s="1159"/>
      <c r="HQ133" s="1159"/>
      <c r="HR133" s="875"/>
      <c r="HS133" s="875"/>
      <c r="HT133" s="875"/>
      <c r="HU133" s="875"/>
      <c r="HV133" s="875"/>
      <c r="HW133" s="875"/>
      <c r="HX133" s="875"/>
      <c r="HY133" s="1129"/>
      <c r="HZ133" s="1130"/>
      <c r="IA133" s="1159"/>
      <c r="IB133" s="1159"/>
      <c r="IC133" s="875"/>
      <c r="ID133" s="875"/>
      <c r="IE133" s="875"/>
      <c r="IF133" s="875"/>
      <c r="IG133" s="875"/>
      <c r="IH133" s="875"/>
      <c r="II133" s="875"/>
      <c r="IJ133" s="1129"/>
      <c r="IK133" s="1130"/>
      <c r="IL133" s="1159"/>
      <c r="IM133" s="1159"/>
      <c r="IN133" s="875"/>
      <c r="IO133" s="875"/>
      <c r="IP133" s="875"/>
      <c r="IQ133" s="875"/>
      <c r="IR133" s="875"/>
      <c r="IS133" s="875"/>
      <c r="IT133" s="875"/>
      <c r="IU133" s="1129"/>
      <c r="IV133" s="1130"/>
      <c r="IW133" s="47"/>
      <c r="IX133" s="728"/>
      <c r="IY133" s="731"/>
      <c r="IZ133" s="22"/>
      <c r="JA133" s="22"/>
      <c r="JB133" s="22"/>
      <c r="JC133" s="22"/>
      <c r="JD133" s="22"/>
      <c r="JE133" s="22"/>
      <c r="JF133" s="22"/>
      <c r="JG133" s="22"/>
      <c r="JH133" s="21"/>
      <c r="JI133" s="22"/>
      <c r="JJ133" s="22"/>
      <c r="JK133" s="22"/>
      <c r="JL133" s="22"/>
      <c r="JM133" s="22"/>
      <c r="JN133" s="22"/>
      <c r="JO133" s="22"/>
      <c r="JP133" s="22"/>
      <c r="JQ133" s="22"/>
      <c r="JR133" s="22"/>
      <c r="JS133" s="22"/>
      <c r="JT133" s="22"/>
      <c r="JU133" s="22"/>
      <c r="JV133" s="22"/>
      <c r="JW133" s="22"/>
      <c r="JX133" s="22"/>
      <c r="JY133" s="22"/>
      <c r="JZ133" s="22"/>
      <c r="KA133" s="22"/>
      <c r="KB133" s="22"/>
      <c r="KC133" s="22"/>
      <c r="KD133" s="22"/>
      <c r="KE133" s="22"/>
      <c r="KF133" s="22"/>
      <c r="KG133" s="22"/>
      <c r="KH133" s="22"/>
      <c r="KI133" s="22"/>
      <c r="KJ133" s="22"/>
      <c r="KK133" s="22"/>
      <c r="KL133" s="22"/>
      <c r="KM133" s="22"/>
      <c r="KN133" s="22"/>
      <c r="KO133" s="22"/>
      <c r="KP133" s="22"/>
      <c r="KQ133" s="22"/>
      <c r="KR133" s="22"/>
      <c r="KS133" s="22"/>
      <c r="KT133" s="22"/>
      <c r="KU133" s="22"/>
      <c r="KV133" s="22"/>
      <c r="KW133" s="22"/>
      <c r="KX133" s="22"/>
      <c r="KY133" s="22"/>
      <c r="KZ133" s="22"/>
      <c r="LA133" s="22"/>
      <c r="LB133" s="22"/>
      <c r="LC133" s="22"/>
      <c r="LD133" s="22"/>
      <c r="LE133" s="22"/>
      <c r="LF133" s="22"/>
      <c r="LG133" s="22"/>
      <c r="LH133" s="22"/>
      <c r="LI133" s="22"/>
      <c r="LJ133" s="23"/>
    </row>
    <row r="134" spans="2:322" ht="3.65" customHeight="1">
      <c r="B134" s="21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3"/>
      <c r="AP134" s="22"/>
      <c r="AQ134" s="22"/>
      <c r="AR134" s="22"/>
      <c r="AS134" s="22"/>
      <c r="AT134" s="22"/>
      <c r="AU134" s="22"/>
      <c r="AV134" s="22"/>
      <c r="AW134" s="22"/>
      <c r="AX134" s="729"/>
      <c r="AY134" s="730"/>
      <c r="AZ134" s="48"/>
      <c r="BA134" s="1111"/>
      <c r="BB134" s="1112"/>
      <c r="BC134" s="1112"/>
      <c r="BD134" s="1112"/>
      <c r="BE134" s="1112"/>
      <c r="BF134" s="1112"/>
      <c r="BG134" s="984"/>
      <c r="BH134" s="984"/>
      <c r="BI134" s="984"/>
      <c r="BJ134" s="984"/>
      <c r="BK134" s="984"/>
      <c r="BL134" s="984"/>
      <c r="BM134" s="984"/>
      <c r="BN134" s="984"/>
      <c r="BO134" s="984"/>
      <c r="BP134" s="984"/>
      <c r="BQ134" s="984"/>
      <c r="BR134" s="1069"/>
      <c r="BS134" s="1069"/>
      <c r="BT134" s="1069"/>
      <c r="BU134" s="1069"/>
      <c r="BV134" s="1074"/>
      <c r="BW134" s="1074"/>
      <c r="BX134" s="1074"/>
      <c r="BY134" s="1074"/>
      <c r="BZ134" s="1074"/>
      <c r="CA134" s="1074"/>
      <c r="CB134" s="1075"/>
      <c r="CC134" s="877"/>
      <c r="CD134" s="878"/>
      <c r="CE134" s="878"/>
      <c r="CF134" s="878"/>
      <c r="CG134" s="878"/>
      <c r="CH134" s="878"/>
      <c r="CI134" s="878"/>
      <c r="CJ134" s="878"/>
      <c r="CK134" s="878"/>
      <c r="CL134" s="878"/>
      <c r="CM134" s="879"/>
      <c r="CN134" s="877"/>
      <c r="CO134" s="878"/>
      <c r="CP134" s="878"/>
      <c r="CQ134" s="878"/>
      <c r="CR134" s="878"/>
      <c r="CS134" s="878"/>
      <c r="CT134" s="878"/>
      <c r="CU134" s="878"/>
      <c r="CV134" s="878"/>
      <c r="CW134" s="878"/>
      <c r="CX134" s="879"/>
      <c r="CY134" s="877"/>
      <c r="CZ134" s="878"/>
      <c r="DA134" s="878"/>
      <c r="DB134" s="878"/>
      <c r="DC134" s="878"/>
      <c r="DD134" s="878"/>
      <c r="DE134" s="878"/>
      <c r="DF134" s="878"/>
      <c r="DG134" s="878"/>
      <c r="DH134" s="878"/>
      <c r="DI134" s="879"/>
      <c r="DJ134" s="877"/>
      <c r="DK134" s="878"/>
      <c r="DL134" s="878"/>
      <c r="DM134" s="878"/>
      <c r="DN134" s="878"/>
      <c r="DO134" s="878"/>
      <c r="DP134" s="878"/>
      <c r="DQ134" s="878"/>
      <c r="DR134" s="878"/>
      <c r="DS134" s="878"/>
      <c r="DT134" s="879"/>
      <c r="DU134" s="1135"/>
      <c r="DV134" s="1136"/>
      <c r="DW134" s="878"/>
      <c r="DX134" s="878"/>
      <c r="DY134" s="878"/>
      <c r="DZ134" s="878"/>
      <c r="EA134" s="878"/>
      <c r="EB134" s="878"/>
      <c r="EC134" s="878"/>
      <c r="ED134" s="453"/>
      <c r="EE134" s="454"/>
      <c r="EF134" s="877"/>
      <c r="EG134" s="878"/>
      <c r="EH134" s="878"/>
      <c r="EI134" s="878"/>
      <c r="EJ134" s="878"/>
      <c r="EK134" s="878"/>
      <c r="EL134" s="878"/>
      <c r="EM134" s="878"/>
      <c r="EN134" s="878"/>
      <c r="EO134" s="878"/>
      <c r="EP134" s="879"/>
      <c r="EQ134" s="877"/>
      <c r="ER134" s="878"/>
      <c r="ES134" s="878"/>
      <c r="ET134" s="878"/>
      <c r="EU134" s="878"/>
      <c r="EV134" s="878"/>
      <c r="EW134" s="878"/>
      <c r="EX134" s="878"/>
      <c r="EY134" s="878"/>
      <c r="EZ134" s="878"/>
      <c r="FA134" s="879"/>
      <c r="FB134" s="877"/>
      <c r="FC134" s="878"/>
      <c r="FD134" s="878"/>
      <c r="FE134" s="878"/>
      <c r="FF134" s="878"/>
      <c r="FG134" s="878"/>
      <c r="FH134" s="878"/>
      <c r="FI134" s="878"/>
      <c r="FJ134" s="878"/>
      <c r="FK134" s="878"/>
      <c r="FL134" s="879"/>
      <c r="FM134" s="877"/>
      <c r="FN134" s="878"/>
      <c r="FO134" s="878"/>
      <c r="FP134" s="878"/>
      <c r="FQ134" s="878"/>
      <c r="FR134" s="878"/>
      <c r="FS134" s="878"/>
      <c r="FT134" s="878"/>
      <c r="FU134" s="878"/>
      <c r="FV134" s="878"/>
      <c r="FW134" s="879"/>
      <c r="FX134" s="877"/>
      <c r="FY134" s="878"/>
      <c r="FZ134" s="878"/>
      <c r="GA134" s="878"/>
      <c r="GB134" s="878"/>
      <c r="GC134" s="878"/>
      <c r="GD134" s="878"/>
      <c r="GE134" s="878"/>
      <c r="GF134" s="878"/>
      <c r="GG134" s="878"/>
      <c r="GH134" s="879"/>
      <c r="GI134" s="877"/>
      <c r="GJ134" s="878"/>
      <c r="GK134" s="878"/>
      <c r="GL134" s="878"/>
      <c r="GM134" s="878"/>
      <c r="GN134" s="878"/>
      <c r="GO134" s="878"/>
      <c r="GP134" s="878"/>
      <c r="GQ134" s="878"/>
      <c r="GR134" s="878"/>
      <c r="GS134" s="879"/>
      <c r="GT134" s="1160"/>
      <c r="GU134" s="1160"/>
      <c r="GV134" s="878"/>
      <c r="GW134" s="878"/>
      <c r="GX134" s="878"/>
      <c r="GY134" s="878"/>
      <c r="GZ134" s="878"/>
      <c r="HA134" s="878"/>
      <c r="HB134" s="878"/>
      <c r="HC134" s="451"/>
      <c r="HD134" s="452"/>
      <c r="HE134" s="1160"/>
      <c r="HF134" s="1160"/>
      <c r="HG134" s="878"/>
      <c r="HH134" s="878"/>
      <c r="HI134" s="878"/>
      <c r="HJ134" s="878"/>
      <c r="HK134" s="878"/>
      <c r="HL134" s="878"/>
      <c r="HM134" s="878"/>
      <c r="HN134" s="451"/>
      <c r="HO134" s="452"/>
      <c r="HP134" s="1160"/>
      <c r="HQ134" s="1160"/>
      <c r="HR134" s="878"/>
      <c r="HS134" s="878"/>
      <c r="HT134" s="878"/>
      <c r="HU134" s="878"/>
      <c r="HV134" s="878"/>
      <c r="HW134" s="878"/>
      <c r="HX134" s="878"/>
      <c r="HY134" s="451"/>
      <c r="HZ134" s="452"/>
      <c r="IA134" s="1160"/>
      <c r="IB134" s="1160"/>
      <c r="IC134" s="878"/>
      <c r="ID134" s="878"/>
      <c r="IE134" s="878"/>
      <c r="IF134" s="878"/>
      <c r="IG134" s="878"/>
      <c r="IH134" s="878"/>
      <c r="II134" s="878"/>
      <c r="IJ134" s="451"/>
      <c r="IK134" s="452"/>
      <c r="IL134" s="1160"/>
      <c r="IM134" s="1160"/>
      <c r="IN134" s="878"/>
      <c r="IO134" s="878"/>
      <c r="IP134" s="878"/>
      <c r="IQ134" s="878"/>
      <c r="IR134" s="878"/>
      <c r="IS134" s="878"/>
      <c r="IT134" s="878"/>
      <c r="IU134" s="451"/>
      <c r="IV134" s="452"/>
      <c r="IW134" s="48"/>
      <c r="IX134" s="730"/>
      <c r="IY134" s="732"/>
      <c r="IZ134" s="22"/>
      <c r="JA134" s="22"/>
      <c r="JB134" s="22"/>
      <c r="JC134" s="22"/>
      <c r="JD134" s="22"/>
      <c r="JE134" s="22"/>
      <c r="JF134" s="22"/>
      <c r="JG134" s="22"/>
      <c r="JH134" s="21"/>
      <c r="JI134" s="22"/>
      <c r="JJ134" s="22"/>
      <c r="JK134" s="22"/>
      <c r="JL134" s="22"/>
      <c r="JM134" s="22"/>
      <c r="JN134" s="22"/>
      <c r="JO134" s="22"/>
      <c r="JP134" s="22"/>
      <c r="JQ134" s="22"/>
      <c r="JR134" s="22"/>
      <c r="JS134" s="22"/>
      <c r="JT134" s="22"/>
      <c r="JU134" s="22"/>
      <c r="JV134" s="22"/>
      <c r="JW134" s="22"/>
      <c r="JX134" s="22"/>
      <c r="JY134" s="22"/>
      <c r="JZ134" s="22"/>
      <c r="KA134" s="22"/>
      <c r="KB134" s="22"/>
      <c r="KC134" s="22"/>
      <c r="KD134" s="22"/>
      <c r="KE134" s="22"/>
      <c r="KF134" s="22"/>
      <c r="KG134" s="22"/>
      <c r="KH134" s="22"/>
      <c r="KI134" s="22"/>
      <c r="KJ134" s="22"/>
      <c r="KK134" s="22"/>
      <c r="KL134" s="22"/>
      <c r="KM134" s="22"/>
      <c r="KN134" s="22"/>
      <c r="KO134" s="22"/>
      <c r="KP134" s="22"/>
      <c r="KQ134" s="22"/>
      <c r="KR134" s="22"/>
      <c r="KS134" s="22"/>
      <c r="KT134" s="22"/>
      <c r="KU134" s="22"/>
      <c r="KV134" s="22"/>
      <c r="KW134" s="22"/>
      <c r="KX134" s="22"/>
      <c r="KY134" s="22"/>
      <c r="KZ134" s="22"/>
      <c r="LA134" s="22"/>
      <c r="LB134" s="22"/>
      <c r="LC134" s="22"/>
      <c r="LD134" s="22"/>
      <c r="LE134" s="22"/>
      <c r="LF134" s="22"/>
      <c r="LG134" s="22"/>
      <c r="LH134" s="22"/>
      <c r="LI134" s="22"/>
      <c r="LJ134" s="23"/>
    </row>
    <row r="135" spans="2:322" ht="3.65" customHeight="1">
      <c r="B135" s="21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3"/>
      <c r="AP135" s="22"/>
      <c r="AQ135" s="22"/>
      <c r="AR135" s="22"/>
      <c r="AS135" s="22"/>
      <c r="AT135" s="22"/>
      <c r="AU135" s="22"/>
      <c r="AV135" s="22"/>
      <c r="AW135" s="22"/>
      <c r="AX135" s="727" t="s">
        <v>10</v>
      </c>
      <c r="AY135" s="728"/>
      <c r="AZ135" s="47"/>
      <c r="BA135" s="1111"/>
      <c r="BB135" s="1112"/>
      <c r="BC135" s="1112"/>
      <c r="BD135" s="1112"/>
      <c r="BE135" s="1112"/>
      <c r="BF135" s="1112"/>
      <c r="BG135" s="991" t="s">
        <v>61</v>
      </c>
      <c r="BH135" s="992"/>
      <c r="BI135" s="992"/>
      <c r="BJ135" s="992"/>
      <c r="BK135" s="992"/>
      <c r="BL135" s="992"/>
      <c r="BM135" s="992"/>
      <c r="BN135" s="992"/>
      <c r="BO135" s="992"/>
      <c r="BP135" s="992"/>
      <c r="BQ135" s="992"/>
      <c r="BR135" s="1076" t="s">
        <v>55</v>
      </c>
      <c r="BS135" s="1076"/>
      <c r="BT135" s="1076"/>
      <c r="BU135" s="1076"/>
      <c r="BV135" s="1079">
        <v>600</v>
      </c>
      <c r="BW135" s="1079"/>
      <c r="BX135" s="1079"/>
      <c r="BY135" s="1079"/>
      <c r="BZ135" s="1079"/>
      <c r="CA135" s="1079"/>
      <c r="CB135" s="1080"/>
      <c r="CC135" s="862" t="str">
        <f>IFERROR(VLOOKUP(CC93,BD!$B:$D,3,FALSE),"-")</f>
        <v>1014501</v>
      </c>
      <c r="CD135" s="863"/>
      <c r="CE135" s="863"/>
      <c r="CF135" s="863"/>
      <c r="CG135" s="863"/>
      <c r="CH135" s="863"/>
      <c r="CI135" s="863"/>
      <c r="CJ135" s="863"/>
      <c r="CK135" s="863"/>
      <c r="CL135" s="863"/>
      <c r="CM135" s="864"/>
      <c r="CN135" s="862" t="str">
        <f>IFERROR(VLOOKUP(CN93,BD!$B:$D,3,FALSE),"-")</f>
        <v>1014502</v>
      </c>
      <c r="CO135" s="863"/>
      <c r="CP135" s="863"/>
      <c r="CQ135" s="863"/>
      <c r="CR135" s="863"/>
      <c r="CS135" s="863"/>
      <c r="CT135" s="863"/>
      <c r="CU135" s="863"/>
      <c r="CV135" s="863"/>
      <c r="CW135" s="863"/>
      <c r="CX135" s="864"/>
      <c r="CY135" s="862" t="s">
        <v>162</v>
      </c>
      <c r="CZ135" s="863"/>
      <c r="DA135" s="863"/>
      <c r="DB135" s="863"/>
      <c r="DC135" s="863"/>
      <c r="DD135" s="863"/>
      <c r="DE135" s="863"/>
      <c r="DF135" s="863"/>
      <c r="DG135" s="863"/>
      <c r="DH135" s="863"/>
      <c r="DI135" s="864"/>
      <c r="DJ135" s="862" t="s">
        <v>162</v>
      </c>
      <c r="DK135" s="863"/>
      <c r="DL135" s="863"/>
      <c r="DM135" s="863"/>
      <c r="DN135" s="863"/>
      <c r="DO135" s="863"/>
      <c r="DP135" s="863"/>
      <c r="DQ135" s="863"/>
      <c r="DR135" s="863"/>
      <c r="DS135" s="863"/>
      <c r="DT135" s="864"/>
      <c r="DU135" s="1145" t="b">
        <v>0</v>
      </c>
      <c r="DV135" s="1146"/>
      <c r="DW135" s="1091" t="s">
        <v>950</v>
      </c>
      <c r="DX135" s="1091"/>
      <c r="DY135" s="1091"/>
      <c r="DZ135" s="1091"/>
      <c r="EA135" s="1091"/>
      <c r="EB135" s="1091"/>
      <c r="EC135" s="1091"/>
      <c r="ED135" s="1137" t="b">
        <v>0</v>
      </c>
      <c r="EE135" s="1138"/>
      <c r="EF135" s="862" t="str">
        <f>IFERROR(VLOOKUP(EI94,BD!$B:$D,3,FALSE),"-")</f>
        <v>1015007</v>
      </c>
      <c r="EG135" s="863"/>
      <c r="EH135" s="863"/>
      <c r="EI135" s="863"/>
      <c r="EJ135" s="863"/>
      <c r="EK135" s="863"/>
      <c r="EL135" s="863"/>
      <c r="EM135" s="863"/>
      <c r="EN135" s="863"/>
      <c r="EO135" s="863"/>
      <c r="EP135" s="864"/>
      <c r="EQ135" s="862" t="str">
        <f>IFERROR(VLOOKUP(ET94,BD!$B:$D,3,FALSE),"-")</f>
        <v>1015021</v>
      </c>
      <c r="ER135" s="863"/>
      <c r="ES135" s="863"/>
      <c r="ET135" s="863"/>
      <c r="EU135" s="863"/>
      <c r="EV135" s="863"/>
      <c r="EW135" s="863"/>
      <c r="EX135" s="863"/>
      <c r="EY135" s="863"/>
      <c r="EZ135" s="863"/>
      <c r="FA135" s="864"/>
      <c r="FB135" s="862" t="str">
        <f>IFERROR(VLOOKUP(FE94,BD!$B:$D,3,FALSE),"-")</f>
        <v>1013282</v>
      </c>
      <c r="FC135" s="863"/>
      <c r="FD135" s="863"/>
      <c r="FE135" s="863"/>
      <c r="FF135" s="863"/>
      <c r="FG135" s="863"/>
      <c r="FH135" s="863"/>
      <c r="FI135" s="863"/>
      <c r="FJ135" s="863"/>
      <c r="FK135" s="863"/>
      <c r="FL135" s="864"/>
      <c r="FM135" s="862"/>
      <c r="FN135" s="863"/>
      <c r="FO135" s="863"/>
      <c r="FP135" s="863"/>
      <c r="FQ135" s="863"/>
      <c r="FR135" s="863"/>
      <c r="FS135" s="863"/>
      <c r="FT135" s="863"/>
      <c r="FU135" s="863"/>
      <c r="FV135" s="863"/>
      <c r="FW135" s="864"/>
      <c r="FX135" s="862" t="s">
        <v>162</v>
      </c>
      <c r="FY135" s="863"/>
      <c r="FZ135" s="863"/>
      <c r="GA135" s="863"/>
      <c r="GB135" s="863"/>
      <c r="GC135" s="863"/>
      <c r="GD135" s="863"/>
      <c r="GE135" s="863"/>
      <c r="GF135" s="863"/>
      <c r="GG135" s="863"/>
      <c r="GH135" s="864"/>
      <c r="GI135" s="862" t="s">
        <v>162</v>
      </c>
      <c r="GJ135" s="863"/>
      <c r="GK135" s="863"/>
      <c r="GL135" s="863"/>
      <c r="GM135" s="863"/>
      <c r="GN135" s="863"/>
      <c r="GO135" s="863"/>
      <c r="GP135" s="863"/>
      <c r="GQ135" s="863"/>
      <c r="GR135" s="863"/>
      <c r="GS135" s="864"/>
      <c r="GT135" s="1151" t="b">
        <v>0</v>
      </c>
      <c r="GU135" s="1151"/>
      <c r="GV135" s="976" t="s">
        <v>162</v>
      </c>
      <c r="GW135" s="976"/>
      <c r="GX135" s="976"/>
      <c r="GY135" s="976"/>
      <c r="GZ135" s="976"/>
      <c r="HA135" s="976"/>
      <c r="HB135" s="976"/>
      <c r="HC135" s="1141" t="b">
        <v>0</v>
      </c>
      <c r="HD135" s="1142"/>
      <c r="HE135" s="1151" t="b">
        <v>0</v>
      </c>
      <c r="HF135" s="1151"/>
      <c r="HG135" s="976" t="s">
        <v>162</v>
      </c>
      <c r="HH135" s="976"/>
      <c r="HI135" s="976"/>
      <c r="HJ135" s="976"/>
      <c r="HK135" s="976"/>
      <c r="HL135" s="976"/>
      <c r="HM135" s="976"/>
      <c r="HN135" s="1141" t="b">
        <v>0</v>
      </c>
      <c r="HO135" s="1142"/>
      <c r="HP135" s="1151" t="b">
        <v>0</v>
      </c>
      <c r="HQ135" s="1151"/>
      <c r="HR135" s="976" t="s">
        <v>162</v>
      </c>
      <c r="HS135" s="976"/>
      <c r="HT135" s="976"/>
      <c r="HU135" s="976"/>
      <c r="HV135" s="976"/>
      <c r="HW135" s="976"/>
      <c r="HX135" s="976"/>
      <c r="HY135" s="1141" t="b">
        <v>0</v>
      </c>
      <c r="HZ135" s="1142"/>
      <c r="IA135" s="1151" t="b">
        <v>0</v>
      </c>
      <c r="IB135" s="1151"/>
      <c r="IC135" s="976" t="s">
        <v>162</v>
      </c>
      <c r="ID135" s="976"/>
      <c r="IE135" s="976"/>
      <c r="IF135" s="976"/>
      <c r="IG135" s="976"/>
      <c r="IH135" s="976"/>
      <c r="II135" s="976"/>
      <c r="IJ135" s="1141" t="b">
        <v>0</v>
      </c>
      <c r="IK135" s="1142"/>
      <c r="IL135" s="1151" t="b">
        <v>0</v>
      </c>
      <c r="IM135" s="1151"/>
      <c r="IN135" s="976" t="s">
        <v>162</v>
      </c>
      <c r="IO135" s="976"/>
      <c r="IP135" s="976"/>
      <c r="IQ135" s="976"/>
      <c r="IR135" s="976"/>
      <c r="IS135" s="976"/>
      <c r="IT135" s="976"/>
      <c r="IU135" s="1141" t="b">
        <v>0</v>
      </c>
      <c r="IV135" s="1142"/>
      <c r="IW135" s="47"/>
      <c r="IX135" s="728" t="s">
        <v>10</v>
      </c>
      <c r="IY135" s="731"/>
      <c r="IZ135" s="22"/>
      <c r="JA135" s="22"/>
      <c r="JB135" s="22"/>
      <c r="JC135" s="22"/>
      <c r="JD135" s="22"/>
      <c r="JE135" s="22"/>
      <c r="JF135" s="22"/>
      <c r="JG135" s="22"/>
      <c r="JH135" s="21"/>
      <c r="JI135" s="22"/>
      <c r="JJ135" s="22"/>
      <c r="JK135" s="22"/>
      <c r="JL135" s="22"/>
      <c r="JM135" s="22"/>
      <c r="JN135" s="22"/>
      <c r="JO135" s="22"/>
      <c r="JP135" s="22"/>
      <c r="JQ135" s="22"/>
      <c r="JR135" s="22"/>
      <c r="JS135" s="22"/>
      <c r="JT135" s="22"/>
      <c r="JU135" s="22"/>
      <c r="JV135" s="22"/>
      <c r="JW135" s="22"/>
      <c r="JX135" s="22"/>
      <c r="JY135" s="22"/>
      <c r="JZ135" s="22"/>
      <c r="KA135" s="22"/>
      <c r="KB135" s="22"/>
      <c r="KC135" s="22"/>
      <c r="KD135" s="22"/>
      <c r="KE135" s="22"/>
      <c r="KF135" s="22"/>
      <c r="KG135" s="22"/>
      <c r="KH135" s="22"/>
      <c r="KI135" s="22"/>
      <c r="KJ135" s="22"/>
      <c r="KK135" s="22"/>
      <c r="KL135" s="22"/>
      <c r="KM135" s="22"/>
      <c r="KN135" s="22"/>
      <c r="KO135" s="22"/>
      <c r="KP135" s="22"/>
      <c r="KQ135" s="22"/>
      <c r="KR135" s="22"/>
      <c r="KS135" s="22"/>
      <c r="KT135" s="22"/>
      <c r="KU135" s="22"/>
      <c r="KV135" s="22"/>
      <c r="KW135" s="22"/>
      <c r="KX135" s="22"/>
      <c r="KY135" s="22"/>
      <c r="KZ135" s="22"/>
      <c r="LA135" s="22"/>
      <c r="LB135" s="22"/>
      <c r="LC135" s="22"/>
      <c r="LD135" s="22"/>
      <c r="LE135" s="22"/>
      <c r="LF135" s="22"/>
      <c r="LG135" s="22"/>
      <c r="LH135" s="22"/>
      <c r="LI135" s="22"/>
      <c r="LJ135" s="23"/>
    </row>
    <row r="136" spans="2:322" ht="3.65" customHeight="1">
      <c r="B136" s="21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3"/>
      <c r="AP136" s="22"/>
      <c r="AQ136" s="22"/>
      <c r="AR136" s="22"/>
      <c r="AS136" s="22"/>
      <c r="AT136" s="22"/>
      <c r="AU136" s="22"/>
      <c r="AV136" s="22"/>
      <c r="AW136" s="22"/>
      <c r="AX136" s="727"/>
      <c r="AY136" s="728"/>
      <c r="AZ136" s="47"/>
      <c r="BA136" s="1111"/>
      <c r="BB136" s="1112"/>
      <c r="BC136" s="1112"/>
      <c r="BD136" s="1112"/>
      <c r="BE136" s="1112"/>
      <c r="BF136" s="1112"/>
      <c r="BG136" s="993"/>
      <c r="BH136" s="994"/>
      <c r="BI136" s="994"/>
      <c r="BJ136" s="994"/>
      <c r="BK136" s="994"/>
      <c r="BL136" s="994"/>
      <c r="BM136" s="994"/>
      <c r="BN136" s="994"/>
      <c r="BO136" s="994"/>
      <c r="BP136" s="994"/>
      <c r="BQ136" s="994"/>
      <c r="BR136" s="1077"/>
      <c r="BS136" s="1077"/>
      <c r="BT136" s="1077"/>
      <c r="BU136" s="1077"/>
      <c r="BV136" s="1081"/>
      <c r="BW136" s="1081"/>
      <c r="BX136" s="1081"/>
      <c r="BY136" s="1081"/>
      <c r="BZ136" s="1081"/>
      <c r="CA136" s="1081"/>
      <c r="CB136" s="1082"/>
      <c r="CC136" s="865"/>
      <c r="CD136" s="866"/>
      <c r="CE136" s="866"/>
      <c r="CF136" s="866"/>
      <c r="CG136" s="866"/>
      <c r="CH136" s="866"/>
      <c r="CI136" s="866"/>
      <c r="CJ136" s="866"/>
      <c r="CK136" s="866"/>
      <c r="CL136" s="866"/>
      <c r="CM136" s="867"/>
      <c r="CN136" s="865"/>
      <c r="CO136" s="866"/>
      <c r="CP136" s="866"/>
      <c r="CQ136" s="866"/>
      <c r="CR136" s="866"/>
      <c r="CS136" s="866"/>
      <c r="CT136" s="866"/>
      <c r="CU136" s="866"/>
      <c r="CV136" s="866"/>
      <c r="CW136" s="866"/>
      <c r="CX136" s="867"/>
      <c r="CY136" s="865"/>
      <c r="CZ136" s="866"/>
      <c r="DA136" s="866"/>
      <c r="DB136" s="866"/>
      <c r="DC136" s="866"/>
      <c r="DD136" s="866"/>
      <c r="DE136" s="866"/>
      <c r="DF136" s="866"/>
      <c r="DG136" s="866"/>
      <c r="DH136" s="866"/>
      <c r="DI136" s="867"/>
      <c r="DJ136" s="865"/>
      <c r="DK136" s="866"/>
      <c r="DL136" s="866"/>
      <c r="DM136" s="866"/>
      <c r="DN136" s="866"/>
      <c r="DO136" s="866"/>
      <c r="DP136" s="866"/>
      <c r="DQ136" s="866"/>
      <c r="DR136" s="866"/>
      <c r="DS136" s="866"/>
      <c r="DT136" s="867"/>
      <c r="DU136" s="1147"/>
      <c r="DV136" s="1148"/>
      <c r="DW136" s="1092"/>
      <c r="DX136" s="1092"/>
      <c r="DY136" s="1092"/>
      <c r="DZ136" s="1092"/>
      <c r="EA136" s="1092"/>
      <c r="EB136" s="1092"/>
      <c r="EC136" s="1092"/>
      <c r="ED136" s="1139"/>
      <c r="EE136" s="1140"/>
      <c r="EF136" s="865"/>
      <c r="EG136" s="866"/>
      <c r="EH136" s="866"/>
      <c r="EI136" s="866"/>
      <c r="EJ136" s="866"/>
      <c r="EK136" s="866"/>
      <c r="EL136" s="866"/>
      <c r="EM136" s="866"/>
      <c r="EN136" s="866"/>
      <c r="EO136" s="866"/>
      <c r="EP136" s="867"/>
      <c r="EQ136" s="865"/>
      <c r="ER136" s="866"/>
      <c r="ES136" s="866"/>
      <c r="ET136" s="866"/>
      <c r="EU136" s="866"/>
      <c r="EV136" s="866"/>
      <c r="EW136" s="866"/>
      <c r="EX136" s="866"/>
      <c r="EY136" s="866"/>
      <c r="EZ136" s="866"/>
      <c r="FA136" s="867"/>
      <c r="FB136" s="865"/>
      <c r="FC136" s="866"/>
      <c r="FD136" s="866"/>
      <c r="FE136" s="866"/>
      <c r="FF136" s="866"/>
      <c r="FG136" s="866"/>
      <c r="FH136" s="866"/>
      <c r="FI136" s="866"/>
      <c r="FJ136" s="866"/>
      <c r="FK136" s="866"/>
      <c r="FL136" s="867"/>
      <c r="FM136" s="865"/>
      <c r="FN136" s="866"/>
      <c r="FO136" s="866"/>
      <c r="FP136" s="866"/>
      <c r="FQ136" s="866"/>
      <c r="FR136" s="866"/>
      <c r="FS136" s="866"/>
      <c r="FT136" s="866"/>
      <c r="FU136" s="866"/>
      <c r="FV136" s="866"/>
      <c r="FW136" s="867"/>
      <c r="FX136" s="865"/>
      <c r="FY136" s="866"/>
      <c r="FZ136" s="866"/>
      <c r="GA136" s="866"/>
      <c r="GB136" s="866"/>
      <c r="GC136" s="866"/>
      <c r="GD136" s="866"/>
      <c r="GE136" s="866"/>
      <c r="GF136" s="866"/>
      <c r="GG136" s="866"/>
      <c r="GH136" s="867"/>
      <c r="GI136" s="865"/>
      <c r="GJ136" s="866"/>
      <c r="GK136" s="866"/>
      <c r="GL136" s="866"/>
      <c r="GM136" s="866"/>
      <c r="GN136" s="866"/>
      <c r="GO136" s="866"/>
      <c r="GP136" s="866"/>
      <c r="GQ136" s="866"/>
      <c r="GR136" s="866"/>
      <c r="GS136" s="867"/>
      <c r="GT136" s="1152"/>
      <c r="GU136" s="1152"/>
      <c r="GV136" s="978"/>
      <c r="GW136" s="978"/>
      <c r="GX136" s="978"/>
      <c r="GY136" s="978"/>
      <c r="GZ136" s="978"/>
      <c r="HA136" s="978"/>
      <c r="HB136" s="978"/>
      <c r="HC136" s="1143"/>
      <c r="HD136" s="1144"/>
      <c r="HE136" s="1152"/>
      <c r="HF136" s="1152"/>
      <c r="HG136" s="978"/>
      <c r="HH136" s="978"/>
      <c r="HI136" s="978"/>
      <c r="HJ136" s="978"/>
      <c r="HK136" s="978"/>
      <c r="HL136" s="978"/>
      <c r="HM136" s="978"/>
      <c r="HN136" s="1143"/>
      <c r="HO136" s="1144"/>
      <c r="HP136" s="1152"/>
      <c r="HQ136" s="1152"/>
      <c r="HR136" s="978"/>
      <c r="HS136" s="978"/>
      <c r="HT136" s="978"/>
      <c r="HU136" s="978"/>
      <c r="HV136" s="978"/>
      <c r="HW136" s="978"/>
      <c r="HX136" s="978"/>
      <c r="HY136" s="1143"/>
      <c r="HZ136" s="1144"/>
      <c r="IA136" s="1152"/>
      <c r="IB136" s="1152"/>
      <c r="IC136" s="978"/>
      <c r="ID136" s="978"/>
      <c r="IE136" s="978"/>
      <c r="IF136" s="978"/>
      <c r="IG136" s="978"/>
      <c r="IH136" s="978"/>
      <c r="II136" s="978"/>
      <c r="IJ136" s="1143"/>
      <c r="IK136" s="1144"/>
      <c r="IL136" s="1152"/>
      <c r="IM136" s="1152"/>
      <c r="IN136" s="978"/>
      <c r="IO136" s="978"/>
      <c r="IP136" s="978"/>
      <c r="IQ136" s="978"/>
      <c r="IR136" s="978"/>
      <c r="IS136" s="978"/>
      <c r="IT136" s="978"/>
      <c r="IU136" s="1143"/>
      <c r="IV136" s="1144"/>
      <c r="IW136" s="47"/>
      <c r="IX136" s="728"/>
      <c r="IY136" s="731"/>
      <c r="IZ136" s="22"/>
      <c r="JA136" s="22"/>
      <c r="JB136" s="22"/>
      <c r="JC136" s="22"/>
      <c r="JD136" s="22"/>
      <c r="JE136" s="22"/>
      <c r="JF136" s="22"/>
      <c r="JG136" s="22"/>
      <c r="JH136" s="21"/>
      <c r="JI136" s="22"/>
      <c r="JJ136" s="22"/>
      <c r="JK136" s="22"/>
      <c r="JL136" s="22"/>
      <c r="JM136" s="22"/>
      <c r="JN136" s="22"/>
      <c r="JO136" s="22"/>
      <c r="JP136" s="22"/>
      <c r="JQ136" s="22"/>
      <c r="JR136" s="22"/>
      <c r="JS136" s="22"/>
      <c r="JT136" s="22"/>
      <c r="JU136" s="22"/>
      <c r="JV136" s="22"/>
      <c r="JW136" s="22"/>
      <c r="JX136" s="22"/>
      <c r="JY136" s="22"/>
      <c r="JZ136" s="22"/>
      <c r="KA136" s="22"/>
      <c r="KB136" s="22"/>
      <c r="KC136" s="22"/>
      <c r="KD136" s="22"/>
      <c r="KE136" s="22"/>
      <c r="KF136" s="22"/>
      <c r="KG136" s="22"/>
      <c r="KH136" s="22"/>
      <c r="KI136" s="22"/>
      <c r="KJ136" s="22"/>
      <c r="KK136" s="22"/>
      <c r="KL136" s="22"/>
      <c r="KM136" s="22"/>
      <c r="KN136" s="22"/>
      <c r="KO136" s="22"/>
      <c r="KP136" s="22"/>
      <c r="KQ136" s="22"/>
      <c r="KR136" s="22"/>
      <c r="KS136" s="22"/>
      <c r="KT136" s="22"/>
      <c r="KU136" s="22"/>
      <c r="KV136" s="22"/>
      <c r="KW136" s="22"/>
      <c r="KX136" s="22"/>
      <c r="KY136" s="22"/>
      <c r="KZ136" s="22"/>
      <c r="LA136" s="22"/>
      <c r="LB136" s="22"/>
      <c r="LC136" s="22"/>
      <c r="LD136" s="22"/>
      <c r="LE136" s="22"/>
      <c r="LF136" s="22"/>
      <c r="LG136" s="22"/>
      <c r="LH136" s="22"/>
      <c r="LI136" s="22"/>
      <c r="LJ136" s="23"/>
    </row>
    <row r="137" spans="2:322" ht="3.65" customHeight="1">
      <c r="B137" s="21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3"/>
      <c r="AP137" s="22"/>
      <c r="AQ137" s="22"/>
      <c r="AR137" s="22"/>
      <c r="AS137" s="22"/>
      <c r="AT137" s="22"/>
      <c r="AU137" s="22"/>
      <c r="AV137" s="22"/>
      <c r="AW137" s="22"/>
      <c r="AX137" s="727"/>
      <c r="AY137" s="728"/>
      <c r="AZ137" s="47"/>
      <c r="BA137" s="1111"/>
      <c r="BB137" s="1112"/>
      <c r="BC137" s="1112"/>
      <c r="BD137" s="1112"/>
      <c r="BE137" s="1112"/>
      <c r="BF137" s="1112"/>
      <c r="BG137" s="993"/>
      <c r="BH137" s="994"/>
      <c r="BI137" s="994"/>
      <c r="BJ137" s="994"/>
      <c r="BK137" s="994"/>
      <c r="BL137" s="994"/>
      <c r="BM137" s="994"/>
      <c r="BN137" s="994"/>
      <c r="BO137" s="994"/>
      <c r="BP137" s="994"/>
      <c r="BQ137" s="994"/>
      <c r="BR137" s="1077"/>
      <c r="BS137" s="1077"/>
      <c r="BT137" s="1077"/>
      <c r="BU137" s="1077"/>
      <c r="BV137" s="1081"/>
      <c r="BW137" s="1081"/>
      <c r="BX137" s="1081"/>
      <c r="BY137" s="1081"/>
      <c r="BZ137" s="1081"/>
      <c r="CA137" s="1081"/>
      <c r="CB137" s="1082"/>
      <c r="CC137" s="865"/>
      <c r="CD137" s="866"/>
      <c r="CE137" s="866"/>
      <c r="CF137" s="866"/>
      <c r="CG137" s="866"/>
      <c r="CH137" s="866"/>
      <c r="CI137" s="866"/>
      <c r="CJ137" s="866"/>
      <c r="CK137" s="866"/>
      <c r="CL137" s="866"/>
      <c r="CM137" s="867"/>
      <c r="CN137" s="865"/>
      <c r="CO137" s="866"/>
      <c r="CP137" s="866"/>
      <c r="CQ137" s="866"/>
      <c r="CR137" s="866"/>
      <c r="CS137" s="866"/>
      <c r="CT137" s="866"/>
      <c r="CU137" s="866"/>
      <c r="CV137" s="866"/>
      <c r="CW137" s="866"/>
      <c r="CX137" s="867"/>
      <c r="CY137" s="865"/>
      <c r="CZ137" s="866"/>
      <c r="DA137" s="866"/>
      <c r="DB137" s="866"/>
      <c r="DC137" s="866"/>
      <c r="DD137" s="866"/>
      <c r="DE137" s="866"/>
      <c r="DF137" s="866"/>
      <c r="DG137" s="866"/>
      <c r="DH137" s="866"/>
      <c r="DI137" s="867"/>
      <c r="DJ137" s="865"/>
      <c r="DK137" s="866"/>
      <c r="DL137" s="866"/>
      <c r="DM137" s="866"/>
      <c r="DN137" s="866"/>
      <c r="DO137" s="866"/>
      <c r="DP137" s="866"/>
      <c r="DQ137" s="866"/>
      <c r="DR137" s="866"/>
      <c r="DS137" s="866"/>
      <c r="DT137" s="867"/>
      <c r="DU137" s="1147"/>
      <c r="DV137" s="1148"/>
      <c r="DW137" s="866" t="str">
        <f>IFERROR(VLOOKUP(DX94,BD!$B:$D,3,FALSE),"-")</f>
        <v>1012110</v>
      </c>
      <c r="DX137" s="866"/>
      <c r="DY137" s="866"/>
      <c r="DZ137" s="866"/>
      <c r="EA137" s="866"/>
      <c r="EB137" s="866"/>
      <c r="EC137" s="866"/>
      <c r="ED137" s="1139" t="b">
        <v>0</v>
      </c>
      <c r="EE137" s="1140"/>
      <c r="EF137" s="865"/>
      <c r="EG137" s="866"/>
      <c r="EH137" s="866"/>
      <c r="EI137" s="866"/>
      <c r="EJ137" s="866"/>
      <c r="EK137" s="866"/>
      <c r="EL137" s="866"/>
      <c r="EM137" s="866"/>
      <c r="EN137" s="866"/>
      <c r="EO137" s="866"/>
      <c r="EP137" s="867"/>
      <c r="EQ137" s="865"/>
      <c r="ER137" s="866"/>
      <c r="ES137" s="866"/>
      <c r="ET137" s="866"/>
      <c r="EU137" s="866"/>
      <c r="EV137" s="866"/>
      <c r="EW137" s="866"/>
      <c r="EX137" s="866"/>
      <c r="EY137" s="866"/>
      <c r="EZ137" s="866"/>
      <c r="FA137" s="867"/>
      <c r="FB137" s="865"/>
      <c r="FC137" s="866"/>
      <c r="FD137" s="866"/>
      <c r="FE137" s="866"/>
      <c r="FF137" s="866"/>
      <c r="FG137" s="866"/>
      <c r="FH137" s="866"/>
      <c r="FI137" s="866"/>
      <c r="FJ137" s="866"/>
      <c r="FK137" s="866"/>
      <c r="FL137" s="867"/>
      <c r="FM137" s="865"/>
      <c r="FN137" s="866"/>
      <c r="FO137" s="866"/>
      <c r="FP137" s="866"/>
      <c r="FQ137" s="866"/>
      <c r="FR137" s="866"/>
      <c r="FS137" s="866"/>
      <c r="FT137" s="866"/>
      <c r="FU137" s="866"/>
      <c r="FV137" s="866"/>
      <c r="FW137" s="867"/>
      <c r="FX137" s="865"/>
      <c r="FY137" s="866"/>
      <c r="FZ137" s="866"/>
      <c r="GA137" s="866"/>
      <c r="GB137" s="866"/>
      <c r="GC137" s="866"/>
      <c r="GD137" s="866"/>
      <c r="GE137" s="866"/>
      <c r="GF137" s="866"/>
      <c r="GG137" s="866"/>
      <c r="GH137" s="867"/>
      <c r="GI137" s="865"/>
      <c r="GJ137" s="866"/>
      <c r="GK137" s="866"/>
      <c r="GL137" s="866"/>
      <c r="GM137" s="866"/>
      <c r="GN137" s="866"/>
      <c r="GO137" s="866"/>
      <c r="GP137" s="866"/>
      <c r="GQ137" s="866"/>
      <c r="GR137" s="866"/>
      <c r="GS137" s="867"/>
      <c r="GT137" s="1152"/>
      <c r="GU137" s="1152"/>
      <c r="GV137" s="978"/>
      <c r="GW137" s="978"/>
      <c r="GX137" s="978"/>
      <c r="GY137" s="978"/>
      <c r="GZ137" s="978"/>
      <c r="HA137" s="978"/>
      <c r="HB137" s="978"/>
      <c r="HC137" s="1143" t="b">
        <v>0</v>
      </c>
      <c r="HD137" s="1144"/>
      <c r="HE137" s="1152"/>
      <c r="HF137" s="1152"/>
      <c r="HG137" s="978"/>
      <c r="HH137" s="978"/>
      <c r="HI137" s="978"/>
      <c r="HJ137" s="978"/>
      <c r="HK137" s="978"/>
      <c r="HL137" s="978"/>
      <c r="HM137" s="978"/>
      <c r="HN137" s="1143" t="b">
        <v>0</v>
      </c>
      <c r="HO137" s="1144"/>
      <c r="HP137" s="1152"/>
      <c r="HQ137" s="1152"/>
      <c r="HR137" s="978"/>
      <c r="HS137" s="978"/>
      <c r="HT137" s="978"/>
      <c r="HU137" s="978"/>
      <c r="HV137" s="978"/>
      <c r="HW137" s="978"/>
      <c r="HX137" s="978"/>
      <c r="HY137" s="1143" t="b">
        <v>0</v>
      </c>
      <c r="HZ137" s="1144"/>
      <c r="IA137" s="1152"/>
      <c r="IB137" s="1152"/>
      <c r="IC137" s="978"/>
      <c r="ID137" s="978"/>
      <c r="IE137" s="978"/>
      <c r="IF137" s="978"/>
      <c r="IG137" s="978"/>
      <c r="IH137" s="978"/>
      <c r="II137" s="978"/>
      <c r="IJ137" s="1143" t="b">
        <v>0</v>
      </c>
      <c r="IK137" s="1144"/>
      <c r="IL137" s="1152"/>
      <c r="IM137" s="1152"/>
      <c r="IN137" s="978"/>
      <c r="IO137" s="978"/>
      <c r="IP137" s="978"/>
      <c r="IQ137" s="978"/>
      <c r="IR137" s="978"/>
      <c r="IS137" s="978"/>
      <c r="IT137" s="978"/>
      <c r="IU137" s="1143" t="b">
        <v>0</v>
      </c>
      <c r="IV137" s="1144"/>
      <c r="IW137" s="47"/>
      <c r="IX137" s="728"/>
      <c r="IY137" s="731"/>
      <c r="IZ137" s="22"/>
      <c r="JA137" s="22"/>
      <c r="JB137" s="22"/>
      <c r="JC137" s="22"/>
      <c r="JD137" s="22"/>
      <c r="JE137" s="22"/>
      <c r="JF137" s="22"/>
      <c r="JG137" s="22"/>
      <c r="JH137" s="21"/>
      <c r="JI137" s="22"/>
      <c r="JJ137" s="22"/>
      <c r="JK137" s="22"/>
      <c r="JL137" s="22"/>
      <c r="JM137" s="22"/>
      <c r="JN137" s="22"/>
      <c r="JO137" s="22"/>
      <c r="JP137" s="22"/>
      <c r="JQ137" s="22"/>
      <c r="JR137" s="22"/>
      <c r="JS137" s="22"/>
      <c r="JT137" s="22"/>
      <c r="JU137" s="22"/>
      <c r="JV137" s="22"/>
      <c r="JW137" s="22"/>
      <c r="JX137" s="22"/>
      <c r="JY137" s="22"/>
      <c r="JZ137" s="22"/>
      <c r="KA137" s="22"/>
      <c r="KB137" s="22"/>
      <c r="KC137" s="22"/>
      <c r="KD137" s="22"/>
      <c r="KE137" s="22"/>
      <c r="KF137" s="22"/>
      <c r="KG137" s="22"/>
      <c r="KH137" s="22"/>
      <c r="KI137" s="22"/>
      <c r="KJ137" s="22"/>
      <c r="KK137" s="22"/>
      <c r="KL137" s="22"/>
      <c r="KM137" s="22"/>
      <c r="KN137" s="22"/>
      <c r="KO137" s="22"/>
      <c r="KP137" s="22"/>
      <c r="KQ137" s="22"/>
      <c r="KR137" s="22"/>
      <c r="KS137" s="22"/>
      <c r="KT137" s="22"/>
      <c r="KU137" s="22"/>
      <c r="KV137" s="22"/>
      <c r="KW137" s="22"/>
      <c r="KX137" s="22"/>
      <c r="KY137" s="22"/>
      <c r="KZ137" s="22"/>
      <c r="LA137" s="22"/>
      <c r="LB137" s="22"/>
      <c r="LC137" s="22"/>
      <c r="LD137" s="22"/>
      <c r="LE137" s="22"/>
      <c r="LF137" s="22"/>
      <c r="LG137" s="22"/>
      <c r="LH137" s="22"/>
      <c r="LI137" s="22"/>
      <c r="LJ137" s="23"/>
    </row>
    <row r="138" spans="2:322" ht="3.65" customHeight="1">
      <c r="B138" s="2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3"/>
      <c r="AP138" s="22"/>
      <c r="AQ138" s="22"/>
      <c r="AR138" s="22"/>
      <c r="AS138" s="22"/>
      <c r="AT138" s="22"/>
      <c r="AU138" s="22"/>
      <c r="AV138" s="22"/>
      <c r="AW138" s="22"/>
      <c r="AX138" s="727"/>
      <c r="AY138" s="728"/>
      <c r="AZ138" s="47"/>
      <c r="BA138" s="1111"/>
      <c r="BB138" s="1112"/>
      <c r="BC138" s="1112"/>
      <c r="BD138" s="1112"/>
      <c r="BE138" s="1112"/>
      <c r="BF138" s="1112"/>
      <c r="BG138" s="993"/>
      <c r="BH138" s="994"/>
      <c r="BI138" s="994"/>
      <c r="BJ138" s="994"/>
      <c r="BK138" s="994"/>
      <c r="BL138" s="994"/>
      <c r="BM138" s="994"/>
      <c r="BN138" s="994"/>
      <c r="BO138" s="994"/>
      <c r="BP138" s="994"/>
      <c r="BQ138" s="994"/>
      <c r="BR138" s="1077"/>
      <c r="BS138" s="1077"/>
      <c r="BT138" s="1077"/>
      <c r="BU138" s="1077"/>
      <c r="BV138" s="1081"/>
      <c r="BW138" s="1081"/>
      <c r="BX138" s="1081"/>
      <c r="BY138" s="1081"/>
      <c r="BZ138" s="1081"/>
      <c r="CA138" s="1081"/>
      <c r="CB138" s="1082"/>
      <c r="CC138" s="865"/>
      <c r="CD138" s="866"/>
      <c r="CE138" s="866"/>
      <c r="CF138" s="866"/>
      <c r="CG138" s="866"/>
      <c r="CH138" s="866"/>
      <c r="CI138" s="866"/>
      <c r="CJ138" s="866"/>
      <c r="CK138" s="866"/>
      <c r="CL138" s="866"/>
      <c r="CM138" s="867"/>
      <c r="CN138" s="865"/>
      <c r="CO138" s="866"/>
      <c r="CP138" s="866"/>
      <c r="CQ138" s="866"/>
      <c r="CR138" s="866"/>
      <c r="CS138" s="866"/>
      <c r="CT138" s="866"/>
      <c r="CU138" s="866"/>
      <c r="CV138" s="866"/>
      <c r="CW138" s="866"/>
      <c r="CX138" s="867"/>
      <c r="CY138" s="865"/>
      <c r="CZ138" s="866"/>
      <c r="DA138" s="866"/>
      <c r="DB138" s="866"/>
      <c r="DC138" s="866"/>
      <c r="DD138" s="866"/>
      <c r="DE138" s="866"/>
      <c r="DF138" s="866"/>
      <c r="DG138" s="866"/>
      <c r="DH138" s="866"/>
      <c r="DI138" s="867"/>
      <c r="DJ138" s="865"/>
      <c r="DK138" s="866"/>
      <c r="DL138" s="866"/>
      <c r="DM138" s="866"/>
      <c r="DN138" s="866"/>
      <c r="DO138" s="866"/>
      <c r="DP138" s="866"/>
      <c r="DQ138" s="866"/>
      <c r="DR138" s="866"/>
      <c r="DS138" s="866"/>
      <c r="DT138" s="867"/>
      <c r="DU138" s="1147"/>
      <c r="DV138" s="1148"/>
      <c r="DW138" s="866"/>
      <c r="DX138" s="866"/>
      <c r="DY138" s="866"/>
      <c r="DZ138" s="866"/>
      <c r="EA138" s="866"/>
      <c r="EB138" s="866"/>
      <c r="EC138" s="866"/>
      <c r="ED138" s="1139"/>
      <c r="EE138" s="1140"/>
      <c r="EF138" s="865"/>
      <c r="EG138" s="866"/>
      <c r="EH138" s="866"/>
      <c r="EI138" s="866"/>
      <c r="EJ138" s="866"/>
      <c r="EK138" s="866"/>
      <c r="EL138" s="866"/>
      <c r="EM138" s="866"/>
      <c r="EN138" s="866"/>
      <c r="EO138" s="866"/>
      <c r="EP138" s="867"/>
      <c r="EQ138" s="865"/>
      <c r="ER138" s="866"/>
      <c r="ES138" s="866"/>
      <c r="ET138" s="866"/>
      <c r="EU138" s="866"/>
      <c r="EV138" s="866"/>
      <c r="EW138" s="866"/>
      <c r="EX138" s="866"/>
      <c r="EY138" s="866"/>
      <c r="EZ138" s="866"/>
      <c r="FA138" s="867"/>
      <c r="FB138" s="865"/>
      <c r="FC138" s="866"/>
      <c r="FD138" s="866"/>
      <c r="FE138" s="866"/>
      <c r="FF138" s="866"/>
      <c r="FG138" s="866"/>
      <c r="FH138" s="866"/>
      <c r="FI138" s="866"/>
      <c r="FJ138" s="866"/>
      <c r="FK138" s="866"/>
      <c r="FL138" s="867"/>
      <c r="FM138" s="865"/>
      <c r="FN138" s="866"/>
      <c r="FO138" s="866"/>
      <c r="FP138" s="866"/>
      <c r="FQ138" s="866"/>
      <c r="FR138" s="866"/>
      <c r="FS138" s="866"/>
      <c r="FT138" s="866"/>
      <c r="FU138" s="866"/>
      <c r="FV138" s="866"/>
      <c r="FW138" s="867"/>
      <c r="FX138" s="865"/>
      <c r="FY138" s="866"/>
      <c r="FZ138" s="866"/>
      <c r="GA138" s="866"/>
      <c r="GB138" s="866"/>
      <c r="GC138" s="866"/>
      <c r="GD138" s="866"/>
      <c r="GE138" s="866"/>
      <c r="GF138" s="866"/>
      <c r="GG138" s="866"/>
      <c r="GH138" s="867"/>
      <c r="GI138" s="865"/>
      <c r="GJ138" s="866"/>
      <c r="GK138" s="866"/>
      <c r="GL138" s="866"/>
      <c r="GM138" s="866"/>
      <c r="GN138" s="866"/>
      <c r="GO138" s="866"/>
      <c r="GP138" s="866"/>
      <c r="GQ138" s="866"/>
      <c r="GR138" s="866"/>
      <c r="GS138" s="867"/>
      <c r="GT138" s="1152"/>
      <c r="GU138" s="1152"/>
      <c r="GV138" s="978"/>
      <c r="GW138" s="978"/>
      <c r="GX138" s="978"/>
      <c r="GY138" s="978"/>
      <c r="GZ138" s="978"/>
      <c r="HA138" s="978"/>
      <c r="HB138" s="978"/>
      <c r="HC138" s="1143"/>
      <c r="HD138" s="1144"/>
      <c r="HE138" s="1152"/>
      <c r="HF138" s="1152"/>
      <c r="HG138" s="978"/>
      <c r="HH138" s="978"/>
      <c r="HI138" s="978"/>
      <c r="HJ138" s="978"/>
      <c r="HK138" s="978"/>
      <c r="HL138" s="978"/>
      <c r="HM138" s="978"/>
      <c r="HN138" s="1143"/>
      <c r="HO138" s="1144"/>
      <c r="HP138" s="1152"/>
      <c r="HQ138" s="1152"/>
      <c r="HR138" s="978"/>
      <c r="HS138" s="978"/>
      <c r="HT138" s="978"/>
      <c r="HU138" s="978"/>
      <c r="HV138" s="978"/>
      <c r="HW138" s="978"/>
      <c r="HX138" s="978"/>
      <c r="HY138" s="1143"/>
      <c r="HZ138" s="1144"/>
      <c r="IA138" s="1152"/>
      <c r="IB138" s="1152"/>
      <c r="IC138" s="978"/>
      <c r="ID138" s="978"/>
      <c r="IE138" s="978"/>
      <c r="IF138" s="978"/>
      <c r="IG138" s="978"/>
      <c r="IH138" s="978"/>
      <c r="II138" s="978"/>
      <c r="IJ138" s="1143"/>
      <c r="IK138" s="1144"/>
      <c r="IL138" s="1152"/>
      <c r="IM138" s="1152"/>
      <c r="IN138" s="978"/>
      <c r="IO138" s="978"/>
      <c r="IP138" s="978"/>
      <c r="IQ138" s="978"/>
      <c r="IR138" s="978"/>
      <c r="IS138" s="978"/>
      <c r="IT138" s="978"/>
      <c r="IU138" s="1143"/>
      <c r="IV138" s="1144"/>
      <c r="IW138" s="47"/>
      <c r="IX138" s="728"/>
      <c r="IY138" s="731"/>
      <c r="IZ138" s="22"/>
      <c r="JA138" s="22"/>
      <c r="JB138" s="22"/>
      <c r="JC138" s="22"/>
      <c r="JD138" s="22"/>
      <c r="JE138" s="22"/>
      <c r="JF138" s="22"/>
      <c r="JG138" s="22"/>
      <c r="JH138" s="21"/>
      <c r="JI138" s="22"/>
      <c r="JJ138" s="22"/>
      <c r="JK138" s="22"/>
      <c r="JL138" s="22"/>
      <c r="JM138" s="22"/>
      <c r="JN138" s="22"/>
      <c r="JO138" s="22"/>
      <c r="JP138" s="22"/>
      <c r="JQ138" s="22"/>
      <c r="JR138" s="22"/>
      <c r="JS138" s="22"/>
      <c r="JT138" s="22"/>
      <c r="JU138" s="22"/>
      <c r="JV138" s="22"/>
      <c r="JW138" s="22"/>
      <c r="JX138" s="22"/>
      <c r="JY138" s="22"/>
      <c r="JZ138" s="22"/>
      <c r="KA138" s="22"/>
      <c r="KB138" s="22"/>
      <c r="KC138" s="22"/>
      <c r="KD138" s="22"/>
      <c r="KE138" s="22"/>
      <c r="KF138" s="22"/>
      <c r="KG138" s="22"/>
      <c r="KH138" s="22"/>
      <c r="KI138" s="22"/>
      <c r="KJ138" s="22"/>
      <c r="KK138" s="22"/>
      <c r="KL138" s="22"/>
      <c r="KM138" s="22"/>
      <c r="KN138" s="22"/>
      <c r="KO138" s="22"/>
      <c r="KP138" s="22"/>
      <c r="KQ138" s="22"/>
      <c r="KR138" s="22"/>
      <c r="KS138" s="22"/>
      <c r="KT138" s="22"/>
      <c r="KU138" s="22"/>
      <c r="KV138" s="22"/>
      <c r="KW138" s="22"/>
      <c r="KX138" s="22"/>
      <c r="KY138" s="22"/>
      <c r="KZ138" s="22"/>
      <c r="LA138" s="22"/>
      <c r="LB138" s="22"/>
      <c r="LC138" s="22"/>
      <c r="LD138" s="22"/>
      <c r="LE138" s="22"/>
      <c r="LF138" s="22"/>
      <c r="LG138" s="22"/>
      <c r="LH138" s="22"/>
      <c r="LI138" s="22"/>
      <c r="LJ138" s="23"/>
    </row>
    <row r="139" spans="2:322" ht="3.65" customHeight="1">
      <c r="B139" s="21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3"/>
      <c r="AP139" s="22"/>
      <c r="AQ139" s="22"/>
      <c r="AR139" s="22"/>
      <c r="AS139" s="22"/>
      <c r="AT139" s="22"/>
      <c r="AU139" s="22"/>
      <c r="AV139" s="22"/>
      <c r="AW139" s="22"/>
      <c r="AX139" s="727"/>
      <c r="AY139" s="728"/>
      <c r="AZ139" s="47"/>
      <c r="BA139" s="1113"/>
      <c r="BB139" s="1114"/>
      <c r="BC139" s="1114"/>
      <c r="BD139" s="1114"/>
      <c r="BE139" s="1114"/>
      <c r="BF139" s="1114"/>
      <c r="BG139" s="995"/>
      <c r="BH139" s="996"/>
      <c r="BI139" s="996"/>
      <c r="BJ139" s="996"/>
      <c r="BK139" s="996"/>
      <c r="BL139" s="996"/>
      <c r="BM139" s="996"/>
      <c r="BN139" s="996"/>
      <c r="BO139" s="996"/>
      <c r="BP139" s="996"/>
      <c r="BQ139" s="996"/>
      <c r="BR139" s="1078"/>
      <c r="BS139" s="1078"/>
      <c r="BT139" s="1078"/>
      <c r="BU139" s="1078"/>
      <c r="BV139" s="1083"/>
      <c r="BW139" s="1083"/>
      <c r="BX139" s="1083"/>
      <c r="BY139" s="1083"/>
      <c r="BZ139" s="1083"/>
      <c r="CA139" s="1083"/>
      <c r="CB139" s="1084"/>
      <c r="CC139" s="868"/>
      <c r="CD139" s="869"/>
      <c r="CE139" s="869"/>
      <c r="CF139" s="869"/>
      <c r="CG139" s="869"/>
      <c r="CH139" s="869"/>
      <c r="CI139" s="869"/>
      <c r="CJ139" s="869"/>
      <c r="CK139" s="869"/>
      <c r="CL139" s="869"/>
      <c r="CM139" s="870"/>
      <c r="CN139" s="868"/>
      <c r="CO139" s="869"/>
      <c r="CP139" s="869"/>
      <c r="CQ139" s="869"/>
      <c r="CR139" s="869"/>
      <c r="CS139" s="869"/>
      <c r="CT139" s="869"/>
      <c r="CU139" s="869"/>
      <c r="CV139" s="869"/>
      <c r="CW139" s="869"/>
      <c r="CX139" s="870"/>
      <c r="CY139" s="868"/>
      <c r="CZ139" s="869"/>
      <c r="DA139" s="869"/>
      <c r="DB139" s="869"/>
      <c r="DC139" s="869"/>
      <c r="DD139" s="869"/>
      <c r="DE139" s="869"/>
      <c r="DF139" s="869"/>
      <c r="DG139" s="869"/>
      <c r="DH139" s="869"/>
      <c r="DI139" s="870"/>
      <c r="DJ139" s="868"/>
      <c r="DK139" s="869"/>
      <c r="DL139" s="869"/>
      <c r="DM139" s="869"/>
      <c r="DN139" s="869"/>
      <c r="DO139" s="869"/>
      <c r="DP139" s="869"/>
      <c r="DQ139" s="869"/>
      <c r="DR139" s="869"/>
      <c r="DS139" s="869"/>
      <c r="DT139" s="870"/>
      <c r="DU139" s="1149"/>
      <c r="DV139" s="1150"/>
      <c r="DW139" s="869"/>
      <c r="DX139" s="869"/>
      <c r="DY139" s="869"/>
      <c r="DZ139" s="869"/>
      <c r="EA139" s="869"/>
      <c r="EB139" s="869"/>
      <c r="EC139" s="869"/>
      <c r="ED139" s="455"/>
      <c r="EE139" s="456"/>
      <c r="EF139" s="868"/>
      <c r="EG139" s="869"/>
      <c r="EH139" s="869"/>
      <c r="EI139" s="869"/>
      <c r="EJ139" s="869"/>
      <c r="EK139" s="869"/>
      <c r="EL139" s="869"/>
      <c r="EM139" s="869"/>
      <c r="EN139" s="869"/>
      <c r="EO139" s="869"/>
      <c r="EP139" s="870"/>
      <c r="EQ139" s="868"/>
      <c r="ER139" s="869"/>
      <c r="ES139" s="869"/>
      <c r="ET139" s="869"/>
      <c r="EU139" s="869"/>
      <c r="EV139" s="869"/>
      <c r="EW139" s="869"/>
      <c r="EX139" s="869"/>
      <c r="EY139" s="869"/>
      <c r="EZ139" s="869"/>
      <c r="FA139" s="870"/>
      <c r="FB139" s="868"/>
      <c r="FC139" s="869"/>
      <c r="FD139" s="869"/>
      <c r="FE139" s="869"/>
      <c r="FF139" s="869"/>
      <c r="FG139" s="869"/>
      <c r="FH139" s="869"/>
      <c r="FI139" s="869"/>
      <c r="FJ139" s="869"/>
      <c r="FK139" s="869"/>
      <c r="FL139" s="870"/>
      <c r="FM139" s="868"/>
      <c r="FN139" s="869"/>
      <c r="FO139" s="869"/>
      <c r="FP139" s="869"/>
      <c r="FQ139" s="869"/>
      <c r="FR139" s="869"/>
      <c r="FS139" s="869"/>
      <c r="FT139" s="869"/>
      <c r="FU139" s="869"/>
      <c r="FV139" s="869"/>
      <c r="FW139" s="870"/>
      <c r="FX139" s="868"/>
      <c r="FY139" s="869"/>
      <c r="FZ139" s="869"/>
      <c r="GA139" s="869"/>
      <c r="GB139" s="869"/>
      <c r="GC139" s="869"/>
      <c r="GD139" s="869"/>
      <c r="GE139" s="869"/>
      <c r="GF139" s="869"/>
      <c r="GG139" s="869"/>
      <c r="GH139" s="870"/>
      <c r="GI139" s="868"/>
      <c r="GJ139" s="869"/>
      <c r="GK139" s="869"/>
      <c r="GL139" s="869"/>
      <c r="GM139" s="869"/>
      <c r="GN139" s="869"/>
      <c r="GO139" s="869"/>
      <c r="GP139" s="869"/>
      <c r="GQ139" s="869"/>
      <c r="GR139" s="869"/>
      <c r="GS139" s="870"/>
      <c r="GT139" s="1153"/>
      <c r="GU139" s="1153"/>
      <c r="GV139" s="980"/>
      <c r="GW139" s="980"/>
      <c r="GX139" s="980"/>
      <c r="GY139" s="980"/>
      <c r="GZ139" s="980"/>
      <c r="HA139" s="980"/>
      <c r="HB139" s="980"/>
      <c r="HC139" s="524"/>
      <c r="HD139" s="525"/>
      <c r="HE139" s="1153"/>
      <c r="HF139" s="1153"/>
      <c r="HG139" s="980"/>
      <c r="HH139" s="980"/>
      <c r="HI139" s="980"/>
      <c r="HJ139" s="980"/>
      <c r="HK139" s="980"/>
      <c r="HL139" s="980"/>
      <c r="HM139" s="980"/>
      <c r="HN139" s="524"/>
      <c r="HO139" s="525"/>
      <c r="HP139" s="1153"/>
      <c r="HQ139" s="1153"/>
      <c r="HR139" s="980"/>
      <c r="HS139" s="980"/>
      <c r="HT139" s="980"/>
      <c r="HU139" s="980"/>
      <c r="HV139" s="980"/>
      <c r="HW139" s="980"/>
      <c r="HX139" s="980"/>
      <c r="HY139" s="524"/>
      <c r="HZ139" s="525"/>
      <c r="IA139" s="1153"/>
      <c r="IB139" s="1153"/>
      <c r="IC139" s="980"/>
      <c r="ID139" s="980"/>
      <c r="IE139" s="980"/>
      <c r="IF139" s="980"/>
      <c r="IG139" s="980"/>
      <c r="IH139" s="980"/>
      <c r="II139" s="980"/>
      <c r="IJ139" s="524"/>
      <c r="IK139" s="525"/>
      <c r="IL139" s="1153"/>
      <c r="IM139" s="1153"/>
      <c r="IN139" s="980"/>
      <c r="IO139" s="980"/>
      <c r="IP139" s="980"/>
      <c r="IQ139" s="980"/>
      <c r="IR139" s="980"/>
      <c r="IS139" s="980"/>
      <c r="IT139" s="980"/>
      <c r="IU139" s="524"/>
      <c r="IV139" s="525"/>
      <c r="IW139" s="47"/>
      <c r="IX139" s="728"/>
      <c r="IY139" s="731"/>
      <c r="IZ139" s="22"/>
      <c r="JA139" s="22"/>
      <c r="JB139" s="22"/>
      <c r="JC139" s="22"/>
      <c r="JD139" s="22"/>
      <c r="JE139" s="22"/>
      <c r="JF139" s="22"/>
      <c r="JG139" s="22"/>
      <c r="JH139" s="21"/>
      <c r="JI139" s="22"/>
      <c r="JJ139" s="22"/>
      <c r="JK139" s="22"/>
      <c r="JL139" s="22"/>
      <c r="JM139" s="22"/>
      <c r="JN139" s="22"/>
      <c r="JO139" s="22"/>
      <c r="JP139" s="22"/>
      <c r="JQ139" s="22"/>
      <c r="JR139" s="22"/>
      <c r="JS139" s="22"/>
      <c r="JT139" s="22"/>
      <c r="JU139" s="22"/>
      <c r="JV139" s="22"/>
      <c r="JW139" s="22"/>
      <c r="JX139" s="22"/>
      <c r="JY139" s="22"/>
      <c r="JZ139" s="22"/>
      <c r="KA139" s="22"/>
      <c r="KB139" s="22"/>
      <c r="KC139" s="22"/>
      <c r="KD139" s="22"/>
      <c r="KE139" s="22"/>
      <c r="KF139" s="22"/>
      <c r="KG139" s="22"/>
      <c r="KH139" s="22"/>
      <c r="KI139" s="22"/>
      <c r="KJ139" s="22"/>
      <c r="KK139" s="22"/>
      <c r="KL139" s="22"/>
      <c r="KM139" s="22"/>
      <c r="KN139" s="22"/>
      <c r="KO139" s="22"/>
      <c r="KP139" s="22"/>
      <c r="KQ139" s="22"/>
      <c r="KR139" s="22"/>
      <c r="KS139" s="22"/>
      <c r="KT139" s="22"/>
      <c r="KU139" s="22"/>
      <c r="KV139" s="22"/>
      <c r="KW139" s="22"/>
      <c r="KX139" s="22"/>
      <c r="KY139" s="22"/>
      <c r="KZ139" s="22"/>
      <c r="LA139" s="22"/>
      <c r="LB139" s="22"/>
      <c r="LC139" s="22"/>
      <c r="LD139" s="22"/>
      <c r="LE139" s="22"/>
      <c r="LF139" s="22"/>
      <c r="LG139" s="22"/>
      <c r="LH139" s="22"/>
      <c r="LI139" s="22"/>
      <c r="LJ139" s="23"/>
    </row>
    <row r="140" spans="2:322" ht="3.65" customHeight="1">
      <c r="B140" s="21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3"/>
      <c r="AP140" s="22"/>
      <c r="AQ140" s="22"/>
      <c r="AR140" s="22"/>
      <c r="AS140" s="22"/>
      <c r="AT140" s="22"/>
      <c r="AU140" s="22"/>
      <c r="AV140" s="22"/>
      <c r="AW140" s="22"/>
      <c r="AX140" s="727"/>
      <c r="AY140" s="728"/>
      <c r="AZ140" s="728" t="e" vm="3">
        <v>#VALUE!</v>
      </c>
      <c r="BA140" s="1109" t="s">
        <v>57</v>
      </c>
      <c r="BB140" s="1110"/>
      <c r="BC140" s="1110"/>
      <c r="BD140" s="1110"/>
      <c r="BE140" s="1110"/>
      <c r="BF140" s="1110"/>
      <c r="BG140" s="982" t="s">
        <v>60</v>
      </c>
      <c r="BH140" s="982"/>
      <c r="BI140" s="982"/>
      <c r="BJ140" s="982"/>
      <c r="BK140" s="982"/>
      <c r="BL140" s="982"/>
      <c r="BM140" s="982"/>
      <c r="BN140" s="982"/>
      <c r="BO140" s="982"/>
      <c r="BP140" s="982"/>
      <c r="BQ140" s="982"/>
      <c r="BR140" s="1067" t="s">
        <v>55</v>
      </c>
      <c r="BS140" s="1067"/>
      <c r="BT140" s="1067"/>
      <c r="BU140" s="1067"/>
      <c r="BV140" s="1070">
        <v>400</v>
      </c>
      <c r="BW140" s="1070"/>
      <c r="BX140" s="1070"/>
      <c r="BY140" s="1070"/>
      <c r="BZ140" s="1070"/>
      <c r="CA140" s="1070"/>
      <c r="CB140" s="1071"/>
      <c r="CC140" s="871" t="str">
        <f>IFERROR(VLOOKUP(CC93,BD!$B:$D,3,FALSE),"-")</f>
        <v>1014501</v>
      </c>
      <c r="CD140" s="872"/>
      <c r="CE140" s="872"/>
      <c r="CF140" s="872"/>
      <c r="CG140" s="872"/>
      <c r="CH140" s="872"/>
      <c r="CI140" s="872"/>
      <c r="CJ140" s="872"/>
      <c r="CK140" s="872"/>
      <c r="CL140" s="872"/>
      <c r="CM140" s="873"/>
      <c r="CN140" s="871" t="str">
        <f>IFERROR(VLOOKUP(CN93,BD!$B:$D,3,FALSE),"-")</f>
        <v>1014502</v>
      </c>
      <c r="CO140" s="872"/>
      <c r="CP140" s="872"/>
      <c r="CQ140" s="872"/>
      <c r="CR140" s="872"/>
      <c r="CS140" s="872"/>
      <c r="CT140" s="872"/>
      <c r="CU140" s="872"/>
      <c r="CV140" s="872"/>
      <c r="CW140" s="872"/>
      <c r="CX140" s="873"/>
      <c r="CY140" s="871" t="s">
        <v>162</v>
      </c>
      <c r="CZ140" s="872"/>
      <c r="DA140" s="872"/>
      <c r="DB140" s="872"/>
      <c r="DC140" s="872"/>
      <c r="DD140" s="872"/>
      <c r="DE140" s="872"/>
      <c r="DF140" s="872"/>
      <c r="DG140" s="872"/>
      <c r="DH140" s="872"/>
      <c r="DI140" s="873"/>
      <c r="DJ140" s="871" t="s">
        <v>162</v>
      </c>
      <c r="DK140" s="872"/>
      <c r="DL140" s="872"/>
      <c r="DM140" s="872"/>
      <c r="DN140" s="872"/>
      <c r="DO140" s="872"/>
      <c r="DP140" s="872"/>
      <c r="DQ140" s="872"/>
      <c r="DR140" s="872"/>
      <c r="DS140" s="872"/>
      <c r="DT140" s="873"/>
      <c r="DU140" s="1131" t="b">
        <v>0</v>
      </c>
      <c r="DV140" s="1132"/>
      <c r="DW140" s="1070" t="s">
        <v>476</v>
      </c>
      <c r="DX140" s="1070"/>
      <c r="DY140" s="1070"/>
      <c r="DZ140" s="1070"/>
      <c r="EA140" s="1070"/>
      <c r="EB140" s="1070"/>
      <c r="EC140" s="1070"/>
      <c r="ED140" s="1127" t="b">
        <v>0</v>
      </c>
      <c r="EE140" s="1128"/>
      <c r="EF140" s="871" t="str">
        <f>IFERROR(VLOOKUP(EN94,BD!$B:$D,3,FALSE),"-")</f>
        <v>1015003</v>
      </c>
      <c r="EG140" s="872"/>
      <c r="EH140" s="872"/>
      <c r="EI140" s="872"/>
      <c r="EJ140" s="872"/>
      <c r="EK140" s="872"/>
      <c r="EL140" s="872"/>
      <c r="EM140" s="872"/>
      <c r="EN140" s="872"/>
      <c r="EO140" s="872"/>
      <c r="EP140" s="873"/>
      <c r="EQ140" s="871" t="str">
        <f>IFERROR(VLOOKUP(EY94,BD!$B:$D,3,FALSE),"-")</f>
        <v>1015017</v>
      </c>
      <c r="ER140" s="872"/>
      <c r="ES140" s="872"/>
      <c r="ET140" s="872"/>
      <c r="EU140" s="872"/>
      <c r="EV140" s="872"/>
      <c r="EW140" s="872"/>
      <c r="EX140" s="872"/>
      <c r="EY140" s="872"/>
      <c r="EZ140" s="872"/>
      <c r="FA140" s="873"/>
      <c r="FB140" s="871" t="str">
        <f>IFERROR(VLOOKUP(FJ94,BD!$B:$D,3,FALSE),"-")</f>
        <v>1013278</v>
      </c>
      <c r="FC140" s="872"/>
      <c r="FD140" s="872"/>
      <c r="FE140" s="872"/>
      <c r="FF140" s="872"/>
      <c r="FG140" s="872"/>
      <c r="FH140" s="872"/>
      <c r="FI140" s="872"/>
      <c r="FJ140" s="872"/>
      <c r="FK140" s="872"/>
      <c r="FL140" s="873"/>
      <c r="FM140" s="871"/>
      <c r="FN140" s="872"/>
      <c r="FO140" s="872"/>
      <c r="FP140" s="872"/>
      <c r="FQ140" s="872"/>
      <c r="FR140" s="872"/>
      <c r="FS140" s="872"/>
      <c r="FT140" s="872"/>
      <c r="FU140" s="872"/>
      <c r="FV140" s="872"/>
      <c r="FW140" s="873"/>
      <c r="FX140" s="871" t="s">
        <v>162</v>
      </c>
      <c r="FY140" s="872"/>
      <c r="FZ140" s="872"/>
      <c r="GA140" s="872"/>
      <c r="GB140" s="872"/>
      <c r="GC140" s="872"/>
      <c r="GD140" s="872"/>
      <c r="GE140" s="872"/>
      <c r="GF140" s="872"/>
      <c r="GG140" s="872"/>
      <c r="GH140" s="873"/>
      <c r="GI140" s="871" t="str">
        <f>IFERROR(VLOOKUP(GI93,BD!$B:$D,3,FALSE),"-")</f>
        <v>1012001</v>
      </c>
      <c r="GJ140" s="872"/>
      <c r="GK140" s="872"/>
      <c r="GL140" s="872"/>
      <c r="GM140" s="872"/>
      <c r="GN140" s="872"/>
      <c r="GO140" s="872"/>
      <c r="GP140" s="872"/>
      <c r="GQ140" s="872"/>
      <c r="GR140" s="872"/>
      <c r="GS140" s="873"/>
      <c r="GT140" s="1158" t="b">
        <v>0</v>
      </c>
      <c r="GU140" s="1158"/>
      <c r="GV140" s="872" t="s">
        <v>162</v>
      </c>
      <c r="GW140" s="872"/>
      <c r="GX140" s="872"/>
      <c r="GY140" s="872"/>
      <c r="GZ140" s="872"/>
      <c r="HA140" s="872"/>
      <c r="HB140" s="872"/>
      <c r="HC140" s="1127" t="b">
        <v>0</v>
      </c>
      <c r="HD140" s="1128"/>
      <c r="HE140" s="1158" t="b">
        <v>0</v>
      </c>
      <c r="HF140" s="1158"/>
      <c r="HG140" s="872" t="s">
        <v>162</v>
      </c>
      <c r="HH140" s="872"/>
      <c r="HI140" s="872"/>
      <c r="HJ140" s="872"/>
      <c r="HK140" s="872"/>
      <c r="HL140" s="872"/>
      <c r="HM140" s="872"/>
      <c r="HN140" s="1127" t="b">
        <v>0</v>
      </c>
      <c r="HO140" s="1128"/>
      <c r="HP140" s="1158" t="b">
        <v>0</v>
      </c>
      <c r="HQ140" s="1158"/>
      <c r="HR140" s="872" t="s">
        <v>162</v>
      </c>
      <c r="HS140" s="872"/>
      <c r="HT140" s="872"/>
      <c r="HU140" s="872"/>
      <c r="HV140" s="872"/>
      <c r="HW140" s="872"/>
      <c r="HX140" s="872"/>
      <c r="HY140" s="1127" t="b">
        <v>0</v>
      </c>
      <c r="HZ140" s="1128"/>
      <c r="IA140" s="1158" t="b">
        <v>0</v>
      </c>
      <c r="IB140" s="1158"/>
      <c r="IC140" s="872" t="s">
        <v>162</v>
      </c>
      <c r="ID140" s="872"/>
      <c r="IE140" s="872"/>
      <c r="IF140" s="872"/>
      <c r="IG140" s="872"/>
      <c r="IH140" s="872"/>
      <c r="II140" s="872"/>
      <c r="IJ140" s="1127" t="b">
        <v>0</v>
      </c>
      <c r="IK140" s="1128"/>
      <c r="IL140" s="1158" t="b">
        <v>0</v>
      </c>
      <c r="IM140" s="1158"/>
      <c r="IN140" s="872" t="s">
        <v>162</v>
      </c>
      <c r="IO140" s="872"/>
      <c r="IP140" s="872"/>
      <c r="IQ140" s="872"/>
      <c r="IR140" s="872"/>
      <c r="IS140" s="872"/>
      <c r="IT140" s="872"/>
      <c r="IU140" s="1127" t="b">
        <v>0</v>
      </c>
      <c r="IV140" s="1128"/>
      <c r="IW140" s="728" t="e" vm="3">
        <v>#VALUE!</v>
      </c>
      <c r="IX140" s="728"/>
      <c r="IY140" s="731"/>
      <c r="IZ140" s="22"/>
      <c r="JA140" s="22"/>
      <c r="JB140" s="22"/>
      <c r="JC140" s="22"/>
      <c r="JD140" s="22"/>
      <c r="JE140" s="22"/>
      <c r="JF140" s="22"/>
      <c r="JG140" s="22"/>
      <c r="JH140" s="21"/>
      <c r="JI140" s="22"/>
      <c r="JJ140" s="22"/>
      <c r="JK140" s="22"/>
      <c r="JL140" s="22"/>
      <c r="JM140" s="22"/>
      <c r="JN140" s="22"/>
      <c r="JO140" s="22"/>
      <c r="JP140" s="22"/>
      <c r="JQ140" s="22"/>
      <c r="JR140" s="22"/>
      <c r="JS140" s="22"/>
      <c r="JT140" s="22"/>
      <c r="JU140" s="22"/>
      <c r="JV140" s="22"/>
      <c r="JW140" s="22"/>
      <c r="JX140" s="22"/>
      <c r="JY140" s="22"/>
      <c r="JZ140" s="22"/>
      <c r="KA140" s="22"/>
      <c r="KB140" s="22"/>
      <c r="KC140" s="22"/>
      <c r="KD140" s="22"/>
      <c r="KE140" s="22"/>
      <c r="KF140" s="22"/>
      <c r="KG140" s="22"/>
      <c r="KH140" s="22"/>
      <c r="KI140" s="22"/>
      <c r="KJ140" s="22"/>
      <c r="KK140" s="22"/>
      <c r="KL140" s="22"/>
      <c r="KM140" s="22"/>
      <c r="KN140" s="22"/>
      <c r="KO140" s="22"/>
      <c r="KP140" s="22"/>
      <c r="KQ140" s="22"/>
      <c r="KR140" s="22"/>
      <c r="KS140" s="22"/>
      <c r="KT140" s="22"/>
      <c r="KU140" s="22"/>
      <c r="KV140" s="22"/>
      <c r="KW140" s="22"/>
      <c r="KX140" s="22"/>
      <c r="KY140" s="22"/>
      <c r="KZ140" s="22"/>
      <c r="LA140" s="22"/>
      <c r="LB140" s="22"/>
      <c r="LC140" s="22"/>
      <c r="LD140" s="22"/>
      <c r="LE140" s="22"/>
      <c r="LF140" s="22"/>
      <c r="LG140" s="22"/>
      <c r="LH140" s="22"/>
      <c r="LI140" s="22"/>
      <c r="LJ140" s="23"/>
    </row>
    <row r="141" spans="2:322" ht="3.65" customHeight="1">
      <c r="B141" s="21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3"/>
      <c r="AP141" s="22"/>
      <c r="AQ141" s="22"/>
      <c r="AR141" s="22"/>
      <c r="AS141" s="22"/>
      <c r="AT141" s="22"/>
      <c r="AU141" s="22"/>
      <c r="AV141" s="22"/>
      <c r="AW141" s="22"/>
      <c r="AX141" s="727"/>
      <c r="AY141" s="728"/>
      <c r="AZ141" s="728"/>
      <c r="BA141" s="1111"/>
      <c r="BB141" s="1112"/>
      <c r="BC141" s="1112"/>
      <c r="BD141" s="1112"/>
      <c r="BE141" s="1112"/>
      <c r="BF141" s="1112"/>
      <c r="BG141" s="983"/>
      <c r="BH141" s="983"/>
      <c r="BI141" s="983"/>
      <c r="BJ141" s="983"/>
      <c r="BK141" s="983"/>
      <c r="BL141" s="983"/>
      <c r="BM141" s="983"/>
      <c r="BN141" s="983"/>
      <c r="BO141" s="983"/>
      <c r="BP141" s="983"/>
      <c r="BQ141" s="983"/>
      <c r="BR141" s="1068"/>
      <c r="BS141" s="1068"/>
      <c r="BT141" s="1068"/>
      <c r="BU141" s="1068"/>
      <c r="BV141" s="1072"/>
      <c r="BW141" s="1072"/>
      <c r="BX141" s="1072"/>
      <c r="BY141" s="1072"/>
      <c r="BZ141" s="1072"/>
      <c r="CA141" s="1072"/>
      <c r="CB141" s="1073"/>
      <c r="CC141" s="874"/>
      <c r="CD141" s="875"/>
      <c r="CE141" s="875"/>
      <c r="CF141" s="875"/>
      <c r="CG141" s="875"/>
      <c r="CH141" s="875"/>
      <c r="CI141" s="875"/>
      <c r="CJ141" s="875"/>
      <c r="CK141" s="875"/>
      <c r="CL141" s="875"/>
      <c r="CM141" s="876"/>
      <c r="CN141" s="874"/>
      <c r="CO141" s="875"/>
      <c r="CP141" s="875"/>
      <c r="CQ141" s="875"/>
      <c r="CR141" s="875"/>
      <c r="CS141" s="875"/>
      <c r="CT141" s="875"/>
      <c r="CU141" s="875"/>
      <c r="CV141" s="875"/>
      <c r="CW141" s="875"/>
      <c r="CX141" s="876"/>
      <c r="CY141" s="874"/>
      <c r="CZ141" s="875"/>
      <c r="DA141" s="875"/>
      <c r="DB141" s="875"/>
      <c r="DC141" s="875"/>
      <c r="DD141" s="875"/>
      <c r="DE141" s="875"/>
      <c r="DF141" s="875"/>
      <c r="DG141" s="875"/>
      <c r="DH141" s="875"/>
      <c r="DI141" s="876"/>
      <c r="DJ141" s="874"/>
      <c r="DK141" s="875"/>
      <c r="DL141" s="875"/>
      <c r="DM141" s="875"/>
      <c r="DN141" s="875"/>
      <c r="DO141" s="875"/>
      <c r="DP141" s="875"/>
      <c r="DQ141" s="875"/>
      <c r="DR141" s="875"/>
      <c r="DS141" s="875"/>
      <c r="DT141" s="876"/>
      <c r="DU141" s="1133"/>
      <c r="DV141" s="1134"/>
      <c r="DW141" s="1072"/>
      <c r="DX141" s="1072"/>
      <c r="DY141" s="1072"/>
      <c r="DZ141" s="1072"/>
      <c r="EA141" s="1072"/>
      <c r="EB141" s="1072"/>
      <c r="EC141" s="1072"/>
      <c r="ED141" s="1129"/>
      <c r="EE141" s="1130"/>
      <c r="EF141" s="874"/>
      <c r="EG141" s="875"/>
      <c r="EH141" s="875"/>
      <c r="EI141" s="875"/>
      <c r="EJ141" s="875"/>
      <c r="EK141" s="875"/>
      <c r="EL141" s="875"/>
      <c r="EM141" s="875"/>
      <c r="EN141" s="875"/>
      <c r="EO141" s="875"/>
      <c r="EP141" s="876"/>
      <c r="EQ141" s="874"/>
      <c r="ER141" s="875"/>
      <c r="ES141" s="875"/>
      <c r="ET141" s="875"/>
      <c r="EU141" s="875"/>
      <c r="EV141" s="875"/>
      <c r="EW141" s="875"/>
      <c r="EX141" s="875"/>
      <c r="EY141" s="875"/>
      <c r="EZ141" s="875"/>
      <c r="FA141" s="876"/>
      <c r="FB141" s="874"/>
      <c r="FC141" s="875"/>
      <c r="FD141" s="875"/>
      <c r="FE141" s="875"/>
      <c r="FF141" s="875"/>
      <c r="FG141" s="875"/>
      <c r="FH141" s="875"/>
      <c r="FI141" s="875"/>
      <c r="FJ141" s="875"/>
      <c r="FK141" s="875"/>
      <c r="FL141" s="876"/>
      <c r="FM141" s="874"/>
      <c r="FN141" s="875"/>
      <c r="FO141" s="875"/>
      <c r="FP141" s="875"/>
      <c r="FQ141" s="875"/>
      <c r="FR141" s="875"/>
      <c r="FS141" s="875"/>
      <c r="FT141" s="875"/>
      <c r="FU141" s="875"/>
      <c r="FV141" s="875"/>
      <c r="FW141" s="876"/>
      <c r="FX141" s="874"/>
      <c r="FY141" s="875"/>
      <c r="FZ141" s="875"/>
      <c r="GA141" s="875"/>
      <c r="GB141" s="875"/>
      <c r="GC141" s="875"/>
      <c r="GD141" s="875"/>
      <c r="GE141" s="875"/>
      <c r="GF141" s="875"/>
      <c r="GG141" s="875"/>
      <c r="GH141" s="876"/>
      <c r="GI141" s="874"/>
      <c r="GJ141" s="875"/>
      <c r="GK141" s="875"/>
      <c r="GL141" s="875"/>
      <c r="GM141" s="875"/>
      <c r="GN141" s="875"/>
      <c r="GO141" s="875"/>
      <c r="GP141" s="875"/>
      <c r="GQ141" s="875"/>
      <c r="GR141" s="875"/>
      <c r="GS141" s="876"/>
      <c r="GT141" s="1159"/>
      <c r="GU141" s="1159"/>
      <c r="GV141" s="875"/>
      <c r="GW141" s="875"/>
      <c r="GX141" s="875"/>
      <c r="GY141" s="875"/>
      <c r="GZ141" s="875"/>
      <c r="HA141" s="875"/>
      <c r="HB141" s="875"/>
      <c r="HC141" s="1129"/>
      <c r="HD141" s="1130"/>
      <c r="HE141" s="1159"/>
      <c r="HF141" s="1159"/>
      <c r="HG141" s="875"/>
      <c r="HH141" s="875"/>
      <c r="HI141" s="875"/>
      <c r="HJ141" s="875"/>
      <c r="HK141" s="875"/>
      <c r="HL141" s="875"/>
      <c r="HM141" s="875"/>
      <c r="HN141" s="1129"/>
      <c r="HO141" s="1130"/>
      <c r="HP141" s="1159"/>
      <c r="HQ141" s="1159"/>
      <c r="HR141" s="875"/>
      <c r="HS141" s="875"/>
      <c r="HT141" s="875"/>
      <c r="HU141" s="875"/>
      <c r="HV141" s="875"/>
      <c r="HW141" s="875"/>
      <c r="HX141" s="875"/>
      <c r="HY141" s="1129"/>
      <c r="HZ141" s="1130"/>
      <c r="IA141" s="1159"/>
      <c r="IB141" s="1159"/>
      <c r="IC141" s="875"/>
      <c r="ID141" s="875"/>
      <c r="IE141" s="875"/>
      <c r="IF141" s="875"/>
      <c r="IG141" s="875"/>
      <c r="IH141" s="875"/>
      <c r="II141" s="875"/>
      <c r="IJ141" s="1129"/>
      <c r="IK141" s="1130"/>
      <c r="IL141" s="1159"/>
      <c r="IM141" s="1159"/>
      <c r="IN141" s="875"/>
      <c r="IO141" s="875"/>
      <c r="IP141" s="875"/>
      <c r="IQ141" s="875"/>
      <c r="IR141" s="875"/>
      <c r="IS141" s="875"/>
      <c r="IT141" s="875"/>
      <c r="IU141" s="1129"/>
      <c r="IV141" s="1130"/>
      <c r="IW141" s="728"/>
      <c r="IX141" s="728"/>
      <c r="IY141" s="731"/>
      <c r="IZ141" s="22"/>
      <c r="JA141" s="22"/>
      <c r="JB141" s="22"/>
      <c r="JC141" s="22"/>
      <c r="JD141" s="22"/>
      <c r="JE141" s="22"/>
      <c r="JF141" s="22"/>
      <c r="JG141" s="22"/>
      <c r="JH141" s="21"/>
      <c r="JI141" s="22"/>
      <c r="JJ141" s="22"/>
      <c r="JK141" s="22"/>
      <c r="JL141" s="22"/>
      <c r="JM141" s="22"/>
      <c r="JN141" s="22"/>
      <c r="JO141" s="22"/>
      <c r="JP141" s="22"/>
      <c r="JQ141" s="22"/>
      <c r="JR141" s="22"/>
      <c r="JS141" s="22"/>
      <c r="JT141" s="22"/>
      <c r="JU141" s="22"/>
      <c r="JV141" s="22"/>
      <c r="JW141" s="22"/>
      <c r="JX141" s="22"/>
      <c r="JY141" s="22"/>
      <c r="JZ141" s="22"/>
      <c r="KA141" s="22"/>
      <c r="KB141" s="22"/>
      <c r="KC141" s="22"/>
      <c r="KD141" s="22"/>
      <c r="KE141" s="22"/>
      <c r="KF141" s="22"/>
      <c r="KG141" s="22"/>
      <c r="KH141" s="22"/>
      <c r="KI141" s="22"/>
      <c r="KJ141" s="22"/>
      <c r="KK141" s="22"/>
      <c r="KL141" s="22"/>
      <c r="KM141" s="22"/>
      <c r="KN141" s="22"/>
      <c r="KO141" s="22"/>
      <c r="KP141" s="22"/>
      <c r="KQ141" s="22"/>
      <c r="KR141" s="22"/>
      <c r="KS141" s="22"/>
      <c r="KT141" s="22"/>
      <c r="KU141" s="22"/>
      <c r="KV141" s="22"/>
      <c r="KW141" s="22"/>
      <c r="KX141" s="22"/>
      <c r="KY141" s="22"/>
      <c r="KZ141" s="22"/>
      <c r="LA141" s="22"/>
      <c r="LB141" s="22"/>
      <c r="LC141" s="22"/>
      <c r="LD141" s="22"/>
      <c r="LE141" s="22"/>
      <c r="LF141" s="22"/>
      <c r="LG141" s="22"/>
      <c r="LH141" s="22"/>
      <c r="LI141" s="22"/>
      <c r="LJ141" s="23"/>
    </row>
    <row r="142" spans="2:322" ht="3.65" customHeight="1">
      <c r="B142" s="21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3"/>
      <c r="AP142" s="22"/>
      <c r="AQ142" s="22"/>
      <c r="AR142" s="22"/>
      <c r="AS142" s="22"/>
      <c r="AT142" s="22"/>
      <c r="AU142" s="22"/>
      <c r="AV142" s="22"/>
      <c r="AW142" s="22"/>
      <c r="AX142" s="727"/>
      <c r="AY142" s="728"/>
      <c r="AZ142" s="47"/>
      <c r="BA142" s="1111"/>
      <c r="BB142" s="1112"/>
      <c r="BC142" s="1112"/>
      <c r="BD142" s="1112"/>
      <c r="BE142" s="1112"/>
      <c r="BF142" s="1112"/>
      <c r="BG142" s="983"/>
      <c r="BH142" s="983"/>
      <c r="BI142" s="983"/>
      <c r="BJ142" s="983"/>
      <c r="BK142" s="983"/>
      <c r="BL142" s="983"/>
      <c r="BM142" s="983"/>
      <c r="BN142" s="983"/>
      <c r="BO142" s="983"/>
      <c r="BP142" s="983"/>
      <c r="BQ142" s="983"/>
      <c r="BR142" s="1068"/>
      <c r="BS142" s="1068"/>
      <c r="BT142" s="1068"/>
      <c r="BU142" s="1068"/>
      <c r="BV142" s="1072"/>
      <c r="BW142" s="1072"/>
      <c r="BX142" s="1072"/>
      <c r="BY142" s="1072"/>
      <c r="BZ142" s="1072"/>
      <c r="CA142" s="1072"/>
      <c r="CB142" s="1073"/>
      <c r="CC142" s="874"/>
      <c r="CD142" s="875"/>
      <c r="CE142" s="875"/>
      <c r="CF142" s="875"/>
      <c r="CG142" s="875"/>
      <c r="CH142" s="875"/>
      <c r="CI142" s="875"/>
      <c r="CJ142" s="875"/>
      <c r="CK142" s="875"/>
      <c r="CL142" s="875"/>
      <c r="CM142" s="876"/>
      <c r="CN142" s="874"/>
      <c r="CO142" s="875"/>
      <c r="CP142" s="875"/>
      <c r="CQ142" s="875"/>
      <c r="CR142" s="875"/>
      <c r="CS142" s="875"/>
      <c r="CT142" s="875"/>
      <c r="CU142" s="875"/>
      <c r="CV142" s="875"/>
      <c r="CW142" s="875"/>
      <c r="CX142" s="876"/>
      <c r="CY142" s="874"/>
      <c r="CZ142" s="875"/>
      <c r="DA142" s="875"/>
      <c r="DB142" s="875"/>
      <c r="DC142" s="875"/>
      <c r="DD142" s="875"/>
      <c r="DE142" s="875"/>
      <c r="DF142" s="875"/>
      <c r="DG142" s="875"/>
      <c r="DH142" s="875"/>
      <c r="DI142" s="876"/>
      <c r="DJ142" s="874"/>
      <c r="DK142" s="875"/>
      <c r="DL142" s="875"/>
      <c r="DM142" s="875"/>
      <c r="DN142" s="875"/>
      <c r="DO142" s="875"/>
      <c r="DP142" s="875"/>
      <c r="DQ142" s="875"/>
      <c r="DR142" s="875"/>
      <c r="DS142" s="875"/>
      <c r="DT142" s="876"/>
      <c r="DU142" s="1133"/>
      <c r="DV142" s="1134"/>
      <c r="DW142" s="875" t="str">
        <f>IFERROR(VLOOKUP(EC94,BD!$B:$D,3,FALSE),"-")</f>
        <v>1012111</v>
      </c>
      <c r="DX142" s="875"/>
      <c r="DY142" s="875"/>
      <c r="DZ142" s="875"/>
      <c r="EA142" s="875"/>
      <c r="EB142" s="875"/>
      <c r="EC142" s="875"/>
      <c r="ED142" s="1129" t="b">
        <v>0</v>
      </c>
      <c r="EE142" s="1130"/>
      <c r="EF142" s="874"/>
      <c r="EG142" s="875"/>
      <c r="EH142" s="875"/>
      <c r="EI142" s="875"/>
      <c r="EJ142" s="875"/>
      <c r="EK142" s="875"/>
      <c r="EL142" s="875"/>
      <c r="EM142" s="875"/>
      <c r="EN142" s="875"/>
      <c r="EO142" s="875"/>
      <c r="EP142" s="876"/>
      <c r="EQ142" s="874"/>
      <c r="ER142" s="875"/>
      <c r="ES142" s="875"/>
      <c r="ET142" s="875"/>
      <c r="EU142" s="875"/>
      <c r="EV142" s="875"/>
      <c r="EW142" s="875"/>
      <c r="EX142" s="875"/>
      <c r="EY142" s="875"/>
      <c r="EZ142" s="875"/>
      <c r="FA142" s="876"/>
      <c r="FB142" s="874"/>
      <c r="FC142" s="875"/>
      <c r="FD142" s="875"/>
      <c r="FE142" s="875"/>
      <c r="FF142" s="875"/>
      <c r="FG142" s="875"/>
      <c r="FH142" s="875"/>
      <c r="FI142" s="875"/>
      <c r="FJ142" s="875"/>
      <c r="FK142" s="875"/>
      <c r="FL142" s="876"/>
      <c r="FM142" s="874"/>
      <c r="FN142" s="875"/>
      <c r="FO142" s="875"/>
      <c r="FP142" s="875"/>
      <c r="FQ142" s="875"/>
      <c r="FR142" s="875"/>
      <c r="FS142" s="875"/>
      <c r="FT142" s="875"/>
      <c r="FU142" s="875"/>
      <c r="FV142" s="875"/>
      <c r="FW142" s="876"/>
      <c r="FX142" s="874"/>
      <c r="FY142" s="875"/>
      <c r="FZ142" s="875"/>
      <c r="GA142" s="875"/>
      <c r="GB142" s="875"/>
      <c r="GC142" s="875"/>
      <c r="GD142" s="875"/>
      <c r="GE142" s="875"/>
      <c r="GF142" s="875"/>
      <c r="GG142" s="875"/>
      <c r="GH142" s="876"/>
      <c r="GI142" s="874"/>
      <c r="GJ142" s="875"/>
      <c r="GK142" s="875"/>
      <c r="GL142" s="875"/>
      <c r="GM142" s="875"/>
      <c r="GN142" s="875"/>
      <c r="GO142" s="875"/>
      <c r="GP142" s="875"/>
      <c r="GQ142" s="875"/>
      <c r="GR142" s="875"/>
      <c r="GS142" s="876"/>
      <c r="GT142" s="1159"/>
      <c r="GU142" s="1159"/>
      <c r="GV142" s="875"/>
      <c r="GW142" s="875"/>
      <c r="GX142" s="875"/>
      <c r="GY142" s="875"/>
      <c r="GZ142" s="875"/>
      <c r="HA142" s="875"/>
      <c r="HB142" s="875"/>
      <c r="HC142" s="1129" t="b">
        <v>0</v>
      </c>
      <c r="HD142" s="1130"/>
      <c r="HE142" s="1159"/>
      <c r="HF142" s="1159"/>
      <c r="HG142" s="875"/>
      <c r="HH142" s="875"/>
      <c r="HI142" s="875"/>
      <c r="HJ142" s="875"/>
      <c r="HK142" s="875"/>
      <c r="HL142" s="875"/>
      <c r="HM142" s="875"/>
      <c r="HN142" s="1129" t="b">
        <v>0</v>
      </c>
      <c r="HO142" s="1130"/>
      <c r="HP142" s="1159"/>
      <c r="HQ142" s="1159"/>
      <c r="HR142" s="875"/>
      <c r="HS142" s="875"/>
      <c r="HT142" s="875"/>
      <c r="HU142" s="875"/>
      <c r="HV142" s="875"/>
      <c r="HW142" s="875"/>
      <c r="HX142" s="875"/>
      <c r="HY142" s="1129" t="b">
        <v>0</v>
      </c>
      <c r="HZ142" s="1130"/>
      <c r="IA142" s="1159"/>
      <c r="IB142" s="1159"/>
      <c r="IC142" s="875"/>
      <c r="ID142" s="875"/>
      <c r="IE142" s="875"/>
      <c r="IF142" s="875"/>
      <c r="IG142" s="875"/>
      <c r="IH142" s="875"/>
      <c r="II142" s="875"/>
      <c r="IJ142" s="1129" t="b">
        <v>0</v>
      </c>
      <c r="IK142" s="1130"/>
      <c r="IL142" s="1159"/>
      <c r="IM142" s="1159"/>
      <c r="IN142" s="875"/>
      <c r="IO142" s="875"/>
      <c r="IP142" s="875"/>
      <c r="IQ142" s="875"/>
      <c r="IR142" s="875"/>
      <c r="IS142" s="875"/>
      <c r="IT142" s="875"/>
      <c r="IU142" s="1129" t="b">
        <v>0</v>
      </c>
      <c r="IV142" s="1130"/>
      <c r="IW142" s="47"/>
      <c r="IX142" s="728"/>
      <c r="IY142" s="731"/>
      <c r="IZ142" s="22"/>
      <c r="JA142" s="22"/>
      <c r="JB142" s="22"/>
      <c r="JC142" s="22"/>
      <c r="JD142" s="22"/>
      <c r="JE142" s="22"/>
      <c r="JF142" s="22"/>
      <c r="JG142" s="22"/>
      <c r="JH142" s="21"/>
      <c r="JI142" s="22"/>
      <c r="JJ142" s="22"/>
      <c r="JK142" s="22"/>
      <c r="JL142" s="22"/>
      <c r="JM142" s="22"/>
      <c r="JN142" s="22"/>
      <c r="JO142" s="22"/>
      <c r="JP142" s="22"/>
      <c r="JQ142" s="22"/>
      <c r="JR142" s="22"/>
      <c r="JS142" s="22"/>
      <c r="JT142" s="22"/>
      <c r="JU142" s="22"/>
      <c r="JV142" s="22"/>
      <c r="JW142" s="22"/>
      <c r="JX142" s="22"/>
      <c r="JY142" s="22"/>
      <c r="JZ142" s="22"/>
      <c r="KA142" s="22"/>
      <c r="KB142" s="22"/>
      <c r="KC142" s="22"/>
      <c r="KD142" s="22"/>
      <c r="KE142" s="22"/>
      <c r="KF142" s="22"/>
      <c r="KG142" s="22"/>
      <c r="KH142" s="22"/>
      <c r="KI142" s="22"/>
      <c r="KJ142" s="22"/>
      <c r="KK142" s="22"/>
      <c r="KL142" s="22"/>
      <c r="KM142" s="22"/>
      <c r="KN142" s="22"/>
      <c r="KO142" s="22"/>
      <c r="KP142" s="22"/>
      <c r="KQ142" s="22"/>
      <c r="KR142" s="22"/>
      <c r="KS142" s="22"/>
      <c r="KT142" s="22"/>
      <c r="KU142" s="22"/>
      <c r="KV142" s="22"/>
      <c r="KW142" s="22"/>
      <c r="KX142" s="22"/>
      <c r="KY142" s="22"/>
      <c r="KZ142" s="22"/>
      <c r="LA142" s="22"/>
      <c r="LB142" s="22"/>
      <c r="LC142" s="22"/>
      <c r="LD142" s="22"/>
      <c r="LE142" s="22"/>
      <c r="LF142" s="22"/>
      <c r="LG142" s="22"/>
      <c r="LH142" s="22"/>
      <c r="LI142" s="22"/>
      <c r="LJ142" s="23"/>
    </row>
    <row r="143" spans="2:322" ht="3.65" customHeight="1">
      <c r="B143" s="21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3"/>
      <c r="AP143" s="22"/>
      <c r="AQ143" s="22"/>
      <c r="AR143" s="22"/>
      <c r="AS143" s="22"/>
      <c r="AT143" s="22"/>
      <c r="AU143" s="22"/>
      <c r="AV143" s="22"/>
      <c r="AW143" s="22"/>
      <c r="AX143" s="727"/>
      <c r="AY143" s="728"/>
      <c r="AZ143" s="47"/>
      <c r="BA143" s="1111"/>
      <c r="BB143" s="1112"/>
      <c r="BC143" s="1112"/>
      <c r="BD143" s="1112"/>
      <c r="BE143" s="1112"/>
      <c r="BF143" s="1112"/>
      <c r="BG143" s="983"/>
      <c r="BH143" s="983"/>
      <c r="BI143" s="983"/>
      <c r="BJ143" s="983"/>
      <c r="BK143" s="983"/>
      <c r="BL143" s="983"/>
      <c r="BM143" s="983"/>
      <c r="BN143" s="983"/>
      <c r="BO143" s="983"/>
      <c r="BP143" s="983"/>
      <c r="BQ143" s="983"/>
      <c r="BR143" s="1068"/>
      <c r="BS143" s="1068"/>
      <c r="BT143" s="1068"/>
      <c r="BU143" s="1068"/>
      <c r="BV143" s="1072"/>
      <c r="BW143" s="1072"/>
      <c r="BX143" s="1072"/>
      <c r="BY143" s="1072"/>
      <c r="BZ143" s="1072"/>
      <c r="CA143" s="1072"/>
      <c r="CB143" s="1073"/>
      <c r="CC143" s="874"/>
      <c r="CD143" s="875"/>
      <c r="CE143" s="875"/>
      <c r="CF143" s="875"/>
      <c r="CG143" s="875"/>
      <c r="CH143" s="875"/>
      <c r="CI143" s="875"/>
      <c r="CJ143" s="875"/>
      <c r="CK143" s="875"/>
      <c r="CL143" s="875"/>
      <c r="CM143" s="876"/>
      <c r="CN143" s="874"/>
      <c r="CO143" s="875"/>
      <c r="CP143" s="875"/>
      <c r="CQ143" s="875"/>
      <c r="CR143" s="875"/>
      <c r="CS143" s="875"/>
      <c r="CT143" s="875"/>
      <c r="CU143" s="875"/>
      <c r="CV143" s="875"/>
      <c r="CW143" s="875"/>
      <c r="CX143" s="876"/>
      <c r="CY143" s="874"/>
      <c r="CZ143" s="875"/>
      <c r="DA143" s="875"/>
      <c r="DB143" s="875"/>
      <c r="DC143" s="875"/>
      <c r="DD143" s="875"/>
      <c r="DE143" s="875"/>
      <c r="DF143" s="875"/>
      <c r="DG143" s="875"/>
      <c r="DH143" s="875"/>
      <c r="DI143" s="876"/>
      <c r="DJ143" s="874"/>
      <c r="DK143" s="875"/>
      <c r="DL143" s="875"/>
      <c r="DM143" s="875"/>
      <c r="DN143" s="875"/>
      <c r="DO143" s="875"/>
      <c r="DP143" s="875"/>
      <c r="DQ143" s="875"/>
      <c r="DR143" s="875"/>
      <c r="DS143" s="875"/>
      <c r="DT143" s="876"/>
      <c r="DU143" s="1133"/>
      <c r="DV143" s="1134"/>
      <c r="DW143" s="875"/>
      <c r="DX143" s="875"/>
      <c r="DY143" s="875"/>
      <c r="DZ143" s="875"/>
      <c r="EA143" s="875"/>
      <c r="EB143" s="875"/>
      <c r="EC143" s="875"/>
      <c r="ED143" s="1129"/>
      <c r="EE143" s="1130"/>
      <c r="EF143" s="874"/>
      <c r="EG143" s="875"/>
      <c r="EH143" s="875"/>
      <c r="EI143" s="875"/>
      <c r="EJ143" s="875"/>
      <c r="EK143" s="875"/>
      <c r="EL143" s="875"/>
      <c r="EM143" s="875"/>
      <c r="EN143" s="875"/>
      <c r="EO143" s="875"/>
      <c r="EP143" s="876"/>
      <c r="EQ143" s="874"/>
      <c r="ER143" s="875"/>
      <c r="ES143" s="875"/>
      <c r="ET143" s="875"/>
      <c r="EU143" s="875"/>
      <c r="EV143" s="875"/>
      <c r="EW143" s="875"/>
      <c r="EX143" s="875"/>
      <c r="EY143" s="875"/>
      <c r="EZ143" s="875"/>
      <c r="FA143" s="876"/>
      <c r="FB143" s="874"/>
      <c r="FC143" s="875"/>
      <c r="FD143" s="875"/>
      <c r="FE143" s="875"/>
      <c r="FF143" s="875"/>
      <c r="FG143" s="875"/>
      <c r="FH143" s="875"/>
      <c r="FI143" s="875"/>
      <c r="FJ143" s="875"/>
      <c r="FK143" s="875"/>
      <c r="FL143" s="876"/>
      <c r="FM143" s="874"/>
      <c r="FN143" s="875"/>
      <c r="FO143" s="875"/>
      <c r="FP143" s="875"/>
      <c r="FQ143" s="875"/>
      <c r="FR143" s="875"/>
      <c r="FS143" s="875"/>
      <c r="FT143" s="875"/>
      <c r="FU143" s="875"/>
      <c r="FV143" s="875"/>
      <c r="FW143" s="876"/>
      <c r="FX143" s="874"/>
      <c r="FY143" s="875"/>
      <c r="FZ143" s="875"/>
      <c r="GA143" s="875"/>
      <c r="GB143" s="875"/>
      <c r="GC143" s="875"/>
      <c r="GD143" s="875"/>
      <c r="GE143" s="875"/>
      <c r="GF143" s="875"/>
      <c r="GG143" s="875"/>
      <c r="GH143" s="876"/>
      <c r="GI143" s="874"/>
      <c r="GJ143" s="875"/>
      <c r="GK143" s="875"/>
      <c r="GL143" s="875"/>
      <c r="GM143" s="875"/>
      <c r="GN143" s="875"/>
      <c r="GO143" s="875"/>
      <c r="GP143" s="875"/>
      <c r="GQ143" s="875"/>
      <c r="GR143" s="875"/>
      <c r="GS143" s="876"/>
      <c r="GT143" s="1159"/>
      <c r="GU143" s="1159"/>
      <c r="GV143" s="875"/>
      <c r="GW143" s="875"/>
      <c r="GX143" s="875"/>
      <c r="GY143" s="875"/>
      <c r="GZ143" s="875"/>
      <c r="HA143" s="875"/>
      <c r="HB143" s="875"/>
      <c r="HC143" s="1129"/>
      <c r="HD143" s="1130"/>
      <c r="HE143" s="1159"/>
      <c r="HF143" s="1159"/>
      <c r="HG143" s="875"/>
      <c r="HH143" s="875"/>
      <c r="HI143" s="875"/>
      <c r="HJ143" s="875"/>
      <c r="HK143" s="875"/>
      <c r="HL143" s="875"/>
      <c r="HM143" s="875"/>
      <c r="HN143" s="1129"/>
      <c r="HO143" s="1130"/>
      <c r="HP143" s="1159"/>
      <c r="HQ143" s="1159"/>
      <c r="HR143" s="875"/>
      <c r="HS143" s="875"/>
      <c r="HT143" s="875"/>
      <c r="HU143" s="875"/>
      <c r="HV143" s="875"/>
      <c r="HW143" s="875"/>
      <c r="HX143" s="875"/>
      <c r="HY143" s="1129"/>
      <c r="HZ143" s="1130"/>
      <c r="IA143" s="1159"/>
      <c r="IB143" s="1159"/>
      <c r="IC143" s="875"/>
      <c r="ID143" s="875"/>
      <c r="IE143" s="875"/>
      <c r="IF143" s="875"/>
      <c r="IG143" s="875"/>
      <c r="IH143" s="875"/>
      <c r="II143" s="875"/>
      <c r="IJ143" s="1129"/>
      <c r="IK143" s="1130"/>
      <c r="IL143" s="1159"/>
      <c r="IM143" s="1159"/>
      <c r="IN143" s="875"/>
      <c r="IO143" s="875"/>
      <c r="IP143" s="875"/>
      <c r="IQ143" s="875"/>
      <c r="IR143" s="875"/>
      <c r="IS143" s="875"/>
      <c r="IT143" s="875"/>
      <c r="IU143" s="1129"/>
      <c r="IV143" s="1130"/>
      <c r="IW143" s="47"/>
      <c r="IX143" s="728"/>
      <c r="IY143" s="731"/>
      <c r="IZ143" s="22"/>
      <c r="JA143" s="22"/>
      <c r="JB143" s="22"/>
      <c r="JC143" s="22"/>
      <c r="JD143" s="22"/>
      <c r="JE143" s="22"/>
      <c r="JF143" s="22"/>
      <c r="JG143" s="22"/>
      <c r="JH143" s="21"/>
      <c r="JI143" s="22"/>
      <c r="JJ143" s="22"/>
      <c r="JK143" s="22"/>
      <c r="JL143" s="22"/>
      <c r="JM143" s="22"/>
      <c r="JN143" s="22"/>
      <c r="JO143" s="22"/>
      <c r="JP143" s="22"/>
      <c r="JQ143" s="22"/>
      <c r="JR143" s="22"/>
      <c r="JS143" s="22"/>
      <c r="JT143" s="22"/>
      <c r="JU143" s="22"/>
      <c r="JV143" s="22"/>
      <c r="JW143" s="22"/>
      <c r="JX143" s="22"/>
      <c r="JY143" s="22"/>
      <c r="JZ143" s="22"/>
      <c r="KA143" s="22"/>
      <c r="KB143" s="22"/>
      <c r="KC143" s="22"/>
      <c r="KD143" s="22"/>
      <c r="KE143" s="22"/>
      <c r="KF143" s="22"/>
      <c r="KG143" s="22"/>
      <c r="KH143" s="22"/>
      <c r="KI143" s="22"/>
      <c r="KJ143" s="22"/>
      <c r="KK143" s="22"/>
      <c r="KL143" s="22"/>
      <c r="KM143" s="22"/>
      <c r="KN143" s="22"/>
      <c r="KO143" s="22"/>
      <c r="KP143" s="22"/>
      <c r="KQ143" s="22"/>
      <c r="KR143" s="22"/>
      <c r="KS143" s="22"/>
      <c r="KT143" s="22"/>
      <c r="KU143" s="22"/>
      <c r="KV143" s="22"/>
      <c r="KW143" s="22"/>
      <c r="KX143" s="22"/>
      <c r="KY143" s="22"/>
      <c r="KZ143" s="22"/>
      <c r="LA143" s="22"/>
      <c r="LB143" s="22"/>
      <c r="LC143" s="22"/>
      <c r="LD143" s="22"/>
      <c r="LE143" s="22"/>
      <c r="LF143" s="22"/>
      <c r="LG143" s="22"/>
      <c r="LH143" s="22"/>
      <c r="LI143" s="22"/>
      <c r="LJ143" s="23"/>
    </row>
    <row r="144" spans="2:322" ht="3.65" customHeight="1">
      <c r="B144" s="21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3"/>
      <c r="AP144" s="22"/>
      <c r="AQ144" s="22"/>
      <c r="AR144" s="22"/>
      <c r="AS144" s="22"/>
      <c r="AT144" s="22"/>
      <c r="AU144" s="22"/>
      <c r="AV144" s="22"/>
      <c r="AW144" s="22"/>
      <c r="AX144" s="727"/>
      <c r="AY144" s="728"/>
      <c r="AZ144" s="47"/>
      <c r="BA144" s="1111"/>
      <c r="BB144" s="1112"/>
      <c r="BC144" s="1112"/>
      <c r="BD144" s="1112"/>
      <c r="BE144" s="1112"/>
      <c r="BF144" s="1112"/>
      <c r="BG144" s="984"/>
      <c r="BH144" s="984"/>
      <c r="BI144" s="984"/>
      <c r="BJ144" s="984"/>
      <c r="BK144" s="984"/>
      <c r="BL144" s="984"/>
      <c r="BM144" s="984"/>
      <c r="BN144" s="984"/>
      <c r="BO144" s="984"/>
      <c r="BP144" s="984"/>
      <c r="BQ144" s="984"/>
      <c r="BR144" s="1069"/>
      <c r="BS144" s="1069"/>
      <c r="BT144" s="1069"/>
      <c r="BU144" s="1069"/>
      <c r="BV144" s="1074"/>
      <c r="BW144" s="1074"/>
      <c r="BX144" s="1074"/>
      <c r="BY144" s="1074"/>
      <c r="BZ144" s="1074"/>
      <c r="CA144" s="1074"/>
      <c r="CB144" s="1075"/>
      <c r="CC144" s="877"/>
      <c r="CD144" s="878"/>
      <c r="CE144" s="878"/>
      <c r="CF144" s="878"/>
      <c r="CG144" s="878"/>
      <c r="CH144" s="878"/>
      <c r="CI144" s="878"/>
      <c r="CJ144" s="878"/>
      <c r="CK144" s="878"/>
      <c r="CL144" s="878"/>
      <c r="CM144" s="879"/>
      <c r="CN144" s="877"/>
      <c r="CO144" s="878"/>
      <c r="CP144" s="878"/>
      <c r="CQ144" s="878"/>
      <c r="CR144" s="878"/>
      <c r="CS144" s="878"/>
      <c r="CT144" s="878"/>
      <c r="CU144" s="878"/>
      <c r="CV144" s="878"/>
      <c r="CW144" s="878"/>
      <c r="CX144" s="879"/>
      <c r="CY144" s="877"/>
      <c r="CZ144" s="878"/>
      <c r="DA144" s="878"/>
      <c r="DB144" s="878"/>
      <c r="DC144" s="878"/>
      <c r="DD144" s="878"/>
      <c r="DE144" s="878"/>
      <c r="DF144" s="878"/>
      <c r="DG144" s="878"/>
      <c r="DH144" s="878"/>
      <c r="DI144" s="879"/>
      <c r="DJ144" s="877"/>
      <c r="DK144" s="878"/>
      <c r="DL144" s="878"/>
      <c r="DM144" s="878"/>
      <c r="DN144" s="878"/>
      <c r="DO144" s="878"/>
      <c r="DP144" s="878"/>
      <c r="DQ144" s="878"/>
      <c r="DR144" s="878"/>
      <c r="DS144" s="878"/>
      <c r="DT144" s="879"/>
      <c r="DU144" s="1135"/>
      <c r="DV144" s="1136"/>
      <c r="DW144" s="878"/>
      <c r="DX144" s="878"/>
      <c r="DY144" s="878"/>
      <c r="DZ144" s="878"/>
      <c r="EA144" s="878"/>
      <c r="EB144" s="878"/>
      <c r="EC144" s="878"/>
      <c r="ED144" s="453"/>
      <c r="EE144" s="454"/>
      <c r="EF144" s="877"/>
      <c r="EG144" s="878"/>
      <c r="EH144" s="878"/>
      <c r="EI144" s="878"/>
      <c r="EJ144" s="878"/>
      <c r="EK144" s="878"/>
      <c r="EL144" s="878"/>
      <c r="EM144" s="878"/>
      <c r="EN144" s="878"/>
      <c r="EO144" s="878"/>
      <c r="EP144" s="879"/>
      <c r="EQ144" s="877"/>
      <c r="ER144" s="878"/>
      <c r="ES144" s="878"/>
      <c r="ET144" s="878"/>
      <c r="EU144" s="878"/>
      <c r="EV144" s="878"/>
      <c r="EW144" s="878"/>
      <c r="EX144" s="878"/>
      <c r="EY144" s="878"/>
      <c r="EZ144" s="878"/>
      <c r="FA144" s="879"/>
      <c r="FB144" s="877"/>
      <c r="FC144" s="878"/>
      <c r="FD144" s="878"/>
      <c r="FE144" s="878"/>
      <c r="FF144" s="878"/>
      <c r="FG144" s="878"/>
      <c r="FH144" s="878"/>
      <c r="FI144" s="878"/>
      <c r="FJ144" s="878"/>
      <c r="FK144" s="878"/>
      <c r="FL144" s="879"/>
      <c r="FM144" s="877"/>
      <c r="FN144" s="878"/>
      <c r="FO144" s="878"/>
      <c r="FP144" s="878"/>
      <c r="FQ144" s="878"/>
      <c r="FR144" s="878"/>
      <c r="FS144" s="878"/>
      <c r="FT144" s="878"/>
      <c r="FU144" s="878"/>
      <c r="FV144" s="878"/>
      <c r="FW144" s="879"/>
      <c r="FX144" s="877"/>
      <c r="FY144" s="878"/>
      <c r="FZ144" s="878"/>
      <c r="GA144" s="878"/>
      <c r="GB144" s="878"/>
      <c r="GC144" s="878"/>
      <c r="GD144" s="878"/>
      <c r="GE144" s="878"/>
      <c r="GF144" s="878"/>
      <c r="GG144" s="878"/>
      <c r="GH144" s="879"/>
      <c r="GI144" s="877"/>
      <c r="GJ144" s="878"/>
      <c r="GK144" s="878"/>
      <c r="GL144" s="878"/>
      <c r="GM144" s="878"/>
      <c r="GN144" s="878"/>
      <c r="GO144" s="878"/>
      <c r="GP144" s="878"/>
      <c r="GQ144" s="878"/>
      <c r="GR144" s="878"/>
      <c r="GS144" s="879"/>
      <c r="GT144" s="1160"/>
      <c r="GU144" s="1160"/>
      <c r="GV144" s="878"/>
      <c r="GW144" s="878"/>
      <c r="GX144" s="878"/>
      <c r="GY144" s="878"/>
      <c r="GZ144" s="878"/>
      <c r="HA144" s="878"/>
      <c r="HB144" s="878"/>
      <c r="HC144" s="451"/>
      <c r="HD144" s="452"/>
      <c r="HE144" s="1160"/>
      <c r="HF144" s="1160"/>
      <c r="HG144" s="878"/>
      <c r="HH144" s="878"/>
      <c r="HI144" s="878"/>
      <c r="HJ144" s="878"/>
      <c r="HK144" s="878"/>
      <c r="HL144" s="878"/>
      <c r="HM144" s="878"/>
      <c r="HN144" s="451"/>
      <c r="HO144" s="452"/>
      <c r="HP144" s="1160"/>
      <c r="HQ144" s="1160"/>
      <c r="HR144" s="878"/>
      <c r="HS144" s="878"/>
      <c r="HT144" s="878"/>
      <c r="HU144" s="878"/>
      <c r="HV144" s="878"/>
      <c r="HW144" s="878"/>
      <c r="HX144" s="878"/>
      <c r="HY144" s="451"/>
      <c r="HZ144" s="452"/>
      <c r="IA144" s="1160"/>
      <c r="IB144" s="1160"/>
      <c r="IC144" s="878"/>
      <c r="ID144" s="878"/>
      <c r="IE144" s="878"/>
      <c r="IF144" s="878"/>
      <c r="IG144" s="878"/>
      <c r="IH144" s="878"/>
      <c r="II144" s="878"/>
      <c r="IJ144" s="451"/>
      <c r="IK144" s="452"/>
      <c r="IL144" s="1160"/>
      <c r="IM144" s="1160"/>
      <c r="IN144" s="878"/>
      <c r="IO144" s="878"/>
      <c r="IP144" s="878"/>
      <c r="IQ144" s="878"/>
      <c r="IR144" s="878"/>
      <c r="IS144" s="878"/>
      <c r="IT144" s="878"/>
      <c r="IU144" s="451"/>
      <c r="IV144" s="452"/>
      <c r="IW144" s="47"/>
      <c r="IX144" s="728"/>
      <c r="IY144" s="731"/>
      <c r="IZ144" s="22"/>
      <c r="JA144" s="22"/>
      <c r="JB144" s="22"/>
      <c r="JC144" s="22"/>
      <c r="JD144" s="22"/>
      <c r="JE144" s="22"/>
      <c r="JF144" s="22"/>
      <c r="JG144" s="22"/>
      <c r="JH144" s="21"/>
      <c r="JI144" s="22"/>
      <c r="JJ144" s="22"/>
      <c r="JK144" s="22"/>
      <c r="JL144" s="22"/>
      <c r="JM144" s="22"/>
      <c r="JN144" s="22"/>
      <c r="JO144" s="22"/>
      <c r="JP144" s="22"/>
      <c r="JQ144" s="22"/>
      <c r="JR144" s="22"/>
      <c r="JS144" s="22"/>
      <c r="JT144" s="22"/>
      <c r="JU144" s="22"/>
      <c r="JV144" s="22"/>
      <c r="JW144" s="22"/>
      <c r="JX144" s="22"/>
      <c r="JY144" s="22"/>
      <c r="JZ144" s="22"/>
      <c r="KA144" s="22"/>
      <c r="KB144" s="22"/>
      <c r="KC144" s="22"/>
      <c r="KD144" s="22"/>
      <c r="KE144" s="22"/>
      <c r="KF144" s="22"/>
      <c r="KG144" s="22"/>
      <c r="KH144" s="22"/>
      <c r="KI144" s="22"/>
      <c r="KJ144" s="22"/>
      <c r="KK144" s="22"/>
      <c r="KL144" s="22"/>
      <c r="KM144" s="22"/>
      <c r="KN144" s="22"/>
      <c r="KO144" s="22"/>
      <c r="KP144" s="22"/>
      <c r="KQ144" s="22"/>
      <c r="KR144" s="22"/>
      <c r="KS144" s="22"/>
      <c r="KT144" s="22"/>
      <c r="KU144" s="22"/>
      <c r="KV144" s="22"/>
      <c r="KW144" s="22"/>
      <c r="KX144" s="22"/>
      <c r="KY144" s="22"/>
      <c r="KZ144" s="22"/>
      <c r="LA144" s="22"/>
      <c r="LB144" s="22"/>
      <c r="LC144" s="22"/>
      <c r="LD144" s="22"/>
      <c r="LE144" s="22"/>
      <c r="LF144" s="22"/>
      <c r="LG144" s="22"/>
      <c r="LH144" s="22"/>
      <c r="LI144" s="22"/>
      <c r="LJ144" s="23"/>
    </row>
    <row r="145" spans="2:322" ht="3.65" customHeight="1">
      <c r="B145" s="21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3"/>
      <c r="AP145" s="22"/>
      <c r="AQ145" s="22"/>
      <c r="AR145" s="22"/>
      <c r="AS145" s="22"/>
      <c r="AT145" s="22"/>
      <c r="AU145" s="22"/>
      <c r="AV145" s="22"/>
      <c r="AW145" s="22"/>
      <c r="AX145" s="727"/>
      <c r="AY145" s="728"/>
      <c r="AZ145" s="47"/>
      <c r="BA145" s="1111"/>
      <c r="BB145" s="1112"/>
      <c r="BC145" s="1112"/>
      <c r="BD145" s="1112"/>
      <c r="BE145" s="1112"/>
      <c r="BF145" s="1112"/>
      <c r="BG145" s="991" t="s">
        <v>61</v>
      </c>
      <c r="BH145" s="992"/>
      <c r="BI145" s="992"/>
      <c r="BJ145" s="992"/>
      <c r="BK145" s="992"/>
      <c r="BL145" s="992"/>
      <c r="BM145" s="992"/>
      <c r="BN145" s="992"/>
      <c r="BO145" s="992"/>
      <c r="BP145" s="992"/>
      <c r="BQ145" s="992"/>
      <c r="BR145" s="1076" t="s">
        <v>55</v>
      </c>
      <c r="BS145" s="1076"/>
      <c r="BT145" s="1076"/>
      <c r="BU145" s="1076"/>
      <c r="BV145" s="1079">
        <v>600</v>
      </c>
      <c r="BW145" s="1079"/>
      <c r="BX145" s="1079"/>
      <c r="BY145" s="1079"/>
      <c r="BZ145" s="1079"/>
      <c r="CA145" s="1079"/>
      <c r="CB145" s="1080"/>
      <c r="CC145" s="862" t="str">
        <f>IFERROR(VLOOKUP(CC93,BD!$B:$D,3,FALSE),"-")</f>
        <v>1014501</v>
      </c>
      <c r="CD145" s="863"/>
      <c r="CE145" s="863"/>
      <c r="CF145" s="863"/>
      <c r="CG145" s="863"/>
      <c r="CH145" s="863"/>
      <c r="CI145" s="863"/>
      <c r="CJ145" s="863"/>
      <c r="CK145" s="863"/>
      <c r="CL145" s="863"/>
      <c r="CM145" s="864"/>
      <c r="CN145" s="862" t="str">
        <f>IFERROR(VLOOKUP(CN93,BD!$B:$D,3,FALSE),"-")</f>
        <v>1014502</v>
      </c>
      <c r="CO145" s="863"/>
      <c r="CP145" s="863"/>
      <c r="CQ145" s="863"/>
      <c r="CR145" s="863"/>
      <c r="CS145" s="863"/>
      <c r="CT145" s="863"/>
      <c r="CU145" s="863"/>
      <c r="CV145" s="863"/>
      <c r="CW145" s="863"/>
      <c r="CX145" s="864"/>
      <c r="CY145" s="862" t="s">
        <v>162</v>
      </c>
      <c r="CZ145" s="863"/>
      <c r="DA145" s="863"/>
      <c r="DB145" s="863"/>
      <c r="DC145" s="863"/>
      <c r="DD145" s="863"/>
      <c r="DE145" s="863"/>
      <c r="DF145" s="863"/>
      <c r="DG145" s="863"/>
      <c r="DH145" s="863"/>
      <c r="DI145" s="864"/>
      <c r="DJ145" s="862" t="s">
        <v>162</v>
      </c>
      <c r="DK145" s="863"/>
      <c r="DL145" s="863"/>
      <c r="DM145" s="863"/>
      <c r="DN145" s="863"/>
      <c r="DO145" s="863"/>
      <c r="DP145" s="863"/>
      <c r="DQ145" s="863"/>
      <c r="DR145" s="863"/>
      <c r="DS145" s="863"/>
      <c r="DT145" s="864"/>
      <c r="DU145" s="1145" t="b">
        <v>0</v>
      </c>
      <c r="DV145" s="1146"/>
      <c r="DW145" s="1091" t="s">
        <v>952</v>
      </c>
      <c r="DX145" s="1091"/>
      <c r="DY145" s="1091"/>
      <c r="DZ145" s="1091"/>
      <c r="EA145" s="1091"/>
      <c r="EB145" s="1091"/>
      <c r="EC145" s="1091"/>
      <c r="ED145" s="1137" t="b">
        <v>0</v>
      </c>
      <c r="EE145" s="1138"/>
      <c r="EF145" s="862" t="str">
        <f>IFERROR(VLOOKUP(EJ94,BD!$B:$D,3,FALSE),"-")</f>
        <v>1015004</v>
      </c>
      <c r="EG145" s="863"/>
      <c r="EH145" s="863"/>
      <c r="EI145" s="863"/>
      <c r="EJ145" s="863"/>
      <c r="EK145" s="863"/>
      <c r="EL145" s="863"/>
      <c r="EM145" s="863"/>
      <c r="EN145" s="863"/>
      <c r="EO145" s="863"/>
      <c r="EP145" s="864"/>
      <c r="EQ145" s="862" t="str">
        <f>IFERROR(VLOOKUP(EU94,BD!$B:$D,3,FALSE),"-")</f>
        <v>1015018</v>
      </c>
      <c r="ER145" s="863"/>
      <c r="ES145" s="863"/>
      <c r="ET145" s="863"/>
      <c r="EU145" s="863"/>
      <c r="EV145" s="863"/>
      <c r="EW145" s="863"/>
      <c r="EX145" s="863"/>
      <c r="EY145" s="863"/>
      <c r="EZ145" s="863"/>
      <c r="FA145" s="864"/>
      <c r="FB145" s="862" t="str">
        <f>IFERROR(VLOOKUP(FF94,BD!$B:$D,3,FALSE),"-")</f>
        <v>1013279</v>
      </c>
      <c r="FC145" s="863"/>
      <c r="FD145" s="863"/>
      <c r="FE145" s="863"/>
      <c r="FF145" s="863"/>
      <c r="FG145" s="863"/>
      <c r="FH145" s="863"/>
      <c r="FI145" s="863"/>
      <c r="FJ145" s="863"/>
      <c r="FK145" s="863"/>
      <c r="FL145" s="864"/>
      <c r="FM145" s="862"/>
      <c r="FN145" s="863"/>
      <c r="FO145" s="863"/>
      <c r="FP145" s="863"/>
      <c r="FQ145" s="863"/>
      <c r="FR145" s="863"/>
      <c r="FS145" s="863"/>
      <c r="FT145" s="863"/>
      <c r="FU145" s="863"/>
      <c r="FV145" s="863"/>
      <c r="FW145" s="864"/>
      <c r="FX145" s="862" t="s">
        <v>162</v>
      </c>
      <c r="FY145" s="863"/>
      <c r="FZ145" s="863"/>
      <c r="GA145" s="863"/>
      <c r="GB145" s="863"/>
      <c r="GC145" s="863"/>
      <c r="GD145" s="863"/>
      <c r="GE145" s="863"/>
      <c r="GF145" s="863"/>
      <c r="GG145" s="863"/>
      <c r="GH145" s="864"/>
      <c r="GI145" s="862" t="s">
        <v>162</v>
      </c>
      <c r="GJ145" s="863"/>
      <c r="GK145" s="863"/>
      <c r="GL145" s="863"/>
      <c r="GM145" s="863"/>
      <c r="GN145" s="863"/>
      <c r="GO145" s="863"/>
      <c r="GP145" s="863"/>
      <c r="GQ145" s="863"/>
      <c r="GR145" s="863"/>
      <c r="GS145" s="864"/>
      <c r="GT145" s="1151" t="b">
        <v>0</v>
      </c>
      <c r="GU145" s="1151"/>
      <c r="GV145" s="976" t="s">
        <v>162</v>
      </c>
      <c r="GW145" s="976"/>
      <c r="GX145" s="976"/>
      <c r="GY145" s="976"/>
      <c r="GZ145" s="976"/>
      <c r="HA145" s="976"/>
      <c r="HB145" s="976"/>
      <c r="HC145" s="1141" t="b">
        <v>0</v>
      </c>
      <c r="HD145" s="1142"/>
      <c r="HE145" s="1151" t="b">
        <v>0</v>
      </c>
      <c r="HF145" s="1151"/>
      <c r="HG145" s="976" t="s">
        <v>162</v>
      </c>
      <c r="HH145" s="976"/>
      <c r="HI145" s="976"/>
      <c r="HJ145" s="976"/>
      <c r="HK145" s="976"/>
      <c r="HL145" s="976"/>
      <c r="HM145" s="976"/>
      <c r="HN145" s="1141" t="b">
        <v>0</v>
      </c>
      <c r="HO145" s="1142"/>
      <c r="HP145" s="1151" t="b">
        <v>0</v>
      </c>
      <c r="HQ145" s="1151"/>
      <c r="HR145" s="976" t="s">
        <v>162</v>
      </c>
      <c r="HS145" s="976"/>
      <c r="HT145" s="976"/>
      <c r="HU145" s="976"/>
      <c r="HV145" s="976"/>
      <c r="HW145" s="976"/>
      <c r="HX145" s="976"/>
      <c r="HY145" s="1141" t="b">
        <v>0</v>
      </c>
      <c r="HZ145" s="1142"/>
      <c r="IA145" s="1151" t="b">
        <v>0</v>
      </c>
      <c r="IB145" s="1151"/>
      <c r="IC145" s="976" t="s">
        <v>162</v>
      </c>
      <c r="ID145" s="976"/>
      <c r="IE145" s="976"/>
      <c r="IF145" s="976"/>
      <c r="IG145" s="976"/>
      <c r="IH145" s="976"/>
      <c r="II145" s="976"/>
      <c r="IJ145" s="1141" t="b">
        <v>0</v>
      </c>
      <c r="IK145" s="1142"/>
      <c r="IL145" s="1151" t="b">
        <v>0</v>
      </c>
      <c r="IM145" s="1151"/>
      <c r="IN145" s="976" t="s">
        <v>162</v>
      </c>
      <c r="IO145" s="976"/>
      <c r="IP145" s="976"/>
      <c r="IQ145" s="976"/>
      <c r="IR145" s="976"/>
      <c r="IS145" s="976"/>
      <c r="IT145" s="976"/>
      <c r="IU145" s="1141" t="b">
        <v>0</v>
      </c>
      <c r="IV145" s="1142"/>
      <c r="IW145" s="47"/>
      <c r="IX145" s="728"/>
      <c r="IY145" s="731"/>
      <c r="IZ145" s="22"/>
      <c r="JA145" s="22"/>
      <c r="JB145" s="22"/>
      <c r="JC145" s="22"/>
      <c r="JD145" s="22"/>
      <c r="JE145" s="22"/>
      <c r="JF145" s="22"/>
      <c r="JG145" s="22"/>
      <c r="JH145" s="21"/>
      <c r="JI145" s="22"/>
      <c r="JJ145" s="22"/>
      <c r="JK145" s="22"/>
      <c r="JL145" s="22"/>
      <c r="JM145" s="22"/>
      <c r="JN145" s="22"/>
      <c r="JO145" s="22"/>
      <c r="JP145" s="22"/>
      <c r="JQ145" s="22"/>
      <c r="JR145" s="22"/>
      <c r="JS145" s="22"/>
      <c r="JT145" s="22"/>
      <c r="JU145" s="22"/>
      <c r="JV145" s="22"/>
      <c r="JW145" s="22"/>
      <c r="JX145" s="22"/>
      <c r="JY145" s="22"/>
      <c r="JZ145" s="22"/>
      <c r="KA145" s="22"/>
      <c r="KB145" s="22"/>
      <c r="KC145" s="22"/>
      <c r="KD145" s="22"/>
      <c r="KE145" s="22"/>
      <c r="KF145" s="22"/>
      <c r="KG145" s="22"/>
      <c r="KH145" s="22"/>
      <c r="KI145" s="22"/>
      <c r="KJ145" s="22"/>
      <c r="KK145" s="22"/>
      <c r="KL145" s="22"/>
      <c r="KM145" s="22"/>
      <c r="KN145" s="22"/>
      <c r="KO145" s="22"/>
      <c r="KP145" s="22"/>
      <c r="KQ145" s="22"/>
      <c r="KR145" s="22"/>
      <c r="KS145" s="22"/>
      <c r="KT145" s="22"/>
      <c r="KU145" s="22"/>
      <c r="KV145" s="22"/>
      <c r="KW145" s="22"/>
      <c r="KX145" s="22"/>
      <c r="KY145" s="22"/>
      <c r="KZ145" s="22"/>
      <c r="LA145" s="22"/>
      <c r="LB145" s="22"/>
      <c r="LC145" s="22"/>
      <c r="LD145" s="22"/>
      <c r="LE145" s="22"/>
      <c r="LF145" s="22"/>
      <c r="LG145" s="22"/>
      <c r="LH145" s="22"/>
      <c r="LI145" s="22"/>
      <c r="LJ145" s="23"/>
    </row>
    <row r="146" spans="2:322" ht="3.65" customHeight="1">
      <c r="B146" s="21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3"/>
      <c r="AP146" s="22"/>
      <c r="AQ146" s="22"/>
      <c r="AR146" s="22"/>
      <c r="AS146" s="22"/>
      <c r="AT146" s="22"/>
      <c r="AU146" s="22"/>
      <c r="AV146" s="22"/>
      <c r="AW146" s="22"/>
      <c r="AX146" s="727"/>
      <c r="AY146" s="728"/>
      <c r="AZ146" s="47"/>
      <c r="BA146" s="1111"/>
      <c r="BB146" s="1112"/>
      <c r="BC146" s="1112"/>
      <c r="BD146" s="1112"/>
      <c r="BE146" s="1112"/>
      <c r="BF146" s="1112"/>
      <c r="BG146" s="993"/>
      <c r="BH146" s="994"/>
      <c r="BI146" s="994"/>
      <c r="BJ146" s="994"/>
      <c r="BK146" s="994"/>
      <c r="BL146" s="994"/>
      <c r="BM146" s="994"/>
      <c r="BN146" s="994"/>
      <c r="BO146" s="994"/>
      <c r="BP146" s="994"/>
      <c r="BQ146" s="994"/>
      <c r="BR146" s="1077"/>
      <c r="BS146" s="1077"/>
      <c r="BT146" s="1077"/>
      <c r="BU146" s="1077"/>
      <c r="BV146" s="1081"/>
      <c r="BW146" s="1081"/>
      <c r="BX146" s="1081"/>
      <c r="BY146" s="1081"/>
      <c r="BZ146" s="1081"/>
      <c r="CA146" s="1081"/>
      <c r="CB146" s="1082"/>
      <c r="CC146" s="865"/>
      <c r="CD146" s="866"/>
      <c r="CE146" s="866"/>
      <c r="CF146" s="866"/>
      <c r="CG146" s="866"/>
      <c r="CH146" s="866"/>
      <c r="CI146" s="866"/>
      <c r="CJ146" s="866"/>
      <c r="CK146" s="866"/>
      <c r="CL146" s="866"/>
      <c r="CM146" s="867"/>
      <c r="CN146" s="865"/>
      <c r="CO146" s="866"/>
      <c r="CP146" s="866"/>
      <c r="CQ146" s="866"/>
      <c r="CR146" s="866"/>
      <c r="CS146" s="866"/>
      <c r="CT146" s="866"/>
      <c r="CU146" s="866"/>
      <c r="CV146" s="866"/>
      <c r="CW146" s="866"/>
      <c r="CX146" s="867"/>
      <c r="CY146" s="865"/>
      <c r="CZ146" s="866"/>
      <c r="DA146" s="866"/>
      <c r="DB146" s="866"/>
      <c r="DC146" s="866"/>
      <c r="DD146" s="866"/>
      <c r="DE146" s="866"/>
      <c r="DF146" s="866"/>
      <c r="DG146" s="866"/>
      <c r="DH146" s="866"/>
      <c r="DI146" s="867"/>
      <c r="DJ146" s="865"/>
      <c r="DK146" s="866"/>
      <c r="DL146" s="866"/>
      <c r="DM146" s="866"/>
      <c r="DN146" s="866"/>
      <c r="DO146" s="866"/>
      <c r="DP146" s="866"/>
      <c r="DQ146" s="866"/>
      <c r="DR146" s="866"/>
      <c r="DS146" s="866"/>
      <c r="DT146" s="867"/>
      <c r="DU146" s="1147"/>
      <c r="DV146" s="1148"/>
      <c r="DW146" s="1092"/>
      <c r="DX146" s="1092"/>
      <c r="DY146" s="1092"/>
      <c r="DZ146" s="1092"/>
      <c r="EA146" s="1092"/>
      <c r="EB146" s="1092"/>
      <c r="EC146" s="1092"/>
      <c r="ED146" s="1139"/>
      <c r="EE146" s="1140"/>
      <c r="EF146" s="865"/>
      <c r="EG146" s="866"/>
      <c r="EH146" s="866"/>
      <c r="EI146" s="866"/>
      <c r="EJ146" s="866"/>
      <c r="EK146" s="866"/>
      <c r="EL146" s="866"/>
      <c r="EM146" s="866"/>
      <c r="EN146" s="866"/>
      <c r="EO146" s="866"/>
      <c r="EP146" s="867"/>
      <c r="EQ146" s="865"/>
      <c r="ER146" s="866"/>
      <c r="ES146" s="866"/>
      <c r="ET146" s="866"/>
      <c r="EU146" s="866"/>
      <c r="EV146" s="866"/>
      <c r="EW146" s="866"/>
      <c r="EX146" s="866"/>
      <c r="EY146" s="866"/>
      <c r="EZ146" s="866"/>
      <c r="FA146" s="867"/>
      <c r="FB146" s="865"/>
      <c r="FC146" s="866"/>
      <c r="FD146" s="866"/>
      <c r="FE146" s="866"/>
      <c r="FF146" s="866"/>
      <c r="FG146" s="866"/>
      <c r="FH146" s="866"/>
      <c r="FI146" s="866"/>
      <c r="FJ146" s="866"/>
      <c r="FK146" s="866"/>
      <c r="FL146" s="867"/>
      <c r="FM146" s="865"/>
      <c r="FN146" s="866"/>
      <c r="FO146" s="866"/>
      <c r="FP146" s="866"/>
      <c r="FQ146" s="866"/>
      <c r="FR146" s="866"/>
      <c r="FS146" s="866"/>
      <c r="FT146" s="866"/>
      <c r="FU146" s="866"/>
      <c r="FV146" s="866"/>
      <c r="FW146" s="867"/>
      <c r="FX146" s="865"/>
      <c r="FY146" s="866"/>
      <c r="FZ146" s="866"/>
      <c r="GA146" s="866"/>
      <c r="GB146" s="866"/>
      <c r="GC146" s="866"/>
      <c r="GD146" s="866"/>
      <c r="GE146" s="866"/>
      <c r="GF146" s="866"/>
      <c r="GG146" s="866"/>
      <c r="GH146" s="867"/>
      <c r="GI146" s="865"/>
      <c r="GJ146" s="866"/>
      <c r="GK146" s="866"/>
      <c r="GL146" s="866"/>
      <c r="GM146" s="866"/>
      <c r="GN146" s="866"/>
      <c r="GO146" s="866"/>
      <c r="GP146" s="866"/>
      <c r="GQ146" s="866"/>
      <c r="GR146" s="866"/>
      <c r="GS146" s="867"/>
      <c r="GT146" s="1152"/>
      <c r="GU146" s="1152"/>
      <c r="GV146" s="978"/>
      <c r="GW146" s="978"/>
      <c r="GX146" s="978"/>
      <c r="GY146" s="978"/>
      <c r="GZ146" s="978"/>
      <c r="HA146" s="978"/>
      <c r="HB146" s="978"/>
      <c r="HC146" s="1143"/>
      <c r="HD146" s="1144"/>
      <c r="HE146" s="1152"/>
      <c r="HF146" s="1152"/>
      <c r="HG146" s="978"/>
      <c r="HH146" s="978"/>
      <c r="HI146" s="978"/>
      <c r="HJ146" s="978"/>
      <c r="HK146" s="978"/>
      <c r="HL146" s="978"/>
      <c r="HM146" s="978"/>
      <c r="HN146" s="1143"/>
      <c r="HO146" s="1144"/>
      <c r="HP146" s="1152"/>
      <c r="HQ146" s="1152"/>
      <c r="HR146" s="978"/>
      <c r="HS146" s="978"/>
      <c r="HT146" s="978"/>
      <c r="HU146" s="978"/>
      <c r="HV146" s="978"/>
      <c r="HW146" s="978"/>
      <c r="HX146" s="978"/>
      <c r="HY146" s="1143"/>
      <c r="HZ146" s="1144"/>
      <c r="IA146" s="1152"/>
      <c r="IB146" s="1152"/>
      <c r="IC146" s="978"/>
      <c r="ID146" s="978"/>
      <c r="IE146" s="978"/>
      <c r="IF146" s="978"/>
      <c r="IG146" s="978"/>
      <c r="IH146" s="978"/>
      <c r="II146" s="978"/>
      <c r="IJ146" s="1143"/>
      <c r="IK146" s="1144"/>
      <c r="IL146" s="1152"/>
      <c r="IM146" s="1152"/>
      <c r="IN146" s="978"/>
      <c r="IO146" s="978"/>
      <c r="IP146" s="978"/>
      <c r="IQ146" s="978"/>
      <c r="IR146" s="978"/>
      <c r="IS146" s="978"/>
      <c r="IT146" s="978"/>
      <c r="IU146" s="1143"/>
      <c r="IV146" s="1144"/>
      <c r="IW146" s="47"/>
      <c r="IX146" s="728"/>
      <c r="IY146" s="731"/>
      <c r="IZ146" s="22"/>
      <c r="JA146" s="22"/>
      <c r="JB146" s="22"/>
      <c r="JC146" s="22"/>
      <c r="JD146" s="22"/>
      <c r="JE146" s="22"/>
      <c r="JF146" s="22"/>
      <c r="JG146" s="22"/>
      <c r="JH146" s="21"/>
      <c r="JI146" s="22"/>
      <c r="JJ146" s="22"/>
      <c r="JK146" s="22"/>
      <c r="JL146" s="22"/>
      <c r="JM146" s="22"/>
      <c r="JN146" s="22"/>
      <c r="JO146" s="22"/>
      <c r="JP146" s="22"/>
      <c r="JQ146" s="22"/>
      <c r="JR146" s="22"/>
      <c r="JS146" s="22"/>
      <c r="JT146" s="22"/>
      <c r="JU146" s="22"/>
      <c r="JV146" s="22"/>
      <c r="JW146" s="22"/>
      <c r="JX146" s="22"/>
      <c r="JY146" s="22"/>
      <c r="JZ146" s="22"/>
      <c r="KA146" s="22"/>
      <c r="KB146" s="22"/>
      <c r="KC146" s="22"/>
      <c r="KD146" s="22"/>
      <c r="KE146" s="22"/>
      <c r="KF146" s="22"/>
      <c r="KG146" s="22"/>
      <c r="KH146" s="22"/>
      <c r="KI146" s="22"/>
      <c r="KJ146" s="22"/>
      <c r="KK146" s="22"/>
      <c r="KL146" s="22"/>
      <c r="KM146" s="22"/>
      <c r="KN146" s="22"/>
      <c r="KO146" s="22"/>
      <c r="KP146" s="22"/>
      <c r="KQ146" s="22"/>
      <c r="KR146" s="22"/>
      <c r="KS146" s="22"/>
      <c r="KT146" s="22"/>
      <c r="KU146" s="22"/>
      <c r="KV146" s="22"/>
      <c r="KW146" s="22"/>
      <c r="KX146" s="22"/>
      <c r="KY146" s="22"/>
      <c r="KZ146" s="22"/>
      <c r="LA146" s="22"/>
      <c r="LB146" s="22"/>
      <c r="LC146" s="22"/>
      <c r="LD146" s="22"/>
      <c r="LE146" s="22"/>
      <c r="LF146" s="22"/>
      <c r="LG146" s="22"/>
      <c r="LH146" s="22"/>
      <c r="LI146" s="22"/>
      <c r="LJ146" s="23"/>
    </row>
    <row r="147" spans="2:322" ht="3.65" customHeight="1">
      <c r="B147" s="21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3"/>
      <c r="AP147" s="22"/>
      <c r="AQ147" s="22"/>
      <c r="AR147" s="22"/>
      <c r="AS147" s="22"/>
      <c r="AT147" s="22"/>
      <c r="AU147" s="22"/>
      <c r="AV147" s="22"/>
      <c r="AW147" s="22"/>
      <c r="AX147" s="729"/>
      <c r="AY147" s="730"/>
      <c r="AZ147" s="48"/>
      <c r="BA147" s="1111"/>
      <c r="BB147" s="1112"/>
      <c r="BC147" s="1112"/>
      <c r="BD147" s="1112"/>
      <c r="BE147" s="1112"/>
      <c r="BF147" s="1112"/>
      <c r="BG147" s="993"/>
      <c r="BH147" s="994"/>
      <c r="BI147" s="994"/>
      <c r="BJ147" s="994"/>
      <c r="BK147" s="994"/>
      <c r="BL147" s="994"/>
      <c r="BM147" s="994"/>
      <c r="BN147" s="994"/>
      <c r="BO147" s="994"/>
      <c r="BP147" s="994"/>
      <c r="BQ147" s="994"/>
      <c r="BR147" s="1077"/>
      <c r="BS147" s="1077"/>
      <c r="BT147" s="1077"/>
      <c r="BU147" s="1077"/>
      <c r="BV147" s="1081"/>
      <c r="BW147" s="1081"/>
      <c r="BX147" s="1081"/>
      <c r="BY147" s="1081"/>
      <c r="BZ147" s="1081"/>
      <c r="CA147" s="1081"/>
      <c r="CB147" s="1082"/>
      <c r="CC147" s="865"/>
      <c r="CD147" s="866"/>
      <c r="CE147" s="866"/>
      <c r="CF147" s="866"/>
      <c r="CG147" s="866"/>
      <c r="CH147" s="866"/>
      <c r="CI147" s="866"/>
      <c r="CJ147" s="866"/>
      <c r="CK147" s="866"/>
      <c r="CL147" s="866"/>
      <c r="CM147" s="867"/>
      <c r="CN147" s="865"/>
      <c r="CO147" s="866"/>
      <c r="CP147" s="866"/>
      <c r="CQ147" s="866"/>
      <c r="CR147" s="866"/>
      <c r="CS147" s="866"/>
      <c r="CT147" s="866"/>
      <c r="CU147" s="866"/>
      <c r="CV147" s="866"/>
      <c r="CW147" s="866"/>
      <c r="CX147" s="867"/>
      <c r="CY147" s="865"/>
      <c r="CZ147" s="866"/>
      <c r="DA147" s="866"/>
      <c r="DB147" s="866"/>
      <c r="DC147" s="866"/>
      <c r="DD147" s="866"/>
      <c r="DE147" s="866"/>
      <c r="DF147" s="866"/>
      <c r="DG147" s="866"/>
      <c r="DH147" s="866"/>
      <c r="DI147" s="867"/>
      <c r="DJ147" s="865"/>
      <c r="DK147" s="866"/>
      <c r="DL147" s="866"/>
      <c r="DM147" s="866"/>
      <c r="DN147" s="866"/>
      <c r="DO147" s="866"/>
      <c r="DP147" s="866"/>
      <c r="DQ147" s="866"/>
      <c r="DR147" s="866"/>
      <c r="DS147" s="866"/>
      <c r="DT147" s="867"/>
      <c r="DU147" s="1147"/>
      <c r="DV147" s="1148"/>
      <c r="DW147" s="866" t="str">
        <f>IFERROR(VLOOKUP(DY94,BD!$B:$D,3,FALSE),"-")</f>
        <v>1012150</v>
      </c>
      <c r="DX147" s="866"/>
      <c r="DY147" s="866"/>
      <c r="DZ147" s="866"/>
      <c r="EA147" s="866"/>
      <c r="EB147" s="866"/>
      <c r="EC147" s="866"/>
      <c r="ED147" s="1139" t="b">
        <v>0</v>
      </c>
      <c r="EE147" s="1140"/>
      <c r="EF147" s="865"/>
      <c r="EG147" s="866"/>
      <c r="EH147" s="866"/>
      <c r="EI147" s="866"/>
      <c r="EJ147" s="866"/>
      <c r="EK147" s="866"/>
      <c r="EL147" s="866"/>
      <c r="EM147" s="866"/>
      <c r="EN147" s="866"/>
      <c r="EO147" s="866"/>
      <c r="EP147" s="867"/>
      <c r="EQ147" s="865"/>
      <c r="ER147" s="866"/>
      <c r="ES147" s="866"/>
      <c r="ET147" s="866"/>
      <c r="EU147" s="866"/>
      <c r="EV147" s="866"/>
      <c r="EW147" s="866"/>
      <c r="EX147" s="866"/>
      <c r="EY147" s="866"/>
      <c r="EZ147" s="866"/>
      <c r="FA147" s="867"/>
      <c r="FB147" s="865"/>
      <c r="FC147" s="866"/>
      <c r="FD147" s="866"/>
      <c r="FE147" s="866"/>
      <c r="FF147" s="866"/>
      <c r="FG147" s="866"/>
      <c r="FH147" s="866"/>
      <c r="FI147" s="866"/>
      <c r="FJ147" s="866"/>
      <c r="FK147" s="866"/>
      <c r="FL147" s="867"/>
      <c r="FM147" s="865"/>
      <c r="FN147" s="866"/>
      <c r="FO147" s="866"/>
      <c r="FP147" s="866"/>
      <c r="FQ147" s="866"/>
      <c r="FR147" s="866"/>
      <c r="FS147" s="866"/>
      <c r="FT147" s="866"/>
      <c r="FU147" s="866"/>
      <c r="FV147" s="866"/>
      <c r="FW147" s="867"/>
      <c r="FX147" s="865"/>
      <c r="FY147" s="866"/>
      <c r="FZ147" s="866"/>
      <c r="GA147" s="866"/>
      <c r="GB147" s="866"/>
      <c r="GC147" s="866"/>
      <c r="GD147" s="866"/>
      <c r="GE147" s="866"/>
      <c r="GF147" s="866"/>
      <c r="GG147" s="866"/>
      <c r="GH147" s="867"/>
      <c r="GI147" s="865"/>
      <c r="GJ147" s="866"/>
      <c r="GK147" s="866"/>
      <c r="GL147" s="866"/>
      <c r="GM147" s="866"/>
      <c r="GN147" s="866"/>
      <c r="GO147" s="866"/>
      <c r="GP147" s="866"/>
      <c r="GQ147" s="866"/>
      <c r="GR147" s="866"/>
      <c r="GS147" s="867"/>
      <c r="GT147" s="1152"/>
      <c r="GU147" s="1152"/>
      <c r="GV147" s="978"/>
      <c r="GW147" s="978"/>
      <c r="GX147" s="978"/>
      <c r="GY147" s="978"/>
      <c r="GZ147" s="978"/>
      <c r="HA147" s="978"/>
      <c r="HB147" s="978"/>
      <c r="HC147" s="1143" t="b">
        <v>0</v>
      </c>
      <c r="HD147" s="1144"/>
      <c r="HE147" s="1152"/>
      <c r="HF147" s="1152"/>
      <c r="HG147" s="978"/>
      <c r="HH147" s="978"/>
      <c r="HI147" s="978"/>
      <c r="HJ147" s="978"/>
      <c r="HK147" s="978"/>
      <c r="HL147" s="978"/>
      <c r="HM147" s="978"/>
      <c r="HN147" s="1143" t="b">
        <v>0</v>
      </c>
      <c r="HO147" s="1144"/>
      <c r="HP147" s="1152"/>
      <c r="HQ147" s="1152"/>
      <c r="HR147" s="978"/>
      <c r="HS147" s="978"/>
      <c r="HT147" s="978"/>
      <c r="HU147" s="978"/>
      <c r="HV147" s="978"/>
      <c r="HW147" s="978"/>
      <c r="HX147" s="978"/>
      <c r="HY147" s="1143" t="b">
        <v>0</v>
      </c>
      <c r="HZ147" s="1144"/>
      <c r="IA147" s="1152"/>
      <c r="IB147" s="1152"/>
      <c r="IC147" s="978"/>
      <c r="ID147" s="978"/>
      <c r="IE147" s="978"/>
      <c r="IF147" s="978"/>
      <c r="IG147" s="978"/>
      <c r="IH147" s="978"/>
      <c r="II147" s="978"/>
      <c r="IJ147" s="1143" t="b">
        <v>0</v>
      </c>
      <c r="IK147" s="1144"/>
      <c r="IL147" s="1152"/>
      <c r="IM147" s="1152"/>
      <c r="IN147" s="978"/>
      <c r="IO147" s="978"/>
      <c r="IP147" s="978"/>
      <c r="IQ147" s="978"/>
      <c r="IR147" s="978"/>
      <c r="IS147" s="978"/>
      <c r="IT147" s="978"/>
      <c r="IU147" s="1143" t="b">
        <v>0</v>
      </c>
      <c r="IV147" s="1144"/>
      <c r="IW147" s="48"/>
      <c r="IX147" s="730"/>
      <c r="IY147" s="732"/>
      <c r="IZ147" s="22"/>
      <c r="JA147" s="22"/>
      <c r="JB147" s="22"/>
      <c r="JC147" s="22"/>
      <c r="JD147" s="22"/>
      <c r="JE147" s="22"/>
      <c r="JF147" s="22"/>
      <c r="JG147" s="22"/>
      <c r="JH147" s="21"/>
      <c r="JI147" s="22"/>
      <c r="JJ147" s="22"/>
      <c r="JK147" s="22"/>
      <c r="JL147" s="22"/>
      <c r="JM147" s="22"/>
      <c r="JN147" s="22"/>
      <c r="JO147" s="22"/>
      <c r="JP147" s="22"/>
      <c r="JQ147" s="22"/>
      <c r="JR147" s="22"/>
      <c r="JS147" s="22"/>
      <c r="JT147" s="22"/>
      <c r="JU147" s="22"/>
      <c r="JV147" s="22"/>
      <c r="JW147" s="22"/>
      <c r="JX147" s="22"/>
      <c r="JY147" s="22"/>
      <c r="JZ147" s="22"/>
      <c r="KA147" s="22"/>
      <c r="KB147" s="22"/>
      <c r="KC147" s="22"/>
      <c r="KD147" s="22"/>
      <c r="KE147" s="22"/>
      <c r="KF147" s="22"/>
      <c r="KG147" s="22"/>
      <c r="KH147" s="22"/>
      <c r="KI147" s="22"/>
      <c r="KJ147" s="22"/>
      <c r="KK147" s="22"/>
      <c r="KL147" s="22"/>
      <c r="KM147" s="22"/>
      <c r="KN147" s="22"/>
      <c r="KO147" s="22"/>
      <c r="KP147" s="22"/>
      <c r="KQ147" s="22"/>
      <c r="KR147" s="22"/>
      <c r="KS147" s="22"/>
      <c r="KT147" s="22"/>
      <c r="KU147" s="22"/>
      <c r="KV147" s="22"/>
      <c r="KW147" s="22"/>
      <c r="KX147" s="22"/>
      <c r="KY147" s="22"/>
      <c r="KZ147" s="22"/>
      <c r="LA147" s="22"/>
      <c r="LB147" s="22"/>
      <c r="LC147" s="22"/>
      <c r="LD147" s="22"/>
      <c r="LE147" s="22"/>
      <c r="LF147" s="22"/>
      <c r="LG147" s="22"/>
      <c r="LH147" s="22"/>
      <c r="LI147" s="22"/>
      <c r="LJ147" s="23"/>
    </row>
    <row r="148" spans="2:322" ht="3.65" customHeight="1">
      <c r="B148" s="21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3"/>
      <c r="AP148" s="22"/>
      <c r="AQ148" s="22"/>
      <c r="AR148" s="22"/>
      <c r="AS148" s="22"/>
      <c r="AT148" s="22"/>
      <c r="AU148" s="22"/>
      <c r="AV148" s="22"/>
      <c r="AW148" s="22"/>
      <c r="AX148" s="727" t="s">
        <v>11</v>
      </c>
      <c r="AY148" s="728"/>
      <c r="AZ148" s="47"/>
      <c r="BA148" s="1111"/>
      <c r="BB148" s="1112"/>
      <c r="BC148" s="1112"/>
      <c r="BD148" s="1112"/>
      <c r="BE148" s="1112"/>
      <c r="BF148" s="1112"/>
      <c r="BG148" s="993"/>
      <c r="BH148" s="994"/>
      <c r="BI148" s="994"/>
      <c r="BJ148" s="994"/>
      <c r="BK148" s="994"/>
      <c r="BL148" s="994"/>
      <c r="BM148" s="994"/>
      <c r="BN148" s="994"/>
      <c r="BO148" s="994"/>
      <c r="BP148" s="994"/>
      <c r="BQ148" s="994"/>
      <c r="BR148" s="1077"/>
      <c r="BS148" s="1077"/>
      <c r="BT148" s="1077"/>
      <c r="BU148" s="1077"/>
      <c r="BV148" s="1081"/>
      <c r="BW148" s="1081"/>
      <c r="BX148" s="1081"/>
      <c r="BY148" s="1081"/>
      <c r="BZ148" s="1081"/>
      <c r="CA148" s="1081"/>
      <c r="CB148" s="1082"/>
      <c r="CC148" s="865"/>
      <c r="CD148" s="866"/>
      <c r="CE148" s="866"/>
      <c r="CF148" s="866"/>
      <c r="CG148" s="866"/>
      <c r="CH148" s="866"/>
      <c r="CI148" s="866"/>
      <c r="CJ148" s="866"/>
      <c r="CK148" s="866"/>
      <c r="CL148" s="866"/>
      <c r="CM148" s="867"/>
      <c r="CN148" s="865"/>
      <c r="CO148" s="866"/>
      <c r="CP148" s="866"/>
      <c r="CQ148" s="866"/>
      <c r="CR148" s="866"/>
      <c r="CS148" s="866"/>
      <c r="CT148" s="866"/>
      <c r="CU148" s="866"/>
      <c r="CV148" s="866"/>
      <c r="CW148" s="866"/>
      <c r="CX148" s="867"/>
      <c r="CY148" s="865"/>
      <c r="CZ148" s="866"/>
      <c r="DA148" s="866"/>
      <c r="DB148" s="866"/>
      <c r="DC148" s="866"/>
      <c r="DD148" s="866"/>
      <c r="DE148" s="866"/>
      <c r="DF148" s="866"/>
      <c r="DG148" s="866"/>
      <c r="DH148" s="866"/>
      <c r="DI148" s="867"/>
      <c r="DJ148" s="865"/>
      <c r="DK148" s="866"/>
      <c r="DL148" s="866"/>
      <c r="DM148" s="866"/>
      <c r="DN148" s="866"/>
      <c r="DO148" s="866"/>
      <c r="DP148" s="866"/>
      <c r="DQ148" s="866"/>
      <c r="DR148" s="866"/>
      <c r="DS148" s="866"/>
      <c r="DT148" s="867"/>
      <c r="DU148" s="1147"/>
      <c r="DV148" s="1148"/>
      <c r="DW148" s="866"/>
      <c r="DX148" s="866"/>
      <c r="DY148" s="866"/>
      <c r="DZ148" s="866"/>
      <c r="EA148" s="866"/>
      <c r="EB148" s="866"/>
      <c r="EC148" s="866"/>
      <c r="ED148" s="1139"/>
      <c r="EE148" s="1140"/>
      <c r="EF148" s="865"/>
      <c r="EG148" s="866"/>
      <c r="EH148" s="866"/>
      <c r="EI148" s="866"/>
      <c r="EJ148" s="866"/>
      <c r="EK148" s="866"/>
      <c r="EL148" s="866"/>
      <c r="EM148" s="866"/>
      <c r="EN148" s="866"/>
      <c r="EO148" s="866"/>
      <c r="EP148" s="867"/>
      <c r="EQ148" s="865"/>
      <c r="ER148" s="866"/>
      <c r="ES148" s="866"/>
      <c r="ET148" s="866"/>
      <c r="EU148" s="866"/>
      <c r="EV148" s="866"/>
      <c r="EW148" s="866"/>
      <c r="EX148" s="866"/>
      <c r="EY148" s="866"/>
      <c r="EZ148" s="866"/>
      <c r="FA148" s="867"/>
      <c r="FB148" s="865"/>
      <c r="FC148" s="866"/>
      <c r="FD148" s="866"/>
      <c r="FE148" s="866"/>
      <c r="FF148" s="866"/>
      <c r="FG148" s="866"/>
      <c r="FH148" s="866"/>
      <c r="FI148" s="866"/>
      <c r="FJ148" s="866"/>
      <c r="FK148" s="866"/>
      <c r="FL148" s="867"/>
      <c r="FM148" s="865"/>
      <c r="FN148" s="866"/>
      <c r="FO148" s="866"/>
      <c r="FP148" s="866"/>
      <c r="FQ148" s="866"/>
      <c r="FR148" s="866"/>
      <c r="FS148" s="866"/>
      <c r="FT148" s="866"/>
      <c r="FU148" s="866"/>
      <c r="FV148" s="866"/>
      <c r="FW148" s="867"/>
      <c r="FX148" s="865"/>
      <c r="FY148" s="866"/>
      <c r="FZ148" s="866"/>
      <c r="GA148" s="866"/>
      <c r="GB148" s="866"/>
      <c r="GC148" s="866"/>
      <c r="GD148" s="866"/>
      <c r="GE148" s="866"/>
      <c r="GF148" s="866"/>
      <c r="GG148" s="866"/>
      <c r="GH148" s="867"/>
      <c r="GI148" s="865"/>
      <c r="GJ148" s="866"/>
      <c r="GK148" s="866"/>
      <c r="GL148" s="866"/>
      <c r="GM148" s="866"/>
      <c r="GN148" s="866"/>
      <c r="GO148" s="866"/>
      <c r="GP148" s="866"/>
      <c r="GQ148" s="866"/>
      <c r="GR148" s="866"/>
      <c r="GS148" s="867"/>
      <c r="GT148" s="1152"/>
      <c r="GU148" s="1152"/>
      <c r="GV148" s="978"/>
      <c r="GW148" s="978"/>
      <c r="GX148" s="978"/>
      <c r="GY148" s="978"/>
      <c r="GZ148" s="978"/>
      <c r="HA148" s="978"/>
      <c r="HB148" s="978"/>
      <c r="HC148" s="1143"/>
      <c r="HD148" s="1144"/>
      <c r="HE148" s="1152"/>
      <c r="HF148" s="1152"/>
      <c r="HG148" s="978"/>
      <c r="HH148" s="978"/>
      <c r="HI148" s="978"/>
      <c r="HJ148" s="978"/>
      <c r="HK148" s="978"/>
      <c r="HL148" s="978"/>
      <c r="HM148" s="978"/>
      <c r="HN148" s="1143"/>
      <c r="HO148" s="1144"/>
      <c r="HP148" s="1152"/>
      <c r="HQ148" s="1152"/>
      <c r="HR148" s="978"/>
      <c r="HS148" s="978"/>
      <c r="HT148" s="978"/>
      <c r="HU148" s="978"/>
      <c r="HV148" s="978"/>
      <c r="HW148" s="978"/>
      <c r="HX148" s="978"/>
      <c r="HY148" s="1143"/>
      <c r="HZ148" s="1144"/>
      <c r="IA148" s="1152"/>
      <c r="IB148" s="1152"/>
      <c r="IC148" s="978"/>
      <c r="ID148" s="978"/>
      <c r="IE148" s="978"/>
      <c r="IF148" s="978"/>
      <c r="IG148" s="978"/>
      <c r="IH148" s="978"/>
      <c r="II148" s="978"/>
      <c r="IJ148" s="1143"/>
      <c r="IK148" s="1144"/>
      <c r="IL148" s="1152"/>
      <c r="IM148" s="1152"/>
      <c r="IN148" s="978"/>
      <c r="IO148" s="978"/>
      <c r="IP148" s="978"/>
      <c r="IQ148" s="978"/>
      <c r="IR148" s="978"/>
      <c r="IS148" s="978"/>
      <c r="IT148" s="978"/>
      <c r="IU148" s="1143"/>
      <c r="IV148" s="1144"/>
      <c r="IW148" s="103"/>
      <c r="IX148" s="831" t="s">
        <v>11</v>
      </c>
      <c r="IY148" s="925"/>
      <c r="IZ148" s="22"/>
      <c r="JA148" s="22"/>
      <c r="JB148" s="22"/>
      <c r="JC148" s="22"/>
      <c r="JD148" s="22"/>
      <c r="JE148" s="22"/>
      <c r="JF148" s="22"/>
      <c r="JG148" s="22"/>
      <c r="JH148" s="21"/>
      <c r="JI148" s="22"/>
      <c r="JJ148" s="22"/>
      <c r="JK148" s="22"/>
      <c r="JL148" s="22"/>
      <c r="JM148" s="22"/>
      <c r="JN148" s="22"/>
      <c r="JO148" s="22"/>
      <c r="JP148" s="22"/>
      <c r="JQ148" s="22"/>
      <c r="JR148" s="22"/>
      <c r="JS148" s="22"/>
      <c r="JT148" s="22"/>
      <c r="JU148" s="22"/>
      <c r="JV148" s="22"/>
      <c r="JW148" s="22"/>
      <c r="JX148" s="22"/>
      <c r="JY148" s="22"/>
      <c r="JZ148" s="22"/>
      <c r="KA148" s="22"/>
      <c r="KB148" s="22"/>
      <c r="KC148" s="22"/>
      <c r="KD148" s="22"/>
      <c r="KE148" s="22"/>
      <c r="KF148" s="22"/>
      <c r="KG148" s="22"/>
      <c r="KH148" s="22"/>
      <c r="KI148" s="22"/>
      <c r="KJ148" s="22"/>
      <c r="KK148" s="22"/>
      <c r="KL148" s="22"/>
      <c r="KM148" s="22"/>
      <c r="KN148" s="22"/>
      <c r="KO148" s="22"/>
      <c r="KP148" s="22"/>
      <c r="KQ148" s="22"/>
      <c r="KR148" s="22"/>
      <c r="KS148" s="22"/>
      <c r="KT148" s="22"/>
      <c r="KU148" s="22"/>
      <c r="KV148" s="22"/>
      <c r="KW148" s="22"/>
      <c r="KX148" s="22"/>
      <c r="KY148" s="22"/>
      <c r="KZ148" s="22"/>
      <c r="LA148" s="22"/>
      <c r="LB148" s="22"/>
      <c r="LC148" s="22"/>
      <c r="LD148" s="22"/>
      <c r="LE148" s="22"/>
      <c r="LF148" s="22"/>
      <c r="LG148" s="22"/>
      <c r="LH148" s="22"/>
      <c r="LI148" s="22"/>
      <c r="LJ148" s="23"/>
    </row>
    <row r="149" spans="2:322" ht="3.65" customHeight="1">
      <c r="B149" s="21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3"/>
      <c r="AP149" s="22"/>
      <c r="AQ149" s="22"/>
      <c r="AR149" s="22"/>
      <c r="AS149" s="22"/>
      <c r="AT149" s="22"/>
      <c r="AU149" s="22"/>
      <c r="AV149" s="22"/>
      <c r="AW149" s="22"/>
      <c r="AX149" s="727"/>
      <c r="AY149" s="728"/>
      <c r="AZ149" s="47"/>
      <c r="BA149" s="1113"/>
      <c r="BB149" s="1114"/>
      <c r="BC149" s="1114"/>
      <c r="BD149" s="1114"/>
      <c r="BE149" s="1114"/>
      <c r="BF149" s="1114"/>
      <c r="BG149" s="995"/>
      <c r="BH149" s="996"/>
      <c r="BI149" s="996"/>
      <c r="BJ149" s="996"/>
      <c r="BK149" s="996"/>
      <c r="BL149" s="996"/>
      <c r="BM149" s="996"/>
      <c r="BN149" s="996"/>
      <c r="BO149" s="996"/>
      <c r="BP149" s="996"/>
      <c r="BQ149" s="996"/>
      <c r="BR149" s="1078"/>
      <c r="BS149" s="1078"/>
      <c r="BT149" s="1078"/>
      <c r="BU149" s="1078"/>
      <c r="BV149" s="1083"/>
      <c r="BW149" s="1083"/>
      <c r="BX149" s="1083"/>
      <c r="BY149" s="1083"/>
      <c r="BZ149" s="1083"/>
      <c r="CA149" s="1083"/>
      <c r="CB149" s="1084"/>
      <c r="CC149" s="868"/>
      <c r="CD149" s="869"/>
      <c r="CE149" s="869"/>
      <c r="CF149" s="869"/>
      <c r="CG149" s="869"/>
      <c r="CH149" s="869"/>
      <c r="CI149" s="869"/>
      <c r="CJ149" s="869"/>
      <c r="CK149" s="869"/>
      <c r="CL149" s="869"/>
      <c r="CM149" s="870"/>
      <c r="CN149" s="868"/>
      <c r="CO149" s="869"/>
      <c r="CP149" s="869"/>
      <c r="CQ149" s="869"/>
      <c r="CR149" s="869"/>
      <c r="CS149" s="869"/>
      <c r="CT149" s="869"/>
      <c r="CU149" s="869"/>
      <c r="CV149" s="869"/>
      <c r="CW149" s="869"/>
      <c r="CX149" s="870"/>
      <c r="CY149" s="868"/>
      <c r="CZ149" s="869"/>
      <c r="DA149" s="869"/>
      <c r="DB149" s="869"/>
      <c r="DC149" s="869"/>
      <c r="DD149" s="869"/>
      <c r="DE149" s="869"/>
      <c r="DF149" s="869"/>
      <c r="DG149" s="869"/>
      <c r="DH149" s="869"/>
      <c r="DI149" s="870"/>
      <c r="DJ149" s="868"/>
      <c r="DK149" s="869"/>
      <c r="DL149" s="869"/>
      <c r="DM149" s="869"/>
      <c r="DN149" s="869"/>
      <c r="DO149" s="869"/>
      <c r="DP149" s="869"/>
      <c r="DQ149" s="869"/>
      <c r="DR149" s="869"/>
      <c r="DS149" s="869"/>
      <c r="DT149" s="870"/>
      <c r="DU149" s="1149"/>
      <c r="DV149" s="1150"/>
      <c r="DW149" s="869"/>
      <c r="DX149" s="869"/>
      <c r="DY149" s="869"/>
      <c r="DZ149" s="869"/>
      <c r="EA149" s="869"/>
      <c r="EB149" s="869"/>
      <c r="EC149" s="869"/>
      <c r="ED149" s="363"/>
      <c r="EE149" s="364"/>
      <c r="EF149" s="868"/>
      <c r="EG149" s="869"/>
      <c r="EH149" s="869"/>
      <c r="EI149" s="869"/>
      <c r="EJ149" s="869"/>
      <c r="EK149" s="869"/>
      <c r="EL149" s="869"/>
      <c r="EM149" s="869"/>
      <c r="EN149" s="869"/>
      <c r="EO149" s="869"/>
      <c r="EP149" s="870"/>
      <c r="EQ149" s="868"/>
      <c r="ER149" s="869"/>
      <c r="ES149" s="869"/>
      <c r="ET149" s="869"/>
      <c r="EU149" s="869"/>
      <c r="EV149" s="869"/>
      <c r="EW149" s="869"/>
      <c r="EX149" s="869"/>
      <c r="EY149" s="869"/>
      <c r="EZ149" s="869"/>
      <c r="FA149" s="870"/>
      <c r="FB149" s="868"/>
      <c r="FC149" s="869"/>
      <c r="FD149" s="869"/>
      <c r="FE149" s="869"/>
      <c r="FF149" s="869"/>
      <c r="FG149" s="869"/>
      <c r="FH149" s="869"/>
      <c r="FI149" s="869"/>
      <c r="FJ149" s="869"/>
      <c r="FK149" s="869"/>
      <c r="FL149" s="870"/>
      <c r="FM149" s="868"/>
      <c r="FN149" s="869"/>
      <c r="FO149" s="869"/>
      <c r="FP149" s="869"/>
      <c r="FQ149" s="869"/>
      <c r="FR149" s="869"/>
      <c r="FS149" s="869"/>
      <c r="FT149" s="869"/>
      <c r="FU149" s="869"/>
      <c r="FV149" s="869"/>
      <c r="FW149" s="870"/>
      <c r="FX149" s="868"/>
      <c r="FY149" s="869"/>
      <c r="FZ149" s="869"/>
      <c r="GA149" s="869"/>
      <c r="GB149" s="869"/>
      <c r="GC149" s="869"/>
      <c r="GD149" s="869"/>
      <c r="GE149" s="869"/>
      <c r="GF149" s="869"/>
      <c r="GG149" s="869"/>
      <c r="GH149" s="870"/>
      <c r="GI149" s="868"/>
      <c r="GJ149" s="869"/>
      <c r="GK149" s="869"/>
      <c r="GL149" s="869"/>
      <c r="GM149" s="869"/>
      <c r="GN149" s="869"/>
      <c r="GO149" s="869"/>
      <c r="GP149" s="869"/>
      <c r="GQ149" s="869"/>
      <c r="GR149" s="869"/>
      <c r="GS149" s="870"/>
      <c r="GT149" s="1153"/>
      <c r="GU149" s="1153"/>
      <c r="GV149" s="980"/>
      <c r="GW149" s="980"/>
      <c r="GX149" s="980"/>
      <c r="GY149" s="980"/>
      <c r="GZ149" s="980"/>
      <c r="HA149" s="980"/>
      <c r="HB149" s="980"/>
      <c r="HC149" s="524"/>
      <c r="HD149" s="525"/>
      <c r="HE149" s="1153"/>
      <c r="HF149" s="1153"/>
      <c r="HG149" s="980"/>
      <c r="HH149" s="980"/>
      <c r="HI149" s="980"/>
      <c r="HJ149" s="980"/>
      <c r="HK149" s="980"/>
      <c r="HL149" s="980"/>
      <c r="HM149" s="980"/>
      <c r="HN149" s="524"/>
      <c r="HO149" s="525"/>
      <c r="HP149" s="1153"/>
      <c r="HQ149" s="1153"/>
      <c r="HR149" s="980"/>
      <c r="HS149" s="980"/>
      <c r="HT149" s="980"/>
      <c r="HU149" s="980"/>
      <c r="HV149" s="980"/>
      <c r="HW149" s="980"/>
      <c r="HX149" s="980"/>
      <c r="HY149" s="524"/>
      <c r="HZ149" s="525"/>
      <c r="IA149" s="1153"/>
      <c r="IB149" s="1153"/>
      <c r="IC149" s="980"/>
      <c r="ID149" s="980"/>
      <c r="IE149" s="980"/>
      <c r="IF149" s="980"/>
      <c r="IG149" s="980"/>
      <c r="IH149" s="980"/>
      <c r="II149" s="980"/>
      <c r="IJ149" s="524"/>
      <c r="IK149" s="525"/>
      <c r="IL149" s="1153"/>
      <c r="IM149" s="1153"/>
      <c r="IN149" s="980"/>
      <c r="IO149" s="980"/>
      <c r="IP149" s="980"/>
      <c r="IQ149" s="980"/>
      <c r="IR149" s="980"/>
      <c r="IS149" s="980"/>
      <c r="IT149" s="980"/>
      <c r="IU149" s="524"/>
      <c r="IV149" s="525"/>
      <c r="IW149" s="104"/>
      <c r="IX149" s="728"/>
      <c r="IY149" s="731"/>
      <c r="IZ149" s="22"/>
      <c r="JA149" s="22"/>
      <c r="JB149" s="22"/>
      <c r="JC149" s="22"/>
      <c r="JD149" s="22"/>
      <c r="JE149" s="22"/>
      <c r="JF149" s="22"/>
      <c r="JG149" s="22"/>
      <c r="JH149" s="21"/>
      <c r="JI149" s="22"/>
      <c r="JJ149" s="22"/>
      <c r="JK149" s="22"/>
      <c r="JL149" s="22"/>
      <c r="JM149" s="22"/>
      <c r="JN149" s="22"/>
      <c r="JO149" s="22"/>
      <c r="JP149" s="22"/>
      <c r="JQ149" s="22"/>
      <c r="JR149" s="22"/>
      <c r="JS149" s="22"/>
      <c r="JT149" s="22"/>
      <c r="JU149" s="22"/>
      <c r="JV149" s="22"/>
      <c r="JW149" s="22"/>
      <c r="JX149" s="22"/>
      <c r="JY149" s="22"/>
      <c r="JZ149" s="22"/>
      <c r="KA149" s="22"/>
      <c r="KB149" s="22"/>
      <c r="KC149" s="22"/>
      <c r="KD149" s="22"/>
      <c r="KE149" s="22"/>
      <c r="KF149" s="22"/>
      <c r="KG149" s="22"/>
      <c r="KH149" s="22"/>
      <c r="KI149" s="22"/>
      <c r="KJ149" s="22"/>
      <c r="KK149" s="22"/>
      <c r="KL149" s="22"/>
      <c r="KM149" s="22"/>
      <c r="KN149" s="22"/>
      <c r="KO149" s="22"/>
      <c r="KP149" s="22"/>
      <c r="KQ149" s="22"/>
      <c r="KR149" s="22"/>
      <c r="KS149" s="22"/>
      <c r="KT149" s="22"/>
      <c r="KU149" s="22"/>
      <c r="KV149" s="22"/>
      <c r="KW149" s="22"/>
      <c r="KX149" s="22"/>
      <c r="KY149" s="22"/>
      <c r="KZ149" s="22"/>
      <c r="LA149" s="22"/>
      <c r="LB149" s="22"/>
      <c r="LC149" s="22"/>
      <c r="LD149" s="22"/>
      <c r="LE149" s="22"/>
      <c r="LF149" s="22"/>
      <c r="LG149" s="22"/>
      <c r="LH149" s="22"/>
      <c r="LI149" s="22"/>
      <c r="LJ149" s="23"/>
    </row>
    <row r="150" spans="2:322" ht="3.65" customHeight="1">
      <c r="B150" s="21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3"/>
      <c r="AP150" s="22"/>
      <c r="AQ150" s="22"/>
      <c r="AR150" s="22"/>
      <c r="AS150" s="22"/>
      <c r="AT150" s="22"/>
      <c r="AU150" s="22"/>
      <c r="AV150" s="22"/>
      <c r="AW150" s="22"/>
      <c r="AX150" s="727"/>
      <c r="AY150" s="728"/>
      <c r="AZ150" s="47"/>
      <c r="BA150" s="334"/>
      <c r="IV150" s="68"/>
      <c r="IW150" s="104"/>
      <c r="IX150" s="728"/>
      <c r="IY150" s="731"/>
      <c r="IZ150" s="22"/>
      <c r="JA150" s="22"/>
      <c r="JB150" s="22"/>
      <c r="JC150" s="22"/>
      <c r="JD150" s="22"/>
      <c r="JE150" s="22"/>
      <c r="JF150" s="22"/>
      <c r="JG150" s="22"/>
      <c r="JH150" s="21"/>
      <c r="JI150" s="22"/>
      <c r="JJ150" s="22"/>
      <c r="JK150" s="22"/>
      <c r="JL150" s="22"/>
      <c r="JM150" s="22"/>
      <c r="JN150" s="22"/>
      <c r="JO150" s="22"/>
      <c r="JP150" s="22"/>
      <c r="JQ150" s="22"/>
      <c r="JR150" s="22"/>
      <c r="JS150" s="22"/>
      <c r="JT150" s="22"/>
      <c r="JU150" s="22"/>
      <c r="JV150" s="22"/>
      <c r="JW150" s="22"/>
      <c r="JX150" s="22"/>
      <c r="JY150" s="22"/>
      <c r="JZ150" s="22"/>
      <c r="KA150" s="22"/>
      <c r="KB150" s="22"/>
      <c r="KC150" s="22"/>
      <c r="KD150" s="22"/>
      <c r="KE150" s="22"/>
      <c r="KF150" s="22"/>
      <c r="KG150" s="22"/>
      <c r="KH150" s="22"/>
      <c r="KI150" s="22"/>
      <c r="KJ150" s="22"/>
      <c r="KK150" s="22"/>
      <c r="KL150" s="22"/>
      <c r="KM150" s="22"/>
      <c r="KN150" s="22"/>
      <c r="KO150" s="22"/>
      <c r="KP150" s="22"/>
      <c r="KQ150" s="22"/>
      <c r="KR150" s="22"/>
      <c r="KS150" s="22"/>
      <c r="KT150" s="22"/>
      <c r="KU150" s="22"/>
      <c r="KV150" s="22"/>
      <c r="KW150" s="22"/>
      <c r="KX150" s="22"/>
      <c r="KY150" s="22"/>
      <c r="KZ150" s="22"/>
      <c r="LA150" s="22"/>
      <c r="LB150" s="22"/>
      <c r="LC150" s="22"/>
      <c r="LD150" s="22"/>
      <c r="LE150" s="22"/>
      <c r="LF150" s="22"/>
      <c r="LG150" s="22"/>
      <c r="LH150" s="22"/>
      <c r="LI150" s="22"/>
      <c r="LJ150" s="23"/>
    </row>
    <row r="151" spans="2:322" ht="3.65" customHeight="1">
      <c r="B151" s="21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3"/>
      <c r="AP151" s="22"/>
      <c r="AQ151" s="22"/>
      <c r="AR151" s="22"/>
      <c r="AS151" s="22"/>
      <c r="AT151" s="22"/>
      <c r="AU151" s="22"/>
      <c r="AV151" s="22"/>
      <c r="AW151" s="22"/>
      <c r="AX151" s="727"/>
      <c r="AY151" s="728"/>
      <c r="AZ151" s="47"/>
      <c r="BA151" s="334"/>
      <c r="ID151" s="55"/>
      <c r="IE151" s="55"/>
      <c r="IF151" s="55"/>
      <c r="IG151" s="55"/>
      <c r="IH151" s="55"/>
      <c r="II151" s="55"/>
      <c r="IJ151" s="55"/>
      <c r="IK151" s="55"/>
      <c r="IL151" s="55"/>
      <c r="IM151" s="55"/>
      <c r="IN151" s="55"/>
      <c r="IO151" s="55"/>
      <c r="IP151" s="55"/>
      <c r="IQ151" s="55"/>
      <c r="IR151" s="55"/>
      <c r="IS151" s="55"/>
      <c r="IT151" s="55"/>
      <c r="IU151" s="55"/>
      <c r="IW151" s="104"/>
      <c r="IX151" s="728"/>
      <c r="IY151" s="731"/>
      <c r="IZ151" s="22"/>
      <c r="JA151" s="22"/>
      <c r="JB151" s="22"/>
      <c r="JC151" s="22"/>
      <c r="JD151" s="22"/>
      <c r="JE151" s="22"/>
      <c r="JF151" s="22"/>
      <c r="JG151" s="22"/>
      <c r="JH151" s="21"/>
      <c r="JI151" s="22"/>
      <c r="JJ151" s="22"/>
      <c r="JK151" s="22"/>
      <c r="JL151" s="22"/>
      <c r="JM151" s="22"/>
      <c r="JN151" s="22"/>
      <c r="JO151" s="22"/>
      <c r="JP151" s="22"/>
      <c r="JQ151" s="22"/>
      <c r="JR151" s="22"/>
      <c r="JS151" s="22"/>
      <c r="JT151" s="22"/>
      <c r="JU151" s="22"/>
      <c r="JV151" s="22"/>
      <c r="JW151" s="22"/>
      <c r="JX151" s="22"/>
      <c r="JY151" s="22"/>
      <c r="JZ151" s="22"/>
      <c r="KA151" s="22"/>
      <c r="KB151" s="22"/>
      <c r="KC151" s="22"/>
      <c r="KD151" s="22"/>
      <c r="KE151" s="22"/>
      <c r="KF151" s="22"/>
      <c r="KG151" s="22"/>
      <c r="KH151" s="22"/>
      <c r="KI151" s="22"/>
      <c r="KJ151" s="22"/>
      <c r="KK151" s="22"/>
      <c r="KL151" s="22"/>
      <c r="KM151" s="22"/>
      <c r="KN151" s="22"/>
      <c r="KO151" s="22"/>
      <c r="KP151" s="22"/>
      <c r="KQ151" s="22"/>
      <c r="KR151" s="22"/>
      <c r="KS151" s="22"/>
      <c r="KT151" s="22"/>
      <c r="KU151" s="22"/>
      <c r="KV151" s="22"/>
      <c r="KW151" s="22"/>
      <c r="KX151" s="22"/>
      <c r="KY151" s="22"/>
      <c r="KZ151" s="22"/>
      <c r="LA151" s="22"/>
      <c r="LB151" s="22"/>
      <c r="LC151" s="22"/>
      <c r="LD151" s="22"/>
      <c r="LE151" s="22"/>
      <c r="LF151" s="22"/>
      <c r="LG151" s="22"/>
      <c r="LH151" s="22"/>
      <c r="LI151" s="22"/>
      <c r="LJ151" s="23"/>
    </row>
    <row r="152" spans="2:322" ht="3.65" customHeight="1">
      <c r="B152" s="21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3"/>
      <c r="AP152" s="22"/>
      <c r="AQ152" s="22"/>
      <c r="AR152" s="22"/>
      <c r="AS152" s="22"/>
      <c r="AT152" s="22"/>
      <c r="AU152" s="22"/>
      <c r="AV152" s="22"/>
      <c r="AW152" s="22"/>
      <c r="AX152" s="727"/>
      <c r="AY152" s="728"/>
      <c r="AZ152" s="47"/>
      <c r="BA152" s="334"/>
      <c r="ID152" s="55"/>
      <c r="IE152" s="55"/>
      <c r="IF152" s="55"/>
      <c r="IG152" s="55"/>
      <c r="IH152" s="457"/>
      <c r="II152" s="457"/>
      <c r="IJ152" s="457"/>
      <c r="IK152" s="457"/>
      <c r="IL152" s="457"/>
      <c r="IM152" s="457"/>
      <c r="IN152" s="457"/>
      <c r="IO152" s="457"/>
      <c r="IP152" s="457"/>
      <c r="IQ152" s="457"/>
      <c r="IR152" s="457"/>
      <c r="IS152" s="457"/>
      <c r="IT152" s="55"/>
      <c r="IU152" s="55"/>
      <c r="IW152" s="104"/>
      <c r="IX152" s="728"/>
      <c r="IY152" s="731"/>
      <c r="IZ152" s="22"/>
      <c r="JA152" s="22"/>
      <c r="JB152" s="22"/>
      <c r="JC152" s="22"/>
      <c r="JD152" s="22"/>
      <c r="JE152" s="22"/>
      <c r="JF152" s="22"/>
      <c r="JG152" s="22"/>
      <c r="JH152" s="21"/>
      <c r="JI152" s="22"/>
      <c r="JJ152" s="22"/>
      <c r="JK152" s="22"/>
      <c r="JL152" s="22"/>
      <c r="JM152" s="22"/>
      <c r="JN152" s="22"/>
      <c r="JO152" s="22"/>
      <c r="JP152" s="22"/>
      <c r="JQ152" s="22"/>
      <c r="JR152" s="22"/>
      <c r="JS152" s="22"/>
      <c r="JT152" s="22"/>
      <c r="JU152" s="22"/>
      <c r="JV152" s="22"/>
      <c r="JW152" s="22"/>
      <c r="JX152" s="22"/>
      <c r="JY152" s="22"/>
      <c r="JZ152" s="22"/>
      <c r="KA152" s="22"/>
      <c r="KB152" s="22"/>
      <c r="KC152" s="22"/>
      <c r="KD152" s="22"/>
      <c r="KE152" s="22"/>
      <c r="KF152" s="22"/>
      <c r="KG152" s="22"/>
      <c r="KH152" s="22"/>
      <c r="KI152" s="22"/>
      <c r="KJ152" s="22"/>
      <c r="KK152" s="22"/>
      <c r="KL152" s="22"/>
      <c r="KM152" s="22"/>
      <c r="KN152" s="22"/>
      <c r="KO152" s="22"/>
      <c r="KP152" s="22"/>
      <c r="KQ152" s="22"/>
      <c r="KR152" s="22"/>
      <c r="KS152" s="22"/>
      <c r="KT152" s="22"/>
      <c r="KU152" s="22"/>
      <c r="KV152" s="22"/>
      <c r="KW152" s="22"/>
      <c r="KX152" s="22"/>
      <c r="KY152" s="22"/>
      <c r="KZ152" s="22"/>
      <c r="LA152" s="22"/>
      <c r="LB152" s="22"/>
      <c r="LC152" s="22"/>
      <c r="LD152" s="22"/>
      <c r="LE152" s="22"/>
      <c r="LF152" s="22"/>
      <c r="LG152" s="22"/>
      <c r="LH152" s="22"/>
      <c r="LI152" s="22"/>
      <c r="LJ152" s="23"/>
    </row>
    <row r="153" spans="2:322" ht="3.65" customHeight="1">
      <c r="B153" s="21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3"/>
      <c r="AP153" s="22"/>
      <c r="AQ153" s="22"/>
      <c r="AR153" s="22"/>
      <c r="AS153" s="22"/>
      <c r="AT153" s="22"/>
      <c r="AU153" s="22"/>
      <c r="AV153" s="22"/>
      <c r="AW153" s="22"/>
      <c r="AX153" s="727"/>
      <c r="AY153" s="728"/>
      <c r="AZ153" s="728" t="e" vm="3">
        <v>#VALUE!</v>
      </c>
      <c r="BA153" s="334"/>
      <c r="ID153" s="55"/>
      <c r="IE153" s="55"/>
      <c r="IF153" s="55"/>
      <c r="IG153" s="55"/>
      <c r="IH153" s="1105" t="s">
        <v>1014</v>
      </c>
      <c r="II153" s="1105"/>
      <c r="IJ153" s="1105"/>
      <c r="IK153" s="1105"/>
      <c r="IL153" s="1105"/>
      <c r="IM153" s="1105"/>
      <c r="IN153" s="1105"/>
      <c r="IO153" s="1105"/>
      <c r="IP153" s="1105"/>
      <c r="IQ153" s="1105"/>
      <c r="IR153" s="1105"/>
      <c r="IS153" s="1105"/>
      <c r="IT153" s="55"/>
      <c r="IU153" s="55"/>
      <c r="IW153" s="727" t="e" vm="3">
        <v>#VALUE!</v>
      </c>
      <c r="IX153" s="728"/>
      <c r="IY153" s="731"/>
      <c r="IZ153" s="22"/>
      <c r="JA153" s="22"/>
      <c r="JB153" s="22"/>
      <c r="JC153" s="22"/>
      <c r="JD153" s="22"/>
      <c r="JE153" s="22"/>
      <c r="JF153" s="22"/>
      <c r="JG153" s="22"/>
      <c r="JH153" s="21"/>
      <c r="JI153" s="22"/>
      <c r="JJ153" s="22"/>
      <c r="JK153" s="22"/>
      <c r="JL153" s="22"/>
      <c r="JM153" s="22"/>
      <c r="JN153" s="22"/>
      <c r="JO153" s="22"/>
      <c r="JP153" s="22"/>
      <c r="JQ153" s="22"/>
      <c r="JR153" s="22"/>
      <c r="JS153" s="22"/>
      <c r="JT153" s="22"/>
      <c r="JU153" s="22"/>
      <c r="JV153" s="22"/>
      <c r="JW153" s="22"/>
      <c r="JX153" s="22"/>
      <c r="JY153" s="22"/>
      <c r="JZ153" s="22"/>
      <c r="KA153" s="22"/>
      <c r="KB153" s="22"/>
      <c r="KC153" s="22"/>
      <c r="KD153" s="22"/>
      <c r="KE153" s="22"/>
      <c r="KF153" s="22"/>
      <c r="KG153" s="22"/>
      <c r="KH153" s="22"/>
      <c r="KI153" s="22"/>
      <c r="KJ153" s="22"/>
      <c r="KK153" s="22"/>
      <c r="KL153" s="22"/>
      <c r="KM153" s="22"/>
      <c r="KN153" s="22"/>
      <c r="KO153" s="22"/>
      <c r="KP153" s="22"/>
      <c r="KQ153" s="22"/>
      <c r="KR153" s="22"/>
      <c r="KS153" s="22"/>
      <c r="KT153" s="22"/>
      <c r="KU153" s="22"/>
      <c r="KV153" s="22"/>
      <c r="KW153" s="22"/>
      <c r="KX153" s="22"/>
      <c r="KY153" s="22"/>
      <c r="KZ153" s="22"/>
      <c r="LA153" s="22"/>
      <c r="LB153" s="22"/>
      <c r="LC153" s="22"/>
      <c r="LD153" s="22"/>
      <c r="LE153" s="22"/>
      <c r="LF153" s="22"/>
      <c r="LG153" s="22"/>
      <c r="LH153" s="22"/>
      <c r="LI153" s="22"/>
      <c r="LJ153" s="23"/>
    </row>
    <row r="154" spans="2:322" ht="3.65" customHeight="1">
      <c r="B154" s="21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3"/>
      <c r="AP154" s="22"/>
      <c r="AQ154" s="22"/>
      <c r="AR154" s="22"/>
      <c r="AS154" s="22"/>
      <c r="AT154" s="22"/>
      <c r="AU154" s="22"/>
      <c r="AV154" s="22"/>
      <c r="AW154" s="22"/>
      <c r="AX154" s="727"/>
      <c r="AY154" s="728"/>
      <c r="AZ154" s="728"/>
      <c r="BA154" s="334"/>
      <c r="BF154" s="919" t="s">
        <v>63</v>
      </c>
      <c r="BG154" s="920"/>
      <c r="BH154" s="920"/>
      <c r="BI154" s="920"/>
      <c r="BJ154" s="920"/>
      <c r="BK154" s="920"/>
      <c r="BL154" s="920"/>
      <c r="BM154" s="920"/>
      <c r="BN154" s="920"/>
      <c r="BO154" s="920"/>
      <c r="BP154" s="920"/>
      <c r="BQ154" s="920"/>
      <c r="BR154" s="920"/>
      <c r="BS154" s="920"/>
      <c r="BT154" s="920"/>
      <c r="BU154" s="920"/>
      <c r="BV154" s="920"/>
      <c r="BW154" s="920"/>
      <c r="BX154" s="920"/>
      <c r="BY154" s="921"/>
      <c r="BZ154" s="930" t="s">
        <v>64</v>
      </c>
      <c r="CA154" s="931"/>
      <c r="CB154" s="931"/>
      <c r="CC154" s="931"/>
      <c r="CD154" s="931"/>
      <c r="CE154" s="931"/>
      <c r="CF154" s="931"/>
      <c r="CG154" s="931"/>
      <c r="CH154" s="931"/>
      <c r="CI154" s="931"/>
      <c r="CJ154" s="931"/>
      <c r="CK154" s="931"/>
      <c r="CL154" s="931"/>
      <c r="CM154" s="931"/>
      <c r="CN154" s="931"/>
      <c r="CO154" s="931"/>
      <c r="CP154" s="931"/>
      <c r="CQ154" s="931"/>
      <c r="CR154" s="931"/>
      <c r="CS154" s="932"/>
      <c r="CT154" s="1042"/>
      <c r="CU154" s="1043"/>
      <c r="CV154" s="1043"/>
      <c r="CW154" s="1043"/>
      <c r="CX154" s="1043"/>
      <c r="CY154" s="1043"/>
      <c r="CZ154" s="1043"/>
      <c r="DA154" s="1043"/>
      <c r="DB154" s="1043"/>
      <c r="DC154" s="1043"/>
      <c r="DD154" s="1043"/>
      <c r="DE154" s="1043"/>
      <c r="DF154" s="1043"/>
      <c r="DG154" s="1043"/>
      <c r="DH154" s="1043"/>
      <c r="DI154" s="1043"/>
      <c r="DJ154" s="1043"/>
      <c r="DK154" s="1043"/>
      <c r="DL154" s="1043"/>
      <c r="DM154" s="1044"/>
      <c r="DN154" s="930" t="s">
        <v>66</v>
      </c>
      <c r="DO154" s="931"/>
      <c r="DP154" s="931"/>
      <c r="DQ154" s="931"/>
      <c r="DR154" s="931"/>
      <c r="DS154" s="931"/>
      <c r="DT154" s="931"/>
      <c r="DU154" s="931"/>
      <c r="DV154" s="931"/>
      <c r="DW154" s="931"/>
      <c r="DX154" s="931"/>
      <c r="DY154" s="931"/>
      <c r="DZ154" s="931"/>
      <c r="EA154" s="931"/>
      <c r="EB154" s="931"/>
      <c r="EC154" s="931"/>
      <c r="ED154" s="931"/>
      <c r="EE154" s="931"/>
      <c r="EF154" s="931"/>
      <c r="EG154" s="932"/>
      <c r="EH154" s="1042"/>
      <c r="EI154" s="1043"/>
      <c r="EJ154" s="1043"/>
      <c r="EK154" s="1043"/>
      <c r="EL154" s="1043"/>
      <c r="EM154" s="1043"/>
      <c r="EN154" s="1043"/>
      <c r="EO154" s="1043"/>
      <c r="EP154" s="1043"/>
      <c r="EQ154" s="1043"/>
      <c r="ER154" s="1043"/>
      <c r="ES154" s="1043"/>
      <c r="ET154" s="1043"/>
      <c r="EU154" s="1043"/>
      <c r="EV154" s="1043"/>
      <c r="EW154" s="1043"/>
      <c r="EX154" s="1043"/>
      <c r="EY154" s="1043"/>
      <c r="EZ154" s="1043"/>
      <c r="FA154" s="1044"/>
      <c r="FB154" s="930" t="s">
        <v>1013</v>
      </c>
      <c r="FC154" s="931"/>
      <c r="FD154" s="931"/>
      <c r="FE154" s="931"/>
      <c r="FF154" s="931"/>
      <c r="FG154" s="931"/>
      <c r="FH154" s="931"/>
      <c r="FI154" s="931"/>
      <c r="FJ154" s="931"/>
      <c r="FK154" s="931"/>
      <c r="FL154" s="931"/>
      <c r="FM154" s="931"/>
      <c r="FN154" s="931"/>
      <c r="FO154" s="931"/>
      <c r="FP154" s="931"/>
      <c r="FQ154" s="931"/>
      <c r="FR154" s="931"/>
      <c r="FS154" s="931"/>
      <c r="FT154" s="931"/>
      <c r="FU154" s="932"/>
      <c r="FV154" s="1042"/>
      <c r="FW154" s="1043"/>
      <c r="FX154" s="1043"/>
      <c r="FY154" s="1043"/>
      <c r="FZ154" s="1043"/>
      <c r="GA154" s="1043"/>
      <c r="GB154" s="1043"/>
      <c r="GC154" s="1043"/>
      <c r="GD154" s="1043"/>
      <c r="GE154" s="1043"/>
      <c r="GF154" s="1043"/>
      <c r="GG154" s="1043"/>
      <c r="GH154" s="1043"/>
      <c r="GI154" s="1043"/>
      <c r="GJ154" s="1043"/>
      <c r="GK154" s="1043"/>
      <c r="GL154" s="1043"/>
      <c r="GM154" s="1043"/>
      <c r="GN154" s="1043"/>
      <c r="GO154" s="1044"/>
      <c r="GP154" s="930" t="s">
        <v>68</v>
      </c>
      <c r="GQ154" s="931"/>
      <c r="GR154" s="931"/>
      <c r="GS154" s="931"/>
      <c r="GT154" s="931"/>
      <c r="GU154" s="931"/>
      <c r="GV154" s="931"/>
      <c r="GW154" s="931"/>
      <c r="GX154" s="931"/>
      <c r="GY154" s="931"/>
      <c r="GZ154" s="931"/>
      <c r="HA154" s="931"/>
      <c r="HB154" s="931"/>
      <c r="HC154" s="931"/>
      <c r="HD154" s="931"/>
      <c r="HE154" s="931"/>
      <c r="HF154" s="931"/>
      <c r="HG154" s="931"/>
      <c r="HH154" s="931"/>
      <c r="HI154" s="932"/>
      <c r="HJ154" s="1024"/>
      <c r="HK154" s="1025"/>
      <c r="HL154" s="1025"/>
      <c r="HM154" s="1025"/>
      <c r="HN154" s="1025"/>
      <c r="HO154" s="1025"/>
      <c r="HP154" s="1025"/>
      <c r="HQ154" s="1025"/>
      <c r="HR154" s="1025"/>
      <c r="HS154" s="1025"/>
      <c r="HT154" s="1025"/>
      <c r="HU154" s="1025"/>
      <c r="HV154" s="1025"/>
      <c r="HW154" s="1025"/>
      <c r="HX154" s="1025"/>
      <c r="HY154" s="1025"/>
      <c r="HZ154" s="1025"/>
      <c r="IA154" s="1025"/>
      <c r="IB154" s="1025"/>
      <c r="IC154" s="1026"/>
      <c r="IF154" s="458"/>
      <c r="IG154" s="458"/>
      <c r="IH154" s="1105"/>
      <c r="II154" s="1105"/>
      <c r="IJ154" s="1105"/>
      <c r="IK154" s="1105"/>
      <c r="IL154" s="1105"/>
      <c r="IM154" s="1105"/>
      <c r="IN154" s="1105"/>
      <c r="IO154" s="1105"/>
      <c r="IP154" s="1105"/>
      <c r="IQ154" s="1105"/>
      <c r="IR154" s="1105"/>
      <c r="IS154" s="1105"/>
      <c r="IT154" s="458"/>
      <c r="IW154" s="727"/>
      <c r="IX154" s="728"/>
      <c r="IY154" s="731"/>
      <c r="IZ154" s="22"/>
      <c r="JA154" s="22"/>
      <c r="JB154" s="22"/>
      <c r="JC154" s="22"/>
      <c r="JD154" s="22"/>
      <c r="JE154" s="22"/>
      <c r="JF154" s="22"/>
      <c r="JG154" s="22"/>
      <c r="JH154" s="21"/>
      <c r="JI154" s="22"/>
      <c r="JJ154" s="22"/>
      <c r="JK154" s="22"/>
      <c r="JL154" s="22"/>
      <c r="JM154" s="22"/>
      <c r="JN154" s="22"/>
      <c r="JO154" s="22"/>
      <c r="JP154" s="22"/>
      <c r="JQ154" s="22"/>
      <c r="JR154" s="22"/>
      <c r="JS154" s="22"/>
      <c r="JT154" s="22"/>
      <c r="JU154" s="22"/>
      <c r="JV154" s="22"/>
      <c r="JW154" s="22"/>
      <c r="JX154" s="22"/>
      <c r="JY154" s="22"/>
      <c r="JZ154" s="22"/>
      <c r="KA154" s="22"/>
      <c r="KB154" s="22"/>
      <c r="KC154" s="22"/>
      <c r="KD154" s="22"/>
      <c r="KE154" s="22"/>
      <c r="KF154" s="22"/>
      <c r="KG154" s="22"/>
      <c r="KH154" s="22"/>
      <c r="KI154" s="22"/>
      <c r="KJ154" s="22"/>
      <c r="KK154" s="22"/>
      <c r="KL154" s="22"/>
      <c r="KM154" s="22"/>
      <c r="KN154" s="22"/>
      <c r="KO154" s="22"/>
      <c r="KP154" s="22"/>
      <c r="KQ154" s="22"/>
      <c r="KR154" s="22"/>
      <c r="KS154" s="22"/>
      <c r="KT154" s="22"/>
      <c r="KU154" s="22"/>
      <c r="KV154" s="22"/>
      <c r="KW154" s="22"/>
      <c r="KX154" s="22"/>
      <c r="KY154" s="22"/>
      <c r="KZ154" s="22"/>
      <c r="LA154" s="22"/>
      <c r="LB154" s="22"/>
      <c r="LC154" s="22"/>
      <c r="LD154" s="22"/>
      <c r="LE154" s="22"/>
      <c r="LF154" s="22"/>
      <c r="LG154" s="22"/>
      <c r="LH154" s="22"/>
      <c r="LI154" s="22"/>
      <c r="LJ154" s="23"/>
    </row>
    <row r="155" spans="2:322" ht="3.65" customHeight="1">
      <c r="B155" s="21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3"/>
      <c r="AP155" s="22"/>
      <c r="AQ155" s="22"/>
      <c r="AR155" s="22"/>
      <c r="AS155" s="22"/>
      <c r="AT155" s="22"/>
      <c r="AU155" s="22"/>
      <c r="AV155" s="22"/>
      <c r="AW155" s="22"/>
      <c r="AX155" s="727"/>
      <c r="AY155" s="728"/>
      <c r="AZ155" s="47"/>
      <c r="BA155" s="334"/>
      <c r="BF155" s="922"/>
      <c r="BG155" s="923"/>
      <c r="BH155" s="923"/>
      <c r="BI155" s="923"/>
      <c r="BJ155" s="923"/>
      <c r="BK155" s="923"/>
      <c r="BL155" s="923"/>
      <c r="BM155" s="923"/>
      <c r="BN155" s="923"/>
      <c r="BO155" s="923"/>
      <c r="BP155" s="923"/>
      <c r="BQ155" s="923"/>
      <c r="BR155" s="923"/>
      <c r="BS155" s="923"/>
      <c r="BT155" s="923"/>
      <c r="BU155" s="923"/>
      <c r="BV155" s="923"/>
      <c r="BW155" s="923"/>
      <c r="BX155" s="923"/>
      <c r="BY155" s="924"/>
      <c r="BZ155" s="933"/>
      <c r="CA155" s="934"/>
      <c r="CB155" s="934"/>
      <c r="CC155" s="934"/>
      <c r="CD155" s="934"/>
      <c r="CE155" s="934"/>
      <c r="CF155" s="934"/>
      <c r="CG155" s="934"/>
      <c r="CH155" s="934"/>
      <c r="CI155" s="934"/>
      <c r="CJ155" s="934"/>
      <c r="CK155" s="934"/>
      <c r="CL155" s="934"/>
      <c r="CM155" s="934"/>
      <c r="CN155" s="934"/>
      <c r="CO155" s="934"/>
      <c r="CP155" s="934"/>
      <c r="CQ155" s="934"/>
      <c r="CR155" s="934"/>
      <c r="CS155" s="935"/>
      <c r="CT155" s="1045"/>
      <c r="CU155" s="1046"/>
      <c r="CV155" s="1046"/>
      <c r="CW155" s="1046"/>
      <c r="CX155" s="1046"/>
      <c r="CY155" s="1046"/>
      <c r="CZ155" s="1046"/>
      <c r="DA155" s="1046"/>
      <c r="DB155" s="1046"/>
      <c r="DC155" s="1046"/>
      <c r="DD155" s="1046"/>
      <c r="DE155" s="1046"/>
      <c r="DF155" s="1046"/>
      <c r="DG155" s="1046"/>
      <c r="DH155" s="1046"/>
      <c r="DI155" s="1046"/>
      <c r="DJ155" s="1046"/>
      <c r="DK155" s="1046"/>
      <c r="DL155" s="1046"/>
      <c r="DM155" s="1047"/>
      <c r="DN155" s="933"/>
      <c r="DO155" s="934"/>
      <c r="DP155" s="934"/>
      <c r="DQ155" s="934"/>
      <c r="DR155" s="934"/>
      <c r="DS155" s="934"/>
      <c r="DT155" s="934"/>
      <c r="DU155" s="934"/>
      <c r="DV155" s="934"/>
      <c r="DW155" s="934"/>
      <c r="DX155" s="934"/>
      <c r="DY155" s="934"/>
      <c r="DZ155" s="934"/>
      <c r="EA155" s="934"/>
      <c r="EB155" s="934"/>
      <c r="EC155" s="934"/>
      <c r="ED155" s="934"/>
      <c r="EE155" s="934"/>
      <c r="EF155" s="934"/>
      <c r="EG155" s="935"/>
      <c r="EH155" s="1045"/>
      <c r="EI155" s="1046"/>
      <c r="EJ155" s="1046"/>
      <c r="EK155" s="1046"/>
      <c r="EL155" s="1046"/>
      <c r="EM155" s="1046"/>
      <c r="EN155" s="1046"/>
      <c r="EO155" s="1046"/>
      <c r="EP155" s="1046"/>
      <c r="EQ155" s="1046"/>
      <c r="ER155" s="1046"/>
      <c r="ES155" s="1046"/>
      <c r="ET155" s="1046"/>
      <c r="EU155" s="1046"/>
      <c r="EV155" s="1046"/>
      <c r="EW155" s="1046"/>
      <c r="EX155" s="1046"/>
      <c r="EY155" s="1046"/>
      <c r="EZ155" s="1046"/>
      <c r="FA155" s="1047"/>
      <c r="FB155" s="933"/>
      <c r="FC155" s="934"/>
      <c r="FD155" s="934"/>
      <c r="FE155" s="934"/>
      <c r="FF155" s="934"/>
      <c r="FG155" s="934"/>
      <c r="FH155" s="934"/>
      <c r="FI155" s="934"/>
      <c r="FJ155" s="934"/>
      <c r="FK155" s="934"/>
      <c r="FL155" s="934"/>
      <c r="FM155" s="934"/>
      <c r="FN155" s="934"/>
      <c r="FO155" s="934"/>
      <c r="FP155" s="934"/>
      <c r="FQ155" s="934"/>
      <c r="FR155" s="934"/>
      <c r="FS155" s="934"/>
      <c r="FT155" s="934"/>
      <c r="FU155" s="935"/>
      <c r="FV155" s="1045"/>
      <c r="FW155" s="1046"/>
      <c r="FX155" s="1046"/>
      <c r="FY155" s="1046"/>
      <c r="FZ155" s="1046"/>
      <c r="GA155" s="1046"/>
      <c r="GB155" s="1046"/>
      <c r="GC155" s="1046"/>
      <c r="GD155" s="1046"/>
      <c r="GE155" s="1046"/>
      <c r="GF155" s="1046"/>
      <c r="GG155" s="1046"/>
      <c r="GH155" s="1046"/>
      <c r="GI155" s="1046"/>
      <c r="GJ155" s="1046"/>
      <c r="GK155" s="1046"/>
      <c r="GL155" s="1046"/>
      <c r="GM155" s="1046"/>
      <c r="GN155" s="1046"/>
      <c r="GO155" s="1047"/>
      <c r="GP155" s="933"/>
      <c r="GQ155" s="934"/>
      <c r="GR155" s="934"/>
      <c r="GS155" s="934"/>
      <c r="GT155" s="934"/>
      <c r="GU155" s="934"/>
      <c r="GV155" s="934"/>
      <c r="GW155" s="934"/>
      <c r="GX155" s="934"/>
      <c r="GY155" s="934"/>
      <c r="GZ155" s="934"/>
      <c r="HA155" s="934"/>
      <c r="HB155" s="934"/>
      <c r="HC155" s="934"/>
      <c r="HD155" s="934"/>
      <c r="HE155" s="934"/>
      <c r="HF155" s="934"/>
      <c r="HG155" s="934"/>
      <c r="HH155" s="934"/>
      <c r="HI155" s="935"/>
      <c r="HJ155" s="1027"/>
      <c r="HK155" s="1028"/>
      <c r="HL155" s="1028"/>
      <c r="HM155" s="1028"/>
      <c r="HN155" s="1028"/>
      <c r="HO155" s="1028"/>
      <c r="HP155" s="1028"/>
      <c r="HQ155" s="1028"/>
      <c r="HR155" s="1028"/>
      <c r="HS155" s="1028"/>
      <c r="HT155" s="1028"/>
      <c r="HU155" s="1028"/>
      <c r="HV155" s="1028"/>
      <c r="HW155" s="1028"/>
      <c r="HX155" s="1028"/>
      <c r="HY155" s="1028"/>
      <c r="HZ155" s="1028"/>
      <c r="IA155" s="1028"/>
      <c r="IB155" s="1028"/>
      <c r="IC155" s="1029"/>
      <c r="IF155" s="458"/>
      <c r="IG155" s="458"/>
      <c r="IH155" s="1105"/>
      <c r="II155" s="1105"/>
      <c r="IJ155" s="1105"/>
      <c r="IK155" s="1105"/>
      <c r="IL155" s="1105"/>
      <c r="IM155" s="1105"/>
      <c r="IN155" s="1105"/>
      <c r="IO155" s="1105"/>
      <c r="IP155" s="1105"/>
      <c r="IQ155" s="1105"/>
      <c r="IR155" s="1105"/>
      <c r="IS155" s="1105"/>
      <c r="IT155" s="458"/>
      <c r="IW155" s="104"/>
      <c r="IX155" s="728"/>
      <c r="IY155" s="731"/>
      <c r="IZ155" s="22"/>
      <c r="JA155" s="22"/>
      <c r="JB155" s="22"/>
      <c r="JC155" s="22"/>
      <c r="JD155" s="22"/>
      <c r="JE155" s="22"/>
      <c r="JF155" s="22"/>
      <c r="JG155" s="22"/>
      <c r="JH155" s="21"/>
      <c r="JI155" s="22"/>
      <c r="JJ155" s="22"/>
      <c r="JK155" s="22"/>
      <c r="JL155" s="22"/>
      <c r="JM155" s="22"/>
      <c r="JN155" s="22"/>
      <c r="JO155" s="22"/>
      <c r="JP155" s="22"/>
      <c r="JQ155" s="22"/>
      <c r="JR155" s="22"/>
      <c r="JS155" s="22"/>
      <c r="JT155" s="22"/>
      <c r="JU155" s="22"/>
      <c r="JV155" s="22"/>
      <c r="JW155" s="22"/>
      <c r="JX155" s="22"/>
      <c r="JY155" s="22"/>
      <c r="JZ155" s="22"/>
      <c r="KA155" s="22"/>
      <c r="KB155" s="22"/>
      <c r="KC155" s="22"/>
      <c r="KD155" s="22"/>
      <c r="KE155" s="22"/>
      <c r="KF155" s="22"/>
      <c r="KG155" s="22"/>
      <c r="KH155" s="22"/>
      <c r="KI155" s="22"/>
      <c r="KJ155" s="22"/>
      <c r="KK155" s="22"/>
      <c r="KL155" s="22"/>
      <c r="KM155" s="22"/>
      <c r="KN155" s="22"/>
      <c r="KO155" s="22"/>
      <c r="KP155" s="22"/>
      <c r="KQ155" s="22"/>
      <c r="KR155" s="22"/>
      <c r="KS155" s="22"/>
      <c r="KT155" s="22"/>
      <c r="KU155" s="22"/>
      <c r="KV155" s="22"/>
      <c r="KW155" s="22"/>
      <c r="KX155" s="22"/>
      <c r="KY155" s="22"/>
      <c r="KZ155" s="22"/>
      <c r="LA155" s="22"/>
      <c r="LB155" s="22"/>
      <c r="LC155" s="22"/>
      <c r="LD155" s="22"/>
      <c r="LE155" s="22"/>
      <c r="LF155" s="22"/>
      <c r="LG155" s="22"/>
      <c r="LH155" s="22"/>
      <c r="LI155" s="22"/>
      <c r="LJ155" s="23"/>
    </row>
    <row r="156" spans="2:322" ht="3.65" customHeight="1">
      <c r="B156" s="21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3"/>
      <c r="AP156" s="22"/>
      <c r="AQ156" s="22"/>
      <c r="AR156" s="22"/>
      <c r="AS156" s="22"/>
      <c r="AT156" s="22"/>
      <c r="AU156" s="22"/>
      <c r="AV156" s="22"/>
      <c r="AW156" s="22"/>
      <c r="AX156" s="727"/>
      <c r="AY156" s="728"/>
      <c r="AZ156" s="47"/>
      <c r="BA156" s="334"/>
      <c r="BF156" s="922"/>
      <c r="BG156" s="923"/>
      <c r="BH156" s="923"/>
      <c r="BI156" s="923"/>
      <c r="BJ156" s="923"/>
      <c r="BK156" s="923"/>
      <c r="BL156" s="923"/>
      <c r="BM156" s="923"/>
      <c r="BN156" s="923"/>
      <c r="BO156" s="923"/>
      <c r="BP156" s="923"/>
      <c r="BQ156" s="923"/>
      <c r="BR156" s="923"/>
      <c r="BS156" s="923"/>
      <c r="BT156" s="923"/>
      <c r="BU156" s="923"/>
      <c r="BV156" s="923"/>
      <c r="BW156" s="923"/>
      <c r="BX156" s="923"/>
      <c r="BY156" s="924"/>
      <c r="BZ156" s="933"/>
      <c r="CA156" s="934"/>
      <c r="CB156" s="934"/>
      <c r="CC156" s="934"/>
      <c r="CD156" s="934"/>
      <c r="CE156" s="934"/>
      <c r="CF156" s="934"/>
      <c r="CG156" s="934"/>
      <c r="CH156" s="934"/>
      <c r="CI156" s="934"/>
      <c r="CJ156" s="934"/>
      <c r="CK156" s="934"/>
      <c r="CL156" s="934"/>
      <c r="CM156" s="934"/>
      <c r="CN156" s="934"/>
      <c r="CO156" s="934"/>
      <c r="CP156" s="934"/>
      <c r="CQ156" s="934"/>
      <c r="CR156" s="934"/>
      <c r="CS156" s="935"/>
      <c r="CT156" s="1045"/>
      <c r="CU156" s="1046"/>
      <c r="CV156" s="1046"/>
      <c r="CW156" s="1046"/>
      <c r="CX156" s="1046"/>
      <c r="CY156" s="1046"/>
      <c r="CZ156" s="1046"/>
      <c r="DA156" s="1046"/>
      <c r="DB156" s="1046"/>
      <c r="DC156" s="1046"/>
      <c r="DD156" s="1046"/>
      <c r="DE156" s="1046"/>
      <c r="DF156" s="1046"/>
      <c r="DG156" s="1046"/>
      <c r="DH156" s="1046"/>
      <c r="DI156" s="1046"/>
      <c r="DJ156" s="1046"/>
      <c r="DK156" s="1046"/>
      <c r="DL156" s="1046"/>
      <c r="DM156" s="1047"/>
      <c r="DN156" s="933"/>
      <c r="DO156" s="934"/>
      <c r="DP156" s="934"/>
      <c r="DQ156" s="934"/>
      <c r="DR156" s="934"/>
      <c r="DS156" s="934"/>
      <c r="DT156" s="934"/>
      <c r="DU156" s="934"/>
      <c r="DV156" s="934"/>
      <c r="DW156" s="934"/>
      <c r="DX156" s="934"/>
      <c r="DY156" s="934"/>
      <c r="DZ156" s="934"/>
      <c r="EA156" s="934"/>
      <c r="EB156" s="934"/>
      <c r="EC156" s="934"/>
      <c r="ED156" s="934"/>
      <c r="EE156" s="934"/>
      <c r="EF156" s="934"/>
      <c r="EG156" s="935"/>
      <c r="EH156" s="1045"/>
      <c r="EI156" s="1046"/>
      <c r="EJ156" s="1046"/>
      <c r="EK156" s="1046"/>
      <c r="EL156" s="1046"/>
      <c r="EM156" s="1046"/>
      <c r="EN156" s="1046"/>
      <c r="EO156" s="1046"/>
      <c r="EP156" s="1046"/>
      <c r="EQ156" s="1046"/>
      <c r="ER156" s="1046"/>
      <c r="ES156" s="1046"/>
      <c r="ET156" s="1046"/>
      <c r="EU156" s="1046"/>
      <c r="EV156" s="1046"/>
      <c r="EW156" s="1046"/>
      <c r="EX156" s="1046"/>
      <c r="EY156" s="1046"/>
      <c r="EZ156" s="1046"/>
      <c r="FA156" s="1047"/>
      <c r="FB156" s="933"/>
      <c r="FC156" s="934"/>
      <c r="FD156" s="934"/>
      <c r="FE156" s="934"/>
      <c r="FF156" s="934"/>
      <c r="FG156" s="934"/>
      <c r="FH156" s="934"/>
      <c r="FI156" s="934"/>
      <c r="FJ156" s="934"/>
      <c r="FK156" s="934"/>
      <c r="FL156" s="934"/>
      <c r="FM156" s="934"/>
      <c r="FN156" s="934"/>
      <c r="FO156" s="934"/>
      <c r="FP156" s="934"/>
      <c r="FQ156" s="934"/>
      <c r="FR156" s="934"/>
      <c r="FS156" s="934"/>
      <c r="FT156" s="934"/>
      <c r="FU156" s="935"/>
      <c r="FV156" s="1045"/>
      <c r="FW156" s="1046"/>
      <c r="FX156" s="1046"/>
      <c r="FY156" s="1046"/>
      <c r="FZ156" s="1046"/>
      <c r="GA156" s="1046"/>
      <c r="GB156" s="1046"/>
      <c r="GC156" s="1046"/>
      <c r="GD156" s="1046"/>
      <c r="GE156" s="1046"/>
      <c r="GF156" s="1046"/>
      <c r="GG156" s="1046"/>
      <c r="GH156" s="1046"/>
      <c r="GI156" s="1046"/>
      <c r="GJ156" s="1046"/>
      <c r="GK156" s="1046"/>
      <c r="GL156" s="1046"/>
      <c r="GM156" s="1046"/>
      <c r="GN156" s="1046"/>
      <c r="GO156" s="1047"/>
      <c r="GP156" s="933"/>
      <c r="GQ156" s="934"/>
      <c r="GR156" s="934"/>
      <c r="GS156" s="934"/>
      <c r="GT156" s="934"/>
      <c r="GU156" s="934"/>
      <c r="GV156" s="934"/>
      <c r="GW156" s="934"/>
      <c r="GX156" s="934"/>
      <c r="GY156" s="934"/>
      <c r="GZ156" s="934"/>
      <c r="HA156" s="934"/>
      <c r="HB156" s="934"/>
      <c r="HC156" s="934"/>
      <c r="HD156" s="934"/>
      <c r="HE156" s="934"/>
      <c r="HF156" s="934"/>
      <c r="HG156" s="934"/>
      <c r="HH156" s="934"/>
      <c r="HI156" s="935"/>
      <c r="HJ156" s="1027"/>
      <c r="HK156" s="1028"/>
      <c r="HL156" s="1028"/>
      <c r="HM156" s="1028"/>
      <c r="HN156" s="1028"/>
      <c r="HO156" s="1028"/>
      <c r="HP156" s="1028"/>
      <c r="HQ156" s="1028"/>
      <c r="HR156" s="1028"/>
      <c r="HS156" s="1028"/>
      <c r="HT156" s="1028"/>
      <c r="HU156" s="1028"/>
      <c r="HV156" s="1028"/>
      <c r="HW156" s="1028"/>
      <c r="HX156" s="1028"/>
      <c r="HY156" s="1028"/>
      <c r="HZ156" s="1028"/>
      <c r="IA156" s="1028"/>
      <c r="IB156" s="1028"/>
      <c r="IC156" s="1029"/>
      <c r="IF156" s="458"/>
      <c r="IG156" s="458"/>
      <c r="IH156" s="1106" t="b">
        <v>1</v>
      </c>
      <c r="II156" s="1106"/>
      <c r="IJ156" s="1106"/>
      <c r="IK156" s="1106"/>
      <c r="IL156" s="1107" t="s">
        <v>942</v>
      </c>
      <c r="IM156" s="1107"/>
      <c r="IN156" s="1107"/>
      <c r="IO156" s="1107"/>
      <c r="IP156" s="1107"/>
      <c r="IQ156" s="1107"/>
      <c r="IR156" s="1107"/>
      <c r="IS156" s="1107"/>
      <c r="IT156" s="458"/>
      <c r="IW156" s="104"/>
      <c r="IX156" s="728"/>
      <c r="IY156" s="731"/>
      <c r="IZ156" s="22"/>
      <c r="JA156" s="22"/>
      <c r="JB156" s="22"/>
      <c r="JC156" s="22"/>
      <c r="JD156" s="22"/>
      <c r="JE156" s="22"/>
      <c r="JF156" s="22"/>
      <c r="JG156" s="22"/>
      <c r="JH156" s="21"/>
      <c r="JI156" s="22"/>
      <c r="JJ156" s="22"/>
      <c r="JK156" s="22"/>
      <c r="JL156" s="22"/>
      <c r="JM156" s="22"/>
      <c r="JN156" s="22"/>
      <c r="JO156" s="22"/>
      <c r="JP156" s="22"/>
      <c r="JQ156" s="22"/>
      <c r="JR156" s="22"/>
      <c r="JS156" s="22"/>
      <c r="JT156" s="22"/>
      <c r="JU156" s="22"/>
      <c r="JV156" s="22"/>
      <c r="JW156" s="22"/>
      <c r="JX156" s="22"/>
      <c r="JY156" s="22"/>
      <c r="JZ156" s="22"/>
      <c r="KA156" s="22"/>
      <c r="KB156" s="22"/>
      <c r="KC156" s="22"/>
      <c r="KD156" s="22"/>
      <c r="KE156" s="22"/>
      <c r="KF156" s="22"/>
      <c r="KG156" s="22"/>
      <c r="KH156" s="22"/>
      <c r="KI156" s="22"/>
      <c r="KJ156" s="22"/>
      <c r="KK156" s="22"/>
      <c r="KL156" s="22"/>
      <c r="KM156" s="22"/>
      <c r="KN156" s="22"/>
      <c r="KO156" s="22"/>
      <c r="KP156" s="22"/>
      <c r="KQ156" s="22"/>
      <c r="KR156" s="22"/>
      <c r="KS156" s="22"/>
      <c r="KT156" s="22"/>
      <c r="KU156" s="22"/>
      <c r="KV156" s="22"/>
      <c r="KW156" s="22"/>
      <c r="KX156" s="22"/>
      <c r="KY156" s="22"/>
      <c r="KZ156" s="22"/>
      <c r="LA156" s="22"/>
      <c r="LB156" s="22"/>
      <c r="LC156" s="22"/>
      <c r="LD156" s="22"/>
      <c r="LE156" s="22"/>
      <c r="LF156" s="22"/>
      <c r="LG156" s="22"/>
      <c r="LH156" s="22"/>
      <c r="LI156" s="22"/>
      <c r="LJ156" s="23"/>
    </row>
    <row r="157" spans="2:322" ht="3.65" customHeight="1">
      <c r="B157" s="21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3"/>
      <c r="AP157" s="22"/>
      <c r="AQ157" s="22"/>
      <c r="AR157" s="22"/>
      <c r="AS157" s="22"/>
      <c r="AT157" s="22"/>
      <c r="AU157" s="22"/>
      <c r="AV157" s="22"/>
      <c r="AW157" s="22"/>
      <c r="AX157" s="727"/>
      <c r="AY157" s="728"/>
      <c r="AZ157" s="47"/>
      <c r="BA157" s="334"/>
      <c r="BF157" s="922"/>
      <c r="BG157" s="923"/>
      <c r="BH157" s="923"/>
      <c r="BI157" s="923"/>
      <c r="BJ157" s="923"/>
      <c r="BK157" s="923"/>
      <c r="BL157" s="923"/>
      <c r="BM157" s="923"/>
      <c r="BN157" s="923"/>
      <c r="BO157" s="923"/>
      <c r="BP157" s="923"/>
      <c r="BQ157" s="923"/>
      <c r="BR157" s="923"/>
      <c r="BS157" s="923"/>
      <c r="BT157" s="923"/>
      <c r="BU157" s="923"/>
      <c r="BV157" s="923"/>
      <c r="BW157" s="923"/>
      <c r="BX157" s="923"/>
      <c r="BY157" s="924"/>
      <c r="BZ157" s="933"/>
      <c r="CA157" s="934"/>
      <c r="CB157" s="934"/>
      <c r="CC157" s="934"/>
      <c r="CD157" s="934"/>
      <c r="CE157" s="934"/>
      <c r="CF157" s="934"/>
      <c r="CG157" s="934"/>
      <c r="CH157" s="934"/>
      <c r="CI157" s="934"/>
      <c r="CJ157" s="934"/>
      <c r="CK157" s="934"/>
      <c r="CL157" s="934"/>
      <c r="CM157" s="934"/>
      <c r="CN157" s="934"/>
      <c r="CO157" s="934"/>
      <c r="CP157" s="934"/>
      <c r="CQ157" s="934"/>
      <c r="CR157" s="934"/>
      <c r="CS157" s="935"/>
      <c r="CT157" s="1045"/>
      <c r="CU157" s="1046"/>
      <c r="CV157" s="1046"/>
      <c r="CW157" s="1046"/>
      <c r="CX157" s="1046"/>
      <c r="CY157" s="1046"/>
      <c r="CZ157" s="1046"/>
      <c r="DA157" s="1046"/>
      <c r="DB157" s="1046"/>
      <c r="DC157" s="1046"/>
      <c r="DD157" s="1046"/>
      <c r="DE157" s="1046"/>
      <c r="DF157" s="1046"/>
      <c r="DG157" s="1046"/>
      <c r="DH157" s="1046"/>
      <c r="DI157" s="1046"/>
      <c r="DJ157" s="1046"/>
      <c r="DK157" s="1046"/>
      <c r="DL157" s="1046"/>
      <c r="DM157" s="1047"/>
      <c r="DN157" s="933"/>
      <c r="DO157" s="934"/>
      <c r="DP157" s="934"/>
      <c r="DQ157" s="934"/>
      <c r="DR157" s="934"/>
      <c r="DS157" s="934"/>
      <c r="DT157" s="934"/>
      <c r="DU157" s="934"/>
      <c r="DV157" s="934"/>
      <c r="DW157" s="934"/>
      <c r="DX157" s="934"/>
      <c r="DY157" s="934"/>
      <c r="DZ157" s="934"/>
      <c r="EA157" s="934"/>
      <c r="EB157" s="934"/>
      <c r="EC157" s="934"/>
      <c r="ED157" s="934"/>
      <c r="EE157" s="934"/>
      <c r="EF157" s="934"/>
      <c r="EG157" s="935"/>
      <c r="EH157" s="1045"/>
      <c r="EI157" s="1046"/>
      <c r="EJ157" s="1046"/>
      <c r="EK157" s="1046"/>
      <c r="EL157" s="1046"/>
      <c r="EM157" s="1046"/>
      <c r="EN157" s="1046"/>
      <c r="EO157" s="1046"/>
      <c r="EP157" s="1046"/>
      <c r="EQ157" s="1046"/>
      <c r="ER157" s="1046"/>
      <c r="ES157" s="1046"/>
      <c r="ET157" s="1046"/>
      <c r="EU157" s="1046"/>
      <c r="EV157" s="1046"/>
      <c r="EW157" s="1046"/>
      <c r="EX157" s="1046"/>
      <c r="EY157" s="1046"/>
      <c r="EZ157" s="1046"/>
      <c r="FA157" s="1047"/>
      <c r="FB157" s="933"/>
      <c r="FC157" s="934"/>
      <c r="FD157" s="934"/>
      <c r="FE157" s="934"/>
      <c r="FF157" s="934"/>
      <c r="FG157" s="934"/>
      <c r="FH157" s="934"/>
      <c r="FI157" s="934"/>
      <c r="FJ157" s="934"/>
      <c r="FK157" s="934"/>
      <c r="FL157" s="934"/>
      <c r="FM157" s="934"/>
      <c r="FN157" s="934"/>
      <c r="FO157" s="934"/>
      <c r="FP157" s="934"/>
      <c r="FQ157" s="934"/>
      <c r="FR157" s="934"/>
      <c r="FS157" s="934"/>
      <c r="FT157" s="934"/>
      <c r="FU157" s="935"/>
      <c r="FV157" s="1045"/>
      <c r="FW157" s="1046"/>
      <c r="FX157" s="1046"/>
      <c r="FY157" s="1046"/>
      <c r="FZ157" s="1046"/>
      <c r="GA157" s="1046"/>
      <c r="GB157" s="1046"/>
      <c r="GC157" s="1046"/>
      <c r="GD157" s="1046"/>
      <c r="GE157" s="1046"/>
      <c r="GF157" s="1046"/>
      <c r="GG157" s="1046"/>
      <c r="GH157" s="1046"/>
      <c r="GI157" s="1046"/>
      <c r="GJ157" s="1046"/>
      <c r="GK157" s="1046"/>
      <c r="GL157" s="1046"/>
      <c r="GM157" s="1046"/>
      <c r="GN157" s="1046"/>
      <c r="GO157" s="1047"/>
      <c r="GP157" s="933"/>
      <c r="GQ157" s="934"/>
      <c r="GR157" s="934"/>
      <c r="GS157" s="934"/>
      <c r="GT157" s="934"/>
      <c r="GU157" s="934"/>
      <c r="GV157" s="934"/>
      <c r="GW157" s="934"/>
      <c r="GX157" s="934"/>
      <c r="GY157" s="934"/>
      <c r="GZ157" s="934"/>
      <c r="HA157" s="934"/>
      <c r="HB157" s="934"/>
      <c r="HC157" s="934"/>
      <c r="HD157" s="934"/>
      <c r="HE157" s="934"/>
      <c r="HF157" s="934"/>
      <c r="HG157" s="934"/>
      <c r="HH157" s="934"/>
      <c r="HI157" s="935"/>
      <c r="HJ157" s="1027"/>
      <c r="HK157" s="1028"/>
      <c r="HL157" s="1028"/>
      <c r="HM157" s="1028"/>
      <c r="HN157" s="1028"/>
      <c r="HO157" s="1028"/>
      <c r="HP157" s="1028"/>
      <c r="HQ157" s="1028"/>
      <c r="HR157" s="1028"/>
      <c r="HS157" s="1028"/>
      <c r="HT157" s="1028"/>
      <c r="HU157" s="1028"/>
      <c r="HV157" s="1028"/>
      <c r="HW157" s="1028"/>
      <c r="HX157" s="1028"/>
      <c r="HY157" s="1028"/>
      <c r="HZ157" s="1028"/>
      <c r="IA157" s="1028"/>
      <c r="IB157" s="1028"/>
      <c r="IC157" s="1029"/>
      <c r="IF157" s="458"/>
      <c r="IG157" s="458"/>
      <c r="IH157" s="1106"/>
      <c r="II157" s="1106"/>
      <c r="IJ157" s="1106"/>
      <c r="IK157" s="1106"/>
      <c r="IL157" s="1107"/>
      <c r="IM157" s="1107"/>
      <c r="IN157" s="1107"/>
      <c r="IO157" s="1107"/>
      <c r="IP157" s="1107"/>
      <c r="IQ157" s="1107"/>
      <c r="IR157" s="1107"/>
      <c r="IS157" s="1107"/>
      <c r="IT157" s="458"/>
      <c r="IW157" s="104"/>
      <c r="IX157" s="728"/>
      <c r="IY157" s="731"/>
      <c r="IZ157" s="22"/>
      <c r="JA157" s="22"/>
      <c r="JB157" s="22"/>
      <c r="JC157" s="22"/>
      <c r="JD157" s="22"/>
      <c r="JE157" s="22"/>
      <c r="JF157" s="22"/>
      <c r="JG157" s="22"/>
      <c r="JH157" s="21"/>
      <c r="JI157" s="22"/>
      <c r="JJ157" s="22"/>
      <c r="JK157" s="22"/>
      <c r="JL157" s="22"/>
      <c r="JM157" s="22"/>
      <c r="JN157" s="22"/>
      <c r="JO157" s="22"/>
      <c r="JP157" s="22"/>
      <c r="JQ157" s="22"/>
      <c r="JR157" s="22"/>
      <c r="JS157" s="22"/>
      <c r="JT157" s="22"/>
      <c r="JU157" s="22"/>
      <c r="JV157" s="22"/>
      <c r="JW157" s="22"/>
      <c r="JX157" s="22"/>
      <c r="JY157" s="22"/>
      <c r="JZ157" s="22"/>
      <c r="KA157" s="22"/>
      <c r="KB157" s="22"/>
      <c r="KC157" s="22"/>
      <c r="KD157" s="22"/>
      <c r="KE157" s="22"/>
      <c r="KF157" s="22"/>
      <c r="KG157" s="22"/>
      <c r="KH157" s="22"/>
      <c r="KI157" s="22"/>
      <c r="KJ157" s="22"/>
      <c r="KK157" s="22"/>
      <c r="KL157" s="22"/>
      <c r="KM157" s="22"/>
      <c r="KN157" s="22"/>
      <c r="KO157" s="22"/>
      <c r="KP157" s="22"/>
      <c r="KQ157" s="22"/>
      <c r="KR157" s="22"/>
      <c r="KS157" s="22"/>
      <c r="KT157" s="22"/>
      <c r="KU157" s="22"/>
      <c r="KV157" s="22"/>
      <c r="KW157" s="22"/>
      <c r="KX157" s="22"/>
      <c r="KY157" s="22"/>
      <c r="KZ157" s="22"/>
      <c r="LA157" s="22"/>
      <c r="LB157" s="22"/>
      <c r="LC157" s="22"/>
      <c r="LD157" s="22"/>
      <c r="LE157" s="22"/>
      <c r="LF157" s="22"/>
      <c r="LG157" s="22"/>
      <c r="LH157" s="22"/>
      <c r="LI157" s="22"/>
      <c r="LJ157" s="23"/>
    </row>
    <row r="158" spans="2:322" ht="3.65" customHeight="1">
      <c r="B158" s="21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3"/>
      <c r="AP158" s="22"/>
      <c r="AQ158" s="22"/>
      <c r="AR158" s="22"/>
      <c r="AS158" s="22"/>
      <c r="AT158" s="22"/>
      <c r="AU158" s="22"/>
      <c r="AV158" s="22"/>
      <c r="AW158" s="22"/>
      <c r="AX158" s="727"/>
      <c r="AY158" s="728"/>
      <c r="AZ158" s="47"/>
      <c r="BA158" s="334"/>
      <c r="BF158" s="922"/>
      <c r="BG158" s="923"/>
      <c r="BH158" s="923"/>
      <c r="BI158" s="923"/>
      <c r="BJ158" s="923"/>
      <c r="BK158" s="923"/>
      <c r="BL158" s="923"/>
      <c r="BM158" s="923"/>
      <c r="BN158" s="923"/>
      <c r="BO158" s="923"/>
      <c r="BP158" s="923"/>
      <c r="BQ158" s="923"/>
      <c r="BR158" s="923"/>
      <c r="BS158" s="923"/>
      <c r="BT158" s="923"/>
      <c r="BU158" s="923"/>
      <c r="BV158" s="923"/>
      <c r="BW158" s="923"/>
      <c r="BX158" s="923"/>
      <c r="BY158" s="924"/>
      <c r="BZ158" s="936"/>
      <c r="CA158" s="937"/>
      <c r="CB158" s="937"/>
      <c r="CC158" s="937"/>
      <c r="CD158" s="937"/>
      <c r="CE158" s="937"/>
      <c r="CF158" s="937"/>
      <c r="CG158" s="937"/>
      <c r="CH158" s="937"/>
      <c r="CI158" s="937"/>
      <c r="CJ158" s="937"/>
      <c r="CK158" s="937"/>
      <c r="CL158" s="937"/>
      <c r="CM158" s="937"/>
      <c r="CN158" s="937"/>
      <c r="CO158" s="937"/>
      <c r="CP158" s="937"/>
      <c r="CQ158" s="937"/>
      <c r="CR158" s="937"/>
      <c r="CS158" s="938"/>
      <c r="CT158" s="1048"/>
      <c r="CU158" s="1049"/>
      <c r="CV158" s="1049"/>
      <c r="CW158" s="1049"/>
      <c r="CX158" s="1049"/>
      <c r="CY158" s="1049"/>
      <c r="CZ158" s="1049"/>
      <c r="DA158" s="1049"/>
      <c r="DB158" s="1049"/>
      <c r="DC158" s="1049"/>
      <c r="DD158" s="1049"/>
      <c r="DE158" s="1049"/>
      <c r="DF158" s="1049"/>
      <c r="DG158" s="1049"/>
      <c r="DH158" s="1049"/>
      <c r="DI158" s="1049"/>
      <c r="DJ158" s="1049"/>
      <c r="DK158" s="1049"/>
      <c r="DL158" s="1049"/>
      <c r="DM158" s="1050"/>
      <c r="DN158" s="936"/>
      <c r="DO158" s="937"/>
      <c r="DP158" s="937"/>
      <c r="DQ158" s="937"/>
      <c r="DR158" s="937"/>
      <c r="DS158" s="937"/>
      <c r="DT158" s="937"/>
      <c r="DU158" s="937"/>
      <c r="DV158" s="937"/>
      <c r="DW158" s="937"/>
      <c r="DX158" s="937"/>
      <c r="DY158" s="937"/>
      <c r="DZ158" s="937"/>
      <c r="EA158" s="937"/>
      <c r="EB158" s="937"/>
      <c r="EC158" s="937"/>
      <c r="ED158" s="937"/>
      <c r="EE158" s="937"/>
      <c r="EF158" s="937"/>
      <c r="EG158" s="938"/>
      <c r="EH158" s="1048"/>
      <c r="EI158" s="1049"/>
      <c r="EJ158" s="1049"/>
      <c r="EK158" s="1049"/>
      <c r="EL158" s="1049"/>
      <c r="EM158" s="1049"/>
      <c r="EN158" s="1049"/>
      <c r="EO158" s="1049"/>
      <c r="EP158" s="1049"/>
      <c r="EQ158" s="1049"/>
      <c r="ER158" s="1049"/>
      <c r="ES158" s="1049"/>
      <c r="ET158" s="1049"/>
      <c r="EU158" s="1049"/>
      <c r="EV158" s="1049"/>
      <c r="EW158" s="1049"/>
      <c r="EX158" s="1049"/>
      <c r="EY158" s="1049"/>
      <c r="EZ158" s="1049"/>
      <c r="FA158" s="1050"/>
      <c r="FB158" s="936"/>
      <c r="FC158" s="937"/>
      <c r="FD158" s="937"/>
      <c r="FE158" s="937"/>
      <c r="FF158" s="937"/>
      <c r="FG158" s="937"/>
      <c r="FH158" s="937"/>
      <c r="FI158" s="937"/>
      <c r="FJ158" s="937"/>
      <c r="FK158" s="937"/>
      <c r="FL158" s="937"/>
      <c r="FM158" s="937"/>
      <c r="FN158" s="937"/>
      <c r="FO158" s="937"/>
      <c r="FP158" s="937"/>
      <c r="FQ158" s="937"/>
      <c r="FR158" s="937"/>
      <c r="FS158" s="937"/>
      <c r="FT158" s="937"/>
      <c r="FU158" s="938"/>
      <c r="FV158" s="1048"/>
      <c r="FW158" s="1049"/>
      <c r="FX158" s="1049"/>
      <c r="FY158" s="1049"/>
      <c r="FZ158" s="1049"/>
      <c r="GA158" s="1049"/>
      <c r="GB158" s="1049"/>
      <c r="GC158" s="1049"/>
      <c r="GD158" s="1049"/>
      <c r="GE158" s="1049"/>
      <c r="GF158" s="1049"/>
      <c r="GG158" s="1049"/>
      <c r="GH158" s="1049"/>
      <c r="GI158" s="1049"/>
      <c r="GJ158" s="1049"/>
      <c r="GK158" s="1049"/>
      <c r="GL158" s="1049"/>
      <c r="GM158" s="1049"/>
      <c r="GN158" s="1049"/>
      <c r="GO158" s="1050"/>
      <c r="GP158" s="936"/>
      <c r="GQ158" s="937"/>
      <c r="GR158" s="937"/>
      <c r="GS158" s="937"/>
      <c r="GT158" s="937"/>
      <c r="GU158" s="937"/>
      <c r="GV158" s="937"/>
      <c r="GW158" s="937"/>
      <c r="GX158" s="937"/>
      <c r="GY158" s="937"/>
      <c r="GZ158" s="937"/>
      <c r="HA158" s="937"/>
      <c r="HB158" s="937"/>
      <c r="HC158" s="937"/>
      <c r="HD158" s="937"/>
      <c r="HE158" s="937"/>
      <c r="HF158" s="937"/>
      <c r="HG158" s="937"/>
      <c r="HH158" s="937"/>
      <c r="HI158" s="938"/>
      <c r="HJ158" s="1030"/>
      <c r="HK158" s="1031"/>
      <c r="HL158" s="1031"/>
      <c r="HM158" s="1031"/>
      <c r="HN158" s="1031"/>
      <c r="HO158" s="1031"/>
      <c r="HP158" s="1031"/>
      <c r="HQ158" s="1031"/>
      <c r="HR158" s="1031"/>
      <c r="HS158" s="1031"/>
      <c r="HT158" s="1031"/>
      <c r="HU158" s="1031"/>
      <c r="HV158" s="1031"/>
      <c r="HW158" s="1031"/>
      <c r="HX158" s="1031"/>
      <c r="HY158" s="1031"/>
      <c r="HZ158" s="1031"/>
      <c r="IA158" s="1031"/>
      <c r="IB158" s="1031"/>
      <c r="IC158" s="1032"/>
      <c r="IF158" s="458"/>
      <c r="IG158" s="458"/>
      <c r="IH158" s="1106"/>
      <c r="II158" s="1106"/>
      <c r="IJ158" s="1106"/>
      <c r="IK158" s="1106"/>
      <c r="IL158" s="1107"/>
      <c r="IM158" s="1107"/>
      <c r="IN158" s="1107"/>
      <c r="IO158" s="1107"/>
      <c r="IP158" s="1107"/>
      <c r="IQ158" s="1107"/>
      <c r="IR158" s="1107"/>
      <c r="IS158" s="1107"/>
      <c r="IT158" s="458"/>
      <c r="IW158" s="104"/>
      <c r="IX158" s="728"/>
      <c r="IY158" s="731"/>
      <c r="IZ158" s="22"/>
      <c r="JA158" s="22"/>
      <c r="JB158" s="22"/>
      <c r="JC158" s="22"/>
      <c r="JD158" s="22"/>
      <c r="JE158" s="22"/>
      <c r="JF158" s="22"/>
      <c r="JG158" s="22"/>
      <c r="JH158" s="21"/>
      <c r="JI158" s="22"/>
      <c r="JJ158" s="22"/>
      <c r="JK158" s="22"/>
      <c r="JL158" s="22"/>
      <c r="JM158" s="22"/>
      <c r="JN158" s="22"/>
      <c r="JO158" s="22"/>
      <c r="JP158" s="22"/>
      <c r="JQ158" s="22"/>
      <c r="JR158" s="22"/>
      <c r="JS158" s="22"/>
      <c r="JT158" s="22"/>
      <c r="JU158" s="22"/>
      <c r="JV158" s="22"/>
      <c r="JW158" s="22"/>
      <c r="JX158" s="22"/>
      <c r="JY158" s="22"/>
      <c r="JZ158" s="22"/>
      <c r="KA158" s="22"/>
      <c r="KB158" s="22"/>
      <c r="KC158" s="22"/>
      <c r="KD158" s="22"/>
      <c r="KE158" s="22"/>
      <c r="KF158" s="22"/>
      <c r="KG158" s="22"/>
      <c r="KH158" s="22"/>
      <c r="KI158" s="22"/>
      <c r="KJ158" s="22"/>
      <c r="KK158" s="22"/>
      <c r="KL158" s="22"/>
      <c r="KM158" s="22"/>
      <c r="KN158" s="22"/>
      <c r="KO158" s="22"/>
      <c r="KP158" s="22"/>
      <c r="KQ158" s="22"/>
      <c r="KR158" s="22"/>
      <c r="KS158" s="22"/>
      <c r="KT158" s="22"/>
      <c r="KU158" s="22"/>
      <c r="KV158" s="22"/>
      <c r="KW158" s="22"/>
      <c r="KX158" s="22"/>
      <c r="KY158" s="22"/>
      <c r="KZ158" s="22"/>
      <c r="LA158" s="22"/>
      <c r="LB158" s="22"/>
      <c r="LC158" s="22"/>
      <c r="LD158" s="22"/>
      <c r="LE158" s="22"/>
      <c r="LF158" s="22"/>
      <c r="LG158" s="22"/>
      <c r="LH158" s="22"/>
      <c r="LI158" s="22"/>
      <c r="LJ158" s="23"/>
    </row>
    <row r="159" spans="2:322" ht="3.65" customHeight="1">
      <c r="B159" s="21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3"/>
      <c r="AP159" s="22"/>
      <c r="AQ159" s="22"/>
      <c r="AR159" s="22"/>
      <c r="AS159" s="22"/>
      <c r="AT159" s="22"/>
      <c r="AU159" s="22"/>
      <c r="AV159" s="22"/>
      <c r="AW159" s="22"/>
      <c r="AX159" s="727"/>
      <c r="AY159" s="728"/>
      <c r="AZ159" s="47"/>
      <c r="BA159" s="334"/>
      <c r="BF159" s="922" t="s">
        <v>15</v>
      </c>
      <c r="BG159" s="923"/>
      <c r="BH159" s="923"/>
      <c r="BI159" s="923"/>
      <c r="BJ159" s="923"/>
      <c r="BK159" s="924"/>
      <c r="BL159" s="1015"/>
      <c r="BM159" s="1016"/>
      <c r="BN159" s="1016"/>
      <c r="BO159" s="1016"/>
      <c r="BP159" s="1016"/>
      <c r="BQ159" s="1016"/>
      <c r="BR159" s="1016"/>
      <c r="BS159" s="1016"/>
      <c r="BT159" s="1016"/>
      <c r="BU159" s="1016"/>
      <c r="BV159" s="1016"/>
      <c r="BW159" s="1016"/>
      <c r="BX159" s="1016"/>
      <c r="BY159" s="1017"/>
      <c r="BZ159" s="886" t="s">
        <v>65</v>
      </c>
      <c r="CA159" s="887"/>
      <c r="CB159" s="887"/>
      <c r="CC159" s="887"/>
      <c r="CD159" s="887"/>
      <c r="CE159" s="887"/>
      <c r="CF159" s="887"/>
      <c r="CG159" s="887"/>
      <c r="CH159" s="887"/>
      <c r="CI159" s="887"/>
      <c r="CJ159" s="887"/>
      <c r="CK159" s="887"/>
      <c r="CL159" s="887"/>
      <c r="CM159" s="887"/>
      <c r="CN159" s="887"/>
      <c r="CO159" s="887"/>
      <c r="CP159" s="887"/>
      <c r="CQ159" s="887"/>
      <c r="CR159" s="887"/>
      <c r="CS159" s="888"/>
      <c r="CT159" s="1051">
        <f ca="1">TODAY()</f>
        <v>46007</v>
      </c>
      <c r="CU159" s="1034"/>
      <c r="CV159" s="1034"/>
      <c r="CW159" s="1034"/>
      <c r="CX159" s="1034"/>
      <c r="CY159" s="1034"/>
      <c r="CZ159" s="1034"/>
      <c r="DA159" s="1034"/>
      <c r="DB159" s="1034"/>
      <c r="DC159" s="1034"/>
      <c r="DD159" s="1034"/>
      <c r="DE159" s="1034"/>
      <c r="DF159" s="1034"/>
      <c r="DG159" s="1034"/>
      <c r="DH159" s="1034"/>
      <c r="DI159" s="1034"/>
      <c r="DJ159" s="1034"/>
      <c r="DK159" s="1034"/>
      <c r="DL159" s="1034"/>
      <c r="DM159" s="1035"/>
      <c r="DN159" s="886" t="s">
        <v>65</v>
      </c>
      <c r="DO159" s="887"/>
      <c r="DP159" s="887"/>
      <c r="DQ159" s="887"/>
      <c r="DR159" s="887"/>
      <c r="DS159" s="887"/>
      <c r="DT159" s="887"/>
      <c r="DU159" s="887"/>
      <c r="DV159" s="887"/>
      <c r="DW159" s="887"/>
      <c r="DX159" s="887"/>
      <c r="DY159" s="887"/>
      <c r="DZ159" s="887"/>
      <c r="EA159" s="887"/>
      <c r="EB159" s="887"/>
      <c r="EC159" s="887"/>
      <c r="ED159" s="887"/>
      <c r="EE159" s="887"/>
      <c r="EF159" s="887"/>
      <c r="EG159" s="888"/>
      <c r="EH159" s="1033"/>
      <c r="EI159" s="1034"/>
      <c r="EJ159" s="1034"/>
      <c r="EK159" s="1034"/>
      <c r="EL159" s="1034"/>
      <c r="EM159" s="1034"/>
      <c r="EN159" s="1034"/>
      <c r="EO159" s="1034"/>
      <c r="EP159" s="1034"/>
      <c r="EQ159" s="1034"/>
      <c r="ER159" s="1034"/>
      <c r="ES159" s="1034"/>
      <c r="ET159" s="1034"/>
      <c r="EU159" s="1034"/>
      <c r="EV159" s="1034"/>
      <c r="EW159" s="1034"/>
      <c r="EX159" s="1034"/>
      <c r="EY159" s="1034"/>
      <c r="EZ159" s="1034"/>
      <c r="FA159" s="1035"/>
      <c r="FB159" s="886" t="s">
        <v>65</v>
      </c>
      <c r="FC159" s="887"/>
      <c r="FD159" s="887"/>
      <c r="FE159" s="887"/>
      <c r="FF159" s="887"/>
      <c r="FG159" s="887"/>
      <c r="FH159" s="887"/>
      <c r="FI159" s="887"/>
      <c r="FJ159" s="887"/>
      <c r="FK159" s="887"/>
      <c r="FL159" s="887"/>
      <c r="FM159" s="887"/>
      <c r="FN159" s="887"/>
      <c r="FO159" s="887"/>
      <c r="FP159" s="887"/>
      <c r="FQ159" s="887"/>
      <c r="FR159" s="887"/>
      <c r="FS159" s="887"/>
      <c r="FT159" s="887"/>
      <c r="FU159" s="888"/>
      <c r="FV159" s="1033"/>
      <c r="FW159" s="1034"/>
      <c r="FX159" s="1034"/>
      <c r="FY159" s="1034"/>
      <c r="FZ159" s="1034"/>
      <c r="GA159" s="1034"/>
      <c r="GB159" s="1034"/>
      <c r="GC159" s="1034"/>
      <c r="GD159" s="1034"/>
      <c r="GE159" s="1034"/>
      <c r="GF159" s="1034"/>
      <c r="GG159" s="1034"/>
      <c r="GH159" s="1034"/>
      <c r="GI159" s="1034"/>
      <c r="GJ159" s="1034"/>
      <c r="GK159" s="1034"/>
      <c r="GL159" s="1034"/>
      <c r="GM159" s="1034"/>
      <c r="GN159" s="1034"/>
      <c r="GO159" s="1035"/>
      <c r="GP159" s="886" t="s">
        <v>65</v>
      </c>
      <c r="GQ159" s="887"/>
      <c r="GR159" s="887"/>
      <c r="GS159" s="887"/>
      <c r="GT159" s="887"/>
      <c r="GU159" s="887"/>
      <c r="GV159" s="887"/>
      <c r="GW159" s="887"/>
      <c r="GX159" s="887"/>
      <c r="GY159" s="887"/>
      <c r="GZ159" s="887"/>
      <c r="HA159" s="887"/>
      <c r="HB159" s="887"/>
      <c r="HC159" s="887"/>
      <c r="HD159" s="887"/>
      <c r="HE159" s="887"/>
      <c r="HF159" s="887"/>
      <c r="HG159" s="887"/>
      <c r="HH159" s="887"/>
      <c r="HI159" s="888"/>
      <c r="HJ159" s="1033"/>
      <c r="HK159" s="1034"/>
      <c r="HL159" s="1034"/>
      <c r="HM159" s="1034"/>
      <c r="HN159" s="1034"/>
      <c r="HO159" s="1034"/>
      <c r="HP159" s="1034"/>
      <c r="HQ159" s="1034"/>
      <c r="HR159" s="1034"/>
      <c r="HS159" s="1034"/>
      <c r="HT159" s="1034"/>
      <c r="HU159" s="1034"/>
      <c r="HV159" s="1034"/>
      <c r="HW159" s="1034"/>
      <c r="HX159" s="1034"/>
      <c r="HY159" s="1034"/>
      <c r="HZ159" s="1034"/>
      <c r="IA159" s="1034"/>
      <c r="IB159" s="1034"/>
      <c r="IC159" s="1035"/>
      <c r="IF159" s="458"/>
      <c r="IG159" s="458"/>
      <c r="IH159" s="1106"/>
      <c r="II159" s="1106"/>
      <c r="IJ159" s="1106"/>
      <c r="IK159" s="1106"/>
      <c r="IL159" s="1107"/>
      <c r="IM159" s="1107"/>
      <c r="IN159" s="1107"/>
      <c r="IO159" s="1107"/>
      <c r="IP159" s="1107"/>
      <c r="IQ159" s="1107"/>
      <c r="IR159" s="1107"/>
      <c r="IS159" s="1107"/>
      <c r="IT159" s="458"/>
      <c r="IW159" s="104"/>
      <c r="IX159" s="728"/>
      <c r="IY159" s="731"/>
      <c r="IZ159" s="22"/>
      <c r="JA159" s="22"/>
      <c r="JB159" s="22"/>
      <c r="JC159" s="22"/>
      <c r="JD159" s="22"/>
      <c r="JE159" s="22"/>
      <c r="JF159" s="22"/>
      <c r="JG159" s="22"/>
      <c r="JH159" s="21"/>
      <c r="JI159" s="22"/>
      <c r="JJ159" s="22"/>
      <c r="JK159" s="22"/>
      <c r="JL159" s="22"/>
      <c r="JM159" s="22"/>
      <c r="JN159" s="22"/>
      <c r="JO159" s="22"/>
      <c r="JP159" s="22"/>
      <c r="JQ159" s="22"/>
      <c r="JR159" s="22"/>
      <c r="JS159" s="22"/>
      <c r="JT159" s="22"/>
      <c r="JU159" s="22"/>
      <c r="JV159" s="22"/>
      <c r="JW159" s="22"/>
      <c r="JX159" s="22"/>
      <c r="JY159" s="22"/>
      <c r="JZ159" s="22"/>
      <c r="KA159" s="22"/>
      <c r="KB159" s="22"/>
      <c r="KC159" s="22"/>
      <c r="KD159" s="22"/>
      <c r="KE159" s="22"/>
      <c r="KF159" s="22"/>
      <c r="KG159" s="22"/>
      <c r="KH159" s="22"/>
      <c r="KI159" s="22"/>
      <c r="KJ159" s="22"/>
      <c r="KK159" s="22"/>
      <c r="KL159" s="22"/>
      <c r="KM159" s="22"/>
      <c r="KN159" s="22"/>
      <c r="KO159" s="22"/>
      <c r="KP159" s="22"/>
      <c r="KQ159" s="22"/>
      <c r="KR159" s="22"/>
      <c r="KS159" s="22"/>
      <c r="KT159" s="22"/>
      <c r="KU159" s="22"/>
      <c r="KV159" s="22"/>
      <c r="KW159" s="22"/>
      <c r="KX159" s="22"/>
      <c r="KY159" s="22"/>
      <c r="KZ159" s="22"/>
      <c r="LA159" s="22"/>
      <c r="LB159" s="22"/>
      <c r="LC159" s="22"/>
      <c r="LD159" s="22"/>
      <c r="LE159" s="22"/>
      <c r="LF159" s="22"/>
      <c r="LG159" s="22"/>
      <c r="LH159" s="22"/>
      <c r="LI159" s="22"/>
      <c r="LJ159" s="23"/>
    </row>
    <row r="160" spans="2:322" ht="3.65" customHeight="1">
      <c r="B160" s="21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3"/>
      <c r="AP160" s="22"/>
      <c r="AQ160" s="22"/>
      <c r="AR160" s="22"/>
      <c r="AS160" s="22"/>
      <c r="AT160" s="22"/>
      <c r="AU160" s="22"/>
      <c r="AV160" s="22"/>
      <c r="AW160" s="22"/>
      <c r="AX160" s="729"/>
      <c r="AY160" s="730"/>
      <c r="AZ160" s="48"/>
      <c r="BA160" s="334"/>
      <c r="BF160" s="922"/>
      <c r="BG160" s="923"/>
      <c r="BH160" s="923"/>
      <c r="BI160" s="923"/>
      <c r="BJ160" s="923"/>
      <c r="BK160" s="924"/>
      <c r="BL160" s="1018"/>
      <c r="BM160" s="1019"/>
      <c r="BN160" s="1019"/>
      <c r="BO160" s="1019"/>
      <c r="BP160" s="1019"/>
      <c r="BQ160" s="1019"/>
      <c r="BR160" s="1019"/>
      <c r="BS160" s="1019"/>
      <c r="BT160" s="1019"/>
      <c r="BU160" s="1019"/>
      <c r="BV160" s="1019"/>
      <c r="BW160" s="1019"/>
      <c r="BX160" s="1019"/>
      <c r="BY160" s="1020"/>
      <c r="BZ160" s="889"/>
      <c r="CA160" s="890"/>
      <c r="CB160" s="890"/>
      <c r="CC160" s="890"/>
      <c r="CD160" s="890"/>
      <c r="CE160" s="890"/>
      <c r="CF160" s="890"/>
      <c r="CG160" s="890"/>
      <c r="CH160" s="890"/>
      <c r="CI160" s="890"/>
      <c r="CJ160" s="890"/>
      <c r="CK160" s="890"/>
      <c r="CL160" s="890"/>
      <c r="CM160" s="890"/>
      <c r="CN160" s="890"/>
      <c r="CO160" s="890"/>
      <c r="CP160" s="890"/>
      <c r="CQ160" s="890"/>
      <c r="CR160" s="890"/>
      <c r="CS160" s="891"/>
      <c r="CT160" s="1036"/>
      <c r="CU160" s="1037"/>
      <c r="CV160" s="1037"/>
      <c r="CW160" s="1037"/>
      <c r="CX160" s="1037"/>
      <c r="CY160" s="1037"/>
      <c r="CZ160" s="1037"/>
      <c r="DA160" s="1037"/>
      <c r="DB160" s="1037"/>
      <c r="DC160" s="1037"/>
      <c r="DD160" s="1037"/>
      <c r="DE160" s="1037"/>
      <c r="DF160" s="1037"/>
      <c r="DG160" s="1037"/>
      <c r="DH160" s="1037"/>
      <c r="DI160" s="1037"/>
      <c r="DJ160" s="1037"/>
      <c r="DK160" s="1037"/>
      <c r="DL160" s="1037"/>
      <c r="DM160" s="1038"/>
      <c r="DN160" s="889"/>
      <c r="DO160" s="890"/>
      <c r="DP160" s="890"/>
      <c r="DQ160" s="890"/>
      <c r="DR160" s="890"/>
      <c r="DS160" s="890"/>
      <c r="DT160" s="890"/>
      <c r="DU160" s="890"/>
      <c r="DV160" s="890"/>
      <c r="DW160" s="890"/>
      <c r="DX160" s="890"/>
      <c r="DY160" s="890"/>
      <c r="DZ160" s="890"/>
      <c r="EA160" s="890"/>
      <c r="EB160" s="890"/>
      <c r="EC160" s="890"/>
      <c r="ED160" s="890"/>
      <c r="EE160" s="890"/>
      <c r="EF160" s="890"/>
      <c r="EG160" s="891"/>
      <c r="EH160" s="1036"/>
      <c r="EI160" s="1037"/>
      <c r="EJ160" s="1037"/>
      <c r="EK160" s="1037"/>
      <c r="EL160" s="1037"/>
      <c r="EM160" s="1037"/>
      <c r="EN160" s="1037"/>
      <c r="EO160" s="1037"/>
      <c r="EP160" s="1037"/>
      <c r="EQ160" s="1037"/>
      <c r="ER160" s="1037"/>
      <c r="ES160" s="1037"/>
      <c r="ET160" s="1037"/>
      <c r="EU160" s="1037"/>
      <c r="EV160" s="1037"/>
      <c r="EW160" s="1037"/>
      <c r="EX160" s="1037"/>
      <c r="EY160" s="1037"/>
      <c r="EZ160" s="1037"/>
      <c r="FA160" s="1038"/>
      <c r="FB160" s="889"/>
      <c r="FC160" s="890"/>
      <c r="FD160" s="890"/>
      <c r="FE160" s="890"/>
      <c r="FF160" s="890"/>
      <c r="FG160" s="890"/>
      <c r="FH160" s="890"/>
      <c r="FI160" s="890"/>
      <c r="FJ160" s="890"/>
      <c r="FK160" s="890"/>
      <c r="FL160" s="890"/>
      <c r="FM160" s="890"/>
      <c r="FN160" s="890"/>
      <c r="FO160" s="890"/>
      <c r="FP160" s="890"/>
      <c r="FQ160" s="890"/>
      <c r="FR160" s="890"/>
      <c r="FS160" s="890"/>
      <c r="FT160" s="890"/>
      <c r="FU160" s="891"/>
      <c r="FV160" s="1036"/>
      <c r="FW160" s="1037"/>
      <c r="FX160" s="1037"/>
      <c r="FY160" s="1037"/>
      <c r="FZ160" s="1037"/>
      <c r="GA160" s="1037"/>
      <c r="GB160" s="1037"/>
      <c r="GC160" s="1037"/>
      <c r="GD160" s="1037"/>
      <c r="GE160" s="1037"/>
      <c r="GF160" s="1037"/>
      <c r="GG160" s="1037"/>
      <c r="GH160" s="1037"/>
      <c r="GI160" s="1037"/>
      <c r="GJ160" s="1037"/>
      <c r="GK160" s="1037"/>
      <c r="GL160" s="1037"/>
      <c r="GM160" s="1037"/>
      <c r="GN160" s="1037"/>
      <c r="GO160" s="1038"/>
      <c r="GP160" s="889"/>
      <c r="GQ160" s="890"/>
      <c r="GR160" s="890"/>
      <c r="GS160" s="890"/>
      <c r="GT160" s="890"/>
      <c r="GU160" s="890"/>
      <c r="GV160" s="890"/>
      <c r="GW160" s="890"/>
      <c r="GX160" s="890"/>
      <c r="GY160" s="890"/>
      <c r="GZ160" s="890"/>
      <c r="HA160" s="890"/>
      <c r="HB160" s="890"/>
      <c r="HC160" s="890"/>
      <c r="HD160" s="890"/>
      <c r="HE160" s="890"/>
      <c r="HF160" s="890"/>
      <c r="HG160" s="890"/>
      <c r="HH160" s="890"/>
      <c r="HI160" s="891"/>
      <c r="HJ160" s="1036"/>
      <c r="HK160" s="1037"/>
      <c r="HL160" s="1037"/>
      <c r="HM160" s="1037"/>
      <c r="HN160" s="1037"/>
      <c r="HO160" s="1037"/>
      <c r="HP160" s="1037"/>
      <c r="HQ160" s="1037"/>
      <c r="HR160" s="1037"/>
      <c r="HS160" s="1037"/>
      <c r="HT160" s="1037"/>
      <c r="HU160" s="1037"/>
      <c r="HV160" s="1037"/>
      <c r="HW160" s="1037"/>
      <c r="HX160" s="1037"/>
      <c r="HY160" s="1037"/>
      <c r="HZ160" s="1037"/>
      <c r="IA160" s="1037"/>
      <c r="IB160" s="1037"/>
      <c r="IC160" s="1038"/>
      <c r="IF160" s="458"/>
      <c r="IG160" s="458"/>
      <c r="IH160" s="1106" t="b">
        <v>1</v>
      </c>
      <c r="II160" s="1106"/>
      <c r="IJ160" s="1106"/>
      <c r="IK160" s="1106"/>
      <c r="IL160" s="1107" t="s">
        <v>941</v>
      </c>
      <c r="IM160" s="1107"/>
      <c r="IN160" s="1107"/>
      <c r="IO160" s="1107"/>
      <c r="IP160" s="1107"/>
      <c r="IQ160" s="1107"/>
      <c r="IR160" s="1107"/>
      <c r="IS160" s="1107"/>
      <c r="IT160" s="458"/>
      <c r="IW160" s="105"/>
      <c r="IX160" s="730"/>
      <c r="IY160" s="732"/>
      <c r="IZ160" s="22"/>
      <c r="JA160" s="22"/>
      <c r="JB160" s="22"/>
      <c r="JC160" s="22"/>
      <c r="JD160" s="22"/>
      <c r="JE160" s="22"/>
      <c r="JF160" s="22"/>
      <c r="JG160" s="22"/>
      <c r="JH160" s="21"/>
      <c r="JI160" s="22"/>
      <c r="JJ160" s="22"/>
      <c r="JK160" s="22"/>
      <c r="JL160" s="22"/>
      <c r="JM160" s="22"/>
      <c r="JN160" s="22"/>
      <c r="JO160" s="22"/>
      <c r="JP160" s="22"/>
      <c r="JQ160" s="22"/>
      <c r="JR160" s="22"/>
      <c r="JS160" s="22"/>
      <c r="JT160" s="22"/>
      <c r="JU160" s="22"/>
      <c r="JV160" s="22"/>
      <c r="JW160" s="22"/>
      <c r="JX160" s="22"/>
      <c r="JY160" s="22"/>
      <c r="JZ160" s="22"/>
      <c r="KA160" s="22"/>
      <c r="KB160" s="22"/>
      <c r="KC160" s="22"/>
      <c r="KD160" s="22"/>
      <c r="KE160" s="22"/>
      <c r="KF160" s="22"/>
      <c r="KG160" s="22"/>
      <c r="KH160" s="22"/>
      <c r="KI160" s="22"/>
      <c r="KJ160" s="22"/>
      <c r="KK160" s="22"/>
      <c r="KL160" s="22"/>
      <c r="KM160" s="22"/>
      <c r="KN160" s="22"/>
      <c r="KO160" s="22"/>
      <c r="KP160" s="22"/>
      <c r="KQ160" s="22"/>
      <c r="KR160" s="22"/>
      <c r="KS160" s="22"/>
      <c r="KT160" s="22"/>
      <c r="KU160" s="22"/>
      <c r="KV160" s="22"/>
      <c r="KW160" s="22"/>
      <c r="KX160" s="22"/>
      <c r="KY160" s="22"/>
      <c r="KZ160" s="22"/>
      <c r="LA160" s="22"/>
      <c r="LB160" s="22"/>
      <c r="LC160" s="22"/>
      <c r="LD160" s="22"/>
      <c r="LE160" s="22"/>
      <c r="LF160" s="22"/>
      <c r="LG160" s="22"/>
      <c r="LH160" s="22"/>
      <c r="LI160" s="22"/>
      <c r="LJ160" s="23"/>
    </row>
    <row r="161" spans="2:322" ht="3.65" customHeight="1">
      <c r="B161" s="21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3"/>
      <c r="AP161" s="22"/>
      <c r="AQ161" s="22"/>
      <c r="AR161" s="22"/>
      <c r="AS161" s="22"/>
      <c r="AT161" s="22"/>
      <c r="AU161" s="22"/>
      <c r="AV161" s="22"/>
      <c r="AW161" s="22"/>
      <c r="AX161" s="737" t="s">
        <v>12</v>
      </c>
      <c r="AY161" s="738"/>
      <c r="AZ161" s="47"/>
      <c r="BA161" s="334"/>
      <c r="BF161" s="922"/>
      <c r="BG161" s="923"/>
      <c r="BH161" s="923"/>
      <c r="BI161" s="923"/>
      <c r="BJ161" s="923"/>
      <c r="BK161" s="924"/>
      <c r="BL161" s="1018"/>
      <c r="BM161" s="1019"/>
      <c r="BN161" s="1019"/>
      <c r="BO161" s="1019"/>
      <c r="BP161" s="1019"/>
      <c r="BQ161" s="1019"/>
      <c r="BR161" s="1019"/>
      <c r="BS161" s="1019"/>
      <c r="BT161" s="1019"/>
      <c r="BU161" s="1019"/>
      <c r="BV161" s="1019"/>
      <c r="BW161" s="1019"/>
      <c r="BX161" s="1019"/>
      <c r="BY161" s="1020"/>
      <c r="BZ161" s="889"/>
      <c r="CA161" s="890"/>
      <c r="CB161" s="890"/>
      <c r="CC161" s="890"/>
      <c r="CD161" s="890"/>
      <c r="CE161" s="890"/>
      <c r="CF161" s="890"/>
      <c r="CG161" s="890"/>
      <c r="CH161" s="890"/>
      <c r="CI161" s="890"/>
      <c r="CJ161" s="890"/>
      <c r="CK161" s="890"/>
      <c r="CL161" s="890"/>
      <c r="CM161" s="890"/>
      <c r="CN161" s="890"/>
      <c r="CO161" s="890"/>
      <c r="CP161" s="890"/>
      <c r="CQ161" s="890"/>
      <c r="CR161" s="890"/>
      <c r="CS161" s="891"/>
      <c r="CT161" s="1036"/>
      <c r="CU161" s="1037"/>
      <c r="CV161" s="1037"/>
      <c r="CW161" s="1037"/>
      <c r="CX161" s="1037"/>
      <c r="CY161" s="1037"/>
      <c r="CZ161" s="1037"/>
      <c r="DA161" s="1037"/>
      <c r="DB161" s="1037"/>
      <c r="DC161" s="1037"/>
      <c r="DD161" s="1037"/>
      <c r="DE161" s="1037"/>
      <c r="DF161" s="1037"/>
      <c r="DG161" s="1037"/>
      <c r="DH161" s="1037"/>
      <c r="DI161" s="1037"/>
      <c r="DJ161" s="1037"/>
      <c r="DK161" s="1037"/>
      <c r="DL161" s="1037"/>
      <c r="DM161" s="1038"/>
      <c r="DN161" s="889"/>
      <c r="DO161" s="890"/>
      <c r="DP161" s="890"/>
      <c r="DQ161" s="890"/>
      <c r="DR161" s="890"/>
      <c r="DS161" s="890"/>
      <c r="DT161" s="890"/>
      <c r="DU161" s="890"/>
      <c r="DV161" s="890"/>
      <c r="DW161" s="890"/>
      <c r="DX161" s="890"/>
      <c r="DY161" s="890"/>
      <c r="DZ161" s="890"/>
      <c r="EA161" s="890"/>
      <c r="EB161" s="890"/>
      <c r="EC161" s="890"/>
      <c r="ED161" s="890"/>
      <c r="EE161" s="890"/>
      <c r="EF161" s="890"/>
      <c r="EG161" s="891"/>
      <c r="EH161" s="1036"/>
      <c r="EI161" s="1037"/>
      <c r="EJ161" s="1037"/>
      <c r="EK161" s="1037"/>
      <c r="EL161" s="1037"/>
      <c r="EM161" s="1037"/>
      <c r="EN161" s="1037"/>
      <c r="EO161" s="1037"/>
      <c r="EP161" s="1037"/>
      <c r="EQ161" s="1037"/>
      <c r="ER161" s="1037"/>
      <c r="ES161" s="1037"/>
      <c r="ET161" s="1037"/>
      <c r="EU161" s="1037"/>
      <c r="EV161" s="1037"/>
      <c r="EW161" s="1037"/>
      <c r="EX161" s="1037"/>
      <c r="EY161" s="1037"/>
      <c r="EZ161" s="1037"/>
      <c r="FA161" s="1038"/>
      <c r="FB161" s="889"/>
      <c r="FC161" s="890"/>
      <c r="FD161" s="890"/>
      <c r="FE161" s="890"/>
      <c r="FF161" s="890"/>
      <c r="FG161" s="890"/>
      <c r="FH161" s="890"/>
      <c r="FI161" s="890"/>
      <c r="FJ161" s="890"/>
      <c r="FK161" s="890"/>
      <c r="FL161" s="890"/>
      <c r="FM161" s="890"/>
      <c r="FN161" s="890"/>
      <c r="FO161" s="890"/>
      <c r="FP161" s="890"/>
      <c r="FQ161" s="890"/>
      <c r="FR161" s="890"/>
      <c r="FS161" s="890"/>
      <c r="FT161" s="890"/>
      <c r="FU161" s="891"/>
      <c r="FV161" s="1036"/>
      <c r="FW161" s="1037"/>
      <c r="FX161" s="1037"/>
      <c r="FY161" s="1037"/>
      <c r="FZ161" s="1037"/>
      <c r="GA161" s="1037"/>
      <c r="GB161" s="1037"/>
      <c r="GC161" s="1037"/>
      <c r="GD161" s="1037"/>
      <c r="GE161" s="1037"/>
      <c r="GF161" s="1037"/>
      <c r="GG161" s="1037"/>
      <c r="GH161" s="1037"/>
      <c r="GI161" s="1037"/>
      <c r="GJ161" s="1037"/>
      <c r="GK161" s="1037"/>
      <c r="GL161" s="1037"/>
      <c r="GM161" s="1037"/>
      <c r="GN161" s="1037"/>
      <c r="GO161" s="1038"/>
      <c r="GP161" s="889"/>
      <c r="GQ161" s="890"/>
      <c r="GR161" s="890"/>
      <c r="GS161" s="890"/>
      <c r="GT161" s="890"/>
      <c r="GU161" s="890"/>
      <c r="GV161" s="890"/>
      <c r="GW161" s="890"/>
      <c r="GX161" s="890"/>
      <c r="GY161" s="890"/>
      <c r="GZ161" s="890"/>
      <c r="HA161" s="890"/>
      <c r="HB161" s="890"/>
      <c r="HC161" s="890"/>
      <c r="HD161" s="890"/>
      <c r="HE161" s="890"/>
      <c r="HF161" s="890"/>
      <c r="HG161" s="890"/>
      <c r="HH161" s="890"/>
      <c r="HI161" s="891"/>
      <c r="HJ161" s="1036"/>
      <c r="HK161" s="1037"/>
      <c r="HL161" s="1037"/>
      <c r="HM161" s="1037"/>
      <c r="HN161" s="1037"/>
      <c r="HO161" s="1037"/>
      <c r="HP161" s="1037"/>
      <c r="HQ161" s="1037"/>
      <c r="HR161" s="1037"/>
      <c r="HS161" s="1037"/>
      <c r="HT161" s="1037"/>
      <c r="HU161" s="1037"/>
      <c r="HV161" s="1037"/>
      <c r="HW161" s="1037"/>
      <c r="HX161" s="1037"/>
      <c r="HY161" s="1037"/>
      <c r="HZ161" s="1037"/>
      <c r="IA161" s="1037"/>
      <c r="IB161" s="1037"/>
      <c r="IC161" s="1038"/>
      <c r="IF161" s="458"/>
      <c r="IG161" s="458"/>
      <c r="IH161" s="1106"/>
      <c r="II161" s="1106"/>
      <c r="IJ161" s="1106"/>
      <c r="IK161" s="1106"/>
      <c r="IL161" s="1107"/>
      <c r="IM161" s="1107"/>
      <c r="IN161" s="1107"/>
      <c r="IO161" s="1107"/>
      <c r="IP161" s="1107"/>
      <c r="IQ161" s="1107"/>
      <c r="IR161" s="1107"/>
      <c r="IS161" s="1107"/>
      <c r="IT161" s="458"/>
      <c r="IW161" s="104"/>
      <c r="IX161" s="738" t="s">
        <v>12</v>
      </c>
      <c r="IY161" s="741"/>
      <c r="IZ161" s="22"/>
      <c r="JA161" s="22"/>
      <c r="JB161" s="22"/>
      <c r="JC161" s="22"/>
      <c r="JD161" s="22"/>
      <c r="JE161" s="22"/>
      <c r="JF161" s="22"/>
      <c r="JG161" s="22"/>
      <c r="JH161" s="21"/>
      <c r="JI161" s="22"/>
      <c r="JJ161" s="22"/>
      <c r="JK161" s="22"/>
      <c r="JL161" s="22"/>
      <c r="JM161" s="22"/>
      <c r="JN161" s="22"/>
      <c r="JO161" s="22"/>
      <c r="JP161" s="22"/>
      <c r="JQ161" s="22"/>
      <c r="JR161" s="22"/>
      <c r="JS161" s="22"/>
      <c r="JT161" s="22"/>
      <c r="JU161" s="22"/>
      <c r="JV161" s="22"/>
      <c r="JW161" s="22"/>
      <c r="JX161" s="22"/>
      <c r="JY161" s="22"/>
      <c r="JZ161" s="22"/>
      <c r="KA161" s="22"/>
      <c r="KB161" s="22"/>
      <c r="KC161" s="22"/>
      <c r="KD161" s="22"/>
      <c r="KE161" s="22"/>
      <c r="KF161" s="22"/>
      <c r="KG161" s="22"/>
      <c r="KH161" s="22"/>
      <c r="KI161" s="22"/>
      <c r="KJ161" s="22"/>
      <c r="KK161" s="22"/>
      <c r="KL161" s="22"/>
      <c r="KM161" s="22"/>
      <c r="KN161" s="22"/>
      <c r="KO161" s="22"/>
      <c r="KP161" s="22"/>
      <c r="KQ161" s="22"/>
      <c r="KR161" s="22"/>
      <c r="KS161" s="22"/>
      <c r="KT161" s="22"/>
      <c r="KU161" s="22"/>
      <c r="KV161" s="22"/>
      <c r="KW161" s="22"/>
      <c r="KX161" s="22"/>
      <c r="KY161" s="22"/>
      <c r="KZ161" s="22"/>
      <c r="LA161" s="22"/>
      <c r="LB161" s="22"/>
      <c r="LC161" s="22"/>
      <c r="LD161" s="22"/>
      <c r="LE161" s="22"/>
      <c r="LF161" s="22"/>
      <c r="LG161" s="22"/>
      <c r="LH161" s="22"/>
      <c r="LI161" s="22"/>
      <c r="LJ161" s="23"/>
    </row>
    <row r="162" spans="2:322" ht="3.65" customHeight="1">
      <c r="B162" s="21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3"/>
      <c r="AP162" s="22"/>
      <c r="AQ162" s="22"/>
      <c r="AR162" s="22"/>
      <c r="AS162" s="22"/>
      <c r="AT162" s="22"/>
      <c r="AU162" s="22"/>
      <c r="AV162" s="22"/>
      <c r="AW162" s="22"/>
      <c r="AX162" s="737"/>
      <c r="AY162" s="738"/>
      <c r="AZ162" s="47"/>
      <c r="BA162" s="334"/>
      <c r="BF162" s="922"/>
      <c r="BG162" s="923"/>
      <c r="BH162" s="923"/>
      <c r="BI162" s="923"/>
      <c r="BJ162" s="923"/>
      <c r="BK162" s="924"/>
      <c r="BL162" s="1018"/>
      <c r="BM162" s="1019"/>
      <c r="BN162" s="1019"/>
      <c r="BO162" s="1019"/>
      <c r="BP162" s="1019"/>
      <c r="BQ162" s="1019"/>
      <c r="BR162" s="1019"/>
      <c r="BS162" s="1019"/>
      <c r="BT162" s="1019"/>
      <c r="BU162" s="1019"/>
      <c r="BV162" s="1019"/>
      <c r="BW162" s="1019"/>
      <c r="BX162" s="1019"/>
      <c r="BY162" s="1020"/>
      <c r="BZ162" s="889"/>
      <c r="CA162" s="890"/>
      <c r="CB162" s="890"/>
      <c r="CC162" s="890"/>
      <c r="CD162" s="890"/>
      <c r="CE162" s="890"/>
      <c r="CF162" s="890"/>
      <c r="CG162" s="890"/>
      <c r="CH162" s="890"/>
      <c r="CI162" s="890"/>
      <c r="CJ162" s="890"/>
      <c r="CK162" s="890"/>
      <c r="CL162" s="890"/>
      <c r="CM162" s="890"/>
      <c r="CN162" s="890"/>
      <c r="CO162" s="890"/>
      <c r="CP162" s="890"/>
      <c r="CQ162" s="890"/>
      <c r="CR162" s="890"/>
      <c r="CS162" s="891"/>
      <c r="CT162" s="1036"/>
      <c r="CU162" s="1037"/>
      <c r="CV162" s="1037"/>
      <c r="CW162" s="1037"/>
      <c r="CX162" s="1037"/>
      <c r="CY162" s="1037"/>
      <c r="CZ162" s="1037"/>
      <c r="DA162" s="1037"/>
      <c r="DB162" s="1037"/>
      <c r="DC162" s="1037"/>
      <c r="DD162" s="1037"/>
      <c r="DE162" s="1037"/>
      <c r="DF162" s="1037"/>
      <c r="DG162" s="1037"/>
      <c r="DH162" s="1037"/>
      <c r="DI162" s="1037"/>
      <c r="DJ162" s="1037"/>
      <c r="DK162" s="1037"/>
      <c r="DL162" s="1037"/>
      <c r="DM162" s="1038"/>
      <c r="DN162" s="889"/>
      <c r="DO162" s="890"/>
      <c r="DP162" s="890"/>
      <c r="DQ162" s="890"/>
      <c r="DR162" s="890"/>
      <c r="DS162" s="890"/>
      <c r="DT162" s="890"/>
      <c r="DU162" s="890"/>
      <c r="DV162" s="890"/>
      <c r="DW162" s="890"/>
      <c r="DX162" s="890"/>
      <c r="DY162" s="890"/>
      <c r="DZ162" s="890"/>
      <c r="EA162" s="890"/>
      <c r="EB162" s="890"/>
      <c r="EC162" s="890"/>
      <c r="ED162" s="890"/>
      <c r="EE162" s="890"/>
      <c r="EF162" s="890"/>
      <c r="EG162" s="891"/>
      <c r="EH162" s="1036"/>
      <c r="EI162" s="1037"/>
      <c r="EJ162" s="1037"/>
      <c r="EK162" s="1037"/>
      <c r="EL162" s="1037"/>
      <c r="EM162" s="1037"/>
      <c r="EN162" s="1037"/>
      <c r="EO162" s="1037"/>
      <c r="EP162" s="1037"/>
      <c r="EQ162" s="1037"/>
      <c r="ER162" s="1037"/>
      <c r="ES162" s="1037"/>
      <c r="ET162" s="1037"/>
      <c r="EU162" s="1037"/>
      <c r="EV162" s="1037"/>
      <c r="EW162" s="1037"/>
      <c r="EX162" s="1037"/>
      <c r="EY162" s="1037"/>
      <c r="EZ162" s="1037"/>
      <c r="FA162" s="1038"/>
      <c r="FB162" s="889"/>
      <c r="FC162" s="890"/>
      <c r="FD162" s="890"/>
      <c r="FE162" s="890"/>
      <c r="FF162" s="890"/>
      <c r="FG162" s="890"/>
      <c r="FH162" s="890"/>
      <c r="FI162" s="890"/>
      <c r="FJ162" s="890"/>
      <c r="FK162" s="890"/>
      <c r="FL162" s="890"/>
      <c r="FM162" s="890"/>
      <c r="FN162" s="890"/>
      <c r="FO162" s="890"/>
      <c r="FP162" s="890"/>
      <c r="FQ162" s="890"/>
      <c r="FR162" s="890"/>
      <c r="FS162" s="890"/>
      <c r="FT162" s="890"/>
      <c r="FU162" s="891"/>
      <c r="FV162" s="1036"/>
      <c r="FW162" s="1037"/>
      <c r="FX162" s="1037"/>
      <c r="FY162" s="1037"/>
      <c r="FZ162" s="1037"/>
      <c r="GA162" s="1037"/>
      <c r="GB162" s="1037"/>
      <c r="GC162" s="1037"/>
      <c r="GD162" s="1037"/>
      <c r="GE162" s="1037"/>
      <c r="GF162" s="1037"/>
      <c r="GG162" s="1037"/>
      <c r="GH162" s="1037"/>
      <c r="GI162" s="1037"/>
      <c r="GJ162" s="1037"/>
      <c r="GK162" s="1037"/>
      <c r="GL162" s="1037"/>
      <c r="GM162" s="1037"/>
      <c r="GN162" s="1037"/>
      <c r="GO162" s="1038"/>
      <c r="GP162" s="889"/>
      <c r="GQ162" s="890"/>
      <c r="GR162" s="890"/>
      <c r="GS162" s="890"/>
      <c r="GT162" s="890"/>
      <c r="GU162" s="890"/>
      <c r="GV162" s="890"/>
      <c r="GW162" s="890"/>
      <c r="GX162" s="890"/>
      <c r="GY162" s="890"/>
      <c r="GZ162" s="890"/>
      <c r="HA162" s="890"/>
      <c r="HB162" s="890"/>
      <c r="HC162" s="890"/>
      <c r="HD162" s="890"/>
      <c r="HE162" s="890"/>
      <c r="HF162" s="890"/>
      <c r="HG162" s="890"/>
      <c r="HH162" s="890"/>
      <c r="HI162" s="891"/>
      <c r="HJ162" s="1036"/>
      <c r="HK162" s="1037"/>
      <c r="HL162" s="1037"/>
      <c r="HM162" s="1037"/>
      <c r="HN162" s="1037"/>
      <c r="HO162" s="1037"/>
      <c r="HP162" s="1037"/>
      <c r="HQ162" s="1037"/>
      <c r="HR162" s="1037"/>
      <c r="HS162" s="1037"/>
      <c r="HT162" s="1037"/>
      <c r="HU162" s="1037"/>
      <c r="HV162" s="1037"/>
      <c r="HW162" s="1037"/>
      <c r="HX162" s="1037"/>
      <c r="HY162" s="1037"/>
      <c r="HZ162" s="1037"/>
      <c r="IA162" s="1037"/>
      <c r="IB162" s="1037"/>
      <c r="IC162" s="1038"/>
      <c r="IF162" s="458"/>
      <c r="IG162" s="458"/>
      <c r="IH162" s="1106"/>
      <c r="II162" s="1106"/>
      <c r="IJ162" s="1106"/>
      <c r="IK162" s="1106"/>
      <c r="IL162" s="1107"/>
      <c r="IM162" s="1107"/>
      <c r="IN162" s="1107"/>
      <c r="IO162" s="1107"/>
      <c r="IP162" s="1107"/>
      <c r="IQ162" s="1107"/>
      <c r="IR162" s="1107"/>
      <c r="IS162" s="1107"/>
      <c r="IT162" s="458"/>
      <c r="IW162" s="104"/>
      <c r="IX162" s="738"/>
      <c r="IY162" s="741"/>
      <c r="IZ162" s="22"/>
      <c r="JA162" s="22"/>
      <c r="JB162" s="22"/>
      <c r="JC162" s="22"/>
      <c r="JD162" s="22"/>
      <c r="JE162" s="22"/>
      <c r="JF162" s="22"/>
      <c r="JG162" s="22"/>
      <c r="JH162" s="21"/>
      <c r="JI162" s="22"/>
      <c r="JJ162" s="22"/>
      <c r="JK162" s="22"/>
      <c r="JL162" s="22"/>
      <c r="JM162" s="22"/>
      <c r="JN162" s="22"/>
      <c r="JO162" s="22"/>
      <c r="JP162" s="22"/>
      <c r="JQ162" s="22"/>
      <c r="JR162" s="22"/>
      <c r="JS162" s="22"/>
      <c r="JT162" s="22"/>
      <c r="JU162" s="22"/>
      <c r="JV162" s="22"/>
      <c r="JW162" s="22"/>
      <c r="JX162" s="22"/>
      <c r="JY162" s="22"/>
      <c r="JZ162" s="22"/>
      <c r="KA162" s="22"/>
      <c r="KB162" s="22"/>
      <c r="KC162" s="22"/>
      <c r="KD162" s="22"/>
      <c r="KE162" s="22"/>
      <c r="KF162" s="22"/>
      <c r="KG162" s="22"/>
      <c r="KH162" s="22"/>
      <c r="KI162" s="22"/>
      <c r="KJ162" s="22"/>
      <c r="KK162" s="22"/>
      <c r="KL162" s="22"/>
      <c r="KM162" s="22"/>
      <c r="KN162" s="22"/>
      <c r="KO162" s="22"/>
      <c r="KP162" s="22"/>
      <c r="KQ162" s="22"/>
      <c r="KR162" s="22"/>
      <c r="KS162" s="22"/>
      <c r="KT162" s="22"/>
      <c r="KU162" s="22"/>
      <c r="KV162" s="22"/>
      <c r="KW162" s="22"/>
      <c r="KX162" s="22"/>
      <c r="KY162" s="22"/>
      <c r="KZ162" s="22"/>
      <c r="LA162" s="22"/>
      <c r="LB162" s="22"/>
      <c r="LC162" s="22"/>
      <c r="LD162" s="22"/>
      <c r="LE162" s="22"/>
      <c r="LF162" s="22"/>
      <c r="LG162" s="22"/>
      <c r="LH162" s="22"/>
      <c r="LI162" s="22"/>
      <c r="LJ162" s="23"/>
    </row>
    <row r="163" spans="2:322" ht="3.65" customHeight="1">
      <c r="B163" s="21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3"/>
      <c r="AP163" s="22"/>
      <c r="AQ163" s="22"/>
      <c r="AR163" s="22"/>
      <c r="AS163" s="22"/>
      <c r="AT163" s="22"/>
      <c r="AU163" s="22"/>
      <c r="AV163" s="22"/>
      <c r="AW163" s="22"/>
      <c r="AX163" s="737"/>
      <c r="AY163" s="738"/>
      <c r="AZ163" s="47"/>
      <c r="BA163" s="334"/>
      <c r="BF163" s="1154"/>
      <c r="BG163" s="1155"/>
      <c r="BH163" s="1155"/>
      <c r="BI163" s="1155"/>
      <c r="BJ163" s="1155"/>
      <c r="BK163" s="1156"/>
      <c r="BL163" s="1021"/>
      <c r="BM163" s="1022"/>
      <c r="BN163" s="1022"/>
      <c r="BO163" s="1022"/>
      <c r="BP163" s="1022"/>
      <c r="BQ163" s="1022"/>
      <c r="BR163" s="1022"/>
      <c r="BS163" s="1022"/>
      <c r="BT163" s="1022"/>
      <c r="BU163" s="1022"/>
      <c r="BV163" s="1022"/>
      <c r="BW163" s="1022"/>
      <c r="BX163" s="1022"/>
      <c r="BY163" s="1023"/>
      <c r="BZ163" s="892"/>
      <c r="CA163" s="893"/>
      <c r="CB163" s="893"/>
      <c r="CC163" s="893"/>
      <c r="CD163" s="893"/>
      <c r="CE163" s="893"/>
      <c r="CF163" s="893"/>
      <c r="CG163" s="893"/>
      <c r="CH163" s="893"/>
      <c r="CI163" s="893"/>
      <c r="CJ163" s="893"/>
      <c r="CK163" s="893"/>
      <c r="CL163" s="893"/>
      <c r="CM163" s="893"/>
      <c r="CN163" s="893"/>
      <c r="CO163" s="893"/>
      <c r="CP163" s="893"/>
      <c r="CQ163" s="893"/>
      <c r="CR163" s="893"/>
      <c r="CS163" s="894"/>
      <c r="CT163" s="1039"/>
      <c r="CU163" s="1040"/>
      <c r="CV163" s="1040"/>
      <c r="CW163" s="1040"/>
      <c r="CX163" s="1040"/>
      <c r="CY163" s="1040"/>
      <c r="CZ163" s="1040"/>
      <c r="DA163" s="1040"/>
      <c r="DB163" s="1040"/>
      <c r="DC163" s="1040"/>
      <c r="DD163" s="1040"/>
      <c r="DE163" s="1040"/>
      <c r="DF163" s="1040"/>
      <c r="DG163" s="1040"/>
      <c r="DH163" s="1040"/>
      <c r="DI163" s="1040"/>
      <c r="DJ163" s="1040"/>
      <c r="DK163" s="1040"/>
      <c r="DL163" s="1040"/>
      <c r="DM163" s="1041"/>
      <c r="DN163" s="892"/>
      <c r="DO163" s="893"/>
      <c r="DP163" s="893"/>
      <c r="DQ163" s="893"/>
      <c r="DR163" s="893"/>
      <c r="DS163" s="893"/>
      <c r="DT163" s="893"/>
      <c r="DU163" s="893"/>
      <c r="DV163" s="893"/>
      <c r="DW163" s="893"/>
      <c r="DX163" s="893"/>
      <c r="DY163" s="893"/>
      <c r="DZ163" s="893"/>
      <c r="EA163" s="893"/>
      <c r="EB163" s="893"/>
      <c r="EC163" s="893"/>
      <c r="ED163" s="893"/>
      <c r="EE163" s="893"/>
      <c r="EF163" s="893"/>
      <c r="EG163" s="894"/>
      <c r="EH163" s="1039"/>
      <c r="EI163" s="1040"/>
      <c r="EJ163" s="1040"/>
      <c r="EK163" s="1040"/>
      <c r="EL163" s="1040"/>
      <c r="EM163" s="1040"/>
      <c r="EN163" s="1040"/>
      <c r="EO163" s="1040"/>
      <c r="EP163" s="1040"/>
      <c r="EQ163" s="1040"/>
      <c r="ER163" s="1040"/>
      <c r="ES163" s="1040"/>
      <c r="ET163" s="1040"/>
      <c r="EU163" s="1040"/>
      <c r="EV163" s="1040"/>
      <c r="EW163" s="1040"/>
      <c r="EX163" s="1040"/>
      <c r="EY163" s="1040"/>
      <c r="EZ163" s="1040"/>
      <c r="FA163" s="1041"/>
      <c r="FB163" s="892"/>
      <c r="FC163" s="893"/>
      <c r="FD163" s="893"/>
      <c r="FE163" s="893"/>
      <c r="FF163" s="893"/>
      <c r="FG163" s="893"/>
      <c r="FH163" s="893"/>
      <c r="FI163" s="893"/>
      <c r="FJ163" s="893"/>
      <c r="FK163" s="893"/>
      <c r="FL163" s="893"/>
      <c r="FM163" s="893"/>
      <c r="FN163" s="893"/>
      <c r="FO163" s="893"/>
      <c r="FP163" s="893"/>
      <c r="FQ163" s="893"/>
      <c r="FR163" s="893"/>
      <c r="FS163" s="893"/>
      <c r="FT163" s="893"/>
      <c r="FU163" s="894"/>
      <c r="FV163" s="1039"/>
      <c r="FW163" s="1040"/>
      <c r="FX163" s="1040"/>
      <c r="FY163" s="1040"/>
      <c r="FZ163" s="1040"/>
      <c r="GA163" s="1040"/>
      <c r="GB163" s="1040"/>
      <c r="GC163" s="1040"/>
      <c r="GD163" s="1040"/>
      <c r="GE163" s="1040"/>
      <c r="GF163" s="1040"/>
      <c r="GG163" s="1040"/>
      <c r="GH163" s="1040"/>
      <c r="GI163" s="1040"/>
      <c r="GJ163" s="1040"/>
      <c r="GK163" s="1040"/>
      <c r="GL163" s="1040"/>
      <c r="GM163" s="1040"/>
      <c r="GN163" s="1040"/>
      <c r="GO163" s="1041"/>
      <c r="GP163" s="892"/>
      <c r="GQ163" s="893"/>
      <c r="GR163" s="893"/>
      <c r="GS163" s="893"/>
      <c r="GT163" s="893"/>
      <c r="GU163" s="893"/>
      <c r="GV163" s="893"/>
      <c r="GW163" s="893"/>
      <c r="GX163" s="893"/>
      <c r="GY163" s="893"/>
      <c r="GZ163" s="893"/>
      <c r="HA163" s="893"/>
      <c r="HB163" s="893"/>
      <c r="HC163" s="893"/>
      <c r="HD163" s="893"/>
      <c r="HE163" s="893"/>
      <c r="HF163" s="893"/>
      <c r="HG163" s="893"/>
      <c r="HH163" s="893"/>
      <c r="HI163" s="894"/>
      <c r="HJ163" s="1039"/>
      <c r="HK163" s="1040"/>
      <c r="HL163" s="1040"/>
      <c r="HM163" s="1040"/>
      <c r="HN163" s="1040"/>
      <c r="HO163" s="1040"/>
      <c r="HP163" s="1040"/>
      <c r="HQ163" s="1040"/>
      <c r="HR163" s="1040"/>
      <c r="HS163" s="1040"/>
      <c r="HT163" s="1040"/>
      <c r="HU163" s="1040"/>
      <c r="HV163" s="1040"/>
      <c r="HW163" s="1040"/>
      <c r="HX163" s="1040"/>
      <c r="HY163" s="1040"/>
      <c r="HZ163" s="1040"/>
      <c r="IA163" s="1040"/>
      <c r="IB163" s="1040"/>
      <c r="IC163" s="1041"/>
      <c r="IF163" s="458"/>
      <c r="IG163" s="458"/>
      <c r="IH163" s="1106"/>
      <c r="II163" s="1106"/>
      <c r="IJ163" s="1106"/>
      <c r="IK163" s="1106"/>
      <c r="IL163" s="1107"/>
      <c r="IM163" s="1107"/>
      <c r="IN163" s="1107"/>
      <c r="IO163" s="1107"/>
      <c r="IP163" s="1107"/>
      <c r="IQ163" s="1107"/>
      <c r="IR163" s="1107"/>
      <c r="IS163" s="1107"/>
      <c r="IT163" s="458"/>
      <c r="IW163" s="104"/>
      <c r="IX163" s="738"/>
      <c r="IY163" s="741"/>
      <c r="IZ163" s="22"/>
      <c r="JA163" s="22"/>
      <c r="JB163" s="22"/>
      <c r="JC163" s="22"/>
      <c r="JD163" s="22"/>
      <c r="JE163" s="22"/>
      <c r="JF163" s="22"/>
      <c r="JG163" s="22"/>
      <c r="JH163" s="21"/>
      <c r="JI163" s="22"/>
      <c r="JJ163" s="22"/>
      <c r="JK163" s="22"/>
      <c r="JL163" s="22"/>
      <c r="JM163" s="22"/>
      <c r="JN163" s="22"/>
      <c r="JO163" s="22"/>
      <c r="JP163" s="22"/>
      <c r="JQ163" s="22"/>
      <c r="JR163" s="22"/>
      <c r="JS163" s="22"/>
      <c r="JT163" s="22"/>
      <c r="JU163" s="22"/>
      <c r="JV163" s="22"/>
      <c r="JW163" s="22"/>
      <c r="JX163" s="22"/>
      <c r="JY163" s="22"/>
      <c r="JZ163" s="22"/>
      <c r="KA163" s="22"/>
      <c r="KB163" s="22"/>
      <c r="KC163" s="22"/>
      <c r="KD163" s="22"/>
      <c r="KE163" s="22"/>
      <c r="KF163" s="22"/>
      <c r="KG163" s="22"/>
      <c r="KH163" s="22"/>
      <c r="KI163" s="22"/>
      <c r="KJ163" s="22"/>
      <c r="KK163" s="22"/>
      <c r="KL163" s="22"/>
      <c r="KM163" s="22"/>
      <c r="KN163" s="22"/>
      <c r="KO163" s="22"/>
      <c r="KP163" s="22"/>
      <c r="KQ163" s="22"/>
      <c r="KR163" s="22"/>
      <c r="KS163" s="22"/>
      <c r="KT163" s="22"/>
      <c r="KU163" s="22"/>
      <c r="KV163" s="22"/>
      <c r="KW163" s="22"/>
      <c r="KX163" s="22"/>
      <c r="KY163" s="22"/>
      <c r="KZ163" s="22"/>
      <c r="LA163" s="22"/>
      <c r="LB163" s="22"/>
      <c r="LC163" s="22"/>
      <c r="LD163" s="22"/>
      <c r="LE163" s="22"/>
      <c r="LF163" s="22"/>
      <c r="LG163" s="22"/>
      <c r="LH163" s="22"/>
      <c r="LI163" s="22"/>
      <c r="LJ163" s="23"/>
    </row>
    <row r="164" spans="2:322" ht="3.65" customHeight="1">
      <c r="B164" s="21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3"/>
      <c r="AP164" s="22"/>
      <c r="AQ164" s="22"/>
      <c r="AR164" s="22"/>
      <c r="AS164" s="22"/>
      <c r="AT164" s="22"/>
      <c r="AU164" s="22"/>
      <c r="AV164" s="22"/>
      <c r="AW164" s="22"/>
      <c r="AX164" s="737"/>
      <c r="AY164" s="738"/>
      <c r="AZ164" s="47"/>
      <c r="BA164" s="334"/>
      <c r="BB164" s="341"/>
      <c r="BC164" s="341"/>
      <c r="BD164" s="341"/>
      <c r="BE164" s="55"/>
      <c r="BF164" s="55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/>
      <c r="BT164" s="53"/>
      <c r="BU164" s="53"/>
      <c r="BV164" s="53"/>
      <c r="BW164" s="53"/>
      <c r="BX164" s="53"/>
      <c r="BY164" s="53"/>
      <c r="BZ164" s="53"/>
      <c r="CA164" s="53"/>
      <c r="CB164" s="53"/>
      <c r="CC164" s="53"/>
      <c r="CD164" s="53"/>
      <c r="CE164" s="53"/>
      <c r="CF164" s="53"/>
      <c r="CG164" s="53"/>
      <c r="CH164" s="53"/>
      <c r="CI164" s="53"/>
      <c r="CJ164" s="53"/>
      <c r="CK164" s="53"/>
      <c r="CL164" s="53"/>
      <c r="CM164" s="53"/>
      <c r="CN164" s="53"/>
      <c r="CO164" s="53"/>
      <c r="CP164" s="53"/>
      <c r="CQ164" s="53"/>
      <c r="CR164" s="53"/>
      <c r="CS164" s="53"/>
      <c r="CT164" s="53"/>
      <c r="CU164" s="53"/>
      <c r="CV164" s="53"/>
      <c r="CW164" s="53"/>
      <c r="CX164" s="53"/>
      <c r="CY164" s="53"/>
      <c r="CZ164" s="53"/>
      <c r="DA164" s="53"/>
      <c r="DB164" s="53"/>
      <c r="DC164" s="53"/>
      <c r="DD164" s="53"/>
      <c r="DE164" s="53"/>
      <c r="DF164" s="53"/>
      <c r="DG164" s="53"/>
      <c r="DH164" s="53"/>
      <c r="DI164" s="53"/>
      <c r="DJ164" s="53"/>
      <c r="DK164" s="53"/>
      <c r="DL164" s="53"/>
      <c r="DM164" s="53"/>
      <c r="DN164" s="53"/>
      <c r="DO164" s="53"/>
      <c r="DP164" s="53"/>
      <c r="DQ164" s="53"/>
      <c r="DR164" s="53"/>
      <c r="DS164" s="53"/>
      <c r="DT164" s="53"/>
      <c r="DU164" s="53"/>
      <c r="DV164" s="53"/>
      <c r="DW164" s="53"/>
      <c r="DX164" s="53"/>
      <c r="DY164" s="53"/>
      <c r="DZ164" s="53"/>
      <c r="EA164" s="53"/>
      <c r="EB164" s="53"/>
      <c r="EC164" s="53"/>
      <c r="ED164" s="53"/>
      <c r="EE164" s="53"/>
      <c r="EF164" s="53"/>
      <c r="EG164" s="53"/>
      <c r="EH164" s="53"/>
      <c r="EI164" s="53"/>
      <c r="EJ164" s="53"/>
      <c r="EK164" s="53"/>
      <c r="EL164" s="53"/>
      <c r="EM164" s="53"/>
      <c r="EN164" s="53"/>
      <c r="EO164" s="53"/>
      <c r="EP164" s="53"/>
      <c r="EQ164" s="53"/>
      <c r="ER164" s="53"/>
      <c r="ES164" s="53"/>
      <c r="ET164" s="53"/>
      <c r="EU164" s="53"/>
      <c r="EV164" s="53"/>
      <c r="EW164" s="53"/>
      <c r="EX164" s="53"/>
      <c r="EY164" s="53"/>
      <c r="EZ164" s="53"/>
      <c r="FA164" s="53"/>
      <c r="FB164" s="53"/>
      <c r="FC164" s="53"/>
      <c r="FD164" s="53"/>
      <c r="FE164" s="53"/>
      <c r="FF164" s="53"/>
      <c r="FG164" s="53"/>
      <c r="FH164" s="53"/>
      <c r="FI164" s="53"/>
      <c r="FJ164" s="53"/>
      <c r="FK164" s="53"/>
      <c r="FL164" s="53"/>
      <c r="FM164" s="53"/>
      <c r="FN164" s="53"/>
      <c r="FO164" s="53"/>
      <c r="FP164" s="53"/>
      <c r="FQ164" s="53"/>
      <c r="FR164" s="53"/>
      <c r="FS164" s="53"/>
      <c r="FT164" s="53"/>
      <c r="FU164" s="53"/>
      <c r="FV164" s="53"/>
      <c r="FW164" s="53"/>
      <c r="FX164" s="53"/>
      <c r="FY164" s="53"/>
      <c r="FZ164" s="53"/>
      <c r="GA164" s="53"/>
      <c r="GB164" s="53"/>
      <c r="GC164" s="53"/>
      <c r="GD164" s="53"/>
      <c r="GE164" s="53"/>
      <c r="GF164" s="53"/>
      <c r="GG164" s="53"/>
      <c r="GH164" s="53"/>
      <c r="GI164" s="53"/>
      <c r="GJ164" s="53"/>
      <c r="GK164" s="53"/>
      <c r="GL164" s="53"/>
      <c r="GM164" s="53"/>
      <c r="GN164" s="53"/>
      <c r="GO164" s="53"/>
      <c r="GP164" s="53"/>
      <c r="GQ164" s="53"/>
      <c r="GR164" s="53"/>
      <c r="GS164" s="53"/>
      <c r="GT164" s="53"/>
      <c r="GU164" s="53"/>
      <c r="GV164" s="53"/>
      <c r="GW164" s="53"/>
      <c r="GX164" s="53"/>
      <c r="GY164" s="53"/>
      <c r="GZ164" s="53"/>
      <c r="HA164" s="53"/>
      <c r="HB164" s="53"/>
      <c r="HC164" s="53"/>
      <c r="HD164" s="53"/>
      <c r="HE164" s="53"/>
      <c r="HF164" s="53"/>
      <c r="HG164" s="53"/>
      <c r="HH164" s="53"/>
      <c r="HI164" s="53"/>
      <c r="HJ164" s="53"/>
      <c r="HK164" s="53"/>
      <c r="HL164" s="53"/>
      <c r="HM164" s="53"/>
      <c r="HN164" s="53"/>
      <c r="HO164" s="53"/>
      <c r="HP164" s="53"/>
      <c r="HQ164" s="53"/>
      <c r="HR164" s="53"/>
      <c r="HS164" s="53"/>
      <c r="HT164" s="53"/>
      <c r="HU164" s="53"/>
      <c r="HV164" s="53"/>
      <c r="HW164" s="53"/>
      <c r="HX164" s="53"/>
      <c r="HY164" s="53"/>
      <c r="HZ164" s="53"/>
      <c r="IA164" s="53"/>
      <c r="IB164" s="53"/>
      <c r="IC164" s="53"/>
      <c r="ID164" s="53"/>
      <c r="IE164" s="53"/>
      <c r="IF164" s="458"/>
      <c r="IG164" s="458"/>
      <c r="IH164" s="458"/>
      <c r="II164" s="458"/>
      <c r="IJ164" s="458"/>
      <c r="IK164" s="458"/>
      <c r="IL164" s="458"/>
      <c r="IM164" s="458"/>
      <c r="IN164" s="458"/>
      <c r="IO164" s="458"/>
      <c r="IP164" s="458"/>
      <c r="IQ164" s="458"/>
      <c r="IR164" s="458"/>
      <c r="IS164" s="458"/>
      <c r="IT164" s="458"/>
      <c r="IU164" s="55"/>
      <c r="IV164" s="55"/>
      <c r="IW164" s="104"/>
      <c r="IX164" s="738"/>
      <c r="IY164" s="741"/>
      <c r="IZ164" s="22"/>
      <c r="JA164" s="22"/>
      <c r="JB164" s="22"/>
      <c r="JC164" s="22"/>
      <c r="JD164" s="22"/>
      <c r="JE164" s="22"/>
      <c r="JF164" s="22"/>
      <c r="JG164" s="22"/>
      <c r="JH164" s="21"/>
      <c r="JI164" s="22"/>
      <c r="JJ164" s="22"/>
      <c r="JK164" s="22"/>
      <c r="JL164" s="22"/>
      <c r="JM164" s="22"/>
      <c r="JN164" s="22"/>
      <c r="JO164" s="22"/>
      <c r="JP164" s="22"/>
      <c r="JQ164" s="22"/>
      <c r="JR164" s="22"/>
      <c r="JS164" s="22"/>
      <c r="JT164" s="22"/>
      <c r="JU164" s="22"/>
      <c r="JV164" s="22"/>
      <c r="JW164" s="22"/>
      <c r="JX164" s="22"/>
      <c r="JY164" s="22"/>
      <c r="JZ164" s="22"/>
      <c r="KA164" s="22"/>
      <c r="KB164" s="22"/>
      <c r="KC164" s="22"/>
      <c r="KD164" s="22"/>
      <c r="KE164" s="22"/>
      <c r="KF164" s="22"/>
      <c r="KG164" s="22"/>
      <c r="KH164" s="22"/>
      <c r="KI164" s="22"/>
      <c r="KJ164" s="22"/>
      <c r="KK164" s="22"/>
      <c r="KL164" s="22"/>
      <c r="KM164" s="22"/>
      <c r="KN164" s="22"/>
      <c r="KO164" s="22"/>
      <c r="KP164" s="22"/>
      <c r="KQ164" s="22"/>
      <c r="KR164" s="22"/>
      <c r="KS164" s="22"/>
      <c r="KT164" s="22"/>
      <c r="KU164" s="22"/>
      <c r="KV164" s="22"/>
      <c r="KW164" s="22"/>
      <c r="KX164" s="22"/>
      <c r="KY164" s="22"/>
      <c r="KZ164" s="22"/>
      <c r="LA164" s="22"/>
      <c r="LB164" s="22"/>
      <c r="LC164" s="22"/>
      <c r="LD164" s="22"/>
      <c r="LE164" s="22"/>
      <c r="LF164" s="22"/>
      <c r="LG164" s="22"/>
      <c r="LH164" s="22"/>
      <c r="LI164" s="22"/>
      <c r="LJ164" s="23"/>
    </row>
    <row r="165" spans="2:322" ht="3.65" customHeight="1">
      <c r="B165" s="21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3"/>
      <c r="AP165" s="22"/>
      <c r="AQ165" s="22"/>
      <c r="AR165" s="22"/>
      <c r="AS165" s="22"/>
      <c r="AT165" s="22"/>
      <c r="AU165" s="22"/>
      <c r="AV165" s="22"/>
      <c r="AW165" s="22"/>
      <c r="AX165" s="737"/>
      <c r="AY165" s="738"/>
      <c r="AZ165" s="728" t="e" vm="3">
        <v>#VALUE!</v>
      </c>
      <c r="BA165" s="342"/>
      <c r="BB165" s="343"/>
      <c r="BC165" s="343"/>
      <c r="BD165" s="34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  <c r="CK165" s="73"/>
      <c r="CL165" s="73"/>
      <c r="CM165" s="73"/>
      <c r="CN165" s="73"/>
      <c r="CO165" s="73"/>
      <c r="CP165" s="73"/>
      <c r="CQ165" s="73"/>
      <c r="CR165" s="73"/>
      <c r="CS165" s="73"/>
      <c r="CT165" s="73"/>
      <c r="CU165" s="73"/>
      <c r="CV165" s="73"/>
      <c r="CW165" s="73"/>
      <c r="CX165" s="73"/>
      <c r="CY165" s="73"/>
      <c r="CZ165" s="73"/>
      <c r="DA165" s="73"/>
      <c r="DB165" s="73"/>
      <c r="DC165" s="73"/>
      <c r="DD165" s="73"/>
      <c r="DE165" s="73"/>
      <c r="DF165" s="73"/>
      <c r="DG165" s="73"/>
      <c r="DH165" s="73"/>
      <c r="DI165" s="73"/>
      <c r="DJ165" s="73"/>
      <c r="DK165" s="73"/>
      <c r="DL165" s="73"/>
      <c r="DM165" s="73"/>
      <c r="DN165" s="73"/>
      <c r="DO165" s="73"/>
      <c r="DP165" s="73"/>
      <c r="DQ165" s="73"/>
      <c r="DR165" s="73"/>
      <c r="DS165" s="73"/>
      <c r="DT165" s="73"/>
      <c r="DU165" s="73"/>
      <c r="DV165" s="73"/>
      <c r="DW165" s="73"/>
      <c r="DX165" s="73"/>
      <c r="DY165" s="73"/>
      <c r="DZ165" s="73"/>
      <c r="EA165" s="73"/>
      <c r="EB165" s="73"/>
      <c r="EC165" s="73"/>
      <c r="ED165" s="73"/>
      <c r="EE165" s="73"/>
      <c r="EF165" s="73"/>
      <c r="EG165" s="73"/>
      <c r="EH165" s="73"/>
      <c r="EI165" s="73"/>
      <c r="EJ165" s="73"/>
      <c r="EK165" s="73"/>
      <c r="EL165" s="73"/>
      <c r="EM165" s="73"/>
      <c r="EN165" s="73"/>
      <c r="EO165" s="73"/>
      <c r="EP165" s="73"/>
      <c r="EQ165" s="73"/>
      <c r="ER165" s="73"/>
      <c r="ES165" s="73"/>
      <c r="ET165" s="73"/>
      <c r="EU165" s="73"/>
      <c r="EV165" s="73"/>
      <c r="EW165" s="73"/>
      <c r="EX165" s="73"/>
      <c r="EY165" s="73"/>
      <c r="EZ165" s="73"/>
      <c r="FA165" s="73"/>
      <c r="FB165" s="73"/>
      <c r="FC165" s="73"/>
      <c r="FD165" s="73"/>
      <c r="FE165" s="73"/>
      <c r="FF165" s="73"/>
      <c r="FG165" s="73"/>
      <c r="FH165" s="73"/>
      <c r="FI165" s="73"/>
      <c r="FJ165" s="73"/>
      <c r="FK165" s="73"/>
      <c r="FL165" s="73"/>
      <c r="FM165" s="73"/>
      <c r="FN165" s="73"/>
      <c r="FO165" s="73"/>
      <c r="FP165" s="73"/>
      <c r="FQ165" s="73"/>
      <c r="FR165" s="73"/>
      <c r="FS165" s="73"/>
      <c r="FT165" s="73"/>
      <c r="FU165" s="73"/>
      <c r="FV165" s="73"/>
      <c r="FW165" s="73"/>
      <c r="FX165" s="73"/>
      <c r="FY165" s="73"/>
      <c r="FZ165" s="73"/>
      <c r="GA165" s="73"/>
      <c r="GB165" s="73"/>
      <c r="GC165" s="73"/>
      <c r="GD165" s="73"/>
      <c r="GE165" s="73"/>
      <c r="GF165" s="73"/>
      <c r="GG165" s="73"/>
      <c r="GH165" s="73"/>
      <c r="GI165" s="73"/>
      <c r="GJ165" s="73"/>
      <c r="GK165" s="73"/>
      <c r="GL165" s="73"/>
      <c r="GM165" s="73"/>
      <c r="GN165" s="73"/>
      <c r="GO165" s="73"/>
      <c r="GP165" s="73"/>
      <c r="GQ165" s="73"/>
      <c r="GR165" s="73"/>
      <c r="GS165" s="73"/>
      <c r="GT165" s="73"/>
      <c r="GU165" s="73"/>
      <c r="GV165" s="73"/>
      <c r="GW165" s="73"/>
      <c r="GX165" s="73"/>
      <c r="GY165" s="73"/>
      <c r="GZ165" s="73"/>
      <c r="HA165" s="73"/>
      <c r="HB165" s="73"/>
      <c r="HC165" s="73"/>
      <c r="HD165" s="73"/>
      <c r="HE165" s="73"/>
      <c r="HF165" s="73"/>
      <c r="HG165" s="73"/>
      <c r="HH165" s="73"/>
      <c r="HI165" s="73"/>
      <c r="HJ165" s="73"/>
      <c r="HK165" s="73"/>
      <c r="HL165" s="73"/>
      <c r="HM165" s="73"/>
      <c r="HN165" s="73"/>
      <c r="HO165" s="73"/>
      <c r="HP165" s="73"/>
      <c r="HQ165" s="73"/>
      <c r="HR165" s="73"/>
      <c r="HS165" s="73"/>
      <c r="HT165" s="73"/>
      <c r="HU165" s="73"/>
      <c r="HV165" s="73"/>
      <c r="HW165" s="73"/>
      <c r="HX165" s="73"/>
      <c r="HY165" s="73"/>
      <c r="HZ165" s="73"/>
      <c r="IA165" s="73"/>
      <c r="IB165" s="73"/>
      <c r="IC165" s="73"/>
      <c r="ID165" s="73"/>
      <c r="IE165" s="73"/>
      <c r="IF165" s="73"/>
      <c r="IG165" s="73"/>
      <c r="IH165" s="73"/>
      <c r="II165" s="73"/>
      <c r="IJ165" s="73"/>
      <c r="IK165" s="73"/>
      <c r="IL165" s="73"/>
      <c r="IM165" s="73"/>
      <c r="IN165" s="73"/>
      <c r="IO165" s="73"/>
      <c r="IP165" s="73"/>
      <c r="IQ165" s="73"/>
      <c r="IR165" s="73"/>
      <c r="IS165" s="73"/>
      <c r="IT165" s="383"/>
      <c r="IU165" s="383"/>
      <c r="IV165" s="383"/>
      <c r="IW165" s="727" t="e" vm="3">
        <v>#VALUE!</v>
      </c>
      <c r="IX165" s="738"/>
      <c r="IY165" s="741"/>
      <c r="IZ165" s="22"/>
      <c r="JA165" s="22"/>
      <c r="JB165" s="22"/>
      <c r="JC165" s="22"/>
      <c r="JD165" s="22"/>
      <c r="JE165" s="22"/>
      <c r="JF165" s="22"/>
      <c r="JG165" s="22"/>
      <c r="JH165" s="21"/>
      <c r="JI165" s="22"/>
      <c r="JJ165" s="22"/>
      <c r="JK165" s="22"/>
      <c r="JL165" s="22"/>
      <c r="JM165" s="22"/>
      <c r="JN165" s="22"/>
      <c r="JO165" s="22"/>
      <c r="JP165" s="22"/>
      <c r="JQ165" s="22"/>
      <c r="JR165" s="22"/>
      <c r="JS165" s="22"/>
      <c r="JT165" s="22"/>
      <c r="JU165" s="22"/>
      <c r="JV165" s="22"/>
      <c r="JW165" s="22"/>
      <c r="JX165" s="22"/>
      <c r="JY165" s="22"/>
      <c r="JZ165" s="22"/>
      <c r="KA165" s="22"/>
      <c r="KB165" s="22"/>
      <c r="KC165" s="22"/>
      <c r="KD165" s="22"/>
      <c r="KE165" s="22"/>
      <c r="KF165" s="22"/>
      <c r="KG165" s="22"/>
      <c r="KH165" s="22"/>
      <c r="KI165" s="22"/>
      <c r="KJ165" s="22"/>
      <c r="KK165" s="22"/>
      <c r="KL165" s="22"/>
      <c r="KM165" s="22"/>
      <c r="KN165" s="22"/>
      <c r="KO165" s="22"/>
      <c r="KP165" s="22"/>
      <c r="KQ165" s="22"/>
      <c r="KR165" s="22"/>
      <c r="KS165" s="22"/>
      <c r="KT165" s="22"/>
      <c r="KU165" s="22"/>
      <c r="KV165" s="22"/>
      <c r="KW165" s="22"/>
      <c r="KX165" s="22"/>
      <c r="KY165" s="22"/>
      <c r="KZ165" s="22"/>
      <c r="LA165" s="22"/>
      <c r="LB165" s="22"/>
      <c r="LC165" s="22"/>
      <c r="LD165" s="22"/>
      <c r="LE165" s="22"/>
      <c r="LF165" s="22"/>
      <c r="LG165" s="22"/>
      <c r="LH165" s="22"/>
      <c r="LI165" s="22"/>
      <c r="LJ165" s="23"/>
    </row>
    <row r="166" spans="2:322" ht="3.65" customHeight="1">
      <c r="B166" s="21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3"/>
      <c r="AP166" s="22"/>
      <c r="AQ166" s="22"/>
      <c r="AR166" s="22"/>
      <c r="AS166" s="22"/>
      <c r="AT166" s="22"/>
      <c r="AU166" s="22"/>
      <c r="AV166" s="22"/>
      <c r="AW166" s="22"/>
      <c r="AX166" s="737"/>
      <c r="AY166" s="738"/>
      <c r="AZ166" s="742"/>
      <c r="BA166" s="689" t="s">
        <v>13</v>
      </c>
      <c r="BB166" s="690"/>
      <c r="BC166" s="690"/>
      <c r="BD166" s="690"/>
      <c r="BE166" s="690"/>
      <c r="BF166" s="690"/>
      <c r="BG166" s="690"/>
      <c r="BH166" s="705">
        <f>EO113</f>
        <v>0</v>
      </c>
      <c r="BI166" s="705"/>
      <c r="BJ166" s="705"/>
      <c r="BK166" s="705"/>
      <c r="BL166" s="705"/>
      <c r="BM166" s="705"/>
      <c r="BN166" s="705"/>
      <c r="BO166" s="705"/>
      <c r="BP166" s="705"/>
      <c r="BQ166" s="706"/>
      <c r="BR166" s="689" t="s">
        <v>14</v>
      </c>
      <c r="BS166" s="690"/>
      <c r="BT166" s="690"/>
      <c r="BU166" s="690"/>
      <c r="BV166" s="690"/>
      <c r="BW166" s="690"/>
      <c r="BX166" s="690"/>
      <c r="BY166" s="705">
        <f>EO119</f>
        <v>0</v>
      </c>
      <c r="BZ166" s="705"/>
      <c r="CA166" s="705"/>
      <c r="CB166" s="705"/>
      <c r="CC166" s="705"/>
      <c r="CD166" s="705"/>
      <c r="CE166" s="705"/>
      <c r="CF166" s="705"/>
      <c r="CG166" s="705"/>
      <c r="CH166" s="706"/>
      <c r="CI166" s="52"/>
      <c r="CJ166" s="27"/>
      <c r="CK166" s="27"/>
      <c r="CL166" s="746" t="e" vm="29">
        <v>#VALUE!</v>
      </c>
      <c r="CM166" s="746"/>
      <c r="CN166" s="746"/>
      <c r="CO166" s="746"/>
      <c r="CP166" s="746"/>
      <c r="CQ166" s="746"/>
      <c r="CR166" s="746"/>
      <c r="CS166" s="746"/>
      <c r="CT166" s="746"/>
      <c r="CU166" s="746"/>
      <c r="CV166" s="746"/>
      <c r="CW166" s="27"/>
      <c r="CX166" s="27"/>
      <c r="CY166" s="27"/>
      <c r="CZ166" s="689" t="s">
        <v>3</v>
      </c>
      <c r="DA166" s="690"/>
      <c r="DB166" s="690"/>
      <c r="DC166" s="690"/>
      <c r="DD166" s="690"/>
      <c r="DE166" s="690"/>
      <c r="DF166" s="690"/>
      <c r="DG166" s="693">
        <f>EO125</f>
        <v>0</v>
      </c>
      <c r="DH166" s="693"/>
      <c r="DI166" s="693"/>
      <c r="DJ166" s="693"/>
      <c r="DK166" s="693"/>
      <c r="DL166" s="693"/>
      <c r="DM166" s="693"/>
      <c r="DN166" s="693"/>
      <c r="DO166" s="693"/>
      <c r="DP166" s="693"/>
      <c r="DQ166" s="693"/>
      <c r="DR166" s="693"/>
      <c r="DS166" s="693"/>
      <c r="DT166" s="693"/>
      <c r="DU166" s="693"/>
      <c r="DV166" s="693"/>
      <c r="DW166" s="693"/>
      <c r="DX166" s="693"/>
      <c r="DY166" s="693"/>
      <c r="DZ166" s="693"/>
      <c r="EA166" s="693"/>
      <c r="EB166" s="693"/>
      <c r="EC166" s="693"/>
      <c r="ED166" s="693"/>
      <c r="EE166" s="693"/>
      <c r="EF166" s="693"/>
      <c r="EG166" s="693"/>
      <c r="EH166" s="693"/>
      <c r="EI166" s="693"/>
      <c r="EJ166" s="693"/>
      <c r="EK166" s="693"/>
      <c r="EL166" s="693"/>
      <c r="EM166" s="693"/>
      <c r="EN166" s="693"/>
      <c r="EO166" s="693"/>
      <c r="EP166" s="693"/>
      <c r="EQ166" s="693"/>
      <c r="ER166" s="693"/>
      <c r="ES166" s="693"/>
      <c r="ET166" s="693"/>
      <c r="EU166" s="693"/>
      <c r="EV166" s="693"/>
      <c r="EW166" s="693"/>
      <c r="EX166" s="694"/>
      <c r="EY166" s="689" t="s">
        <v>15</v>
      </c>
      <c r="EZ166" s="690"/>
      <c r="FA166" s="690"/>
      <c r="FB166" s="690"/>
      <c r="FC166" s="690">
        <f>EO128</f>
        <v>0</v>
      </c>
      <c r="FD166" s="690"/>
      <c r="FE166" s="690"/>
      <c r="FF166" s="690"/>
      <c r="FG166" s="690"/>
      <c r="FH166" s="690"/>
      <c r="FI166" s="690"/>
      <c r="FJ166" s="690"/>
      <c r="FK166" s="690"/>
      <c r="FL166" s="690"/>
      <c r="FM166" s="690"/>
      <c r="FN166" s="690"/>
      <c r="FO166" s="739"/>
      <c r="FP166" s="689" t="s">
        <v>4</v>
      </c>
      <c r="FQ166" s="690"/>
      <c r="FR166" s="690"/>
      <c r="FS166" s="690"/>
      <c r="FT166" s="690"/>
      <c r="FU166" s="690"/>
      <c r="FV166" s="690"/>
      <c r="FW166" s="690"/>
      <c r="FX166" s="690"/>
      <c r="FY166" s="693">
        <f>EO134</f>
        <v>0</v>
      </c>
      <c r="FZ166" s="693"/>
      <c r="GA166" s="693"/>
      <c r="GB166" s="693"/>
      <c r="GC166" s="693"/>
      <c r="GD166" s="693"/>
      <c r="GE166" s="693"/>
      <c r="GF166" s="693"/>
      <c r="GG166" s="693"/>
      <c r="GH166" s="693"/>
      <c r="GI166" s="693"/>
      <c r="GJ166" s="693"/>
      <c r="GK166" s="693"/>
      <c r="GL166" s="693"/>
      <c r="GM166" s="693"/>
      <c r="GN166" s="693"/>
      <c r="GO166" s="693"/>
      <c r="GP166" s="693"/>
      <c r="GQ166" s="693"/>
      <c r="GR166" s="693"/>
      <c r="GS166" s="693"/>
      <c r="GT166" s="693"/>
      <c r="GU166" s="693"/>
      <c r="GV166" s="693"/>
      <c r="GW166" s="693"/>
      <c r="GX166" s="693"/>
      <c r="GY166" s="693"/>
      <c r="GZ166" s="693"/>
      <c r="HA166" s="693"/>
      <c r="HB166" s="693"/>
      <c r="HC166" s="693"/>
      <c r="HD166" s="693"/>
      <c r="HE166" s="693"/>
      <c r="HF166" s="693"/>
      <c r="HG166" s="693"/>
      <c r="HH166" s="693"/>
      <c r="HI166" s="693"/>
      <c r="HJ166" s="693"/>
      <c r="HK166" s="693"/>
      <c r="HL166" s="693"/>
      <c r="HM166" s="693"/>
      <c r="HN166" s="694"/>
      <c r="HO166" s="689" t="s">
        <v>16</v>
      </c>
      <c r="HP166" s="690"/>
      <c r="HQ166" s="690"/>
      <c r="HR166" s="690"/>
      <c r="HS166" s="690"/>
      <c r="HT166" s="690"/>
      <c r="HU166" s="690"/>
      <c r="HV166" s="690"/>
      <c r="HW166" s="690"/>
      <c r="HX166" s="690"/>
      <c r="HY166" s="690"/>
      <c r="HZ166" s="690"/>
      <c r="IA166" s="690"/>
      <c r="IB166" s="690"/>
      <c r="IC166" s="690"/>
      <c r="ID166" s="690"/>
      <c r="IE166" s="690"/>
      <c r="IF166" s="926">
        <f>EO137</f>
        <v>0</v>
      </c>
      <c r="IG166" s="926"/>
      <c r="IH166" s="926"/>
      <c r="II166" s="926"/>
      <c r="IJ166" s="926"/>
      <c r="IK166" s="926"/>
      <c r="IL166" s="926"/>
      <c r="IM166" s="926"/>
      <c r="IN166" s="926"/>
      <c r="IO166" s="926"/>
      <c r="IP166" s="926"/>
      <c r="IQ166" s="926"/>
      <c r="IR166" s="926"/>
      <c r="IS166" s="926"/>
      <c r="IT166" s="926"/>
      <c r="IU166" s="926"/>
      <c r="IV166" s="927"/>
      <c r="IW166" s="727"/>
      <c r="IX166" s="738"/>
      <c r="IY166" s="741"/>
      <c r="IZ166" s="22"/>
      <c r="JA166" s="22"/>
      <c r="JB166" s="22"/>
      <c r="JC166" s="22"/>
      <c r="JD166" s="22"/>
      <c r="JE166" s="22"/>
      <c r="JF166" s="22"/>
      <c r="JG166" s="22"/>
      <c r="JH166" s="21"/>
      <c r="JI166" s="22"/>
      <c r="JJ166" s="22"/>
      <c r="JK166" s="22"/>
      <c r="JL166" s="22"/>
      <c r="JM166" s="22"/>
      <c r="JN166" s="22"/>
      <c r="JO166" s="22"/>
      <c r="JP166" s="22"/>
      <c r="JQ166" s="22"/>
      <c r="JR166" s="22"/>
      <c r="JS166" s="22"/>
      <c r="JT166" s="22"/>
      <c r="JU166" s="22"/>
      <c r="JV166" s="22"/>
      <c r="JW166" s="22"/>
      <c r="JX166" s="22"/>
      <c r="JY166" s="22"/>
      <c r="JZ166" s="22"/>
      <c r="KA166" s="22"/>
      <c r="KB166" s="22"/>
      <c r="KC166" s="22"/>
      <c r="KD166" s="22"/>
      <c r="KE166" s="22"/>
      <c r="KF166" s="22"/>
      <c r="KG166" s="22"/>
      <c r="KH166" s="22"/>
      <c r="KI166" s="22"/>
      <c r="KJ166" s="22"/>
      <c r="KK166" s="22"/>
      <c r="KL166" s="22"/>
      <c r="KM166" s="22"/>
      <c r="KN166" s="22"/>
      <c r="KO166" s="22"/>
      <c r="KP166" s="22"/>
      <c r="KQ166" s="22"/>
      <c r="KR166" s="22"/>
      <c r="KS166" s="22"/>
      <c r="KT166" s="22"/>
      <c r="KU166" s="22"/>
      <c r="KV166" s="22"/>
      <c r="KW166" s="22"/>
      <c r="KX166" s="22"/>
      <c r="KY166" s="22"/>
      <c r="KZ166" s="22"/>
      <c r="LA166" s="22"/>
      <c r="LB166" s="22"/>
      <c r="LC166" s="22"/>
      <c r="LD166" s="22"/>
      <c r="LE166" s="22"/>
      <c r="LF166" s="22"/>
      <c r="LG166" s="22"/>
      <c r="LH166" s="22"/>
      <c r="LI166" s="22"/>
      <c r="LJ166" s="23"/>
    </row>
    <row r="167" spans="2:322" ht="3.65" customHeight="1">
      <c r="B167" s="21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3"/>
      <c r="AP167" s="22"/>
      <c r="AQ167" s="22"/>
      <c r="AR167" s="22"/>
      <c r="AS167" s="22"/>
      <c r="AT167" s="22"/>
      <c r="AU167" s="22"/>
      <c r="AV167" s="22"/>
      <c r="AW167" s="22"/>
      <c r="AX167" s="737"/>
      <c r="AY167" s="738"/>
      <c r="AZ167" s="30"/>
      <c r="BA167" s="689"/>
      <c r="BB167" s="690"/>
      <c r="BC167" s="690"/>
      <c r="BD167" s="690"/>
      <c r="BE167" s="690"/>
      <c r="BF167" s="690"/>
      <c r="BG167" s="690"/>
      <c r="BH167" s="705"/>
      <c r="BI167" s="705"/>
      <c r="BJ167" s="705"/>
      <c r="BK167" s="705"/>
      <c r="BL167" s="705"/>
      <c r="BM167" s="705"/>
      <c r="BN167" s="705"/>
      <c r="BO167" s="705"/>
      <c r="BP167" s="705"/>
      <c r="BQ167" s="706"/>
      <c r="BR167" s="689"/>
      <c r="BS167" s="690"/>
      <c r="BT167" s="690"/>
      <c r="BU167" s="690"/>
      <c r="BV167" s="690"/>
      <c r="BW167" s="690"/>
      <c r="BX167" s="690"/>
      <c r="BY167" s="705"/>
      <c r="BZ167" s="705"/>
      <c r="CA167" s="705"/>
      <c r="CB167" s="705"/>
      <c r="CC167" s="705"/>
      <c r="CD167" s="705"/>
      <c r="CE167" s="705"/>
      <c r="CF167" s="705"/>
      <c r="CG167" s="705"/>
      <c r="CH167" s="706"/>
      <c r="CI167" s="27"/>
      <c r="CJ167" s="27"/>
      <c r="CK167" s="27"/>
      <c r="CL167" s="746"/>
      <c r="CM167" s="746"/>
      <c r="CN167" s="746"/>
      <c r="CO167" s="746"/>
      <c r="CP167" s="746"/>
      <c r="CQ167" s="746"/>
      <c r="CR167" s="746"/>
      <c r="CS167" s="746"/>
      <c r="CT167" s="746"/>
      <c r="CU167" s="746"/>
      <c r="CV167" s="746"/>
      <c r="CW167" s="27"/>
      <c r="CX167" s="27"/>
      <c r="CY167" s="31"/>
      <c r="CZ167" s="689"/>
      <c r="DA167" s="690"/>
      <c r="DB167" s="690"/>
      <c r="DC167" s="690"/>
      <c r="DD167" s="690"/>
      <c r="DE167" s="690"/>
      <c r="DF167" s="690"/>
      <c r="DG167" s="693"/>
      <c r="DH167" s="693"/>
      <c r="DI167" s="693"/>
      <c r="DJ167" s="693"/>
      <c r="DK167" s="693"/>
      <c r="DL167" s="693"/>
      <c r="DM167" s="693"/>
      <c r="DN167" s="693"/>
      <c r="DO167" s="693"/>
      <c r="DP167" s="693"/>
      <c r="DQ167" s="693"/>
      <c r="DR167" s="693"/>
      <c r="DS167" s="693"/>
      <c r="DT167" s="693"/>
      <c r="DU167" s="693"/>
      <c r="DV167" s="693"/>
      <c r="DW167" s="693"/>
      <c r="DX167" s="693"/>
      <c r="DY167" s="693"/>
      <c r="DZ167" s="693"/>
      <c r="EA167" s="693"/>
      <c r="EB167" s="693"/>
      <c r="EC167" s="693"/>
      <c r="ED167" s="693"/>
      <c r="EE167" s="693"/>
      <c r="EF167" s="693"/>
      <c r="EG167" s="693"/>
      <c r="EH167" s="693"/>
      <c r="EI167" s="693"/>
      <c r="EJ167" s="693"/>
      <c r="EK167" s="693"/>
      <c r="EL167" s="693"/>
      <c r="EM167" s="693"/>
      <c r="EN167" s="693"/>
      <c r="EO167" s="693"/>
      <c r="EP167" s="693"/>
      <c r="EQ167" s="693"/>
      <c r="ER167" s="693"/>
      <c r="ES167" s="693"/>
      <c r="ET167" s="693"/>
      <c r="EU167" s="693"/>
      <c r="EV167" s="693"/>
      <c r="EW167" s="693"/>
      <c r="EX167" s="694"/>
      <c r="EY167" s="689"/>
      <c r="EZ167" s="690"/>
      <c r="FA167" s="690"/>
      <c r="FB167" s="690"/>
      <c r="FC167" s="690"/>
      <c r="FD167" s="690"/>
      <c r="FE167" s="690"/>
      <c r="FF167" s="690"/>
      <c r="FG167" s="690"/>
      <c r="FH167" s="690"/>
      <c r="FI167" s="690"/>
      <c r="FJ167" s="690"/>
      <c r="FK167" s="690"/>
      <c r="FL167" s="690"/>
      <c r="FM167" s="690"/>
      <c r="FN167" s="690"/>
      <c r="FO167" s="739"/>
      <c r="FP167" s="689"/>
      <c r="FQ167" s="690"/>
      <c r="FR167" s="690"/>
      <c r="FS167" s="690"/>
      <c r="FT167" s="690"/>
      <c r="FU167" s="690"/>
      <c r="FV167" s="690"/>
      <c r="FW167" s="690"/>
      <c r="FX167" s="690"/>
      <c r="FY167" s="693"/>
      <c r="FZ167" s="693"/>
      <c r="GA167" s="693"/>
      <c r="GB167" s="693"/>
      <c r="GC167" s="693"/>
      <c r="GD167" s="693"/>
      <c r="GE167" s="693"/>
      <c r="GF167" s="693"/>
      <c r="GG167" s="693"/>
      <c r="GH167" s="693"/>
      <c r="GI167" s="693"/>
      <c r="GJ167" s="693"/>
      <c r="GK167" s="693"/>
      <c r="GL167" s="693"/>
      <c r="GM167" s="693"/>
      <c r="GN167" s="693"/>
      <c r="GO167" s="693"/>
      <c r="GP167" s="693"/>
      <c r="GQ167" s="693"/>
      <c r="GR167" s="693"/>
      <c r="GS167" s="693"/>
      <c r="GT167" s="693"/>
      <c r="GU167" s="693"/>
      <c r="GV167" s="693"/>
      <c r="GW167" s="693"/>
      <c r="GX167" s="693"/>
      <c r="GY167" s="693"/>
      <c r="GZ167" s="693"/>
      <c r="HA167" s="693"/>
      <c r="HB167" s="693"/>
      <c r="HC167" s="693"/>
      <c r="HD167" s="693"/>
      <c r="HE167" s="693"/>
      <c r="HF167" s="693"/>
      <c r="HG167" s="693"/>
      <c r="HH167" s="693"/>
      <c r="HI167" s="693"/>
      <c r="HJ167" s="693"/>
      <c r="HK167" s="693"/>
      <c r="HL167" s="693"/>
      <c r="HM167" s="693"/>
      <c r="HN167" s="694"/>
      <c r="HO167" s="689"/>
      <c r="HP167" s="690"/>
      <c r="HQ167" s="690"/>
      <c r="HR167" s="690"/>
      <c r="HS167" s="690"/>
      <c r="HT167" s="690"/>
      <c r="HU167" s="690"/>
      <c r="HV167" s="690"/>
      <c r="HW167" s="690"/>
      <c r="HX167" s="690"/>
      <c r="HY167" s="690"/>
      <c r="HZ167" s="690"/>
      <c r="IA167" s="690"/>
      <c r="IB167" s="690"/>
      <c r="IC167" s="690"/>
      <c r="ID167" s="690"/>
      <c r="IE167" s="690"/>
      <c r="IF167" s="693"/>
      <c r="IG167" s="693"/>
      <c r="IH167" s="693"/>
      <c r="II167" s="693"/>
      <c r="IJ167" s="693"/>
      <c r="IK167" s="693"/>
      <c r="IL167" s="693"/>
      <c r="IM167" s="693"/>
      <c r="IN167" s="693"/>
      <c r="IO167" s="693"/>
      <c r="IP167" s="693"/>
      <c r="IQ167" s="693"/>
      <c r="IR167" s="693"/>
      <c r="IS167" s="693"/>
      <c r="IT167" s="693"/>
      <c r="IU167" s="693"/>
      <c r="IV167" s="928"/>
      <c r="IW167" s="106"/>
      <c r="IX167" s="738"/>
      <c r="IY167" s="741"/>
      <c r="IZ167" s="22"/>
      <c r="JA167" s="22"/>
      <c r="JB167" s="22"/>
      <c r="JC167" s="22"/>
      <c r="JD167" s="22"/>
      <c r="JE167" s="22"/>
      <c r="JF167" s="22"/>
      <c r="JG167" s="22"/>
      <c r="JH167" s="21"/>
      <c r="JI167" s="22"/>
      <c r="JJ167" s="22"/>
      <c r="JK167" s="22"/>
      <c r="JL167" s="22"/>
      <c r="JM167" s="22"/>
      <c r="JN167" s="22"/>
      <c r="JO167" s="22"/>
      <c r="JP167" s="22"/>
      <c r="JQ167" s="22"/>
      <c r="JR167" s="22"/>
      <c r="JS167" s="22"/>
      <c r="JT167" s="22"/>
      <c r="JU167" s="22"/>
      <c r="JV167" s="22"/>
      <c r="JW167" s="22"/>
      <c r="JX167" s="22"/>
      <c r="JY167" s="22"/>
      <c r="JZ167" s="22"/>
      <c r="KA167" s="22"/>
      <c r="KB167" s="22"/>
      <c r="KC167" s="22"/>
      <c r="KD167" s="22"/>
      <c r="KE167" s="22"/>
      <c r="KF167" s="22"/>
      <c r="KG167" s="22"/>
      <c r="KH167" s="22"/>
      <c r="KI167" s="22"/>
      <c r="KJ167" s="22"/>
      <c r="KK167" s="22"/>
      <c r="KL167" s="22"/>
      <c r="KM167" s="22"/>
      <c r="KN167" s="22"/>
      <c r="KO167" s="22"/>
      <c r="KP167" s="22"/>
      <c r="KQ167" s="22"/>
      <c r="KR167" s="22"/>
      <c r="KS167" s="22"/>
      <c r="KT167" s="22"/>
      <c r="KU167" s="22"/>
      <c r="KV167" s="22"/>
      <c r="KW167" s="22"/>
      <c r="KX167" s="22"/>
      <c r="KY167" s="22"/>
      <c r="KZ167" s="22"/>
      <c r="LA167" s="22"/>
      <c r="LB167" s="22"/>
      <c r="LC167" s="22"/>
      <c r="LD167" s="22"/>
      <c r="LE167" s="22"/>
      <c r="LF167" s="22"/>
      <c r="LG167" s="22"/>
      <c r="LH167" s="22"/>
      <c r="LI167" s="22"/>
      <c r="LJ167" s="23"/>
    </row>
    <row r="168" spans="2:322" ht="3.65" customHeight="1">
      <c r="B168" s="21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3"/>
      <c r="AP168" s="22"/>
      <c r="AQ168" s="22"/>
      <c r="AR168" s="22"/>
      <c r="AS168" s="22"/>
      <c r="AT168" s="22"/>
      <c r="AU168" s="22"/>
      <c r="AV168" s="22"/>
      <c r="AW168" s="22"/>
      <c r="AX168" s="737"/>
      <c r="AY168" s="738"/>
      <c r="AZ168" s="26"/>
      <c r="BA168" s="689"/>
      <c r="BB168" s="690"/>
      <c r="BC168" s="690"/>
      <c r="BD168" s="690"/>
      <c r="BE168" s="690"/>
      <c r="BF168" s="690"/>
      <c r="BG168" s="690"/>
      <c r="BH168" s="705"/>
      <c r="BI168" s="705"/>
      <c r="BJ168" s="705"/>
      <c r="BK168" s="705"/>
      <c r="BL168" s="705"/>
      <c r="BM168" s="705"/>
      <c r="BN168" s="705"/>
      <c r="BO168" s="705"/>
      <c r="BP168" s="705"/>
      <c r="BQ168" s="706"/>
      <c r="BR168" s="689"/>
      <c r="BS168" s="690"/>
      <c r="BT168" s="690"/>
      <c r="BU168" s="690"/>
      <c r="BV168" s="690"/>
      <c r="BW168" s="690"/>
      <c r="BX168" s="690"/>
      <c r="BY168" s="705"/>
      <c r="BZ168" s="705"/>
      <c r="CA168" s="705"/>
      <c r="CB168" s="705"/>
      <c r="CC168" s="705"/>
      <c r="CD168" s="705"/>
      <c r="CE168" s="705"/>
      <c r="CF168" s="705"/>
      <c r="CG168" s="705"/>
      <c r="CH168" s="706"/>
      <c r="CI168" s="27"/>
      <c r="CJ168" s="27"/>
      <c r="CK168" s="27"/>
      <c r="CL168" s="746"/>
      <c r="CM168" s="746"/>
      <c r="CN168" s="746"/>
      <c r="CO168" s="746"/>
      <c r="CP168" s="746"/>
      <c r="CQ168" s="746"/>
      <c r="CR168" s="746"/>
      <c r="CS168" s="746"/>
      <c r="CT168" s="746"/>
      <c r="CU168" s="746"/>
      <c r="CV168" s="746"/>
      <c r="CW168" s="27"/>
      <c r="CX168" s="27"/>
      <c r="CY168" s="31"/>
      <c r="CZ168" s="689"/>
      <c r="DA168" s="690"/>
      <c r="DB168" s="690"/>
      <c r="DC168" s="690"/>
      <c r="DD168" s="690"/>
      <c r="DE168" s="690"/>
      <c r="DF168" s="690"/>
      <c r="DG168" s="693"/>
      <c r="DH168" s="693"/>
      <c r="DI168" s="693"/>
      <c r="DJ168" s="693"/>
      <c r="DK168" s="693"/>
      <c r="DL168" s="693"/>
      <c r="DM168" s="693"/>
      <c r="DN168" s="693"/>
      <c r="DO168" s="693"/>
      <c r="DP168" s="693"/>
      <c r="DQ168" s="693"/>
      <c r="DR168" s="693"/>
      <c r="DS168" s="693"/>
      <c r="DT168" s="693"/>
      <c r="DU168" s="693"/>
      <c r="DV168" s="693"/>
      <c r="DW168" s="693"/>
      <c r="DX168" s="693"/>
      <c r="DY168" s="693"/>
      <c r="DZ168" s="693"/>
      <c r="EA168" s="693"/>
      <c r="EB168" s="693"/>
      <c r="EC168" s="693"/>
      <c r="ED168" s="693"/>
      <c r="EE168" s="693"/>
      <c r="EF168" s="693"/>
      <c r="EG168" s="693"/>
      <c r="EH168" s="693"/>
      <c r="EI168" s="693"/>
      <c r="EJ168" s="693"/>
      <c r="EK168" s="693"/>
      <c r="EL168" s="693"/>
      <c r="EM168" s="693"/>
      <c r="EN168" s="693"/>
      <c r="EO168" s="693"/>
      <c r="EP168" s="693"/>
      <c r="EQ168" s="693"/>
      <c r="ER168" s="693"/>
      <c r="ES168" s="693"/>
      <c r="ET168" s="693"/>
      <c r="EU168" s="693"/>
      <c r="EV168" s="693"/>
      <c r="EW168" s="693"/>
      <c r="EX168" s="694"/>
      <c r="EY168" s="689"/>
      <c r="EZ168" s="690"/>
      <c r="FA168" s="690"/>
      <c r="FB168" s="690"/>
      <c r="FC168" s="690"/>
      <c r="FD168" s="690"/>
      <c r="FE168" s="690"/>
      <c r="FF168" s="690"/>
      <c r="FG168" s="690"/>
      <c r="FH168" s="690"/>
      <c r="FI168" s="690"/>
      <c r="FJ168" s="690"/>
      <c r="FK168" s="690"/>
      <c r="FL168" s="690"/>
      <c r="FM168" s="690"/>
      <c r="FN168" s="690"/>
      <c r="FO168" s="739"/>
      <c r="FP168" s="689"/>
      <c r="FQ168" s="690"/>
      <c r="FR168" s="690"/>
      <c r="FS168" s="690"/>
      <c r="FT168" s="690"/>
      <c r="FU168" s="690"/>
      <c r="FV168" s="690"/>
      <c r="FW168" s="690"/>
      <c r="FX168" s="690"/>
      <c r="FY168" s="693"/>
      <c r="FZ168" s="693"/>
      <c r="GA168" s="693"/>
      <c r="GB168" s="693"/>
      <c r="GC168" s="693"/>
      <c r="GD168" s="693"/>
      <c r="GE168" s="693"/>
      <c r="GF168" s="693"/>
      <c r="GG168" s="693"/>
      <c r="GH168" s="693"/>
      <c r="GI168" s="693"/>
      <c r="GJ168" s="693"/>
      <c r="GK168" s="693"/>
      <c r="GL168" s="693"/>
      <c r="GM168" s="693"/>
      <c r="GN168" s="693"/>
      <c r="GO168" s="693"/>
      <c r="GP168" s="693"/>
      <c r="GQ168" s="693"/>
      <c r="GR168" s="693"/>
      <c r="GS168" s="693"/>
      <c r="GT168" s="693"/>
      <c r="GU168" s="693"/>
      <c r="GV168" s="693"/>
      <c r="GW168" s="693"/>
      <c r="GX168" s="693"/>
      <c r="GY168" s="693"/>
      <c r="GZ168" s="693"/>
      <c r="HA168" s="693"/>
      <c r="HB168" s="693"/>
      <c r="HC168" s="693"/>
      <c r="HD168" s="693"/>
      <c r="HE168" s="693"/>
      <c r="HF168" s="693"/>
      <c r="HG168" s="693"/>
      <c r="HH168" s="693"/>
      <c r="HI168" s="693"/>
      <c r="HJ168" s="693"/>
      <c r="HK168" s="693"/>
      <c r="HL168" s="693"/>
      <c r="HM168" s="693"/>
      <c r="HN168" s="694"/>
      <c r="HO168" s="689"/>
      <c r="HP168" s="690"/>
      <c r="HQ168" s="690"/>
      <c r="HR168" s="690"/>
      <c r="HS168" s="690"/>
      <c r="HT168" s="690"/>
      <c r="HU168" s="690"/>
      <c r="HV168" s="690"/>
      <c r="HW168" s="690"/>
      <c r="HX168" s="690"/>
      <c r="HY168" s="690"/>
      <c r="HZ168" s="690"/>
      <c r="IA168" s="690"/>
      <c r="IB168" s="690"/>
      <c r="IC168" s="690"/>
      <c r="ID168" s="690"/>
      <c r="IE168" s="690"/>
      <c r="IF168" s="693"/>
      <c r="IG168" s="693"/>
      <c r="IH168" s="693"/>
      <c r="II168" s="693"/>
      <c r="IJ168" s="693"/>
      <c r="IK168" s="693"/>
      <c r="IL168" s="693"/>
      <c r="IM168" s="693"/>
      <c r="IN168" s="693"/>
      <c r="IO168" s="693"/>
      <c r="IP168" s="693"/>
      <c r="IQ168" s="693"/>
      <c r="IR168" s="693"/>
      <c r="IS168" s="693"/>
      <c r="IT168" s="693"/>
      <c r="IU168" s="693"/>
      <c r="IV168" s="928"/>
      <c r="IW168" s="104"/>
      <c r="IX168" s="738"/>
      <c r="IY168" s="741"/>
      <c r="IZ168" s="22"/>
      <c r="JA168" s="22"/>
      <c r="JB168" s="22"/>
      <c r="JC168" s="22"/>
      <c r="JD168" s="22"/>
      <c r="JE168" s="22"/>
      <c r="JF168" s="22"/>
      <c r="JG168" s="22"/>
      <c r="JH168" s="21"/>
      <c r="JI168" s="22"/>
      <c r="JJ168" s="22"/>
      <c r="JK168" s="22"/>
      <c r="JL168" s="22"/>
      <c r="JM168" s="22"/>
      <c r="JN168" s="22"/>
      <c r="JO168" s="22"/>
      <c r="JP168" s="22"/>
      <c r="JQ168" s="22"/>
      <c r="JR168" s="22"/>
      <c r="JS168" s="22"/>
      <c r="JT168" s="22"/>
      <c r="JU168" s="22"/>
      <c r="JV168" s="22"/>
      <c r="JW168" s="22"/>
      <c r="JX168" s="22"/>
      <c r="JY168" s="22"/>
      <c r="JZ168" s="22"/>
      <c r="KA168" s="22"/>
      <c r="KB168" s="22"/>
      <c r="KC168" s="22"/>
      <c r="KD168" s="22"/>
      <c r="KE168" s="22"/>
      <c r="KF168" s="22"/>
      <c r="KG168" s="22"/>
      <c r="KH168" s="22"/>
      <c r="KI168" s="22"/>
      <c r="KJ168" s="22"/>
      <c r="KK168" s="22"/>
      <c r="KL168" s="22"/>
      <c r="KM168" s="22"/>
      <c r="KN168" s="22"/>
      <c r="KO168" s="22"/>
      <c r="KP168" s="22"/>
      <c r="KQ168" s="22"/>
      <c r="KR168" s="22"/>
      <c r="KS168" s="22"/>
      <c r="KT168" s="22"/>
      <c r="KU168" s="22"/>
      <c r="KV168" s="22"/>
      <c r="KW168" s="22"/>
      <c r="KX168" s="22"/>
      <c r="KY168" s="22"/>
      <c r="KZ168" s="22"/>
      <c r="LA168" s="22"/>
      <c r="LB168" s="22"/>
      <c r="LC168" s="22"/>
      <c r="LD168" s="22"/>
      <c r="LE168" s="22"/>
      <c r="LF168" s="22"/>
      <c r="LG168" s="22"/>
      <c r="LH168" s="22"/>
      <c r="LI168" s="22"/>
      <c r="LJ168" s="23"/>
    </row>
    <row r="169" spans="2:322" ht="3.65" customHeight="1">
      <c r="B169" s="21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3"/>
      <c r="AP169" s="22"/>
      <c r="AQ169" s="22"/>
      <c r="AR169" s="22"/>
      <c r="AS169" s="22"/>
      <c r="AT169" s="22"/>
      <c r="AU169" s="22"/>
      <c r="AV169" s="22"/>
      <c r="AW169" s="22"/>
      <c r="AX169" s="737"/>
      <c r="AY169" s="738"/>
      <c r="AZ169" s="26"/>
      <c r="BA169" s="691"/>
      <c r="BB169" s="692"/>
      <c r="BC169" s="692"/>
      <c r="BD169" s="692"/>
      <c r="BE169" s="692"/>
      <c r="BF169" s="692"/>
      <c r="BG169" s="692"/>
      <c r="BH169" s="744"/>
      <c r="BI169" s="744"/>
      <c r="BJ169" s="744"/>
      <c r="BK169" s="744"/>
      <c r="BL169" s="744"/>
      <c r="BM169" s="744"/>
      <c r="BN169" s="744"/>
      <c r="BO169" s="744"/>
      <c r="BP169" s="744"/>
      <c r="BQ169" s="745"/>
      <c r="BR169" s="691"/>
      <c r="BS169" s="692"/>
      <c r="BT169" s="692"/>
      <c r="BU169" s="692"/>
      <c r="BV169" s="692"/>
      <c r="BW169" s="692"/>
      <c r="BX169" s="692"/>
      <c r="BY169" s="744"/>
      <c r="BZ169" s="744"/>
      <c r="CA169" s="744"/>
      <c r="CB169" s="744"/>
      <c r="CC169" s="744"/>
      <c r="CD169" s="744"/>
      <c r="CE169" s="744"/>
      <c r="CF169" s="744"/>
      <c r="CG169" s="744"/>
      <c r="CH169" s="745"/>
      <c r="CI169" s="27"/>
      <c r="CJ169" s="27"/>
      <c r="CK169" s="27"/>
      <c r="CL169" s="746"/>
      <c r="CM169" s="746"/>
      <c r="CN169" s="746"/>
      <c r="CO169" s="746"/>
      <c r="CP169" s="746"/>
      <c r="CQ169" s="746"/>
      <c r="CR169" s="746"/>
      <c r="CS169" s="746"/>
      <c r="CT169" s="746"/>
      <c r="CU169" s="746"/>
      <c r="CV169" s="746"/>
      <c r="CW169" s="27"/>
      <c r="CX169" s="27"/>
      <c r="CY169" s="31"/>
      <c r="CZ169" s="691"/>
      <c r="DA169" s="692"/>
      <c r="DB169" s="692"/>
      <c r="DC169" s="692"/>
      <c r="DD169" s="692"/>
      <c r="DE169" s="692"/>
      <c r="DF169" s="692"/>
      <c r="DG169" s="695"/>
      <c r="DH169" s="695"/>
      <c r="DI169" s="695"/>
      <c r="DJ169" s="695"/>
      <c r="DK169" s="695"/>
      <c r="DL169" s="695"/>
      <c r="DM169" s="695"/>
      <c r="DN169" s="695"/>
      <c r="DO169" s="695"/>
      <c r="DP169" s="695"/>
      <c r="DQ169" s="695"/>
      <c r="DR169" s="695"/>
      <c r="DS169" s="695"/>
      <c r="DT169" s="695"/>
      <c r="DU169" s="695"/>
      <c r="DV169" s="695"/>
      <c r="DW169" s="695"/>
      <c r="DX169" s="695"/>
      <c r="DY169" s="695"/>
      <c r="DZ169" s="695"/>
      <c r="EA169" s="695"/>
      <c r="EB169" s="695"/>
      <c r="EC169" s="695"/>
      <c r="ED169" s="695"/>
      <c r="EE169" s="695"/>
      <c r="EF169" s="695"/>
      <c r="EG169" s="695"/>
      <c r="EH169" s="695"/>
      <c r="EI169" s="695"/>
      <c r="EJ169" s="695"/>
      <c r="EK169" s="695"/>
      <c r="EL169" s="695"/>
      <c r="EM169" s="695"/>
      <c r="EN169" s="695"/>
      <c r="EO169" s="695"/>
      <c r="EP169" s="695"/>
      <c r="EQ169" s="695"/>
      <c r="ER169" s="695"/>
      <c r="ES169" s="695"/>
      <c r="ET169" s="695"/>
      <c r="EU169" s="695"/>
      <c r="EV169" s="695"/>
      <c r="EW169" s="695"/>
      <c r="EX169" s="696"/>
      <c r="EY169" s="691"/>
      <c r="EZ169" s="692"/>
      <c r="FA169" s="692"/>
      <c r="FB169" s="692"/>
      <c r="FC169" s="692"/>
      <c r="FD169" s="692"/>
      <c r="FE169" s="692"/>
      <c r="FF169" s="692"/>
      <c r="FG169" s="692"/>
      <c r="FH169" s="692"/>
      <c r="FI169" s="692"/>
      <c r="FJ169" s="692"/>
      <c r="FK169" s="692"/>
      <c r="FL169" s="692"/>
      <c r="FM169" s="692"/>
      <c r="FN169" s="692"/>
      <c r="FO169" s="740"/>
      <c r="FP169" s="691"/>
      <c r="FQ169" s="692"/>
      <c r="FR169" s="692"/>
      <c r="FS169" s="692"/>
      <c r="FT169" s="692"/>
      <c r="FU169" s="692"/>
      <c r="FV169" s="692"/>
      <c r="FW169" s="692"/>
      <c r="FX169" s="692"/>
      <c r="FY169" s="695"/>
      <c r="FZ169" s="695"/>
      <c r="GA169" s="695"/>
      <c r="GB169" s="695"/>
      <c r="GC169" s="695"/>
      <c r="GD169" s="695"/>
      <c r="GE169" s="695"/>
      <c r="GF169" s="695"/>
      <c r="GG169" s="695"/>
      <c r="GH169" s="695"/>
      <c r="GI169" s="695"/>
      <c r="GJ169" s="695"/>
      <c r="GK169" s="695"/>
      <c r="GL169" s="695"/>
      <c r="GM169" s="695"/>
      <c r="GN169" s="695"/>
      <c r="GO169" s="695"/>
      <c r="GP169" s="695"/>
      <c r="GQ169" s="695"/>
      <c r="GR169" s="695"/>
      <c r="GS169" s="695"/>
      <c r="GT169" s="695"/>
      <c r="GU169" s="695"/>
      <c r="GV169" s="695"/>
      <c r="GW169" s="695"/>
      <c r="GX169" s="695"/>
      <c r="GY169" s="695"/>
      <c r="GZ169" s="695"/>
      <c r="HA169" s="695"/>
      <c r="HB169" s="695"/>
      <c r="HC169" s="695"/>
      <c r="HD169" s="695"/>
      <c r="HE169" s="695"/>
      <c r="HF169" s="695"/>
      <c r="HG169" s="695"/>
      <c r="HH169" s="695"/>
      <c r="HI169" s="695"/>
      <c r="HJ169" s="695"/>
      <c r="HK169" s="695"/>
      <c r="HL169" s="695"/>
      <c r="HM169" s="695"/>
      <c r="HN169" s="696"/>
      <c r="HO169" s="691"/>
      <c r="HP169" s="692"/>
      <c r="HQ169" s="692"/>
      <c r="HR169" s="692"/>
      <c r="HS169" s="692"/>
      <c r="HT169" s="692"/>
      <c r="HU169" s="692"/>
      <c r="HV169" s="692"/>
      <c r="HW169" s="692"/>
      <c r="HX169" s="692"/>
      <c r="HY169" s="692"/>
      <c r="HZ169" s="692"/>
      <c r="IA169" s="692"/>
      <c r="IB169" s="692"/>
      <c r="IC169" s="692"/>
      <c r="ID169" s="692"/>
      <c r="IE169" s="692"/>
      <c r="IF169" s="695"/>
      <c r="IG169" s="695"/>
      <c r="IH169" s="695"/>
      <c r="II169" s="695"/>
      <c r="IJ169" s="695"/>
      <c r="IK169" s="695"/>
      <c r="IL169" s="695"/>
      <c r="IM169" s="695"/>
      <c r="IN169" s="695"/>
      <c r="IO169" s="695"/>
      <c r="IP169" s="695"/>
      <c r="IQ169" s="695"/>
      <c r="IR169" s="695"/>
      <c r="IS169" s="695"/>
      <c r="IT169" s="695"/>
      <c r="IU169" s="695"/>
      <c r="IV169" s="929"/>
      <c r="IW169" s="104"/>
      <c r="IX169" s="738"/>
      <c r="IY169" s="741"/>
      <c r="IZ169" s="22"/>
      <c r="JA169" s="22"/>
      <c r="JB169" s="22"/>
      <c r="JC169" s="22"/>
      <c r="JD169" s="22"/>
      <c r="JE169" s="22"/>
      <c r="JF169" s="22"/>
      <c r="JG169" s="22"/>
      <c r="JH169" s="21"/>
      <c r="JI169" s="22"/>
      <c r="JJ169" s="22"/>
      <c r="JK169" s="22"/>
      <c r="JL169" s="22"/>
      <c r="JM169" s="22"/>
      <c r="JN169" s="22"/>
      <c r="JO169" s="22"/>
      <c r="JP169" s="22"/>
      <c r="JQ169" s="22"/>
      <c r="JR169" s="22"/>
      <c r="JS169" s="22"/>
      <c r="JT169" s="22"/>
      <c r="JU169" s="22"/>
      <c r="JV169" s="22"/>
      <c r="JW169" s="22"/>
      <c r="JX169" s="22"/>
      <c r="JY169" s="22"/>
      <c r="JZ169" s="22"/>
      <c r="KA169" s="22"/>
      <c r="KB169" s="22"/>
      <c r="KC169" s="22"/>
      <c r="KD169" s="22"/>
      <c r="KE169" s="22"/>
      <c r="KF169" s="22"/>
      <c r="KG169" s="22"/>
      <c r="KH169" s="22"/>
      <c r="KI169" s="22"/>
      <c r="KJ169" s="22"/>
      <c r="KK169" s="22"/>
      <c r="KL169" s="22"/>
      <c r="KM169" s="22"/>
      <c r="KN169" s="22"/>
      <c r="KO169" s="22"/>
      <c r="KP169" s="22"/>
      <c r="KQ169" s="22"/>
      <c r="KR169" s="22"/>
      <c r="KS169" s="22"/>
      <c r="KT169" s="22"/>
      <c r="KU169" s="22"/>
      <c r="KV169" s="22"/>
      <c r="KW169" s="22"/>
      <c r="KX169" s="22"/>
      <c r="KY169" s="22"/>
      <c r="KZ169" s="22"/>
      <c r="LA169" s="22"/>
      <c r="LB169" s="22"/>
      <c r="LC169" s="22"/>
      <c r="LD169" s="22"/>
      <c r="LE169" s="22"/>
      <c r="LF169" s="22"/>
      <c r="LG169" s="22"/>
      <c r="LH169" s="22"/>
      <c r="LI169" s="22"/>
      <c r="LJ169" s="23"/>
    </row>
    <row r="170" spans="2:322" ht="3.65" customHeight="1">
      <c r="B170" s="21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3"/>
      <c r="AP170" s="22"/>
      <c r="AQ170" s="22"/>
      <c r="AR170" s="22"/>
      <c r="AS170" s="22"/>
      <c r="AT170" s="22"/>
      <c r="AU170" s="22"/>
      <c r="AV170" s="22"/>
      <c r="AW170" s="22"/>
      <c r="AX170" s="737"/>
      <c r="AY170" s="738"/>
      <c r="AZ170" s="26"/>
      <c r="BA170" s="701" t="s">
        <v>17</v>
      </c>
      <c r="BB170" s="702"/>
      <c r="BC170" s="702"/>
      <c r="BD170" s="702"/>
      <c r="BE170" s="702"/>
      <c r="BF170" s="702"/>
      <c r="BG170" s="702"/>
      <c r="BH170" s="703">
        <f>EO116</f>
        <v>0</v>
      </c>
      <c r="BI170" s="703"/>
      <c r="BJ170" s="703"/>
      <c r="BK170" s="703"/>
      <c r="BL170" s="703"/>
      <c r="BM170" s="703"/>
      <c r="BN170" s="703"/>
      <c r="BO170" s="703"/>
      <c r="BP170" s="703"/>
      <c r="BQ170" s="704"/>
      <c r="BR170" s="701" t="s">
        <v>18</v>
      </c>
      <c r="BS170" s="702"/>
      <c r="BT170" s="702"/>
      <c r="BU170" s="702"/>
      <c r="BV170" s="702"/>
      <c r="BW170" s="702"/>
      <c r="BX170" s="702"/>
      <c r="BY170" s="711">
        <f ca="1">TODAY()</f>
        <v>46007</v>
      </c>
      <c r="BZ170" s="712"/>
      <c r="CA170" s="712"/>
      <c r="CB170" s="712"/>
      <c r="CC170" s="712"/>
      <c r="CD170" s="712"/>
      <c r="CE170" s="712"/>
      <c r="CF170" s="712"/>
      <c r="CG170" s="712"/>
      <c r="CH170" s="713"/>
      <c r="CI170" s="27"/>
      <c r="CJ170" s="27"/>
      <c r="CK170" s="27"/>
      <c r="CL170" s="746"/>
      <c r="CM170" s="746"/>
      <c r="CN170" s="746"/>
      <c r="CO170" s="746"/>
      <c r="CP170" s="746"/>
      <c r="CQ170" s="746"/>
      <c r="CR170" s="746"/>
      <c r="CS170" s="746"/>
      <c r="CT170" s="746"/>
      <c r="CU170" s="746"/>
      <c r="CV170" s="746"/>
      <c r="CW170" s="27"/>
      <c r="CX170" s="27"/>
      <c r="CY170" s="31"/>
      <c r="CZ170" s="718" t="s">
        <v>19</v>
      </c>
      <c r="DA170" s="719"/>
      <c r="DB170" s="719"/>
      <c r="DC170" s="719"/>
      <c r="DD170" s="719"/>
      <c r="DE170" s="719"/>
      <c r="DF170" s="719"/>
      <c r="DG170" s="719"/>
      <c r="DH170" s="719"/>
      <c r="DI170" s="719"/>
      <c r="DJ170" s="719"/>
      <c r="DK170" s="719"/>
      <c r="DL170" s="719"/>
      <c r="DM170" s="719"/>
      <c r="DN170" s="719"/>
      <c r="DO170" s="719"/>
      <c r="DP170" s="719"/>
      <c r="DQ170" s="719"/>
      <c r="DR170" s="719"/>
      <c r="DS170" s="719"/>
      <c r="DT170" s="719"/>
      <c r="DU170" s="719"/>
      <c r="DV170" s="719"/>
      <c r="DW170" s="719"/>
      <c r="DX170" s="719"/>
      <c r="DY170" s="719"/>
      <c r="DZ170" s="719"/>
      <c r="EA170" s="719"/>
      <c r="EB170" s="719"/>
      <c r="EC170" s="719"/>
      <c r="ED170" s="719"/>
      <c r="EE170" s="719"/>
      <c r="EF170" s="719"/>
      <c r="EG170" s="719"/>
      <c r="EH170" s="719"/>
      <c r="EI170" s="719"/>
      <c r="EJ170" s="719"/>
      <c r="EK170" s="719"/>
      <c r="EL170" s="719"/>
      <c r="EM170" s="719"/>
      <c r="EN170" s="719"/>
      <c r="EO170" s="719"/>
      <c r="EP170" s="719"/>
      <c r="EQ170" s="719"/>
      <c r="ER170" s="719"/>
      <c r="ES170" s="719"/>
      <c r="ET170" s="719"/>
      <c r="EU170" s="719"/>
      <c r="EV170" s="719"/>
      <c r="EW170" s="719"/>
      <c r="EX170" s="720"/>
      <c r="EY170" s="701" t="s">
        <v>20</v>
      </c>
      <c r="EZ170" s="702"/>
      <c r="FA170" s="702"/>
      <c r="FB170" s="702"/>
      <c r="FC170" s="702"/>
      <c r="FD170" s="702"/>
      <c r="FE170" s="702"/>
      <c r="FF170" s="702"/>
      <c r="FG170" s="702"/>
      <c r="FH170" s="697">
        <f>EO131</f>
        <v>0</v>
      </c>
      <c r="FI170" s="697"/>
      <c r="FJ170" s="697"/>
      <c r="FK170" s="697"/>
      <c r="FL170" s="697"/>
      <c r="FM170" s="697"/>
      <c r="FN170" s="697"/>
      <c r="FO170" s="698"/>
      <c r="FP170" s="701" t="s">
        <v>21</v>
      </c>
      <c r="FQ170" s="702"/>
      <c r="FR170" s="702"/>
      <c r="FS170" s="702"/>
      <c r="FT170" s="702"/>
      <c r="FU170" s="702"/>
      <c r="FV170" s="702"/>
      <c r="FW170" s="702"/>
      <c r="FX170" s="702"/>
      <c r="FY170" s="702"/>
      <c r="FZ170" s="702"/>
      <c r="GA170" s="702"/>
      <c r="GB170" s="702"/>
      <c r="GC170" s="702"/>
      <c r="GD170" s="702"/>
      <c r="GE170" s="702"/>
      <c r="GF170" s="702"/>
      <c r="GG170" s="697"/>
      <c r="GH170" s="697"/>
      <c r="GI170" s="697"/>
      <c r="GJ170" s="697"/>
      <c r="GK170" s="697"/>
      <c r="GL170" s="697"/>
      <c r="GM170" s="697"/>
      <c r="GN170" s="697"/>
      <c r="GO170" s="697"/>
      <c r="GP170" s="697"/>
      <c r="GQ170" s="697"/>
      <c r="GR170" s="697"/>
      <c r="GS170" s="697"/>
      <c r="GT170" s="697"/>
      <c r="GU170" s="697"/>
      <c r="GV170" s="697"/>
      <c r="GW170" s="697"/>
      <c r="GX170" s="697"/>
      <c r="GY170" s="697"/>
      <c r="GZ170" s="697"/>
      <c r="HA170" s="697"/>
      <c r="HB170" s="697"/>
      <c r="HC170" s="697"/>
      <c r="HD170" s="697"/>
      <c r="HE170" s="697"/>
      <c r="HF170" s="697"/>
      <c r="HG170" s="697"/>
      <c r="HH170" s="697"/>
      <c r="HI170" s="697"/>
      <c r="HJ170" s="697"/>
      <c r="HK170" s="697"/>
      <c r="HL170" s="697"/>
      <c r="HM170" s="697"/>
      <c r="HN170" s="698"/>
      <c r="HO170" s="701" t="s">
        <v>22</v>
      </c>
      <c r="HP170" s="702"/>
      <c r="HQ170" s="702"/>
      <c r="HR170" s="702"/>
      <c r="HS170" s="702"/>
      <c r="HT170" s="702"/>
      <c r="HU170" s="702"/>
      <c r="HV170" s="697" t="s">
        <v>23</v>
      </c>
      <c r="HW170" s="697"/>
      <c r="HX170" s="697"/>
      <c r="HY170" s="697"/>
      <c r="HZ170" s="697"/>
      <c r="IA170" s="697"/>
      <c r="IB170" s="697"/>
      <c r="IC170" s="697"/>
      <c r="ID170" s="697"/>
      <c r="IE170" s="698"/>
      <c r="IF170" s="701" t="s">
        <v>24</v>
      </c>
      <c r="IG170" s="702"/>
      <c r="IH170" s="702"/>
      <c r="II170" s="702"/>
      <c r="IJ170" s="702"/>
      <c r="IK170" s="702"/>
      <c r="IL170" s="702"/>
      <c r="IM170" s="702"/>
      <c r="IN170" s="697"/>
      <c r="IO170" s="697"/>
      <c r="IP170" s="697"/>
      <c r="IQ170" s="697"/>
      <c r="IR170" s="697"/>
      <c r="IS170" s="697"/>
      <c r="IT170" s="697"/>
      <c r="IU170" s="697"/>
      <c r="IV170" s="697"/>
      <c r="IW170" s="104"/>
      <c r="IX170" s="738"/>
      <c r="IY170" s="741"/>
      <c r="IZ170" s="22"/>
      <c r="JA170" s="22"/>
      <c r="JB170" s="22"/>
      <c r="JC170" s="22"/>
      <c r="JD170" s="22"/>
      <c r="JE170" s="22"/>
      <c r="JF170" s="22"/>
      <c r="JG170" s="22"/>
      <c r="JH170" s="21"/>
      <c r="JI170" s="22"/>
      <c r="JJ170" s="22"/>
      <c r="JK170" s="22"/>
      <c r="JL170" s="22"/>
      <c r="JM170" s="22"/>
      <c r="JN170" s="22"/>
      <c r="JO170" s="22"/>
      <c r="JP170" s="22"/>
      <c r="JQ170" s="22"/>
      <c r="JR170" s="22"/>
      <c r="JS170" s="22"/>
      <c r="JT170" s="22"/>
      <c r="JU170" s="22"/>
      <c r="JV170" s="22"/>
      <c r="JW170" s="22"/>
      <c r="JX170" s="22"/>
      <c r="JY170" s="22"/>
      <c r="JZ170" s="22"/>
      <c r="KA170" s="22"/>
      <c r="KB170" s="22"/>
      <c r="KC170" s="22"/>
      <c r="KD170" s="22"/>
      <c r="KE170" s="22"/>
      <c r="KF170" s="22"/>
      <c r="KG170" s="22"/>
      <c r="KH170" s="22"/>
      <c r="KI170" s="22"/>
      <c r="KJ170" s="22"/>
      <c r="KK170" s="22"/>
      <c r="KL170" s="22"/>
      <c r="KM170" s="22"/>
      <c r="KN170" s="22"/>
      <c r="KO170" s="22"/>
      <c r="KP170" s="22"/>
      <c r="KQ170" s="22"/>
      <c r="KR170" s="22"/>
      <c r="KS170" s="22"/>
      <c r="KT170" s="22"/>
      <c r="KU170" s="22"/>
      <c r="KV170" s="22"/>
      <c r="KW170" s="22"/>
      <c r="KX170" s="22"/>
      <c r="KY170" s="22"/>
      <c r="KZ170" s="22"/>
      <c r="LA170" s="22"/>
      <c r="LB170" s="22"/>
      <c r="LC170" s="22"/>
      <c r="LD170" s="22"/>
      <c r="LE170" s="22"/>
      <c r="LF170" s="22"/>
      <c r="LG170" s="22"/>
      <c r="LH170" s="22"/>
      <c r="LI170" s="22"/>
      <c r="LJ170" s="23"/>
    </row>
    <row r="171" spans="2:322" ht="3.65" customHeight="1">
      <c r="B171" s="21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3"/>
      <c r="AP171" s="22"/>
      <c r="AQ171" s="22"/>
      <c r="AR171" s="22"/>
      <c r="AS171" s="22"/>
      <c r="AT171" s="22"/>
      <c r="AU171" s="22"/>
      <c r="AV171" s="22"/>
      <c r="AW171" s="22"/>
      <c r="AX171" s="737"/>
      <c r="AY171" s="738"/>
      <c r="AZ171" s="26"/>
      <c r="BA171" s="689"/>
      <c r="BB171" s="690"/>
      <c r="BC171" s="690"/>
      <c r="BD171" s="690"/>
      <c r="BE171" s="690"/>
      <c r="BF171" s="690"/>
      <c r="BG171" s="690"/>
      <c r="BH171" s="705"/>
      <c r="BI171" s="705"/>
      <c r="BJ171" s="705"/>
      <c r="BK171" s="705"/>
      <c r="BL171" s="705"/>
      <c r="BM171" s="705"/>
      <c r="BN171" s="705"/>
      <c r="BO171" s="705"/>
      <c r="BP171" s="705"/>
      <c r="BQ171" s="706"/>
      <c r="BR171" s="689"/>
      <c r="BS171" s="690"/>
      <c r="BT171" s="690"/>
      <c r="BU171" s="690"/>
      <c r="BV171" s="690"/>
      <c r="BW171" s="690"/>
      <c r="BX171" s="690"/>
      <c r="BY171" s="714"/>
      <c r="BZ171" s="714"/>
      <c r="CA171" s="714"/>
      <c r="CB171" s="714"/>
      <c r="CC171" s="714"/>
      <c r="CD171" s="714"/>
      <c r="CE171" s="714"/>
      <c r="CF171" s="714"/>
      <c r="CG171" s="714"/>
      <c r="CH171" s="715"/>
      <c r="CI171" s="27"/>
      <c r="CJ171" s="27"/>
      <c r="CK171" s="27"/>
      <c r="CL171" s="746"/>
      <c r="CM171" s="746"/>
      <c r="CN171" s="746"/>
      <c r="CO171" s="746"/>
      <c r="CP171" s="746"/>
      <c r="CQ171" s="746"/>
      <c r="CR171" s="746"/>
      <c r="CS171" s="746"/>
      <c r="CT171" s="746"/>
      <c r="CU171" s="746"/>
      <c r="CV171" s="746"/>
      <c r="CW171" s="27"/>
      <c r="CX171" s="27"/>
      <c r="CY171" s="31"/>
      <c r="CZ171" s="721"/>
      <c r="DA171" s="722"/>
      <c r="DB171" s="722"/>
      <c r="DC171" s="722"/>
      <c r="DD171" s="722"/>
      <c r="DE171" s="722"/>
      <c r="DF171" s="722"/>
      <c r="DG171" s="722"/>
      <c r="DH171" s="722"/>
      <c r="DI171" s="722"/>
      <c r="DJ171" s="722"/>
      <c r="DK171" s="722"/>
      <c r="DL171" s="722"/>
      <c r="DM171" s="722"/>
      <c r="DN171" s="722"/>
      <c r="DO171" s="722"/>
      <c r="DP171" s="722"/>
      <c r="DQ171" s="722"/>
      <c r="DR171" s="722"/>
      <c r="DS171" s="722"/>
      <c r="DT171" s="722"/>
      <c r="DU171" s="722"/>
      <c r="DV171" s="722"/>
      <c r="DW171" s="722"/>
      <c r="DX171" s="722"/>
      <c r="DY171" s="722"/>
      <c r="DZ171" s="722"/>
      <c r="EA171" s="722"/>
      <c r="EB171" s="722"/>
      <c r="EC171" s="722"/>
      <c r="ED171" s="722"/>
      <c r="EE171" s="722"/>
      <c r="EF171" s="722"/>
      <c r="EG171" s="722"/>
      <c r="EH171" s="722"/>
      <c r="EI171" s="722"/>
      <c r="EJ171" s="722"/>
      <c r="EK171" s="722"/>
      <c r="EL171" s="722"/>
      <c r="EM171" s="722"/>
      <c r="EN171" s="722"/>
      <c r="EO171" s="722"/>
      <c r="EP171" s="722"/>
      <c r="EQ171" s="722"/>
      <c r="ER171" s="722"/>
      <c r="ES171" s="722"/>
      <c r="ET171" s="722"/>
      <c r="EU171" s="722"/>
      <c r="EV171" s="722"/>
      <c r="EW171" s="722"/>
      <c r="EX171" s="723"/>
      <c r="EY171" s="689"/>
      <c r="EZ171" s="690"/>
      <c r="FA171" s="690"/>
      <c r="FB171" s="690"/>
      <c r="FC171" s="690"/>
      <c r="FD171" s="690"/>
      <c r="FE171" s="690"/>
      <c r="FF171" s="690"/>
      <c r="FG171" s="690"/>
      <c r="FH171" s="693"/>
      <c r="FI171" s="693"/>
      <c r="FJ171" s="693"/>
      <c r="FK171" s="693"/>
      <c r="FL171" s="693"/>
      <c r="FM171" s="693"/>
      <c r="FN171" s="693"/>
      <c r="FO171" s="694"/>
      <c r="FP171" s="689"/>
      <c r="FQ171" s="690"/>
      <c r="FR171" s="690"/>
      <c r="FS171" s="690"/>
      <c r="FT171" s="690"/>
      <c r="FU171" s="690"/>
      <c r="FV171" s="690"/>
      <c r="FW171" s="690"/>
      <c r="FX171" s="690"/>
      <c r="FY171" s="690"/>
      <c r="FZ171" s="690"/>
      <c r="GA171" s="690"/>
      <c r="GB171" s="690"/>
      <c r="GC171" s="690"/>
      <c r="GD171" s="690"/>
      <c r="GE171" s="690"/>
      <c r="GF171" s="690"/>
      <c r="GG171" s="693"/>
      <c r="GH171" s="693"/>
      <c r="GI171" s="693"/>
      <c r="GJ171" s="693"/>
      <c r="GK171" s="693"/>
      <c r="GL171" s="693"/>
      <c r="GM171" s="693"/>
      <c r="GN171" s="693"/>
      <c r="GO171" s="693"/>
      <c r="GP171" s="693"/>
      <c r="GQ171" s="693"/>
      <c r="GR171" s="693"/>
      <c r="GS171" s="693"/>
      <c r="GT171" s="693"/>
      <c r="GU171" s="693"/>
      <c r="GV171" s="693"/>
      <c r="GW171" s="693"/>
      <c r="GX171" s="693"/>
      <c r="GY171" s="693"/>
      <c r="GZ171" s="693"/>
      <c r="HA171" s="693"/>
      <c r="HB171" s="693"/>
      <c r="HC171" s="693"/>
      <c r="HD171" s="693"/>
      <c r="HE171" s="693"/>
      <c r="HF171" s="693"/>
      <c r="HG171" s="693"/>
      <c r="HH171" s="693"/>
      <c r="HI171" s="693"/>
      <c r="HJ171" s="693"/>
      <c r="HK171" s="693"/>
      <c r="HL171" s="693"/>
      <c r="HM171" s="693"/>
      <c r="HN171" s="694"/>
      <c r="HO171" s="689"/>
      <c r="HP171" s="690"/>
      <c r="HQ171" s="690"/>
      <c r="HR171" s="690"/>
      <c r="HS171" s="690"/>
      <c r="HT171" s="690"/>
      <c r="HU171" s="690"/>
      <c r="HV171" s="693"/>
      <c r="HW171" s="693"/>
      <c r="HX171" s="693"/>
      <c r="HY171" s="693"/>
      <c r="HZ171" s="693"/>
      <c r="IA171" s="693"/>
      <c r="IB171" s="693"/>
      <c r="IC171" s="693"/>
      <c r="ID171" s="693"/>
      <c r="IE171" s="694"/>
      <c r="IF171" s="689"/>
      <c r="IG171" s="690"/>
      <c r="IH171" s="690"/>
      <c r="II171" s="690"/>
      <c r="IJ171" s="690"/>
      <c r="IK171" s="690"/>
      <c r="IL171" s="690"/>
      <c r="IM171" s="690"/>
      <c r="IN171" s="693"/>
      <c r="IO171" s="693"/>
      <c r="IP171" s="693"/>
      <c r="IQ171" s="693"/>
      <c r="IR171" s="693"/>
      <c r="IS171" s="693"/>
      <c r="IT171" s="693"/>
      <c r="IU171" s="693"/>
      <c r="IV171" s="693"/>
      <c r="IW171" s="104"/>
      <c r="IX171" s="738"/>
      <c r="IY171" s="741"/>
      <c r="IZ171" s="22"/>
      <c r="JA171" s="22"/>
      <c r="JB171" s="22"/>
      <c r="JC171" s="22"/>
      <c r="JD171" s="22"/>
      <c r="JE171" s="22"/>
      <c r="JF171" s="22"/>
      <c r="JG171" s="22"/>
      <c r="JH171" s="21"/>
      <c r="JI171" s="22"/>
      <c r="JJ171" s="22"/>
      <c r="JK171" s="22"/>
      <c r="JL171" s="22"/>
      <c r="JM171" s="22"/>
      <c r="JN171" s="22"/>
      <c r="JO171" s="22"/>
      <c r="JP171" s="22"/>
      <c r="JQ171" s="22"/>
      <c r="JR171" s="22"/>
      <c r="JS171" s="22"/>
      <c r="JT171" s="22"/>
      <c r="JU171" s="22"/>
      <c r="JV171" s="22"/>
      <c r="JW171" s="22"/>
      <c r="JX171" s="22"/>
      <c r="JY171" s="22"/>
      <c r="JZ171" s="22"/>
      <c r="KA171" s="22"/>
      <c r="KB171" s="22"/>
      <c r="KC171" s="22"/>
      <c r="KD171" s="22"/>
      <c r="KE171" s="22"/>
      <c r="KF171" s="22"/>
      <c r="KG171" s="22"/>
      <c r="KH171" s="22"/>
      <c r="KI171" s="22"/>
      <c r="KJ171" s="22"/>
      <c r="KK171" s="22"/>
      <c r="KL171" s="22"/>
      <c r="KM171" s="22"/>
      <c r="KN171" s="22"/>
      <c r="KO171" s="22"/>
      <c r="KP171" s="22"/>
      <c r="KQ171" s="22"/>
      <c r="KR171" s="22"/>
      <c r="KS171" s="22"/>
      <c r="KT171" s="22"/>
      <c r="KU171" s="22"/>
      <c r="KV171" s="22"/>
      <c r="KW171" s="22"/>
      <c r="KX171" s="22"/>
      <c r="KY171" s="22"/>
      <c r="KZ171" s="22"/>
      <c r="LA171" s="22"/>
      <c r="LB171" s="22"/>
      <c r="LC171" s="22"/>
      <c r="LD171" s="22"/>
      <c r="LE171" s="22"/>
      <c r="LF171" s="22"/>
      <c r="LG171" s="22"/>
      <c r="LH171" s="22"/>
      <c r="LI171" s="22"/>
      <c r="LJ171" s="23"/>
    </row>
    <row r="172" spans="2:322" ht="3.65" customHeight="1">
      <c r="B172" s="21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3"/>
      <c r="AP172" s="22"/>
      <c r="AQ172" s="22"/>
      <c r="AR172" s="22"/>
      <c r="AS172" s="22"/>
      <c r="AT172" s="22"/>
      <c r="AU172" s="22"/>
      <c r="AV172" s="22"/>
      <c r="AW172" s="22"/>
      <c r="AX172" s="737"/>
      <c r="AY172" s="738"/>
      <c r="AZ172" s="26"/>
      <c r="BA172" s="689"/>
      <c r="BB172" s="690"/>
      <c r="BC172" s="690"/>
      <c r="BD172" s="690"/>
      <c r="BE172" s="690"/>
      <c r="BF172" s="690"/>
      <c r="BG172" s="690"/>
      <c r="BH172" s="705"/>
      <c r="BI172" s="705"/>
      <c r="BJ172" s="705"/>
      <c r="BK172" s="705"/>
      <c r="BL172" s="705"/>
      <c r="BM172" s="705"/>
      <c r="BN172" s="705"/>
      <c r="BO172" s="705"/>
      <c r="BP172" s="705"/>
      <c r="BQ172" s="706"/>
      <c r="BR172" s="689"/>
      <c r="BS172" s="690"/>
      <c r="BT172" s="690"/>
      <c r="BU172" s="690"/>
      <c r="BV172" s="690"/>
      <c r="BW172" s="690"/>
      <c r="BX172" s="690"/>
      <c r="BY172" s="714"/>
      <c r="BZ172" s="714"/>
      <c r="CA172" s="714"/>
      <c r="CB172" s="714"/>
      <c r="CC172" s="714"/>
      <c r="CD172" s="714"/>
      <c r="CE172" s="714"/>
      <c r="CF172" s="714"/>
      <c r="CG172" s="714"/>
      <c r="CH172" s="715"/>
      <c r="CI172" s="27"/>
      <c r="CJ172" s="27"/>
      <c r="CK172" s="27"/>
      <c r="CL172" s="746"/>
      <c r="CM172" s="746"/>
      <c r="CN172" s="746"/>
      <c r="CO172" s="746"/>
      <c r="CP172" s="746"/>
      <c r="CQ172" s="746"/>
      <c r="CR172" s="746"/>
      <c r="CS172" s="746"/>
      <c r="CT172" s="746"/>
      <c r="CU172" s="746"/>
      <c r="CV172" s="746"/>
      <c r="CW172" s="27"/>
      <c r="CX172" s="27"/>
      <c r="CY172" s="31"/>
      <c r="CZ172" s="721"/>
      <c r="DA172" s="722"/>
      <c r="DB172" s="722"/>
      <c r="DC172" s="722"/>
      <c r="DD172" s="722"/>
      <c r="DE172" s="722"/>
      <c r="DF172" s="722"/>
      <c r="DG172" s="722"/>
      <c r="DH172" s="722"/>
      <c r="DI172" s="722"/>
      <c r="DJ172" s="722"/>
      <c r="DK172" s="722"/>
      <c r="DL172" s="722"/>
      <c r="DM172" s="722"/>
      <c r="DN172" s="722"/>
      <c r="DO172" s="722"/>
      <c r="DP172" s="722"/>
      <c r="DQ172" s="722"/>
      <c r="DR172" s="722"/>
      <c r="DS172" s="722"/>
      <c r="DT172" s="722"/>
      <c r="DU172" s="722"/>
      <c r="DV172" s="722"/>
      <c r="DW172" s="722"/>
      <c r="DX172" s="722"/>
      <c r="DY172" s="722"/>
      <c r="DZ172" s="722"/>
      <c r="EA172" s="722"/>
      <c r="EB172" s="722"/>
      <c r="EC172" s="722"/>
      <c r="ED172" s="722"/>
      <c r="EE172" s="722"/>
      <c r="EF172" s="722"/>
      <c r="EG172" s="722"/>
      <c r="EH172" s="722"/>
      <c r="EI172" s="722"/>
      <c r="EJ172" s="722"/>
      <c r="EK172" s="722"/>
      <c r="EL172" s="722"/>
      <c r="EM172" s="722"/>
      <c r="EN172" s="722"/>
      <c r="EO172" s="722"/>
      <c r="EP172" s="722"/>
      <c r="EQ172" s="722"/>
      <c r="ER172" s="722"/>
      <c r="ES172" s="722"/>
      <c r="ET172" s="722"/>
      <c r="EU172" s="722"/>
      <c r="EV172" s="722"/>
      <c r="EW172" s="722"/>
      <c r="EX172" s="723"/>
      <c r="EY172" s="689"/>
      <c r="EZ172" s="690"/>
      <c r="FA172" s="690"/>
      <c r="FB172" s="690"/>
      <c r="FC172" s="690"/>
      <c r="FD172" s="690"/>
      <c r="FE172" s="690"/>
      <c r="FF172" s="690"/>
      <c r="FG172" s="690"/>
      <c r="FH172" s="693"/>
      <c r="FI172" s="693"/>
      <c r="FJ172" s="693"/>
      <c r="FK172" s="693"/>
      <c r="FL172" s="693"/>
      <c r="FM172" s="693"/>
      <c r="FN172" s="693"/>
      <c r="FO172" s="694"/>
      <c r="FP172" s="689"/>
      <c r="FQ172" s="690"/>
      <c r="FR172" s="690"/>
      <c r="FS172" s="690"/>
      <c r="FT172" s="690"/>
      <c r="FU172" s="690"/>
      <c r="FV172" s="690"/>
      <c r="FW172" s="690"/>
      <c r="FX172" s="690"/>
      <c r="FY172" s="690"/>
      <c r="FZ172" s="690"/>
      <c r="GA172" s="690"/>
      <c r="GB172" s="690"/>
      <c r="GC172" s="690"/>
      <c r="GD172" s="690"/>
      <c r="GE172" s="690"/>
      <c r="GF172" s="690"/>
      <c r="GG172" s="693"/>
      <c r="GH172" s="693"/>
      <c r="GI172" s="693"/>
      <c r="GJ172" s="693"/>
      <c r="GK172" s="693"/>
      <c r="GL172" s="693"/>
      <c r="GM172" s="693"/>
      <c r="GN172" s="693"/>
      <c r="GO172" s="693"/>
      <c r="GP172" s="693"/>
      <c r="GQ172" s="693"/>
      <c r="GR172" s="693"/>
      <c r="GS172" s="693"/>
      <c r="GT172" s="693"/>
      <c r="GU172" s="693"/>
      <c r="GV172" s="693"/>
      <c r="GW172" s="693"/>
      <c r="GX172" s="693"/>
      <c r="GY172" s="693"/>
      <c r="GZ172" s="693"/>
      <c r="HA172" s="693"/>
      <c r="HB172" s="693"/>
      <c r="HC172" s="693"/>
      <c r="HD172" s="693"/>
      <c r="HE172" s="693"/>
      <c r="HF172" s="693"/>
      <c r="HG172" s="693"/>
      <c r="HH172" s="693"/>
      <c r="HI172" s="693"/>
      <c r="HJ172" s="693"/>
      <c r="HK172" s="693"/>
      <c r="HL172" s="693"/>
      <c r="HM172" s="693"/>
      <c r="HN172" s="694"/>
      <c r="HO172" s="689"/>
      <c r="HP172" s="690"/>
      <c r="HQ172" s="690"/>
      <c r="HR172" s="690"/>
      <c r="HS172" s="690"/>
      <c r="HT172" s="690"/>
      <c r="HU172" s="690"/>
      <c r="HV172" s="693"/>
      <c r="HW172" s="693"/>
      <c r="HX172" s="693"/>
      <c r="HY172" s="693"/>
      <c r="HZ172" s="693"/>
      <c r="IA172" s="693"/>
      <c r="IB172" s="693"/>
      <c r="IC172" s="693"/>
      <c r="ID172" s="693"/>
      <c r="IE172" s="694"/>
      <c r="IF172" s="689"/>
      <c r="IG172" s="690"/>
      <c r="IH172" s="690"/>
      <c r="II172" s="690"/>
      <c r="IJ172" s="690"/>
      <c r="IK172" s="690"/>
      <c r="IL172" s="690"/>
      <c r="IM172" s="690"/>
      <c r="IN172" s="693"/>
      <c r="IO172" s="693"/>
      <c r="IP172" s="693"/>
      <c r="IQ172" s="693"/>
      <c r="IR172" s="693"/>
      <c r="IS172" s="693"/>
      <c r="IT172" s="693"/>
      <c r="IU172" s="693"/>
      <c r="IV172" s="693"/>
      <c r="IW172" s="104"/>
      <c r="IX172" s="738"/>
      <c r="IY172" s="741"/>
      <c r="IZ172" s="22"/>
      <c r="JA172" s="22"/>
      <c r="JB172" s="22"/>
      <c r="JC172" s="22"/>
      <c r="JD172" s="22"/>
      <c r="JE172" s="22"/>
      <c r="JF172" s="22"/>
      <c r="JG172" s="22"/>
      <c r="JH172" s="21"/>
      <c r="JI172" s="22"/>
      <c r="JJ172" s="22"/>
      <c r="JK172" s="22"/>
      <c r="JL172" s="22"/>
      <c r="JM172" s="22"/>
      <c r="JN172" s="22"/>
      <c r="JO172" s="22"/>
      <c r="JP172" s="22"/>
      <c r="JQ172" s="22"/>
      <c r="JR172" s="22"/>
      <c r="JS172" s="22"/>
      <c r="JT172" s="22"/>
      <c r="JU172" s="22"/>
      <c r="JV172" s="22"/>
      <c r="JW172" s="22"/>
      <c r="JX172" s="22"/>
      <c r="JY172" s="22"/>
      <c r="JZ172" s="22"/>
      <c r="KA172" s="22"/>
      <c r="KB172" s="22"/>
      <c r="KC172" s="22"/>
      <c r="KD172" s="22"/>
      <c r="KE172" s="22"/>
      <c r="KF172" s="22"/>
      <c r="KG172" s="22"/>
      <c r="KH172" s="22"/>
      <c r="KI172" s="22"/>
      <c r="KJ172" s="22"/>
      <c r="KK172" s="22"/>
      <c r="KL172" s="22"/>
      <c r="KM172" s="22"/>
      <c r="KN172" s="22"/>
      <c r="KO172" s="22"/>
      <c r="KP172" s="22"/>
      <c r="KQ172" s="22"/>
      <c r="KR172" s="22"/>
      <c r="KS172" s="22"/>
      <c r="KT172" s="22"/>
      <c r="KU172" s="22"/>
      <c r="KV172" s="22"/>
      <c r="KW172" s="22"/>
      <c r="KX172" s="22"/>
      <c r="KY172" s="22"/>
      <c r="KZ172" s="22"/>
      <c r="LA172" s="22"/>
      <c r="LB172" s="22"/>
      <c r="LC172" s="22"/>
      <c r="LD172" s="22"/>
      <c r="LE172" s="22"/>
      <c r="LF172" s="22"/>
      <c r="LG172" s="22"/>
      <c r="LH172" s="22"/>
      <c r="LI172" s="22"/>
      <c r="LJ172" s="23"/>
    </row>
    <row r="173" spans="2:322" ht="3.65" customHeight="1">
      <c r="B173" s="21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3"/>
      <c r="AP173" s="22"/>
      <c r="AQ173" s="22"/>
      <c r="AR173" s="22"/>
      <c r="AS173" s="22"/>
      <c r="AT173" s="22"/>
      <c r="AU173" s="22"/>
      <c r="AV173" s="22"/>
      <c r="AW173" s="22"/>
      <c r="AX173" s="737"/>
      <c r="AY173" s="738"/>
      <c r="AZ173" s="26"/>
      <c r="BA173" s="691"/>
      <c r="BB173" s="692"/>
      <c r="BC173" s="692"/>
      <c r="BD173" s="692"/>
      <c r="BE173" s="692"/>
      <c r="BF173" s="692"/>
      <c r="BG173" s="692"/>
      <c r="BH173" s="707"/>
      <c r="BI173" s="707"/>
      <c r="BJ173" s="707"/>
      <c r="BK173" s="707"/>
      <c r="BL173" s="707"/>
      <c r="BM173" s="707"/>
      <c r="BN173" s="707"/>
      <c r="BO173" s="707"/>
      <c r="BP173" s="707"/>
      <c r="BQ173" s="708"/>
      <c r="BR173" s="709"/>
      <c r="BS173" s="710"/>
      <c r="BT173" s="710"/>
      <c r="BU173" s="710"/>
      <c r="BV173" s="710"/>
      <c r="BW173" s="710"/>
      <c r="BX173" s="710"/>
      <c r="BY173" s="716"/>
      <c r="BZ173" s="716"/>
      <c r="CA173" s="716"/>
      <c r="CB173" s="716"/>
      <c r="CC173" s="716"/>
      <c r="CD173" s="716"/>
      <c r="CE173" s="716"/>
      <c r="CF173" s="716"/>
      <c r="CG173" s="716"/>
      <c r="CH173" s="717"/>
      <c r="CI173" s="33"/>
      <c r="CJ173" s="33"/>
      <c r="CK173" s="33"/>
      <c r="CL173" s="747"/>
      <c r="CM173" s="747"/>
      <c r="CN173" s="747"/>
      <c r="CO173" s="747"/>
      <c r="CP173" s="747"/>
      <c r="CQ173" s="747"/>
      <c r="CR173" s="747"/>
      <c r="CS173" s="747"/>
      <c r="CT173" s="747"/>
      <c r="CU173" s="747"/>
      <c r="CV173" s="747"/>
      <c r="CW173" s="33"/>
      <c r="CX173" s="33"/>
      <c r="CY173" s="34"/>
      <c r="CZ173" s="724"/>
      <c r="DA173" s="725"/>
      <c r="DB173" s="725"/>
      <c r="DC173" s="725"/>
      <c r="DD173" s="725"/>
      <c r="DE173" s="725"/>
      <c r="DF173" s="725"/>
      <c r="DG173" s="725"/>
      <c r="DH173" s="725"/>
      <c r="DI173" s="725"/>
      <c r="DJ173" s="725"/>
      <c r="DK173" s="725"/>
      <c r="DL173" s="725"/>
      <c r="DM173" s="725"/>
      <c r="DN173" s="725"/>
      <c r="DO173" s="725"/>
      <c r="DP173" s="725"/>
      <c r="DQ173" s="725"/>
      <c r="DR173" s="725"/>
      <c r="DS173" s="725"/>
      <c r="DT173" s="725"/>
      <c r="DU173" s="725"/>
      <c r="DV173" s="725"/>
      <c r="DW173" s="725"/>
      <c r="DX173" s="725"/>
      <c r="DY173" s="725"/>
      <c r="DZ173" s="725"/>
      <c r="EA173" s="725"/>
      <c r="EB173" s="725"/>
      <c r="EC173" s="725"/>
      <c r="ED173" s="725"/>
      <c r="EE173" s="725"/>
      <c r="EF173" s="725"/>
      <c r="EG173" s="725"/>
      <c r="EH173" s="725"/>
      <c r="EI173" s="725"/>
      <c r="EJ173" s="725"/>
      <c r="EK173" s="725"/>
      <c r="EL173" s="725"/>
      <c r="EM173" s="725"/>
      <c r="EN173" s="725"/>
      <c r="EO173" s="725"/>
      <c r="EP173" s="725"/>
      <c r="EQ173" s="725"/>
      <c r="ER173" s="725"/>
      <c r="ES173" s="725"/>
      <c r="ET173" s="725"/>
      <c r="EU173" s="725"/>
      <c r="EV173" s="725"/>
      <c r="EW173" s="725"/>
      <c r="EX173" s="726"/>
      <c r="EY173" s="691"/>
      <c r="EZ173" s="692"/>
      <c r="FA173" s="692"/>
      <c r="FB173" s="692"/>
      <c r="FC173" s="692"/>
      <c r="FD173" s="692"/>
      <c r="FE173" s="692"/>
      <c r="FF173" s="692"/>
      <c r="FG173" s="692"/>
      <c r="FH173" s="695"/>
      <c r="FI173" s="695"/>
      <c r="FJ173" s="695"/>
      <c r="FK173" s="695"/>
      <c r="FL173" s="695"/>
      <c r="FM173" s="695"/>
      <c r="FN173" s="695"/>
      <c r="FO173" s="696"/>
      <c r="FP173" s="691"/>
      <c r="FQ173" s="692"/>
      <c r="FR173" s="692"/>
      <c r="FS173" s="692"/>
      <c r="FT173" s="692"/>
      <c r="FU173" s="692"/>
      <c r="FV173" s="692"/>
      <c r="FW173" s="692"/>
      <c r="FX173" s="692"/>
      <c r="FY173" s="692"/>
      <c r="FZ173" s="692"/>
      <c r="GA173" s="692"/>
      <c r="GB173" s="692"/>
      <c r="GC173" s="692"/>
      <c r="GD173" s="692"/>
      <c r="GE173" s="692"/>
      <c r="GF173" s="692"/>
      <c r="GG173" s="695"/>
      <c r="GH173" s="695"/>
      <c r="GI173" s="695"/>
      <c r="GJ173" s="695"/>
      <c r="GK173" s="695"/>
      <c r="GL173" s="695"/>
      <c r="GM173" s="695"/>
      <c r="GN173" s="695"/>
      <c r="GO173" s="695"/>
      <c r="GP173" s="695"/>
      <c r="GQ173" s="695"/>
      <c r="GR173" s="695"/>
      <c r="GS173" s="695"/>
      <c r="GT173" s="695"/>
      <c r="GU173" s="695"/>
      <c r="GV173" s="695"/>
      <c r="GW173" s="695"/>
      <c r="GX173" s="695"/>
      <c r="GY173" s="695"/>
      <c r="GZ173" s="695"/>
      <c r="HA173" s="695"/>
      <c r="HB173" s="695"/>
      <c r="HC173" s="695"/>
      <c r="HD173" s="695"/>
      <c r="HE173" s="695"/>
      <c r="HF173" s="695"/>
      <c r="HG173" s="695"/>
      <c r="HH173" s="695"/>
      <c r="HI173" s="695"/>
      <c r="HJ173" s="695"/>
      <c r="HK173" s="695"/>
      <c r="HL173" s="695"/>
      <c r="HM173" s="695"/>
      <c r="HN173" s="696"/>
      <c r="HO173" s="691"/>
      <c r="HP173" s="692"/>
      <c r="HQ173" s="692"/>
      <c r="HR173" s="692"/>
      <c r="HS173" s="692"/>
      <c r="HT173" s="692"/>
      <c r="HU173" s="692"/>
      <c r="HV173" s="695"/>
      <c r="HW173" s="695"/>
      <c r="HX173" s="695"/>
      <c r="HY173" s="695"/>
      <c r="HZ173" s="695"/>
      <c r="IA173" s="695"/>
      <c r="IB173" s="695"/>
      <c r="IC173" s="695"/>
      <c r="ID173" s="695"/>
      <c r="IE173" s="696"/>
      <c r="IF173" s="691"/>
      <c r="IG173" s="692"/>
      <c r="IH173" s="692"/>
      <c r="II173" s="692"/>
      <c r="IJ173" s="692"/>
      <c r="IK173" s="692"/>
      <c r="IL173" s="692"/>
      <c r="IM173" s="692"/>
      <c r="IN173" s="695"/>
      <c r="IO173" s="695"/>
      <c r="IP173" s="695"/>
      <c r="IQ173" s="695"/>
      <c r="IR173" s="695"/>
      <c r="IS173" s="695"/>
      <c r="IT173" s="695"/>
      <c r="IU173" s="695"/>
      <c r="IV173" s="695"/>
      <c r="IW173" s="104"/>
      <c r="IX173" s="738"/>
      <c r="IY173" s="741"/>
      <c r="IZ173" s="22"/>
      <c r="JA173" s="22"/>
      <c r="JB173" s="22"/>
      <c r="JC173" s="22"/>
      <c r="JD173" s="22"/>
      <c r="JE173" s="22"/>
      <c r="JF173" s="22"/>
      <c r="JG173" s="22"/>
      <c r="JH173" s="21"/>
      <c r="JI173" s="22"/>
      <c r="JJ173" s="22"/>
      <c r="JK173" s="22"/>
      <c r="JL173" s="22"/>
      <c r="JM173" s="22"/>
      <c r="JN173" s="22"/>
      <c r="JO173" s="22"/>
      <c r="JP173" s="22"/>
      <c r="JQ173" s="22"/>
      <c r="JR173" s="22"/>
      <c r="JS173" s="22"/>
      <c r="JT173" s="22"/>
      <c r="JU173" s="22"/>
      <c r="JV173" s="22"/>
      <c r="JW173" s="22"/>
      <c r="JX173" s="22"/>
      <c r="JY173" s="22"/>
      <c r="JZ173" s="22"/>
      <c r="KA173" s="22"/>
      <c r="KB173" s="22"/>
      <c r="KC173" s="22"/>
      <c r="KD173" s="22"/>
      <c r="KE173" s="22"/>
      <c r="KF173" s="22"/>
      <c r="KG173" s="22"/>
      <c r="KH173" s="22"/>
      <c r="KI173" s="22"/>
      <c r="KJ173" s="22"/>
      <c r="KK173" s="22"/>
      <c r="KL173" s="22"/>
      <c r="KM173" s="22"/>
      <c r="KN173" s="22"/>
      <c r="KO173" s="22"/>
      <c r="KP173" s="22"/>
      <c r="KQ173" s="22"/>
      <c r="KR173" s="22"/>
      <c r="KS173" s="22"/>
      <c r="KT173" s="22"/>
      <c r="KU173" s="22"/>
      <c r="KV173" s="22"/>
      <c r="KW173" s="22"/>
      <c r="KX173" s="22"/>
      <c r="KY173" s="22"/>
      <c r="KZ173" s="22"/>
      <c r="LA173" s="22"/>
      <c r="LB173" s="22"/>
      <c r="LC173" s="22"/>
      <c r="LD173" s="22"/>
      <c r="LE173" s="22"/>
      <c r="LF173" s="22"/>
      <c r="LG173" s="22"/>
      <c r="LH173" s="22"/>
      <c r="LI173" s="22"/>
      <c r="LJ173" s="23"/>
    </row>
    <row r="174" spans="2:322" ht="3.65" customHeight="1">
      <c r="B174" s="21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3"/>
      <c r="AP174" s="22"/>
      <c r="AQ174" s="22"/>
      <c r="AR174" s="22"/>
      <c r="AS174" s="22"/>
      <c r="AT174" s="22"/>
      <c r="AU174" s="22"/>
      <c r="AV174" s="22"/>
      <c r="AW174" s="22"/>
      <c r="AX174" s="699"/>
      <c r="AY174" s="685"/>
      <c r="AZ174" s="685"/>
      <c r="BA174" s="344"/>
      <c r="BB174" s="344"/>
      <c r="BC174" s="344"/>
      <c r="BD174" s="344"/>
      <c r="BE174" s="35"/>
      <c r="BF174" s="35"/>
      <c r="BG174" s="35"/>
      <c r="BH174" s="684" t="e" vm="2">
        <v>#VALUE!</v>
      </c>
      <c r="BI174" s="684"/>
      <c r="BJ174" s="35"/>
      <c r="BK174" s="35"/>
      <c r="BL174" s="35"/>
      <c r="BM174" s="35"/>
      <c r="BN174" s="35"/>
      <c r="BO174" s="35"/>
      <c r="BP174" s="35"/>
      <c r="BQ174" s="36"/>
      <c r="BR174" s="37"/>
      <c r="BS174" s="35"/>
      <c r="BT174" s="35"/>
      <c r="BU174" s="35"/>
      <c r="BV174" s="35"/>
      <c r="BW174" s="35"/>
      <c r="BX174" s="35"/>
      <c r="BY174" s="684" t="e" vm="2">
        <v>#VALUE!</v>
      </c>
      <c r="BZ174" s="684"/>
      <c r="CA174" s="38"/>
      <c r="CB174" s="38"/>
      <c r="CC174" s="38"/>
      <c r="CD174" s="38"/>
      <c r="CE174" s="38"/>
      <c r="CF174" s="38"/>
      <c r="CG174" s="38"/>
      <c r="CH174" s="39"/>
      <c r="CI174" s="40"/>
      <c r="CJ174" s="38"/>
      <c r="CK174" s="38"/>
      <c r="CL174" s="38"/>
      <c r="CM174" s="38"/>
      <c r="CN174" s="38"/>
      <c r="CO174" s="38"/>
      <c r="CP174" s="684" t="e" vm="2">
        <v>#VALUE!</v>
      </c>
      <c r="CQ174" s="684"/>
      <c r="CR174" s="38"/>
      <c r="CS174" s="38"/>
      <c r="CT174" s="38"/>
      <c r="CU174" s="38"/>
      <c r="CV174" s="38"/>
      <c r="CW174" s="38"/>
      <c r="CX174" s="38"/>
      <c r="CY174" s="39"/>
      <c r="CZ174" s="40"/>
      <c r="DA174" s="38"/>
      <c r="DB174" s="38"/>
      <c r="DC174" s="38"/>
      <c r="DD174" s="38"/>
      <c r="DE174" s="38"/>
      <c r="DF174" s="38"/>
      <c r="DG174" s="684" t="e" vm="2">
        <v>#VALUE!</v>
      </c>
      <c r="DH174" s="684"/>
      <c r="DI174" s="35"/>
      <c r="DJ174" s="35"/>
      <c r="DK174" s="35"/>
      <c r="DL174" s="35"/>
      <c r="DM174" s="35"/>
      <c r="DN174" s="35"/>
      <c r="DO174" s="35"/>
      <c r="DP174" s="36"/>
      <c r="DQ174" s="37"/>
      <c r="DR174" s="35"/>
      <c r="DS174" s="35"/>
      <c r="DT174" s="35"/>
      <c r="DU174" s="35"/>
      <c r="DV174" s="35"/>
      <c r="DW174" s="35"/>
      <c r="DX174" s="684" t="e" vm="2">
        <v>#VALUE!</v>
      </c>
      <c r="DY174" s="684"/>
      <c r="DZ174" s="35"/>
      <c r="EA174" s="35"/>
      <c r="EB174" s="35"/>
      <c r="EC174" s="35"/>
      <c r="ED174" s="35"/>
      <c r="EE174" s="35"/>
      <c r="EF174" s="35"/>
      <c r="EG174" s="36"/>
      <c r="EH174" s="35"/>
      <c r="EI174" s="35"/>
      <c r="EJ174" s="35"/>
      <c r="EK174" s="35"/>
      <c r="EL174" s="35"/>
      <c r="EM174" s="35"/>
      <c r="EN174" s="35"/>
      <c r="EO174" s="684" t="e" vm="2">
        <v>#VALUE!</v>
      </c>
      <c r="EP174" s="684"/>
      <c r="EQ174" s="35"/>
      <c r="ER174" s="35"/>
      <c r="ES174" s="35"/>
      <c r="ET174" s="35"/>
      <c r="EU174" s="35"/>
      <c r="EV174" s="35"/>
      <c r="EW174" s="35"/>
      <c r="EX174" s="36"/>
      <c r="EY174" s="35"/>
      <c r="EZ174" s="35"/>
      <c r="FA174" s="35"/>
      <c r="FB174" s="35"/>
      <c r="FC174" s="35"/>
      <c r="FD174" s="35"/>
      <c r="FE174" s="35"/>
      <c r="FF174" s="684" t="e" vm="2">
        <v>#VALUE!</v>
      </c>
      <c r="FG174" s="684"/>
      <c r="FH174" s="35"/>
      <c r="FI174" s="35"/>
      <c r="FJ174" s="35"/>
      <c r="FK174" s="35"/>
      <c r="FL174" s="35"/>
      <c r="FM174" s="35"/>
      <c r="FN174" s="35"/>
      <c r="FO174" s="36"/>
      <c r="FP174" s="35"/>
      <c r="FQ174" s="35"/>
      <c r="FR174" s="35"/>
      <c r="FS174" s="35"/>
      <c r="FT174" s="35"/>
      <c r="FU174" s="35"/>
      <c r="FV174" s="35"/>
      <c r="FW174" s="684" t="e" vm="2">
        <v>#VALUE!</v>
      </c>
      <c r="FX174" s="684"/>
      <c r="FY174" s="35"/>
      <c r="FZ174" s="35"/>
      <c r="GA174" s="35"/>
      <c r="GB174" s="35"/>
      <c r="GC174" s="35"/>
      <c r="GD174" s="35"/>
      <c r="GE174" s="35"/>
      <c r="GF174" s="36"/>
      <c r="GG174" s="35"/>
      <c r="GH174" s="35"/>
      <c r="GI174" s="35"/>
      <c r="GJ174" s="35"/>
      <c r="GK174" s="35"/>
      <c r="GL174" s="35"/>
      <c r="GM174" s="35"/>
      <c r="GN174" s="684" t="e" vm="2">
        <v>#VALUE!</v>
      </c>
      <c r="GO174" s="684"/>
      <c r="GP174" s="35"/>
      <c r="GQ174" s="35"/>
      <c r="GR174" s="35"/>
      <c r="GS174" s="35"/>
      <c r="GT174" s="35"/>
      <c r="GU174" s="35"/>
      <c r="GV174" s="35"/>
      <c r="GW174" s="36"/>
      <c r="GX174" s="35"/>
      <c r="GY174" s="35"/>
      <c r="GZ174" s="35"/>
      <c r="HA174" s="35"/>
      <c r="HB174" s="35"/>
      <c r="HC174" s="35"/>
      <c r="HD174" s="35"/>
      <c r="HE174" s="684" t="e" vm="2">
        <v>#VALUE!</v>
      </c>
      <c r="HF174" s="684"/>
      <c r="HG174" s="35"/>
      <c r="HH174" s="35"/>
      <c r="HI174" s="35"/>
      <c r="HJ174" s="35"/>
      <c r="HK174" s="35"/>
      <c r="HL174" s="35"/>
      <c r="HM174" s="35"/>
      <c r="HN174" s="36"/>
      <c r="HO174" s="35"/>
      <c r="HP174" s="35"/>
      <c r="HQ174" s="35"/>
      <c r="HR174" s="35"/>
      <c r="HS174" s="35"/>
      <c r="HT174" s="35"/>
      <c r="HU174" s="35"/>
      <c r="HV174" s="684" t="e" vm="2">
        <v>#VALUE!</v>
      </c>
      <c r="HW174" s="684"/>
      <c r="HX174" s="35"/>
      <c r="HY174" s="35"/>
      <c r="HZ174" s="35"/>
      <c r="IA174" s="35"/>
      <c r="IB174" s="35"/>
      <c r="IC174" s="35"/>
      <c r="ID174" s="35"/>
      <c r="IE174" s="36"/>
      <c r="IF174" s="35"/>
      <c r="IG174" s="35"/>
      <c r="IH174" s="35"/>
      <c r="II174" s="35"/>
      <c r="IJ174" s="35"/>
      <c r="IK174" s="35"/>
      <c r="IL174" s="35"/>
      <c r="IM174" s="684" t="e" vm="2">
        <v>#VALUE!</v>
      </c>
      <c r="IN174" s="684"/>
      <c r="IO174" s="35"/>
      <c r="IP174" s="35"/>
      <c r="IQ174" s="35"/>
      <c r="IR174" s="35"/>
      <c r="IS174" s="35"/>
      <c r="IT174" s="35"/>
      <c r="IU174" s="35"/>
      <c r="IV174" s="35"/>
      <c r="IW174" s="685"/>
      <c r="IX174" s="685"/>
      <c r="IY174" s="686"/>
      <c r="IZ174" s="22"/>
      <c r="JA174" s="22"/>
      <c r="JB174" s="22"/>
      <c r="JC174" s="22"/>
      <c r="JD174" s="22"/>
      <c r="JE174" s="22"/>
      <c r="JF174" s="22"/>
      <c r="JG174" s="22"/>
      <c r="JH174" s="21"/>
      <c r="JI174" s="22"/>
      <c r="JJ174" s="22"/>
      <c r="JK174" s="22"/>
      <c r="JL174" s="22"/>
      <c r="JM174" s="22"/>
      <c r="JN174" s="22"/>
      <c r="JO174" s="22"/>
      <c r="JP174" s="22"/>
      <c r="JQ174" s="22"/>
      <c r="JR174" s="22"/>
      <c r="JS174" s="22"/>
      <c r="JT174" s="22"/>
      <c r="JU174" s="22"/>
      <c r="JV174" s="22"/>
      <c r="JW174" s="22"/>
      <c r="JX174" s="22"/>
      <c r="JY174" s="22"/>
      <c r="JZ174" s="22"/>
      <c r="KA174" s="22"/>
      <c r="KB174" s="22"/>
      <c r="KC174" s="22"/>
      <c r="KD174" s="22"/>
      <c r="KE174" s="22"/>
      <c r="KF174" s="22"/>
      <c r="KG174" s="22"/>
      <c r="KH174" s="22"/>
      <c r="KI174" s="22"/>
      <c r="KJ174" s="22"/>
      <c r="KK174" s="22"/>
      <c r="KL174" s="22"/>
      <c r="KM174" s="22"/>
      <c r="KN174" s="22"/>
      <c r="KO174" s="22"/>
      <c r="KP174" s="22"/>
      <c r="KQ174" s="22"/>
      <c r="KR174" s="22"/>
      <c r="KS174" s="22"/>
      <c r="KT174" s="22"/>
      <c r="KU174" s="22"/>
      <c r="KV174" s="22"/>
      <c r="KW174" s="22"/>
      <c r="KX174" s="22"/>
      <c r="KY174" s="22"/>
      <c r="KZ174" s="22"/>
      <c r="LA174" s="22"/>
      <c r="LB174" s="22"/>
      <c r="LC174" s="22"/>
      <c r="LD174" s="22"/>
      <c r="LE174" s="22"/>
      <c r="LF174" s="22"/>
      <c r="LG174" s="22"/>
      <c r="LH174" s="22"/>
      <c r="LI174" s="22"/>
      <c r="LJ174" s="23"/>
    </row>
    <row r="175" spans="2:322" ht="3.65" customHeight="1">
      <c r="B175" s="21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3"/>
      <c r="AP175" s="22"/>
      <c r="AQ175" s="22"/>
      <c r="AR175" s="22"/>
      <c r="AS175" s="22"/>
      <c r="AT175" s="22"/>
      <c r="AU175" s="22"/>
      <c r="AV175" s="22"/>
      <c r="AW175" s="22"/>
      <c r="AX175" s="699"/>
      <c r="AY175" s="685"/>
      <c r="AZ175" s="685"/>
      <c r="BA175" s="672">
        <v>1</v>
      </c>
      <c r="BB175" s="672"/>
      <c r="BC175" s="672"/>
      <c r="BD175" s="672"/>
      <c r="BE175" s="672"/>
      <c r="BF175" s="672"/>
      <c r="BG175" s="672"/>
      <c r="BH175" s="672"/>
      <c r="BI175" s="672"/>
      <c r="BJ175" s="672"/>
      <c r="BK175" s="672"/>
      <c r="BL175" s="672"/>
      <c r="BM175" s="672"/>
      <c r="BN175" s="672"/>
      <c r="BO175" s="672"/>
      <c r="BP175" s="672"/>
      <c r="BQ175" s="681"/>
      <c r="BR175" s="680">
        <v>2</v>
      </c>
      <c r="BS175" s="672"/>
      <c r="BT175" s="672"/>
      <c r="BU175" s="672"/>
      <c r="BV175" s="672"/>
      <c r="BW175" s="672"/>
      <c r="BX175" s="672"/>
      <c r="BY175" s="672"/>
      <c r="BZ175" s="672"/>
      <c r="CA175" s="672"/>
      <c r="CB175" s="672"/>
      <c r="CC175" s="672"/>
      <c r="CD175" s="672"/>
      <c r="CE175" s="672"/>
      <c r="CF175" s="672"/>
      <c r="CG175" s="672"/>
      <c r="CH175" s="681"/>
      <c r="CI175" s="680">
        <v>3</v>
      </c>
      <c r="CJ175" s="672"/>
      <c r="CK175" s="672"/>
      <c r="CL175" s="672"/>
      <c r="CM175" s="672"/>
      <c r="CN175" s="672"/>
      <c r="CO175" s="672"/>
      <c r="CP175" s="672"/>
      <c r="CQ175" s="672"/>
      <c r="CR175" s="672"/>
      <c r="CS175" s="672"/>
      <c r="CT175" s="672"/>
      <c r="CU175" s="672"/>
      <c r="CV175" s="672"/>
      <c r="CW175" s="672"/>
      <c r="CX175" s="672"/>
      <c r="CY175" s="681"/>
      <c r="CZ175" s="680">
        <v>4</v>
      </c>
      <c r="DA175" s="672"/>
      <c r="DB175" s="672"/>
      <c r="DC175" s="672"/>
      <c r="DD175" s="672"/>
      <c r="DE175" s="672"/>
      <c r="DF175" s="672"/>
      <c r="DG175" s="672"/>
      <c r="DH175" s="672"/>
      <c r="DI175" s="672"/>
      <c r="DJ175" s="672"/>
      <c r="DK175" s="672"/>
      <c r="DL175" s="672"/>
      <c r="DM175" s="672"/>
      <c r="DN175" s="672"/>
      <c r="DO175" s="672"/>
      <c r="DP175" s="681"/>
      <c r="DQ175" s="680">
        <v>5</v>
      </c>
      <c r="DR175" s="672"/>
      <c r="DS175" s="672"/>
      <c r="DT175" s="672"/>
      <c r="DU175" s="672"/>
      <c r="DV175" s="672"/>
      <c r="DW175" s="672"/>
      <c r="DX175" s="672"/>
      <c r="DY175" s="672"/>
      <c r="DZ175" s="672"/>
      <c r="EA175" s="672"/>
      <c r="EB175" s="672"/>
      <c r="EC175" s="672"/>
      <c r="ED175" s="672"/>
      <c r="EE175" s="672"/>
      <c r="EF175" s="672"/>
      <c r="EG175" s="681"/>
      <c r="EH175" s="680">
        <v>6</v>
      </c>
      <c r="EI175" s="672"/>
      <c r="EJ175" s="672"/>
      <c r="EK175" s="672"/>
      <c r="EL175" s="672"/>
      <c r="EM175" s="672"/>
      <c r="EN175" s="672"/>
      <c r="EO175" s="672"/>
      <c r="EP175" s="672"/>
      <c r="EQ175" s="672"/>
      <c r="ER175" s="672"/>
      <c r="ES175" s="672"/>
      <c r="ET175" s="672"/>
      <c r="EU175" s="672"/>
      <c r="EV175" s="672"/>
      <c r="EW175" s="672"/>
      <c r="EX175" s="681"/>
      <c r="EY175" s="680">
        <v>7</v>
      </c>
      <c r="EZ175" s="672"/>
      <c r="FA175" s="672"/>
      <c r="FB175" s="672"/>
      <c r="FC175" s="672"/>
      <c r="FD175" s="672"/>
      <c r="FE175" s="672"/>
      <c r="FF175" s="672"/>
      <c r="FG175" s="672"/>
      <c r="FH175" s="672"/>
      <c r="FI175" s="672"/>
      <c r="FJ175" s="672"/>
      <c r="FK175" s="672"/>
      <c r="FL175" s="672"/>
      <c r="FM175" s="672"/>
      <c r="FN175" s="672"/>
      <c r="FO175" s="681"/>
      <c r="FP175" s="680">
        <v>8</v>
      </c>
      <c r="FQ175" s="672"/>
      <c r="FR175" s="672"/>
      <c r="FS175" s="672"/>
      <c r="FT175" s="672"/>
      <c r="FU175" s="672"/>
      <c r="FV175" s="672"/>
      <c r="FW175" s="672"/>
      <c r="FX175" s="672"/>
      <c r="FY175" s="672"/>
      <c r="FZ175" s="672"/>
      <c r="GA175" s="672"/>
      <c r="GB175" s="672"/>
      <c r="GC175" s="672"/>
      <c r="GD175" s="672"/>
      <c r="GE175" s="672"/>
      <c r="GF175" s="681"/>
      <c r="GG175" s="680">
        <v>9</v>
      </c>
      <c r="GH175" s="672"/>
      <c r="GI175" s="672"/>
      <c r="GJ175" s="672"/>
      <c r="GK175" s="672"/>
      <c r="GL175" s="672"/>
      <c r="GM175" s="672"/>
      <c r="GN175" s="672"/>
      <c r="GO175" s="672"/>
      <c r="GP175" s="672"/>
      <c r="GQ175" s="672"/>
      <c r="GR175" s="672"/>
      <c r="GS175" s="672"/>
      <c r="GT175" s="672"/>
      <c r="GU175" s="672"/>
      <c r="GV175" s="672"/>
      <c r="GW175" s="681"/>
      <c r="GX175" s="680">
        <v>10</v>
      </c>
      <c r="GY175" s="672"/>
      <c r="GZ175" s="672"/>
      <c r="HA175" s="672"/>
      <c r="HB175" s="672"/>
      <c r="HC175" s="672"/>
      <c r="HD175" s="672"/>
      <c r="HE175" s="672"/>
      <c r="HF175" s="672"/>
      <c r="HG175" s="672"/>
      <c r="HH175" s="672"/>
      <c r="HI175" s="672"/>
      <c r="HJ175" s="672"/>
      <c r="HK175" s="672"/>
      <c r="HL175" s="672"/>
      <c r="HM175" s="672"/>
      <c r="HN175" s="681"/>
      <c r="HO175" s="680">
        <v>11</v>
      </c>
      <c r="HP175" s="672"/>
      <c r="HQ175" s="672"/>
      <c r="HR175" s="672"/>
      <c r="HS175" s="672"/>
      <c r="HT175" s="672"/>
      <c r="HU175" s="672"/>
      <c r="HV175" s="672"/>
      <c r="HW175" s="672"/>
      <c r="HX175" s="672"/>
      <c r="HY175" s="672"/>
      <c r="HZ175" s="672"/>
      <c r="IA175" s="672"/>
      <c r="IB175" s="672"/>
      <c r="IC175" s="672"/>
      <c r="ID175" s="672"/>
      <c r="IE175" s="681"/>
      <c r="IF175" s="672">
        <v>12</v>
      </c>
      <c r="IG175" s="672"/>
      <c r="IH175" s="672"/>
      <c r="II175" s="672"/>
      <c r="IJ175" s="672"/>
      <c r="IK175" s="672"/>
      <c r="IL175" s="672"/>
      <c r="IM175" s="672"/>
      <c r="IN175" s="672"/>
      <c r="IO175" s="672"/>
      <c r="IP175" s="672"/>
      <c r="IQ175" s="672"/>
      <c r="IR175" s="672"/>
      <c r="IS175" s="672"/>
      <c r="IT175" s="672"/>
      <c r="IU175" s="672"/>
      <c r="IV175" s="672"/>
      <c r="IW175" s="685"/>
      <c r="IX175" s="685"/>
      <c r="IY175" s="686"/>
      <c r="IZ175" s="22"/>
      <c r="JA175" s="22"/>
      <c r="JB175" s="22"/>
      <c r="JC175" s="22"/>
      <c r="JD175" s="22"/>
      <c r="JE175" s="22"/>
      <c r="JF175" s="22"/>
      <c r="JG175" s="22"/>
      <c r="JH175" s="21"/>
      <c r="JI175" s="22"/>
      <c r="JJ175" s="22"/>
      <c r="JK175" s="22"/>
      <c r="JL175" s="22"/>
      <c r="JM175" s="22"/>
      <c r="JN175" s="22"/>
      <c r="JO175" s="22"/>
      <c r="JP175" s="22"/>
      <c r="JQ175" s="22"/>
      <c r="JR175" s="22"/>
      <c r="JS175" s="22"/>
      <c r="JT175" s="22"/>
      <c r="JU175" s="22"/>
      <c r="JV175" s="22"/>
      <c r="JW175" s="22"/>
      <c r="JX175" s="22"/>
      <c r="JY175" s="22"/>
      <c r="JZ175" s="22"/>
      <c r="KA175" s="22"/>
      <c r="KB175" s="22"/>
      <c r="KC175" s="22"/>
      <c r="KD175" s="22"/>
      <c r="KE175" s="22"/>
      <c r="KF175" s="22"/>
      <c r="KG175" s="22"/>
      <c r="KH175" s="22"/>
      <c r="KI175" s="22"/>
      <c r="KJ175" s="22"/>
      <c r="KK175" s="22"/>
      <c r="KL175" s="22"/>
      <c r="KM175" s="22"/>
      <c r="KN175" s="22"/>
      <c r="KO175" s="22"/>
      <c r="KP175" s="22"/>
      <c r="KQ175" s="22"/>
      <c r="KR175" s="22"/>
      <c r="KS175" s="22"/>
      <c r="KT175" s="22"/>
      <c r="KU175" s="22"/>
      <c r="KV175" s="22"/>
      <c r="KW175" s="22"/>
      <c r="KX175" s="22"/>
      <c r="KY175" s="22"/>
      <c r="KZ175" s="22"/>
      <c r="LA175" s="22"/>
      <c r="LB175" s="22"/>
      <c r="LC175" s="22"/>
      <c r="LD175" s="22"/>
      <c r="LE175" s="22"/>
      <c r="LF175" s="22"/>
      <c r="LG175" s="22"/>
      <c r="LH175" s="22"/>
      <c r="LI175" s="22"/>
      <c r="LJ175" s="23"/>
    </row>
    <row r="176" spans="2:322" ht="3.65" customHeight="1">
      <c r="B176" s="21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3"/>
      <c r="AP176" s="22"/>
      <c r="AQ176" s="22"/>
      <c r="AR176" s="22"/>
      <c r="AS176" s="22"/>
      <c r="AT176" s="22"/>
      <c r="AU176" s="22"/>
      <c r="AV176" s="22"/>
      <c r="AW176" s="22"/>
      <c r="AX176" s="700"/>
      <c r="AY176" s="687"/>
      <c r="AZ176" s="687"/>
      <c r="BA176" s="673"/>
      <c r="BB176" s="673"/>
      <c r="BC176" s="673"/>
      <c r="BD176" s="673"/>
      <c r="BE176" s="673"/>
      <c r="BF176" s="673"/>
      <c r="BG176" s="673"/>
      <c r="BH176" s="673"/>
      <c r="BI176" s="673"/>
      <c r="BJ176" s="673"/>
      <c r="BK176" s="673"/>
      <c r="BL176" s="673"/>
      <c r="BM176" s="673"/>
      <c r="BN176" s="673"/>
      <c r="BO176" s="673"/>
      <c r="BP176" s="673"/>
      <c r="BQ176" s="683"/>
      <c r="BR176" s="682"/>
      <c r="BS176" s="673"/>
      <c r="BT176" s="673"/>
      <c r="BU176" s="673"/>
      <c r="BV176" s="673"/>
      <c r="BW176" s="673"/>
      <c r="BX176" s="673"/>
      <c r="BY176" s="673"/>
      <c r="BZ176" s="673"/>
      <c r="CA176" s="673"/>
      <c r="CB176" s="673"/>
      <c r="CC176" s="673"/>
      <c r="CD176" s="673"/>
      <c r="CE176" s="673"/>
      <c r="CF176" s="673"/>
      <c r="CG176" s="673"/>
      <c r="CH176" s="683"/>
      <c r="CI176" s="682"/>
      <c r="CJ176" s="673"/>
      <c r="CK176" s="673"/>
      <c r="CL176" s="673"/>
      <c r="CM176" s="673"/>
      <c r="CN176" s="673"/>
      <c r="CO176" s="673"/>
      <c r="CP176" s="673"/>
      <c r="CQ176" s="673"/>
      <c r="CR176" s="673"/>
      <c r="CS176" s="673"/>
      <c r="CT176" s="673"/>
      <c r="CU176" s="673"/>
      <c r="CV176" s="673"/>
      <c r="CW176" s="673"/>
      <c r="CX176" s="673"/>
      <c r="CY176" s="683"/>
      <c r="CZ176" s="682"/>
      <c r="DA176" s="673"/>
      <c r="DB176" s="673"/>
      <c r="DC176" s="673"/>
      <c r="DD176" s="673"/>
      <c r="DE176" s="673"/>
      <c r="DF176" s="673"/>
      <c r="DG176" s="673"/>
      <c r="DH176" s="673"/>
      <c r="DI176" s="673"/>
      <c r="DJ176" s="673"/>
      <c r="DK176" s="673"/>
      <c r="DL176" s="673"/>
      <c r="DM176" s="673"/>
      <c r="DN176" s="673"/>
      <c r="DO176" s="673"/>
      <c r="DP176" s="683"/>
      <c r="DQ176" s="682"/>
      <c r="DR176" s="673"/>
      <c r="DS176" s="673"/>
      <c r="DT176" s="673"/>
      <c r="DU176" s="673"/>
      <c r="DV176" s="673"/>
      <c r="DW176" s="673"/>
      <c r="DX176" s="673"/>
      <c r="DY176" s="673"/>
      <c r="DZ176" s="673"/>
      <c r="EA176" s="673"/>
      <c r="EB176" s="673"/>
      <c r="EC176" s="673"/>
      <c r="ED176" s="673"/>
      <c r="EE176" s="673"/>
      <c r="EF176" s="673"/>
      <c r="EG176" s="683"/>
      <c r="EH176" s="682"/>
      <c r="EI176" s="673"/>
      <c r="EJ176" s="673"/>
      <c r="EK176" s="673"/>
      <c r="EL176" s="673"/>
      <c r="EM176" s="673"/>
      <c r="EN176" s="673"/>
      <c r="EO176" s="673"/>
      <c r="EP176" s="673"/>
      <c r="EQ176" s="673"/>
      <c r="ER176" s="673"/>
      <c r="ES176" s="673"/>
      <c r="ET176" s="673"/>
      <c r="EU176" s="673"/>
      <c r="EV176" s="673"/>
      <c r="EW176" s="673"/>
      <c r="EX176" s="683"/>
      <c r="EY176" s="682"/>
      <c r="EZ176" s="673"/>
      <c r="FA176" s="673"/>
      <c r="FB176" s="673"/>
      <c r="FC176" s="673"/>
      <c r="FD176" s="673"/>
      <c r="FE176" s="673"/>
      <c r="FF176" s="673"/>
      <c r="FG176" s="673"/>
      <c r="FH176" s="673"/>
      <c r="FI176" s="673"/>
      <c r="FJ176" s="673"/>
      <c r="FK176" s="673"/>
      <c r="FL176" s="673"/>
      <c r="FM176" s="673"/>
      <c r="FN176" s="673"/>
      <c r="FO176" s="683"/>
      <c r="FP176" s="682"/>
      <c r="FQ176" s="673"/>
      <c r="FR176" s="673"/>
      <c r="FS176" s="673"/>
      <c r="FT176" s="673"/>
      <c r="FU176" s="673"/>
      <c r="FV176" s="673"/>
      <c r="FW176" s="673"/>
      <c r="FX176" s="673"/>
      <c r="FY176" s="673"/>
      <c r="FZ176" s="673"/>
      <c r="GA176" s="673"/>
      <c r="GB176" s="673"/>
      <c r="GC176" s="673"/>
      <c r="GD176" s="673"/>
      <c r="GE176" s="673"/>
      <c r="GF176" s="683"/>
      <c r="GG176" s="682"/>
      <c r="GH176" s="673"/>
      <c r="GI176" s="673"/>
      <c r="GJ176" s="673"/>
      <c r="GK176" s="673"/>
      <c r="GL176" s="673"/>
      <c r="GM176" s="673"/>
      <c r="GN176" s="673"/>
      <c r="GO176" s="673"/>
      <c r="GP176" s="673"/>
      <c r="GQ176" s="673"/>
      <c r="GR176" s="673"/>
      <c r="GS176" s="673"/>
      <c r="GT176" s="673"/>
      <c r="GU176" s="673"/>
      <c r="GV176" s="673"/>
      <c r="GW176" s="683"/>
      <c r="GX176" s="682"/>
      <c r="GY176" s="673"/>
      <c r="GZ176" s="673"/>
      <c r="HA176" s="673"/>
      <c r="HB176" s="673"/>
      <c r="HC176" s="673"/>
      <c r="HD176" s="673"/>
      <c r="HE176" s="673"/>
      <c r="HF176" s="673"/>
      <c r="HG176" s="673"/>
      <c r="HH176" s="673"/>
      <c r="HI176" s="673"/>
      <c r="HJ176" s="673"/>
      <c r="HK176" s="673"/>
      <c r="HL176" s="673"/>
      <c r="HM176" s="673"/>
      <c r="HN176" s="683"/>
      <c r="HO176" s="682"/>
      <c r="HP176" s="673"/>
      <c r="HQ176" s="673"/>
      <c r="HR176" s="673"/>
      <c r="HS176" s="673"/>
      <c r="HT176" s="673"/>
      <c r="HU176" s="673"/>
      <c r="HV176" s="673"/>
      <c r="HW176" s="673"/>
      <c r="HX176" s="673"/>
      <c r="HY176" s="673"/>
      <c r="HZ176" s="673"/>
      <c r="IA176" s="673"/>
      <c r="IB176" s="673"/>
      <c r="IC176" s="673"/>
      <c r="ID176" s="673"/>
      <c r="IE176" s="683"/>
      <c r="IF176" s="673"/>
      <c r="IG176" s="673"/>
      <c r="IH176" s="673"/>
      <c r="II176" s="673"/>
      <c r="IJ176" s="673"/>
      <c r="IK176" s="673"/>
      <c r="IL176" s="673"/>
      <c r="IM176" s="673"/>
      <c r="IN176" s="673"/>
      <c r="IO176" s="673"/>
      <c r="IP176" s="673"/>
      <c r="IQ176" s="673"/>
      <c r="IR176" s="673"/>
      <c r="IS176" s="673"/>
      <c r="IT176" s="673"/>
      <c r="IU176" s="673"/>
      <c r="IV176" s="673"/>
      <c r="IW176" s="687"/>
      <c r="IX176" s="687"/>
      <c r="IY176" s="688"/>
      <c r="IZ176" s="22"/>
      <c r="JA176" s="22"/>
      <c r="JB176" s="22"/>
      <c r="JC176" s="22"/>
      <c r="JD176" s="22"/>
      <c r="JE176" s="22"/>
      <c r="JF176" s="22"/>
      <c r="JG176" s="22"/>
      <c r="JH176" s="21"/>
      <c r="JI176" s="22"/>
      <c r="JJ176" s="22"/>
      <c r="JK176" s="22"/>
      <c r="JL176" s="22"/>
      <c r="JM176" s="22"/>
      <c r="JN176" s="22"/>
      <c r="JO176" s="22"/>
      <c r="JP176" s="22"/>
      <c r="JQ176" s="22"/>
      <c r="JR176" s="22"/>
      <c r="JS176" s="22"/>
      <c r="JT176" s="22"/>
      <c r="JU176" s="22"/>
      <c r="JV176" s="22"/>
      <c r="JW176" s="22"/>
      <c r="JX176" s="22"/>
      <c r="JY176" s="22"/>
      <c r="JZ176" s="22"/>
      <c r="KA176" s="22"/>
      <c r="KB176" s="22"/>
      <c r="KC176" s="22"/>
      <c r="KD176" s="22"/>
      <c r="KE176" s="22"/>
      <c r="KF176" s="22"/>
      <c r="KG176" s="22"/>
      <c r="KH176" s="22"/>
      <c r="KI176" s="22"/>
      <c r="KJ176" s="22"/>
      <c r="KK176" s="22"/>
      <c r="KL176" s="22"/>
      <c r="KM176" s="22"/>
      <c r="KN176" s="22"/>
      <c r="KO176" s="22"/>
      <c r="KP176" s="22"/>
      <c r="KQ176" s="22"/>
      <c r="KR176" s="22"/>
      <c r="KS176" s="22"/>
      <c r="KT176" s="22"/>
      <c r="KU176" s="22"/>
      <c r="KV176" s="22"/>
      <c r="KW176" s="22"/>
      <c r="KX176" s="22"/>
      <c r="KY176" s="22"/>
      <c r="KZ176" s="22"/>
      <c r="LA176" s="22"/>
      <c r="LB176" s="22"/>
      <c r="LC176" s="22"/>
      <c r="LD176" s="22"/>
      <c r="LE176" s="22"/>
      <c r="LF176" s="22"/>
      <c r="LG176" s="22"/>
      <c r="LH176" s="22"/>
      <c r="LI176" s="22"/>
      <c r="LJ176" s="23"/>
    </row>
    <row r="177" spans="2:322" ht="3.65" customHeight="1">
      <c r="B177" s="21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3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340"/>
      <c r="BB177" s="340"/>
      <c r="BC177" s="340"/>
      <c r="BD177" s="340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  <c r="IZ177" s="22"/>
      <c r="JA177" s="22"/>
      <c r="JB177" s="22"/>
      <c r="JC177" s="22"/>
      <c r="JD177" s="22"/>
      <c r="JE177" s="22"/>
      <c r="JF177" s="22"/>
      <c r="JG177" s="22"/>
      <c r="JH177" s="21"/>
      <c r="JI177" s="22"/>
      <c r="JJ177" s="22"/>
      <c r="JK177" s="22"/>
      <c r="JL177" s="22"/>
      <c r="JM177" s="22"/>
      <c r="JN177" s="22"/>
      <c r="JO177" s="22"/>
      <c r="JP177" s="22"/>
      <c r="JQ177" s="22"/>
      <c r="JR177" s="22"/>
      <c r="JS177" s="22"/>
      <c r="JT177" s="22"/>
      <c r="JU177" s="22"/>
      <c r="JV177" s="22"/>
      <c r="JW177" s="22"/>
      <c r="JX177" s="22"/>
      <c r="JY177" s="22"/>
      <c r="JZ177" s="22"/>
      <c r="KA177" s="22"/>
      <c r="KB177" s="22"/>
      <c r="KC177" s="22"/>
      <c r="KD177" s="22"/>
      <c r="KE177" s="22"/>
      <c r="KF177" s="22"/>
      <c r="KG177" s="22"/>
      <c r="KH177" s="22"/>
      <c r="KI177" s="22"/>
      <c r="KJ177" s="22"/>
      <c r="KK177" s="22"/>
      <c r="KL177" s="22"/>
      <c r="KM177" s="22"/>
      <c r="KN177" s="22"/>
      <c r="KO177" s="22"/>
      <c r="KP177" s="22"/>
      <c r="KQ177" s="22"/>
      <c r="KR177" s="22"/>
      <c r="KS177" s="22"/>
      <c r="KT177" s="22"/>
      <c r="KU177" s="22"/>
      <c r="KV177" s="22"/>
      <c r="KW177" s="22"/>
      <c r="KX177" s="22"/>
      <c r="KY177" s="22"/>
      <c r="KZ177" s="22"/>
      <c r="LA177" s="22"/>
      <c r="LB177" s="22"/>
      <c r="LC177" s="22"/>
      <c r="LD177" s="22"/>
      <c r="LE177" s="22"/>
      <c r="LF177" s="22"/>
      <c r="LG177" s="22"/>
      <c r="LH177" s="22"/>
      <c r="LI177" s="22"/>
      <c r="LJ177" s="23"/>
    </row>
    <row r="178" spans="2:322" ht="3.65" customHeight="1">
      <c r="B178" s="21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3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340"/>
      <c r="BB178" s="340"/>
      <c r="BC178" s="340"/>
      <c r="BD178" s="340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  <c r="IZ178" s="22"/>
      <c r="JA178" s="22"/>
      <c r="JB178" s="22"/>
      <c r="JC178" s="22"/>
      <c r="JD178" s="22"/>
      <c r="JE178" s="22"/>
      <c r="JF178" s="22"/>
      <c r="JG178" s="22"/>
      <c r="JH178" s="21"/>
      <c r="JI178" s="22"/>
      <c r="JJ178" s="22"/>
      <c r="JK178" s="22"/>
      <c r="JL178" s="22"/>
      <c r="JM178" s="22"/>
      <c r="JN178" s="22"/>
      <c r="JO178" s="22"/>
      <c r="JP178" s="22"/>
      <c r="JQ178" s="22"/>
      <c r="JR178" s="22"/>
      <c r="JS178" s="22"/>
      <c r="JT178" s="22"/>
      <c r="JU178" s="22"/>
      <c r="JV178" s="22"/>
      <c r="JW178" s="22"/>
      <c r="JX178" s="22"/>
      <c r="JY178" s="22"/>
      <c r="JZ178" s="22"/>
      <c r="KA178" s="22"/>
      <c r="KB178" s="22"/>
      <c r="KC178" s="22"/>
      <c r="KD178" s="22"/>
      <c r="KE178" s="22"/>
      <c r="KF178" s="22"/>
      <c r="KG178" s="22"/>
      <c r="KH178" s="22"/>
      <c r="KI178" s="22"/>
      <c r="KJ178" s="22"/>
      <c r="KK178" s="22"/>
      <c r="KL178" s="22"/>
      <c r="KM178" s="22"/>
      <c r="KN178" s="22"/>
      <c r="KO178" s="22"/>
      <c r="KP178" s="22"/>
      <c r="KQ178" s="22"/>
      <c r="KR178" s="22"/>
      <c r="KS178" s="22"/>
      <c r="KT178" s="22"/>
      <c r="KU178" s="22"/>
      <c r="KV178" s="22"/>
      <c r="KW178" s="22"/>
      <c r="KX178" s="22"/>
      <c r="KY178" s="22"/>
      <c r="KZ178" s="22"/>
      <c r="LA178" s="22"/>
      <c r="LB178" s="22"/>
      <c r="LC178" s="22"/>
      <c r="LD178" s="22"/>
      <c r="LE178" s="22"/>
      <c r="LF178" s="22"/>
      <c r="LG178" s="22"/>
      <c r="LH178" s="22"/>
      <c r="LI178" s="22"/>
      <c r="LJ178" s="23"/>
    </row>
    <row r="179" spans="2:322" ht="3.65" customHeight="1">
      <c r="B179" s="21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3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340"/>
      <c r="BB179" s="340"/>
      <c r="BC179" s="340"/>
      <c r="BD179" s="340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  <c r="IZ179" s="22"/>
      <c r="JA179" s="22"/>
      <c r="JB179" s="22"/>
      <c r="JC179" s="22"/>
      <c r="JD179" s="22"/>
      <c r="JE179" s="22"/>
      <c r="JF179" s="22"/>
      <c r="JG179" s="22"/>
      <c r="JH179" s="21"/>
      <c r="JI179" s="22"/>
      <c r="JJ179" s="22"/>
      <c r="JK179" s="22"/>
      <c r="JL179" s="22"/>
      <c r="JM179" s="22"/>
      <c r="JN179" s="22"/>
      <c r="JO179" s="22"/>
      <c r="JP179" s="22"/>
      <c r="JQ179" s="22"/>
      <c r="JR179" s="22"/>
      <c r="JS179" s="22"/>
      <c r="JT179" s="22"/>
      <c r="JU179" s="22"/>
      <c r="JV179" s="22"/>
      <c r="JW179" s="22"/>
      <c r="JX179" s="22"/>
      <c r="JY179" s="22"/>
      <c r="JZ179" s="22"/>
      <c r="KA179" s="22"/>
      <c r="KB179" s="22"/>
      <c r="KC179" s="22"/>
      <c r="KD179" s="22"/>
      <c r="KE179" s="22"/>
      <c r="KF179" s="22"/>
      <c r="KG179" s="22"/>
      <c r="KH179" s="22"/>
      <c r="KI179" s="22"/>
      <c r="KJ179" s="22"/>
      <c r="KK179" s="22"/>
      <c r="KL179" s="22"/>
      <c r="KM179" s="22"/>
      <c r="KN179" s="22"/>
      <c r="KO179" s="22"/>
      <c r="KP179" s="22"/>
      <c r="KQ179" s="22"/>
      <c r="KR179" s="22"/>
      <c r="KS179" s="22"/>
      <c r="KT179" s="22"/>
      <c r="KU179" s="22"/>
      <c r="KV179" s="22"/>
      <c r="KW179" s="22"/>
      <c r="KX179" s="22"/>
      <c r="KY179" s="22"/>
      <c r="KZ179" s="22"/>
      <c r="LA179" s="22"/>
      <c r="LB179" s="22"/>
      <c r="LC179" s="22"/>
      <c r="LD179" s="22"/>
      <c r="LE179" s="22"/>
      <c r="LF179" s="22"/>
      <c r="LG179" s="22"/>
      <c r="LH179" s="22"/>
      <c r="LI179" s="22"/>
      <c r="LJ179" s="23"/>
    </row>
    <row r="180" spans="2:322" ht="3.65" customHeight="1">
      <c r="B180" s="21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3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340"/>
      <c r="BB180" s="340"/>
      <c r="BC180" s="340"/>
      <c r="BD180" s="340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  <c r="IZ180" s="22"/>
      <c r="JA180" s="22"/>
      <c r="JB180" s="22"/>
      <c r="JC180" s="22"/>
      <c r="JD180" s="22"/>
      <c r="JE180" s="22"/>
      <c r="JF180" s="22"/>
      <c r="JG180" s="22"/>
      <c r="JH180" s="21"/>
      <c r="JI180" s="22"/>
      <c r="JJ180" s="22"/>
      <c r="JK180" s="22"/>
      <c r="JL180" s="22"/>
      <c r="JM180" s="22"/>
      <c r="JN180" s="22"/>
      <c r="JO180" s="22"/>
      <c r="JP180" s="22"/>
      <c r="JQ180" s="22"/>
      <c r="JR180" s="22"/>
      <c r="JS180" s="22"/>
      <c r="JT180" s="22"/>
      <c r="JU180" s="22"/>
      <c r="JV180" s="22"/>
      <c r="JW180" s="22"/>
      <c r="JX180" s="22"/>
      <c r="JY180" s="22"/>
      <c r="JZ180" s="22"/>
      <c r="KA180" s="22"/>
      <c r="KB180" s="22"/>
      <c r="KC180" s="22"/>
      <c r="KD180" s="22"/>
      <c r="KE180" s="22"/>
      <c r="KF180" s="22"/>
      <c r="KG180" s="22"/>
      <c r="KH180" s="22"/>
      <c r="KI180" s="22"/>
      <c r="KJ180" s="22"/>
      <c r="KK180" s="22"/>
      <c r="KL180" s="22"/>
      <c r="KM180" s="22"/>
      <c r="KN180" s="22"/>
      <c r="KO180" s="22"/>
      <c r="KP180" s="22"/>
      <c r="KQ180" s="22"/>
      <c r="KR180" s="22"/>
      <c r="KS180" s="22"/>
      <c r="KT180" s="22"/>
      <c r="KU180" s="22"/>
      <c r="KV180" s="22"/>
      <c r="KW180" s="22"/>
      <c r="KX180" s="22"/>
      <c r="KY180" s="22"/>
      <c r="KZ180" s="22"/>
      <c r="LA180" s="22"/>
      <c r="LB180" s="22"/>
      <c r="LC180" s="22"/>
      <c r="LD180" s="22"/>
      <c r="LE180" s="22"/>
      <c r="LF180" s="22"/>
      <c r="LG180" s="22"/>
      <c r="LH180" s="22"/>
      <c r="LI180" s="22"/>
      <c r="LJ180" s="23"/>
    </row>
    <row r="181" spans="2:322" ht="3.65" customHeight="1" thickBot="1">
      <c r="B181" s="21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3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340"/>
      <c r="BB181" s="340"/>
      <c r="BC181" s="340"/>
      <c r="BD181" s="340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41"/>
      <c r="IR181" s="42"/>
      <c r="IS181" s="42"/>
      <c r="IT181" s="42"/>
      <c r="IU181" s="42"/>
      <c r="IV181" s="42"/>
      <c r="IW181" s="42"/>
      <c r="IX181" s="42"/>
      <c r="IY181" s="42"/>
      <c r="IZ181" s="42"/>
      <c r="JA181" s="42"/>
      <c r="JB181" s="42"/>
      <c r="JC181" s="42"/>
      <c r="JD181" s="42"/>
      <c r="JE181" s="42"/>
      <c r="JF181" s="42"/>
      <c r="JG181" s="43"/>
      <c r="JH181" s="21"/>
      <c r="JI181" s="22"/>
      <c r="JJ181" s="22"/>
      <c r="JK181" s="22"/>
      <c r="JL181" s="22"/>
      <c r="JM181" s="22"/>
      <c r="JN181" s="22"/>
      <c r="JO181" s="22"/>
      <c r="JP181" s="22"/>
      <c r="JQ181" s="22"/>
      <c r="JR181" s="22"/>
      <c r="JS181" s="22"/>
      <c r="JT181" s="22"/>
      <c r="JU181" s="22"/>
      <c r="JV181" s="22"/>
      <c r="JW181" s="22"/>
      <c r="JX181" s="22"/>
      <c r="JY181" s="22"/>
      <c r="JZ181" s="22"/>
      <c r="KA181" s="22"/>
      <c r="KB181" s="22"/>
      <c r="KC181" s="22"/>
      <c r="KD181" s="22"/>
      <c r="KE181" s="22"/>
      <c r="KF181" s="22"/>
      <c r="KG181" s="22"/>
      <c r="KH181" s="22"/>
      <c r="KI181" s="22"/>
      <c r="KJ181" s="22"/>
      <c r="KK181" s="22"/>
      <c r="KL181" s="22"/>
      <c r="KM181" s="22"/>
      <c r="KN181" s="22"/>
      <c r="KO181" s="22"/>
      <c r="KP181" s="22"/>
      <c r="KQ181" s="22"/>
      <c r="KR181" s="22"/>
      <c r="KS181" s="22"/>
      <c r="KT181" s="22"/>
      <c r="KU181" s="22"/>
      <c r="KV181" s="22"/>
      <c r="KW181" s="22"/>
      <c r="KX181" s="22"/>
      <c r="KY181" s="22"/>
      <c r="KZ181" s="22"/>
      <c r="LA181" s="22"/>
      <c r="LB181" s="22"/>
      <c r="LC181" s="22"/>
      <c r="LD181" s="22"/>
      <c r="LE181" s="22"/>
      <c r="LF181" s="22"/>
      <c r="LG181" s="22"/>
      <c r="LH181" s="22"/>
      <c r="LI181" s="22"/>
      <c r="LJ181" s="23"/>
    </row>
    <row r="182" spans="2:322" ht="3.65" customHeight="1" thickTop="1">
      <c r="B182" s="21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3"/>
      <c r="AP182" s="74"/>
      <c r="AQ182" s="75"/>
      <c r="AR182" s="75"/>
      <c r="AS182" s="75"/>
      <c r="AT182" s="75"/>
      <c r="AU182" s="75"/>
      <c r="AV182" s="75"/>
      <c r="AW182" s="75"/>
      <c r="AX182" s="75"/>
      <c r="AY182" s="75"/>
      <c r="AZ182" s="75"/>
      <c r="BA182" s="345"/>
      <c r="BB182" s="345"/>
      <c r="BC182" s="345"/>
      <c r="BD182" s="345"/>
      <c r="BE182" s="75"/>
      <c r="BF182" s="75"/>
      <c r="BG182" s="75"/>
      <c r="BH182" s="75"/>
      <c r="BI182" s="75"/>
      <c r="BJ182" s="75"/>
      <c r="BK182" s="75"/>
      <c r="BL182" s="75"/>
      <c r="BM182" s="75"/>
      <c r="BN182" s="75"/>
      <c r="BO182" s="75"/>
      <c r="BP182" s="75"/>
      <c r="BQ182" s="75"/>
      <c r="BR182" s="75"/>
      <c r="BS182" s="75"/>
      <c r="BT182" s="75"/>
      <c r="BU182" s="75"/>
      <c r="BV182" s="75"/>
      <c r="BW182" s="75"/>
      <c r="BX182" s="75"/>
      <c r="BY182" s="75"/>
      <c r="BZ182" s="75"/>
      <c r="CA182" s="75"/>
      <c r="CB182" s="75"/>
      <c r="CC182" s="75"/>
      <c r="CD182" s="75"/>
      <c r="CE182" s="75"/>
      <c r="CF182" s="75"/>
      <c r="CG182" s="75"/>
      <c r="CH182" s="75"/>
      <c r="CI182" s="75"/>
      <c r="CJ182" s="75"/>
      <c r="CK182" s="75"/>
      <c r="CL182" s="75"/>
      <c r="CM182" s="75"/>
      <c r="CN182" s="75"/>
      <c r="CO182" s="75"/>
      <c r="CP182" s="75"/>
      <c r="CQ182" s="75"/>
      <c r="CR182" s="75"/>
      <c r="CS182" s="75"/>
      <c r="CT182" s="75"/>
      <c r="CU182" s="75"/>
      <c r="CV182" s="75"/>
      <c r="CW182" s="75"/>
      <c r="CX182" s="75"/>
      <c r="CY182" s="75"/>
      <c r="CZ182" s="75"/>
      <c r="DA182" s="75"/>
      <c r="DB182" s="75"/>
      <c r="DC182" s="75"/>
      <c r="DD182" s="75"/>
      <c r="DE182" s="75"/>
      <c r="DF182" s="75"/>
      <c r="DG182" s="75"/>
      <c r="DH182" s="75"/>
      <c r="DI182" s="75"/>
      <c r="DJ182" s="75"/>
      <c r="DK182" s="75"/>
      <c r="DL182" s="75"/>
      <c r="DM182" s="75"/>
      <c r="DN182" s="75"/>
      <c r="DO182" s="75"/>
      <c r="DP182" s="75"/>
      <c r="DQ182" s="75"/>
      <c r="DR182" s="75"/>
      <c r="DS182" s="75"/>
      <c r="DT182" s="75"/>
      <c r="DU182" s="75"/>
      <c r="DV182" s="75"/>
      <c r="DW182" s="75"/>
      <c r="DX182" s="75"/>
      <c r="DY182" s="75"/>
      <c r="DZ182" s="75"/>
      <c r="EA182" s="75"/>
      <c r="EB182" s="75"/>
      <c r="EC182" s="75"/>
      <c r="ED182" s="75"/>
      <c r="EE182" s="75"/>
      <c r="EF182" s="75"/>
      <c r="EG182" s="75"/>
      <c r="EH182" s="75"/>
      <c r="EI182" s="75"/>
      <c r="EJ182" s="75"/>
      <c r="EK182" s="75"/>
      <c r="EL182" s="75"/>
      <c r="EM182" s="75"/>
      <c r="EN182" s="75"/>
      <c r="EO182" s="75"/>
      <c r="EP182" s="75"/>
      <c r="EQ182" s="75"/>
      <c r="ER182" s="75"/>
      <c r="ES182" s="75"/>
      <c r="ET182" s="75"/>
      <c r="EU182" s="75"/>
      <c r="EV182" s="75"/>
      <c r="EW182" s="75"/>
      <c r="EX182" s="75"/>
      <c r="EY182" s="75"/>
      <c r="EZ182" s="75"/>
      <c r="FA182" s="75"/>
      <c r="FB182" s="75"/>
      <c r="FC182" s="75"/>
      <c r="FD182" s="75"/>
      <c r="FE182" s="75"/>
      <c r="FF182" s="75"/>
      <c r="FG182" s="75"/>
      <c r="FH182" s="75"/>
      <c r="FI182" s="75"/>
      <c r="FJ182" s="75"/>
      <c r="FK182" s="75"/>
      <c r="FL182" s="75"/>
      <c r="FM182" s="75"/>
      <c r="FN182" s="75"/>
      <c r="FO182" s="75"/>
      <c r="FP182" s="75"/>
      <c r="FQ182" s="75"/>
      <c r="FR182" s="75"/>
      <c r="FS182" s="75"/>
      <c r="FT182" s="75"/>
      <c r="FU182" s="75"/>
      <c r="FV182" s="75"/>
      <c r="FW182" s="75"/>
      <c r="FX182" s="75"/>
      <c r="FY182" s="75"/>
      <c r="FZ182" s="75"/>
      <c r="GA182" s="75"/>
      <c r="GB182" s="75"/>
      <c r="GC182" s="75"/>
      <c r="GD182" s="75"/>
      <c r="GE182" s="75"/>
      <c r="GF182" s="75"/>
      <c r="GG182" s="75"/>
      <c r="GH182" s="75"/>
      <c r="GI182" s="75"/>
      <c r="GJ182" s="75"/>
      <c r="GK182" s="75"/>
      <c r="GL182" s="75"/>
      <c r="GM182" s="75"/>
      <c r="GN182" s="75"/>
      <c r="GO182" s="75"/>
      <c r="GP182" s="75"/>
      <c r="GQ182" s="75"/>
      <c r="GR182" s="75"/>
      <c r="GS182" s="75"/>
      <c r="GT182" s="75"/>
      <c r="GU182" s="75"/>
      <c r="GV182" s="75"/>
      <c r="GW182" s="75"/>
      <c r="GX182" s="75"/>
      <c r="GY182" s="75"/>
      <c r="GZ182" s="75"/>
      <c r="HA182" s="75"/>
      <c r="HB182" s="75"/>
      <c r="HC182" s="75"/>
      <c r="HD182" s="75"/>
      <c r="HE182" s="75"/>
      <c r="HF182" s="75"/>
      <c r="HG182" s="75"/>
      <c r="HH182" s="75"/>
      <c r="HI182" s="75"/>
      <c r="HJ182" s="75"/>
      <c r="HK182" s="75"/>
      <c r="HL182" s="75"/>
      <c r="HM182" s="75"/>
      <c r="HN182" s="75"/>
      <c r="HO182" s="75"/>
      <c r="HP182" s="75"/>
      <c r="HQ182" s="75"/>
      <c r="HR182" s="75"/>
      <c r="HS182" s="75"/>
      <c r="HT182" s="75"/>
      <c r="HU182" s="75"/>
      <c r="HV182" s="75"/>
      <c r="HW182" s="75"/>
      <c r="HX182" s="75"/>
      <c r="HY182" s="75"/>
      <c r="HZ182" s="75"/>
      <c r="IA182" s="75"/>
      <c r="IB182" s="75"/>
      <c r="IC182" s="75"/>
      <c r="ID182" s="75"/>
      <c r="IE182" s="75"/>
      <c r="IF182" s="75"/>
      <c r="IG182" s="75"/>
      <c r="IH182" s="75"/>
      <c r="II182" s="75"/>
      <c r="IJ182" s="75"/>
      <c r="IK182" s="75"/>
      <c r="IL182" s="75"/>
      <c r="IM182" s="75"/>
      <c r="IN182" s="75"/>
      <c r="IO182" s="75"/>
      <c r="IP182" s="75"/>
      <c r="IQ182" s="75"/>
      <c r="IR182" s="75"/>
      <c r="IS182" s="75"/>
      <c r="IT182" s="75"/>
      <c r="IU182" s="75"/>
      <c r="IV182" s="75"/>
      <c r="IW182" s="75"/>
      <c r="IX182" s="75"/>
      <c r="IY182" s="75"/>
      <c r="IZ182" s="75"/>
      <c r="JA182" s="75"/>
      <c r="JB182" s="75"/>
      <c r="JC182" s="75"/>
      <c r="JD182" s="75"/>
      <c r="JE182" s="75"/>
      <c r="JF182" s="22"/>
      <c r="JG182" s="22"/>
      <c r="JH182" s="21"/>
      <c r="JI182" s="22"/>
      <c r="JJ182" s="22"/>
      <c r="JK182" s="22"/>
      <c r="JL182" s="22"/>
      <c r="JM182" s="22"/>
      <c r="JN182" s="22"/>
      <c r="JO182" s="22"/>
      <c r="JP182" s="22"/>
      <c r="JQ182" s="22"/>
      <c r="JR182" s="22"/>
      <c r="JS182" s="22"/>
      <c r="JT182" s="22"/>
      <c r="JU182" s="22"/>
      <c r="JV182" s="22"/>
      <c r="JW182" s="22"/>
      <c r="JX182" s="22"/>
      <c r="JY182" s="22"/>
      <c r="JZ182" s="22"/>
      <c r="KA182" s="22"/>
      <c r="KB182" s="22"/>
      <c r="KC182" s="22"/>
      <c r="KD182" s="22"/>
      <c r="KE182" s="22"/>
      <c r="KF182" s="22"/>
      <c r="KG182" s="22"/>
      <c r="KH182" s="22"/>
      <c r="KI182" s="22"/>
      <c r="KJ182" s="22"/>
      <c r="KK182" s="22"/>
      <c r="KL182" s="22"/>
      <c r="KM182" s="22"/>
      <c r="KN182" s="22"/>
      <c r="KO182" s="22"/>
      <c r="KP182" s="22"/>
      <c r="KQ182" s="22"/>
      <c r="KR182" s="22"/>
      <c r="KS182" s="22"/>
      <c r="KT182" s="22"/>
      <c r="KU182" s="22"/>
      <c r="KV182" s="22"/>
      <c r="KW182" s="22"/>
      <c r="KX182" s="22"/>
      <c r="KY182" s="22"/>
      <c r="KZ182" s="22"/>
      <c r="LA182" s="22"/>
      <c r="LB182" s="22"/>
      <c r="LC182" s="22"/>
      <c r="LD182" s="22"/>
      <c r="LE182" s="22"/>
      <c r="LF182" s="22"/>
      <c r="LG182" s="22"/>
      <c r="LH182" s="22"/>
      <c r="LI182" s="22"/>
      <c r="LJ182" s="23"/>
    </row>
    <row r="183" spans="2:322" ht="3.65" customHeight="1">
      <c r="B183" s="21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3"/>
      <c r="AP183" s="76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346"/>
      <c r="BB183" s="346"/>
      <c r="BC183" s="346"/>
      <c r="BD183" s="346"/>
      <c r="BE183" s="77"/>
      <c r="BF183" s="77"/>
      <c r="BG183" s="77"/>
      <c r="BH183" s="77"/>
      <c r="BI183" s="77"/>
      <c r="BJ183" s="77"/>
      <c r="BK183" s="77"/>
      <c r="BL183" s="77"/>
      <c r="BM183" s="77"/>
      <c r="BN183" s="77"/>
      <c r="BO183" s="77"/>
      <c r="BP183" s="77"/>
      <c r="BQ183" s="77"/>
      <c r="BR183" s="77"/>
      <c r="BS183" s="77"/>
      <c r="BT183" s="77"/>
      <c r="BU183" s="77"/>
      <c r="BV183" s="77"/>
      <c r="BW183" s="77"/>
      <c r="BX183" s="77"/>
      <c r="BY183" s="77"/>
      <c r="BZ183" s="77"/>
      <c r="CA183" s="77"/>
      <c r="CB183" s="77"/>
      <c r="CC183" s="77"/>
      <c r="CD183" s="77"/>
      <c r="CE183" s="77"/>
      <c r="CF183" s="77"/>
      <c r="CG183" s="77"/>
      <c r="CH183" s="77"/>
      <c r="CI183" s="77"/>
      <c r="CJ183" s="77"/>
      <c r="CK183" s="77"/>
      <c r="CL183" s="77"/>
      <c r="CM183" s="77"/>
      <c r="CN183" s="77"/>
      <c r="CO183" s="77"/>
      <c r="CP183" s="77"/>
      <c r="CQ183" s="77"/>
      <c r="CR183" s="77"/>
      <c r="CS183" s="77"/>
      <c r="CT183" s="77"/>
      <c r="CU183" s="77"/>
      <c r="CV183" s="77"/>
      <c r="CW183" s="77"/>
      <c r="CX183" s="77"/>
      <c r="CY183" s="77"/>
      <c r="CZ183" s="77"/>
      <c r="DA183" s="77"/>
      <c r="DB183" s="77"/>
      <c r="DC183" s="77"/>
      <c r="DD183" s="77"/>
      <c r="DE183" s="77"/>
      <c r="DF183" s="77"/>
      <c r="DG183" s="77"/>
      <c r="DH183" s="77"/>
      <c r="DI183" s="77"/>
      <c r="DJ183" s="77"/>
      <c r="DK183" s="77"/>
      <c r="DL183" s="77"/>
      <c r="DM183" s="77"/>
      <c r="DN183" s="77"/>
      <c r="DO183" s="77"/>
      <c r="DP183" s="77"/>
      <c r="DQ183" s="77"/>
      <c r="DR183" s="77"/>
      <c r="DS183" s="77"/>
      <c r="DT183" s="77"/>
      <c r="DU183" s="77"/>
      <c r="DV183" s="77"/>
      <c r="DW183" s="77"/>
      <c r="DX183" s="77"/>
      <c r="DY183" s="77"/>
      <c r="DZ183" s="77"/>
      <c r="EA183" s="77"/>
      <c r="EB183" s="77"/>
      <c r="EC183" s="77"/>
      <c r="ED183" s="77"/>
      <c r="EE183" s="77"/>
      <c r="EF183" s="77"/>
      <c r="EG183" s="77"/>
      <c r="EH183" s="77"/>
      <c r="EI183" s="77"/>
      <c r="EJ183" s="77"/>
      <c r="EK183" s="77"/>
      <c r="EL183" s="77"/>
      <c r="EM183" s="77"/>
      <c r="EN183" s="77"/>
      <c r="EO183" s="77"/>
      <c r="EP183" s="77"/>
      <c r="EQ183" s="77"/>
      <c r="ER183" s="77"/>
      <c r="ES183" s="77"/>
      <c r="ET183" s="77"/>
      <c r="EU183" s="77"/>
      <c r="EV183" s="77"/>
      <c r="EW183" s="77"/>
      <c r="EX183" s="77"/>
      <c r="EY183" s="77"/>
      <c r="EZ183" s="77"/>
      <c r="FA183" s="77"/>
      <c r="FB183" s="77"/>
      <c r="FC183" s="77"/>
      <c r="FD183" s="77"/>
      <c r="FE183" s="77"/>
      <c r="FF183" s="77"/>
      <c r="FG183" s="77"/>
      <c r="FH183" s="77"/>
      <c r="FI183" s="77"/>
      <c r="FJ183" s="77"/>
      <c r="FK183" s="77"/>
      <c r="FL183" s="77"/>
      <c r="FM183" s="77"/>
      <c r="FN183" s="77"/>
      <c r="FO183" s="77"/>
      <c r="FP183" s="77"/>
      <c r="FQ183" s="77"/>
      <c r="FR183" s="77"/>
      <c r="FS183" s="77"/>
      <c r="FT183" s="77"/>
      <c r="FU183" s="77"/>
      <c r="FV183" s="77"/>
      <c r="FW183" s="77"/>
      <c r="FX183" s="77"/>
      <c r="FY183" s="77"/>
      <c r="FZ183" s="77"/>
      <c r="GA183" s="77"/>
      <c r="GB183" s="77"/>
      <c r="GC183" s="77"/>
      <c r="GD183" s="77"/>
      <c r="GE183" s="77"/>
      <c r="GF183" s="77"/>
      <c r="GG183" s="77"/>
      <c r="GH183" s="77"/>
      <c r="GI183" s="77"/>
      <c r="GJ183" s="77"/>
      <c r="GK183" s="77"/>
      <c r="GL183" s="77"/>
      <c r="GM183" s="77"/>
      <c r="GN183" s="77"/>
      <c r="GO183" s="77"/>
      <c r="GP183" s="77"/>
      <c r="GQ183" s="77"/>
      <c r="GR183" s="77"/>
      <c r="GS183" s="77"/>
      <c r="GT183" s="77"/>
      <c r="GU183" s="77"/>
      <c r="GV183" s="77"/>
      <c r="GW183" s="77"/>
      <c r="GX183" s="77"/>
      <c r="GY183" s="77"/>
      <c r="GZ183" s="77"/>
      <c r="HA183" s="77"/>
      <c r="HB183" s="77"/>
      <c r="HC183" s="77"/>
      <c r="HD183" s="77"/>
      <c r="HE183" s="77"/>
      <c r="HF183" s="77"/>
      <c r="HG183" s="77"/>
      <c r="HH183" s="77"/>
      <c r="HI183" s="77"/>
      <c r="HJ183" s="77"/>
      <c r="HK183" s="77"/>
      <c r="HL183" s="77"/>
      <c r="HM183" s="77"/>
      <c r="HN183" s="77"/>
      <c r="HO183" s="77"/>
      <c r="HP183" s="77"/>
      <c r="HQ183" s="77"/>
      <c r="HR183" s="77"/>
      <c r="HS183" s="77"/>
      <c r="HT183" s="77"/>
      <c r="HU183" s="77"/>
      <c r="HV183" s="77"/>
      <c r="HW183" s="77"/>
      <c r="HX183" s="77"/>
      <c r="HY183" s="77"/>
      <c r="HZ183" s="77"/>
      <c r="IA183" s="77"/>
      <c r="IB183" s="77"/>
      <c r="IC183" s="77"/>
      <c r="ID183" s="77"/>
      <c r="IE183" s="77"/>
      <c r="IF183" s="77"/>
      <c r="IG183" s="77"/>
      <c r="IH183" s="77"/>
      <c r="II183" s="77"/>
      <c r="IJ183" s="77"/>
      <c r="IK183" s="77"/>
      <c r="IL183" s="77"/>
      <c r="IM183" s="77"/>
      <c r="IN183" s="77"/>
      <c r="IO183" s="77"/>
      <c r="IP183" s="77"/>
      <c r="IQ183" s="77"/>
      <c r="IR183" s="77"/>
      <c r="IS183" s="77"/>
      <c r="IT183" s="77"/>
      <c r="IU183" s="77"/>
      <c r="IV183" s="77"/>
      <c r="IW183" s="77"/>
      <c r="IX183" s="77"/>
      <c r="IY183" s="77"/>
      <c r="IZ183" s="77"/>
      <c r="JA183" s="77"/>
      <c r="JB183" s="77"/>
      <c r="JC183" s="77"/>
      <c r="JD183" s="77"/>
      <c r="JE183" s="77"/>
      <c r="JF183" s="22"/>
      <c r="JG183" s="23"/>
      <c r="JH183" s="22"/>
      <c r="JI183" s="22"/>
      <c r="JJ183" s="22"/>
      <c r="JK183" s="44"/>
      <c r="JL183" s="22"/>
      <c r="JM183" s="22"/>
      <c r="JN183" s="22"/>
      <c r="JO183" s="22"/>
      <c r="JP183" s="22"/>
      <c r="JQ183" s="22"/>
      <c r="JR183" s="22"/>
      <c r="JS183" s="22"/>
      <c r="JT183" s="22"/>
      <c r="JU183" s="22"/>
      <c r="JV183" s="22"/>
      <c r="JW183" s="22"/>
      <c r="JX183" s="22"/>
      <c r="JY183" s="22"/>
      <c r="JZ183" s="22"/>
      <c r="KA183" s="22"/>
      <c r="KB183" s="22"/>
      <c r="KC183" s="22"/>
      <c r="KD183" s="22"/>
      <c r="KE183" s="22"/>
      <c r="KF183" s="22"/>
      <c r="KG183" s="22"/>
      <c r="KH183" s="22"/>
      <c r="KI183" s="22"/>
      <c r="KJ183" s="22"/>
      <c r="KK183" s="22"/>
      <c r="KL183" s="22"/>
      <c r="KM183" s="22"/>
      <c r="KN183" s="22"/>
      <c r="KO183" s="22"/>
      <c r="KP183" s="22"/>
      <c r="KQ183" s="22"/>
      <c r="KR183" s="22"/>
      <c r="KS183" s="22"/>
      <c r="KT183" s="22"/>
      <c r="KU183" s="22"/>
      <c r="KV183" s="22"/>
      <c r="KW183" s="22"/>
      <c r="KX183" s="22"/>
      <c r="KY183" s="22"/>
      <c r="KZ183" s="22"/>
      <c r="LA183" s="22"/>
      <c r="LB183" s="22"/>
      <c r="LC183" s="22"/>
      <c r="LD183" s="22"/>
      <c r="LE183" s="22"/>
      <c r="LF183" s="22"/>
      <c r="LG183" s="22"/>
      <c r="LH183" s="45"/>
      <c r="LI183" s="22"/>
      <c r="LJ183" s="23"/>
    </row>
    <row r="184" spans="2:322" ht="3.65" customHeight="1">
      <c r="B184" s="21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3"/>
      <c r="AP184" s="76"/>
      <c r="AQ184" s="77"/>
      <c r="AR184" s="77"/>
      <c r="AS184" s="77"/>
      <c r="AT184" s="77"/>
      <c r="AU184" s="77"/>
      <c r="AV184" s="77"/>
      <c r="AW184" s="77"/>
      <c r="AX184" s="77"/>
      <c r="AY184" s="77"/>
      <c r="AZ184" s="77"/>
      <c r="BA184" s="346"/>
      <c r="BB184" s="346"/>
      <c r="BC184" s="346"/>
      <c r="BD184" s="346"/>
      <c r="BE184" s="77"/>
      <c r="BF184" s="77"/>
      <c r="BG184" s="77"/>
      <c r="BH184" s="77"/>
      <c r="BI184" s="77"/>
      <c r="BJ184" s="77"/>
      <c r="BK184" s="77"/>
      <c r="BL184" s="77"/>
      <c r="BM184" s="77"/>
      <c r="BN184" s="77"/>
      <c r="BO184" s="77"/>
      <c r="BP184" s="77"/>
      <c r="BQ184" s="77"/>
      <c r="BR184" s="77"/>
      <c r="BS184" s="77"/>
      <c r="BT184" s="77"/>
      <c r="BU184" s="77"/>
      <c r="BV184" s="77"/>
      <c r="BW184" s="77"/>
      <c r="BX184" s="77"/>
      <c r="BY184" s="77"/>
      <c r="BZ184" s="77"/>
      <c r="CA184" s="77"/>
      <c r="CB184" s="77"/>
      <c r="CC184" s="77"/>
      <c r="CD184" s="77"/>
      <c r="CE184" s="77"/>
      <c r="CF184" s="77"/>
      <c r="CG184" s="77"/>
      <c r="CH184" s="77"/>
      <c r="CI184" s="77"/>
      <c r="CJ184" s="77"/>
      <c r="CK184" s="77"/>
      <c r="CL184" s="77"/>
      <c r="CM184" s="77"/>
      <c r="CN184" s="77"/>
      <c r="CO184" s="77"/>
      <c r="CP184" s="77"/>
      <c r="CQ184" s="77"/>
      <c r="CR184" s="77"/>
      <c r="CS184" s="77"/>
      <c r="CT184" s="77"/>
      <c r="CU184" s="77"/>
      <c r="CV184" s="77"/>
      <c r="CW184" s="77"/>
      <c r="CX184" s="77"/>
      <c r="CY184" s="77"/>
      <c r="CZ184" s="77"/>
      <c r="DA184" s="77"/>
      <c r="DB184" s="77"/>
      <c r="DC184" s="77"/>
      <c r="DD184" s="77"/>
      <c r="DE184" s="77"/>
      <c r="DF184" s="77"/>
      <c r="DG184" s="77"/>
      <c r="DH184" s="77"/>
      <c r="DI184" s="77"/>
      <c r="DJ184" s="77"/>
      <c r="DK184" s="77"/>
      <c r="DL184" s="77"/>
      <c r="DM184" s="77"/>
      <c r="DN184" s="77"/>
      <c r="DO184" s="77"/>
      <c r="DP184" s="77"/>
      <c r="DQ184" s="77"/>
      <c r="DR184" s="77"/>
      <c r="DS184" s="77"/>
      <c r="DT184" s="77"/>
      <c r="DU184" s="77"/>
      <c r="DV184" s="77"/>
      <c r="DW184" s="77"/>
      <c r="DX184" s="77"/>
      <c r="DY184" s="77"/>
      <c r="DZ184" s="77"/>
      <c r="EA184" s="77"/>
      <c r="EB184" s="77"/>
      <c r="EC184" s="77"/>
      <c r="ED184" s="77"/>
      <c r="EE184" s="77"/>
      <c r="EF184" s="77"/>
      <c r="EG184" s="77"/>
      <c r="EH184" s="77"/>
      <c r="EI184" s="77"/>
      <c r="EJ184" s="77"/>
      <c r="EK184" s="77"/>
      <c r="EL184" s="77"/>
      <c r="EM184" s="77"/>
      <c r="EN184" s="77"/>
      <c r="EO184" s="77"/>
      <c r="EP184" s="77"/>
      <c r="EQ184" s="77"/>
      <c r="ER184" s="77"/>
      <c r="ES184" s="77"/>
      <c r="ET184" s="77"/>
      <c r="EU184" s="77"/>
      <c r="EV184" s="77"/>
      <c r="EW184" s="77"/>
      <c r="EX184" s="77"/>
      <c r="EY184" s="77"/>
      <c r="EZ184" s="77"/>
      <c r="FA184" s="77"/>
      <c r="FB184" s="77"/>
      <c r="FC184" s="77"/>
      <c r="FD184" s="77"/>
      <c r="FE184" s="77"/>
      <c r="FF184" s="77"/>
      <c r="FG184" s="77"/>
      <c r="FH184" s="77"/>
      <c r="FI184" s="77"/>
      <c r="FJ184" s="77"/>
      <c r="FK184" s="77"/>
      <c r="FL184" s="77"/>
      <c r="FM184" s="77"/>
      <c r="FN184" s="77"/>
      <c r="FO184" s="77"/>
      <c r="FP184" s="77"/>
      <c r="FQ184" s="77"/>
      <c r="FR184" s="77"/>
      <c r="FS184" s="77"/>
      <c r="FT184" s="77"/>
      <c r="FU184" s="77"/>
      <c r="FV184" s="77"/>
      <c r="FW184" s="77"/>
      <c r="FX184" s="77"/>
      <c r="FY184" s="77"/>
      <c r="FZ184" s="77"/>
      <c r="GA184" s="77"/>
      <c r="GB184" s="77"/>
      <c r="GC184" s="77"/>
      <c r="GD184" s="77"/>
      <c r="GE184" s="77"/>
      <c r="GF184" s="77"/>
      <c r="GG184" s="77"/>
      <c r="GH184" s="77"/>
      <c r="GI184" s="77"/>
      <c r="GJ184" s="77"/>
      <c r="GK184" s="77"/>
      <c r="GL184" s="77"/>
      <c r="GM184" s="77"/>
      <c r="GN184" s="77"/>
      <c r="GO184" s="77"/>
      <c r="GP184" s="77"/>
      <c r="GQ184" s="77"/>
      <c r="GR184" s="77"/>
      <c r="GS184" s="77"/>
      <c r="GT184" s="77"/>
      <c r="GU184" s="77"/>
      <c r="GV184" s="77"/>
      <c r="GW184" s="77"/>
      <c r="GX184" s="77"/>
      <c r="GY184" s="77"/>
      <c r="GZ184" s="77"/>
      <c r="HA184" s="77"/>
      <c r="HB184" s="77"/>
      <c r="HC184" s="77"/>
      <c r="HD184" s="77"/>
      <c r="HE184" s="77"/>
      <c r="HF184" s="77"/>
      <c r="HG184" s="77"/>
      <c r="HH184" s="77"/>
      <c r="HI184" s="77"/>
      <c r="HJ184" s="77"/>
      <c r="HK184" s="77"/>
      <c r="HL184" s="77"/>
      <c r="HM184" s="77"/>
      <c r="HN184" s="77"/>
      <c r="HO184" s="77"/>
      <c r="HP184" s="77"/>
      <c r="HQ184" s="77"/>
      <c r="HR184" s="77"/>
      <c r="HS184" s="77"/>
      <c r="HT184" s="77"/>
      <c r="HU184" s="77"/>
      <c r="HV184" s="77"/>
      <c r="HW184" s="77"/>
      <c r="HX184" s="77"/>
      <c r="HY184" s="77"/>
      <c r="HZ184" s="77"/>
      <c r="IA184" s="77"/>
      <c r="IB184" s="77"/>
      <c r="IC184" s="77"/>
      <c r="ID184" s="77"/>
      <c r="IE184" s="77"/>
      <c r="IF184" s="77"/>
      <c r="IG184" s="77"/>
      <c r="IH184" s="77"/>
      <c r="II184" s="77"/>
      <c r="IJ184" s="77"/>
      <c r="IK184" s="77"/>
      <c r="IL184" s="77"/>
      <c r="IM184" s="77"/>
      <c r="IN184" s="77"/>
      <c r="IO184" s="77"/>
      <c r="IP184" s="77"/>
      <c r="IQ184" s="77"/>
      <c r="IR184" s="77"/>
      <c r="IS184" s="77"/>
      <c r="IT184" s="77"/>
      <c r="IU184" s="77"/>
      <c r="IV184" s="77"/>
      <c r="IW184" s="77"/>
      <c r="IX184" s="77"/>
      <c r="IY184" s="77"/>
      <c r="IZ184" s="77"/>
      <c r="JA184" s="77"/>
      <c r="JB184" s="77"/>
      <c r="JC184" s="77"/>
      <c r="JD184" s="77"/>
      <c r="JE184" s="77"/>
      <c r="JF184" s="22"/>
      <c r="JG184" s="23"/>
      <c r="JH184" s="22"/>
      <c r="JI184" s="22"/>
      <c r="JJ184" s="22"/>
      <c r="JK184" s="22"/>
      <c r="JL184" s="22"/>
      <c r="JM184" s="22"/>
      <c r="JN184" s="22"/>
      <c r="JO184" s="22"/>
      <c r="JP184" s="22"/>
      <c r="JQ184" s="22"/>
      <c r="JR184" s="22"/>
      <c r="JS184" s="22"/>
      <c r="JT184" s="22"/>
      <c r="JU184" s="22"/>
      <c r="JV184" s="22"/>
      <c r="JW184" s="22"/>
      <c r="JX184" s="22"/>
      <c r="JY184" s="22"/>
      <c r="JZ184" s="22"/>
      <c r="KA184" s="22"/>
      <c r="KB184" s="22"/>
      <c r="KC184" s="22"/>
      <c r="KD184" s="22"/>
      <c r="KE184" s="22"/>
      <c r="KF184" s="22"/>
      <c r="KG184" s="22"/>
      <c r="KH184" s="22"/>
      <c r="KI184" s="22"/>
      <c r="KJ184" s="22"/>
      <c r="KK184" s="22"/>
      <c r="KL184" s="22"/>
      <c r="KM184" s="22"/>
      <c r="KN184" s="22"/>
      <c r="KO184" s="22"/>
      <c r="KP184" s="22"/>
      <c r="KQ184" s="22"/>
      <c r="KR184" s="22"/>
      <c r="KS184" s="22"/>
      <c r="KT184" s="22"/>
      <c r="KU184" s="22"/>
      <c r="KV184" s="22"/>
      <c r="KW184" s="22"/>
      <c r="KX184" s="22"/>
      <c r="KY184" s="22"/>
      <c r="KZ184" s="22"/>
      <c r="LA184" s="22"/>
      <c r="LB184" s="22"/>
      <c r="LC184" s="22"/>
      <c r="LD184" s="22"/>
      <c r="LE184" s="22"/>
      <c r="LF184" s="22"/>
      <c r="LG184" s="22"/>
      <c r="LH184" s="45"/>
      <c r="LI184" s="22"/>
      <c r="LJ184" s="23"/>
    </row>
    <row r="185" spans="2:322" ht="3.65" customHeight="1">
      <c r="B185" s="21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3"/>
      <c r="AP185" s="76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346"/>
      <c r="BB185" s="346"/>
      <c r="BC185" s="346"/>
      <c r="BD185" s="346"/>
      <c r="BE185" s="77"/>
      <c r="BF185" s="77"/>
      <c r="BG185" s="77"/>
      <c r="BH185" s="77"/>
      <c r="BI185" s="77"/>
      <c r="BJ185" s="77"/>
      <c r="BK185" s="77"/>
      <c r="BL185" s="77"/>
      <c r="BM185" s="77"/>
      <c r="BN185" s="77"/>
      <c r="BO185" s="77"/>
      <c r="BP185" s="77"/>
      <c r="BQ185" s="77"/>
      <c r="BR185" s="77"/>
      <c r="BS185" s="77"/>
      <c r="BT185" s="77"/>
      <c r="BU185" s="77"/>
      <c r="BV185" s="77"/>
      <c r="BW185" s="77"/>
      <c r="BX185" s="77"/>
      <c r="BY185" s="77"/>
      <c r="BZ185" s="77"/>
      <c r="CA185" s="77"/>
      <c r="CB185" s="77"/>
      <c r="CC185" s="77"/>
      <c r="CD185" s="77"/>
      <c r="CE185" s="77"/>
      <c r="CF185" s="77"/>
      <c r="CG185" s="77"/>
      <c r="CH185" s="77"/>
      <c r="CI185" s="77"/>
      <c r="CJ185" s="77"/>
      <c r="CK185" s="77"/>
      <c r="CL185" s="77"/>
      <c r="CM185" s="77"/>
      <c r="CN185" s="77"/>
      <c r="CO185" s="77"/>
      <c r="CP185" s="77"/>
      <c r="CQ185" s="77"/>
      <c r="CR185" s="77"/>
      <c r="CS185" s="77"/>
      <c r="CT185" s="77"/>
      <c r="CU185" s="77"/>
      <c r="CV185" s="77"/>
      <c r="CW185" s="77"/>
      <c r="CX185" s="77"/>
      <c r="CY185" s="77"/>
      <c r="CZ185" s="77"/>
      <c r="DA185" s="77"/>
      <c r="DB185" s="77"/>
      <c r="DC185" s="77"/>
      <c r="DD185" s="77"/>
      <c r="DE185" s="77"/>
      <c r="DF185" s="77"/>
      <c r="DG185" s="77"/>
      <c r="DH185" s="77"/>
      <c r="DI185" s="77"/>
      <c r="DJ185" s="77"/>
      <c r="DK185" s="77"/>
      <c r="DL185" s="77"/>
      <c r="DM185" s="77"/>
      <c r="DN185" s="77"/>
      <c r="DO185" s="77"/>
      <c r="DP185" s="77"/>
      <c r="DQ185" s="77"/>
      <c r="DR185" s="77"/>
      <c r="DS185" s="77"/>
      <c r="DT185" s="77"/>
      <c r="DU185" s="77"/>
      <c r="DV185" s="77"/>
      <c r="DW185" s="77"/>
      <c r="DX185" s="77"/>
      <c r="DY185" s="77"/>
      <c r="DZ185" s="77"/>
      <c r="EA185" s="77"/>
      <c r="EB185" s="77"/>
      <c r="EC185" s="77"/>
      <c r="ED185" s="77"/>
      <c r="EE185" s="77"/>
      <c r="EF185" s="77"/>
      <c r="EG185" s="77"/>
      <c r="EH185" s="77"/>
      <c r="EI185" s="77"/>
      <c r="EJ185" s="77"/>
      <c r="EK185" s="77"/>
      <c r="EL185" s="77"/>
      <c r="EM185" s="77"/>
      <c r="EN185" s="77"/>
      <c r="EO185" s="77"/>
      <c r="EP185" s="77"/>
      <c r="EQ185" s="77"/>
      <c r="ER185" s="77"/>
      <c r="ES185" s="77"/>
      <c r="ET185" s="77"/>
      <c r="EU185" s="77"/>
      <c r="EV185" s="77"/>
      <c r="EW185" s="77"/>
      <c r="EX185" s="77"/>
      <c r="EY185" s="77"/>
      <c r="EZ185" s="77"/>
      <c r="FA185" s="77"/>
      <c r="FB185" s="77"/>
      <c r="FC185" s="77"/>
      <c r="FD185" s="77"/>
      <c r="FE185" s="77"/>
      <c r="FF185" s="77"/>
      <c r="FG185" s="77"/>
      <c r="FH185" s="77"/>
      <c r="FI185" s="77"/>
      <c r="FJ185" s="77"/>
      <c r="FK185" s="77"/>
      <c r="FL185" s="77"/>
      <c r="FM185" s="77"/>
      <c r="FN185" s="77"/>
      <c r="FO185" s="77"/>
      <c r="FP185" s="77"/>
      <c r="FQ185" s="77"/>
      <c r="FR185" s="77"/>
      <c r="FS185" s="77"/>
      <c r="FT185" s="77"/>
      <c r="FU185" s="77"/>
      <c r="FV185" s="77"/>
      <c r="FW185" s="77"/>
      <c r="FX185" s="77"/>
      <c r="FY185" s="77"/>
      <c r="FZ185" s="77"/>
      <c r="GA185" s="77"/>
      <c r="GB185" s="77"/>
      <c r="GC185" s="77"/>
      <c r="GD185" s="77"/>
      <c r="GE185" s="77"/>
      <c r="GF185" s="77"/>
      <c r="GG185" s="77"/>
      <c r="GH185" s="77"/>
      <c r="GI185" s="77"/>
      <c r="GJ185" s="77"/>
      <c r="GK185" s="77"/>
      <c r="GL185" s="77"/>
      <c r="GM185" s="77"/>
      <c r="GN185" s="77"/>
      <c r="GO185" s="77"/>
      <c r="GP185" s="77"/>
      <c r="GQ185" s="77"/>
      <c r="GR185" s="77"/>
      <c r="GS185" s="77"/>
      <c r="GT185" s="77"/>
      <c r="GU185" s="77"/>
      <c r="GV185" s="77"/>
      <c r="GW185" s="77"/>
      <c r="GX185" s="77"/>
      <c r="GY185" s="77"/>
      <c r="GZ185" s="77"/>
      <c r="HA185" s="77"/>
      <c r="HB185" s="77"/>
      <c r="HC185" s="77"/>
      <c r="HD185" s="77"/>
      <c r="HE185" s="77"/>
      <c r="HF185" s="77"/>
      <c r="HG185" s="77"/>
      <c r="HH185" s="77"/>
      <c r="HI185" s="77"/>
      <c r="HJ185" s="77"/>
      <c r="HK185" s="77"/>
      <c r="HL185" s="77"/>
      <c r="HM185" s="77"/>
      <c r="HN185" s="77"/>
      <c r="HO185" s="77"/>
      <c r="HP185" s="77"/>
      <c r="HQ185" s="77"/>
      <c r="HR185" s="77"/>
      <c r="HS185" s="77"/>
      <c r="HT185" s="77"/>
      <c r="HU185" s="77"/>
      <c r="HV185" s="77"/>
      <c r="HW185" s="77"/>
      <c r="HX185" s="77"/>
      <c r="HY185" s="77"/>
      <c r="HZ185" s="77"/>
      <c r="IA185" s="77"/>
      <c r="IB185" s="77"/>
      <c r="IC185" s="77"/>
      <c r="ID185" s="77"/>
      <c r="IE185" s="77"/>
      <c r="IF185" s="77"/>
      <c r="IG185" s="77"/>
      <c r="IH185" s="77"/>
      <c r="II185" s="77"/>
      <c r="IJ185" s="77"/>
      <c r="IK185" s="77"/>
      <c r="IL185" s="77"/>
      <c r="IM185" s="77"/>
      <c r="IN185" s="77"/>
      <c r="IO185" s="77"/>
      <c r="IP185" s="77"/>
      <c r="IQ185" s="77"/>
      <c r="IR185" s="77"/>
      <c r="IS185" s="77"/>
      <c r="IT185" s="77"/>
      <c r="IU185" s="77"/>
      <c r="IV185" s="77"/>
      <c r="IW185" s="77"/>
      <c r="IX185" s="77"/>
      <c r="IY185" s="77"/>
      <c r="IZ185" s="77"/>
      <c r="JA185" s="77"/>
      <c r="JB185" s="77"/>
      <c r="JC185" s="77"/>
      <c r="JD185" s="77"/>
      <c r="JE185" s="77"/>
      <c r="JF185" s="22"/>
      <c r="JG185" s="23"/>
      <c r="JH185" s="22"/>
      <c r="JI185" s="22"/>
      <c r="JJ185" s="22"/>
      <c r="JK185" s="22"/>
      <c r="JL185" s="22"/>
      <c r="JM185" s="22"/>
      <c r="JN185" s="22"/>
      <c r="JO185" s="22"/>
      <c r="JP185" s="22"/>
      <c r="JQ185" s="22"/>
      <c r="JR185" s="22"/>
      <c r="JS185" s="22"/>
      <c r="JT185" s="22"/>
      <c r="JU185" s="22"/>
      <c r="JV185" s="22"/>
      <c r="JW185" s="22"/>
      <c r="JX185" s="22"/>
      <c r="JY185" s="22"/>
      <c r="JZ185" s="22"/>
      <c r="KA185" s="22"/>
      <c r="KB185" s="22"/>
      <c r="KC185" s="22"/>
      <c r="KD185" s="22"/>
      <c r="KE185" s="22"/>
      <c r="KF185" s="22"/>
      <c r="KG185" s="22"/>
      <c r="KH185" s="22"/>
      <c r="KI185" s="22"/>
      <c r="KJ185" s="22"/>
      <c r="KK185" s="22"/>
      <c r="KL185" s="22"/>
      <c r="KM185" s="22"/>
      <c r="KN185" s="22"/>
      <c r="KO185" s="22"/>
      <c r="KP185" s="22"/>
      <c r="KQ185" s="22"/>
      <c r="KR185" s="22"/>
      <c r="KS185" s="22"/>
      <c r="KT185" s="22"/>
      <c r="KU185" s="22"/>
      <c r="KV185" s="22"/>
      <c r="KW185" s="22"/>
      <c r="KX185" s="22"/>
      <c r="KY185" s="22"/>
      <c r="KZ185" s="22"/>
      <c r="LA185" s="22"/>
      <c r="LB185" s="22"/>
      <c r="LC185" s="22"/>
      <c r="LD185" s="22"/>
      <c r="LE185" s="22"/>
      <c r="LF185" s="22"/>
      <c r="LG185" s="22"/>
      <c r="LH185" s="45"/>
      <c r="LI185" s="22"/>
      <c r="LJ185" s="23"/>
    </row>
    <row r="186" spans="2:322" ht="3.65" customHeight="1">
      <c r="B186" s="21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3"/>
      <c r="AP186" s="76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346"/>
      <c r="BB186" s="346"/>
      <c r="BC186" s="346"/>
      <c r="BD186" s="346"/>
      <c r="BE186" s="77"/>
      <c r="BF186" s="77"/>
      <c r="BG186" s="77"/>
      <c r="BH186" s="77"/>
      <c r="BI186" s="77"/>
      <c r="BJ186" s="77"/>
      <c r="BK186" s="77"/>
      <c r="BL186" s="77"/>
      <c r="BM186" s="77"/>
      <c r="BN186" s="77"/>
      <c r="BO186" s="77"/>
      <c r="BP186" s="77"/>
      <c r="BQ186" s="77"/>
      <c r="BR186" s="77"/>
      <c r="BS186" s="77"/>
      <c r="BT186" s="77"/>
      <c r="BU186" s="77"/>
      <c r="BV186" s="77"/>
      <c r="BW186" s="77"/>
      <c r="BX186" s="77"/>
      <c r="BY186" s="77"/>
      <c r="BZ186" s="77"/>
      <c r="CA186" s="77"/>
      <c r="CB186" s="77"/>
      <c r="CC186" s="77"/>
      <c r="CD186" s="77"/>
      <c r="CE186" s="77"/>
      <c r="CF186" s="77"/>
      <c r="CG186" s="77"/>
      <c r="CH186" s="77"/>
      <c r="CI186" s="77"/>
      <c r="CJ186" s="77"/>
      <c r="CK186" s="77"/>
      <c r="CL186" s="77"/>
      <c r="CM186" s="77"/>
      <c r="CN186" s="77"/>
      <c r="CO186" s="77"/>
      <c r="CP186" s="77"/>
      <c r="CQ186" s="77"/>
      <c r="CR186" s="77"/>
      <c r="CS186" s="77"/>
      <c r="CT186" s="77"/>
      <c r="CU186" s="77"/>
      <c r="CV186" s="77"/>
      <c r="CW186" s="77"/>
      <c r="CX186" s="77"/>
      <c r="CY186" s="77"/>
      <c r="CZ186" s="77"/>
      <c r="DA186" s="77"/>
      <c r="DB186" s="77"/>
      <c r="DC186" s="77"/>
      <c r="DD186" s="77"/>
      <c r="DE186" s="77"/>
      <c r="DF186" s="77"/>
      <c r="DG186" s="77"/>
      <c r="DH186" s="77"/>
      <c r="DI186" s="77"/>
      <c r="DJ186" s="77"/>
      <c r="DK186" s="77"/>
      <c r="DL186" s="77"/>
      <c r="DM186" s="77"/>
      <c r="DN186" s="77"/>
      <c r="DO186" s="77"/>
      <c r="DP186" s="77"/>
      <c r="DQ186" s="77"/>
      <c r="DR186" s="77"/>
      <c r="DS186" s="77"/>
      <c r="DT186" s="77"/>
      <c r="DU186" s="77"/>
      <c r="DV186" s="77"/>
      <c r="DW186" s="77"/>
      <c r="DX186" s="77"/>
      <c r="DY186" s="77"/>
      <c r="DZ186" s="77"/>
      <c r="EA186" s="77"/>
      <c r="EB186" s="77"/>
      <c r="EC186" s="77"/>
      <c r="ED186" s="77"/>
      <c r="EE186" s="77"/>
      <c r="EF186" s="77"/>
      <c r="EG186" s="77"/>
      <c r="EH186" s="77"/>
      <c r="EI186" s="77"/>
      <c r="EJ186" s="77"/>
      <c r="EK186" s="77"/>
      <c r="EL186" s="77"/>
      <c r="EM186" s="77"/>
      <c r="EN186" s="77"/>
      <c r="EO186" s="77"/>
      <c r="EP186" s="77"/>
      <c r="EQ186" s="77"/>
      <c r="ER186" s="77"/>
      <c r="ES186" s="77"/>
      <c r="ET186" s="77"/>
      <c r="EU186" s="77"/>
      <c r="EV186" s="77"/>
      <c r="EW186" s="77"/>
      <c r="EX186" s="77"/>
      <c r="EY186" s="77"/>
      <c r="EZ186" s="77"/>
      <c r="FA186" s="77"/>
      <c r="FB186" s="77"/>
      <c r="FC186" s="77"/>
      <c r="FD186" s="77"/>
      <c r="FE186" s="77"/>
      <c r="FF186" s="77"/>
      <c r="FG186" s="77"/>
      <c r="FH186" s="77"/>
      <c r="FI186" s="77"/>
      <c r="FJ186" s="77"/>
      <c r="FK186" s="77"/>
      <c r="FL186" s="77"/>
      <c r="FM186" s="77"/>
      <c r="FN186" s="77"/>
      <c r="FO186" s="77"/>
      <c r="FP186" s="77"/>
      <c r="FQ186" s="77"/>
      <c r="FR186" s="77"/>
      <c r="FS186" s="77"/>
      <c r="FT186" s="77"/>
      <c r="FU186" s="77"/>
      <c r="FV186" s="77"/>
      <c r="FW186" s="77"/>
      <c r="FX186" s="77"/>
      <c r="FY186" s="77"/>
      <c r="FZ186" s="77"/>
      <c r="GA186" s="77"/>
      <c r="GB186" s="77"/>
      <c r="GC186" s="77"/>
      <c r="GD186" s="77"/>
      <c r="GE186" s="77"/>
      <c r="GF186" s="77"/>
      <c r="GG186" s="77"/>
      <c r="GH186" s="77"/>
      <c r="GI186" s="77"/>
      <c r="GJ186" s="77"/>
      <c r="GK186" s="77"/>
      <c r="GL186" s="77"/>
      <c r="GM186" s="77"/>
      <c r="GN186" s="77"/>
      <c r="GO186" s="77"/>
      <c r="GP186" s="77"/>
      <c r="GQ186" s="77"/>
      <c r="GR186" s="77"/>
      <c r="GS186" s="77"/>
      <c r="GT186" s="77"/>
      <c r="GU186" s="77"/>
      <c r="GV186" s="77"/>
      <c r="GW186" s="77"/>
      <c r="GX186" s="77"/>
      <c r="GY186" s="77"/>
      <c r="GZ186" s="77"/>
      <c r="HA186" s="77"/>
      <c r="HB186" s="77"/>
      <c r="HC186" s="77"/>
      <c r="HD186" s="77"/>
      <c r="HE186" s="77"/>
      <c r="HF186" s="77"/>
      <c r="HG186" s="77"/>
      <c r="HH186" s="77"/>
      <c r="HI186" s="77"/>
      <c r="HJ186" s="77"/>
      <c r="HK186" s="77"/>
      <c r="HL186" s="77"/>
      <c r="HM186" s="77"/>
      <c r="HN186" s="77"/>
      <c r="HO186" s="77"/>
      <c r="HP186" s="77"/>
      <c r="HQ186" s="77"/>
      <c r="HR186" s="77"/>
      <c r="HS186" s="77"/>
      <c r="HT186" s="77"/>
      <c r="HU186" s="77"/>
      <c r="HV186" s="77"/>
      <c r="HW186" s="77"/>
      <c r="HX186" s="77"/>
      <c r="HY186" s="77"/>
      <c r="HZ186" s="77"/>
      <c r="IA186" s="77"/>
      <c r="IB186" s="77"/>
      <c r="IC186" s="77"/>
      <c r="ID186" s="77"/>
      <c r="IE186" s="77"/>
      <c r="IF186" s="77"/>
      <c r="IG186" s="77"/>
      <c r="IH186" s="77"/>
      <c r="II186" s="77"/>
      <c r="IJ186" s="77"/>
      <c r="IK186" s="77"/>
      <c r="IL186" s="77"/>
      <c r="IM186" s="77"/>
      <c r="IN186" s="77"/>
      <c r="IO186" s="77"/>
      <c r="IP186" s="77"/>
      <c r="IQ186" s="77"/>
      <c r="IR186" s="77"/>
      <c r="IS186" s="77"/>
      <c r="IT186" s="77"/>
      <c r="IU186" s="77"/>
      <c r="IV186" s="77"/>
      <c r="IW186" s="77"/>
      <c r="IX186" s="77"/>
      <c r="IY186" s="77"/>
      <c r="IZ186" s="77"/>
      <c r="JA186" s="77"/>
      <c r="JB186" s="77"/>
      <c r="JC186" s="77"/>
      <c r="JD186" s="77"/>
      <c r="JE186" s="77"/>
      <c r="JF186" s="22"/>
      <c r="JG186" s="23"/>
      <c r="JH186" s="22"/>
      <c r="JI186" s="22"/>
      <c r="JJ186" s="22"/>
      <c r="JK186" s="22"/>
      <c r="JL186" s="22"/>
      <c r="JM186" s="22"/>
      <c r="JN186" s="22"/>
      <c r="JO186" s="22"/>
      <c r="JP186" s="22"/>
      <c r="JQ186" s="22"/>
      <c r="JR186" s="22"/>
      <c r="JS186" s="22"/>
      <c r="JT186" s="22"/>
      <c r="JU186" s="22"/>
      <c r="JV186" s="22"/>
      <c r="JW186" s="22"/>
      <c r="JX186" s="22"/>
      <c r="JY186" s="22"/>
      <c r="JZ186" s="22"/>
      <c r="KA186" s="22"/>
      <c r="KB186" s="22"/>
      <c r="KC186" s="22"/>
      <c r="KD186" s="22"/>
      <c r="KE186" s="22"/>
      <c r="KF186" s="22"/>
      <c r="KG186" s="22"/>
      <c r="KH186" s="22"/>
      <c r="KI186" s="22"/>
      <c r="KJ186" s="22"/>
      <c r="KK186" s="22"/>
      <c r="KL186" s="22"/>
      <c r="KM186" s="22"/>
      <c r="KN186" s="22"/>
      <c r="KO186" s="22"/>
      <c r="KP186" s="22"/>
      <c r="KQ186" s="22"/>
      <c r="KR186" s="22"/>
      <c r="KS186" s="22"/>
      <c r="KT186" s="22"/>
      <c r="KU186" s="22"/>
      <c r="KV186" s="22"/>
      <c r="KW186" s="22"/>
      <c r="KX186" s="22"/>
      <c r="KY186" s="22"/>
      <c r="KZ186" s="22"/>
      <c r="LA186" s="22"/>
      <c r="LB186" s="22"/>
      <c r="LC186" s="22"/>
      <c r="LD186" s="22"/>
      <c r="LE186" s="22"/>
      <c r="LF186" s="22"/>
      <c r="LG186" s="22"/>
      <c r="LH186" s="45"/>
      <c r="LI186" s="22"/>
      <c r="LJ186" s="23"/>
    </row>
    <row r="187" spans="2:322" ht="3.65" customHeight="1">
      <c r="B187" s="21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3"/>
      <c r="AP187" s="76"/>
      <c r="AQ187" s="77"/>
      <c r="AR187" s="77"/>
      <c r="AS187" s="77"/>
      <c r="AT187" s="77"/>
      <c r="AU187" s="77"/>
      <c r="AV187" s="77"/>
      <c r="AW187" s="77"/>
      <c r="AX187" s="77"/>
      <c r="AY187" s="77"/>
      <c r="AZ187" s="77"/>
      <c r="BA187" s="346"/>
      <c r="BB187" s="346"/>
      <c r="BC187" s="346"/>
      <c r="BD187" s="346"/>
      <c r="BE187" s="77"/>
      <c r="BF187" s="77"/>
      <c r="BG187" s="77"/>
      <c r="BH187" s="77"/>
      <c r="BI187" s="77"/>
      <c r="BJ187" s="77"/>
      <c r="BK187" s="77"/>
      <c r="BL187" s="77"/>
      <c r="BM187" s="77"/>
      <c r="BN187" s="77"/>
      <c r="BO187" s="77"/>
      <c r="BP187" s="77"/>
      <c r="BQ187" s="77"/>
      <c r="BR187" s="77"/>
      <c r="BS187" s="77"/>
      <c r="BT187" s="77"/>
      <c r="BU187" s="77"/>
      <c r="BV187" s="77"/>
      <c r="BW187" s="77"/>
      <c r="BX187" s="77"/>
      <c r="BY187" s="77"/>
      <c r="BZ187" s="77"/>
      <c r="CA187" s="77"/>
      <c r="CB187" s="77"/>
      <c r="CC187" s="77"/>
      <c r="CD187" s="77"/>
      <c r="CE187" s="77"/>
      <c r="CF187" s="77"/>
      <c r="CG187" s="77"/>
      <c r="CH187" s="77"/>
      <c r="CI187" s="77"/>
      <c r="CJ187" s="77"/>
      <c r="CK187" s="77"/>
      <c r="CL187" s="77"/>
      <c r="CM187" s="77"/>
      <c r="CN187" s="77"/>
      <c r="CO187" s="77"/>
      <c r="CP187" s="77"/>
      <c r="CQ187" s="77"/>
      <c r="CR187" s="77"/>
      <c r="CS187" s="77"/>
      <c r="CT187" s="77"/>
      <c r="CU187" s="77"/>
      <c r="CV187" s="77"/>
      <c r="CW187" s="77"/>
      <c r="CX187" s="77"/>
      <c r="CY187" s="77"/>
      <c r="CZ187" s="77"/>
      <c r="DA187" s="77"/>
      <c r="DB187" s="77"/>
      <c r="DC187" s="77"/>
      <c r="DD187" s="77"/>
      <c r="DE187" s="77"/>
      <c r="DF187" s="77"/>
      <c r="DG187" s="77"/>
      <c r="DH187" s="77"/>
      <c r="DI187" s="77"/>
      <c r="DJ187" s="77"/>
      <c r="DK187" s="77"/>
      <c r="DL187" s="77"/>
      <c r="DM187" s="77"/>
      <c r="DN187" s="77"/>
      <c r="DO187" s="77"/>
      <c r="DP187" s="77"/>
      <c r="DQ187" s="77"/>
      <c r="DR187" s="77"/>
      <c r="DS187" s="77"/>
      <c r="DT187" s="77"/>
      <c r="DU187" s="77"/>
      <c r="DV187" s="77"/>
      <c r="DW187" s="77"/>
      <c r="DX187" s="77"/>
      <c r="DY187" s="77"/>
      <c r="DZ187" s="77"/>
      <c r="EA187" s="77"/>
      <c r="EB187" s="77"/>
      <c r="EC187" s="77"/>
      <c r="ED187" s="77"/>
      <c r="EE187" s="77"/>
      <c r="EF187" s="77"/>
      <c r="EG187" s="77"/>
      <c r="EH187" s="77"/>
      <c r="EI187" s="77"/>
      <c r="EJ187" s="77"/>
      <c r="EK187" s="77"/>
      <c r="EL187" s="77"/>
      <c r="EM187" s="77"/>
      <c r="EN187" s="77"/>
      <c r="EO187" s="77"/>
      <c r="EP187" s="77"/>
      <c r="EQ187" s="77"/>
      <c r="ER187" s="77"/>
      <c r="ES187" s="77"/>
      <c r="ET187" s="77"/>
      <c r="EU187" s="77"/>
      <c r="EV187" s="77"/>
      <c r="EW187" s="77"/>
      <c r="EX187" s="77"/>
      <c r="EY187" s="77"/>
      <c r="EZ187" s="77"/>
      <c r="FA187" s="77"/>
      <c r="FB187" s="77"/>
      <c r="FC187" s="77"/>
      <c r="FD187" s="77"/>
      <c r="FE187" s="77"/>
      <c r="FF187" s="77"/>
      <c r="FG187" s="77"/>
      <c r="FH187" s="77"/>
      <c r="FI187" s="77"/>
      <c r="FJ187" s="77"/>
      <c r="FK187" s="77"/>
      <c r="FL187" s="77"/>
      <c r="FM187" s="77"/>
      <c r="FN187" s="77"/>
      <c r="FO187" s="77"/>
      <c r="FP187" s="77"/>
      <c r="FQ187" s="77"/>
      <c r="FR187" s="77"/>
      <c r="FS187" s="77"/>
      <c r="FT187" s="77"/>
      <c r="FU187" s="77"/>
      <c r="FV187" s="77"/>
      <c r="FW187" s="77"/>
      <c r="FX187" s="77"/>
      <c r="FY187" s="77"/>
      <c r="FZ187" s="77"/>
      <c r="GA187" s="77"/>
      <c r="GB187" s="77"/>
      <c r="GC187" s="77"/>
      <c r="GD187" s="77"/>
      <c r="GE187" s="77"/>
      <c r="GF187" s="77"/>
      <c r="GG187" s="77"/>
      <c r="GH187" s="77"/>
      <c r="GI187" s="77"/>
      <c r="GJ187" s="77"/>
      <c r="GK187" s="77"/>
      <c r="GL187" s="77"/>
      <c r="GM187" s="77"/>
      <c r="GN187" s="77"/>
      <c r="GO187" s="77"/>
      <c r="GP187" s="77"/>
      <c r="GQ187" s="77"/>
      <c r="GR187" s="77"/>
      <c r="GS187" s="77"/>
      <c r="GT187" s="77"/>
      <c r="GU187" s="77"/>
      <c r="GV187" s="77"/>
      <c r="GW187" s="77"/>
      <c r="GX187" s="77"/>
      <c r="GY187" s="77"/>
      <c r="GZ187" s="77"/>
      <c r="HA187" s="77"/>
      <c r="HB187" s="77"/>
      <c r="HC187" s="77"/>
      <c r="HD187" s="77"/>
      <c r="HE187" s="77"/>
      <c r="HF187" s="77"/>
      <c r="HG187" s="77"/>
      <c r="HH187" s="77"/>
      <c r="HI187" s="77"/>
      <c r="HJ187" s="77"/>
      <c r="HK187" s="77"/>
      <c r="HL187" s="77"/>
      <c r="HM187" s="77"/>
      <c r="HN187" s="77"/>
      <c r="HO187" s="77"/>
      <c r="HP187" s="77"/>
      <c r="HQ187" s="77"/>
      <c r="HR187" s="77"/>
      <c r="HS187" s="77"/>
      <c r="HT187" s="77"/>
      <c r="HU187" s="77"/>
      <c r="HV187" s="77"/>
      <c r="HW187" s="77"/>
      <c r="HX187" s="77"/>
      <c r="HY187" s="77"/>
      <c r="HZ187" s="77"/>
      <c r="IA187" s="77"/>
      <c r="IB187" s="77"/>
      <c r="IC187" s="77"/>
      <c r="ID187" s="77"/>
      <c r="IE187" s="77"/>
      <c r="IF187" s="77"/>
      <c r="IG187" s="77"/>
      <c r="IH187" s="77"/>
      <c r="II187" s="77"/>
      <c r="IJ187" s="77"/>
      <c r="IK187" s="77"/>
      <c r="IL187" s="77"/>
      <c r="IM187" s="77"/>
      <c r="IN187" s="77"/>
      <c r="IO187" s="77"/>
      <c r="IP187" s="77"/>
      <c r="IQ187" s="77"/>
      <c r="IR187" s="77"/>
      <c r="IS187" s="77"/>
      <c r="IT187" s="77"/>
      <c r="IU187" s="77"/>
      <c r="IV187" s="77"/>
      <c r="IW187" s="77"/>
      <c r="IX187" s="77"/>
      <c r="IY187" s="77"/>
      <c r="IZ187" s="77"/>
      <c r="JA187" s="77"/>
      <c r="JB187" s="77"/>
      <c r="JC187" s="77"/>
      <c r="JD187" s="77"/>
      <c r="JE187" s="77"/>
      <c r="JF187" s="22"/>
      <c r="JG187" s="23"/>
      <c r="JH187" s="22"/>
      <c r="JI187" s="22"/>
      <c r="JJ187" s="22"/>
      <c r="JK187" s="22"/>
      <c r="JL187" s="22"/>
      <c r="JM187" s="22"/>
      <c r="JN187" s="22"/>
      <c r="JO187" s="22"/>
      <c r="JP187" s="22"/>
      <c r="JQ187" s="22"/>
      <c r="JR187" s="22"/>
      <c r="JS187" s="22"/>
      <c r="JT187" s="22"/>
      <c r="JU187" s="22"/>
      <c r="JV187" s="22"/>
      <c r="JW187" s="22"/>
      <c r="JX187" s="22"/>
      <c r="JY187" s="22"/>
      <c r="JZ187" s="22"/>
      <c r="KA187" s="22"/>
      <c r="KB187" s="22"/>
      <c r="KC187" s="22"/>
      <c r="KD187" s="22"/>
      <c r="KE187" s="22"/>
      <c r="KF187" s="22"/>
      <c r="KG187" s="22"/>
      <c r="KH187" s="22"/>
      <c r="KI187" s="22"/>
      <c r="KJ187" s="22"/>
      <c r="KK187" s="22"/>
      <c r="KL187" s="22"/>
      <c r="KM187" s="22"/>
      <c r="KN187" s="22"/>
      <c r="KO187" s="22"/>
      <c r="KP187" s="22"/>
      <c r="KQ187" s="22"/>
      <c r="KR187" s="22"/>
      <c r="KS187" s="22"/>
      <c r="KT187" s="22"/>
      <c r="KU187" s="22"/>
      <c r="KV187" s="22"/>
      <c r="KW187" s="22"/>
      <c r="KX187" s="22"/>
      <c r="KY187" s="22"/>
      <c r="KZ187" s="22"/>
      <c r="LA187" s="22"/>
      <c r="LB187" s="22"/>
      <c r="LC187" s="22"/>
      <c r="LD187" s="22"/>
      <c r="LE187" s="22"/>
      <c r="LF187" s="22"/>
      <c r="LG187" s="22"/>
      <c r="LH187" s="22"/>
      <c r="LI187" s="22"/>
      <c r="LJ187" s="23"/>
    </row>
    <row r="188" spans="2:322" ht="3.65" customHeight="1" thickBot="1">
      <c r="B188" s="21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3"/>
      <c r="AP188" s="78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347"/>
      <c r="BB188" s="347"/>
      <c r="BC188" s="347"/>
      <c r="BD188" s="347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79"/>
      <c r="BP188" s="79"/>
      <c r="BQ188" s="79"/>
      <c r="BR188" s="79"/>
      <c r="BS188" s="79"/>
      <c r="BT188" s="79"/>
      <c r="BU188" s="79"/>
      <c r="BV188" s="79"/>
      <c r="BW188" s="79"/>
      <c r="BX188" s="79"/>
      <c r="BY188" s="79"/>
      <c r="BZ188" s="79"/>
      <c r="CA188" s="79"/>
      <c r="CB188" s="79"/>
      <c r="CC188" s="79"/>
      <c r="CD188" s="79"/>
      <c r="CE188" s="79"/>
      <c r="CF188" s="79"/>
      <c r="CG188" s="79"/>
      <c r="CH188" s="79"/>
      <c r="CI188" s="79"/>
      <c r="CJ188" s="79"/>
      <c r="CK188" s="79"/>
      <c r="CL188" s="79"/>
      <c r="CM188" s="79"/>
      <c r="CN188" s="79"/>
      <c r="CO188" s="79"/>
      <c r="CP188" s="79"/>
      <c r="CQ188" s="79"/>
      <c r="CR188" s="79"/>
      <c r="CS188" s="79"/>
      <c r="CT188" s="79"/>
      <c r="CU188" s="79"/>
      <c r="CV188" s="79"/>
      <c r="CW188" s="79"/>
      <c r="CX188" s="79"/>
      <c r="CY188" s="79"/>
      <c r="CZ188" s="79"/>
      <c r="DA188" s="79"/>
      <c r="DB188" s="79"/>
      <c r="DC188" s="79"/>
      <c r="DD188" s="79"/>
      <c r="DE188" s="79"/>
      <c r="DF188" s="79"/>
      <c r="DG188" s="79"/>
      <c r="DH188" s="79"/>
      <c r="DI188" s="79"/>
      <c r="DJ188" s="79"/>
      <c r="DK188" s="79"/>
      <c r="DL188" s="79"/>
      <c r="DM188" s="79"/>
      <c r="DN188" s="79"/>
      <c r="DO188" s="79"/>
      <c r="DP188" s="79"/>
      <c r="DQ188" s="79"/>
      <c r="DR188" s="79"/>
      <c r="DS188" s="79"/>
      <c r="DT188" s="79"/>
      <c r="DU188" s="79"/>
      <c r="DV188" s="79"/>
      <c r="DW188" s="79"/>
      <c r="DX188" s="79"/>
      <c r="DY188" s="79"/>
      <c r="DZ188" s="79"/>
      <c r="EA188" s="79"/>
      <c r="EB188" s="79"/>
      <c r="EC188" s="79"/>
      <c r="ED188" s="79"/>
      <c r="EE188" s="79"/>
      <c r="EF188" s="79"/>
      <c r="EG188" s="79"/>
      <c r="EH188" s="79"/>
      <c r="EI188" s="79"/>
      <c r="EJ188" s="79"/>
      <c r="EK188" s="79"/>
      <c r="EL188" s="79"/>
      <c r="EM188" s="79"/>
      <c r="EN188" s="79"/>
      <c r="EO188" s="79"/>
      <c r="EP188" s="79"/>
      <c r="EQ188" s="79"/>
      <c r="ER188" s="79"/>
      <c r="ES188" s="79"/>
      <c r="ET188" s="79"/>
      <c r="EU188" s="79"/>
      <c r="EV188" s="79"/>
      <c r="EW188" s="79"/>
      <c r="EX188" s="79"/>
      <c r="EY188" s="79"/>
      <c r="EZ188" s="79"/>
      <c r="FA188" s="79"/>
      <c r="FB188" s="79"/>
      <c r="FC188" s="79"/>
      <c r="FD188" s="79"/>
      <c r="FE188" s="79"/>
      <c r="FF188" s="79"/>
      <c r="FG188" s="79"/>
      <c r="FH188" s="79"/>
      <c r="FI188" s="79"/>
      <c r="FJ188" s="79"/>
      <c r="FK188" s="79"/>
      <c r="FL188" s="79"/>
      <c r="FM188" s="79"/>
      <c r="FN188" s="79"/>
      <c r="FO188" s="79"/>
      <c r="FP188" s="79"/>
      <c r="FQ188" s="79"/>
      <c r="FR188" s="79"/>
      <c r="FS188" s="79"/>
      <c r="FT188" s="79"/>
      <c r="FU188" s="79"/>
      <c r="FV188" s="79"/>
      <c r="FW188" s="79"/>
      <c r="FX188" s="79"/>
      <c r="FY188" s="79"/>
      <c r="FZ188" s="79"/>
      <c r="GA188" s="79"/>
      <c r="GB188" s="79"/>
      <c r="GC188" s="79"/>
      <c r="GD188" s="79"/>
      <c r="GE188" s="79"/>
      <c r="GF188" s="79"/>
      <c r="GG188" s="79"/>
      <c r="GH188" s="79"/>
      <c r="GI188" s="79"/>
      <c r="GJ188" s="79"/>
      <c r="GK188" s="79"/>
      <c r="GL188" s="79"/>
      <c r="GM188" s="79"/>
      <c r="GN188" s="79"/>
      <c r="GO188" s="79"/>
      <c r="GP188" s="79"/>
      <c r="GQ188" s="79"/>
      <c r="GR188" s="79"/>
      <c r="GS188" s="79"/>
      <c r="GT188" s="79"/>
      <c r="GU188" s="79"/>
      <c r="GV188" s="79"/>
      <c r="GW188" s="79"/>
      <c r="GX188" s="79"/>
      <c r="GY188" s="79"/>
      <c r="GZ188" s="79"/>
      <c r="HA188" s="79"/>
      <c r="HB188" s="79"/>
      <c r="HC188" s="79"/>
      <c r="HD188" s="79"/>
      <c r="HE188" s="79"/>
      <c r="HF188" s="79"/>
      <c r="HG188" s="79"/>
      <c r="HH188" s="79"/>
      <c r="HI188" s="79"/>
      <c r="HJ188" s="79"/>
      <c r="HK188" s="79"/>
      <c r="HL188" s="79"/>
      <c r="HM188" s="79"/>
      <c r="HN188" s="79"/>
      <c r="HO188" s="79"/>
      <c r="HP188" s="79"/>
      <c r="HQ188" s="79"/>
      <c r="HR188" s="79"/>
      <c r="HS188" s="79"/>
      <c r="HT188" s="79"/>
      <c r="HU188" s="79"/>
      <c r="HV188" s="79"/>
      <c r="HW188" s="79"/>
      <c r="HX188" s="79"/>
      <c r="HY188" s="79"/>
      <c r="HZ188" s="79"/>
      <c r="IA188" s="79"/>
      <c r="IB188" s="79"/>
      <c r="IC188" s="79"/>
      <c r="ID188" s="79"/>
      <c r="IE188" s="79"/>
      <c r="IF188" s="79"/>
      <c r="IG188" s="79"/>
      <c r="IH188" s="79"/>
      <c r="II188" s="79"/>
      <c r="IJ188" s="79"/>
      <c r="IK188" s="79"/>
      <c r="IL188" s="79"/>
      <c r="IM188" s="79"/>
      <c r="IN188" s="79"/>
      <c r="IO188" s="79"/>
      <c r="IP188" s="79"/>
      <c r="IQ188" s="79"/>
      <c r="IR188" s="79"/>
      <c r="IS188" s="79"/>
      <c r="IT188" s="79"/>
      <c r="IU188" s="79"/>
      <c r="IV188" s="79"/>
      <c r="IW188" s="79"/>
      <c r="IX188" s="79"/>
      <c r="IY188" s="79"/>
      <c r="IZ188" s="79"/>
      <c r="JA188" s="79"/>
      <c r="JB188" s="79"/>
      <c r="JC188" s="79"/>
      <c r="JD188" s="79"/>
      <c r="JE188" s="79"/>
      <c r="JF188" s="22"/>
      <c r="JG188" s="23"/>
      <c r="JH188" s="22"/>
      <c r="JI188" s="22"/>
      <c r="JJ188" s="22"/>
      <c r="JK188" s="22"/>
      <c r="JL188" s="22"/>
      <c r="JM188" s="22"/>
      <c r="JN188" s="22"/>
      <c r="JO188" s="22"/>
      <c r="JP188" s="22"/>
      <c r="JQ188" s="22"/>
      <c r="JR188" s="22"/>
      <c r="JS188" s="22"/>
      <c r="JT188" s="22"/>
      <c r="JU188" s="22"/>
      <c r="JV188" s="22"/>
      <c r="JW188" s="22"/>
      <c r="JX188" s="22"/>
      <c r="JY188" s="22"/>
      <c r="JZ188" s="22"/>
      <c r="KA188" s="22"/>
      <c r="KB188" s="22"/>
      <c r="KC188" s="22"/>
      <c r="KD188" s="22"/>
      <c r="KE188" s="22"/>
      <c r="KF188" s="22"/>
      <c r="KG188" s="22"/>
      <c r="KH188" s="22"/>
      <c r="KI188" s="22"/>
      <c r="KJ188" s="22"/>
      <c r="KK188" s="22"/>
      <c r="KL188" s="22"/>
      <c r="KM188" s="22"/>
      <c r="KN188" s="22"/>
      <c r="KO188" s="22"/>
      <c r="KP188" s="22"/>
      <c r="KQ188" s="22"/>
      <c r="KR188" s="22"/>
      <c r="KS188" s="22"/>
      <c r="KT188" s="22"/>
      <c r="KU188" s="22"/>
      <c r="KV188" s="22"/>
      <c r="KW188" s="22"/>
      <c r="KX188" s="22"/>
      <c r="KY188" s="22"/>
      <c r="KZ188" s="22"/>
      <c r="LA188" s="22"/>
      <c r="LB188" s="22"/>
      <c r="LC188" s="22"/>
      <c r="LD188" s="22"/>
      <c r="LE188" s="22"/>
      <c r="LF188" s="22"/>
      <c r="LG188" s="22"/>
      <c r="LH188" s="22"/>
      <c r="LI188" s="22"/>
      <c r="LJ188" s="23"/>
    </row>
    <row r="189" spans="2:322" ht="3.65" customHeight="1" thickTop="1">
      <c r="B189" s="669"/>
      <c r="C189" s="670"/>
      <c r="D189" s="670"/>
      <c r="E189" s="670"/>
      <c r="F189" s="670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670"/>
      <c r="T189" s="670"/>
      <c r="U189" s="670"/>
      <c r="V189" s="670"/>
      <c r="W189" s="670"/>
      <c r="X189" s="670"/>
      <c r="Y189" s="670"/>
      <c r="Z189" s="670"/>
      <c r="AA189" s="670"/>
      <c r="AB189" s="670"/>
      <c r="AC189" s="670"/>
      <c r="AD189" s="670"/>
      <c r="AE189" s="670"/>
      <c r="AF189" s="670"/>
      <c r="AG189" s="670"/>
      <c r="AH189" s="670"/>
      <c r="AI189" s="670"/>
      <c r="AJ189" s="670"/>
      <c r="AK189" s="670"/>
      <c r="AL189" s="670"/>
      <c r="AM189" s="670"/>
      <c r="AN189" s="670"/>
      <c r="AO189" s="670"/>
      <c r="AP189" s="670"/>
      <c r="AQ189" s="670"/>
      <c r="AR189" s="670"/>
      <c r="AS189" s="670"/>
      <c r="AT189" s="670"/>
      <c r="AU189" s="670"/>
      <c r="AV189" s="670"/>
      <c r="AW189" s="670"/>
      <c r="AX189" s="670"/>
      <c r="AY189" s="670"/>
      <c r="AZ189" s="670"/>
      <c r="BA189" s="670"/>
      <c r="BB189" s="670"/>
      <c r="BC189" s="670"/>
      <c r="BD189" s="670"/>
      <c r="BE189" s="670"/>
      <c r="BF189" s="670"/>
      <c r="BG189" s="670"/>
      <c r="BH189" s="670"/>
      <c r="BI189" s="670"/>
      <c r="BJ189" s="670"/>
      <c r="BK189" s="670"/>
      <c r="BL189" s="670"/>
      <c r="BM189" s="670"/>
      <c r="BN189" s="670"/>
      <c r="BO189" s="670"/>
      <c r="BP189" s="670"/>
      <c r="BQ189" s="670"/>
      <c r="BR189" s="670"/>
      <c r="BS189" s="670"/>
      <c r="BT189" s="670"/>
      <c r="BU189" s="670"/>
      <c r="BV189" s="670"/>
      <c r="BW189" s="670"/>
      <c r="BX189" s="670"/>
      <c r="BY189" s="670"/>
      <c r="BZ189" s="670"/>
      <c r="CA189" s="670"/>
      <c r="CB189" s="670"/>
      <c r="CC189" s="670"/>
      <c r="CD189" s="670"/>
      <c r="CE189" s="670"/>
      <c r="CF189" s="670"/>
      <c r="CG189" s="670"/>
      <c r="CH189" s="670"/>
      <c r="CI189" s="670"/>
      <c r="CJ189" s="670"/>
      <c r="CK189" s="670"/>
      <c r="CL189" s="670"/>
      <c r="CM189" s="670"/>
      <c r="CN189" s="670"/>
      <c r="CO189" s="670"/>
      <c r="CP189" s="670"/>
      <c r="CQ189" s="670"/>
      <c r="CR189" s="670"/>
      <c r="CS189" s="670"/>
      <c r="CT189" s="670"/>
      <c r="CU189" s="670"/>
      <c r="CV189" s="670"/>
      <c r="CW189" s="670"/>
      <c r="CX189" s="670"/>
      <c r="CY189" s="670"/>
      <c r="CZ189" s="670"/>
      <c r="DA189" s="670"/>
      <c r="DB189" s="670"/>
      <c r="DC189" s="670"/>
      <c r="DD189" s="670"/>
      <c r="DE189" s="670"/>
      <c r="DF189" s="670"/>
      <c r="DG189" s="670"/>
      <c r="DH189" s="670"/>
      <c r="DI189" s="670"/>
      <c r="DJ189" s="670"/>
      <c r="DK189" s="670"/>
      <c r="DL189" s="670"/>
      <c r="DM189" s="670"/>
      <c r="DN189" s="670"/>
      <c r="DO189" s="670"/>
      <c r="DP189" s="670"/>
      <c r="DQ189" s="670"/>
      <c r="DR189" s="670"/>
      <c r="DS189" s="670"/>
      <c r="DT189" s="670"/>
      <c r="DU189" s="670"/>
      <c r="DV189" s="670"/>
      <c r="DW189" s="670"/>
      <c r="DX189" s="670"/>
      <c r="DY189" s="670"/>
      <c r="DZ189" s="670"/>
      <c r="EA189" s="670"/>
      <c r="EB189" s="670"/>
      <c r="EC189" s="670"/>
      <c r="ED189" s="670"/>
      <c r="EE189" s="670"/>
      <c r="EF189" s="670"/>
      <c r="EG189" s="670"/>
      <c r="EH189" s="670"/>
      <c r="EI189" s="670"/>
      <c r="EJ189" s="670"/>
      <c r="EK189" s="670"/>
      <c r="EL189" s="670"/>
      <c r="EM189" s="670"/>
      <c r="EN189" s="670"/>
      <c r="EO189" s="670"/>
      <c r="EP189" s="670"/>
      <c r="EQ189" s="670"/>
      <c r="ER189" s="670"/>
      <c r="ES189" s="670"/>
      <c r="ET189" s="670"/>
      <c r="EU189" s="670"/>
      <c r="EV189" s="670"/>
      <c r="EW189" s="670"/>
      <c r="EX189" s="670"/>
      <c r="EY189" s="670"/>
      <c r="EZ189" s="670"/>
      <c r="FA189" s="670"/>
      <c r="FB189" s="670"/>
      <c r="FC189" s="670"/>
      <c r="FD189" s="670"/>
      <c r="FE189" s="670"/>
      <c r="FF189" s="670"/>
      <c r="FG189" s="670"/>
      <c r="FH189" s="670"/>
      <c r="FI189" s="670"/>
      <c r="FJ189" s="670"/>
      <c r="FK189" s="670"/>
      <c r="FL189" s="670"/>
      <c r="FM189" s="670"/>
      <c r="FN189" s="670"/>
      <c r="FO189" s="670"/>
      <c r="FP189" s="670"/>
      <c r="FQ189" s="670"/>
      <c r="FR189" s="670"/>
      <c r="FS189" s="670"/>
      <c r="FT189" s="670"/>
      <c r="FU189" s="670"/>
      <c r="FV189" s="670"/>
      <c r="FW189" s="670"/>
      <c r="FX189" s="670"/>
      <c r="FY189" s="670"/>
      <c r="FZ189" s="670"/>
      <c r="GA189" s="670"/>
      <c r="GB189" s="670"/>
      <c r="GC189" s="670"/>
      <c r="GD189" s="670"/>
      <c r="GE189" s="670"/>
      <c r="GF189" s="670"/>
      <c r="GG189" s="670"/>
      <c r="GH189" s="670"/>
      <c r="GI189" s="670"/>
      <c r="GJ189" s="670"/>
      <c r="GK189" s="670"/>
      <c r="GL189" s="670"/>
      <c r="GM189" s="670"/>
      <c r="GN189" s="670"/>
      <c r="GO189" s="670"/>
      <c r="GP189" s="670"/>
      <c r="GQ189" s="670"/>
      <c r="GR189" s="670"/>
      <c r="GS189" s="670"/>
      <c r="GT189" s="670"/>
      <c r="GU189" s="670"/>
      <c r="GV189" s="670"/>
      <c r="GW189" s="670"/>
      <c r="GX189" s="670"/>
      <c r="GY189" s="670"/>
      <c r="GZ189" s="670"/>
      <c r="HA189" s="670"/>
      <c r="HB189" s="670"/>
      <c r="HC189" s="670"/>
      <c r="HD189" s="670"/>
      <c r="HE189" s="670"/>
      <c r="HF189" s="670"/>
      <c r="HG189" s="670"/>
      <c r="HH189" s="670"/>
      <c r="HI189" s="670"/>
      <c r="HJ189" s="670"/>
      <c r="HK189" s="670"/>
      <c r="HL189" s="670"/>
      <c r="HM189" s="670"/>
      <c r="HN189" s="670"/>
      <c r="HO189" s="670"/>
      <c r="HP189" s="670"/>
      <c r="HQ189" s="670"/>
      <c r="HR189" s="670"/>
      <c r="HS189" s="670"/>
      <c r="HT189" s="670"/>
      <c r="HU189" s="670"/>
      <c r="HV189" s="670"/>
      <c r="HW189" s="670"/>
      <c r="HX189" s="670"/>
      <c r="HY189" s="670"/>
      <c r="HZ189" s="670"/>
      <c r="IA189" s="670"/>
      <c r="IB189" s="670"/>
      <c r="IC189" s="670"/>
      <c r="ID189" s="670"/>
      <c r="IE189" s="670"/>
      <c r="IF189" s="670"/>
      <c r="IG189" s="670"/>
      <c r="IH189" s="670"/>
      <c r="II189" s="670"/>
      <c r="IJ189" s="670"/>
      <c r="IK189" s="670"/>
      <c r="IL189" s="670"/>
      <c r="IM189" s="670"/>
      <c r="IN189" s="670"/>
      <c r="IO189" s="670"/>
      <c r="IP189" s="670"/>
      <c r="IQ189" s="670"/>
      <c r="IR189" s="670"/>
      <c r="IS189" s="670"/>
      <c r="IT189" s="670"/>
      <c r="IU189" s="670"/>
      <c r="IV189" s="670"/>
      <c r="IW189" s="670"/>
      <c r="IX189" s="670"/>
      <c r="IY189" s="670"/>
      <c r="IZ189" s="670"/>
      <c r="JA189" s="670"/>
      <c r="JB189" s="670"/>
      <c r="JC189" s="670"/>
      <c r="JD189" s="670"/>
      <c r="JE189" s="670"/>
      <c r="JF189" s="670"/>
      <c r="JG189" s="670"/>
      <c r="JH189" s="670"/>
      <c r="JI189" s="670"/>
      <c r="JJ189" s="670"/>
      <c r="JK189" s="670"/>
      <c r="JL189" s="670"/>
      <c r="JM189" s="670"/>
      <c r="JN189" s="670"/>
      <c r="JO189" s="670"/>
      <c r="JP189" s="670"/>
      <c r="JQ189" s="670"/>
      <c r="JR189" s="670"/>
      <c r="JS189" s="670"/>
      <c r="JT189" s="670"/>
      <c r="JU189" s="670"/>
      <c r="JV189" s="670"/>
      <c r="JW189" s="670"/>
      <c r="JX189" s="670"/>
      <c r="JY189" s="670"/>
      <c r="JZ189" s="670"/>
      <c r="KA189" s="670"/>
      <c r="KB189" s="670"/>
      <c r="KC189" s="670"/>
      <c r="KD189" s="670"/>
      <c r="KE189" s="670"/>
      <c r="KF189" s="670"/>
      <c r="KG189" s="670"/>
      <c r="KH189" s="670"/>
      <c r="KI189" s="670"/>
      <c r="KJ189" s="670"/>
      <c r="KK189" s="670"/>
      <c r="KL189" s="670"/>
      <c r="KM189" s="670"/>
      <c r="KN189" s="670"/>
      <c r="KO189" s="670"/>
      <c r="KP189" s="670"/>
      <c r="KQ189" s="670"/>
      <c r="KR189" s="670"/>
      <c r="KS189" s="670"/>
      <c r="KT189" s="670"/>
      <c r="KU189" s="670"/>
      <c r="KV189" s="670"/>
      <c r="KW189" s="670"/>
      <c r="KX189" s="670"/>
      <c r="KY189" s="670"/>
      <c r="KZ189" s="670"/>
      <c r="LA189" s="670"/>
      <c r="LB189" s="670"/>
      <c r="LC189" s="670"/>
      <c r="LD189" s="670"/>
      <c r="LE189" s="670"/>
      <c r="LF189" s="670"/>
      <c r="LG189" s="670"/>
      <c r="LH189" s="670"/>
      <c r="LI189" s="670"/>
      <c r="LJ189" s="671"/>
    </row>
    <row r="190" spans="2:322" ht="3.65" customHeight="1">
      <c r="B190" s="652"/>
      <c r="C190" s="653"/>
      <c r="D190" s="653"/>
      <c r="E190" s="653"/>
      <c r="F190" s="653"/>
      <c r="G190" s="653"/>
      <c r="H190" s="653"/>
      <c r="I190" s="653"/>
      <c r="J190" s="653"/>
      <c r="K190" s="653"/>
      <c r="L190" s="653"/>
      <c r="M190" s="653"/>
      <c r="N190" s="653"/>
      <c r="O190" s="653"/>
      <c r="P190" s="653"/>
      <c r="Q190" s="653"/>
      <c r="R190" s="653"/>
      <c r="S190" s="653"/>
      <c r="T190" s="653"/>
      <c r="U190" s="653"/>
      <c r="V190" s="653"/>
      <c r="W190" s="653"/>
      <c r="X190" s="653"/>
      <c r="Y190" s="653"/>
      <c r="Z190" s="653"/>
      <c r="AA190" s="653"/>
      <c r="AB190" s="653"/>
      <c r="AC190" s="653"/>
      <c r="AD190" s="653"/>
      <c r="AE190" s="653"/>
      <c r="AF190" s="653"/>
      <c r="AG190" s="653"/>
      <c r="AH190" s="653"/>
      <c r="AI190" s="653"/>
      <c r="AJ190" s="653"/>
      <c r="AK190" s="653"/>
      <c r="AL190" s="653"/>
      <c r="AM190" s="653"/>
      <c r="AN190" s="653"/>
      <c r="AO190" s="653"/>
      <c r="AP190" s="653"/>
      <c r="AQ190" s="653"/>
      <c r="AR190" s="653"/>
      <c r="AS190" s="653"/>
      <c r="AT190" s="653"/>
      <c r="AU190" s="653"/>
      <c r="AV190" s="653"/>
      <c r="AW190" s="653"/>
      <c r="AX190" s="653"/>
      <c r="AY190" s="653"/>
      <c r="AZ190" s="653"/>
      <c r="BA190" s="653"/>
      <c r="BB190" s="653"/>
      <c r="BC190" s="653"/>
      <c r="BD190" s="653"/>
      <c r="BE190" s="653"/>
      <c r="BF190" s="653"/>
      <c r="BG190" s="653"/>
      <c r="BH190" s="653"/>
      <c r="BI190" s="653"/>
      <c r="BJ190" s="653"/>
      <c r="BK190" s="653"/>
      <c r="BL190" s="653"/>
      <c r="BM190" s="653"/>
      <c r="BN190" s="653"/>
      <c r="BO190" s="653"/>
      <c r="BP190" s="653"/>
      <c r="BQ190" s="653"/>
      <c r="BR190" s="653"/>
      <c r="BS190" s="653"/>
      <c r="BT190" s="653"/>
      <c r="BU190" s="653"/>
      <c r="BV190" s="653"/>
      <c r="BW190" s="653"/>
      <c r="BX190" s="653"/>
      <c r="BY190" s="653"/>
      <c r="BZ190" s="653"/>
      <c r="CA190" s="653"/>
      <c r="CB190" s="653"/>
      <c r="CC190" s="653"/>
      <c r="CD190" s="653"/>
      <c r="CE190" s="653"/>
      <c r="CF190" s="653"/>
      <c r="CG190" s="653"/>
      <c r="CH190" s="653"/>
      <c r="CI190" s="653"/>
      <c r="CJ190" s="653"/>
      <c r="CK190" s="653"/>
      <c r="CL190" s="653"/>
      <c r="CM190" s="653"/>
      <c r="CN190" s="653"/>
      <c r="CO190" s="653"/>
      <c r="CP190" s="653"/>
      <c r="CQ190" s="653"/>
      <c r="CR190" s="653"/>
      <c r="CS190" s="653"/>
      <c r="CT190" s="653"/>
      <c r="CU190" s="653"/>
      <c r="CV190" s="653"/>
      <c r="CW190" s="653"/>
      <c r="CX190" s="653"/>
      <c r="CY190" s="653"/>
      <c r="CZ190" s="653"/>
      <c r="DA190" s="653"/>
      <c r="DB190" s="653"/>
      <c r="DC190" s="653"/>
      <c r="DD190" s="653"/>
      <c r="DE190" s="653"/>
      <c r="DF190" s="653"/>
      <c r="DG190" s="653"/>
      <c r="DH190" s="653"/>
      <c r="DI190" s="653"/>
      <c r="DJ190" s="653"/>
      <c r="DK190" s="653"/>
      <c r="DL190" s="653"/>
      <c r="DM190" s="653"/>
      <c r="DN190" s="653"/>
      <c r="DO190" s="653"/>
      <c r="DP190" s="653"/>
      <c r="DQ190" s="653"/>
      <c r="DR190" s="653"/>
      <c r="DS190" s="653"/>
      <c r="DT190" s="653"/>
      <c r="DU190" s="653"/>
      <c r="DV190" s="653"/>
      <c r="DW190" s="653"/>
      <c r="DX190" s="653"/>
      <c r="DY190" s="653"/>
      <c r="DZ190" s="653"/>
      <c r="EA190" s="653"/>
      <c r="EB190" s="653"/>
      <c r="EC190" s="653"/>
      <c r="ED190" s="653"/>
      <c r="EE190" s="653"/>
      <c r="EF190" s="653"/>
      <c r="EG190" s="653"/>
      <c r="EH190" s="653"/>
      <c r="EI190" s="653"/>
      <c r="EJ190" s="653"/>
      <c r="EK190" s="653"/>
      <c r="EL190" s="653"/>
      <c r="EM190" s="653"/>
      <c r="EN190" s="653"/>
      <c r="EO190" s="653"/>
      <c r="EP190" s="653"/>
      <c r="EQ190" s="653"/>
      <c r="ER190" s="653"/>
      <c r="ES190" s="653"/>
      <c r="ET190" s="653"/>
      <c r="EU190" s="653"/>
      <c r="EV190" s="653"/>
      <c r="EW190" s="653"/>
      <c r="EX190" s="653"/>
      <c r="EY190" s="653"/>
      <c r="EZ190" s="653"/>
      <c r="FA190" s="653"/>
      <c r="FB190" s="653"/>
      <c r="FC190" s="653"/>
      <c r="FD190" s="653"/>
      <c r="FE190" s="653"/>
      <c r="FF190" s="653"/>
      <c r="FG190" s="653"/>
      <c r="FH190" s="653"/>
      <c r="FI190" s="653"/>
      <c r="FJ190" s="653"/>
      <c r="FK190" s="653"/>
      <c r="FL190" s="653"/>
      <c r="FM190" s="653"/>
      <c r="FN190" s="653"/>
      <c r="FO190" s="653"/>
      <c r="FP190" s="653"/>
      <c r="FQ190" s="653"/>
      <c r="FR190" s="653"/>
      <c r="FS190" s="653"/>
      <c r="FT190" s="653"/>
      <c r="FU190" s="653"/>
      <c r="FV190" s="653"/>
      <c r="FW190" s="653"/>
      <c r="FX190" s="653"/>
      <c r="FY190" s="653"/>
      <c r="FZ190" s="653"/>
      <c r="GA190" s="653"/>
      <c r="GB190" s="653"/>
      <c r="GC190" s="653"/>
      <c r="GD190" s="653"/>
      <c r="GE190" s="653"/>
      <c r="GF190" s="653"/>
      <c r="GG190" s="653"/>
      <c r="GH190" s="653"/>
      <c r="GI190" s="653"/>
      <c r="GJ190" s="653"/>
      <c r="GK190" s="653"/>
      <c r="GL190" s="653"/>
      <c r="GM190" s="653"/>
      <c r="GN190" s="653"/>
      <c r="GO190" s="653"/>
      <c r="GP190" s="653"/>
      <c r="GQ190" s="653"/>
      <c r="GR190" s="653"/>
      <c r="GS190" s="653"/>
      <c r="GT190" s="653"/>
      <c r="GU190" s="653"/>
      <c r="GV190" s="653"/>
      <c r="GW190" s="653"/>
      <c r="GX190" s="653"/>
      <c r="GY190" s="653"/>
      <c r="GZ190" s="653"/>
      <c r="HA190" s="653"/>
      <c r="HB190" s="653"/>
      <c r="HC190" s="653"/>
      <c r="HD190" s="653"/>
      <c r="HE190" s="653"/>
      <c r="HF190" s="653"/>
      <c r="HG190" s="653"/>
      <c r="HH190" s="653"/>
      <c r="HI190" s="653"/>
      <c r="HJ190" s="653"/>
      <c r="HK190" s="653"/>
      <c r="HL190" s="653"/>
      <c r="HM190" s="653"/>
      <c r="HN190" s="653"/>
      <c r="HO190" s="653"/>
      <c r="HP190" s="653"/>
      <c r="HQ190" s="653"/>
      <c r="HR190" s="653"/>
      <c r="HS190" s="653"/>
      <c r="HT190" s="653"/>
      <c r="HU190" s="653"/>
      <c r="HV190" s="653"/>
      <c r="HW190" s="653"/>
      <c r="HX190" s="653"/>
      <c r="HY190" s="653"/>
      <c r="HZ190" s="653"/>
      <c r="IA190" s="653"/>
      <c r="IB190" s="653"/>
      <c r="IC190" s="653"/>
      <c r="ID190" s="653"/>
      <c r="IE190" s="653"/>
      <c r="IF190" s="653"/>
      <c r="IG190" s="653"/>
      <c r="IH190" s="653"/>
      <c r="II190" s="653"/>
      <c r="IJ190" s="653"/>
      <c r="IK190" s="653"/>
      <c r="IL190" s="653"/>
      <c r="IM190" s="653"/>
      <c r="IN190" s="653"/>
      <c r="IO190" s="653"/>
      <c r="IP190" s="653"/>
      <c r="IQ190" s="653"/>
      <c r="IR190" s="653"/>
      <c r="IS190" s="653"/>
      <c r="IT190" s="653"/>
      <c r="IU190" s="653"/>
      <c r="IV190" s="653"/>
      <c r="IW190" s="653"/>
      <c r="IX190" s="653"/>
      <c r="IY190" s="653"/>
      <c r="IZ190" s="653"/>
      <c r="JA190" s="653"/>
      <c r="JB190" s="653"/>
      <c r="JC190" s="653"/>
      <c r="JD190" s="653"/>
      <c r="JE190" s="653"/>
      <c r="JF190" s="653"/>
      <c r="JG190" s="653"/>
      <c r="JH190" s="653"/>
      <c r="JI190" s="653"/>
      <c r="JJ190" s="653"/>
      <c r="JK190" s="653"/>
      <c r="JL190" s="653"/>
      <c r="JM190" s="653"/>
      <c r="JN190" s="653"/>
      <c r="JO190" s="653"/>
      <c r="JP190" s="653"/>
      <c r="JQ190" s="653"/>
      <c r="JR190" s="653"/>
      <c r="JS190" s="653"/>
      <c r="JT190" s="653"/>
      <c r="JU190" s="653"/>
      <c r="JV190" s="653"/>
      <c r="JW190" s="653"/>
      <c r="JX190" s="653"/>
      <c r="JY190" s="653"/>
      <c r="JZ190" s="653"/>
      <c r="KA190" s="653"/>
      <c r="KB190" s="653"/>
      <c r="KC190" s="653"/>
      <c r="KD190" s="653"/>
      <c r="KE190" s="653"/>
      <c r="KF190" s="653"/>
      <c r="KG190" s="653"/>
      <c r="KH190" s="653"/>
      <c r="KI190" s="653"/>
      <c r="KJ190" s="653"/>
      <c r="KK190" s="653"/>
      <c r="KL190" s="653"/>
      <c r="KM190" s="653"/>
      <c r="KN190" s="653"/>
      <c r="KO190" s="653"/>
      <c r="KP190" s="653"/>
      <c r="KQ190" s="653"/>
      <c r="KR190" s="653"/>
      <c r="KS190" s="653"/>
      <c r="KT190" s="653"/>
      <c r="KU190" s="653"/>
      <c r="KV190" s="653"/>
      <c r="KW190" s="653"/>
      <c r="KX190" s="653"/>
      <c r="KY190" s="653"/>
      <c r="KZ190" s="653"/>
      <c r="LA190" s="653"/>
      <c r="LB190" s="653"/>
      <c r="LC190" s="653"/>
      <c r="LD190" s="653"/>
      <c r="LE190" s="653"/>
      <c r="LF190" s="653"/>
      <c r="LG190" s="653"/>
      <c r="LH190" s="653"/>
      <c r="LI190" s="653"/>
      <c r="LJ190" s="654"/>
    </row>
    <row r="191" spans="2:322" ht="3.65" customHeight="1">
      <c r="B191" s="652"/>
      <c r="C191" s="653"/>
      <c r="D191" s="653"/>
      <c r="E191" s="653"/>
      <c r="F191" s="653"/>
      <c r="G191" s="653"/>
      <c r="H191" s="653"/>
      <c r="I191" s="653"/>
      <c r="J191" s="653"/>
      <c r="K191" s="653"/>
      <c r="L191" s="653"/>
      <c r="M191" s="653"/>
      <c r="N191" s="653"/>
      <c r="O191" s="653"/>
      <c r="P191" s="653"/>
      <c r="Q191" s="653"/>
      <c r="R191" s="653"/>
      <c r="S191" s="653"/>
      <c r="T191" s="653"/>
      <c r="U191" s="653"/>
      <c r="V191" s="653"/>
      <c r="W191" s="653"/>
      <c r="X191" s="653"/>
      <c r="Y191" s="653"/>
      <c r="Z191" s="653"/>
      <c r="AA191" s="653"/>
      <c r="AB191" s="653"/>
      <c r="AC191" s="653"/>
      <c r="AD191" s="653"/>
      <c r="AE191" s="653"/>
      <c r="AF191" s="653"/>
      <c r="AG191" s="653"/>
      <c r="AH191" s="653"/>
      <c r="AI191" s="653"/>
      <c r="AJ191" s="653"/>
      <c r="AK191" s="653"/>
      <c r="AL191" s="653"/>
      <c r="AM191" s="653"/>
      <c r="AN191" s="653"/>
      <c r="AO191" s="653"/>
      <c r="AP191" s="653"/>
      <c r="AQ191" s="653"/>
      <c r="AR191" s="653"/>
      <c r="AS191" s="653"/>
      <c r="AT191" s="653"/>
      <c r="AU191" s="653"/>
      <c r="AV191" s="653"/>
      <c r="AW191" s="653"/>
      <c r="AX191" s="653"/>
      <c r="AY191" s="653"/>
      <c r="AZ191" s="653"/>
      <c r="BA191" s="653"/>
      <c r="BB191" s="653"/>
      <c r="BC191" s="653"/>
      <c r="BD191" s="653"/>
      <c r="BE191" s="653"/>
      <c r="BF191" s="653"/>
      <c r="BG191" s="653"/>
      <c r="BH191" s="653"/>
      <c r="BI191" s="653"/>
      <c r="BJ191" s="653"/>
      <c r="BK191" s="653"/>
      <c r="BL191" s="653"/>
      <c r="BM191" s="653"/>
      <c r="BN191" s="653"/>
      <c r="BO191" s="653"/>
      <c r="BP191" s="653"/>
      <c r="BQ191" s="653"/>
      <c r="BR191" s="653"/>
      <c r="BS191" s="653"/>
      <c r="BT191" s="653"/>
      <c r="BU191" s="653"/>
      <c r="BV191" s="653"/>
      <c r="BW191" s="653"/>
      <c r="BX191" s="653"/>
      <c r="BY191" s="653"/>
      <c r="BZ191" s="653"/>
      <c r="CA191" s="653"/>
      <c r="CB191" s="653"/>
      <c r="CC191" s="653"/>
      <c r="CD191" s="653"/>
      <c r="CE191" s="653"/>
      <c r="CF191" s="653"/>
      <c r="CG191" s="653"/>
      <c r="CH191" s="653"/>
      <c r="CI191" s="653"/>
      <c r="CJ191" s="653"/>
      <c r="CK191" s="653"/>
      <c r="CL191" s="653"/>
      <c r="CM191" s="653"/>
      <c r="CN191" s="653"/>
      <c r="CO191" s="653"/>
      <c r="CP191" s="653"/>
      <c r="CQ191" s="653"/>
      <c r="CR191" s="653"/>
      <c r="CS191" s="653"/>
      <c r="CT191" s="653"/>
      <c r="CU191" s="653"/>
      <c r="CV191" s="653"/>
      <c r="CW191" s="653"/>
      <c r="CX191" s="653"/>
      <c r="CY191" s="653"/>
      <c r="CZ191" s="653"/>
      <c r="DA191" s="653"/>
      <c r="DB191" s="653"/>
      <c r="DC191" s="653"/>
      <c r="DD191" s="653"/>
      <c r="DE191" s="653"/>
      <c r="DF191" s="653"/>
      <c r="DG191" s="653"/>
      <c r="DH191" s="653"/>
      <c r="DI191" s="653"/>
      <c r="DJ191" s="653"/>
      <c r="DK191" s="653"/>
      <c r="DL191" s="653"/>
      <c r="DM191" s="653"/>
      <c r="DN191" s="653"/>
      <c r="DO191" s="653"/>
      <c r="DP191" s="653"/>
      <c r="DQ191" s="653"/>
      <c r="DR191" s="653"/>
      <c r="DS191" s="653"/>
      <c r="DT191" s="653"/>
      <c r="DU191" s="653"/>
      <c r="DV191" s="653"/>
      <c r="DW191" s="653"/>
      <c r="DX191" s="653"/>
      <c r="DY191" s="653"/>
      <c r="DZ191" s="653"/>
      <c r="EA191" s="653"/>
      <c r="EB191" s="653"/>
      <c r="EC191" s="653"/>
      <c r="ED191" s="653"/>
      <c r="EE191" s="653"/>
      <c r="EF191" s="653"/>
      <c r="EG191" s="653"/>
      <c r="EH191" s="653"/>
      <c r="EI191" s="653"/>
      <c r="EJ191" s="653"/>
      <c r="EK191" s="653"/>
      <c r="EL191" s="653"/>
      <c r="EM191" s="653"/>
      <c r="EN191" s="653"/>
      <c r="EO191" s="653"/>
      <c r="EP191" s="653"/>
      <c r="EQ191" s="653"/>
      <c r="ER191" s="653"/>
      <c r="ES191" s="653"/>
      <c r="ET191" s="653"/>
      <c r="EU191" s="653"/>
      <c r="EV191" s="653"/>
      <c r="EW191" s="653"/>
      <c r="EX191" s="653"/>
      <c r="EY191" s="653"/>
      <c r="EZ191" s="653"/>
      <c r="FA191" s="653"/>
      <c r="FB191" s="653"/>
      <c r="FC191" s="653"/>
      <c r="FD191" s="653"/>
      <c r="FE191" s="653"/>
      <c r="FF191" s="653"/>
      <c r="FG191" s="653"/>
      <c r="FH191" s="653"/>
      <c r="FI191" s="653"/>
      <c r="FJ191" s="653"/>
      <c r="FK191" s="653"/>
      <c r="FL191" s="653"/>
      <c r="FM191" s="653"/>
      <c r="FN191" s="653"/>
      <c r="FO191" s="653"/>
      <c r="FP191" s="653"/>
      <c r="FQ191" s="653"/>
      <c r="FR191" s="653"/>
      <c r="FS191" s="653"/>
      <c r="FT191" s="653"/>
      <c r="FU191" s="653"/>
      <c r="FV191" s="653"/>
      <c r="FW191" s="653"/>
      <c r="FX191" s="653"/>
      <c r="FY191" s="653"/>
      <c r="FZ191" s="653"/>
      <c r="GA191" s="653"/>
      <c r="GB191" s="653"/>
      <c r="GC191" s="653"/>
      <c r="GD191" s="653"/>
      <c r="GE191" s="653"/>
      <c r="GF191" s="653"/>
      <c r="GG191" s="653"/>
      <c r="GH191" s="653"/>
      <c r="GI191" s="653"/>
      <c r="GJ191" s="653"/>
      <c r="GK191" s="653"/>
      <c r="GL191" s="653"/>
      <c r="GM191" s="653"/>
      <c r="GN191" s="653"/>
      <c r="GO191" s="653"/>
      <c r="GP191" s="653"/>
      <c r="GQ191" s="653"/>
      <c r="GR191" s="653"/>
      <c r="GS191" s="653"/>
      <c r="GT191" s="653"/>
      <c r="GU191" s="653"/>
      <c r="GV191" s="653"/>
      <c r="GW191" s="653"/>
      <c r="GX191" s="653"/>
      <c r="GY191" s="653"/>
      <c r="GZ191" s="653"/>
      <c r="HA191" s="653"/>
      <c r="HB191" s="653"/>
      <c r="HC191" s="653"/>
      <c r="HD191" s="653"/>
      <c r="HE191" s="653"/>
      <c r="HF191" s="653"/>
      <c r="HG191" s="653"/>
      <c r="HH191" s="653"/>
      <c r="HI191" s="653"/>
      <c r="HJ191" s="653"/>
      <c r="HK191" s="653"/>
      <c r="HL191" s="653"/>
      <c r="HM191" s="653"/>
      <c r="HN191" s="653"/>
      <c r="HO191" s="653"/>
      <c r="HP191" s="653"/>
      <c r="HQ191" s="653"/>
      <c r="HR191" s="653"/>
      <c r="HS191" s="653"/>
      <c r="HT191" s="653"/>
      <c r="HU191" s="653"/>
      <c r="HV191" s="653"/>
      <c r="HW191" s="653"/>
      <c r="HX191" s="653"/>
      <c r="HY191" s="653"/>
      <c r="HZ191" s="653"/>
      <c r="IA191" s="653"/>
      <c r="IB191" s="653"/>
      <c r="IC191" s="653"/>
      <c r="ID191" s="653"/>
      <c r="IE191" s="653"/>
      <c r="IF191" s="653"/>
      <c r="IG191" s="653"/>
      <c r="IH191" s="653"/>
      <c r="II191" s="653"/>
      <c r="IJ191" s="653"/>
      <c r="IK191" s="653"/>
      <c r="IL191" s="653"/>
      <c r="IM191" s="653"/>
      <c r="IN191" s="653"/>
      <c r="IO191" s="653"/>
      <c r="IP191" s="653"/>
      <c r="IQ191" s="653"/>
      <c r="IR191" s="653"/>
      <c r="IS191" s="653"/>
      <c r="IT191" s="653"/>
      <c r="IU191" s="653"/>
      <c r="IV191" s="653"/>
      <c r="IW191" s="653"/>
      <c r="IX191" s="653"/>
      <c r="IY191" s="653"/>
      <c r="IZ191" s="653"/>
      <c r="JA191" s="653"/>
      <c r="JB191" s="653"/>
      <c r="JC191" s="653"/>
      <c r="JD191" s="653"/>
      <c r="JE191" s="653"/>
      <c r="JF191" s="653"/>
      <c r="JG191" s="653"/>
      <c r="JH191" s="653"/>
      <c r="JI191" s="653"/>
      <c r="JJ191" s="653"/>
      <c r="JK191" s="653"/>
      <c r="JL191" s="653"/>
      <c r="JM191" s="653"/>
      <c r="JN191" s="653"/>
      <c r="JO191" s="653"/>
      <c r="JP191" s="653"/>
      <c r="JQ191" s="653"/>
      <c r="JR191" s="653"/>
      <c r="JS191" s="653"/>
      <c r="JT191" s="653"/>
      <c r="JU191" s="653"/>
      <c r="JV191" s="653"/>
      <c r="JW191" s="653"/>
      <c r="JX191" s="653"/>
      <c r="JY191" s="653"/>
      <c r="JZ191" s="653"/>
      <c r="KA191" s="653"/>
      <c r="KB191" s="653"/>
      <c r="KC191" s="653"/>
      <c r="KD191" s="653"/>
      <c r="KE191" s="653"/>
      <c r="KF191" s="653"/>
      <c r="KG191" s="653"/>
      <c r="KH191" s="653"/>
      <c r="KI191" s="653"/>
      <c r="KJ191" s="653"/>
      <c r="KK191" s="653"/>
      <c r="KL191" s="653"/>
      <c r="KM191" s="653"/>
      <c r="KN191" s="653"/>
      <c r="KO191" s="653"/>
      <c r="KP191" s="653"/>
      <c r="KQ191" s="653"/>
      <c r="KR191" s="653"/>
      <c r="KS191" s="653"/>
      <c r="KT191" s="653"/>
      <c r="KU191" s="653"/>
      <c r="KV191" s="653"/>
      <c r="KW191" s="653"/>
      <c r="KX191" s="653"/>
      <c r="KY191" s="653"/>
      <c r="KZ191" s="653"/>
      <c r="LA191" s="653"/>
      <c r="LB191" s="653"/>
      <c r="LC191" s="653"/>
      <c r="LD191" s="653"/>
      <c r="LE191" s="653"/>
      <c r="LF191" s="653"/>
      <c r="LG191" s="653"/>
      <c r="LH191" s="653"/>
      <c r="LI191" s="653"/>
      <c r="LJ191" s="654"/>
    </row>
    <row r="192" spans="2:322" ht="3.65" customHeight="1" thickBot="1">
      <c r="B192" s="655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56"/>
      <c r="AB192" s="656"/>
      <c r="AC192" s="656"/>
      <c r="AD192" s="656"/>
      <c r="AE192" s="656"/>
      <c r="AF192" s="656"/>
      <c r="AG192" s="656"/>
      <c r="AH192" s="656"/>
      <c r="AI192" s="656"/>
      <c r="AJ192" s="656"/>
      <c r="AK192" s="656"/>
      <c r="AL192" s="656"/>
      <c r="AM192" s="656"/>
      <c r="AN192" s="656"/>
      <c r="AO192" s="656"/>
      <c r="AP192" s="656"/>
      <c r="AQ192" s="656"/>
      <c r="AR192" s="656"/>
      <c r="AS192" s="656"/>
      <c r="AT192" s="656"/>
      <c r="AU192" s="656"/>
      <c r="AV192" s="656"/>
      <c r="AW192" s="656"/>
      <c r="AX192" s="656"/>
      <c r="AY192" s="656"/>
      <c r="AZ192" s="656"/>
      <c r="BA192" s="656"/>
      <c r="BB192" s="656"/>
      <c r="BC192" s="656"/>
      <c r="BD192" s="656"/>
      <c r="BE192" s="656"/>
      <c r="BF192" s="656"/>
      <c r="BG192" s="656"/>
      <c r="BH192" s="656"/>
      <c r="BI192" s="656"/>
      <c r="BJ192" s="656"/>
      <c r="BK192" s="656"/>
      <c r="BL192" s="656"/>
      <c r="BM192" s="656"/>
      <c r="BN192" s="656"/>
      <c r="BO192" s="656"/>
      <c r="BP192" s="656"/>
      <c r="BQ192" s="656"/>
      <c r="BR192" s="656"/>
      <c r="BS192" s="656"/>
      <c r="BT192" s="656"/>
      <c r="BU192" s="656"/>
      <c r="BV192" s="656"/>
      <c r="BW192" s="656"/>
      <c r="BX192" s="656"/>
      <c r="BY192" s="656"/>
      <c r="BZ192" s="656"/>
      <c r="CA192" s="656"/>
      <c r="CB192" s="656"/>
      <c r="CC192" s="656"/>
      <c r="CD192" s="656"/>
      <c r="CE192" s="656"/>
      <c r="CF192" s="656"/>
      <c r="CG192" s="656"/>
      <c r="CH192" s="656"/>
      <c r="CI192" s="656"/>
      <c r="CJ192" s="656"/>
      <c r="CK192" s="656"/>
      <c r="CL192" s="656"/>
      <c r="CM192" s="656"/>
      <c r="CN192" s="656"/>
      <c r="CO192" s="656"/>
      <c r="CP192" s="656"/>
      <c r="CQ192" s="656"/>
      <c r="CR192" s="656"/>
      <c r="CS192" s="656"/>
      <c r="CT192" s="656"/>
      <c r="CU192" s="656"/>
      <c r="CV192" s="656"/>
      <c r="CW192" s="656"/>
      <c r="CX192" s="656"/>
      <c r="CY192" s="656"/>
      <c r="CZ192" s="656"/>
      <c r="DA192" s="656"/>
      <c r="DB192" s="656"/>
      <c r="DC192" s="656"/>
      <c r="DD192" s="656"/>
      <c r="DE192" s="656"/>
      <c r="DF192" s="656"/>
      <c r="DG192" s="656"/>
      <c r="DH192" s="656"/>
      <c r="DI192" s="656"/>
      <c r="DJ192" s="656"/>
      <c r="DK192" s="656"/>
      <c r="DL192" s="656"/>
      <c r="DM192" s="656"/>
      <c r="DN192" s="656"/>
      <c r="DO192" s="656"/>
      <c r="DP192" s="656"/>
      <c r="DQ192" s="656"/>
      <c r="DR192" s="656"/>
      <c r="DS192" s="656"/>
      <c r="DT192" s="656"/>
      <c r="DU192" s="656"/>
      <c r="DV192" s="656"/>
      <c r="DW192" s="656"/>
      <c r="DX192" s="656"/>
      <c r="DY192" s="656"/>
      <c r="DZ192" s="656"/>
      <c r="EA192" s="656"/>
      <c r="EB192" s="656"/>
      <c r="EC192" s="656"/>
      <c r="ED192" s="656"/>
      <c r="EE192" s="656"/>
      <c r="EF192" s="656"/>
      <c r="EG192" s="656"/>
      <c r="EH192" s="656"/>
      <c r="EI192" s="656"/>
      <c r="EJ192" s="656"/>
      <c r="EK192" s="656"/>
      <c r="EL192" s="656"/>
      <c r="EM192" s="656"/>
      <c r="EN192" s="656"/>
      <c r="EO192" s="656"/>
      <c r="EP192" s="656"/>
      <c r="EQ192" s="656"/>
      <c r="ER192" s="656"/>
      <c r="ES192" s="656"/>
      <c r="ET192" s="656"/>
      <c r="EU192" s="656"/>
      <c r="EV192" s="656"/>
      <c r="EW192" s="656"/>
      <c r="EX192" s="656"/>
      <c r="EY192" s="656"/>
      <c r="EZ192" s="656"/>
      <c r="FA192" s="656"/>
      <c r="FB192" s="656"/>
      <c r="FC192" s="656"/>
      <c r="FD192" s="656"/>
      <c r="FE192" s="656"/>
      <c r="FF192" s="656"/>
      <c r="FG192" s="656"/>
      <c r="FH192" s="656"/>
      <c r="FI192" s="656"/>
      <c r="FJ192" s="656"/>
      <c r="FK192" s="656"/>
      <c r="FL192" s="656"/>
      <c r="FM192" s="656"/>
      <c r="FN192" s="656"/>
      <c r="FO192" s="656"/>
      <c r="FP192" s="656"/>
      <c r="FQ192" s="656"/>
      <c r="FR192" s="656"/>
      <c r="FS192" s="656"/>
      <c r="FT192" s="656"/>
      <c r="FU192" s="656"/>
      <c r="FV192" s="656"/>
      <c r="FW192" s="656"/>
      <c r="FX192" s="656"/>
      <c r="FY192" s="656"/>
      <c r="FZ192" s="656"/>
      <c r="GA192" s="656"/>
      <c r="GB192" s="656"/>
      <c r="GC192" s="656"/>
      <c r="GD192" s="656"/>
      <c r="GE192" s="656"/>
      <c r="GF192" s="656"/>
      <c r="GG192" s="656"/>
      <c r="GH192" s="656"/>
      <c r="GI192" s="656"/>
      <c r="GJ192" s="656"/>
      <c r="GK192" s="656"/>
      <c r="GL192" s="656"/>
      <c r="GM192" s="656"/>
      <c r="GN192" s="656"/>
      <c r="GO192" s="656"/>
      <c r="GP192" s="656"/>
      <c r="GQ192" s="656"/>
      <c r="GR192" s="656"/>
      <c r="GS192" s="656"/>
      <c r="GT192" s="656"/>
      <c r="GU192" s="656"/>
      <c r="GV192" s="656"/>
      <c r="GW192" s="656"/>
      <c r="GX192" s="656"/>
      <c r="GY192" s="656"/>
      <c r="GZ192" s="656"/>
      <c r="HA192" s="656"/>
      <c r="HB192" s="656"/>
      <c r="HC192" s="656"/>
      <c r="HD192" s="656"/>
      <c r="HE192" s="656"/>
      <c r="HF192" s="656"/>
      <c r="HG192" s="656"/>
      <c r="HH192" s="656"/>
      <c r="HI192" s="656"/>
      <c r="HJ192" s="656"/>
      <c r="HK192" s="656"/>
      <c r="HL192" s="656"/>
      <c r="HM192" s="656"/>
      <c r="HN192" s="656"/>
      <c r="HO192" s="656"/>
      <c r="HP192" s="656"/>
      <c r="HQ192" s="656"/>
      <c r="HR192" s="656"/>
      <c r="HS192" s="656"/>
      <c r="HT192" s="656"/>
      <c r="HU192" s="656"/>
      <c r="HV192" s="656"/>
      <c r="HW192" s="656"/>
      <c r="HX192" s="656"/>
      <c r="HY192" s="656"/>
      <c r="HZ192" s="656"/>
      <c r="IA192" s="656"/>
      <c r="IB192" s="656"/>
      <c r="IC192" s="656"/>
      <c r="ID192" s="656"/>
      <c r="IE192" s="656"/>
      <c r="IF192" s="656"/>
      <c r="IG192" s="656"/>
      <c r="IH192" s="656"/>
      <c r="II192" s="656"/>
      <c r="IJ192" s="656"/>
      <c r="IK192" s="656"/>
      <c r="IL192" s="656"/>
      <c r="IM192" s="656"/>
      <c r="IN192" s="656"/>
      <c r="IO192" s="656"/>
      <c r="IP192" s="656"/>
      <c r="IQ192" s="656"/>
      <c r="IR192" s="656"/>
      <c r="IS192" s="656"/>
      <c r="IT192" s="656"/>
      <c r="IU192" s="656"/>
      <c r="IV192" s="656"/>
      <c r="IW192" s="656"/>
      <c r="IX192" s="656"/>
      <c r="IY192" s="656"/>
      <c r="IZ192" s="656"/>
      <c r="JA192" s="656"/>
      <c r="JB192" s="656"/>
      <c r="JC192" s="656"/>
      <c r="JD192" s="656"/>
      <c r="JE192" s="656"/>
      <c r="JF192" s="656"/>
      <c r="JG192" s="656"/>
      <c r="JH192" s="656"/>
      <c r="JI192" s="656"/>
      <c r="JJ192" s="656"/>
      <c r="JK192" s="656"/>
      <c r="JL192" s="656"/>
      <c r="JM192" s="656"/>
      <c r="JN192" s="656"/>
      <c r="JO192" s="656"/>
      <c r="JP192" s="656"/>
      <c r="JQ192" s="656"/>
      <c r="JR192" s="656"/>
      <c r="JS192" s="656"/>
      <c r="JT192" s="656"/>
      <c r="JU192" s="656"/>
      <c r="JV192" s="656"/>
      <c r="JW192" s="656"/>
      <c r="JX192" s="656"/>
      <c r="JY192" s="656"/>
      <c r="JZ192" s="656"/>
      <c r="KA192" s="656"/>
      <c r="KB192" s="656"/>
      <c r="KC192" s="656"/>
      <c r="KD192" s="656"/>
      <c r="KE192" s="656"/>
      <c r="KF192" s="656"/>
      <c r="KG192" s="656"/>
      <c r="KH192" s="656"/>
      <c r="KI192" s="656"/>
      <c r="KJ192" s="656"/>
      <c r="KK192" s="656"/>
      <c r="KL192" s="656"/>
      <c r="KM192" s="656"/>
      <c r="KN192" s="656"/>
      <c r="KO192" s="656"/>
      <c r="KP192" s="656"/>
      <c r="KQ192" s="656"/>
      <c r="KR192" s="656"/>
      <c r="KS192" s="656"/>
      <c r="KT192" s="656"/>
      <c r="KU192" s="656"/>
      <c r="KV192" s="656"/>
      <c r="KW192" s="656"/>
      <c r="KX192" s="656"/>
      <c r="KY192" s="656"/>
      <c r="KZ192" s="656"/>
      <c r="LA192" s="656"/>
      <c r="LB192" s="656"/>
      <c r="LC192" s="656"/>
      <c r="LD192" s="656"/>
      <c r="LE192" s="656"/>
      <c r="LF192" s="656"/>
      <c r="LG192" s="656"/>
      <c r="LH192" s="656"/>
      <c r="LI192" s="656"/>
      <c r="LJ192" s="657"/>
    </row>
    <row r="193" spans="2:323" ht="3.65" customHeight="1" thickTop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335"/>
      <c r="BB193" s="335"/>
      <c r="BC193" s="335"/>
      <c r="BD193" s="335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</row>
    <row r="197" spans="2:323" ht="3.65" customHeight="1">
      <c r="BA197"/>
      <c r="BB197"/>
      <c r="BC197"/>
      <c r="BD197"/>
    </row>
    <row r="198" spans="2:323" ht="3.65" customHeight="1">
      <c r="BA198"/>
      <c r="BB198"/>
      <c r="BC198"/>
      <c r="BD198"/>
    </row>
    <row r="199" spans="2:323" ht="3.65" customHeight="1">
      <c r="BA199"/>
      <c r="BB199"/>
      <c r="BC199"/>
      <c r="BD199"/>
      <c r="EK199" t="s">
        <v>25</v>
      </c>
    </row>
    <row r="200" spans="2:323" ht="3.65" customHeight="1">
      <c r="BA200"/>
      <c r="BB200"/>
      <c r="BC200"/>
      <c r="BD200"/>
    </row>
    <row r="201" spans="2:323" ht="3.65" customHeight="1">
      <c r="BA201"/>
      <c r="BB201"/>
      <c r="BC201"/>
      <c r="BD201"/>
    </row>
    <row r="203" spans="2:323" ht="3.65" customHeight="1">
      <c r="AZ203" s="919" t="s">
        <v>63</v>
      </c>
      <c r="BA203" s="920"/>
      <c r="BB203" s="920"/>
      <c r="BC203" s="920"/>
      <c r="BD203" s="920"/>
      <c r="BE203" s="920"/>
      <c r="BF203" s="920"/>
      <c r="BG203" s="920"/>
      <c r="BH203" s="920"/>
      <c r="BI203" s="920"/>
      <c r="BJ203" s="920"/>
      <c r="BK203" s="920"/>
      <c r="BL203" s="920"/>
      <c r="BM203" s="920"/>
      <c r="BN203" s="920"/>
      <c r="BO203" s="920"/>
      <c r="BP203" s="920"/>
      <c r="BQ203" s="920"/>
      <c r="BR203" s="920"/>
      <c r="BS203" s="921"/>
      <c r="BT203" s="930" t="s">
        <v>64</v>
      </c>
      <c r="BU203" s="931"/>
      <c r="BV203" s="931"/>
      <c r="BW203" s="931"/>
      <c r="BX203" s="931"/>
      <c r="BY203" s="931"/>
      <c r="BZ203" s="931"/>
      <c r="CA203" s="931"/>
      <c r="CB203" s="931"/>
      <c r="CC203" s="931"/>
      <c r="CD203" s="931"/>
      <c r="CE203" s="931"/>
      <c r="CF203" s="931"/>
      <c r="CG203" s="931"/>
      <c r="CH203" s="931"/>
      <c r="CI203" s="931"/>
      <c r="CJ203" s="931"/>
      <c r="CK203" s="931"/>
      <c r="CL203" s="931"/>
      <c r="CM203" s="931"/>
      <c r="CN203" s="931"/>
      <c r="CO203" s="932"/>
      <c r="CP203" s="1042"/>
      <c r="CQ203" s="1043"/>
      <c r="CR203" s="1043"/>
      <c r="CS203" s="1043"/>
      <c r="CT203" s="1043"/>
      <c r="CU203" s="1043"/>
      <c r="CV203" s="1043"/>
      <c r="CW203" s="1043"/>
      <c r="CX203" s="1043"/>
      <c r="CY203" s="1043"/>
      <c r="CZ203" s="1043"/>
      <c r="DA203" s="1043"/>
      <c r="DB203" s="1043"/>
      <c r="DC203" s="1043"/>
      <c r="DD203" s="1043"/>
      <c r="DE203" s="1043"/>
      <c r="DF203" s="1043"/>
      <c r="DG203" s="1043"/>
      <c r="DH203" s="1043"/>
      <c r="DI203" s="1043"/>
      <c r="DJ203" s="1043"/>
      <c r="DK203" s="1044"/>
      <c r="DL203" s="930" t="s">
        <v>66</v>
      </c>
      <c r="DM203" s="931"/>
      <c r="DN203" s="931"/>
      <c r="DO203" s="931"/>
      <c r="DP203" s="931"/>
      <c r="DQ203" s="931"/>
      <c r="DR203" s="931"/>
      <c r="DS203" s="931"/>
      <c r="DT203" s="931"/>
      <c r="DU203" s="931"/>
      <c r="DV203" s="931"/>
      <c r="DW203" s="931"/>
      <c r="DX203" s="931"/>
      <c r="DY203" s="931"/>
      <c r="DZ203" s="931"/>
      <c r="EA203" s="931"/>
      <c r="EB203" s="931"/>
      <c r="EC203" s="931"/>
      <c r="ED203" s="931"/>
      <c r="EE203" s="931"/>
      <c r="EF203" s="931"/>
      <c r="EG203" s="932"/>
      <c r="EH203" s="1042"/>
      <c r="EI203" s="1043"/>
      <c r="EJ203" s="1043"/>
      <c r="EK203" s="1043"/>
      <c r="EL203" s="1043"/>
      <c r="EM203" s="1043"/>
      <c r="EN203" s="1043"/>
      <c r="EO203" s="1043"/>
      <c r="EP203" s="1043"/>
      <c r="EQ203" s="1043"/>
      <c r="ER203" s="1043"/>
      <c r="ES203" s="1043"/>
      <c r="ET203" s="1043"/>
      <c r="EU203" s="1043"/>
      <c r="EV203" s="1043"/>
      <c r="EW203" s="1043"/>
      <c r="EX203" s="1043"/>
      <c r="EY203" s="1043"/>
      <c r="EZ203" s="1043"/>
      <c r="FA203" s="1043"/>
      <c r="FB203" s="1043"/>
      <c r="FC203" s="1044"/>
      <c r="FD203" s="930" t="s">
        <v>67</v>
      </c>
      <c r="FE203" s="931"/>
      <c r="FF203" s="931"/>
      <c r="FG203" s="931"/>
      <c r="FH203" s="931"/>
      <c r="FI203" s="931"/>
      <c r="FJ203" s="931"/>
      <c r="FK203" s="931"/>
      <c r="FL203" s="931"/>
      <c r="FM203" s="931"/>
      <c r="FN203" s="931"/>
      <c r="FO203" s="931"/>
      <c r="FP203" s="931"/>
      <c r="FQ203" s="931"/>
      <c r="FR203" s="931"/>
      <c r="FS203" s="931"/>
      <c r="FT203" s="931"/>
      <c r="FU203" s="931"/>
      <c r="FV203" s="931"/>
      <c r="FW203" s="931"/>
      <c r="FX203" s="931"/>
      <c r="FY203" s="932"/>
      <c r="FZ203" s="1042"/>
      <c r="GA203" s="1043"/>
      <c r="GB203" s="1043"/>
      <c r="GC203" s="1043"/>
      <c r="GD203" s="1043"/>
      <c r="GE203" s="1043"/>
      <c r="GF203" s="1043"/>
      <c r="GG203" s="1043"/>
      <c r="GH203" s="1043"/>
      <c r="GI203" s="1043"/>
      <c r="GJ203" s="1043"/>
      <c r="GK203" s="1043"/>
      <c r="GL203" s="1043"/>
      <c r="GM203" s="1043"/>
      <c r="GN203" s="1043"/>
      <c r="GO203" s="1043"/>
      <c r="GP203" s="1043"/>
      <c r="GQ203" s="1043"/>
      <c r="GR203" s="1043"/>
      <c r="GS203" s="1043"/>
      <c r="GT203" s="1043"/>
      <c r="GU203" s="1044"/>
      <c r="GV203" s="930" t="s">
        <v>68</v>
      </c>
      <c r="GW203" s="931"/>
      <c r="GX203" s="931"/>
      <c r="GY203" s="931"/>
      <c r="GZ203" s="931"/>
      <c r="HA203" s="931"/>
      <c r="HB203" s="931"/>
      <c r="HC203" s="931"/>
      <c r="HD203" s="931"/>
      <c r="HE203" s="931"/>
      <c r="HF203" s="931"/>
      <c r="HG203" s="931"/>
      <c r="HH203" s="931"/>
      <c r="HI203" s="931"/>
      <c r="HJ203" s="931"/>
      <c r="HK203" s="931"/>
      <c r="HL203" s="931"/>
      <c r="HM203" s="931"/>
      <c r="HN203" s="931"/>
      <c r="HO203" s="931"/>
      <c r="HP203" s="931"/>
      <c r="HQ203" s="932"/>
      <c r="HR203" s="1024"/>
      <c r="HS203" s="1025"/>
      <c r="HT203" s="1025"/>
      <c r="HU203" s="1025"/>
      <c r="HV203" s="1025"/>
      <c r="HW203" s="1025"/>
      <c r="HX203" s="1025"/>
      <c r="HY203" s="1025"/>
      <c r="HZ203" s="1025"/>
      <c r="IA203" s="1025"/>
      <c r="IB203" s="1025"/>
      <c r="IC203" s="1025"/>
      <c r="ID203" s="1025"/>
      <c r="IE203" s="1025"/>
      <c r="IF203" s="1025"/>
      <c r="IG203" s="1025"/>
      <c r="IH203" s="1025"/>
      <c r="II203" s="1025"/>
      <c r="IJ203" s="1025"/>
      <c r="IK203" s="1025"/>
      <c r="IL203" s="1025"/>
      <c r="IM203" s="1026"/>
    </row>
    <row r="204" spans="2:323" ht="3.65" customHeight="1">
      <c r="AZ204" s="922"/>
      <c r="BA204" s="923"/>
      <c r="BB204" s="923"/>
      <c r="BC204" s="923"/>
      <c r="BD204" s="923"/>
      <c r="BE204" s="923"/>
      <c r="BF204" s="923"/>
      <c r="BG204" s="923"/>
      <c r="BH204" s="923"/>
      <c r="BI204" s="923"/>
      <c r="BJ204" s="923"/>
      <c r="BK204" s="923"/>
      <c r="BL204" s="923"/>
      <c r="BM204" s="923"/>
      <c r="BN204" s="923"/>
      <c r="BO204" s="923"/>
      <c r="BP204" s="923"/>
      <c r="BQ204" s="923"/>
      <c r="BR204" s="923"/>
      <c r="BS204" s="924"/>
      <c r="BT204" s="933"/>
      <c r="BU204" s="934"/>
      <c r="BV204" s="934"/>
      <c r="BW204" s="934"/>
      <c r="BX204" s="934"/>
      <c r="BY204" s="934"/>
      <c r="BZ204" s="934"/>
      <c r="CA204" s="934"/>
      <c r="CB204" s="934"/>
      <c r="CC204" s="934"/>
      <c r="CD204" s="934"/>
      <c r="CE204" s="934"/>
      <c r="CF204" s="934"/>
      <c r="CG204" s="934"/>
      <c r="CH204" s="934"/>
      <c r="CI204" s="934"/>
      <c r="CJ204" s="934"/>
      <c r="CK204" s="934"/>
      <c r="CL204" s="934"/>
      <c r="CM204" s="934"/>
      <c r="CN204" s="934"/>
      <c r="CO204" s="935"/>
      <c r="CP204" s="1045"/>
      <c r="CQ204" s="1046"/>
      <c r="CR204" s="1046"/>
      <c r="CS204" s="1046"/>
      <c r="CT204" s="1046"/>
      <c r="CU204" s="1046"/>
      <c r="CV204" s="1046"/>
      <c r="CW204" s="1046"/>
      <c r="CX204" s="1046"/>
      <c r="CY204" s="1046"/>
      <c r="CZ204" s="1046"/>
      <c r="DA204" s="1046"/>
      <c r="DB204" s="1046"/>
      <c r="DC204" s="1046"/>
      <c r="DD204" s="1046"/>
      <c r="DE204" s="1046"/>
      <c r="DF204" s="1046"/>
      <c r="DG204" s="1046"/>
      <c r="DH204" s="1046"/>
      <c r="DI204" s="1046"/>
      <c r="DJ204" s="1046"/>
      <c r="DK204" s="1047"/>
      <c r="DL204" s="933"/>
      <c r="DM204" s="934"/>
      <c r="DN204" s="934"/>
      <c r="DO204" s="934"/>
      <c r="DP204" s="934"/>
      <c r="DQ204" s="934"/>
      <c r="DR204" s="934"/>
      <c r="DS204" s="934"/>
      <c r="DT204" s="934"/>
      <c r="DU204" s="934"/>
      <c r="DV204" s="934"/>
      <c r="DW204" s="934"/>
      <c r="DX204" s="934"/>
      <c r="DY204" s="934"/>
      <c r="DZ204" s="934"/>
      <c r="EA204" s="934"/>
      <c r="EB204" s="934"/>
      <c r="EC204" s="934"/>
      <c r="ED204" s="934"/>
      <c r="EE204" s="934"/>
      <c r="EF204" s="934"/>
      <c r="EG204" s="935"/>
      <c r="EH204" s="1045"/>
      <c r="EI204" s="1046"/>
      <c r="EJ204" s="1046"/>
      <c r="EK204" s="1046"/>
      <c r="EL204" s="1046"/>
      <c r="EM204" s="1046"/>
      <c r="EN204" s="1046"/>
      <c r="EO204" s="1046"/>
      <c r="EP204" s="1046"/>
      <c r="EQ204" s="1046"/>
      <c r="ER204" s="1046"/>
      <c r="ES204" s="1046"/>
      <c r="ET204" s="1046"/>
      <c r="EU204" s="1046"/>
      <c r="EV204" s="1046"/>
      <c r="EW204" s="1046"/>
      <c r="EX204" s="1046"/>
      <c r="EY204" s="1046"/>
      <c r="EZ204" s="1046"/>
      <c r="FA204" s="1046"/>
      <c r="FB204" s="1046"/>
      <c r="FC204" s="1047"/>
      <c r="FD204" s="933"/>
      <c r="FE204" s="934"/>
      <c r="FF204" s="934"/>
      <c r="FG204" s="934"/>
      <c r="FH204" s="934"/>
      <c r="FI204" s="934"/>
      <c r="FJ204" s="934"/>
      <c r="FK204" s="934"/>
      <c r="FL204" s="934"/>
      <c r="FM204" s="934"/>
      <c r="FN204" s="934"/>
      <c r="FO204" s="934"/>
      <c r="FP204" s="934"/>
      <c r="FQ204" s="934"/>
      <c r="FR204" s="934"/>
      <c r="FS204" s="934"/>
      <c r="FT204" s="934"/>
      <c r="FU204" s="934"/>
      <c r="FV204" s="934"/>
      <c r="FW204" s="934"/>
      <c r="FX204" s="934"/>
      <c r="FY204" s="935"/>
      <c r="FZ204" s="1045"/>
      <c r="GA204" s="1046"/>
      <c r="GB204" s="1046"/>
      <c r="GC204" s="1046"/>
      <c r="GD204" s="1046"/>
      <c r="GE204" s="1046"/>
      <c r="GF204" s="1046"/>
      <c r="GG204" s="1046"/>
      <c r="GH204" s="1046"/>
      <c r="GI204" s="1046"/>
      <c r="GJ204" s="1046"/>
      <c r="GK204" s="1046"/>
      <c r="GL204" s="1046"/>
      <c r="GM204" s="1046"/>
      <c r="GN204" s="1046"/>
      <c r="GO204" s="1046"/>
      <c r="GP204" s="1046"/>
      <c r="GQ204" s="1046"/>
      <c r="GR204" s="1046"/>
      <c r="GS204" s="1046"/>
      <c r="GT204" s="1046"/>
      <c r="GU204" s="1047"/>
      <c r="GV204" s="933"/>
      <c r="GW204" s="934"/>
      <c r="GX204" s="934"/>
      <c r="GY204" s="934"/>
      <c r="GZ204" s="934"/>
      <c r="HA204" s="934"/>
      <c r="HB204" s="934"/>
      <c r="HC204" s="934"/>
      <c r="HD204" s="934"/>
      <c r="HE204" s="934"/>
      <c r="HF204" s="934"/>
      <c r="HG204" s="934"/>
      <c r="HH204" s="934"/>
      <c r="HI204" s="934"/>
      <c r="HJ204" s="934"/>
      <c r="HK204" s="934"/>
      <c r="HL204" s="934"/>
      <c r="HM204" s="934"/>
      <c r="HN204" s="934"/>
      <c r="HO204" s="934"/>
      <c r="HP204" s="934"/>
      <c r="HQ204" s="935"/>
      <c r="HR204" s="1027"/>
      <c r="HS204" s="1028"/>
      <c r="HT204" s="1028"/>
      <c r="HU204" s="1028"/>
      <c r="HV204" s="1028"/>
      <c r="HW204" s="1028"/>
      <c r="HX204" s="1028"/>
      <c r="HY204" s="1028"/>
      <c r="HZ204" s="1028"/>
      <c r="IA204" s="1028"/>
      <c r="IB204" s="1028"/>
      <c r="IC204" s="1028"/>
      <c r="ID204" s="1028"/>
      <c r="IE204" s="1028"/>
      <c r="IF204" s="1028"/>
      <c r="IG204" s="1028"/>
      <c r="IH204" s="1028"/>
      <c r="II204" s="1028"/>
      <c r="IJ204" s="1028"/>
      <c r="IK204" s="1028"/>
      <c r="IL204" s="1028"/>
      <c r="IM204" s="1029"/>
    </row>
    <row r="205" spans="2:323" ht="3.65" customHeight="1">
      <c r="AZ205" s="922"/>
      <c r="BA205" s="923"/>
      <c r="BB205" s="923"/>
      <c r="BC205" s="923"/>
      <c r="BD205" s="923"/>
      <c r="BE205" s="923"/>
      <c r="BF205" s="923"/>
      <c r="BG205" s="923"/>
      <c r="BH205" s="923"/>
      <c r="BI205" s="923"/>
      <c r="BJ205" s="923"/>
      <c r="BK205" s="923"/>
      <c r="BL205" s="923"/>
      <c r="BM205" s="923"/>
      <c r="BN205" s="923"/>
      <c r="BO205" s="923"/>
      <c r="BP205" s="923"/>
      <c r="BQ205" s="923"/>
      <c r="BR205" s="923"/>
      <c r="BS205" s="924"/>
      <c r="BT205" s="933"/>
      <c r="BU205" s="934"/>
      <c r="BV205" s="934"/>
      <c r="BW205" s="934"/>
      <c r="BX205" s="934"/>
      <c r="BY205" s="934"/>
      <c r="BZ205" s="934"/>
      <c r="CA205" s="934"/>
      <c r="CB205" s="934"/>
      <c r="CC205" s="934"/>
      <c r="CD205" s="934"/>
      <c r="CE205" s="934"/>
      <c r="CF205" s="934"/>
      <c r="CG205" s="934"/>
      <c r="CH205" s="934"/>
      <c r="CI205" s="934"/>
      <c r="CJ205" s="934"/>
      <c r="CK205" s="934"/>
      <c r="CL205" s="934"/>
      <c r="CM205" s="934"/>
      <c r="CN205" s="934"/>
      <c r="CO205" s="935"/>
      <c r="CP205" s="1045"/>
      <c r="CQ205" s="1046"/>
      <c r="CR205" s="1046"/>
      <c r="CS205" s="1046"/>
      <c r="CT205" s="1046"/>
      <c r="CU205" s="1046"/>
      <c r="CV205" s="1046"/>
      <c r="CW205" s="1046"/>
      <c r="CX205" s="1046"/>
      <c r="CY205" s="1046"/>
      <c r="CZ205" s="1046"/>
      <c r="DA205" s="1046"/>
      <c r="DB205" s="1046"/>
      <c r="DC205" s="1046"/>
      <c r="DD205" s="1046"/>
      <c r="DE205" s="1046"/>
      <c r="DF205" s="1046"/>
      <c r="DG205" s="1046"/>
      <c r="DH205" s="1046"/>
      <c r="DI205" s="1046"/>
      <c r="DJ205" s="1046"/>
      <c r="DK205" s="1047"/>
      <c r="DL205" s="933"/>
      <c r="DM205" s="934"/>
      <c r="DN205" s="934"/>
      <c r="DO205" s="934"/>
      <c r="DP205" s="934"/>
      <c r="DQ205" s="934"/>
      <c r="DR205" s="934"/>
      <c r="DS205" s="934"/>
      <c r="DT205" s="934"/>
      <c r="DU205" s="934"/>
      <c r="DV205" s="934"/>
      <c r="DW205" s="934"/>
      <c r="DX205" s="934"/>
      <c r="DY205" s="934"/>
      <c r="DZ205" s="934"/>
      <c r="EA205" s="934"/>
      <c r="EB205" s="934"/>
      <c r="EC205" s="934"/>
      <c r="ED205" s="934"/>
      <c r="EE205" s="934"/>
      <c r="EF205" s="934"/>
      <c r="EG205" s="935"/>
      <c r="EH205" s="1045"/>
      <c r="EI205" s="1046"/>
      <c r="EJ205" s="1046"/>
      <c r="EK205" s="1046"/>
      <c r="EL205" s="1046"/>
      <c r="EM205" s="1046"/>
      <c r="EN205" s="1046"/>
      <c r="EO205" s="1046"/>
      <c r="EP205" s="1046"/>
      <c r="EQ205" s="1046"/>
      <c r="ER205" s="1046"/>
      <c r="ES205" s="1046"/>
      <c r="ET205" s="1046"/>
      <c r="EU205" s="1046"/>
      <c r="EV205" s="1046"/>
      <c r="EW205" s="1046"/>
      <c r="EX205" s="1046"/>
      <c r="EY205" s="1046"/>
      <c r="EZ205" s="1046"/>
      <c r="FA205" s="1046"/>
      <c r="FB205" s="1046"/>
      <c r="FC205" s="1047"/>
      <c r="FD205" s="933"/>
      <c r="FE205" s="934"/>
      <c r="FF205" s="934"/>
      <c r="FG205" s="934"/>
      <c r="FH205" s="934"/>
      <c r="FI205" s="934"/>
      <c r="FJ205" s="934"/>
      <c r="FK205" s="934"/>
      <c r="FL205" s="934"/>
      <c r="FM205" s="934"/>
      <c r="FN205" s="934"/>
      <c r="FO205" s="934"/>
      <c r="FP205" s="934"/>
      <c r="FQ205" s="934"/>
      <c r="FR205" s="934"/>
      <c r="FS205" s="934"/>
      <c r="FT205" s="934"/>
      <c r="FU205" s="934"/>
      <c r="FV205" s="934"/>
      <c r="FW205" s="934"/>
      <c r="FX205" s="934"/>
      <c r="FY205" s="935"/>
      <c r="FZ205" s="1045"/>
      <c r="GA205" s="1046"/>
      <c r="GB205" s="1046"/>
      <c r="GC205" s="1046"/>
      <c r="GD205" s="1046"/>
      <c r="GE205" s="1046"/>
      <c r="GF205" s="1046"/>
      <c r="GG205" s="1046"/>
      <c r="GH205" s="1046"/>
      <c r="GI205" s="1046"/>
      <c r="GJ205" s="1046"/>
      <c r="GK205" s="1046"/>
      <c r="GL205" s="1046"/>
      <c r="GM205" s="1046"/>
      <c r="GN205" s="1046"/>
      <c r="GO205" s="1046"/>
      <c r="GP205" s="1046"/>
      <c r="GQ205" s="1046"/>
      <c r="GR205" s="1046"/>
      <c r="GS205" s="1046"/>
      <c r="GT205" s="1046"/>
      <c r="GU205" s="1047"/>
      <c r="GV205" s="933"/>
      <c r="GW205" s="934"/>
      <c r="GX205" s="934"/>
      <c r="GY205" s="934"/>
      <c r="GZ205" s="934"/>
      <c r="HA205" s="934"/>
      <c r="HB205" s="934"/>
      <c r="HC205" s="934"/>
      <c r="HD205" s="934"/>
      <c r="HE205" s="934"/>
      <c r="HF205" s="934"/>
      <c r="HG205" s="934"/>
      <c r="HH205" s="934"/>
      <c r="HI205" s="934"/>
      <c r="HJ205" s="934"/>
      <c r="HK205" s="934"/>
      <c r="HL205" s="934"/>
      <c r="HM205" s="934"/>
      <c r="HN205" s="934"/>
      <c r="HO205" s="934"/>
      <c r="HP205" s="934"/>
      <c r="HQ205" s="935"/>
      <c r="HR205" s="1027"/>
      <c r="HS205" s="1028"/>
      <c r="HT205" s="1028"/>
      <c r="HU205" s="1028"/>
      <c r="HV205" s="1028"/>
      <c r="HW205" s="1028"/>
      <c r="HX205" s="1028"/>
      <c r="HY205" s="1028"/>
      <c r="HZ205" s="1028"/>
      <c r="IA205" s="1028"/>
      <c r="IB205" s="1028"/>
      <c r="IC205" s="1028"/>
      <c r="ID205" s="1028"/>
      <c r="IE205" s="1028"/>
      <c r="IF205" s="1028"/>
      <c r="IG205" s="1028"/>
      <c r="IH205" s="1028"/>
      <c r="II205" s="1028"/>
      <c r="IJ205" s="1028"/>
      <c r="IK205" s="1028"/>
      <c r="IL205" s="1028"/>
      <c r="IM205" s="1029"/>
    </row>
    <row r="206" spans="2:323" ht="3.65" customHeight="1">
      <c r="AZ206" s="922"/>
      <c r="BA206" s="923"/>
      <c r="BB206" s="923"/>
      <c r="BC206" s="923"/>
      <c r="BD206" s="923"/>
      <c r="BE206" s="923"/>
      <c r="BF206" s="923"/>
      <c r="BG206" s="923"/>
      <c r="BH206" s="923"/>
      <c r="BI206" s="923"/>
      <c r="BJ206" s="923"/>
      <c r="BK206" s="923"/>
      <c r="BL206" s="923"/>
      <c r="BM206" s="923"/>
      <c r="BN206" s="923"/>
      <c r="BO206" s="923"/>
      <c r="BP206" s="923"/>
      <c r="BQ206" s="923"/>
      <c r="BR206" s="923"/>
      <c r="BS206" s="924"/>
      <c r="BT206" s="933"/>
      <c r="BU206" s="934"/>
      <c r="BV206" s="934"/>
      <c r="BW206" s="934"/>
      <c r="BX206" s="934"/>
      <c r="BY206" s="934"/>
      <c r="BZ206" s="934"/>
      <c r="CA206" s="934"/>
      <c r="CB206" s="934"/>
      <c r="CC206" s="934"/>
      <c r="CD206" s="934"/>
      <c r="CE206" s="934"/>
      <c r="CF206" s="934"/>
      <c r="CG206" s="934"/>
      <c r="CH206" s="934"/>
      <c r="CI206" s="934"/>
      <c r="CJ206" s="934"/>
      <c r="CK206" s="934"/>
      <c r="CL206" s="934"/>
      <c r="CM206" s="934"/>
      <c r="CN206" s="934"/>
      <c r="CO206" s="935"/>
      <c r="CP206" s="1045"/>
      <c r="CQ206" s="1046"/>
      <c r="CR206" s="1046"/>
      <c r="CS206" s="1046"/>
      <c r="CT206" s="1046"/>
      <c r="CU206" s="1046"/>
      <c r="CV206" s="1046"/>
      <c r="CW206" s="1046"/>
      <c r="CX206" s="1046"/>
      <c r="CY206" s="1046"/>
      <c r="CZ206" s="1046"/>
      <c r="DA206" s="1046"/>
      <c r="DB206" s="1046"/>
      <c r="DC206" s="1046"/>
      <c r="DD206" s="1046"/>
      <c r="DE206" s="1046"/>
      <c r="DF206" s="1046"/>
      <c r="DG206" s="1046"/>
      <c r="DH206" s="1046"/>
      <c r="DI206" s="1046"/>
      <c r="DJ206" s="1046"/>
      <c r="DK206" s="1047"/>
      <c r="DL206" s="933"/>
      <c r="DM206" s="934"/>
      <c r="DN206" s="934"/>
      <c r="DO206" s="934"/>
      <c r="DP206" s="934"/>
      <c r="DQ206" s="934"/>
      <c r="DR206" s="934"/>
      <c r="DS206" s="934"/>
      <c r="DT206" s="934"/>
      <c r="DU206" s="934"/>
      <c r="DV206" s="934"/>
      <c r="DW206" s="934"/>
      <c r="DX206" s="934"/>
      <c r="DY206" s="934"/>
      <c r="DZ206" s="934"/>
      <c r="EA206" s="934"/>
      <c r="EB206" s="934"/>
      <c r="EC206" s="934"/>
      <c r="ED206" s="934"/>
      <c r="EE206" s="934"/>
      <c r="EF206" s="934"/>
      <c r="EG206" s="935"/>
      <c r="EH206" s="1045"/>
      <c r="EI206" s="1046"/>
      <c r="EJ206" s="1046"/>
      <c r="EK206" s="1046"/>
      <c r="EL206" s="1046"/>
      <c r="EM206" s="1046"/>
      <c r="EN206" s="1046"/>
      <c r="EO206" s="1046"/>
      <c r="EP206" s="1046"/>
      <c r="EQ206" s="1046"/>
      <c r="ER206" s="1046"/>
      <c r="ES206" s="1046"/>
      <c r="ET206" s="1046"/>
      <c r="EU206" s="1046"/>
      <c r="EV206" s="1046"/>
      <c r="EW206" s="1046"/>
      <c r="EX206" s="1046"/>
      <c r="EY206" s="1046"/>
      <c r="EZ206" s="1046"/>
      <c r="FA206" s="1046"/>
      <c r="FB206" s="1046"/>
      <c r="FC206" s="1047"/>
      <c r="FD206" s="933"/>
      <c r="FE206" s="934"/>
      <c r="FF206" s="934"/>
      <c r="FG206" s="934"/>
      <c r="FH206" s="934"/>
      <c r="FI206" s="934"/>
      <c r="FJ206" s="934"/>
      <c r="FK206" s="934"/>
      <c r="FL206" s="934"/>
      <c r="FM206" s="934"/>
      <c r="FN206" s="934"/>
      <c r="FO206" s="934"/>
      <c r="FP206" s="934"/>
      <c r="FQ206" s="934"/>
      <c r="FR206" s="934"/>
      <c r="FS206" s="934"/>
      <c r="FT206" s="934"/>
      <c r="FU206" s="934"/>
      <c r="FV206" s="934"/>
      <c r="FW206" s="934"/>
      <c r="FX206" s="934"/>
      <c r="FY206" s="935"/>
      <c r="FZ206" s="1045"/>
      <c r="GA206" s="1046"/>
      <c r="GB206" s="1046"/>
      <c r="GC206" s="1046"/>
      <c r="GD206" s="1046"/>
      <c r="GE206" s="1046"/>
      <c r="GF206" s="1046"/>
      <c r="GG206" s="1046"/>
      <c r="GH206" s="1046"/>
      <c r="GI206" s="1046"/>
      <c r="GJ206" s="1046"/>
      <c r="GK206" s="1046"/>
      <c r="GL206" s="1046"/>
      <c r="GM206" s="1046"/>
      <c r="GN206" s="1046"/>
      <c r="GO206" s="1046"/>
      <c r="GP206" s="1046"/>
      <c r="GQ206" s="1046"/>
      <c r="GR206" s="1046"/>
      <c r="GS206" s="1046"/>
      <c r="GT206" s="1046"/>
      <c r="GU206" s="1047"/>
      <c r="GV206" s="933"/>
      <c r="GW206" s="934"/>
      <c r="GX206" s="934"/>
      <c r="GY206" s="934"/>
      <c r="GZ206" s="934"/>
      <c r="HA206" s="934"/>
      <c r="HB206" s="934"/>
      <c r="HC206" s="934"/>
      <c r="HD206" s="934"/>
      <c r="HE206" s="934"/>
      <c r="HF206" s="934"/>
      <c r="HG206" s="934"/>
      <c r="HH206" s="934"/>
      <c r="HI206" s="934"/>
      <c r="HJ206" s="934"/>
      <c r="HK206" s="934"/>
      <c r="HL206" s="934"/>
      <c r="HM206" s="934"/>
      <c r="HN206" s="934"/>
      <c r="HO206" s="934"/>
      <c r="HP206" s="934"/>
      <c r="HQ206" s="935"/>
      <c r="HR206" s="1027"/>
      <c r="HS206" s="1028"/>
      <c r="HT206" s="1028"/>
      <c r="HU206" s="1028"/>
      <c r="HV206" s="1028"/>
      <c r="HW206" s="1028"/>
      <c r="HX206" s="1028"/>
      <c r="HY206" s="1028"/>
      <c r="HZ206" s="1028"/>
      <c r="IA206" s="1028"/>
      <c r="IB206" s="1028"/>
      <c r="IC206" s="1028"/>
      <c r="ID206" s="1028"/>
      <c r="IE206" s="1028"/>
      <c r="IF206" s="1028"/>
      <c r="IG206" s="1028"/>
      <c r="IH206" s="1028"/>
      <c r="II206" s="1028"/>
      <c r="IJ206" s="1028"/>
      <c r="IK206" s="1028"/>
      <c r="IL206" s="1028"/>
      <c r="IM206" s="1029"/>
    </row>
    <row r="207" spans="2:323" ht="3.65" customHeight="1">
      <c r="AZ207" s="922"/>
      <c r="BA207" s="923"/>
      <c r="BB207" s="923"/>
      <c r="BC207" s="923"/>
      <c r="BD207" s="923"/>
      <c r="BE207" s="923"/>
      <c r="BF207" s="923"/>
      <c r="BG207" s="923"/>
      <c r="BH207" s="923"/>
      <c r="BI207" s="923"/>
      <c r="BJ207" s="923"/>
      <c r="BK207" s="923"/>
      <c r="BL207" s="923"/>
      <c r="BM207" s="923"/>
      <c r="BN207" s="923"/>
      <c r="BO207" s="923"/>
      <c r="BP207" s="923"/>
      <c r="BQ207" s="923"/>
      <c r="BR207" s="923"/>
      <c r="BS207" s="924"/>
      <c r="BT207" s="936"/>
      <c r="BU207" s="937"/>
      <c r="BV207" s="937"/>
      <c r="BW207" s="937"/>
      <c r="BX207" s="937"/>
      <c r="BY207" s="937"/>
      <c r="BZ207" s="937"/>
      <c r="CA207" s="937"/>
      <c r="CB207" s="937"/>
      <c r="CC207" s="937"/>
      <c r="CD207" s="937"/>
      <c r="CE207" s="937"/>
      <c r="CF207" s="937"/>
      <c r="CG207" s="937"/>
      <c r="CH207" s="937"/>
      <c r="CI207" s="937"/>
      <c r="CJ207" s="937"/>
      <c r="CK207" s="937"/>
      <c r="CL207" s="937"/>
      <c r="CM207" s="937"/>
      <c r="CN207" s="937"/>
      <c r="CO207" s="938"/>
      <c r="CP207" s="1048"/>
      <c r="CQ207" s="1049"/>
      <c r="CR207" s="1049"/>
      <c r="CS207" s="1049"/>
      <c r="CT207" s="1049"/>
      <c r="CU207" s="1049"/>
      <c r="CV207" s="1049"/>
      <c r="CW207" s="1049"/>
      <c r="CX207" s="1049"/>
      <c r="CY207" s="1049"/>
      <c r="CZ207" s="1049"/>
      <c r="DA207" s="1049"/>
      <c r="DB207" s="1049"/>
      <c r="DC207" s="1049"/>
      <c r="DD207" s="1049"/>
      <c r="DE207" s="1049"/>
      <c r="DF207" s="1049"/>
      <c r="DG207" s="1049"/>
      <c r="DH207" s="1049"/>
      <c r="DI207" s="1049"/>
      <c r="DJ207" s="1049"/>
      <c r="DK207" s="1050"/>
      <c r="DL207" s="936"/>
      <c r="DM207" s="937"/>
      <c r="DN207" s="937"/>
      <c r="DO207" s="937"/>
      <c r="DP207" s="937"/>
      <c r="DQ207" s="937"/>
      <c r="DR207" s="937"/>
      <c r="DS207" s="937"/>
      <c r="DT207" s="937"/>
      <c r="DU207" s="937"/>
      <c r="DV207" s="937"/>
      <c r="DW207" s="937"/>
      <c r="DX207" s="937"/>
      <c r="DY207" s="937"/>
      <c r="DZ207" s="937"/>
      <c r="EA207" s="937"/>
      <c r="EB207" s="937"/>
      <c r="EC207" s="937"/>
      <c r="ED207" s="937"/>
      <c r="EE207" s="937"/>
      <c r="EF207" s="937"/>
      <c r="EG207" s="938"/>
      <c r="EH207" s="1048"/>
      <c r="EI207" s="1049"/>
      <c r="EJ207" s="1049"/>
      <c r="EK207" s="1049"/>
      <c r="EL207" s="1049"/>
      <c r="EM207" s="1049"/>
      <c r="EN207" s="1049"/>
      <c r="EO207" s="1049"/>
      <c r="EP207" s="1049"/>
      <c r="EQ207" s="1049"/>
      <c r="ER207" s="1049"/>
      <c r="ES207" s="1049"/>
      <c r="ET207" s="1049"/>
      <c r="EU207" s="1049"/>
      <c r="EV207" s="1049"/>
      <c r="EW207" s="1049"/>
      <c r="EX207" s="1049"/>
      <c r="EY207" s="1049"/>
      <c r="EZ207" s="1049"/>
      <c r="FA207" s="1049"/>
      <c r="FB207" s="1049"/>
      <c r="FC207" s="1050"/>
      <c r="FD207" s="936"/>
      <c r="FE207" s="937"/>
      <c r="FF207" s="937"/>
      <c r="FG207" s="937"/>
      <c r="FH207" s="937"/>
      <c r="FI207" s="937"/>
      <c r="FJ207" s="937"/>
      <c r="FK207" s="937"/>
      <c r="FL207" s="937"/>
      <c r="FM207" s="937"/>
      <c r="FN207" s="937"/>
      <c r="FO207" s="937"/>
      <c r="FP207" s="937"/>
      <c r="FQ207" s="937"/>
      <c r="FR207" s="937"/>
      <c r="FS207" s="937"/>
      <c r="FT207" s="937"/>
      <c r="FU207" s="937"/>
      <c r="FV207" s="937"/>
      <c r="FW207" s="937"/>
      <c r="FX207" s="937"/>
      <c r="FY207" s="938"/>
      <c r="FZ207" s="1048"/>
      <c r="GA207" s="1049"/>
      <c r="GB207" s="1049"/>
      <c r="GC207" s="1049"/>
      <c r="GD207" s="1049"/>
      <c r="GE207" s="1049"/>
      <c r="GF207" s="1049"/>
      <c r="GG207" s="1049"/>
      <c r="GH207" s="1049"/>
      <c r="GI207" s="1049"/>
      <c r="GJ207" s="1049"/>
      <c r="GK207" s="1049"/>
      <c r="GL207" s="1049"/>
      <c r="GM207" s="1049"/>
      <c r="GN207" s="1049"/>
      <c r="GO207" s="1049"/>
      <c r="GP207" s="1049"/>
      <c r="GQ207" s="1049"/>
      <c r="GR207" s="1049"/>
      <c r="GS207" s="1049"/>
      <c r="GT207" s="1049"/>
      <c r="GU207" s="1050"/>
      <c r="GV207" s="936"/>
      <c r="GW207" s="937"/>
      <c r="GX207" s="937"/>
      <c r="GY207" s="937"/>
      <c r="GZ207" s="937"/>
      <c r="HA207" s="937"/>
      <c r="HB207" s="937"/>
      <c r="HC207" s="937"/>
      <c r="HD207" s="937"/>
      <c r="HE207" s="937"/>
      <c r="HF207" s="937"/>
      <c r="HG207" s="937"/>
      <c r="HH207" s="937"/>
      <c r="HI207" s="937"/>
      <c r="HJ207" s="937"/>
      <c r="HK207" s="937"/>
      <c r="HL207" s="937"/>
      <c r="HM207" s="937"/>
      <c r="HN207" s="937"/>
      <c r="HO207" s="937"/>
      <c r="HP207" s="937"/>
      <c r="HQ207" s="938"/>
      <c r="HR207" s="1030"/>
      <c r="HS207" s="1031"/>
      <c r="HT207" s="1031"/>
      <c r="HU207" s="1031"/>
      <c r="HV207" s="1031"/>
      <c r="HW207" s="1031"/>
      <c r="HX207" s="1031"/>
      <c r="HY207" s="1031"/>
      <c r="HZ207" s="1031"/>
      <c r="IA207" s="1031"/>
      <c r="IB207" s="1031"/>
      <c r="IC207" s="1031"/>
      <c r="ID207" s="1031"/>
      <c r="IE207" s="1031"/>
      <c r="IF207" s="1031"/>
      <c r="IG207" s="1031"/>
      <c r="IH207" s="1031"/>
      <c r="II207" s="1031"/>
      <c r="IJ207" s="1031"/>
      <c r="IK207" s="1031"/>
      <c r="IL207" s="1031"/>
      <c r="IM207" s="1032"/>
    </row>
    <row r="208" spans="2:323" ht="3.65" customHeight="1">
      <c r="AZ208" s="1052" t="s">
        <v>15</v>
      </c>
      <c r="BA208" s="1053"/>
      <c r="BB208" s="1053"/>
      <c r="BC208" s="1053"/>
      <c r="BD208" s="1053"/>
      <c r="BE208" s="1054"/>
      <c r="BF208" s="1015"/>
      <c r="BG208" s="1016"/>
      <c r="BH208" s="1016"/>
      <c r="BI208" s="1016"/>
      <c r="BJ208" s="1016"/>
      <c r="BK208" s="1016"/>
      <c r="BL208" s="1016"/>
      <c r="BM208" s="1016"/>
      <c r="BN208" s="1016"/>
      <c r="BO208" s="1016"/>
      <c r="BP208" s="1016"/>
      <c r="BQ208" s="1016"/>
      <c r="BR208" s="1016"/>
      <c r="BS208" s="1017"/>
      <c r="BT208" s="886" t="s">
        <v>65</v>
      </c>
      <c r="BU208" s="887"/>
      <c r="BV208" s="887"/>
      <c r="BW208" s="887"/>
      <c r="BX208" s="887"/>
      <c r="BY208" s="887"/>
      <c r="BZ208" s="887"/>
      <c r="CA208" s="887"/>
      <c r="CB208" s="887"/>
      <c r="CC208" s="887"/>
      <c r="CD208" s="887"/>
      <c r="CE208" s="887"/>
      <c r="CF208" s="887"/>
      <c r="CG208" s="887"/>
      <c r="CH208" s="887"/>
      <c r="CI208" s="887"/>
      <c r="CJ208" s="887"/>
      <c r="CK208" s="887"/>
      <c r="CL208" s="887"/>
      <c r="CM208" s="887"/>
      <c r="CN208" s="887"/>
      <c r="CO208" s="888"/>
      <c r="CP208" s="1051">
        <f ca="1">TODAY()</f>
        <v>46007</v>
      </c>
      <c r="CQ208" s="1034"/>
      <c r="CR208" s="1034"/>
      <c r="CS208" s="1034"/>
      <c r="CT208" s="1034"/>
      <c r="CU208" s="1034"/>
      <c r="CV208" s="1034"/>
      <c r="CW208" s="1034"/>
      <c r="CX208" s="1034"/>
      <c r="CY208" s="1034"/>
      <c r="CZ208" s="1034"/>
      <c r="DA208" s="1034"/>
      <c r="DB208" s="1034"/>
      <c r="DC208" s="1034"/>
      <c r="DD208" s="1034"/>
      <c r="DE208" s="1034"/>
      <c r="DF208" s="1034"/>
      <c r="DG208" s="1034"/>
      <c r="DH208" s="1034"/>
      <c r="DI208" s="1034"/>
      <c r="DJ208" s="1034"/>
      <c r="DK208" s="1035"/>
      <c r="DL208" s="886" t="s">
        <v>65</v>
      </c>
      <c r="DM208" s="887"/>
      <c r="DN208" s="887"/>
      <c r="DO208" s="887"/>
      <c r="DP208" s="887"/>
      <c r="DQ208" s="887"/>
      <c r="DR208" s="887"/>
      <c r="DS208" s="887"/>
      <c r="DT208" s="887"/>
      <c r="DU208" s="887"/>
      <c r="DV208" s="887"/>
      <c r="DW208" s="887"/>
      <c r="DX208" s="887"/>
      <c r="DY208" s="887"/>
      <c r="DZ208" s="887"/>
      <c r="EA208" s="887"/>
      <c r="EB208" s="887"/>
      <c r="EC208" s="887"/>
      <c r="ED208" s="887"/>
      <c r="EE208" s="887"/>
      <c r="EF208" s="887"/>
      <c r="EG208" s="888"/>
      <c r="EH208" s="1033"/>
      <c r="EI208" s="1034"/>
      <c r="EJ208" s="1034"/>
      <c r="EK208" s="1034"/>
      <c r="EL208" s="1034"/>
      <c r="EM208" s="1034"/>
      <c r="EN208" s="1034"/>
      <c r="EO208" s="1034"/>
      <c r="EP208" s="1034"/>
      <c r="EQ208" s="1034"/>
      <c r="ER208" s="1034"/>
      <c r="ES208" s="1034"/>
      <c r="ET208" s="1034"/>
      <c r="EU208" s="1034"/>
      <c r="EV208" s="1034"/>
      <c r="EW208" s="1034"/>
      <c r="EX208" s="1034"/>
      <c r="EY208" s="1034"/>
      <c r="EZ208" s="1034"/>
      <c r="FA208" s="1034"/>
      <c r="FB208" s="1034"/>
      <c r="FC208" s="1035"/>
      <c r="FD208" s="886" t="s">
        <v>65</v>
      </c>
      <c r="FE208" s="887"/>
      <c r="FF208" s="887"/>
      <c r="FG208" s="887"/>
      <c r="FH208" s="887"/>
      <c r="FI208" s="887"/>
      <c r="FJ208" s="887"/>
      <c r="FK208" s="887"/>
      <c r="FL208" s="887"/>
      <c r="FM208" s="887"/>
      <c r="FN208" s="887"/>
      <c r="FO208" s="887"/>
      <c r="FP208" s="887"/>
      <c r="FQ208" s="887"/>
      <c r="FR208" s="887"/>
      <c r="FS208" s="887"/>
      <c r="FT208" s="887"/>
      <c r="FU208" s="887"/>
      <c r="FV208" s="887"/>
      <c r="FW208" s="887"/>
      <c r="FX208" s="887"/>
      <c r="FY208" s="888"/>
      <c r="FZ208" s="1033"/>
      <c r="GA208" s="1034"/>
      <c r="GB208" s="1034"/>
      <c r="GC208" s="1034"/>
      <c r="GD208" s="1034"/>
      <c r="GE208" s="1034"/>
      <c r="GF208" s="1034"/>
      <c r="GG208" s="1034"/>
      <c r="GH208" s="1034"/>
      <c r="GI208" s="1034"/>
      <c r="GJ208" s="1034"/>
      <c r="GK208" s="1034"/>
      <c r="GL208" s="1034"/>
      <c r="GM208" s="1034"/>
      <c r="GN208" s="1034"/>
      <c r="GO208" s="1034"/>
      <c r="GP208" s="1034"/>
      <c r="GQ208" s="1034"/>
      <c r="GR208" s="1034"/>
      <c r="GS208" s="1034"/>
      <c r="GT208" s="1034"/>
      <c r="GU208" s="1035"/>
      <c r="GV208" s="886" t="s">
        <v>65</v>
      </c>
      <c r="GW208" s="887"/>
      <c r="GX208" s="887"/>
      <c r="GY208" s="887"/>
      <c r="GZ208" s="887"/>
      <c r="HA208" s="887"/>
      <c r="HB208" s="887"/>
      <c r="HC208" s="887"/>
      <c r="HD208" s="887"/>
      <c r="HE208" s="887"/>
      <c r="HF208" s="887"/>
      <c r="HG208" s="887"/>
      <c r="HH208" s="887"/>
      <c r="HI208" s="887"/>
      <c r="HJ208" s="887"/>
      <c r="HK208" s="887"/>
      <c r="HL208" s="887"/>
      <c r="HM208" s="887"/>
      <c r="HN208" s="887"/>
      <c r="HO208" s="887"/>
      <c r="HP208" s="887"/>
      <c r="HQ208" s="888"/>
      <c r="HR208" s="1033"/>
      <c r="HS208" s="1034"/>
      <c r="HT208" s="1034"/>
      <c r="HU208" s="1034"/>
      <c r="HV208" s="1034"/>
      <c r="HW208" s="1034"/>
      <c r="HX208" s="1034"/>
      <c r="HY208" s="1034"/>
      <c r="HZ208" s="1034"/>
      <c r="IA208" s="1034"/>
      <c r="IB208" s="1034"/>
      <c r="IC208" s="1034"/>
      <c r="ID208" s="1034"/>
      <c r="IE208" s="1034"/>
      <c r="IF208" s="1034"/>
      <c r="IG208" s="1034"/>
      <c r="IH208" s="1034"/>
      <c r="II208" s="1034"/>
      <c r="IJ208" s="1034"/>
      <c r="IK208" s="1034"/>
      <c r="IL208" s="1034"/>
      <c r="IM208" s="1035"/>
    </row>
    <row r="209" spans="52:247" ht="3.65" customHeight="1">
      <c r="AZ209" s="1052"/>
      <c r="BA209" s="1053"/>
      <c r="BB209" s="1053"/>
      <c r="BC209" s="1053"/>
      <c r="BD209" s="1053"/>
      <c r="BE209" s="1054"/>
      <c r="BF209" s="1018"/>
      <c r="BG209" s="1019"/>
      <c r="BH209" s="1019"/>
      <c r="BI209" s="1019"/>
      <c r="BJ209" s="1019"/>
      <c r="BK209" s="1019"/>
      <c r="BL209" s="1019"/>
      <c r="BM209" s="1019"/>
      <c r="BN209" s="1019"/>
      <c r="BO209" s="1019"/>
      <c r="BP209" s="1019"/>
      <c r="BQ209" s="1019"/>
      <c r="BR209" s="1019"/>
      <c r="BS209" s="1020"/>
      <c r="BT209" s="889"/>
      <c r="BU209" s="890"/>
      <c r="BV209" s="890"/>
      <c r="BW209" s="890"/>
      <c r="BX209" s="890"/>
      <c r="BY209" s="890"/>
      <c r="BZ209" s="890"/>
      <c r="CA209" s="890"/>
      <c r="CB209" s="890"/>
      <c r="CC209" s="890"/>
      <c r="CD209" s="890"/>
      <c r="CE209" s="890"/>
      <c r="CF209" s="890"/>
      <c r="CG209" s="890"/>
      <c r="CH209" s="890"/>
      <c r="CI209" s="890"/>
      <c r="CJ209" s="890"/>
      <c r="CK209" s="890"/>
      <c r="CL209" s="890"/>
      <c r="CM209" s="890"/>
      <c r="CN209" s="890"/>
      <c r="CO209" s="891"/>
      <c r="CP209" s="1036"/>
      <c r="CQ209" s="1037"/>
      <c r="CR209" s="1037"/>
      <c r="CS209" s="1037"/>
      <c r="CT209" s="1037"/>
      <c r="CU209" s="1037"/>
      <c r="CV209" s="1037"/>
      <c r="CW209" s="1037"/>
      <c r="CX209" s="1037"/>
      <c r="CY209" s="1037"/>
      <c r="CZ209" s="1037"/>
      <c r="DA209" s="1037"/>
      <c r="DB209" s="1037"/>
      <c r="DC209" s="1037"/>
      <c r="DD209" s="1037"/>
      <c r="DE209" s="1037"/>
      <c r="DF209" s="1037"/>
      <c r="DG209" s="1037"/>
      <c r="DH209" s="1037"/>
      <c r="DI209" s="1037"/>
      <c r="DJ209" s="1037"/>
      <c r="DK209" s="1038"/>
      <c r="DL209" s="889"/>
      <c r="DM209" s="890"/>
      <c r="DN209" s="890"/>
      <c r="DO209" s="890"/>
      <c r="DP209" s="890"/>
      <c r="DQ209" s="890"/>
      <c r="DR209" s="890"/>
      <c r="DS209" s="890"/>
      <c r="DT209" s="890"/>
      <c r="DU209" s="890"/>
      <c r="DV209" s="890"/>
      <c r="DW209" s="890"/>
      <c r="DX209" s="890"/>
      <c r="DY209" s="890"/>
      <c r="DZ209" s="890"/>
      <c r="EA209" s="890"/>
      <c r="EB209" s="890"/>
      <c r="EC209" s="890"/>
      <c r="ED209" s="890"/>
      <c r="EE209" s="890"/>
      <c r="EF209" s="890"/>
      <c r="EG209" s="891"/>
      <c r="EH209" s="1036"/>
      <c r="EI209" s="1037"/>
      <c r="EJ209" s="1037"/>
      <c r="EK209" s="1037"/>
      <c r="EL209" s="1037"/>
      <c r="EM209" s="1037"/>
      <c r="EN209" s="1037"/>
      <c r="EO209" s="1037"/>
      <c r="EP209" s="1037"/>
      <c r="EQ209" s="1037"/>
      <c r="ER209" s="1037"/>
      <c r="ES209" s="1037"/>
      <c r="ET209" s="1037"/>
      <c r="EU209" s="1037"/>
      <c r="EV209" s="1037"/>
      <c r="EW209" s="1037"/>
      <c r="EX209" s="1037"/>
      <c r="EY209" s="1037"/>
      <c r="EZ209" s="1037"/>
      <c r="FA209" s="1037"/>
      <c r="FB209" s="1037"/>
      <c r="FC209" s="1038"/>
      <c r="FD209" s="889"/>
      <c r="FE209" s="890"/>
      <c r="FF209" s="890"/>
      <c r="FG209" s="890"/>
      <c r="FH209" s="890"/>
      <c r="FI209" s="890"/>
      <c r="FJ209" s="890"/>
      <c r="FK209" s="890"/>
      <c r="FL209" s="890"/>
      <c r="FM209" s="890"/>
      <c r="FN209" s="890"/>
      <c r="FO209" s="890"/>
      <c r="FP209" s="890"/>
      <c r="FQ209" s="890"/>
      <c r="FR209" s="890"/>
      <c r="FS209" s="890"/>
      <c r="FT209" s="890"/>
      <c r="FU209" s="890"/>
      <c r="FV209" s="890"/>
      <c r="FW209" s="890"/>
      <c r="FX209" s="890"/>
      <c r="FY209" s="891"/>
      <c r="FZ209" s="1036"/>
      <c r="GA209" s="1037"/>
      <c r="GB209" s="1037"/>
      <c r="GC209" s="1037"/>
      <c r="GD209" s="1037"/>
      <c r="GE209" s="1037"/>
      <c r="GF209" s="1037"/>
      <c r="GG209" s="1037"/>
      <c r="GH209" s="1037"/>
      <c r="GI209" s="1037"/>
      <c r="GJ209" s="1037"/>
      <c r="GK209" s="1037"/>
      <c r="GL209" s="1037"/>
      <c r="GM209" s="1037"/>
      <c r="GN209" s="1037"/>
      <c r="GO209" s="1037"/>
      <c r="GP209" s="1037"/>
      <c r="GQ209" s="1037"/>
      <c r="GR209" s="1037"/>
      <c r="GS209" s="1037"/>
      <c r="GT209" s="1037"/>
      <c r="GU209" s="1038"/>
      <c r="GV209" s="889"/>
      <c r="GW209" s="890"/>
      <c r="GX209" s="890"/>
      <c r="GY209" s="890"/>
      <c r="GZ209" s="890"/>
      <c r="HA209" s="890"/>
      <c r="HB209" s="890"/>
      <c r="HC209" s="890"/>
      <c r="HD209" s="890"/>
      <c r="HE209" s="890"/>
      <c r="HF209" s="890"/>
      <c r="HG209" s="890"/>
      <c r="HH209" s="890"/>
      <c r="HI209" s="890"/>
      <c r="HJ209" s="890"/>
      <c r="HK209" s="890"/>
      <c r="HL209" s="890"/>
      <c r="HM209" s="890"/>
      <c r="HN209" s="890"/>
      <c r="HO209" s="890"/>
      <c r="HP209" s="890"/>
      <c r="HQ209" s="891"/>
      <c r="HR209" s="1036"/>
      <c r="HS209" s="1037"/>
      <c r="HT209" s="1037"/>
      <c r="HU209" s="1037"/>
      <c r="HV209" s="1037"/>
      <c r="HW209" s="1037"/>
      <c r="HX209" s="1037"/>
      <c r="HY209" s="1037"/>
      <c r="HZ209" s="1037"/>
      <c r="IA209" s="1037"/>
      <c r="IB209" s="1037"/>
      <c r="IC209" s="1037"/>
      <c r="ID209" s="1037"/>
      <c r="IE209" s="1037"/>
      <c r="IF209" s="1037"/>
      <c r="IG209" s="1037"/>
      <c r="IH209" s="1037"/>
      <c r="II209" s="1037"/>
      <c r="IJ209" s="1037"/>
      <c r="IK209" s="1037"/>
      <c r="IL209" s="1037"/>
      <c r="IM209" s="1038"/>
    </row>
    <row r="210" spans="52:247" ht="3.65" customHeight="1">
      <c r="AZ210" s="1052"/>
      <c r="BA210" s="1053"/>
      <c r="BB210" s="1053"/>
      <c r="BC210" s="1053"/>
      <c r="BD210" s="1053"/>
      <c r="BE210" s="1054"/>
      <c r="BF210" s="1018"/>
      <c r="BG210" s="1019"/>
      <c r="BH210" s="1019"/>
      <c r="BI210" s="1019"/>
      <c r="BJ210" s="1019"/>
      <c r="BK210" s="1019"/>
      <c r="BL210" s="1019"/>
      <c r="BM210" s="1019"/>
      <c r="BN210" s="1019"/>
      <c r="BO210" s="1019"/>
      <c r="BP210" s="1019"/>
      <c r="BQ210" s="1019"/>
      <c r="BR210" s="1019"/>
      <c r="BS210" s="1020"/>
      <c r="BT210" s="889"/>
      <c r="BU210" s="890"/>
      <c r="BV210" s="890"/>
      <c r="BW210" s="890"/>
      <c r="BX210" s="890"/>
      <c r="BY210" s="890"/>
      <c r="BZ210" s="890"/>
      <c r="CA210" s="890"/>
      <c r="CB210" s="890"/>
      <c r="CC210" s="890"/>
      <c r="CD210" s="890"/>
      <c r="CE210" s="890"/>
      <c r="CF210" s="890"/>
      <c r="CG210" s="890"/>
      <c r="CH210" s="890"/>
      <c r="CI210" s="890"/>
      <c r="CJ210" s="890"/>
      <c r="CK210" s="890"/>
      <c r="CL210" s="890"/>
      <c r="CM210" s="890"/>
      <c r="CN210" s="890"/>
      <c r="CO210" s="891"/>
      <c r="CP210" s="1036"/>
      <c r="CQ210" s="1037"/>
      <c r="CR210" s="1037"/>
      <c r="CS210" s="1037"/>
      <c r="CT210" s="1037"/>
      <c r="CU210" s="1037"/>
      <c r="CV210" s="1037"/>
      <c r="CW210" s="1037"/>
      <c r="CX210" s="1037"/>
      <c r="CY210" s="1037"/>
      <c r="CZ210" s="1037"/>
      <c r="DA210" s="1037"/>
      <c r="DB210" s="1037"/>
      <c r="DC210" s="1037"/>
      <c r="DD210" s="1037"/>
      <c r="DE210" s="1037"/>
      <c r="DF210" s="1037"/>
      <c r="DG210" s="1037"/>
      <c r="DH210" s="1037"/>
      <c r="DI210" s="1037"/>
      <c r="DJ210" s="1037"/>
      <c r="DK210" s="1038"/>
      <c r="DL210" s="889"/>
      <c r="DM210" s="890"/>
      <c r="DN210" s="890"/>
      <c r="DO210" s="890"/>
      <c r="DP210" s="890"/>
      <c r="DQ210" s="890"/>
      <c r="DR210" s="890"/>
      <c r="DS210" s="890"/>
      <c r="DT210" s="890"/>
      <c r="DU210" s="890"/>
      <c r="DV210" s="890"/>
      <c r="DW210" s="890"/>
      <c r="DX210" s="890"/>
      <c r="DY210" s="890"/>
      <c r="DZ210" s="890"/>
      <c r="EA210" s="890"/>
      <c r="EB210" s="890"/>
      <c r="EC210" s="890"/>
      <c r="ED210" s="890"/>
      <c r="EE210" s="890"/>
      <c r="EF210" s="890"/>
      <c r="EG210" s="891"/>
      <c r="EH210" s="1036"/>
      <c r="EI210" s="1037"/>
      <c r="EJ210" s="1037"/>
      <c r="EK210" s="1037"/>
      <c r="EL210" s="1037"/>
      <c r="EM210" s="1037"/>
      <c r="EN210" s="1037"/>
      <c r="EO210" s="1037"/>
      <c r="EP210" s="1037"/>
      <c r="EQ210" s="1037"/>
      <c r="ER210" s="1037"/>
      <c r="ES210" s="1037"/>
      <c r="ET210" s="1037"/>
      <c r="EU210" s="1037"/>
      <c r="EV210" s="1037"/>
      <c r="EW210" s="1037"/>
      <c r="EX210" s="1037"/>
      <c r="EY210" s="1037"/>
      <c r="EZ210" s="1037"/>
      <c r="FA210" s="1037"/>
      <c r="FB210" s="1037"/>
      <c r="FC210" s="1038"/>
      <c r="FD210" s="889"/>
      <c r="FE210" s="890"/>
      <c r="FF210" s="890"/>
      <c r="FG210" s="890"/>
      <c r="FH210" s="890"/>
      <c r="FI210" s="890"/>
      <c r="FJ210" s="890"/>
      <c r="FK210" s="890"/>
      <c r="FL210" s="890"/>
      <c r="FM210" s="890"/>
      <c r="FN210" s="890"/>
      <c r="FO210" s="890"/>
      <c r="FP210" s="890"/>
      <c r="FQ210" s="890"/>
      <c r="FR210" s="890"/>
      <c r="FS210" s="890"/>
      <c r="FT210" s="890"/>
      <c r="FU210" s="890"/>
      <c r="FV210" s="890"/>
      <c r="FW210" s="890"/>
      <c r="FX210" s="890"/>
      <c r="FY210" s="891"/>
      <c r="FZ210" s="1036"/>
      <c r="GA210" s="1037"/>
      <c r="GB210" s="1037"/>
      <c r="GC210" s="1037"/>
      <c r="GD210" s="1037"/>
      <c r="GE210" s="1037"/>
      <c r="GF210" s="1037"/>
      <c r="GG210" s="1037"/>
      <c r="GH210" s="1037"/>
      <c r="GI210" s="1037"/>
      <c r="GJ210" s="1037"/>
      <c r="GK210" s="1037"/>
      <c r="GL210" s="1037"/>
      <c r="GM210" s="1037"/>
      <c r="GN210" s="1037"/>
      <c r="GO210" s="1037"/>
      <c r="GP210" s="1037"/>
      <c r="GQ210" s="1037"/>
      <c r="GR210" s="1037"/>
      <c r="GS210" s="1037"/>
      <c r="GT210" s="1037"/>
      <c r="GU210" s="1038"/>
      <c r="GV210" s="889"/>
      <c r="GW210" s="890"/>
      <c r="GX210" s="890"/>
      <c r="GY210" s="890"/>
      <c r="GZ210" s="890"/>
      <c r="HA210" s="890"/>
      <c r="HB210" s="890"/>
      <c r="HC210" s="890"/>
      <c r="HD210" s="890"/>
      <c r="HE210" s="890"/>
      <c r="HF210" s="890"/>
      <c r="HG210" s="890"/>
      <c r="HH210" s="890"/>
      <c r="HI210" s="890"/>
      <c r="HJ210" s="890"/>
      <c r="HK210" s="890"/>
      <c r="HL210" s="890"/>
      <c r="HM210" s="890"/>
      <c r="HN210" s="890"/>
      <c r="HO210" s="890"/>
      <c r="HP210" s="890"/>
      <c r="HQ210" s="891"/>
      <c r="HR210" s="1036"/>
      <c r="HS210" s="1037"/>
      <c r="HT210" s="1037"/>
      <c r="HU210" s="1037"/>
      <c r="HV210" s="1037"/>
      <c r="HW210" s="1037"/>
      <c r="HX210" s="1037"/>
      <c r="HY210" s="1037"/>
      <c r="HZ210" s="1037"/>
      <c r="IA210" s="1037"/>
      <c r="IB210" s="1037"/>
      <c r="IC210" s="1037"/>
      <c r="ID210" s="1037"/>
      <c r="IE210" s="1037"/>
      <c r="IF210" s="1037"/>
      <c r="IG210" s="1037"/>
      <c r="IH210" s="1037"/>
      <c r="II210" s="1037"/>
      <c r="IJ210" s="1037"/>
      <c r="IK210" s="1037"/>
      <c r="IL210" s="1037"/>
      <c r="IM210" s="1038"/>
    </row>
    <row r="211" spans="52:247" ht="3.65" customHeight="1">
      <c r="AZ211" s="1052"/>
      <c r="BA211" s="1053"/>
      <c r="BB211" s="1053"/>
      <c r="BC211" s="1053"/>
      <c r="BD211" s="1053"/>
      <c r="BE211" s="1054"/>
      <c r="BF211" s="1018"/>
      <c r="BG211" s="1019"/>
      <c r="BH211" s="1019"/>
      <c r="BI211" s="1019"/>
      <c r="BJ211" s="1019"/>
      <c r="BK211" s="1019"/>
      <c r="BL211" s="1019"/>
      <c r="BM211" s="1019"/>
      <c r="BN211" s="1019"/>
      <c r="BO211" s="1019"/>
      <c r="BP211" s="1019"/>
      <c r="BQ211" s="1019"/>
      <c r="BR211" s="1019"/>
      <c r="BS211" s="1020"/>
      <c r="BT211" s="889"/>
      <c r="BU211" s="890"/>
      <c r="BV211" s="890"/>
      <c r="BW211" s="890"/>
      <c r="BX211" s="890"/>
      <c r="BY211" s="890"/>
      <c r="BZ211" s="890"/>
      <c r="CA211" s="890"/>
      <c r="CB211" s="890"/>
      <c r="CC211" s="890"/>
      <c r="CD211" s="890"/>
      <c r="CE211" s="890"/>
      <c r="CF211" s="890"/>
      <c r="CG211" s="890"/>
      <c r="CH211" s="890"/>
      <c r="CI211" s="890"/>
      <c r="CJ211" s="890"/>
      <c r="CK211" s="890"/>
      <c r="CL211" s="890"/>
      <c r="CM211" s="890"/>
      <c r="CN211" s="890"/>
      <c r="CO211" s="891"/>
      <c r="CP211" s="1036"/>
      <c r="CQ211" s="1037"/>
      <c r="CR211" s="1037"/>
      <c r="CS211" s="1037"/>
      <c r="CT211" s="1037"/>
      <c r="CU211" s="1037"/>
      <c r="CV211" s="1037"/>
      <c r="CW211" s="1037"/>
      <c r="CX211" s="1037"/>
      <c r="CY211" s="1037"/>
      <c r="CZ211" s="1037"/>
      <c r="DA211" s="1037"/>
      <c r="DB211" s="1037"/>
      <c r="DC211" s="1037"/>
      <c r="DD211" s="1037"/>
      <c r="DE211" s="1037"/>
      <c r="DF211" s="1037"/>
      <c r="DG211" s="1037"/>
      <c r="DH211" s="1037"/>
      <c r="DI211" s="1037"/>
      <c r="DJ211" s="1037"/>
      <c r="DK211" s="1038"/>
      <c r="DL211" s="889"/>
      <c r="DM211" s="890"/>
      <c r="DN211" s="890"/>
      <c r="DO211" s="890"/>
      <c r="DP211" s="890"/>
      <c r="DQ211" s="890"/>
      <c r="DR211" s="890"/>
      <c r="DS211" s="890"/>
      <c r="DT211" s="890"/>
      <c r="DU211" s="890"/>
      <c r="DV211" s="890"/>
      <c r="DW211" s="890"/>
      <c r="DX211" s="890"/>
      <c r="DY211" s="890"/>
      <c r="DZ211" s="890"/>
      <c r="EA211" s="890"/>
      <c r="EB211" s="890"/>
      <c r="EC211" s="890"/>
      <c r="ED211" s="890"/>
      <c r="EE211" s="890"/>
      <c r="EF211" s="890"/>
      <c r="EG211" s="891"/>
      <c r="EH211" s="1036"/>
      <c r="EI211" s="1037"/>
      <c r="EJ211" s="1037"/>
      <c r="EK211" s="1037"/>
      <c r="EL211" s="1037"/>
      <c r="EM211" s="1037"/>
      <c r="EN211" s="1037"/>
      <c r="EO211" s="1037"/>
      <c r="EP211" s="1037"/>
      <c r="EQ211" s="1037"/>
      <c r="ER211" s="1037"/>
      <c r="ES211" s="1037"/>
      <c r="ET211" s="1037"/>
      <c r="EU211" s="1037"/>
      <c r="EV211" s="1037"/>
      <c r="EW211" s="1037"/>
      <c r="EX211" s="1037"/>
      <c r="EY211" s="1037"/>
      <c r="EZ211" s="1037"/>
      <c r="FA211" s="1037"/>
      <c r="FB211" s="1037"/>
      <c r="FC211" s="1038"/>
      <c r="FD211" s="889"/>
      <c r="FE211" s="890"/>
      <c r="FF211" s="890"/>
      <c r="FG211" s="890"/>
      <c r="FH211" s="890"/>
      <c r="FI211" s="890"/>
      <c r="FJ211" s="890"/>
      <c r="FK211" s="890"/>
      <c r="FL211" s="890"/>
      <c r="FM211" s="890"/>
      <c r="FN211" s="890"/>
      <c r="FO211" s="890"/>
      <c r="FP211" s="890"/>
      <c r="FQ211" s="890"/>
      <c r="FR211" s="890"/>
      <c r="FS211" s="890"/>
      <c r="FT211" s="890"/>
      <c r="FU211" s="890"/>
      <c r="FV211" s="890"/>
      <c r="FW211" s="890"/>
      <c r="FX211" s="890"/>
      <c r="FY211" s="891"/>
      <c r="FZ211" s="1036"/>
      <c r="GA211" s="1037"/>
      <c r="GB211" s="1037"/>
      <c r="GC211" s="1037"/>
      <c r="GD211" s="1037"/>
      <c r="GE211" s="1037"/>
      <c r="GF211" s="1037"/>
      <c r="GG211" s="1037"/>
      <c r="GH211" s="1037"/>
      <c r="GI211" s="1037"/>
      <c r="GJ211" s="1037"/>
      <c r="GK211" s="1037"/>
      <c r="GL211" s="1037"/>
      <c r="GM211" s="1037"/>
      <c r="GN211" s="1037"/>
      <c r="GO211" s="1037"/>
      <c r="GP211" s="1037"/>
      <c r="GQ211" s="1037"/>
      <c r="GR211" s="1037"/>
      <c r="GS211" s="1037"/>
      <c r="GT211" s="1037"/>
      <c r="GU211" s="1038"/>
      <c r="GV211" s="889"/>
      <c r="GW211" s="890"/>
      <c r="GX211" s="890"/>
      <c r="GY211" s="890"/>
      <c r="GZ211" s="890"/>
      <c r="HA211" s="890"/>
      <c r="HB211" s="890"/>
      <c r="HC211" s="890"/>
      <c r="HD211" s="890"/>
      <c r="HE211" s="890"/>
      <c r="HF211" s="890"/>
      <c r="HG211" s="890"/>
      <c r="HH211" s="890"/>
      <c r="HI211" s="890"/>
      <c r="HJ211" s="890"/>
      <c r="HK211" s="890"/>
      <c r="HL211" s="890"/>
      <c r="HM211" s="890"/>
      <c r="HN211" s="890"/>
      <c r="HO211" s="890"/>
      <c r="HP211" s="890"/>
      <c r="HQ211" s="891"/>
      <c r="HR211" s="1036"/>
      <c r="HS211" s="1037"/>
      <c r="HT211" s="1037"/>
      <c r="HU211" s="1037"/>
      <c r="HV211" s="1037"/>
      <c r="HW211" s="1037"/>
      <c r="HX211" s="1037"/>
      <c r="HY211" s="1037"/>
      <c r="HZ211" s="1037"/>
      <c r="IA211" s="1037"/>
      <c r="IB211" s="1037"/>
      <c r="IC211" s="1037"/>
      <c r="ID211" s="1037"/>
      <c r="IE211" s="1037"/>
      <c r="IF211" s="1037"/>
      <c r="IG211" s="1037"/>
      <c r="IH211" s="1037"/>
      <c r="II211" s="1037"/>
      <c r="IJ211" s="1037"/>
      <c r="IK211" s="1037"/>
      <c r="IL211" s="1037"/>
      <c r="IM211" s="1038"/>
    </row>
    <row r="212" spans="52:247" ht="3.65" customHeight="1">
      <c r="AZ212" s="1055"/>
      <c r="BA212" s="1056"/>
      <c r="BB212" s="1056"/>
      <c r="BC212" s="1056"/>
      <c r="BD212" s="1056"/>
      <c r="BE212" s="1057"/>
      <c r="BF212" s="1021"/>
      <c r="BG212" s="1022"/>
      <c r="BH212" s="1022"/>
      <c r="BI212" s="1022"/>
      <c r="BJ212" s="1022"/>
      <c r="BK212" s="1022"/>
      <c r="BL212" s="1022"/>
      <c r="BM212" s="1022"/>
      <c r="BN212" s="1022"/>
      <c r="BO212" s="1022"/>
      <c r="BP212" s="1022"/>
      <c r="BQ212" s="1022"/>
      <c r="BR212" s="1022"/>
      <c r="BS212" s="1023"/>
      <c r="BT212" s="892"/>
      <c r="BU212" s="893"/>
      <c r="BV212" s="893"/>
      <c r="BW212" s="893"/>
      <c r="BX212" s="893"/>
      <c r="BY212" s="893"/>
      <c r="BZ212" s="893"/>
      <c r="CA212" s="893"/>
      <c r="CB212" s="893"/>
      <c r="CC212" s="893"/>
      <c r="CD212" s="893"/>
      <c r="CE212" s="893"/>
      <c r="CF212" s="893"/>
      <c r="CG212" s="893"/>
      <c r="CH212" s="893"/>
      <c r="CI212" s="893"/>
      <c r="CJ212" s="893"/>
      <c r="CK212" s="893"/>
      <c r="CL212" s="893"/>
      <c r="CM212" s="893"/>
      <c r="CN212" s="893"/>
      <c r="CO212" s="894"/>
      <c r="CP212" s="1039"/>
      <c r="CQ212" s="1040"/>
      <c r="CR212" s="1040"/>
      <c r="CS212" s="1040"/>
      <c r="CT212" s="1040"/>
      <c r="CU212" s="1040"/>
      <c r="CV212" s="1040"/>
      <c r="CW212" s="1040"/>
      <c r="CX212" s="1040"/>
      <c r="CY212" s="1040"/>
      <c r="CZ212" s="1040"/>
      <c r="DA212" s="1040"/>
      <c r="DB212" s="1040"/>
      <c r="DC212" s="1040"/>
      <c r="DD212" s="1040"/>
      <c r="DE212" s="1040"/>
      <c r="DF212" s="1040"/>
      <c r="DG212" s="1040"/>
      <c r="DH212" s="1040"/>
      <c r="DI212" s="1040"/>
      <c r="DJ212" s="1040"/>
      <c r="DK212" s="1041"/>
      <c r="DL212" s="892"/>
      <c r="DM212" s="893"/>
      <c r="DN212" s="893"/>
      <c r="DO212" s="893"/>
      <c r="DP212" s="893"/>
      <c r="DQ212" s="893"/>
      <c r="DR212" s="893"/>
      <c r="DS212" s="893"/>
      <c r="DT212" s="893"/>
      <c r="DU212" s="893"/>
      <c r="DV212" s="893"/>
      <c r="DW212" s="893"/>
      <c r="DX212" s="893"/>
      <c r="DY212" s="893"/>
      <c r="DZ212" s="893"/>
      <c r="EA212" s="893"/>
      <c r="EB212" s="893"/>
      <c r="EC212" s="893"/>
      <c r="ED212" s="893"/>
      <c r="EE212" s="893"/>
      <c r="EF212" s="893"/>
      <c r="EG212" s="894"/>
      <c r="EH212" s="1039"/>
      <c r="EI212" s="1040"/>
      <c r="EJ212" s="1040"/>
      <c r="EK212" s="1040"/>
      <c r="EL212" s="1040"/>
      <c r="EM212" s="1040"/>
      <c r="EN212" s="1040"/>
      <c r="EO212" s="1040"/>
      <c r="EP212" s="1040"/>
      <c r="EQ212" s="1040"/>
      <c r="ER212" s="1040"/>
      <c r="ES212" s="1040"/>
      <c r="ET212" s="1040"/>
      <c r="EU212" s="1040"/>
      <c r="EV212" s="1040"/>
      <c r="EW212" s="1040"/>
      <c r="EX212" s="1040"/>
      <c r="EY212" s="1040"/>
      <c r="EZ212" s="1040"/>
      <c r="FA212" s="1040"/>
      <c r="FB212" s="1040"/>
      <c r="FC212" s="1041"/>
      <c r="FD212" s="892"/>
      <c r="FE212" s="893"/>
      <c r="FF212" s="893"/>
      <c r="FG212" s="893"/>
      <c r="FH212" s="893"/>
      <c r="FI212" s="893"/>
      <c r="FJ212" s="893"/>
      <c r="FK212" s="893"/>
      <c r="FL212" s="893"/>
      <c r="FM212" s="893"/>
      <c r="FN212" s="893"/>
      <c r="FO212" s="893"/>
      <c r="FP212" s="893"/>
      <c r="FQ212" s="893"/>
      <c r="FR212" s="893"/>
      <c r="FS212" s="893"/>
      <c r="FT212" s="893"/>
      <c r="FU212" s="893"/>
      <c r="FV212" s="893"/>
      <c r="FW212" s="893"/>
      <c r="FX212" s="893"/>
      <c r="FY212" s="894"/>
      <c r="FZ212" s="1039"/>
      <c r="GA212" s="1040"/>
      <c r="GB212" s="1040"/>
      <c r="GC212" s="1040"/>
      <c r="GD212" s="1040"/>
      <c r="GE212" s="1040"/>
      <c r="GF212" s="1040"/>
      <c r="GG212" s="1040"/>
      <c r="GH212" s="1040"/>
      <c r="GI212" s="1040"/>
      <c r="GJ212" s="1040"/>
      <c r="GK212" s="1040"/>
      <c r="GL212" s="1040"/>
      <c r="GM212" s="1040"/>
      <c r="GN212" s="1040"/>
      <c r="GO212" s="1040"/>
      <c r="GP212" s="1040"/>
      <c r="GQ212" s="1040"/>
      <c r="GR212" s="1040"/>
      <c r="GS212" s="1040"/>
      <c r="GT212" s="1040"/>
      <c r="GU212" s="1041"/>
      <c r="GV212" s="892"/>
      <c r="GW212" s="893"/>
      <c r="GX212" s="893"/>
      <c r="GY212" s="893"/>
      <c r="GZ212" s="893"/>
      <c r="HA212" s="893"/>
      <c r="HB212" s="893"/>
      <c r="HC212" s="893"/>
      <c r="HD212" s="893"/>
      <c r="HE212" s="893"/>
      <c r="HF212" s="893"/>
      <c r="HG212" s="893"/>
      <c r="HH212" s="893"/>
      <c r="HI212" s="893"/>
      <c r="HJ212" s="893"/>
      <c r="HK212" s="893"/>
      <c r="HL212" s="893"/>
      <c r="HM212" s="893"/>
      <c r="HN212" s="893"/>
      <c r="HO212" s="893"/>
      <c r="HP212" s="893"/>
      <c r="HQ212" s="894"/>
      <c r="HR212" s="1039"/>
      <c r="HS212" s="1040"/>
      <c r="HT212" s="1040"/>
      <c r="HU212" s="1040"/>
      <c r="HV212" s="1040"/>
      <c r="HW212" s="1040"/>
      <c r="HX212" s="1040"/>
      <c r="HY212" s="1040"/>
      <c r="HZ212" s="1040"/>
      <c r="IA212" s="1040"/>
      <c r="IB212" s="1040"/>
      <c r="IC212" s="1040"/>
      <c r="ID212" s="1040"/>
      <c r="IE212" s="1040"/>
      <c r="IF212" s="1040"/>
      <c r="IG212" s="1040"/>
      <c r="IH212" s="1040"/>
      <c r="II212" s="1040"/>
      <c r="IJ212" s="1040"/>
      <c r="IK212" s="1040"/>
      <c r="IL212" s="1040"/>
      <c r="IM212" s="1041"/>
    </row>
    <row r="213" spans="52:247" ht="3.65" customHeight="1">
      <c r="BA213"/>
      <c r="BB213"/>
      <c r="BC213"/>
      <c r="BD213"/>
    </row>
    <row r="214" spans="52:247" ht="3.65" customHeight="1">
      <c r="BA214"/>
      <c r="BB214"/>
      <c r="BC214"/>
      <c r="BD214"/>
    </row>
    <row r="215" spans="52:247" ht="3.65" customHeight="1">
      <c r="BA215"/>
      <c r="BB215"/>
      <c r="BC215"/>
      <c r="BD215"/>
    </row>
    <row r="216" spans="52:247" ht="3.65" customHeight="1">
      <c r="BA216"/>
      <c r="BB216"/>
      <c r="BC216"/>
      <c r="BD216"/>
    </row>
    <row r="217" spans="52:247" ht="3.65" customHeight="1">
      <c r="BA217"/>
      <c r="BB217"/>
      <c r="BC217"/>
      <c r="BD217"/>
    </row>
    <row r="218" spans="52:247" ht="3.65" customHeight="1">
      <c r="BA218"/>
      <c r="BB218"/>
      <c r="BC218"/>
      <c r="BD218"/>
    </row>
    <row r="219" spans="52:247" ht="3.65" customHeight="1">
      <c r="BA219"/>
      <c r="BB219"/>
      <c r="BC219"/>
      <c r="BD219"/>
    </row>
    <row r="220" spans="52:247" ht="3.65" customHeight="1">
      <c r="BA220"/>
      <c r="BB220"/>
      <c r="BC220"/>
      <c r="BD220"/>
    </row>
    <row r="221" spans="52:247" ht="3.65" customHeight="1">
      <c r="BA221"/>
      <c r="BB221"/>
      <c r="BC221"/>
      <c r="BD221"/>
    </row>
    <row r="222" spans="52:247" ht="3.65" customHeight="1">
      <c r="BA222"/>
      <c r="BB222"/>
      <c r="BC222"/>
      <c r="BD222"/>
    </row>
    <row r="223" spans="52:247" ht="3.65" customHeight="1">
      <c r="BA223"/>
      <c r="BB223"/>
      <c r="BC223"/>
      <c r="BD223"/>
    </row>
    <row r="224" spans="52:247" ht="3.65" customHeight="1">
      <c r="BA224"/>
      <c r="BB224"/>
      <c r="BC224"/>
      <c r="BD224"/>
    </row>
    <row r="225" customFormat="1" ht="3.65" customHeight="1"/>
    <row r="226" customFormat="1" ht="3.65" customHeight="1"/>
    <row r="227" customFormat="1" ht="3.65" customHeight="1"/>
    <row r="228" customFormat="1" ht="3.65" customHeight="1"/>
    <row r="229" customFormat="1" ht="3.65" customHeight="1"/>
    <row r="230" customFormat="1" ht="3.65" customHeight="1"/>
    <row r="231" customFormat="1" ht="3.65" customHeight="1"/>
    <row r="232" customFormat="1" ht="3.65" customHeight="1"/>
    <row r="233" customFormat="1" ht="3.65" customHeight="1"/>
    <row r="234" customFormat="1" ht="3.65" customHeight="1"/>
    <row r="235" customFormat="1" ht="3.65" customHeight="1"/>
    <row r="236" customFormat="1" ht="3.65" customHeight="1"/>
    <row r="237" customFormat="1" ht="3.65" customHeight="1"/>
    <row r="238" customFormat="1" ht="3.65" customHeight="1"/>
    <row r="239" customFormat="1" ht="3.65" customHeight="1"/>
    <row r="240" customFormat="1" ht="3.65" customHeight="1"/>
    <row r="241" customFormat="1" ht="3.65" customHeight="1"/>
    <row r="242" customFormat="1" ht="3.65" customHeight="1"/>
    <row r="243" customFormat="1" ht="3.65" customHeight="1"/>
    <row r="244" customFormat="1" ht="3.65" customHeight="1"/>
    <row r="245" customFormat="1" ht="3.65" customHeight="1"/>
    <row r="246" customFormat="1" ht="3.65" customHeight="1"/>
    <row r="247" customFormat="1" ht="3.65" customHeight="1"/>
    <row r="248" customFormat="1" ht="3.65" customHeight="1"/>
    <row r="249" customFormat="1" ht="3.65" customHeight="1"/>
    <row r="250" customFormat="1" ht="3.65" customHeight="1"/>
    <row r="251" customFormat="1" ht="3.65" customHeight="1"/>
    <row r="252" customFormat="1" ht="3.65" customHeight="1"/>
    <row r="253" customFormat="1" ht="3.65" customHeight="1"/>
    <row r="254" customFormat="1" ht="3.65" customHeight="1"/>
    <row r="255" customFormat="1" ht="3.65" customHeight="1"/>
    <row r="256" customFormat="1" ht="3.65" customHeight="1"/>
    <row r="257" customFormat="1" ht="3.65" customHeight="1"/>
    <row r="258" customFormat="1" ht="3.65" customHeight="1"/>
    <row r="259" customFormat="1" ht="3.65" customHeight="1"/>
    <row r="260" customFormat="1" ht="3.65" customHeight="1"/>
    <row r="261" customFormat="1" ht="3.65" customHeight="1"/>
    <row r="262" customFormat="1" ht="3.65" customHeight="1"/>
    <row r="263" customFormat="1" ht="3.65" customHeight="1"/>
    <row r="264" customFormat="1" ht="3.65" customHeight="1"/>
    <row r="265" customFormat="1" ht="3.65" customHeight="1"/>
    <row r="266" customFormat="1" ht="3.65" customHeight="1"/>
  </sheetData>
  <mergeCells count="655">
    <mergeCell ref="IJ145:IK146"/>
    <mergeCell ref="HC147:HD148"/>
    <mergeCell ref="HN147:HO148"/>
    <mergeCell ref="HY147:HZ148"/>
    <mergeCell ref="IJ147:IK148"/>
    <mergeCell ref="IA135:IB139"/>
    <mergeCell ref="IC135:II139"/>
    <mergeCell ref="IJ135:IK136"/>
    <mergeCell ref="HC137:HD138"/>
    <mergeCell ref="HN137:HO138"/>
    <mergeCell ref="HY137:HZ138"/>
    <mergeCell ref="IJ137:IK138"/>
    <mergeCell ref="IA140:IB144"/>
    <mergeCell ref="IC140:II144"/>
    <mergeCell ref="IJ140:IK141"/>
    <mergeCell ref="IJ142:IK143"/>
    <mergeCell ref="IC145:II149"/>
    <mergeCell ref="GT140:GU144"/>
    <mergeCell ref="GV140:HB144"/>
    <mergeCell ref="HC140:HD141"/>
    <mergeCell ref="HE140:HF144"/>
    <mergeCell ref="HG140:HM144"/>
    <mergeCell ref="HN140:HO141"/>
    <mergeCell ref="HP140:HQ144"/>
    <mergeCell ref="HR140:HX144"/>
    <mergeCell ref="HY140:HZ141"/>
    <mergeCell ref="HC142:HD143"/>
    <mergeCell ref="HN142:HO143"/>
    <mergeCell ref="HY142:HZ143"/>
    <mergeCell ref="GT135:GU139"/>
    <mergeCell ref="GV135:HB139"/>
    <mergeCell ref="HC135:HD136"/>
    <mergeCell ref="HE135:HF139"/>
    <mergeCell ref="HG135:HM139"/>
    <mergeCell ref="HN135:HO136"/>
    <mergeCell ref="HP135:HQ139"/>
    <mergeCell ref="HR135:HX139"/>
    <mergeCell ref="HY135:HZ136"/>
    <mergeCell ref="IJ127:IK128"/>
    <mergeCell ref="GT130:GU134"/>
    <mergeCell ref="GV130:HB134"/>
    <mergeCell ref="HC130:HD131"/>
    <mergeCell ref="HE130:HF134"/>
    <mergeCell ref="HG130:HM134"/>
    <mergeCell ref="HN130:HO131"/>
    <mergeCell ref="HP130:HQ134"/>
    <mergeCell ref="HR130:HX134"/>
    <mergeCell ref="HY130:HZ131"/>
    <mergeCell ref="IA130:IB134"/>
    <mergeCell ref="IC130:II134"/>
    <mergeCell ref="IJ130:IK131"/>
    <mergeCell ref="HC132:HD133"/>
    <mergeCell ref="HN132:HO133"/>
    <mergeCell ref="HY132:HZ133"/>
    <mergeCell ref="IJ132:IK133"/>
    <mergeCell ref="HE125:HF129"/>
    <mergeCell ref="HG125:HM129"/>
    <mergeCell ref="HN125:HO126"/>
    <mergeCell ref="HP125:HQ129"/>
    <mergeCell ref="HR125:HX129"/>
    <mergeCell ref="HY125:HZ126"/>
    <mergeCell ref="IA125:IB129"/>
    <mergeCell ref="IL135:IM139"/>
    <mergeCell ref="IN135:IT139"/>
    <mergeCell ref="IU135:IV136"/>
    <mergeCell ref="IU137:IV138"/>
    <mergeCell ref="IL140:IM144"/>
    <mergeCell ref="IN140:IT144"/>
    <mergeCell ref="IU140:IV141"/>
    <mergeCell ref="IU142:IV143"/>
    <mergeCell ref="IL145:IM149"/>
    <mergeCell ref="IN145:IT149"/>
    <mergeCell ref="IU145:IV146"/>
    <mergeCell ref="IU147:IV148"/>
    <mergeCell ref="DW132:EC134"/>
    <mergeCell ref="ED132:EE133"/>
    <mergeCell ref="FM130:FW134"/>
    <mergeCell ref="IL120:IM124"/>
    <mergeCell ref="IN120:IT124"/>
    <mergeCell ref="IU120:IV121"/>
    <mergeCell ref="IU122:IV123"/>
    <mergeCell ref="IL125:IM129"/>
    <mergeCell ref="IN125:IT129"/>
    <mergeCell ref="IU125:IV126"/>
    <mergeCell ref="IU127:IV128"/>
    <mergeCell ref="IL130:IM134"/>
    <mergeCell ref="IN130:IT134"/>
    <mergeCell ref="IU130:IV131"/>
    <mergeCell ref="IU132:IV133"/>
    <mergeCell ref="GT120:GU124"/>
    <mergeCell ref="GV120:HB124"/>
    <mergeCell ref="HC120:HD121"/>
    <mergeCell ref="HE120:HF124"/>
    <mergeCell ref="HG120:HM124"/>
    <mergeCell ref="HN120:HO121"/>
    <mergeCell ref="HP120:HQ124"/>
    <mergeCell ref="HR120:HX124"/>
    <mergeCell ref="IJ120:IK121"/>
    <mergeCell ref="BO114:CB116"/>
    <mergeCell ref="BO117:CB119"/>
    <mergeCell ref="BO46:CB48"/>
    <mergeCell ref="FZ103:GF107"/>
    <mergeCell ref="BO105:CB107"/>
    <mergeCell ref="FP175:GF176"/>
    <mergeCell ref="GG175:GW176"/>
    <mergeCell ref="GX175:HN176"/>
    <mergeCell ref="HO175:IE176"/>
    <mergeCell ref="GG170:HN173"/>
    <mergeCell ref="HO170:HU173"/>
    <mergeCell ref="HV170:IE173"/>
    <mergeCell ref="FX135:GH139"/>
    <mergeCell ref="HY120:HZ121"/>
    <mergeCell ref="IA120:IB124"/>
    <mergeCell ref="IC120:II124"/>
    <mergeCell ref="HC122:HD123"/>
    <mergeCell ref="HN122:HO123"/>
    <mergeCell ref="HY122:HZ123"/>
    <mergeCell ref="IF166:IV169"/>
    <mergeCell ref="IF175:IV176"/>
    <mergeCell ref="DW145:EC146"/>
    <mergeCell ref="ED145:EE146"/>
    <mergeCell ref="GT145:GU149"/>
    <mergeCell ref="AX161:AY173"/>
    <mergeCell ref="IJ122:IK123"/>
    <mergeCell ref="B189:LJ192"/>
    <mergeCell ref="HV174:HW174"/>
    <mergeCell ref="IM174:IN174"/>
    <mergeCell ref="IW174:IY176"/>
    <mergeCell ref="BA175:BQ176"/>
    <mergeCell ref="BR175:CH176"/>
    <mergeCell ref="CI175:CY176"/>
    <mergeCell ref="CZ175:DP176"/>
    <mergeCell ref="DQ175:EG176"/>
    <mergeCell ref="EH175:EX176"/>
    <mergeCell ref="EY175:FO176"/>
    <mergeCell ref="DX174:DY174"/>
    <mergeCell ref="EO174:EP174"/>
    <mergeCell ref="FF174:FG174"/>
    <mergeCell ref="FW174:FX174"/>
    <mergeCell ref="GN174:GO174"/>
    <mergeCell ref="HE174:HF174"/>
    <mergeCell ref="AX174:AZ176"/>
    <mergeCell ref="BH174:BI174"/>
    <mergeCell ref="BY174:BZ174"/>
    <mergeCell ref="CP174:CQ174"/>
    <mergeCell ref="DG174:DH174"/>
    <mergeCell ref="IX161:IY173"/>
    <mergeCell ref="AZ165:AZ166"/>
    <mergeCell ref="IW165:IW166"/>
    <mergeCell ref="BA166:BG169"/>
    <mergeCell ref="BH166:BQ169"/>
    <mergeCell ref="BR166:BX169"/>
    <mergeCell ref="BY166:CH169"/>
    <mergeCell ref="CL166:CV173"/>
    <mergeCell ref="CZ166:DF169"/>
    <mergeCell ref="DG166:EX169"/>
    <mergeCell ref="EY166:FB169"/>
    <mergeCell ref="FC166:FO169"/>
    <mergeCell ref="FP166:FX169"/>
    <mergeCell ref="FY166:HN169"/>
    <mergeCell ref="IF170:IM173"/>
    <mergeCell ref="IN170:IV173"/>
    <mergeCell ref="BA170:BG173"/>
    <mergeCell ref="BH170:BQ173"/>
    <mergeCell ref="BR170:BX173"/>
    <mergeCell ref="BY170:CH173"/>
    <mergeCell ref="CZ170:EX173"/>
    <mergeCell ref="EY170:FG173"/>
    <mergeCell ref="FH170:FO173"/>
    <mergeCell ref="FP170:GF173"/>
    <mergeCell ref="AX148:AY160"/>
    <mergeCell ref="IX148:IY160"/>
    <mergeCell ref="BF154:BY158"/>
    <mergeCell ref="GI145:GS149"/>
    <mergeCell ref="EF145:EP149"/>
    <mergeCell ref="EQ145:FA149"/>
    <mergeCell ref="FB145:FL149"/>
    <mergeCell ref="FM145:FW149"/>
    <mergeCell ref="FX145:GH149"/>
    <mergeCell ref="IX135:IY147"/>
    <mergeCell ref="AZ153:AZ154"/>
    <mergeCell ref="IW153:IW154"/>
    <mergeCell ref="BF159:BK163"/>
    <mergeCell ref="BL159:BY163"/>
    <mergeCell ref="DW147:EC149"/>
    <mergeCell ref="ED147:EE148"/>
    <mergeCell ref="IW140:IW141"/>
    <mergeCell ref="BG145:BQ149"/>
    <mergeCell ref="BR145:BU149"/>
    <mergeCell ref="BV145:CB149"/>
    <mergeCell ref="CC145:CM149"/>
    <mergeCell ref="CN145:CX149"/>
    <mergeCell ref="DJ145:DT149"/>
    <mergeCell ref="DU145:DV149"/>
    <mergeCell ref="GV145:HB149"/>
    <mergeCell ref="HC145:HD146"/>
    <mergeCell ref="HE145:HF149"/>
    <mergeCell ref="HG145:HM149"/>
    <mergeCell ref="HN145:HO146"/>
    <mergeCell ref="HP145:HQ149"/>
    <mergeCell ref="HR145:HX149"/>
    <mergeCell ref="HY145:HZ146"/>
    <mergeCell ref="IA145:IB149"/>
    <mergeCell ref="DJ135:DT139"/>
    <mergeCell ref="AZ140:AZ141"/>
    <mergeCell ref="DW142:EC144"/>
    <mergeCell ref="ED142:EE143"/>
    <mergeCell ref="FM140:FW144"/>
    <mergeCell ref="FX140:GH144"/>
    <mergeCell ref="BA140:BF149"/>
    <mergeCell ref="BG140:BQ144"/>
    <mergeCell ref="BR140:BU144"/>
    <mergeCell ref="BV140:CB144"/>
    <mergeCell ref="CC140:CM144"/>
    <mergeCell ref="CN140:CX144"/>
    <mergeCell ref="DJ140:DT144"/>
    <mergeCell ref="DU140:DV144"/>
    <mergeCell ref="DW140:EC141"/>
    <mergeCell ref="CY140:DI144"/>
    <mergeCell ref="CY145:DI149"/>
    <mergeCell ref="FB140:FL144"/>
    <mergeCell ref="FX125:GH129"/>
    <mergeCell ref="GT125:GU129"/>
    <mergeCell ref="GV125:HB129"/>
    <mergeCell ref="HC125:HD126"/>
    <mergeCell ref="AX135:AY147"/>
    <mergeCell ref="DW137:EC139"/>
    <mergeCell ref="ED137:EE138"/>
    <mergeCell ref="ED140:EE141"/>
    <mergeCell ref="GI140:GS144"/>
    <mergeCell ref="EF140:EP144"/>
    <mergeCell ref="EQ140:FA144"/>
    <mergeCell ref="FB135:FL139"/>
    <mergeCell ref="FM135:FW139"/>
    <mergeCell ref="DU135:DV139"/>
    <mergeCell ref="DW135:EC136"/>
    <mergeCell ref="ED135:EE136"/>
    <mergeCell ref="GI135:GS139"/>
    <mergeCell ref="EF135:EP139"/>
    <mergeCell ref="EQ135:FA139"/>
    <mergeCell ref="BG135:BQ139"/>
    <mergeCell ref="BR135:BU139"/>
    <mergeCell ref="BV135:CB139"/>
    <mergeCell ref="CC135:CM139"/>
    <mergeCell ref="CN135:CX139"/>
    <mergeCell ref="HY127:HZ128"/>
    <mergeCell ref="BG130:BQ134"/>
    <mergeCell ref="BR130:BU134"/>
    <mergeCell ref="BV130:CB134"/>
    <mergeCell ref="CC130:CM134"/>
    <mergeCell ref="CN130:CX134"/>
    <mergeCell ref="DJ130:DT134"/>
    <mergeCell ref="DU130:DV134"/>
    <mergeCell ref="DJ125:DT129"/>
    <mergeCell ref="DU125:DV129"/>
    <mergeCell ref="FX130:GH134"/>
    <mergeCell ref="DW130:EC131"/>
    <mergeCell ref="ED130:EE131"/>
    <mergeCell ref="GI130:GS134"/>
    <mergeCell ref="EF130:EP134"/>
    <mergeCell ref="EQ130:FA134"/>
    <mergeCell ref="FB130:FL134"/>
    <mergeCell ref="GI125:GS129"/>
    <mergeCell ref="EF125:EP129"/>
    <mergeCell ref="DW127:EC129"/>
    <mergeCell ref="ED127:EE128"/>
    <mergeCell ref="EQ125:FA129"/>
    <mergeCell ref="FB125:FL129"/>
    <mergeCell ref="FM125:FW129"/>
    <mergeCell ref="ED125:EE126"/>
    <mergeCell ref="DW122:EC124"/>
    <mergeCell ref="ED122:EE123"/>
    <mergeCell ref="AX122:AY134"/>
    <mergeCell ref="IX122:IY134"/>
    <mergeCell ref="BG125:BQ129"/>
    <mergeCell ref="BR125:BU129"/>
    <mergeCell ref="BV125:CB129"/>
    <mergeCell ref="CC125:CM129"/>
    <mergeCell ref="CN125:CX129"/>
    <mergeCell ref="FX120:GH124"/>
    <mergeCell ref="ED120:EE121"/>
    <mergeCell ref="GI120:GS124"/>
    <mergeCell ref="EF120:EP124"/>
    <mergeCell ref="EQ120:FA124"/>
    <mergeCell ref="AZ127:AZ128"/>
    <mergeCell ref="IW127:IW128"/>
    <mergeCell ref="BA130:BF139"/>
    <mergeCell ref="CY130:DI134"/>
    <mergeCell ref="CY135:DI139"/>
    <mergeCell ref="IC125:II129"/>
    <mergeCell ref="IJ125:IK126"/>
    <mergeCell ref="HC127:HD128"/>
    <mergeCell ref="HN127:HO128"/>
    <mergeCell ref="BG120:BQ124"/>
    <mergeCell ref="BR120:BU124"/>
    <mergeCell ref="BV120:CB124"/>
    <mergeCell ref="CC120:CM124"/>
    <mergeCell ref="CN120:CX124"/>
    <mergeCell ref="DJ120:DT124"/>
    <mergeCell ref="DU120:DV124"/>
    <mergeCell ref="DW120:EC121"/>
    <mergeCell ref="CY125:DI129"/>
    <mergeCell ref="DW125:EC126"/>
    <mergeCell ref="BW108:CB110"/>
    <mergeCell ref="DX108:EB111"/>
    <mergeCell ref="EG108:EO113"/>
    <mergeCell ref="CY120:DI124"/>
    <mergeCell ref="IX109:IY121"/>
    <mergeCell ref="BA114:BN116"/>
    <mergeCell ref="AZ114:AZ115"/>
    <mergeCell ref="IW114:IW115"/>
    <mergeCell ref="BA117:BN119"/>
    <mergeCell ref="FG118:FL119"/>
    <mergeCell ref="ER108:EZ113"/>
    <mergeCell ref="GA108:GE111"/>
    <mergeCell ref="CF109:CJ111"/>
    <mergeCell ref="CQ109:CU111"/>
    <mergeCell ref="GL109:GP111"/>
    <mergeCell ref="GT104:HD117"/>
    <mergeCell ref="HE104:HO117"/>
    <mergeCell ref="HP104:HZ117"/>
    <mergeCell ref="IA104:IK117"/>
    <mergeCell ref="IL104:IV117"/>
    <mergeCell ref="FB120:FL124"/>
    <mergeCell ref="FM120:FW124"/>
    <mergeCell ref="GC118:GH119"/>
    <mergeCell ref="BA120:BF129"/>
    <mergeCell ref="AX96:AY108"/>
    <mergeCell ref="IX96:IY108"/>
    <mergeCell ref="BA102:BN104"/>
    <mergeCell ref="BO102:BV104"/>
    <mergeCell ref="BW102:CB104"/>
    <mergeCell ref="FB102:FL117"/>
    <mergeCell ref="AZ101:AZ102"/>
    <mergeCell ref="IW101:IW102"/>
    <mergeCell ref="FM96:FW101"/>
    <mergeCell ref="FX96:GH101"/>
    <mergeCell ref="GT96:HD101"/>
    <mergeCell ref="HE96:HO101"/>
    <mergeCell ref="HP96:HZ101"/>
    <mergeCell ref="CY104:DI117"/>
    <mergeCell ref="AX109:AY121"/>
    <mergeCell ref="BA111:BN113"/>
    <mergeCell ref="BO111:BV113"/>
    <mergeCell ref="BW111:CB113"/>
    <mergeCell ref="FR118:FW119"/>
    <mergeCell ref="BA105:BN107"/>
    <mergeCell ref="DM106:DQ112"/>
    <mergeCell ref="FP106:FT112"/>
    <mergeCell ref="BA108:BN110"/>
    <mergeCell ref="BO108:BV110"/>
    <mergeCell ref="HE86:HO90"/>
    <mergeCell ref="HP86:HZ90"/>
    <mergeCell ref="IA86:IK90"/>
    <mergeCell ref="IL86:IV90"/>
    <mergeCell ref="BA96:CB101"/>
    <mergeCell ref="CC96:CM101"/>
    <mergeCell ref="CN96:CX101"/>
    <mergeCell ref="DJ96:DT101"/>
    <mergeCell ref="DU96:EE101"/>
    <mergeCell ref="GI96:GS101"/>
    <mergeCell ref="EF96:EP101"/>
    <mergeCell ref="EQ96:FA101"/>
    <mergeCell ref="FB96:FL101"/>
    <mergeCell ref="IA96:IK101"/>
    <mergeCell ref="IL96:IV101"/>
    <mergeCell ref="EQ86:FA90"/>
    <mergeCell ref="FB86:FL90"/>
    <mergeCell ref="FM86:FW90"/>
    <mergeCell ref="FX86:GH90"/>
    <mergeCell ref="GI86:GS90"/>
    <mergeCell ref="AX83:AY95"/>
    <mergeCell ref="IX83:IY95"/>
    <mergeCell ref="BG86:BQ90"/>
    <mergeCell ref="BR86:BU90"/>
    <mergeCell ref="BV86:CB90"/>
    <mergeCell ref="CC86:CM90"/>
    <mergeCell ref="CN86:CX90"/>
    <mergeCell ref="CY86:DI90"/>
    <mergeCell ref="DJ86:DT90"/>
    <mergeCell ref="DU86:EE90"/>
    <mergeCell ref="GI81:GS85"/>
    <mergeCell ref="GT81:HD85"/>
    <mergeCell ref="HE81:HO85"/>
    <mergeCell ref="HP81:HZ85"/>
    <mergeCell ref="IA81:IK85"/>
    <mergeCell ref="IL81:IV85"/>
    <mergeCell ref="DU81:EE85"/>
    <mergeCell ref="IW88:IW89"/>
    <mergeCell ref="GT86:HD90"/>
    <mergeCell ref="EF81:EP85"/>
    <mergeCell ref="EQ81:FA85"/>
    <mergeCell ref="FB81:FL85"/>
    <mergeCell ref="FM81:FW85"/>
    <mergeCell ref="FX81:GH85"/>
    <mergeCell ref="FX66:GH70"/>
    <mergeCell ref="AZ75:AZ76"/>
    <mergeCell ref="IW75:IW76"/>
    <mergeCell ref="BA81:BF90"/>
    <mergeCell ref="BG81:BQ85"/>
    <mergeCell ref="BR81:BU85"/>
    <mergeCell ref="BV81:CB85"/>
    <mergeCell ref="CC81:CM85"/>
    <mergeCell ref="CN81:CX85"/>
    <mergeCell ref="CY81:DI85"/>
    <mergeCell ref="DJ81:DT85"/>
    <mergeCell ref="GI76:GS80"/>
    <mergeCell ref="GT76:HD80"/>
    <mergeCell ref="HE76:HO80"/>
    <mergeCell ref="HP76:HZ80"/>
    <mergeCell ref="IA76:IK80"/>
    <mergeCell ref="IL76:IV80"/>
    <mergeCell ref="AZ88:AZ89"/>
    <mergeCell ref="EF86:EP90"/>
    <mergeCell ref="IX70:IY82"/>
    <mergeCell ref="BG76:BQ80"/>
    <mergeCell ref="BR76:BU80"/>
    <mergeCell ref="BV76:CB80"/>
    <mergeCell ref="CC76:CM80"/>
    <mergeCell ref="CN76:CX80"/>
    <mergeCell ref="CY76:DI80"/>
    <mergeCell ref="DJ76:DT80"/>
    <mergeCell ref="DU76:EE80"/>
    <mergeCell ref="EF76:EP80"/>
    <mergeCell ref="GT71:HD75"/>
    <mergeCell ref="HE71:HO75"/>
    <mergeCell ref="HP71:HZ75"/>
    <mergeCell ref="IA71:IK75"/>
    <mergeCell ref="IL71:IV75"/>
    <mergeCell ref="GI71:GS75"/>
    <mergeCell ref="IL66:IV70"/>
    <mergeCell ref="GI66:GS70"/>
    <mergeCell ref="GT66:HD70"/>
    <mergeCell ref="CY66:DI70"/>
    <mergeCell ref="HE66:HO70"/>
    <mergeCell ref="HP66:HZ70"/>
    <mergeCell ref="IA66:IK70"/>
    <mergeCell ref="FB66:FL70"/>
    <mergeCell ref="IX57:IY69"/>
    <mergeCell ref="HP61:HZ65"/>
    <mergeCell ref="IA61:IK65"/>
    <mergeCell ref="IL61:IV65"/>
    <mergeCell ref="CL63:CM64"/>
    <mergeCell ref="AX70:AY82"/>
    <mergeCell ref="EQ76:FA80"/>
    <mergeCell ref="FB76:FL80"/>
    <mergeCell ref="FM76:FW80"/>
    <mergeCell ref="FX76:GH80"/>
    <mergeCell ref="EF71:EP75"/>
    <mergeCell ref="EQ71:FA75"/>
    <mergeCell ref="FB71:FL75"/>
    <mergeCell ref="FM71:FW75"/>
    <mergeCell ref="FX71:GH75"/>
    <mergeCell ref="BA71:BF80"/>
    <mergeCell ref="BG71:BQ75"/>
    <mergeCell ref="BR71:BU75"/>
    <mergeCell ref="BV71:CB75"/>
    <mergeCell ref="CC71:CM75"/>
    <mergeCell ref="CN71:CX75"/>
    <mergeCell ref="CY71:DI75"/>
    <mergeCell ref="DJ71:DT75"/>
    <mergeCell ref="DU71:EE75"/>
    <mergeCell ref="IL45:IV60"/>
    <mergeCell ref="BA46:BN48"/>
    <mergeCell ref="CC61:CD65"/>
    <mergeCell ref="CE61:CK65"/>
    <mergeCell ref="CL61:CM62"/>
    <mergeCell ref="BG66:BQ70"/>
    <mergeCell ref="BR66:BU70"/>
    <mergeCell ref="BV66:CB70"/>
    <mergeCell ref="CC66:CM70"/>
    <mergeCell ref="CN66:CX70"/>
    <mergeCell ref="BV61:CB65"/>
    <mergeCell ref="DJ66:DT70"/>
    <mergeCell ref="DU66:EE70"/>
    <mergeCell ref="EF66:EP70"/>
    <mergeCell ref="EQ66:FA70"/>
    <mergeCell ref="FM66:FW70"/>
    <mergeCell ref="FX45:GH58"/>
    <mergeCell ref="GI45:GS58"/>
    <mergeCell ref="GT45:HD58"/>
    <mergeCell ref="HE45:HO58"/>
    <mergeCell ref="IX44:IY56"/>
    <mergeCell ref="FM45:FW58"/>
    <mergeCell ref="AZ62:AZ63"/>
    <mergeCell ref="IW62:IW63"/>
    <mergeCell ref="FB61:FL65"/>
    <mergeCell ref="FM61:FW65"/>
    <mergeCell ref="FX61:GH65"/>
    <mergeCell ref="GI61:GS65"/>
    <mergeCell ref="IA45:IK60"/>
    <mergeCell ref="BA43:BN45"/>
    <mergeCell ref="BO43:BV45"/>
    <mergeCell ref="BW43:CB45"/>
    <mergeCell ref="EQ43:FA58"/>
    <mergeCell ref="CC45:CM58"/>
    <mergeCell ref="CN45:CX58"/>
    <mergeCell ref="CY45:DI58"/>
    <mergeCell ref="BA61:BF70"/>
    <mergeCell ref="AZ49:AZ50"/>
    <mergeCell ref="HS51:HW53"/>
    <mergeCell ref="IW49:IW50"/>
    <mergeCell ref="GT61:HD65"/>
    <mergeCell ref="HE61:HO65"/>
    <mergeCell ref="CN61:CX65"/>
    <mergeCell ref="CY61:DI65"/>
    <mergeCell ref="DJ61:DT65"/>
    <mergeCell ref="DU61:EE65"/>
    <mergeCell ref="EF61:EP65"/>
    <mergeCell ref="EQ61:FA65"/>
    <mergeCell ref="BG61:BQ65"/>
    <mergeCell ref="BR61:BU65"/>
    <mergeCell ref="EF37:EP42"/>
    <mergeCell ref="EQ37:FA42"/>
    <mergeCell ref="FB37:FL42"/>
    <mergeCell ref="B54:AO61"/>
    <mergeCell ref="BA58:BN60"/>
    <mergeCell ref="AX57:AY69"/>
    <mergeCell ref="CS59:CX60"/>
    <mergeCell ref="B46:AO53"/>
    <mergeCell ref="AX44:AY56"/>
    <mergeCell ref="FB45:FL60"/>
    <mergeCell ref="BA52:BN54"/>
    <mergeCell ref="BO52:BV54"/>
    <mergeCell ref="BW52:CB54"/>
    <mergeCell ref="BO58:CB60"/>
    <mergeCell ref="BO55:CB57"/>
    <mergeCell ref="BA49:BN51"/>
    <mergeCell ref="BO49:BV51"/>
    <mergeCell ref="BW49:CB51"/>
    <mergeCell ref="BA55:BN57"/>
    <mergeCell ref="B30:AO37"/>
    <mergeCell ref="BH30:BI30"/>
    <mergeCell ref="BY30:BZ30"/>
    <mergeCell ref="CP30:CQ30"/>
    <mergeCell ref="DG30:DH30"/>
    <mergeCell ref="DX30:DY30"/>
    <mergeCell ref="AX31:AY43"/>
    <mergeCell ref="AX28:AZ30"/>
    <mergeCell ref="BA28:BQ29"/>
    <mergeCell ref="BR28:CH29"/>
    <mergeCell ref="CI28:CY29"/>
    <mergeCell ref="CZ28:DP29"/>
    <mergeCell ref="DQ28:EG29"/>
    <mergeCell ref="AZ36:AZ37"/>
    <mergeCell ref="B38:AO45"/>
    <mergeCell ref="DJ45:DT58"/>
    <mergeCell ref="DU45:EE58"/>
    <mergeCell ref="EF45:EP58"/>
    <mergeCell ref="BA37:CB42"/>
    <mergeCell ref="CC37:CM42"/>
    <mergeCell ref="CN37:CX42"/>
    <mergeCell ref="CY37:DI42"/>
    <mergeCell ref="DJ37:DT42"/>
    <mergeCell ref="DU37:EE42"/>
    <mergeCell ref="IW28:IY30"/>
    <mergeCell ref="IM30:IN30"/>
    <mergeCell ref="IX31:IY43"/>
    <mergeCell ref="EH28:EX29"/>
    <mergeCell ref="EY28:FO29"/>
    <mergeCell ref="FP28:GF29"/>
    <mergeCell ref="GG28:GW29"/>
    <mergeCell ref="GX28:HN29"/>
    <mergeCell ref="HO28:IE29"/>
    <mergeCell ref="EO30:EP30"/>
    <mergeCell ref="FF30:FG30"/>
    <mergeCell ref="FW30:FX30"/>
    <mergeCell ref="GN30:GO30"/>
    <mergeCell ref="HE30:HF30"/>
    <mergeCell ref="HV30:HW30"/>
    <mergeCell ref="IA37:IK42"/>
    <mergeCell ref="IL37:IV42"/>
    <mergeCell ref="IW36:IW37"/>
    <mergeCell ref="FM37:FW42"/>
    <mergeCell ref="FX37:GH42"/>
    <mergeCell ref="GI37:GS42"/>
    <mergeCell ref="GT37:HD42"/>
    <mergeCell ref="HE37:HO42"/>
    <mergeCell ref="HP37:HZ42"/>
    <mergeCell ref="HA13:HZ17"/>
    <mergeCell ref="IC13:JB17"/>
    <mergeCell ref="JC13:JV17"/>
    <mergeCell ref="JW13:KP17"/>
    <mergeCell ref="KQ13:LJ17"/>
    <mergeCell ref="D20:AM27"/>
    <mergeCell ref="B2:B11"/>
    <mergeCell ref="C2:AP11"/>
    <mergeCell ref="GW4:HC9"/>
    <mergeCell ref="HD4:IV9"/>
    <mergeCell ref="B12:AO12"/>
    <mergeCell ref="AP12:CC12"/>
    <mergeCell ref="CD12:DQ12"/>
    <mergeCell ref="DR12:FE12"/>
    <mergeCell ref="LU18:MN22"/>
    <mergeCell ref="MO18:NH22"/>
    <mergeCell ref="NI18:OB22"/>
    <mergeCell ref="OC18:OV22"/>
    <mergeCell ref="OW18:PP22"/>
    <mergeCell ref="PQ18:QJ22"/>
    <mergeCell ref="QK18:RD22"/>
    <mergeCell ref="RE18:RX22"/>
    <mergeCell ref="RY18:SR22"/>
    <mergeCell ref="RY23:SR27"/>
    <mergeCell ref="AZ203:BS207"/>
    <mergeCell ref="BT203:CO207"/>
    <mergeCell ref="CP203:DK207"/>
    <mergeCell ref="DL203:EG207"/>
    <mergeCell ref="EH203:FC207"/>
    <mergeCell ref="FD203:FY207"/>
    <mergeCell ref="FZ203:GU207"/>
    <mergeCell ref="GV203:HQ207"/>
    <mergeCell ref="HR203:IM207"/>
    <mergeCell ref="IL156:IS159"/>
    <mergeCell ref="IH160:IK163"/>
    <mergeCell ref="IL160:IS163"/>
    <mergeCell ref="CY96:DI101"/>
    <mergeCell ref="LU23:LZ27"/>
    <mergeCell ref="MA23:MN27"/>
    <mergeCell ref="MO23:NH27"/>
    <mergeCell ref="NI23:OB27"/>
    <mergeCell ref="OC23:OV27"/>
    <mergeCell ref="OW23:PP27"/>
    <mergeCell ref="PQ23:QJ27"/>
    <mergeCell ref="QK23:RD27"/>
    <mergeCell ref="RE23:RX27"/>
    <mergeCell ref="IF28:IV29"/>
    <mergeCell ref="AZ208:BE212"/>
    <mergeCell ref="BF208:BS212"/>
    <mergeCell ref="BT208:CO212"/>
    <mergeCell ref="CP208:DK212"/>
    <mergeCell ref="DL208:EG212"/>
    <mergeCell ref="EH208:FC212"/>
    <mergeCell ref="FD208:FY212"/>
    <mergeCell ref="FZ208:GU212"/>
    <mergeCell ref="GV208:HQ212"/>
    <mergeCell ref="HR208:IM212"/>
    <mergeCell ref="BZ154:CS158"/>
    <mergeCell ref="CT154:DM158"/>
    <mergeCell ref="DN154:EG158"/>
    <mergeCell ref="EH154:FA158"/>
    <mergeCell ref="FB154:FU158"/>
    <mergeCell ref="FV154:GO158"/>
    <mergeCell ref="GP154:HI158"/>
    <mergeCell ref="HJ154:IC158"/>
    <mergeCell ref="BZ159:CS163"/>
    <mergeCell ref="CT159:DM163"/>
    <mergeCell ref="DN159:EG163"/>
    <mergeCell ref="EH159:FA163"/>
    <mergeCell ref="FB159:FU163"/>
    <mergeCell ref="FV159:GO163"/>
    <mergeCell ref="GP159:HI163"/>
    <mergeCell ref="HJ159:IC163"/>
    <mergeCell ref="IH153:IS155"/>
    <mergeCell ref="IH156:IK159"/>
    <mergeCell ref="HO166:IE169"/>
  </mergeCells>
  <conditionalFormatting sqref="FI37:FL38">
    <cfRule type="notContainsBlanks" dxfId="9" priority="2">
      <formula>LEN(TRIM(FI37))&gt;0</formula>
    </cfRule>
  </conditionalFormatting>
  <conditionalFormatting sqref="FI40:FL42">
    <cfRule type="notContainsBlanks" dxfId="8" priority="1">
      <formula>LEN(TRIM(FI40))&gt;0</formula>
    </cfRule>
  </conditionalFormatting>
  <dataValidations disablePrompts="1" count="5">
    <dataValidation type="list" allowBlank="1" showInputMessage="1" showErrorMessage="1" sqref="BO58" xr:uid="{624A79A6-C766-4218-B8C7-8B07B9A2A6FB}">
      <formula1>"Fija,Abatible"</formula1>
    </dataValidation>
    <dataValidation type="list" allowBlank="1" showInputMessage="1" showErrorMessage="1" sqref="BA120:BF149 BA61:BF90" xr:uid="{64ADF8AD-253A-4802-8D13-E91696F0D4F2}">
      <formula1>"+NB,+NI,+NE,+NL,+NE*"</formula1>
    </dataValidation>
    <dataValidation type="list" allowBlank="1" showInputMessage="1" showErrorMessage="1" sqref="GI125:GS129 GI135:GS139 GI145:GS149" xr:uid="{EA5A5784-95D4-4DBA-81B8-D12C87337DD6}">
      <formula1>"-"</formula1>
    </dataValidation>
    <dataValidation type="list" allowBlank="1" showInputMessage="1" showErrorMessage="1" sqref="DW120:EC121 DW125:EC126 DW130:EC131 DW135:EC136 DW140:EC141 DW145:EC146" xr:uid="{ABDE1BDE-6F69-4FEB-B540-C4658BC28819}">
      <formula1>"ATS,PM6,IL6"</formula1>
    </dataValidation>
    <dataValidation type="list" allowBlank="1" showInputMessage="1" showErrorMessage="1" sqref="BV61:CB90 BV120:CB149" xr:uid="{CA2BCDDA-F34E-4B56-A3E1-6E3B84432CA5}">
      <formula1>"400,600,1000"</formula1>
    </dataValidation>
  </dataValidations>
  <printOptions horizontalCentered="1" verticalCentered="1"/>
  <pageMargins left="0" right="0" top="0" bottom="0" header="0" footer="0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9D34-8A5F-4B67-9747-718B9AEAFB18}">
  <sheetPr>
    <tabColor rgb="FFC00000"/>
  </sheetPr>
  <dimension ref="A1:RJ266"/>
  <sheetViews>
    <sheetView showGridLines="0" topLeftCell="A13" zoomScaleNormal="100" zoomScaleSheetLayoutView="130" workbookViewId="0">
      <selection activeCell="DU104" sqref="DU102:ER117"/>
    </sheetView>
  </sheetViews>
  <sheetFormatPr baseColWidth="10" defaultColWidth="0.6328125" defaultRowHeight="3.65" customHeight="1"/>
  <cols>
    <col min="1" max="1" width="3.81640625" customWidth="1"/>
    <col min="28" max="28" width="0.6328125" customWidth="1"/>
    <col min="51" max="51" width="0.6328125" customWidth="1"/>
    <col min="53" max="53" width="0.6328125" style="330" customWidth="1"/>
    <col min="54" max="54" width="0.6328125" style="330"/>
    <col min="55" max="55" width="0.6328125" style="330" customWidth="1"/>
    <col min="56" max="56" width="0.6328125" style="330"/>
    <col min="67" max="69" width="0.6328125" customWidth="1"/>
    <col min="72" max="74" width="0.6328125" customWidth="1"/>
    <col min="79" max="81" width="0.6328125" customWidth="1"/>
    <col min="91" max="93" width="0.6328125" customWidth="1"/>
    <col min="115" max="117" width="0.6328125" customWidth="1"/>
    <col min="120" max="122" width="0.6328125" customWidth="1"/>
    <col min="127" max="129" width="0.6328125" customWidth="1"/>
    <col min="139" max="141" width="0.6328125" customWidth="1"/>
    <col min="144" max="146" width="0.6328125" customWidth="1"/>
    <col min="151" max="153" width="0.6328125" customWidth="1"/>
    <col min="156" max="158" width="0.6328125" customWidth="1"/>
    <col min="163" max="163" width="0.6328125" customWidth="1"/>
    <col min="175" max="177" width="0.6328125" customWidth="1"/>
    <col min="179" max="179" width="0.6328125" customWidth="1"/>
    <col min="182" max="184" width="0.6328125" customWidth="1"/>
    <col min="199" max="201" width="0.6328125" customWidth="1"/>
    <col min="211" max="213" width="0.6328125" customWidth="1"/>
    <col min="235" max="237" width="0.6328125" customWidth="1"/>
    <col min="240" max="242" width="0.6328125" customWidth="1"/>
    <col min="247" max="249" width="0.6328125" customWidth="1"/>
    <col min="252" max="254" width="0.6328125" customWidth="1"/>
    <col min="481" max="481" width="0.6328125" customWidth="1"/>
  </cols>
  <sheetData>
    <row r="1" spans="1:322" ht="7" customHeight="1" thickBot="1"/>
    <row r="2" spans="1:322" ht="3.65" customHeight="1" thickTop="1">
      <c r="B2" s="658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661"/>
      <c r="W2" s="661"/>
      <c r="X2" s="661"/>
      <c r="Y2" s="661"/>
      <c r="Z2" s="661"/>
      <c r="AA2" s="661"/>
      <c r="AB2" s="661"/>
      <c r="AC2" s="661"/>
      <c r="AD2" s="661"/>
      <c r="AE2" s="661"/>
      <c r="AF2" s="661"/>
      <c r="AG2" s="661"/>
      <c r="AH2" s="661"/>
      <c r="AI2" s="661"/>
      <c r="AJ2" s="661"/>
      <c r="AK2" s="661"/>
      <c r="AL2" s="661"/>
      <c r="AM2" s="661"/>
      <c r="AN2" s="661"/>
      <c r="AO2" s="661"/>
      <c r="AP2" s="661"/>
      <c r="AQ2" s="1"/>
      <c r="AR2" s="1"/>
      <c r="AS2" s="1"/>
      <c r="AT2" s="1"/>
      <c r="AU2" s="1"/>
      <c r="AV2" s="1"/>
      <c r="AW2" s="1"/>
      <c r="AX2" s="1"/>
      <c r="AY2" s="1"/>
      <c r="AZ2" s="1"/>
      <c r="BA2" s="335"/>
      <c r="BB2" s="335"/>
      <c r="BC2" s="335"/>
      <c r="BD2" s="335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2"/>
    </row>
    <row r="3" spans="1:322" ht="3.65" customHeight="1">
      <c r="B3" s="659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  <c r="O3" s="662"/>
      <c r="P3" s="662"/>
      <c r="Q3" s="662"/>
      <c r="R3" s="662"/>
      <c r="S3" s="662"/>
      <c r="T3" s="662"/>
      <c r="U3" s="662"/>
      <c r="V3" s="662"/>
      <c r="W3" s="662"/>
      <c r="X3" s="662"/>
      <c r="Y3" s="662"/>
      <c r="Z3" s="662"/>
      <c r="AA3" s="662"/>
      <c r="AB3" s="662"/>
      <c r="AC3" s="662"/>
      <c r="AD3" s="662"/>
      <c r="AE3" s="662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LJ3" s="3"/>
    </row>
    <row r="4" spans="1:322" ht="3.65" customHeight="1">
      <c r="B4" s="659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2"/>
      <c r="P4" s="662"/>
      <c r="Q4" s="662"/>
      <c r="R4" s="662"/>
      <c r="S4" s="662"/>
      <c r="T4" s="662"/>
      <c r="U4" s="662"/>
      <c r="V4" s="662"/>
      <c r="W4" s="662"/>
      <c r="X4" s="662"/>
      <c r="Y4" s="662"/>
      <c r="Z4" s="662"/>
      <c r="AA4" s="662"/>
      <c r="AB4" s="662"/>
      <c r="AC4" s="662"/>
      <c r="AD4" s="662"/>
      <c r="AE4" s="662"/>
      <c r="AF4" s="662"/>
      <c r="AG4" s="662"/>
      <c r="AH4" s="662"/>
      <c r="AI4" s="662"/>
      <c r="AJ4" s="662"/>
      <c r="AK4" s="662"/>
      <c r="AL4" s="662"/>
      <c r="AM4" s="662"/>
      <c r="AN4" s="662"/>
      <c r="AO4" s="662"/>
      <c r="AP4" s="662"/>
      <c r="GW4" s="662" t="e" vm="1">
        <v>#VALUE!</v>
      </c>
      <c r="GX4" s="662"/>
      <c r="GY4" s="662"/>
      <c r="GZ4" s="662"/>
      <c r="HA4" s="662"/>
      <c r="HB4" s="662"/>
      <c r="HC4" s="662"/>
      <c r="HD4" s="807" t="s">
        <v>26</v>
      </c>
      <c r="HE4" s="807"/>
      <c r="HF4" s="807"/>
      <c r="HG4" s="807"/>
      <c r="HH4" s="807"/>
      <c r="HI4" s="807"/>
      <c r="HJ4" s="807"/>
      <c r="HK4" s="807"/>
      <c r="HL4" s="807"/>
      <c r="HM4" s="807"/>
      <c r="HN4" s="807"/>
      <c r="HO4" s="807"/>
      <c r="HP4" s="807"/>
      <c r="HQ4" s="807"/>
      <c r="HR4" s="807"/>
      <c r="HS4" s="807"/>
      <c r="HT4" s="807"/>
      <c r="HU4" s="807"/>
      <c r="HV4" s="807"/>
      <c r="HW4" s="807"/>
      <c r="HX4" s="807"/>
      <c r="HY4" s="807"/>
      <c r="HZ4" s="807"/>
      <c r="IA4" s="807"/>
      <c r="IB4" s="807"/>
      <c r="IC4" s="807"/>
      <c r="ID4" s="807"/>
      <c r="IE4" s="807"/>
      <c r="IF4" s="807"/>
      <c r="IG4" s="807"/>
      <c r="IH4" s="807"/>
      <c r="II4" s="807"/>
      <c r="IJ4" s="807"/>
      <c r="IK4" s="807"/>
      <c r="IL4" s="807"/>
      <c r="IM4" s="807"/>
      <c r="IN4" s="807"/>
      <c r="IO4" s="807"/>
      <c r="IP4" s="807"/>
      <c r="IQ4" s="807"/>
      <c r="IR4" s="807"/>
      <c r="IS4" s="807"/>
      <c r="IT4" s="807"/>
      <c r="IU4" s="807"/>
      <c r="IV4" s="807"/>
      <c r="LJ4" s="3"/>
    </row>
    <row r="5" spans="1:322" ht="3.65" customHeight="1">
      <c r="B5" s="659"/>
      <c r="C5" s="662"/>
      <c r="D5" s="662"/>
      <c r="E5" s="662"/>
      <c r="F5" s="662"/>
      <c r="G5" s="662"/>
      <c r="H5" s="662"/>
      <c r="I5" s="662"/>
      <c r="J5" s="662"/>
      <c r="K5" s="662"/>
      <c r="L5" s="662"/>
      <c r="M5" s="662"/>
      <c r="N5" s="662"/>
      <c r="O5" s="662"/>
      <c r="P5" s="662"/>
      <c r="Q5" s="662"/>
      <c r="R5" s="662"/>
      <c r="S5" s="662"/>
      <c r="T5" s="662"/>
      <c r="U5" s="662"/>
      <c r="V5" s="662"/>
      <c r="W5" s="662"/>
      <c r="X5" s="662"/>
      <c r="Y5" s="662"/>
      <c r="Z5" s="662"/>
      <c r="AA5" s="662"/>
      <c r="AB5" s="662"/>
      <c r="AC5" s="662"/>
      <c r="AD5" s="662"/>
      <c r="AE5" s="662"/>
      <c r="AF5" s="662"/>
      <c r="AG5" s="662"/>
      <c r="AH5" s="662"/>
      <c r="AI5" s="662"/>
      <c r="AJ5" s="662"/>
      <c r="AK5" s="662"/>
      <c r="AL5" s="662"/>
      <c r="AM5" s="662"/>
      <c r="AN5" s="662"/>
      <c r="AO5" s="662"/>
      <c r="AP5" s="662"/>
      <c r="GW5" s="662"/>
      <c r="GX5" s="662"/>
      <c r="GY5" s="662"/>
      <c r="GZ5" s="662"/>
      <c r="HA5" s="662"/>
      <c r="HB5" s="662"/>
      <c r="HC5" s="662"/>
      <c r="HD5" s="807"/>
      <c r="HE5" s="807"/>
      <c r="HF5" s="807"/>
      <c r="HG5" s="807"/>
      <c r="HH5" s="807"/>
      <c r="HI5" s="807"/>
      <c r="HJ5" s="807"/>
      <c r="HK5" s="807"/>
      <c r="HL5" s="807"/>
      <c r="HM5" s="807"/>
      <c r="HN5" s="807"/>
      <c r="HO5" s="807"/>
      <c r="HP5" s="807"/>
      <c r="HQ5" s="807"/>
      <c r="HR5" s="807"/>
      <c r="HS5" s="807"/>
      <c r="HT5" s="807"/>
      <c r="HU5" s="807"/>
      <c r="HV5" s="807"/>
      <c r="HW5" s="807"/>
      <c r="HX5" s="807"/>
      <c r="HY5" s="807"/>
      <c r="HZ5" s="807"/>
      <c r="IA5" s="807"/>
      <c r="IB5" s="807"/>
      <c r="IC5" s="807"/>
      <c r="ID5" s="807"/>
      <c r="IE5" s="807"/>
      <c r="IF5" s="807"/>
      <c r="IG5" s="807"/>
      <c r="IH5" s="807"/>
      <c r="II5" s="807"/>
      <c r="IJ5" s="807"/>
      <c r="IK5" s="807"/>
      <c r="IL5" s="807"/>
      <c r="IM5" s="807"/>
      <c r="IN5" s="807"/>
      <c r="IO5" s="807"/>
      <c r="IP5" s="807"/>
      <c r="IQ5" s="807"/>
      <c r="IR5" s="807"/>
      <c r="IS5" s="807"/>
      <c r="IT5" s="807"/>
      <c r="IU5" s="807"/>
      <c r="IV5" s="807"/>
      <c r="LJ5" s="3"/>
    </row>
    <row r="6" spans="1:322" ht="3.65" customHeight="1">
      <c r="B6" s="659"/>
      <c r="C6" s="662"/>
      <c r="D6" s="662"/>
      <c r="E6" s="662"/>
      <c r="F6" s="662"/>
      <c r="G6" s="662"/>
      <c r="H6" s="662"/>
      <c r="I6" s="662"/>
      <c r="J6" s="662"/>
      <c r="K6" s="662"/>
      <c r="L6" s="662"/>
      <c r="M6" s="662"/>
      <c r="N6" s="662"/>
      <c r="O6" s="662"/>
      <c r="P6" s="662"/>
      <c r="Q6" s="662"/>
      <c r="R6" s="662"/>
      <c r="S6" s="662"/>
      <c r="T6" s="662"/>
      <c r="U6" s="662"/>
      <c r="V6" s="662"/>
      <c r="W6" s="662"/>
      <c r="X6" s="662"/>
      <c r="Y6" s="662"/>
      <c r="Z6" s="662"/>
      <c r="AA6" s="662"/>
      <c r="AB6" s="662"/>
      <c r="AC6" s="662"/>
      <c r="AD6" s="662"/>
      <c r="AE6" s="662"/>
      <c r="AF6" s="662"/>
      <c r="AG6" s="662"/>
      <c r="AH6" s="662"/>
      <c r="AI6" s="662"/>
      <c r="AJ6" s="662"/>
      <c r="AK6" s="662"/>
      <c r="AL6" s="662"/>
      <c r="AM6" s="662"/>
      <c r="AN6" s="662"/>
      <c r="AO6" s="662"/>
      <c r="AP6" s="662"/>
      <c r="GW6" s="662"/>
      <c r="GX6" s="662"/>
      <c r="GY6" s="662"/>
      <c r="GZ6" s="662"/>
      <c r="HA6" s="662"/>
      <c r="HB6" s="662"/>
      <c r="HC6" s="662"/>
      <c r="HD6" s="807"/>
      <c r="HE6" s="807"/>
      <c r="HF6" s="807"/>
      <c r="HG6" s="807"/>
      <c r="HH6" s="807"/>
      <c r="HI6" s="807"/>
      <c r="HJ6" s="807"/>
      <c r="HK6" s="807"/>
      <c r="HL6" s="807"/>
      <c r="HM6" s="807"/>
      <c r="HN6" s="807"/>
      <c r="HO6" s="807"/>
      <c r="HP6" s="807"/>
      <c r="HQ6" s="807"/>
      <c r="HR6" s="807"/>
      <c r="HS6" s="807"/>
      <c r="HT6" s="807"/>
      <c r="HU6" s="807"/>
      <c r="HV6" s="807"/>
      <c r="HW6" s="807"/>
      <c r="HX6" s="807"/>
      <c r="HY6" s="807"/>
      <c r="HZ6" s="807"/>
      <c r="IA6" s="807"/>
      <c r="IB6" s="807"/>
      <c r="IC6" s="807"/>
      <c r="ID6" s="807"/>
      <c r="IE6" s="807"/>
      <c r="IF6" s="807"/>
      <c r="IG6" s="807"/>
      <c r="IH6" s="807"/>
      <c r="II6" s="807"/>
      <c r="IJ6" s="807"/>
      <c r="IK6" s="807"/>
      <c r="IL6" s="807"/>
      <c r="IM6" s="807"/>
      <c r="IN6" s="807"/>
      <c r="IO6" s="807"/>
      <c r="IP6" s="807"/>
      <c r="IQ6" s="807"/>
      <c r="IR6" s="807"/>
      <c r="IS6" s="807"/>
      <c r="IT6" s="807"/>
      <c r="IU6" s="807"/>
      <c r="IV6" s="807"/>
      <c r="LJ6" s="3"/>
    </row>
    <row r="7" spans="1:322" ht="3.65" customHeight="1">
      <c r="B7" s="659"/>
      <c r="C7" s="662"/>
      <c r="D7" s="662"/>
      <c r="E7" s="662"/>
      <c r="F7" s="662"/>
      <c r="G7" s="662"/>
      <c r="H7" s="662"/>
      <c r="I7" s="662"/>
      <c r="J7" s="662"/>
      <c r="K7" s="662"/>
      <c r="L7" s="662"/>
      <c r="M7" s="662"/>
      <c r="N7" s="662"/>
      <c r="O7" s="662"/>
      <c r="P7" s="662"/>
      <c r="Q7" s="662"/>
      <c r="R7" s="662"/>
      <c r="S7" s="662"/>
      <c r="T7" s="662"/>
      <c r="U7" s="662"/>
      <c r="V7" s="662"/>
      <c r="W7" s="662"/>
      <c r="X7" s="662"/>
      <c r="Y7" s="662"/>
      <c r="Z7" s="662"/>
      <c r="AA7" s="662"/>
      <c r="AB7" s="662"/>
      <c r="AC7" s="662"/>
      <c r="AD7" s="662"/>
      <c r="AE7" s="662"/>
      <c r="AF7" s="662"/>
      <c r="AG7" s="662"/>
      <c r="AH7" s="662"/>
      <c r="AI7" s="662"/>
      <c r="AJ7" s="662"/>
      <c r="AK7" s="662"/>
      <c r="AL7" s="662"/>
      <c r="AM7" s="662"/>
      <c r="AN7" s="662"/>
      <c r="AO7" s="662"/>
      <c r="AP7" s="662"/>
      <c r="GW7" s="662"/>
      <c r="GX7" s="662"/>
      <c r="GY7" s="662"/>
      <c r="GZ7" s="662"/>
      <c r="HA7" s="662"/>
      <c r="HB7" s="662"/>
      <c r="HC7" s="662"/>
      <c r="HD7" s="807"/>
      <c r="HE7" s="807"/>
      <c r="HF7" s="807"/>
      <c r="HG7" s="807"/>
      <c r="HH7" s="807"/>
      <c r="HI7" s="807"/>
      <c r="HJ7" s="807"/>
      <c r="HK7" s="807"/>
      <c r="HL7" s="807"/>
      <c r="HM7" s="807"/>
      <c r="HN7" s="807"/>
      <c r="HO7" s="807"/>
      <c r="HP7" s="807"/>
      <c r="HQ7" s="807"/>
      <c r="HR7" s="807"/>
      <c r="HS7" s="807"/>
      <c r="HT7" s="807"/>
      <c r="HU7" s="807"/>
      <c r="HV7" s="807"/>
      <c r="HW7" s="807"/>
      <c r="HX7" s="807"/>
      <c r="HY7" s="807"/>
      <c r="HZ7" s="807"/>
      <c r="IA7" s="807"/>
      <c r="IB7" s="807"/>
      <c r="IC7" s="807"/>
      <c r="ID7" s="807"/>
      <c r="IE7" s="807"/>
      <c r="IF7" s="807"/>
      <c r="IG7" s="807"/>
      <c r="IH7" s="807"/>
      <c r="II7" s="807"/>
      <c r="IJ7" s="807"/>
      <c r="IK7" s="807"/>
      <c r="IL7" s="807"/>
      <c r="IM7" s="807"/>
      <c r="IN7" s="807"/>
      <c r="IO7" s="807"/>
      <c r="IP7" s="807"/>
      <c r="IQ7" s="807"/>
      <c r="IR7" s="807"/>
      <c r="IS7" s="807"/>
      <c r="IT7" s="807"/>
      <c r="IU7" s="807"/>
      <c r="IV7" s="807"/>
      <c r="LJ7" s="3"/>
    </row>
    <row r="8" spans="1:322" ht="3.65" customHeight="1">
      <c r="B8" s="659"/>
      <c r="C8" s="662"/>
      <c r="D8" s="662"/>
      <c r="E8" s="662"/>
      <c r="F8" s="662"/>
      <c r="G8" s="662"/>
      <c r="H8" s="662"/>
      <c r="I8" s="662"/>
      <c r="J8" s="662"/>
      <c r="K8" s="662"/>
      <c r="L8" s="662"/>
      <c r="M8" s="662"/>
      <c r="N8" s="662"/>
      <c r="O8" s="662"/>
      <c r="P8" s="662"/>
      <c r="Q8" s="662"/>
      <c r="R8" s="662"/>
      <c r="S8" s="662"/>
      <c r="T8" s="662"/>
      <c r="U8" s="662"/>
      <c r="V8" s="662"/>
      <c r="W8" s="662"/>
      <c r="X8" s="662"/>
      <c r="Y8" s="662"/>
      <c r="Z8" s="662"/>
      <c r="AA8" s="662"/>
      <c r="AB8" s="662"/>
      <c r="AC8" s="662"/>
      <c r="AD8" s="662"/>
      <c r="AE8" s="662"/>
      <c r="AF8" s="662"/>
      <c r="AG8" s="662"/>
      <c r="AH8" s="662"/>
      <c r="AI8" s="662"/>
      <c r="AJ8" s="662"/>
      <c r="AK8" s="662"/>
      <c r="AL8" s="662"/>
      <c r="AM8" s="662"/>
      <c r="AN8" s="662"/>
      <c r="AO8" s="662"/>
      <c r="AP8" s="662"/>
      <c r="GW8" s="662"/>
      <c r="GX8" s="662"/>
      <c r="GY8" s="662"/>
      <c r="GZ8" s="662"/>
      <c r="HA8" s="662"/>
      <c r="HB8" s="662"/>
      <c r="HC8" s="662"/>
      <c r="HD8" s="807"/>
      <c r="HE8" s="807"/>
      <c r="HF8" s="807"/>
      <c r="HG8" s="807"/>
      <c r="HH8" s="807"/>
      <c r="HI8" s="807"/>
      <c r="HJ8" s="807"/>
      <c r="HK8" s="807"/>
      <c r="HL8" s="807"/>
      <c r="HM8" s="807"/>
      <c r="HN8" s="807"/>
      <c r="HO8" s="807"/>
      <c r="HP8" s="807"/>
      <c r="HQ8" s="807"/>
      <c r="HR8" s="807"/>
      <c r="HS8" s="807"/>
      <c r="HT8" s="807"/>
      <c r="HU8" s="807"/>
      <c r="HV8" s="807"/>
      <c r="HW8" s="807"/>
      <c r="HX8" s="807"/>
      <c r="HY8" s="807"/>
      <c r="HZ8" s="807"/>
      <c r="IA8" s="807"/>
      <c r="IB8" s="807"/>
      <c r="IC8" s="807"/>
      <c r="ID8" s="807"/>
      <c r="IE8" s="807"/>
      <c r="IF8" s="807"/>
      <c r="IG8" s="807"/>
      <c r="IH8" s="807"/>
      <c r="II8" s="807"/>
      <c r="IJ8" s="807"/>
      <c r="IK8" s="807"/>
      <c r="IL8" s="807"/>
      <c r="IM8" s="807"/>
      <c r="IN8" s="807"/>
      <c r="IO8" s="807"/>
      <c r="IP8" s="807"/>
      <c r="IQ8" s="807"/>
      <c r="IR8" s="807"/>
      <c r="IS8" s="807"/>
      <c r="IT8" s="807"/>
      <c r="IU8" s="807"/>
      <c r="IV8" s="807"/>
      <c r="LJ8" s="3"/>
    </row>
    <row r="9" spans="1:322" ht="3.65" customHeight="1">
      <c r="B9" s="659"/>
      <c r="C9" s="662"/>
      <c r="D9" s="662"/>
      <c r="E9" s="662"/>
      <c r="F9" s="662"/>
      <c r="G9" s="662"/>
      <c r="H9" s="662"/>
      <c r="I9" s="662"/>
      <c r="J9" s="662"/>
      <c r="K9" s="662"/>
      <c r="L9" s="662"/>
      <c r="M9" s="662"/>
      <c r="N9" s="662"/>
      <c r="O9" s="662"/>
      <c r="P9" s="662"/>
      <c r="Q9" s="662"/>
      <c r="R9" s="662"/>
      <c r="S9" s="662"/>
      <c r="T9" s="662"/>
      <c r="U9" s="662"/>
      <c r="V9" s="662"/>
      <c r="W9" s="662"/>
      <c r="X9" s="662"/>
      <c r="Y9" s="662"/>
      <c r="Z9" s="662"/>
      <c r="AA9" s="662"/>
      <c r="AB9" s="662"/>
      <c r="AC9" s="662"/>
      <c r="AD9" s="662"/>
      <c r="AE9" s="662"/>
      <c r="AF9" s="662"/>
      <c r="AG9" s="662"/>
      <c r="AH9" s="662"/>
      <c r="AI9" s="662"/>
      <c r="AJ9" s="662"/>
      <c r="AK9" s="662"/>
      <c r="AL9" s="662"/>
      <c r="AM9" s="662"/>
      <c r="AN9" s="662"/>
      <c r="AO9" s="662"/>
      <c r="AP9" s="662"/>
      <c r="GW9" s="662"/>
      <c r="GX9" s="662"/>
      <c r="GY9" s="662"/>
      <c r="GZ9" s="662"/>
      <c r="HA9" s="662"/>
      <c r="HB9" s="662"/>
      <c r="HC9" s="662"/>
      <c r="HD9" s="807"/>
      <c r="HE9" s="807"/>
      <c r="HF9" s="807"/>
      <c r="HG9" s="807"/>
      <c r="HH9" s="807"/>
      <c r="HI9" s="807"/>
      <c r="HJ9" s="807"/>
      <c r="HK9" s="807"/>
      <c r="HL9" s="807"/>
      <c r="HM9" s="807"/>
      <c r="HN9" s="807"/>
      <c r="HO9" s="807"/>
      <c r="HP9" s="807"/>
      <c r="HQ9" s="807"/>
      <c r="HR9" s="807"/>
      <c r="HS9" s="807"/>
      <c r="HT9" s="807"/>
      <c r="HU9" s="807"/>
      <c r="HV9" s="807"/>
      <c r="HW9" s="807"/>
      <c r="HX9" s="807"/>
      <c r="HY9" s="807"/>
      <c r="HZ9" s="807"/>
      <c r="IA9" s="807"/>
      <c r="IB9" s="807"/>
      <c r="IC9" s="807"/>
      <c r="ID9" s="807"/>
      <c r="IE9" s="807"/>
      <c r="IF9" s="807"/>
      <c r="IG9" s="807"/>
      <c r="IH9" s="807"/>
      <c r="II9" s="807"/>
      <c r="IJ9" s="807"/>
      <c r="IK9" s="807"/>
      <c r="IL9" s="807"/>
      <c r="IM9" s="807"/>
      <c r="IN9" s="807"/>
      <c r="IO9" s="807"/>
      <c r="IP9" s="807"/>
      <c r="IQ9" s="807"/>
      <c r="IR9" s="807"/>
      <c r="IS9" s="807"/>
      <c r="IT9" s="807"/>
      <c r="IU9" s="807"/>
      <c r="IV9" s="807"/>
      <c r="LJ9" s="3"/>
    </row>
    <row r="10" spans="1:322" ht="3.65" customHeight="1">
      <c r="B10" s="659"/>
      <c r="C10" s="662"/>
      <c r="D10" s="662"/>
      <c r="E10" s="662"/>
      <c r="F10" s="662"/>
      <c r="G10" s="662"/>
      <c r="H10" s="662"/>
      <c r="I10" s="662"/>
      <c r="J10" s="662"/>
      <c r="K10" s="662"/>
      <c r="L10" s="662"/>
      <c r="M10" s="662"/>
      <c r="N10" s="662"/>
      <c r="O10" s="662"/>
      <c r="P10" s="662"/>
      <c r="Q10" s="662"/>
      <c r="R10" s="662"/>
      <c r="S10" s="662"/>
      <c r="T10" s="662"/>
      <c r="U10" s="662"/>
      <c r="V10" s="662"/>
      <c r="W10" s="662"/>
      <c r="X10" s="662"/>
      <c r="Y10" s="662"/>
      <c r="Z10" s="662"/>
      <c r="AA10" s="662"/>
      <c r="AB10" s="662"/>
      <c r="AC10" s="662"/>
      <c r="AD10" s="662"/>
      <c r="AE10" s="662"/>
      <c r="AF10" s="662"/>
      <c r="AG10" s="662"/>
      <c r="AH10" s="662"/>
      <c r="AI10" s="662"/>
      <c r="AJ10" s="662"/>
      <c r="AK10" s="662"/>
      <c r="AL10" s="662"/>
      <c r="AM10" s="662"/>
      <c r="AN10" s="662"/>
      <c r="AO10" s="662"/>
      <c r="AP10" s="662"/>
      <c r="LJ10" s="3"/>
    </row>
    <row r="11" spans="1:322" ht="3.65" customHeight="1" thickBot="1">
      <c r="B11" s="660"/>
      <c r="C11" s="663"/>
      <c r="D11" s="663"/>
      <c r="E11" s="663"/>
      <c r="F11" s="663"/>
      <c r="G11" s="663"/>
      <c r="H11" s="663"/>
      <c r="I11" s="663"/>
      <c r="J11" s="663"/>
      <c r="K11" s="663"/>
      <c r="L11" s="663"/>
      <c r="M11" s="663"/>
      <c r="N11" s="663"/>
      <c r="O11" s="663"/>
      <c r="P11" s="663"/>
      <c r="Q11" s="663"/>
      <c r="R11" s="663"/>
      <c r="S11" s="663"/>
      <c r="T11" s="663"/>
      <c r="U11" s="663"/>
      <c r="V11" s="663"/>
      <c r="W11" s="663"/>
      <c r="X11" s="663"/>
      <c r="Y11" s="663"/>
      <c r="Z11" s="663"/>
      <c r="AA11" s="663"/>
      <c r="AB11" s="663"/>
      <c r="AC11" s="663"/>
      <c r="AD11" s="663"/>
      <c r="AE11" s="663"/>
      <c r="AF11" s="663"/>
      <c r="AG11" s="663"/>
      <c r="AH11" s="663"/>
      <c r="AI11" s="663"/>
      <c r="AJ11" s="663"/>
      <c r="AK11" s="663"/>
      <c r="AL11" s="663"/>
      <c r="AM11" s="663"/>
      <c r="AN11" s="663"/>
      <c r="AO11" s="663"/>
      <c r="AP11" s="663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336"/>
      <c r="BB11" s="336"/>
      <c r="BC11" s="336"/>
      <c r="BD11" s="336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5"/>
    </row>
    <row r="12" spans="1:322" ht="30" customHeight="1" thickTop="1" thickBot="1">
      <c r="A12" s="6"/>
      <c r="B12" s="904"/>
      <c r="C12" s="904"/>
      <c r="D12" s="904"/>
      <c r="E12" s="904"/>
      <c r="F12" s="904"/>
      <c r="G12" s="904"/>
      <c r="H12" s="904"/>
      <c r="I12" s="904"/>
      <c r="J12" s="904"/>
      <c r="K12" s="904"/>
      <c r="L12" s="904"/>
      <c r="M12" s="904"/>
      <c r="N12" s="904"/>
      <c r="O12" s="904"/>
      <c r="P12" s="904"/>
      <c r="Q12" s="904"/>
      <c r="R12" s="904"/>
      <c r="S12" s="904"/>
      <c r="T12" s="904"/>
      <c r="U12" s="904"/>
      <c r="V12" s="904"/>
      <c r="W12" s="904"/>
      <c r="X12" s="904"/>
      <c r="Y12" s="904"/>
      <c r="Z12" s="904"/>
      <c r="AA12" s="904"/>
      <c r="AB12" s="904"/>
      <c r="AC12" s="904"/>
      <c r="AD12" s="904"/>
      <c r="AE12" s="904"/>
      <c r="AF12" s="904"/>
      <c r="AG12" s="904"/>
      <c r="AH12" s="904"/>
      <c r="AI12" s="904"/>
      <c r="AJ12" s="904"/>
      <c r="AK12" s="904"/>
      <c r="AL12" s="904"/>
      <c r="AM12" s="904"/>
      <c r="AN12" s="904"/>
      <c r="AO12" s="904"/>
      <c r="AP12" s="904"/>
      <c r="AQ12" s="904"/>
      <c r="AR12" s="904"/>
      <c r="AS12" s="904"/>
      <c r="AT12" s="904"/>
      <c r="AU12" s="904"/>
      <c r="AV12" s="904"/>
      <c r="AW12" s="904"/>
      <c r="AX12" s="904"/>
      <c r="AY12" s="904"/>
      <c r="AZ12" s="904"/>
      <c r="BA12" s="904"/>
      <c r="BB12" s="904"/>
      <c r="BC12" s="904"/>
      <c r="BD12" s="904"/>
      <c r="BE12" s="904"/>
      <c r="BF12" s="904"/>
      <c r="BG12" s="904"/>
      <c r="BH12" s="904"/>
      <c r="BI12" s="904"/>
      <c r="BJ12" s="904"/>
      <c r="BK12" s="904"/>
      <c r="BL12" s="904"/>
      <c r="BM12" s="904"/>
      <c r="BN12" s="904"/>
      <c r="BO12" s="904"/>
      <c r="BP12" s="904"/>
      <c r="BQ12" s="904"/>
      <c r="BR12" s="904"/>
      <c r="BS12" s="904"/>
      <c r="BT12" s="904"/>
      <c r="BU12" s="904"/>
      <c r="BV12" s="904"/>
      <c r="BW12" s="904"/>
      <c r="BX12" s="904"/>
      <c r="BY12" s="904"/>
      <c r="BZ12" s="904"/>
      <c r="CA12" s="904"/>
      <c r="CB12" s="904"/>
      <c r="CC12" s="904"/>
      <c r="CD12" s="905" t="s">
        <v>62</v>
      </c>
      <c r="CE12" s="906"/>
      <c r="CF12" s="906"/>
      <c r="CG12" s="906"/>
      <c r="CH12" s="906"/>
      <c r="CI12" s="906"/>
      <c r="CJ12" s="906"/>
      <c r="CK12" s="906"/>
      <c r="CL12" s="906"/>
      <c r="CM12" s="906"/>
      <c r="CN12" s="906"/>
      <c r="CO12" s="906"/>
      <c r="CP12" s="906"/>
      <c r="CQ12" s="906"/>
      <c r="CR12" s="906"/>
      <c r="CS12" s="906"/>
      <c r="CT12" s="906"/>
      <c r="CU12" s="906"/>
      <c r="CV12" s="906"/>
      <c r="CW12" s="906"/>
      <c r="CX12" s="906"/>
      <c r="CY12" s="906"/>
      <c r="CZ12" s="906"/>
      <c r="DA12" s="906"/>
      <c r="DB12" s="906"/>
      <c r="DC12" s="906"/>
      <c r="DD12" s="906"/>
      <c r="DE12" s="906"/>
      <c r="DF12" s="906"/>
      <c r="DG12" s="906"/>
      <c r="DH12" s="906"/>
      <c r="DI12" s="906"/>
      <c r="DJ12" s="906"/>
      <c r="DK12" s="906"/>
      <c r="DL12" s="906"/>
      <c r="DM12" s="906"/>
      <c r="DN12" s="906"/>
      <c r="DO12" s="906"/>
      <c r="DP12" s="906"/>
      <c r="DQ12" s="907"/>
      <c r="DR12" s="904"/>
      <c r="DS12" s="904"/>
      <c r="DT12" s="904"/>
      <c r="DU12" s="904"/>
      <c r="DV12" s="904"/>
      <c r="DW12" s="904"/>
      <c r="DX12" s="904"/>
      <c r="DY12" s="904"/>
      <c r="DZ12" s="904"/>
      <c r="EA12" s="904"/>
      <c r="EB12" s="904"/>
      <c r="EC12" s="904"/>
      <c r="ED12" s="904"/>
      <c r="EE12" s="904"/>
      <c r="EF12" s="904"/>
      <c r="EG12" s="904"/>
      <c r="EH12" s="904"/>
      <c r="EI12" s="904"/>
      <c r="EJ12" s="904"/>
      <c r="EK12" s="904"/>
      <c r="EL12" s="904"/>
      <c r="EM12" s="904"/>
      <c r="EN12" s="904"/>
      <c r="EO12" s="904"/>
      <c r="EP12" s="904"/>
      <c r="EQ12" s="904"/>
      <c r="ER12" s="904"/>
      <c r="ES12" s="904"/>
      <c r="ET12" s="904"/>
      <c r="EU12" s="904"/>
      <c r="EV12" s="904"/>
      <c r="EW12" s="904"/>
      <c r="EX12" s="904"/>
      <c r="EY12" s="904"/>
      <c r="EZ12" s="904"/>
      <c r="FA12" s="904"/>
      <c r="FB12" s="904"/>
      <c r="FC12" s="904"/>
      <c r="FD12" s="904"/>
      <c r="FE12" s="904"/>
      <c r="FF12" s="114"/>
      <c r="FG12" s="114"/>
      <c r="FH12" s="114"/>
      <c r="FI12" s="114"/>
      <c r="FJ12" s="114"/>
      <c r="FK12" s="114"/>
      <c r="FL12" s="114"/>
      <c r="FM12" s="114"/>
      <c r="FN12" s="114"/>
      <c r="FO12" s="114"/>
      <c r="FP12" s="114"/>
      <c r="FQ12" s="114"/>
      <c r="FR12" s="114"/>
      <c r="FS12" s="114"/>
      <c r="FT12" s="114"/>
      <c r="FU12" s="114"/>
      <c r="FV12" s="114"/>
      <c r="FW12" s="114"/>
      <c r="FX12" s="114"/>
      <c r="FY12" s="114"/>
      <c r="FZ12" s="114"/>
      <c r="GA12" s="114"/>
      <c r="GB12" s="114"/>
      <c r="GC12" s="114"/>
      <c r="GD12" s="114"/>
      <c r="GE12" s="114"/>
      <c r="GF12" s="114"/>
      <c r="GG12" s="114"/>
      <c r="GH12" s="114"/>
      <c r="GI12" s="114"/>
      <c r="GJ12" s="114"/>
      <c r="GK12" s="114"/>
      <c r="GL12" s="114"/>
      <c r="GM12" s="114"/>
      <c r="GN12" s="114"/>
      <c r="GO12" s="114"/>
      <c r="GP12" s="114"/>
      <c r="GQ12" s="114"/>
      <c r="GR12" s="114"/>
      <c r="GS12" s="114"/>
      <c r="GT12" s="114"/>
      <c r="GU12" s="114"/>
      <c r="GV12" s="114"/>
      <c r="GW12" s="114"/>
      <c r="GX12" s="114"/>
      <c r="GY12" s="114"/>
      <c r="GZ12" s="114"/>
      <c r="HA12" s="114"/>
      <c r="HB12" s="114"/>
      <c r="HC12" s="114"/>
      <c r="HD12" s="114"/>
      <c r="HE12" s="114"/>
      <c r="HF12" s="114"/>
      <c r="HG12" s="114"/>
      <c r="HH12" s="114"/>
      <c r="HI12" s="114"/>
      <c r="HJ12" s="114"/>
      <c r="HK12" s="114"/>
      <c r="HL12" s="114"/>
      <c r="HM12" s="114"/>
      <c r="HN12" s="114"/>
      <c r="HO12" s="114"/>
      <c r="HP12" s="114"/>
      <c r="HQ12" s="114"/>
      <c r="HR12" s="114"/>
      <c r="HS12" s="114"/>
      <c r="HT12" s="114"/>
      <c r="HU12" s="114"/>
      <c r="HV12" s="114"/>
      <c r="HW12" s="114"/>
      <c r="HX12" s="114"/>
      <c r="HY12" s="114"/>
      <c r="HZ12" s="114"/>
      <c r="IA12" s="114"/>
      <c r="IB12" s="114"/>
      <c r="IC12" s="114"/>
      <c r="ID12" s="114"/>
      <c r="IE12" s="114"/>
      <c r="IF12" s="114"/>
      <c r="IG12" s="114"/>
      <c r="IH12" s="114"/>
      <c r="II12" s="114"/>
      <c r="IJ12" s="114"/>
      <c r="IK12" s="114"/>
      <c r="IL12" s="114"/>
      <c r="IM12" s="114"/>
      <c r="IN12" s="114"/>
      <c r="IO12" s="114"/>
      <c r="IP12" s="114"/>
      <c r="IQ12" s="114"/>
      <c r="IR12" s="114"/>
      <c r="IS12" s="114"/>
      <c r="IT12" s="114"/>
      <c r="IU12" s="114"/>
      <c r="IV12" s="114"/>
      <c r="IW12" s="114"/>
      <c r="IX12" s="114"/>
      <c r="IY12" s="114"/>
      <c r="IZ12" s="114"/>
      <c r="JA12" s="114"/>
      <c r="JB12" s="114"/>
      <c r="JC12" s="114"/>
      <c r="JD12" s="114"/>
      <c r="JE12" s="114"/>
      <c r="JF12" s="114"/>
      <c r="JG12" s="114"/>
      <c r="JH12" s="114"/>
      <c r="JI12" s="114"/>
      <c r="JJ12" s="114"/>
      <c r="JK12" s="114"/>
      <c r="JL12" s="114"/>
      <c r="JM12" s="114"/>
      <c r="JN12" s="114"/>
      <c r="JO12" s="114"/>
      <c r="JP12" s="114"/>
      <c r="JQ12" s="114"/>
      <c r="JR12" s="114"/>
      <c r="JS12" s="114"/>
      <c r="JT12" s="114"/>
      <c r="JU12" s="114"/>
      <c r="JV12" s="114"/>
      <c r="JW12" s="114"/>
      <c r="JX12" s="114"/>
      <c r="JY12" s="114"/>
      <c r="JZ12" s="114"/>
      <c r="KA12" s="114"/>
      <c r="KB12" s="114"/>
      <c r="KC12" s="114"/>
      <c r="KD12" s="114"/>
      <c r="KE12" s="114"/>
      <c r="KF12" s="114"/>
      <c r="KG12" s="114"/>
      <c r="KH12" s="114"/>
      <c r="KI12" s="114"/>
      <c r="KJ12" s="114"/>
      <c r="KK12" s="114"/>
      <c r="KL12" s="114"/>
      <c r="KM12" s="114"/>
      <c r="KN12" s="114"/>
      <c r="KO12" s="114"/>
      <c r="KP12" s="114"/>
      <c r="KQ12" s="114"/>
      <c r="KR12" s="114"/>
      <c r="KS12" s="114"/>
      <c r="KT12" s="114"/>
      <c r="KU12" s="114"/>
      <c r="KV12" s="114"/>
      <c r="KW12" s="114"/>
      <c r="KX12" s="114"/>
      <c r="KY12" s="114"/>
      <c r="KZ12" s="114"/>
      <c r="LA12" s="7"/>
      <c r="LB12" s="7"/>
      <c r="LC12" s="7"/>
      <c r="LD12" s="7"/>
      <c r="LE12" s="7"/>
      <c r="LF12" s="7"/>
      <c r="LG12" s="7"/>
      <c r="LH12" s="7"/>
      <c r="LI12" s="7"/>
      <c r="LJ12" s="8"/>
    </row>
    <row r="13" spans="1:322" ht="3.65" customHeight="1" thickTop="1">
      <c r="B13" s="113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337"/>
      <c r="BB13" s="337"/>
      <c r="BC13" s="337"/>
      <c r="BD13" s="337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2"/>
      <c r="FS13" s="12"/>
      <c r="FT13" s="12"/>
      <c r="FU13" s="11"/>
      <c r="FV13" s="12"/>
      <c r="FW13" s="12"/>
      <c r="FX13" s="12"/>
      <c r="FY13" s="11"/>
      <c r="FZ13" s="12"/>
      <c r="GA13" s="12"/>
      <c r="GB13" s="12"/>
      <c r="GC13" s="11"/>
      <c r="GD13" s="12"/>
      <c r="GE13" s="12"/>
      <c r="GF13" s="12"/>
      <c r="GG13" s="11"/>
      <c r="GH13" s="12"/>
      <c r="GI13" s="12"/>
      <c r="GJ13" s="12"/>
      <c r="GK13" s="11"/>
      <c r="GL13" s="12"/>
      <c r="GM13" s="12"/>
      <c r="GN13" s="12"/>
      <c r="GO13" s="11"/>
      <c r="GP13" s="12"/>
      <c r="GQ13" s="12"/>
      <c r="GR13" s="12"/>
      <c r="GS13" s="11"/>
      <c r="GT13" s="12"/>
      <c r="GU13" s="12"/>
      <c r="GV13" s="12"/>
      <c r="GW13" s="11"/>
      <c r="GX13" s="12"/>
      <c r="GY13" s="12"/>
      <c r="GZ13" s="12"/>
      <c r="HA13" s="804"/>
      <c r="HB13" s="804"/>
      <c r="HC13" s="804"/>
      <c r="HD13" s="804"/>
      <c r="HE13" s="804"/>
      <c r="HF13" s="804"/>
      <c r="HG13" s="804"/>
      <c r="HH13" s="804"/>
      <c r="HI13" s="804"/>
      <c r="HJ13" s="804"/>
      <c r="HK13" s="804"/>
      <c r="HL13" s="804"/>
      <c r="HM13" s="804"/>
      <c r="HN13" s="804"/>
      <c r="HO13" s="804"/>
      <c r="HP13" s="804"/>
      <c r="HQ13" s="804"/>
      <c r="HR13" s="804"/>
      <c r="HS13" s="804"/>
      <c r="HT13" s="804"/>
      <c r="HU13" s="804"/>
      <c r="HV13" s="804"/>
      <c r="HW13" s="804"/>
      <c r="HX13" s="804"/>
      <c r="HY13" s="804"/>
      <c r="HZ13" s="804"/>
      <c r="IA13" s="13"/>
      <c r="IB13" s="13"/>
      <c r="IC13" s="787"/>
      <c r="ID13" s="787"/>
      <c r="IE13" s="787"/>
      <c r="IF13" s="787"/>
      <c r="IG13" s="787"/>
      <c r="IH13" s="787"/>
      <c r="II13" s="787"/>
      <c r="IJ13" s="787"/>
      <c r="IK13" s="787"/>
      <c r="IL13" s="787"/>
      <c r="IM13" s="787"/>
      <c r="IN13" s="787"/>
      <c r="IO13" s="787"/>
      <c r="IP13" s="787"/>
      <c r="IQ13" s="787"/>
      <c r="IR13" s="787"/>
      <c r="IS13" s="787"/>
      <c r="IT13" s="787"/>
      <c r="IU13" s="787"/>
      <c r="IV13" s="787"/>
      <c r="IW13" s="787"/>
      <c r="IX13" s="787"/>
      <c r="IY13" s="787"/>
      <c r="IZ13" s="787"/>
      <c r="JA13" s="787"/>
      <c r="JB13" s="787"/>
      <c r="JC13" s="787"/>
      <c r="JD13" s="787"/>
      <c r="JE13" s="787"/>
      <c r="JF13" s="787"/>
      <c r="JG13" s="787"/>
      <c r="JH13" s="787"/>
      <c r="JI13" s="787"/>
      <c r="JJ13" s="787"/>
      <c r="JK13" s="787"/>
      <c r="JL13" s="787"/>
      <c r="JM13" s="787"/>
      <c r="JN13" s="787"/>
      <c r="JO13" s="787"/>
      <c r="JP13" s="787"/>
      <c r="JQ13" s="787"/>
      <c r="JR13" s="787"/>
      <c r="JS13" s="787"/>
      <c r="JT13" s="787"/>
      <c r="JU13" s="787"/>
      <c r="JV13" s="787"/>
      <c r="JW13" s="787"/>
      <c r="JX13" s="787"/>
      <c r="JY13" s="787"/>
      <c r="JZ13" s="787"/>
      <c r="KA13" s="787"/>
      <c r="KB13" s="787"/>
      <c r="KC13" s="787"/>
      <c r="KD13" s="787"/>
      <c r="KE13" s="787"/>
      <c r="KF13" s="787"/>
      <c r="KG13" s="787"/>
      <c r="KH13" s="787"/>
      <c r="KI13" s="787"/>
      <c r="KJ13" s="787"/>
      <c r="KK13" s="787"/>
      <c r="KL13" s="787"/>
      <c r="KM13" s="787"/>
      <c r="KN13" s="787"/>
      <c r="KO13" s="787"/>
      <c r="KP13" s="787"/>
      <c r="KQ13" s="787"/>
      <c r="KR13" s="787"/>
      <c r="KS13" s="787"/>
      <c r="KT13" s="787"/>
      <c r="KU13" s="787"/>
      <c r="KV13" s="787"/>
      <c r="KW13" s="787"/>
      <c r="KX13" s="787"/>
      <c r="KY13" s="787"/>
      <c r="KZ13" s="787"/>
      <c r="LA13" s="787"/>
      <c r="LB13" s="787"/>
      <c r="LC13" s="787"/>
      <c r="LD13" s="787"/>
      <c r="LE13" s="787"/>
      <c r="LF13" s="787"/>
      <c r="LG13" s="787"/>
      <c r="LH13" s="787"/>
      <c r="LI13" s="787"/>
      <c r="LJ13" s="788"/>
    </row>
    <row r="14" spans="1:322" ht="3.65" customHeight="1">
      <c r="B14" s="61"/>
      <c r="C14" s="62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338"/>
      <c r="BB14" s="338"/>
      <c r="BC14" s="338"/>
      <c r="BD14" s="338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5"/>
      <c r="FS14" s="15"/>
      <c r="FT14" s="15"/>
      <c r="FU14" s="14"/>
      <c r="FV14" s="15"/>
      <c r="FW14" s="15"/>
      <c r="FX14" s="15"/>
      <c r="FY14" s="14"/>
      <c r="FZ14" s="15"/>
      <c r="GA14" s="15"/>
      <c r="GB14" s="15"/>
      <c r="GC14" s="14"/>
      <c r="GD14" s="15"/>
      <c r="GE14" s="15"/>
      <c r="GF14" s="15"/>
      <c r="GG14" s="14"/>
      <c r="GH14" s="15"/>
      <c r="GI14" s="15"/>
      <c r="GJ14" s="15"/>
      <c r="GK14" s="14"/>
      <c r="GL14" s="15"/>
      <c r="GM14" s="15"/>
      <c r="GN14" s="15"/>
      <c r="GO14" s="14"/>
      <c r="GP14" s="15"/>
      <c r="GQ14" s="15"/>
      <c r="GR14" s="15"/>
      <c r="GS14" s="14"/>
      <c r="GT14" s="15"/>
      <c r="GU14" s="15"/>
      <c r="GV14" s="15"/>
      <c r="GW14" s="14"/>
      <c r="GX14" s="15"/>
      <c r="GY14" s="15"/>
      <c r="GZ14" s="15"/>
      <c r="HA14" s="805"/>
      <c r="HB14" s="805"/>
      <c r="HC14" s="805"/>
      <c r="HD14" s="805"/>
      <c r="HE14" s="805"/>
      <c r="HF14" s="805"/>
      <c r="HG14" s="805"/>
      <c r="HH14" s="805"/>
      <c r="HI14" s="805"/>
      <c r="HJ14" s="805"/>
      <c r="HK14" s="805"/>
      <c r="HL14" s="805"/>
      <c r="HM14" s="805"/>
      <c r="HN14" s="805"/>
      <c r="HO14" s="805"/>
      <c r="HP14" s="805"/>
      <c r="HQ14" s="805"/>
      <c r="HR14" s="805"/>
      <c r="HS14" s="805"/>
      <c r="HT14" s="805"/>
      <c r="HU14" s="805"/>
      <c r="HV14" s="805"/>
      <c r="HW14" s="805"/>
      <c r="HX14" s="805"/>
      <c r="HY14" s="805"/>
      <c r="HZ14" s="805"/>
      <c r="IA14" s="16"/>
      <c r="IB14" s="16"/>
      <c r="IC14" s="789"/>
      <c r="ID14" s="789"/>
      <c r="IE14" s="789"/>
      <c r="IF14" s="789"/>
      <c r="IG14" s="789"/>
      <c r="IH14" s="789"/>
      <c r="II14" s="789"/>
      <c r="IJ14" s="789"/>
      <c r="IK14" s="789"/>
      <c r="IL14" s="789"/>
      <c r="IM14" s="789"/>
      <c r="IN14" s="789"/>
      <c r="IO14" s="789"/>
      <c r="IP14" s="789"/>
      <c r="IQ14" s="789"/>
      <c r="IR14" s="789"/>
      <c r="IS14" s="789"/>
      <c r="IT14" s="789"/>
      <c r="IU14" s="789"/>
      <c r="IV14" s="789"/>
      <c r="IW14" s="789"/>
      <c r="IX14" s="789"/>
      <c r="IY14" s="789"/>
      <c r="IZ14" s="789"/>
      <c r="JA14" s="789"/>
      <c r="JB14" s="789"/>
      <c r="JC14" s="789"/>
      <c r="JD14" s="789"/>
      <c r="JE14" s="789"/>
      <c r="JF14" s="789"/>
      <c r="JG14" s="789"/>
      <c r="JH14" s="789"/>
      <c r="JI14" s="789"/>
      <c r="JJ14" s="789"/>
      <c r="JK14" s="789"/>
      <c r="JL14" s="789"/>
      <c r="JM14" s="789"/>
      <c r="JN14" s="789"/>
      <c r="JO14" s="789"/>
      <c r="JP14" s="789"/>
      <c r="JQ14" s="789"/>
      <c r="JR14" s="789"/>
      <c r="JS14" s="789"/>
      <c r="JT14" s="789"/>
      <c r="JU14" s="789"/>
      <c r="JV14" s="789"/>
      <c r="JW14" s="789"/>
      <c r="JX14" s="789"/>
      <c r="JY14" s="789"/>
      <c r="JZ14" s="789"/>
      <c r="KA14" s="789"/>
      <c r="KB14" s="789"/>
      <c r="KC14" s="789"/>
      <c r="KD14" s="789"/>
      <c r="KE14" s="789"/>
      <c r="KF14" s="789"/>
      <c r="KG14" s="789"/>
      <c r="KH14" s="789"/>
      <c r="KI14" s="789"/>
      <c r="KJ14" s="789"/>
      <c r="KK14" s="789"/>
      <c r="KL14" s="789"/>
      <c r="KM14" s="789"/>
      <c r="KN14" s="789"/>
      <c r="KO14" s="789"/>
      <c r="KP14" s="789"/>
      <c r="KQ14" s="789"/>
      <c r="KR14" s="789"/>
      <c r="KS14" s="789"/>
      <c r="KT14" s="789"/>
      <c r="KU14" s="789"/>
      <c r="KV14" s="789"/>
      <c r="KW14" s="789"/>
      <c r="KX14" s="789"/>
      <c r="KY14" s="789"/>
      <c r="KZ14" s="789"/>
      <c r="LA14" s="789"/>
      <c r="LB14" s="789"/>
      <c r="LC14" s="789"/>
      <c r="LD14" s="789"/>
      <c r="LE14" s="789"/>
      <c r="LF14" s="789"/>
      <c r="LG14" s="789"/>
      <c r="LH14" s="789"/>
      <c r="LI14" s="789"/>
      <c r="LJ14" s="790"/>
    </row>
    <row r="15" spans="1:322" ht="3.65" customHeight="1">
      <c r="B15" s="61"/>
      <c r="C15" s="62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338"/>
      <c r="BB15" s="338"/>
      <c r="BC15" s="338"/>
      <c r="BD15" s="338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5"/>
      <c r="FS15" s="15"/>
      <c r="FT15" s="15"/>
      <c r="FU15" s="14"/>
      <c r="FV15" s="15"/>
      <c r="FW15" s="15"/>
      <c r="FX15" s="15"/>
      <c r="FY15" s="14"/>
      <c r="FZ15" s="15"/>
      <c r="GA15" s="15"/>
      <c r="GB15" s="15"/>
      <c r="GC15" s="14"/>
      <c r="GD15" s="15"/>
      <c r="GE15" s="15"/>
      <c r="GF15" s="15"/>
      <c r="GG15" s="14"/>
      <c r="GH15" s="15"/>
      <c r="GI15" s="15"/>
      <c r="GJ15" s="15"/>
      <c r="GK15" s="14"/>
      <c r="GL15" s="15"/>
      <c r="GM15" s="15"/>
      <c r="GN15" s="15"/>
      <c r="GO15" s="14"/>
      <c r="GP15" s="15"/>
      <c r="GQ15" s="15"/>
      <c r="GR15" s="15"/>
      <c r="GS15" s="14"/>
      <c r="GT15" s="15"/>
      <c r="GU15" s="15"/>
      <c r="GV15" s="15"/>
      <c r="GW15" s="14"/>
      <c r="GX15" s="15"/>
      <c r="GY15" s="15"/>
      <c r="GZ15" s="15"/>
      <c r="HA15" s="805"/>
      <c r="HB15" s="805"/>
      <c r="HC15" s="805"/>
      <c r="HD15" s="805"/>
      <c r="HE15" s="805"/>
      <c r="HF15" s="805"/>
      <c r="HG15" s="805"/>
      <c r="HH15" s="805"/>
      <c r="HI15" s="805"/>
      <c r="HJ15" s="805"/>
      <c r="HK15" s="805"/>
      <c r="HL15" s="805"/>
      <c r="HM15" s="805"/>
      <c r="HN15" s="805"/>
      <c r="HO15" s="805"/>
      <c r="HP15" s="805"/>
      <c r="HQ15" s="805"/>
      <c r="HR15" s="805"/>
      <c r="HS15" s="805"/>
      <c r="HT15" s="805"/>
      <c r="HU15" s="805"/>
      <c r="HV15" s="805"/>
      <c r="HW15" s="805"/>
      <c r="HX15" s="805"/>
      <c r="HY15" s="805"/>
      <c r="HZ15" s="805"/>
      <c r="IA15" s="16"/>
      <c r="IB15" s="16"/>
      <c r="IC15" s="789"/>
      <c r="ID15" s="789"/>
      <c r="IE15" s="789"/>
      <c r="IF15" s="789"/>
      <c r="IG15" s="789"/>
      <c r="IH15" s="789"/>
      <c r="II15" s="789"/>
      <c r="IJ15" s="789"/>
      <c r="IK15" s="789"/>
      <c r="IL15" s="789"/>
      <c r="IM15" s="789"/>
      <c r="IN15" s="789"/>
      <c r="IO15" s="789"/>
      <c r="IP15" s="789"/>
      <c r="IQ15" s="789"/>
      <c r="IR15" s="789"/>
      <c r="IS15" s="789"/>
      <c r="IT15" s="789"/>
      <c r="IU15" s="789"/>
      <c r="IV15" s="789"/>
      <c r="IW15" s="789"/>
      <c r="IX15" s="789"/>
      <c r="IY15" s="789"/>
      <c r="IZ15" s="789"/>
      <c r="JA15" s="789"/>
      <c r="JB15" s="789"/>
      <c r="JC15" s="789"/>
      <c r="JD15" s="789"/>
      <c r="JE15" s="789"/>
      <c r="JF15" s="789"/>
      <c r="JG15" s="789"/>
      <c r="JH15" s="789"/>
      <c r="JI15" s="789"/>
      <c r="JJ15" s="789"/>
      <c r="JK15" s="789"/>
      <c r="JL15" s="789"/>
      <c r="JM15" s="789"/>
      <c r="JN15" s="789"/>
      <c r="JO15" s="789"/>
      <c r="JP15" s="789"/>
      <c r="JQ15" s="789"/>
      <c r="JR15" s="789"/>
      <c r="JS15" s="789"/>
      <c r="JT15" s="789"/>
      <c r="JU15" s="789"/>
      <c r="JV15" s="789"/>
      <c r="JW15" s="789"/>
      <c r="JX15" s="789"/>
      <c r="JY15" s="789"/>
      <c r="JZ15" s="789"/>
      <c r="KA15" s="789"/>
      <c r="KB15" s="789"/>
      <c r="KC15" s="789"/>
      <c r="KD15" s="789"/>
      <c r="KE15" s="789"/>
      <c r="KF15" s="789"/>
      <c r="KG15" s="789"/>
      <c r="KH15" s="789"/>
      <c r="KI15" s="789"/>
      <c r="KJ15" s="789"/>
      <c r="KK15" s="789"/>
      <c r="KL15" s="789"/>
      <c r="KM15" s="789"/>
      <c r="KN15" s="789"/>
      <c r="KO15" s="789"/>
      <c r="KP15" s="789"/>
      <c r="KQ15" s="789"/>
      <c r="KR15" s="789"/>
      <c r="KS15" s="789"/>
      <c r="KT15" s="789"/>
      <c r="KU15" s="789"/>
      <c r="KV15" s="789"/>
      <c r="KW15" s="789"/>
      <c r="KX15" s="789"/>
      <c r="KY15" s="789"/>
      <c r="KZ15" s="789"/>
      <c r="LA15" s="789"/>
      <c r="LB15" s="789"/>
      <c r="LC15" s="789"/>
      <c r="LD15" s="789"/>
      <c r="LE15" s="789"/>
      <c r="LF15" s="789"/>
      <c r="LG15" s="789"/>
      <c r="LH15" s="789"/>
      <c r="LI15" s="789"/>
      <c r="LJ15" s="790"/>
    </row>
    <row r="16" spans="1:322" ht="3.65" customHeight="1">
      <c r="B16" s="61"/>
      <c r="C16" s="62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338"/>
      <c r="BB16" s="338"/>
      <c r="BC16" s="338"/>
      <c r="BD16" s="338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5"/>
      <c r="FS16" s="15"/>
      <c r="FT16" s="15"/>
      <c r="FU16" s="14"/>
      <c r="FV16" s="15"/>
      <c r="FW16" s="15"/>
      <c r="FX16" s="15"/>
      <c r="FY16" s="14"/>
      <c r="FZ16" s="15"/>
      <c r="GA16" s="15"/>
      <c r="GB16" s="15"/>
      <c r="GC16" s="14"/>
      <c r="GD16" s="15"/>
      <c r="GE16" s="15"/>
      <c r="GF16" s="15"/>
      <c r="GG16" s="14"/>
      <c r="GH16" s="15"/>
      <c r="GI16" s="15"/>
      <c r="GJ16" s="15"/>
      <c r="GK16" s="14"/>
      <c r="GL16" s="15"/>
      <c r="GM16" s="15"/>
      <c r="GN16" s="15"/>
      <c r="GO16" s="14"/>
      <c r="GP16" s="15"/>
      <c r="GQ16" s="15"/>
      <c r="GR16" s="15"/>
      <c r="GS16" s="14"/>
      <c r="GT16" s="15"/>
      <c r="GU16" s="15"/>
      <c r="GV16" s="15"/>
      <c r="GW16" s="14"/>
      <c r="GX16" s="15"/>
      <c r="GY16" s="15"/>
      <c r="GZ16" s="15"/>
      <c r="HA16" s="805"/>
      <c r="HB16" s="805"/>
      <c r="HC16" s="805"/>
      <c r="HD16" s="805"/>
      <c r="HE16" s="805"/>
      <c r="HF16" s="805"/>
      <c r="HG16" s="805"/>
      <c r="HH16" s="805"/>
      <c r="HI16" s="805"/>
      <c r="HJ16" s="805"/>
      <c r="HK16" s="805"/>
      <c r="HL16" s="805"/>
      <c r="HM16" s="805"/>
      <c r="HN16" s="805"/>
      <c r="HO16" s="805"/>
      <c r="HP16" s="805"/>
      <c r="HQ16" s="805"/>
      <c r="HR16" s="805"/>
      <c r="HS16" s="805"/>
      <c r="HT16" s="805"/>
      <c r="HU16" s="805"/>
      <c r="HV16" s="805"/>
      <c r="HW16" s="805"/>
      <c r="HX16" s="805"/>
      <c r="HY16" s="805"/>
      <c r="HZ16" s="805"/>
      <c r="IA16" s="16"/>
      <c r="IB16" s="16"/>
      <c r="IC16" s="789"/>
      <c r="ID16" s="789"/>
      <c r="IE16" s="789"/>
      <c r="IF16" s="789"/>
      <c r="IG16" s="789"/>
      <c r="IH16" s="789"/>
      <c r="II16" s="789"/>
      <c r="IJ16" s="789"/>
      <c r="IK16" s="789"/>
      <c r="IL16" s="789"/>
      <c r="IM16" s="789"/>
      <c r="IN16" s="789"/>
      <c r="IO16" s="789"/>
      <c r="IP16" s="789"/>
      <c r="IQ16" s="789"/>
      <c r="IR16" s="789"/>
      <c r="IS16" s="789"/>
      <c r="IT16" s="789"/>
      <c r="IU16" s="789"/>
      <c r="IV16" s="789"/>
      <c r="IW16" s="789"/>
      <c r="IX16" s="789"/>
      <c r="IY16" s="789"/>
      <c r="IZ16" s="789"/>
      <c r="JA16" s="789"/>
      <c r="JB16" s="789"/>
      <c r="JC16" s="789"/>
      <c r="JD16" s="789"/>
      <c r="JE16" s="789"/>
      <c r="JF16" s="789"/>
      <c r="JG16" s="789"/>
      <c r="JH16" s="789"/>
      <c r="JI16" s="789"/>
      <c r="JJ16" s="789"/>
      <c r="JK16" s="789"/>
      <c r="JL16" s="789"/>
      <c r="JM16" s="789"/>
      <c r="JN16" s="789"/>
      <c r="JO16" s="789"/>
      <c r="JP16" s="789"/>
      <c r="JQ16" s="789"/>
      <c r="JR16" s="789"/>
      <c r="JS16" s="789"/>
      <c r="JT16" s="789"/>
      <c r="JU16" s="789"/>
      <c r="JV16" s="789"/>
      <c r="JW16" s="789"/>
      <c r="JX16" s="789"/>
      <c r="JY16" s="789"/>
      <c r="JZ16" s="789"/>
      <c r="KA16" s="789"/>
      <c r="KB16" s="789"/>
      <c r="KC16" s="789"/>
      <c r="KD16" s="789"/>
      <c r="KE16" s="789"/>
      <c r="KF16" s="789"/>
      <c r="KG16" s="789"/>
      <c r="KH16" s="789"/>
      <c r="KI16" s="789"/>
      <c r="KJ16" s="789"/>
      <c r="KK16" s="789"/>
      <c r="KL16" s="789"/>
      <c r="KM16" s="789"/>
      <c r="KN16" s="789"/>
      <c r="KO16" s="789"/>
      <c r="KP16" s="789"/>
      <c r="KQ16" s="789"/>
      <c r="KR16" s="789"/>
      <c r="KS16" s="789"/>
      <c r="KT16" s="789"/>
      <c r="KU16" s="789"/>
      <c r="KV16" s="789"/>
      <c r="KW16" s="789"/>
      <c r="KX16" s="789"/>
      <c r="KY16" s="789"/>
      <c r="KZ16" s="789"/>
      <c r="LA16" s="789"/>
      <c r="LB16" s="789"/>
      <c r="LC16" s="789"/>
      <c r="LD16" s="789"/>
      <c r="LE16" s="789"/>
      <c r="LF16" s="789"/>
      <c r="LG16" s="789"/>
      <c r="LH16" s="789"/>
      <c r="LI16" s="789"/>
      <c r="LJ16" s="790"/>
    </row>
    <row r="17" spans="2:453" ht="3.65" customHeight="1" thickBot="1">
      <c r="B17" s="61"/>
      <c r="C17" s="62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339"/>
      <c r="BB17" s="339"/>
      <c r="BC17" s="339"/>
      <c r="BD17" s="339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9"/>
      <c r="FS17" s="19"/>
      <c r="FT17" s="19"/>
      <c r="FU17" s="18"/>
      <c r="FV17" s="19"/>
      <c r="FW17" s="19"/>
      <c r="FX17" s="19"/>
      <c r="FY17" s="18"/>
      <c r="FZ17" s="19"/>
      <c r="GA17" s="19"/>
      <c r="GB17" s="19"/>
      <c r="GC17" s="18"/>
      <c r="GD17" s="19"/>
      <c r="GE17" s="19"/>
      <c r="GF17" s="19"/>
      <c r="GG17" s="18"/>
      <c r="GH17" s="19"/>
      <c r="GI17" s="19"/>
      <c r="GJ17" s="19"/>
      <c r="GK17" s="18"/>
      <c r="GL17" s="19"/>
      <c r="GM17" s="19"/>
      <c r="GN17" s="19"/>
      <c r="GO17" s="18"/>
      <c r="GP17" s="19"/>
      <c r="GQ17" s="19"/>
      <c r="GR17" s="19"/>
      <c r="GS17" s="18"/>
      <c r="GT17" s="19"/>
      <c r="GU17" s="19"/>
      <c r="GV17" s="19"/>
      <c r="GW17" s="18"/>
      <c r="GX17" s="19"/>
      <c r="GY17" s="19"/>
      <c r="GZ17" s="19"/>
      <c r="HA17" s="806"/>
      <c r="HB17" s="806"/>
      <c r="HC17" s="806"/>
      <c r="HD17" s="806"/>
      <c r="HE17" s="806"/>
      <c r="HF17" s="806"/>
      <c r="HG17" s="806"/>
      <c r="HH17" s="806"/>
      <c r="HI17" s="806"/>
      <c r="HJ17" s="806"/>
      <c r="HK17" s="806"/>
      <c r="HL17" s="806"/>
      <c r="HM17" s="806"/>
      <c r="HN17" s="806"/>
      <c r="HO17" s="806"/>
      <c r="HP17" s="806"/>
      <c r="HQ17" s="806"/>
      <c r="HR17" s="806"/>
      <c r="HS17" s="806"/>
      <c r="HT17" s="806"/>
      <c r="HU17" s="806"/>
      <c r="HV17" s="806"/>
      <c r="HW17" s="806"/>
      <c r="HX17" s="806"/>
      <c r="HY17" s="806"/>
      <c r="HZ17" s="806"/>
      <c r="IA17" s="20"/>
      <c r="IB17" s="20"/>
      <c r="IC17" s="791"/>
      <c r="ID17" s="791"/>
      <c r="IE17" s="791"/>
      <c r="IF17" s="791"/>
      <c r="IG17" s="791"/>
      <c r="IH17" s="791"/>
      <c r="II17" s="791"/>
      <c r="IJ17" s="791"/>
      <c r="IK17" s="791"/>
      <c r="IL17" s="791"/>
      <c r="IM17" s="791"/>
      <c r="IN17" s="791"/>
      <c r="IO17" s="791"/>
      <c r="IP17" s="791"/>
      <c r="IQ17" s="791"/>
      <c r="IR17" s="791"/>
      <c r="IS17" s="791"/>
      <c r="IT17" s="791"/>
      <c r="IU17" s="791"/>
      <c r="IV17" s="791"/>
      <c r="IW17" s="791"/>
      <c r="IX17" s="791"/>
      <c r="IY17" s="791"/>
      <c r="IZ17" s="791"/>
      <c r="JA17" s="791"/>
      <c r="JB17" s="791"/>
      <c r="JC17" s="791"/>
      <c r="JD17" s="791"/>
      <c r="JE17" s="791"/>
      <c r="JF17" s="791"/>
      <c r="JG17" s="791"/>
      <c r="JH17" s="791"/>
      <c r="JI17" s="791"/>
      <c r="JJ17" s="791"/>
      <c r="JK17" s="791"/>
      <c r="JL17" s="791"/>
      <c r="JM17" s="791"/>
      <c r="JN17" s="791"/>
      <c r="JO17" s="791"/>
      <c r="JP17" s="791"/>
      <c r="JQ17" s="791"/>
      <c r="JR17" s="791"/>
      <c r="JS17" s="791"/>
      <c r="JT17" s="791"/>
      <c r="JU17" s="791"/>
      <c r="JV17" s="791"/>
      <c r="JW17" s="791"/>
      <c r="JX17" s="791"/>
      <c r="JY17" s="791"/>
      <c r="JZ17" s="791"/>
      <c r="KA17" s="791"/>
      <c r="KB17" s="791"/>
      <c r="KC17" s="791"/>
      <c r="KD17" s="791"/>
      <c r="KE17" s="791"/>
      <c r="KF17" s="791"/>
      <c r="KG17" s="791"/>
      <c r="KH17" s="791"/>
      <c r="KI17" s="791"/>
      <c r="KJ17" s="791"/>
      <c r="KK17" s="791"/>
      <c r="KL17" s="791"/>
      <c r="KM17" s="791"/>
      <c r="KN17" s="791"/>
      <c r="KO17" s="791"/>
      <c r="KP17" s="791"/>
      <c r="KQ17" s="791"/>
      <c r="KR17" s="791"/>
      <c r="KS17" s="791"/>
      <c r="KT17" s="791"/>
      <c r="KU17" s="791"/>
      <c r="KV17" s="791"/>
      <c r="KW17" s="791"/>
      <c r="KX17" s="791"/>
      <c r="KY17" s="791"/>
      <c r="KZ17" s="791"/>
      <c r="LA17" s="791"/>
      <c r="LB17" s="791"/>
      <c r="LC17" s="791"/>
      <c r="LD17" s="791"/>
      <c r="LE17" s="791"/>
      <c r="LF17" s="791"/>
      <c r="LG17" s="791"/>
      <c r="LH17" s="791"/>
      <c r="LI17" s="791"/>
      <c r="LJ17" s="792"/>
    </row>
    <row r="18" spans="2:453" ht="3.65" customHeight="1" thickTop="1"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  <c r="IZ18" s="22"/>
      <c r="JA18" s="22"/>
      <c r="JB18" s="22"/>
      <c r="JC18" s="22"/>
      <c r="JD18" s="22"/>
      <c r="JE18" s="22"/>
      <c r="JF18" s="22"/>
      <c r="JG18" s="22"/>
      <c r="JH18" s="21"/>
      <c r="JI18" s="22"/>
      <c r="JJ18" s="22"/>
      <c r="JK18" s="22"/>
      <c r="JL18" s="22"/>
      <c r="JM18" s="22"/>
      <c r="JN18" s="22"/>
      <c r="JO18" s="22"/>
      <c r="JP18" s="22"/>
      <c r="JQ18" s="22"/>
      <c r="JR18" s="22"/>
      <c r="JS18" s="22"/>
      <c r="JT18" s="22"/>
      <c r="JU18" s="22"/>
      <c r="JV18" s="22"/>
      <c r="JW18" s="22"/>
      <c r="JX18" s="22"/>
      <c r="JY18" s="22"/>
      <c r="JZ18" s="22"/>
      <c r="KA18" s="22"/>
      <c r="KB18" s="22"/>
      <c r="KC18" s="22"/>
      <c r="KD18" s="22"/>
      <c r="KE18" s="22"/>
      <c r="KF18" s="22"/>
      <c r="KG18" s="22"/>
      <c r="KH18" s="22"/>
      <c r="KI18" s="22"/>
      <c r="KJ18" s="22"/>
      <c r="KK18" s="22"/>
      <c r="KL18" s="22"/>
      <c r="KM18" s="22"/>
      <c r="KN18" s="22"/>
      <c r="KO18" s="22"/>
      <c r="KP18" s="22"/>
      <c r="KQ18" s="22"/>
      <c r="KR18" s="22"/>
      <c r="KS18" s="22"/>
      <c r="KT18" s="22"/>
      <c r="KU18" s="22"/>
      <c r="KV18" s="22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2"/>
      <c r="LI18" s="22"/>
      <c r="LJ18" s="23"/>
    </row>
    <row r="19" spans="2:453" ht="3.65" customHeight="1"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3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  <c r="IZ19" s="22"/>
      <c r="JA19" s="22"/>
      <c r="JB19" s="22"/>
      <c r="JC19" s="22"/>
      <c r="JD19" s="22"/>
      <c r="JE19" s="22"/>
      <c r="JF19" s="22"/>
      <c r="JG19" s="22"/>
      <c r="JH19" s="21"/>
      <c r="JI19" s="22"/>
      <c r="JJ19" s="22"/>
      <c r="JK19" s="22"/>
      <c r="JL19" s="22"/>
      <c r="JM19" s="22"/>
      <c r="JN19" s="22"/>
      <c r="JO19" s="22"/>
      <c r="JP19" s="22"/>
      <c r="JQ19" s="22"/>
      <c r="JR19" s="22"/>
      <c r="JS19" s="22"/>
      <c r="JT19" s="22"/>
      <c r="JU19" s="22"/>
      <c r="JV19" s="22"/>
      <c r="JW19" s="22"/>
      <c r="JX19" s="22"/>
      <c r="JY19" s="22"/>
      <c r="JZ19" s="22"/>
      <c r="KA19" s="22"/>
      <c r="KB19" s="22"/>
      <c r="KC19" s="22"/>
      <c r="KD19" s="22"/>
      <c r="KE19" s="22"/>
      <c r="KF19" s="22"/>
      <c r="KG19" s="22"/>
      <c r="KH19" s="22"/>
      <c r="KI19" s="22"/>
      <c r="KJ19" s="22"/>
      <c r="KK19" s="22"/>
      <c r="KL19" s="22"/>
      <c r="KM19" s="22"/>
      <c r="KN19" s="22"/>
      <c r="KO19" s="22"/>
      <c r="KP19" s="22"/>
      <c r="KQ19" s="22"/>
      <c r="KR19" s="22"/>
      <c r="KS19" s="22"/>
      <c r="KT19" s="22"/>
      <c r="KU19" s="22"/>
      <c r="KV19" s="22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2"/>
      <c r="LI19" s="22"/>
      <c r="LJ19" s="23"/>
    </row>
    <row r="20" spans="2:453" ht="3.65" customHeight="1">
      <c r="B20" s="21"/>
      <c r="C20" s="22"/>
      <c r="D20" s="793"/>
      <c r="E20" s="793"/>
      <c r="F20" s="793"/>
      <c r="G20" s="793"/>
      <c r="H20" s="793"/>
      <c r="I20" s="793"/>
      <c r="J20" s="793"/>
      <c r="K20" s="793"/>
      <c r="L20" s="793"/>
      <c r="M20" s="793"/>
      <c r="N20" s="793"/>
      <c r="O20" s="793"/>
      <c r="P20" s="793"/>
      <c r="Q20" s="793"/>
      <c r="R20" s="793"/>
      <c r="S20" s="793"/>
      <c r="T20" s="793"/>
      <c r="U20" s="793"/>
      <c r="V20" s="793"/>
      <c r="W20" s="793"/>
      <c r="X20" s="793"/>
      <c r="Y20" s="793"/>
      <c r="Z20" s="793"/>
      <c r="AA20" s="793"/>
      <c r="AB20" s="793"/>
      <c r="AC20" s="793"/>
      <c r="AD20" s="793"/>
      <c r="AE20" s="793"/>
      <c r="AF20" s="793"/>
      <c r="AG20" s="793"/>
      <c r="AH20" s="793"/>
      <c r="AI20" s="793"/>
      <c r="AJ20" s="793"/>
      <c r="AK20" s="793"/>
      <c r="AL20" s="793"/>
      <c r="AM20" s="793"/>
      <c r="AN20" s="22"/>
      <c r="AO20" s="23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  <c r="IZ20" s="22"/>
      <c r="JA20" s="22"/>
      <c r="JB20" s="22"/>
      <c r="JC20" s="22"/>
      <c r="JD20" s="22"/>
      <c r="JE20" s="22"/>
      <c r="JF20" s="22"/>
      <c r="JG20" s="22"/>
      <c r="JH20" s="21"/>
      <c r="JI20" s="22"/>
      <c r="JJ20" s="22"/>
      <c r="JK20" s="22"/>
      <c r="JL20" s="22"/>
      <c r="JM20" s="22"/>
      <c r="JN20" s="22"/>
      <c r="JO20" s="22"/>
      <c r="JP20" s="22"/>
      <c r="JQ20" s="22"/>
      <c r="JR20" s="22"/>
      <c r="JS20" s="22"/>
      <c r="JT20" s="22"/>
      <c r="JU20" s="22"/>
      <c r="JV20" s="22"/>
      <c r="JW20" s="22"/>
      <c r="JX20" s="22"/>
      <c r="JY20" s="22"/>
      <c r="JZ20" s="22"/>
      <c r="KA20" s="22"/>
      <c r="KB20" s="22"/>
      <c r="KC20" s="22"/>
      <c r="KD20" s="22"/>
      <c r="KE20" s="22"/>
      <c r="KF20" s="22"/>
      <c r="KG20" s="22"/>
      <c r="KH20" s="22"/>
      <c r="KI20" s="22"/>
      <c r="KJ20" s="22"/>
      <c r="KK20" s="22"/>
      <c r="KL20" s="22"/>
      <c r="KM20" s="22"/>
      <c r="KN20" s="22"/>
      <c r="KO20" s="22"/>
      <c r="KP20" s="22"/>
      <c r="KQ20" s="22"/>
      <c r="KR20" s="22"/>
      <c r="KS20" s="22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2"/>
      <c r="LI20" s="22"/>
      <c r="LJ20" s="23"/>
    </row>
    <row r="21" spans="2:453" ht="3.65" customHeight="1">
      <c r="B21" s="21"/>
      <c r="C21" s="22"/>
      <c r="D21" s="793"/>
      <c r="E21" s="793"/>
      <c r="F21" s="793"/>
      <c r="G21" s="793"/>
      <c r="H21" s="793"/>
      <c r="I21" s="793"/>
      <c r="J21" s="793"/>
      <c r="K21" s="793"/>
      <c r="L21" s="793"/>
      <c r="M21" s="793"/>
      <c r="N21" s="793"/>
      <c r="O21" s="793"/>
      <c r="P21" s="793"/>
      <c r="Q21" s="793"/>
      <c r="R21" s="793"/>
      <c r="S21" s="793"/>
      <c r="T21" s="793"/>
      <c r="U21" s="793"/>
      <c r="V21" s="793"/>
      <c r="W21" s="793"/>
      <c r="X21" s="793"/>
      <c r="Y21" s="793"/>
      <c r="Z21" s="793"/>
      <c r="AA21" s="793"/>
      <c r="AB21" s="793"/>
      <c r="AC21" s="793"/>
      <c r="AD21" s="793"/>
      <c r="AE21" s="793"/>
      <c r="AF21" s="793"/>
      <c r="AG21" s="793"/>
      <c r="AH21" s="793"/>
      <c r="AI21" s="793"/>
      <c r="AJ21" s="793"/>
      <c r="AK21" s="793"/>
      <c r="AL21" s="793"/>
      <c r="AM21" s="793"/>
      <c r="AN21" s="22"/>
      <c r="AO21" s="23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  <c r="IZ21" s="22"/>
      <c r="JA21" s="22"/>
      <c r="JB21" s="22"/>
      <c r="JC21" s="22"/>
      <c r="JD21" s="22"/>
      <c r="JE21" s="22"/>
      <c r="JF21" s="22"/>
      <c r="JG21" s="22"/>
      <c r="JH21" s="21"/>
      <c r="JI21" s="22"/>
      <c r="JJ21" s="22"/>
      <c r="JK21" s="22"/>
      <c r="JL21" s="22"/>
      <c r="JM21" s="22"/>
      <c r="JN21" s="22"/>
      <c r="JO21" s="22"/>
      <c r="JP21" s="22"/>
      <c r="JQ21" s="22"/>
      <c r="JR21" s="22"/>
      <c r="JS21" s="22"/>
      <c r="JT21" s="22"/>
      <c r="JU21" s="22"/>
      <c r="JV21" s="22"/>
      <c r="JW21" s="22"/>
      <c r="JX21" s="22"/>
      <c r="JY21" s="22"/>
      <c r="JZ21" s="22"/>
      <c r="KA21" s="22"/>
      <c r="KB21" s="22"/>
      <c r="KC21" s="22"/>
      <c r="KD21" s="22"/>
      <c r="KE21" s="22"/>
      <c r="KF21" s="22"/>
      <c r="KG21" s="22"/>
      <c r="KH21" s="22"/>
      <c r="KI21" s="22"/>
      <c r="KJ21" s="22"/>
      <c r="KK21" s="22"/>
      <c r="KL21" s="22"/>
      <c r="KM21" s="22"/>
      <c r="KN21" s="22"/>
      <c r="KO21" s="22"/>
      <c r="KP21" s="22"/>
      <c r="KQ21" s="22"/>
      <c r="KR21" s="22"/>
      <c r="KS21" s="22"/>
      <c r="KT21" s="22"/>
      <c r="KU21" s="22"/>
      <c r="KV21" s="22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2"/>
      <c r="LI21" s="22"/>
      <c r="LJ21" s="23"/>
    </row>
    <row r="22" spans="2:453" ht="3.65" customHeight="1">
      <c r="B22" s="21"/>
      <c r="C22" s="22"/>
      <c r="D22" s="793"/>
      <c r="E22" s="793"/>
      <c r="F22" s="793"/>
      <c r="G22" s="79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3"/>
      <c r="W22" s="793"/>
      <c r="X22" s="793"/>
      <c r="Y22" s="793"/>
      <c r="Z22" s="793"/>
      <c r="AA22" s="793"/>
      <c r="AB22" s="793"/>
      <c r="AC22" s="793"/>
      <c r="AD22" s="793"/>
      <c r="AE22" s="793"/>
      <c r="AF22" s="793"/>
      <c r="AG22" s="793"/>
      <c r="AH22" s="793"/>
      <c r="AI22" s="793"/>
      <c r="AJ22" s="793"/>
      <c r="AK22" s="793"/>
      <c r="AL22" s="793"/>
      <c r="AM22" s="793"/>
      <c r="AN22" s="22"/>
      <c r="AO22" s="23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  <c r="IZ22" s="22"/>
      <c r="JA22" s="22"/>
      <c r="JB22" s="22"/>
      <c r="JC22" s="22"/>
      <c r="JD22" s="22"/>
      <c r="JE22" s="22"/>
      <c r="JF22" s="22"/>
      <c r="JG22" s="22"/>
      <c r="JH22" s="21"/>
      <c r="JI22" s="22"/>
      <c r="JJ22" s="22"/>
      <c r="JK22" s="22"/>
      <c r="JL22" s="22"/>
      <c r="JM22" s="22"/>
      <c r="JN22" s="22"/>
      <c r="JO22" s="22"/>
      <c r="JP22" s="22"/>
      <c r="JQ22" s="22"/>
      <c r="JR22" s="22"/>
      <c r="JS22" s="22"/>
      <c r="JT22" s="22"/>
      <c r="JU22" s="22"/>
      <c r="JV22" s="22"/>
      <c r="JW22" s="22"/>
      <c r="JX22" s="22"/>
      <c r="JY22" s="22"/>
      <c r="JZ22" s="22"/>
      <c r="KA22" s="22"/>
      <c r="KB22" s="22"/>
      <c r="KC22" s="22"/>
      <c r="KD22" s="22"/>
      <c r="KE22" s="22"/>
      <c r="KF22" s="22"/>
      <c r="KG22" s="22"/>
      <c r="KH22" s="22"/>
      <c r="KI22" s="22"/>
      <c r="KJ22" s="22"/>
      <c r="KK22" s="22"/>
      <c r="KL22" s="22"/>
      <c r="KM22" s="22"/>
      <c r="KN22" s="22"/>
      <c r="KO22" s="22"/>
      <c r="KP22" s="22"/>
      <c r="KQ22" s="22"/>
      <c r="KR22" s="22"/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2"/>
      <c r="LI22" s="22"/>
      <c r="LJ22" s="23"/>
    </row>
    <row r="23" spans="2:453" ht="3.65" customHeight="1">
      <c r="B23" s="21"/>
      <c r="C23" s="22"/>
      <c r="D23" s="793"/>
      <c r="E23" s="793"/>
      <c r="F23" s="793"/>
      <c r="G23" s="793"/>
      <c r="H23" s="793"/>
      <c r="I23" s="793"/>
      <c r="J23" s="793"/>
      <c r="K23" s="793"/>
      <c r="L23" s="793"/>
      <c r="M23" s="793"/>
      <c r="N23" s="793"/>
      <c r="O23" s="793"/>
      <c r="P23" s="793"/>
      <c r="Q23" s="793"/>
      <c r="R23" s="793"/>
      <c r="S23" s="793"/>
      <c r="T23" s="793"/>
      <c r="U23" s="793"/>
      <c r="V23" s="793"/>
      <c r="W23" s="793"/>
      <c r="X23" s="793"/>
      <c r="Y23" s="793"/>
      <c r="Z23" s="793"/>
      <c r="AA23" s="793"/>
      <c r="AB23" s="793"/>
      <c r="AC23" s="793"/>
      <c r="AD23" s="793"/>
      <c r="AE23" s="793"/>
      <c r="AF23" s="793"/>
      <c r="AG23" s="793"/>
      <c r="AH23" s="793"/>
      <c r="AI23" s="793"/>
      <c r="AJ23" s="793"/>
      <c r="AK23" s="793"/>
      <c r="AL23" s="793"/>
      <c r="AM23" s="793"/>
      <c r="AN23" s="22"/>
      <c r="AO23" s="23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1"/>
      <c r="JI23" s="22"/>
      <c r="JJ23" s="22"/>
      <c r="JK23" s="22"/>
      <c r="JL23" s="22"/>
      <c r="JM23" s="22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2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2"/>
      <c r="LJ23" s="23"/>
    </row>
    <row r="24" spans="2:453" ht="3.65" customHeight="1">
      <c r="B24" s="21"/>
      <c r="C24" s="22"/>
      <c r="D24" s="793"/>
      <c r="E24" s="793"/>
      <c r="F24" s="793"/>
      <c r="G24" s="793"/>
      <c r="H24" s="793"/>
      <c r="I24" s="793"/>
      <c r="J24" s="793"/>
      <c r="K24" s="793"/>
      <c r="L24" s="793"/>
      <c r="M24" s="793"/>
      <c r="N24" s="793"/>
      <c r="O24" s="793"/>
      <c r="P24" s="793"/>
      <c r="Q24" s="793"/>
      <c r="R24" s="793"/>
      <c r="S24" s="793"/>
      <c r="T24" s="793"/>
      <c r="U24" s="793"/>
      <c r="V24" s="793"/>
      <c r="W24" s="793"/>
      <c r="X24" s="793"/>
      <c r="Y24" s="793"/>
      <c r="Z24" s="793"/>
      <c r="AA24" s="793"/>
      <c r="AB24" s="793"/>
      <c r="AC24" s="793"/>
      <c r="AD24" s="793"/>
      <c r="AE24" s="793"/>
      <c r="AF24" s="793"/>
      <c r="AG24" s="793"/>
      <c r="AH24" s="793"/>
      <c r="AI24" s="793"/>
      <c r="AJ24" s="793"/>
      <c r="AK24" s="793"/>
      <c r="AL24" s="793"/>
      <c r="AM24" s="793"/>
      <c r="AN24" s="22"/>
      <c r="AO24" s="23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1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3"/>
    </row>
    <row r="25" spans="2:453" ht="3.65" customHeight="1">
      <c r="B25" s="21"/>
      <c r="C25" s="22"/>
      <c r="D25" s="793"/>
      <c r="E25" s="793"/>
      <c r="F25" s="793"/>
      <c r="G25" s="793"/>
      <c r="H25" s="793"/>
      <c r="I25" s="793"/>
      <c r="J25" s="793"/>
      <c r="K25" s="793"/>
      <c r="L25" s="793"/>
      <c r="M25" s="793"/>
      <c r="N25" s="793"/>
      <c r="O25" s="793"/>
      <c r="P25" s="793"/>
      <c r="Q25" s="793"/>
      <c r="R25" s="793"/>
      <c r="S25" s="793"/>
      <c r="T25" s="793"/>
      <c r="U25" s="793"/>
      <c r="V25" s="793"/>
      <c r="W25" s="793"/>
      <c r="X25" s="793"/>
      <c r="Y25" s="793"/>
      <c r="Z25" s="793"/>
      <c r="AA25" s="793"/>
      <c r="AB25" s="793"/>
      <c r="AC25" s="793"/>
      <c r="AD25" s="793"/>
      <c r="AE25" s="793"/>
      <c r="AF25" s="793"/>
      <c r="AG25" s="793"/>
      <c r="AH25" s="793"/>
      <c r="AI25" s="793"/>
      <c r="AJ25" s="793"/>
      <c r="AK25" s="793"/>
      <c r="AL25" s="793"/>
      <c r="AM25" s="793"/>
      <c r="AN25" s="22"/>
      <c r="AO25" s="23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  <c r="IZ25" s="22"/>
      <c r="JA25" s="22"/>
      <c r="JB25" s="22"/>
      <c r="JC25" s="22"/>
      <c r="JD25" s="22"/>
      <c r="JE25" s="22"/>
      <c r="JF25" s="22"/>
      <c r="JG25" s="22"/>
      <c r="JH25" s="21"/>
      <c r="JI25" s="22"/>
      <c r="JJ25" s="22"/>
      <c r="JK25" s="22"/>
      <c r="JL25" s="22"/>
      <c r="JM25" s="22"/>
      <c r="JN25" s="22"/>
      <c r="JO25" s="22"/>
      <c r="JP25" s="22"/>
      <c r="JQ25" s="22"/>
      <c r="JR25" s="22"/>
      <c r="JS25" s="22"/>
      <c r="JT25" s="22"/>
      <c r="JU25" s="22"/>
      <c r="JV25" s="22"/>
      <c r="JW25" s="22"/>
      <c r="JX25" s="22"/>
      <c r="JY25" s="22"/>
      <c r="JZ25" s="22"/>
      <c r="KA25" s="22"/>
      <c r="KB25" s="22"/>
      <c r="KC25" s="22"/>
      <c r="KD25" s="22"/>
      <c r="KE25" s="22"/>
      <c r="KF25" s="22"/>
      <c r="KG25" s="22"/>
      <c r="KH25" s="22"/>
      <c r="KI25" s="22"/>
      <c r="KJ25" s="22"/>
      <c r="KK25" s="22"/>
      <c r="KL25" s="22"/>
      <c r="KM25" s="22"/>
      <c r="KN25" s="22"/>
      <c r="KO25" s="22"/>
      <c r="KP25" s="22"/>
      <c r="KQ25" s="22"/>
      <c r="KR25" s="22"/>
      <c r="KS25" s="22"/>
      <c r="KT25" s="22"/>
      <c r="KU25" s="22"/>
      <c r="KV25" s="22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2"/>
      <c r="LI25" s="22"/>
      <c r="LJ25" s="23"/>
    </row>
    <row r="26" spans="2:453" ht="3.65" customHeight="1">
      <c r="B26" s="21"/>
      <c r="C26" s="22"/>
      <c r="D26" s="793"/>
      <c r="E26" s="793"/>
      <c r="F26" s="793"/>
      <c r="G26" s="793"/>
      <c r="H26" s="793"/>
      <c r="I26" s="793"/>
      <c r="J26" s="793"/>
      <c r="K26" s="793"/>
      <c r="L26" s="793"/>
      <c r="M26" s="793"/>
      <c r="N26" s="793"/>
      <c r="O26" s="793"/>
      <c r="P26" s="793"/>
      <c r="Q26" s="793"/>
      <c r="R26" s="793"/>
      <c r="S26" s="793"/>
      <c r="T26" s="793"/>
      <c r="U26" s="793"/>
      <c r="V26" s="793"/>
      <c r="W26" s="793"/>
      <c r="X26" s="793"/>
      <c r="Y26" s="793"/>
      <c r="Z26" s="793"/>
      <c r="AA26" s="793"/>
      <c r="AB26" s="793"/>
      <c r="AC26" s="793"/>
      <c r="AD26" s="793"/>
      <c r="AE26" s="793"/>
      <c r="AF26" s="793"/>
      <c r="AG26" s="793"/>
      <c r="AH26" s="793"/>
      <c r="AI26" s="793"/>
      <c r="AJ26" s="793"/>
      <c r="AK26" s="793"/>
      <c r="AL26" s="793"/>
      <c r="AM26" s="793"/>
      <c r="AN26" s="22"/>
      <c r="AO26" s="23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  <c r="IZ26" s="22"/>
      <c r="JA26" s="22"/>
      <c r="JB26" s="22"/>
      <c r="JC26" s="22"/>
      <c r="JD26" s="22"/>
      <c r="JE26" s="22"/>
      <c r="JF26" s="22"/>
      <c r="JG26" s="22"/>
      <c r="JH26" s="21"/>
      <c r="JI26" s="22"/>
      <c r="JJ26" s="22"/>
      <c r="JK26" s="22"/>
      <c r="JL26" s="22"/>
      <c r="JM26" s="22"/>
      <c r="JN26" s="22"/>
      <c r="JO26" s="22"/>
      <c r="JP26" s="22"/>
      <c r="JQ26" s="22"/>
      <c r="JR26" s="22"/>
      <c r="JS26" s="22"/>
      <c r="JT26" s="22"/>
      <c r="JU26" s="22"/>
      <c r="JV26" s="22"/>
      <c r="JW26" s="22"/>
      <c r="JX26" s="22"/>
      <c r="JY26" s="22"/>
      <c r="JZ26" s="22"/>
      <c r="KA26" s="22"/>
      <c r="KB26" s="22"/>
      <c r="KC26" s="22"/>
      <c r="KD26" s="22"/>
      <c r="KE26" s="22"/>
      <c r="KF26" s="22"/>
      <c r="KG26" s="22"/>
      <c r="KH26" s="22"/>
      <c r="KI26" s="22"/>
      <c r="KJ26" s="22"/>
      <c r="KK26" s="22"/>
      <c r="KL26" s="22"/>
      <c r="KM26" s="22"/>
      <c r="KN26" s="22"/>
      <c r="KO26" s="22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2"/>
      <c r="LI26" s="22"/>
      <c r="LJ26" s="23"/>
    </row>
    <row r="27" spans="2:453" ht="3.65" customHeight="1">
      <c r="B27" s="21"/>
      <c r="C27" s="22"/>
      <c r="D27" s="793"/>
      <c r="E27" s="793"/>
      <c r="F27" s="793"/>
      <c r="G27" s="793"/>
      <c r="H27" s="793"/>
      <c r="I27" s="793"/>
      <c r="J27" s="793"/>
      <c r="K27" s="793"/>
      <c r="L27" s="793"/>
      <c r="M27" s="793"/>
      <c r="N27" s="793"/>
      <c r="O27" s="793"/>
      <c r="P27" s="793"/>
      <c r="Q27" s="793"/>
      <c r="R27" s="793"/>
      <c r="S27" s="793"/>
      <c r="T27" s="793"/>
      <c r="U27" s="793"/>
      <c r="V27" s="793"/>
      <c r="W27" s="793"/>
      <c r="X27" s="793"/>
      <c r="Y27" s="793"/>
      <c r="Z27" s="793"/>
      <c r="AA27" s="793"/>
      <c r="AB27" s="793"/>
      <c r="AC27" s="793"/>
      <c r="AD27" s="793"/>
      <c r="AE27" s="793"/>
      <c r="AF27" s="793"/>
      <c r="AG27" s="793"/>
      <c r="AH27" s="793"/>
      <c r="AI27" s="793"/>
      <c r="AJ27" s="793"/>
      <c r="AK27" s="793"/>
      <c r="AL27" s="793"/>
      <c r="AM27" s="793"/>
      <c r="AN27" s="22"/>
      <c r="AO27" s="23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  <c r="IZ27" s="22"/>
      <c r="JA27" s="22"/>
      <c r="JB27" s="22"/>
      <c r="JC27" s="22"/>
      <c r="JD27" s="22"/>
      <c r="JE27" s="22"/>
      <c r="JF27" s="22"/>
      <c r="JG27" s="22"/>
      <c r="JH27" s="21"/>
      <c r="JI27" s="22"/>
      <c r="JJ27" s="22"/>
      <c r="JK27" s="22"/>
      <c r="JL27" s="22"/>
      <c r="JM27" s="22"/>
      <c r="JN27" s="22"/>
      <c r="JO27" s="22"/>
      <c r="JP27" s="22"/>
      <c r="JQ27" s="22"/>
      <c r="JR27" s="22"/>
      <c r="JS27" s="22"/>
      <c r="JT27" s="22"/>
      <c r="JU27" s="22"/>
      <c r="JV27" s="22"/>
      <c r="JW27" s="22"/>
      <c r="JX27" s="22"/>
      <c r="JY27" s="22"/>
      <c r="JZ27" s="22"/>
      <c r="KA27" s="22"/>
      <c r="KB27" s="22"/>
      <c r="KC27" s="22"/>
      <c r="KD27" s="22"/>
      <c r="KE27" s="22"/>
      <c r="KF27" s="22"/>
      <c r="KG27" s="22"/>
      <c r="KH27" s="22"/>
      <c r="KI27" s="22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2"/>
      <c r="KV27" s="22"/>
      <c r="KW27" s="22"/>
      <c r="KX27" s="22"/>
      <c r="KY27" s="22"/>
      <c r="KZ27" s="22"/>
      <c r="LA27" s="22"/>
      <c r="LB27" s="22"/>
      <c r="LC27" s="22"/>
      <c r="LD27" s="22"/>
      <c r="LE27" s="22"/>
      <c r="LF27" s="22"/>
      <c r="LG27" s="22"/>
      <c r="LH27" s="22"/>
      <c r="LI27" s="22"/>
      <c r="LJ27" s="23"/>
    </row>
    <row r="28" spans="2:453" ht="3.65" customHeight="1"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3"/>
      <c r="AP28" s="22"/>
      <c r="AQ28" s="22"/>
      <c r="AR28" s="22"/>
      <c r="AS28" s="22"/>
      <c r="AT28" s="22"/>
      <c r="AU28" s="22"/>
      <c r="AV28" s="22"/>
      <c r="AW28" s="22"/>
      <c r="AX28" s="794"/>
      <c r="AY28" s="785"/>
      <c r="AZ28" s="785"/>
      <c r="BA28" s="795">
        <v>1</v>
      </c>
      <c r="BB28" s="795"/>
      <c r="BC28" s="795"/>
      <c r="BD28" s="795"/>
      <c r="BE28" s="795"/>
      <c r="BF28" s="795"/>
      <c r="BG28" s="795"/>
      <c r="BH28" s="795"/>
      <c r="BI28" s="795"/>
      <c r="BJ28" s="795"/>
      <c r="BK28" s="795"/>
      <c r="BL28" s="795"/>
      <c r="BM28" s="795"/>
      <c r="BN28" s="795"/>
      <c r="BO28" s="795"/>
      <c r="BP28" s="795"/>
      <c r="BQ28" s="796"/>
      <c r="BR28" s="795">
        <v>2</v>
      </c>
      <c r="BS28" s="795"/>
      <c r="BT28" s="795"/>
      <c r="BU28" s="795"/>
      <c r="BV28" s="795"/>
      <c r="BW28" s="795"/>
      <c r="BX28" s="795"/>
      <c r="BY28" s="795"/>
      <c r="BZ28" s="795"/>
      <c r="CA28" s="795"/>
      <c r="CB28" s="795"/>
      <c r="CC28" s="795"/>
      <c r="CD28" s="795"/>
      <c r="CE28" s="795"/>
      <c r="CF28" s="795"/>
      <c r="CG28" s="795"/>
      <c r="CH28" s="796"/>
      <c r="CI28" s="795">
        <v>3</v>
      </c>
      <c r="CJ28" s="795"/>
      <c r="CK28" s="795"/>
      <c r="CL28" s="795"/>
      <c r="CM28" s="795"/>
      <c r="CN28" s="795"/>
      <c r="CO28" s="795"/>
      <c r="CP28" s="795"/>
      <c r="CQ28" s="795"/>
      <c r="CR28" s="795"/>
      <c r="CS28" s="795"/>
      <c r="CT28" s="795"/>
      <c r="CU28" s="795"/>
      <c r="CV28" s="795"/>
      <c r="CW28" s="795"/>
      <c r="CX28" s="795"/>
      <c r="CY28" s="796"/>
      <c r="CZ28" s="795">
        <v>4</v>
      </c>
      <c r="DA28" s="795"/>
      <c r="DB28" s="795"/>
      <c r="DC28" s="795"/>
      <c r="DD28" s="795"/>
      <c r="DE28" s="795"/>
      <c r="DF28" s="795"/>
      <c r="DG28" s="795"/>
      <c r="DH28" s="795"/>
      <c r="DI28" s="795"/>
      <c r="DJ28" s="795"/>
      <c r="DK28" s="795"/>
      <c r="DL28" s="795"/>
      <c r="DM28" s="795"/>
      <c r="DN28" s="795"/>
      <c r="DO28" s="795"/>
      <c r="DP28" s="796"/>
      <c r="DQ28" s="795">
        <v>5</v>
      </c>
      <c r="DR28" s="795"/>
      <c r="DS28" s="795"/>
      <c r="DT28" s="795"/>
      <c r="DU28" s="795"/>
      <c r="DV28" s="795"/>
      <c r="DW28" s="795"/>
      <c r="DX28" s="795"/>
      <c r="DY28" s="795"/>
      <c r="DZ28" s="795"/>
      <c r="EA28" s="795"/>
      <c r="EB28" s="795"/>
      <c r="EC28" s="795"/>
      <c r="ED28" s="795"/>
      <c r="EE28" s="795"/>
      <c r="EF28" s="795"/>
      <c r="EG28" s="796"/>
      <c r="EH28" s="795">
        <v>6</v>
      </c>
      <c r="EI28" s="795"/>
      <c r="EJ28" s="795"/>
      <c r="EK28" s="795"/>
      <c r="EL28" s="795"/>
      <c r="EM28" s="795"/>
      <c r="EN28" s="795"/>
      <c r="EO28" s="795"/>
      <c r="EP28" s="795"/>
      <c r="EQ28" s="795"/>
      <c r="ER28" s="795"/>
      <c r="ES28" s="795"/>
      <c r="ET28" s="795"/>
      <c r="EU28" s="795"/>
      <c r="EV28" s="795"/>
      <c r="EW28" s="795"/>
      <c r="EX28" s="796"/>
      <c r="EY28" s="795">
        <v>7</v>
      </c>
      <c r="EZ28" s="795"/>
      <c r="FA28" s="795"/>
      <c r="FB28" s="795"/>
      <c r="FC28" s="795"/>
      <c r="FD28" s="795"/>
      <c r="FE28" s="795"/>
      <c r="FF28" s="795"/>
      <c r="FG28" s="795"/>
      <c r="FH28" s="795"/>
      <c r="FI28" s="795"/>
      <c r="FJ28" s="795"/>
      <c r="FK28" s="795"/>
      <c r="FL28" s="795"/>
      <c r="FM28" s="795"/>
      <c r="FN28" s="795"/>
      <c r="FO28" s="796"/>
      <c r="FP28" s="795">
        <v>8</v>
      </c>
      <c r="FQ28" s="795"/>
      <c r="FR28" s="795"/>
      <c r="FS28" s="795"/>
      <c r="FT28" s="795"/>
      <c r="FU28" s="795"/>
      <c r="FV28" s="795"/>
      <c r="FW28" s="795"/>
      <c r="FX28" s="795"/>
      <c r="FY28" s="795"/>
      <c r="FZ28" s="795"/>
      <c r="GA28" s="795"/>
      <c r="GB28" s="795"/>
      <c r="GC28" s="795"/>
      <c r="GD28" s="795"/>
      <c r="GE28" s="795"/>
      <c r="GF28" s="796"/>
      <c r="GG28" s="795">
        <v>9</v>
      </c>
      <c r="GH28" s="795"/>
      <c r="GI28" s="795"/>
      <c r="GJ28" s="795"/>
      <c r="GK28" s="795"/>
      <c r="GL28" s="795"/>
      <c r="GM28" s="795"/>
      <c r="GN28" s="795"/>
      <c r="GO28" s="795"/>
      <c r="GP28" s="795"/>
      <c r="GQ28" s="795"/>
      <c r="GR28" s="795"/>
      <c r="GS28" s="795"/>
      <c r="GT28" s="795"/>
      <c r="GU28" s="795"/>
      <c r="GV28" s="795"/>
      <c r="GW28" s="796"/>
      <c r="GX28" s="795">
        <v>10</v>
      </c>
      <c r="GY28" s="795"/>
      <c r="GZ28" s="795"/>
      <c r="HA28" s="795"/>
      <c r="HB28" s="795"/>
      <c r="HC28" s="795"/>
      <c r="HD28" s="795"/>
      <c r="HE28" s="795"/>
      <c r="HF28" s="795"/>
      <c r="HG28" s="795"/>
      <c r="HH28" s="795"/>
      <c r="HI28" s="795"/>
      <c r="HJ28" s="795"/>
      <c r="HK28" s="795"/>
      <c r="HL28" s="795"/>
      <c r="HM28" s="795"/>
      <c r="HN28" s="796"/>
      <c r="HO28" s="795">
        <v>11</v>
      </c>
      <c r="HP28" s="795"/>
      <c r="HQ28" s="795"/>
      <c r="HR28" s="795"/>
      <c r="HS28" s="795"/>
      <c r="HT28" s="795"/>
      <c r="HU28" s="795"/>
      <c r="HV28" s="795"/>
      <c r="HW28" s="795"/>
      <c r="HX28" s="795"/>
      <c r="HY28" s="795"/>
      <c r="HZ28" s="795"/>
      <c r="IA28" s="795"/>
      <c r="IB28" s="795"/>
      <c r="IC28" s="795"/>
      <c r="ID28" s="795"/>
      <c r="IE28" s="796"/>
      <c r="IF28" s="795">
        <v>12</v>
      </c>
      <c r="IG28" s="795"/>
      <c r="IH28" s="795"/>
      <c r="II28" s="795"/>
      <c r="IJ28" s="795"/>
      <c r="IK28" s="795"/>
      <c r="IL28" s="795"/>
      <c r="IM28" s="795"/>
      <c r="IN28" s="795"/>
      <c r="IO28" s="795"/>
      <c r="IP28" s="795"/>
      <c r="IQ28" s="795"/>
      <c r="IR28" s="795"/>
      <c r="IS28" s="795"/>
      <c r="IT28" s="795"/>
      <c r="IU28" s="795"/>
      <c r="IV28" s="795"/>
      <c r="IW28" s="785"/>
      <c r="IX28" s="785"/>
      <c r="IY28" s="786"/>
      <c r="IZ28" s="22"/>
      <c r="JA28" s="22"/>
      <c r="JB28" s="24"/>
      <c r="JC28" s="22"/>
      <c r="JD28" s="22"/>
      <c r="JE28" s="22"/>
      <c r="JF28" s="22"/>
      <c r="JG28" s="22"/>
      <c r="JH28" s="21"/>
      <c r="JI28" s="22"/>
      <c r="JJ28" s="22"/>
      <c r="JK28" s="22"/>
      <c r="JL28" s="22"/>
      <c r="JM28" s="22"/>
      <c r="JN28" s="22"/>
      <c r="JO28" s="22"/>
      <c r="JP28" s="22"/>
      <c r="JQ28" s="22"/>
      <c r="JR28" s="22"/>
      <c r="JS28" s="22"/>
      <c r="JT28" s="22"/>
      <c r="JU28" s="22"/>
      <c r="JV28" s="22"/>
      <c r="JW28" s="22"/>
      <c r="JX28" s="22"/>
      <c r="JY28" s="22"/>
      <c r="JZ28" s="22"/>
      <c r="KA28" s="22"/>
      <c r="KB28" s="22"/>
      <c r="KC28" s="22"/>
      <c r="KD28" s="22"/>
      <c r="KE28" s="22"/>
      <c r="KF28" s="22"/>
      <c r="KG28" s="22"/>
      <c r="KH28" s="22"/>
      <c r="KI28" s="22"/>
      <c r="KJ28" s="22"/>
      <c r="KK28" s="22"/>
      <c r="KL28" s="22"/>
      <c r="KM28" s="22"/>
      <c r="KN28" s="22"/>
      <c r="KO28" s="22"/>
      <c r="KP28" s="22"/>
      <c r="KQ28" s="22"/>
      <c r="KR28" s="22"/>
      <c r="KS28" s="22"/>
      <c r="KT28" s="22"/>
      <c r="KU28" s="22"/>
      <c r="KV28" s="22"/>
      <c r="KW28" s="22"/>
      <c r="KX28" s="22"/>
      <c r="KY28" s="22"/>
      <c r="KZ28" s="22"/>
      <c r="LA28" s="22"/>
      <c r="LB28" s="22"/>
      <c r="LC28" s="22"/>
      <c r="LD28" s="22"/>
      <c r="LE28" s="22"/>
      <c r="LF28" s="22"/>
      <c r="LG28" s="22"/>
      <c r="LH28" s="22"/>
      <c r="LI28" s="22"/>
      <c r="LJ28" s="23"/>
    </row>
    <row r="29" spans="2:453" ht="3.65" customHeight="1" thickBot="1"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3"/>
      <c r="AP29" s="22"/>
      <c r="AQ29" s="22"/>
      <c r="AR29" s="22"/>
      <c r="AS29" s="22"/>
      <c r="AT29" s="22"/>
      <c r="AU29" s="22"/>
      <c r="AV29" s="22"/>
      <c r="AW29" s="22"/>
      <c r="AX29" s="699"/>
      <c r="AY29" s="685"/>
      <c r="AZ29" s="685"/>
      <c r="BA29" s="672"/>
      <c r="BB29" s="672"/>
      <c r="BC29" s="672"/>
      <c r="BD29" s="672"/>
      <c r="BE29" s="672"/>
      <c r="BF29" s="672"/>
      <c r="BG29" s="672"/>
      <c r="BH29" s="672"/>
      <c r="BI29" s="672"/>
      <c r="BJ29" s="672"/>
      <c r="BK29" s="672"/>
      <c r="BL29" s="672"/>
      <c r="BM29" s="672"/>
      <c r="BN29" s="672"/>
      <c r="BO29" s="672"/>
      <c r="BP29" s="672"/>
      <c r="BQ29" s="681"/>
      <c r="BR29" s="672"/>
      <c r="BS29" s="672"/>
      <c r="BT29" s="672"/>
      <c r="BU29" s="672"/>
      <c r="BV29" s="672"/>
      <c r="BW29" s="672"/>
      <c r="BX29" s="672"/>
      <c r="BY29" s="672"/>
      <c r="BZ29" s="672"/>
      <c r="CA29" s="672"/>
      <c r="CB29" s="672"/>
      <c r="CC29" s="672"/>
      <c r="CD29" s="672"/>
      <c r="CE29" s="672"/>
      <c r="CF29" s="672"/>
      <c r="CG29" s="672"/>
      <c r="CH29" s="681"/>
      <c r="CI29" s="672"/>
      <c r="CJ29" s="672"/>
      <c r="CK29" s="672"/>
      <c r="CL29" s="672"/>
      <c r="CM29" s="672"/>
      <c r="CN29" s="672"/>
      <c r="CO29" s="672"/>
      <c r="CP29" s="672"/>
      <c r="CQ29" s="672"/>
      <c r="CR29" s="672"/>
      <c r="CS29" s="672"/>
      <c r="CT29" s="672"/>
      <c r="CU29" s="672"/>
      <c r="CV29" s="672"/>
      <c r="CW29" s="672"/>
      <c r="CX29" s="672"/>
      <c r="CY29" s="681"/>
      <c r="CZ29" s="672"/>
      <c r="DA29" s="672"/>
      <c r="DB29" s="672"/>
      <c r="DC29" s="672"/>
      <c r="DD29" s="672"/>
      <c r="DE29" s="672"/>
      <c r="DF29" s="672"/>
      <c r="DG29" s="672"/>
      <c r="DH29" s="672"/>
      <c r="DI29" s="672"/>
      <c r="DJ29" s="672"/>
      <c r="DK29" s="672"/>
      <c r="DL29" s="672"/>
      <c r="DM29" s="672"/>
      <c r="DN29" s="672"/>
      <c r="DO29" s="672"/>
      <c r="DP29" s="681"/>
      <c r="DQ29" s="672"/>
      <c r="DR29" s="672"/>
      <c r="DS29" s="672"/>
      <c r="DT29" s="672"/>
      <c r="DU29" s="672"/>
      <c r="DV29" s="672"/>
      <c r="DW29" s="672"/>
      <c r="DX29" s="672"/>
      <c r="DY29" s="672"/>
      <c r="DZ29" s="672"/>
      <c r="EA29" s="672"/>
      <c r="EB29" s="672"/>
      <c r="EC29" s="672"/>
      <c r="ED29" s="672"/>
      <c r="EE29" s="672"/>
      <c r="EF29" s="672"/>
      <c r="EG29" s="681"/>
      <c r="EH29" s="672"/>
      <c r="EI29" s="672"/>
      <c r="EJ29" s="672"/>
      <c r="EK29" s="672"/>
      <c r="EL29" s="672"/>
      <c r="EM29" s="672"/>
      <c r="EN29" s="672"/>
      <c r="EO29" s="672"/>
      <c r="EP29" s="672"/>
      <c r="EQ29" s="672"/>
      <c r="ER29" s="672"/>
      <c r="ES29" s="672"/>
      <c r="ET29" s="672"/>
      <c r="EU29" s="672"/>
      <c r="EV29" s="672"/>
      <c r="EW29" s="672"/>
      <c r="EX29" s="681"/>
      <c r="EY29" s="672"/>
      <c r="EZ29" s="672"/>
      <c r="FA29" s="672"/>
      <c r="FB29" s="672"/>
      <c r="FC29" s="672"/>
      <c r="FD29" s="672"/>
      <c r="FE29" s="672"/>
      <c r="FF29" s="672"/>
      <c r="FG29" s="672"/>
      <c r="FH29" s="672"/>
      <c r="FI29" s="672"/>
      <c r="FJ29" s="672"/>
      <c r="FK29" s="672"/>
      <c r="FL29" s="672"/>
      <c r="FM29" s="672"/>
      <c r="FN29" s="672"/>
      <c r="FO29" s="681"/>
      <c r="FP29" s="672"/>
      <c r="FQ29" s="672"/>
      <c r="FR29" s="672"/>
      <c r="FS29" s="672"/>
      <c r="FT29" s="672"/>
      <c r="FU29" s="672"/>
      <c r="FV29" s="672"/>
      <c r="FW29" s="672"/>
      <c r="FX29" s="672"/>
      <c r="FY29" s="672"/>
      <c r="FZ29" s="672"/>
      <c r="GA29" s="672"/>
      <c r="GB29" s="672"/>
      <c r="GC29" s="672"/>
      <c r="GD29" s="672"/>
      <c r="GE29" s="672"/>
      <c r="GF29" s="681"/>
      <c r="GG29" s="672"/>
      <c r="GH29" s="672"/>
      <c r="GI29" s="672"/>
      <c r="GJ29" s="672"/>
      <c r="GK29" s="672"/>
      <c r="GL29" s="672"/>
      <c r="GM29" s="672"/>
      <c r="GN29" s="672"/>
      <c r="GO29" s="672"/>
      <c r="GP29" s="672"/>
      <c r="GQ29" s="672"/>
      <c r="GR29" s="672"/>
      <c r="GS29" s="672"/>
      <c r="GT29" s="672"/>
      <c r="GU29" s="672"/>
      <c r="GV29" s="672"/>
      <c r="GW29" s="681"/>
      <c r="GX29" s="672"/>
      <c r="GY29" s="672"/>
      <c r="GZ29" s="672"/>
      <c r="HA29" s="672"/>
      <c r="HB29" s="672"/>
      <c r="HC29" s="672"/>
      <c r="HD29" s="672"/>
      <c r="HE29" s="672"/>
      <c r="HF29" s="672"/>
      <c r="HG29" s="672"/>
      <c r="HH29" s="672"/>
      <c r="HI29" s="672"/>
      <c r="HJ29" s="672"/>
      <c r="HK29" s="672"/>
      <c r="HL29" s="672"/>
      <c r="HM29" s="672"/>
      <c r="HN29" s="681"/>
      <c r="HO29" s="672"/>
      <c r="HP29" s="672"/>
      <c r="HQ29" s="672"/>
      <c r="HR29" s="672"/>
      <c r="HS29" s="672"/>
      <c r="HT29" s="672"/>
      <c r="HU29" s="672"/>
      <c r="HV29" s="672"/>
      <c r="HW29" s="672"/>
      <c r="HX29" s="672"/>
      <c r="HY29" s="672"/>
      <c r="HZ29" s="672"/>
      <c r="IA29" s="672"/>
      <c r="IB29" s="672"/>
      <c r="IC29" s="672"/>
      <c r="ID29" s="672"/>
      <c r="IE29" s="681"/>
      <c r="IF29" s="672"/>
      <c r="IG29" s="672"/>
      <c r="IH29" s="672"/>
      <c r="II29" s="672"/>
      <c r="IJ29" s="672"/>
      <c r="IK29" s="672"/>
      <c r="IL29" s="672"/>
      <c r="IM29" s="672"/>
      <c r="IN29" s="672"/>
      <c r="IO29" s="672"/>
      <c r="IP29" s="672"/>
      <c r="IQ29" s="672"/>
      <c r="IR29" s="672"/>
      <c r="IS29" s="672"/>
      <c r="IT29" s="672"/>
      <c r="IU29" s="672"/>
      <c r="IV29" s="672"/>
      <c r="IW29" s="685"/>
      <c r="IX29" s="685"/>
      <c r="IY29" s="686"/>
      <c r="IZ29" s="22"/>
      <c r="JA29" s="22"/>
      <c r="JB29" s="22"/>
      <c r="JC29" s="22"/>
      <c r="JD29" s="22"/>
      <c r="JE29" s="22"/>
      <c r="JF29" s="22"/>
      <c r="JG29" s="22"/>
      <c r="JH29" s="21"/>
      <c r="JI29" s="22"/>
      <c r="JJ29" s="22"/>
      <c r="JK29" s="22"/>
      <c r="JL29" s="22"/>
      <c r="JM29" s="22"/>
      <c r="JN29" s="22"/>
      <c r="JO29" s="22"/>
      <c r="JP29" s="22"/>
      <c r="JQ29" s="22"/>
      <c r="JR29" s="22"/>
      <c r="JS29" s="22"/>
      <c r="JT29" s="22"/>
      <c r="JU29" s="22"/>
      <c r="JV29" s="22"/>
      <c r="JW29" s="22"/>
      <c r="JX29" s="22"/>
      <c r="JY29" s="22"/>
      <c r="JZ29" s="22"/>
      <c r="KA29" s="22"/>
      <c r="KB29" s="22"/>
      <c r="KC29" s="22"/>
      <c r="KD29" s="22"/>
      <c r="KE29" s="22"/>
      <c r="KF29" s="22"/>
      <c r="KG29" s="22"/>
      <c r="KH29" s="22"/>
      <c r="KI29" s="22"/>
      <c r="KJ29" s="22"/>
      <c r="KK29" s="22"/>
      <c r="KL29" s="22"/>
      <c r="KM29" s="22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 s="22"/>
      <c r="LH29" s="22"/>
      <c r="LI29" s="22"/>
      <c r="LJ29" s="23"/>
    </row>
    <row r="30" spans="2:453" ht="3.65" customHeight="1" thickTop="1">
      <c r="B30" s="811"/>
      <c r="C30" s="812"/>
      <c r="D30" s="812"/>
      <c r="E30" s="812"/>
      <c r="F30" s="812"/>
      <c r="G30" s="812"/>
      <c r="H30" s="812"/>
      <c r="I30" s="812"/>
      <c r="J30" s="812"/>
      <c r="K30" s="812"/>
      <c r="L30" s="812"/>
      <c r="M30" s="812"/>
      <c r="N30" s="812"/>
      <c r="O30" s="812"/>
      <c r="P30" s="812"/>
      <c r="Q30" s="812"/>
      <c r="R30" s="812"/>
      <c r="S30" s="812"/>
      <c r="T30" s="812"/>
      <c r="U30" s="812"/>
      <c r="V30" s="812"/>
      <c r="W30" s="812"/>
      <c r="X30" s="812"/>
      <c r="Y30" s="812"/>
      <c r="Z30" s="812"/>
      <c r="AA30" s="812"/>
      <c r="AB30" s="812"/>
      <c r="AC30" s="812"/>
      <c r="AD30" s="812"/>
      <c r="AE30" s="812"/>
      <c r="AF30" s="812"/>
      <c r="AG30" s="812"/>
      <c r="AH30" s="812"/>
      <c r="AI30" s="812"/>
      <c r="AJ30" s="812"/>
      <c r="AK30" s="812"/>
      <c r="AL30" s="812"/>
      <c r="AM30" s="812"/>
      <c r="AN30" s="812"/>
      <c r="AO30" s="813"/>
      <c r="AP30" s="22"/>
      <c r="AQ30" s="22"/>
      <c r="AR30" s="22"/>
      <c r="AS30" s="22"/>
      <c r="AT30" s="22"/>
      <c r="AU30" s="22"/>
      <c r="AV30" s="22"/>
      <c r="AW30" s="22"/>
      <c r="AX30" s="699"/>
      <c r="AY30" s="685"/>
      <c r="AZ30" s="685"/>
      <c r="BA30" s="25"/>
      <c r="BB30" s="25"/>
      <c r="BC30" s="25"/>
      <c r="BD30" s="25"/>
      <c r="BE30" s="25"/>
      <c r="BF30" s="25"/>
      <c r="BG30" s="25"/>
      <c r="BH30" s="784" t="e" vm="2">
        <v>#VALUE!</v>
      </c>
      <c r="BI30" s="784"/>
      <c r="BJ30" s="25"/>
      <c r="BK30" s="25"/>
      <c r="BL30" s="25"/>
      <c r="BM30" s="25"/>
      <c r="BN30" s="25"/>
      <c r="BO30" s="25"/>
      <c r="BP30" s="25"/>
      <c r="BQ30" s="49"/>
      <c r="BR30" s="25"/>
      <c r="BS30" s="25"/>
      <c r="BT30" s="25"/>
      <c r="BU30" s="25"/>
      <c r="BV30" s="25"/>
      <c r="BW30" s="25"/>
      <c r="BX30" s="25"/>
      <c r="BY30" s="784" t="e" vm="2">
        <v>#VALUE!</v>
      </c>
      <c r="BZ30" s="784"/>
      <c r="CA30" s="50"/>
      <c r="CB30" s="50"/>
      <c r="CC30" s="50"/>
      <c r="CD30" s="50"/>
      <c r="CE30" s="50"/>
      <c r="CF30" s="50"/>
      <c r="CG30" s="50"/>
      <c r="CH30" s="51"/>
      <c r="CI30" s="50"/>
      <c r="CJ30" s="50"/>
      <c r="CK30" s="50"/>
      <c r="CL30" s="50"/>
      <c r="CM30" s="50"/>
      <c r="CN30" s="50"/>
      <c r="CO30" s="50"/>
      <c r="CP30" s="784" t="e" vm="2">
        <v>#VALUE!</v>
      </c>
      <c r="CQ30" s="784"/>
      <c r="CR30" s="50"/>
      <c r="CS30" s="50"/>
      <c r="CT30" s="50"/>
      <c r="CU30" s="50"/>
      <c r="CV30" s="50"/>
      <c r="CW30" s="50"/>
      <c r="CX30" s="50"/>
      <c r="CY30" s="51"/>
      <c r="CZ30" s="50"/>
      <c r="DA30" s="50"/>
      <c r="DB30" s="50"/>
      <c r="DC30" s="50"/>
      <c r="DD30" s="50"/>
      <c r="DE30" s="50"/>
      <c r="DF30" s="50"/>
      <c r="DG30" s="784" t="e" vm="2">
        <v>#VALUE!</v>
      </c>
      <c r="DH30" s="784"/>
      <c r="DI30" s="50"/>
      <c r="DJ30" s="50"/>
      <c r="DK30" s="50"/>
      <c r="DL30" s="50"/>
      <c r="DM30" s="50"/>
      <c r="DN30" s="50"/>
      <c r="DO30" s="50"/>
      <c r="DP30" s="51"/>
      <c r="DQ30" s="50"/>
      <c r="DR30" s="50"/>
      <c r="DS30" s="50"/>
      <c r="DT30" s="50"/>
      <c r="DU30" s="50"/>
      <c r="DV30" s="50"/>
      <c r="DW30" s="50"/>
      <c r="DX30" s="784" t="e" vm="2">
        <v>#VALUE!</v>
      </c>
      <c r="DY30" s="784"/>
      <c r="DZ30" s="50"/>
      <c r="EA30" s="50"/>
      <c r="EB30" s="50"/>
      <c r="EC30" s="50"/>
      <c r="ED30" s="50"/>
      <c r="EE30" s="50"/>
      <c r="EF30" s="50"/>
      <c r="EG30" s="51"/>
      <c r="EH30" s="50"/>
      <c r="EI30" s="50"/>
      <c r="EJ30" s="50"/>
      <c r="EK30" s="50"/>
      <c r="EL30" s="50"/>
      <c r="EM30" s="50"/>
      <c r="EN30" s="50"/>
      <c r="EO30" s="784" t="e" vm="2">
        <v>#VALUE!</v>
      </c>
      <c r="EP30" s="784"/>
      <c r="EQ30" s="50"/>
      <c r="ER30" s="50"/>
      <c r="ES30" s="50"/>
      <c r="ET30" s="50"/>
      <c r="EU30" s="50"/>
      <c r="EV30" s="50"/>
      <c r="EW30" s="50"/>
      <c r="EX30" s="51"/>
      <c r="EY30" s="50"/>
      <c r="EZ30" s="50"/>
      <c r="FA30" s="50"/>
      <c r="FB30" s="50"/>
      <c r="FC30" s="50"/>
      <c r="FD30" s="50"/>
      <c r="FE30" s="50"/>
      <c r="FF30" s="784" t="e" vm="2">
        <v>#VALUE!</v>
      </c>
      <c r="FG30" s="784"/>
      <c r="FH30" s="50"/>
      <c r="FI30" s="50"/>
      <c r="FJ30" s="50"/>
      <c r="FK30" s="50"/>
      <c r="FL30" s="50"/>
      <c r="FM30" s="50"/>
      <c r="FN30" s="50"/>
      <c r="FO30" s="51"/>
      <c r="FP30" s="50"/>
      <c r="FQ30" s="50"/>
      <c r="FR30" s="50"/>
      <c r="FS30" s="50"/>
      <c r="FT30" s="50"/>
      <c r="FU30" s="50"/>
      <c r="FV30" s="50"/>
      <c r="FW30" s="784" t="e" vm="2">
        <v>#VALUE!</v>
      </c>
      <c r="FX30" s="784"/>
      <c r="FY30" s="50"/>
      <c r="FZ30" s="50"/>
      <c r="GA30" s="50"/>
      <c r="GB30" s="50"/>
      <c r="GC30" s="50"/>
      <c r="GD30" s="50"/>
      <c r="GE30" s="50"/>
      <c r="GF30" s="51"/>
      <c r="GG30" s="50"/>
      <c r="GH30" s="50"/>
      <c r="GI30" s="50"/>
      <c r="GJ30" s="50"/>
      <c r="GK30" s="50"/>
      <c r="GL30" s="50"/>
      <c r="GM30" s="50"/>
      <c r="GN30" s="784" t="e" vm="2">
        <v>#VALUE!</v>
      </c>
      <c r="GO30" s="784"/>
      <c r="GP30" s="50"/>
      <c r="GQ30" s="50"/>
      <c r="GR30" s="50"/>
      <c r="GS30" s="50"/>
      <c r="GT30" s="50"/>
      <c r="GU30" s="50"/>
      <c r="GV30" s="50"/>
      <c r="GW30" s="51"/>
      <c r="GX30" s="50"/>
      <c r="GY30" s="50"/>
      <c r="GZ30" s="50"/>
      <c r="HA30" s="50"/>
      <c r="HB30" s="50"/>
      <c r="HC30" s="50"/>
      <c r="HD30" s="50"/>
      <c r="HE30" s="784" t="e" vm="2">
        <v>#VALUE!</v>
      </c>
      <c r="HF30" s="784"/>
      <c r="HG30" s="50"/>
      <c r="HH30" s="50"/>
      <c r="HI30" s="50"/>
      <c r="HJ30" s="50"/>
      <c r="HK30" s="50"/>
      <c r="HL30" s="50"/>
      <c r="HM30" s="50"/>
      <c r="HN30" s="51"/>
      <c r="HO30" s="50"/>
      <c r="HP30" s="50"/>
      <c r="HQ30" s="50"/>
      <c r="HR30" s="50"/>
      <c r="HS30" s="50"/>
      <c r="HT30" s="50"/>
      <c r="HU30" s="50"/>
      <c r="HV30" s="784" t="e" vm="2">
        <v>#VALUE!</v>
      </c>
      <c r="HW30" s="784"/>
      <c r="HX30" s="50"/>
      <c r="HY30" s="50"/>
      <c r="HZ30" s="50"/>
      <c r="IA30" s="50"/>
      <c r="IB30" s="50"/>
      <c r="IC30" s="50"/>
      <c r="ID30" s="50"/>
      <c r="IE30" s="51"/>
      <c r="IF30" s="50"/>
      <c r="IG30" s="50"/>
      <c r="IH30" s="50"/>
      <c r="II30" s="50"/>
      <c r="IJ30" s="50"/>
      <c r="IK30" s="50"/>
      <c r="IL30" s="50"/>
      <c r="IM30" s="784" t="e" vm="2">
        <v>#VALUE!</v>
      </c>
      <c r="IN30" s="784"/>
      <c r="IO30" s="50"/>
      <c r="IP30" s="25"/>
      <c r="IQ30" s="25"/>
      <c r="IR30" s="25"/>
      <c r="IS30" s="25"/>
      <c r="IT30" s="25"/>
      <c r="IU30" s="25"/>
      <c r="IV30" s="25"/>
      <c r="IW30" s="685"/>
      <c r="IX30" s="685"/>
      <c r="IY30" s="686"/>
      <c r="IZ30" s="22"/>
      <c r="JA30" s="22"/>
      <c r="JB30" s="22"/>
      <c r="JC30" s="22"/>
      <c r="JD30" s="22"/>
      <c r="JE30" s="22"/>
      <c r="JF30" s="22"/>
      <c r="JG30" s="22"/>
      <c r="JH30" s="21"/>
      <c r="JI30" s="22"/>
      <c r="JJ30" s="22"/>
      <c r="JK30" s="22"/>
      <c r="JL30" s="22"/>
      <c r="JM30" s="22"/>
      <c r="JN30" s="22"/>
      <c r="JO30" s="22"/>
      <c r="JP30" s="22"/>
      <c r="JQ30" s="22"/>
      <c r="JR30" s="22"/>
      <c r="JS30" s="22"/>
      <c r="JT30" s="22"/>
      <c r="JU30" s="22"/>
      <c r="JV30" s="22"/>
      <c r="JW30" s="22"/>
      <c r="JX30" s="22"/>
      <c r="JY30" s="22"/>
      <c r="JZ30" s="22"/>
      <c r="KA30" s="22"/>
      <c r="KB30" s="22"/>
      <c r="KC30" s="22"/>
      <c r="KD30" s="22"/>
      <c r="KE30" s="22"/>
      <c r="KF30" s="22"/>
      <c r="KG30" s="22"/>
      <c r="KH30" s="22"/>
      <c r="KI30" s="22"/>
      <c r="KJ30" s="22"/>
      <c r="KK30" s="22"/>
      <c r="KL30" s="22"/>
      <c r="KM30" s="22"/>
      <c r="KN30" s="22"/>
      <c r="KO30" s="22"/>
      <c r="KP30" s="22"/>
      <c r="KQ30" s="22"/>
      <c r="KR30" s="22"/>
      <c r="KS30" s="22"/>
      <c r="KT30" s="22"/>
      <c r="KU30" s="22"/>
      <c r="KV30" s="22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2"/>
      <c r="LI30" s="22"/>
      <c r="LJ30" s="23"/>
    </row>
    <row r="31" spans="2:453" s="330" customFormat="1" ht="3.65" customHeight="1">
      <c r="B31" s="814"/>
      <c r="C31" s="815"/>
      <c r="D31" s="815"/>
      <c r="E31" s="815"/>
      <c r="F31" s="815"/>
      <c r="G31" s="815"/>
      <c r="H31" s="815"/>
      <c r="I31" s="815"/>
      <c r="J31" s="815"/>
      <c r="K31" s="815"/>
      <c r="L31" s="815"/>
      <c r="M31" s="815"/>
      <c r="N31" s="815"/>
      <c r="O31" s="815"/>
      <c r="P31" s="815"/>
      <c r="Q31" s="815"/>
      <c r="R31" s="815"/>
      <c r="S31" s="815"/>
      <c r="T31" s="815"/>
      <c r="U31" s="815"/>
      <c r="V31" s="815"/>
      <c r="W31" s="815"/>
      <c r="X31" s="815"/>
      <c r="Y31" s="815"/>
      <c r="Z31" s="815"/>
      <c r="AA31" s="815"/>
      <c r="AB31" s="815"/>
      <c r="AC31" s="815"/>
      <c r="AD31" s="815"/>
      <c r="AE31" s="815"/>
      <c r="AF31" s="815"/>
      <c r="AG31" s="815"/>
      <c r="AH31" s="815"/>
      <c r="AI31" s="815"/>
      <c r="AJ31" s="815"/>
      <c r="AK31" s="815"/>
      <c r="AL31" s="815"/>
      <c r="AM31" s="815"/>
      <c r="AN31" s="815"/>
      <c r="AO31" s="816"/>
      <c r="AP31" s="22"/>
      <c r="AQ31" s="22"/>
      <c r="AR31" s="22"/>
      <c r="AS31" s="22"/>
      <c r="AT31" s="22"/>
      <c r="AU31" s="22"/>
      <c r="AV31" s="22"/>
      <c r="AW31" s="22"/>
      <c r="AX31" s="727" t="s">
        <v>0</v>
      </c>
      <c r="AY31" s="728"/>
      <c r="AZ31" s="47"/>
      <c r="BA31" s="556"/>
      <c r="BB31" s="557"/>
      <c r="BC31" s="557"/>
      <c r="BD31" s="557"/>
      <c r="BE31" s="557"/>
      <c r="BF31" s="557"/>
      <c r="BG31" s="557"/>
      <c r="BH31" s="557"/>
      <c r="BI31" s="557"/>
      <c r="BJ31" s="557"/>
      <c r="BK31" s="557"/>
      <c r="BL31" s="557"/>
      <c r="BM31" s="557"/>
      <c r="BN31" s="557"/>
      <c r="BO31" s="557"/>
      <c r="BP31" s="557"/>
      <c r="BQ31" s="557"/>
      <c r="BR31" s="557"/>
      <c r="BS31" s="557"/>
      <c r="BT31" s="557"/>
      <c r="BU31" s="557"/>
      <c r="BV31" s="557"/>
      <c r="BW31" s="557"/>
      <c r="BX31" s="557"/>
      <c r="BY31" s="557"/>
      <c r="BZ31" s="557"/>
      <c r="CA31" s="557"/>
      <c r="CB31" s="557"/>
      <c r="CC31" s="557"/>
      <c r="CD31" s="557"/>
      <c r="CE31" s="557"/>
      <c r="CF31" s="557"/>
      <c r="CG31" s="557"/>
      <c r="CH31" s="557"/>
      <c r="CI31" s="557"/>
      <c r="CJ31" s="557"/>
      <c r="CK31" s="557"/>
      <c r="CL31" s="557"/>
      <c r="CM31" s="557"/>
      <c r="CN31" s="557"/>
      <c r="CO31" s="557"/>
      <c r="CP31" s="557"/>
      <c r="CQ31" s="557"/>
      <c r="CR31" s="557"/>
      <c r="CS31" s="557"/>
      <c r="CT31" s="557"/>
      <c r="CU31" s="557"/>
      <c r="CV31" s="557"/>
      <c r="CW31" s="557"/>
      <c r="CX31" s="557"/>
      <c r="CY31" s="557"/>
      <c r="CZ31" s="557"/>
      <c r="DA31" s="557"/>
      <c r="DB31" s="557"/>
      <c r="DC31" s="557"/>
      <c r="DD31" s="557"/>
      <c r="DE31" s="557"/>
      <c r="DF31" s="557"/>
      <c r="DG31" s="557"/>
      <c r="DH31" s="557"/>
      <c r="DI31" s="557"/>
      <c r="DJ31" s="557"/>
      <c r="DK31" s="557"/>
      <c r="DL31" s="557"/>
      <c r="DM31" s="557"/>
      <c r="DN31" s="557"/>
      <c r="DO31" s="557"/>
      <c r="DP31" s="557"/>
      <c r="DQ31" s="557"/>
      <c r="DR31" s="557"/>
      <c r="DS31" s="557"/>
      <c r="DT31" s="557"/>
      <c r="DU31" s="557"/>
      <c r="DV31" s="557"/>
      <c r="DW31" s="557"/>
      <c r="DX31" s="557"/>
      <c r="DY31" s="557"/>
      <c r="DZ31" s="557"/>
      <c r="EA31" s="557"/>
      <c r="EB31" s="557"/>
      <c r="EC31" s="557"/>
      <c r="ED31" s="557"/>
      <c r="EE31" s="557"/>
      <c r="EF31" s="557"/>
      <c r="EG31" s="557"/>
      <c r="EH31" s="557"/>
      <c r="EI31" s="557"/>
      <c r="EJ31" s="557"/>
      <c r="EK31" s="557"/>
      <c r="EL31" s="557"/>
      <c r="EM31" s="557"/>
      <c r="EN31" s="557"/>
      <c r="EO31" s="557"/>
      <c r="EP31" s="557"/>
      <c r="EQ31" s="557"/>
      <c r="ER31" s="557"/>
      <c r="ES31" s="557"/>
      <c r="ET31" s="557"/>
      <c r="EU31" s="557"/>
      <c r="EV31" s="557"/>
      <c r="EW31" s="557"/>
      <c r="EX31" s="557"/>
      <c r="EY31" s="557"/>
      <c r="EZ31" s="557"/>
      <c r="FA31" s="557"/>
      <c r="FB31" s="557"/>
      <c r="FC31" s="557"/>
      <c r="FD31" s="557"/>
      <c r="FE31" s="557"/>
      <c r="FF31" s="557"/>
      <c r="FG31" s="557"/>
      <c r="FH31" s="557"/>
      <c r="FI31" s="557"/>
      <c r="FJ31" s="557"/>
      <c r="FK31" s="557"/>
      <c r="FL31" s="557"/>
      <c r="FM31" s="557"/>
      <c r="FN31" s="557"/>
      <c r="FO31" s="557"/>
      <c r="FP31" s="557"/>
      <c r="FQ31" s="557"/>
      <c r="FR31" s="557"/>
      <c r="FS31" s="557"/>
      <c r="FT31" s="557"/>
      <c r="FU31" s="557"/>
      <c r="FV31" s="557"/>
      <c r="FW31" s="557"/>
      <c r="FX31" s="557"/>
      <c r="FY31" s="557"/>
      <c r="FZ31" s="557"/>
      <c r="GA31" s="557"/>
      <c r="GB31" s="557"/>
      <c r="GC31" s="557"/>
      <c r="GD31" s="557"/>
      <c r="GE31" s="557"/>
      <c r="GF31" s="557"/>
      <c r="GG31" s="557"/>
      <c r="GH31" s="557"/>
      <c r="GI31" s="557"/>
      <c r="GJ31" s="557"/>
      <c r="GK31" s="557"/>
      <c r="GL31" s="557"/>
      <c r="GM31" s="557"/>
      <c r="GN31" s="557"/>
      <c r="GO31" s="557"/>
      <c r="GP31" s="557"/>
      <c r="GQ31" s="557"/>
      <c r="GR31" s="557"/>
      <c r="GS31" s="557"/>
      <c r="GT31" s="557"/>
      <c r="GU31" s="557"/>
      <c r="GV31" s="557"/>
      <c r="GW31" s="557"/>
      <c r="GX31" s="557"/>
      <c r="GY31" s="557"/>
      <c r="GZ31" s="557"/>
      <c r="HA31" s="557"/>
      <c r="HB31" s="557"/>
      <c r="HC31" s="557"/>
      <c r="HD31" s="557"/>
      <c r="HE31" s="557"/>
      <c r="HF31" s="557"/>
      <c r="HG31" s="557"/>
      <c r="HH31" s="557"/>
      <c r="HI31" s="557"/>
      <c r="HJ31" s="557"/>
      <c r="HK31" s="557"/>
      <c r="HL31" s="557"/>
      <c r="HM31" s="557"/>
      <c r="HN31" s="557"/>
      <c r="HO31" s="557"/>
      <c r="HP31" s="557"/>
      <c r="HQ31" s="557"/>
      <c r="HR31" s="557"/>
      <c r="HS31" s="557"/>
      <c r="HT31" s="557"/>
      <c r="HU31" s="557"/>
      <c r="HV31" s="557"/>
      <c r="HW31" s="557"/>
      <c r="HX31" s="557"/>
      <c r="HY31" s="557"/>
      <c r="HZ31" s="557"/>
      <c r="IA31" s="557"/>
      <c r="IB31" s="557"/>
      <c r="IC31" s="557"/>
      <c r="ID31" s="557"/>
      <c r="IE31" s="557"/>
      <c r="IF31" s="557"/>
      <c r="IG31" s="557"/>
      <c r="IH31" s="557"/>
      <c r="II31" s="557"/>
      <c r="IJ31" s="557"/>
      <c r="IK31" s="557"/>
      <c r="IL31" s="557"/>
      <c r="IM31" s="557"/>
      <c r="IN31" s="557"/>
      <c r="IO31" s="557"/>
      <c r="IP31" s="557"/>
      <c r="IQ31" s="557"/>
      <c r="IR31" s="557"/>
      <c r="IS31" s="557"/>
      <c r="IT31" s="557"/>
      <c r="IU31" s="557"/>
      <c r="IV31" s="558"/>
      <c r="IW31" s="47"/>
      <c r="IX31" s="728" t="s">
        <v>0</v>
      </c>
      <c r="IY31" s="731"/>
      <c r="IZ31" s="22"/>
      <c r="JA31" s="22"/>
      <c r="JB31" s="22"/>
      <c r="JC31" s="22"/>
      <c r="JD31" s="22"/>
      <c r="JE31" s="22"/>
      <c r="JF31" s="22"/>
      <c r="JG31" s="22"/>
      <c r="JH31" s="353"/>
      <c r="JI31" s="340"/>
      <c r="JJ31" s="340"/>
      <c r="JK31" s="340"/>
      <c r="JL31" s="340"/>
      <c r="JM31" s="340"/>
      <c r="JN31" s="340"/>
      <c r="JO31" s="340"/>
      <c r="JP31" s="340"/>
      <c r="JQ31" s="340"/>
      <c r="JR31" s="340"/>
      <c r="JS31" s="340"/>
      <c r="JT31" s="340"/>
      <c r="JU31" s="340"/>
      <c r="JV31" s="340"/>
      <c r="JW31" s="340"/>
      <c r="JX31" s="340"/>
      <c r="JY31" s="340"/>
      <c r="JZ31" s="340"/>
      <c r="KA31" s="340"/>
      <c r="KB31" s="340"/>
      <c r="KC31" s="340"/>
      <c r="KD31" s="340"/>
      <c r="KE31" s="340"/>
      <c r="KF31" s="340"/>
      <c r="KG31" s="340"/>
      <c r="KH31" s="340"/>
      <c r="KI31" s="340"/>
      <c r="KJ31" s="340"/>
      <c r="KK31" s="340"/>
      <c r="KL31" s="340"/>
      <c r="KM31" s="340"/>
      <c r="KN31" s="340"/>
      <c r="KO31" s="340"/>
      <c r="KP31" s="340"/>
      <c r="KQ31" s="340"/>
      <c r="KR31" s="340"/>
      <c r="KS31" s="340"/>
      <c r="KT31" s="340"/>
      <c r="KU31" s="340"/>
      <c r="KV31" s="340"/>
      <c r="KW31" s="340"/>
      <c r="KX31" s="340"/>
      <c r="KY31" s="340"/>
      <c r="KZ31" s="340"/>
      <c r="LA31" s="340"/>
      <c r="LB31" s="340"/>
      <c r="LC31" s="340"/>
      <c r="LD31" s="340"/>
      <c r="LE31" s="340"/>
      <c r="LF31" s="340"/>
      <c r="LG31" s="340"/>
      <c r="LH31" s="340"/>
      <c r="LI31" s="340"/>
      <c r="LJ31" s="354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</row>
    <row r="32" spans="2:453" s="330" customFormat="1" ht="3.65" customHeight="1">
      <c r="B32" s="814"/>
      <c r="C32" s="815"/>
      <c r="D32" s="815"/>
      <c r="E32" s="815"/>
      <c r="F32" s="815"/>
      <c r="G32" s="815"/>
      <c r="H32" s="815"/>
      <c r="I32" s="815"/>
      <c r="J32" s="815"/>
      <c r="K32" s="815"/>
      <c r="L32" s="815"/>
      <c r="M32" s="815"/>
      <c r="N32" s="815"/>
      <c r="O32" s="815"/>
      <c r="P32" s="815"/>
      <c r="Q32" s="815"/>
      <c r="R32" s="815"/>
      <c r="S32" s="815"/>
      <c r="T32" s="815"/>
      <c r="U32" s="815"/>
      <c r="V32" s="815"/>
      <c r="W32" s="815"/>
      <c r="X32" s="815"/>
      <c r="Y32" s="815"/>
      <c r="Z32" s="815"/>
      <c r="AA32" s="815"/>
      <c r="AB32" s="815"/>
      <c r="AC32" s="815"/>
      <c r="AD32" s="815"/>
      <c r="AE32" s="815"/>
      <c r="AF32" s="815"/>
      <c r="AG32" s="815"/>
      <c r="AH32" s="815"/>
      <c r="AI32" s="815"/>
      <c r="AJ32" s="815"/>
      <c r="AK32" s="815"/>
      <c r="AL32" s="815"/>
      <c r="AM32" s="815"/>
      <c r="AN32" s="815"/>
      <c r="AO32" s="816"/>
      <c r="AP32" s="22"/>
      <c r="AQ32" s="22"/>
      <c r="AR32" s="22"/>
      <c r="AS32" s="22"/>
      <c r="AT32" s="22"/>
      <c r="AU32" s="22"/>
      <c r="AV32" s="22"/>
      <c r="AW32" s="22"/>
      <c r="AX32" s="727"/>
      <c r="AY32" s="728"/>
      <c r="AZ32" s="47"/>
      <c r="BA32" s="559"/>
      <c r="BB32" s="554"/>
      <c r="BC32" s="554"/>
      <c r="BD32" s="554"/>
      <c r="BE32" s="554"/>
      <c r="BF32" s="554"/>
      <c r="BG32" s="554"/>
      <c r="BH32" s="554"/>
      <c r="BI32" s="554"/>
      <c r="BJ32" s="554"/>
      <c r="BK32" s="554"/>
      <c r="BL32" s="554"/>
      <c r="IV32" s="560"/>
      <c r="IW32" s="47"/>
      <c r="IX32" s="728"/>
      <c r="IY32" s="731"/>
      <c r="IZ32" s="22"/>
      <c r="JA32" s="22"/>
      <c r="JB32" s="22"/>
      <c r="JC32" s="22"/>
      <c r="JD32" s="22"/>
      <c r="JE32" s="22"/>
      <c r="JF32" s="22"/>
      <c r="JG32" s="22"/>
      <c r="JH32" s="353"/>
      <c r="JI32" s="340"/>
      <c r="JJ32" s="340"/>
      <c r="JK32" s="340"/>
      <c r="JL32" s="340"/>
      <c r="JM32" s="340"/>
      <c r="JN32" s="340"/>
      <c r="JO32" s="340"/>
      <c r="JP32" s="340"/>
      <c r="JQ32" s="340"/>
      <c r="JR32" s="340"/>
      <c r="JS32" s="340"/>
      <c r="JT32" s="340"/>
      <c r="JU32" s="340"/>
      <c r="JV32" s="340"/>
      <c r="JW32" s="340"/>
      <c r="JX32" s="340"/>
      <c r="JY32" s="340"/>
      <c r="JZ32" s="340"/>
      <c r="KA32" s="340"/>
      <c r="KB32" s="340"/>
      <c r="KC32" s="340"/>
      <c r="KD32" s="340"/>
      <c r="KE32" s="340"/>
      <c r="KF32" s="340"/>
      <c r="KG32" s="340"/>
      <c r="KH32" s="340"/>
      <c r="KI32" s="340"/>
      <c r="KJ32" s="340"/>
      <c r="KK32" s="340"/>
      <c r="KL32" s="340"/>
      <c r="KM32" s="340"/>
      <c r="KN32" s="340"/>
      <c r="KO32" s="340"/>
      <c r="KP32" s="340"/>
      <c r="KQ32" s="340"/>
      <c r="KR32" s="340"/>
      <c r="KS32" s="340"/>
      <c r="KT32" s="340"/>
      <c r="KU32" s="340"/>
      <c r="KV32" s="340"/>
      <c r="KW32" s="340"/>
      <c r="KX32" s="340"/>
      <c r="KY32" s="340"/>
      <c r="KZ32" s="340"/>
      <c r="LA32" s="340"/>
      <c r="LB32" s="340"/>
      <c r="LC32" s="340"/>
      <c r="LD32" s="340"/>
      <c r="LE32" s="340"/>
      <c r="LF32" s="340"/>
      <c r="LG32" s="340"/>
      <c r="LH32" s="340"/>
      <c r="LI32" s="340"/>
      <c r="LJ32" s="354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</row>
    <row r="33" spans="2:478" s="330" customFormat="1" ht="3.65" customHeight="1">
      <c r="B33" s="814"/>
      <c r="C33" s="815"/>
      <c r="D33" s="815"/>
      <c r="E33" s="815"/>
      <c r="F33" s="815"/>
      <c r="G33" s="815"/>
      <c r="H33" s="815"/>
      <c r="I33" s="815"/>
      <c r="J33" s="815"/>
      <c r="K33" s="815"/>
      <c r="L33" s="815"/>
      <c r="M33" s="815"/>
      <c r="N33" s="815"/>
      <c r="O33" s="815"/>
      <c r="P33" s="815"/>
      <c r="Q33" s="815"/>
      <c r="R33" s="815"/>
      <c r="S33" s="815"/>
      <c r="T33" s="815"/>
      <c r="U33" s="815"/>
      <c r="V33" s="815"/>
      <c r="W33" s="815"/>
      <c r="X33" s="815"/>
      <c r="Y33" s="815"/>
      <c r="Z33" s="815"/>
      <c r="AA33" s="815"/>
      <c r="AB33" s="815"/>
      <c r="AC33" s="815"/>
      <c r="AD33" s="815"/>
      <c r="AE33" s="815"/>
      <c r="AF33" s="815"/>
      <c r="AG33" s="815"/>
      <c r="AH33" s="815"/>
      <c r="AI33" s="815"/>
      <c r="AJ33" s="815"/>
      <c r="AK33" s="815"/>
      <c r="AL33" s="815"/>
      <c r="AM33" s="815"/>
      <c r="AN33" s="815"/>
      <c r="AO33" s="816"/>
      <c r="AP33" s="22"/>
      <c r="AQ33" s="22"/>
      <c r="AR33" s="22"/>
      <c r="AS33" s="22"/>
      <c r="AT33" s="22"/>
      <c r="AU33" s="22"/>
      <c r="AV33" s="22"/>
      <c r="AW33" s="22"/>
      <c r="AX33" s="727"/>
      <c r="AY33" s="728"/>
      <c r="AZ33" s="47"/>
      <c r="BA33" s="559"/>
      <c r="BB33" s="554"/>
      <c r="BC33" s="554"/>
      <c r="BD33" s="554"/>
      <c r="BE33" s="554"/>
      <c r="BF33" s="554"/>
      <c r="BG33" s="554"/>
      <c r="BH33" s="554"/>
      <c r="BI33" s="554"/>
      <c r="BJ33" s="554"/>
      <c r="BK33" s="554"/>
      <c r="BL33" s="554"/>
      <c r="BM33" s="434" t="s">
        <v>100</v>
      </c>
      <c r="BN33" s="526"/>
      <c r="BO33" s="434" t="e">
        <f>#REF!&amp;#REF!&amp;#REF!</f>
        <v>#REF!</v>
      </c>
      <c r="BP33" s="434" t="e">
        <f>#REF!&amp;#REF!&amp;#REF!</f>
        <v>#REF!</v>
      </c>
      <c r="BQ33" s="434" t="e">
        <f>#REF!&amp;#REF!&amp;#REF!</f>
        <v>#REF!</v>
      </c>
      <c r="BR33" s="434"/>
      <c r="BS33" s="434" t="s">
        <v>936</v>
      </c>
      <c r="BT33" s="434" t="e">
        <f>#REF!&amp;#REF!&amp;#REF!</f>
        <v>#REF!</v>
      </c>
      <c r="BU33" s="434" t="e">
        <f>#REF!&amp;#REF!&amp;#REF!</f>
        <v>#REF!</v>
      </c>
      <c r="BV33" s="434" t="e">
        <f>#REF!&amp;#REF!&amp;#REF!</f>
        <v>#REF!</v>
      </c>
      <c r="BW33" s="434" t="s">
        <v>936</v>
      </c>
      <c r="BX33" s="526"/>
      <c r="BY33" s="434" t="s">
        <v>935</v>
      </c>
      <c r="BZ33" s="526"/>
      <c r="CA33" s="434" t="e">
        <f>#REF!&amp;#REF!</f>
        <v>#REF!</v>
      </c>
      <c r="CB33" s="434" t="e">
        <f>#REF!&amp;#REF!</f>
        <v>#REF!</v>
      </c>
      <c r="CC33" s="434" t="e">
        <f>#REF!&amp;#REF!</f>
        <v>#REF!</v>
      </c>
      <c r="CD33" s="434"/>
      <c r="CE33" s="434" t="s">
        <v>936</v>
      </c>
      <c r="CF33" s="526"/>
      <c r="CG33" s="526"/>
      <c r="CH33" s="526"/>
      <c r="CI33" s="526"/>
      <c r="CJ33" s="526"/>
      <c r="CK33" s="434" t="s">
        <v>937</v>
      </c>
      <c r="CL33" s="340"/>
      <c r="CM33" s="434" t="e">
        <f>#REF!&amp;#REF!</f>
        <v>#REF!</v>
      </c>
      <c r="CN33" s="434" t="e">
        <f>#REF!&amp;#REF!</f>
        <v>#REF!</v>
      </c>
      <c r="CO33" s="434" t="e">
        <f>#REF!&amp;#REF!</f>
        <v>#REF!</v>
      </c>
      <c r="CP33" s="434"/>
      <c r="CQ33" s="434" t="s">
        <v>936</v>
      </c>
      <c r="CR33" s="526"/>
      <c r="CS33" s="526"/>
      <c r="CT33" s="526"/>
      <c r="CU33" s="526"/>
      <c r="CV33" s="526"/>
      <c r="CW33" s="340"/>
      <c r="CX33" s="340"/>
      <c r="CY33" s="340"/>
      <c r="CZ33" s="340"/>
      <c r="DA33" s="340"/>
      <c r="DB33" s="340"/>
      <c r="DC33" s="340"/>
      <c r="DD33" s="340"/>
      <c r="DE33" s="340"/>
      <c r="DF33" s="340"/>
      <c r="DG33" s="340"/>
      <c r="DH33" s="340"/>
      <c r="DI33" s="434" t="s">
        <v>938</v>
      </c>
      <c r="DJ33" s="526"/>
      <c r="DK33" s="434" t="e">
        <f>#REF!&amp;#REF!</f>
        <v>#REF!</v>
      </c>
      <c r="DL33" s="434" t="e">
        <f>#REF!&amp;#REF!</f>
        <v>#REF!</v>
      </c>
      <c r="DM33" s="434" t="e">
        <f>#REF!&amp;#REF!</f>
        <v>#REF!</v>
      </c>
      <c r="DN33" s="434"/>
      <c r="DO33" s="434" t="s">
        <v>936</v>
      </c>
      <c r="DP33" s="434" t="e">
        <f>#REF!&amp;#REF!</f>
        <v>#REF!</v>
      </c>
      <c r="DQ33" s="434" t="e">
        <f>#REF!&amp;#REF!</f>
        <v>#REF!</v>
      </c>
      <c r="DR33" s="434" t="e">
        <f>#REF!&amp;#REF!</f>
        <v>#REF!</v>
      </c>
      <c r="DS33" s="434" t="s">
        <v>936</v>
      </c>
      <c r="DT33" s="526"/>
      <c r="DU33" s="434" t="s">
        <v>939</v>
      </c>
      <c r="DV33" s="526"/>
      <c r="DW33" s="434" t="e">
        <f>#REF!&amp;#REF!</f>
        <v>#REF!</v>
      </c>
      <c r="DX33" s="434" t="e">
        <f>#REF!&amp;#REF!</f>
        <v>#REF!</v>
      </c>
      <c r="DY33" s="434" t="e">
        <f>#REF!&amp;#REF!</f>
        <v>#REF!</v>
      </c>
      <c r="DZ33" s="434"/>
      <c r="EA33" s="434" t="s">
        <v>936</v>
      </c>
      <c r="EB33" s="526"/>
      <c r="EC33" s="526"/>
      <c r="ED33" s="526"/>
      <c r="EE33" s="526"/>
      <c r="EF33" s="526"/>
      <c r="EG33" s="434" t="s">
        <v>940</v>
      </c>
      <c r="EH33" s="526"/>
      <c r="EI33" s="434" t="e">
        <f>#REF!&amp;#REF!</f>
        <v>#REF!</v>
      </c>
      <c r="EJ33" s="434" t="e">
        <f>#REF!&amp;#REF!</f>
        <v>#REF!</v>
      </c>
      <c r="EK33" s="434" t="e">
        <f>#REF!&amp;#REF!</f>
        <v>#REF!</v>
      </c>
      <c r="EL33" s="434"/>
      <c r="EM33" s="434" t="s">
        <v>936</v>
      </c>
      <c r="EN33" s="434" t="e">
        <f>#REF!&amp;#REF!</f>
        <v>#REF!</v>
      </c>
      <c r="EO33" s="434" t="e">
        <f>#REF!&amp;#REF!</f>
        <v>#REF!</v>
      </c>
      <c r="EP33" s="434" t="e">
        <f>#REF!&amp;#REF!</f>
        <v>#REF!</v>
      </c>
      <c r="EQ33" s="434" t="s">
        <v>936</v>
      </c>
      <c r="ER33" s="526"/>
      <c r="ES33" s="434" t="s">
        <v>298</v>
      </c>
      <c r="ET33" s="526"/>
      <c r="EU33" s="434" t="e">
        <f>#REF!&amp;#REF!</f>
        <v>#REF!</v>
      </c>
      <c r="EV33" s="434" t="e">
        <f>#REF!&amp;#REF!</f>
        <v>#REF!</v>
      </c>
      <c r="EW33" s="434" t="e">
        <f>#REF!&amp;#REF!</f>
        <v>#REF!</v>
      </c>
      <c r="EX33" s="434"/>
      <c r="EY33" s="434" t="s">
        <v>936</v>
      </c>
      <c r="EZ33" s="434" t="e">
        <f>#REF!&amp;#REF!</f>
        <v>#REF!</v>
      </c>
      <c r="FA33" s="434" t="e">
        <f>#REF!&amp;#REF!</f>
        <v>#REF!</v>
      </c>
      <c r="FB33" s="434" t="e">
        <f>#REF!&amp;#REF!</f>
        <v>#REF!</v>
      </c>
      <c r="FC33" s="434" t="s">
        <v>936</v>
      </c>
      <c r="FD33" s="526"/>
      <c r="FE33" s="434" t="s">
        <v>972</v>
      </c>
      <c r="FF33" s="526"/>
      <c r="FG33" s="434" t="e">
        <f>#REF!</f>
        <v>#REF!</v>
      </c>
      <c r="FH33" s="526"/>
      <c r="FI33" s="526"/>
      <c r="FJ33" s="526"/>
      <c r="FK33" s="526"/>
      <c r="FL33" s="526"/>
      <c r="FM33" s="526"/>
      <c r="FN33" s="526"/>
      <c r="FO33" s="526"/>
      <c r="FP33" s="526"/>
      <c r="FQ33" s="434" t="s">
        <v>289</v>
      </c>
      <c r="FR33" s="526"/>
      <c r="FS33" s="434">
        <v>60</v>
      </c>
      <c r="FT33" s="434">
        <v>90</v>
      </c>
      <c r="FU33" s="434">
        <v>10</v>
      </c>
      <c r="FV33" s="526"/>
      <c r="FW33" s="526"/>
      <c r="FX33" s="526"/>
      <c r="FY33" s="526"/>
      <c r="FZ33" s="526"/>
      <c r="GA33" s="526"/>
      <c r="GB33" s="340"/>
      <c r="GC33" s="434" t="s">
        <v>948</v>
      </c>
      <c r="GD33" s="526"/>
      <c r="GE33" s="526"/>
      <c r="GF33" s="526"/>
      <c r="GG33" s="526"/>
      <c r="GH33" s="526"/>
      <c r="GI33" s="526"/>
      <c r="GJ33" s="526"/>
      <c r="GK33" s="526"/>
      <c r="GL33" s="526"/>
      <c r="GM33" s="526"/>
      <c r="GN33" s="526"/>
      <c r="GO33" s="434" t="s">
        <v>943</v>
      </c>
      <c r="GP33" s="526"/>
      <c r="GQ33" s="434" t="e">
        <f>#REF!&amp;#REF!</f>
        <v>#REF!</v>
      </c>
      <c r="GR33" s="434" t="e">
        <f>#REF!&amp;#REF!</f>
        <v>#REF!</v>
      </c>
      <c r="GS33" s="434" t="e">
        <f>#REF!&amp;#REF!</f>
        <v>#REF!</v>
      </c>
      <c r="GT33" s="434"/>
      <c r="GU33" s="434" t="s">
        <v>944</v>
      </c>
      <c r="GV33" s="526"/>
      <c r="GW33" s="526"/>
      <c r="GX33" s="526"/>
      <c r="GY33" s="526"/>
      <c r="GZ33" s="526"/>
      <c r="HA33" s="434" t="s">
        <v>318</v>
      </c>
      <c r="HB33" s="526"/>
      <c r="HC33" s="434" t="e">
        <f>#REF!</f>
        <v>#REF!</v>
      </c>
      <c r="HD33" s="434" t="e">
        <f>#REF!</f>
        <v>#REF!</v>
      </c>
      <c r="HE33" s="434" t="e">
        <f>#REF!</f>
        <v>#REF!</v>
      </c>
      <c r="HF33" s="434"/>
      <c r="HG33" s="434" t="s">
        <v>936</v>
      </c>
      <c r="HH33" s="526"/>
      <c r="HI33" s="526"/>
      <c r="HJ33" s="526"/>
      <c r="HK33" s="526"/>
      <c r="HL33" s="526"/>
      <c r="HM33" s="434" t="s">
        <v>945</v>
      </c>
      <c r="HN33" s="526"/>
      <c r="HO33" s="526"/>
      <c r="HP33" s="526"/>
      <c r="HQ33" s="340"/>
      <c r="HR33" s="340"/>
      <c r="HS33" s="340"/>
      <c r="HT33" s="340"/>
      <c r="HU33" s="340"/>
      <c r="HV33" s="340"/>
      <c r="HW33" s="526"/>
      <c r="HX33" s="526"/>
      <c r="HY33" s="434" t="s">
        <v>946</v>
      </c>
      <c r="HZ33" s="526"/>
      <c r="IA33" s="434" t="e">
        <f>#REF!</f>
        <v>#REF!</v>
      </c>
      <c r="IB33" s="434" t="e">
        <f>#REF!</f>
        <v>#REF!</v>
      </c>
      <c r="IC33" s="434" t="e">
        <f>#REF!</f>
        <v>#REF!</v>
      </c>
      <c r="ID33" s="434"/>
      <c r="IE33" s="434" t="s">
        <v>936</v>
      </c>
      <c r="IF33" s="434" t="e">
        <f>#REF!</f>
        <v>#REF!</v>
      </c>
      <c r="IG33" s="434" t="e">
        <f>#REF!</f>
        <v>#REF!</v>
      </c>
      <c r="IH33" s="434" t="e">
        <f>#REF!</f>
        <v>#REF!</v>
      </c>
      <c r="II33" s="434"/>
      <c r="IJ33" s="526"/>
      <c r="IK33" s="434" t="s">
        <v>947</v>
      </c>
      <c r="IL33" s="340"/>
      <c r="IM33" s="434" t="e">
        <f>#REF!</f>
        <v>#REF!</v>
      </c>
      <c r="IN33" s="434" t="e">
        <f>#REF!</f>
        <v>#REF!</v>
      </c>
      <c r="IO33" s="434" t="e">
        <f>#REF!</f>
        <v>#REF!</v>
      </c>
      <c r="IP33" s="434"/>
      <c r="IQ33" s="434" t="s">
        <v>936</v>
      </c>
      <c r="IV33" s="560"/>
      <c r="IW33" s="47"/>
      <c r="IX33" s="728"/>
      <c r="IY33" s="731"/>
      <c r="IZ33" s="22"/>
      <c r="JA33" s="22"/>
      <c r="JB33" s="22"/>
      <c r="JC33" s="22"/>
      <c r="JD33" s="22"/>
      <c r="JE33" s="22"/>
      <c r="JF33" s="22"/>
      <c r="JG33" s="22"/>
      <c r="JH33" s="353"/>
      <c r="JI33" s="340"/>
      <c r="JJ33" s="340"/>
      <c r="JK33" s="340"/>
      <c r="JL33" s="340"/>
      <c r="JM33" s="340"/>
      <c r="JN33" s="340"/>
      <c r="JO33" s="340"/>
      <c r="JP33" s="340"/>
      <c r="JQ33" s="340"/>
      <c r="JR33" s="340"/>
      <c r="JS33" s="340"/>
      <c r="JT33" s="340"/>
      <c r="JU33" s="340"/>
      <c r="JV33" s="340"/>
      <c r="JW33" s="340"/>
      <c r="JX33" s="340"/>
      <c r="JY33" s="340"/>
      <c r="JZ33" s="340"/>
      <c r="KA33" s="340"/>
      <c r="KB33" s="340"/>
      <c r="KC33" s="340"/>
      <c r="KD33" s="340"/>
      <c r="KE33" s="340"/>
      <c r="KF33" s="340"/>
      <c r="KG33" s="340"/>
      <c r="KH33" s="340"/>
      <c r="KI33" s="340"/>
      <c r="KJ33" s="340"/>
      <c r="KK33" s="340"/>
      <c r="KL33" s="340"/>
      <c r="KM33" s="340"/>
      <c r="KN33" s="340"/>
      <c r="KO33" s="340"/>
      <c r="KP33" s="340"/>
      <c r="KQ33" s="340"/>
      <c r="KR33" s="340"/>
      <c r="KS33" s="340"/>
      <c r="KT33" s="340"/>
      <c r="KU33" s="340"/>
      <c r="KV33" s="340"/>
      <c r="KW33" s="340"/>
      <c r="KX33" s="340"/>
      <c r="KY33" s="340"/>
      <c r="KZ33" s="340"/>
      <c r="LA33" s="340"/>
      <c r="LB33" s="340"/>
      <c r="LC33" s="340"/>
      <c r="LD33" s="340"/>
      <c r="LE33" s="340"/>
      <c r="LF33" s="340"/>
      <c r="LG33" s="340"/>
      <c r="LH33" s="340"/>
      <c r="LI33" s="340"/>
      <c r="LJ33" s="354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</row>
    <row r="34" spans="2:478" s="330" customFormat="1" ht="3.65" customHeight="1">
      <c r="B34" s="814"/>
      <c r="C34" s="815"/>
      <c r="D34" s="815"/>
      <c r="E34" s="815"/>
      <c r="F34" s="815"/>
      <c r="G34" s="815"/>
      <c r="H34" s="815"/>
      <c r="I34" s="815"/>
      <c r="J34" s="815"/>
      <c r="K34" s="815"/>
      <c r="L34" s="815"/>
      <c r="M34" s="815"/>
      <c r="N34" s="815"/>
      <c r="O34" s="815"/>
      <c r="P34" s="815"/>
      <c r="Q34" s="815"/>
      <c r="R34" s="815"/>
      <c r="S34" s="815"/>
      <c r="T34" s="815"/>
      <c r="U34" s="815"/>
      <c r="V34" s="815"/>
      <c r="W34" s="815"/>
      <c r="X34" s="815"/>
      <c r="Y34" s="815"/>
      <c r="Z34" s="815"/>
      <c r="AA34" s="815"/>
      <c r="AB34" s="815"/>
      <c r="AC34" s="815"/>
      <c r="AD34" s="815"/>
      <c r="AE34" s="815"/>
      <c r="AF34" s="815"/>
      <c r="AG34" s="815"/>
      <c r="AH34" s="815"/>
      <c r="AI34" s="815"/>
      <c r="AJ34" s="815"/>
      <c r="AK34" s="815"/>
      <c r="AL34" s="815"/>
      <c r="AM34" s="815"/>
      <c r="AN34" s="815"/>
      <c r="AO34" s="816"/>
      <c r="AP34" s="22"/>
      <c r="AQ34" s="22"/>
      <c r="AR34" s="22"/>
      <c r="AS34" s="22"/>
      <c r="AT34" s="22"/>
      <c r="AU34" s="22"/>
      <c r="AV34" s="22"/>
      <c r="AW34" s="22"/>
      <c r="AX34" s="727"/>
      <c r="AY34" s="728"/>
      <c r="AZ34" s="47"/>
      <c r="BA34" s="559"/>
      <c r="BB34" s="554"/>
      <c r="BC34" s="554"/>
      <c r="BD34" s="554"/>
      <c r="BE34" s="554"/>
      <c r="BF34" s="554"/>
      <c r="BG34" s="554"/>
      <c r="BH34" s="554"/>
      <c r="BI34" s="554"/>
      <c r="BJ34" s="554"/>
      <c r="BK34" s="554"/>
      <c r="BL34" s="554"/>
      <c r="BM34" s="529"/>
      <c r="BN34" s="529"/>
      <c r="BO34" s="435" t="e">
        <f>BO33&amp;BM33</f>
        <v>#REF!</v>
      </c>
      <c r="BP34" s="435" t="e">
        <f>BP33&amp;BM33</f>
        <v>#REF!</v>
      </c>
      <c r="BQ34" s="435" t="e">
        <f>BQ33&amp;BM33</f>
        <v>#REF!</v>
      </c>
      <c r="BR34" s="435"/>
      <c r="BS34" s="436" t="s">
        <v>936</v>
      </c>
      <c r="BT34" s="435" t="e">
        <f>BT33&amp;BM33</f>
        <v>#REF!</v>
      </c>
      <c r="BU34" s="435" t="e">
        <f>BU33&amp;BM33</f>
        <v>#REF!</v>
      </c>
      <c r="BV34" s="435" t="e">
        <f>BV33&amp;BM33</f>
        <v>#REF!</v>
      </c>
      <c r="BW34" s="435" t="s">
        <v>936</v>
      </c>
      <c r="BX34" s="529"/>
      <c r="BY34" s="529"/>
      <c r="BZ34" s="529"/>
      <c r="CA34" s="435" t="e">
        <f>CA33&amp;BY33</f>
        <v>#REF!</v>
      </c>
      <c r="CB34" s="435" t="e">
        <f>CB33&amp;BY33</f>
        <v>#REF!</v>
      </c>
      <c r="CC34" s="435" t="e">
        <f>CC33&amp;BY33</f>
        <v>#REF!</v>
      </c>
      <c r="CD34" s="435"/>
      <c r="CE34" s="435" t="s">
        <v>936</v>
      </c>
      <c r="CF34" s="529"/>
      <c r="CG34" s="529"/>
      <c r="CH34" s="529"/>
      <c r="CI34" s="529"/>
      <c r="CJ34" s="529"/>
      <c r="CK34" s="529"/>
      <c r="CL34" s="529"/>
      <c r="CM34" s="435" t="e">
        <f>CM33&amp;CK33</f>
        <v>#REF!</v>
      </c>
      <c r="CN34" s="435" t="e">
        <f>CN33&amp;CK33</f>
        <v>#REF!</v>
      </c>
      <c r="CO34" s="435" t="e">
        <f>CO33&amp;CK33</f>
        <v>#REF!</v>
      </c>
      <c r="CP34" s="435"/>
      <c r="CQ34" s="435" t="s">
        <v>936</v>
      </c>
      <c r="CR34" s="529"/>
      <c r="CS34" s="529"/>
      <c r="CT34" s="529"/>
      <c r="CU34" s="529"/>
      <c r="CV34" s="529"/>
      <c r="CW34" s="340"/>
      <c r="CX34" s="340"/>
      <c r="CY34" s="340"/>
      <c r="CZ34" s="340"/>
      <c r="DA34" s="340"/>
      <c r="DB34" s="340"/>
      <c r="DC34" s="340"/>
      <c r="DD34" s="340"/>
      <c r="DE34" s="340"/>
      <c r="DF34" s="340"/>
      <c r="DG34" s="340"/>
      <c r="DH34" s="340"/>
      <c r="DI34" s="529"/>
      <c r="DJ34" s="529"/>
      <c r="DK34" s="435" t="e">
        <f>DK33&amp;DI33</f>
        <v>#REF!</v>
      </c>
      <c r="DL34" s="435" t="e">
        <f>DL33&amp;DI33</f>
        <v>#REF!</v>
      </c>
      <c r="DM34" s="435" t="e">
        <f>DM33&amp;DI33</f>
        <v>#REF!</v>
      </c>
      <c r="DN34" s="435"/>
      <c r="DO34" s="434" t="s">
        <v>936</v>
      </c>
      <c r="DP34" s="435" t="e">
        <f>DP33&amp;DI33</f>
        <v>#REF!</v>
      </c>
      <c r="DQ34" s="435" t="e">
        <f>DQ33&amp;DI33</f>
        <v>#REF!</v>
      </c>
      <c r="DR34" s="435" t="e">
        <f>DR33&amp;DI33</f>
        <v>#REF!</v>
      </c>
      <c r="DS34" s="435" t="s">
        <v>936</v>
      </c>
      <c r="DT34" s="529"/>
      <c r="DU34" s="529"/>
      <c r="DV34" s="529"/>
      <c r="DW34" s="435" t="e">
        <f>DW33&amp;DU33</f>
        <v>#REF!</v>
      </c>
      <c r="DX34" s="435" t="e">
        <f>DX33&amp;DU33</f>
        <v>#REF!</v>
      </c>
      <c r="DY34" s="435" t="e">
        <f>DY33&amp;DU33</f>
        <v>#REF!</v>
      </c>
      <c r="DZ34" s="435"/>
      <c r="EA34" s="435" t="s">
        <v>936</v>
      </c>
      <c r="EB34" s="529"/>
      <c r="EC34" s="529"/>
      <c r="ED34" s="529"/>
      <c r="EE34" s="529"/>
      <c r="EF34" s="529"/>
      <c r="EG34" s="529"/>
      <c r="EH34" s="529"/>
      <c r="EI34" s="435" t="e">
        <f>EI33&amp;EG33</f>
        <v>#REF!</v>
      </c>
      <c r="EJ34" s="435" t="e">
        <f>EJ33&amp;EG33</f>
        <v>#REF!</v>
      </c>
      <c r="EK34" s="435" t="e">
        <f>EK33&amp;EG33</f>
        <v>#REF!</v>
      </c>
      <c r="EL34" s="435"/>
      <c r="EM34" s="436" t="s">
        <v>936</v>
      </c>
      <c r="EN34" s="435" t="e">
        <f>EN33&amp;EG33</f>
        <v>#REF!</v>
      </c>
      <c r="EO34" s="435" t="e">
        <f>EO33&amp;EG33</f>
        <v>#REF!</v>
      </c>
      <c r="EP34" s="435" t="e">
        <f>EP33&amp;EG33</f>
        <v>#REF!</v>
      </c>
      <c r="EQ34" s="435" t="s">
        <v>936</v>
      </c>
      <c r="ER34" s="529"/>
      <c r="ES34" s="529"/>
      <c r="ET34" s="529"/>
      <c r="EU34" s="435" t="e">
        <f>EU33&amp;ES33</f>
        <v>#REF!</v>
      </c>
      <c r="EV34" s="435" t="e">
        <f>EV33&amp;ES33</f>
        <v>#REF!</v>
      </c>
      <c r="EW34" s="435" t="e">
        <f>EW33&amp;ES33</f>
        <v>#REF!</v>
      </c>
      <c r="EX34" s="435"/>
      <c r="EY34" s="436" t="s">
        <v>936</v>
      </c>
      <c r="EZ34" s="435" t="e">
        <f>EZ33&amp;ES33</f>
        <v>#REF!</v>
      </c>
      <c r="FA34" s="435" t="e">
        <f>FA33&amp;ES33</f>
        <v>#REF!</v>
      </c>
      <c r="FB34" s="435" t="e">
        <f>FB33&amp;ES33</f>
        <v>#REF!</v>
      </c>
      <c r="FC34" s="435" t="s">
        <v>936</v>
      </c>
      <c r="FD34" s="529"/>
      <c r="FE34" s="529"/>
      <c r="FF34" s="529"/>
      <c r="FG34" s="435" t="e">
        <f>FG33&amp;FE33</f>
        <v>#REF!</v>
      </c>
      <c r="FH34" s="529"/>
      <c r="FI34" s="529"/>
      <c r="FJ34" s="529"/>
      <c r="FK34" s="340"/>
      <c r="FL34" s="529"/>
      <c r="FM34" s="529"/>
      <c r="FN34" s="529"/>
      <c r="FO34" s="529"/>
      <c r="FP34" s="529"/>
      <c r="FQ34" s="529"/>
      <c r="FR34" s="529"/>
      <c r="FS34" s="435" t="str">
        <f>FS33&amp;FQ33</f>
        <v>60PaIV</v>
      </c>
      <c r="FT34" s="529"/>
      <c r="FU34" s="529"/>
      <c r="FV34" s="340"/>
      <c r="FW34" s="340"/>
      <c r="FX34" s="529"/>
      <c r="FY34" s="529"/>
      <c r="FZ34" s="529"/>
      <c r="GA34" s="529"/>
      <c r="GB34" s="340"/>
      <c r="GC34" s="529"/>
      <c r="GD34" s="529"/>
      <c r="GE34" s="529"/>
      <c r="GF34" s="529"/>
      <c r="GG34" s="529"/>
      <c r="GH34" s="529"/>
      <c r="GI34" s="529"/>
      <c r="GJ34" s="529"/>
      <c r="GK34" s="529"/>
      <c r="GL34" s="529"/>
      <c r="GM34" s="529"/>
      <c r="GN34" s="529"/>
      <c r="GO34" s="529"/>
      <c r="GP34" s="529"/>
      <c r="GQ34" s="435" t="e">
        <f>GQ33&amp;GO33</f>
        <v>#REF!</v>
      </c>
      <c r="GR34" s="435" t="e">
        <f>GR33&amp;GO33</f>
        <v>#REF!</v>
      </c>
      <c r="GS34" s="435" t="e">
        <f>GS33&amp;GO33</f>
        <v>#REF!</v>
      </c>
      <c r="GT34" s="435"/>
      <c r="GU34" s="435" t="s">
        <v>936</v>
      </c>
      <c r="GV34" s="529"/>
      <c r="GW34" s="529"/>
      <c r="GX34" s="529"/>
      <c r="GY34" s="529"/>
      <c r="GZ34" s="529"/>
      <c r="HA34" s="529"/>
      <c r="HB34" s="529"/>
      <c r="HC34" s="435" t="e">
        <f>HC33&amp;HA33</f>
        <v>#REF!</v>
      </c>
      <c r="HD34" s="435" t="e">
        <f>HD33&amp;HA33</f>
        <v>#REF!</v>
      </c>
      <c r="HE34" s="435" t="e">
        <f>HE33&amp;HA33</f>
        <v>#REF!</v>
      </c>
      <c r="HF34" s="435"/>
      <c r="HG34" s="435" t="s">
        <v>936</v>
      </c>
      <c r="HH34" s="529"/>
      <c r="HI34" s="529"/>
      <c r="HJ34" s="529"/>
      <c r="HK34" s="529"/>
      <c r="HL34" s="529"/>
      <c r="HM34" s="529"/>
      <c r="HN34" s="529"/>
      <c r="HO34" s="529"/>
      <c r="HP34" s="529"/>
      <c r="HQ34" s="529"/>
      <c r="HR34" s="529"/>
      <c r="HS34" s="529"/>
      <c r="HT34" s="529"/>
      <c r="HU34" s="529"/>
      <c r="HV34" s="529"/>
      <c r="HW34" s="529"/>
      <c r="HX34" s="529"/>
      <c r="HY34" s="529"/>
      <c r="HZ34" s="529"/>
      <c r="IA34" s="435" t="e">
        <f>IA33&amp;HY33</f>
        <v>#REF!</v>
      </c>
      <c r="IB34" s="435" t="e">
        <f>IB33&amp;HY33</f>
        <v>#REF!</v>
      </c>
      <c r="IC34" s="435" t="e">
        <f>IC33&amp;HY33</f>
        <v>#REF!</v>
      </c>
      <c r="ID34" s="435"/>
      <c r="IE34" s="434" t="s">
        <v>936</v>
      </c>
      <c r="IF34" s="435" t="e">
        <f>IF33&amp;HY33</f>
        <v>#REF!</v>
      </c>
      <c r="IG34" s="435" t="e">
        <f>IG33&amp;HY33</f>
        <v>#REF!</v>
      </c>
      <c r="IH34" s="435" t="e">
        <f>IH33&amp;HY33</f>
        <v>#REF!</v>
      </c>
      <c r="II34" s="435" t="s">
        <v>936</v>
      </c>
      <c r="IJ34" s="529"/>
      <c r="IK34" s="529"/>
      <c r="IL34" s="340"/>
      <c r="IM34" s="435" t="e">
        <f>IM33&amp;IK33</f>
        <v>#REF!</v>
      </c>
      <c r="IN34" s="435" t="e">
        <f>IN33&amp;IK33</f>
        <v>#REF!</v>
      </c>
      <c r="IO34" s="435" t="e">
        <f>IO33&amp;IK33</f>
        <v>#REF!</v>
      </c>
      <c r="IP34" s="435"/>
      <c r="IQ34" s="435" t="s">
        <v>936</v>
      </c>
      <c r="IV34" s="560"/>
      <c r="IW34" s="47"/>
      <c r="IX34" s="728"/>
      <c r="IY34" s="731"/>
      <c r="IZ34" s="22"/>
      <c r="JA34" s="22"/>
      <c r="JB34" s="22"/>
      <c r="JC34" s="22"/>
      <c r="JD34" s="22"/>
      <c r="JE34" s="22"/>
      <c r="JF34" s="22"/>
      <c r="JG34" s="22"/>
      <c r="JH34" s="353"/>
      <c r="JI34" s="340"/>
      <c r="JJ34" s="340"/>
      <c r="JK34" s="340"/>
      <c r="JL34" s="340"/>
      <c r="JM34" s="340"/>
      <c r="JN34" s="340"/>
      <c r="JO34" s="340"/>
      <c r="JP34" s="340"/>
      <c r="JQ34" s="340"/>
      <c r="JR34" s="340"/>
      <c r="JS34" s="340"/>
      <c r="JT34" s="340"/>
      <c r="JU34" s="340"/>
      <c r="JV34" s="340"/>
      <c r="JW34" s="340"/>
      <c r="JX34" s="340"/>
      <c r="JY34" s="340"/>
      <c r="JZ34" s="340"/>
      <c r="KA34" s="340"/>
      <c r="KB34" s="340"/>
      <c r="KC34" s="340"/>
      <c r="KD34" s="340"/>
      <c r="KE34" s="340"/>
      <c r="KF34" s="340"/>
      <c r="KG34" s="340"/>
      <c r="KH34" s="340"/>
      <c r="KI34" s="340"/>
      <c r="KJ34" s="340"/>
      <c r="KK34" s="340"/>
      <c r="KL34" s="340"/>
      <c r="KM34" s="340"/>
      <c r="KN34" s="340"/>
      <c r="KO34" s="340"/>
      <c r="KP34" s="340"/>
      <c r="KQ34" s="340"/>
      <c r="KR34" s="340"/>
      <c r="KS34" s="340"/>
      <c r="KT34" s="340"/>
      <c r="KU34" s="340"/>
      <c r="KV34" s="340"/>
      <c r="KW34" s="340"/>
      <c r="KX34" s="340"/>
      <c r="KY34" s="340"/>
      <c r="KZ34" s="340"/>
      <c r="LA34" s="340"/>
      <c r="LB34" s="340"/>
      <c r="LC34" s="340"/>
      <c r="LD34" s="340"/>
      <c r="LE34" s="340"/>
      <c r="LF34" s="340"/>
      <c r="LG34" s="340"/>
      <c r="LH34" s="340"/>
      <c r="LI34" s="340"/>
      <c r="LJ34" s="35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</row>
    <row r="35" spans="2:478" ht="3.65" customHeight="1">
      <c r="B35" s="814"/>
      <c r="C35" s="815"/>
      <c r="D35" s="815"/>
      <c r="E35" s="815"/>
      <c r="F35" s="815"/>
      <c r="G35" s="815"/>
      <c r="H35" s="815"/>
      <c r="I35" s="815"/>
      <c r="J35" s="815"/>
      <c r="K35" s="815"/>
      <c r="L35" s="815"/>
      <c r="M35" s="815"/>
      <c r="N35" s="815"/>
      <c r="O35" s="815"/>
      <c r="P35" s="815"/>
      <c r="Q35" s="815"/>
      <c r="R35" s="815"/>
      <c r="S35" s="815"/>
      <c r="T35" s="815"/>
      <c r="U35" s="815"/>
      <c r="V35" s="815"/>
      <c r="W35" s="815"/>
      <c r="X35" s="815"/>
      <c r="Y35" s="815"/>
      <c r="Z35" s="815"/>
      <c r="AA35" s="815"/>
      <c r="AB35" s="815"/>
      <c r="AC35" s="815"/>
      <c r="AD35" s="815"/>
      <c r="AE35" s="815"/>
      <c r="AF35" s="815"/>
      <c r="AG35" s="815"/>
      <c r="AH35" s="815"/>
      <c r="AI35" s="815"/>
      <c r="AJ35" s="815"/>
      <c r="AK35" s="815"/>
      <c r="AL35" s="815"/>
      <c r="AM35" s="815"/>
      <c r="AN35" s="815"/>
      <c r="AO35" s="816"/>
      <c r="AP35" s="22"/>
      <c r="AQ35" s="22"/>
      <c r="AR35" s="22"/>
      <c r="AS35" s="22"/>
      <c r="AT35" s="22"/>
      <c r="AU35" s="22"/>
      <c r="AV35" s="22"/>
      <c r="AW35" s="22"/>
      <c r="AX35" s="727"/>
      <c r="AY35" s="728"/>
      <c r="AZ35" s="47"/>
      <c r="BA35" s="559"/>
      <c r="BB35" s="554"/>
      <c r="BC35" s="554"/>
      <c r="BD35" s="554"/>
      <c r="BE35" s="554"/>
      <c r="BF35" s="554"/>
      <c r="BG35" s="554"/>
      <c r="BH35" s="554"/>
      <c r="BI35" s="554"/>
      <c r="BJ35" s="554"/>
      <c r="BK35" s="554"/>
      <c r="BL35" s="554"/>
      <c r="IV35" s="561"/>
      <c r="IW35" s="47"/>
      <c r="IX35" s="728"/>
      <c r="IY35" s="731"/>
      <c r="IZ35" s="22"/>
      <c r="JA35" s="22"/>
      <c r="JB35" s="22"/>
      <c r="JC35" s="22"/>
      <c r="JD35" s="22"/>
      <c r="JE35" s="22"/>
      <c r="JF35" s="22"/>
      <c r="JG35" s="22"/>
      <c r="JH35" s="21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2"/>
      <c r="LI35" s="22"/>
      <c r="LJ35" s="23"/>
    </row>
    <row r="36" spans="2:478" ht="3.65" customHeight="1">
      <c r="B36" s="814"/>
      <c r="C36" s="815"/>
      <c r="D36" s="815"/>
      <c r="E36" s="815"/>
      <c r="F36" s="815"/>
      <c r="G36" s="815"/>
      <c r="H36" s="815"/>
      <c r="I36" s="815"/>
      <c r="J36" s="815"/>
      <c r="K36" s="815"/>
      <c r="L36" s="815"/>
      <c r="M36" s="815"/>
      <c r="N36" s="815"/>
      <c r="O36" s="815"/>
      <c r="P36" s="815"/>
      <c r="Q36" s="815"/>
      <c r="R36" s="815"/>
      <c r="S36" s="815"/>
      <c r="T36" s="815"/>
      <c r="U36" s="815"/>
      <c r="V36" s="815"/>
      <c r="W36" s="815"/>
      <c r="X36" s="815"/>
      <c r="Y36" s="815"/>
      <c r="Z36" s="815"/>
      <c r="AA36" s="815"/>
      <c r="AB36" s="815"/>
      <c r="AC36" s="815"/>
      <c r="AD36" s="815"/>
      <c r="AE36" s="815"/>
      <c r="AF36" s="815"/>
      <c r="AG36" s="815"/>
      <c r="AH36" s="815"/>
      <c r="AI36" s="815"/>
      <c r="AJ36" s="815"/>
      <c r="AK36" s="815"/>
      <c r="AL36" s="815"/>
      <c r="AM36" s="815"/>
      <c r="AN36" s="815"/>
      <c r="AO36" s="816"/>
      <c r="AP36" s="22"/>
      <c r="AQ36" s="22"/>
      <c r="AR36" s="22"/>
      <c r="AS36" s="22"/>
      <c r="AT36" s="22"/>
      <c r="AU36" s="22"/>
      <c r="AV36" s="22"/>
      <c r="AW36" s="22"/>
      <c r="AX36" s="727"/>
      <c r="AY36" s="728"/>
      <c r="AZ36" s="728" t="e" vm="3">
        <v>#VALUE!</v>
      </c>
      <c r="BA36" s="559"/>
      <c r="BB36" s="554"/>
      <c r="BC36" s="554"/>
      <c r="BD36" s="554"/>
      <c r="BE36" s="554"/>
      <c r="BF36" s="554"/>
      <c r="BG36" s="554"/>
      <c r="BH36" s="554"/>
      <c r="BI36" s="554"/>
      <c r="BJ36" s="554"/>
      <c r="BK36" s="554"/>
      <c r="BL36" s="554"/>
      <c r="IV36" s="561"/>
      <c r="IW36" s="728"/>
      <c r="IX36" s="728"/>
      <c r="IY36" s="731"/>
      <c r="IZ36" s="22"/>
      <c r="JA36" s="22"/>
      <c r="JB36" s="22"/>
      <c r="JC36" s="22"/>
      <c r="JD36" s="22"/>
      <c r="JE36" s="22"/>
      <c r="JF36" s="22"/>
      <c r="JG36" s="22"/>
      <c r="JH36" s="21"/>
      <c r="JI36" s="22"/>
      <c r="JJ36" s="22"/>
      <c r="JK36" s="22"/>
      <c r="JL36" s="22"/>
      <c r="JM36" s="22"/>
      <c r="JN36" s="22"/>
      <c r="JO36" s="22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2"/>
      <c r="KB36" s="22"/>
      <c r="KC36" s="22"/>
      <c r="KD36" s="22"/>
      <c r="KE36" s="22"/>
      <c r="KF36" s="22"/>
      <c r="KG36" s="22"/>
      <c r="KH36" s="22"/>
      <c r="KI36" s="22"/>
      <c r="KJ36" s="22"/>
      <c r="KK36" s="22"/>
      <c r="KL36" s="22"/>
      <c r="KM36" s="22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2"/>
      <c r="LI36" s="22"/>
      <c r="LJ36" s="23"/>
    </row>
    <row r="37" spans="2:478" ht="3.65" customHeight="1" thickBot="1">
      <c r="B37" s="817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/>
      <c r="T37" s="818"/>
      <c r="U37" s="818"/>
      <c r="V37" s="818"/>
      <c r="W37" s="818"/>
      <c r="X37" s="818"/>
      <c r="Y37" s="818"/>
      <c r="Z37" s="818"/>
      <c r="AA37" s="818"/>
      <c r="AB37" s="818"/>
      <c r="AC37" s="818"/>
      <c r="AD37" s="818"/>
      <c r="AE37" s="818"/>
      <c r="AF37" s="818"/>
      <c r="AG37" s="818"/>
      <c r="AH37" s="818"/>
      <c r="AI37" s="818"/>
      <c r="AJ37" s="818"/>
      <c r="AK37" s="818"/>
      <c r="AL37" s="818"/>
      <c r="AM37" s="818"/>
      <c r="AN37" s="818"/>
      <c r="AO37" s="819"/>
      <c r="AP37" s="22"/>
      <c r="AQ37" s="22"/>
      <c r="AR37" s="22"/>
      <c r="AS37" s="22"/>
      <c r="AT37" s="22"/>
      <c r="AU37" s="22"/>
      <c r="AV37" s="22"/>
      <c r="AW37" s="22"/>
      <c r="AX37" s="727"/>
      <c r="AY37" s="728"/>
      <c r="AZ37" s="728"/>
      <c r="BA37" s="1233" t="s">
        <v>970</v>
      </c>
      <c r="BB37" s="1234"/>
      <c r="BC37" s="1234"/>
      <c r="BD37" s="1234"/>
      <c r="BE37" s="1234"/>
      <c r="BF37" s="1234"/>
      <c r="BG37" s="1234"/>
      <c r="BH37" s="1234"/>
      <c r="BI37" s="1234"/>
      <c r="BJ37" s="1234"/>
      <c r="BK37" s="1234"/>
      <c r="BL37" s="1234"/>
      <c r="BM37" s="1312" t="s">
        <v>30</v>
      </c>
      <c r="BN37" s="1306"/>
      <c r="BO37" s="1306"/>
      <c r="BP37" s="1306"/>
      <c r="BQ37" s="1306"/>
      <c r="BR37" s="1306"/>
      <c r="BS37" s="1306"/>
      <c r="BT37" s="1306"/>
      <c r="BU37" s="1306"/>
      <c r="BV37" s="1306"/>
      <c r="BW37" s="1306"/>
      <c r="BX37" s="1306"/>
      <c r="BY37" s="1305" t="s">
        <v>52</v>
      </c>
      <c r="BZ37" s="1306"/>
      <c r="CA37" s="1306"/>
      <c r="CB37" s="1306"/>
      <c r="CC37" s="1306"/>
      <c r="CD37" s="1306"/>
      <c r="CE37" s="1306"/>
      <c r="CF37" s="1306"/>
      <c r="CG37" s="1306"/>
      <c r="CH37" s="1306"/>
      <c r="CI37" s="1306"/>
      <c r="CJ37" s="1306"/>
      <c r="CK37" s="1305" t="s">
        <v>29</v>
      </c>
      <c r="CL37" s="1306"/>
      <c r="CM37" s="1306"/>
      <c r="CN37" s="1306"/>
      <c r="CO37" s="1306"/>
      <c r="CP37" s="1306"/>
      <c r="CQ37" s="1306"/>
      <c r="CR37" s="1306"/>
      <c r="CS37" s="1306"/>
      <c r="CT37" s="1306"/>
      <c r="CU37" s="1306"/>
      <c r="CV37" s="1306"/>
      <c r="CW37" s="1300" t="s">
        <v>976</v>
      </c>
      <c r="CX37" s="1300"/>
      <c r="CY37" s="1300"/>
      <c r="CZ37" s="1300"/>
      <c r="DA37" s="1300"/>
      <c r="DB37" s="1300"/>
      <c r="DC37" s="1300"/>
      <c r="DD37" s="1300"/>
      <c r="DE37" s="1300"/>
      <c r="DF37" s="1300"/>
      <c r="DG37" s="1300"/>
      <c r="DH37" s="1300"/>
      <c r="DI37" s="1305" t="s">
        <v>31</v>
      </c>
      <c r="DJ37" s="1306"/>
      <c r="DK37" s="1306"/>
      <c r="DL37" s="1306"/>
      <c r="DM37" s="1306"/>
      <c r="DN37" s="1306"/>
      <c r="DO37" s="1306"/>
      <c r="DP37" s="1306"/>
      <c r="DQ37" s="1306"/>
      <c r="DR37" s="1306"/>
      <c r="DS37" s="1306"/>
      <c r="DT37" s="1315"/>
      <c r="DU37" s="1305" t="s">
        <v>32</v>
      </c>
      <c r="DV37" s="1306"/>
      <c r="DW37" s="1306"/>
      <c r="DX37" s="1306"/>
      <c r="DY37" s="1306"/>
      <c r="DZ37" s="1306"/>
      <c r="EA37" s="1306"/>
      <c r="EB37" s="1306"/>
      <c r="EC37" s="1306"/>
      <c r="ED37" s="1306"/>
      <c r="EE37" s="1306"/>
      <c r="EF37" s="1306"/>
      <c r="EG37" s="1305" t="s">
        <v>28</v>
      </c>
      <c r="EH37" s="1306"/>
      <c r="EI37" s="1306"/>
      <c r="EJ37" s="1306"/>
      <c r="EK37" s="1306"/>
      <c r="EL37" s="1306"/>
      <c r="EM37" s="1306"/>
      <c r="EN37" s="1306"/>
      <c r="EO37" s="1306"/>
      <c r="EP37" s="1306"/>
      <c r="EQ37" s="1306"/>
      <c r="ER37" s="1306"/>
      <c r="ES37" s="1305" t="s">
        <v>27</v>
      </c>
      <c r="ET37" s="1306"/>
      <c r="EU37" s="1306"/>
      <c r="EV37" s="1306"/>
      <c r="EW37" s="1306"/>
      <c r="EX37" s="1306"/>
      <c r="EY37" s="1306"/>
      <c r="EZ37" s="1306"/>
      <c r="FA37" s="1306"/>
      <c r="FB37" s="1306"/>
      <c r="FC37" s="1306"/>
      <c r="FD37" s="1306"/>
      <c r="FE37" s="1305" t="s">
        <v>48</v>
      </c>
      <c r="FF37" s="1306"/>
      <c r="FG37" s="1306"/>
      <c r="FH37" s="1306"/>
      <c r="FI37" s="1306"/>
      <c r="FJ37" s="1306"/>
      <c r="FK37" s="1306"/>
      <c r="FL37" s="1306"/>
      <c r="FM37" s="1306"/>
      <c r="FN37" s="1306"/>
      <c r="FO37" s="1306"/>
      <c r="FP37" s="1306"/>
      <c r="FQ37" s="1305" t="s">
        <v>50</v>
      </c>
      <c r="FR37" s="1306"/>
      <c r="FS37" s="1306"/>
      <c r="FT37" s="1306"/>
      <c r="FU37" s="1306"/>
      <c r="FV37" s="1306"/>
      <c r="FW37" s="1306"/>
      <c r="FX37" s="1306"/>
      <c r="FY37" s="1306"/>
      <c r="FZ37" s="1306"/>
      <c r="GA37" s="1306"/>
      <c r="GB37" s="1306"/>
      <c r="GC37" s="1305" t="s">
        <v>49</v>
      </c>
      <c r="GD37" s="1306"/>
      <c r="GE37" s="1306"/>
      <c r="GF37" s="1306"/>
      <c r="GG37" s="1306"/>
      <c r="GH37" s="1306"/>
      <c r="GI37" s="1306"/>
      <c r="GJ37" s="1306"/>
      <c r="GK37" s="1306"/>
      <c r="GL37" s="1306"/>
      <c r="GM37" s="1306"/>
      <c r="GN37" s="1306"/>
      <c r="GO37" s="1305" t="s">
        <v>33</v>
      </c>
      <c r="GP37" s="1306"/>
      <c r="GQ37" s="1306"/>
      <c r="GR37" s="1306"/>
      <c r="GS37" s="1306"/>
      <c r="GT37" s="1306"/>
      <c r="GU37" s="1306"/>
      <c r="GV37" s="1306"/>
      <c r="GW37" s="1306"/>
      <c r="GX37" s="1306"/>
      <c r="GY37" s="1306"/>
      <c r="GZ37" s="1306"/>
      <c r="HA37" s="1305" t="s">
        <v>37</v>
      </c>
      <c r="HB37" s="1306"/>
      <c r="HC37" s="1306"/>
      <c r="HD37" s="1306"/>
      <c r="HE37" s="1306"/>
      <c r="HF37" s="1306"/>
      <c r="HG37" s="1306"/>
      <c r="HH37" s="1306"/>
      <c r="HI37" s="1306"/>
      <c r="HJ37" s="1306"/>
      <c r="HK37" s="1306"/>
      <c r="HL37" s="1306"/>
      <c r="HM37" s="1305" t="s">
        <v>38</v>
      </c>
      <c r="HN37" s="1306"/>
      <c r="HO37" s="1306"/>
      <c r="HP37" s="1306"/>
      <c r="HQ37" s="1306"/>
      <c r="HR37" s="1306"/>
      <c r="HS37" s="1306"/>
      <c r="HT37" s="1306"/>
      <c r="HU37" s="1306"/>
      <c r="HV37" s="1306"/>
      <c r="HW37" s="1306"/>
      <c r="HX37" s="1306"/>
      <c r="HY37" s="1305" t="s">
        <v>34</v>
      </c>
      <c r="HZ37" s="1306"/>
      <c r="IA37" s="1306"/>
      <c r="IB37" s="1306"/>
      <c r="IC37" s="1306"/>
      <c r="ID37" s="1306"/>
      <c r="IE37" s="1306"/>
      <c r="IF37" s="1306"/>
      <c r="IG37" s="1306"/>
      <c r="IH37" s="1306"/>
      <c r="II37" s="1306"/>
      <c r="IJ37" s="1306"/>
      <c r="IK37" s="1305" t="s">
        <v>35</v>
      </c>
      <c r="IL37" s="1306"/>
      <c r="IM37" s="1306"/>
      <c r="IN37" s="1306"/>
      <c r="IO37" s="1306"/>
      <c r="IP37" s="1306"/>
      <c r="IQ37" s="1306"/>
      <c r="IR37" s="1306"/>
      <c r="IS37" s="1306"/>
      <c r="IT37" s="1306"/>
      <c r="IU37" s="1306"/>
      <c r="IV37" s="1309"/>
      <c r="IW37" s="728"/>
      <c r="IX37" s="728"/>
      <c r="IY37" s="731"/>
      <c r="IZ37" s="22"/>
      <c r="JA37" s="22"/>
      <c r="JB37" s="22"/>
      <c r="JC37" s="22"/>
      <c r="JD37" s="22"/>
      <c r="JE37" s="22"/>
      <c r="JF37" s="22"/>
      <c r="JG37" s="22"/>
      <c r="JH37" s="21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3"/>
    </row>
    <row r="38" spans="2:478" ht="3.65" customHeight="1" thickTop="1">
      <c r="B38" s="811"/>
      <c r="C38" s="812"/>
      <c r="D38" s="812"/>
      <c r="E38" s="812"/>
      <c r="F38" s="812"/>
      <c r="G38" s="812"/>
      <c r="H38" s="812"/>
      <c r="I38" s="812"/>
      <c r="J38" s="812"/>
      <c r="K38" s="812"/>
      <c r="L38" s="812"/>
      <c r="M38" s="812"/>
      <c r="N38" s="812"/>
      <c r="O38" s="812"/>
      <c r="P38" s="812"/>
      <c r="Q38" s="812"/>
      <c r="R38" s="812"/>
      <c r="S38" s="812"/>
      <c r="T38" s="812"/>
      <c r="U38" s="812"/>
      <c r="V38" s="812"/>
      <c r="W38" s="812"/>
      <c r="X38" s="812"/>
      <c r="Y38" s="812"/>
      <c r="Z38" s="812"/>
      <c r="AA38" s="812"/>
      <c r="AB38" s="812"/>
      <c r="AC38" s="812"/>
      <c r="AD38" s="812"/>
      <c r="AE38" s="812"/>
      <c r="AF38" s="812"/>
      <c r="AG38" s="812"/>
      <c r="AH38" s="812"/>
      <c r="AI38" s="812"/>
      <c r="AJ38" s="812"/>
      <c r="AK38" s="812"/>
      <c r="AL38" s="812"/>
      <c r="AM38" s="812"/>
      <c r="AN38" s="812"/>
      <c r="AO38" s="813"/>
      <c r="AP38" s="22"/>
      <c r="AQ38" s="22"/>
      <c r="AR38" s="22"/>
      <c r="AS38" s="22"/>
      <c r="AT38" s="22"/>
      <c r="AU38" s="22"/>
      <c r="AV38" s="22"/>
      <c r="AW38" s="22"/>
      <c r="AX38" s="727"/>
      <c r="AY38" s="728"/>
      <c r="AZ38" s="47"/>
      <c r="BA38" s="1235"/>
      <c r="BB38" s="1236"/>
      <c r="BC38" s="1236"/>
      <c r="BD38" s="1236"/>
      <c r="BE38" s="1236"/>
      <c r="BF38" s="1236"/>
      <c r="BG38" s="1236"/>
      <c r="BH38" s="1236"/>
      <c r="BI38" s="1236"/>
      <c r="BJ38" s="1236"/>
      <c r="BK38" s="1236"/>
      <c r="BL38" s="1236"/>
      <c r="BM38" s="1313"/>
      <c r="BN38" s="823"/>
      <c r="BO38" s="823"/>
      <c r="BP38" s="823"/>
      <c r="BQ38" s="823"/>
      <c r="BR38" s="823"/>
      <c r="BS38" s="823"/>
      <c r="BT38" s="823"/>
      <c r="BU38" s="823"/>
      <c r="BV38" s="823"/>
      <c r="BW38" s="823"/>
      <c r="BX38" s="823"/>
      <c r="BY38" s="822"/>
      <c r="BZ38" s="823"/>
      <c r="CA38" s="823"/>
      <c r="CB38" s="823"/>
      <c r="CC38" s="823"/>
      <c r="CD38" s="823"/>
      <c r="CE38" s="823"/>
      <c r="CF38" s="823"/>
      <c r="CG38" s="823"/>
      <c r="CH38" s="823"/>
      <c r="CI38" s="823"/>
      <c r="CJ38" s="823"/>
      <c r="CK38" s="822"/>
      <c r="CL38" s="823"/>
      <c r="CM38" s="823"/>
      <c r="CN38" s="823"/>
      <c r="CO38" s="823"/>
      <c r="CP38" s="823"/>
      <c r="CQ38" s="823"/>
      <c r="CR38" s="823"/>
      <c r="CS38" s="823"/>
      <c r="CT38" s="823"/>
      <c r="CU38" s="823"/>
      <c r="CV38" s="823"/>
      <c r="CW38" s="954"/>
      <c r="CX38" s="954"/>
      <c r="CY38" s="954"/>
      <c r="CZ38" s="954"/>
      <c r="DA38" s="954"/>
      <c r="DB38" s="954"/>
      <c r="DC38" s="954"/>
      <c r="DD38" s="954"/>
      <c r="DE38" s="954"/>
      <c r="DF38" s="954"/>
      <c r="DG38" s="954"/>
      <c r="DH38" s="954"/>
      <c r="DI38" s="822"/>
      <c r="DJ38" s="823"/>
      <c r="DK38" s="823"/>
      <c r="DL38" s="823"/>
      <c r="DM38" s="823"/>
      <c r="DN38" s="823"/>
      <c r="DO38" s="823"/>
      <c r="DP38" s="823"/>
      <c r="DQ38" s="823"/>
      <c r="DR38" s="823"/>
      <c r="DS38" s="823"/>
      <c r="DT38" s="827"/>
      <c r="DU38" s="822"/>
      <c r="DV38" s="823"/>
      <c r="DW38" s="823"/>
      <c r="DX38" s="823"/>
      <c r="DY38" s="823"/>
      <c r="DZ38" s="823"/>
      <c r="EA38" s="823"/>
      <c r="EB38" s="823"/>
      <c r="EC38" s="823"/>
      <c r="ED38" s="823"/>
      <c r="EE38" s="823"/>
      <c r="EF38" s="823"/>
      <c r="EG38" s="822"/>
      <c r="EH38" s="823"/>
      <c r="EI38" s="823"/>
      <c r="EJ38" s="823"/>
      <c r="EK38" s="823"/>
      <c r="EL38" s="823"/>
      <c r="EM38" s="823"/>
      <c r="EN38" s="823"/>
      <c r="EO38" s="823"/>
      <c r="EP38" s="823"/>
      <c r="EQ38" s="823"/>
      <c r="ER38" s="823"/>
      <c r="ES38" s="822"/>
      <c r="ET38" s="823"/>
      <c r="EU38" s="823"/>
      <c r="EV38" s="823"/>
      <c r="EW38" s="823"/>
      <c r="EX38" s="823"/>
      <c r="EY38" s="823"/>
      <c r="EZ38" s="823"/>
      <c r="FA38" s="823"/>
      <c r="FB38" s="823"/>
      <c r="FC38" s="823"/>
      <c r="FD38" s="823"/>
      <c r="FE38" s="822"/>
      <c r="FF38" s="823"/>
      <c r="FG38" s="823"/>
      <c r="FH38" s="823"/>
      <c r="FI38" s="823"/>
      <c r="FJ38" s="823"/>
      <c r="FK38" s="823"/>
      <c r="FL38" s="823"/>
      <c r="FM38" s="823"/>
      <c r="FN38" s="823"/>
      <c r="FO38" s="823"/>
      <c r="FP38" s="823"/>
      <c r="FQ38" s="822"/>
      <c r="FR38" s="823"/>
      <c r="FS38" s="823"/>
      <c r="FT38" s="823"/>
      <c r="FU38" s="823"/>
      <c r="FV38" s="823"/>
      <c r="FW38" s="823"/>
      <c r="FX38" s="823"/>
      <c r="FY38" s="823"/>
      <c r="FZ38" s="823"/>
      <c r="GA38" s="823"/>
      <c r="GB38" s="823"/>
      <c r="GC38" s="822"/>
      <c r="GD38" s="823"/>
      <c r="GE38" s="823"/>
      <c r="GF38" s="823"/>
      <c r="GG38" s="823"/>
      <c r="GH38" s="823"/>
      <c r="GI38" s="823"/>
      <c r="GJ38" s="823"/>
      <c r="GK38" s="823"/>
      <c r="GL38" s="823"/>
      <c r="GM38" s="823"/>
      <c r="GN38" s="823"/>
      <c r="GO38" s="822"/>
      <c r="GP38" s="823"/>
      <c r="GQ38" s="823"/>
      <c r="GR38" s="823"/>
      <c r="GS38" s="823"/>
      <c r="GT38" s="823"/>
      <c r="GU38" s="823"/>
      <c r="GV38" s="823"/>
      <c r="GW38" s="823"/>
      <c r="GX38" s="823"/>
      <c r="GY38" s="823"/>
      <c r="GZ38" s="823"/>
      <c r="HA38" s="822"/>
      <c r="HB38" s="823"/>
      <c r="HC38" s="823"/>
      <c r="HD38" s="823"/>
      <c r="HE38" s="823"/>
      <c r="HF38" s="823"/>
      <c r="HG38" s="823"/>
      <c r="HH38" s="823"/>
      <c r="HI38" s="823"/>
      <c r="HJ38" s="823"/>
      <c r="HK38" s="823"/>
      <c r="HL38" s="823"/>
      <c r="HM38" s="822"/>
      <c r="HN38" s="823"/>
      <c r="HO38" s="823"/>
      <c r="HP38" s="823"/>
      <c r="HQ38" s="823"/>
      <c r="HR38" s="823"/>
      <c r="HS38" s="823"/>
      <c r="HT38" s="823"/>
      <c r="HU38" s="823"/>
      <c r="HV38" s="823"/>
      <c r="HW38" s="823"/>
      <c r="HX38" s="823"/>
      <c r="HY38" s="822"/>
      <c r="HZ38" s="823"/>
      <c r="IA38" s="823"/>
      <c r="IB38" s="823"/>
      <c r="IC38" s="823"/>
      <c r="ID38" s="823"/>
      <c r="IE38" s="823"/>
      <c r="IF38" s="823"/>
      <c r="IG38" s="823"/>
      <c r="IH38" s="823"/>
      <c r="II38" s="823"/>
      <c r="IJ38" s="823"/>
      <c r="IK38" s="822"/>
      <c r="IL38" s="823"/>
      <c r="IM38" s="823"/>
      <c r="IN38" s="823"/>
      <c r="IO38" s="823"/>
      <c r="IP38" s="823"/>
      <c r="IQ38" s="823"/>
      <c r="IR38" s="823"/>
      <c r="IS38" s="823"/>
      <c r="IT38" s="823"/>
      <c r="IU38" s="823"/>
      <c r="IV38" s="1310"/>
      <c r="IW38" s="47"/>
      <c r="IX38" s="728"/>
      <c r="IY38" s="731"/>
      <c r="IZ38" s="22"/>
      <c r="JA38" s="22"/>
      <c r="JB38" s="22"/>
      <c r="JC38" s="22"/>
      <c r="JD38" s="22"/>
      <c r="JE38" s="22"/>
      <c r="JF38" s="22"/>
      <c r="JG38" s="22"/>
      <c r="JH38" s="21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3"/>
    </row>
    <row r="39" spans="2:478" ht="3.65" customHeight="1">
      <c r="B39" s="814"/>
      <c r="C39" s="815"/>
      <c r="D39" s="815"/>
      <c r="E39" s="815"/>
      <c r="F39" s="815"/>
      <c r="G39" s="815"/>
      <c r="H39" s="815"/>
      <c r="I39" s="815"/>
      <c r="J39" s="815"/>
      <c r="K39" s="815"/>
      <c r="L39" s="815"/>
      <c r="M39" s="815"/>
      <c r="N39" s="815"/>
      <c r="O39" s="815"/>
      <c r="P39" s="815"/>
      <c r="Q39" s="815"/>
      <c r="R39" s="815"/>
      <c r="S39" s="815"/>
      <c r="T39" s="815"/>
      <c r="U39" s="815"/>
      <c r="V39" s="815"/>
      <c r="W39" s="815"/>
      <c r="X39" s="815"/>
      <c r="Y39" s="815"/>
      <c r="Z39" s="815"/>
      <c r="AA39" s="815"/>
      <c r="AB39" s="815"/>
      <c r="AC39" s="815"/>
      <c r="AD39" s="815"/>
      <c r="AE39" s="815"/>
      <c r="AF39" s="815"/>
      <c r="AG39" s="815"/>
      <c r="AH39" s="815"/>
      <c r="AI39" s="815"/>
      <c r="AJ39" s="815"/>
      <c r="AK39" s="815"/>
      <c r="AL39" s="815"/>
      <c r="AM39" s="815"/>
      <c r="AN39" s="815"/>
      <c r="AO39" s="816"/>
      <c r="AP39" s="22"/>
      <c r="AQ39" s="22"/>
      <c r="AR39" s="22"/>
      <c r="AS39" s="22"/>
      <c r="AT39" s="22"/>
      <c r="AU39" s="22"/>
      <c r="AV39" s="22"/>
      <c r="AW39" s="22"/>
      <c r="AX39" s="727"/>
      <c r="AY39" s="728"/>
      <c r="AZ39" s="47"/>
      <c r="BA39" s="1235"/>
      <c r="BB39" s="1236"/>
      <c r="BC39" s="1236"/>
      <c r="BD39" s="1236"/>
      <c r="BE39" s="1236"/>
      <c r="BF39" s="1236"/>
      <c r="BG39" s="1236"/>
      <c r="BH39" s="1236"/>
      <c r="BI39" s="1236"/>
      <c r="BJ39" s="1236"/>
      <c r="BK39" s="1236"/>
      <c r="BL39" s="1236"/>
      <c r="BM39" s="1313"/>
      <c r="BN39" s="823"/>
      <c r="BO39" s="823"/>
      <c r="BP39" s="823"/>
      <c r="BQ39" s="823"/>
      <c r="BR39" s="823"/>
      <c r="BS39" s="823"/>
      <c r="BT39" s="823"/>
      <c r="BU39" s="823"/>
      <c r="BV39" s="823"/>
      <c r="BW39" s="823"/>
      <c r="BX39" s="823"/>
      <c r="BY39" s="822"/>
      <c r="BZ39" s="823"/>
      <c r="CA39" s="823"/>
      <c r="CB39" s="823"/>
      <c r="CC39" s="823"/>
      <c r="CD39" s="823"/>
      <c r="CE39" s="823"/>
      <c r="CF39" s="823"/>
      <c r="CG39" s="823"/>
      <c r="CH39" s="823"/>
      <c r="CI39" s="823"/>
      <c r="CJ39" s="823"/>
      <c r="CK39" s="822"/>
      <c r="CL39" s="823"/>
      <c r="CM39" s="823"/>
      <c r="CN39" s="823"/>
      <c r="CO39" s="823"/>
      <c r="CP39" s="823"/>
      <c r="CQ39" s="823"/>
      <c r="CR39" s="823"/>
      <c r="CS39" s="823"/>
      <c r="CT39" s="823"/>
      <c r="CU39" s="823"/>
      <c r="CV39" s="823"/>
      <c r="CW39" s="954"/>
      <c r="CX39" s="954"/>
      <c r="CY39" s="954"/>
      <c r="CZ39" s="954"/>
      <c r="DA39" s="954"/>
      <c r="DB39" s="954"/>
      <c r="DC39" s="954"/>
      <c r="DD39" s="954"/>
      <c r="DE39" s="954"/>
      <c r="DF39" s="954"/>
      <c r="DG39" s="954"/>
      <c r="DH39" s="954"/>
      <c r="DI39" s="822"/>
      <c r="DJ39" s="823"/>
      <c r="DK39" s="823"/>
      <c r="DL39" s="823"/>
      <c r="DM39" s="823"/>
      <c r="DN39" s="823"/>
      <c r="DO39" s="823"/>
      <c r="DP39" s="823"/>
      <c r="DQ39" s="823"/>
      <c r="DR39" s="823"/>
      <c r="DS39" s="823"/>
      <c r="DT39" s="827"/>
      <c r="DU39" s="822"/>
      <c r="DV39" s="823"/>
      <c r="DW39" s="823"/>
      <c r="DX39" s="823"/>
      <c r="DY39" s="823"/>
      <c r="DZ39" s="823"/>
      <c r="EA39" s="823"/>
      <c r="EB39" s="823"/>
      <c r="EC39" s="823"/>
      <c r="ED39" s="823"/>
      <c r="EE39" s="823"/>
      <c r="EF39" s="823"/>
      <c r="EG39" s="822"/>
      <c r="EH39" s="823"/>
      <c r="EI39" s="823"/>
      <c r="EJ39" s="823"/>
      <c r="EK39" s="823"/>
      <c r="EL39" s="823"/>
      <c r="EM39" s="823"/>
      <c r="EN39" s="823"/>
      <c r="EO39" s="823"/>
      <c r="EP39" s="823"/>
      <c r="EQ39" s="823"/>
      <c r="ER39" s="823"/>
      <c r="ES39" s="822"/>
      <c r="ET39" s="823"/>
      <c r="EU39" s="823"/>
      <c r="EV39" s="823"/>
      <c r="EW39" s="823"/>
      <c r="EX39" s="823"/>
      <c r="EY39" s="823"/>
      <c r="EZ39" s="823"/>
      <c r="FA39" s="823"/>
      <c r="FB39" s="823"/>
      <c r="FC39" s="823"/>
      <c r="FD39" s="823"/>
      <c r="FE39" s="822"/>
      <c r="FF39" s="823"/>
      <c r="FG39" s="823"/>
      <c r="FH39" s="823"/>
      <c r="FI39" s="823"/>
      <c r="FJ39" s="823"/>
      <c r="FK39" s="823"/>
      <c r="FL39" s="823"/>
      <c r="FM39" s="823"/>
      <c r="FN39" s="823"/>
      <c r="FO39" s="823"/>
      <c r="FP39" s="823"/>
      <c r="FQ39" s="822"/>
      <c r="FR39" s="823"/>
      <c r="FS39" s="823"/>
      <c r="FT39" s="823"/>
      <c r="FU39" s="823"/>
      <c r="FV39" s="823"/>
      <c r="FW39" s="823"/>
      <c r="FX39" s="823"/>
      <c r="FY39" s="823"/>
      <c r="FZ39" s="823"/>
      <c r="GA39" s="823"/>
      <c r="GB39" s="823"/>
      <c r="GC39" s="822"/>
      <c r="GD39" s="823"/>
      <c r="GE39" s="823"/>
      <c r="GF39" s="823"/>
      <c r="GG39" s="823"/>
      <c r="GH39" s="823"/>
      <c r="GI39" s="823"/>
      <c r="GJ39" s="823"/>
      <c r="GK39" s="823"/>
      <c r="GL39" s="823"/>
      <c r="GM39" s="823"/>
      <c r="GN39" s="823"/>
      <c r="GO39" s="822"/>
      <c r="GP39" s="823"/>
      <c r="GQ39" s="823"/>
      <c r="GR39" s="823"/>
      <c r="GS39" s="823"/>
      <c r="GT39" s="823"/>
      <c r="GU39" s="823"/>
      <c r="GV39" s="823"/>
      <c r="GW39" s="823"/>
      <c r="GX39" s="823"/>
      <c r="GY39" s="823"/>
      <c r="GZ39" s="823"/>
      <c r="HA39" s="822"/>
      <c r="HB39" s="823"/>
      <c r="HC39" s="823"/>
      <c r="HD39" s="823"/>
      <c r="HE39" s="823"/>
      <c r="HF39" s="823"/>
      <c r="HG39" s="823"/>
      <c r="HH39" s="823"/>
      <c r="HI39" s="823"/>
      <c r="HJ39" s="823"/>
      <c r="HK39" s="823"/>
      <c r="HL39" s="823"/>
      <c r="HM39" s="822"/>
      <c r="HN39" s="823"/>
      <c r="HO39" s="823"/>
      <c r="HP39" s="823"/>
      <c r="HQ39" s="823"/>
      <c r="HR39" s="823"/>
      <c r="HS39" s="823"/>
      <c r="HT39" s="823"/>
      <c r="HU39" s="823"/>
      <c r="HV39" s="823"/>
      <c r="HW39" s="823"/>
      <c r="HX39" s="823"/>
      <c r="HY39" s="822"/>
      <c r="HZ39" s="823"/>
      <c r="IA39" s="823"/>
      <c r="IB39" s="823"/>
      <c r="IC39" s="823"/>
      <c r="ID39" s="823"/>
      <c r="IE39" s="823"/>
      <c r="IF39" s="823"/>
      <c r="IG39" s="823"/>
      <c r="IH39" s="823"/>
      <c r="II39" s="823"/>
      <c r="IJ39" s="823"/>
      <c r="IK39" s="822"/>
      <c r="IL39" s="823"/>
      <c r="IM39" s="823"/>
      <c r="IN39" s="823"/>
      <c r="IO39" s="823"/>
      <c r="IP39" s="823"/>
      <c r="IQ39" s="823"/>
      <c r="IR39" s="823"/>
      <c r="IS39" s="823"/>
      <c r="IT39" s="823"/>
      <c r="IU39" s="823"/>
      <c r="IV39" s="1310"/>
      <c r="IW39" s="47"/>
      <c r="IX39" s="728"/>
      <c r="IY39" s="731"/>
      <c r="IZ39" s="22"/>
      <c r="JA39" s="22"/>
      <c r="JB39" s="22"/>
      <c r="JC39" s="22"/>
      <c r="JD39" s="22"/>
      <c r="JE39" s="22"/>
      <c r="JF39" s="22"/>
      <c r="JG39" s="22"/>
      <c r="JH39" s="21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3"/>
    </row>
    <row r="40" spans="2:478" ht="3.65" customHeight="1">
      <c r="B40" s="814"/>
      <c r="C40" s="815"/>
      <c r="D40" s="815"/>
      <c r="E40" s="815"/>
      <c r="F40" s="815"/>
      <c r="G40" s="815"/>
      <c r="H40" s="815"/>
      <c r="I40" s="815"/>
      <c r="J40" s="815"/>
      <c r="K40" s="815"/>
      <c r="L40" s="815"/>
      <c r="M40" s="815"/>
      <c r="N40" s="815"/>
      <c r="O40" s="815"/>
      <c r="P40" s="815"/>
      <c r="Q40" s="815"/>
      <c r="R40" s="815"/>
      <c r="S40" s="815"/>
      <c r="T40" s="815"/>
      <c r="U40" s="815"/>
      <c r="V40" s="815"/>
      <c r="W40" s="815"/>
      <c r="X40" s="815"/>
      <c r="Y40" s="815"/>
      <c r="Z40" s="815"/>
      <c r="AA40" s="815"/>
      <c r="AB40" s="815"/>
      <c r="AC40" s="815"/>
      <c r="AD40" s="815"/>
      <c r="AE40" s="815"/>
      <c r="AF40" s="815"/>
      <c r="AG40" s="815"/>
      <c r="AH40" s="815"/>
      <c r="AI40" s="815"/>
      <c r="AJ40" s="815"/>
      <c r="AK40" s="815"/>
      <c r="AL40" s="815"/>
      <c r="AM40" s="815"/>
      <c r="AN40" s="815"/>
      <c r="AO40" s="816"/>
      <c r="AP40" s="22"/>
      <c r="AQ40" s="22"/>
      <c r="AR40" s="22"/>
      <c r="AS40" s="22"/>
      <c r="AT40" s="22"/>
      <c r="AU40" s="22"/>
      <c r="AV40" s="22"/>
      <c r="AW40" s="22"/>
      <c r="AX40" s="727"/>
      <c r="AY40" s="728"/>
      <c r="AZ40" s="47"/>
      <c r="BA40" s="1235"/>
      <c r="BB40" s="1236"/>
      <c r="BC40" s="1236"/>
      <c r="BD40" s="1236"/>
      <c r="BE40" s="1236"/>
      <c r="BF40" s="1236"/>
      <c r="BG40" s="1236"/>
      <c r="BH40" s="1236"/>
      <c r="BI40" s="1236"/>
      <c r="BJ40" s="1236"/>
      <c r="BK40" s="1236"/>
      <c r="BL40" s="1236"/>
      <c r="BM40" s="1313"/>
      <c r="BN40" s="823"/>
      <c r="BO40" s="823"/>
      <c r="BP40" s="823"/>
      <c r="BQ40" s="823"/>
      <c r="BR40" s="823"/>
      <c r="BS40" s="823"/>
      <c r="BT40" s="823"/>
      <c r="BU40" s="823"/>
      <c r="BV40" s="823"/>
      <c r="BW40" s="823"/>
      <c r="BX40" s="823"/>
      <c r="BY40" s="822"/>
      <c r="BZ40" s="823"/>
      <c r="CA40" s="823"/>
      <c r="CB40" s="823"/>
      <c r="CC40" s="823"/>
      <c r="CD40" s="823"/>
      <c r="CE40" s="823"/>
      <c r="CF40" s="823"/>
      <c r="CG40" s="823"/>
      <c r="CH40" s="823"/>
      <c r="CI40" s="823"/>
      <c r="CJ40" s="823"/>
      <c r="CK40" s="822"/>
      <c r="CL40" s="823"/>
      <c r="CM40" s="823"/>
      <c r="CN40" s="823"/>
      <c r="CO40" s="823"/>
      <c r="CP40" s="823"/>
      <c r="CQ40" s="823"/>
      <c r="CR40" s="823"/>
      <c r="CS40" s="823"/>
      <c r="CT40" s="823"/>
      <c r="CU40" s="823"/>
      <c r="CV40" s="823"/>
      <c r="CW40" s="954"/>
      <c r="CX40" s="954"/>
      <c r="CY40" s="954"/>
      <c r="CZ40" s="954"/>
      <c r="DA40" s="954"/>
      <c r="DB40" s="954"/>
      <c r="DC40" s="954"/>
      <c r="DD40" s="954"/>
      <c r="DE40" s="954"/>
      <c r="DF40" s="954"/>
      <c r="DG40" s="954"/>
      <c r="DH40" s="954"/>
      <c r="DI40" s="822"/>
      <c r="DJ40" s="823"/>
      <c r="DK40" s="823"/>
      <c r="DL40" s="823"/>
      <c r="DM40" s="823"/>
      <c r="DN40" s="823"/>
      <c r="DO40" s="823"/>
      <c r="DP40" s="823"/>
      <c r="DQ40" s="823"/>
      <c r="DR40" s="823"/>
      <c r="DS40" s="823"/>
      <c r="DT40" s="827"/>
      <c r="DU40" s="822"/>
      <c r="DV40" s="823"/>
      <c r="DW40" s="823"/>
      <c r="DX40" s="823"/>
      <c r="DY40" s="823"/>
      <c r="DZ40" s="823"/>
      <c r="EA40" s="823"/>
      <c r="EB40" s="823"/>
      <c r="EC40" s="823"/>
      <c r="ED40" s="823"/>
      <c r="EE40" s="823"/>
      <c r="EF40" s="823"/>
      <c r="EG40" s="822"/>
      <c r="EH40" s="823"/>
      <c r="EI40" s="823"/>
      <c r="EJ40" s="823"/>
      <c r="EK40" s="823"/>
      <c r="EL40" s="823"/>
      <c r="EM40" s="823"/>
      <c r="EN40" s="823"/>
      <c r="EO40" s="823"/>
      <c r="EP40" s="823"/>
      <c r="EQ40" s="823"/>
      <c r="ER40" s="823"/>
      <c r="ES40" s="822"/>
      <c r="ET40" s="823"/>
      <c r="EU40" s="823"/>
      <c r="EV40" s="823"/>
      <c r="EW40" s="823"/>
      <c r="EX40" s="823"/>
      <c r="EY40" s="823"/>
      <c r="EZ40" s="823"/>
      <c r="FA40" s="823"/>
      <c r="FB40" s="823"/>
      <c r="FC40" s="823"/>
      <c r="FD40" s="823"/>
      <c r="FE40" s="822"/>
      <c r="FF40" s="823"/>
      <c r="FG40" s="823"/>
      <c r="FH40" s="823"/>
      <c r="FI40" s="823"/>
      <c r="FJ40" s="823"/>
      <c r="FK40" s="823"/>
      <c r="FL40" s="823"/>
      <c r="FM40" s="823"/>
      <c r="FN40" s="823"/>
      <c r="FO40" s="823"/>
      <c r="FP40" s="823"/>
      <c r="FQ40" s="822"/>
      <c r="FR40" s="823"/>
      <c r="FS40" s="823"/>
      <c r="FT40" s="823"/>
      <c r="FU40" s="823"/>
      <c r="FV40" s="823"/>
      <c r="FW40" s="823"/>
      <c r="FX40" s="823"/>
      <c r="FY40" s="823"/>
      <c r="FZ40" s="823"/>
      <c r="GA40" s="823"/>
      <c r="GB40" s="823"/>
      <c r="GC40" s="822"/>
      <c r="GD40" s="823"/>
      <c r="GE40" s="823"/>
      <c r="GF40" s="823"/>
      <c r="GG40" s="823"/>
      <c r="GH40" s="823"/>
      <c r="GI40" s="823"/>
      <c r="GJ40" s="823"/>
      <c r="GK40" s="823"/>
      <c r="GL40" s="823"/>
      <c r="GM40" s="823"/>
      <c r="GN40" s="823"/>
      <c r="GO40" s="822"/>
      <c r="GP40" s="823"/>
      <c r="GQ40" s="823"/>
      <c r="GR40" s="823"/>
      <c r="GS40" s="823"/>
      <c r="GT40" s="823"/>
      <c r="GU40" s="823"/>
      <c r="GV40" s="823"/>
      <c r="GW40" s="823"/>
      <c r="GX40" s="823"/>
      <c r="GY40" s="823"/>
      <c r="GZ40" s="823"/>
      <c r="HA40" s="822"/>
      <c r="HB40" s="823"/>
      <c r="HC40" s="823"/>
      <c r="HD40" s="823"/>
      <c r="HE40" s="823"/>
      <c r="HF40" s="823"/>
      <c r="HG40" s="823"/>
      <c r="HH40" s="823"/>
      <c r="HI40" s="823"/>
      <c r="HJ40" s="823"/>
      <c r="HK40" s="823"/>
      <c r="HL40" s="823"/>
      <c r="HM40" s="822"/>
      <c r="HN40" s="823"/>
      <c r="HO40" s="823"/>
      <c r="HP40" s="823"/>
      <c r="HQ40" s="823"/>
      <c r="HR40" s="823"/>
      <c r="HS40" s="823"/>
      <c r="HT40" s="823"/>
      <c r="HU40" s="823"/>
      <c r="HV40" s="823"/>
      <c r="HW40" s="823"/>
      <c r="HX40" s="823"/>
      <c r="HY40" s="822"/>
      <c r="HZ40" s="823"/>
      <c r="IA40" s="823"/>
      <c r="IB40" s="823"/>
      <c r="IC40" s="823"/>
      <c r="ID40" s="823"/>
      <c r="IE40" s="823"/>
      <c r="IF40" s="823"/>
      <c r="IG40" s="823"/>
      <c r="IH40" s="823"/>
      <c r="II40" s="823"/>
      <c r="IJ40" s="823"/>
      <c r="IK40" s="822"/>
      <c r="IL40" s="823"/>
      <c r="IM40" s="823"/>
      <c r="IN40" s="823"/>
      <c r="IO40" s="823"/>
      <c r="IP40" s="823"/>
      <c r="IQ40" s="823"/>
      <c r="IR40" s="823"/>
      <c r="IS40" s="823"/>
      <c r="IT40" s="823"/>
      <c r="IU40" s="823"/>
      <c r="IV40" s="1310"/>
      <c r="IW40" s="47"/>
      <c r="IX40" s="728"/>
      <c r="IY40" s="731"/>
      <c r="IZ40" s="22"/>
      <c r="JA40" s="22"/>
      <c r="JB40" s="22"/>
      <c r="JC40" s="22"/>
      <c r="JD40" s="22"/>
      <c r="JE40" s="22"/>
      <c r="JF40" s="22"/>
      <c r="JG40" s="22"/>
      <c r="JH40" s="21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3"/>
    </row>
    <row r="41" spans="2:478" ht="3.65" customHeight="1">
      <c r="B41" s="814"/>
      <c r="C41" s="815"/>
      <c r="D41" s="815"/>
      <c r="E41" s="815"/>
      <c r="F41" s="815"/>
      <c r="G41" s="815"/>
      <c r="H41" s="815"/>
      <c r="I41" s="815"/>
      <c r="J41" s="815"/>
      <c r="K41" s="815"/>
      <c r="L41" s="815"/>
      <c r="M41" s="815"/>
      <c r="N41" s="815"/>
      <c r="O41" s="815"/>
      <c r="P41" s="815"/>
      <c r="Q41" s="815"/>
      <c r="R41" s="815"/>
      <c r="S41" s="815"/>
      <c r="T41" s="815"/>
      <c r="U41" s="815"/>
      <c r="V41" s="815"/>
      <c r="W41" s="815"/>
      <c r="X41" s="815"/>
      <c r="Y41" s="815"/>
      <c r="Z41" s="815"/>
      <c r="AA41" s="815"/>
      <c r="AB41" s="815"/>
      <c r="AC41" s="815"/>
      <c r="AD41" s="815"/>
      <c r="AE41" s="815"/>
      <c r="AF41" s="815"/>
      <c r="AG41" s="815"/>
      <c r="AH41" s="815"/>
      <c r="AI41" s="815"/>
      <c r="AJ41" s="815"/>
      <c r="AK41" s="815"/>
      <c r="AL41" s="815"/>
      <c r="AM41" s="815"/>
      <c r="AN41" s="815"/>
      <c r="AO41" s="816"/>
      <c r="AP41" s="22"/>
      <c r="AQ41" s="22"/>
      <c r="AR41" s="22"/>
      <c r="AS41" s="22"/>
      <c r="AT41" s="22"/>
      <c r="AU41" s="22"/>
      <c r="AV41" s="22"/>
      <c r="AW41" s="22"/>
      <c r="AX41" s="727"/>
      <c r="AY41" s="728"/>
      <c r="AZ41" s="47"/>
      <c r="BA41" s="1235"/>
      <c r="BB41" s="1236"/>
      <c r="BC41" s="1236"/>
      <c r="BD41" s="1236"/>
      <c r="BE41" s="1236"/>
      <c r="BF41" s="1236"/>
      <c r="BG41" s="1236"/>
      <c r="BH41" s="1236"/>
      <c r="BI41" s="1236"/>
      <c r="BJ41" s="1236"/>
      <c r="BK41" s="1236"/>
      <c r="BL41" s="1236"/>
      <c r="BM41" s="1313"/>
      <c r="BN41" s="823"/>
      <c r="BO41" s="823"/>
      <c r="BP41" s="823"/>
      <c r="BQ41" s="823"/>
      <c r="BR41" s="823"/>
      <c r="BS41" s="823"/>
      <c r="BT41" s="823"/>
      <c r="BU41" s="823"/>
      <c r="BV41" s="823"/>
      <c r="BW41" s="823"/>
      <c r="BX41" s="823"/>
      <c r="BY41" s="822"/>
      <c r="BZ41" s="823"/>
      <c r="CA41" s="823"/>
      <c r="CB41" s="823"/>
      <c r="CC41" s="823"/>
      <c r="CD41" s="823"/>
      <c r="CE41" s="823"/>
      <c r="CF41" s="823"/>
      <c r="CG41" s="823"/>
      <c r="CH41" s="823"/>
      <c r="CI41" s="823"/>
      <c r="CJ41" s="823"/>
      <c r="CK41" s="822"/>
      <c r="CL41" s="823"/>
      <c r="CM41" s="823"/>
      <c r="CN41" s="823"/>
      <c r="CO41" s="823"/>
      <c r="CP41" s="823"/>
      <c r="CQ41" s="823"/>
      <c r="CR41" s="823"/>
      <c r="CS41" s="823"/>
      <c r="CT41" s="823"/>
      <c r="CU41" s="823"/>
      <c r="CV41" s="823"/>
      <c r="CW41" s="954"/>
      <c r="CX41" s="954"/>
      <c r="CY41" s="954"/>
      <c r="CZ41" s="954"/>
      <c r="DA41" s="954"/>
      <c r="DB41" s="954"/>
      <c r="DC41" s="954"/>
      <c r="DD41" s="954"/>
      <c r="DE41" s="954"/>
      <c r="DF41" s="954"/>
      <c r="DG41" s="954"/>
      <c r="DH41" s="954"/>
      <c r="DI41" s="822"/>
      <c r="DJ41" s="823"/>
      <c r="DK41" s="823"/>
      <c r="DL41" s="823"/>
      <c r="DM41" s="823"/>
      <c r="DN41" s="823"/>
      <c r="DO41" s="823"/>
      <c r="DP41" s="823"/>
      <c r="DQ41" s="823"/>
      <c r="DR41" s="823"/>
      <c r="DS41" s="823"/>
      <c r="DT41" s="827"/>
      <c r="DU41" s="822"/>
      <c r="DV41" s="823"/>
      <c r="DW41" s="823"/>
      <c r="DX41" s="823"/>
      <c r="DY41" s="823"/>
      <c r="DZ41" s="823"/>
      <c r="EA41" s="823"/>
      <c r="EB41" s="823"/>
      <c r="EC41" s="823"/>
      <c r="ED41" s="823"/>
      <c r="EE41" s="823"/>
      <c r="EF41" s="823"/>
      <c r="EG41" s="822"/>
      <c r="EH41" s="823"/>
      <c r="EI41" s="823"/>
      <c r="EJ41" s="823"/>
      <c r="EK41" s="823"/>
      <c r="EL41" s="823"/>
      <c r="EM41" s="823"/>
      <c r="EN41" s="823"/>
      <c r="EO41" s="823"/>
      <c r="EP41" s="823"/>
      <c r="EQ41" s="823"/>
      <c r="ER41" s="823"/>
      <c r="ES41" s="822"/>
      <c r="ET41" s="823"/>
      <c r="EU41" s="823"/>
      <c r="EV41" s="823"/>
      <c r="EW41" s="823"/>
      <c r="EX41" s="823"/>
      <c r="EY41" s="823"/>
      <c r="EZ41" s="823"/>
      <c r="FA41" s="823"/>
      <c r="FB41" s="823"/>
      <c r="FC41" s="823"/>
      <c r="FD41" s="823"/>
      <c r="FE41" s="822"/>
      <c r="FF41" s="823"/>
      <c r="FG41" s="823"/>
      <c r="FH41" s="823"/>
      <c r="FI41" s="823"/>
      <c r="FJ41" s="823"/>
      <c r="FK41" s="823"/>
      <c r="FL41" s="823"/>
      <c r="FM41" s="823"/>
      <c r="FN41" s="823"/>
      <c r="FO41" s="823"/>
      <c r="FP41" s="823"/>
      <c r="FQ41" s="822"/>
      <c r="FR41" s="823"/>
      <c r="FS41" s="823"/>
      <c r="FT41" s="823"/>
      <c r="FU41" s="823"/>
      <c r="FV41" s="823"/>
      <c r="FW41" s="823"/>
      <c r="FX41" s="823"/>
      <c r="FY41" s="823"/>
      <c r="FZ41" s="823"/>
      <c r="GA41" s="823"/>
      <c r="GB41" s="823"/>
      <c r="GC41" s="822"/>
      <c r="GD41" s="823"/>
      <c r="GE41" s="823"/>
      <c r="GF41" s="823"/>
      <c r="GG41" s="823"/>
      <c r="GH41" s="823"/>
      <c r="GI41" s="823"/>
      <c r="GJ41" s="823"/>
      <c r="GK41" s="823"/>
      <c r="GL41" s="823"/>
      <c r="GM41" s="823"/>
      <c r="GN41" s="823"/>
      <c r="GO41" s="822"/>
      <c r="GP41" s="823"/>
      <c r="GQ41" s="823"/>
      <c r="GR41" s="823"/>
      <c r="GS41" s="823"/>
      <c r="GT41" s="823"/>
      <c r="GU41" s="823"/>
      <c r="GV41" s="823"/>
      <c r="GW41" s="823"/>
      <c r="GX41" s="823"/>
      <c r="GY41" s="823"/>
      <c r="GZ41" s="823"/>
      <c r="HA41" s="822"/>
      <c r="HB41" s="823"/>
      <c r="HC41" s="823"/>
      <c r="HD41" s="823"/>
      <c r="HE41" s="823"/>
      <c r="HF41" s="823"/>
      <c r="HG41" s="823"/>
      <c r="HH41" s="823"/>
      <c r="HI41" s="823"/>
      <c r="HJ41" s="823"/>
      <c r="HK41" s="823"/>
      <c r="HL41" s="823"/>
      <c r="HM41" s="822"/>
      <c r="HN41" s="823"/>
      <c r="HO41" s="823"/>
      <c r="HP41" s="823"/>
      <c r="HQ41" s="823"/>
      <c r="HR41" s="823"/>
      <c r="HS41" s="823"/>
      <c r="HT41" s="823"/>
      <c r="HU41" s="823"/>
      <c r="HV41" s="823"/>
      <c r="HW41" s="823"/>
      <c r="HX41" s="823"/>
      <c r="HY41" s="822"/>
      <c r="HZ41" s="823"/>
      <c r="IA41" s="823"/>
      <c r="IB41" s="823"/>
      <c r="IC41" s="823"/>
      <c r="ID41" s="823"/>
      <c r="IE41" s="823"/>
      <c r="IF41" s="823"/>
      <c r="IG41" s="823"/>
      <c r="IH41" s="823"/>
      <c r="II41" s="823"/>
      <c r="IJ41" s="823"/>
      <c r="IK41" s="822"/>
      <c r="IL41" s="823"/>
      <c r="IM41" s="823"/>
      <c r="IN41" s="823"/>
      <c r="IO41" s="823"/>
      <c r="IP41" s="823"/>
      <c r="IQ41" s="823"/>
      <c r="IR41" s="823"/>
      <c r="IS41" s="823"/>
      <c r="IT41" s="823"/>
      <c r="IU41" s="823"/>
      <c r="IV41" s="1310"/>
      <c r="IW41" s="47"/>
      <c r="IX41" s="728"/>
      <c r="IY41" s="731"/>
      <c r="IZ41" s="22"/>
      <c r="JA41" s="22"/>
      <c r="JB41" s="22"/>
      <c r="JC41" s="22"/>
      <c r="JD41" s="22"/>
      <c r="JE41" s="22"/>
      <c r="JF41" s="22"/>
      <c r="JG41" s="22"/>
      <c r="JH41" s="21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 s="22"/>
      <c r="LH41" s="22"/>
      <c r="LI41" s="22"/>
      <c r="LJ41" s="23"/>
    </row>
    <row r="42" spans="2:478" ht="3.65" customHeight="1">
      <c r="B42" s="814"/>
      <c r="C42" s="815"/>
      <c r="D42" s="815"/>
      <c r="E42" s="815"/>
      <c r="F42" s="815"/>
      <c r="G42" s="815"/>
      <c r="H42" s="815"/>
      <c r="I42" s="815"/>
      <c r="J42" s="815"/>
      <c r="K42" s="815"/>
      <c r="L42" s="815"/>
      <c r="M42" s="815"/>
      <c r="N42" s="815"/>
      <c r="O42" s="815"/>
      <c r="P42" s="815"/>
      <c r="Q42" s="815"/>
      <c r="R42" s="815"/>
      <c r="S42" s="815"/>
      <c r="T42" s="815"/>
      <c r="U42" s="815"/>
      <c r="V42" s="815"/>
      <c r="W42" s="815"/>
      <c r="X42" s="815"/>
      <c r="Y42" s="815"/>
      <c r="Z42" s="815"/>
      <c r="AA42" s="815"/>
      <c r="AB42" s="815"/>
      <c r="AC42" s="815"/>
      <c r="AD42" s="815"/>
      <c r="AE42" s="815"/>
      <c r="AF42" s="815"/>
      <c r="AG42" s="815"/>
      <c r="AH42" s="815"/>
      <c r="AI42" s="815"/>
      <c r="AJ42" s="815"/>
      <c r="AK42" s="815"/>
      <c r="AL42" s="815"/>
      <c r="AM42" s="815"/>
      <c r="AN42" s="815"/>
      <c r="AO42" s="816"/>
      <c r="AP42" s="22"/>
      <c r="AQ42" s="22"/>
      <c r="AR42" s="22"/>
      <c r="AS42" s="22"/>
      <c r="AT42" s="22"/>
      <c r="AU42" s="22"/>
      <c r="AV42" s="22"/>
      <c r="AW42" s="22"/>
      <c r="AX42" s="727"/>
      <c r="AY42" s="728"/>
      <c r="AZ42" s="47"/>
      <c r="BA42" s="1237"/>
      <c r="BB42" s="1238"/>
      <c r="BC42" s="1238"/>
      <c r="BD42" s="1238"/>
      <c r="BE42" s="1238"/>
      <c r="BF42" s="1238"/>
      <c r="BG42" s="1238"/>
      <c r="BH42" s="1238"/>
      <c r="BI42" s="1238"/>
      <c r="BJ42" s="1238"/>
      <c r="BK42" s="1238"/>
      <c r="BL42" s="1238"/>
      <c r="BM42" s="1314"/>
      <c r="BN42" s="825"/>
      <c r="BO42" s="825"/>
      <c r="BP42" s="825"/>
      <c r="BQ42" s="825"/>
      <c r="BR42" s="825"/>
      <c r="BS42" s="825"/>
      <c r="BT42" s="825"/>
      <c r="BU42" s="825"/>
      <c r="BV42" s="825"/>
      <c r="BW42" s="825"/>
      <c r="BX42" s="825"/>
      <c r="BY42" s="824"/>
      <c r="BZ42" s="825"/>
      <c r="CA42" s="825"/>
      <c r="CB42" s="825"/>
      <c r="CC42" s="825"/>
      <c r="CD42" s="825"/>
      <c r="CE42" s="825"/>
      <c r="CF42" s="825"/>
      <c r="CG42" s="825"/>
      <c r="CH42" s="825"/>
      <c r="CI42" s="825"/>
      <c r="CJ42" s="825"/>
      <c r="CK42" s="824"/>
      <c r="CL42" s="825"/>
      <c r="CM42" s="825"/>
      <c r="CN42" s="825"/>
      <c r="CO42" s="825"/>
      <c r="CP42" s="825"/>
      <c r="CQ42" s="825"/>
      <c r="CR42" s="825"/>
      <c r="CS42" s="825"/>
      <c r="CT42" s="825"/>
      <c r="CU42" s="825"/>
      <c r="CV42" s="825"/>
      <c r="CW42" s="954"/>
      <c r="CX42" s="954"/>
      <c r="CY42" s="954"/>
      <c r="CZ42" s="954"/>
      <c r="DA42" s="954"/>
      <c r="DB42" s="954"/>
      <c r="DC42" s="954"/>
      <c r="DD42" s="954"/>
      <c r="DE42" s="954"/>
      <c r="DF42" s="954"/>
      <c r="DG42" s="954"/>
      <c r="DH42" s="954"/>
      <c r="DI42" s="824"/>
      <c r="DJ42" s="825"/>
      <c r="DK42" s="825"/>
      <c r="DL42" s="825"/>
      <c r="DM42" s="825"/>
      <c r="DN42" s="825"/>
      <c r="DO42" s="825"/>
      <c r="DP42" s="825"/>
      <c r="DQ42" s="825"/>
      <c r="DR42" s="825"/>
      <c r="DS42" s="825"/>
      <c r="DT42" s="828"/>
      <c r="DU42" s="824"/>
      <c r="DV42" s="825"/>
      <c r="DW42" s="825"/>
      <c r="DX42" s="825"/>
      <c r="DY42" s="825"/>
      <c r="DZ42" s="825"/>
      <c r="EA42" s="825"/>
      <c r="EB42" s="825"/>
      <c r="EC42" s="825"/>
      <c r="ED42" s="825"/>
      <c r="EE42" s="825"/>
      <c r="EF42" s="825"/>
      <c r="EG42" s="824"/>
      <c r="EH42" s="825"/>
      <c r="EI42" s="825"/>
      <c r="EJ42" s="825"/>
      <c r="EK42" s="825"/>
      <c r="EL42" s="825"/>
      <c r="EM42" s="825"/>
      <c r="EN42" s="825"/>
      <c r="EO42" s="825"/>
      <c r="EP42" s="825"/>
      <c r="EQ42" s="825"/>
      <c r="ER42" s="825"/>
      <c r="ES42" s="824"/>
      <c r="ET42" s="825"/>
      <c r="EU42" s="825"/>
      <c r="EV42" s="825"/>
      <c r="EW42" s="825"/>
      <c r="EX42" s="825"/>
      <c r="EY42" s="825"/>
      <c r="EZ42" s="825"/>
      <c r="FA42" s="825"/>
      <c r="FB42" s="825"/>
      <c r="FC42" s="825"/>
      <c r="FD42" s="825"/>
      <c r="FE42" s="824"/>
      <c r="FF42" s="825"/>
      <c r="FG42" s="825"/>
      <c r="FH42" s="825"/>
      <c r="FI42" s="825"/>
      <c r="FJ42" s="825"/>
      <c r="FK42" s="825"/>
      <c r="FL42" s="825"/>
      <c r="FM42" s="825"/>
      <c r="FN42" s="825"/>
      <c r="FO42" s="825"/>
      <c r="FP42" s="825"/>
      <c r="FQ42" s="824"/>
      <c r="FR42" s="825"/>
      <c r="FS42" s="825"/>
      <c r="FT42" s="825"/>
      <c r="FU42" s="825"/>
      <c r="FV42" s="825"/>
      <c r="FW42" s="825"/>
      <c r="FX42" s="825"/>
      <c r="FY42" s="825"/>
      <c r="FZ42" s="825"/>
      <c r="GA42" s="825"/>
      <c r="GB42" s="825"/>
      <c r="GC42" s="824"/>
      <c r="GD42" s="825"/>
      <c r="GE42" s="825"/>
      <c r="GF42" s="825"/>
      <c r="GG42" s="825"/>
      <c r="GH42" s="825"/>
      <c r="GI42" s="825"/>
      <c r="GJ42" s="825"/>
      <c r="GK42" s="825"/>
      <c r="GL42" s="825"/>
      <c r="GM42" s="825"/>
      <c r="GN42" s="825"/>
      <c r="GO42" s="824"/>
      <c r="GP42" s="825"/>
      <c r="GQ42" s="825"/>
      <c r="GR42" s="825"/>
      <c r="GS42" s="825"/>
      <c r="GT42" s="825"/>
      <c r="GU42" s="825"/>
      <c r="GV42" s="825"/>
      <c r="GW42" s="825"/>
      <c r="GX42" s="825"/>
      <c r="GY42" s="825"/>
      <c r="GZ42" s="825"/>
      <c r="HA42" s="824"/>
      <c r="HB42" s="825"/>
      <c r="HC42" s="825"/>
      <c r="HD42" s="825"/>
      <c r="HE42" s="825"/>
      <c r="HF42" s="825"/>
      <c r="HG42" s="825"/>
      <c r="HH42" s="825"/>
      <c r="HI42" s="825"/>
      <c r="HJ42" s="825"/>
      <c r="HK42" s="825"/>
      <c r="HL42" s="825"/>
      <c r="HM42" s="824"/>
      <c r="HN42" s="825"/>
      <c r="HO42" s="825"/>
      <c r="HP42" s="825"/>
      <c r="HQ42" s="825"/>
      <c r="HR42" s="825"/>
      <c r="HS42" s="825"/>
      <c r="HT42" s="825"/>
      <c r="HU42" s="825"/>
      <c r="HV42" s="825"/>
      <c r="HW42" s="825"/>
      <c r="HX42" s="825"/>
      <c r="HY42" s="824"/>
      <c r="HZ42" s="825"/>
      <c r="IA42" s="825"/>
      <c r="IB42" s="825"/>
      <c r="IC42" s="825"/>
      <c r="ID42" s="825"/>
      <c r="IE42" s="825"/>
      <c r="IF42" s="825"/>
      <c r="IG42" s="825"/>
      <c r="IH42" s="825"/>
      <c r="II42" s="825"/>
      <c r="IJ42" s="825"/>
      <c r="IK42" s="824"/>
      <c r="IL42" s="825"/>
      <c r="IM42" s="825"/>
      <c r="IN42" s="825"/>
      <c r="IO42" s="825"/>
      <c r="IP42" s="825"/>
      <c r="IQ42" s="825"/>
      <c r="IR42" s="825"/>
      <c r="IS42" s="825"/>
      <c r="IT42" s="825"/>
      <c r="IU42" s="825"/>
      <c r="IV42" s="1311"/>
      <c r="IW42" s="47"/>
      <c r="IX42" s="728"/>
      <c r="IY42" s="731"/>
      <c r="IZ42" s="22"/>
      <c r="JA42" s="22"/>
      <c r="JB42" s="22"/>
      <c r="JC42" s="22"/>
      <c r="JD42" s="22"/>
      <c r="JE42" s="22"/>
      <c r="JF42" s="22"/>
      <c r="JG42" s="22"/>
      <c r="JH42" s="21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2"/>
      <c r="KB42" s="22"/>
      <c r="KC42" s="22"/>
      <c r="KD42" s="22"/>
      <c r="KE42" s="22"/>
      <c r="KF42" s="22"/>
      <c r="KG42" s="22"/>
      <c r="KH42" s="22"/>
      <c r="KI42" s="22"/>
      <c r="KJ42" s="22"/>
      <c r="KK42" s="22"/>
      <c r="KL42" s="22"/>
      <c r="KM42" s="22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 s="22"/>
      <c r="LH42" s="22"/>
      <c r="LI42" s="22"/>
      <c r="LJ42" s="23"/>
    </row>
    <row r="43" spans="2:478" ht="3.65" customHeight="1">
      <c r="B43" s="814"/>
      <c r="C43" s="815"/>
      <c r="D43" s="815"/>
      <c r="E43" s="815"/>
      <c r="F43" s="815"/>
      <c r="G43" s="815"/>
      <c r="H43" s="815"/>
      <c r="I43" s="815"/>
      <c r="J43" s="815"/>
      <c r="K43" s="815"/>
      <c r="L43" s="815"/>
      <c r="M43" s="815"/>
      <c r="N43" s="815"/>
      <c r="O43" s="815"/>
      <c r="P43" s="815"/>
      <c r="Q43" s="815"/>
      <c r="R43" s="815"/>
      <c r="S43" s="815"/>
      <c r="T43" s="815"/>
      <c r="U43" s="815"/>
      <c r="V43" s="815"/>
      <c r="W43" s="815"/>
      <c r="X43" s="815"/>
      <c r="Y43" s="815"/>
      <c r="Z43" s="815"/>
      <c r="AA43" s="815"/>
      <c r="AB43" s="815"/>
      <c r="AC43" s="815"/>
      <c r="AD43" s="815"/>
      <c r="AE43" s="815"/>
      <c r="AF43" s="815"/>
      <c r="AG43" s="815"/>
      <c r="AH43" s="815"/>
      <c r="AI43" s="815"/>
      <c r="AJ43" s="815"/>
      <c r="AK43" s="815"/>
      <c r="AL43" s="815"/>
      <c r="AM43" s="815"/>
      <c r="AN43" s="815"/>
      <c r="AO43" s="816"/>
      <c r="AP43" s="22"/>
      <c r="AQ43" s="22"/>
      <c r="AR43" s="22"/>
      <c r="AS43" s="22"/>
      <c r="AT43" s="22"/>
      <c r="AU43" s="22"/>
      <c r="AV43" s="22"/>
      <c r="AW43" s="22"/>
      <c r="AX43" s="729"/>
      <c r="AY43" s="730"/>
      <c r="AZ43" s="48"/>
      <c r="BA43" s="1188" t="s">
        <v>850</v>
      </c>
      <c r="BB43" s="1189"/>
      <c r="BC43" s="1189"/>
      <c r="BD43" s="1189"/>
      <c r="BE43" s="1167">
        <v>2200</v>
      </c>
      <c r="BF43" s="1167"/>
      <c r="BG43" s="1167"/>
      <c r="BH43" s="1167"/>
      <c r="BI43" s="1167"/>
      <c r="BJ43" s="1221" t="s">
        <v>1049</v>
      </c>
      <c r="BK43" s="1221"/>
      <c r="BL43" s="1222"/>
      <c r="BM43" s="598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7"/>
      <c r="BY43" s="69"/>
      <c r="BZ43" s="66"/>
      <c r="CA43" s="66"/>
      <c r="CB43" s="66"/>
      <c r="CC43" s="66"/>
      <c r="CD43" s="66"/>
      <c r="CE43" s="66"/>
      <c r="CF43" s="66"/>
      <c r="CG43" s="66"/>
      <c r="CH43" s="66"/>
      <c r="CI43" s="66"/>
      <c r="CJ43" s="67"/>
      <c r="CK43" s="69"/>
      <c r="CL43" s="66"/>
      <c r="CM43" s="66"/>
      <c r="CN43" s="66"/>
      <c r="CO43" s="66"/>
      <c r="CP43" s="66"/>
      <c r="CQ43" s="66"/>
      <c r="CR43" s="66"/>
      <c r="CS43" s="66"/>
      <c r="CT43" s="66"/>
      <c r="CU43" s="66"/>
      <c r="CV43" s="67"/>
      <c r="CW43" s="69"/>
      <c r="CX43" s="66"/>
      <c r="CY43" s="66"/>
      <c r="CZ43" s="66"/>
      <c r="DA43" s="66"/>
      <c r="DB43" s="66"/>
      <c r="DC43" s="66"/>
      <c r="DD43" s="66"/>
      <c r="DE43" s="66"/>
      <c r="DF43" s="66"/>
      <c r="DG43" s="66"/>
      <c r="DH43" s="67"/>
      <c r="DI43" s="69"/>
      <c r="DJ43" s="66"/>
      <c r="DK43" s="66"/>
      <c r="DL43" s="66"/>
      <c r="DM43" s="66"/>
      <c r="DN43" s="66"/>
      <c r="DO43" s="66"/>
      <c r="DP43" s="66"/>
      <c r="DQ43" s="66"/>
      <c r="DR43" s="66"/>
      <c r="DS43" s="66"/>
      <c r="DT43" s="67"/>
      <c r="DU43" s="69"/>
      <c r="DV43" s="66"/>
      <c r="DW43" s="66"/>
      <c r="DX43" s="66"/>
      <c r="DY43" s="66"/>
      <c r="DZ43" s="66"/>
      <c r="EA43" s="66"/>
      <c r="EB43" s="66"/>
      <c r="EC43" s="66"/>
      <c r="ED43" s="66"/>
      <c r="EE43" s="66"/>
      <c r="EF43" s="67"/>
      <c r="EG43" s="911" t="e" vm="4">
        <v>#VALUE!</v>
      </c>
      <c r="EH43" s="912"/>
      <c r="EI43" s="912"/>
      <c r="EJ43" s="912"/>
      <c r="EK43" s="912"/>
      <c r="EL43" s="912"/>
      <c r="EM43" s="912"/>
      <c r="EN43" s="912"/>
      <c r="EO43" s="912"/>
      <c r="EP43" s="912"/>
      <c r="EQ43" s="912"/>
      <c r="ER43" s="913"/>
      <c r="ES43" s="69"/>
      <c r="ET43" s="66"/>
      <c r="EU43" s="66"/>
      <c r="EV43" s="66"/>
      <c r="EW43" s="66"/>
      <c r="EX43" s="66"/>
      <c r="EY43" s="66"/>
      <c r="EZ43" s="66"/>
      <c r="FA43" s="66"/>
      <c r="FB43" s="66"/>
      <c r="FC43" s="66"/>
      <c r="FD43" s="67"/>
      <c r="FE43" s="69"/>
      <c r="FF43" s="66"/>
      <c r="FG43" s="66"/>
      <c r="FH43" s="66"/>
      <c r="FI43" s="66"/>
      <c r="FJ43" s="66"/>
      <c r="FK43" s="66"/>
      <c r="FL43" s="66"/>
      <c r="FM43" s="66"/>
      <c r="FN43" s="66"/>
      <c r="FO43" s="66"/>
      <c r="FP43" s="67"/>
      <c r="FQ43" s="69"/>
      <c r="FR43" s="66"/>
      <c r="FS43" s="66"/>
      <c r="FT43" s="66"/>
      <c r="FU43" s="66"/>
      <c r="FV43" s="66"/>
      <c r="FW43" s="66"/>
      <c r="FX43" s="66"/>
      <c r="FY43" s="66"/>
      <c r="FZ43" s="66"/>
      <c r="GA43" s="66"/>
      <c r="GB43" s="67"/>
      <c r="GC43" s="69"/>
      <c r="GD43" s="66"/>
      <c r="GE43" s="66"/>
      <c r="GF43" s="66"/>
      <c r="GG43" s="66"/>
      <c r="GH43" s="66"/>
      <c r="GI43" s="66"/>
      <c r="GJ43" s="66"/>
      <c r="GK43" s="66"/>
      <c r="GL43" s="66"/>
      <c r="GM43" s="66"/>
      <c r="GN43" s="67"/>
      <c r="GO43" s="69"/>
      <c r="GP43" s="66"/>
      <c r="GQ43" s="66"/>
      <c r="GR43" s="66"/>
      <c r="GS43" s="66"/>
      <c r="GT43" s="66"/>
      <c r="GU43" s="66"/>
      <c r="GV43" s="66"/>
      <c r="GW43" s="66"/>
      <c r="GX43" s="66"/>
      <c r="GY43" s="66"/>
      <c r="GZ43" s="67"/>
      <c r="HA43" s="69"/>
      <c r="HB43" s="66"/>
      <c r="HC43" s="66"/>
      <c r="HD43" s="66"/>
      <c r="HE43" s="66"/>
      <c r="HF43" s="66"/>
      <c r="HG43" s="66"/>
      <c r="HH43" s="66"/>
      <c r="HI43" s="66"/>
      <c r="HJ43" s="66"/>
      <c r="HK43" s="66"/>
      <c r="HL43" s="67"/>
      <c r="HM43" s="69"/>
      <c r="HN43" s="66"/>
      <c r="HO43" s="66"/>
      <c r="HP43" s="66"/>
      <c r="HQ43" s="66"/>
      <c r="HR43" s="66"/>
      <c r="HS43" s="66"/>
      <c r="HT43" s="66"/>
      <c r="HU43" s="66"/>
      <c r="HV43" s="66"/>
      <c r="HW43" s="66"/>
      <c r="HX43" s="67"/>
      <c r="HY43" s="69"/>
      <c r="HZ43" s="66"/>
      <c r="IA43" s="66"/>
      <c r="IB43" s="66"/>
      <c r="IC43" s="66"/>
      <c r="ID43" s="66"/>
      <c r="IE43" s="66"/>
      <c r="IF43" s="66"/>
      <c r="IG43" s="66"/>
      <c r="IH43" s="66"/>
      <c r="II43" s="66"/>
      <c r="IJ43" s="67"/>
      <c r="IK43" s="69"/>
      <c r="IL43" s="66"/>
      <c r="IM43" s="66"/>
      <c r="IN43" s="66"/>
      <c r="IO43" s="66"/>
      <c r="IP43" s="66"/>
      <c r="IQ43" s="66"/>
      <c r="IR43" s="66"/>
      <c r="IS43" s="66"/>
      <c r="IT43" s="66"/>
      <c r="IU43" s="66"/>
      <c r="IV43" s="562"/>
      <c r="IW43" s="48"/>
      <c r="IX43" s="730"/>
      <c r="IY43" s="732"/>
      <c r="IZ43" s="22"/>
      <c r="JA43" s="22"/>
      <c r="JB43" s="22"/>
      <c r="JC43" s="22"/>
      <c r="JD43" s="22"/>
      <c r="JE43" s="22"/>
      <c r="JF43" s="22"/>
      <c r="JG43" s="22"/>
      <c r="JH43" s="21"/>
      <c r="JI43" s="22"/>
      <c r="JJ43" s="22"/>
      <c r="JK43" s="22"/>
      <c r="JL43" s="22"/>
      <c r="JM43" s="22"/>
      <c r="JN43" s="22"/>
      <c r="JO43" s="22"/>
      <c r="JP43" s="22"/>
      <c r="JQ43" s="22"/>
      <c r="JR43" s="22"/>
      <c r="JS43" s="22"/>
      <c r="JT43" s="22"/>
      <c r="JU43" s="22"/>
      <c r="JV43" s="22"/>
      <c r="JW43" s="22"/>
      <c r="JX43" s="22"/>
      <c r="JY43" s="22"/>
      <c r="JZ43" s="22"/>
      <c r="KA43" s="22"/>
      <c r="KB43" s="22"/>
      <c r="KC43" s="22"/>
      <c r="KD43" s="22"/>
      <c r="KE43" s="22"/>
      <c r="KF43" s="22"/>
      <c r="KG43" s="22"/>
      <c r="KH43" s="22"/>
      <c r="KI43" s="22"/>
      <c r="KJ43" s="22"/>
      <c r="KK43" s="22"/>
      <c r="KL43" s="22"/>
      <c r="KM43" s="22"/>
      <c r="KN43" s="22"/>
      <c r="KO43" s="22"/>
      <c r="KP43" s="22"/>
      <c r="KQ43" s="22"/>
      <c r="KR43" s="22"/>
      <c r="KS43" s="22"/>
      <c r="KT43" s="22"/>
      <c r="KU43" s="22"/>
      <c r="KV43" s="22"/>
      <c r="KW43" s="22"/>
      <c r="KX43" s="22"/>
      <c r="KY43" s="22"/>
      <c r="KZ43" s="22"/>
      <c r="LA43" s="22"/>
      <c r="LB43" s="22"/>
      <c r="LC43" s="22"/>
      <c r="LD43" s="22"/>
      <c r="LE43" s="22"/>
      <c r="LF43" s="22"/>
      <c r="LG43" s="22"/>
      <c r="LH43" s="22"/>
      <c r="LI43" s="22"/>
      <c r="LJ43" s="23"/>
    </row>
    <row r="44" spans="2:478" ht="3.65" customHeight="1">
      <c r="B44" s="814"/>
      <c r="C44" s="815"/>
      <c r="D44" s="815"/>
      <c r="E44" s="815"/>
      <c r="F44" s="815"/>
      <c r="G44" s="815"/>
      <c r="H44" s="815"/>
      <c r="I44" s="815"/>
      <c r="J44" s="815"/>
      <c r="K44" s="815"/>
      <c r="L44" s="815"/>
      <c r="M44" s="815"/>
      <c r="N44" s="815"/>
      <c r="O44" s="815"/>
      <c r="P44" s="815"/>
      <c r="Q44" s="815"/>
      <c r="R44" s="815"/>
      <c r="S44" s="815"/>
      <c r="T44" s="815"/>
      <c r="U44" s="815"/>
      <c r="V44" s="815"/>
      <c r="W44" s="815"/>
      <c r="X44" s="815"/>
      <c r="Y44" s="815"/>
      <c r="Z44" s="815"/>
      <c r="AA44" s="815"/>
      <c r="AB44" s="815"/>
      <c r="AC44" s="815"/>
      <c r="AD44" s="815"/>
      <c r="AE44" s="815"/>
      <c r="AF44" s="815"/>
      <c r="AG44" s="815"/>
      <c r="AH44" s="815"/>
      <c r="AI44" s="815"/>
      <c r="AJ44" s="815"/>
      <c r="AK44" s="815"/>
      <c r="AL44" s="815"/>
      <c r="AM44" s="815"/>
      <c r="AN44" s="815"/>
      <c r="AO44" s="816"/>
      <c r="AP44" s="22"/>
      <c r="AQ44" s="22"/>
      <c r="AR44" s="22"/>
      <c r="AS44" s="22"/>
      <c r="AT44" s="22"/>
      <c r="AU44" s="22"/>
      <c r="AV44" s="22"/>
      <c r="AW44" s="22"/>
      <c r="AX44" s="727" t="s">
        <v>1</v>
      </c>
      <c r="AY44" s="728"/>
      <c r="AZ44" s="47"/>
      <c r="BA44" s="1190"/>
      <c r="BB44" s="1191"/>
      <c r="BC44" s="1191"/>
      <c r="BD44" s="1191"/>
      <c r="BE44" s="1169"/>
      <c r="BF44" s="1169"/>
      <c r="BG44" s="1169"/>
      <c r="BH44" s="1169"/>
      <c r="BI44" s="1169"/>
      <c r="BJ44" s="1223"/>
      <c r="BK44" s="1223"/>
      <c r="BL44" s="1224"/>
      <c r="BM44" s="599"/>
      <c r="BX44" s="68"/>
      <c r="BY44" s="70"/>
      <c r="CJ44" s="68"/>
      <c r="CK44" s="70"/>
      <c r="CV44" s="68"/>
      <c r="CW44" s="70"/>
      <c r="DH44" s="68"/>
      <c r="DI44" s="70"/>
      <c r="DT44" s="68"/>
      <c r="DU44" s="70"/>
      <c r="EF44" s="68"/>
      <c r="EG44" s="901"/>
      <c r="EH44" s="902"/>
      <c r="EI44" s="902"/>
      <c r="EJ44" s="902"/>
      <c r="EK44" s="902"/>
      <c r="EL44" s="902"/>
      <c r="EM44" s="902"/>
      <c r="EN44" s="902"/>
      <c r="EO44" s="902"/>
      <c r="EP44" s="902"/>
      <c r="EQ44" s="902"/>
      <c r="ER44" s="903"/>
      <c r="ES44" s="70"/>
      <c r="FD44" s="68"/>
      <c r="FE44" s="70"/>
      <c r="FP44" s="68"/>
      <c r="FQ44" s="70"/>
      <c r="GB44" s="68"/>
      <c r="GC44" s="70"/>
      <c r="GN44" s="68"/>
      <c r="GO44" s="70"/>
      <c r="GZ44" s="68"/>
      <c r="HA44" s="70"/>
      <c r="HL44" s="68"/>
      <c r="HM44" s="70"/>
      <c r="HX44" s="68"/>
      <c r="HY44" s="70"/>
      <c r="IJ44" s="68"/>
      <c r="IK44" s="70"/>
      <c r="IV44" s="561"/>
      <c r="IW44" s="47"/>
      <c r="IX44" s="728" t="s">
        <v>1</v>
      </c>
      <c r="IY44" s="731"/>
      <c r="IZ44" s="22"/>
      <c r="JA44" s="22"/>
      <c r="JB44" s="22"/>
      <c r="JC44" s="22"/>
      <c r="JD44" s="22"/>
      <c r="JE44" s="22"/>
      <c r="JF44" s="22"/>
      <c r="JG44" s="22"/>
      <c r="JH44" s="21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2"/>
      <c r="JW44" s="22"/>
      <c r="JX44" s="22"/>
      <c r="JY44" s="22"/>
      <c r="JZ44" s="22"/>
      <c r="KA44" s="22"/>
      <c r="KB44" s="22"/>
      <c r="KC44" s="22"/>
      <c r="KD44" s="22"/>
      <c r="KE44" s="22"/>
      <c r="KF44" s="22"/>
      <c r="KG44" s="22"/>
      <c r="KH44" s="22"/>
      <c r="KI44" s="22"/>
      <c r="KJ44" s="22"/>
      <c r="KK44" s="22"/>
      <c r="KL44" s="22"/>
      <c r="KM44" s="22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 s="22"/>
      <c r="LH44" s="22"/>
      <c r="LI44" s="22"/>
      <c r="LJ44" s="23"/>
    </row>
    <row r="45" spans="2:478" ht="3.65" customHeight="1" thickBot="1">
      <c r="B45" s="817"/>
      <c r="C45" s="818"/>
      <c r="D45" s="818"/>
      <c r="E45" s="818"/>
      <c r="F45" s="818"/>
      <c r="G45" s="818"/>
      <c r="H45" s="818"/>
      <c r="I45" s="818"/>
      <c r="J45" s="818"/>
      <c r="K45" s="818"/>
      <c r="L45" s="818"/>
      <c r="M45" s="818"/>
      <c r="N45" s="818"/>
      <c r="O45" s="818"/>
      <c r="P45" s="818"/>
      <c r="Q45" s="818"/>
      <c r="R45" s="818"/>
      <c r="S45" s="818"/>
      <c r="T45" s="818"/>
      <c r="U45" s="818"/>
      <c r="V45" s="818"/>
      <c r="W45" s="818"/>
      <c r="X45" s="818"/>
      <c r="Y45" s="818"/>
      <c r="Z45" s="818"/>
      <c r="AA45" s="818"/>
      <c r="AB45" s="818"/>
      <c r="AC45" s="818"/>
      <c r="AD45" s="818"/>
      <c r="AE45" s="818"/>
      <c r="AF45" s="818"/>
      <c r="AG45" s="818"/>
      <c r="AH45" s="818"/>
      <c r="AI45" s="818"/>
      <c r="AJ45" s="818"/>
      <c r="AK45" s="818"/>
      <c r="AL45" s="818"/>
      <c r="AM45" s="818"/>
      <c r="AN45" s="818"/>
      <c r="AO45" s="819"/>
      <c r="AP45" s="22"/>
      <c r="AQ45" s="22"/>
      <c r="AR45" s="22"/>
      <c r="AS45" s="22"/>
      <c r="AT45" s="22"/>
      <c r="AU45" s="22"/>
      <c r="AV45" s="22"/>
      <c r="AW45" s="22"/>
      <c r="AX45" s="727"/>
      <c r="AY45" s="728"/>
      <c r="AZ45" s="47"/>
      <c r="BA45" s="1192"/>
      <c r="BB45" s="1193"/>
      <c r="BC45" s="1193"/>
      <c r="BD45" s="1193"/>
      <c r="BE45" s="1171"/>
      <c r="BF45" s="1171"/>
      <c r="BG45" s="1171"/>
      <c r="BH45" s="1171"/>
      <c r="BI45" s="1171"/>
      <c r="BJ45" s="1225"/>
      <c r="BK45" s="1225"/>
      <c r="BL45" s="1226"/>
      <c r="BM45" s="1308" t="e" vm="5">
        <v>#VALUE!</v>
      </c>
      <c r="BN45" s="902"/>
      <c r="BO45" s="902"/>
      <c r="BP45" s="902"/>
      <c r="BQ45" s="902"/>
      <c r="BR45" s="902"/>
      <c r="BS45" s="902"/>
      <c r="BT45" s="902"/>
      <c r="BU45" s="902"/>
      <c r="BV45" s="902"/>
      <c r="BW45" s="902"/>
      <c r="BX45" s="903"/>
      <c r="BY45" s="901" t="e" vm="6">
        <v>#VALUE!</v>
      </c>
      <c r="BZ45" s="902"/>
      <c r="CA45" s="902"/>
      <c r="CB45" s="902"/>
      <c r="CC45" s="902"/>
      <c r="CD45" s="902"/>
      <c r="CE45" s="902"/>
      <c r="CF45" s="902"/>
      <c r="CG45" s="902"/>
      <c r="CH45" s="902"/>
      <c r="CI45" s="902"/>
      <c r="CJ45" s="903"/>
      <c r="CK45" s="901" t="e" vm="7">
        <v>#VALUE!</v>
      </c>
      <c r="CL45" s="902"/>
      <c r="CM45" s="902"/>
      <c r="CN45" s="902"/>
      <c r="CO45" s="902"/>
      <c r="CP45" s="902"/>
      <c r="CQ45" s="902"/>
      <c r="CR45" s="902"/>
      <c r="CS45" s="902"/>
      <c r="CT45" s="902"/>
      <c r="CU45" s="902"/>
      <c r="CV45" s="903"/>
      <c r="CW45" s="901"/>
      <c r="CX45" s="902"/>
      <c r="CY45" s="902"/>
      <c r="CZ45" s="902"/>
      <c r="DA45" s="902"/>
      <c r="DB45" s="902"/>
      <c r="DC45" s="902"/>
      <c r="DD45" s="902"/>
      <c r="DE45" s="902"/>
      <c r="DF45" s="902"/>
      <c r="DG45" s="902"/>
      <c r="DH45" s="903"/>
      <c r="DI45" s="901" t="e" vm="8">
        <v>#VALUE!</v>
      </c>
      <c r="DJ45" s="902"/>
      <c r="DK45" s="902"/>
      <c r="DL45" s="902"/>
      <c r="DM45" s="902"/>
      <c r="DN45" s="902"/>
      <c r="DO45" s="902"/>
      <c r="DP45" s="902"/>
      <c r="DQ45" s="902"/>
      <c r="DR45" s="902"/>
      <c r="DS45" s="902"/>
      <c r="DT45" s="903"/>
      <c r="DU45" s="901" t="e" vm="9">
        <v>#VALUE!</v>
      </c>
      <c r="DV45" s="902"/>
      <c r="DW45" s="902"/>
      <c r="DX45" s="902"/>
      <c r="DY45" s="902"/>
      <c r="DZ45" s="902"/>
      <c r="EA45" s="902"/>
      <c r="EB45" s="902"/>
      <c r="EC45" s="902"/>
      <c r="ED45" s="902"/>
      <c r="EE45" s="902"/>
      <c r="EF45" s="903"/>
      <c r="EG45" s="901"/>
      <c r="EH45" s="902"/>
      <c r="EI45" s="902"/>
      <c r="EJ45" s="902"/>
      <c r="EK45" s="902"/>
      <c r="EL45" s="902"/>
      <c r="EM45" s="902"/>
      <c r="EN45" s="902"/>
      <c r="EO45" s="902"/>
      <c r="EP45" s="902"/>
      <c r="EQ45" s="902"/>
      <c r="ER45" s="903"/>
      <c r="ES45" s="901" t="e" vm="10">
        <v>#VALUE!</v>
      </c>
      <c r="ET45" s="902"/>
      <c r="EU45" s="902"/>
      <c r="EV45" s="902"/>
      <c r="EW45" s="902"/>
      <c r="EX45" s="902"/>
      <c r="EY45" s="902"/>
      <c r="EZ45" s="902"/>
      <c r="FA45" s="902"/>
      <c r="FB45" s="902"/>
      <c r="FC45" s="902"/>
      <c r="FD45" s="903"/>
      <c r="FE45" s="901" t="e" vm="11">
        <v>#VALUE!</v>
      </c>
      <c r="FF45" s="902"/>
      <c r="FG45" s="902"/>
      <c r="FH45" s="902"/>
      <c r="FI45" s="902"/>
      <c r="FJ45" s="902"/>
      <c r="FK45" s="902"/>
      <c r="FL45" s="902"/>
      <c r="FM45" s="902"/>
      <c r="FN45" s="902"/>
      <c r="FO45" s="902"/>
      <c r="FP45" s="903"/>
      <c r="FQ45" s="901" t="e" vm="12">
        <v>#VALUE!</v>
      </c>
      <c r="FR45" s="902"/>
      <c r="FS45" s="902"/>
      <c r="FT45" s="902"/>
      <c r="FU45" s="902"/>
      <c r="FV45" s="902"/>
      <c r="FW45" s="902"/>
      <c r="FX45" s="902"/>
      <c r="FY45" s="902"/>
      <c r="FZ45" s="902"/>
      <c r="GA45" s="902"/>
      <c r="GB45" s="903"/>
      <c r="GC45" s="901" t="e" vm="13">
        <v>#VALUE!</v>
      </c>
      <c r="GD45" s="902"/>
      <c r="GE45" s="902"/>
      <c r="GF45" s="902"/>
      <c r="GG45" s="902"/>
      <c r="GH45" s="902"/>
      <c r="GI45" s="902"/>
      <c r="GJ45" s="902"/>
      <c r="GK45" s="902"/>
      <c r="GL45" s="902"/>
      <c r="GM45" s="902"/>
      <c r="GN45" s="903"/>
      <c r="GO45" s="901" t="e" vm="14">
        <v>#VALUE!</v>
      </c>
      <c r="GP45" s="902"/>
      <c r="GQ45" s="902"/>
      <c r="GR45" s="902"/>
      <c r="GS45" s="902"/>
      <c r="GT45" s="902"/>
      <c r="GU45" s="902"/>
      <c r="GV45" s="902"/>
      <c r="GW45" s="902"/>
      <c r="GX45" s="902"/>
      <c r="GY45" s="902"/>
      <c r="GZ45" s="903"/>
      <c r="HA45" s="901" t="e" vm="15">
        <v>#VALUE!</v>
      </c>
      <c r="HB45" s="902"/>
      <c r="HC45" s="902"/>
      <c r="HD45" s="902"/>
      <c r="HE45" s="902"/>
      <c r="HF45" s="902"/>
      <c r="HG45" s="902"/>
      <c r="HH45" s="902"/>
      <c r="HI45" s="902"/>
      <c r="HJ45" s="902"/>
      <c r="HK45" s="902"/>
      <c r="HL45" s="903"/>
      <c r="HM45" s="108"/>
      <c r="HN45" s="109"/>
      <c r="HO45" s="109"/>
      <c r="HP45" s="109"/>
      <c r="HQ45" s="109"/>
      <c r="HR45" s="109"/>
      <c r="HS45" s="109"/>
      <c r="HT45" s="109"/>
      <c r="HU45" s="109"/>
      <c r="HV45" s="109"/>
      <c r="HW45" s="109"/>
      <c r="HX45" s="110"/>
      <c r="HY45" s="901" t="e" vm="16">
        <v>#VALUE!</v>
      </c>
      <c r="HZ45" s="902"/>
      <c r="IA45" s="902"/>
      <c r="IB45" s="902"/>
      <c r="IC45" s="902"/>
      <c r="ID45" s="902"/>
      <c r="IE45" s="902"/>
      <c r="IF45" s="902"/>
      <c r="IG45" s="902"/>
      <c r="IH45" s="902"/>
      <c r="II45" s="902"/>
      <c r="IJ45" s="903"/>
      <c r="IK45" s="901" t="e" vm="17">
        <v>#VALUE!</v>
      </c>
      <c r="IL45" s="902"/>
      <c r="IM45" s="902"/>
      <c r="IN45" s="902"/>
      <c r="IO45" s="902"/>
      <c r="IP45" s="902"/>
      <c r="IQ45" s="902"/>
      <c r="IR45" s="902"/>
      <c r="IS45" s="902"/>
      <c r="IT45" s="902"/>
      <c r="IU45" s="902"/>
      <c r="IV45" s="1307"/>
      <c r="IW45" s="47"/>
      <c r="IX45" s="728"/>
      <c r="IY45" s="731"/>
      <c r="IZ45" s="22"/>
      <c r="JA45" s="22"/>
      <c r="JB45" s="22"/>
      <c r="JC45" s="22"/>
      <c r="JD45" s="22"/>
      <c r="JE45" s="22"/>
      <c r="JF45" s="22"/>
      <c r="JG45" s="22"/>
      <c r="JH45" s="21"/>
      <c r="JI45" s="22"/>
      <c r="JJ45" s="22"/>
      <c r="JK45" s="22"/>
      <c r="JL45" s="22"/>
      <c r="JM45" s="22"/>
      <c r="JN45" s="22"/>
      <c r="JO45" s="22"/>
      <c r="JP45" s="22"/>
      <c r="JQ45" s="22"/>
      <c r="JR45" s="22"/>
      <c r="JS45" s="22"/>
      <c r="JT45" s="22"/>
      <c r="JU45" s="22"/>
      <c r="JV45" s="22"/>
      <c r="JW45" s="22"/>
      <c r="JX45" s="22"/>
      <c r="JY45" s="22"/>
      <c r="JZ45" s="22"/>
      <c r="KA45" s="22"/>
      <c r="KB45" s="22"/>
      <c r="KC45" s="22"/>
      <c r="KD45" s="22"/>
      <c r="KE45" s="22"/>
      <c r="KF45" s="22"/>
      <c r="KG45" s="22"/>
      <c r="KH45" s="22"/>
      <c r="KI45" s="22"/>
      <c r="KJ45" s="22"/>
      <c r="KK45" s="22"/>
      <c r="KL45" s="22"/>
      <c r="KM45" s="22"/>
      <c r="KN45" s="22"/>
      <c r="KO45" s="22"/>
      <c r="KP45" s="22"/>
      <c r="KQ45" s="22"/>
      <c r="KR45" s="22"/>
      <c r="KS45" s="22"/>
      <c r="KT45" s="22"/>
      <c r="KU45" s="22"/>
      <c r="KV45" s="22"/>
      <c r="KW45" s="22"/>
      <c r="KX45" s="22"/>
      <c r="KY45" s="22"/>
      <c r="KZ45" s="22"/>
      <c r="LA45" s="22"/>
      <c r="LB45" s="22"/>
      <c r="LC45" s="22"/>
      <c r="LD45" s="22"/>
      <c r="LE45" s="22"/>
      <c r="LF45" s="22"/>
      <c r="LG45" s="22"/>
      <c r="LH45" s="22"/>
      <c r="LI45" s="22"/>
      <c r="LJ45" s="23"/>
    </row>
    <row r="46" spans="2:478" ht="3.65" customHeight="1" thickTop="1">
      <c r="B46" s="811"/>
      <c r="C46" s="812"/>
      <c r="D46" s="812"/>
      <c r="E46" s="812"/>
      <c r="F46" s="812"/>
      <c r="G46" s="812"/>
      <c r="H46" s="812"/>
      <c r="I46" s="812"/>
      <c r="J46" s="812"/>
      <c r="K46" s="812"/>
      <c r="L46" s="812"/>
      <c r="M46" s="812"/>
      <c r="N46" s="812"/>
      <c r="O46" s="812"/>
      <c r="P46" s="812"/>
      <c r="Q46" s="812"/>
      <c r="R46" s="812"/>
      <c r="S46" s="812"/>
      <c r="T46" s="812"/>
      <c r="U46" s="812"/>
      <c r="V46" s="812"/>
      <c r="W46" s="812"/>
      <c r="X46" s="812"/>
      <c r="Y46" s="812"/>
      <c r="Z46" s="812"/>
      <c r="AA46" s="812"/>
      <c r="AB46" s="812"/>
      <c r="AC46" s="812"/>
      <c r="AD46" s="812"/>
      <c r="AE46" s="812"/>
      <c r="AF46" s="812"/>
      <c r="AG46" s="812"/>
      <c r="AH46" s="812"/>
      <c r="AI46" s="812"/>
      <c r="AJ46" s="812"/>
      <c r="AK46" s="812"/>
      <c r="AL46" s="812"/>
      <c r="AM46" s="812"/>
      <c r="AN46" s="812"/>
      <c r="AO46" s="813"/>
      <c r="AP46" s="22"/>
      <c r="AQ46" s="22"/>
      <c r="AR46" s="22"/>
      <c r="AS46" s="22"/>
      <c r="AT46" s="22"/>
      <c r="AU46" s="22"/>
      <c r="AV46" s="22"/>
      <c r="AW46" s="22"/>
      <c r="AX46" s="727"/>
      <c r="AY46" s="728"/>
      <c r="AZ46" s="47"/>
      <c r="BA46" s="1200" t="s">
        <v>1050</v>
      </c>
      <c r="BB46" s="1201"/>
      <c r="BC46" s="1201"/>
      <c r="BD46" s="1201"/>
      <c r="BE46" s="1239">
        <v>54</v>
      </c>
      <c r="BF46" s="1239"/>
      <c r="BG46" s="1239"/>
      <c r="BH46" s="1239"/>
      <c r="BI46" s="1239"/>
      <c r="BJ46" s="1239"/>
      <c r="BK46" s="1239"/>
      <c r="BL46" s="1240"/>
      <c r="BM46" s="1308"/>
      <c r="BN46" s="902"/>
      <c r="BO46" s="902"/>
      <c r="BP46" s="902"/>
      <c r="BQ46" s="902"/>
      <c r="BR46" s="902"/>
      <c r="BS46" s="902"/>
      <c r="BT46" s="902"/>
      <c r="BU46" s="902"/>
      <c r="BV46" s="902"/>
      <c r="BW46" s="902"/>
      <c r="BX46" s="903"/>
      <c r="BY46" s="901"/>
      <c r="BZ46" s="902"/>
      <c r="CA46" s="902"/>
      <c r="CB46" s="902"/>
      <c r="CC46" s="902"/>
      <c r="CD46" s="902"/>
      <c r="CE46" s="902"/>
      <c r="CF46" s="902"/>
      <c r="CG46" s="902"/>
      <c r="CH46" s="902"/>
      <c r="CI46" s="902"/>
      <c r="CJ46" s="903"/>
      <c r="CK46" s="901"/>
      <c r="CL46" s="902"/>
      <c r="CM46" s="902"/>
      <c r="CN46" s="902"/>
      <c r="CO46" s="902"/>
      <c r="CP46" s="902"/>
      <c r="CQ46" s="902"/>
      <c r="CR46" s="902"/>
      <c r="CS46" s="902"/>
      <c r="CT46" s="902"/>
      <c r="CU46" s="902"/>
      <c r="CV46" s="903"/>
      <c r="CW46" s="901"/>
      <c r="CX46" s="902"/>
      <c r="CY46" s="902"/>
      <c r="CZ46" s="902"/>
      <c r="DA46" s="902"/>
      <c r="DB46" s="902"/>
      <c r="DC46" s="902"/>
      <c r="DD46" s="902"/>
      <c r="DE46" s="902"/>
      <c r="DF46" s="902"/>
      <c r="DG46" s="902"/>
      <c r="DH46" s="903"/>
      <c r="DI46" s="901"/>
      <c r="DJ46" s="902"/>
      <c r="DK46" s="902"/>
      <c r="DL46" s="902"/>
      <c r="DM46" s="902"/>
      <c r="DN46" s="902"/>
      <c r="DO46" s="902"/>
      <c r="DP46" s="902"/>
      <c r="DQ46" s="902"/>
      <c r="DR46" s="902"/>
      <c r="DS46" s="902"/>
      <c r="DT46" s="903"/>
      <c r="DU46" s="901"/>
      <c r="DV46" s="902"/>
      <c r="DW46" s="902"/>
      <c r="DX46" s="902"/>
      <c r="DY46" s="902"/>
      <c r="DZ46" s="902"/>
      <c r="EA46" s="902"/>
      <c r="EB46" s="902"/>
      <c r="EC46" s="902"/>
      <c r="ED46" s="902"/>
      <c r="EE46" s="902"/>
      <c r="EF46" s="903"/>
      <c r="EG46" s="901"/>
      <c r="EH46" s="902"/>
      <c r="EI46" s="902"/>
      <c r="EJ46" s="902"/>
      <c r="EK46" s="902"/>
      <c r="EL46" s="902"/>
      <c r="EM46" s="902"/>
      <c r="EN46" s="902"/>
      <c r="EO46" s="902"/>
      <c r="EP46" s="902"/>
      <c r="EQ46" s="902"/>
      <c r="ER46" s="903"/>
      <c r="ES46" s="901"/>
      <c r="ET46" s="902"/>
      <c r="EU46" s="902"/>
      <c r="EV46" s="902"/>
      <c r="EW46" s="902"/>
      <c r="EX46" s="902"/>
      <c r="EY46" s="902"/>
      <c r="EZ46" s="902"/>
      <c r="FA46" s="902"/>
      <c r="FB46" s="902"/>
      <c r="FC46" s="902"/>
      <c r="FD46" s="903"/>
      <c r="FE46" s="901"/>
      <c r="FF46" s="902"/>
      <c r="FG46" s="902"/>
      <c r="FH46" s="902"/>
      <c r="FI46" s="902"/>
      <c r="FJ46" s="902"/>
      <c r="FK46" s="902"/>
      <c r="FL46" s="902"/>
      <c r="FM46" s="902"/>
      <c r="FN46" s="902"/>
      <c r="FO46" s="902"/>
      <c r="FP46" s="903"/>
      <c r="FQ46" s="901"/>
      <c r="FR46" s="902"/>
      <c r="FS46" s="902"/>
      <c r="FT46" s="902"/>
      <c r="FU46" s="902"/>
      <c r="FV46" s="902"/>
      <c r="FW46" s="902"/>
      <c r="FX46" s="902"/>
      <c r="FY46" s="902"/>
      <c r="FZ46" s="902"/>
      <c r="GA46" s="902"/>
      <c r="GB46" s="903"/>
      <c r="GC46" s="901"/>
      <c r="GD46" s="902"/>
      <c r="GE46" s="902"/>
      <c r="GF46" s="902"/>
      <c r="GG46" s="902"/>
      <c r="GH46" s="902"/>
      <c r="GI46" s="902"/>
      <c r="GJ46" s="902"/>
      <c r="GK46" s="902"/>
      <c r="GL46" s="902"/>
      <c r="GM46" s="902"/>
      <c r="GN46" s="903"/>
      <c r="GO46" s="901"/>
      <c r="GP46" s="902"/>
      <c r="GQ46" s="902"/>
      <c r="GR46" s="902"/>
      <c r="GS46" s="902"/>
      <c r="GT46" s="902"/>
      <c r="GU46" s="902"/>
      <c r="GV46" s="902"/>
      <c r="GW46" s="902"/>
      <c r="GX46" s="902"/>
      <c r="GY46" s="902"/>
      <c r="GZ46" s="903"/>
      <c r="HA46" s="901"/>
      <c r="HB46" s="902"/>
      <c r="HC46" s="902"/>
      <c r="HD46" s="902"/>
      <c r="HE46" s="902"/>
      <c r="HF46" s="902"/>
      <c r="HG46" s="902"/>
      <c r="HH46" s="902"/>
      <c r="HI46" s="902"/>
      <c r="HJ46" s="902"/>
      <c r="HK46" s="902"/>
      <c r="HL46" s="903"/>
      <c r="HM46" s="108"/>
      <c r="HN46" s="109"/>
      <c r="HO46" s="109"/>
      <c r="HP46" s="109"/>
      <c r="HQ46" s="109"/>
      <c r="HR46" s="109"/>
      <c r="HS46" s="109"/>
      <c r="HT46" s="109"/>
      <c r="HU46" s="109"/>
      <c r="HV46" s="109"/>
      <c r="HW46" s="109"/>
      <c r="HX46" s="110"/>
      <c r="HY46" s="901"/>
      <c r="HZ46" s="902"/>
      <c r="IA46" s="902"/>
      <c r="IB46" s="902"/>
      <c r="IC46" s="902"/>
      <c r="ID46" s="902"/>
      <c r="IE46" s="902"/>
      <c r="IF46" s="902"/>
      <c r="IG46" s="902"/>
      <c r="IH46" s="902"/>
      <c r="II46" s="902"/>
      <c r="IJ46" s="903"/>
      <c r="IK46" s="901"/>
      <c r="IL46" s="902"/>
      <c r="IM46" s="902"/>
      <c r="IN46" s="902"/>
      <c r="IO46" s="902"/>
      <c r="IP46" s="902"/>
      <c r="IQ46" s="902"/>
      <c r="IR46" s="902"/>
      <c r="IS46" s="902"/>
      <c r="IT46" s="902"/>
      <c r="IU46" s="902"/>
      <c r="IV46" s="1307"/>
      <c r="IW46" s="47"/>
      <c r="IX46" s="728"/>
      <c r="IY46" s="731"/>
      <c r="IZ46" s="22"/>
      <c r="JA46" s="22"/>
      <c r="JB46" s="22"/>
      <c r="JC46" s="22"/>
      <c r="JD46" s="22"/>
      <c r="JE46" s="22"/>
      <c r="JF46" s="22"/>
      <c r="JG46" s="22"/>
      <c r="JH46" s="21"/>
      <c r="JI46" s="22"/>
      <c r="JJ46" s="22"/>
      <c r="JK46" s="22"/>
      <c r="JL46" s="22"/>
      <c r="JM46" s="22"/>
      <c r="JN46" s="22"/>
      <c r="JO46" s="22"/>
      <c r="JP46" s="22"/>
      <c r="JQ46" s="22"/>
      <c r="JR46" s="22"/>
      <c r="JS46" s="22"/>
      <c r="JT46" s="22"/>
      <c r="JU46" s="22"/>
      <c r="JV46" s="22"/>
      <c r="JW46" s="22"/>
      <c r="JX46" s="22"/>
      <c r="JY46" s="22"/>
      <c r="JZ46" s="22"/>
      <c r="KA46" s="22"/>
      <c r="KB46" s="22"/>
      <c r="KC46" s="22"/>
      <c r="KD46" s="22"/>
      <c r="KE46" s="22"/>
      <c r="KF46" s="22"/>
      <c r="KG46" s="22"/>
      <c r="KH46" s="22"/>
      <c r="KI46" s="22"/>
      <c r="KJ46" s="22"/>
      <c r="KK46" s="22"/>
      <c r="KL46" s="22"/>
      <c r="KM46" s="22"/>
      <c r="KN46" s="22"/>
      <c r="KO46" s="22"/>
      <c r="KP46" s="22"/>
      <c r="KQ46" s="22"/>
      <c r="KR46" s="22"/>
      <c r="KS46" s="22"/>
      <c r="KT46" s="22"/>
      <c r="KU46" s="22"/>
      <c r="KV46" s="22"/>
      <c r="KW46" s="22"/>
      <c r="KX46" s="22"/>
      <c r="KY46" s="22"/>
      <c r="KZ46" s="22"/>
      <c r="LA46" s="22"/>
      <c r="LB46" s="22"/>
      <c r="LC46" s="22"/>
      <c r="LD46" s="22"/>
      <c r="LE46" s="22"/>
      <c r="LF46" s="22"/>
      <c r="LG46" s="22"/>
      <c r="LH46" s="22"/>
      <c r="LI46" s="22"/>
      <c r="LJ46" s="23"/>
    </row>
    <row r="47" spans="2:478" ht="3.65" customHeight="1">
      <c r="B47" s="814"/>
      <c r="C47" s="815"/>
      <c r="D47" s="815"/>
      <c r="E47" s="815"/>
      <c r="F47" s="815"/>
      <c r="G47" s="815"/>
      <c r="H47" s="815"/>
      <c r="I47" s="815"/>
      <c r="J47" s="815"/>
      <c r="K47" s="815"/>
      <c r="L47" s="815"/>
      <c r="M47" s="815"/>
      <c r="N47" s="815"/>
      <c r="O47" s="815"/>
      <c r="P47" s="815"/>
      <c r="Q47" s="815"/>
      <c r="R47" s="815"/>
      <c r="S47" s="815"/>
      <c r="T47" s="815"/>
      <c r="U47" s="815"/>
      <c r="V47" s="815"/>
      <c r="W47" s="815"/>
      <c r="X47" s="815"/>
      <c r="Y47" s="815"/>
      <c r="Z47" s="815"/>
      <c r="AA47" s="815"/>
      <c r="AB47" s="815"/>
      <c r="AC47" s="815"/>
      <c r="AD47" s="815"/>
      <c r="AE47" s="815"/>
      <c r="AF47" s="815"/>
      <c r="AG47" s="815"/>
      <c r="AH47" s="815"/>
      <c r="AI47" s="815"/>
      <c r="AJ47" s="815"/>
      <c r="AK47" s="815"/>
      <c r="AL47" s="815"/>
      <c r="AM47" s="815"/>
      <c r="AN47" s="815"/>
      <c r="AO47" s="816"/>
      <c r="AP47" s="22"/>
      <c r="AQ47" s="22"/>
      <c r="AR47" s="22"/>
      <c r="AS47" s="22"/>
      <c r="AT47" s="22"/>
      <c r="AU47" s="22"/>
      <c r="AV47" s="22"/>
      <c r="AW47" s="22"/>
      <c r="AX47" s="727"/>
      <c r="AY47" s="728"/>
      <c r="AZ47" s="47"/>
      <c r="BA47" s="1202"/>
      <c r="BB47" s="1203"/>
      <c r="BC47" s="1203"/>
      <c r="BD47" s="1203"/>
      <c r="BE47" s="1241"/>
      <c r="BF47" s="1241"/>
      <c r="BG47" s="1241"/>
      <c r="BH47" s="1241"/>
      <c r="BI47" s="1241"/>
      <c r="BJ47" s="1241"/>
      <c r="BK47" s="1241"/>
      <c r="BL47" s="1242"/>
      <c r="BM47" s="1308"/>
      <c r="BN47" s="902"/>
      <c r="BO47" s="902"/>
      <c r="BP47" s="902"/>
      <c r="BQ47" s="902"/>
      <c r="BR47" s="902"/>
      <c r="BS47" s="902"/>
      <c r="BT47" s="902"/>
      <c r="BU47" s="902"/>
      <c r="BV47" s="902"/>
      <c r="BW47" s="902"/>
      <c r="BX47" s="903"/>
      <c r="BY47" s="901"/>
      <c r="BZ47" s="902"/>
      <c r="CA47" s="902"/>
      <c r="CB47" s="902"/>
      <c r="CC47" s="902"/>
      <c r="CD47" s="902"/>
      <c r="CE47" s="902"/>
      <c r="CF47" s="902"/>
      <c r="CG47" s="902"/>
      <c r="CH47" s="902"/>
      <c r="CI47" s="902"/>
      <c r="CJ47" s="903"/>
      <c r="CK47" s="901"/>
      <c r="CL47" s="902"/>
      <c r="CM47" s="902"/>
      <c r="CN47" s="902"/>
      <c r="CO47" s="902"/>
      <c r="CP47" s="902"/>
      <c r="CQ47" s="902"/>
      <c r="CR47" s="902"/>
      <c r="CS47" s="902"/>
      <c r="CT47" s="902"/>
      <c r="CU47" s="902"/>
      <c r="CV47" s="903"/>
      <c r="CW47" s="901"/>
      <c r="CX47" s="902"/>
      <c r="CY47" s="902"/>
      <c r="CZ47" s="902"/>
      <c r="DA47" s="902"/>
      <c r="DB47" s="902"/>
      <c r="DC47" s="902"/>
      <c r="DD47" s="902"/>
      <c r="DE47" s="902"/>
      <c r="DF47" s="902"/>
      <c r="DG47" s="902"/>
      <c r="DH47" s="903"/>
      <c r="DI47" s="901"/>
      <c r="DJ47" s="902"/>
      <c r="DK47" s="902"/>
      <c r="DL47" s="902"/>
      <c r="DM47" s="902"/>
      <c r="DN47" s="902"/>
      <c r="DO47" s="902"/>
      <c r="DP47" s="902"/>
      <c r="DQ47" s="902"/>
      <c r="DR47" s="902"/>
      <c r="DS47" s="902"/>
      <c r="DT47" s="903"/>
      <c r="DU47" s="901"/>
      <c r="DV47" s="902"/>
      <c r="DW47" s="902"/>
      <c r="DX47" s="902"/>
      <c r="DY47" s="902"/>
      <c r="DZ47" s="902"/>
      <c r="EA47" s="902"/>
      <c r="EB47" s="902"/>
      <c r="EC47" s="902"/>
      <c r="ED47" s="902"/>
      <c r="EE47" s="902"/>
      <c r="EF47" s="903"/>
      <c r="EG47" s="901"/>
      <c r="EH47" s="902"/>
      <c r="EI47" s="902"/>
      <c r="EJ47" s="902"/>
      <c r="EK47" s="902"/>
      <c r="EL47" s="902"/>
      <c r="EM47" s="902"/>
      <c r="EN47" s="902"/>
      <c r="EO47" s="902"/>
      <c r="EP47" s="902"/>
      <c r="EQ47" s="902"/>
      <c r="ER47" s="903"/>
      <c r="ES47" s="901"/>
      <c r="ET47" s="902"/>
      <c r="EU47" s="902"/>
      <c r="EV47" s="902"/>
      <c r="EW47" s="902"/>
      <c r="EX47" s="902"/>
      <c r="EY47" s="902"/>
      <c r="EZ47" s="902"/>
      <c r="FA47" s="902"/>
      <c r="FB47" s="902"/>
      <c r="FC47" s="902"/>
      <c r="FD47" s="903"/>
      <c r="FE47" s="901"/>
      <c r="FF47" s="902"/>
      <c r="FG47" s="902"/>
      <c r="FH47" s="902"/>
      <c r="FI47" s="902"/>
      <c r="FJ47" s="902"/>
      <c r="FK47" s="902"/>
      <c r="FL47" s="902"/>
      <c r="FM47" s="902"/>
      <c r="FN47" s="902"/>
      <c r="FO47" s="902"/>
      <c r="FP47" s="903"/>
      <c r="FQ47" s="901"/>
      <c r="FR47" s="902"/>
      <c r="FS47" s="902"/>
      <c r="FT47" s="902"/>
      <c r="FU47" s="902"/>
      <c r="FV47" s="902"/>
      <c r="FW47" s="902"/>
      <c r="FX47" s="902"/>
      <c r="FY47" s="902"/>
      <c r="FZ47" s="902"/>
      <c r="GA47" s="902"/>
      <c r="GB47" s="903"/>
      <c r="GC47" s="901"/>
      <c r="GD47" s="902"/>
      <c r="GE47" s="902"/>
      <c r="GF47" s="902"/>
      <c r="GG47" s="902"/>
      <c r="GH47" s="902"/>
      <c r="GI47" s="902"/>
      <c r="GJ47" s="902"/>
      <c r="GK47" s="902"/>
      <c r="GL47" s="902"/>
      <c r="GM47" s="902"/>
      <c r="GN47" s="903"/>
      <c r="GO47" s="901"/>
      <c r="GP47" s="902"/>
      <c r="GQ47" s="902"/>
      <c r="GR47" s="902"/>
      <c r="GS47" s="902"/>
      <c r="GT47" s="902"/>
      <c r="GU47" s="902"/>
      <c r="GV47" s="902"/>
      <c r="GW47" s="902"/>
      <c r="GX47" s="902"/>
      <c r="GY47" s="902"/>
      <c r="GZ47" s="903"/>
      <c r="HA47" s="901"/>
      <c r="HB47" s="902"/>
      <c r="HC47" s="902"/>
      <c r="HD47" s="902"/>
      <c r="HE47" s="902"/>
      <c r="HF47" s="902"/>
      <c r="HG47" s="902"/>
      <c r="HH47" s="902"/>
      <c r="HI47" s="902"/>
      <c r="HJ47" s="902"/>
      <c r="HK47" s="902"/>
      <c r="HL47" s="903"/>
      <c r="HM47" s="108"/>
      <c r="HN47" s="109"/>
      <c r="HO47" s="109"/>
      <c r="HP47" s="109"/>
      <c r="HQ47" s="109"/>
      <c r="HR47" s="109"/>
      <c r="HS47" s="109"/>
      <c r="HT47" s="109"/>
      <c r="HU47" s="109"/>
      <c r="HV47" s="109"/>
      <c r="HW47" s="109"/>
      <c r="HX47" s="110"/>
      <c r="HY47" s="901"/>
      <c r="HZ47" s="902"/>
      <c r="IA47" s="902"/>
      <c r="IB47" s="902"/>
      <c r="IC47" s="902"/>
      <c r="ID47" s="902"/>
      <c r="IE47" s="902"/>
      <c r="IF47" s="902"/>
      <c r="IG47" s="902"/>
      <c r="IH47" s="902"/>
      <c r="II47" s="902"/>
      <c r="IJ47" s="903"/>
      <c r="IK47" s="901"/>
      <c r="IL47" s="902"/>
      <c r="IM47" s="902"/>
      <c r="IN47" s="902"/>
      <c r="IO47" s="902"/>
      <c r="IP47" s="902"/>
      <c r="IQ47" s="902"/>
      <c r="IR47" s="902"/>
      <c r="IS47" s="902"/>
      <c r="IT47" s="902"/>
      <c r="IU47" s="902"/>
      <c r="IV47" s="1307"/>
      <c r="IW47" s="47"/>
      <c r="IX47" s="728"/>
      <c r="IY47" s="731"/>
      <c r="IZ47" s="22"/>
      <c r="JA47" s="22"/>
      <c r="JB47" s="22"/>
      <c r="JC47" s="22"/>
      <c r="JD47" s="22"/>
      <c r="JE47" s="22"/>
      <c r="JF47" s="22"/>
      <c r="JG47" s="22"/>
      <c r="JH47" s="21"/>
      <c r="JI47" s="22"/>
      <c r="JJ47" s="22"/>
      <c r="JK47" s="22"/>
      <c r="JL47" s="22"/>
      <c r="JM47" s="22"/>
      <c r="JN47" s="22"/>
      <c r="JO47" s="22"/>
      <c r="JP47" s="22"/>
      <c r="JQ47" s="22"/>
      <c r="JR47" s="22"/>
      <c r="JS47" s="22"/>
      <c r="JT47" s="22"/>
      <c r="JU47" s="22"/>
      <c r="JV47" s="22"/>
      <c r="JW47" s="22"/>
      <c r="JX47" s="22"/>
      <c r="JY47" s="22"/>
      <c r="JZ47" s="22"/>
      <c r="KA47" s="22"/>
      <c r="KB47" s="22"/>
      <c r="KC47" s="22"/>
      <c r="KD47" s="22"/>
      <c r="KE47" s="22"/>
      <c r="KF47" s="22"/>
      <c r="KG47" s="22"/>
      <c r="KH47" s="22"/>
      <c r="KI47" s="22"/>
      <c r="KJ47" s="22"/>
      <c r="KK47" s="22"/>
      <c r="KL47" s="22"/>
      <c r="KM47" s="22"/>
      <c r="KN47" s="22"/>
      <c r="KO47" s="22"/>
      <c r="KP47" s="22"/>
      <c r="KQ47" s="22"/>
      <c r="KR47" s="22"/>
      <c r="KS47" s="22"/>
      <c r="KT47" s="22"/>
      <c r="KU47" s="22"/>
      <c r="KV47" s="22"/>
      <c r="KW47" s="22"/>
      <c r="KX47" s="22"/>
      <c r="KY47" s="22"/>
      <c r="KZ47" s="22"/>
      <c r="LA47" s="22"/>
      <c r="LB47" s="22"/>
      <c r="LC47" s="22"/>
      <c r="LD47" s="22"/>
      <c r="LE47" s="22"/>
      <c r="LF47" s="22"/>
      <c r="LG47" s="22"/>
      <c r="LH47" s="22"/>
      <c r="LI47" s="22"/>
      <c r="LJ47" s="23"/>
    </row>
    <row r="48" spans="2:478" ht="3.65" customHeight="1">
      <c r="B48" s="814"/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5"/>
      <c r="O48" s="815"/>
      <c r="P48" s="815"/>
      <c r="Q48" s="815"/>
      <c r="R48" s="815"/>
      <c r="S48" s="815"/>
      <c r="T48" s="815"/>
      <c r="U48" s="815"/>
      <c r="V48" s="815"/>
      <c r="W48" s="815"/>
      <c r="X48" s="815"/>
      <c r="Y48" s="815"/>
      <c r="Z48" s="815"/>
      <c r="AA48" s="815"/>
      <c r="AB48" s="815"/>
      <c r="AC48" s="815"/>
      <c r="AD48" s="815"/>
      <c r="AE48" s="815"/>
      <c r="AF48" s="815"/>
      <c r="AG48" s="815"/>
      <c r="AH48" s="815"/>
      <c r="AI48" s="815"/>
      <c r="AJ48" s="815"/>
      <c r="AK48" s="815"/>
      <c r="AL48" s="815"/>
      <c r="AM48" s="815"/>
      <c r="AN48" s="815"/>
      <c r="AO48" s="816"/>
      <c r="AP48" s="22"/>
      <c r="AQ48" s="22"/>
      <c r="AR48" s="22"/>
      <c r="AS48" s="22"/>
      <c r="AT48" s="22"/>
      <c r="AU48" s="22"/>
      <c r="AV48" s="22"/>
      <c r="AW48" s="22"/>
      <c r="AX48" s="727"/>
      <c r="AY48" s="728"/>
      <c r="AZ48" s="47"/>
      <c r="BA48" s="1204"/>
      <c r="BB48" s="1205"/>
      <c r="BC48" s="1205"/>
      <c r="BD48" s="1205"/>
      <c r="BE48" s="1243"/>
      <c r="BF48" s="1243"/>
      <c r="BG48" s="1243"/>
      <c r="BH48" s="1243"/>
      <c r="BI48" s="1243"/>
      <c r="BJ48" s="1243"/>
      <c r="BK48" s="1243"/>
      <c r="BL48" s="1244"/>
      <c r="BM48" s="1308"/>
      <c r="BN48" s="902"/>
      <c r="BO48" s="902"/>
      <c r="BP48" s="902"/>
      <c r="BQ48" s="902"/>
      <c r="BR48" s="902"/>
      <c r="BS48" s="902"/>
      <c r="BT48" s="902"/>
      <c r="BU48" s="902"/>
      <c r="BV48" s="902"/>
      <c r="BW48" s="902"/>
      <c r="BX48" s="903"/>
      <c r="BY48" s="901"/>
      <c r="BZ48" s="902"/>
      <c r="CA48" s="902"/>
      <c r="CB48" s="902"/>
      <c r="CC48" s="902"/>
      <c r="CD48" s="902"/>
      <c r="CE48" s="902"/>
      <c r="CF48" s="902"/>
      <c r="CG48" s="902"/>
      <c r="CH48" s="902"/>
      <c r="CI48" s="902"/>
      <c r="CJ48" s="903"/>
      <c r="CK48" s="901"/>
      <c r="CL48" s="902"/>
      <c r="CM48" s="902"/>
      <c r="CN48" s="902"/>
      <c r="CO48" s="902"/>
      <c r="CP48" s="902"/>
      <c r="CQ48" s="902"/>
      <c r="CR48" s="902"/>
      <c r="CS48" s="902"/>
      <c r="CT48" s="902"/>
      <c r="CU48" s="902"/>
      <c r="CV48" s="903"/>
      <c r="CW48" s="901"/>
      <c r="CX48" s="902"/>
      <c r="CY48" s="902"/>
      <c r="CZ48" s="902"/>
      <c r="DA48" s="902"/>
      <c r="DB48" s="902"/>
      <c r="DC48" s="902"/>
      <c r="DD48" s="902"/>
      <c r="DE48" s="902"/>
      <c r="DF48" s="902"/>
      <c r="DG48" s="902"/>
      <c r="DH48" s="903"/>
      <c r="DI48" s="901"/>
      <c r="DJ48" s="902"/>
      <c r="DK48" s="902"/>
      <c r="DL48" s="902"/>
      <c r="DM48" s="902"/>
      <c r="DN48" s="902"/>
      <c r="DO48" s="902"/>
      <c r="DP48" s="902"/>
      <c r="DQ48" s="902"/>
      <c r="DR48" s="902"/>
      <c r="DS48" s="902"/>
      <c r="DT48" s="903"/>
      <c r="DU48" s="901"/>
      <c r="DV48" s="902"/>
      <c r="DW48" s="902"/>
      <c r="DX48" s="902"/>
      <c r="DY48" s="902"/>
      <c r="DZ48" s="902"/>
      <c r="EA48" s="902"/>
      <c r="EB48" s="902"/>
      <c r="EC48" s="902"/>
      <c r="ED48" s="902"/>
      <c r="EE48" s="902"/>
      <c r="EF48" s="903"/>
      <c r="EG48" s="901"/>
      <c r="EH48" s="902"/>
      <c r="EI48" s="902"/>
      <c r="EJ48" s="902"/>
      <c r="EK48" s="902"/>
      <c r="EL48" s="902"/>
      <c r="EM48" s="902"/>
      <c r="EN48" s="902"/>
      <c r="EO48" s="902"/>
      <c r="EP48" s="902"/>
      <c r="EQ48" s="902"/>
      <c r="ER48" s="903"/>
      <c r="ES48" s="901"/>
      <c r="ET48" s="902"/>
      <c r="EU48" s="902"/>
      <c r="EV48" s="902"/>
      <c r="EW48" s="902"/>
      <c r="EX48" s="902"/>
      <c r="EY48" s="902"/>
      <c r="EZ48" s="902"/>
      <c r="FA48" s="902"/>
      <c r="FB48" s="902"/>
      <c r="FC48" s="902"/>
      <c r="FD48" s="903"/>
      <c r="FE48" s="901"/>
      <c r="FF48" s="902"/>
      <c r="FG48" s="902"/>
      <c r="FH48" s="902"/>
      <c r="FI48" s="902"/>
      <c r="FJ48" s="902"/>
      <c r="FK48" s="902"/>
      <c r="FL48" s="902"/>
      <c r="FM48" s="902"/>
      <c r="FN48" s="902"/>
      <c r="FO48" s="902"/>
      <c r="FP48" s="903"/>
      <c r="FQ48" s="901"/>
      <c r="FR48" s="902"/>
      <c r="FS48" s="902"/>
      <c r="FT48" s="902"/>
      <c r="FU48" s="902"/>
      <c r="FV48" s="902"/>
      <c r="FW48" s="902"/>
      <c r="FX48" s="902"/>
      <c r="FY48" s="902"/>
      <c r="FZ48" s="902"/>
      <c r="GA48" s="902"/>
      <c r="GB48" s="903"/>
      <c r="GC48" s="901"/>
      <c r="GD48" s="902"/>
      <c r="GE48" s="902"/>
      <c r="GF48" s="902"/>
      <c r="GG48" s="902"/>
      <c r="GH48" s="902"/>
      <c r="GI48" s="902"/>
      <c r="GJ48" s="902"/>
      <c r="GK48" s="902"/>
      <c r="GL48" s="902"/>
      <c r="GM48" s="902"/>
      <c r="GN48" s="903"/>
      <c r="GO48" s="901"/>
      <c r="GP48" s="902"/>
      <c r="GQ48" s="902"/>
      <c r="GR48" s="902"/>
      <c r="GS48" s="902"/>
      <c r="GT48" s="902"/>
      <c r="GU48" s="902"/>
      <c r="GV48" s="902"/>
      <c r="GW48" s="902"/>
      <c r="GX48" s="902"/>
      <c r="GY48" s="902"/>
      <c r="GZ48" s="903"/>
      <c r="HA48" s="901"/>
      <c r="HB48" s="902"/>
      <c r="HC48" s="902"/>
      <c r="HD48" s="902"/>
      <c r="HE48" s="902"/>
      <c r="HF48" s="902"/>
      <c r="HG48" s="902"/>
      <c r="HH48" s="902"/>
      <c r="HI48" s="902"/>
      <c r="HJ48" s="902"/>
      <c r="HK48" s="902"/>
      <c r="HL48" s="903"/>
      <c r="HM48" s="108"/>
      <c r="HN48" s="109"/>
      <c r="HO48" s="109"/>
      <c r="HP48" s="109"/>
      <c r="HQ48" s="109"/>
      <c r="HR48" s="109"/>
      <c r="HS48" s="109"/>
      <c r="HT48" s="109"/>
      <c r="HU48" s="109"/>
      <c r="HV48" s="109"/>
      <c r="HW48" s="109"/>
      <c r="HX48" s="110"/>
      <c r="HY48" s="901"/>
      <c r="HZ48" s="902"/>
      <c r="IA48" s="902"/>
      <c r="IB48" s="902"/>
      <c r="IC48" s="902"/>
      <c r="ID48" s="902"/>
      <c r="IE48" s="902"/>
      <c r="IF48" s="902"/>
      <c r="IG48" s="902"/>
      <c r="IH48" s="902"/>
      <c r="II48" s="902"/>
      <c r="IJ48" s="903"/>
      <c r="IK48" s="901"/>
      <c r="IL48" s="902"/>
      <c r="IM48" s="902"/>
      <c r="IN48" s="902"/>
      <c r="IO48" s="902"/>
      <c r="IP48" s="902"/>
      <c r="IQ48" s="902"/>
      <c r="IR48" s="902"/>
      <c r="IS48" s="902"/>
      <c r="IT48" s="902"/>
      <c r="IU48" s="902"/>
      <c r="IV48" s="1307"/>
      <c r="IW48" s="47"/>
      <c r="IX48" s="728"/>
      <c r="IY48" s="731"/>
      <c r="IZ48" s="22"/>
      <c r="JA48" s="22"/>
      <c r="JB48" s="22"/>
      <c r="JC48" s="22"/>
      <c r="JD48" s="22"/>
      <c r="JE48" s="22"/>
      <c r="JF48" s="22"/>
      <c r="JG48" s="22"/>
      <c r="JH48" s="21"/>
      <c r="JI48" s="22"/>
      <c r="JJ48" s="22"/>
      <c r="JK48" s="22"/>
      <c r="JL48" s="22"/>
      <c r="JM48" s="22"/>
      <c r="JN48" s="22"/>
      <c r="JO48" s="22"/>
      <c r="JP48" s="22"/>
      <c r="JQ48" s="22"/>
      <c r="JR48" s="22"/>
      <c r="JS48" s="22"/>
      <c r="JT48" s="22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2"/>
      <c r="KH48" s="22"/>
      <c r="KI48" s="22"/>
      <c r="KJ48" s="22"/>
      <c r="KK48" s="22"/>
      <c r="KL48" s="22"/>
      <c r="KM48" s="22"/>
      <c r="KN48" s="22"/>
      <c r="KO48" s="22"/>
      <c r="KP48" s="22"/>
      <c r="KQ48" s="22"/>
      <c r="KR48" s="22"/>
      <c r="KS48" s="22"/>
      <c r="KT48" s="22"/>
      <c r="KU48" s="22"/>
      <c r="KV48" s="22"/>
      <c r="KW48" s="22"/>
      <c r="KX48" s="22"/>
      <c r="KY48" s="22"/>
      <c r="KZ48" s="22"/>
      <c r="LA48" s="22"/>
      <c r="LB48" s="22"/>
      <c r="LC48" s="22"/>
      <c r="LD48" s="22"/>
      <c r="LE48" s="22"/>
      <c r="LF48" s="22"/>
      <c r="LG48" s="22"/>
      <c r="LH48" s="22"/>
      <c r="LI48" s="22"/>
      <c r="LJ48" s="23"/>
      <c r="MM48" s="330"/>
      <c r="MN48" s="330"/>
      <c r="MO48" s="330"/>
      <c r="MP48" s="330"/>
      <c r="QY48" s="1233" t="s">
        <v>970</v>
      </c>
      <c r="QZ48" s="1234"/>
      <c r="RA48" s="1234"/>
      <c r="RB48" s="1234"/>
      <c r="RC48" s="1234"/>
      <c r="RD48" s="1234"/>
      <c r="RE48" s="1234"/>
      <c r="RF48" s="1234"/>
      <c r="RG48" s="1234"/>
      <c r="RH48" s="1234"/>
      <c r="RI48" s="1234"/>
      <c r="RJ48" s="1234"/>
    </row>
    <row r="49" spans="2:478" ht="3.65" customHeight="1">
      <c r="B49" s="814"/>
      <c r="C49" s="815"/>
      <c r="D49" s="815"/>
      <c r="E49" s="815"/>
      <c r="F49" s="815"/>
      <c r="G49" s="815"/>
      <c r="H49" s="815"/>
      <c r="I49" s="815"/>
      <c r="J49" s="815"/>
      <c r="K49" s="815"/>
      <c r="L49" s="815"/>
      <c r="M49" s="815"/>
      <c r="N49" s="815"/>
      <c r="O49" s="815"/>
      <c r="P49" s="815"/>
      <c r="Q49" s="815"/>
      <c r="R49" s="815"/>
      <c r="S49" s="815"/>
      <c r="T49" s="815"/>
      <c r="U49" s="815"/>
      <c r="V49" s="815"/>
      <c r="W49" s="815"/>
      <c r="X49" s="815"/>
      <c r="Y49" s="815"/>
      <c r="Z49" s="815"/>
      <c r="AA49" s="815"/>
      <c r="AB49" s="815"/>
      <c r="AC49" s="815"/>
      <c r="AD49" s="815"/>
      <c r="AE49" s="815"/>
      <c r="AF49" s="815"/>
      <c r="AG49" s="815"/>
      <c r="AH49" s="815"/>
      <c r="AI49" s="815"/>
      <c r="AJ49" s="815"/>
      <c r="AK49" s="815"/>
      <c r="AL49" s="815"/>
      <c r="AM49" s="815"/>
      <c r="AN49" s="815"/>
      <c r="AO49" s="816"/>
      <c r="AP49" s="22"/>
      <c r="AQ49" s="22"/>
      <c r="AR49" s="22"/>
      <c r="AS49" s="22"/>
      <c r="AT49" s="22"/>
      <c r="AU49" s="22"/>
      <c r="AV49" s="22"/>
      <c r="AW49" s="22"/>
      <c r="AX49" s="727"/>
      <c r="AY49" s="728"/>
      <c r="AZ49" s="728" t="e" vm="3">
        <v>#VALUE!</v>
      </c>
      <c r="BA49" s="1188" t="s">
        <v>70</v>
      </c>
      <c r="BB49" s="1189"/>
      <c r="BC49" s="1189"/>
      <c r="BD49" s="1189"/>
      <c r="BE49" s="1218" t="s">
        <v>455</v>
      </c>
      <c r="BF49" s="1218"/>
      <c r="BG49" s="1218"/>
      <c r="BH49" s="1218"/>
      <c r="BI49" s="1218"/>
      <c r="BJ49" s="1221" t="s">
        <v>1052</v>
      </c>
      <c r="BK49" s="1221"/>
      <c r="BL49" s="1222"/>
      <c r="BM49" s="1308"/>
      <c r="BN49" s="902"/>
      <c r="BO49" s="902"/>
      <c r="BP49" s="902"/>
      <c r="BQ49" s="902"/>
      <c r="BR49" s="902"/>
      <c r="BS49" s="902"/>
      <c r="BT49" s="902"/>
      <c r="BU49" s="902"/>
      <c r="BV49" s="902"/>
      <c r="BW49" s="902"/>
      <c r="BX49" s="903"/>
      <c r="BY49" s="901"/>
      <c r="BZ49" s="902"/>
      <c r="CA49" s="902"/>
      <c r="CB49" s="902"/>
      <c r="CC49" s="902"/>
      <c r="CD49" s="902"/>
      <c r="CE49" s="902"/>
      <c r="CF49" s="902"/>
      <c r="CG49" s="902"/>
      <c r="CH49" s="902"/>
      <c r="CI49" s="902"/>
      <c r="CJ49" s="903"/>
      <c r="CK49" s="901"/>
      <c r="CL49" s="902"/>
      <c r="CM49" s="902"/>
      <c r="CN49" s="902"/>
      <c r="CO49" s="902"/>
      <c r="CP49" s="902"/>
      <c r="CQ49" s="902"/>
      <c r="CR49" s="902"/>
      <c r="CS49" s="902"/>
      <c r="CT49" s="902"/>
      <c r="CU49" s="902"/>
      <c r="CV49" s="903"/>
      <c r="CW49" s="901"/>
      <c r="CX49" s="902"/>
      <c r="CY49" s="902"/>
      <c r="CZ49" s="902"/>
      <c r="DA49" s="902"/>
      <c r="DB49" s="902"/>
      <c r="DC49" s="902"/>
      <c r="DD49" s="902"/>
      <c r="DE49" s="902"/>
      <c r="DF49" s="902"/>
      <c r="DG49" s="902"/>
      <c r="DH49" s="903"/>
      <c r="DI49" s="901"/>
      <c r="DJ49" s="902"/>
      <c r="DK49" s="902"/>
      <c r="DL49" s="902"/>
      <c r="DM49" s="902"/>
      <c r="DN49" s="902"/>
      <c r="DO49" s="902"/>
      <c r="DP49" s="902"/>
      <c r="DQ49" s="902"/>
      <c r="DR49" s="902"/>
      <c r="DS49" s="902"/>
      <c r="DT49" s="903"/>
      <c r="DU49" s="901"/>
      <c r="DV49" s="902"/>
      <c r="DW49" s="902"/>
      <c r="DX49" s="902"/>
      <c r="DY49" s="902"/>
      <c r="DZ49" s="902"/>
      <c r="EA49" s="902"/>
      <c r="EB49" s="902"/>
      <c r="EC49" s="902"/>
      <c r="ED49" s="902"/>
      <c r="EE49" s="902"/>
      <c r="EF49" s="903"/>
      <c r="EG49" s="901"/>
      <c r="EH49" s="902"/>
      <c r="EI49" s="902"/>
      <c r="EJ49" s="902"/>
      <c r="EK49" s="902"/>
      <c r="EL49" s="902"/>
      <c r="EM49" s="902"/>
      <c r="EN49" s="902"/>
      <c r="EO49" s="902"/>
      <c r="EP49" s="902"/>
      <c r="EQ49" s="902"/>
      <c r="ER49" s="903"/>
      <c r="ES49" s="901"/>
      <c r="ET49" s="902"/>
      <c r="EU49" s="902"/>
      <c r="EV49" s="902"/>
      <c r="EW49" s="902"/>
      <c r="EX49" s="902"/>
      <c r="EY49" s="902"/>
      <c r="EZ49" s="902"/>
      <c r="FA49" s="902"/>
      <c r="FB49" s="902"/>
      <c r="FC49" s="902"/>
      <c r="FD49" s="903"/>
      <c r="FE49" s="901"/>
      <c r="FF49" s="902"/>
      <c r="FG49" s="902"/>
      <c r="FH49" s="902"/>
      <c r="FI49" s="902"/>
      <c r="FJ49" s="902"/>
      <c r="FK49" s="902"/>
      <c r="FL49" s="902"/>
      <c r="FM49" s="902"/>
      <c r="FN49" s="902"/>
      <c r="FO49" s="902"/>
      <c r="FP49" s="903"/>
      <c r="FQ49" s="901"/>
      <c r="FR49" s="902"/>
      <c r="FS49" s="902"/>
      <c r="FT49" s="902"/>
      <c r="FU49" s="902"/>
      <c r="FV49" s="902"/>
      <c r="FW49" s="902"/>
      <c r="FX49" s="902"/>
      <c r="FY49" s="902"/>
      <c r="FZ49" s="902"/>
      <c r="GA49" s="902"/>
      <c r="GB49" s="903"/>
      <c r="GC49" s="901"/>
      <c r="GD49" s="902"/>
      <c r="GE49" s="902"/>
      <c r="GF49" s="902"/>
      <c r="GG49" s="902"/>
      <c r="GH49" s="902"/>
      <c r="GI49" s="902"/>
      <c r="GJ49" s="902"/>
      <c r="GK49" s="902"/>
      <c r="GL49" s="902"/>
      <c r="GM49" s="902"/>
      <c r="GN49" s="903"/>
      <c r="GO49" s="901"/>
      <c r="GP49" s="902"/>
      <c r="GQ49" s="902"/>
      <c r="GR49" s="902"/>
      <c r="GS49" s="902"/>
      <c r="GT49" s="902"/>
      <c r="GU49" s="902"/>
      <c r="GV49" s="902"/>
      <c r="GW49" s="902"/>
      <c r="GX49" s="902"/>
      <c r="GY49" s="902"/>
      <c r="GZ49" s="903"/>
      <c r="HA49" s="901"/>
      <c r="HB49" s="902"/>
      <c r="HC49" s="902"/>
      <c r="HD49" s="902"/>
      <c r="HE49" s="902"/>
      <c r="HF49" s="902"/>
      <c r="HG49" s="902"/>
      <c r="HH49" s="902"/>
      <c r="HI49" s="902"/>
      <c r="HJ49" s="902"/>
      <c r="HK49" s="902"/>
      <c r="HL49" s="903"/>
      <c r="HM49" s="108"/>
      <c r="HN49" s="109"/>
      <c r="HO49" s="109"/>
      <c r="HP49" s="109"/>
      <c r="HQ49" s="109"/>
      <c r="HR49" s="109"/>
      <c r="HS49" s="109"/>
      <c r="HT49" s="109"/>
      <c r="HU49" s="109"/>
      <c r="HV49" s="109"/>
      <c r="HW49" s="109"/>
      <c r="HX49" s="110"/>
      <c r="HY49" s="901"/>
      <c r="HZ49" s="902"/>
      <c r="IA49" s="902"/>
      <c r="IB49" s="902"/>
      <c r="IC49" s="902"/>
      <c r="ID49" s="902"/>
      <c r="IE49" s="902"/>
      <c r="IF49" s="902"/>
      <c r="IG49" s="902"/>
      <c r="IH49" s="902"/>
      <c r="II49" s="902"/>
      <c r="IJ49" s="903"/>
      <c r="IK49" s="901"/>
      <c r="IL49" s="902"/>
      <c r="IM49" s="902"/>
      <c r="IN49" s="902"/>
      <c r="IO49" s="902"/>
      <c r="IP49" s="902"/>
      <c r="IQ49" s="902"/>
      <c r="IR49" s="902"/>
      <c r="IS49" s="902"/>
      <c r="IT49" s="902"/>
      <c r="IU49" s="902"/>
      <c r="IV49" s="1307"/>
      <c r="IW49" s="728"/>
      <c r="IX49" s="728"/>
      <c r="IY49" s="731"/>
      <c r="IZ49" s="22"/>
      <c r="JA49" s="22"/>
      <c r="JB49" s="22"/>
      <c r="JC49" s="22"/>
      <c r="JD49" s="22"/>
      <c r="JE49" s="22"/>
      <c r="JF49" s="22"/>
      <c r="JG49" s="22"/>
      <c r="JH49" s="21"/>
      <c r="JI49" s="22"/>
      <c r="JJ49" s="22"/>
      <c r="JK49" s="22"/>
      <c r="JL49" s="22"/>
      <c r="JM49" s="22"/>
      <c r="JN49" s="22"/>
      <c r="JO49" s="22"/>
      <c r="JP49" s="22"/>
      <c r="JQ49" s="22"/>
      <c r="JR49" s="22"/>
      <c r="JS49" s="22"/>
      <c r="JT49" s="22"/>
      <c r="JU49" s="22"/>
      <c r="JV49" s="22"/>
      <c r="JW49" s="22"/>
      <c r="JX49" s="22"/>
      <c r="JY49" s="22"/>
      <c r="JZ49" s="22"/>
      <c r="KA49" s="22"/>
      <c r="KB49" s="22"/>
      <c r="KC49" s="22"/>
      <c r="KD49" s="22"/>
      <c r="KE49" s="22"/>
      <c r="KF49" s="22"/>
      <c r="KG49" s="22"/>
      <c r="KH49" s="22"/>
      <c r="KI49" s="22"/>
      <c r="KJ49" s="22"/>
      <c r="KK49" s="22"/>
      <c r="KL49" s="22"/>
      <c r="KM49" s="22"/>
      <c r="KN49" s="22"/>
      <c r="KO49" s="22"/>
      <c r="KP49" s="22"/>
      <c r="KQ49" s="22"/>
      <c r="KR49" s="22"/>
      <c r="KS49" s="22"/>
      <c r="KT49" s="22"/>
      <c r="KU49" s="22"/>
      <c r="KV49" s="22"/>
      <c r="KW49" s="22"/>
      <c r="KX49" s="22"/>
      <c r="KY49" s="22"/>
      <c r="KZ49" s="22"/>
      <c r="LA49" s="22"/>
      <c r="LB49" s="22"/>
      <c r="LC49" s="22"/>
      <c r="LD49" s="22"/>
      <c r="LE49" s="22"/>
      <c r="LF49" s="22"/>
      <c r="LG49" s="22"/>
      <c r="LH49" s="22"/>
      <c r="LI49" s="22"/>
      <c r="LJ49" s="23"/>
      <c r="MM49" s="1093" t="s">
        <v>970</v>
      </c>
      <c r="MN49" s="1094"/>
      <c r="MO49" s="1094"/>
      <c r="MP49" s="1094"/>
      <c r="MQ49" s="1094"/>
      <c r="MR49" s="1094"/>
      <c r="MS49" s="1094"/>
      <c r="MT49" s="1094"/>
      <c r="MU49" s="1094"/>
      <c r="MV49" s="1094"/>
      <c r="MW49" s="1094"/>
      <c r="MX49" s="1094"/>
      <c r="MY49" s="1094"/>
      <c r="MZ49" s="1094"/>
      <c r="NA49" s="1094"/>
      <c r="NB49" s="1094"/>
      <c r="NC49" s="1094"/>
      <c r="ND49" s="1094"/>
      <c r="NE49" s="1094"/>
      <c r="NF49" s="1094"/>
      <c r="NG49" s="1094"/>
      <c r="NH49" s="1094"/>
      <c r="NI49" s="1094"/>
      <c r="NJ49" s="1094"/>
      <c r="NK49" s="1094"/>
      <c r="NL49" s="1094"/>
      <c r="NM49" s="1094"/>
      <c r="NN49" s="1094"/>
      <c r="NY49" s="1093" t="s">
        <v>970</v>
      </c>
      <c r="NZ49" s="1094"/>
      <c r="OA49" s="1094"/>
      <c r="OB49" s="1094"/>
      <c r="OC49" s="1094"/>
      <c r="OD49" s="1094"/>
      <c r="OE49" s="1094"/>
      <c r="OF49" s="1094"/>
      <c r="OG49" s="1094"/>
      <c r="OH49" s="1094"/>
      <c r="OI49" s="1094"/>
      <c r="OJ49" s="1094"/>
      <c r="OK49" s="1094"/>
      <c r="OL49" s="1094"/>
      <c r="OM49" s="1094"/>
      <c r="ON49" s="1094"/>
      <c r="OT49" s="1093" t="s">
        <v>970</v>
      </c>
      <c r="OU49" s="1094"/>
      <c r="OV49" s="1094"/>
      <c r="OW49" s="1094"/>
      <c r="OX49" s="1094"/>
      <c r="OY49" s="1094"/>
      <c r="OZ49" s="1094"/>
      <c r="PA49" s="1094"/>
      <c r="PB49" s="1094"/>
      <c r="PC49" s="1094"/>
      <c r="PD49" s="1094"/>
      <c r="PE49" s="1094"/>
      <c r="PF49" s="1094"/>
      <c r="PG49" s="1094"/>
      <c r="PH49" s="1094"/>
      <c r="PI49" s="1094"/>
      <c r="PS49" s="1093" t="s">
        <v>970</v>
      </c>
      <c r="PT49" s="1094"/>
      <c r="PU49" s="1094"/>
      <c r="PV49" s="1094"/>
      <c r="PW49" s="1094"/>
      <c r="PX49" s="1094"/>
      <c r="PY49" s="1094"/>
      <c r="PZ49" s="1094"/>
      <c r="QA49" s="1094"/>
      <c r="QB49" s="1094"/>
      <c r="QC49" s="1094"/>
      <c r="QD49" s="1094"/>
      <c r="QE49" s="1094"/>
      <c r="QF49" s="1094"/>
      <c r="QG49" s="1094"/>
      <c r="QH49" s="1094"/>
      <c r="QY49" s="1235"/>
      <c r="QZ49" s="1236"/>
      <c r="RA49" s="1236"/>
      <c r="RB49" s="1236"/>
      <c r="RC49" s="1236"/>
      <c r="RD49" s="1236"/>
      <c r="RE49" s="1236"/>
      <c r="RF49" s="1236"/>
      <c r="RG49" s="1236"/>
      <c r="RH49" s="1236"/>
      <c r="RI49" s="1236"/>
      <c r="RJ49" s="1236"/>
    </row>
    <row r="50" spans="2:478" ht="3.65" customHeight="1">
      <c r="B50" s="814"/>
      <c r="C50" s="815"/>
      <c r="D50" s="815"/>
      <c r="E50" s="815"/>
      <c r="F50" s="815"/>
      <c r="G50" s="815"/>
      <c r="H50" s="815"/>
      <c r="I50" s="815"/>
      <c r="J50" s="815"/>
      <c r="K50" s="815"/>
      <c r="L50" s="815"/>
      <c r="M50" s="815"/>
      <c r="N50" s="815"/>
      <c r="O50" s="815"/>
      <c r="P50" s="815"/>
      <c r="Q50" s="815"/>
      <c r="R50" s="815"/>
      <c r="S50" s="815"/>
      <c r="T50" s="815"/>
      <c r="U50" s="815"/>
      <c r="V50" s="815"/>
      <c r="W50" s="815"/>
      <c r="X50" s="815"/>
      <c r="Y50" s="815"/>
      <c r="Z50" s="815"/>
      <c r="AA50" s="815"/>
      <c r="AB50" s="815"/>
      <c r="AC50" s="815"/>
      <c r="AD50" s="815"/>
      <c r="AE50" s="815"/>
      <c r="AF50" s="815"/>
      <c r="AG50" s="815"/>
      <c r="AH50" s="815"/>
      <c r="AI50" s="815"/>
      <c r="AJ50" s="815"/>
      <c r="AK50" s="815"/>
      <c r="AL50" s="815"/>
      <c r="AM50" s="815"/>
      <c r="AN50" s="815"/>
      <c r="AO50" s="816"/>
      <c r="AP50" s="22"/>
      <c r="AQ50" s="22"/>
      <c r="AR50" s="22"/>
      <c r="AS50" s="22"/>
      <c r="AT50" s="22"/>
      <c r="AU50" s="22"/>
      <c r="AV50" s="22"/>
      <c r="AW50" s="22"/>
      <c r="AX50" s="727"/>
      <c r="AY50" s="728"/>
      <c r="AZ50" s="728"/>
      <c r="BA50" s="1190"/>
      <c r="BB50" s="1191"/>
      <c r="BC50" s="1191"/>
      <c r="BD50" s="1191"/>
      <c r="BE50" s="1219"/>
      <c r="BF50" s="1219"/>
      <c r="BG50" s="1219"/>
      <c r="BH50" s="1219"/>
      <c r="BI50" s="1219"/>
      <c r="BJ50" s="1223"/>
      <c r="BK50" s="1223"/>
      <c r="BL50" s="1224"/>
      <c r="BM50" s="1308"/>
      <c r="BN50" s="902"/>
      <c r="BO50" s="902"/>
      <c r="BP50" s="902"/>
      <c r="BQ50" s="902"/>
      <c r="BR50" s="902"/>
      <c r="BS50" s="902"/>
      <c r="BT50" s="902"/>
      <c r="BU50" s="902"/>
      <c r="BV50" s="902"/>
      <c r="BW50" s="902"/>
      <c r="BX50" s="903"/>
      <c r="BY50" s="901"/>
      <c r="BZ50" s="902"/>
      <c r="CA50" s="902"/>
      <c r="CB50" s="902"/>
      <c r="CC50" s="902"/>
      <c r="CD50" s="902"/>
      <c r="CE50" s="902"/>
      <c r="CF50" s="902"/>
      <c r="CG50" s="902"/>
      <c r="CH50" s="902"/>
      <c r="CI50" s="902"/>
      <c r="CJ50" s="903"/>
      <c r="CK50" s="901"/>
      <c r="CL50" s="902"/>
      <c r="CM50" s="902"/>
      <c r="CN50" s="902"/>
      <c r="CO50" s="902"/>
      <c r="CP50" s="902"/>
      <c r="CQ50" s="902"/>
      <c r="CR50" s="902"/>
      <c r="CS50" s="902"/>
      <c r="CT50" s="902"/>
      <c r="CU50" s="902"/>
      <c r="CV50" s="903"/>
      <c r="CW50" s="901"/>
      <c r="CX50" s="902"/>
      <c r="CY50" s="902"/>
      <c r="CZ50" s="902"/>
      <c r="DA50" s="902"/>
      <c r="DB50" s="902"/>
      <c r="DC50" s="902"/>
      <c r="DD50" s="902"/>
      <c r="DE50" s="902"/>
      <c r="DF50" s="902"/>
      <c r="DG50" s="902"/>
      <c r="DH50" s="903"/>
      <c r="DI50" s="901"/>
      <c r="DJ50" s="902"/>
      <c r="DK50" s="902"/>
      <c r="DL50" s="902"/>
      <c r="DM50" s="902"/>
      <c r="DN50" s="902"/>
      <c r="DO50" s="902"/>
      <c r="DP50" s="902"/>
      <c r="DQ50" s="902"/>
      <c r="DR50" s="902"/>
      <c r="DS50" s="902"/>
      <c r="DT50" s="903"/>
      <c r="DU50" s="901"/>
      <c r="DV50" s="902"/>
      <c r="DW50" s="902"/>
      <c r="DX50" s="902"/>
      <c r="DY50" s="902"/>
      <c r="DZ50" s="902"/>
      <c r="EA50" s="902"/>
      <c r="EB50" s="902"/>
      <c r="EC50" s="902"/>
      <c r="ED50" s="902"/>
      <c r="EE50" s="902"/>
      <c r="EF50" s="903"/>
      <c r="EG50" s="901"/>
      <c r="EH50" s="902"/>
      <c r="EI50" s="902"/>
      <c r="EJ50" s="902"/>
      <c r="EK50" s="902"/>
      <c r="EL50" s="902"/>
      <c r="EM50" s="902"/>
      <c r="EN50" s="902"/>
      <c r="EO50" s="902"/>
      <c r="EP50" s="902"/>
      <c r="EQ50" s="902"/>
      <c r="ER50" s="903"/>
      <c r="ES50" s="901"/>
      <c r="ET50" s="902"/>
      <c r="EU50" s="902"/>
      <c r="EV50" s="902"/>
      <c r="EW50" s="902"/>
      <c r="EX50" s="902"/>
      <c r="EY50" s="902"/>
      <c r="EZ50" s="902"/>
      <c r="FA50" s="902"/>
      <c r="FB50" s="902"/>
      <c r="FC50" s="902"/>
      <c r="FD50" s="903"/>
      <c r="FE50" s="901"/>
      <c r="FF50" s="902"/>
      <c r="FG50" s="902"/>
      <c r="FH50" s="902"/>
      <c r="FI50" s="902"/>
      <c r="FJ50" s="902"/>
      <c r="FK50" s="902"/>
      <c r="FL50" s="902"/>
      <c r="FM50" s="902"/>
      <c r="FN50" s="902"/>
      <c r="FO50" s="902"/>
      <c r="FP50" s="903"/>
      <c r="FQ50" s="901"/>
      <c r="FR50" s="902"/>
      <c r="FS50" s="902"/>
      <c r="FT50" s="902"/>
      <c r="FU50" s="902"/>
      <c r="FV50" s="902"/>
      <c r="FW50" s="902"/>
      <c r="FX50" s="902"/>
      <c r="FY50" s="902"/>
      <c r="FZ50" s="902"/>
      <c r="GA50" s="902"/>
      <c r="GB50" s="903"/>
      <c r="GC50" s="901"/>
      <c r="GD50" s="902"/>
      <c r="GE50" s="902"/>
      <c r="GF50" s="902"/>
      <c r="GG50" s="902"/>
      <c r="GH50" s="902"/>
      <c r="GI50" s="902"/>
      <c r="GJ50" s="902"/>
      <c r="GK50" s="902"/>
      <c r="GL50" s="902"/>
      <c r="GM50" s="902"/>
      <c r="GN50" s="903"/>
      <c r="GO50" s="901"/>
      <c r="GP50" s="902"/>
      <c r="GQ50" s="902"/>
      <c r="GR50" s="902"/>
      <c r="GS50" s="902"/>
      <c r="GT50" s="902"/>
      <c r="GU50" s="902"/>
      <c r="GV50" s="902"/>
      <c r="GW50" s="902"/>
      <c r="GX50" s="902"/>
      <c r="GY50" s="902"/>
      <c r="GZ50" s="903"/>
      <c r="HA50" s="901"/>
      <c r="HB50" s="902"/>
      <c r="HC50" s="902"/>
      <c r="HD50" s="902"/>
      <c r="HE50" s="902"/>
      <c r="HF50" s="902"/>
      <c r="HG50" s="902"/>
      <c r="HH50" s="902"/>
      <c r="HI50" s="902"/>
      <c r="HJ50" s="902"/>
      <c r="HK50" s="902"/>
      <c r="HL50" s="903"/>
      <c r="HM50" s="108"/>
      <c r="HN50" s="109"/>
      <c r="HO50" s="109"/>
      <c r="HP50" s="109"/>
      <c r="HQ50" s="109"/>
      <c r="HR50" s="109"/>
      <c r="HS50" s="109"/>
      <c r="HT50" s="109"/>
      <c r="HU50" s="109"/>
      <c r="HV50" s="109"/>
      <c r="HW50" s="109"/>
      <c r="HX50" s="110"/>
      <c r="HY50" s="901"/>
      <c r="HZ50" s="902"/>
      <c r="IA50" s="902"/>
      <c r="IB50" s="902"/>
      <c r="IC50" s="902"/>
      <c r="ID50" s="902"/>
      <c r="IE50" s="902"/>
      <c r="IF50" s="902"/>
      <c r="IG50" s="902"/>
      <c r="IH50" s="902"/>
      <c r="II50" s="902"/>
      <c r="IJ50" s="903"/>
      <c r="IK50" s="901"/>
      <c r="IL50" s="902"/>
      <c r="IM50" s="902"/>
      <c r="IN50" s="902"/>
      <c r="IO50" s="902"/>
      <c r="IP50" s="902"/>
      <c r="IQ50" s="902"/>
      <c r="IR50" s="902"/>
      <c r="IS50" s="902"/>
      <c r="IT50" s="902"/>
      <c r="IU50" s="902"/>
      <c r="IV50" s="1307"/>
      <c r="IW50" s="728"/>
      <c r="IX50" s="728"/>
      <c r="IY50" s="731"/>
      <c r="IZ50" s="22"/>
      <c r="JA50" s="22"/>
      <c r="JB50" s="22"/>
      <c r="JC50" s="22"/>
      <c r="JD50" s="22"/>
      <c r="JE50" s="22"/>
      <c r="JF50" s="22"/>
      <c r="JG50" s="22"/>
      <c r="JH50" s="21"/>
      <c r="JI50" s="22"/>
      <c r="JJ50" s="22"/>
      <c r="JK50" s="22"/>
      <c r="JL50" s="22"/>
      <c r="JM50" s="22"/>
      <c r="JN50" s="22"/>
      <c r="JO50" s="22"/>
      <c r="JP50" s="22"/>
      <c r="JQ50" s="22"/>
      <c r="JR50" s="22"/>
      <c r="JS50" s="22"/>
      <c r="JT50" s="22"/>
      <c r="JU50" s="22"/>
      <c r="JV50" s="22"/>
      <c r="JW50" s="22"/>
      <c r="JX50" s="22"/>
      <c r="JY50" s="22"/>
      <c r="JZ50" s="22"/>
      <c r="KA50" s="22"/>
      <c r="KB50" s="22"/>
      <c r="KC50" s="22"/>
      <c r="KD50" s="22"/>
      <c r="KE50" s="22"/>
      <c r="KF50" s="22"/>
      <c r="KG50" s="22"/>
      <c r="KH50" s="22"/>
      <c r="KI50" s="22"/>
      <c r="KJ50" s="22"/>
      <c r="KK50" s="22"/>
      <c r="KL50" s="22"/>
      <c r="KM50" s="22"/>
      <c r="KN50" s="22"/>
      <c r="KO50" s="22"/>
      <c r="KP50" s="22"/>
      <c r="KQ50" s="22"/>
      <c r="KR50" s="22"/>
      <c r="KS50" s="22"/>
      <c r="KT50" s="22"/>
      <c r="KU50" s="22"/>
      <c r="KV50" s="22"/>
      <c r="KW50" s="22"/>
      <c r="KX50" s="22"/>
      <c r="KY50" s="22"/>
      <c r="KZ50" s="22"/>
      <c r="LA50" s="22"/>
      <c r="LB50" s="22"/>
      <c r="LC50" s="22"/>
      <c r="LD50" s="22"/>
      <c r="LE50" s="22"/>
      <c r="LF50" s="22"/>
      <c r="LG50" s="22"/>
      <c r="LH50" s="22"/>
      <c r="LI50" s="22"/>
      <c r="LJ50" s="23"/>
      <c r="MM50" s="1095"/>
      <c r="MN50" s="1096"/>
      <c r="MO50" s="1096"/>
      <c r="MP50" s="1096"/>
      <c r="MQ50" s="1096"/>
      <c r="MR50" s="1096"/>
      <c r="MS50" s="1096"/>
      <c r="MT50" s="1096"/>
      <c r="MU50" s="1096"/>
      <c r="MV50" s="1096"/>
      <c r="MW50" s="1096"/>
      <c r="MX50" s="1096"/>
      <c r="MY50" s="1096"/>
      <c r="MZ50" s="1096"/>
      <c r="NA50" s="1096"/>
      <c r="NB50" s="1096"/>
      <c r="NC50" s="1096"/>
      <c r="ND50" s="1096"/>
      <c r="NE50" s="1096"/>
      <c r="NF50" s="1096"/>
      <c r="NG50" s="1096"/>
      <c r="NH50" s="1096"/>
      <c r="NI50" s="1096"/>
      <c r="NJ50" s="1096"/>
      <c r="NK50" s="1096"/>
      <c r="NL50" s="1096"/>
      <c r="NM50" s="1096"/>
      <c r="NN50" s="1096"/>
      <c r="NY50" s="1095"/>
      <c r="NZ50" s="1096"/>
      <c r="OA50" s="1096"/>
      <c r="OB50" s="1096"/>
      <c r="OC50" s="1096"/>
      <c r="OD50" s="1096"/>
      <c r="OE50" s="1096"/>
      <c r="OF50" s="1096"/>
      <c r="OG50" s="1096"/>
      <c r="OH50" s="1096"/>
      <c r="OI50" s="1096"/>
      <c r="OJ50" s="1096"/>
      <c r="OK50" s="1096"/>
      <c r="OL50" s="1096"/>
      <c r="OM50" s="1096"/>
      <c r="ON50" s="1096"/>
      <c r="OT50" s="1095"/>
      <c r="OU50" s="1096"/>
      <c r="OV50" s="1096"/>
      <c r="OW50" s="1096"/>
      <c r="OX50" s="1096"/>
      <c r="OY50" s="1096"/>
      <c r="OZ50" s="1096"/>
      <c r="PA50" s="1096"/>
      <c r="PB50" s="1096"/>
      <c r="PC50" s="1096"/>
      <c r="PD50" s="1096"/>
      <c r="PE50" s="1096"/>
      <c r="PF50" s="1096"/>
      <c r="PG50" s="1096"/>
      <c r="PH50" s="1096"/>
      <c r="PI50" s="1096"/>
      <c r="PS50" s="1095"/>
      <c r="PT50" s="1096"/>
      <c r="PU50" s="1096"/>
      <c r="PV50" s="1096"/>
      <c r="PW50" s="1096"/>
      <c r="PX50" s="1096"/>
      <c r="PY50" s="1096"/>
      <c r="PZ50" s="1096"/>
      <c r="QA50" s="1096"/>
      <c r="QB50" s="1096"/>
      <c r="QC50" s="1096"/>
      <c r="QD50" s="1096"/>
      <c r="QE50" s="1096"/>
      <c r="QF50" s="1096"/>
      <c r="QG50" s="1096"/>
      <c r="QH50" s="1096"/>
      <c r="QY50" s="1235"/>
      <c r="QZ50" s="1236"/>
      <c r="RA50" s="1236"/>
      <c r="RB50" s="1236"/>
      <c r="RC50" s="1236"/>
      <c r="RD50" s="1236"/>
      <c r="RE50" s="1236"/>
      <c r="RF50" s="1236"/>
      <c r="RG50" s="1236"/>
      <c r="RH50" s="1236"/>
      <c r="RI50" s="1236"/>
      <c r="RJ50" s="1236"/>
    </row>
    <row r="51" spans="2:478" ht="3.65" customHeight="1">
      <c r="B51" s="814"/>
      <c r="C51" s="815"/>
      <c r="D51" s="815"/>
      <c r="E51" s="815"/>
      <c r="F51" s="815"/>
      <c r="G51" s="815"/>
      <c r="H51" s="815"/>
      <c r="I51" s="815"/>
      <c r="J51" s="815"/>
      <c r="K51" s="815"/>
      <c r="L51" s="815"/>
      <c r="M51" s="815"/>
      <c r="N51" s="815"/>
      <c r="O51" s="815"/>
      <c r="P51" s="815"/>
      <c r="Q51" s="815"/>
      <c r="R51" s="815"/>
      <c r="S51" s="815"/>
      <c r="T51" s="815"/>
      <c r="U51" s="815"/>
      <c r="V51" s="815"/>
      <c r="W51" s="815"/>
      <c r="X51" s="815"/>
      <c r="Y51" s="815"/>
      <c r="Z51" s="815"/>
      <c r="AA51" s="815"/>
      <c r="AB51" s="815"/>
      <c r="AC51" s="815"/>
      <c r="AD51" s="815"/>
      <c r="AE51" s="815"/>
      <c r="AF51" s="815"/>
      <c r="AG51" s="815"/>
      <c r="AH51" s="815"/>
      <c r="AI51" s="815"/>
      <c r="AJ51" s="815"/>
      <c r="AK51" s="815"/>
      <c r="AL51" s="815"/>
      <c r="AM51" s="815"/>
      <c r="AN51" s="815"/>
      <c r="AO51" s="816"/>
      <c r="AP51" s="22"/>
      <c r="AQ51" s="22"/>
      <c r="AR51" s="22"/>
      <c r="AS51" s="22"/>
      <c r="AT51" s="22"/>
      <c r="AU51" s="22"/>
      <c r="AV51" s="22"/>
      <c r="AW51" s="22"/>
      <c r="AX51" s="727"/>
      <c r="AY51" s="728"/>
      <c r="AZ51" s="47"/>
      <c r="BA51" s="1192"/>
      <c r="BB51" s="1193"/>
      <c r="BC51" s="1193"/>
      <c r="BD51" s="1193"/>
      <c r="BE51" s="1220"/>
      <c r="BF51" s="1220"/>
      <c r="BG51" s="1220"/>
      <c r="BH51" s="1220"/>
      <c r="BI51" s="1220"/>
      <c r="BJ51" s="1225"/>
      <c r="BK51" s="1225"/>
      <c r="BL51" s="1226"/>
      <c r="BM51" s="1308"/>
      <c r="BN51" s="902"/>
      <c r="BO51" s="902"/>
      <c r="BP51" s="902"/>
      <c r="BQ51" s="902"/>
      <c r="BR51" s="902"/>
      <c r="BS51" s="902"/>
      <c r="BT51" s="902"/>
      <c r="BU51" s="902"/>
      <c r="BV51" s="902"/>
      <c r="BW51" s="902"/>
      <c r="BX51" s="903"/>
      <c r="BY51" s="901"/>
      <c r="BZ51" s="902"/>
      <c r="CA51" s="902"/>
      <c r="CB51" s="902"/>
      <c r="CC51" s="902"/>
      <c r="CD51" s="902"/>
      <c r="CE51" s="902"/>
      <c r="CF51" s="902"/>
      <c r="CG51" s="902"/>
      <c r="CH51" s="902"/>
      <c r="CI51" s="902"/>
      <c r="CJ51" s="903"/>
      <c r="CK51" s="901"/>
      <c r="CL51" s="902"/>
      <c r="CM51" s="902"/>
      <c r="CN51" s="902"/>
      <c r="CO51" s="902"/>
      <c r="CP51" s="902"/>
      <c r="CQ51" s="902"/>
      <c r="CR51" s="902"/>
      <c r="CS51" s="902"/>
      <c r="CT51" s="902"/>
      <c r="CU51" s="902"/>
      <c r="CV51" s="903"/>
      <c r="CW51" s="901"/>
      <c r="CX51" s="902"/>
      <c r="CY51" s="902"/>
      <c r="CZ51" s="902"/>
      <c r="DA51" s="902"/>
      <c r="DB51" s="902"/>
      <c r="DC51" s="902"/>
      <c r="DD51" s="902"/>
      <c r="DE51" s="902"/>
      <c r="DF51" s="902"/>
      <c r="DG51" s="902"/>
      <c r="DH51" s="903"/>
      <c r="DI51" s="901"/>
      <c r="DJ51" s="902"/>
      <c r="DK51" s="902"/>
      <c r="DL51" s="902"/>
      <c r="DM51" s="902"/>
      <c r="DN51" s="902"/>
      <c r="DO51" s="902"/>
      <c r="DP51" s="902"/>
      <c r="DQ51" s="902"/>
      <c r="DR51" s="902"/>
      <c r="DS51" s="902"/>
      <c r="DT51" s="903"/>
      <c r="DU51" s="901"/>
      <c r="DV51" s="902"/>
      <c r="DW51" s="902"/>
      <c r="DX51" s="902"/>
      <c r="DY51" s="902"/>
      <c r="DZ51" s="902"/>
      <c r="EA51" s="902"/>
      <c r="EB51" s="902"/>
      <c r="EC51" s="902"/>
      <c r="ED51" s="902"/>
      <c r="EE51" s="902"/>
      <c r="EF51" s="903"/>
      <c r="EG51" s="901"/>
      <c r="EH51" s="902"/>
      <c r="EI51" s="902"/>
      <c r="EJ51" s="902"/>
      <c r="EK51" s="902"/>
      <c r="EL51" s="902"/>
      <c r="EM51" s="902"/>
      <c r="EN51" s="902"/>
      <c r="EO51" s="902"/>
      <c r="EP51" s="902"/>
      <c r="EQ51" s="902"/>
      <c r="ER51" s="903"/>
      <c r="ES51" s="901"/>
      <c r="ET51" s="902"/>
      <c r="EU51" s="902"/>
      <c r="EV51" s="902"/>
      <c r="EW51" s="902"/>
      <c r="EX51" s="902"/>
      <c r="EY51" s="902"/>
      <c r="EZ51" s="902"/>
      <c r="FA51" s="902"/>
      <c r="FB51" s="902"/>
      <c r="FC51" s="902"/>
      <c r="FD51" s="903"/>
      <c r="FE51" s="901"/>
      <c r="FF51" s="902"/>
      <c r="FG51" s="902"/>
      <c r="FH51" s="902"/>
      <c r="FI51" s="902"/>
      <c r="FJ51" s="902"/>
      <c r="FK51" s="902"/>
      <c r="FL51" s="902"/>
      <c r="FM51" s="902"/>
      <c r="FN51" s="902"/>
      <c r="FO51" s="902"/>
      <c r="FP51" s="903"/>
      <c r="FQ51" s="901"/>
      <c r="FR51" s="902"/>
      <c r="FS51" s="902"/>
      <c r="FT51" s="902"/>
      <c r="FU51" s="902"/>
      <c r="FV51" s="902"/>
      <c r="FW51" s="902"/>
      <c r="FX51" s="902"/>
      <c r="FY51" s="902"/>
      <c r="FZ51" s="902"/>
      <c r="GA51" s="902"/>
      <c r="GB51" s="903"/>
      <c r="GC51" s="901"/>
      <c r="GD51" s="902"/>
      <c r="GE51" s="902"/>
      <c r="GF51" s="902"/>
      <c r="GG51" s="902"/>
      <c r="GH51" s="902"/>
      <c r="GI51" s="902"/>
      <c r="GJ51" s="902"/>
      <c r="GK51" s="902"/>
      <c r="GL51" s="902"/>
      <c r="GM51" s="902"/>
      <c r="GN51" s="903"/>
      <c r="GO51" s="901"/>
      <c r="GP51" s="902"/>
      <c r="GQ51" s="902"/>
      <c r="GR51" s="902"/>
      <c r="GS51" s="902"/>
      <c r="GT51" s="902"/>
      <c r="GU51" s="902"/>
      <c r="GV51" s="902"/>
      <c r="GW51" s="902"/>
      <c r="GX51" s="902"/>
      <c r="GY51" s="902"/>
      <c r="GZ51" s="903"/>
      <c r="HA51" s="901"/>
      <c r="HB51" s="902"/>
      <c r="HC51" s="902"/>
      <c r="HD51" s="902"/>
      <c r="HE51" s="902"/>
      <c r="HF51" s="902"/>
      <c r="HG51" s="902"/>
      <c r="HH51" s="902"/>
      <c r="HI51" s="902"/>
      <c r="HJ51" s="902"/>
      <c r="HK51" s="902"/>
      <c r="HL51" s="903"/>
      <c r="HM51" s="108"/>
      <c r="HN51" s="109"/>
      <c r="HO51" s="109"/>
      <c r="HP51" s="902" t="e" vm="18">
        <v>#VALUE!</v>
      </c>
      <c r="HQ51" s="902"/>
      <c r="HR51" s="902"/>
      <c r="HS51" s="902"/>
      <c r="HT51" s="902"/>
      <c r="HU51" s="902"/>
      <c r="HV51" s="109"/>
      <c r="HW51" s="109"/>
      <c r="HX51" s="110"/>
      <c r="HY51" s="901"/>
      <c r="HZ51" s="902"/>
      <c r="IA51" s="902"/>
      <c r="IB51" s="902"/>
      <c r="IC51" s="902"/>
      <c r="ID51" s="902"/>
      <c r="IE51" s="902"/>
      <c r="IF51" s="902"/>
      <c r="IG51" s="902"/>
      <c r="IH51" s="902"/>
      <c r="II51" s="902"/>
      <c r="IJ51" s="903"/>
      <c r="IK51" s="901"/>
      <c r="IL51" s="902"/>
      <c r="IM51" s="902"/>
      <c r="IN51" s="902"/>
      <c r="IO51" s="902"/>
      <c r="IP51" s="902"/>
      <c r="IQ51" s="902"/>
      <c r="IR51" s="902"/>
      <c r="IS51" s="902"/>
      <c r="IT51" s="902"/>
      <c r="IU51" s="902"/>
      <c r="IV51" s="1307"/>
      <c r="IW51" s="47"/>
      <c r="IX51" s="728"/>
      <c r="IY51" s="731"/>
      <c r="IZ51" s="22"/>
      <c r="JA51" s="22"/>
      <c r="JB51" s="22"/>
      <c r="JC51" s="22"/>
      <c r="JD51" s="22"/>
      <c r="JE51" s="22"/>
      <c r="JF51" s="22"/>
      <c r="JG51" s="22"/>
      <c r="JH51" s="21"/>
      <c r="JI51" s="22"/>
      <c r="JJ51" s="22"/>
      <c r="JK51" s="22"/>
      <c r="JL51" s="22"/>
      <c r="JM51" s="22"/>
      <c r="JN51" s="22"/>
      <c r="JO51" s="22"/>
      <c r="JP51" s="22"/>
      <c r="JQ51" s="22"/>
      <c r="JR51" s="22"/>
      <c r="JS51" s="22"/>
      <c r="JT51" s="22"/>
      <c r="JU51" s="22"/>
      <c r="JV51" s="22"/>
      <c r="JW51" s="22"/>
      <c r="JX51" s="22"/>
      <c r="JY51" s="22"/>
      <c r="JZ51" s="22"/>
      <c r="KA51" s="22"/>
      <c r="KB51" s="22"/>
      <c r="KC51" s="22"/>
      <c r="KD51" s="22"/>
      <c r="KE51" s="22"/>
      <c r="KF51" s="22"/>
      <c r="KG51" s="22"/>
      <c r="KH51" s="22"/>
      <c r="KI51" s="22"/>
      <c r="KJ51" s="22"/>
      <c r="KK51" s="22"/>
      <c r="KL51" s="22"/>
      <c r="KM51" s="22"/>
      <c r="KN51" s="22"/>
      <c r="KO51" s="22"/>
      <c r="KP51" s="22"/>
      <c r="KQ51" s="22"/>
      <c r="KR51" s="22"/>
      <c r="KS51" s="22"/>
      <c r="KT51" s="22"/>
      <c r="KU51" s="22"/>
      <c r="KV51" s="22"/>
      <c r="KW51" s="22"/>
      <c r="KX51" s="22"/>
      <c r="KY51" s="22"/>
      <c r="KZ51" s="22"/>
      <c r="LA51" s="22"/>
      <c r="LB51" s="22"/>
      <c r="LC51" s="22"/>
      <c r="LD51" s="22"/>
      <c r="LE51" s="22"/>
      <c r="LF51" s="22"/>
      <c r="LG51" s="22"/>
      <c r="LH51" s="22"/>
      <c r="LI51" s="22"/>
      <c r="LJ51" s="23"/>
      <c r="MM51" s="1095"/>
      <c r="MN51" s="1096"/>
      <c r="MO51" s="1096"/>
      <c r="MP51" s="1096"/>
      <c r="MQ51" s="1096"/>
      <c r="MR51" s="1096"/>
      <c r="MS51" s="1096"/>
      <c r="MT51" s="1096"/>
      <c r="MU51" s="1096"/>
      <c r="MV51" s="1096"/>
      <c r="MW51" s="1096"/>
      <c r="MX51" s="1096"/>
      <c r="MY51" s="1096"/>
      <c r="MZ51" s="1096"/>
      <c r="NA51" s="1096"/>
      <c r="NB51" s="1096"/>
      <c r="NC51" s="1096"/>
      <c r="ND51" s="1096"/>
      <c r="NE51" s="1096"/>
      <c r="NF51" s="1096"/>
      <c r="NG51" s="1096"/>
      <c r="NH51" s="1096"/>
      <c r="NI51" s="1096"/>
      <c r="NJ51" s="1096"/>
      <c r="NK51" s="1096"/>
      <c r="NL51" s="1096"/>
      <c r="NM51" s="1096"/>
      <c r="NN51" s="1096"/>
      <c r="NY51" s="1095"/>
      <c r="NZ51" s="1096"/>
      <c r="OA51" s="1096"/>
      <c r="OB51" s="1096"/>
      <c r="OC51" s="1096"/>
      <c r="OD51" s="1096"/>
      <c r="OE51" s="1096"/>
      <c r="OF51" s="1096"/>
      <c r="OG51" s="1096"/>
      <c r="OH51" s="1096"/>
      <c r="OI51" s="1096"/>
      <c r="OJ51" s="1096"/>
      <c r="OK51" s="1096"/>
      <c r="OL51" s="1096"/>
      <c r="OM51" s="1096"/>
      <c r="ON51" s="1096"/>
      <c r="OT51" s="1095"/>
      <c r="OU51" s="1096"/>
      <c r="OV51" s="1096"/>
      <c r="OW51" s="1096"/>
      <c r="OX51" s="1096"/>
      <c r="OY51" s="1096"/>
      <c r="OZ51" s="1096"/>
      <c r="PA51" s="1096"/>
      <c r="PB51" s="1096"/>
      <c r="PC51" s="1096"/>
      <c r="PD51" s="1096"/>
      <c r="PE51" s="1096"/>
      <c r="PF51" s="1096"/>
      <c r="PG51" s="1096"/>
      <c r="PH51" s="1096"/>
      <c r="PI51" s="1096"/>
      <c r="PS51" s="1095"/>
      <c r="PT51" s="1096"/>
      <c r="PU51" s="1096"/>
      <c r="PV51" s="1096"/>
      <c r="PW51" s="1096"/>
      <c r="PX51" s="1096"/>
      <c r="PY51" s="1096"/>
      <c r="PZ51" s="1096"/>
      <c r="QA51" s="1096"/>
      <c r="QB51" s="1096"/>
      <c r="QC51" s="1096"/>
      <c r="QD51" s="1096"/>
      <c r="QE51" s="1096"/>
      <c r="QF51" s="1096"/>
      <c r="QG51" s="1096"/>
      <c r="QH51" s="1096"/>
      <c r="QY51" s="1235"/>
      <c r="QZ51" s="1236"/>
      <c r="RA51" s="1236"/>
      <c r="RB51" s="1236"/>
      <c r="RC51" s="1236"/>
      <c r="RD51" s="1236"/>
      <c r="RE51" s="1236"/>
      <c r="RF51" s="1236"/>
      <c r="RG51" s="1236"/>
      <c r="RH51" s="1236"/>
      <c r="RI51" s="1236"/>
      <c r="RJ51" s="1236"/>
    </row>
    <row r="52" spans="2:478" ht="3.65" customHeight="1">
      <c r="B52" s="814"/>
      <c r="C52" s="815"/>
      <c r="D52" s="815"/>
      <c r="E52" s="815"/>
      <c r="F52" s="815"/>
      <c r="G52" s="815"/>
      <c r="H52" s="815"/>
      <c r="I52" s="815"/>
      <c r="J52" s="815"/>
      <c r="K52" s="815"/>
      <c r="L52" s="815"/>
      <c r="M52" s="815"/>
      <c r="N52" s="815"/>
      <c r="O52" s="815"/>
      <c r="P52" s="815"/>
      <c r="Q52" s="815"/>
      <c r="R52" s="815"/>
      <c r="S52" s="815"/>
      <c r="T52" s="815"/>
      <c r="U52" s="815"/>
      <c r="V52" s="815"/>
      <c r="W52" s="815"/>
      <c r="X52" s="815"/>
      <c r="Y52" s="815"/>
      <c r="Z52" s="815"/>
      <c r="AA52" s="815"/>
      <c r="AB52" s="815"/>
      <c r="AC52" s="815"/>
      <c r="AD52" s="815"/>
      <c r="AE52" s="815"/>
      <c r="AF52" s="815"/>
      <c r="AG52" s="815"/>
      <c r="AH52" s="815"/>
      <c r="AI52" s="815"/>
      <c r="AJ52" s="815"/>
      <c r="AK52" s="815"/>
      <c r="AL52" s="815"/>
      <c r="AM52" s="815"/>
      <c r="AN52" s="815"/>
      <c r="AO52" s="816"/>
      <c r="AP52" s="22"/>
      <c r="AQ52" s="22"/>
      <c r="AR52" s="22"/>
      <c r="AS52" s="22"/>
      <c r="AT52" s="22"/>
      <c r="AU52" s="22"/>
      <c r="AV52" s="22"/>
      <c r="AW52" s="22"/>
      <c r="AX52" s="727"/>
      <c r="AY52" s="728"/>
      <c r="AZ52" s="47"/>
      <c r="BA52" s="1200" t="s">
        <v>72</v>
      </c>
      <c r="BB52" s="1201"/>
      <c r="BC52" s="1201"/>
      <c r="BD52" s="1201"/>
      <c r="BE52" s="1206">
        <v>7000</v>
      </c>
      <c r="BF52" s="1206"/>
      <c r="BG52" s="1206"/>
      <c r="BH52" s="1206"/>
      <c r="BI52" s="1206"/>
      <c r="BJ52" s="1227" t="s">
        <v>84</v>
      </c>
      <c r="BK52" s="1227"/>
      <c r="BL52" s="1228"/>
      <c r="BM52" s="1308"/>
      <c r="BN52" s="902"/>
      <c r="BO52" s="902"/>
      <c r="BP52" s="902"/>
      <c r="BQ52" s="902"/>
      <c r="BR52" s="902"/>
      <c r="BS52" s="902"/>
      <c r="BT52" s="902"/>
      <c r="BU52" s="902"/>
      <c r="BV52" s="902"/>
      <c r="BW52" s="902"/>
      <c r="BX52" s="903"/>
      <c r="BY52" s="901"/>
      <c r="BZ52" s="902"/>
      <c r="CA52" s="902"/>
      <c r="CB52" s="902"/>
      <c r="CC52" s="902"/>
      <c r="CD52" s="902"/>
      <c r="CE52" s="902"/>
      <c r="CF52" s="902"/>
      <c r="CG52" s="902"/>
      <c r="CH52" s="902"/>
      <c r="CI52" s="902"/>
      <c r="CJ52" s="903"/>
      <c r="CK52" s="901"/>
      <c r="CL52" s="902"/>
      <c r="CM52" s="902"/>
      <c r="CN52" s="902"/>
      <c r="CO52" s="902"/>
      <c r="CP52" s="902"/>
      <c r="CQ52" s="902"/>
      <c r="CR52" s="902"/>
      <c r="CS52" s="902"/>
      <c r="CT52" s="902"/>
      <c r="CU52" s="902"/>
      <c r="CV52" s="903"/>
      <c r="CW52" s="901"/>
      <c r="CX52" s="902"/>
      <c r="CY52" s="902"/>
      <c r="CZ52" s="902"/>
      <c r="DA52" s="902"/>
      <c r="DB52" s="902"/>
      <c r="DC52" s="902"/>
      <c r="DD52" s="902"/>
      <c r="DE52" s="902"/>
      <c r="DF52" s="902"/>
      <c r="DG52" s="902"/>
      <c r="DH52" s="903"/>
      <c r="DI52" s="901"/>
      <c r="DJ52" s="902"/>
      <c r="DK52" s="902"/>
      <c r="DL52" s="902"/>
      <c r="DM52" s="902"/>
      <c r="DN52" s="902"/>
      <c r="DO52" s="902"/>
      <c r="DP52" s="902"/>
      <c r="DQ52" s="902"/>
      <c r="DR52" s="902"/>
      <c r="DS52" s="902"/>
      <c r="DT52" s="903"/>
      <c r="DU52" s="901"/>
      <c r="DV52" s="902"/>
      <c r="DW52" s="902"/>
      <c r="DX52" s="902"/>
      <c r="DY52" s="902"/>
      <c r="DZ52" s="902"/>
      <c r="EA52" s="902"/>
      <c r="EB52" s="902"/>
      <c r="EC52" s="902"/>
      <c r="ED52" s="902"/>
      <c r="EE52" s="902"/>
      <c r="EF52" s="903"/>
      <c r="EG52" s="901"/>
      <c r="EH52" s="902"/>
      <c r="EI52" s="902"/>
      <c r="EJ52" s="902"/>
      <c r="EK52" s="902"/>
      <c r="EL52" s="902"/>
      <c r="EM52" s="902"/>
      <c r="EN52" s="902"/>
      <c r="EO52" s="902"/>
      <c r="EP52" s="902"/>
      <c r="EQ52" s="902"/>
      <c r="ER52" s="903"/>
      <c r="ES52" s="901"/>
      <c r="ET52" s="902"/>
      <c r="EU52" s="902"/>
      <c r="EV52" s="902"/>
      <c r="EW52" s="902"/>
      <c r="EX52" s="902"/>
      <c r="EY52" s="902"/>
      <c r="EZ52" s="902"/>
      <c r="FA52" s="902"/>
      <c r="FB52" s="902"/>
      <c r="FC52" s="902"/>
      <c r="FD52" s="903"/>
      <c r="FE52" s="901"/>
      <c r="FF52" s="902"/>
      <c r="FG52" s="902"/>
      <c r="FH52" s="902"/>
      <c r="FI52" s="902"/>
      <c r="FJ52" s="902"/>
      <c r="FK52" s="902"/>
      <c r="FL52" s="902"/>
      <c r="FM52" s="902"/>
      <c r="FN52" s="902"/>
      <c r="FO52" s="902"/>
      <c r="FP52" s="903"/>
      <c r="FQ52" s="901"/>
      <c r="FR52" s="902"/>
      <c r="FS52" s="902"/>
      <c r="FT52" s="902"/>
      <c r="FU52" s="902"/>
      <c r="FV52" s="902"/>
      <c r="FW52" s="902"/>
      <c r="FX52" s="902"/>
      <c r="FY52" s="902"/>
      <c r="FZ52" s="902"/>
      <c r="GA52" s="902"/>
      <c r="GB52" s="903"/>
      <c r="GC52" s="901"/>
      <c r="GD52" s="902"/>
      <c r="GE52" s="902"/>
      <c r="GF52" s="902"/>
      <c r="GG52" s="902"/>
      <c r="GH52" s="902"/>
      <c r="GI52" s="902"/>
      <c r="GJ52" s="902"/>
      <c r="GK52" s="902"/>
      <c r="GL52" s="902"/>
      <c r="GM52" s="902"/>
      <c r="GN52" s="903"/>
      <c r="GO52" s="901"/>
      <c r="GP52" s="902"/>
      <c r="GQ52" s="902"/>
      <c r="GR52" s="902"/>
      <c r="GS52" s="902"/>
      <c r="GT52" s="902"/>
      <c r="GU52" s="902"/>
      <c r="GV52" s="902"/>
      <c r="GW52" s="902"/>
      <c r="GX52" s="902"/>
      <c r="GY52" s="902"/>
      <c r="GZ52" s="903"/>
      <c r="HA52" s="901"/>
      <c r="HB52" s="902"/>
      <c r="HC52" s="902"/>
      <c r="HD52" s="902"/>
      <c r="HE52" s="902"/>
      <c r="HF52" s="902"/>
      <c r="HG52" s="902"/>
      <c r="HH52" s="902"/>
      <c r="HI52" s="902"/>
      <c r="HJ52" s="902"/>
      <c r="HK52" s="902"/>
      <c r="HL52" s="903"/>
      <c r="HM52" s="108"/>
      <c r="HN52" s="109"/>
      <c r="HO52" s="109"/>
      <c r="HP52" s="902"/>
      <c r="HQ52" s="902"/>
      <c r="HR52" s="902"/>
      <c r="HS52" s="902"/>
      <c r="HT52" s="902"/>
      <c r="HU52" s="902"/>
      <c r="HV52" s="109"/>
      <c r="HW52" s="109"/>
      <c r="HX52" s="110"/>
      <c r="HY52" s="901"/>
      <c r="HZ52" s="902"/>
      <c r="IA52" s="902"/>
      <c r="IB52" s="902"/>
      <c r="IC52" s="902"/>
      <c r="ID52" s="902"/>
      <c r="IE52" s="902"/>
      <c r="IF52" s="902"/>
      <c r="IG52" s="902"/>
      <c r="IH52" s="902"/>
      <c r="II52" s="902"/>
      <c r="IJ52" s="903"/>
      <c r="IK52" s="901"/>
      <c r="IL52" s="902"/>
      <c r="IM52" s="902"/>
      <c r="IN52" s="902"/>
      <c r="IO52" s="902"/>
      <c r="IP52" s="902"/>
      <c r="IQ52" s="902"/>
      <c r="IR52" s="902"/>
      <c r="IS52" s="902"/>
      <c r="IT52" s="902"/>
      <c r="IU52" s="902"/>
      <c r="IV52" s="1307"/>
      <c r="IW52" s="47"/>
      <c r="IX52" s="728"/>
      <c r="IY52" s="731"/>
      <c r="IZ52" s="22"/>
      <c r="JA52" s="22"/>
      <c r="JB52" s="22"/>
      <c r="JC52" s="22"/>
      <c r="JD52" s="22"/>
      <c r="JE52" s="22"/>
      <c r="JF52" s="22"/>
      <c r="JG52" s="22"/>
      <c r="JH52" s="21"/>
      <c r="JI52" s="22"/>
      <c r="JJ52" s="22"/>
      <c r="JK52" s="22"/>
      <c r="JL52" s="22"/>
      <c r="JM52" s="22"/>
      <c r="JN52" s="22"/>
      <c r="JO52" s="22"/>
      <c r="JP52" s="22"/>
      <c r="JQ52" s="22"/>
      <c r="JR52" s="22"/>
      <c r="JS52" s="22"/>
      <c r="JT52" s="22"/>
      <c r="JU52" s="22"/>
      <c r="JV52" s="22"/>
      <c r="JW52" s="22"/>
      <c r="JX52" s="22"/>
      <c r="JY52" s="22"/>
      <c r="JZ52" s="22"/>
      <c r="KA52" s="22"/>
      <c r="KB52" s="22"/>
      <c r="KC52" s="22"/>
      <c r="KD52" s="22"/>
      <c r="KE52" s="22"/>
      <c r="KF52" s="22"/>
      <c r="KG52" s="22"/>
      <c r="KH52" s="22"/>
      <c r="KI52" s="22"/>
      <c r="KJ52" s="22"/>
      <c r="KK52" s="22"/>
      <c r="KL52" s="22"/>
      <c r="KM52" s="22"/>
      <c r="KN52" s="22"/>
      <c r="KO52" s="22"/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2"/>
      <c r="LI52" s="22"/>
      <c r="LJ52" s="23"/>
      <c r="MM52" s="1095"/>
      <c r="MN52" s="1096"/>
      <c r="MO52" s="1096"/>
      <c r="MP52" s="1096"/>
      <c r="MQ52" s="1096"/>
      <c r="MR52" s="1096"/>
      <c r="MS52" s="1096"/>
      <c r="MT52" s="1096"/>
      <c r="MU52" s="1096"/>
      <c r="MV52" s="1096"/>
      <c r="MW52" s="1096"/>
      <c r="MX52" s="1096"/>
      <c r="MY52" s="1096"/>
      <c r="MZ52" s="1096"/>
      <c r="NA52" s="1096"/>
      <c r="NB52" s="1096"/>
      <c r="NC52" s="1096"/>
      <c r="ND52" s="1096"/>
      <c r="NE52" s="1096"/>
      <c r="NF52" s="1096"/>
      <c r="NG52" s="1096"/>
      <c r="NH52" s="1096"/>
      <c r="NI52" s="1096"/>
      <c r="NJ52" s="1096"/>
      <c r="NK52" s="1096"/>
      <c r="NL52" s="1096"/>
      <c r="NM52" s="1096"/>
      <c r="NN52" s="1096"/>
      <c r="NY52" s="1095"/>
      <c r="NZ52" s="1096"/>
      <c r="OA52" s="1096"/>
      <c r="OB52" s="1096"/>
      <c r="OC52" s="1096"/>
      <c r="OD52" s="1096"/>
      <c r="OE52" s="1096"/>
      <c r="OF52" s="1096"/>
      <c r="OG52" s="1096"/>
      <c r="OH52" s="1096"/>
      <c r="OI52" s="1096"/>
      <c r="OJ52" s="1096"/>
      <c r="OK52" s="1096"/>
      <c r="OL52" s="1096"/>
      <c r="OM52" s="1096"/>
      <c r="ON52" s="1096"/>
      <c r="OT52" s="1095"/>
      <c r="OU52" s="1096"/>
      <c r="OV52" s="1096"/>
      <c r="OW52" s="1096"/>
      <c r="OX52" s="1096"/>
      <c r="OY52" s="1096"/>
      <c r="OZ52" s="1096"/>
      <c r="PA52" s="1096"/>
      <c r="PB52" s="1096"/>
      <c r="PC52" s="1096"/>
      <c r="PD52" s="1096"/>
      <c r="PE52" s="1096"/>
      <c r="PF52" s="1096"/>
      <c r="PG52" s="1096"/>
      <c r="PH52" s="1096"/>
      <c r="PI52" s="1096"/>
      <c r="PS52" s="1095"/>
      <c r="PT52" s="1096"/>
      <c r="PU52" s="1096"/>
      <c r="PV52" s="1096"/>
      <c r="PW52" s="1096"/>
      <c r="PX52" s="1096"/>
      <c r="PY52" s="1096"/>
      <c r="PZ52" s="1096"/>
      <c r="QA52" s="1096"/>
      <c r="QB52" s="1096"/>
      <c r="QC52" s="1096"/>
      <c r="QD52" s="1096"/>
      <c r="QE52" s="1096"/>
      <c r="QF52" s="1096"/>
      <c r="QG52" s="1096"/>
      <c r="QH52" s="1096"/>
      <c r="QY52" s="1235"/>
      <c r="QZ52" s="1236"/>
      <c r="RA52" s="1236"/>
      <c r="RB52" s="1236"/>
      <c r="RC52" s="1236"/>
      <c r="RD52" s="1236"/>
      <c r="RE52" s="1236"/>
      <c r="RF52" s="1236"/>
      <c r="RG52" s="1236"/>
      <c r="RH52" s="1236"/>
      <c r="RI52" s="1236"/>
      <c r="RJ52" s="1236"/>
    </row>
    <row r="53" spans="2:478" ht="3.65" customHeight="1" thickBot="1">
      <c r="B53" s="817"/>
      <c r="C53" s="818"/>
      <c r="D53" s="818"/>
      <c r="E53" s="818"/>
      <c r="F53" s="818"/>
      <c r="G53" s="818"/>
      <c r="H53" s="818"/>
      <c r="I53" s="818"/>
      <c r="J53" s="818"/>
      <c r="K53" s="818"/>
      <c r="L53" s="818"/>
      <c r="M53" s="818"/>
      <c r="N53" s="818"/>
      <c r="O53" s="818"/>
      <c r="P53" s="818"/>
      <c r="Q53" s="818"/>
      <c r="R53" s="818"/>
      <c r="S53" s="818"/>
      <c r="T53" s="818"/>
      <c r="U53" s="818"/>
      <c r="V53" s="818"/>
      <c r="W53" s="818"/>
      <c r="X53" s="818"/>
      <c r="Y53" s="818"/>
      <c r="Z53" s="818"/>
      <c r="AA53" s="818"/>
      <c r="AB53" s="818"/>
      <c r="AC53" s="818"/>
      <c r="AD53" s="818"/>
      <c r="AE53" s="818"/>
      <c r="AF53" s="818"/>
      <c r="AG53" s="818"/>
      <c r="AH53" s="818"/>
      <c r="AI53" s="818"/>
      <c r="AJ53" s="818"/>
      <c r="AK53" s="818"/>
      <c r="AL53" s="818"/>
      <c r="AM53" s="818"/>
      <c r="AN53" s="818"/>
      <c r="AO53" s="819"/>
      <c r="AP53" s="22"/>
      <c r="AQ53" s="22"/>
      <c r="AR53" s="22"/>
      <c r="AS53" s="22"/>
      <c r="AT53" s="22"/>
      <c r="AU53" s="22"/>
      <c r="AV53" s="22"/>
      <c r="AW53" s="22"/>
      <c r="AX53" s="727"/>
      <c r="AY53" s="728"/>
      <c r="AZ53" s="47"/>
      <c r="BA53" s="1202"/>
      <c r="BB53" s="1203"/>
      <c r="BC53" s="1203"/>
      <c r="BD53" s="1203"/>
      <c r="BE53" s="1208"/>
      <c r="BF53" s="1208"/>
      <c r="BG53" s="1208"/>
      <c r="BH53" s="1208"/>
      <c r="BI53" s="1208"/>
      <c r="BJ53" s="1229"/>
      <c r="BK53" s="1229"/>
      <c r="BL53" s="1230"/>
      <c r="BM53" s="1308"/>
      <c r="BN53" s="902"/>
      <c r="BO53" s="902"/>
      <c r="BP53" s="902"/>
      <c r="BQ53" s="902"/>
      <c r="BR53" s="902"/>
      <c r="BS53" s="902"/>
      <c r="BT53" s="902"/>
      <c r="BU53" s="902"/>
      <c r="BV53" s="902"/>
      <c r="BW53" s="902"/>
      <c r="BX53" s="903"/>
      <c r="BY53" s="901"/>
      <c r="BZ53" s="902"/>
      <c r="CA53" s="902"/>
      <c r="CB53" s="902"/>
      <c r="CC53" s="902"/>
      <c r="CD53" s="902"/>
      <c r="CE53" s="902"/>
      <c r="CF53" s="902"/>
      <c r="CG53" s="902"/>
      <c r="CH53" s="902"/>
      <c r="CI53" s="902"/>
      <c r="CJ53" s="903"/>
      <c r="CK53" s="901"/>
      <c r="CL53" s="902"/>
      <c r="CM53" s="902"/>
      <c r="CN53" s="902"/>
      <c r="CO53" s="902"/>
      <c r="CP53" s="902"/>
      <c r="CQ53" s="902"/>
      <c r="CR53" s="902"/>
      <c r="CS53" s="902"/>
      <c r="CT53" s="902"/>
      <c r="CU53" s="902"/>
      <c r="CV53" s="903"/>
      <c r="CW53" s="901"/>
      <c r="CX53" s="902"/>
      <c r="CY53" s="902"/>
      <c r="CZ53" s="902"/>
      <c r="DA53" s="902"/>
      <c r="DB53" s="902"/>
      <c r="DC53" s="902"/>
      <c r="DD53" s="902"/>
      <c r="DE53" s="902"/>
      <c r="DF53" s="902"/>
      <c r="DG53" s="902"/>
      <c r="DH53" s="903"/>
      <c r="DI53" s="901"/>
      <c r="DJ53" s="902"/>
      <c r="DK53" s="902"/>
      <c r="DL53" s="902"/>
      <c r="DM53" s="902"/>
      <c r="DN53" s="902"/>
      <c r="DO53" s="902"/>
      <c r="DP53" s="902"/>
      <c r="DQ53" s="902"/>
      <c r="DR53" s="902"/>
      <c r="DS53" s="902"/>
      <c r="DT53" s="903"/>
      <c r="DU53" s="901"/>
      <c r="DV53" s="902"/>
      <c r="DW53" s="902"/>
      <c r="DX53" s="902"/>
      <c r="DY53" s="902"/>
      <c r="DZ53" s="902"/>
      <c r="EA53" s="902"/>
      <c r="EB53" s="902"/>
      <c r="EC53" s="902"/>
      <c r="ED53" s="902"/>
      <c r="EE53" s="902"/>
      <c r="EF53" s="903"/>
      <c r="EG53" s="901"/>
      <c r="EH53" s="902"/>
      <c r="EI53" s="902"/>
      <c r="EJ53" s="902"/>
      <c r="EK53" s="902"/>
      <c r="EL53" s="902"/>
      <c r="EM53" s="902"/>
      <c r="EN53" s="902"/>
      <c r="EO53" s="902"/>
      <c r="EP53" s="902"/>
      <c r="EQ53" s="902"/>
      <c r="ER53" s="903"/>
      <c r="ES53" s="901"/>
      <c r="ET53" s="902"/>
      <c r="EU53" s="902"/>
      <c r="EV53" s="902"/>
      <c r="EW53" s="902"/>
      <c r="EX53" s="902"/>
      <c r="EY53" s="902"/>
      <c r="EZ53" s="902"/>
      <c r="FA53" s="902"/>
      <c r="FB53" s="902"/>
      <c r="FC53" s="902"/>
      <c r="FD53" s="903"/>
      <c r="FE53" s="901"/>
      <c r="FF53" s="902"/>
      <c r="FG53" s="902"/>
      <c r="FH53" s="902"/>
      <c r="FI53" s="902"/>
      <c r="FJ53" s="902"/>
      <c r="FK53" s="902"/>
      <c r="FL53" s="902"/>
      <c r="FM53" s="902"/>
      <c r="FN53" s="902"/>
      <c r="FO53" s="902"/>
      <c r="FP53" s="903"/>
      <c r="FQ53" s="901"/>
      <c r="FR53" s="902"/>
      <c r="FS53" s="902"/>
      <c r="FT53" s="902"/>
      <c r="FU53" s="902"/>
      <c r="FV53" s="902"/>
      <c r="FW53" s="902"/>
      <c r="FX53" s="902"/>
      <c r="FY53" s="902"/>
      <c r="FZ53" s="902"/>
      <c r="GA53" s="902"/>
      <c r="GB53" s="903"/>
      <c r="GC53" s="901"/>
      <c r="GD53" s="902"/>
      <c r="GE53" s="902"/>
      <c r="GF53" s="902"/>
      <c r="GG53" s="902"/>
      <c r="GH53" s="902"/>
      <c r="GI53" s="902"/>
      <c r="GJ53" s="902"/>
      <c r="GK53" s="902"/>
      <c r="GL53" s="902"/>
      <c r="GM53" s="902"/>
      <c r="GN53" s="903"/>
      <c r="GO53" s="901"/>
      <c r="GP53" s="902"/>
      <c r="GQ53" s="902"/>
      <c r="GR53" s="902"/>
      <c r="GS53" s="902"/>
      <c r="GT53" s="902"/>
      <c r="GU53" s="902"/>
      <c r="GV53" s="902"/>
      <c r="GW53" s="902"/>
      <c r="GX53" s="902"/>
      <c r="GY53" s="902"/>
      <c r="GZ53" s="903"/>
      <c r="HA53" s="901"/>
      <c r="HB53" s="902"/>
      <c r="HC53" s="902"/>
      <c r="HD53" s="902"/>
      <c r="HE53" s="902"/>
      <c r="HF53" s="902"/>
      <c r="HG53" s="902"/>
      <c r="HH53" s="902"/>
      <c r="HI53" s="902"/>
      <c r="HJ53" s="902"/>
      <c r="HK53" s="902"/>
      <c r="HL53" s="903"/>
      <c r="HM53" s="108"/>
      <c r="HN53" s="109"/>
      <c r="HO53" s="109"/>
      <c r="HP53" s="902"/>
      <c r="HQ53" s="902"/>
      <c r="HR53" s="902"/>
      <c r="HS53" s="902"/>
      <c r="HT53" s="902"/>
      <c r="HU53" s="902"/>
      <c r="HV53" s="109"/>
      <c r="HW53" s="109"/>
      <c r="HX53" s="110"/>
      <c r="HY53" s="901"/>
      <c r="HZ53" s="902"/>
      <c r="IA53" s="902"/>
      <c r="IB53" s="902"/>
      <c r="IC53" s="902"/>
      <c r="ID53" s="902"/>
      <c r="IE53" s="902"/>
      <c r="IF53" s="902"/>
      <c r="IG53" s="902"/>
      <c r="IH53" s="902"/>
      <c r="II53" s="902"/>
      <c r="IJ53" s="903"/>
      <c r="IK53" s="901"/>
      <c r="IL53" s="902"/>
      <c r="IM53" s="902"/>
      <c r="IN53" s="902"/>
      <c r="IO53" s="902"/>
      <c r="IP53" s="902"/>
      <c r="IQ53" s="902"/>
      <c r="IR53" s="902"/>
      <c r="IS53" s="902"/>
      <c r="IT53" s="902"/>
      <c r="IU53" s="902"/>
      <c r="IV53" s="1307"/>
      <c r="IW53" s="47"/>
      <c r="IX53" s="728"/>
      <c r="IY53" s="731"/>
      <c r="IZ53" s="22"/>
      <c r="JA53" s="22"/>
      <c r="JB53" s="22"/>
      <c r="JC53" s="22"/>
      <c r="JD53" s="22"/>
      <c r="JE53" s="22"/>
      <c r="JF53" s="22"/>
      <c r="JG53" s="22"/>
      <c r="JH53" s="21"/>
      <c r="JI53" s="22"/>
      <c r="JJ53" s="22"/>
      <c r="JK53" s="22"/>
      <c r="JL53" s="22"/>
      <c r="JM53" s="22"/>
      <c r="JN53" s="22"/>
      <c r="JO53" s="22"/>
      <c r="JP53" s="22"/>
      <c r="JQ53" s="22"/>
      <c r="JR53" s="22"/>
      <c r="JS53" s="22"/>
      <c r="JT53" s="22"/>
      <c r="JU53" s="22"/>
      <c r="JV53" s="22"/>
      <c r="JW53" s="22"/>
      <c r="JX53" s="22"/>
      <c r="JY53" s="22"/>
      <c r="JZ53" s="22"/>
      <c r="KA53" s="22"/>
      <c r="KB53" s="22"/>
      <c r="KC53" s="22"/>
      <c r="KD53" s="22"/>
      <c r="KE53" s="22"/>
      <c r="KF53" s="22"/>
      <c r="KG53" s="22"/>
      <c r="KH53" s="22"/>
      <c r="KI53" s="22"/>
      <c r="KJ53" s="22"/>
      <c r="KK53" s="22"/>
      <c r="KL53" s="22"/>
      <c r="KM53" s="22"/>
      <c r="KN53" s="22"/>
      <c r="KO53" s="22"/>
      <c r="KP53" s="22"/>
      <c r="KQ53" s="22"/>
      <c r="KR53" s="22"/>
      <c r="KS53" s="22"/>
      <c r="KT53" s="22"/>
      <c r="KU53" s="22"/>
      <c r="KV53" s="22"/>
      <c r="KW53" s="22"/>
      <c r="KX53" s="22"/>
      <c r="KY53" s="22"/>
      <c r="KZ53" s="22"/>
      <c r="LA53" s="22"/>
      <c r="LB53" s="22"/>
      <c r="LC53" s="22"/>
      <c r="LD53" s="22"/>
      <c r="LE53" s="22"/>
      <c r="LF53" s="22"/>
      <c r="LG53" s="22"/>
      <c r="LH53" s="22"/>
      <c r="LI53" s="22"/>
      <c r="LJ53" s="23"/>
      <c r="MM53" s="1095"/>
      <c r="MN53" s="1096"/>
      <c r="MO53" s="1096"/>
      <c r="MP53" s="1096"/>
      <c r="MQ53" s="1096"/>
      <c r="MR53" s="1096"/>
      <c r="MS53" s="1096"/>
      <c r="MT53" s="1096"/>
      <c r="MU53" s="1096"/>
      <c r="MV53" s="1096"/>
      <c r="MW53" s="1096"/>
      <c r="MX53" s="1096"/>
      <c r="MY53" s="1096"/>
      <c r="MZ53" s="1096"/>
      <c r="NA53" s="1096"/>
      <c r="NB53" s="1096"/>
      <c r="NC53" s="1096"/>
      <c r="ND53" s="1096"/>
      <c r="NE53" s="1096"/>
      <c r="NF53" s="1096"/>
      <c r="NG53" s="1096"/>
      <c r="NH53" s="1096"/>
      <c r="NI53" s="1096"/>
      <c r="NJ53" s="1096"/>
      <c r="NK53" s="1096"/>
      <c r="NL53" s="1096"/>
      <c r="NM53" s="1096"/>
      <c r="NN53" s="1096"/>
      <c r="NY53" s="1095"/>
      <c r="NZ53" s="1096"/>
      <c r="OA53" s="1096"/>
      <c r="OB53" s="1096"/>
      <c r="OC53" s="1096"/>
      <c r="OD53" s="1096"/>
      <c r="OE53" s="1096"/>
      <c r="OF53" s="1096"/>
      <c r="OG53" s="1096"/>
      <c r="OH53" s="1096"/>
      <c r="OI53" s="1096"/>
      <c r="OJ53" s="1096"/>
      <c r="OK53" s="1096"/>
      <c r="OL53" s="1096"/>
      <c r="OM53" s="1096"/>
      <c r="ON53" s="1096"/>
      <c r="OT53" s="1095"/>
      <c r="OU53" s="1096"/>
      <c r="OV53" s="1096"/>
      <c r="OW53" s="1096"/>
      <c r="OX53" s="1096"/>
      <c r="OY53" s="1096"/>
      <c r="OZ53" s="1096"/>
      <c r="PA53" s="1096"/>
      <c r="PB53" s="1096"/>
      <c r="PC53" s="1096"/>
      <c r="PD53" s="1096"/>
      <c r="PE53" s="1096"/>
      <c r="PF53" s="1096"/>
      <c r="PG53" s="1096"/>
      <c r="PH53" s="1096"/>
      <c r="PI53" s="1096"/>
      <c r="PS53" s="1095"/>
      <c r="PT53" s="1096"/>
      <c r="PU53" s="1096"/>
      <c r="PV53" s="1096"/>
      <c r="PW53" s="1096"/>
      <c r="PX53" s="1096"/>
      <c r="PY53" s="1096"/>
      <c r="PZ53" s="1096"/>
      <c r="QA53" s="1096"/>
      <c r="QB53" s="1096"/>
      <c r="QC53" s="1096"/>
      <c r="QD53" s="1096"/>
      <c r="QE53" s="1096"/>
      <c r="QF53" s="1096"/>
      <c r="QG53" s="1096"/>
      <c r="QH53" s="1096"/>
      <c r="QY53" s="1237"/>
      <c r="QZ53" s="1238"/>
      <c r="RA53" s="1238"/>
      <c r="RB53" s="1238"/>
      <c r="RC53" s="1238"/>
      <c r="RD53" s="1238"/>
      <c r="RE53" s="1238"/>
      <c r="RF53" s="1238"/>
      <c r="RG53" s="1238"/>
      <c r="RH53" s="1238"/>
      <c r="RI53" s="1238"/>
      <c r="RJ53" s="1238"/>
    </row>
    <row r="54" spans="2:478" ht="3.65" customHeight="1" thickTop="1">
      <c r="B54" s="811"/>
      <c r="C54" s="812"/>
      <c r="D54" s="812"/>
      <c r="E54" s="812"/>
      <c r="F54" s="812"/>
      <c r="G54" s="812"/>
      <c r="H54" s="812"/>
      <c r="I54" s="812"/>
      <c r="J54" s="812"/>
      <c r="K54" s="812"/>
      <c r="L54" s="812"/>
      <c r="M54" s="812"/>
      <c r="N54" s="812"/>
      <c r="O54" s="812"/>
      <c r="P54" s="812"/>
      <c r="Q54" s="812"/>
      <c r="R54" s="812"/>
      <c r="S54" s="812"/>
      <c r="T54" s="812"/>
      <c r="U54" s="812"/>
      <c r="V54" s="812"/>
      <c r="W54" s="812"/>
      <c r="X54" s="812"/>
      <c r="Y54" s="812"/>
      <c r="Z54" s="812"/>
      <c r="AA54" s="812"/>
      <c r="AB54" s="812"/>
      <c r="AC54" s="812"/>
      <c r="AD54" s="812"/>
      <c r="AE54" s="812"/>
      <c r="AF54" s="812"/>
      <c r="AG54" s="812"/>
      <c r="AH54" s="812"/>
      <c r="AI54" s="812"/>
      <c r="AJ54" s="812"/>
      <c r="AK54" s="812"/>
      <c r="AL54" s="812"/>
      <c r="AM54" s="812"/>
      <c r="AN54" s="812"/>
      <c r="AO54" s="813"/>
      <c r="AP54" s="22"/>
      <c r="AQ54" s="22"/>
      <c r="AR54" s="22"/>
      <c r="AS54" s="22"/>
      <c r="AT54" s="22"/>
      <c r="AU54" s="22"/>
      <c r="AV54" s="22"/>
      <c r="AW54" s="22"/>
      <c r="AX54" s="727"/>
      <c r="AY54" s="728"/>
      <c r="AZ54" s="47"/>
      <c r="BA54" s="1204"/>
      <c r="BB54" s="1205"/>
      <c r="BC54" s="1205"/>
      <c r="BD54" s="1205"/>
      <c r="BE54" s="1210"/>
      <c r="BF54" s="1210"/>
      <c r="BG54" s="1210"/>
      <c r="BH54" s="1210"/>
      <c r="BI54" s="1210"/>
      <c r="BJ54" s="1231"/>
      <c r="BK54" s="1231"/>
      <c r="BL54" s="1232"/>
      <c r="BM54" s="1308"/>
      <c r="BN54" s="902"/>
      <c r="BO54" s="902"/>
      <c r="BP54" s="902"/>
      <c r="BQ54" s="902"/>
      <c r="BR54" s="902"/>
      <c r="BS54" s="902"/>
      <c r="BT54" s="902"/>
      <c r="BU54" s="902"/>
      <c r="BV54" s="902"/>
      <c r="BW54" s="902"/>
      <c r="BX54" s="903"/>
      <c r="BY54" s="901"/>
      <c r="BZ54" s="902"/>
      <c r="CA54" s="902"/>
      <c r="CB54" s="902"/>
      <c r="CC54" s="902"/>
      <c r="CD54" s="902"/>
      <c r="CE54" s="902"/>
      <c r="CF54" s="902"/>
      <c r="CG54" s="902"/>
      <c r="CH54" s="902"/>
      <c r="CI54" s="902"/>
      <c r="CJ54" s="903"/>
      <c r="CK54" s="901"/>
      <c r="CL54" s="902"/>
      <c r="CM54" s="902"/>
      <c r="CN54" s="902"/>
      <c r="CO54" s="902"/>
      <c r="CP54" s="902"/>
      <c r="CQ54" s="902"/>
      <c r="CR54" s="902"/>
      <c r="CS54" s="902"/>
      <c r="CT54" s="902"/>
      <c r="CU54" s="902"/>
      <c r="CV54" s="903"/>
      <c r="CW54" s="901"/>
      <c r="CX54" s="902"/>
      <c r="CY54" s="902"/>
      <c r="CZ54" s="902"/>
      <c r="DA54" s="902"/>
      <c r="DB54" s="902"/>
      <c r="DC54" s="902"/>
      <c r="DD54" s="902"/>
      <c r="DE54" s="902"/>
      <c r="DF54" s="902"/>
      <c r="DG54" s="902"/>
      <c r="DH54" s="903"/>
      <c r="DI54" s="901"/>
      <c r="DJ54" s="902"/>
      <c r="DK54" s="902"/>
      <c r="DL54" s="902"/>
      <c r="DM54" s="902"/>
      <c r="DN54" s="902"/>
      <c r="DO54" s="902"/>
      <c r="DP54" s="902"/>
      <c r="DQ54" s="902"/>
      <c r="DR54" s="902"/>
      <c r="DS54" s="902"/>
      <c r="DT54" s="903"/>
      <c r="DU54" s="901"/>
      <c r="DV54" s="902"/>
      <c r="DW54" s="902"/>
      <c r="DX54" s="902"/>
      <c r="DY54" s="902"/>
      <c r="DZ54" s="902"/>
      <c r="EA54" s="902"/>
      <c r="EB54" s="902"/>
      <c r="EC54" s="902"/>
      <c r="ED54" s="902"/>
      <c r="EE54" s="902"/>
      <c r="EF54" s="903"/>
      <c r="EG54" s="901"/>
      <c r="EH54" s="902"/>
      <c r="EI54" s="902"/>
      <c r="EJ54" s="902"/>
      <c r="EK54" s="902"/>
      <c r="EL54" s="902"/>
      <c r="EM54" s="902"/>
      <c r="EN54" s="902"/>
      <c r="EO54" s="902"/>
      <c r="EP54" s="902"/>
      <c r="EQ54" s="902"/>
      <c r="ER54" s="903"/>
      <c r="ES54" s="901"/>
      <c r="ET54" s="902"/>
      <c r="EU54" s="902"/>
      <c r="EV54" s="902"/>
      <c r="EW54" s="902"/>
      <c r="EX54" s="902"/>
      <c r="EY54" s="902"/>
      <c r="EZ54" s="902"/>
      <c r="FA54" s="902"/>
      <c r="FB54" s="902"/>
      <c r="FC54" s="902"/>
      <c r="FD54" s="903"/>
      <c r="FE54" s="901"/>
      <c r="FF54" s="902"/>
      <c r="FG54" s="902"/>
      <c r="FH54" s="902"/>
      <c r="FI54" s="902"/>
      <c r="FJ54" s="902"/>
      <c r="FK54" s="902"/>
      <c r="FL54" s="902"/>
      <c r="FM54" s="902"/>
      <c r="FN54" s="902"/>
      <c r="FO54" s="902"/>
      <c r="FP54" s="903"/>
      <c r="FQ54" s="901"/>
      <c r="FR54" s="902"/>
      <c r="FS54" s="902"/>
      <c r="FT54" s="902"/>
      <c r="FU54" s="902"/>
      <c r="FV54" s="902"/>
      <c r="FW54" s="902"/>
      <c r="FX54" s="902"/>
      <c r="FY54" s="902"/>
      <c r="FZ54" s="902"/>
      <c r="GA54" s="902"/>
      <c r="GB54" s="903"/>
      <c r="GC54" s="901"/>
      <c r="GD54" s="902"/>
      <c r="GE54" s="902"/>
      <c r="GF54" s="902"/>
      <c r="GG54" s="902"/>
      <c r="GH54" s="902"/>
      <c r="GI54" s="902"/>
      <c r="GJ54" s="902"/>
      <c r="GK54" s="902"/>
      <c r="GL54" s="902"/>
      <c r="GM54" s="902"/>
      <c r="GN54" s="903"/>
      <c r="GO54" s="901"/>
      <c r="GP54" s="902"/>
      <c r="GQ54" s="902"/>
      <c r="GR54" s="902"/>
      <c r="GS54" s="902"/>
      <c r="GT54" s="902"/>
      <c r="GU54" s="902"/>
      <c r="GV54" s="902"/>
      <c r="GW54" s="902"/>
      <c r="GX54" s="902"/>
      <c r="GY54" s="902"/>
      <c r="GZ54" s="903"/>
      <c r="HA54" s="901"/>
      <c r="HB54" s="902"/>
      <c r="HC54" s="902"/>
      <c r="HD54" s="902"/>
      <c r="HE54" s="902"/>
      <c r="HF54" s="902"/>
      <c r="HG54" s="902"/>
      <c r="HH54" s="902"/>
      <c r="HI54" s="902"/>
      <c r="HJ54" s="902"/>
      <c r="HK54" s="902"/>
      <c r="HL54" s="903"/>
      <c r="HM54" s="108"/>
      <c r="HN54" s="109"/>
      <c r="HO54" s="109"/>
      <c r="HP54" s="109"/>
      <c r="HQ54" s="109"/>
      <c r="HR54" s="109"/>
      <c r="HS54" s="109"/>
      <c r="HT54" s="109"/>
      <c r="HU54" s="109"/>
      <c r="HV54" s="109"/>
      <c r="HW54" s="109"/>
      <c r="HX54" s="110"/>
      <c r="HY54" s="901"/>
      <c r="HZ54" s="902"/>
      <c r="IA54" s="902"/>
      <c r="IB54" s="902"/>
      <c r="IC54" s="902"/>
      <c r="ID54" s="902"/>
      <c r="IE54" s="902"/>
      <c r="IF54" s="902"/>
      <c r="IG54" s="902"/>
      <c r="IH54" s="902"/>
      <c r="II54" s="902"/>
      <c r="IJ54" s="903"/>
      <c r="IK54" s="901"/>
      <c r="IL54" s="902"/>
      <c r="IM54" s="902"/>
      <c r="IN54" s="902"/>
      <c r="IO54" s="902"/>
      <c r="IP54" s="902"/>
      <c r="IQ54" s="902"/>
      <c r="IR54" s="902"/>
      <c r="IS54" s="902"/>
      <c r="IT54" s="902"/>
      <c r="IU54" s="902"/>
      <c r="IV54" s="1307"/>
      <c r="IW54" s="47"/>
      <c r="IX54" s="728"/>
      <c r="IY54" s="731"/>
      <c r="IZ54" s="22"/>
      <c r="JA54" s="22"/>
      <c r="JB54" s="22"/>
      <c r="JC54" s="22"/>
      <c r="JD54" s="22"/>
      <c r="JE54" s="22"/>
      <c r="JF54" s="22"/>
      <c r="JG54" s="22"/>
      <c r="JH54" s="21"/>
      <c r="JI54" s="22"/>
      <c r="JJ54" s="22"/>
      <c r="JK54" s="22"/>
      <c r="JL54" s="22"/>
      <c r="JM54" s="22"/>
      <c r="JN54" s="22"/>
      <c r="JO54" s="22"/>
      <c r="JP54" s="22"/>
      <c r="JQ54" s="22"/>
      <c r="JR54" s="22"/>
      <c r="JS54" s="22"/>
      <c r="JT54" s="22"/>
      <c r="JU54" s="22"/>
      <c r="JV54" s="22"/>
      <c r="JW54" s="22"/>
      <c r="JX54" s="22"/>
      <c r="JY54" s="22"/>
      <c r="JZ54" s="22"/>
      <c r="KA54" s="22"/>
      <c r="KB54" s="22"/>
      <c r="KC54" s="22"/>
      <c r="KD54" s="22"/>
      <c r="KE54" s="22"/>
      <c r="KF54" s="22"/>
      <c r="KG54" s="22"/>
      <c r="KH54" s="22"/>
      <c r="KI54" s="22"/>
      <c r="KJ54" s="22"/>
      <c r="KK54" s="22"/>
      <c r="KL54" s="22"/>
      <c r="KM54" s="22"/>
      <c r="KN54" s="22"/>
      <c r="KO54" s="22"/>
      <c r="KP54" s="22"/>
      <c r="KQ54" s="22"/>
      <c r="KR54" s="22"/>
      <c r="KS54" s="22"/>
      <c r="KT54" s="22"/>
      <c r="KU54" s="22"/>
      <c r="KV54" s="22"/>
      <c r="KW54" s="22"/>
      <c r="KX54" s="22"/>
      <c r="KY54" s="22"/>
      <c r="KZ54" s="22"/>
      <c r="LA54" s="22"/>
      <c r="LB54" s="22"/>
      <c r="LC54" s="22"/>
      <c r="LD54" s="22"/>
      <c r="LE54" s="22"/>
      <c r="LF54" s="22"/>
      <c r="LG54" s="22"/>
      <c r="LH54" s="22"/>
      <c r="LI54" s="22"/>
      <c r="LJ54" s="23"/>
      <c r="MM54" s="1097"/>
      <c r="MN54" s="1098"/>
      <c r="MO54" s="1098"/>
      <c r="MP54" s="1098"/>
      <c r="MQ54" s="1098"/>
      <c r="MR54" s="1098"/>
      <c r="MS54" s="1098"/>
      <c r="MT54" s="1098"/>
      <c r="MU54" s="1098"/>
      <c r="MV54" s="1098"/>
      <c r="MW54" s="1098"/>
      <c r="MX54" s="1098"/>
      <c r="MY54" s="1098"/>
      <c r="MZ54" s="1098"/>
      <c r="NA54" s="1096"/>
      <c r="NB54" s="1096"/>
      <c r="NC54" s="1096"/>
      <c r="ND54" s="1096"/>
      <c r="NE54" s="1096"/>
      <c r="NF54" s="1096"/>
      <c r="NG54" s="1096"/>
      <c r="NH54" s="1096"/>
      <c r="NI54" s="1096"/>
      <c r="NJ54" s="1096"/>
      <c r="NK54" s="1096"/>
      <c r="NL54" s="1096"/>
      <c r="NM54" s="1096"/>
      <c r="NN54" s="1096"/>
      <c r="NY54" s="1095"/>
      <c r="NZ54" s="1096"/>
      <c r="OA54" s="1096"/>
      <c r="OB54" s="1096"/>
      <c r="OC54" s="1096"/>
      <c r="OD54" s="1096"/>
      <c r="OE54" s="1096"/>
      <c r="OF54" s="1096"/>
      <c r="OG54" s="1096"/>
      <c r="OH54" s="1096"/>
      <c r="OI54" s="1096"/>
      <c r="OJ54" s="1096"/>
      <c r="OK54" s="1096"/>
      <c r="OL54" s="1096"/>
      <c r="OM54" s="1096"/>
      <c r="ON54" s="1096"/>
      <c r="OT54" s="1097"/>
      <c r="OU54" s="1098"/>
      <c r="OV54" s="1098"/>
      <c r="OW54" s="1098"/>
      <c r="OX54" s="1098"/>
      <c r="OY54" s="1098"/>
      <c r="OZ54" s="1098"/>
      <c r="PA54" s="1098"/>
      <c r="PB54" s="1098"/>
      <c r="PC54" s="1098"/>
      <c r="PD54" s="1098"/>
      <c r="PE54" s="1098"/>
      <c r="PF54" s="1098"/>
      <c r="PG54" s="1098"/>
      <c r="PH54" s="1098"/>
      <c r="PI54" s="1098"/>
      <c r="PS54" s="1097"/>
      <c r="PT54" s="1098"/>
      <c r="PU54" s="1098"/>
      <c r="PV54" s="1098"/>
      <c r="PW54" s="1098"/>
      <c r="PX54" s="1098"/>
      <c r="PY54" s="1098"/>
      <c r="PZ54" s="1098"/>
      <c r="QA54" s="1098"/>
      <c r="QB54" s="1098"/>
      <c r="QC54" s="1098"/>
      <c r="QD54" s="1098"/>
      <c r="QE54" s="1098"/>
      <c r="QF54" s="1098"/>
      <c r="QG54" s="1098"/>
      <c r="QH54" s="1098"/>
      <c r="QY54" s="1188" t="s">
        <v>850</v>
      </c>
      <c r="QZ54" s="1189"/>
      <c r="RA54" s="1189"/>
      <c r="RB54" s="1189"/>
      <c r="RC54" s="1167">
        <v>2200</v>
      </c>
      <c r="RD54" s="1167"/>
      <c r="RE54" s="1167"/>
      <c r="RF54" s="1167"/>
      <c r="RG54" s="1167"/>
      <c r="RH54" s="1221" t="s">
        <v>1049</v>
      </c>
      <c r="RI54" s="1221"/>
      <c r="RJ54" s="1222"/>
    </row>
    <row r="55" spans="2:478" ht="3.65" customHeight="1">
      <c r="B55" s="814"/>
      <c r="C55" s="815"/>
      <c r="D55" s="815"/>
      <c r="E55" s="815"/>
      <c r="F55" s="815"/>
      <c r="G55" s="815"/>
      <c r="H55" s="815"/>
      <c r="I55" s="815"/>
      <c r="J55" s="815"/>
      <c r="K55" s="815"/>
      <c r="L55" s="815"/>
      <c r="M55" s="815"/>
      <c r="N55" s="815"/>
      <c r="O55" s="815"/>
      <c r="P55" s="815"/>
      <c r="Q55" s="815"/>
      <c r="R55" s="815"/>
      <c r="S55" s="815"/>
      <c r="T55" s="815"/>
      <c r="U55" s="815"/>
      <c r="V55" s="815"/>
      <c r="W55" s="815"/>
      <c r="X55" s="815"/>
      <c r="Y55" s="815"/>
      <c r="Z55" s="815"/>
      <c r="AA55" s="815"/>
      <c r="AB55" s="815"/>
      <c r="AC55" s="815"/>
      <c r="AD55" s="815"/>
      <c r="AE55" s="815"/>
      <c r="AF55" s="815"/>
      <c r="AG55" s="815"/>
      <c r="AH55" s="815"/>
      <c r="AI55" s="815"/>
      <c r="AJ55" s="815"/>
      <c r="AK55" s="815"/>
      <c r="AL55" s="815"/>
      <c r="AM55" s="815"/>
      <c r="AN55" s="815"/>
      <c r="AO55" s="816"/>
      <c r="AP55" s="22"/>
      <c r="AQ55" s="22"/>
      <c r="AR55" s="22"/>
      <c r="AS55" s="22"/>
      <c r="AT55" s="22"/>
      <c r="AU55" s="22"/>
      <c r="AV55" s="22"/>
      <c r="AW55" s="22"/>
      <c r="AX55" s="727"/>
      <c r="AY55" s="728"/>
      <c r="AZ55" s="47"/>
      <c r="BA55" s="1188" t="s">
        <v>1051</v>
      </c>
      <c r="BB55" s="1189"/>
      <c r="BC55" s="1189"/>
      <c r="BD55" s="1189"/>
      <c r="BE55" s="1194">
        <v>7032</v>
      </c>
      <c r="BF55" s="1194"/>
      <c r="BG55" s="1194"/>
      <c r="BH55" s="1194"/>
      <c r="BI55" s="1194"/>
      <c r="BJ55" s="1194"/>
      <c r="BK55" s="1194"/>
      <c r="BL55" s="1195"/>
      <c r="BM55" s="1308"/>
      <c r="BN55" s="902"/>
      <c r="BO55" s="902"/>
      <c r="BP55" s="902"/>
      <c r="BQ55" s="902"/>
      <c r="BR55" s="902"/>
      <c r="BS55" s="902"/>
      <c r="BT55" s="902"/>
      <c r="BU55" s="902"/>
      <c r="BV55" s="902"/>
      <c r="BW55" s="902"/>
      <c r="BX55" s="903"/>
      <c r="BY55" s="901"/>
      <c r="BZ55" s="902"/>
      <c r="CA55" s="902"/>
      <c r="CB55" s="902"/>
      <c r="CC55" s="902"/>
      <c r="CD55" s="902"/>
      <c r="CE55" s="902"/>
      <c r="CF55" s="902"/>
      <c r="CG55" s="902"/>
      <c r="CH55" s="902"/>
      <c r="CI55" s="902"/>
      <c r="CJ55" s="903"/>
      <c r="CK55" s="901"/>
      <c r="CL55" s="902"/>
      <c r="CM55" s="902"/>
      <c r="CN55" s="902"/>
      <c r="CO55" s="902"/>
      <c r="CP55" s="902"/>
      <c r="CQ55" s="902"/>
      <c r="CR55" s="902"/>
      <c r="CS55" s="902"/>
      <c r="CT55" s="902"/>
      <c r="CU55" s="902"/>
      <c r="CV55" s="903"/>
      <c r="CW55" s="901"/>
      <c r="CX55" s="902"/>
      <c r="CY55" s="902"/>
      <c r="CZ55" s="902"/>
      <c r="DA55" s="902"/>
      <c r="DB55" s="902"/>
      <c r="DC55" s="902"/>
      <c r="DD55" s="902"/>
      <c r="DE55" s="902"/>
      <c r="DF55" s="902"/>
      <c r="DG55" s="902"/>
      <c r="DH55" s="903"/>
      <c r="DI55" s="901"/>
      <c r="DJ55" s="902"/>
      <c r="DK55" s="902"/>
      <c r="DL55" s="902"/>
      <c r="DM55" s="902"/>
      <c r="DN55" s="902"/>
      <c r="DO55" s="902"/>
      <c r="DP55" s="902"/>
      <c r="DQ55" s="902"/>
      <c r="DR55" s="902"/>
      <c r="DS55" s="902"/>
      <c r="DT55" s="903"/>
      <c r="DU55" s="901"/>
      <c r="DV55" s="902"/>
      <c r="DW55" s="902"/>
      <c r="DX55" s="902"/>
      <c r="DY55" s="902"/>
      <c r="DZ55" s="902"/>
      <c r="EA55" s="902"/>
      <c r="EB55" s="902"/>
      <c r="EC55" s="902"/>
      <c r="ED55" s="902"/>
      <c r="EE55" s="902"/>
      <c r="EF55" s="903"/>
      <c r="EG55" s="901"/>
      <c r="EH55" s="902"/>
      <c r="EI55" s="902"/>
      <c r="EJ55" s="902"/>
      <c r="EK55" s="902"/>
      <c r="EL55" s="902"/>
      <c r="EM55" s="902"/>
      <c r="EN55" s="902"/>
      <c r="EO55" s="902"/>
      <c r="EP55" s="902"/>
      <c r="EQ55" s="902"/>
      <c r="ER55" s="903"/>
      <c r="ES55" s="901"/>
      <c r="ET55" s="902"/>
      <c r="EU55" s="902"/>
      <c r="EV55" s="902"/>
      <c r="EW55" s="902"/>
      <c r="EX55" s="902"/>
      <c r="EY55" s="902"/>
      <c r="EZ55" s="902"/>
      <c r="FA55" s="902"/>
      <c r="FB55" s="902"/>
      <c r="FC55" s="902"/>
      <c r="FD55" s="903"/>
      <c r="FE55" s="901"/>
      <c r="FF55" s="902"/>
      <c r="FG55" s="902"/>
      <c r="FH55" s="902"/>
      <c r="FI55" s="902"/>
      <c r="FJ55" s="902"/>
      <c r="FK55" s="902"/>
      <c r="FL55" s="902"/>
      <c r="FM55" s="902"/>
      <c r="FN55" s="902"/>
      <c r="FO55" s="902"/>
      <c r="FP55" s="903"/>
      <c r="FQ55" s="901"/>
      <c r="FR55" s="902"/>
      <c r="FS55" s="902"/>
      <c r="FT55" s="902"/>
      <c r="FU55" s="902"/>
      <c r="FV55" s="902"/>
      <c r="FW55" s="902"/>
      <c r="FX55" s="902"/>
      <c r="FY55" s="902"/>
      <c r="FZ55" s="902"/>
      <c r="GA55" s="902"/>
      <c r="GB55" s="903"/>
      <c r="GC55" s="901"/>
      <c r="GD55" s="902"/>
      <c r="GE55" s="902"/>
      <c r="GF55" s="902"/>
      <c r="GG55" s="902"/>
      <c r="GH55" s="902"/>
      <c r="GI55" s="902"/>
      <c r="GJ55" s="902"/>
      <c r="GK55" s="902"/>
      <c r="GL55" s="902"/>
      <c r="GM55" s="902"/>
      <c r="GN55" s="903"/>
      <c r="GO55" s="901"/>
      <c r="GP55" s="902"/>
      <c r="GQ55" s="902"/>
      <c r="GR55" s="902"/>
      <c r="GS55" s="902"/>
      <c r="GT55" s="902"/>
      <c r="GU55" s="902"/>
      <c r="GV55" s="902"/>
      <c r="GW55" s="902"/>
      <c r="GX55" s="902"/>
      <c r="GY55" s="902"/>
      <c r="GZ55" s="903"/>
      <c r="HA55" s="901"/>
      <c r="HB55" s="902"/>
      <c r="HC55" s="902"/>
      <c r="HD55" s="902"/>
      <c r="HE55" s="902"/>
      <c r="HF55" s="902"/>
      <c r="HG55" s="902"/>
      <c r="HH55" s="902"/>
      <c r="HI55" s="902"/>
      <c r="HJ55" s="902"/>
      <c r="HK55" s="902"/>
      <c r="HL55" s="903"/>
      <c r="HM55" s="108"/>
      <c r="HN55" s="109"/>
      <c r="HO55" s="109"/>
      <c r="HP55" s="109"/>
      <c r="HQ55" s="109"/>
      <c r="HR55" s="109"/>
      <c r="HS55" s="109"/>
      <c r="HT55" s="109"/>
      <c r="HU55" s="109"/>
      <c r="HV55" s="109"/>
      <c r="HW55" s="109"/>
      <c r="HX55" s="110"/>
      <c r="HY55" s="901"/>
      <c r="HZ55" s="902"/>
      <c r="IA55" s="902"/>
      <c r="IB55" s="902"/>
      <c r="IC55" s="902"/>
      <c r="ID55" s="902"/>
      <c r="IE55" s="902"/>
      <c r="IF55" s="902"/>
      <c r="IG55" s="902"/>
      <c r="IH55" s="902"/>
      <c r="II55" s="902"/>
      <c r="IJ55" s="903"/>
      <c r="IK55" s="901"/>
      <c r="IL55" s="902"/>
      <c r="IM55" s="902"/>
      <c r="IN55" s="902"/>
      <c r="IO55" s="902"/>
      <c r="IP55" s="902"/>
      <c r="IQ55" s="902"/>
      <c r="IR55" s="902"/>
      <c r="IS55" s="902"/>
      <c r="IT55" s="902"/>
      <c r="IU55" s="902"/>
      <c r="IV55" s="1307"/>
      <c r="IW55" s="47"/>
      <c r="IX55" s="728"/>
      <c r="IY55" s="731"/>
      <c r="IZ55" s="22"/>
      <c r="JA55" s="22"/>
      <c r="JB55" s="22"/>
      <c r="JC55" s="22"/>
      <c r="JD55" s="22"/>
      <c r="JE55" s="22"/>
      <c r="JF55" s="22"/>
      <c r="JG55" s="22"/>
      <c r="JH55" s="21"/>
      <c r="JI55" s="22"/>
      <c r="JJ55" s="22"/>
      <c r="JK55" s="22"/>
      <c r="JL55" s="22"/>
      <c r="JM55" s="22"/>
      <c r="JN55" s="22"/>
      <c r="JO55" s="22"/>
      <c r="JP55" s="22"/>
      <c r="JQ55" s="22"/>
      <c r="JR55" s="22"/>
      <c r="JS55" s="22"/>
      <c r="JT55" s="22"/>
      <c r="JU55" s="22"/>
      <c r="JV55" s="22"/>
      <c r="JW55" s="22"/>
      <c r="JX55" s="22"/>
      <c r="JY55" s="22"/>
      <c r="JZ55" s="22"/>
      <c r="KA55" s="22"/>
      <c r="KB55" s="22"/>
      <c r="KC55" s="22"/>
      <c r="KD55" s="22"/>
      <c r="KE55" s="22"/>
      <c r="KF55" s="22"/>
      <c r="KG55" s="22"/>
      <c r="KH55" s="22"/>
      <c r="KI55" s="22"/>
      <c r="KJ55" s="22"/>
      <c r="KK55" s="22"/>
      <c r="KL55" s="22"/>
      <c r="KM55" s="22"/>
      <c r="KN55" s="22"/>
      <c r="KO55" s="22"/>
      <c r="KP55" s="22"/>
      <c r="KQ55" s="22"/>
      <c r="KR55" s="22"/>
      <c r="KS55" s="22"/>
      <c r="KT55" s="22"/>
      <c r="KU55" s="22"/>
      <c r="KV55" s="22"/>
      <c r="KW55" s="22"/>
      <c r="KX55" s="22"/>
      <c r="KY55" s="22"/>
      <c r="KZ55" s="22"/>
      <c r="LA55" s="22"/>
      <c r="LB55" s="22"/>
      <c r="LC55" s="22"/>
      <c r="LD55" s="22"/>
      <c r="LE55" s="22"/>
      <c r="LF55" s="22"/>
      <c r="LG55" s="22"/>
      <c r="LH55" s="22"/>
      <c r="LI55" s="22"/>
      <c r="LJ55" s="23"/>
      <c r="MM55" s="895" t="s">
        <v>69</v>
      </c>
      <c r="MN55" s="896"/>
      <c r="MO55" s="896"/>
      <c r="MP55" s="896"/>
      <c r="MQ55" s="896"/>
      <c r="MR55" s="896"/>
      <c r="MS55" s="896"/>
      <c r="MT55" s="896"/>
      <c r="MU55" s="896"/>
      <c r="MV55" s="896"/>
      <c r="MW55" s="896"/>
      <c r="MX55" s="896"/>
      <c r="MY55" s="896"/>
      <c r="MZ55" s="896"/>
      <c r="NA55" s="895" t="str">
        <f>IF(Proyecto!SS11&lt;&gt;"",Proyecto!SS11,"")</f>
        <v/>
      </c>
      <c r="NB55" s="896"/>
      <c r="NC55" s="896"/>
      <c r="ND55" s="896"/>
      <c r="NE55" s="896"/>
      <c r="NF55" s="896"/>
      <c r="NG55" s="896"/>
      <c r="NH55" s="896"/>
      <c r="NI55" s="1009" t="s">
        <v>74</v>
      </c>
      <c r="NJ55" s="1009"/>
      <c r="NK55" s="1009"/>
      <c r="NL55" s="1009"/>
      <c r="NM55" s="1009"/>
      <c r="NN55" s="1010"/>
      <c r="NY55" s="895" t="s">
        <v>850</v>
      </c>
      <c r="NZ55" s="896"/>
      <c r="OA55" s="896"/>
      <c r="OB55" s="896"/>
      <c r="OC55" s="896"/>
      <c r="OD55" s="1043"/>
      <c r="OE55" s="1043"/>
      <c r="OF55" s="1043"/>
      <c r="OG55" s="1043"/>
      <c r="OH55" s="1043"/>
      <c r="OI55" s="1043"/>
      <c r="OJ55" s="1043"/>
      <c r="OK55" s="1167" t="s">
        <v>1049</v>
      </c>
      <c r="OL55" s="1167"/>
      <c r="OM55" s="1167"/>
      <c r="ON55" s="1168"/>
      <c r="OT55" s="895" t="s">
        <v>850</v>
      </c>
      <c r="OU55" s="896"/>
      <c r="OV55" s="896"/>
      <c r="OW55" s="896"/>
      <c r="OX55" s="896"/>
      <c r="OY55" s="1043"/>
      <c r="OZ55" s="1043"/>
      <c r="PA55" s="1043"/>
      <c r="PB55" s="1043"/>
      <c r="PC55" s="1043"/>
      <c r="PD55" s="1043"/>
      <c r="PE55" s="1043"/>
      <c r="PF55" s="1167" t="s">
        <v>1049</v>
      </c>
      <c r="PG55" s="1167"/>
      <c r="PH55" s="1167"/>
      <c r="PI55" s="1168"/>
      <c r="PS55" s="895" t="s">
        <v>850</v>
      </c>
      <c r="PT55" s="896"/>
      <c r="PU55" s="896"/>
      <c r="PV55" s="896"/>
      <c r="PW55" s="896"/>
      <c r="PX55" s="1043"/>
      <c r="PY55" s="1043"/>
      <c r="PZ55" s="1043"/>
      <c r="QA55" s="1043"/>
      <c r="QB55" s="1043"/>
      <c r="QC55" s="1043"/>
      <c r="QD55" s="1043"/>
      <c r="QE55" s="1167" t="s">
        <v>1049</v>
      </c>
      <c r="QF55" s="1167"/>
      <c r="QG55" s="1167"/>
      <c r="QH55" s="1168"/>
      <c r="QY55" s="1190"/>
      <c r="QZ55" s="1191"/>
      <c r="RA55" s="1191"/>
      <c r="RB55" s="1191"/>
      <c r="RC55" s="1169"/>
      <c r="RD55" s="1169"/>
      <c r="RE55" s="1169"/>
      <c r="RF55" s="1169"/>
      <c r="RG55" s="1169"/>
      <c r="RH55" s="1223"/>
      <c r="RI55" s="1223"/>
      <c r="RJ55" s="1224"/>
    </row>
    <row r="56" spans="2:478" ht="3.65" customHeight="1">
      <c r="B56" s="814"/>
      <c r="C56" s="815"/>
      <c r="D56" s="815"/>
      <c r="E56" s="815"/>
      <c r="F56" s="815"/>
      <c r="G56" s="815"/>
      <c r="H56" s="815"/>
      <c r="I56" s="815"/>
      <c r="J56" s="815"/>
      <c r="K56" s="815"/>
      <c r="L56" s="815"/>
      <c r="M56" s="815"/>
      <c r="N56" s="815"/>
      <c r="O56" s="815"/>
      <c r="P56" s="815"/>
      <c r="Q56" s="815"/>
      <c r="R56" s="815"/>
      <c r="S56" s="815"/>
      <c r="T56" s="815"/>
      <c r="U56" s="815"/>
      <c r="V56" s="815"/>
      <c r="W56" s="815"/>
      <c r="X56" s="815"/>
      <c r="Y56" s="815"/>
      <c r="Z56" s="815"/>
      <c r="AA56" s="815"/>
      <c r="AB56" s="815"/>
      <c r="AC56" s="815"/>
      <c r="AD56" s="815"/>
      <c r="AE56" s="815"/>
      <c r="AF56" s="815"/>
      <c r="AG56" s="815"/>
      <c r="AH56" s="815"/>
      <c r="AI56" s="815"/>
      <c r="AJ56" s="815"/>
      <c r="AK56" s="815"/>
      <c r="AL56" s="815"/>
      <c r="AM56" s="815"/>
      <c r="AN56" s="815"/>
      <c r="AO56" s="816"/>
      <c r="AP56" s="22"/>
      <c r="AQ56" s="22"/>
      <c r="AR56" s="22"/>
      <c r="AS56" s="22"/>
      <c r="AT56" s="22"/>
      <c r="AU56" s="22"/>
      <c r="AV56" s="22"/>
      <c r="AW56" s="22"/>
      <c r="AX56" s="729"/>
      <c r="AY56" s="730"/>
      <c r="AZ56" s="48"/>
      <c r="BA56" s="1190"/>
      <c r="BB56" s="1191"/>
      <c r="BC56" s="1191"/>
      <c r="BD56" s="1191"/>
      <c r="BE56" s="1196"/>
      <c r="BF56" s="1196"/>
      <c r="BG56" s="1196"/>
      <c r="BH56" s="1196"/>
      <c r="BI56" s="1196"/>
      <c r="BJ56" s="1196"/>
      <c r="BK56" s="1196"/>
      <c r="BL56" s="1197"/>
      <c r="BM56" s="1308"/>
      <c r="BN56" s="902"/>
      <c r="BO56" s="902"/>
      <c r="BP56" s="902"/>
      <c r="BQ56" s="902"/>
      <c r="BR56" s="902"/>
      <c r="BS56" s="902"/>
      <c r="BT56" s="902"/>
      <c r="BU56" s="902"/>
      <c r="BV56" s="902"/>
      <c r="BW56" s="902"/>
      <c r="BX56" s="903"/>
      <c r="BY56" s="901"/>
      <c r="BZ56" s="902"/>
      <c r="CA56" s="902"/>
      <c r="CB56" s="902"/>
      <c r="CC56" s="902"/>
      <c r="CD56" s="902"/>
      <c r="CE56" s="902"/>
      <c r="CF56" s="902"/>
      <c r="CG56" s="902"/>
      <c r="CH56" s="902"/>
      <c r="CI56" s="902"/>
      <c r="CJ56" s="903"/>
      <c r="CK56" s="901"/>
      <c r="CL56" s="902"/>
      <c r="CM56" s="902"/>
      <c r="CN56" s="902"/>
      <c r="CO56" s="902"/>
      <c r="CP56" s="902"/>
      <c r="CQ56" s="902"/>
      <c r="CR56" s="902"/>
      <c r="CS56" s="902"/>
      <c r="CT56" s="902"/>
      <c r="CU56" s="902"/>
      <c r="CV56" s="903"/>
      <c r="CW56" s="901"/>
      <c r="CX56" s="902"/>
      <c r="CY56" s="902"/>
      <c r="CZ56" s="902"/>
      <c r="DA56" s="902"/>
      <c r="DB56" s="902"/>
      <c r="DC56" s="902"/>
      <c r="DD56" s="902"/>
      <c r="DE56" s="902"/>
      <c r="DF56" s="902"/>
      <c r="DG56" s="902"/>
      <c r="DH56" s="903"/>
      <c r="DI56" s="901"/>
      <c r="DJ56" s="902"/>
      <c r="DK56" s="902"/>
      <c r="DL56" s="902"/>
      <c r="DM56" s="902"/>
      <c r="DN56" s="902"/>
      <c r="DO56" s="902"/>
      <c r="DP56" s="902"/>
      <c r="DQ56" s="902"/>
      <c r="DR56" s="902"/>
      <c r="DS56" s="902"/>
      <c r="DT56" s="903"/>
      <c r="DU56" s="901"/>
      <c r="DV56" s="902"/>
      <c r="DW56" s="902"/>
      <c r="DX56" s="902"/>
      <c r="DY56" s="902"/>
      <c r="DZ56" s="902"/>
      <c r="EA56" s="902"/>
      <c r="EB56" s="902"/>
      <c r="EC56" s="902"/>
      <c r="ED56" s="902"/>
      <c r="EE56" s="902"/>
      <c r="EF56" s="903"/>
      <c r="EG56" s="901"/>
      <c r="EH56" s="902"/>
      <c r="EI56" s="902"/>
      <c r="EJ56" s="902"/>
      <c r="EK56" s="902"/>
      <c r="EL56" s="902"/>
      <c r="EM56" s="902"/>
      <c r="EN56" s="902"/>
      <c r="EO56" s="902"/>
      <c r="EP56" s="902"/>
      <c r="EQ56" s="902"/>
      <c r="ER56" s="903"/>
      <c r="ES56" s="901"/>
      <c r="ET56" s="902"/>
      <c r="EU56" s="902"/>
      <c r="EV56" s="902"/>
      <c r="EW56" s="902"/>
      <c r="EX56" s="902"/>
      <c r="EY56" s="902"/>
      <c r="EZ56" s="902"/>
      <c r="FA56" s="902"/>
      <c r="FB56" s="902"/>
      <c r="FC56" s="902"/>
      <c r="FD56" s="903"/>
      <c r="FE56" s="901"/>
      <c r="FF56" s="902"/>
      <c r="FG56" s="902"/>
      <c r="FH56" s="902"/>
      <c r="FI56" s="902"/>
      <c r="FJ56" s="902"/>
      <c r="FK56" s="902"/>
      <c r="FL56" s="902"/>
      <c r="FM56" s="902"/>
      <c r="FN56" s="902"/>
      <c r="FO56" s="902"/>
      <c r="FP56" s="903"/>
      <c r="FQ56" s="901"/>
      <c r="FR56" s="902"/>
      <c r="FS56" s="902"/>
      <c r="FT56" s="902"/>
      <c r="FU56" s="902"/>
      <c r="FV56" s="902"/>
      <c r="FW56" s="902"/>
      <c r="FX56" s="902"/>
      <c r="FY56" s="902"/>
      <c r="FZ56" s="902"/>
      <c r="GA56" s="902"/>
      <c r="GB56" s="903"/>
      <c r="GC56" s="901"/>
      <c r="GD56" s="902"/>
      <c r="GE56" s="902"/>
      <c r="GF56" s="902"/>
      <c r="GG56" s="902"/>
      <c r="GH56" s="902"/>
      <c r="GI56" s="902"/>
      <c r="GJ56" s="902"/>
      <c r="GK56" s="902"/>
      <c r="GL56" s="902"/>
      <c r="GM56" s="902"/>
      <c r="GN56" s="903"/>
      <c r="GO56" s="901"/>
      <c r="GP56" s="902"/>
      <c r="GQ56" s="902"/>
      <c r="GR56" s="902"/>
      <c r="GS56" s="902"/>
      <c r="GT56" s="902"/>
      <c r="GU56" s="902"/>
      <c r="GV56" s="902"/>
      <c r="GW56" s="902"/>
      <c r="GX56" s="902"/>
      <c r="GY56" s="902"/>
      <c r="GZ56" s="903"/>
      <c r="HA56" s="901"/>
      <c r="HB56" s="902"/>
      <c r="HC56" s="902"/>
      <c r="HD56" s="902"/>
      <c r="HE56" s="902"/>
      <c r="HF56" s="902"/>
      <c r="HG56" s="902"/>
      <c r="HH56" s="902"/>
      <c r="HI56" s="902"/>
      <c r="HJ56" s="902"/>
      <c r="HK56" s="902"/>
      <c r="HL56" s="903"/>
      <c r="HM56" s="108"/>
      <c r="HN56" s="109"/>
      <c r="HO56" s="109"/>
      <c r="HP56" s="109"/>
      <c r="HQ56" s="109"/>
      <c r="HR56" s="109"/>
      <c r="HS56" s="109"/>
      <c r="HT56" s="109"/>
      <c r="HU56" s="109"/>
      <c r="HV56" s="109"/>
      <c r="HW56" s="109"/>
      <c r="HX56" s="110"/>
      <c r="HY56" s="901"/>
      <c r="HZ56" s="902"/>
      <c r="IA56" s="902"/>
      <c r="IB56" s="902"/>
      <c r="IC56" s="902"/>
      <c r="ID56" s="902"/>
      <c r="IE56" s="902"/>
      <c r="IF56" s="902"/>
      <c r="IG56" s="902"/>
      <c r="IH56" s="902"/>
      <c r="II56" s="902"/>
      <c r="IJ56" s="903"/>
      <c r="IK56" s="901"/>
      <c r="IL56" s="902"/>
      <c r="IM56" s="902"/>
      <c r="IN56" s="902"/>
      <c r="IO56" s="902"/>
      <c r="IP56" s="902"/>
      <c r="IQ56" s="902"/>
      <c r="IR56" s="902"/>
      <c r="IS56" s="902"/>
      <c r="IT56" s="902"/>
      <c r="IU56" s="902"/>
      <c r="IV56" s="1307"/>
      <c r="IW56" s="48"/>
      <c r="IX56" s="730"/>
      <c r="IY56" s="732"/>
      <c r="IZ56" s="22"/>
      <c r="JA56" s="22"/>
      <c r="JB56" s="22"/>
      <c r="JC56" s="22"/>
      <c r="JD56" s="22"/>
      <c r="JE56" s="22"/>
      <c r="JF56" s="22"/>
      <c r="JG56" s="22"/>
      <c r="JH56" s="21"/>
      <c r="JI56" s="22"/>
      <c r="JJ56" s="22"/>
      <c r="JK56" s="22"/>
      <c r="JL56" s="22"/>
      <c r="JM56" s="22"/>
      <c r="JN56" s="22"/>
      <c r="JO56" s="22"/>
      <c r="JP56" s="22"/>
      <c r="JQ56" s="22"/>
      <c r="JR56" s="22"/>
      <c r="JS56" s="22"/>
      <c r="JT56" s="22"/>
      <c r="JU56" s="22"/>
      <c r="JV56" s="22"/>
      <c r="JW56" s="22"/>
      <c r="JX56" s="22"/>
      <c r="JY56" s="22"/>
      <c r="JZ56" s="22"/>
      <c r="KA56" s="22"/>
      <c r="KB56" s="22"/>
      <c r="KC56" s="22"/>
      <c r="KD56" s="22"/>
      <c r="KE56" s="22"/>
      <c r="KF56" s="22"/>
      <c r="KG56" s="22"/>
      <c r="KH56" s="22"/>
      <c r="KI56" s="22"/>
      <c r="KJ56" s="22"/>
      <c r="KK56" s="22"/>
      <c r="KL56" s="22"/>
      <c r="KM56" s="22"/>
      <c r="KN56" s="22"/>
      <c r="KO56" s="22"/>
      <c r="KP56" s="22"/>
      <c r="KQ56" s="22"/>
      <c r="KR56" s="22"/>
      <c r="KS56" s="22"/>
      <c r="KT56" s="22"/>
      <c r="KU56" s="22"/>
      <c r="KV56" s="22"/>
      <c r="KW56" s="22"/>
      <c r="KX56" s="22"/>
      <c r="KY56" s="22"/>
      <c r="KZ56" s="22"/>
      <c r="LA56" s="22"/>
      <c r="LB56" s="22"/>
      <c r="LC56" s="22"/>
      <c r="LD56" s="22"/>
      <c r="LE56" s="22"/>
      <c r="LF56" s="22"/>
      <c r="LG56" s="22"/>
      <c r="LH56" s="22"/>
      <c r="LI56" s="22"/>
      <c r="LJ56" s="23"/>
      <c r="MM56" s="897"/>
      <c r="MN56" s="898"/>
      <c r="MO56" s="898"/>
      <c r="MP56" s="898"/>
      <c r="MQ56" s="898"/>
      <c r="MR56" s="898"/>
      <c r="MS56" s="898"/>
      <c r="MT56" s="898"/>
      <c r="MU56" s="898"/>
      <c r="MV56" s="898"/>
      <c r="MW56" s="898"/>
      <c r="MX56" s="898"/>
      <c r="MY56" s="898"/>
      <c r="MZ56" s="898"/>
      <c r="NA56" s="897"/>
      <c r="NB56" s="898"/>
      <c r="NC56" s="898"/>
      <c r="ND56" s="898"/>
      <c r="NE56" s="898"/>
      <c r="NF56" s="898"/>
      <c r="NG56" s="898"/>
      <c r="NH56" s="898"/>
      <c r="NI56" s="1011"/>
      <c r="NJ56" s="1011"/>
      <c r="NK56" s="1011"/>
      <c r="NL56" s="1011"/>
      <c r="NM56" s="1011"/>
      <c r="NN56" s="1012"/>
      <c r="NY56" s="897"/>
      <c r="NZ56" s="898"/>
      <c r="OA56" s="898"/>
      <c r="OB56" s="898"/>
      <c r="OC56" s="898"/>
      <c r="OD56" s="1046"/>
      <c r="OE56" s="1046"/>
      <c r="OF56" s="1046"/>
      <c r="OG56" s="1046"/>
      <c r="OH56" s="1046"/>
      <c r="OI56" s="1046"/>
      <c r="OJ56" s="1046"/>
      <c r="OK56" s="1169"/>
      <c r="OL56" s="1169"/>
      <c r="OM56" s="1169"/>
      <c r="ON56" s="1170"/>
      <c r="OT56" s="897"/>
      <c r="OU56" s="898"/>
      <c r="OV56" s="898"/>
      <c r="OW56" s="898"/>
      <c r="OX56" s="898"/>
      <c r="OY56" s="1046"/>
      <c r="OZ56" s="1046"/>
      <c r="PA56" s="1046"/>
      <c r="PB56" s="1046"/>
      <c r="PC56" s="1046"/>
      <c r="PD56" s="1046"/>
      <c r="PE56" s="1046"/>
      <c r="PF56" s="1169"/>
      <c r="PG56" s="1169"/>
      <c r="PH56" s="1169"/>
      <c r="PI56" s="1170"/>
      <c r="PS56" s="897"/>
      <c r="PT56" s="898"/>
      <c r="PU56" s="898"/>
      <c r="PV56" s="898"/>
      <c r="PW56" s="898"/>
      <c r="PX56" s="1046"/>
      <c r="PY56" s="1046"/>
      <c r="PZ56" s="1046"/>
      <c r="QA56" s="1046"/>
      <c r="QB56" s="1046"/>
      <c r="QC56" s="1046"/>
      <c r="QD56" s="1046"/>
      <c r="QE56" s="1169"/>
      <c r="QF56" s="1169"/>
      <c r="QG56" s="1169"/>
      <c r="QH56" s="1170"/>
      <c r="QY56" s="1192"/>
      <c r="QZ56" s="1193"/>
      <c r="RA56" s="1193"/>
      <c r="RB56" s="1193"/>
      <c r="RC56" s="1171"/>
      <c r="RD56" s="1171"/>
      <c r="RE56" s="1171"/>
      <c r="RF56" s="1171"/>
      <c r="RG56" s="1171"/>
      <c r="RH56" s="1225"/>
      <c r="RI56" s="1225"/>
      <c r="RJ56" s="1226"/>
    </row>
    <row r="57" spans="2:478" ht="3.65" customHeight="1">
      <c r="B57" s="814"/>
      <c r="C57" s="815"/>
      <c r="D57" s="815"/>
      <c r="E57" s="815"/>
      <c r="F57" s="815"/>
      <c r="G57" s="815"/>
      <c r="H57" s="815"/>
      <c r="I57" s="815"/>
      <c r="J57" s="815"/>
      <c r="K57" s="815"/>
      <c r="L57" s="815"/>
      <c r="M57" s="815"/>
      <c r="N57" s="815"/>
      <c r="O57" s="815"/>
      <c r="P57" s="815"/>
      <c r="Q57" s="815"/>
      <c r="R57" s="815"/>
      <c r="S57" s="815"/>
      <c r="T57" s="815"/>
      <c r="U57" s="815"/>
      <c r="V57" s="815"/>
      <c r="W57" s="815"/>
      <c r="X57" s="815"/>
      <c r="Y57" s="815"/>
      <c r="Z57" s="815"/>
      <c r="AA57" s="815"/>
      <c r="AB57" s="815"/>
      <c r="AC57" s="815"/>
      <c r="AD57" s="815"/>
      <c r="AE57" s="815"/>
      <c r="AF57" s="815"/>
      <c r="AG57" s="815"/>
      <c r="AH57" s="815"/>
      <c r="AI57" s="815"/>
      <c r="AJ57" s="815"/>
      <c r="AK57" s="815"/>
      <c r="AL57" s="815"/>
      <c r="AM57" s="815"/>
      <c r="AN57" s="815"/>
      <c r="AO57" s="816"/>
      <c r="AP57" s="22"/>
      <c r="AQ57" s="22"/>
      <c r="AR57" s="22"/>
      <c r="AS57" s="22"/>
      <c r="AT57" s="22"/>
      <c r="AU57" s="22"/>
      <c r="AV57" s="22"/>
      <c r="AW57" s="22"/>
      <c r="AX57" s="727" t="s">
        <v>2</v>
      </c>
      <c r="AY57" s="728"/>
      <c r="AZ57" s="47"/>
      <c r="BA57" s="1192"/>
      <c r="BB57" s="1193"/>
      <c r="BC57" s="1193"/>
      <c r="BD57" s="1193"/>
      <c r="BE57" s="1198"/>
      <c r="BF57" s="1198"/>
      <c r="BG57" s="1198"/>
      <c r="BH57" s="1198"/>
      <c r="BI57" s="1198"/>
      <c r="BJ57" s="1198"/>
      <c r="BK57" s="1198"/>
      <c r="BL57" s="1199"/>
      <c r="BM57" s="1308"/>
      <c r="BN57" s="902"/>
      <c r="BO57" s="902"/>
      <c r="BP57" s="902"/>
      <c r="BQ57" s="902"/>
      <c r="BR57" s="902"/>
      <c r="BS57" s="902"/>
      <c r="BT57" s="902"/>
      <c r="BU57" s="902"/>
      <c r="BV57" s="902"/>
      <c r="BW57" s="902"/>
      <c r="BX57" s="903"/>
      <c r="BY57" s="901"/>
      <c r="BZ57" s="902"/>
      <c r="CA57" s="902"/>
      <c r="CB57" s="902"/>
      <c r="CC57" s="902"/>
      <c r="CD57" s="902"/>
      <c r="CE57" s="902"/>
      <c r="CF57" s="902"/>
      <c r="CG57" s="902"/>
      <c r="CH57" s="902"/>
      <c r="CI57" s="902"/>
      <c r="CJ57" s="903"/>
      <c r="CK57" s="901"/>
      <c r="CL57" s="902"/>
      <c r="CM57" s="902"/>
      <c r="CN57" s="902"/>
      <c r="CO57" s="902"/>
      <c r="CP57" s="902"/>
      <c r="CQ57" s="902"/>
      <c r="CR57" s="902"/>
      <c r="CS57" s="902"/>
      <c r="CT57" s="902"/>
      <c r="CU57" s="902"/>
      <c r="CV57" s="903"/>
      <c r="CW57" s="901"/>
      <c r="CX57" s="902"/>
      <c r="CY57" s="902"/>
      <c r="CZ57" s="902"/>
      <c r="DA57" s="902"/>
      <c r="DB57" s="902"/>
      <c r="DC57" s="902"/>
      <c r="DD57" s="902"/>
      <c r="DE57" s="902"/>
      <c r="DF57" s="902"/>
      <c r="DG57" s="902"/>
      <c r="DH57" s="903"/>
      <c r="DI57" s="901"/>
      <c r="DJ57" s="902"/>
      <c r="DK57" s="902"/>
      <c r="DL57" s="902"/>
      <c r="DM57" s="902"/>
      <c r="DN57" s="902"/>
      <c r="DO57" s="902"/>
      <c r="DP57" s="902"/>
      <c r="DQ57" s="902"/>
      <c r="DR57" s="902"/>
      <c r="DS57" s="902"/>
      <c r="DT57" s="903"/>
      <c r="DU57" s="901"/>
      <c r="DV57" s="902"/>
      <c r="DW57" s="902"/>
      <c r="DX57" s="902"/>
      <c r="DY57" s="902"/>
      <c r="DZ57" s="902"/>
      <c r="EA57" s="902"/>
      <c r="EB57" s="902"/>
      <c r="EC57" s="902"/>
      <c r="ED57" s="902"/>
      <c r="EE57" s="902"/>
      <c r="EF57" s="903"/>
      <c r="EG57" s="901"/>
      <c r="EH57" s="902"/>
      <c r="EI57" s="902"/>
      <c r="EJ57" s="902"/>
      <c r="EK57" s="902"/>
      <c r="EL57" s="902"/>
      <c r="EM57" s="902"/>
      <c r="EN57" s="902"/>
      <c r="EO57" s="902"/>
      <c r="EP57" s="902"/>
      <c r="EQ57" s="902"/>
      <c r="ER57" s="903"/>
      <c r="ES57" s="901"/>
      <c r="ET57" s="902"/>
      <c r="EU57" s="902"/>
      <c r="EV57" s="902"/>
      <c r="EW57" s="902"/>
      <c r="EX57" s="902"/>
      <c r="EY57" s="902"/>
      <c r="EZ57" s="902"/>
      <c r="FA57" s="902"/>
      <c r="FB57" s="902"/>
      <c r="FC57" s="902"/>
      <c r="FD57" s="903"/>
      <c r="FE57" s="901"/>
      <c r="FF57" s="902"/>
      <c r="FG57" s="902"/>
      <c r="FH57" s="902"/>
      <c r="FI57" s="902"/>
      <c r="FJ57" s="902"/>
      <c r="FK57" s="902"/>
      <c r="FL57" s="902"/>
      <c r="FM57" s="902"/>
      <c r="FN57" s="902"/>
      <c r="FO57" s="902"/>
      <c r="FP57" s="903"/>
      <c r="FQ57" s="901"/>
      <c r="FR57" s="902"/>
      <c r="FS57" s="902"/>
      <c r="FT57" s="902"/>
      <c r="FU57" s="902"/>
      <c r="FV57" s="902"/>
      <c r="FW57" s="902"/>
      <c r="FX57" s="902"/>
      <c r="FY57" s="902"/>
      <c r="FZ57" s="902"/>
      <c r="GA57" s="902"/>
      <c r="GB57" s="903"/>
      <c r="GC57" s="901"/>
      <c r="GD57" s="902"/>
      <c r="GE57" s="902"/>
      <c r="GF57" s="902"/>
      <c r="GG57" s="902"/>
      <c r="GH57" s="902"/>
      <c r="GI57" s="902"/>
      <c r="GJ57" s="902"/>
      <c r="GK57" s="902"/>
      <c r="GL57" s="902"/>
      <c r="GM57" s="902"/>
      <c r="GN57" s="903"/>
      <c r="GO57" s="901"/>
      <c r="GP57" s="902"/>
      <c r="GQ57" s="902"/>
      <c r="GR57" s="902"/>
      <c r="GS57" s="902"/>
      <c r="GT57" s="902"/>
      <c r="GU57" s="902"/>
      <c r="GV57" s="902"/>
      <c r="GW57" s="902"/>
      <c r="GX57" s="902"/>
      <c r="GY57" s="902"/>
      <c r="GZ57" s="903"/>
      <c r="HA57" s="901"/>
      <c r="HB57" s="902"/>
      <c r="HC57" s="902"/>
      <c r="HD57" s="902"/>
      <c r="HE57" s="902"/>
      <c r="HF57" s="902"/>
      <c r="HG57" s="902"/>
      <c r="HH57" s="902"/>
      <c r="HI57" s="902"/>
      <c r="HJ57" s="902"/>
      <c r="HK57" s="902"/>
      <c r="HL57" s="903"/>
      <c r="HM57" s="108"/>
      <c r="HN57" s="109"/>
      <c r="HO57" s="109"/>
      <c r="HP57" s="109"/>
      <c r="HQ57" s="109"/>
      <c r="HR57" s="109"/>
      <c r="HS57" s="109"/>
      <c r="HT57" s="109"/>
      <c r="HU57" s="109"/>
      <c r="HV57" s="109"/>
      <c r="HW57" s="109"/>
      <c r="HX57" s="110"/>
      <c r="HY57" s="901"/>
      <c r="HZ57" s="902"/>
      <c r="IA57" s="902"/>
      <c r="IB57" s="902"/>
      <c r="IC57" s="902"/>
      <c r="ID57" s="902"/>
      <c r="IE57" s="902"/>
      <c r="IF57" s="902"/>
      <c r="IG57" s="902"/>
      <c r="IH57" s="902"/>
      <c r="II57" s="902"/>
      <c r="IJ57" s="903"/>
      <c r="IK57" s="901"/>
      <c r="IL57" s="902"/>
      <c r="IM57" s="902"/>
      <c r="IN57" s="902"/>
      <c r="IO57" s="902"/>
      <c r="IP57" s="902"/>
      <c r="IQ57" s="902"/>
      <c r="IR57" s="902"/>
      <c r="IS57" s="902"/>
      <c r="IT57" s="902"/>
      <c r="IU57" s="902"/>
      <c r="IV57" s="1307"/>
      <c r="IW57" s="47"/>
      <c r="IX57" s="728" t="s">
        <v>2</v>
      </c>
      <c r="IY57" s="731"/>
      <c r="IZ57" s="22"/>
      <c r="JA57" s="22"/>
      <c r="JB57" s="22"/>
      <c r="JC57" s="22"/>
      <c r="JD57" s="22"/>
      <c r="JE57" s="22"/>
      <c r="JF57" s="22"/>
      <c r="JG57" s="22"/>
      <c r="JH57" s="21"/>
      <c r="JI57" s="22"/>
      <c r="JJ57" s="22"/>
      <c r="JK57" s="22"/>
      <c r="JL57" s="22"/>
      <c r="JM57" s="22"/>
      <c r="JN57" s="22"/>
      <c r="JO57" s="22"/>
      <c r="JP57" s="22"/>
      <c r="JQ57" s="22"/>
      <c r="JR57" s="22"/>
      <c r="JS57" s="22"/>
      <c r="JT57" s="22"/>
      <c r="JU57" s="22"/>
      <c r="JV57" s="22"/>
      <c r="JW57" s="22"/>
      <c r="JX57" s="22"/>
      <c r="JY57" s="22"/>
      <c r="JZ57" s="22"/>
      <c r="KA57" s="22"/>
      <c r="KB57" s="22"/>
      <c r="KC57" s="22"/>
      <c r="KD57" s="22"/>
      <c r="KE57" s="22"/>
      <c r="KF57" s="22"/>
      <c r="KG57" s="22"/>
      <c r="KH57" s="22"/>
      <c r="KI57" s="22"/>
      <c r="KJ57" s="22"/>
      <c r="KK57" s="22"/>
      <c r="KL57" s="22"/>
      <c r="KM57" s="22"/>
      <c r="KN57" s="22"/>
      <c r="KO57" s="22"/>
      <c r="KP57" s="22"/>
      <c r="KQ57" s="22"/>
      <c r="KR57" s="22"/>
      <c r="KS57" s="22"/>
      <c r="KT57" s="22"/>
      <c r="KU57" s="22"/>
      <c r="KV57" s="22"/>
      <c r="KW57" s="22"/>
      <c r="KX57" s="22"/>
      <c r="KY57" s="22"/>
      <c r="KZ57" s="22"/>
      <c r="LA57" s="22"/>
      <c r="LB57" s="22"/>
      <c r="LC57" s="22"/>
      <c r="LD57" s="22"/>
      <c r="LE57" s="22"/>
      <c r="LF57" s="22"/>
      <c r="LG57" s="22"/>
      <c r="LH57" s="22"/>
      <c r="LI57" s="22"/>
      <c r="LJ57" s="23"/>
      <c r="MM57" s="899"/>
      <c r="MN57" s="900"/>
      <c r="MO57" s="900"/>
      <c r="MP57" s="900"/>
      <c r="MQ57" s="900"/>
      <c r="MR57" s="900"/>
      <c r="MS57" s="900"/>
      <c r="MT57" s="900"/>
      <c r="MU57" s="900"/>
      <c r="MV57" s="900"/>
      <c r="MW57" s="900"/>
      <c r="MX57" s="900"/>
      <c r="MY57" s="900"/>
      <c r="MZ57" s="900"/>
      <c r="NA57" s="897"/>
      <c r="NB57" s="898"/>
      <c r="NC57" s="898"/>
      <c r="ND57" s="898"/>
      <c r="NE57" s="898"/>
      <c r="NF57" s="898"/>
      <c r="NG57" s="898"/>
      <c r="NH57" s="898"/>
      <c r="NI57" s="1011"/>
      <c r="NJ57" s="1011"/>
      <c r="NK57" s="1011"/>
      <c r="NL57" s="1011"/>
      <c r="NM57" s="1011"/>
      <c r="NN57" s="1012"/>
      <c r="NY57" s="899"/>
      <c r="NZ57" s="900"/>
      <c r="OA57" s="900"/>
      <c r="OB57" s="900"/>
      <c r="OC57" s="900"/>
      <c r="OD57" s="1049"/>
      <c r="OE57" s="1049"/>
      <c r="OF57" s="1049"/>
      <c r="OG57" s="1049"/>
      <c r="OH57" s="1049"/>
      <c r="OI57" s="1049"/>
      <c r="OJ57" s="1049"/>
      <c r="OK57" s="1171"/>
      <c r="OL57" s="1171"/>
      <c r="OM57" s="1171"/>
      <c r="ON57" s="1172"/>
      <c r="OT57" s="899"/>
      <c r="OU57" s="900"/>
      <c r="OV57" s="900"/>
      <c r="OW57" s="900"/>
      <c r="OX57" s="900"/>
      <c r="OY57" s="1049"/>
      <c r="OZ57" s="1049"/>
      <c r="PA57" s="1049"/>
      <c r="PB57" s="1049"/>
      <c r="PC57" s="1049"/>
      <c r="PD57" s="1049"/>
      <c r="PE57" s="1049"/>
      <c r="PF57" s="1171"/>
      <c r="PG57" s="1171"/>
      <c r="PH57" s="1171"/>
      <c r="PI57" s="1172"/>
      <c r="PS57" s="899"/>
      <c r="PT57" s="900"/>
      <c r="PU57" s="900"/>
      <c r="PV57" s="900"/>
      <c r="PW57" s="900"/>
      <c r="PX57" s="1049"/>
      <c r="PY57" s="1049"/>
      <c r="PZ57" s="1049"/>
      <c r="QA57" s="1049"/>
      <c r="QB57" s="1049"/>
      <c r="QC57" s="1049"/>
      <c r="QD57" s="1049"/>
      <c r="QE57" s="1171"/>
      <c r="QF57" s="1171"/>
      <c r="QG57" s="1171"/>
      <c r="QH57" s="1172"/>
      <c r="QY57" s="1200" t="s">
        <v>1050</v>
      </c>
      <c r="QZ57" s="1201"/>
      <c r="RA57" s="1201"/>
      <c r="RB57" s="1201"/>
      <c r="RC57" s="1239">
        <v>54</v>
      </c>
      <c r="RD57" s="1239"/>
      <c r="RE57" s="1239"/>
      <c r="RF57" s="1239"/>
      <c r="RG57" s="1239"/>
      <c r="RH57" s="1239"/>
      <c r="RI57" s="1239"/>
      <c r="RJ57" s="1240"/>
    </row>
    <row r="58" spans="2:478" ht="3.65" customHeight="1">
      <c r="B58" s="814"/>
      <c r="C58" s="815"/>
      <c r="D58" s="815"/>
      <c r="E58" s="815"/>
      <c r="F58" s="815"/>
      <c r="G58" s="815"/>
      <c r="H58" s="815"/>
      <c r="I58" s="815"/>
      <c r="J58" s="815"/>
      <c r="K58" s="815"/>
      <c r="L58" s="815"/>
      <c r="M58" s="815"/>
      <c r="N58" s="815"/>
      <c r="O58" s="815"/>
      <c r="P58" s="815"/>
      <c r="Q58" s="815"/>
      <c r="R58" s="815"/>
      <c r="S58" s="815"/>
      <c r="T58" s="815"/>
      <c r="U58" s="815"/>
      <c r="V58" s="815"/>
      <c r="W58" s="815"/>
      <c r="X58" s="815"/>
      <c r="Y58" s="815"/>
      <c r="Z58" s="815"/>
      <c r="AA58" s="815"/>
      <c r="AB58" s="815"/>
      <c r="AC58" s="815"/>
      <c r="AD58" s="815"/>
      <c r="AE58" s="815"/>
      <c r="AF58" s="815"/>
      <c r="AG58" s="815"/>
      <c r="AH58" s="815"/>
      <c r="AI58" s="815"/>
      <c r="AJ58" s="815"/>
      <c r="AK58" s="815"/>
      <c r="AL58" s="815"/>
      <c r="AM58" s="815"/>
      <c r="AN58" s="815"/>
      <c r="AO58" s="816"/>
      <c r="AP58" s="22"/>
      <c r="AQ58" s="22"/>
      <c r="AR58" s="22"/>
      <c r="AS58" s="22"/>
      <c r="AT58" s="22"/>
      <c r="AU58" s="22"/>
      <c r="AV58" s="22"/>
      <c r="AW58" s="22"/>
      <c r="AX58" s="727"/>
      <c r="AY58" s="728"/>
      <c r="AZ58" s="47"/>
      <c r="BA58" s="1200" t="s">
        <v>1053</v>
      </c>
      <c r="BB58" s="1201"/>
      <c r="BC58" s="1201"/>
      <c r="BD58" s="1201"/>
      <c r="BE58" s="1206" t="s">
        <v>976</v>
      </c>
      <c r="BF58" s="1206"/>
      <c r="BG58" s="1206"/>
      <c r="BH58" s="1206"/>
      <c r="BI58" s="1206"/>
      <c r="BJ58" s="1206"/>
      <c r="BK58" s="1206"/>
      <c r="BL58" s="1207"/>
      <c r="BM58" s="1308"/>
      <c r="BN58" s="902"/>
      <c r="BO58" s="902"/>
      <c r="BP58" s="902"/>
      <c r="BQ58" s="902"/>
      <c r="BR58" s="902"/>
      <c r="BS58" s="902"/>
      <c r="BT58" s="902"/>
      <c r="BU58" s="902"/>
      <c r="BV58" s="902"/>
      <c r="BW58" s="902"/>
      <c r="BX58" s="903"/>
      <c r="BY58" s="901"/>
      <c r="BZ58" s="902"/>
      <c r="CA58" s="902"/>
      <c r="CB58" s="902"/>
      <c r="CC58" s="902"/>
      <c r="CD58" s="902"/>
      <c r="CE58" s="902"/>
      <c r="CF58" s="902"/>
      <c r="CG58" s="902"/>
      <c r="CH58" s="902"/>
      <c r="CI58" s="902"/>
      <c r="CJ58" s="903"/>
      <c r="CK58" s="901"/>
      <c r="CL58" s="902"/>
      <c r="CM58" s="902"/>
      <c r="CN58" s="902"/>
      <c r="CO58" s="902"/>
      <c r="CP58" s="902"/>
      <c r="CQ58" s="902"/>
      <c r="CR58" s="902"/>
      <c r="CS58" s="902"/>
      <c r="CT58" s="902"/>
      <c r="CU58" s="902"/>
      <c r="CV58" s="903"/>
      <c r="CW58" s="901"/>
      <c r="CX58" s="902"/>
      <c r="CY58" s="902"/>
      <c r="CZ58" s="902"/>
      <c r="DA58" s="902"/>
      <c r="DB58" s="902"/>
      <c r="DC58" s="902"/>
      <c r="DD58" s="902"/>
      <c r="DE58" s="902"/>
      <c r="DF58" s="902"/>
      <c r="DG58" s="902"/>
      <c r="DH58" s="903"/>
      <c r="DI58" s="901"/>
      <c r="DJ58" s="902"/>
      <c r="DK58" s="902"/>
      <c r="DL58" s="902"/>
      <c r="DM58" s="902"/>
      <c r="DN58" s="902"/>
      <c r="DO58" s="902"/>
      <c r="DP58" s="902"/>
      <c r="DQ58" s="902"/>
      <c r="DR58" s="902"/>
      <c r="DS58" s="902"/>
      <c r="DT58" s="903"/>
      <c r="DU58" s="901"/>
      <c r="DV58" s="902"/>
      <c r="DW58" s="902"/>
      <c r="DX58" s="902"/>
      <c r="DY58" s="902"/>
      <c r="DZ58" s="902"/>
      <c r="EA58" s="902"/>
      <c r="EB58" s="902"/>
      <c r="EC58" s="902"/>
      <c r="ED58" s="902"/>
      <c r="EE58" s="902"/>
      <c r="EF58" s="903"/>
      <c r="EG58" s="901"/>
      <c r="EH58" s="902"/>
      <c r="EI58" s="902"/>
      <c r="EJ58" s="902"/>
      <c r="EK58" s="902"/>
      <c r="EL58" s="902"/>
      <c r="EM58" s="902"/>
      <c r="EN58" s="902"/>
      <c r="EO58" s="902"/>
      <c r="EP58" s="902"/>
      <c r="EQ58" s="902"/>
      <c r="ER58" s="903"/>
      <c r="ES58" s="901"/>
      <c r="ET58" s="902"/>
      <c r="EU58" s="902"/>
      <c r="EV58" s="902"/>
      <c r="EW58" s="902"/>
      <c r="EX58" s="902"/>
      <c r="EY58" s="902"/>
      <c r="EZ58" s="902"/>
      <c r="FA58" s="902"/>
      <c r="FB58" s="902"/>
      <c r="FC58" s="902"/>
      <c r="FD58" s="903"/>
      <c r="FE58" s="901"/>
      <c r="FF58" s="902"/>
      <c r="FG58" s="902"/>
      <c r="FH58" s="902"/>
      <c r="FI58" s="902"/>
      <c r="FJ58" s="902"/>
      <c r="FK58" s="902"/>
      <c r="FL58" s="902"/>
      <c r="FM58" s="902"/>
      <c r="FN58" s="902"/>
      <c r="FO58" s="902"/>
      <c r="FP58" s="903"/>
      <c r="FQ58" s="901"/>
      <c r="FR58" s="902"/>
      <c r="FS58" s="902"/>
      <c r="FT58" s="902"/>
      <c r="FU58" s="902"/>
      <c r="FV58" s="902"/>
      <c r="FW58" s="902"/>
      <c r="FX58" s="902"/>
      <c r="FY58" s="902"/>
      <c r="FZ58" s="902"/>
      <c r="GA58" s="902"/>
      <c r="GB58" s="903"/>
      <c r="GC58" s="901"/>
      <c r="GD58" s="902"/>
      <c r="GE58" s="902"/>
      <c r="GF58" s="902"/>
      <c r="GG58" s="902"/>
      <c r="GH58" s="902"/>
      <c r="GI58" s="902"/>
      <c r="GJ58" s="902"/>
      <c r="GK58" s="902"/>
      <c r="GL58" s="902"/>
      <c r="GM58" s="902"/>
      <c r="GN58" s="903"/>
      <c r="GO58" s="901"/>
      <c r="GP58" s="902"/>
      <c r="GQ58" s="902"/>
      <c r="GR58" s="902"/>
      <c r="GS58" s="902"/>
      <c r="GT58" s="902"/>
      <c r="GU58" s="902"/>
      <c r="GV58" s="902"/>
      <c r="GW58" s="902"/>
      <c r="GX58" s="902"/>
      <c r="GY58" s="902"/>
      <c r="GZ58" s="903"/>
      <c r="HA58" s="901"/>
      <c r="HB58" s="902"/>
      <c r="HC58" s="902"/>
      <c r="HD58" s="902"/>
      <c r="HE58" s="902"/>
      <c r="HF58" s="902"/>
      <c r="HG58" s="902"/>
      <c r="HH58" s="902"/>
      <c r="HI58" s="902"/>
      <c r="HJ58" s="902"/>
      <c r="HK58" s="902"/>
      <c r="HL58" s="903"/>
      <c r="HM58" s="108"/>
      <c r="HN58" s="109"/>
      <c r="HO58" s="109"/>
      <c r="HP58" s="109"/>
      <c r="HQ58" s="109"/>
      <c r="HR58" s="109"/>
      <c r="HS58" s="109"/>
      <c r="HT58" s="109"/>
      <c r="HU58" s="109"/>
      <c r="HV58" s="109"/>
      <c r="HW58" s="109"/>
      <c r="HX58" s="110"/>
      <c r="HY58" s="901"/>
      <c r="HZ58" s="902"/>
      <c r="IA58" s="902"/>
      <c r="IB58" s="902"/>
      <c r="IC58" s="902"/>
      <c r="ID58" s="902"/>
      <c r="IE58" s="902"/>
      <c r="IF58" s="902"/>
      <c r="IG58" s="902"/>
      <c r="IH58" s="902"/>
      <c r="II58" s="902"/>
      <c r="IJ58" s="903"/>
      <c r="IK58" s="901"/>
      <c r="IL58" s="902"/>
      <c r="IM58" s="902"/>
      <c r="IN58" s="902"/>
      <c r="IO58" s="902"/>
      <c r="IP58" s="902"/>
      <c r="IQ58" s="902"/>
      <c r="IR58" s="902"/>
      <c r="IS58" s="902"/>
      <c r="IT58" s="902"/>
      <c r="IU58" s="902"/>
      <c r="IV58" s="1307"/>
      <c r="IW58" s="47"/>
      <c r="IX58" s="728"/>
      <c r="IY58" s="731"/>
      <c r="IZ58" s="22"/>
      <c r="JA58" s="22"/>
      <c r="JB58" s="22"/>
      <c r="JC58" s="22"/>
      <c r="JD58" s="22"/>
      <c r="JE58" s="22"/>
      <c r="JF58" s="22"/>
      <c r="JG58" s="22"/>
      <c r="JH58" s="21"/>
      <c r="JI58" s="22"/>
      <c r="JJ58" s="22"/>
      <c r="JK58" s="22"/>
      <c r="JL58" s="22"/>
      <c r="JM58" s="22"/>
      <c r="JN58" s="22"/>
      <c r="JO58" s="22"/>
      <c r="JP58" s="22"/>
      <c r="JQ58" s="22"/>
      <c r="JR58" s="22"/>
      <c r="JS58" s="22"/>
      <c r="JT58" s="22"/>
      <c r="JU58" s="22"/>
      <c r="JV58" s="22"/>
      <c r="JW58" s="22"/>
      <c r="JX58" s="22"/>
      <c r="JY58" s="22"/>
      <c r="JZ58" s="22"/>
      <c r="KA58" s="22"/>
      <c r="KB58" s="22"/>
      <c r="KC58" s="22"/>
      <c r="KD58" s="22"/>
      <c r="KE58" s="22"/>
      <c r="KF58" s="22"/>
      <c r="KG58" s="22"/>
      <c r="KH58" s="22"/>
      <c r="KI58" s="22"/>
      <c r="KJ58" s="22"/>
      <c r="KK58" s="22"/>
      <c r="KL58" s="22"/>
      <c r="KM58" s="22"/>
      <c r="KN58" s="22"/>
      <c r="KO58" s="22"/>
      <c r="KP58" s="22"/>
      <c r="KQ58" s="22"/>
      <c r="KR58" s="22"/>
      <c r="KS58" s="22"/>
      <c r="KT58" s="22"/>
      <c r="KU58" s="22"/>
      <c r="KV58" s="22"/>
      <c r="KW58" s="22"/>
      <c r="KX58" s="22"/>
      <c r="KY58" s="22"/>
      <c r="KZ58" s="22"/>
      <c r="LA58" s="22"/>
      <c r="LB58" s="22"/>
      <c r="LC58" s="22"/>
      <c r="LD58" s="22"/>
      <c r="LE58" s="22"/>
      <c r="LF58" s="22"/>
      <c r="LG58" s="22"/>
      <c r="LH58" s="22"/>
      <c r="LI58" s="22"/>
      <c r="LJ58" s="23"/>
      <c r="MM58" s="850" t="s">
        <v>95</v>
      </c>
      <c r="MN58" s="851"/>
      <c r="MO58" s="851"/>
      <c r="MP58" s="851"/>
      <c r="MQ58" s="851"/>
      <c r="MR58" s="851"/>
      <c r="MS58" s="851"/>
      <c r="MT58" s="851"/>
      <c r="MU58" s="851"/>
      <c r="MV58" s="851"/>
      <c r="MW58" s="851"/>
      <c r="MX58" s="851"/>
      <c r="MY58" s="851"/>
      <c r="MZ58" s="851"/>
      <c r="NA58" s="1115" t="str">
        <f>IF(Proyecto!SS17&lt;&gt;"",Proyecto!SS17,"")</f>
        <v/>
      </c>
      <c r="NB58" s="1116"/>
      <c r="NC58" s="1116"/>
      <c r="ND58" s="1116"/>
      <c r="NE58" s="1116"/>
      <c r="NF58" s="1116"/>
      <c r="NG58" s="1116"/>
      <c r="NH58" s="1116"/>
      <c r="NI58" s="1116"/>
      <c r="NJ58" s="1116"/>
      <c r="NK58" s="1116"/>
      <c r="NL58" s="1116"/>
      <c r="NM58" s="1116"/>
      <c r="NN58" s="1117"/>
      <c r="NY58" s="1245" t="s">
        <v>1050</v>
      </c>
      <c r="NZ58" s="1246"/>
      <c r="OA58" s="1246"/>
      <c r="OB58" s="1246"/>
      <c r="OC58" s="1246"/>
      <c r="OD58" s="1251"/>
      <c r="OE58" s="1251"/>
      <c r="OF58" s="1251"/>
      <c r="OG58" s="1251"/>
      <c r="OH58" s="1251"/>
      <c r="OI58" s="1251"/>
      <c r="OJ58" s="1251"/>
      <c r="OK58" s="1251"/>
      <c r="OL58" s="1251"/>
      <c r="OM58" s="1251"/>
      <c r="ON58" s="1252"/>
      <c r="OT58" s="1245" t="s">
        <v>1050</v>
      </c>
      <c r="OU58" s="1246"/>
      <c r="OV58" s="1246"/>
      <c r="OW58" s="1246"/>
      <c r="OX58" s="1246"/>
      <c r="OY58" s="1251"/>
      <c r="OZ58" s="1251"/>
      <c r="PA58" s="1251"/>
      <c r="PB58" s="1251"/>
      <c r="PC58" s="1251"/>
      <c r="PD58" s="1251"/>
      <c r="PE58" s="1251"/>
      <c r="PF58" s="1251"/>
      <c r="PG58" s="1251"/>
      <c r="PH58" s="1251"/>
      <c r="PI58" s="1252"/>
      <c r="PS58" s="1245" t="s">
        <v>1050</v>
      </c>
      <c r="PT58" s="1246"/>
      <c r="PU58" s="1246"/>
      <c r="PV58" s="1246"/>
      <c r="PW58" s="1246"/>
      <c r="PX58" s="1251"/>
      <c r="PY58" s="1251"/>
      <c r="PZ58" s="1251"/>
      <c r="QA58" s="1251"/>
      <c r="QB58" s="1251"/>
      <c r="QC58" s="1251"/>
      <c r="QD58" s="1251"/>
      <c r="QE58" s="1251"/>
      <c r="QF58" s="1251"/>
      <c r="QG58" s="1251"/>
      <c r="QH58" s="1252"/>
      <c r="QY58" s="1202"/>
      <c r="QZ58" s="1203"/>
      <c r="RA58" s="1203"/>
      <c r="RB58" s="1203"/>
      <c r="RC58" s="1241"/>
      <c r="RD58" s="1241"/>
      <c r="RE58" s="1241"/>
      <c r="RF58" s="1241"/>
      <c r="RG58" s="1241"/>
      <c r="RH58" s="1241"/>
      <c r="RI58" s="1241"/>
      <c r="RJ58" s="1242"/>
    </row>
    <row r="59" spans="2:478" ht="3.65" customHeight="1">
      <c r="B59" s="814"/>
      <c r="C59" s="815"/>
      <c r="D59" s="815"/>
      <c r="E59" s="815"/>
      <c r="F59" s="815"/>
      <c r="G59" s="815"/>
      <c r="H59" s="815"/>
      <c r="I59" s="815"/>
      <c r="J59" s="815"/>
      <c r="K59" s="815"/>
      <c r="L59" s="815"/>
      <c r="M59" s="815"/>
      <c r="N59" s="815"/>
      <c r="O59" s="815"/>
      <c r="P59" s="815"/>
      <c r="Q59" s="815"/>
      <c r="R59" s="815"/>
      <c r="S59" s="815"/>
      <c r="T59" s="815"/>
      <c r="U59" s="815"/>
      <c r="V59" s="815"/>
      <c r="W59" s="815"/>
      <c r="X59" s="815"/>
      <c r="Y59" s="815"/>
      <c r="Z59" s="815"/>
      <c r="AA59" s="815"/>
      <c r="AB59" s="815"/>
      <c r="AC59" s="815"/>
      <c r="AD59" s="815"/>
      <c r="AE59" s="815"/>
      <c r="AF59" s="815"/>
      <c r="AG59" s="815"/>
      <c r="AH59" s="815"/>
      <c r="AI59" s="815"/>
      <c r="AJ59" s="815"/>
      <c r="AK59" s="815"/>
      <c r="AL59" s="815"/>
      <c r="AM59" s="815"/>
      <c r="AN59" s="815"/>
      <c r="AO59" s="816"/>
      <c r="AP59" s="22"/>
      <c r="AQ59" s="22"/>
      <c r="AR59" s="22"/>
      <c r="AS59" s="22"/>
      <c r="AT59" s="22"/>
      <c r="AU59" s="22"/>
      <c r="AV59" s="22"/>
      <c r="AW59" s="22"/>
      <c r="AX59" s="727"/>
      <c r="AY59" s="728"/>
      <c r="AZ59" s="47"/>
      <c r="BA59" s="1202"/>
      <c r="BB59" s="1203"/>
      <c r="BC59" s="1203"/>
      <c r="BD59" s="1203"/>
      <c r="BE59" s="1208"/>
      <c r="BF59" s="1208"/>
      <c r="BG59" s="1208"/>
      <c r="BH59" s="1208"/>
      <c r="BI59" s="1208"/>
      <c r="BJ59" s="1208"/>
      <c r="BK59" s="1208"/>
      <c r="BL59" s="1209"/>
      <c r="BM59" s="600"/>
      <c r="BN59" s="27"/>
      <c r="BO59" s="53"/>
      <c r="BP59" s="53"/>
      <c r="BQ59" s="53"/>
      <c r="BR59" s="53"/>
      <c r="BS59" s="53"/>
      <c r="BT59" s="53"/>
      <c r="BU59" s="53"/>
      <c r="BV59" s="53"/>
      <c r="BW59" s="53"/>
      <c r="BX59" s="68"/>
      <c r="BY59" s="57"/>
      <c r="BZ59" s="27"/>
      <c r="CA59" s="53"/>
      <c r="CB59" s="53"/>
      <c r="CC59" s="53"/>
      <c r="CD59" s="53"/>
      <c r="CE59" s="914" t="s">
        <v>51</v>
      </c>
      <c r="CF59" s="914"/>
      <c r="CG59" s="914"/>
      <c r="CH59" s="914"/>
      <c r="CI59" s="914"/>
      <c r="CJ59" s="915"/>
      <c r="CK59" s="57"/>
      <c r="CL59" s="27"/>
      <c r="CM59" s="53"/>
      <c r="CN59" s="53"/>
      <c r="CO59" s="53"/>
      <c r="CP59" s="53"/>
      <c r="CQ59" s="53"/>
      <c r="CR59" s="53"/>
      <c r="CS59" s="53"/>
      <c r="CT59" s="53"/>
      <c r="CU59" s="53"/>
      <c r="CV59" s="68"/>
      <c r="CW59" s="57"/>
      <c r="CX59" s="27"/>
      <c r="CY59" s="53"/>
      <c r="CZ59" s="53"/>
      <c r="DA59" s="53"/>
      <c r="DB59" s="53"/>
      <c r="DC59" s="53"/>
      <c r="DD59" s="53"/>
      <c r="DE59" s="53"/>
      <c r="DF59" s="53"/>
      <c r="DG59" s="53"/>
      <c r="DH59" s="68"/>
      <c r="DI59" s="57"/>
      <c r="DJ59" s="27"/>
      <c r="DK59" s="53"/>
      <c r="DL59" s="53"/>
      <c r="DM59" s="53"/>
      <c r="DN59" s="53"/>
      <c r="DO59" s="53"/>
      <c r="DP59" s="53"/>
      <c r="DQ59" s="53"/>
      <c r="DR59" s="53"/>
      <c r="DS59" s="53"/>
      <c r="DT59" s="68"/>
      <c r="DU59" s="57"/>
      <c r="DV59" s="27"/>
      <c r="DW59" s="53"/>
      <c r="DX59" s="53"/>
      <c r="DY59" s="53"/>
      <c r="DZ59" s="53"/>
      <c r="EA59" s="53"/>
      <c r="EB59" s="53"/>
      <c r="EC59" s="53"/>
      <c r="ED59" s="53"/>
      <c r="EE59" s="53"/>
      <c r="EF59" s="68"/>
      <c r="EG59" s="57"/>
      <c r="EH59" s="27"/>
      <c r="EI59" s="53"/>
      <c r="EJ59" s="53"/>
      <c r="EK59" s="53"/>
      <c r="EL59" s="53"/>
      <c r="EM59" s="53"/>
      <c r="EN59" s="53"/>
      <c r="EO59" s="53"/>
      <c r="EP59" s="53"/>
      <c r="EQ59" s="53"/>
      <c r="ER59" s="68"/>
      <c r="ES59" s="901"/>
      <c r="ET59" s="902"/>
      <c r="EU59" s="902"/>
      <c r="EV59" s="902"/>
      <c r="EW59" s="902"/>
      <c r="EX59" s="902"/>
      <c r="EY59" s="902"/>
      <c r="EZ59" s="902"/>
      <c r="FA59" s="902"/>
      <c r="FB59" s="902"/>
      <c r="FC59" s="902"/>
      <c r="FD59" s="903"/>
      <c r="FE59" s="57"/>
      <c r="FF59" s="27"/>
      <c r="FG59" s="53"/>
      <c r="FH59" s="53"/>
      <c r="FI59" s="53"/>
      <c r="FJ59" s="53"/>
      <c r="FK59" s="53"/>
      <c r="FL59" s="53"/>
      <c r="FM59" s="53"/>
      <c r="FN59" s="53"/>
      <c r="FO59" s="53"/>
      <c r="FP59" s="68"/>
      <c r="FQ59" s="57"/>
      <c r="FR59" s="27"/>
      <c r="FS59" s="53"/>
      <c r="FT59" s="53"/>
      <c r="FU59" s="53"/>
      <c r="FV59" s="53"/>
      <c r="FW59" s="53"/>
      <c r="FX59" s="53"/>
      <c r="FY59" s="53"/>
      <c r="FZ59" s="53"/>
      <c r="GA59" s="53"/>
      <c r="GB59" s="68"/>
      <c r="GC59" s="57"/>
      <c r="GD59" s="27"/>
      <c r="GE59" s="53"/>
      <c r="GF59" s="53"/>
      <c r="GG59" s="53"/>
      <c r="GH59" s="53"/>
      <c r="GI59" s="53"/>
      <c r="GJ59" s="53"/>
      <c r="GK59" s="53"/>
      <c r="GL59" s="53"/>
      <c r="GM59" s="53"/>
      <c r="GN59" s="68"/>
      <c r="GO59" s="57"/>
      <c r="GP59" s="27"/>
      <c r="GQ59" s="53"/>
      <c r="GR59" s="53"/>
      <c r="GS59" s="53"/>
      <c r="GT59" s="53"/>
      <c r="GU59" s="53"/>
      <c r="GV59" s="53"/>
      <c r="GW59" s="53"/>
      <c r="GX59" s="53"/>
      <c r="GY59" s="53"/>
      <c r="GZ59" s="68"/>
      <c r="HA59" s="57"/>
      <c r="HB59" s="27"/>
      <c r="HC59" s="53"/>
      <c r="HD59" s="53"/>
      <c r="HE59" s="53"/>
      <c r="HF59" s="53"/>
      <c r="HG59" s="53"/>
      <c r="HH59" s="53"/>
      <c r="HI59" s="53"/>
      <c r="HJ59" s="53"/>
      <c r="HK59" s="53"/>
      <c r="HL59" s="68"/>
      <c r="HM59" s="57"/>
      <c r="HN59" s="27"/>
      <c r="HO59" s="53"/>
      <c r="HP59" s="53"/>
      <c r="HQ59" s="53"/>
      <c r="HR59" s="53"/>
      <c r="HS59" s="53"/>
      <c r="HT59" s="53"/>
      <c r="HU59" s="53"/>
      <c r="HV59" s="53"/>
      <c r="HW59" s="53"/>
      <c r="HX59" s="68"/>
      <c r="HY59" s="901"/>
      <c r="HZ59" s="902"/>
      <c r="IA59" s="902"/>
      <c r="IB59" s="902"/>
      <c r="IC59" s="902"/>
      <c r="ID59" s="902"/>
      <c r="IE59" s="902"/>
      <c r="IF59" s="902"/>
      <c r="IG59" s="902"/>
      <c r="IH59" s="902"/>
      <c r="II59" s="902"/>
      <c r="IJ59" s="903"/>
      <c r="IK59" s="901"/>
      <c r="IL59" s="902"/>
      <c r="IM59" s="902"/>
      <c r="IN59" s="902"/>
      <c r="IO59" s="902"/>
      <c r="IP59" s="902"/>
      <c r="IQ59" s="902"/>
      <c r="IR59" s="902"/>
      <c r="IS59" s="902"/>
      <c r="IT59" s="902"/>
      <c r="IU59" s="902"/>
      <c r="IV59" s="1307"/>
      <c r="IW59" s="47"/>
      <c r="IX59" s="728"/>
      <c r="IY59" s="731"/>
      <c r="IZ59" s="22"/>
      <c r="JA59" s="22"/>
      <c r="JB59" s="22"/>
      <c r="JC59" s="22"/>
      <c r="JD59" s="22"/>
      <c r="JE59" s="22"/>
      <c r="JF59" s="22"/>
      <c r="JG59" s="22"/>
      <c r="JH59" s="21"/>
      <c r="JI59" s="22"/>
      <c r="JJ59" s="22"/>
      <c r="JK59" s="22"/>
      <c r="JL59" s="22"/>
      <c r="JM59" s="22"/>
      <c r="JN59" s="22"/>
      <c r="JO59" s="22"/>
      <c r="JP59" s="22"/>
      <c r="JQ59" s="22"/>
      <c r="JR59" s="22"/>
      <c r="JS59" s="22"/>
      <c r="JT59" s="22"/>
      <c r="JU59" s="22"/>
      <c r="JV59" s="22"/>
      <c r="JW59" s="22"/>
      <c r="JX59" s="22"/>
      <c r="JY59" s="22"/>
      <c r="JZ59" s="22"/>
      <c r="KA59" s="22"/>
      <c r="KB59" s="22"/>
      <c r="KC59" s="22"/>
      <c r="KD59" s="22"/>
      <c r="KE59" s="22"/>
      <c r="KF59" s="22"/>
      <c r="KG59" s="22"/>
      <c r="KH59" s="22"/>
      <c r="KI59" s="22"/>
      <c r="KJ59" s="22"/>
      <c r="KK59" s="22"/>
      <c r="KL59" s="22"/>
      <c r="KM59" s="22"/>
      <c r="KN59" s="22"/>
      <c r="KO59" s="22"/>
      <c r="KP59" s="22"/>
      <c r="KQ59" s="22"/>
      <c r="KR59" s="22"/>
      <c r="KS59" s="22"/>
      <c r="KT59" s="22"/>
      <c r="KU59" s="22"/>
      <c r="KV59" s="22"/>
      <c r="KW59" s="22"/>
      <c r="KX59" s="22"/>
      <c r="KY59" s="22"/>
      <c r="KZ59" s="22"/>
      <c r="LA59" s="22"/>
      <c r="LB59" s="22"/>
      <c r="LC59" s="22"/>
      <c r="LD59" s="22"/>
      <c r="LE59" s="22"/>
      <c r="LF59" s="22"/>
      <c r="LG59" s="22"/>
      <c r="LH59" s="22"/>
      <c r="LI59" s="22"/>
      <c r="LJ59" s="23"/>
      <c r="MM59" s="852"/>
      <c r="MN59" s="853"/>
      <c r="MO59" s="853"/>
      <c r="MP59" s="853"/>
      <c r="MQ59" s="853"/>
      <c r="MR59" s="853"/>
      <c r="MS59" s="853"/>
      <c r="MT59" s="853"/>
      <c r="MU59" s="853"/>
      <c r="MV59" s="853"/>
      <c r="MW59" s="853"/>
      <c r="MX59" s="853"/>
      <c r="MY59" s="853"/>
      <c r="MZ59" s="853"/>
      <c r="NA59" s="1118"/>
      <c r="NB59" s="1119"/>
      <c r="NC59" s="1119"/>
      <c r="ND59" s="1119"/>
      <c r="NE59" s="1119"/>
      <c r="NF59" s="1119"/>
      <c r="NG59" s="1119"/>
      <c r="NH59" s="1119"/>
      <c r="NI59" s="1119"/>
      <c r="NJ59" s="1119"/>
      <c r="NK59" s="1119"/>
      <c r="NL59" s="1119"/>
      <c r="NM59" s="1119"/>
      <c r="NN59" s="1120"/>
      <c r="NY59" s="1247"/>
      <c r="NZ59" s="1248"/>
      <c r="OA59" s="1248"/>
      <c r="OB59" s="1248"/>
      <c r="OC59" s="1248"/>
      <c r="OD59" s="1253"/>
      <c r="OE59" s="1253"/>
      <c r="OF59" s="1253"/>
      <c r="OG59" s="1253"/>
      <c r="OH59" s="1253"/>
      <c r="OI59" s="1253"/>
      <c r="OJ59" s="1253"/>
      <c r="OK59" s="1253"/>
      <c r="OL59" s="1253"/>
      <c r="OM59" s="1253"/>
      <c r="ON59" s="1254"/>
      <c r="OT59" s="1247"/>
      <c r="OU59" s="1248"/>
      <c r="OV59" s="1248"/>
      <c r="OW59" s="1248"/>
      <c r="OX59" s="1248"/>
      <c r="OY59" s="1253"/>
      <c r="OZ59" s="1253"/>
      <c r="PA59" s="1253"/>
      <c r="PB59" s="1253"/>
      <c r="PC59" s="1253"/>
      <c r="PD59" s="1253"/>
      <c r="PE59" s="1253"/>
      <c r="PF59" s="1253"/>
      <c r="PG59" s="1253"/>
      <c r="PH59" s="1253"/>
      <c r="PI59" s="1254"/>
      <c r="PS59" s="1247"/>
      <c r="PT59" s="1248"/>
      <c r="PU59" s="1248"/>
      <c r="PV59" s="1248"/>
      <c r="PW59" s="1248"/>
      <c r="PX59" s="1253"/>
      <c r="PY59" s="1253"/>
      <c r="PZ59" s="1253"/>
      <c r="QA59" s="1253"/>
      <c r="QB59" s="1253"/>
      <c r="QC59" s="1253"/>
      <c r="QD59" s="1253"/>
      <c r="QE59" s="1253"/>
      <c r="QF59" s="1253"/>
      <c r="QG59" s="1253"/>
      <c r="QH59" s="1254"/>
      <c r="QY59" s="1204"/>
      <c r="QZ59" s="1205"/>
      <c r="RA59" s="1205"/>
      <c r="RB59" s="1205"/>
      <c r="RC59" s="1243"/>
      <c r="RD59" s="1243"/>
      <c r="RE59" s="1243"/>
      <c r="RF59" s="1243"/>
      <c r="RG59" s="1243"/>
      <c r="RH59" s="1243"/>
      <c r="RI59" s="1243"/>
      <c r="RJ59" s="1244"/>
    </row>
    <row r="60" spans="2:478" ht="3.65" customHeight="1">
      <c r="B60" s="814"/>
      <c r="C60" s="815"/>
      <c r="D60" s="815"/>
      <c r="E60" s="815"/>
      <c r="F60" s="815"/>
      <c r="G60" s="815"/>
      <c r="H60" s="815"/>
      <c r="I60" s="815"/>
      <c r="J60" s="815"/>
      <c r="K60" s="815"/>
      <c r="L60" s="815"/>
      <c r="M60" s="815"/>
      <c r="N60" s="815"/>
      <c r="O60" s="815"/>
      <c r="P60" s="815"/>
      <c r="Q60" s="815"/>
      <c r="R60" s="815"/>
      <c r="S60" s="815"/>
      <c r="T60" s="815"/>
      <c r="U60" s="815"/>
      <c r="V60" s="815"/>
      <c r="W60" s="815"/>
      <c r="X60" s="815"/>
      <c r="Y60" s="815"/>
      <c r="Z60" s="815"/>
      <c r="AA60" s="815"/>
      <c r="AB60" s="815"/>
      <c r="AC60" s="815"/>
      <c r="AD60" s="815"/>
      <c r="AE60" s="815"/>
      <c r="AF60" s="815"/>
      <c r="AG60" s="815"/>
      <c r="AH60" s="815"/>
      <c r="AI60" s="815"/>
      <c r="AJ60" s="815"/>
      <c r="AK60" s="815"/>
      <c r="AL60" s="815"/>
      <c r="AM60" s="815"/>
      <c r="AN60" s="815"/>
      <c r="AO60" s="816"/>
      <c r="AP60" s="22"/>
      <c r="AQ60" s="22"/>
      <c r="AR60" s="22"/>
      <c r="AS60" s="22"/>
      <c r="AT60" s="22"/>
      <c r="AU60" s="22"/>
      <c r="AV60" s="22"/>
      <c r="AW60" s="22"/>
      <c r="AX60" s="727"/>
      <c r="AY60" s="728"/>
      <c r="AZ60" s="47"/>
      <c r="BA60" s="1204"/>
      <c r="BB60" s="1205"/>
      <c r="BC60" s="1205"/>
      <c r="BD60" s="1205"/>
      <c r="BE60" s="1210"/>
      <c r="BF60" s="1210"/>
      <c r="BG60" s="1210"/>
      <c r="BH60" s="1210"/>
      <c r="BI60" s="1210"/>
      <c r="BJ60" s="1210"/>
      <c r="BK60" s="1210"/>
      <c r="BL60" s="1211"/>
      <c r="BM60" s="601"/>
      <c r="BN60" s="112"/>
      <c r="BO60" s="107"/>
      <c r="BP60" s="107"/>
      <c r="BQ60" s="107"/>
      <c r="BR60" s="107"/>
      <c r="BS60" s="107"/>
      <c r="BT60" s="107"/>
      <c r="BU60" s="107"/>
      <c r="BV60" s="107"/>
      <c r="BW60" s="107"/>
      <c r="BX60" s="72"/>
      <c r="BY60" s="111"/>
      <c r="BZ60" s="112"/>
      <c r="CA60" s="107"/>
      <c r="CB60" s="107"/>
      <c r="CC60" s="107"/>
      <c r="CD60" s="107"/>
      <c r="CE60" s="916"/>
      <c r="CF60" s="916"/>
      <c r="CG60" s="916"/>
      <c r="CH60" s="916"/>
      <c r="CI60" s="916"/>
      <c r="CJ60" s="917"/>
      <c r="CK60" s="111"/>
      <c r="CL60" s="112"/>
      <c r="CM60" s="107"/>
      <c r="CN60" s="107"/>
      <c r="CO60" s="107"/>
      <c r="CP60" s="107"/>
      <c r="CQ60" s="107"/>
      <c r="CR60" s="107"/>
      <c r="CS60" s="107"/>
      <c r="CT60" s="107"/>
      <c r="CU60" s="107"/>
      <c r="CV60" s="72"/>
      <c r="CW60" s="111"/>
      <c r="CX60" s="112"/>
      <c r="CY60" s="107"/>
      <c r="CZ60" s="107"/>
      <c r="DA60" s="107"/>
      <c r="DB60" s="107"/>
      <c r="DC60" s="107"/>
      <c r="DD60" s="107"/>
      <c r="DE60" s="107"/>
      <c r="DF60" s="107"/>
      <c r="DG60" s="107"/>
      <c r="DH60" s="72"/>
      <c r="DI60" s="111"/>
      <c r="DJ60" s="112"/>
      <c r="DK60" s="107"/>
      <c r="DL60" s="107"/>
      <c r="DM60" s="107"/>
      <c r="DN60" s="107"/>
      <c r="DO60" s="107"/>
      <c r="DP60" s="107"/>
      <c r="DQ60" s="107"/>
      <c r="DR60" s="107"/>
      <c r="DS60" s="107"/>
      <c r="DT60" s="72"/>
      <c r="DU60" s="111"/>
      <c r="DV60" s="112"/>
      <c r="DW60" s="107"/>
      <c r="DX60" s="107"/>
      <c r="DY60" s="107"/>
      <c r="DZ60" s="107"/>
      <c r="EA60" s="107"/>
      <c r="EB60" s="107"/>
      <c r="EC60" s="107"/>
      <c r="ED60" s="107"/>
      <c r="EE60" s="107"/>
      <c r="EF60" s="72"/>
      <c r="EG60" s="111"/>
      <c r="EH60" s="112"/>
      <c r="EI60" s="107"/>
      <c r="EJ60" s="107"/>
      <c r="EK60" s="107"/>
      <c r="EL60" s="107"/>
      <c r="EM60" s="107"/>
      <c r="EN60" s="107"/>
      <c r="EO60" s="107"/>
      <c r="EP60" s="107"/>
      <c r="EQ60" s="107"/>
      <c r="ER60" s="72"/>
      <c r="ES60" s="973"/>
      <c r="ET60" s="974"/>
      <c r="EU60" s="974"/>
      <c r="EV60" s="974"/>
      <c r="EW60" s="974"/>
      <c r="EX60" s="974"/>
      <c r="EY60" s="974"/>
      <c r="EZ60" s="974"/>
      <c r="FA60" s="974"/>
      <c r="FB60" s="974"/>
      <c r="FC60" s="974"/>
      <c r="FD60" s="975"/>
      <c r="FE60" s="111"/>
      <c r="FF60" s="112"/>
      <c r="FG60" s="107"/>
      <c r="FH60" s="107"/>
      <c r="FI60" s="107"/>
      <c r="FJ60" s="107"/>
      <c r="FK60" s="107"/>
      <c r="FL60" s="107"/>
      <c r="FM60" s="107"/>
      <c r="FN60" s="107"/>
      <c r="FO60" s="107"/>
      <c r="FP60" s="72"/>
      <c r="FQ60" s="111"/>
      <c r="FR60" s="112"/>
      <c r="FS60" s="107"/>
      <c r="FT60" s="107"/>
      <c r="FU60" s="107"/>
      <c r="FV60" s="107"/>
      <c r="FW60" s="107"/>
      <c r="FX60" s="107"/>
      <c r="FY60" s="107"/>
      <c r="FZ60" s="107"/>
      <c r="GA60" s="107"/>
      <c r="GB60" s="72"/>
      <c r="GC60" s="111"/>
      <c r="GD60" s="112"/>
      <c r="GE60" s="107"/>
      <c r="GF60" s="107"/>
      <c r="GG60" s="107"/>
      <c r="GH60" s="107"/>
      <c r="GI60" s="107"/>
      <c r="GJ60" s="107"/>
      <c r="GK60" s="107"/>
      <c r="GL60" s="107"/>
      <c r="GM60" s="107"/>
      <c r="GN60" s="72"/>
      <c r="GO60" s="111"/>
      <c r="GP60" s="112"/>
      <c r="GQ60" s="107"/>
      <c r="GR60" s="107"/>
      <c r="GS60" s="107"/>
      <c r="GT60" s="107"/>
      <c r="GU60" s="107"/>
      <c r="GV60" s="107"/>
      <c r="GW60" s="107"/>
      <c r="GX60" s="107"/>
      <c r="GY60" s="107"/>
      <c r="GZ60" s="72"/>
      <c r="HA60" s="111"/>
      <c r="HB60" s="112"/>
      <c r="HC60" s="107"/>
      <c r="HD60" s="107"/>
      <c r="HE60" s="107"/>
      <c r="HF60" s="107"/>
      <c r="HG60" s="107"/>
      <c r="HH60" s="107"/>
      <c r="HI60" s="107"/>
      <c r="HJ60" s="107"/>
      <c r="HK60" s="107"/>
      <c r="HL60" s="72"/>
      <c r="HM60" s="111"/>
      <c r="HN60" s="112"/>
      <c r="HO60" s="107"/>
      <c r="HP60" s="107"/>
      <c r="HQ60" s="107"/>
      <c r="HR60" s="107"/>
      <c r="HS60" s="107"/>
      <c r="HT60" s="107"/>
      <c r="HU60" s="107"/>
      <c r="HV60" s="107"/>
      <c r="HW60" s="107"/>
      <c r="HX60" s="72"/>
      <c r="HY60" s="973"/>
      <c r="HZ60" s="974"/>
      <c r="IA60" s="974"/>
      <c r="IB60" s="974"/>
      <c r="IC60" s="974"/>
      <c r="ID60" s="974"/>
      <c r="IE60" s="974"/>
      <c r="IF60" s="974"/>
      <c r="IG60" s="974"/>
      <c r="IH60" s="974"/>
      <c r="II60" s="974"/>
      <c r="IJ60" s="975"/>
      <c r="IK60" s="901"/>
      <c r="IL60" s="902"/>
      <c r="IM60" s="902"/>
      <c r="IN60" s="902"/>
      <c r="IO60" s="902"/>
      <c r="IP60" s="902"/>
      <c r="IQ60" s="902"/>
      <c r="IR60" s="902"/>
      <c r="IS60" s="902"/>
      <c r="IT60" s="902"/>
      <c r="IU60" s="902"/>
      <c r="IV60" s="1307"/>
      <c r="IW60" s="47"/>
      <c r="IX60" s="728"/>
      <c r="IY60" s="731"/>
      <c r="IZ60" s="22"/>
      <c r="JA60" s="22"/>
      <c r="JB60" s="22"/>
      <c r="JC60" s="22"/>
      <c r="JD60" s="22"/>
      <c r="JE60" s="22"/>
      <c r="JF60" s="22"/>
      <c r="JG60" s="22"/>
      <c r="JH60" s="21"/>
      <c r="JI60" s="22"/>
      <c r="JJ60" s="22"/>
      <c r="JK60" s="22"/>
      <c r="JL60" s="22"/>
      <c r="JM60" s="22"/>
      <c r="JN60" s="22"/>
      <c r="JO60" s="22"/>
      <c r="JP60" s="22"/>
      <c r="JQ60" s="22"/>
      <c r="JR60" s="22"/>
      <c r="JS60" s="22"/>
      <c r="JT60" s="22"/>
      <c r="JU60" s="22"/>
      <c r="JV60" s="22"/>
      <c r="JW60" s="22"/>
      <c r="JX60" s="22"/>
      <c r="JY60" s="22"/>
      <c r="JZ60" s="22"/>
      <c r="KA60" s="22"/>
      <c r="KB60" s="22"/>
      <c r="KC60" s="22"/>
      <c r="KD60" s="22"/>
      <c r="KE60" s="22"/>
      <c r="KF60" s="22"/>
      <c r="KG60" s="22"/>
      <c r="KH60" s="22"/>
      <c r="KI60" s="22"/>
      <c r="KJ60" s="22"/>
      <c r="KK60" s="22"/>
      <c r="KL60" s="22"/>
      <c r="KM60" s="22"/>
      <c r="KN60" s="22"/>
      <c r="KO60" s="22"/>
      <c r="KP60" s="22"/>
      <c r="KQ60" s="22"/>
      <c r="KR60" s="22"/>
      <c r="KS60" s="22"/>
      <c r="KT60" s="22"/>
      <c r="KU60" s="22"/>
      <c r="KV60" s="22"/>
      <c r="KW60" s="22"/>
      <c r="KX60" s="22"/>
      <c r="KY60" s="22"/>
      <c r="KZ60" s="22"/>
      <c r="LA60" s="22"/>
      <c r="LB60" s="22"/>
      <c r="LC60" s="22"/>
      <c r="LD60" s="22"/>
      <c r="LE60" s="22"/>
      <c r="LF60" s="22"/>
      <c r="LG60" s="22"/>
      <c r="LH60" s="22"/>
      <c r="LI60" s="22"/>
      <c r="LJ60" s="23"/>
      <c r="MM60" s="854"/>
      <c r="MN60" s="855"/>
      <c r="MO60" s="855"/>
      <c r="MP60" s="855"/>
      <c r="MQ60" s="855"/>
      <c r="MR60" s="855"/>
      <c r="MS60" s="855"/>
      <c r="MT60" s="855"/>
      <c r="MU60" s="855"/>
      <c r="MV60" s="855"/>
      <c r="MW60" s="855"/>
      <c r="MX60" s="855"/>
      <c r="MY60" s="855"/>
      <c r="MZ60" s="855"/>
      <c r="NA60" s="1121"/>
      <c r="NB60" s="1122"/>
      <c r="NC60" s="1122"/>
      <c r="ND60" s="1122"/>
      <c r="NE60" s="1122"/>
      <c r="NF60" s="1122"/>
      <c r="NG60" s="1122"/>
      <c r="NH60" s="1122"/>
      <c r="NI60" s="1122"/>
      <c r="NJ60" s="1122"/>
      <c r="NK60" s="1122"/>
      <c r="NL60" s="1122"/>
      <c r="NM60" s="1122"/>
      <c r="NN60" s="1123"/>
      <c r="NY60" s="1249"/>
      <c r="NZ60" s="1250"/>
      <c r="OA60" s="1250"/>
      <c r="OB60" s="1250"/>
      <c r="OC60" s="1250"/>
      <c r="OD60" s="1255"/>
      <c r="OE60" s="1255"/>
      <c r="OF60" s="1255"/>
      <c r="OG60" s="1255"/>
      <c r="OH60" s="1255"/>
      <c r="OI60" s="1255"/>
      <c r="OJ60" s="1255"/>
      <c r="OK60" s="1255"/>
      <c r="OL60" s="1255"/>
      <c r="OM60" s="1255"/>
      <c r="ON60" s="1256"/>
      <c r="OT60" s="1249"/>
      <c r="OU60" s="1250"/>
      <c r="OV60" s="1250"/>
      <c r="OW60" s="1250"/>
      <c r="OX60" s="1250"/>
      <c r="OY60" s="1255"/>
      <c r="OZ60" s="1255"/>
      <c r="PA60" s="1255"/>
      <c r="PB60" s="1255"/>
      <c r="PC60" s="1255"/>
      <c r="PD60" s="1255"/>
      <c r="PE60" s="1255"/>
      <c r="PF60" s="1255"/>
      <c r="PG60" s="1255"/>
      <c r="PH60" s="1255"/>
      <c r="PI60" s="1256"/>
      <c r="PS60" s="1249"/>
      <c r="PT60" s="1250"/>
      <c r="PU60" s="1250"/>
      <c r="PV60" s="1250"/>
      <c r="PW60" s="1250"/>
      <c r="PX60" s="1255"/>
      <c r="PY60" s="1255"/>
      <c r="PZ60" s="1255"/>
      <c r="QA60" s="1255"/>
      <c r="QB60" s="1255"/>
      <c r="QC60" s="1255"/>
      <c r="QD60" s="1255"/>
      <c r="QE60" s="1255"/>
      <c r="QF60" s="1255"/>
      <c r="QG60" s="1255"/>
      <c r="QH60" s="1256"/>
      <c r="QY60" s="1188" t="s">
        <v>70</v>
      </c>
      <c r="QZ60" s="1189"/>
      <c r="RA60" s="1189"/>
      <c r="RB60" s="1189"/>
      <c r="RC60" s="1218" t="s">
        <v>455</v>
      </c>
      <c r="RD60" s="1218"/>
      <c r="RE60" s="1218"/>
      <c r="RF60" s="1218"/>
      <c r="RG60" s="1218"/>
      <c r="RH60" s="1221" t="s">
        <v>1052</v>
      </c>
      <c r="RI60" s="1221"/>
      <c r="RJ60" s="1222"/>
    </row>
    <row r="61" spans="2:478" ht="3.65" customHeight="1" thickBot="1">
      <c r="B61" s="817"/>
      <c r="C61" s="818"/>
      <c r="D61" s="818"/>
      <c r="E61" s="818"/>
      <c r="F61" s="818"/>
      <c r="G61" s="818"/>
      <c r="H61" s="818"/>
      <c r="I61" s="818"/>
      <c r="J61" s="818"/>
      <c r="K61" s="818"/>
      <c r="L61" s="818"/>
      <c r="M61" s="818"/>
      <c r="N61" s="818"/>
      <c r="O61" s="818"/>
      <c r="P61" s="818"/>
      <c r="Q61" s="818"/>
      <c r="R61" s="818"/>
      <c r="S61" s="818"/>
      <c r="T61" s="818"/>
      <c r="U61" s="818"/>
      <c r="V61" s="818"/>
      <c r="W61" s="818"/>
      <c r="X61" s="818"/>
      <c r="Y61" s="818"/>
      <c r="Z61" s="818"/>
      <c r="AA61" s="818"/>
      <c r="AB61" s="818"/>
      <c r="AC61" s="818"/>
      <c r="AD61" s="818"/>
      <c r="AE61" s="818"/>
      <c r="AF61" s="818"/>
      <c r="AG61" s="818"/>
      <c r="AH61" s="818"/>
      <c r="AI61" s="818"/>
      <c r="AJ61" s="818"/>
      <c r="AK61" s="818"/>
      <c r="AL61" s="818"/>
      <c r="AM61" s="818"/>
      <c r="AN61" s="818"/>
      <c r="AO61" s="819"/>
      <c r="AP61" s="22"/>
      <c r="AQ61" s="22"/>
      <c r="AR61" s="22"/>
      <c r="AS61" s="22"/>
      <c r="AT61" s="22"/>
      <c r="AU61" s="22"/>
      <c r="AV61" s="22"/>
      <c r="AW61" s="22"/>
      <c r="AX61" s="727"/>
      <c r="AY61" s="728"/>
      <c r="AZ61" s="47"/>
      <c r="BA61" s="1212" t="s">
        <v>57</v>
      </c>
      <c r="BB61" s="1213"/>
      <c r="BC61" s="1161" t="s">
        <v>1057</v>
      </c>
      <c r="BD61" s="1161"/>
      <c r="BE61" s="1161"/>
      <c r="BF61" s="1161"/>
      <c r="BG61" s="1164" t="s">
        <v>5</v>
      </c>
      <c r="BH61" s="1164"/>
      <c r="BI61" s="1167">
        <v>400</v>
      </c>
      <c r="BJ61" s="1167"/>
      <c r="BK61" s="1167"/>
      <c r="BL61" s="1168"/>
      <c r="BM61" s="1290" t="b">
        <v>0</v>
      </c>
      <c r="BN61" s="1158"/>
      <c r="BO61" s="872" t="str">
        <f>IFERROR(VLOOKUP(BT34,BD!$B:$D,3,FALSE),"-")</f>
        <v>-</v>
      </c>
      <c r="BP61" s="872"/>
      <c r="BQ61" s="872"/>
      <c r="BR61" s="872"/>
      <c r="BS61" s="872"/>
      <c r="BT61" s="872"/>
      <c r="BU61" s="872"/>
      <c r="BV61" s="872"/>
      <c r="BW61" s="1127" t="b">
        <v>0</v>
      </c>
      <c r="BX61" s="1128"/>
      <c r="BY61" s="1158" t="b">
        <v>0</v>
      </c>
      <c r="BZ61" s="1158"/>
      <c r="CA61" s="872" t="str">
        <f>IFERROR(IF(#REF!="30",VLOOKUP(CA34,BD!$B:$D,3,FALSE),"-"),"-")</f>
        <v>-</v>
      </c>
      <c r="CB61" s="872"/>
      <c r="CC61" s="872"/>
      <c r="CD61" s="872"/>
      <c r="CE61" s="872"/>
      <c r="CF61" s="872"/>
      <c r="CG61" s="872"/>
      <c r="CH61" s="872"/>
      <c r="CI61" s="1127" t="b">
        <v>0</v>
      </c>
      <c r="CJ61" s="1128"/>
      <c r="CK61" s="1158" t="b">
        <v>0</v>
      </c>
      <c r="CL61" s="1158"/>
      <c r="CM61" s="872" t="str">
        <f>IFERROR(IF(#REF!&gt;="31",VLOOKUP(CM34,BD!$B:$D,3,FALSE),"-"),"-")</f>
        <v>-</v>
      </c>
      <c r="CN61" s="872"/>
      <c r="CO61" s="872"/>
      <c r="CP61" s="872"/>
      <c r="CQ61" s="872"/>
      <c r="CR61" s="872"/>
      <c r="CS61" s="872"/>
      <c r="CT61" s="872"/>
      <c r="CU61" s="1127" t="b">
        <v>0</v>
      </c>
      <c r="CV61" s="1128"/>
      <c r="CW61" s="1158" t="b">
        <v>0</v>
      </c>
      <c r="CX61" s="1158"/>
      <c r="CY61" s="872" t="str">
        <f>IFERROR(IF(AR51&gt;="31",VLOOKUP(CY34,BD!$B:$D,3,FALSE),"-"),"-")</f>
        <v>-</v>
      </c>
      <c r="CZ61" s="872"/>
      <c r="DA61" s="872"/>
      <c r="DB61" s="872"/>
      <c r="DC61" s="872"/>
      <c r="DD61" s="872"/>
      <c r="DE61" s="872"/>
      <c r="DF61" s="872"/>
      <c r="DG61" s="1127" t="b">
        <v>0</v>
      </c>
      <c r="DH61" s="1128"/>
      <c r="DI61" s="1158" t="b">
        <v>0</v>
      </c>
      <c r="DJ61" s="1158"/>
      <c r="DK61" s="872" t="str">
        <f>IFERROR(VLOOKUP(DP34,BD!$B:$D,3,FALSE),"-")</f>
        <v>-</v>
      </c>
      <c r="DL61" s="872"/>
      <c r="DM61" s="872"/>
      <c r="DN61" s="872"/>
      <c r="DO61" s="872"/>
      <c r="DP61" s="872"/>
      <c r="DQ61" s="872"/>
      <c r="DR61" s="872"/>
      <c r="DS61" s="1127" t="b">
        <v>1</v>
      </c>
      <c r="DT61" s="1128"/>
      <c r="DU61" s="1158" t="b">
        <v>0</v>
      </c>
      <c r="DV61" s="1158"/>
      <c r="DW61" s="872" t="str">
        <f>IFERROR(IF(BG61&lt;&gt;"",VLOOKUP(DW34,BD!$B:$D,3,FALSE),"-"),"-")</f>
        <v>-</v>
      </c>
      <c r="DX61" s="872"/>
      <c r="DY61" s="872"/>
      <c r="DZ61" s="872"/>
      <c r="EA61" s="872"/>
      <c r="EB61" s="872"/>
      <c r="EC61" s="872"/>
      <c r="ED61" s="872"/>
      <c r="EE61" s="1127" t="b">
        <v>0</v>
      </c>
      <c r="EF61" s="1128"/>
      <c r="EG61" s="1158" t="b">
        <v>0</v>
      </c>
      <c r="EH61" s="1158"/>
      <c r="EI61" s="872" t="str">
        <f>IFERROR(VLOOKUP(EN34,BD!$B:$D,3,FALSE),"-")</f>
        <v>-</v>
      </c>
      <c r="EJ61" s="872"/>
      <c r="EK61" s="872"/>
      <c r="EL61" s="872"/>
      <c r="EM61" s="872"/>
      <c r="EN61" s="872"/>
      <c r="EO61" s="872"/>
      <c r="EP61" s="872"/>
      <c r="EQ61" s="1127" t="b">
        <v>0</v>
      </c>
      <c r="ER61" s="1128"/>
      <c r="ES61" s="1158" t="b">
        <v>0</v>
      </c>
      <c r="ET61" s="1158"/>
      <c r="EU61" s="872" t="str">
        <f>IFERROR(VLOOKUP(EZ34,BD!$B:$D,3,FALSE),"-")</f>
        <v>-</v>
      </c>
      <c r="EV61" s="872"/>
      <c r="EW61" s="872"/>
      <c r="EX61" s="872"/>
      <c r="EY61" s="872"/>
      <c r="EZ61" s="872"/>
      <c r="FA61" s="872"/>
      <c r="FB61" s="872"/>
      <c r="FC61" s="1127" t="b">
        <v>0</v>
      </c>
      <c r="FD61" s="1128"/>
      <c r="FE61" s="1158" t="b">
        <v>0</v>
      </c>
      <c r="FF61" s="1158"/>
      <c r="FG61" s="872" t="str">
        <f>IFERROR(VLOOKUP(FG34,BD!$B:$D,3,FALSE),"-")</f>
        <v>-</v>
      </c>
      <c r="FH61" s="872"/>
      <c r="FI61" s="872"/>
      <c r="FJ61" s="872"/>
      <c r="FK61" s="872"/>
      <c r="FL61" s="872"/>
      <c r="FM61" s="872"/>
      <c r="FN61" s="872"/>
      <c r="FO61" s="1127" t="b">
        <v>0</v>
      </c>
      <c r="FP61" s="1128"/>
      <c r="FQ61" s="1158" t="b">
        <v>0</v>
      </c>
      <c r="FR61" s="1158"/>
      <c r="FS61" s="872" t="str">
        <f>IFERROR(VLOOKUP(FS34,BD!$B:$D,3,FALSE),"-")</f>
        <v>-</v>
      </c>
      <c r="FT61" s="872"/>
      <c r="FU61" s="872"/>
      <c r="FV61" s="872"/>
      <c r="FW61" s="872"/>
      <c r="FX61" s="872"/>
      <c r="FY61" s="872"/>
      <c r="FZ61" s="872"/>
      <c r="GA61" s="1127" t="b">
        <v>0</v>
      </c>
      <c r="GB61" s="1128"/>
      <c r="GC61" s="1158" t="b">
        <v>0</v>
      </c>
      <c r="GD61" s="1158"/>
      <c r="GE61" s="872" t="str">
        <f>IFERROR(VLOOKUP(GC33,BD!$B:$D,3,FALSE),"-")</f>
        <v>-</v>
      </c>
      <c r="GF61" s="872"/>
      <c r="GG61" s="872"/>
      <c r="GH61" s="872"/>
      <c r="GI61" s="872"/>
      <c r="GJ61" s="872"/>
      <c r="GK61" s="872"/>
      <c r="GL61" s="872"/>
      <c r="GM61" s="1127" t="b">
        <v>0</v>
      </c>
      <c r="GN61" s="1128"/>
      <c r="GO61" s="1158" t="b">
        <v>0</v>
      </c>
      <c r="GP61" s="1158"/>
      <c r="GQ61" s="872" t="str">
        <f>IFERROR(VLOOKUP(GQ34,BD!$B:$D,3,FALSE),"-")</f>
        <v>-</v>
      </c>
      <c r="GR61" s="872"/>
      <c r="GS61" s="872"/>
      <c r="GT61" s="872"/>
      <c r="GU61" s="872"/>
      <c r="GV61" s="872"/>
      <c r="GW61" s="872"/>
      <c r="GX61" s="872"/>
      <c r="GY61" s="1127" t="b">
        <v>0</v>
      </c>
      <c r="GZ61" s="1128"/>
      <c r="HA61" s="1158" t="b">
        <v>0</v>
      </c>
      <c r="HB61" s="1158"/>
      <c r="HC61" s="872" t="str">
        <f>IFERROR(VLOOKUP(HC34,BD!$B:$D,3,FALSE),"-")</f>
        <v>-</v>
      </c>
      <c r="HD61" s="872"/>
      <c r="HE61" s="872"/>
      <c r="HF61" s="872"/>
      <c r="HG61" s="872"/>
      <c r="HH61" s="872"/>
      <c r="HI61" s="872"/>
      <c r="HJ61" s="872"/>
      <c r="HK61" s="1127" t="b">
        <v>0</v>
      </c>
      <c r="HL61" s="1128"/>
      <c r="HM61" s="1158" t="b">
        <v>0</v>
      </c>
      <c r="HN61" s="1158"/>
      <c r="HO61" s="872" t="str">
        <f>IFERROR(VLOOKUP(HM33,BD!$B:$D,3,FALSE),"-")</f>
        <v>1014500</v>
      </c>
      <c r="HP61" s="872"/>
      <c r="HQ61" s="872"/>
      <c r="HR61" s="872"/>
      <c r="HS61" s="872"/>
      <c r="HT61" s="872"/>
      <c r="HU61" s="872"/>
      <c r="HV61" s="872"/>
      <c r="HW61" s="1127" t="b">
        <v>0</v>
      </c>
      <c r="HX61" s="1128"/>
      <c r="HY61" s="1158" t="b">
        <v>0</v>
      </c>
      <c r="HZ61" s="1158"/>
      <c r="IA61" s="872" t="str">
        <f>IFERROR(VLOOKUP(IF34,BD!$B:$D,3,FALSE),"-")</f>
        <v>-</v>
      </c>
      <c r="IB61" s="872"/>
      <c r="IC61" s="872"/>
      <c r="ID61" s="872"/>
      <c r="IE61" s="872"/>
      <c r="IF61" s="872"/>
      <c r="IG61" s="872"/>
      <c r="IH61" s="872"/>
      <c r="II61" s="1127" t="b">
        <v>0</v>
      </c>
      <c r="IJ61" s="1128"/>
      <c r="IK61" s="1158" t="b">
        <v>0</v>
      </c>
      <c r="IL61" s="1158"/>
      <c r="IM61" s="872" t="str">
        <f>IFERROR(VLOOKUP(IM34,BD!$B:$D,3,FALSE),"-")</f>
        <v>-</v>
      </c>
      <c r="IN61" s="872"/>
      <c r="IO61" s="872"/>
      <c r="IP61" s="872"/>
      <c r="IQ61" s="872"/>
      <c r="IR61" s="872"/>
      <c r="IS61" s="872"/>
      <c r="IT61" s="872"/>
      <c r="IU61" s="1127" t="b">
        <v>0</v>
      </c>
      <c r="IV61" s="1283"/>
      <c r="IW61" s="47"/>
      <c r="IX61" s="728"/>
      <c r="IY61" s="731"/>
      <c r="IZ61" s="22"/>
      <c r="JA61" s="22"/>
      <c r="JB61" s="22"/>
      <c r="JC61" s="22"/>
      <c r="JD61" s="22"/>
      <c r="JE61" s="22"/>
      <c r="JF61" s="22"/>
      <c r="JG61" s="22"/>
      <c r="JH61" s="21"/>
      <c r="JI61" s="22"/>
      <c r="JJ61" s="22"/>
      <c r="JK61" s="22"/>
      <c r="JL61" s="22"/>
      <c r="JM61" s="22"/>
      <c r="JN61" s="22"/>
      <c r="JO61" s="22"/>
      <c r="JP61" s="22"/>
      <c r="JQ61" s="22"/>
      <c r="JR61" s="22"/>
      <c r="JS61" s="22"/>
      <c r="JT61" s="22"/>
      <c r="JU61" s="22"/>
      <c r="JV61" s="22"/>
      <c r="JW61" s="22"/>
      <c r="JX61" s="22"/>
      <c r="JY61" s="22"/>
      <c r="JZ61" s="22"/>
      <c r="KA61" s="22"/>
      <c r="KB61" s="22"/>
      <c r="KC61" s="22"/>
      <c r="KD61" s="22"/>
      <c r="KE61" s="22"/>
      <c r="KF61" s="22"/>
      <c r="KG61" s="22"/>
      <c r="KH61" s="22"/>
      <c r="KI61" s="22"/>
      <c r="KJ61" s="22"/>
      <c r="KK61" s="22"/>
      <c r="KL61" s="22"/>
      <c r="KM61" s="22"/>
      <c r="KN61" s="22"/>
      <c r="KO61" s="22"/>
      <c r="KP61" s="22"/>
      <c r="KQ61" s="22"/>
      <c r="KR61" s="22"/>
      <c r="KS61" s="22"/>
      <c r="KT61" s="22"/>
      <c r="KU61" s="22"/>
      <c r="KV61" s="22"/>
      <c r="KW61" s="22"/>
      <c r="KX61" s="22"/>
      <c r="KY61" s="22"/>
      <c r="KZ61" s="22"/>
      <c r="LA61" s="22"/>
      <c r="LB61" s="22"/>
      <c r="LC61" s="22"/>
      <c r="LD61" s="22"/>
      <c r="LE61" s="22"/>
      <c r="LF61" s="22"/>
      <c r="LG61" s="22"/>
      <c r="LH61" s="22"/>
      <c r="LI61" s="22"/>
      <c r="LJ61" s="23"/>
      <c r="MM61" s="895" t="s">
        <v>70</v>
      </c>
      <c r="MN61" s="896"/>
      <c r="MO61" s="896"/>
      <c r="MP61" s="896"/>
      <c r="MQ61" s="896"/>
      <c r="MR61" s="896"/>
      <c r="MS61" s="896"/>
      <c r="MT61" s="896"/>
      <c r="MU61" s="896"/>
      <c r="MV61" s="896"/>
      <c r="MW61" s="896"/>
      <c r="MX61" s="896"/>
      <c r="MY61" s="896"/>
      <c r="MZ61" s="896"/>
      <c r="NA61" s="895" t="str">
        <f>IF(Proyecto!SS41&lt;&gt;"",Proyecto!SS41,"")</f>
        <v/>
      </c>
      <c r="NB61" s="896"/>
      <c r="NC61" s="896"/>
      <c r="ND61" s="896"/>
      <c r="NE61" s="896"/>
      <c r="NF61" s="896"/>
      <c r="NG61" s="896"/>
      <c r="NH61" s="896"/>
      <c r="NI61" s="1009" t="s">
        <v>75</v>
      </c>
      <c r="NJ61" s="1009"/>
      <c r="NK61" s="1009"/>
      <c r="NL61" s="1009"/>
      <c r="NM61" s="1009"/>
      <c r="NN61" s="1010"/>
      <c r="NY61" s="895" t="s">
        <v>70</v>
      </c>
      <c r="NZ61" s="896"/>
      <c r="OA61" s="896"/>
      <c r="OB61" s="896"/>
      <c r="OC61" s="896"/>
      <c r="OD61" s="1043"/>
      <c r="OE61" s="1043"/>
      <c r="OF61" s="1043"/>
      <c r="OG61" s="1043"/>
      <c r="OH61" s="1043"/>
      <c r="OI61" s="1043"/>
      <c r="OJ61" s="1043"/>
      <c r="OK61" s="1167" t="s">
        <v>1052</v>
      </c>
      <c r="OL61" s="1167"/>
      <c r="OM61" s="1167"/>
      <c r="ON61" s="1168"/>
      <c r="OT61" s="895" t="s">
        <v>70</v>
      </c>
      <c r="OU61" s="896"/>
      <c r="OV61" s="896"/>
      <c r="OW61" s="896"/>
      <c r="OX61" s="896"/>
      <c r="OY61" s="1043"/>
      <c r="OZ61" s="1043"/>
      <c r="PA61" s="1043"/>
      <c r="PB61" s="1043"/>
      <c r="PC61" s="1043"/>
      <c r="PD61" s="1043"/>
      <c r="PE61" s="1043"/>
      <c r="PF61" s="1167" t="s">
        <v>1052</v>
      </c>
      <c r="PG61" s="1167"/>
      <c r="PH61" s="1167"/>
      <c r="PI61" s="1168"/>
      <c r="PS61" s="895" t="s">
        <v>70</v>
      </c>
      <c r="PT61" s="896"/>
      <c r="PU61" s="896"/>
      <c r="PV61" s="896"/>
      <c r="PW61" s="896"/>
      <c r="PX61" s="1043"/>
      <c r="PY61" s="1043"/>
      <c r="PZ61" s="1043"/>
      <c r="QA61" s="1043"/>
      <c r="QB61" s="1043"/>
      <c r="QC61" s="1043"/>
      <c r="QD61" s="1043"/>
      <c r="QE61" s="1167" t="s">
        <v>1052</v>
      </c>
      <c r="QF61" s="1167"/>
      <c r="QG61" s="1167"/>
      <c r="QH61" s="1168"/>
      <c r="QY61" s="1190"/>
      <c r="QZ61" s="1191"/>
      <c r="RA61" s="1191"/>
      <c r="RB61" s="1191"/>
      <c r="RC61" s="1219"/>
      <c r="RD61" s="1219"/>
      <c r="RE61" s="1219"/>
      <c r="RF61" s="1219"/>
      <c r="RG61" s="1219"/>
      <c r="RH61" s="1223"/>
      <c r="RI61" s="1223"/>
      <c r="RJ61" s="1224"/>
    </row>
    <row r="62" spans="2:478" ht="3.65" customHeight="1" thickTop="1"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3"/>
      <c r="AP62" s="22"/>
      <c r="AQ62" s="22"/>
      <c r="AR62" s="22"/>
      <c r="AS62" s="22"/>
      <c r="AT62" s="22"/>
      <c r="AU62" s="22"/>
      <c r="AV62" s="22"/>
      <c r="AW62" s="22"/>
      <c r="AX62" s="727"/>
      <c r="AY62" s="728"/>
      <c r="AZ62" s="728" t="e" vm="3">
        <v>#VALUE!</v>
      </c>
      <c r="BA62" s="1214"/>
      <c r="BB62" s="1215"/>
      <c r="BC62" s="1162"/>
      <c r="BD62" s="1162"/>
      <c r="BE62" s="1162"/>
      <c r="BF62" s="1162"/>
      <c r="BG62" s="1165"/>
      <c r="BH62" s="1165"/>
      <c r="BI62" s="1169"/>
      <c r="BJ62" s="1169"/>
      <c r="BK62" s="1169"/>
      <c r="BL62" s="1170"/>
      <c r="BM62" s="1291"/>
      <c r="BN62" s="1159"/>
      <c r="BO62" s="875"/>
      <c r="BP62" s="875"/>
      <c r="BQ62" s="875"/>
      <c r="BR62" s="875"/>
      <c r="BS62" s="875"/>
      <c r="BT62" s="875"/>
      <c r="BU62" s="875"/>
      <c r="BV62" s="875"/>
      <c r="BW62" s="1129"/>
      <c r="BX62" s="1130"/>
      <c r="BY62" s="1159"/>
      <c r="BZ62" s="1159"/>
      <c r="CA62" s="875"/>
      <c r="CB62" s="875"/>
      <c r="CC62" s="875"/>
      <c r="CD62" s="875"/>
      <c r="CE62" s="875"/>
      <c r="CF62" s="875"/>
      <c r="CG62" s="875"/>
      <c r="CH62" s="875"/>
      <c r="CI62" s="1129"/>
      <c r="CJ62" s="1130"/>
      <c r="CK62" s="1159"/>
      <c r="CL62" s="1159"/>
      <c r="CM62" s="875"/>
      <c r="CN62" s="875"/>
      <c r="CO62" s="875"/>
      <c r="CP62" s="875"/>
      <c r="CQ62" s="875"/>
      <c r="CR62" s="875"/>
      <c r="CS62" s="875"/>
      <c r="CT62" s="875"/>
      <c r="CU62" s="1129"/>
      <c r="CV62" s="1130"/>
      <c r="CW62" s="1159"/>
      <c r="CX62" s="1159"/>
      <c r="CY62" s="875"/>
      <c r="CZ62" s="875"/>
      <c r="DA62" s="875"/>
      <c r="DB62" s="875"/>
      <c r="DC62" s="875"/>
      <c r="DD62" s="875"/>
      <c r="DE62" s="875"/>
      <c r="DF62" s="875"/>
      <c r="DG62" s="1129"/>
      <c r="DH62" s="1130"/>
      <c r="DI62" s="1159"/>
      <c r="DJ62" s="1159"/>
      <c r="DK62" s="875"/>
      <c r="DL62" s="875"/>
      <c r="DM62" s="875"/>
      <c r="DN62" s="875"/>
      <c r="DO62" s="875"/>
      <c r="DP62" s="875"/>
      <c r="DQ62" s="875"/>
      <c r="DR62" s="875"/>
      <c r="DS62" s="1129"/>
      <c r="DT62" s="1130"/>
      <c r="DU62" s="1159"/>
      <c r="DV62" s="1159"/>
      <c r="DW62" s="875"/>
      <c r="DX62" s="875"/>
      <c r="DY62" s="875"/>
      <c r="DZ62" s="875"/>
      <c r="EA62" s="875"/>
      <c r="EB62" s="875"/>
      <c r="EC62" s="875"/>
      <c r="ED62" s="875"/>
      <c r="EE62" s="1129"/>
      <c r="EF62" s="1130"/>
      <c r="EG62" s="1159"/>
      <c r="EH62" s="1159"/>
      <c r="EI62" s="875"/>
      <c r="EJ62" s="875"/>
      <c r="EK62" s="875"/>
      <c r="EL62" s="875"/>
      <c r="EM62" s="875"/>
      <c r="EN62" s="875"/>
      <c r="EO62" s="875"/>
      <c r="EP62" s="875"/>
      <c r="EQ62" s="1129"/>
      <c r="ER62" s="1130"/>
      <c r="ES62" s="1159"/>
      <c r="ET62" s="1159"/>
      <c r="EU62" s="875"/>
      <c r="EV62" s="875"/>
      <c r="EW62" s="875"/>
      <c r="EX62" s="875"/>
      <c r="EY62" s="875"/>
      <c r="EZ62" s="875"/>
      <c r="FA62" s="875"/>
      <c r="FB62" s="875"/>
      <c r="FC62" s="1129"/>
      <c r="FD62" s="1130"/>
      <c r="FE62" s="1159"/>
      <c r="FF62" s="1159"/>
      <c r="FG62" s="875"/>
      <c r="FH62" s="875"/>
      <c r="FI62" s="875"/>
      <c r="FJ62" s="875"/>
      <c r="FK62" s="875"/>
      <c r="FL62" s="875"/>
      <c r="FM62" s="875"/>
      <c r="FN62" s="875"/>
      <c r="FO62" s="1129"/>
      <c r="FP62" s="1130"/>
      <c r="FQ62" s="1159"/>
      <c r="FR62" s="1159"/>
      <c r="FS62" s="875"/>
      <c r="FT62" s="875"/>
      <c r="FU62" s="875"/>
      <c r="FV62" s="875"/>
      <c r="FW62" s="875"/>
      <c r="FX62" s="875"/>
      <c r="FY62" s="875"/>
      <c r="FZ62" s="875"/>
      <c r="GA62" s="1129"/>
      <c r="GB62" s="1130"/>
      <c r="GC62" s="1159"/>
      <c r="GD62" s="1159"/>
      <c r="GE62" s="875"/>
      <c r="GF62" s="875"/>
      <c r="GG62" s="875"/>
      <c r="GH62" s="875"/>
      <c r="GI62" s="875"/>
      <c r="GJ62" s="875"/>
      <c r="GK62" s="875"/>
      <c r="GL62" s="875"/>
      <c r="GM62" s="1129"/>
      <c r="GN62" s="1130"/>
      <c r="GO62" s="1159"/>
      <c r="GP62" s="1159"/>
      <c r="GQ62" s="875"/>
      <c r="GR62" s="875"/>
      <c r="GS62" s="875"/>
      <c r="GT62" s="875"/>
      <c r="GU62" s="875"/>
      <c r="GV62" s="875"/>
      <c r="GW62" s="875"/>
      <c r="GX62" s="875"/>
      <c r="GY62" s="1129"/>
      <c r="GZ62" s="1130"/>
      <c r="HA62" s="1159"/>
      <c r="HB62" s="1159"/>
      <c r="HC62" s="875"/>
      <c r="HD62" s="875"/>
      <c r="HE62" s="875"/>
      <c r="HF62" s="875"/>
      <c r="HG62" s="875"/>
      <c r="HH62" s="875"/>
      <c r="HI62" s="875"/>
      <c r="HJ62" s="875"/>
      <c r="HK62" s="1129"/>
      <c r="HL62" s="1130"/>
      <c r="HM62" s="1159"/>
      <c r="HN62" s="1159"/>
      <c r="HO62" s="875"/>
      <c r="HP62" s="875"/>
      <c r="HQ62" s="875"/>
      <c r="HR62" s="875"/>
      <c r="HS62" s="875"/>
      <c r="HT62" s="875"/>
      <c r="HU62" s="875"/>
      <c r="HV62" s="875"/>
      <c r="HW62" s="1129"/>
      <c r="HX62" s="1130"/>
      <c r="HY62" s="1159"/>
      <c r="HZ62" s="1159"/>
      <c r="IA62" s="875"/>
      <c r="IB62" s="875"/>
      <c r="IC62" s="875"/>
      <c r="ID62" s="875"/>
      <c r="IE62" s="875"/>
      <c r="IF62" s="875"/>
      <c r="IG62" s="875"/>
      <c r="IH62" s="875"/>
      <c r="II62" s="1129"/>
      <c r="IJ62" s="1130"/>
      <c r="IK62" s="1159"/>
      <c r="IL62" s="1159"/>
      <c r="IM62" s="875"/>
      <c r="IN62" s="875"/>
      <c r="IO62" s="875"/>
      <c r="IP62" s="875"/>
      <c r="IQ62" s="875"/>
      <c r="IR62" s="875"/>
      <c r="IS62" s="875"/>
      <c r="IT62" s="875"/>
      <c r="IU62" s="1129"/>
      <c r="IV62" s="1284"/>
      <c r="IW62" s="728"/>
      <c r="IX62" s="728"/>
      <c r="IY62" s="731"/>
      <c r="IZ62" s="22"/>
      <c r="JA62" s="22"/>
      <c r="JB62" s="22"/>
      <c r="JC62" s="22"/>
      <c r="JD62" s="22"/>
      <c r="JE62" s="22"/>
      <c r="JF62" s="22"/>
      <c r="JG62" s="22"/>
      <c r="JH62" s="21"/>
      <c r="JI62" s="22"/>
      <c r="JJ62" s="22"/>
      <c r="JK62" s="22"/>
      <c r="JL62" s="22"/>
      <c r="JM62" s="22"/>
      <c r="JN62" s="22"/>
      <c r="JO62" s="22"/>
      <c r="JP62" s="22"/>
      <c r="JQ62" s="22"/>
      <c r="JR62" s="22"/>
      <c r="JS62" s="22"/>
      <c r="JT62" s="22"/>
      <c r="JU62" s="22"/>
      <c r="JV62" s="22"/>
      <c r="JW62" s="22"/>
      <c r="JX62" s="22"/>
      <c r="JY62" s="22"/>
      <c r="JZ62" s="22"/>
      <c r="KA62" s="22"/>
      <c r="KB62" s="22"/>
      <c r="KC62" s="22"/>
      <c r="KD62" s="22"/>
      <c r="KE62" s="22"/>
      <c r="KF62" s="22"/>
      <c r="KG62" s="22"/>
      <c r="KH62" s="22"/>
      <c r="KI62" s="22"/>
      <c r="KJ62" s="22"/>
      <c r="KK62" s="22"/>
      <c r="KL62" s="22"/>
      <c r="KM62" s="22"/>
      <c r="KN62" s="22"/>
      <c r="KO62" s="22"/>
      <c r="KP62" s="22"/>
      <c r="KQ62" s="22"/>
      <c r="KR62" s="22"/>
      <c r="KS62" s="22"/>
      <c r="KT62" s="22"/>
      <c r="KU62" s="22"/>
      <c r="KV62" s="22"/>
      <c r="KW62" s="22"/>
      <c r="KX62" s="22"/>
      <c r="KY62" s="22"/>
      <c r="KZ62" s="22"/>
      <c r="LA62" s="22"/>
      <c r="LB62" s="22"/>
      <c r="LC62" s="22"/>
      <c r="LD62" s="22"/>
      <c r="LE62" s="22"/>
      <c r="LF62" s="22"/>
      <c r="LG62" s="22"/>
      <c r="LH62" s="22"/>
      <c r="LI62" s="22"/>
      <c r="LJ62" s="23"/>
      <c r="MM62" s="897"/>
      <c r="MN62" s="898"/>
      <c r="MO62" s="898"/>
      <c r="MP62" s="898"/>
      <c r="MQ62" s="898"/>
      <c r="MR62" s="898"/>
      <c r="MS62" s="898"/>
      <c r="MT62" s="898"/>
      <c r="MU62" s="898"/>
      <c r="MV62" s="898"/>
      <c r="MW62" s="898"/>
      <c r="MX62" s="898"/>
      <c r="MY62" s="898"/>
      <c r="MZ62" s="898"/>
      <c r="NA62" s="897"/>
      <c r="NB62" s="898"/>
      <c r="NC62" s="898"/>
      <c r="ND62" s="898"/>
      <c r="NE62" s="898"/>
      <c r="NF62" s="898"/>
      <c r="NG62" s="898"/>
      <c r="NH62" s="898"/>
      <c r="NI62" s="1011"/>
      <c r="NJ62" s="1011"/>
      <c r="NK62" s="1011"/>
      <c r="NL62" s="1011"/>
      <c r="NM62" s="1011"/>
      <c r="NN62" s="1012"/>
      <c r="NY62" s="897"/>
      <c r="NZ62" s="898"/>
      <c r="OA62" s="898"/>
      <c r="OB62" s="898"/>
      <c r="OC62" s="898"/>
      <c r="OD62" s="1046"/>
      <c r="OE62" s="1046"/>
      <c r="OF62" s="1046"/>
      <c r="OG62" s="1046"/>
      <c r="OH62" s="1046"/>
      <c r="OI62" s="1046"/>
      <c r="OJ62" s="1046"/>
      <c r="OK62" s="1169"/>
      <c r="OL62" s="1169"/>
      <c r="OM62" s="1169"/>
      <c r="ON62" s="1170"/>
      <c r="OT62" s="897"/>
      <c r="OU62" s="898"/>
      <c r="OV62" s="898"/>
      <c r="OW62" s="898"/>
      <c r="OX62" s="898"/>
      <c r="OY62" s="1046"/>
      <c r="OZ62" s="1046"/>
      <c r="PA62" s="1046"/>
      <c r="PB62" s="1046"/>
      <c r="PC62" s="1046"/>
      <c r="PD62" s="1046"/>
      <c r="PE62" s="1046"/>
      <c r="PF62" s="1169"/>
      <c r="PG62" s="1169"/>
      <c r="PH62" s="1169"/>
      <c r="PI62" s="1170"/>
      <c r="PS62" s="897"/>
      <c r="PT62" s="898"/>
      <c r="PU62" s="898"/>
      <c r="PV62" s="898"/>
      <c r="PW62" s="898"/>
      <c r="PX62" s="1046"/>
      <c r="PY62" s="1046"/>
      <c r="PZ62" s="1046"/>
      <c r="QA62" s="1046"/>
      <c r="QB62" s="1046"/>
      <c r="QC62" s="1046"/>
      <c r="QD62" s="1046"/>
      <c r="QE62" s="1169"/>
      <c r="QF62" s="1169"/>
      <c r="QG62" s="1169"/>
      <c r="QH62" s="1170"/>
      <c r="QY62" s="1192"/>
      <c r="QZ62" s="1193"/>
      <c r="RA62" s="1193"/>
      <c r="RB62" s="1193"/>
      <c r="RC62" s="1220"/>
      <c r="RD62" s="1220"/>
      <c r="RE62" s="1220"/>
      <c r="RF62" s="1220"/>
      <c r="RG62" s="1220"/>
      <c r="RH62" s="1225"/>
      <c r="RI62" s="1225"/>
      <c r="RJ62" s="1226"/>
    </row>
    <row r="63" spans="2:478" ht="3.65" customHeight="1"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3"/>
      <c r="AP63" s="22"/>
      <c r="AQ63" s="22"/>
      <c r="AR63" s="22"/>
      <c r="AS63" s="22"/>
      <c r="AT63" s="22"/>
      <c r="AU63" s="22"/>
      <c r="AV63" s="22"/>
      <c r="AW63" s="22"/>
      <c r="AX63" s="727"/>
      <c r="AY63" s="728"/>
      <c r="AZ63" s="728"/>
      <c r="BA63" s="1214"/>
      <c r="BB63" s="1215"/>
      <c r="BC63" s="1162"/>
      <c r="BD63" s="1162"/>
      <c r="BE63" s="1162"/>
      <c r="BF63" s="1162"/>
      <c r="BG63" s="1165"/>
      <c r="BH63" s="1165"/>
      <c r="BI63" s="1169"/>
      <c r="BJ63" s="1169"/>
      <c r="BK63" s="1169"/>
      <c r="BL63" s="1170"/>
      <c r="BM63" s="1291"/>
      <c r="BN63" s="1159"/>
      <c r="BO63" s="875"/>
      <c r="BP63" s="875"/>
      <c r="BQ63" s="875"/>
      <c r="BR63" s="875"/>
      <c r="BS63" s="875"/>
      <c r="BT63" s="875"/>
      <c r="BU63" s="875"/>
      <c r="BV63" s="875"/>
      <c r="BW63" s="1129" t="b">
        <v>0</v>
      </c>
      <c r="BX63" s="1130"/>
      <c r="BY63" s="1159"/>
      <c r="BZ63" s="1159"/>
      <c r="CA63" s="875"/>
      <c r="CB63" s="875"/>
      <c r="CC63" s="875"/>
      <c r="CD63" s="875"/>
      <c r="CE63" s="875"/>
      <c r="CF63" s="875"/>
      <c r="CG63" s="875"/>
      <c r="CH63" s="875"/>
      <c r="CI63" s="1129" t="b">
        <v>0</v>
      </c>
      <c r="CJ63" s="1130"/>
      <c r="CK63" s="1159"/>
      <c r="CL63" s="1159"/>
      <c r="CM63" s="875"/>
      <c r="CN63" s="875"/>
      <c r="CO63" s="875"/>
      <c r="CP63" s="875"/>
      <c r="CQ63" s="875"/>
      <c r="CR63" s="875"/>
      <c r="CS63" s="875"/>
      <c r="CT63" s="875"/>
      <c r="CU63" s="1129" t="b">
        <v>0</v>
      </c>
      <c r="CV63" s="1130"/>
      <c r="CW63" s="1159"/>
      <c r="CX63" s="1159"/>
      <c r="CY63" s="875"/>
      <c r="CZ63" s="875"/>
      <c r="DA63" s="875"/>
      <c r="DB63" s="875"/>
      <c r="DC63" s="875"/>
      <c r="DD63" s="875"/>
      <c r="DE63" s="875"/>
      <c r="DF63" s="875"/>
      <c r="DG63" s="1129" t="b">
        <v>0</v>
      </c>
      <c r="DH63" s="1130"/>
      <c r="DI63" s="1159"/>
      <c r="DJ63" s="1159"/>
      <c r="DK63" s="875"/>
      <c r="DL63" s="875"/>
      <c r="DM63" s="875"/>
      <c r="DN63" s="875"/>
      <c r="DO63" s="875"/>
      <c r="DP63" s="875"/>
      <c r="DQ63" s="875"/>
      <c r="DR63" s="875"/>
      <c r="DS63" s="1129" t="b">
        <v>0</v>
      </c>
      <c r="DT63" s="1130"/>
      <c r="DU63" s="1159"/>
      <c r="DV63" s="1159"/>
      <c r="DW63" s="875"/>
      <c r="DX63" s="875"/>
      <c r="DY63" s="875"/>
      <c r="DZ63" s="875"/>
      <c r="EA63" s="875"/>
      <c r="EB63" s="875"/>
      <c r="EC63" s="875"/>
      <c r="ED63" s="875"/>
      <c r="EE63" s="1129" t="b">
        <v>0</v>
      </c>
      <c r="EF63" s="1130"/>
      <c r="EG63" s="1159"/>
      <c r="EH63" s="1159"/>
      <c r="EI63" s="875"/>
      <c r="EJ63" s="875"/>
      <c r="EK63" s="875"/>
      <c r="EL63" s="875"/>
      <c r="EM63" s="875"/>
      <c r="EN63" s="875"/>
      <c r="EO63" s="875"/>
      <c r="EP63" s="875"/>
      <c r="EQ63" s="1129" t="b">
        <v>0</v>
      </c>
      <c r="ER63" s="1130"/>
      <c r="ES63" s="1159"/>
      <c r="ET63" s="1159"/>
      <c r="EU63" s="875"/>
      <c r="EV63" s="875"/>
      <c r="EW63" s="875"/>
      <c r="EX63" s="875"/>
      <c r="EY63" s="875"/>
      <c r="EZ63" s="875"/>
      <c r="FA63" s="875"/>
      <c r="FB63" s="875"/>
      <c r="FC63" s="1129" t="b">
        <v>0</v>
      </c>
      <c r="FD63" s="1130"/>
      <c r="FE63" s="1159"/>
      <c r="FF63" s="1159"/>
      <c r="FG63" s="875"/>
      <c r="FH63" s="875"/>
      <c r="FI63" s="875"/>
      <c r="FJ63" s="875"/>
      <c r="FK63" s="875"/>
      <c r="FL63" s="875"/>
      <c r="FM63" s="875"/>
      <c r="FN63" s="875"/>
      <c r="FO63" s="1129" t="b">
        <v>0</v>
      </c>
      <c r="FP63" s="1130"/>
      <c r="FQ63" s="1159"/>
      <c r="FR63" s="1159"/>
      <c r="FS63" s="875"/>
      <c r="FT63" s="875"/>
      <c r="FU63" s="875"/>
      <c r="FV63" s="875"/>
      <c r="FW63" s="875"/>
      <c r="FX63" s="875"/>
      <c r="FY63" s="875"/>
      <c r="FZ63" s="875"/>
      <c r="GA63" s="1129" t="b">
        <v>0</v>
      </c>
      <c r="GB63" s="1130"/>
      <c r="GC63" s="1159"/>
      <c r="GD63" s="1159"/>
      <c r="GE63" s="875"/>
      <c r="GF63" s="875"/>
      <c r="GG63" s="875"/>
      <c r="GH63" s="875"/>
      <c r="GI63" s="875"/>
      <c r="GJ63" s="875"/>
      <c r="GK63" s="875"/>
      <c r="GL63" s="875"/>
      <c r="GM63" s="1129" t="b">
        <v>0</v>
      </c>
      <c r="GN63" s="1130"/>
      <c r="GO63" s="1159"/>
      <c r="GP63" s="1159"/>
      <c r="GQ63" s="875"/>
      <c r="GR63" s="875"/>
      <c r="GS63" s="875"/>
      <c r="GT63" s="875"/>
      <c r="GU63" s="875"/>
      <c r="GV63" s="875"/>
      <c r="GW63" s="875"/>
      <c r="GX63" s="875"/>
      <c r="GY63" s="1129" t="b">
        <v>0</v>
      </c>
      <c r="GZ63" s="1130"/>
      <c r="HA63" s="1159"/>
      <c r="HB63" s="1159"/>
      <c r="HC63" s="875"/>
      <c r="HD63" s="875"/>
      <c r="HE63" s="875"/>
      <c r="HF63" s="875"/>
      <c r="HG63" s="875"/>
      <c r="HH63" s="875"/>
      <c r="HI63" s="875"/>
      <c r="HJ63" s="875"/>
      <c r="HK63" s="1129" t="b">
        <v>0</v>
      </c>
      <c r="HL63" s="1130"/>
      <c r="HM63" s="1159"/>
      <c r="HN63" s="1159"/>
      <c r="HO63" s="875"/>
      <c r="HP63" s="875"/>
      <c r="HQ63" s="875"/>
      <c r="HR63" s="875"/>
      <c r="HS63" s="875"/>
      <c r="HT63" s="875"/>
      <c r="HU63" s="875"/>
      <c r="HV63" s="875"/>
      <c r="HW63" s="1129" t="b">
        <v>0</v>
      </c>
      <c r="HX63" s="1130"/>
      <c r="HY63" s="1159"/>
      <c r="HZ63" s="1159"/>
      <c r="IA63" s="875"/>
      <c r="IB63" s="875"/>
      <c r="IC63" s="875"/>
      <c r="ID63" s="875"/>
      <c r="IE63" s="875"/>
      <c r="IF63" s="875"/>
      <c r="IG63" s="875"/>
      <c r="IH63" s="875"/>
      <c r="II63" s="1129" t="b">
        <v>0</v>
      </c>
      <c r="IJ63" s="1130"/>
      <c r="IK63" s="1159"/>
      <c r="IL63" s="1159"/>
      <c r="IM63" s="875"/>
      <c r="IN63" s="875"/>
      <c r="IO63" s="875"/>
      <c r="IP63" s="875"/>
      <c r="IQ63" s="875"/>
      <c r="IR63" s="875"/>
      <c r="IS63" s="875"/>
      <c r="IT63" s="875"/>
      <c r="IU63" s="1129" t="b">
        <v>0</v>
      </c>
      <c r="IV63" s="1284"/>
      <c r="IW63" s="728"/>
      <c r="IX63" s="728"/>
      <c r="IY63" s="731"/>
      <c r="IZ63" s="22"/>
      <c r="JA63" s="22"/>
      <c r="JB63" s="22"/>
      <c r="JC63" s="22"/>
      <c r="JD63" s="22"/>
      <c r="JE63" s="22"/>
      <c r="JF63" s="22"/>
      <c r="JG63" s="22"/>
      <c r="JH63" s="21"/>
      <c r="JI63" s="22"/>
      <c r="JJ63" s="22"/>
      <c r="JK63" s="22"/>
      <c r="JL63" s="22"/>
      <c r="JM63" s="22"/>
      <c r="JN63" s="22"/>
      <c r="JO63" s="22"/>
      <c r="JP63" s="22"/>
      <c r="JQ63" s="22"/>
      <c r="JR63" s="22"/>
      <c r="JS63" s="22"/>
      <c r="JT63" s="22"/>
      <c r="JU63" s="22"/>
      <c r="JV63" s="22"/>
      <c r="JW63" s="22"/>
      <c r="JX63" s="22"/>
      <c r="JY63" s="22"/>
      <c r="JZ63" s="22"/>
      <c r="KA63" s="22"/>
      <c r="KB63" s="22"/>
      <c r="KC63" s="22"/>
      <c r="KD63" s="22"/>
      <c r="KE63" s="22"/>
      <c r="KF63" s="22"/>
      <c r="KG63" s="22"/>
      <c r="KH63" s="22"/>
      <c r="KI63" s="22"/>
      <c r="KJ63" s="22"/>
      <c r="KK63" s="22"/>
      <c r="KL63" s="22"/>
      <c r="KM63" s="22"/>
      <c r="KN63" s="22"/>
      <c r="KO63" s="22"/>
      <c r="KP63" s="22"/>
      <c r="KQ63" s="22"/>
      <c r="KR63" s="22"/>
      <c r="KS63" s="22"/>
      <c r="KT63" s="22"/>
      <c r="KU63" s="22"/>
      <c r="KV63" s="22"/>
      <c r="KW63" s="22"/>
      <c r="KX63" s="22"/>
      <c r="KY63" s="22"/>
      <c r="KZ63" s="22"/>
      <c r="LA63" s="22"/>
      <c r="LB63" s="22"/>
      <c r="LC63" s="22"/>
      <c r="LD63" s="22"/>
      <c r="LE63" s="22"/>
      <c r="LF63" s="22"/>
      <c r="LG63" s="22"/>
      <c r="LH63" s="22"/>
      <c r="LI63" s="22"/>
      <c r="LJ63" s="23"/>
      <c r="MM63" s="899"/>
      <c r="MN63" s="900"/>
      <c r="MO63" s="900"/>
      <c r="MP63" s="900"/>
      <c r="MQ63" s="900"/>
      <c r="MR63" s="900"/>
      <c r="MS63" s="900"/>
      <c r="MT63" s="900"/>
      <c r="MU63" s="900"/>
      <c r="MV63" s="900"/>
      <c r="MW63" s="900"/>
      <c r="MX63" s="900"/>
      <c r="MY63" s="900"/>
      <c r="MZ63" s="900"/>
      <c r="NA63" s="897"/>
      <c r="NB63" s="898"/>
      <c r="NC63" s="898"/>
      <c r="ND63" s="898"/>
      <c r="NE63" s="898"/>
      <c r="NF63" s="898"/>
      <c r="NG63" s="898"/>
      <c r="NH63" s="898"/>
      <c r="NI63" s="1011"/>
      <c r="NJ63" s="1011"/>
      <c r="NK63" s="1011"/>
      <c r="NL63" s="1011"/>
      <c r="NM63" s="1011"/>
      <c r="NN63" s="1012"/>
      <c r="NY63" s="899"/>
      <c r="NZ63" s="900"/>
      <c r="OA63" s="900"/>
      <c r="OB63" s="900"/>
      <c r="OC63" s="900"/>
      <c r="OD63" s="1049"/>
      <c r="OE63" s="1049"/>
      <c r="OF63" s="1049"/>
      <c r="OG63" s="1049"/>
      <c r="OH63" s="1049"/>
      <c r="OI63" s="1049"/>
      <c r="OJ63" s="1049"/>
      <c r="OK63" s="1171"/>
      <c r="OL63" s="1171"/>
      <c r="OM63" s="1171"/>
      <c r="ON63" s="1172"/>
      <c r="OT63" s="899"/>
      <c r="OU63" s="900"/>
      <c r="OV63" s="900"/>
      <c r="OW63" s="900"/>
      <c r="OX63" s="900"/>
      <c r="OY63" s="1049"/>
      <c r="OZ63" s="1049"/>
      <c r="PA63" s="1049"/>
      <c r="PB63" s="1049"/>
      <c r="PC63" s="1049"/>
      <c r="PD63" s="1049"/>
      <c r="PE63" s="1049"/>
      <c r="PF63" s="1171"/>
      <c r="PG63" s="1171"/>
      <c r="PH63" s="1171"/>
      <c r="PI63" s="1172"/>
      <c r="PS63" s="899"/>
      <c r="PT63" s="900"/>
      <c r="PU63" s="900"/>
      <c r="PV63" s="900"/>
      <c r="PW63" s="900"/>
      <c r="PX63" s="1049"/>
      <c r="PY63" s="1049"/>
      <c r="PZ63" s="1049"/>
      <c r="QA63" s="1049"/>
      <c r="QB63" s="1049"/>
      <c r="QC63" s="1049"/>
      <c r="QD63" s="1049"/>
      <c r="QE63" s="1171"/>
      <c r="QF63" s="1171"/>
      <c r="QG63" s="1171"/>
      <c r="QH63" s="1172"/>
      <c r="QY63" s="1200" t="s">
        <v>72</v>
      </c>
      <c r="QZ63" s="1201"/>
      <c r="RA63" s="1201"/>
      <c r="RB63" s="1201"/>
      <c r="RC63" s="1206">
        <v>7000</v>
      </c>
      <c r="RD63" s="1206"/>
      <c r="RE63" s="1206"/>
      <c r="RF63" s="1206"/>
      <c r="RG63" s="1206"/>
      <c r="RH63" s="1227" t="s">
        <v>84</v>
      </c>
      <c r="RI63" s="1227"/>
      <c r="RJ63" s="1228"/>
    </row>
    <row r="64" spans="2:478" ht="3.65" customHeight="1">
      <c r="B64" s="2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3"/>
      <c r="AP64" s="22"/>
      <c r="AQ64" s="22"/>
      <c r="AR64" s="22"/>
      <c r="AS64" s="22"/>
      <c r="AT64" s="22"/>
      <c r="AU64" s="22"/>
      <c r="AV64" s="22"/>
      <c r="AW64" s="22"/>
      <c r="AX64" s="727"/>
      <c r="AY64" s="728"/>
      <c r="AZ64" s="47"/>
      <c r="BA64" s="1214"/>
      <c r="BB64" s="1215"/>
      <c r="BC64" s="1162"/>
      <c r="BD64" s="1162"/>
      <c r="BE64" s="1162"/>
      <c r="BF64" s="1162"/>
      <c r="BG64" s="1165"/>
      <c r="BH64" s="1165"/>
      <c r="BI64" s="1169"/>
      <c r="BJ64" s="1169"/>
      <c r="BK64" s="1169"/>
      <c r="BL64" s="1170"/>
      <c r="BM64" s="1291"/>
      <c r="BN64" s="1159"/>
      <c r="BO64" s="875"/>
      <c r="BP64" s="875"/>
      <c r="BQ64" s="875"/>
      <c r="BR64" s="875"/>
      <c r="BS64" s="875"/>
      <c r="BT64" s="875"/>
      <c r="BU64" s="875"/>
      <c r="BV64" s="875"/>
      <c r="BW64" s="1129"/>
      <c r="BX64" s="1130"/>
      <c r="BY64" s="1159"/>
      <c r="BZ64" s="1159"/>
      <c r="CA64" s="875"/>
      <c r="CB64" s="875"/>
      <c r="CC64" s="875"/>
      <c r="CD64" s="875"/>
      <c r="CE64" s="875"/>
      <c r="CF64" s="875"/>
      <c r="CG64" s="875"/>
      <c r="CH64" s="875"/>
      <c r="CI64" s="1129"/>
      <c r="CJ64" s="1130"/>
      <c r="CK64" s="1159"/>
      <c r="CL64" s="1159"/>
      <c r="CM64" s="875"/>
      <c r="CN64" s="875"/>
      <c r="CO64" s="875"/>
      <c r="CP64" s="875"/>
      <c r="CQ64" s="875"/>
      <c r="CR64" s="875"/>
      <c r="CS64" s="875"/>
      <c r="CT64" s="875"/>
      <c r="CU64" s="1129"/>
      <c r="CV64" s="1130"/>
      <c r="CW64" s="1159"/>
      <c r="CX64" s="1159"/>
      <c r="CY64" s="875"/>
      <c r="CZ64" s="875"/>
      <c r="DA64" s="875"/>
      <c r="DB64" s="875"/>
      <c r="DC64" s="875"/>
      <c r="DD64" s="875"/>
      <c r="DE64" s="875"/>
      <c r="DF64" s="875"/>
      <c r="DG64" s="1129"/>
      <c r="DH64" s="1130"/>
      <c r="DI64" s="1159"/>
      <c r="DJ64" s="1159"/>
      <c r="DK64" s="875"/>
      <c r="DL64" s="875"/>
      <c r="DM64" s="875"/>
      <c r="DN64" s="875"/>
      <c r="DO64" s="875"/>
      <c r="DP64" s="875"/>
      <c r="DQ64" s="875"/>
      <c r="DR64" s="875"/>
      <c r="DS64" s="1129"/>
      <c r="DT64" s="1130"/>
      <c r="DU64" s="1159"/>
      <c r="DV64" s="1159"/>
      <c r="DW64" s="875"/>
      <c r="DX64" s="875"/>
      <c r="DY64" s="875"/>
      <c r="DZ64" s="875"/>
      <c r="EA64" s="875"/>
      <c r="EB64" s="875"/>
      <c r="EC64" s="875"/>
      <c r="ED64" s="875"/>
      <c r="EE64" s="1129"/>
      <c r="EF64" s="1130"/>
      <c r="EG64" s="1159"/>
      <c r="EH64" s="1159"/>
      <c r="EI64" s="875"/>
      <c r="EJ64" s="875"/>
      <c r="EK64" s="875"/>
      <c r="EL64" s="875"/>
      <c r="EM64" s="875"/>
      <c r="EN64" s="875"/>
      <c r="EO64" s="875"/>
      <c r="EP64" s="875"/>
      <c r="EQ64" s="1129"/>
      <c r="ER64" s="1130"/>
      <c r="ES64" s="1159"/>
      <c r="ET64" s="1159"/>
      <c r="EU64" s="875"/>
      <c r="EV64" s="875"/>
      <c r="EW64" s="875"/>
      <c r="EX64" s="875"/>
      <c r="EY64" s="875"/>
      <c r="EZ64" s="875"/>
      <c r="FA64" s="875"/>
      <c r="FB64" s="875"/>
      <c r="FC64" s="1129"/>
      <c r="FD64" s="1130"/>
      <c r="FE64" s="1159"/>
      <c r="FF64" s="1159"/>
      <c r="FG64" s="875"/>
      <c r="FH64" s="875"/>
      <c r="FI64" s="875"/>
      <c r="FJ64" s="875"/>
      <c r="FK64" s="875"/>
      <c r="FL64" s="875"/>
      <c r="FM64" s="875"/>
      <c r="FN64" s="875"/>
      <c r="FO64" s="1129"/>
      <c r="FP64" s="1130"/>
      <c r="FQ64" s="1159"/>
      <c r="FR64" s="1159"/>
      <c r="FS64" s="875"/>
      <c r="FT64" s="875"/>
      <c r="FU64" s="875"/>
      <c r="FV64" s="875"/>
      <c r="FW64" s="875"/>
      <c r="FX64" s="875"/>
      <c r="FY64" s="875"/>
      <c r="FZ64" s="875"/>
      <c r="GA64" s="1129"/>
      <c r="GB64" s="1130"/>
      <c r="GC64" s="1159"/>
      <c r="GD64" s="1159"/>
      <c r="GE64" s="875"/>
      <c r="GF64" s="875"/>
      <c r="GG64" s="875"/>
      <c r="GH64" s="875"/>
      <c r="GI64" s="875"/>
      <c r="GJ64" s="875"/>
      <c r="GK64" s="875"/>
      <c r="GL64" s="875"/>
      <c r="GM64" s="1129"/>
      <c r="GN64" s="1130"/>
      <c r="GO64" s="1159"/>
      <c r="GP64" s="1159"/>
      <c r="GQ64" s="875"/>
      <c r="GR64" s="875"/>
      <c r="GS64" s="875"/>
      <c r="GT64" s="875"/>
      <c r="GU64" s="875"/>
      <c r="GV64" s="875"/>
      <c r="GW64" s="875"/>
      <c r="GX64" s="875"/>
      <c r="GY64" s="1129"/>
      <c r="GZ64" s="1130"/>
      <c r="HA64" s="1159"/>
      <c r="HB64" s="1159"/>
      <c r="HC64" s="875"/>
      <c r="HD64" s="875"/>
      <c r="HE64" s="875"/>
      <c r="HF64" s="875"/>
      <c r="HG64" s="875"/>
      <c r="HH64" s="875"/>
      <c r="HI64" s="875"/>
      <c r="HJ64" s="875"/>
      <c r="HK64" s="1129"/>
      <c r="HL64" s="1130"/>
      <c r="HM64" s="1159"/>
      <c r="HN64" s="1159"/>
      <c r="HO64" s="875"/>
      <c r="HP64" s="875"/>
      <c r="HQ64" s="875"/>
      <c r="HR64" s="875"/>
      <c r="HS64" s="875"/>
      <c r="HT64" s="875"/>
      <c r="HU64" s="875"/>
      <c r="HV64" s="875"/>
      <c r="HW64" s="1129"/>
      <c r="HX64" s="1130"/>
      <c r="HY64" s="1159"/>
      <c r="HZ64" s="1159"/>
      <c r="IA64" s="875"/>
      <c r="IB64" s="875"/>
      <c r="IC64" s="875"/>
      <c r="ID64" s="875"/>
      <c r="IE64" s="875"/>
      <c r="IF64" s="875"/>
      <c r="IG64" s="875"/>
      <c r="IH64" s="875"/>
      <c r="II64" s="1129"/>
      <c r="IJ64" s="1130"/>
      <c r="IK64" s="1159"/>
      <c r="IL64" s="1159"/>
      <c r="IM64" s="875"/>
      <c r="IN64" s="875"/>
      <c r="IO64" s="875"/>
      <c r="IP64" s="875"/>
      <c r="IQ64" s="875"/>
      <c r="IR64" s="875"/>
      <c r="IS64" s="875"/>
      <c r="IT64" s="875"/>
      <c r="IU64" s="1129"/>
      <c r="IV64" s="1284"/>
      <c r="IW64" s="47"/>
      <c r="IX64" s="728"/>
      <c r="IY64" s="731"/>
      <c r="IZ64" s="22"/>
      <c r="JA64" s="22"/>
      <c r="JB64" s="22"/>
      <c r="JC64" s="22"/>
      <c r="JD64" s="22"/>
      <c r="JE64" s="22"/>
      <c r="JF64" s="22"/>
      <c r="JG64" s="22"/>
      <c r="JH64" s="21"/>
      <c r="JI64" s="22"/>
      <c r="JJ64" s="22"/>
      <c r="JK64" s="22"/>
      <c r="JL64" s="22"/>
      <c r="JM64" s="22"/>
      <c r="JN64" s="22"/>
      <c r="JO64" s="22"/>
      <c r="JP64" s="22"/>
      <c r="JQ64" s="22"/>
      <c r="JR64" s="22"/>
      <c r="JS64" s="22"/>
      <c r="JT64" s="22"/>
      <c r="JU64" s="22"/>
      <c r="JV64" s="22"/>
      <c r="JW64" s="22"/>
      <c r="JX64" s="22"/>
      <c r="JY64" s="22"/>
      <c r="JZ64" s="22"/>
      <c r="KA64" s="22"/>
      <c r="KB64" s="22"/>
      <c r="KC64" s="22"/>
      <c r="KD64" s="22"/>
      <c r="KE64" s="22"/>
      <c r="KF64" s="22"/>
      <c r="KG64" s="22"/>
      <c r="KH64" s="22"/>
      <c r="KI64" s="22"/>
      <c r="KJ64" s="22"/>
      <c r="KK64" s="22"/>
      <c r="KL64" s="22"/>
      <c r="KM64" s="22"/>
      <c r="KN64" s="22"/>
      <c r="KO64" s="22"/>
      <c r="KP64" s="22"/>
      <c r="KQ64" s="22"/>
      <c r="KR64" s="22"/>
      <c r="KS64" s="22"/>
      <c r="KT64" s="22"/>
      <c r="KU64" s="22"/>
      <c r="KV64" s="22"/>
      <c r="KW64" s="22"/>
      <c r="KX64" s="22"/>
      <c r="KY64" s="22"/>
      <c r="KZ64" s="22"/>
      <c r="LA64" s="22"/>
      <c r="LB64" s="22"/>
      <c r="LC64" s="22"/>
      <c r="LD64" s="22"/>
      <c r="LE64" s="22"/>
      <c r="LF64" s="22"/>
      <c r="LG64" s="22"/>
      <c r="LH64" s="22"/>
      <c r="LI64" s="22"/>
      <c r="LJ64" s="23"/>
      <c r="MM64" s="850" t="s">
        <v>72</v>
      </c>
      <c r="MN64" s="851"/>
      <c r="MO64" s="851"/>
      <c r="MP64" s="851"/>
      <c r="MQ64" s="851"/>
      <c r="MR64" s="851"/>
      <c r="MS64" s="851"/>
      <c r="MT64" s="851"/>
      <c r="MU64" s="851"/>
      <c r="MV64" s="851"/>
      <c r="MW64" s="851"/>
      <c r="MX64" s="851"/>
      <c r="MY64" s="851"/>
      <c r="MZ64" s="851"/>
      <c r="NA64" s="850" t="str">
        <f>IF(Proyecto!SS47&lt;&gt;"",Proyecto!SS47,"")</f>
        <v/>
      </c>
      <c r="NB64" s="851"/>
      <c r="NC64" s="851"/>
      <c r="ND64" s="851"/>
      <c r="NE64" s="851"/>
      <c r="NF64" s="851"/>
      <c r="NG64" s="851"/>
      <c r="NH64" s="851"/>
      <c r="NI64" s="856" t="s">
        <v>76</v>
      </c>
      <c r="NJ64" s="856"/>
      <c r="NK64" s="856"/>
      <c r="NL64" s="856"/>
      <c r="NM64" s="856"/>
      <c r="NN64" s="857"/>
      <c r="NY64" s="1245" t="s">
        <v>72</v>
      </c>
      <c r="NZ64" s="1246"/>
      <c r="OA64" s="1246"/>
      <c r="OB64" s="1246"/>
      <c r="OC64" s="1246"/>
      <c r="OD64" s="1251"/>
      <c r="OE64" s="1251"/>
      <c r="OF64" s="1251"/>
      <c r="OG64" s="1251"/>
      <c r="OH64" s="1251"/>
      <c r="OI64" s="1251"/>
      <c r="OJ64" s="1251"/>
      <c r="OK64" s="1206" t="s">
        <v>84</v>
      </c>
      <c r="OL64" s="1206"/>
      <c r="OM64" s="1206"/>
      <c r="ON64" s="1207"/>
      <c r="OT64" s="1245" t="s">
        <v>72</v>
      </c>
      <c r="OU64" s="1246"/>
      <c r="OV64" s="1246"/>
      <c r="OW64" s="1246"/>
      <c r="OX64" s="1246"/>
      <c r="OY64" s="1251"/>
      <c r="OZ64" s="1251"/>
      <c r="PA64" s="1251"/>
      <c r="PB64" s="1251"/>
      <c r="PC64" s="1251"/>
      <c r="PD64" s="1251"/>
      <c r="PE64" s="1251"/>
      <c r="PF64" s="1206" t="s">
        <v>84</v>
      </c>
      <c r="PG64" s="1206"/>
      <c r="PH64" s="1206"/>
      <c r="PI64" s="1207"/>
      <c r="PS64" s="1245" t="s">
        <v>72</v>
      </c>
      <c r="PT64" s="1246"/>
      <c r="PU64" s="1246"/>
      <c r="PV64" s="1246"/>
      <c r="PW64" s="1246"/>
      <c r="PX64" s="1251"/>
      <c r="PY64" s="1251"/>
      <c r="PZ64" s="1251"/>
      <c r="QA64" s="1251"/>
      <c r="QB64" s="1251"/>
      <c r="QC64" s="1251"/>
      <c r="QD64" s="1251"/>
      <c r="QE64" s="1206" t="s">
        <v>84</v>
      </c>
      <c r="QF64" s="1206"/>
      <c r="QG64" s="1206"/>
      <c r="QH64" s="1207"/>
      <c r="QY64" s="1202"/>
      <c r="QZ64" s="1203"/>
      <c r="RA64" s="1203"/>
      <c r="RB64" s="1203"/>
      <c r="RC64" s="1208"/>
      <c r="RD64" s="1208"/>
      <c r="RE64" s="1208"/>
      <c r="RF64" s="1208"/>
      <c r="RG64" s="1208"/>
      <c r="RH64" s="1229"/>
      <c r="RI64" s="1229"/>
      <c r="RJ64" s="1230"/>
    </row>
    <row r="65" spans="2:478" ht="3.65" customHeight="1">
      <c r="B65" s="2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3"/>
      <c r="AP65" s="22"/>
      <c r="AQ65" s="22"/>
      <c r="AR65" s="22"/>
      <c r="AS65" s="22"/>
      <c r="AT65" s="22"/>
      <c r="AU65" s="22"/>
      <c r="AV65" s="22"/>
      <c r="AW65" s="22"/>
      <c r="AX65" s="727"/>
      <c r="AY65" s="728"/>
      <c r="AZ65" s="47"/>
      <c r="BA65" s="1214"/>
      <c r="BB65" s="1215"/>
      <c r="BC65" s="1163"/>
      <c r="BD65" s="1163"/>
      <c r="BE65" s="1163"/>
      <c r="BF65" s="1163"/>
      <c r="BG65" s="1166"/>
      <c r="BH65" s="1166"/>
      <c r="BI65" s="1171"/>
      <c r="BJ65" s="1171"/>
      <c r="BK65" s="1171"/>
      <c r="BL65" s="1172"/>
      <c r="BM65" s="1292"/>
      <c r="BN65" s="1160"/>
      <c r="BO65" s="878"/>
      <c r="BP65" s="878"/>
      <c r="BQ65" s="878"/>
      <c r="BR65" s="878"/>
      <c r="BS65" s="878"/>
      <c r="BT65" s="878"/>
      <c r="BU65" s="878"/>
      <c r="BV65" s="878"/>
      <c r="BW65" s="580"/>
      <c r="BX65" s="581"/>
      <c r="BY65" s="1160"/>
      <c r="BZ65" s="1160"/>
      <c r="CA65" s="878"/>
      <c r="CB65" s="878"/>
      <c r="CC65" s="878"/>
      <c r="CD65" s="878"/>
      <c r="CE65" s="878"/>
      <c r="CF65" s="878"/>
      <c r="CG65" s="878"/>
      <c r="CH65" s="878"/>
      <c r="CI65" s="580"/>
      <c r="CJ65" s="581"/>
      <c r="CK65" s="1160"/>
      <c r="CL65" s="1160"/>
      <c r="CM65" s="878"/>
      <c r="CN65" s="878"/>
      <c r="CO65" s="878"/>
      <c r="CP65" s="878"/>
      <c r="CQ65" s="878"/>
      <c r="CR65" s="878"/>
      <c r="CS65" s="878"/>
      <c r="CT65" s="878"/>
      <c r="CU65" s="580"/>
      <c r="CV65" s="581"/>
      <c r="CW65" s="1160"/>
      <c r="CX65" s="1160"/>
      <c r="CY65" s="878"/>
      <c r="CZ65" s="878"/>
      <c r="DA65" s="878"/>
      <c r="DB65" s="878"/>
      <c r="DC65" s="878"/>
      <c r="DD65" s="878"/>
      <c r="DE65" s="878"/>
      <c r="DF65" s="878"/>
      <c r="DG65" s="580"/>
      <c r="DH65" s="581"/>
      <c r="DI65" s="1160"/>
      <c r="DJ65" s="1160"/>
      <c r="DK65" s="878"/>
      <c r="DL65" s="878"/>
      <c r="DM65" s="878"/>
      <c r="DN65" s="878"/>
      <c r="DO65" s="878"/>
      <c r="DP65" s="878"/>
      <c r="DQ65" s="878"/>
      <c r="DR65" s="878"/>
      <c r="DS65" s="580"/>
      <c r="DT65" s="581"/>
      <c r="DU65" s="1160"/>
      <c r="DV65" s="1160"/>
      <c r="DW65" s="878"/>
      <c r="DX65" s="878"/>
      <c r="DY65" s="878"/>
      <c r="DZ65" s="878"/>
      <c r="EA65" s="878"/>
      <c r="EB65" s="878"/>
      <c r="EC65" s="878"/>
      <c r="ED65" s="878"/>
      <c r="EE65" s="580"/>
      <c r="EF65" s="581"/>
      <c r="EG65" s="1160"/>
      <c r="EH65" s="1160"/>
      <c r="EI65" s="878"/>
      <c r="EJ65" s="878"/>
      <c r="EK65" s="878"/>
      <c r="EL65" s="878"/>
      <c r="EM65" s="878"/>
      <c r="EN65" s="878"/>
      <c r="EO65" s="878"/>
      <c r="EP65" s="878"/>
      <c r="EQ65" s="580"/>
      <c r="ER65" s="581"/>
      <c r="ES65" s="1160"/>
      <c r="ET65" s="1160"/>
      <c r="EU65" s="878"/>
      <c r="EV65" s="878"/>
      <c r="EW65" s="878"/>
      <c r="EX65" s="878"/>
      <c r="EY65" s="878"/>
      <c r="EZ65" s="878"/>
      <c r="FA65" s="878"/>
      <c r="FB65" s="878"/>
      <c r="FC65" s="580"/>
      <c r="FD65" s="581"/>
      <c r="FE65" s="1160"/>
      <c r="FF65" s="1160"/>
      <c r="FG65" s="878"/>
      <c r="FH65" s="878"/>
      <c r="FI65" s="878"/>
      <c r="FJ65" s="878"/>
      <c r="FK65" s="878"/>
      <c r="FL65" s="878"/>
      <c r="FM65" s="878"/>
      <c r="FN65" s="878"/>
      <c r="FO65" s="580"/>
      <c r="FP65" s="581"/>
      <c r="FQ65" s="1160"/>
      <c r="FR65" s="1160"/>
      <c r="FS65" s="878"/>
      <c r="FT65" s="878"/>
      <c r="FU65" s="878"/>
      <c r="FV65" s="878"/>
      <c r="FW65" s="878"/>
      <c r="FX65" s="878"/>
      <c r="FY65" s="878"/>
      <c r="FZ65" s="878"/>
      <c r="GA65" s="580"/>
      <c r="GB65" s="581"/>
      <c r="GC65" s="1160"/>
      <c r="GD65" s="1160"/>
      <c r="GE65" s="878"/>
      <c r="GF65" s="878"/>
      <c r="GG65" s="878"/>
      <c r="GH65" s="878"/>
      <c r="GI65" s="878"/>
      <c r="GJ65" s="878"/>
      <c r="GK65" s="878"/>
      <c r="GL65" s="878"/>
      <c r="GM65" s="580"/>
      <c r="GN65" s="581"/>
      <c r="GO65" s="1160"/>
      <c r="GP65" s="1160"/>
      <c r="GQ65" s="878"/>
      <c r="GR65" s="878"/>
      <c r="GS65" s="878"/>
      <c r="GT65" s="878"/>
      <c r="GU65" s="878"/>
      <c r="GV65" s="878"/>
      <c r="GW65" s="878"/>
      <c r="GX65" s="878"/>
      <c r="GY65" s="580"/>
      <c r="GZ65" s="581"/>
      <c r="HA65" s="1160"/>
      <c r="HB65" s="1160"/>
      <c r="HC65" s="878"/>
      <c r="HD65" s="878"/>
      <c r="HE65" s="878"/>
      <c r="HF65" s="878"/>
      <c r="HG65" s="878"/>
      <c r="HH65" s="878"/>
      <c r="HI65" s="878"/>
      <c r="HJ65" s="878"/>
      <c r="HK65" s="580"/>
      <c r="HL65" s="581"/>
      <c r="HM65" s="1160"/>
      <c r="HN65" s="1160"/>
      <c r="HO65" s="878"/>
      <c r="HP65" s="878"/>
      <c r="HQ65" s="878"/>
      <c r="HR65" s="878"/>
      <c r="HS65" s="878"/>
      <c r="HT65" s="878"/>
      <c r="HU65" s="878"/>
      <c r="HV65" s="878"/>
      <c r="HW65" s="580"/>
      <c r="HX65" s="581"/>
      <c r="HY65" s="1160"/>
      <c r="HZ65" s="1160"/>
      <c r="IA65" s="878"/>
      <c r="IB65" s="878"/>
      <c r="IC65" s="878"/>
      <c r="ID65" s="878"/>
      <c r="IE65" s="878"/>
      <c r="IF65" s="878"/>
      <c r="IG65" s="878"/>
      <c r="IH65" s="878"/>
      <c r="II65" s="580"/>
      <c r="IJ65" s="581"/>
      <c r="IK65" s="1160"/>
      <c r="IL65" s="1160"/>
      <c r="IM65" s="878"/>
      <c r="IN65" s="878"/>
      <c r="IO65" s="878"/>
      <c r="IP65" s="878"/>
      <c r="IQ65" s="878"/>
      <c r="IR65" s="878"/>
      <c r="IS65" s="878"/>
      <c r="IT65" s="878"/>
      <c r="IU65" s="451"/>
      <c r="IV65" s="563"/>
      <c r="IW65" s="47"/>
      <c r="IX65" s="728"/>
      <c r="IY65" s="731"/>
      <c r="IZ65" s="22"/>
      <c r="JA65" s="22"/>
      <c r="JB65" s="22"/>
      <c r="JC65" s="22"/>
      <c r="JD65" s="22"/>
      <c r="JE65" s="22"/>
      <c r="JF65" s="22"/>
      <c r="JG65" s="22"/>
      <c r="JH65" s="21"/>
      <c r="JI65" s="22"/>
      <c r="JJ65" s="22"/>
      <c r="JK65" s="22"/>
      <c r="JL65" s="22"/>
      <c r="JM65" s="22"/>
      <c r="JN65" s="22"/>
      <c r="JO65" s="22"/>
      <c r="JP65" s="22"/>
      <c r="JQ65" s="22"/>
      <c r="JR65" s="22"/>
      <c r="JS65" s="22"/>
      <c r="JT65" s="22"/>
      <c r="JU65" s="22"/>
      <c r="JV65" s="22"/>
      <c r="JW65" s="22"/>
      <c r="JX65" s="22"/>
      <c r="JY65" s="22"/>
      <c r="JZ65" s="22"/>
      <c r="KA65" s="22"/>
      <c r="KB65" s="22"/>
      <c r="KC65" s="22"/>
      <c r="KD65" s="22"/>
      <c r="KE65" s="22"/>
      <c r="KF65" s="22"/>
      <c r="KG65" s="22"/>
      <c r="KH65" s="22"/>
      <c r="KI65" s="22"/>
      <c r="KJ65" s="22"/>
      <c r="KK65" s="22"/>
      <c r="KL65" s="22"/>
      <c r="KM65" s="22"/>
      <c r="KN65" s="22"/>
      <c r="KO65" s="22"/>
      <c r="KP65" s="22"/>
      <c r="KQ65" s="22"/>
      <c r="KR65" s="22"/>
      <c r="KS65" s="22"/>
      <c r="KT65" s="22"/>
      <c r="KU65" s="22"/>
      <c r="KV65" s="22"/>
      <c r="KW65" s="22"/>
      <c r="KX65" s="22"/>
      <c r="KY65" s="22"/>
      <c r="KZ65" s="22"/>
      <c r="LA65" s="22"/>
      <c r="LB65" s="22"/>
      <c r="LC65" s="22"/>
      <c r="LD65" s="22"/>
      <c r="LE65" s="22"/>
      <c r="LF65" s="22"/>
      <c r="LG65" s="22"/>
      <c r="LH65" s="22"/>
      <c r="LI65" s="22"/>
      <c r="LJ65" s="23"/>
      <c r="MM65" s="852"/>
      <c r="MN65" s="853"/>
      <c r="MO65" s="853"/>
      <c r="MP65" s="853"/>
      <c r="MQ65" s="853"/>
      <c r="MR65" s="853"/>
      <c r="MS65" s="853"/>
      <c r="MT65" s="853"/>
      <c r="MU65" s="853"/>
      <c r="MV65" s="853"/>
      <c r="MW65" s="853"/>
      <c r="MX65" s="853"/>
      <c r="MY65" s="853"/>
      <c r="MZ65" s="853"/>
      <c r="NA65" s="852"/>
      <c r="NB65" s="853"/>
      <c r="NC65" s="853"/>
      <c r="ND65" s="853"/>
      <c r="NE65" s="853"/>
      <c r="NF65" s="853"/>
      <c r="NG65" s="853"/>
      <c r="NH65" s="853"/>
      <c r="NI65" s="858"/>
      <c r="NJ65" s="858"/>
      <c r="NK65" s="858"/>
      <c r="NL65" s="858"/>
      <c r="NM65" s="858"/>
      <c r="NN65" s="859"/>
      <c r="NY65" s="1247"/>
      <c r="NZ65" s="1248"/>
      <c r="OA65" s="1248"/>
      <c r="OB65" s="1248"/>
      <c r="OC65" s="1248"/>
      <c r="OD65" s="1253"/>
      <c r="OE65" s="1253"/>
      <c r="OF65" s="1253"/>
      <c r="OG65" s="1253"/>
      <c r="OH65" s="1253"/>
      <c r="OI65" s="1253"/>
      <c r="OJ65" s="1253"/>
      <c r="OK65" s="1208"/>
      <c r="OL65" s="1208"/>
      <c r="OM65" s="1208"/>
      <c r="ON65" s="1209"/>
      <c r="OT65" s="1247"/>
      <c r="OU65" s="1248"/>
      <c r="OV65" s="1248"/>
      <c r="OW65" s="1248"/>
      <c r="OX65" s="1248"/>
      <c r="OY65" s="1253"/>
      <c r="OZ65" s="1253"/>
      <c r="PA65" s="1253"/>
      <c r="PB65" s="1253"/>
      <c r="PC65" s="1253"/>
      <c r="PD65" s="1253"/>
      <c r="PE65" s="1253"/>
      <c r="PF65" s="1208"/>
      <c r="PG65" s="1208"/>
      <c r="PH65" s="1208"/>
      <c r="PI65" s="1209"/>
      <c r="PS65" s="1247"/>
      <c r="PT65" s="1248"/>
      <c r="PU65" s="1248"/>
      <c r="PV65" s="1248"/>
      <c r="PW65" s="1248"/>
      <c r="PX65" s="1253"/>
      <c r="PY65" s="1253"/>
      <c r="PZ65" s="1253"/>
      <c r="QA65" s="1253"/>
      <c r="QB65" s="1253"/>
      <c r="QC65" s="1253"/>
      <c r="QD65" s="1253"/>
      <c r="QE65" s="1208"/>
      <c r="QF65" s="1208"/>
      <c r="QG65" s="1208"/>
      <c r="QH65" s="1209"/>
      <c r="QY65" s="1204"/>
      <c r="QZ65" s="1205"/>
      <c r="RA65" s="1205"/>
      <c r="RB65" s="1205"/>
      <c r="RC65" s="1210"/>
      <c r="RD65" s="1210"/>
      <c r="RE65" s="1210"/>
      <c r="RF65" s="1210"/>
      <c r="RG65" s="1210"/>
      <c r="RH65" s="1231"/>
      <c r="RI65" s="1231"/>
      <c r="RJ65" s="1232"/>
    </row>
    <row r="66" spans="2:478" ht="3.65" customHeight="1"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3"/>
      <c r="AP66" s="22"/>
      <c r="AQ66" s="22"/>
      <c r="AR66" s="22"/>
      <c r="AS66" s="22"/>
      <c r="AT66" s="22"/>
      <c r="AU66" s="22"/>
      <c r="AV66" s="22"/>
      <c r="AW66" s="22"/>
      <c r="AX66" s="727"/>
      <c r="AY66" s="728"/>
      <c r="AZ66" s="47"/>
      <c r="BA66" s="1214"/>
      <c r="BB66" s="1215"/>
      <c r="BC66" s="1173" t="s">
        <v>1056</v>
      </c>
      <c r="BD66" s="1174"/>
      <c r="BE66" s="1174"/>
      <c r="BF66" s="1174"/>
      <c r="BG66" s="1179" t="s">
        <v>5</v>
      </c>
      <c r="BH66" s="1179"/>
      <c r="BI66" s="1182">
        <v>1000</v>
      </c>
      <c r="BJ66" s="1182"/>
      <c r="BK66" s="1182"/>
      <c r="BL66" s="1183"/>
      <c r="BM66" s="1285" t="b">
        <v>0</v>
      </c>
      <c r="BN66" s="1151"/>
      <c r="BO66" s="976" t="str">
        <f>IFERROR(VLOOKUP(BO34,BD!$B:$D,3,FALSE),"-")</f>
        <v>-</v>
      </c>
      <c r="BP66" s="976"/>
      <c r="BQ66" s="976"/>
      <c r="BR66" s="976"/>
      <c r="BS66" s="976"/>
      <c r="BT66" s="976"/>
      <c r="BU66" s="976"/>
      <c r="BV66" s="976"/>
      <c r="BW66" s="1141" t="b">
        <v>0</v>
      </c>
      <c r="BX66" s="1142"/>
      <c r="BY66" s="1151" t="b">
        <v>0</v>
      </c>
      <c r="BZ66" s="1151"/>
      <c r="CA66" s="976" t="str">
        <f>IFERROR(IF(#REF!="30",VLOOKUP(CA34,BD!$B:$D,3,FALSE),"-"),"-")</f>
        <v>-</v>
      </c>
      <c r="CB66" s="976"/>
      <c r="CC66" s="976"/>
      <c r="CD66" s="976"/>
      <c r="CE66" s="976"/>
      <c r="CF66" s="976"/>
      <c r="CG66" s="976"/>
      <c r="CH66" s="976"/>
      <c r="CI66" s="1141" t="b">
        <v>0</v>
      </c>
      <c r="CJ66" s="1142"/>
      <c r="CK66" s="1151" t="b">
        <v>0</v>
      </c>
      <c r="CL66" s="1151"/>
      <c r="CM66" s="976" t="str">
        <f>IFERROR(IF(#REF!&gt;="31",VLOOKUP(CM34,BD!$B:$D,3,FALSE),"-"),"-")</f>
        <v>-</v>
      </c>
      <c r="CN66" s="976"/>
      <c r="CO66" s="976"/>
      <c r="CP66" s="976"/>
      <c r="CQ66" s="976"/>
      <c r="CR66" s="976"/>
      <c r="CS66" s="976"/>
      <c r="CT66" s="976"/>
      <c r="CU66" s="1141" t="b">
        <v>0</v>
      </c>
      <c r="CV66" s="1142"/>
      <c r="CW66" s="1151" t="b">
        <v>0</v>
      </c>
      <c r="CX66" s="1151"/>
      <c r="CY66" s="976" t="str">
        <f>IFERROR(IF(AR51&gt;="31",VLOOKUP(CY34,BD!$B:$D,3,FALSE),"-"),"-")</f>
        <v>-</v>
      </c>
      <c r="CZ66" s="976"/>
      <c r="DA66" s="976"/>
      <c r="DB66" s="976"/>
      <c r="DC66" s="976"/>
      <c r="DD66" s="976"/>
      <c r="DE66" s="976"/>
      <c r="DF66" s="976"/>
      <c r="DG66" s="1141" t="b">
        <v>0</v>
      </c>
      <c r="DH66" s="1142"/>
      <c r="DI66" s="1151" t="b">
        <v>0</v>
      </c>
      <c r="DJ66" s="1151"/>
      <c r="DK66" s="976" t="str">
        <f>IFERROR(VLOOKUP(DK34,BD!$B:$D,3,FALSE),"-")</f>
        <v>-</v>
      </c>
      <c r="DL66" s="976"/>
      <c r="DM66" s="976"/>
      <c r="DN66" s="976"/>
      <c r="DO66" s="976"/>
      <c r="DP66" s="976"/>
      <c r="DQ66" s="976"/>
      <c r="DR66" s="976"/>
      <c r="DS66" s="1141" t="b">
        <v>0</v>
      </c>
      <c r="DT66" s="1142"/>
      <c r="DU66" s="1151" t="b">
        <v>0</v>
      </c>
      <c r="DV66" s="1151"/>
      <c r="DW66" s="976" t="str">
        <f>IFERROR(IF(DW61&lt;&gt;"-","-",VLOOKUP(DW34,BD!$B:$D,3,FALSE)),"-")</f>
        <v>-</v>
      </c>
      <c r="DX66" s="976"/>
      <c r="DY66" s="976"/>
      <c r="DZ66" s="976"/>
      <c r="EA66" s="976"/>
      <c r="EB66" s="976"/>
      <c r="EC66" s="976"/>
      <c r="ED66" s="976"/>
      <c r="EE66" s="1141" t="b">
        <v>0</v>
      </c>
      <c r="EF66" s="1142"/>
      <c r="EG66" s="1151" t="b">
        <v>0</v>
      </c>
      <c r="EH66" s="1151"/>
      <c r="EI66" s="976" t="str">
        <f>IFERROR(VLOOKUP(EI34,BD!$B:$D,3,FALSE),"-")</f>
        <v>-</v>
      </c>
      <c r="EJ66" s="976"/>
      <c r="EK66" s="976"/>
      <c r="EL66" s="976"/>
      <c r="EM66" s="976"/>
      <c r="EN66" s="976"/>
      <c r="EO66" s="976"/>
      <c r="EP66" s="976"/>
      <c r="EQ66" s="1141" t="b">
        <v>0</v>
      </c>
      <c r="ER66" s="1142"/>
      <c r="ES66" s="1151" t="b">
        <v>0</v>
      </c>
      <c r="ET66" s="1151"/>
      <c r="EU66" s="976" t="str">
        <f>IFERROR(VLOOKUP(EU34,BD!$B:$D,3,FALSE),"-")</f>
        <v>-</v>
      </c>
      <c r="EV66" s="976"/>
      <c r="EW66" s="976"/>
      <c r="EX66" s="976"/>
      <c r="EY66" s="976"/>
      <c r="EZ66" s="976"/>
      <c r="FA66" s="976"/>
      <c r="FB66" s="976"/>
      <c r="FC66" s="1141" t="b">
        <v>0</v>
      </c>
      <c r="FD66" s="1142"/>
      <c r="FE66" s="1151" t="b">
        <v>0</v>
      </c>
      <c r="FF66" s="1151"/>
      <c r="FG66" s="976" t="str">
        <f>IFERROR(VLOOKUP(FG34,BD!$B:$D,3,FALSE),"-")</f>
        <v>-</v>
      </c>
      <c r="FH66" s="976"/>
      <c r="FI66" s="976"/>
      <c r="FJ66" s="976"/>
      <c r="FK66" s="976"/>
      <c r="FL66" s="976"/>
      <c r="FM66" s="976"/>
      <c r="FN66" s="976"/>
      <c r="FO66" s="1141" t="b">
        <v>0</v>
      </c>
      <c r="FP66" s="1142"/>
      <c r="FQ66" s="1151" t="b">
        <v>0</v>
      </c>
      <c r="FR66" s="1151"/>
      <c r="FS66" s="976" t="str">
        <f>IFERROR(VLOOKUP(FS34,BD!$B:$D,3,FALSE),"-")</f>
        <v>-</v>
      </c>
      <c r="FT66" s="976"/>
      <c r="FU66" s="976"/>
      <c r="FV66" s="976"/>
      <c r="FW66" s="976"/>
      <c r="FX66" s="976"/>
      <c r="FY66" s="976"/>
      <c r="FZ66" s="976"/>
      <c r="GA66" s="1141" t="b">
        <v>0</v>
      </c>
      <c r="GB66" s="1142"/>
      <c r="GC66" s="1151" t="b">
        <v>0</v>
      </c>
      <c r="GD66" s="1151"/>
      <c r="GE66" s="976" t="str">
        <f>IFERROR(VLOOKUP(GC33,BD!$B:$D,3,FALSE),"-")</f>
        <v>-</v>
      </c>
      <c r="GF66" s="976"/>
      <c r="GG66" s="976"/>
      <c r="GH66" s="976"/>
      <c r="GI66" s="976"/>
      <c r="GJ66" s="976"/>
      <c r="GK66" s="976"/>
      <c r="GL66" s="976"/>
      <c r="GM66" s="1141" t="b">
        <v>0</v>
      </c>
      <c r="GN66" s="1142"/>
      <c r="GO66" s="1151" t="b">
        <v>0</v>
      </c>
      <c r="GP66" s="1151"/>
      <c r="GQ66" s="976" t="str">
        <f>IFERROR(VLOOKUP(GQ34,BD!$B:$D,3,FALSE),"-")</f>
        <v>-</v>
      </c>
      <c r="GR66" s="976"/>
      <c r="GS66" s="976"/>
      <c r="GT66" s="976"/>
      <c r="GU66" s="976"/>
      <c r="GV66" s="976"/>
      <c r="GW66" s="976"/>
      <c r="GX66" s="976"/>
      <c r="GY66" s="1141" t="b">
        <v>0</v>
      </c>
      <c r="GZ66" s="1142"/>
      <c r="HA66" s="1151" t="b">
        <v>0</v>
      </c>
      <c r="HB66" s="1151"/>
      <c r="HC66" s="976" t="str">
        <f>IFERROR(VLOOKUP(HC34,BD!$B:$D,3,FALSE),"-")</f>
        <v>-</v>
      </c>
      <c r="HD66" s="976"/>
      <c r="HE66" s="976"/>
      <c r="HF66" s="976"/>
      <c r="HG66" s="976"/>
      <c r="HH66" s="976"/>
      <c r="HI66" s="976"/>
      <c r="HJ66" s="976"/>
      <c r="HK66" s="1141" t="b">
        <v>0</v>
      </c>
      <c r="HL66" s="1142"/>
      <c r="HM66" s="1151" t="b">
        <v>0</v>
      </c>
      <c r="HN66" s="1151"/>
      <c r="HO66" s="976" t="str">
        <f>IFERROR(VLOOKUP(HM33,BD!$B:$D,3,FALSE),"-")</f>
        <v>1014500</v>
      </c>
      <c r="HP66" s="976"/>
      <c r="HQ66" s="976"/>
      <c r="HR66" s="976"/>
      <c r="HS66" s="976"/>
      <c r="HT66" s="976"/>
      <c r="HU66" s="976"/>
      <c r="HV66" s="976"/>
      <c r="HW66" s="1141" t="b">
        <v>0</v>
      </c>
      <c r="HX66" s="1142"/>
      <c r="HY66" s="1151" t="b">
        <v>0</v>
      </c>
      <c r="HZ66" s="1151"/>
      <c r="IA66" s="976" t="str">
        <f>IFERROR(VLOOKUP(IA34,BD!$B:$D,3,FALSE),"-")</f>
        <v>-</v>
      </c>
      <c r="IB66" s="976"/>
      <c r="IC66" s="976"/>
      <c r="ID66" s="976"/>
      <c r="IE66" s="976"/>
      <c r="IF66" s="976"/>
      <c r="IG66" s="976"/>
      <c r="IH66" s="976"/>
      <c r="II66" s="1141" t="b">
        <v>0</v>
      </c>
      <c r="IJ66" s="1142"/>
      <c r="IK66" s="1151" t="b">
        <v>0</v>
      </c>
      <c r="IL66" s="1151"/>
      <c r="IM66" s="976" t="str">
        <f>IFERROR(VLOOKUP(IM34,BD!$B:$D,3,FALSE),"-")</f>
        <v>-</v>
      </c>
      <c r="IN66" s="976"/>
      <c r="IO66" s="976"/>
      <c r="IP66" s="976"/>
      <c r="IQ66" s="976"/>
      <c r="IR66" s="976"/>
      <c r="IS66" s="976"/>
      <c r="IT66" s="976"/>
      <c r="IU66" s="1141" t="b">
        <v>0</v>
      </c>
      <c r="IV66" s="1275"/>
      <c r="IW66" s="47"/>
      <c r="IX66" s="728"/>
      <c r="IY66" s="731"/>
      <c r="IZ66" s="22"/>
      <c r="JA66" s="22"/>
      <c r="JB66" s="22"/>
      <c r="JC66" s="22"/>
      <c r="JD66" s="22"/>
      <c r="JE66" s="22"/>
      <c r="JF66" s="22"/>
      <c r="JG66" s="22"/>
      <c r="JH66" s="21"/>
      <c r="JI66" s="22"/>
      <c r="JJ66" s="22"/>
      <c r="JK66" s="22"/>
      <c r="JL66" s="22"/>
      <c r="JM66" s="22"/>
      <c r="JN66" s="22"/>
      <c r="JO66" s="22"/>
      <c r="JP66" s="22"/>
      <c r="JQ66" s="22"/>
      <c r="JR66" s="22"/>
      <c r="JS66" s="22"/>
      <c r="JT66" s="22"/>
      <c r="JU66" s="22"/>
      <c r="JV66" s="22"/>
      <c r="JW66" s="22"/>
      <c r="JX66" s="22"/>
      <c r="JY66" s="22"/>
      <c r="JZ66" s="22"/>
      <c r="KA66" s="22"/>
      <c r="KB66" s="22"/>
      <c r="KC66" s="22"/>
      <c r="KD66" s="22"/>
      <c r="KE66" s="22"/>
      <c r="KF66" s="22"/>
      <c r="KG66" s="22"/>
      <c r="KH66" s="22"/>
      <c r="KI66" s="22"/>
      <c r="KJ66" s="22"/>
      <c r="KK66" s="22"/>
      <c r="KL66" s="22"/>
      <c r="KM66" s="22"/>
      <c r="KN66" s="22"/>
      <c r="KO66" s="22"/>
      <c r="KP66" s="22"/>
      <c r="KQ66" s="22"/>
      <c r="KR66" s="22"/>
      <c r="KS66" s="22"/>
      <c r="KT66" s="22"/>
      <c r="KU66" s="22"/>
      <c r="KV66" s="22"/>
      <c r="KW66" s="22"/>
      <c r="KX66" s="22"/>
      <c r="KY66" s="22"/>
      <c r="KZ66" s="22"/>
      <c r="LA66" s="22"/>
      <c r="LB66" s="22"/>
      <c r="LC66" s="22"/>
      <c r="LD66" s="22"/>
      <c r="LE66" s="22"/>
      <c r="LF66" s="22"/>
      <c r="LG66" s="22"/>
      <c r="LH66" s="22"/>
      <c r="LI66" s="22"/>
      <c r="LJ66" s="23"/>
      <c r="MM66" s="854"/>
      <c r="MN66" s="855"/>
      <c r="MO66" s="855"/>
      <c r="MP66" s="855"/>
      <c r="MQ66" s="855"/>
      <c r="MR66" s="855"/>
      <c r="MS66" s="855"/>
      <c r="MT66" s="855"/>
      <c r="MU66" s="855"/>
      <c r="MV66" s="855"/>
      <c r="MW66" s="855"/>
      <c r="MX66" s="855"/>
      <c r="MY66" s="855"/>
      <c r="MZ66" s="855"/>
      <c r="NA66" s="854"/>
      <c r="NB66" s="855"/>
      <c r="NC66" s="855"/>
      <c r="ND66" s="855"/>
      <c r="NE66" s="855"/>
      <c r="NF66" s="855"/>
      <c r="NG66" s="855"/>
      <c r="NH66" s="855"/>
      <c r="NI66" s="860"/>
      <c r="NJ66" s="860"/>
      <c r="NK66" s="860"/>
      <c r="NL66" s="860"/>
      <c r="NM66" s="860"/>
      <c r="NN66" s="861"/>
      <c r="NY66" s="1249"/>
      <c r="NZ66" s="1250"/>
      <c r="OA66" s="1250"/>
      <c r="OB66" s="1250"/>
      <c r="OC66" s="1250"/>
      <c r="OD66" s="1255"/>
      <c r="OE66" s="1255"/>
      <c r="OF66" s="1255"/>
      <c r="OG66" s="1255"/>
      <c r="OH66" s="1255"/>
      <c r="OI66" s="1255"/>
      <c r="OJ66" s="1255"/>
      <c r="OK66" s="1210"/>
      <c r="OL66" s="1210"/>
      <c r="OM66" s="1210"/>
      <c r="ON66" s="1211"/>
      <c r="OT66" s="1249"/>
      <c r="OU66" s="1250"/>
      <c r="OV66" s="1250"/>
      <c r="OW66" s="1250"/>
      <c r="OX66" s="1250"/>
      <c r="OY66" s="1255"/>
      <c r="OZ66" s="1255"/>
      <c r="PA66" s="1255"/>
      <c r="PB66" s="1255"/>
      <c r="PC66" s="1255"/>
      <c r="PD66" s="1255"/>
      <c r="PE66" s="1255"/>
      <c r="PF66" s="1210"/>
      <c r="PG66" s="1210"/>
      <c r="PH66" s="1210"/>
      <c r="PI66" s="1211"/>
      <c r="PS66" s="1249"/>
      <c r="PT66" s="1250"/>
      <c r="PU66" s="1250"/>
      <c r="PV66" s="1250"/>
      <c r="PW66" s="1250"/>
      <c r="PX66" s="1255"/>
      <c r="PY66" s="1255"/>
      <c r="PZ66" s="1255"/>
      <c r="QA66" s="1255"/>
      <c r="QB66" s="1255"/>
      <c r="QC66" s="1255"/>
      <c r="QD66" s="1255"/>
      <c r="QE66" s="1210"/>
      <c r="QF66" s="1210"/>
      <c r="QG66" s="1210"/>
      <c r="QH66" s="1211"/>
      <c r="QY66" s="1188" t="s">
        <v>1051</v>
      </c>
      <c r="QZ66" s="1189"/>
      <c r="RA66" s="1189"/>
      <c r="RB66" s="1189"/>
      <c r="RC66" s="1194">
        <v>7032</v>
      </c>
      <c r="RD66" s="1194"/>
      <c r="RE66" s="1194"/>
      <c r="RF66" s="1194"/>
      <c r="RG66" s="1194"/>
      <c r="RH66" s="1194"/>
      <c r="RI66" s="1194"/>
      <c r="RJ66" s="1195"/>
    </row>
    <row r="67" spans="2:478" ht="3.65" customHeight="1">
      <c r="B67" s="2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3"/>
      <c r="AP67" s="22"/>
      <c r="AQ67" s="22"/>
      <c r="AR67" s="22"/>
      <c r="AS67" s="22"/>
      <c r="AT67" s="22"/>
      <c r="AU67" s="22"/>
      <c r="AV67" s="22"/>
      <c r="AW67" s="22"/>
      <c r="AX67" s="727"/>
      <c r="AY67" s="728"/>
      <c r="AZ67" s="47"/>
      <c r="BA67" s="1214"/>
      <c r="BB67" s="1215"/>
      <c r="BC67" s="1175"/>
      <c r="BD67" s="1176"/>
      <c r="BE67" s="1176"/>
      <c r="BF67" s="1176"/>
      <c r="BG67" s="1180"/>
      <c r="BH67" s="1180"/>
      <c r="BI67" s="1184"/>
      <c r="BJ67" s="1184"/>
      <c r="BK67" s="1184"/>
      <c r="BL67" s="1185"/>
      <c r="BM67" s="1286"/>
      <c r="BN67" s="1152"/>
      <c r="BO67" s="978"/>
      <c r="BP67" s="978"/>
      <c r="BQ67" s="978"/>
      <c r="BR67" s="978"/>
      <c r="BS67" s="978"/>
      <c r="BT67" s="978"/>
      <c r="BU67" s="978"/>
      <c r="BV67" s="978"/>
      <c r="BW67" s="1143"/>
      <c r="BX67" s="1144"/>
      <c r="BY67" s="1152"/>
      <c r="BZ67" s="1152"/>
      <c r="CA67" s="978"/>
      <c r="CB67" s="978"/>
      <c r="CC67" s="978"/>
      <c r="CD67" s="978"/>
      <c r="CE67" s="978"/>
      <c r="CF67" s="978"/>
      <c r="CG67" s="978"/>
      <c r="CH67" s="978"/>
      <c r="CI67" s="1143"/>
      <c r="CJ67" s="1144"/>
      <c r="CK67" s="1152"/>
      <c r="CL67" s="1152"/>
      <c r="CM67" s="978"/>
      <c r="CN67" s="978"/>
      <c r="CO67" s="978"/>
      <c r="CP67" s="978"/>
      <c r="CQ67" s="978"/>
      <c r="CR67" s="978"/>
      <c r="CS67" s="978"/>
      <c r="CT67" s="978"/>
      <c r="CU67" s="1143"/>
      <c r="CV67" s="1144"/>
      <c r="CW67" s="1152"/>
      <c r="CX67" s="1152"/>
      <c r="CY67" s="978"/>
      <c r="CZ67" s="978"/>
      <c r="DA67" s="978"/>
      <c r="DB67" s="978"/>
      <c r="DC67" s="978"/>
      <c r="DD67" s="978"/>
      <c r="DE67" s="978"/>
      <c r="DF67" s="978"/>
      <c r="DG67" s="1143"/>
      <c r="DH67" s="1144"/>
      <c r="DI67" s="1152"/>
      <c r="DJ67" s="1152"/>
      <c r="DK67" s="978"/>
      <c r="DL67" s="978"/>
      <c r="DM67" s="978"/>
      <c r="DN67" s="978"/>
      <c r="DO67" s="978"/>
      <c r="DP67" s="978"/>
      <c r="DQ67" s="978"/>
      <c r="DR67" s="978"/>
      <c r="DS67" s="1143"/>
      <c r="DT67" s="1144"/>
      <c r="DU67" s="1152"/>
      <c r="DV67" s="1152"/>
      <c r="DW67" s="978"/>
      <c r="DX67" s="978"/>
      <c r="DY67" s="978"/>
      <c r="DZ67" s="978"/>
      <c r="EA67" s="978"/>
      <c r="EB67" s="978"/>
      <c r="EC67" s="978"/>
      <c r="ED67" s="978"/>
      <c r="EE67" s="1143"/>
      <c r="EF67" s="1144"/>
      <c r="EG67" s="1152"/>
      <c r="EH67" s="1152"/>
      <c r="EI67" s="978"/>
      <c r="EJ67" s="978"/>
      <c r="EK67" s="978"/>
      <c r="EL67" s="978"/>
      <c r="EM67" s="978"/>
      <c r="EN67" s="978"/>
      <c r="EO67" s="978"/>
      <c r="EP67" s="978"/>
      <c r="EQ67" s="1143"/>
      <c r="ER67" s="1144"/>
      <c r="ES67" s="1152"/>
      <c r="ET67" s="1152"/>
      <c r="EU67" s="978"/>
      <c r="EV67" s="978"/>
      <c r="EW67" s="978"/>
      <c r="EX67" s="978"/>
      <c r="EY67" s="978"/>
      <c r="EZ67" s="978"/>
      <c r="FA67" s="978"/>
      <c r="FB67" s="978"/>
      <c r="FC67" s="1143"/>
      <c r="FD67" s="1144"/>
      <c r="FE67" s="1152"/>
      <c r="FF67" s="1152"/>
      <c r="FG67" s="978"/>
      <c r="FH67" s="978"/>
      <c r="FI67" s="978"/>
      <c r="FJ67" s="978"/>
      <c r="FK67" s="978"/>
      <c r="FL67" s="978"/>
      <c r="FM67" s="978"/>
      <c r="FN67" s="978"/>
      <c r="FO67" s="1143"/>
      <c r="FP67" s="1144"/>
      <c r="FQ67" s="1152"/>
      <c r="FR67" s="1152"/>
      <c r="FS67" s="978"/>
      <c r="FT67" s="978"/>
      <c r="FU67" s="978"/>
      <c r="FV67" s="978"/>
      <c r="FW67" s="978"/>
      <c r="FX67" s="978"/>
      <c r="FY67" s="978"/>
      <c r="FZ67" s="978"/>
      <c r="GA67" s="1143"/>
      <c r="GB67" s="1144"/>
      <c r="GC67" s="1152"/>
      <c r="GD67" s="1152"/>
      <c r="GE67" s="978"/>
      <c r="GF67" s="978"/>
      <c r="GG67" s="978"/>
      <c r="GH67" s="978"/>
      <c r="GI67" s="978"/>
      <c r="GJ67" s="978"/>
      <c r="GK67" s="978"/>
      <c r="GL67" s="978"/>
      <c r="GM67" s="1143"/>
      <c r="GN67" s="1144"/>
      <c r="GO67" s="1152"/>
      <c r="GP67" s="1152"/>
      <c r="GQ67" s="978"/>
      <c r="GR67" s="978"/>
      <c r="GS67" s="978"/>
      <c r="GT67" s="978"/>
      <c r="GU67" s="978"/>
      <c r="GV67" s="978"/>
      <c r="GW67" s="978"/>
      <c r="GX67" s="978"/>
      <c r="GY67" s="1143"/>
      <c r="GZ67" s="1144"/>
      <c r="HA67" s="1152"/>
      <c r="HB67" s="1152"/>
      <c r="HC67" s="978"/>
      <c r="HD67" s="978"/>
      <c r="HE67" s="978"/>
      <c r="HF67" s="978"/>
      <c r="HG67" s="978"/>
      <c r="HH67" s="978"/>
      <c r="HI67" s="978"/>
      <c r="HJ67" s="978"/>
      <c r="HK67" s="1143"/>
      <c r="HL67" s="1144"/>
      <c r="HM67" s="1152"/>
      <c r="HN67" s="1152"/>
      <c r="HO67" s="978"/>
      <c r="HP67" s="978"/>
      <c r="HQ67" s="978"/>
      <c r="HR67" s="978"/>
      <c r="HS67" s="978"/>
      <c r="HT67" s="978"/>
      <c r="HU67" s="978"/>
      <c r="HV67" s="978"/>
      <c r="HW67" s="1143"/>
      <c r="HX67" s="1144"/>
      <c r="HY67" s="1152"/>
      <c r="HZ67" s="1152"/>
      <c r="IA67" s="978"/>
      <c r="IB67" s="978"/>
      <c r="IC67" s="978"/>
      <c r="ID67" s="978"/>
      <c r="IE67" s="978"/>
      <c r="IF67" s="978"/>
      <c r="IG67" s="978"/>
      <c r="IH67" s="978"/>
      <c r="II67" s="1143"/>
      <c r="IJ67" s="1144"/>
      <c r="IK67" s="1152"/>
      <c r="IL67" s="1152"/>
      <c r="IM67" s="978"/>
      <c r="IN67" s="978"/>
      <c r="IO67" s="978"/>
      <c r="IP67" s="978"/>
      <c r="IQ67" s="978"/>
      <c r="IR67" s="978"/>
      <c r="IS67" s="978"/>
      <c r="IT67" s="978"/>
      <c r="IU67" s="1143"/>
      <c r="IV67" s="1276"/>
      <c r="IW67" s="47"/>
      <c r="IX67" s="728"/>
      <c r="IY67" s="731"/>
      <c r="IZ67" s="22"/>
      <c r="JA67" s="22"/>
      <c r="JB67" s="22"/>
      <c r="JC67" s="22"/>
      <c r="JD67" s="22"/>
      <c r="JE67" s="22"/>
      <c r="JF67" s="22"/>
      <c r="JG67" s="22"/>
      <c r="JH67" s="21"/>
      <c r="JI67" s="22"/>
      <c r="JJ67" s="22"/>
      <c r="JK67" s="22"/>
      <c r="JL67" s="22"/>
      <c r="JM67" s="22"/>
      <c r="JN67" s="22"/>
      <c r="JO67" s="22"/>
      <c r="JP67" s="22"/>
      <c r="JQ67" s="22"/>
      <c r="JR67" s="22"/>
      <c r="JS67" s="22"/>
      <c r="JT67" s="22"/>
      <c r="JU67" s="22"/>
      <c r="JV67" s="22"/>
      <c r="JW67" s="22"/>
      <c r="JX67" s="22"/>
      <c r="JY67" s="22"/>
      <c r="JZ67" s="22"/>
      <c r="KA67" s="22"/>
      <c r="KB67" s="22"/>
      <c r="KC67" s="22"/>
      <c r="KD67" s="22"/>
      <c r="KE67" s="22"/>
      <c r="KF67" s="22"/>
      <c r="KG67" s="22"/>
      <c r="KH67" s="22"/>
      <c r="KI67" s="22"/>
      <c r="KJ67" s="22"/>
      <c r="KK67" s="22"/>
      <c r="KL67" s="22"/>
      <c r="KM67" s="22"/>
      <c r="KN67" s="22"/>
      <c r="KO67" s="22"/>
      <c r="KP67" s="22"/>
      <c r="KQ67" s="22"/>
      <c r="KR67" s="22"/>
      <c r="KS67" s="22"/>
      <c r="KT67" s="22"/>
      <c r="KU67" s="22"/>
      <c r="KV67" s="22"/>
      <c r="KW67" s="22"/>
      <c r="KX67" s="22"/>
      <c r="KY67" s="22"/>
      <c r="KZ67" s="22"/>
      <c r="LA67" s="22"/>
      <c r="LB67" s="22"/>
      <c r="LC67" s="22"/>
      <c r="LD67" s="22"/>
      <c r="LE67" s="22"/>
      <c r="LF67" s="22"/>
      <c r="LG67" s="22"/>
      <c r="LH67" s="22"/>
      <c r="LI67" s="22"/>
      <c r="LJ67" s="23"/>
      <c r="MM67" s="895" t="s">
        <v>71</v>
      </c>
      <c r="MN67" s="896"/>
      <c r="MO67" s="896"/>
      <c r="MP67" s="896"/>
      <c r="MQ67" s="896"/>
      <c r="MR67" s="896"/>
      <c r="MS67" s="896"/>
      <c r="MT67" s="896"/>
      <c r="MU67" s="896"/>
      <c r="MV67" s="896"/>
      <c r="MW67" s="896"/>
      <c r="MX67" s="896"/>
      <c r="MY67" s="896"/>
      <c r="MZ67" s="896"/>
      <c r="NA67" s="1042" t="str">
        <f>IF(Proyecto!SS23&lt;&gt;"",Proyecto!SS23,"")</f>
        <v/>
      </c>
      <c r="NB67" s="1043"/>
      <c r="NC67" s="1043"/>
      <c r="ND67" s="1043"/>
      <c r="NE67" s="1043"/>
      <c r="NF67" s="1043"/>
      <c r="NG67" s="1043"/>
      <c r="NH67" s="1043"/>
      <c r="NI67" s="1043"/>
      <c r="NJ67" s="1043"/>
      <c r="NK67" s="1043"/>
      <c r="NL67" s="1043"/>
      <c r="NM67" s="1043"/>
      <c r="NN67" s="1044"/>
      <c r="NY67" s="895" t="s">
        <v>1051</v>
      </c>
      <c r="NZ67" s="896"/>
      <c r="OA67" s="896"/>
      <c r="OB67" s="896"/>
      <c r="OC67" s="896"/>
      <c r="OD67" s="1043"/>
      <c r="OE67" s="1043"/>
      <c r="OF67" s="1043"/>
      <c r="OG67" s="1043"/>
      <c r="OH67" s="1043"/>
      <c r="OI67" s="1043"/>
      <c r="OJ67" s="1043"/>
      <c r="OK67" s="1167"/>
      <c r="OL67" s="1167"/>
      <c r="OM67" s="1167"/>
      <c r="ON67" s="1168"/>
      <c r="OT67" s="895" t="s">
        <v>1051</v>
      </c>
      <c r="OU67" s="896"/>
      <c r="OV67" s="896"/>
      <c r="OW67" s="896"/>
      <c r="OX67" s="896"/>
      <c r="OY67" s="1043"/>
      <c r="OZ67" s="1043"/>
      <c r="PA67" s="1043"/>
      <c r="PB67" s="1043"/>
      <c r="PC67" s="1043"/>
      <c r="PD67" s="1043"/>
      <c r="PE67" s="1043"/>
      <c r="PF67" s="1167"/>
      <c r="PG67" s="1167"/>
      <c r="PH67" s="1167"/>
      <c r="PI67" s="1168"/>
      <c r="PS67" s="895" t="s">
        <v>1051</v>
      </c>
      <c r="PT67" s="896"/>
      <c r="PU67" s="896"/>
      <c r="PV67" s="896"/>
      <c r="PW67" s="896"/>
      <c r="PX67" s="1043"/>
      <c r="PY67" s="1043"/>
      <c r="PZ67" s="1043"/>
      <c r="QA67" s="1043"/>
      <c r="QB67" s="1043"/>
      <c r="QC67" s="1043"/>
      <c r="QD67" s="1043"/>
      <c r="QE67" s="1167"/>
      <c r="QF67" s="1167"/>
      <c r="QG67" s="1167"/>
      <c r="QH67" s="1168"/>
      <c r="QY67" s="1190"/>
      <c r="QZ67" s="1191"/>
      <c r="RA67" s="1191"/>
      <c r="RB67" s="1191"/>
      <c r="RC67" s="1196"/>
      <c r="RD67" s="1196"/>
      <c r="RE67" s="1196"/>
      <c r="RF67" s="1196"/>
      <c r="RG67" s="1196"/>
      <c r="RH67" s="1196"/>
      <c r="RI67" s="1196"/>
      <c r="RJ67" s="1197"/>
    </row>
    <row r="68" spans="2:478" ht="3.65" customHeight="1">
      <c r="B68" s="2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3"/>
      <c r="AP68" s="22"/>
      <c r="AQ68" s="22"/>
      <c r="AR68" s="22"/>
      <c r="AS68" s="22"/>
      <c r="AT68" s="22"/>
      <c r="AU68" s="22"/>
      <c r="AV68" s="22"/>
      <c r="AW68" s="22"/>
      <c r="AX68" s="727"/>
      <c r="AY68" s="728"/>
      <c r="AZ68" s="47"/>
      <c r="BA68" s="1214"/>
      <c r="BB68" s="1215"/>
      <c r="BC68" s="1175"/>
      <c r="BD68" s="1176"/>
      <c r="BE68" s="1176"/>
      <c r="BF68" s="1176"/>
      <c r="BG68" s="1180"/>
      <c r="BH68" s="1180"/>
      <c r="BI68" s="1184"/>
      <c r="BJ68" s="1184"/>
      <c r="BK68" s="1184"/>
      <c r="BL68" s="1185"/>
      <c r="BM68" s="1286"/>
      <c r="BN68" s="1152"/>
      <c r="BO68" s="978"/>
      <c r="BP68" s="978"/>
      <c r="BQ68" s="978"/>
      <c r="BR68" s="978"/>
      <c r="BS68" s="978"/>
      <c r="BT68" s="978"/>
      <c r="BU68" s="978"/>
      <c r="BV68" s="978"/>
      <c r="BW68" s="1143" t="b">
        <v>0</v>
      </c>
      <c r="BX68" s="1144"/>
      <c r="BY68" s="1152"/>
      <c r="BZ68" s="1152"/>
      <c r="CA68" s="978"/>
      <c r="CB68" s="978"/>
      <c r="CC68" s="978"/>
      <c r="CD68" s="978"/>
      <c r="CE68" s="978"/>
      <c r="CF68" s="978"/>
      <c r="CG68" s="978"/>
      <c r="CH68" s="978"/>
      <c r="CI68" s="1143" t="b">
        <v>0</v>
      </c>
      <c r="CJ68" s="1144"/>
      <c r="CK68" s="1152"/>
      <c r="CL68" s="1152"/>
      <c r="CM68" s="978"/>
      <c r="CN68" s="978"/>
      <c r="CO68" s="978"/>
      <c r="CP68" s="978"/>
      <c r="CQ68" s="978"/>
      <c r="CR68" s="978"/>
      <c r="CS68" s="978"/>
      <c r="CT68" s="978"/>
      <c r="CU68" s="1143" t="b">
        <v>0</v>
      </c>
      <c r="CV68" s="1144"/>
      <c r="CW68" s="1152"/>
      <c r="CX68" s="1152"/>
      <c r="CY68" s="978"/>
      <c r="CZ68" s="978"/>
      <c r="DA68" s="978"/>
      <c r="DB68" s="978"/>
      <c r="DC68" s="978"/>
      <c r="DD68" s="978"/>
      <c r="DE68" s="978"/>
      <c r="DF68" s="978"/>
      <c r="DG68" s="1143" t="b">
        <v>0</v>
      </c>
      <c r="DH68" s="1144"/>
      <c r="DI68" s="1152"/>
      <c r="DJ68" s="1152"/>
      <c r="DK68" s="978"/>
      <c r="DL68" s="978"/>
      <c r="DM68" s="978"/>
      <c r="DN68" s="978"/>
      <c r="DO68" s="978"/>
      <c r="DP68" s="978"/>
      <c r="DQ68" s="978"/>
      <c r="DR68" s="978"/>
      <c r="DS68" s="1143" t="b">
        <v>0</v>
      </c>
      <c r="DT68" s="1144"/>
      <c r="DU68" s="1152"/>
      <c r="DV68" s="1152"/>
      <c r="DW68" s="978"/>
      <c r="DX68" s="978"/>
      <c r="DY68" s="978"/>
      <c r="DZ68" s="978"/>
      <c r="EA68" s="978"/>
      <c r="EB68" s="978"/>
      <c r="EC68" s="978"/>
      <c r="ED68" s="978"/>
      <c r="EE68" s="1143" t="b">
        <v>0</v>
      </c>
      <c r="EF68" s="1144"/>
      <c r="EG68" s="1152"/>
      <c r="EH68" s="1152"/>
      <c r="EI68" s="978"/>
      <c r="EJ68" s="978"/>
      <c r="EK68" s="978"/>
      <c r="EL68" s="978"/>
      <c r="EM68" s="978"/>
      <c r="EN68" s="978"/>
      <c r="EO68" s="978"/>
      <c r="EP68" s="978"/>
      <c r="EQ68" s="1143" t="b">
        <v>0</v>
      </c>
      <c r="ER68" s="1144"/>
      <c r="ES68" s="1152"/>
      <c r="ET68" s="1152"/>
      <c r="EU68" s="978"/>
      <c r="EV68" s="978"/>
      <c r="EW68" s="978"/>
      <c r="EX68" s="978"/>
      <c r="EY68" s="978"/>
      <c r="EZ68" s="978"/>
      <c r="FA68" s="978"/>
      <c r="FB68" s="978"/>
      <c r="FC68" s="1143" t="b">
        <v>0</v>
      </c>
      <c r="FD68" s="1144"/>
      <c r="FE68" s="1152"/>
      <c r="FF68" s="1152"/>
      <c r="FG68" s="978"/>
      <c r="FH68" s="978"/>
      <c r="FI68" s="978"/>
      <c r="FJ68" s="978"/>
      <c r="FK68" s="978"/>
      <c r="FL68" s="978"/>
      <c r="FM68" s="978"/>
      <c r="FN68" s="978"/>
      <c r="FO68" s="1143" t="b">
        <v>0</v>
      </c>
      <c r="FP68" s="1144"/>
      <c r="FQ68" s="1152"/>
      <c r="FR68" s="1152"/>
      <c r="FS68" s="978"/>
      <c r="FT68" s="978"/>
      <c r="FU68" s="978"/>
      <c r="FV68" s="978"/>
      <c r="FW68" s="978"/>
      <c r="FX68" s="978"/>
      <c r="FY68" s="978"/>
      <c r="FZ68" s="978"/>
      <c r="GA68" s="1143" t="b">
        <v>0</v>
      </c>
      <c r="GB68" s="1144"/>
      <c r="GC68" s="1152"/>
      <c r="GD68" s="1152"/>
      <c r="GE68" s="978"/>
      <c r="GF68" s="978"/>
      <c r="GG68" s="978"/>
      <c r="GH68" s="978"/>
      <c r="GI68" s="978"/>
      <c r="GJ68" s="978"/>
      <c r="GK68" s="978"/>
      <c r="GL68" s="978"/>
      <c r="GM68" s="1143" t="b">
        <v>0</v>
      </c>
      <c r="GN68" s="1144"/>
      <c r="GO68" s="1152"/>
      <c r="GP68" s="1152"/>
      <c r="GQ68" s="978"/>
      <c r="GR68" s="978"/>
      <c r="GS68" s="978"/>
      <c r="GT68" s="978"/>
      <c r="GU68" s="978"/>
      <c r="GV68" s="978"/>
      <c r="GW68" s="978"/>
      <c r="GX68" s="978"/>
      <c r="GY68" s="1143" t="b">
        <v>0</v>
      </c>
      <c r="GZ68" s="1144"/>
      <c r="HA68" s="1152"/>
      <c r="HB68" s="1152"/>
      <c r="HC68" s="978"/>
      <c r="HD68" s="978"/>
      <c r="HE68" s="978"/>
      <c r="HF68" s="978"/>
      <c r="HG68" s="978"/>
      <c r="HH68" s="978"/>
      <c r="HI68" s="978"/>
      <c r="HJ68" s="978"/>
      <c r="HK68" s="1143" t="b">
        <v>0</v>
      </c>
      <c r="HL68" s="1144"/>
      <c r="HM68" s="1152"/>
      <c r="HN68" s="1152"/>
      <c r="HO68" s="978"/>
      <c r="HP68" s="978"/>
      <c r="HQ68" s="978"/>
      <c r="HR68" s="978"/>
      <c r="HS68" s="978"/>
      <c r="HT68" s="978"/>
      <c r="HU68" s="978"/>
      <c r="HV68" s="978"/>
      <c r="HW68" s="1143" t="b">
        <v>0</v>
      </c>
      <c r="HX68" s="1144"/>
      <c r="HY68" s="1152"/>
      <c r="HZ68" s="1152"/>
      <c r="IA68" s="978"/>
      <c r="IB68" s="978"/>
      <c r="IC68" s="978"/>
      <c r="ID68" s="978"/>
      <c r="IE68" s="978"/>
      <c r="IF68" s="978"/>
      <c r="IG68" s="978"/>
      <c r="IH68" s="978"/>
      <c r="II68" s="1143" t="b">
        <v>0</v>
      </c>
      <c r="IJ68" s="1144"/>
      <c r="IK68" s="1152"/>
      <c r="IL68" s="1152"/>
      <c r="IM68" s="978"/>
      <c r="IN68" s="978"/>
      <c r="IO68" s="978"/>
      <c r="IP68" s="978"/>
      <c r="IQ68" s="978"/>
      <c r="IR68" s="978"/>
      <c r="IS68" s="978"/>
      <c r="IT68" s="978"/>
      <c r="IU68" s="1143" t="b">
        <v>0</v>
      </c>
      <c r="IV68" s="1276"/>
      <c r="IW68" s="47"/>
      <c r="IX68" s="728"/>
      <c r="IY68" s="731"/>
      <c r="IZ68" s="22"/>
      <c r="JA68" s="22"/>
      <c r="JB68" s="22"/>
      <c r="JC68" s="22"/>
      <c r="JD68" s="22"/>
      <c r="JE68" s="22"/>
      <c r="JF68" s="22"/>
      <c r="JG68" s="22"/>
      <c r="JH68" s="21"/>
      <c r="JI68" s="22"/>
      <c r="JJ68" s="22"/>
      <c r="JK68" s="22"/>
      <c r="JL68" s="22"/>
      <c r="JM68" s="22"/>
      <c r="JN68" s="22"/>
      <c r="JO68" s="22"/>
      <c r="JP68" s="22"/>
      <c r="JQ68" s="22"/>
      <c r="JR68" s="22"/>
      <c r="JS68" s="22"/>
      <c r="JT68" s="22"/>
      <c r="JU68" s="22"/>
      <c r="JV68" s="22"/>
      <c r="JW68" s="22"/>
      <c r="JX68" s="22"/>
      <c r="JY68" s="22"/>
      <c r="JZ68" s="22"/>
      <c r="KA68" s="22"/>
      <c r="KB68" s="22"/>
      <c r="KC68" s="22"/>
      <c r="KD68" s="22"/>
      <c r="KE68" s="22"/>
      <c r="KF68" s="22"/>
      <c r="KG68" s="22"/>
      <c r="KH68" s="22"/>
      <c r="KI68" s="22"/>
      <c r="KJ68" s="22"/>
      <c r="KK68" s="22"/>
      <c r="KL68" s="22"/>
      <c r="KM68" s="22"/>
      <c r="KN68" s="22"/>
      <c r="KO68" s="22"/>
      <c r="KP68" s="22"/>
      <c r="KQ68" s="22"/>
      <c r="KR68" s="22"/>
      <c r="KS68" s="22"/>
      <c r="KT68" s="22"/>
      <c r="KU68" s="22"/>
      <c r="KV68" s="22"/>
      <c r="KW68" s="22"/>
      <c r="KX68" s="22"/>
      <c r="KY68" s="22"/>
      <c r="KZ68" s="22"/>
      <c r="LA68" s="22"/>
      <c r="LB68" s="22"/>
      <c r="LC68" s="22"/>
      <c r="LD68" s="22"/>
      <c r="LE68" s="22"/>
      <c r="LF68" s="22"/>
      <c r="LG68" s="22"/>
      <c r="LH68" s="22"/>
      <c r="LI68" s="22"/>
      <c r="LJ68" s="23"/>
      <c r="MM68" s="897"/>
      <c r="MN68" s="898"/>
      <c r="MO68" s="898"/>
      <c r="MP68" s="898"/>
      <c r="MQ68" s="898"/>
      <c r="MR68" s="898"/>
      <c r="MS68" s="898"/>
      <c r="MT68" s="898"/>
      <c r="MU68" s="898"/>
      <c r="MV68" s="898"/>
      <c r="MW68" s="898"/>
      <c r="MX68" s="898"/>
      <c r="MY68" s="898"/>
      <c r="MZ68" s="898"/>
      <c r="NA68" s="1045"/>
      <c r="NB68" s="1046"/>
      <c r="NC68" s="1046"/>
      <c r="ND68" s="1046"/>
      <c r="NE68" s="1046"/>
      <c r="NF68" s="1046"/>
      <c r="NG68" s="1046"/>
      <c r="NH68" s="1046"/>
      <c r="NI68" s="1046"/>
      <c r="NJ68" s="1046"/>
      <c r="NK68" s="1046"/>
      <c r="NL68" s="1046"/>
      <c r="NM68" s="1046"/>
      <c r="NN68" s="1047"/>
      <c r="NY68" s="897"/>
      <c r="NZ68" s="898"/>
      <c r="OA68" s="898"/>
      <c r="OB68" s="898"/>
      <c r="OC68" s="898"/>
      <c r="OD68" s="1046"/>
      <c r="OE68" s="1046"/>
      <c r="OF68" s="1046"/>
      <c r="OG68" s="1046"/>
      <c r="OH68" s="1046"/>
      <c r="OI68" s="1046"/>
      <c r="OJ68" s="1046"/>
      <c r="OK68" s="1169"/>
      <c r="OL68" s="1169"/>
      <c r="OM68" s="1169"/>
      <c r="ON68" s="1170"/>
      <c r="OT68" s="897"/>
      <c r="OU68" s="898"/>
      <c r="OV68" s="898"/>
      <c r="OW68" s="898"/>
      <c r="OX68" s="898"/>
      <c r="OY68" s="1046"/>
      <c r="OZ68" s="1046"/>
      <c r="PA68" s="1046"/>
      <c r="PB68" s="1046"/>
      <c r="PC68" s="1046"/>
      <c r="PD68" s="1046"/>
      <c r="PE68" s="1046"/>
      <c r="PF68" s="1169"/>
      <c r="PG68" s="1169"/>
      <c r="PH68" s="1169"/>
      <c r="PI68" s="1170"/>
      <c r="PS68" s="897"/>
      <c r="PT68" s="898"/>
      <c r="PU68" s="898"/>
      <c r="PV68" s="898"/>
      <c r="PW68" s="898"/>
      <c r="PX68" s="1046"/>
      <c r="PY68" s="1046"/>
      <c r="PZ68" s="1046"/>
      <c r="QA68" s="1046"/>
      <c r="QB68" s="1046"/>
      <c r="QC68" s="1046"/>
      <c r="QD68" s="1046"/>
      <c r="QE68" s="1169"/>
      <c r="QF68" s="1169"/>
      <c r="QG68" s="1169"/>
      <c r="QH68" s="1170"/>
      <c r="QY68" s="1192"/>
      <c r="QZ68" s="1193"/>
      <c r="RA68" s="1193"/>
      <c r="RB68" s="1193"/>
      <c r="RC68" s="1198"/>
      <c r="RD68" s="1198"/>
      <c r="RE68" s="1198"/>
      <c r="RF68" s="1198"/>
      <c r="RG68" s="1198"/>
      <c r="RH68" s="1198"/>
      <c r="RI68" s="1198"/>
      <c r="RJ68" s="1199"/>
    </row>
    <row r="69" spans="2:478" ht="3.65" customHeight="1"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3"/>
      <c r="AP69" s="22"/>
      <c r="AQ69" s="22"/>
      <c r="AR69" s="22"/>
      <c r="AS69" s="22"/>
      <c r="AT69" s="22"/>
      <c r="AU69" s="22"/>
      <c r="AV69" s="22"/>
      <c r="AW69" s="22"/>
      <c r="AX69" s="729"/>
      <c r="AY69" s="730"/>
      <c r="AZ69" s="48"/>
      <c r="BA69" s="1214"/>
      <c r="BB69" s="1215"/>
      <c r="BC69" s="1175"/>
      <c r="BD69" s="1176"/>
      <c r="BE69" s="1176"/>
      <c r="BF69" s="1176"/>
      <c r="BG69" s="1180"/>
      <c r="BH69" s="1180"/>
      <c r="BI69" s="1184"/>
      <c r="BJ69" s="1184"/>
      <c r="BK69" s="1184"/>
      <c r="BL69" s="1185"/>
      <c r="BM69" s="1286"/>
      <c r="BN69" s="1152"/>
      <c r="BO69" s="978"/>
      <c r="BP69" s="978"/>
      <c r="BQ69" s="978"/>
      <c r="BR69" s="978"/>
      <c r="BS69" s="978"/>
      <c r="BT69" s="978"/>
      <c r="BU69" s="978"/>
      <c r="BV69" s="978"/>
      <c r="BW69" s="1143"/>
      <c r="BX69" s="1144"/>
      <c r="BY69" s="1152"/>
      <c r="BZ69" s="1152"/>
      <c r="CA69" s="978"/>
      <c r="CB69" s="978"/>
      <c r="CC69" s="978"/>
      <c r="CD69" s="978"/>
      <c r="CE69" s="978"/>
      <c r="CF69" s="978"/>
      <c r="CG69" s="978"/>
      <c r="CH69" s="978"/>
      <c r="CI69" s="1143"/>
      <c r="CJ69" s="1144"/>
      <c r="CK69" s="1152"/>
      <c r="CL69" s="1152"/>
      <c r="CM69" s="978"/>
      <c r="CN69" s="978"/>
      <c r="CO69" s="978"/>
      <c r="CP69" s="978"/>
      <c r="CQ69" s="978"/>
      <c r="CR69" s="978"/>
      <c r="CS69" s="978"/>
      <c r="CT69" s="978"/>
      <c r="CU69" s="1143"/>
      <c r="CV69" s="1144"/>
      <c r="CW69" s="1152"/>
      <c r="CX69" s="1152"/>
      <c r="CY69" s="978"/>
      <c r="CZ69" s="978"/>
      <c r="DA69" s="978"/>
      <c r="DB69" s="978"/>
      <c r="DC69" s="978"/>
      <c r="DD69" s="978"/>
      <c r="DE69" s="978"/>
      <c r="DF69" s="978"/>
      <c r="DG69" s="1143"/>
      <c r="DH69" s="1144"/>
      <c r="DI69" s="1152"/>
      <c r="DJ69" s="1152"/>
      <c r="DK69" s="978"/>
      <c r="DL69" s="978"/>
      <c r="DM69" s="978"/>
      <c r="DN69" s="978"/>
      <c r="DO69" s="978"/>
      <c r="DP69" s="978"/>
      <c r="DQ69" s="978"/>
      <c r="DR69" s="978"/>
      <c r="DS69" s="1143"/>
      <c r="DT69" s="1144"/>
      <c r="DU69" s="1152"/>
      <c r="DV69" s="1152"/>
      <c r="DW69" s="978"/>
      <c r="DX69" s="978"/>
      <c r="DY69" s="978"/>
      <c r="DZ69" s="978"/>
      <c r="EA69" s="978"/>
      <c r="EB69" s="978"/>
      <c r="EC69" s="978"/>
      <c r="ED69" s="978"/>
      <c r="EE69" s="1143"/>
      <c r="EF69" s="1144"/>
      <c r="EG69" s="1152"/>
      <c r="EH69" s="1152"/>
      <c r="EI69" s="978"/>
      <c r="EJ69" s="978"/>
      <c r="EK69" s="978"/>
      <c r="EL69" s="978"/>
      <c r="EM69" s="978"/>
      <c r="EN69" s="978"/>
      <c r="EO69" s="978"/>
      <c r="EP69" s="978"/>
      <c r="EQ69" s="1143"/>
      <c r="ER69" s="1144"/>
      <c r="ES69" s="1152"/>
      <c r="ET69" s="1152"/>
      <c r="EU69" s="978"/>
      <c r="EV69" s="978"/>
      <c r="EW69" s="978"/>
      <c r="EX69" s="978"/>
      <c r="EY69" s="978"/>
      <c r="EZ69" s="978"/>
      <c r="FA69" s="978"/>
      <c r="FB69" s="978"/>
      <c r="FC69" s="1143"/>
      <c r="FD69" s="1144"/>
      <c r="FE69" s="1152"/>
      <c r="FF69" s="1152"/>
      <c r="FG69" s="978"/>
      <c r="FH69" s="978"/>
      <c r="FI69" s="978"/>
      <c r="FJ69" s="978"/>
      <c r="FK69" s="978"/>
      <c r="FL69" s="978"/>
      <c r="FM69" s="978"/>
      <c r="FN69" s="978"/>
      <c r="FO69" s="1143"/>
      <c r="FP69" s="1144"/>
      <c r="FQ69" s="1152"/>
      <c r="FR69" s="1152"/>
      <c r="FS69" s="978"/>
      <c r="FT69" s="978"/>
      <c r="FU69" s="978"/>
      <c r="FV69" s="978"/>
      <c r="FW69" s="978"/>
      <c r="FX69" s="978"/>
      <c r="FY69" s="978"/>
      <c r="FZ69" s="978"/>
      <c r="GA69" s="1143"/>
      <c r="GB69" s="1144"/>
      <c r="GC69" s="1152"/>
      <c r="GD69" s="1152"/>
      <c r="GE69" s="978"/>
      <c r="GF69" s="978"/>
      <c r="GG69" s="978"/>
      <c r="GH69" s="978"/>
      <c r="GI69" s="978"/>
      <c r="GJ69" s="978"/>
      <c r="GK69" s="978"/>
      <c r="GL69" s="978"/>
      <c r="GM69" s="1143"/>
      <c r="GN69" s="1144"/>
      <c r="GO69" s="1152"/>
      <c r="GP69" s="1152"/>
      <c r="GQ69" s="978"/>
      <c r="GR69" s="978"/>
      <c r="GS69" s="978"/>
      <c r="GT69" s="978"/>
      <c r="GU69" s="978"/>
      <c r="GV69" s="978"/>
      <c r="GW69" s="978"/>
      <c r="GX69" s="978"/>
      <c r="GY69" s="1143"/>
      <c r="GZ69" s="1144"/>
      <c r="HA69" s="1152"/>
      <c r="HB69" s="1152"/>
      <c r="HC69" s="978"/>
      <c r="HD69" s="978"/>
      <c r="HE69" s="978"/>
      <c r="HF69" s="978"/>
      <c r="HG69" s="978"/>
      <c r="HH69" s="978"/>
      <c r="HI69" s="978"/>
      <c r="HJ69" s="978"/>
      <c r="HK69" s="1143"/>
      <c r="HL69" s="1144"/>
      <c r="HM69" s="1152"/>
      <c r="HN69" s="1152"/>
      <c r="HO69" s="978"/>
      <c r="HP69" s="978"/>
      <c r="HQ69" s="978"/>
      <c r="HR69" s="978"/>
      <c r="HS69" s="978"/>
      <c r="HT69" s="978"/>
      <c r="HU69" s="978"/>
      <c r="HV69" s="978"/>
      <c r="HW69" s="1143"/>
      <c r="HX69" s="1144"/>
      <c r="HY69" s="1152"/>
      <c r="HZ69" s="1152"/>
      <c r="IA69" s="978"/>
      <c r="IB69" s="978"/>
      <c r="IC69" s="978"/>
      <c r="ID69" s="978"/>
      <c r="IE69" s="978"/>
      <c r="IF69" s="978"/>
      <c r="IG69" s="978"/>
      <c r="IH69" s="978"/>
      <c r="II69" s="1143"/>
      <c r="IJ69" s="1144"/>
      <c r="IK69" s="1152"/>
      <c r="IL69" s="1152"/>
      <c r="IM69" s="978"/>
      <c r="IN69" s="978"/>
      <c r="IO69" s="978"/>
      <c r="IP69" s="978"/>
      <c r="IQ69" s="978"/>
      <c r="IR69" s="978"/>
      <c r="IS69" s="978"/>
      <c r="IT69" s="978"/>
      <c r="IU69" s="1143"/>
      <c r="IV69" s="1276"/>
      <c r="IW69" s="48"/>
      <c r="IX69" s="730"/>
      <c r="IY69" s="732"/>
      <c r="IZ69" s="22"/>
      <c r="JA69" s="22"/>
      <c r="JB69" s="22"/>
      <c r="JC69" s="22"/>
      <c r="JD69" s="22"/>
      <c r="JE69" s="22"/>
      <c r="JF69" s="22"/>
      <c r="JG69" s="22"/>
      <c r="JH69" s="21"/>
      <c r="JI69" s="22"/>
      <c r="JJ69" s="22"/>
      <c r="JK69" s="22"/>
      <c r="JL69" s="22"/>
      <c r="JM69" s="22"/>
      <c r="JN69" s="22"/>
      <c r="JO69" s="22"/>
      <c r="JP69" s="22"/>
      <c r="JQ69" s="22"/>
      <c r="JR69" s="22"/>
      <c r="JS69" s="22"/>
      <c r="JT69" s="22"/>
      <c r="JU69" s="22"/>
      <c r="JV69" s="22"/>
      <c r="JW69" s="22"/>
      <c r="JX69" s="22"/>
      <c r="JY69" s="22"/>
      <c r="JZ69" s="22"/>
      <c r="KA69" s="22"/>
      <c r="KB69" s="22"/>
      <c r="KC69" s="22"/>
      <c r="KD69" s="22"/>
      <c r="KE69" s="22"/>
      <c r="KF69" s="22"/>
      <c r="KG69" s="22"/>
      <c r="KH69" s="22"/>
      <c r="KI69" s="22"/>
      <c r="KJ69" s="22"/>
      <c r="KK69" s="22"/>
      <c r="KL69" s="22"/>
      <c r="KM69" s="22"/>
      <c r="KN69" s="22"/>
      <c r="KO69" s="22"/>
      <c r="KP69" s="22"/>
      <c r="KQ69" s="22"/>
      <c r="KR69" s="22"/>
      <c r="KS69" s="22"/>
      <c r="KT69" s="22"/>
      <c r="KU69" s="22"/>
      <c r="KV69" s="22"/>
      <c r="KW69" s="22"/>
      <c r="KX69" s="22"/>
      <c r="KY69" s="22"/>
      <c r="KZ69" s="22"/>
      <c r="LA69" s="22"/>
      <c r="LB69" s="22"/>
      <c r="LC69" s="22"/>
      <c r="LD69" s="22"/>
      <c r="LE69" s="22"/>
      <c r="LF69" s="22"/>
      <c r="LG69" s="22"/>
      <c r="LH69" s="22"/>
      <c r="LI69" s="22"/>
      <c r="LJ69" s="23"/>
      <c r="MM69" s="899"/>
      <c r="MN69" s="900"/>
      <c r="MO69" s="900"/>
      <c r="MP69" s="900"/>
      <c r="MQ69" s="900"/>
      <c r="MR69" s="900"/>
      <c r="MS69" s="900"/>
      <c r="MT69" s="900"/>
      <c r="MU69" s="900"/>
      <c r="MV69" s="900"/>
      <c r="MW69" s="900"/>
      <c r="MX69" s="900"/>
      <c r="MY69" s="900"/>
      <c r="MZ69" s="900"/>
      <c r="NA69" s="1048"/>
      <c r="NB69" s="1049"/>
      <c r="NC69" s="1049"/>
      <c r="ND69" s="1049"/>
      <c r="NE69" s="1049"/>
      <c r="NF69" s="1049"/>
      <c r="NG69" s="1049"/>
      <c r="NH69" s="1049"/>
      <c r="NI69" s="1049"/>
      <c r="NJ69" s="1049"/>
      <c r="NK69" s="1049"/>
      <c r="NL69" s="1049"/>
      <c r="NM69" s="1049"/>
      <c r="NN69" s="1050"/>
      <c r="NY69" s="899"/>
      <c r="NZ69" s="900"/>
      <c r="OA69" s="900"/>
      <c r="OB69" s="900"/>
      <c r="OC69" s="900"/>
      <c r="OD69" s="1049"/>
      <c r="OE69" s="1049"/>
      <c r="OF69" s="1049"/>
      <c r="OG69" s="1049"/>
      <c r="OH69" s="1049"/>
      <c r="OI69" s="1049"/>
      <c r="OJ69" s="1049"/>
      <c r="OK69" s="1171"/>
      <c r="OL69" s="1171"/>
      <c r="OM69" s="1171"/>
      <c r="ON69" s="1172"/>
      <c r="OT69" s="899"/>
      <c r="OU69" s="900"/>
      <c r="OV69" s="900"/>
      <c r="OW69" s="900"/>
      <c r="OX69" s="900"/>
      <c r="OY69" s="1049"/>
      <c r="OZ69" s="1049"/>
      <c r="PA69" s="1049"/>
      <c r="PB69" s="1049"/>
      <c r="PC69" s="1049"/>
      <c r="PD69" s="1049"/>
      <c r="PE69" s="1049"/>
      <c r="PF69" s="1171"/>
      <c r="PG69" s="1171"/>
      <c r="PH69" s="1171"/>
      <c r="PI69" s="1172"/>
      <c r="PS69" s="899"/>
      <c r="PT69" s="900"/>
      <c r="PU69" s="900"/>
      <c r="PV69" s="900"/>
      <c r="PW69" s="900"/>
      <c r="PX69" s="1049"/>
      <c r="PY69" s="1049"/>
      <c r="PZ69" s="1049"/>
      <c r="QA69" s="1049"/>
      <c r="QB69" s="1049"/>
      <c r="QC69" s="1049"/>
      <c r="QD69" s="1049"/>
      <c r="QE69" s="1171"/>
      <c r="QF69" s="1171"/>
      <c r="QG69" s="1171"/>
      <c r="QH69" s="1172"/>
      <c r="QY69" s="1200" t="s">
        <v>1053</v>
      </c>
      <c r="QZ69" s="1201"/>
      <c r="RA69" s="1201"/>
      <c r="RB69" s="1201"/>
      <c r="RC69" s="1206" t="s">
        <v>976</v>
      </c>
      <c r="RD69" s="1206"/>
      <c r="RE69" s="1206"/>
      <c r="RF69" s="1206"/>
      <c r="RG69" s="1206"/>
      <c r="RH69" s="1206"/>
      <c r="RI69" s="1206"/>
      <c r="RJ69" s="1207"/>
    </row>
    <row r="70" spans="2:478" ht="3.65" customHeight="1"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3"/>
      <c r="AP70" s="22"/>
      <c r="AQ70" s="22"/>
      <c r="AR70" s="22"/>
      <c r="AS70" s="22"/>
      <c r="AT70" s="22"/>
      <c r="AU70" s="22"/>
      <c r="AV70" s="22"/>
      <c r="AW70" s="22"/>
      <c r="AX70" s="727" t="s">
        <v>5</v>
      </c>
      <c r="AY70" s="728"/>
      <c r="AZ70" s="47"/>
      <c r="BA70" s="1216"/>
      <c r="BB70" s="1217"/>
      <c r="BC70" s="1177"/>
      <c r="BD70" s="1178"/>
      <c r="BE70" s="1178"/>
      <c r="BF70" s="1178"/>
      <c r="BG70" s="1181"/>
      <c r="BH70" s="1181"/>
      <c r="BI70" s="1186"/>
      <c r="BJ70" s="1186"/>
      <c r="BK70" s="1186"/>
      <c r="BL70" s="1187"/>
      <c r="BM70" s="1294"/>
      <c r="BN70" s="1153"/>
      <c r="BO70" s="980"/>
      <c r="BP70" s="980"/>
      <c r="BQ70" s="980"/>
      <c r="BR70" s="980"/>
      <c r="BS70" s="980"/>
      <c r="BT70" s="980"/>
      <c r="BU70" s="980"/>
      <c r="BV70" s="980"/>
      <c r="BW70" s="582"/>
      <c r="BX70" s="583"/>
      <c r="BY70" s="1153"/>
      <c r="BZ70" s="1153"/>
      <c r="CA70" s="980"/>
      <c r="CB70" s="980"/>
      <c r="CC70" s="980"/>
      <c r="CD70" s="980"/>
      <c r="CE70" s="980"/>
      <c r="CF70" s="980"/>
      <c r="CG70" s="980"/>
      <c r="CH70" s="980"/>
      <c r="CI70" s="582"/>
      <c r="CJ70" s="583"/>
      <c r="CK70" s="1153"/>
      <c r="CL70" s="1153"/>
      <c r="CM70" s="980"/>
      <c r="CN70" s="980"/>
      <c r="CO70" s="980"/>
      <c r="CP70" s="980"/>
      <c r="CQ70" s="980"/>
      <c r="CR70" s="980"/>
      <c r="CS70" s="980"/>
      <c r="CT70" s="980"/>
      <c r="CU70" s="582"/>
      <c r="CV70" s="583"/>
      <c r="CW70" s="1153"/>
      <c r="CX70" s="1153"/>
      <c r="CY70" s="980"/>
      <c r="CZ70" s="980"/>
      <c r="DA70" s="980"/>
      <c r="DB70" s="980"/>
      <c r="DC70" s="980"/>
      <c r="DD70" s="980"/>
      <c r="DE70" s="980"/>
      <c r="DF70" s="980"/>
      <c r="DG70" s="582"/>
      <c r="DH70" s="583"/>
      <c r="DI70" s="1153"/>
      <c r="DJ70" s="1153"/>
      <c r="DK70" s="980"/>
      <c r="DL70" s="980"/>
      <c r="DM70" s="980"/>
      <c r="DN70" s="980"/>
      <c r="DO70" s="980"/>
      <c r="DP70" s="980"/>
      <c r="DQ70" s="980"/>
      <c r="DR70" s="980"/>
      <c r="DS70" s="582"/>
      <c r="DT70" s="583"/>
      <c r="DU70" s="1153"/>
      <c r="DV70" s="1153"/>
      <c r="DW70" s="980"/>
      <c r="DX70" s="980"/>
      <c r="DY70" s="980"/>
      <c r="DZ70" s="980"/>
      <c r="EA70" s="980"/>
      <c r="EB70" s="980"/>
      <c r="EC70" s="980"/>
      <c r="ED70" s="980"/>
      <c r="EE70" s="582"/>
      <c r="EF70" s="583"/>
      <c r="EG70" s="1153"/>
      <c r="EH70" s="1153"/>
      <c r="EI70" s="980"/>
      <c r="EJ70" s="980"/>
      <c r="EK70" s="980"/>
      <c r="EL70" s="980"/>
      <c r="EM70" s="980"/>
      <c r="EN70" s="980"/>
      <c r="EO70" s="980"/>
      <c r="EP70" s="980"/>
      <c r="EQ70" s="582"/>
      <c r="ER70" s="583"/>
      <c r="ES70" s="1153"/>
      <c r="ET70" s="1153"/>
      <c r="EU70" s="980"/>
      <c r="EV70" s="980"/>
      <c r="EW70" s="980"/>
      <c r="EX70" s="980"/>
      <c r="EY70" s="980"/>
      <c r="EZ70" s="980"/>
      <c r="FA70" s="980"/>
      <c r="FB70" s="980"/>
      <c r="FC70" s="582"/>
      <c r="FD70" s="583"/>
      <c r="FE70" s="1153"/>
      <c r="FF70" s="1153"/>
      <c r="FG70" s="980"/>
      <c r="FH70" s="980"/>
      <c r="FI70" s="980"/>
      <c r="FJ70" s="980"/>
      <c r="FK70" s="980"/>
      <c r="FL70" s="980"/>
      <c r="FM70" s="980"/>
      <c r="FN70" s="980"/>
      <c r="FO70" s="582"/>
      <c r="FP70" s="583"/>
      <c r="FQ70" s="1153"/>
      <c r="FR70" s="1153"/>
      <c r="FS70" s="980"/>
      <c r="FT70" s="980"/>
      <c r="FU70" s="980"/>
      <c r="FV70" s="980"/>
      <c r="FW70" s="980"/>
      <c r="FX70" s="980"/>
      <c r="FY70" s="980"/>
      <c r="FZ70" s="980"/>
      <c r="GA70" s="582"/>
      <c r="GB70" s="583"/>
      <c r="GC70" s="1153"/>
      <c r="GD70" s="1153"/>
      <c r="GE70" s="980"/>
      <c r="GF70" s="980"/>
      <c r="GG70" s="980"/>
      <c r="GH70" s="980"/>
      <c r="GI70" s="980"/>
      <c r="GJ70" s="980"/>
      <c r="GK70" s="980"/>
      <c r="GL70" s="980"/>
      <c r="GM70" s="582"/>
      <c r="GN70" s="583"/>
      <c r="GO70" s="1153"/>
      <c r="GP70" s="1153"/>
      <c r="GQ70" s="980"/>
      <c r="GR70" s="980"/>
      <c r="GS70" s="980"/>
      <c r="GT70" s="980"/>
      <c r="GU70" s="980"/>
      <c r="GV70" s="980"/>
      <c r="GW70" s="980"/>
      <c r="GX70" s="980"/>
      <c r="GY70" s="582"/>
      <c r="GZ70" s="583"/>
      <c r="HA70" s="1153"/>
      <c r="HB70" s="1153"/>
      <c r="HC70" s="980"/>
      <c r="HD70" s="980"/>
      <c r="HE70" s="980"/>
      <c r="HF70" s="980"/>
      <c r="HG70" s="980"/>
      <c r="HH70" s="980"/>
      <c r="HI70" s="980"/>
      <c r="HJ70" s="980"/>
      <c r="HK70" s="582"/>
      <c r="HL70" s="583"/>
      <c r="HM70" s="1153"/>
      <c r="HN70" s="1153"/>
      <c r="HO70" s="980"/>
      <c r="HP70" s="980"/>
      <c r="HQ70" s="980"/>
      <c r="HR70" s="980"/>
      <c r="HS70" s="980"/>
      <c r="HT70" s="980"/>
      <c r="HU70" s="980"/>
      <c r="HV70" s="980"/>
      <c r="HW70" s="582"/>
      <c r="HX70" s="583"/>
      <c r="HY70" s="1153"/>
      <c r="HZ70" s="1153"/>
      <c r="IA70" s="980"/>
      <c r="IB70" s="980"/>
      <c r="IC70" s="980"/>
      <c r="ID70" s="980"/>
      <c r="IE70" s="980"/>
      <c r="IF70" s="980"/>
      <c r="IG70" s="980"/>
      <c r="IH70" s="980"/>
      <c r="II70" s="582"/>
      <c r="IJ70" s="583"/>
      <c r="IK70" s="1153"/>
      <c r="IL70" s="1153"/>
      <c r="IM70" s="980"/>
      <c r="IN70" s="980"/>
      <c r="IO70" s="980"/>
      <c r="IP70" s="980"/>
      <c r="IQ70" s="980"/>
      <c r="IR70" s="980"/>
      <c r="IS70" s="980"/>
      <c r="IT70" s="980"/>
      <c r="IU70" s="524"/>
      <c r="IV70" s="564"/>
      <c r="IW70" s="47"/>
      <c r="IX70" s="728" t="s">
        <v>5</v>
      </c>
      <c r="IY70" s="731"/>
      <c r="IZ70" s="22"/>
      <c r="JA70" s="22"/>
      <c r="JB70" s="22"/>
      <c r="JC70" s="22"/>
      <c r="JD70" s="22"/>
      <c r="JE70" s="22"/>
      <c r="JF70" s="22"/>
      <c r="JG70" s="22"/>
      <c r="JH70" s="21"/>
      <c r="JI70" s="22"/>
      <c r="JJ70" s="22"/>
      <c r="JK70" s="22"/>
      <c r="JL70" s="22"/>
      <c r="JM70" s="22"/>
      <c r="JN70" s="22"/>
      <c r="JO70" s="22"/>
      <c r="JP70" s="22"/>
      <c r="JQ70" s="22"/>
      <c r="JR70" s="22"/>
      <c r="JS70" s="22"/>
      <c r="JT70" s="22"/>
      <c r="JU70" s="22"/>
      <c r="JV70" s="22"/>
      <c r="JW70" s="22"/>
      <c r="JX70" s="22"/>
      <c r="JY70" s="22"/>
      <c r="JZ70" s="22"/>
      <c r="KA70" s="22"/>
      <c r="KB70" s="22"/>
      <c r="KC70" s="22"/>
      <c r="KD70" s="22"/>
      <c r="KE70" s="22"/>
      <c r="KF70" s="22"/>
      <c r="KG70" s="22"/>
      <c r="KH70" s="22"/>
      <c r="KI70" s="22"/>
      <c r="KJ70" s="22"/>
      <c r="KK70" s="22"/>
      <c r="KL70" s="22"/>
      <c r="KM70" s="22"/>
      <c r="KN70" s="22"/>
      <c r="KO70" s="22"/>
      <c r="KP70" s="22"/>
      <c r="KQ70" s="22"/>
      <c r="KR70" s="22"/>
      <c r="KS70" s="22"/>
      <c r="KT70" s="22"/>
      <c r="KU70" s="22"/>
      <c r="KV70" s="22"/>
      <c r="KW70" s="22"/>
      <c r="KX70" s="22"/>
      <c r="KY70" s="22"/>
      <c r="KZ70" s="22"/>
      <c r="LA70" s="22"/>
      <c r="LB70" s="22"/>
      <c r="LC70" s="22"/>
      <c r="LD70" s="22"/>
      <c r="LE70" s="22"/>
      <c r="LF70" s="22"/>
      <c r="LG70" s="22"/>
      <c r="LH70" s="22"/>
      <c r="LI70" s="22"/>
      <c r="LJ70" s="23"/>
      <c r="MM70" s="850" t="s">
        <v>969</v>
      </c>
      <c r="MN70" s="851"/>
      <c r="MO70" s="851"/>
      <c r="MP70" s="851"/>
      <c r="MQ70" s="851"/>
      <c r="MR70" s="851"/>
      <c r="MS70" s="851"/>
      <c r="MT70" s="851"/>
      <c r="MU70" s="851"/>
      <c r="MV70" s="851"/>
      <c r="MW70" s="851"/>
      <c r="MX70" s="851"/>
      <c r="MY70" s="851"/>
      <c r="MZ70" s="851"/>
      <c r="NA70" s="1115" t="str">
        <f>IF(NA11="","",NA11)</f>
        <v/>
      </c>
      <c r="NB70" s="1116"/>
      <c r="NC70" s="1116"/>
      <c r="ND70" s="1116"/>
      <c r="NE70" s="1116"/>
      <c r="NF70" s="1116"/>
      <c r="NG70" s="1116"/>
      <c r="NH70" s="1116"/>
      <c r="NI70" s="1116"/>
      <c r="NJ70" s="1116"/>
      <c r="NK70" s="1116"/>
      <c r="NL70" s="1116"/>
      <c r="NM70" s="1116"/>
      <c r="NN70" s="1117"/>
      <c r="NY70" s="1245" t="s">
        <v>1053</v>
      </c>
      <c r="NZ70" s="1246"/>
      <c r="OA70" s="1246"/>
      <c r="OB70" s="1246"/>
      <c r="OC70" s="1246"/>
      <c r="OD70" s="1251" t="s">
        <v>976</v>
      </c>
      <c r="OE70" s="1251"/>
      <c r="OF70" s="1251"/>
      <c r="OG70" s="1251"/>
      <c r="OH70" s="1251"/>
      <c r="OI70" s="1251"/>
      <c r="OJ70" s="1251"/>
      <c r="OK70" s="1251"/>
      <c r="OL70" s="1251"/>
      <c r="OM70" s="1251"/>
      <c r="ON70" s="1252"/>
      <c r="OT70" s="1245" t="s">
        <v>1053</v>
      </c>
      <c r="OU70" s="1246"/>
      <c r="OV70" s="1246"/>
      <c r="OW70" s="1246"/>
      <c r="OX70" s="1246"/>
      <c r="OY70" s="1251" t="s">
        <v>976</v>
      </c>
      <c r="OZ70" s="1251"/>
      <c r="PA70" s="1251"/>
      <c r="PB70" s="1251"/>
      <c r="PC70" s="1251"/>
      <c r="PD70" s="1251"/>
      <c r="PE70" s="1251"/>
      <c r="PF70" s="1251"/>
      <c r="PG70" s="1251"/>
      <c r="PH70" s="1251"/>
      <c r="PI70" s="1252"/>
      <c r="PS70" s="1245" t="s">
        <v>1053</v>
      </c>
      <c r="PT70" s="1246"/>
      <c r="PU70" s="1246"/>
      <c r="PV70" s="1246"/>
      <c r="PW70" s="1246"/>
      <c r="PX70" s="1251" t="s">
        <v>976</v>
      </c>
      <c r="PY70" s="1251"/>
      <c r="PZ70" s="1251"/>
      <c r="QA70" s="1251"/>
      <c r="QB70" s="1251"/>
      <c r="QC70" s="1251"/>
      <c r="QD70" s="1251"/>
      <c r="QE70" s="1251"/>
      <c r="QF70" s="1251"/>
      <c r="QG70" s="1251"/>
      <c r="QH70" s="1252"/>
      <c r="QY70" s="1202"/>
      <c r="QZ70" s="1203"/>
      <c r="RA70" s="1203"/>
      <c r="RB70" s="1203"/>
      <c r="RC70" s="1208"/>
      <c r="RD70" s="1208"/>
      <c r="RE70" s="1208"/>
      <c r="RF70" s="1208"/>
      <c r="RG70" s="1208"/>
      <c r="RH70" s="1208"/>
      <c r="RI70" s="1208"/>
      <c r="RJ70" s="1209"/>
    </row>
    <row r="71" spans="2:478" ht="3.65" customHeight="1">
      <c r="B71" s="21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3"/>
      <c r="AP71" s="22"/>
      <c r="AQ71" s="22"/>
      <c r="AR71" s="22"/>
      <c r="AS71" s="22"/>
      <c r="AT71" s="22"/>
      <c r="AU71" s="22"/>
      <c r="AV71" s="22"/>
      <c r="AW71" s="22"/>
      <c r="AX71" s="727"/>
      <c r="AY71" s="728"/>
      <c r="AZ71" s="47"/>
      <c r="BA71" s="1109" t="s">
        <v>54</v>
      </c>
      <c r="BB71" s="1110"/>
      <c r="BC71" s="1161" t="s">
        <v>1057</v>
      </c>
      <c r="BD71" s="1161"/>
      <c r="BE71" s="1161"/>
      <c r="BF71" s="1161"/>
      <c r="BG71" s="1164" t="s">
        <v>5</v>
      </c>
      <c r="BH71" s="1164"/>
      <c r="BI71" s="1167">
        <v>400</v>
      </c>
      <c r="BJ71" s="1167"/>
      <c r="BK71" s="1167"/>
      <c r="BL71" s="1168"/>
      <c r="BM71" s="1290" t="b">
        <v>0</v>
      </c>
      <c r="BN71" s="1158"/>
      <c r="BO71" s="872" t="str">
        <f>IFERROR(VLOOKUP(BU34,BD!$B:$D,3,FALSE),"-")</f>
        <v>-</v>
      </c>
      <c r="BP71" s="872"/>
      <c r="BQ71" s="872"/>
      <c r="BR71" s="872"/>
      <c r="BS71" s="872"/>
      <c r="BT71" s="872"/>
      <c r="BU71" s="872"/>
      <c r="BV71" s="872"/>
      <c r="BW71" s="1127" t="b">
        <v>0</v>
      </c>
      <c r="BX71" s="1128"/>
      <c r="BY71" s="1158" t="b">
        <v>0</v>
      </c>
      <c r="BZ71" s="1158"/>
      <c r="CA71" s="872" t="str">
        <f>IFERROR(IF(#REF!="30",VLOOKUP(CB34,BD!$B:$D,3,FALSE),"-"),"-")</f>
        <v>-</v>
      </c>
      <c r="CB71" s="872"/>
      <c r="CC71" s="872"/>
      <c r="CD71" s="872"/>
      <c r="CE71" s="872"/>
      <c r="CF71" s="872"/>
      <c r="CG71" s="872"/>
      <c r="CH71" s="872"/>
      <c r="CI71" s="1127" t="b">
        <v>0</v>
      </c>
      <c r="CJ71" s="1128"/>
      <c r="CK71" s="1158" t="b">
        <v>0</v>
      </c>
      <c r="CL71" s="1158"/>
      <c r="CM71" s="872" t="str">
        <f>IFERROR(IF(#REF!&gt;="31",VLOOKUP(CN34,BD!$B:$D,3,FALSE),"-"),"-")</f>
        <v>-</v>
      </c>
      <c r="CN71" s="872"/>
      <c r="CO71" s="872"/>
      <c r="CP71" s="872"/>
      <c r="CQ71" s="872"/>
      <c r="CR71" s="872"/>
      <c r="CS71" s="872"/>
      <c r="CT71" s="872"/>
      <c r="CU71" s="1127" t="b">
        <v>0</v>
      </c>
      <c r="CV71" s="1128"/>
      <c r="CW71" s="1158" t="b">
        <v>0</v>
      </c>
      <c r="CX71" s="1158"/>
      <c r="CY71" s="872" t="str">
        <f>IFERROR(IF(AR51&gt;="31",VLOOKUP(CZ34,BD!$B:$D,3,FALSE),"-"),"-")</f>
        <v>-</v>
      </c>
      <c r="CZ71" s="872"/>
      <c r="DA71" s="872"/>
      <c r="DB71" s="872"/>
      <c r="DC71" s="872"/>
      <c r="DD71" s="872"/>
      <c r="DE71" s="872"/>
      <c r="DF71" s="872"/>
      <c r="DG71" s="1127" t="b">
        <v>0</v>
      </c>
      <c r="DH71" s="1128"/>
      <c r="DI71" s="1158" t="b">
        <v>0</v>
      </c>
      <c r="DJ71" s="1158"/>
      <c r="DK71" s="872" t="str">
        <f>IFERROR(VLOOKUP(DQ34,BD!$B:$D,3,FALSE),"-")</f>
        <v>-</v>
      </c>
      <c r="DL71" s="872"/>
      <c r="DM71" s="872"/>
      <c r="DN71" s="872"/>
      <c r="DO71" s="872"/>
      <c r="DP71" s="872"/>
      <c r="DQ71" s="872"/>
      <c r="DR71" s="872"/>
      <c r="DS71" s="1127" t="b">
        <v>0</v>
      </c>
      <c r="DT71" s="1128"/>
      <c r="DU71" s="1158" t="b">
        <v>0</v>
      </c>
      <c r="DV71" s="1158"/>
      <c r="DW71" s="872" t="str">
        <f>IFERROR(IF(BG71&lt;&gt;"",VLOOKUP(DX34,BD!$B:$D,3,FALSE),"-"),"-")</f>
        <v>-</v>
      </c>
      <c r="DX71" s="872"/>
      <c r="DY71" s="872"/>
      <c r="DZ71" s="872"/>
      <c r="EA71" s="872"/>
      <c r="EB71" s="872"/>
      <c r="EC71" s="872"/>
      <c r="ED71" s="872"/>
      <c r="EE71" s="1127" t="b">
        <v>0</v>
      </c>
      <c r="EF71" s="1128"/>
      <c r="EG71" s="1158" t="b">
        <v>0</v>
      </c>
      <c r="EH71" s="1158"/>
      <c r="EI71" s="872" t="str">
        <f>IFERROR(VLOOKUP(EO34,BD!$B:$D,3,FALSE),"-")</f>
        <v>-</v>
      </c>
      <c r="EJ71" s="872"/>
      <c r="EK71" s="872"/>
      <c r="EL71" s="872"/>
      <c r="EM71" s="872"/>
      <c r="EN71" s="872"/>
      <c r="EO71" s="872"/>
      <c r="EP71" s="872"/>
      <c r="EQ71" s="1127" t="b">
        <v>0</v>
      </c>
      <c r="ER71" s="1128"/>
      <c r="ES71" s="1158" t="b">
        <v>0</v>
      </c>
      <c r="ET71" s="1158"/>
      <c r="EU71" s="872" t="str">
        <f>IFERROR(VLOOKUP(FA34,BD!$B:$D,3,FALSE),"-")</f>
        <v>-</v>
      </c>
      <c r="EV71" s="872"/>
      <c r="EW71" s="872"/>
      <c r="EX71" s="872"/>
      <c r="EY71" s="872"/>
      <c r="EZ71" s="872"/>
      <c r="FA71" s="872"/>
      <c r="FB71" s="872"/>
      <c r="FC71" s="1127" t="b">
        <v>0</v>
      </c>
      <c r="FD71" s="1128"/>
      <c r="FE71" s="1158" t="b">
        <v>0</v>
      </c>
      <c r="FF71" s="1158"/>
      <c r="FG71" s="872" t="str">
        <f>IFERROR(VLOOKUP(FG34,BD!$B:$D,3,FALSE),"-")</f>
        <v>-</v>
      </c>
      <c r="FH71" s="872"/>
      <c r="FI71" s="872"/>
      <c r="FJ71" s="872"/>
      <c r="FK71" s="872"/>
      <c r="FL71" s="872"/>
      <c r="FM71" s="872"/>
      <c r="FN71" s="872"/>
      <c r="FO71" s="1127" t="b">
        <v>0</v>
      </c>
      <c r="FP71" s="1128"/>
      <c r="FQ71" s="1158" t="b">
        <v>0</v>
      </c>
      <c r="FR71" s="1158"/>
      <c r="FS71" s="872" t="str">
        <f>IFERROR(VLOOKUP(FS34,BD!$B:$D,3,FALSE),"-")</f>
        <v>-</v>
      </c>
      <c r="FT71" s="872"/>
      <c r="FU71" s="872"/>
      <c r="FV71" s="872"/>
      <c r="FW71" s="872"/>
      <c r="FX71" s="872"/>
      <c r="FY71" s="872"/>
      <c r="FZ71" s="872"/>
      <c r="GA71" s="1127" t="b">
        <v>0</v>
      </c>
      <c r="GB71" s="1128"/>
      <c r="GC71" s="1158" t="b">
        <v>0</v>
      </c>
      <c r="GD71" s="1158"/>
      <c r="GE71" s="872" t="str">
        <f>IFERROR(VLOOKUP(GC33,BD!$B:$D,3,FALSE),"-")</f>
        <v>-</v>
      </c>
      <c r="GF71" s="872"/>
      <c r="GG71" s="872"/>
      <c r="GH71" s="872"/>
      <c r="GI71" s="872"/>
      <c r="GJ71" s="872"/>
      <c r="GK71" s="872"/>
      <c r="GL71" s="872"/>
      <c r="GM71" s="1127" t="b">
        <v>0</v>
      </c>
      <c r="GN71" s="1128"/>
      <c r="GO71" s="1158" t="b">
        <v>0</v>
      </c>
      <c r="GP71" s="1158"/>
      <c r="GQ71" s="872" t="str">
        <f>IFERROR(VLOOKUP(GR34,BD!$B:$D,3,FALSE),"-")</f>
        <v>-</v>
      </c>
      <c r="GR71" s="872"/>
      <c r="GS71" s="872"/>
      <c r="GT71" s="872"/>
      <c r="GU71" s="872"/>
      <c r="GV71" s="872"/>
      <c r="GW71" s="872"/>
      <c r="GX71" s="872"/>
      <c r="GY71" s="1127" t="b">
        <v>0</v>
      </c>
      <c r="GZ71" s="1128"/>
      <c r="HA71" s="1158" t="b">
        <v>0</v>
      </c>
      <c r="HB71" s="1158"/>
      <c r="HC71" s="872" t="str">
        <f>IFERROR(VLOOKUP(HD34,BD!$B:$D,3,FALSE),"-")</f>
        <v>-</v>
      </c>
      <c r="HD71" s="872"/>
      <c r="HE71" s="872"/>
      <c r="HF71" s="872"/>
      <c r="HG71" s="872"/>
      <c r="HH71" s="872"/>
      <c r="HI71" s="872"/>
      <c r="HJ71" s="872"/>
      <c r="HK71" s="1127" t="b">
        <v>0</v>
      </c>
      <c r="HL71" s="1128"/>
      <c r="HM71" s="1158" t="b">
        <v>0</v>
      </c>
      <c r="HN71" s="1158"/>
      <c r="HO71" s="872" t="str">
        <f>IFERROR(VLOOKUP(HM33,BD!$B:$D,3,FALSE),"-")</f>
        <v>1014500</v>
      </c>
      <c r="HP71" s="872"/>
      <c r="HQ71" s="872"/>
      <c r="HR71" s="872"/>
      <c r="HS71" s="872"/>
      <c r="HT71" s="872"/>
      <c r="HU71" s="872"/>
      <c r="HV71" s="872"/>
      <c r="HW71" s="1127" t="b">
        <v>0</v>
      </c>
      <c r="HX71" s="1128"/>
      <c r="HY71" s="1158" t="b">
        <v>0</v>
      </c>
      <c r="HZ71" s="1158"/>
      <c r="IA71" s="872" t="str">
        <f>IFERROR(VLOOKUP(IG34,BD!$B:$D,3,FALSE),"-")</f>
        <v>-</v>
      </c>
      <c r="IB71" s="872"/>
      <c r="IC71" s="872"/>
      <c r="ID71" s="872"/>
      <c r="IE71" s="872"/>
      <c r="IF71" s="872"/>
      <c r="IG71" s="872"/>
      <c r="IH71" s="872"/>
      <c r="II71" s="1127" t="b">
        <v>0</v>
      </c>
      <c r="IJ71" s="1128"/>
      <c r="IK71" s="1158" t="b">
        <v>0</v>
      </c>
      <c r="IL71" s="1158"/>
      <c r="IM71" s="872" t="str">
        <f>IFERROR(VLOOKUP(IN34,BD!$B:$D,3,FALSE),"-")</f>
        <v>-</v>
      </c>
      <c r="IN71" s="872"/>
      <c r="IO71" s="872"/>
      <c r="IP71" s="872"/>
      <c r="IQ71" s="872"/>
      <c r="IR71" s="872"/>
      <c r="IS71" s="872"/>
      <c r="IT71" s="872"/>
      <c r="IU71" s="1127" t="b">
        <v>0</v>
      </c>
      <c r="IV71" s="1283"/>
      <c r="IW71" s="47"/>
      <c r="IX71" s="728"/>
      <c r="IY71" s="731"/>
      <c r="IZ71" s="22"/>
      <c r="JA71" s="22"/>
      <c r="JB71" s="22"/>
      <c r="JC71" s="22"/>
      <c r="JD71" s="22"/>
      <c r="JE71" s="22"/>
      <c r="JF71" s="22"/>
      <c r="JG71" s="22"/>
      <c r="JH71" s="21"/>
      <c r="JI71" s="22"/>
      <c r="JJ71" s="22"/>
      <c r="JK71" s="22"/>
      <c r="JL71" s="22"/>
      <c r="JM71" s="22"/>
      <c r="JN71" s="22"/>
      <c r="JO71" s="22"/>
      <c r="JP71" s="22"/>
      <c r="JQ71" s="22"/>
      <c r="JR71" s="22"/>
      <c r="JS71" s="22"/>
      <c r="JT71" s="22"/>
      <c r="JU71" s="22"/>
      <c r="JV71" s="22"/>
      <c r="JW71" s="22"/>
      <c r="JX71" s="22"/>
      <c r="JY71" s="22"/>
      <c r="JZ71" s="22"/>
      <c r="KA71" s="22"/>
      <c r="KB71" s="22"/>
      <c r="KC71" s="22"/>
      <c r="KD71" s="22"/>
      <c r="KE71" s="22"/>
      <c r="KF71" s="22"/>
      <c r="KG71" s="22"/>
      <c r="KH71" s="22"/>
      <c r="KI71" s="22"/>
      <c r="KJ71" s="22"/>
      <c r="KK71" s="22"/>
      <c r="KL71" s="22"/>
      <c r="KM71" s="22"/>
      <c r="KN71" s="22"/>
      <c r="KO71" s="22"/>
      <c r="KP71" s="22"/>
      <c r="KQ71" s="22"/>
      <c r="KR71" s="22"/>
      <c r="KS71" s="22"/>
      <c r="KT71" s="22"/>
      <c r="KU71" s="22"/>
      <c r="KV71" s="22"/>
      <c r="KW71" s="22"/>
      <c r="KX71" s="22"/>
      <c r="KY71" s="22"/>
      <c r="KZ71" s="22"/>
      <c r="LA71" s="22"/>
      <c r="LB71" s="22"/>
      <c r="LC71" s="22"/>
      <c r="LD71" s="22"/>
      <c r="LE71" s="22"/>
      <c r="LF71" s="22"/>
      <c r="LG71" s="22"/>
      <c r="LH71" s="22"/>
      <c r="LI71" s="22"/>
      <c r="LJ71" s="23"/>
      <c r="MM71" s="852"/>
      <c r="MN71" s="853"/>
      <c r="MO71" s="853"/>
      <c r="MP71" s="853"/>
      <c r="MQ71" s="853"/>
      <c r="MR71" s="853"/>
      <c r="MS71" s="853"/>
      <c r="MT71" s="853"/>
      <c r="MU71" s="853"/>
      <c r="MV71" s="853"/>
      <c r="MW71" s="853"/>
      <c r="MX71" s="853"/>
      <c r="MY71" s="853"/>
      <c r="MZ71" s="853"/>
      <c r="NA71" s="1118"/>
      <c r="NB71" s="1119"/>
      <c r="NC71" s="1119"/>
      <c r="ND71" s="1119"/>
      <c r="NE71" s="1119"/>
      <c r="NF71" s="1119"/>
      <c r="NG71" s="1119"/>
      <c r="NH71" s="1119"/>
      <c r="NI71" s="1119"/>
      <c r="NJ71" s="1119"/>
      <c r="NK71" s="1119"/>
      <c r="NL71" s="1119"/>
      <c r="NM71" s="1119"/>
      <c r="NN71" s="1120"/>
      <c r="NY71" s="1247"/>
      <c r="NZ71" s="1248"/>
      <c r="OA71" s="1248"/>
      <c r="OB71" s="1248"/>
      <c r="OC71" s="1248"/>
      <c r="OD71" s="1253"/>
      <c r="OE71" s="1253"/>
      <c r="OF71" s="1253"/>
      <c r="OG71" s="1253"/>
      <c r="OH71" s="1253"/>
      <c r="OI71" s="1253"/>
      <c r="OJ71" s="1253"/>
      <c r="OK71" s="1253"/>
      <c r="OL71" s="1253"/>
      <c r="OM71" s="1253"/>
      <c r="ON71" s="1254"/>
      <c r="OT71" s="1247"/>
      <c r="OU71" s="1248"/>
      <c r="OV71" s="1248"/>
      <c r="OW71" s="1248"/>
      <c r="OX71" s="1248"/>
      <c r="OY71" s="1253"/>
      <c r="OZ71" s="1253"/>
      <c r="PA71" s="1253"/>
      <c r="PB71" s="1253"/>
      <c r="PC71" s="1253"/>
      <c r="PD71" s="1253"/>
      <c r="PE71" s="1253"/>
      <c r="PF71" s="1253"/>
      <c r="PG71" s="1253"/>
      <c r="PH71" s="1253"/>
      <c r="PI71" s="1254"/>
      <c r="PS71" s="1247"/>
      <c r="PT71" s="1248"/>
      <c r="PU71" s="1248"/>
      <c r="PV71" s="1248"/>
      <c r="PW71" s="1248"/>
      <c r="PX71" s="1253"/>
      <c r="PY71" s="1253"/>
      <c r="PZ71" s="1253"/>
      <c r="QA71" s="1253"/>
      <c r="QB71" s="1253"/>
      <c r="QC71" s="1253"/>
      <c r="QD71" s="1253"/>
      <c r="QE71" s="1253"/>
      <c r="QF71" s="1253"/>
      <c r="QG71" s="1253"/>
      <c r="QH71" s="1254"/>
      <c r="QY71" s="1204"/>
      <c r="QZ71" s="1205"/>
      <c r="RA71" s="1205"/>
      <c r="RB71" s="1205"/>
      <c r="RC71" s="1210"/>
      <c r="RD71" s="1210"/>
      <c r="RE71" s="1210"/>
      <c r="RF71" s="1210"/>
      <c r="RG71" s="1210"/>
      <c r="RH71" s="1210"/>
      <c r="RI71" s="1210"/>
      <c r="RJ71" s="1211"/>
    </row>
    <row r="72" spans="2:478" ht="3.65" customHeight="1"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3"/>
      <c r="AP72" s="22"/>
      <c r="AQ72" s="22"/>
      <c r="AR72" s="22"/>
      <c r="AS72" s="22"/>
      <c r="AT72" s="22"/>
      <c r="AU72" s="22"/>
      <c r="AV72" s="22"/>
      <c r="AW72" s="22"/>
      <c r="AX72" s="727"/>
      <c r="AY72" s="728"/>
      <c r="AZ72" s="47"/>
      <c r="BA72" s="1111"/>
      <c r="BB72" s="1112"/>
      <c r="BC72" s="1162"/>
      <c r="BD72" s="1162"/>
      <c r="BE72" s="1162"/>
      <c r="BF72" s="1162"/>
      <c r="BG72" s="1165"/>
      <c r="BH72" s="1165"/>
      <c r="BI72" s="1169"/>
      <c r="BJ72" s="1169"/>
      <c r="BK72" s="1169"/>
      <c r="BL72" s="1170"/>
      <c r="BM72" s="1291"/>
      <c r="BN72" s="1159"/>
      <c r="BO72" s="875"/>
      <c r="BP72" s="875"/>
      <c r="BQ72" s="875"/>
      <c r="BR72" s="875"/>
      <c r="BS72" s="875"/>
      <c r="BT72" s="875"/>
      <c r="BU72" s="875"/>
      <c r="BV72" s="875"/>
      <c r="BW72" s="1129"/>
      <c r="BX72" s="1130"/>
      <c r="BY72" s="1159"/>
      <c r="BZ72" s="1159"/>
      <c r="CA72" s="875"/>
      <c r="CB72" s="875"/>
      <c r="CC72" s="875"/>
      <c r="CD72" s="875"/>
      <c r="CE72" s="875"/>
      <c r="CF72" s="875"/>
      <c r="CG72" s="875"/>
      <c r="CH72" s="875"/>
      <c r="CI72" s="1129"/>
      <c r="CJ72" s="1130"/>
      <c r="CK72" s="1159"/>
      <c r="CL72" s="1159"/>
      <c r="CM72" s="875"/>
      <c r="CN72" s="875"/>
      <c r="CO72" s="875"/>
      <c r="CP72" s="875"/>
      <c r="CQ72" s="875"/>
      <c r="CR72" s="875"/>
      <c r="CS72" s="875"/>
      <c r="CT72" s="875"/>
      <c r="CU72" s="1129"/>
      <c r="CV72" s="1130"/>
      <c r="CW72" s="1159"/>
      <c r="CX72" s="1159"/>
      <c r="CY72" s="875"/>
      <c r="CZ72" s="875"/>
      <c r="DA72" s="875"/>
      <c r="DB72" s="875"/>
      <c r="DC72" s="875"/>
      <c r="DD72" s="875"/>
      <c r="DE72" s="875"/>
      <c r="DF72" s="875"/>
      <c r="DG72" s="1129"/>
      <c r="DH72" s="1130"/>
      <c r="DI72" s="1159"/>
      <c r="DJ72" s="1159"/>
      <c r="DK72" s="875"/>
      <c r="DL72" s="875"/>
      <c r="DM72" s="875"/>
      <c r="DN72" s="875"/>
      <c r="DO72" s="875"/>
      <c r="DP72" s="875"/>
      <c r="DQ72" s="875"/>
      <c r="DR72" s="875"/>
      <c r="DS72" s="1129"/>
      <c r="DT72" s="1130"/>
      <c r="DU72" s="1159"/>
      <c r="DV72" s="1159"/>
      <c r="DW72" s="875"/>
      <c r="DX72" s="875"/>
      <c r="DY72" s="875"/>
      <c r="DZ72" s="875"/>
      <c r="EA72" s="875"/>
      <c r="EB72" s="875"/>
      <c r="EC72" s="875"/>
      <c r="ED72" s="875"/>
      <c r="EE72" s="1129"/>
      <c r="EF72" s="1130"/>
      <c r="EG72" s="1159"/>
      <c r="EH72" s="1159"/>
      <c r="EI72" s="875"/>
      <c r="EJ72" s="875"/>
      <c r="EK72" s="875"/>
      <c r="EL72" s="875"/>
      <c r="EM72" s="875"/>
      <c r="EN72" s="875"/>
      <c r="EO72" s="875"/>
      <c r="EP72" s="875"/>
      <c r="EQ72" s="1129"/>
      <c r="ER72" s="1130"/>
      <c r="ES72" s="1159"/>
      <c r="ET72" s="1159"/>
      <c r="EU72" s="875"/>
      <c r="EV72" s="875"/>
      <c r="EW72" s="875"/>
      <c r="EX72" s="875"/>
      <c r="EY72" s="875"/>
      <c r="EZ72" s="875"/>
      <c r="FA72" s="875"/>
      <c r="FB72" s="875"/>
      <c r="FC72" s="1129"/>
      <c r="FD72" s="1130"/>
      <c r="FE72" s="1159"/>
      <c r="FF72" s="1159"/>
      <c r="FG72" s="875"/>
      <c r="FH72" s="875"/>
      <c r="FI72" s="875"/>
      <c r="FJ72" s="875"/>
      <c r="FK72" s="875"/>
      <c r="FL72" s="875"/>
      <c r="FM72" s="875"/>
      <c r="FN72" s="875"/>
      <c r="FO72" s="1129"/>
      <c r="FP72" s="1130"/>
      <c r="FQ72" s="1159"/>
      <c r="FR72" s="1159"/>
      <c r="FS72" s="875"/>
      <c r="FT72" s="875"/>
      <c r="FU72" s="875"/>
      <c r="FV72" s="875"/>
      <c r="FW72" s="875"/>
      <c r="FX72" s="875"/>
      <c r="FY72" s="875"/>
      <c r="FZ72" s="875"/>
      <c r="GA72" s="1129"/>
      <c r="GB72" s="1130"/>
      <c r="GC72" s="1159"/>
      <c r="GD72" s="1159"/>
      <c r="GE72" s="875"/>
      <c r="GF72" s="875"/>
      <c r="GG72" s="875"/>
      <c r="GH72" s="875"/>
      <c r="GI72" s="875"/>
      <c r="GJ72" s="875"/>
      <c r="GK72" s="875"/>
      <c r="GL72" s="875"/>
      <c r="GM72" s="1129"/>
      <c r="GN72" s="1130"/>
      <c r="GO72" s="1159"/>
      <c r="GP72" s="1159"/>
      <c r="GQ72" s="875"/>
      <c r="GR72" s="875"/>
      <c r="GS72" s="875"/>
      <c r="GT72" s="875"/>
      <c r="GU72" s="875"/>
      <c r="GV72" s="875"/>
      <c r="GW72" s="875"/>
      <c r="GX72" s="875"/>
      <c r="GY72" s="1129"/>
      <c r="GZ72" s="1130"/>
      <c r="HA72" s="1159"/>
      <c r="HB72" s="1159"/>
      <c r="HC72" s="875"/>
      <c r="HD72" s="875"/>
      <c r="HE72" s="875"/>
      <c r="HF72" s="875"/>
      <c r="HG72" s="875"/>
      <c r="HH72" s="875"/>
      <c r="HI72" s="875"/>
      <c r="HJ72" s="875"/>
      <c r="HK72" s="1129"/>
      <c r="HL72" s="1130"/>
      <c r="HM72" s="1159"/>
      <c r="HN72" s="1159"/>
      <c r="HO72" s="875"/>
      <c r="HP72" s="875"/>
      <c r="HQ72" s="875"/>
      <c r="HR72" s="875"/>
      <c r="HS72" s="875"/>
      <c r="HT72" s="875"/>
      <c r="HU72" s="875"/>
      <c r="HV72" s="875"/>
      <c r="HW72" s="1129"/>
      <c r="HX72" s="1130"/>
      <c r="HY72" s="1159"/>
      <c r="HZ72" s="1159"/>
      <c r="IA72" s="875"/>
      <c r="IB72" s="875"/>
      <c r="IC72" s="875"/>
      <c r="ID72" s="875"/>
      <c r="IE72" s="875"/>
      <c r="IF72" s="875"/>
      <c r="IG72" s="875"/>
      <c r="IH72" s="875"/>
      <c r="II72" s="1129"/>
      <c r="IJ72" s="1130"/>
      <c r="IK72" s="1159"/>
      <c r="IL72" s="1159"/>
      <c r="IM72" s="875"/>
      <c r="IN72" s="875"/>
      <c r="IO72" s="875"/>
      <c r="IP72" s="875"/>
      <c r="IQ72" s="875"/>
      <c r="IR72" s="875"/>
      <c r="IS72" s="875"/>
      <c r="IT72" s="875"/>
      <c r="IU72" s="1129"/>
      <c r="IV72" s="1284"/>
      <c r="IW72" s="47"/>
      <c r="IX72" s="728"/>
      <c r="IY72" s="731"/>
      <c r="IZ72" s="22"/>
      <c r="JA72" s="22"/>
      <c r="JB72" s="22"/>
      <c r="JC72" s="22"/>
      <c r="JD72" s="22"/>
      <c r="JE72" s="22"/>
      <c r="JF72" s="22"/>
      <c r="JG72" s="22"/>
      <c r="JH72" s="21"/>
      <c r="JI72" s="22"/>
      <c r="JJ72" s="22"/>
      <c r="JK72" s="22"/>
      <c r="JL72" s="22"/>
      <c r="JM72" s="22"/>
      <c r="JN72" s="22"/>
      <c r="JO72" s="22"/>
      <c r="JP72" s="22"/>
      <c r="JQ72" s="22"/>
      <c r="JR72" s="22"/>
      <c r="JS72" s="22"/>
      <c r="JT72" s="22"/>
      <c r="JU72" s="22"/>
      <c r="JV72" s="22"/>
      <c r="JW72" s="22"/>
      <c r="JX72" s="22"/>
      <c r="JY72" s="22"/>
      <c r="JZ72" s="22"/>
      <c r="KA72" s="22"/>
      <c r="KB72" s="22"/>
      <c r="KC72" s="22"/>
      <c r="KD72" s="22"/>
      <c r="KE72" s="22"/>
      <c r="KF72" s="22"/>
      <c r="KG72" s="22"/>
      <c r="KH72" s="22"/>
      <c r="KI72" s="22"/>
      <c r="KJ72" s="22"/>
      <c r="KK72" s="22"/>
      <c r="KL72" s="22"/>
      <c r="KM72" s="22"/>
      <c r="KN72" s="22"/>
      <c r="KO72" s="22"/>
      <c r="KP72" s="22"/>
      <c r="KQ72" s="22"/>
      <c r="KR72" s="22"/>
      <c r="KS72" s="22"/>
      <c r="KT72" s="22"/>
      <c r="KU72" s="22"/>
      <c r="KV72" s="22"/>
      <c r="KW72" s="22"/>
      <c r="KX72" s="22"/>
      <c r="KY72" s="22"/>
      <c r="KZ72" s="22"/>
      <c r="LA72" s="22"/>
      <c r="LB72" s="22"/>
      <c r="LC72" s="22"/>
      <c r="LD72" s="22"/>
      <c r="LE72" s="22"/>
      <c r="LF72" s="22"/>
      <c r="LG72" s="22"/>
      <c r="LH72" s="22"/>
      <c r="LI72" s="22"/>
      <c r="LJ72" s="23"/>
      <c r="MM72" s="854"/>
      <c r="MN72" s="855"/>
      <c r="MO72" s="855"/>
      <c r="MP72" s="855"/>
      <c r="MQ72" s="855"/>
      <c r="MR72" s="855"/>
      <c r="MS72" s="855"/>
      <c r="MT72" s="855"/>
      <c r="MU72" s="855"/>
      <c r="MV72" s="855"/>
      <c r="MW72" s="855"/>
      <c r="MX72" s="855"/>
      <c r="MY72" s="855"/>
      <c r="MZ72" s="855"/>
      <c r="NA72" s="1121"/>
      <c r="NB72" s="1122"/>
      <c r="NC72" s="1122"/>
      <c r="ND72" s="1122"/>
      <c r="NE72" s="1122"/>
      <c r="NF72" s="1122"/>
      <c r="NG72" s="1122"/>
      <c r="NH72" s="1122"/>
      <c r="NI72" s="1122"/>
      <c r="NJ72" s="1122"/>
      <c r="NK72" s="1122"/>
      <c r="NL72" s="1122"/>
      <c r="NM72" s="1122"/>
      <c r="NN72" s="1123"/>
      <c r="NY72" s="1249"/>
      <c r="NZ72" s="1250"/>
      <c r="OA72" s="1250"/>
      <c r="OB72" s="1250"/>
      <c r="OC72" s="1250"/>
      <c r="OD72" s="1255"/>
      <c r="OE72" s="1255"/>
      <c r="OF72" s="1255"/>
      <c r="OG72" s="1255"/>
      <c r="OH72" s="1255"/>
      <c r="OI72" s="1255"/>
      <c r="OJ72" s="1255"/>
      <c r="OK72" s="1255"/>
      <c r="OL72" s="1255"/>
      <c r="OM72" s="1255"/>
      <c r="ON72" s="1256"/>
      <c r="OT72" s="1249"/>
      <c r="OU72" s="1250"/>
      <c r="OV72" s="1250"/>
      <c r="OW72" s="1250"/>
      <c r="OX72" s="1250"/>
      <c r="OY72" s="1255"/>
      <c r="OZ72" s="1255"/>
      <c r="PA72" s="1255"/>
      <c r="PB72" s="1255"/>
      <c r="PC72" s="1255"/>
      <c r="PD72" s="1255"/>
      <c r="PE72" s="1255"/>
      <c r="PF72" s="1255"/>
      <c r="PG72" s="1255"/>
      <c r="PH72" s="1255"/>
      <c r="PI72" s="1256"/>
      <c r="PS72" s="1249"/>
      <c r="PT72" s="1250"/>
      <c r="PU72" s="1250"/>
      <c r="PV72" s="1250"/>
      <c r="PW72" s="1250"/>
      <c r="PX72" s="1255"/>
      <c r="PY72" s="1255"/>
      <c r="PZ72" s="1255"/>
      <c r="QA72" s="1255"/>
      <c r="QB72" s="1255"/>
      <c r="QC72" s="1255"/>
      <c r="QD72" s="1255"/>
      <c r="QE72" s="1255"/>
      <c r="QF72" s="1255"/>
      <c r="QG72" s="1255"/>
      <c r="QH72" s="1256"/>
      <c r="QY72" s="1212" t="s">
        <v>57</v>
      </c>
      <c r="QZ72" s="1213"/>
      <c r="RA72" s="1161" t="s">
        <v>1055</v>
      </c>
      <c r="RB72" s="1161"/>
      <c r="RC72" s="1161"/>
      <c r="RD72" s="1161"/>
      <c r="RE72" s="1164" t="s">
        <v>5</v>
      </c>
      <c r="RF72" s="1164"/>
      <c r="RG72" s="1167">
        <v>400</v>
      </c>
      <c r="RH72" s="1167"/>
      <c r="RI72" s="1167"/>
      <c r="RJ72" s="1168"/>
    </row>
    <row r="73" spans="2:478" ht="3.65" customHeight="1"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3"/>
      <c r="AP73" s="22"/>
      <c r="AQ73" s="22"/>
      <c r="AR73" s="22"/>
      <c r="AS73" s="22"/>
      <c r="AT73" s="22"/>
      <c r="AU73" s="22"/>
      <c r="AV73" s="22"/>
      <c r="AW73" s="22"/>
      <c r="AX73" s="727"/>
      <c r="AY73" s="728"/>
      <c r="AZ73" s="47"/>
      <c r="BA73" s="1111"/>
      <c r="BB73" s="1112"/>
      <c r="BC73" s="1162"/>
      <c r="BD73" s="1162"/>
      <c r="BE73" s="1162"/>
      <c r="BF73" s="1162"/>
      <c r="BG73" s="1165"/>
      <c r="BH73" s="1165"/>
      <c r="BI73" s="1169"/>
      <c r="BJ73" s="1169"/>
      <c r="BK73" s="1169"/>
      <c r="BL73" s="1170"/>
      <c r="BM73" s="1291"/>
      <c r="BN73" s="1159"/>
      <c r="BO73" s="875"/>
      <c r="BP73" s="875"/>
      <c r="BQ73" s="875"/>
      <c r="BR73" s="875"/>
      <c r="BS73" s="875"/>
      <c r="BT73" s="875"/>
      <c r="BU73" s="875"/>
      <c r="BV73" s="875"/>
      <c r="BW73" s="1129" t="b">
        <v>0</v>
      </c>
      <c r="BX73" s="1130"/>
      <c r="BY73" s="1159"/>
      <c r="BZ73" s="1159"/>
      <c r="CA73" s="875"/>
      <c r="CB73" s="875"/>
      <c r="CC73" s="875"/>
      <c r="CD73" s="875"/>
      <c r="CE73" s="875"/>
      <c r="CF73" s="875"/>
      <c r="CG73" s="875"/>
      <c r="CH73" s="875"/>
      <c r="CI73" s="1129" t="b">
        <v>0</v>
      </c>
      <c r="CJ73" s="1130"/>
      <c r="CK73" s="1159"/>
      <c r="CL73" s="1159"/>
      <c r="CM73" s="875"/>
      <c r="CN73" s="875"/>
      <c r="CO73" s="875"/>
      <c r="CP73" s="875"/>
      <c r="CQ73" s="875"/>
      <c r="CR73" s="875"/>
      <c r="CS73" s="875"/>
      <c r="CT73" s="875"/>
      <c r="CU73" s="1129" t="b">
        <v>0</v>
      </c>
      <c r="CV73" s="1130"/>
      <c r="CW73" s="1159"/>
      <c r="CX73" s="1159"/>
      <c r="CY73" s="875"/>
      <c r="CZ73" s="875"/>
      <c r="DA73" s="875"/>
      <c r="DB73" s="875"/>
      <c r="DC73" s="875"/>
      <c r="DD73" s="875"/>
      <c r="DE73" s="875"/>
      <c r="DF73" s="875"/>
      <c r="DG73" s="1129" t="b">
        <v>0</v>
      </c>
      <c r="DH73" s="1130"/>
      <c r="DI73" s="1159"/>
      <c r="DJ73" s="1159"/>
      <c r="DK73" s="875"/>
      <c r="DL73" s="875"/>
      <c r="DM73" s="875"/>
      <c r="DN73" s="875"/>
      <c r="DO73" s="875"/>
      <c r="DP73" s="875"/>
      <c r="DQ73" s="875"/>
      <c r="DR73" s="875"/>
      <c r="DS73" s="1129" t="b">
        <v>0</v>
      </c>
      <c r="DT73" s="1130"/>
      <c r="DU73" s="1159"/>
      <c r="DV73" s="1159"/>
      <c r="DW73" s="875"/>
      <c r="DX73" s="875"/>
      <c r="DY73" s="875"/>
      <c r="DZ73" s="875"/>
      <c r="EA73" s="875"/>
      <c r="EB73" s="875"/>
      <c r="EC73" s="875"/>
      <c r="ED73" s="875"/>
      <c r="EE73" s="1129" t="b">
        <v>0</v>
      </c>
      <c r="EF73" s="1130"/>
      <c r="EG73" s="1159"/>
      <c r="EH73" s="1159"/>
      <c r="EI73" s="875"/>
      <c r="EJ73" s="875"/>
      <c r="EK73" s="875"/>
      <c r="EL73" s="875"/>
      <c r="EM73" s="875"/>
      <c r="EN73" s="875"/>
      <c r="EO73" s="875"/>
      <c r="EP73" s="875"/>
      <c r="EQ73" s="1129" t="b">
        <v>0</v>
      </c>
      <c r="ER73" s="1130"/>
      <c r="ES73" s="1159"/>
      <c r="ET73" s="1159"/>
      <c r="EU73" s="875"/>
      <c r="EV73" s="875"/>
      <c r="EW73" s="875"/>
      <c r="EX73" s="875"/>
      <c r="EY73" s="875"/>
      <c r="EZ73" s="875"/>
      <c r="FA73" s="875"/>
      <c r="FB73" s="875"/>
      <c r="FC73" s="1129" t="b">
        <v>0</v>
      </c>
      <c r="FD73" s="1130"/>
      <c r="FE73" s="1159"/>
      <c r="FF73" s="1159"/>
      <c r="FG73" s="875"/>
      <c r="FH73" s="875"/>
      <c r="FI73" s="875"/>
      <c r="FJ73" s="875"/>
      <c r="FK73" s="875"/>
      <c r="FL73" s="875"/>
      <c r="FM73" s="875"/>
      <c r="FN73" s="875"/>
      <c r="FO73" s="1129" t="b">
        <v>0</v>
      </c>
      <c r="FP73" s="1130"/>
      <c r="FQ73" s="1159"/>
      <c r="FR73" s="1159"/>
      <c r="FS73" s="875"/>
      <c r="FT73" s="875"/>
      <c r="FU73" s="875"/>
      <c r="FV73" s="875"/>
      <c r="FW73" s="875"/>
      <c r="FX73" s="875"/>
      <c r="FY73" s="875"/>
      <c r="FZ73" s="875"/>
      <c r="GA73" s="1129" t="b">
        <v>0</v>
      </c>
      <c r="GB73" s="1130"/>
      <c r="GC73" s="1159"/>
      <c r="GD73" s="1159"/>
      <c r="GE73" s="875"/>
      <c r="GF73" s="875"/>
      <c r="GG73" s="875"/>
      <c r="GH73" s="875"/>
      <c r="GI73" s="875"/>
      <c r="GJ73" s="875"/>
      <c r="GK73" s="875"/>
      <c r="GL73" s="875"/>
      <c r="GM73" s="1129" t="b">
        <v>0</v>
      </c>
      <c r="GN73" s="1130"/>
      <c r="GO73" s="1159"/>
      <c r="GP73" s="1159"/>
      <c r="GQ73" s="875"/>
      <c r="GR73" s="875"/>
      <c r="GS73" s="875"/>
      <c r="GT73" s="875"/>
      <c r="GU73" s="875"/>
      <c r="GV73" s="875"/>
      <c r="GW73" s="875"/>
      <c r="GX73" s="875"/>
      <c r="GY73" s="1129" t="b">
        <v>0</v>
      </c>
      <c r="GZ73" s="1130"/>
      <c r="HA73" s="1159"/>
      <c r="HB73" s="1159"/>
      <c r="HC73" s="875"/>
      <c r="HD73" s="875"/>
      <c r="HE73" s="875"/>
      <c r="HF73" s="875"/>
      <c r="HG73" s="875"/>
      <c r="HH73" s="875"/>
      <c r="HI73" s="875"/>
      <c r="HJ73" s="875"/>
      <c r="HK73" s="1129" t="b">
        <v>0</v>
      </c>
      <c r="HL73" s="1130"/>
      <c r="HM73" s="1159"/>
      <c r="HN73" s="1159"/>
      <c r="HO73" s="875"/>
      <c r="HP73" s="875"/>
      <c r="HQ73" s="875"/>
      <c r="HR73" s="875"/>
      <c r="HS73" s="875"/>
      <c r="HT73" s="875"/>
      <c r="HU73" s="875"/>
      <c r="HV73" s="875"/>
      <c r="HW73" s="1129" t="b">
        <v>0</v>
      </c>
      <c r="HX73" s="1130"/>
      <c r="HY73" s="1159"/>
      <c r="HZ73" s="1159"/>
      <c r="IA73" s="875"/>
      <c r="IB73" s="875"/>
      <c r="IC73" s="875"/>
      <c r="ID73" s="875"/>
      <c r="IE73" s="875"/>
      <c r="IF73" s="875"/>
      <c r="IG73" s="875"/>
      <c r="IH73" s="875"/>
      <c r="II73" s="1129" t="b">
        <v>0</v>
      </c>
      <c r="IJ73" s="1130"/>
      <c r="IK73" s="1159"/>
      <c r="IL73" s="1159"/>
      <c r="IM73" s="875"/>
      <c r="IN73" s="875"/>
      <c r="IO73" s="875"/>
      <c r="IP73" s="875"/>
      <c r="IQ73" s="875"/>
      <c r="IR73" s="875"/>
      <c r="IS73" s="875"/>
      <c r="IT73" s="875"/>
      <c r="IU73" s="1129" t="b">
        <v>0</v>
      </c>
      <c r="IV73" s="1284"/>
      <c r="IW73" s="47"/>
      <c r="IX73" s="728"/>
      <c r="IY73" s="731"/>
      <c r="IZ73" s="22"/>
      <c r="JA73" s="22"/>
      <c r="JB73" s="22"/>
      <c r="JC73" s="22"/>
      <c r="JD73" s="22"/>
      <c r="JE73" s="22"/>
      <c r="JF73" s="22"/>
      <c r="JG73" s="22"/>
      <c r="JH73" s="21"/>
      <c r="JI73" s="22"/>
      <c r="JJ73" s="22"/>
      <c r="JK73" s="22"/>
      <c r="JL73" s="22"/>
      <c r="JM73" s="22"/>
      <c r="JN73" s="22"/>
      <c r="JO73" s="22"/>
      <c r="JP73" s="22"/>
      <c r="JQ73" s="22"/>
      <c r="JR73" s="22"/>
      <c r="JS73" s="22"/>
      <c r="JT73" s="22"/>
      <c r="JU73" s="22"/>
      <c r="JV73" s="22"/>
      <c r="JW73" s="22"/>
      <c r="JX73" s="22"/>
      <c r="JY73" s="22"/>
      <c r="JZ73" s="22"/>
      <c r="KA73" s="22"/>
      <c r="KB73" s="22"/>
      <c r="KC73" s="22"/>
      <c r="KD73" s="22"/>
      <c r="KE73" s="22"/>
      <c r="KF73" s="22"/>
      <c r="KG73" s="22"/>
      <c r="KH73" s="22"/>
      <c r="KI73" s="22"/>
      <c r="KJ73" s="22"/>
      <c r="KK73" s="22"/>
      <c r="KL73" s="22"/>
      <c r="KM73" s="22"/>
      <c r="KN73" s="22"/>
      <c r="KO73" s="22"/>
      <c r="KP73" s="22"/>
      <c r="KQ73" s="22"/>
      <c r="KR73" s="22"/>
      <c r="KS73" s="22"/>
      <c r="KT73" s="22"/>
      <c r="KU73" s="22"/>
      <c r="KV73" s="22"/>
      <c r="KW73" s="22"/>
      <c r="KX73" s="22"/>
      <c r="KY73" s="22"/>
      <c r="KZ73" s="22"/>
      <c r="LA73" s="22"/>
      <c r="LB73" s="22"/>
      <c r="LC73" s="22"/>
      <c r="LD73" s="22"/>
      <c r="LE73" s="22"/>
      <c r="LF73" s="22"/>
      <c r="LG73" s="22"/>
      <c r="LH73" s="22"/>
      <c r="LI73" s="22"/>
      <c r="LJ73" s="23"/>
      <c r="MM73" s="1109" t="s">
        <v>56</v>
      </c>
      <c r="MN73" s="1110"/>
      <c r="MO73" s="1110"/>
      <c r="MP73" s="1110"/>
      <c r="MQ73" s="1110"/>
      <c r="MR73" s="1110"/>
      <c r="MS73" s="982" t="s">
        <v>60</v>
      </c>
      <c r="MT73" s="982"/>
      <c r="MU73" s="982"/>
      <c r="MV73" s="982"/>
      <c r="MW73" s="982"/>
      <c r="MX73" s="982"/>
      <c r="MY73" s="982"/>
      <c r="MZ73" s="982"/>
      <c r="NA73" s="982"/>
      <c r="NB73" s="982"/>
      <c r="NC73" s="982"/>
      <c r="ND73" s="1067" t="s">
        <v>55</v>
      </c>
      <c r="NE73" s="1067"/>
      <c r="NF73" s="1067"/>
      <c r="NG73" s="1067"/>
      <c r="NH73" s="1070">
        <v>400</v>
      </c>
      <c r="NI73" s="1070"/>
      <c r="NJ73" s="1070"/>
      <c r="NK73" s="1070"/>
      <c r="NL73" s="1070"/>
      <c r="NM73" s="1070"/>
      <c r="NN73" s="1071"/>
      <c r="NY73" s="1109" t="s">
        <v>56</v>
      </c>
      <c r="NZ73" s="1110"/>
      <c r="OA73" s="1110"/>
      <c r="OB73" s="1110"/>
      <c r="OC73" s="1194" t="s">
        <v>60</v>
      </c>
      <c r="OD73" s="1194"/>
      <c r="OE73" s="1194"/>
      <c r="OF73" s="1194"/>
      <c r="OG73" s="1194"/>
      <c r="OH73" s="1194"/>
      <c r="OI73" s="1194"/>
      <c r="OJ73" s="1070">
        <v>400</v>
      </c>
      <c r="OK73" s="1070"/>
      <c r="OL73" s="1070"/>
      <c r="OM73" s="1070"/>
      <c r="ON73" s="1071"/>
      <c r="OT73" s="1109" t="s">
        <v>56</v>
      </c>
      <c r="OU73" s="1110"/>
      <c r="OV73" s="1110"/>
      <c r="OW73" s="1161" t="s">
        <v>891</v>
      </c>
      <c r="OX73" s="1161"/>
      <c r="OY73" s="1161"/>
      <c r="OZ73" s="1161"/>
      <c r="PA73" s="1161"/>
      <c r="PB73" s="1161"/>
      <c r="PC73" s="1164" t="s">
        <v>5</v>
      </c>
      <c r="PD73" s="1164"/>
      <c r="PE73" s="939">
        <v>400</v>
      </c>
      <c r="PF73" s="939"/>
      <c r="PG73" s="939"/>
      <c r="PH73" s="939"/>
      <c r="PI73" s="940"/>
      <c r="PS73" s="1109" t="s">
        <v>56</v>
      </c>
      <c r="PT73" s="1110"/>
      <c r="PU73" s="1110"/>
      <c r="PV73" s="1161" t="s">
        <v>891</v>
      </c>
      <c r="PW73" s="1161"/>
      <c r="PX73" s="1161"/>
      <c r="PY73" s="1161"/>
      <c r="PZ73" s="1161"/>
      <c r="QA73" s="1161"/>
      <c r="QB73" s="1164" t="s">
        <v>5</v>
      </c>
      <c r="QC73" s="1164"/>
      <c r="QD73" s="939">
        <v>400</v>
      </c>
      <c r="QE73" s="939"/>
      <c r="QF73" s="939"/>
      <c r="QG73" s="939"/>
      <c r="QH73" s="940"/>
      <c r="QY73" s="1214"/>
      <c r="QZ73" s="1215"/>
      <c r="RA73" s="1162"/>
      <c r="RB73" s="1162"/>
      <c r="RC73" s="1162"/>
      <c r="RD73" s="1162"/>
      <c r="RE73" s="1165"/>
      <c r="RF73" s="1165"/>
      <c r="RG73" s="1169"/>
      <c r="RH73" s="1169"/>
      <c r="RI73" s="1169"/>
      <c r="RJ73" s="1170"/>
    </row>
    <row r="74" spans="2:478" ht="3.65" customHeight="1"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3"/>
      <c r="AP74" s="22"/>
      <c r="AQ74" s="22"/>
      <c r="AR74" s="22"/>
      <c r="AS74" s="22"/>
      <c r="AT74" s="22"/>
      <c r="AU74" s="22"/>
      <c r="AV74" s="22"/>
      <c r="AW74" s="22"/>
      <c r="AX74" s="727"/>
      <c r="AY74" s="728"/>
      <c r="AZ74" s="47"/>
      <c r="BA74" s="1111"/>
      <c r="BB74" s="1112"/>
      <c r="BC74" s="1162"/>
      <c r="BD74" s="1162"/>
      <c r="BE74" s="1162"/>
      <c r="BF74" s="1162"/>
      <c r="BG74" s="1165"/>
      <c r="BH74" s="1165"/>
      <c r="BI74" s="1169"/>
      <c r="BJ74" s="1169"/>
      <c r="BK74" s="1169"/>
      <c r="BL74" s="1170"/>
      <c r="BM74" s="1291"/>
      <c r="BN74" s="1159"/>
      <c r="BO74" s="875"/>
      <c r="BP74" s="875"/>
      <c r="BQ74" s="875"/>
      <c r="BR74" s="875"/>
      <c r="BS74" s="875"/>
      <c r="BT74" s="875"/>
      <c r="BU74" s="875"/>
      <c r="BV74" s="875"/>
      <c r="BW74" s="1129"/>
      <c r="BX74" s="1130"/>
      <c r="BY74" s="1159"/>
      <c r="BZ74" s="1159"/>
      <c r="CA74" s="875"/>
      <c r="CB74" s="875"/>
      <c r="CC74" s="875"/>
      <c r="CD74" s="875"/>
      <c r="CE74" s="875"/>
      <c r="CF74" s="875"/>
      <c r="CG74" s="875"/>
      <c r="CH74" s="875"/>
      <c r="CI74" s="1129"/>
      <c r="CJ74" s="1130"/>
      <c r="CK74" s="1159"/>
      <c r="CL74" s="1159"/>
      <c r="CM74" s="875"/>
      <c r="CN74" s="875"/>
      <c r="CO74" s="875"/>
      <c r="CP74" s="875"/>
      <c r="CQ74" s="875"/>
      <c r="CR74" s="875"/>
      <c r="CS74" s="875"/>
      <c r="CT74" s="875"/>
      <c r="CU74" s="1129"/>
      <c r="CV74" s="1130"/>
      <c r="CW74" s="1159"/>
      <c r="CX74" s="1159"/>
      <c r="CY74" s="875"/>
      <c r="CZ74" s="875"/>
      <c r="DA74" s="875"/>
      <c r="DB74" s="875"/>
      <c r="DC74" s="875"/>
      <c r="DD74" s="875"/>
      <c r="DE74" s="875"/>
      <c r="DF74" s="875"/>
      <c r="DG74" s="1129"/>
      <c r="DH74" s="1130"/>
      <c r="DI74" s="1159"/>
      <c r="DJ74" s="1159"/>
      <c r="DK74" s="875"/>
      <c r="DL74" s="875"/>
      <c r="DM74" s="875"/>
      <c r="DN74" s="875"/>
      <c r="DO74" s="875"/>
      <c r="DP74" s="875"/>
      <c r="DQ74" s="875"/>
      <c r="DR74" s="875"/>
      <c r="DS74" s="1129"/>
      <c r="DT74" s="1130"/>
      <c r="DU74" s="1159"/>
      <c r="DV74" s="1159"/>
      <c r="DW74" s="875"/>
      <c r="DX74" s="875"/>
      <c r="DY74" s="875"/>
      <c r="DZ74" s="875"/>
      <c r="EA74" s="875"/>
      <c r="EB74" s="875"/>
      <c r="EC74" s="875"/>
      <c r="ED74" s="875"/>
      <c r="EE74" s="1129"/>
      <c r="EF74" s="1130"/>
      <c r="EG74" s="1159"/>
      <c r="EH74" s="1159"/>
      <c r="EI74" s="875"/>
      <c r="EJ74" s="875"/>
      <c r="EK74" s="875"/>
      <c r="EL74" s="875"/>
      <c r="EM74" s="875"/>
      <c r="EN74" s="875"/>
      <c r="EO74" s="875"/>
      <c r="EP74" s="875"/>
      <c r="EQ74" s="1129"/>
      <c r="ER74" s="1130"/>
      <c r="ES74" s="1159"/>
      <c r="ET74" s="1159"/>
      <c r="EU74" s="875"/>
      <c r="EV74" s="875"/>
      <c r="EW74" s="875"/>
      <c r="EX74" s="875"/>
      <c r="EY74" s="875"/>
      <c r="EZ74" s="875"/>
      <c r="FA74" s="875"/>
      <c r="FB74" s="875"/>
      <c r="FC74" s="1129"/>
      <c r="FD74" s="1130"/>
      <c r="FE74" s="1159"/>
      <c r="FF74" s="1159"/>
      <c r="FG74" s="875"/>
      <c r="FH74" s="875"/>
      <c r="FI74" s="875"/>
      <c r="FJ74" s="875"/>
      <c r="FK74" s="875"/>
      <c r="FL74" s="875"/>
      <c r="FM74" s="875"/>
      <c r="FN74" s="875"/>
      <c r="FO74" s="1129"/>
      <c r="FP74" s="1130"/>
      <c r="FQ74" s="1159"/>
      <c r="FR74" s="1159"/>
      <c r="FS74" s="875"/>
      <c r="FT74" s="875"/>
      <c r="FU74" s="875"/>
      <c r="FV74" s="875"/>
      <c r="FW74" s="875"/>
      <c r="FX74" s="875"/>
      <c r="FY74" s="875"/>
      <c r="FZ74" s="875"/>
      <c r="GA74" s="1129"/>
      <c r="GB74" s="1130"/>
      <c r="GC74" s="1159"/>
      <c r="GD74" s="1159"/>
      <c r="GE74" s="875"/>
      <c r="GF74" s="875"/>
      <c r="GG74" s="875"/>
      <c r="GH74" s="875"/>
      <c r="GI74" s="875"/>
      <c r="GJ74" s="875"/>
      <c r="GK74" s="875"/>
      <c r="GL74" s="875"/>
      <c r="GM74" s="1129"/>
      <c r="GN74" s="1130"/>
      <c r="GO74" s="1159"/>
      <c r="GP74" s="1159"/>
      <c r="GQ74" s="875"/>
      <c r="GR74" s="875"/>
      <c r="GS74" s="875"/>
      <c r="GT74" s="875"/>
      <c r="GU74" s="875"/>
      <c r="GV74" s="875"/>
      <c r="GW74" s="875"/>
      <c r="GX74" s="875"/>
      <c r="GY74" s="1129"/>
      <c r="GZ74" s="1130"/>
      <c r="HA74" s="1159"/>
      <c r="HB74" s="1159"/>
      <c r="HC74" s="875"/>
      <c r="HD74" s="875"/>
      <c r="HE74" s="875"/>
      <c r="HF74" s="875"/>
      <c r="HG74" s="875"/>
      <c r="HH74" s="875"/>
      <c r="HI74" s="875"/>
      <c r="HJ74" s="875"/>
      <c r="HK74" s="1129"/>
      <c r="HL74" s="1130"/>
      <c r="HM74" s="1159"/>
      <c r="HN74" s="1159"/>
      <c r="HO74" s="875"/>
      <c r="HP74" s="875"/>
      <c r="HQ74" s="875"/>
      <c r="HR74" s="875"/>
      <c r="HS74" s="875"/>
      <c r="HT74" s="875"/>
      <c r="HU74" s="875"/>
      <c r="HV74" s="875"/>
      <c r="HW74" s="1129"/>
      <c r="HX74" s="1130"/>
      <c r="HY74" s="1159"/>
      <c r="HZ74" s="1159"/>
      <c r="IA74" s="875"/>
      <c r="IB74" s="875"/>
      <c r="IC74" s="875"/>
      <c r="ID74" s="875"/>
      <c r="IE74" s="875"/>
      <c r="IF74" s="875"/>
      <c r="IG74" s="875"/>
      <c r="IH74" s="875"/>
      <c r="II74" s="1129"/>
      <c r="IJ74" s="1130"/>
      <c r="IK74" s="1159"/>
      <c r="IL74" s="1159"/>
      <c r="IM74" s="875"/>
      <c r="IN74" s="875"/>
      <c r="IO74" s="875"/>
      <c r="IP74" s="875"/>
      <c r="IQ74" s="875"/>
      <c r="IR74" s="875"/>
      <c r="IS74" s="875"/>
      <c r="IT74" s="875"/>
      <c r="IU74" s="1129"/>
      <c r="IV74" s="1284"/>
      <c r="IW74" s="47"/>
      <c r="IX74" s="728"/>
      <c r="IY74" s="731"/>
      <c r="IZ74" s="22"/>
      <c r="JA74" s="22"/>
      <c r="JB74" s="22"/>
      <c r="JC74" s="22"/>
      <c r="JD74" s="22"/>
      <c r="JE74" s="22"/>
      <c r="JF74" s="22"/>
      <c r="JG74" s="22"/>
      <c r="JH74" s="21"/>
      <c r="JI74" s="22"/>
      <c r="JJ74" s="22"/>
      <c r="JK74" s="22"/>
      <c r="JL74" s="22"/>
      <c r="JM74" s="22"/>
      <c r="JN74" s="22"/>
      <c r="JO74" s="22"/>
      <c r="JP74" s="22"/>
      <c r="JQ74" s="22"/>
      <c r="JR74" s="22"/>
      <c r="JS74" s="22"/>
      <c r="JT74" s="22"/>
      <c r="JU74" s="22"/>
      <c r="JV74" s="22"/>
      <c r="JW74" s="22"/>
      <c r="JX74" s="22"/>
      <c r="JY74" s="22"/>
      <c r="JZ74" s="22"/>
      <c r="KA74" s="22"/>
      <c r="KB74" s="22"/>
      <c r="KC74" s="22"/>
      <c r="KD74" s="22"/>
      <c r="KE74" s="22"/>
      <c r="KF74" s="22"/>
      <c r="KG74" s="22"/>
      <c r="KH74" s="22"/>
      <c r="KI74" s="22"/>
      <c r="KJ74" s="22"/>
      <c r="KK74" s="22"/>
      <c r="KL74" s="22"/>
      <c r="KM74" s="22"/>
      <c r="KN74" s="22"/>
      <c r="KO74" s="22"/>
      <c r="KP74" s="22"/>
      <c r="KQ74" s="22"/>
      <c r="KR74" s="22"/>
      <c r="KS74" s="22"/>
      <c r="KT74" s="22"/>
      <c r="KU74" s="22"/>
      <c r="KV74" s="22"/>
      <c r="KW74" s="22"/>
      <c r="KX74" s="22"/>
      <c r="KY74" s="22"/>
      <c r="KZ74" s="22"/>
      <c r="LA74" s="22"/>
      <c r="LB74" s="22"/>
      <c r="LC74" s="22"/>
      <c r="LD74" s="22"/>
      <c r="LE74" s="22"/>
      <c r="LF74" s="22"/>
      <c r="LG74" s="22"/>
      <c r="LH74" s="22"/>
      <c r="LI74" s="22"/>
      <c r="LJ74" s="23"/>
      <c r="MM74" s="1111"/>
      <c r="MN74" s="1112"/>
      <c r="MO74" s="1112"/>
      <c r="MP74" s="1112"/>
      <c r="MQ74" s="1112"/>
      <c r="MR74" s="1112"/>
      <c r="MS74" s="983"/>
      <c r="MT74" s="983"/>
      <c r="MU74" s="983"/>
      <c r="MV74" s="983"/>
      <c r="MW74" s="983"/>
      <c r="MX74" s="983"/>
      <c r="MY74" s="983"/>
      <c r="MZ74" s="983"/>
      <c r="NA74" s="983"/>
      <c r="NB74" s="983"/>
      <c r="NC74" s="983"/>
      <c r="ND74" s="1068"/>
      <c r="NE74" s="1068"/>
      <c r="NF74" s="1068"/>
      <c r="NG74" s="1068"/>
      <c r="NH74" s="1072"/>
      <c r="NI74" s="1072"/>
      <c r="NJ74" s="1072"/>
      <c r="NK74" s="1072"/>
      <c r="NL74" s="1072"/>
      <c r="NM74" s="1072"/>
      <c r="NN74" s="1073"/>
      <c r="NY74" s="1111"/>
      <c r="NZ74" s="1112"/>
      <c r="OA74" s="1112"/>
      <c r="OB74" s="1112"/>
      <c r="OC74" s="1196"/>
      <c r="OD74" s="1196"/>
      <c r="OE74" s="1196"/>
      <c r="OF74" s="1196"/>
      <c r="OG74" s="1196"/>
      <c r="OH74" s="1196"/>
      <c r="OI74" s="1196"/>
      <c r="OJ74" s="1072"/>
      <c r="OK74" s="1072"/>
      <c r="OL74" s="1072"/>
      <c r="OM74" s="1072"/>
      <c r="ON74" s="1073"/>
      <c r="OT74" s="1111"/>
      <c r="OU74" s="1112"/>
      <c r="OV74" s="1112"/>
      <c r="OW74" s="1162"/>
      <c r="OX74" s="1162"/>
      <c r="OY74" s="1162"/>
      <c r="OZ74" s="1162"/>
      <c r="PA74" s="1162"/>
      <c r="PB74" s="1162"/>
      <c r="PC74" s="1165"/>
      <c r="PD74" s="1165"/>
      <c r="PE74" s="941"/>
      <c r="PF74" s="941"/>
      <c r="PG74" s="941"/>
      <c r="PH74" s="941"/>
      <c r="PI74" s="942"/>
      <c r="PS74" s="1111"/>
      <c r="PT74" s="1112"/>
      <c r="PU74" s="1112"/>
      <c r="PV74" s="1162"/>
      <c r="PW74" s="1162"/>
      <c r="PX74" s="1162"/>
      <c r="PY74" s="1162"/>
      <c r="PZ74" s="1162"/>
      <c r="QA74" s="1162"/>
      <c r="QB74" s="1165"/>
      <c r="QC74" s="1165"/>
      <c r="QD74" s="941"/>
      <c r="QE74" s="941"/>
      <c r="QF74" s="941"/>
      <c r="QG74" s="941"/>
      <c r="QH74" s="942"/>
      <c r="QY74" s="1214"/>
      <c r="QZ74" s="1215"/>
      <c r="RA74" s="1162"/>
      <c r="RB74" s="1162"/>
      <c r="RC74" s="1162"/>
      <c r="RD74" s="1162"/>
      <c r="RE74" s="1165"/>
      <c r="RF74" s="1165"/>
      <c r="RG74" s="1169"/>
      <c r="RH74" s="1169"/>
      <c r="RI74" s="1169"/>
      <c r="RJ74" s="1170"/>
    </row>
    <row r="75" spans="2:478" ht="3.65" customHeight="1"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3"/>
      <c r="AP75" s="22"/>
      <c r="AQ75" s="22"/>
      <c r="AR75" s="22"/>
      <c r="AS75" s="22"/>
      <c r="AT75" s="22"/>
      <c r="AU75" s="22"/>
      <c r="AV75" s="22"/>
      <c r="AW75" s="22"/>
      <c r="AX75" s="727"/>
      <c r="AY75" s="728"/>
      <c r="AZ75" s="728" t="e" vm="3">
        <v>#VALUE!</v>
      </c>
      <c r="BA75" s="1111"/>
      <c r="BB75" s="1112"/>
      <c r="BC75" s="1163"/>
      <c r="BD75" s="1163"/>
      <c r="BE75" s="1163"/>
      <c r="BF75" s="1163"/>
      <c r="BG75" s="1166"/>
      <c r="BH75" s="1166"/>
      <c r="BI75" s="1171"/>
      <c r="BJ75" s="1171"/>
      <c r="BK75" s="1171"/>
      <c r="BL75" s="1172"/>
      <c r="BM75" s="1292"/>
      <c r="BN75" s="1160"/>
      <c r="BO75" s="878"/>
      <c r="BP75" s="878"/>
      <c r="BQ75" s="878"/>
      <c r="BR75" s="878"/>
      <c r="BS75" s="878"/>
      <c r="BT75" s="878"/>
      <c r="BU75" s="878"/>
      <c r="BV75" s="878"/>
      <c r="BW75" s="580"/>
      <c r="BX75" s="581"/>
      <c r="BY75" s="1160"/>
      <c r="BZ75" s="1160"/>
      <c r="CA75" s="878"/>
      <c r="CB75" s="878"/>
      <c r="CC75" s="878"/>
      <c r="CD75" s="878"/>
      <c r="CE75" s="878"/>
      <c r="CF75" s="878"/>
      <c r="CG75" s="878"/>
      <c r="CH75" s="878"/>
      <c r="CI75" s="580"/>
      <c r="CJ75" s="581"/>
      <c r="CK75" s="1160"/>
      <c r="CL75" s="1160"/>
      <c r="CM75" s="878"/>
      <c r="CN75" s="878"/>
      <c r="CO75" s="878"/>
      <c r="CP75" s="878"/>
      <c r="CQ75" s="878"/>
      <c r="CR75" s="878"/>
      <c r="CS75" s="878"/>
      <c r="CT75" s="878"/>
      <c r="CU75" s="580"/>
      <c r="CV75" s="581"/>
      <c r="CW75" s="1160"/>
      <c r="CX75" s="1160"/>
      <c r="CY75" s="878"/>
      <c r="CZ75" s="878"/>
      <c r="DA75" s="878"/>
      <c r="DB75" s="878"/>
      <c r="DC75" s="878"/>
      <c r="DD75" s="878"/>
      <c r="DE75" s="878"/>
      <c r="DF75" s="878"/>
      <c r="DG75" s="580"/>
      <c r="DH75" s="581"/>
      <c r="DI75" s="1160"/>
      <c r="DJ75" s="1160"/>
      <c r="DK75" s="878"/>
      <c r="DL75" s="878"/>
      <c r="DM75" s="878"/>
      <c r="DN75" s="878"/>
      <c r="DO75" s="878"/>
      <c r="DP75" s="878"/>
      <c r="DQ75" s="878"/>
      <c r="DR75" s="878"/>
      <c r="DS75" s="580"/>
      <c r="DT75" s="581"/>
      <c r="DU75" s="1160"/>
      <c r="DV75" s="1160"/>
      <c r="DW75" s="878"/>
      <c r="DX75" s="878"/>
      <c r="DY75" s="878"/>
      <c r="DZ75" s="878"/>
      <c r="EA75" s="878"/>
      <c r="EB75" s="878"/>
      <c r="EC75" s="878"/>
      <c r="ED75" s="878"/>
      <c r="EE75" s="580"/>
      <c r="EF75" s="581"/>
      <c r="EG75" s="1160"/>
      <c r="EH75" s="1160"/>
      <c r="EI75" s="878"/>
      <c r="EJ75" s="878"/>
      <c r="EK75" s="878"/>
      <c r="EL75" s="878"/>
      <c r="EM75" s="878"/>
      <c r="EN75" s="878"/>
      <c r="EO75" s="878"/>
      <c r="EP75" s="878"/>
      <c r="EQ75" s="580"/>
      <c r="ER75" s="581"/>
      <c r="ES75" s="1160"/>
      <c r="ET75" s="1160"/>
      <c r="EU75" s="878"/>
      <c r="EV75" s="878"/>
      <c r="EW75" s="878"/>
      <c r="EX75" s="878"/>
      <c r="EY75" s="878"/>
      <c r="EZ75" s="878"/>
      <c r="FA75" s="878"/>
      <c r="FB75" s="878"/>
      <c r="FC75" s="580"/>
      <c r="FD75" s="581"/>
      <c r="FE75" s="1160"/>
      <c r="FF75" s="1160"/>
      <c r="FG75" s="878"/>
      <c r="FH75" s="878"/>
      <c r="FI75" s="878"/>
      <c r="FJ75" s="878"/>
      <c r="FK75" s="878"/>
      <c r="FL75" s="878"/>
      <c r="FM75" s="878"/>
      <c r="FN75" s="878"/>
      <c r="FO75" s="580"/>
      <c r="FP75" s="581"/>
      <c r="FQ75" s="1160"/>
      <c r="FR75" s="1160"/>
      <c r="FS75" s="878"/>
      <c r="FT75" s="878"/>
      <c r="FU75" s="878"/>
      <c r="FV75" s="878"/>
      <c r="FW75" s="878"/>
      <c r="FX75" s="878"/>
      <c r="FY75" s="878"/>
      <c r="FZ75" s="878"/>
      <c r="GA75" s="580"/>
      <c r="GB75" s="581"/>
      <c r="GC75" s="1160"/>
      <c r="GD75" s="1160"/>
      <c r="GE75" s="878"/>
      <c r="GF75" s="878"/>
      <c r="GG75" s="878"/>
      <c r="GH75" s="878"/>
      <c r="GI75" s="878"/>
      <c r="GJ75" s="878"/>
      <c r="GK75" s="878"/>
      <c r="GL75" s="878"/>
      <c r="GM75" s="580"/>
      <c r="GN75" s="581"/>
      <c r="GO75" s="1160"/>
      <c r="GP75" s="1160"/>
      <c r="GQ75" s="878"/>
      <c r="GR75" s="878"/>
      <c r="GS75" s="878"/>
      <c r="GT75" s="878"/>
      <c r="GU75" s="878"/>
      <c r="GV75" s="878"/>
      <c r="GW75" s="878"/>
      <c r="GX75" s="878"/>
      <c r="GY75" s="580"/>
      <c r="GZ75" s="581"/>
      <c r="HA75" s="1160"/>
      <c r="HB75" s="1160"/>
      <c r="HC75" s="878"/>
      <c r="HD75" s="878"/>
      <c r="HE75" s="878"/>
      <c r="HF75" s="878"/>
      <c r="HG75" s="878"/>
      <c r="HH75" s="878"/>
      <c r="HI75" s="878"/>
      <c r="HJ75" s="878"/>
      <c r="HK75" s="580"/>
      <c r="HL75" s="581"/>
      <c r="HM75" s="1160"/>
      <c r="HN75" s="1160"/>
      <c r="HO75" s="878"/>
      <c r="HP75" s="878"/>
      <c r="HQ75" s="878"/>
      <c r="HR75" s="878"/>
      <c r="HS75" s="878"/>
      <c r="HT75" s="878"/>
      <c r="HU75" s="878"/>
      <c r="HV75" s="878"/>
      <c r="HW75" s="580"/>
      <c r="HX75" s="581"/>
      <c r="HY75" s="1160"/>
      <c r="HZ75" s="1160"/>
      <c r="IA75" s="878"/>
      <c r="IB75" s="878"/>
      <c r="IC75" s="878"/>
      <c r="ID75" s="878"/>
      <c r="IE75" s="878"/>
      <c r="IF75" s="878"/>
      <c r="IG75" s="878"/>
      <c r="IH75" s="878"/>
      <c r="II75" s="580"/>
      <c r="IJ75" s="581"/>
      <c r="IK75" s="1160"/>
      <c r="IL75" s="1160"/>
      <c r="IM75" s="878"/>
      <c r="IN75" s="878"/>
      <c r="IO75" s="878"/>
      <c r="IP75" s="878"/>
      <c r="IQ75" s="878"/>
      <c r="IR75" s="878"/>
      <c r="IS75" s="878"/>
      <c r="IT75" s="878"/>
      <c r="IU75" s="451"/>
      <c r="IV75" s="563"/>
      <c r="IW75" s="728"/>
      <c r="IX75" s="728"/>
      <c r="IY75" s="731"/>
      <c r="IZ75" s="22"/>
      <c r="JA75" s="22"/>
      <c r="JB75" s="22"/>
      <c r="JC75" s="22"/>
      <c r="JD75" s="22"/>
      <c r="JE75" s="22"/>
      <c r="JF75" s="22"/>
      <c r="JG75" s="22"/>
      <c r="JH75" s="21"/>
      <c r="JI75" s="22"/>
      <c r="JJ75" s="22"/>
      <c r="JK75" s="22"/>
      <c r="JL75" s="22"/>
      <c r="JM75" s="22"/>
      <c r="JN75" s="22"/>
      <c r="JO75" s="22"/>
      <c r="JP75" s="22"/>
      <c r="JQ75" s="22"/>
      <c r="JR75" s="22"/>
      <c r="JS75" s="22"/>
      <c r="JT75" s="22"/>
      <c r="JU75" s="22"/>
      <c r="JV75" s="22"/>
      <c r="JW75" s="22"/>
      <c r="JX75" s="22"/>
      <c r="JY75" s="22"/>
      <c r="JZ75" s="22"/>
      <c r="KA75" s="22"/>
      <c r="KB75" s="22"/>
      <c r="KC75" s="22"/>
      <c r="KD75" s="22"/>
      <c r="KE75" s="22"/>
      <c r="KF75" s="22"/>
      <c r="KG75" s="22"/>
      <c r="KH75" s="22"/>
      <c r="KI75" s="22"/>
      <c r="KJ75" s="22"/>
      <c r="KK75" s="22"/>
      <c r="KL75" s="22"/>
      <c r="KM75" s="22"/>
      <c r="KN75" s="22"/>
      <c r="KO75" s="22"/>
      <c r="KP75" s="22"/>
      <c r="KQ75" s="22"/>
      <c r="KR75" s="22"/>
      <c r="KS75" s="22"/>
      <c r="KT75" s="22"/>
      <c r="KU75" s="22"/>
      <c r="KV75" s="22"/>
      <c r="KW75" s="22"/>
      <c r="KX75" s="22"/>
      <c r="KY75" s="22"/>
      <c r="KZ75" s="22"/>
      <c r="LA75" s="22"/>
      <c r="LB75" s="22"/>
      <c r="LC75" s="22"/>
      <c r="LD75" s="22"/>
      <c r="LE75" s="22"/>
      <c r="LF75" s="22"/>
      <c r="LG75" s="22"/>
      <c r="LH75" s="22"/>
      <c r="LI75" s="22"/>
      <c r="LJ75" s="23"/>
      <c r="MM75" s="1111"/>
      <c r="MN75" s="1112"/>
      <c r="MO75" s="1112"/>
      <c r="MP75" s="1112"/>
      <c r="MQ75" s="1112"/>
      <c r="MR75" s="1112"/>
      <c r="MS75" s="983"/>
      <c r="MT75" s="983"/>
      <c r="MU75" s="983"/>
      <c r="MV75" s="983"/>
      <c r="MW75" s="983"/>
      <c r="MX75" s="983"/>
      <c r="MY75" s="983"/>
      <c r="MZ75" s="983"/>
      <c r="NA75" s="983"/>
      <c r="NB75" s="983"/>
      <c r="NC75" s="983"/>
      <c r="ND75" s="1068"/>
      <c r="NE75" s="1068"/>
      <c r="NF75" s="1068"/>
      <c r="NG75" s="1068"/>
      <c r="NH75" s="1072"/>
      <c r="NI75" s="1072"/>
      <c r="NJ75" s="1072"/>
      <c r="NK75" s="1072"/>
      <c r="NL75" s="1072"/>
      <c r="NM75" s="1072"/>
      <c r="NN75" s="1073"/>
      <c r="NY75" s="1111"/>
      <c r="NZ75" s="1112"/>
      <c r="OA75" s="1112"/>
      <c r="OB75" s="1112"/>
      <c r="OC75" s="1196"/>
      <c r="OD75" s="1196"/>
      <c r="OE75" s="1196"/>
      <c r="OF75" s="1196"/>
      <c r="OG75" s="1196"/>
      <c r="OH75" s="1196"/>
      <c r="OI75" s="1196"/>
      <c r="OJ75" s="1072"/>
      <c r="OK75" s="1072"/>
      <c r="OL75" s="1072"/>
      <c r="OM75" s="1072"/>
      <c r="ON75" s="1073"/>
      <c r="OT75" s="1111"/>
      <c r="OU75" s="1112"/>
      <c r="OV75" s="1112"/>
      <c r="OW75" s="1162"/>
      <c r="OX75" s="1162"/>
      <c r="OY75" s="1162"/>
      <c r="OZ75" s="1162"/>
      <c r="PA75" s="1162"/>
      <c r="PB75" s="1162"/>
      <c r="PC75" s="1165"/>
      <c r="PD75" s="1165"/>
      <c r="PE75" s="941"/>
      <c r="PF75" s="941"/>
      <c r="PG75" s="941"/>
      <c r="PH75" s="941"/>
      <c r="PI75" s="942"/>
      <c r="PS75" s="1111"/>
      <c r="PT75" s="1112"/>
      <c r="PU75" s="1112"/>
      <c r="PV75" s="1162"/>
      <c r="PW75" s="1162"/>
      <c r="PX75" s="1162"/>
      <c r="PY75" s="1162"/>
      <c r="PZ75" s="1162"/>
      <c r="QA75" s="1162"/>
      <c r="QB75" s="1165"/>
      <c r="QC75" s="1165"/>
      <c r="QD75" s="941"/>
      <c r="QE75" s="941"/>
      <c r="QF75" s="941"/>
      <c r="QG75" s="941"/>
      <c r="QH75" s="942"/>
      <c r="QY75" s="1214"/>
      <c r="QZ75" s="1215"/>
      <c r="RA75" s="1162"/>
      <c r="RB75" s="1162"/>
      <c r="RC75" s="1162"/>
      <c r="RD75" s="1162"/>
      <c r="RE75" s="1165"/>
      <c r="RF75" s="1165"/>
      <c r="RG75" s="1169"/>
      <c r="RH75" s="1169"/>
      <c r="RI75" s="1169"/>
      <c r="RJ75" s="1170"/>
    </row>
    <row r="76" spans="2:478" ht="3.65" customHeight="1">
      <c r="B76" s="21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3"/>
      <c r="AP76" s="22"/>
      <c r="AQ76" s="22"/>
      <c r="AR76" s="22"/>
      <c r="AS76" s="22"/>
      <c r="AT76" s="22"/>
      <c r="AU76" s="22"/>
      <c r="AV76" s="22"/>
      <c r="AW76" s="22"/>
      <c r="AX76" s="727"/>
      <c r="AY76" s="728"/>
      <c r="AZ76" s="728"/>
      <c r="BA76" s="1111"/>
      <c r="BB76" s="1112"/>
      <c r="BC76" s="1173" t="s">
        <v>1056</v>
      </c>
      <c r="BD76" s="1174"/>
      <c r="BE76" s="1174"/>
      <c r="BF76" s="1174"/>
      <c r="BG76" s="1179" t="s">
        <v>5</v>
      </c>
      <c r="BH76" s="1179"/>
      <c r="BI76" s="1182">
        <v>1000</v>
      </c>
      <c r="BJ76" s="1182"/>
      <c r="BK76" s="1182"/>
      <c r="BL76" s="1183"/>
      <c r="BM76" s="1285" t="b">
        <v>0</v>
      </c>
      <c r="BN76" s="1151"/>
      <c r="BO76" s="976" t="str">
        <f>IFERROR(VLOOKUP(BP34,BD!$B:$D,3,FALSE),"-")</f>
        <v>-</v>
      </c>
      <c r="BP76" s="976"/>
      <c r="BQ76" s="976"/>
      <c r="BR76" s="976"/>
      <c r="BS76" s="976"/>
      <c r="BT76" s="976"/>
      <c r="BU76" s="976"/>
      <c r="BV76" s="976"/>
      <c r="BW76" s="1141" t="b">
        <v>0</v>
      </c>
      <c r="BX76" s="1142"/>
      <c r="BY76" s="1151" t="b">
        <v>0</v>
      </c>
      <c r="BZ76" s="1151"/>
      <c r="CA76" s="976" t="str">
        <f>IFERROR(IF(#REF!="30",VLOOKUP(CB34,BD!$B:$D,3,FALSE),"-"),"-")</f>
        <v>-</v>
      </c>
      <c r="CB76" s="976"/>
      <c r="CC76" s="976"/>
      <c r="CD76" s="976"/>
      <c r="CE76" s="976"/>
      <c r="CF76" s="976"/>
      <c r="CG76" s="976"/>
      <c r="CH76" s="976"/>
      <c r="CI76" s="1141" t="b">
        <v>0</v>
      </c>
      <c r="CJ76" s="1142"/>
      <c r="CK76" s="1151" t="b">
        <v>0</v>
      </c>
      <c r="CL76" s="1151"/>
      <c r="CM76" s="976" t="str">
        <f>IFERROR(IF(#REF!&gt;="31",VLOOKUP(CN34,BD!$B:$D,3,FALSE),"-"),"-")</f>
        <v>-</v>
      </c>
      <c r="CN76" s="976"/>
      <c r="CO76" s="976"/>
      <c r="CP76" s="976"/>
      <c r="CQ76" s="976"/>
      <c r="CR76" s="976"/>
      <c r="CS76" s="976"/>
      <c r="CT76" s="976"/>
      <c r="CU76" s="1141" t="b">
        <v>0</v>
      </c>
      <c r="CV76" s="1142"/>
      <c r="CW76" s="1151" t="b">
        <v>0</v>
      </c>
      <c r="CX76" s="1151"/>
      <c r="CY76" s="976" t="str">
        <f>IFERROR(IF(AR51&gt;="31",VLOOKUP(CZ34,BD!$B:$D,3,FALSE),"-"),"-")</f>
        <v>-</v>
      </c>
      <c r="CZ76" s="976"/>
      <c r="DA76" s="976"/>
      <c r="DB76" s="976"/>
      <c r="DC76" s="976"/>
      <c r="DD76" s="976"/>
      <c r="DE76" s="976"/>
      <c r="DF76" s="976"/>
      <c r="DG76" s="1141" t="b">
        <v>0</v>
      </c>
      <c r="DH76" s="1142"/>
      <c r="DI76" s="1151" t="b">
        <v>0</v>
      </c>
      <c r="DJ76" s="1151"/>
      <c r="DK76" s="976" t="str">
        <f>IFERROR(VLOOKUP(DL34,BD!$B:$D,3,FALSE),"-")</f>
        <v>-</v>
      </c>
      <c r="DL76" s="976"/>
      <c r="DM76" s="976"/>
      <c r="DN76" s="976"/>
      <c r="DO76" s="976"/>
      <c r="DP76" s="976"/>
      <c r="DQ76" s="976"/>
      <c r="DR76" s="976"/>
      <c r="DS76" s="1141" t="b">
        <v>0</v>
      </c>
      <c r="DT76" s="1142"/>
      <c r="DU76" s="1151" t="b">
        <v>0</v>
      </c>
      <c r="DV76" s="1151"/>
      <c r="DW76" s="976" t="str">
        <f>IFERROR(IF(DW71&lt;&gt;"-","-",VLOOKUP(DX34,BD!$B:$D,3,FALSE)),"-")</f>
        <v>-</v>
      </c>
      <c r="DX76" s="976"/>
      <c r="DY76" s="976"/>
      <c r="DZ76" s="976"/>
      <c r="EA76" s="976"/>
      <c r="EB76" s="976"/>
      <c r="EC76" s="976"/>
      <c r="ED76" s="976"/>
      <c r="EE76" s="1141" t="b">
        <v>0</v>
      </c>
      <c r="EF76" s="1142"/>
      <c r="EG76" s="1151" t="b">
        <v>0</v>
      </c>
      <c r="EH76" s="1151"/>
      <c r="EI76" s="976" t="str">
        <f>IFERROR(VLOOKUP(EJ34,BD!$B:$D,3,FALSE),"-")</f>
        <v>-</v>
      </c>
      <c r="EJ76" s="976"/>
      <c r="EK76" s="976"/>
      <c r="EL76" s="976"/>
      <c r="EM76" s="976"/>
      <c r="EN76" s="976"/>
      <c r="EO76" s="976"/>
      <c r="EP76" s="976"/>
      <c r="EQ76" s="1141" t="b">
        <v>0</v>
      </c>
      <c r="ER76" s="1142"/>
      <c r="ES76" s="1151" t="b">
        <v>0</v>
      </c>
      <c r="ET76" s="1151"/>
      <c r="EU76" s="976" t="str">
        <f>IFERROR(VLOOKUP(EV34,BD!$B:$D,3,FALSE),"-")</f>
        <v>-</v>
      </c>
      <c r="EV76" s="976"/>
      <c r="EW76" s="976"/>
      <c r="EX76" s="976"/>
      <c r="EY76" s="976"/>
      <c r="EZ76" s="976"/>
      <c r="FA76" s="976"/>
      <c r="FB76" s="976"/>
      <c r="FC76" s="1141" t="b">
        <v>0</v>
      </c>
      <c r="FD76" s="1142"/>
      <c r="FE76" s="1151" t="b">
        <v>0</v>
      </c>
      <c r="FF76" s="1151"/>
      <c r="FG76" s="976" t="str">
        <f>IFERROR(VLOOKUP(FG34,BD!$B:$D,3,FALSE),"-")</f>
        <v>-</v>
      </c>
      <c r="FH76" s="976"/>
      <c r="FI76" s="976"/>
      <c r="FJ76" s="976"/>
      <c r="FK76" s="976"/>
      <c r="FL76" s="976"/>
      <c r="FM76" s="976"/>
      <c r="FN76" s="976"/>
      <c r="FO76" s="1141" t="b">
        <v>0</v>
      </c>
      <c r="FP76" s="1142"/>
      <c r="FQ76" s="1151" t="b">
        <v>0</v>
      </c>
      <c r="FR76" s="1151"/>
      <c r="FS76" s="976" t="str">
        <f>IFERROR(VLOOKUP(FS34,BD!$B:$D,3,FALSE),"-")</f>
        <v>-</v>
      </c>
      <c r="FT76" s="976"/>
      <c r="FU76" s="976"/>
      <c r="FV76" s="976"/>
      <c r="FW76" s="976"/>
      <c r="FX76" s="976"/>
      <c r="FY76" s="976"/>
      <c r="FZ76" s="976"/>
      <c r="GA76" s="1141" t="b">
        <v>0</v>
      </c>
      <c r="GB76" s="1142"/>
      <c r="GC76" s="1151" t="b">
        <v>0</v>
      </c>
      <c r="GD76" s="1151"/>
      <c r="GE76" s="976" t="str">
        <f>IFERROR(VLOOKUP(GC33,BD!$B:$D,3,FALSE),"-")</f>
        <v>-</v>
      </c>
      <c r="GF76" s="976"/>
      <c r="GG76" s="976"/>
      <c r="GH76" s="976"/>
      <c r="GI76" s="976"/>
      <c r="GJ76" s="976"/>
      <c r="GK76" s="976"/>
      <c r="GL76" s="976"/>
      <c r="GM76" s="1141" t="b">
        <v>0</v>
      </c>
      <c r="GN76" s="1142"/>
      <c r="GO76" s="1151" t="b">
        <v>0</v>
      </c>
      <c r="GP76" s="1151"/>
      <c r="GQ76" s="976" t="str">
        <f>IFERROR(VLOOKUP(GR34,BD!$B:$D,3,FALSE),"-")</f>
        <v>-</v>
      </c>
      <c r="GR76" s="976"/>
      <c r="GS76" s="976"/>
      <c r="GT76" s="976"/>
      <c r="GU76" s="976"/>
      <c r="GV76" s="976"/>
      <c r="GW76" s="976"/>
      <c r="GX76" s="976"/>
      <c r="GY76" s="1141" t="b">
        <v>0</v>
      </c>
      <c r="GZ76" s="1142"/>
      <c r="HA76" s="1151" t="b">
        <v>0</v>
      </c>
      <c r="HB76" s="1151"/>
      <c r="HC76" s="976" t="str">
        <f>IFERROR(VLOOKUP(HD34,BD!$B:$D,3,FALSE),"-")</f>
        <v>-</v>
      </c>
      <c r="HD76" s="976"/>
      <c r="HE76" s="976"/>
      <c r="HF76" s="976"/>
      <c r="HG76" s="976"/>
      <c r="HH76" s="976"/>
      <c r="HI76" s="976"/>
      <c r="HJ76" s="976"/>
      <c r="HK76" s="1141" t="b">
        <v>0</v>
      </c>
      <c r="HL76" s="1142"/>
      <c r="HM76" s="1151" t="b">
        <v>0</v>
      </c>
      <c r="HN76" s="1151"/>
      <c r="HO76" s="976" t="str">
        <f>IFERROR(VLOOKUP(HM33,BD!$B:$D,3,FALSE),"-")</f>
        <v>1014500</v>
      </c>
      <c r="HP76" s="976"/>
      <c r="HQ76" s="976"/>
      <c r="HR76" s="976"/>
      <c r="HS76" s="976"/>
      <c r="HT76" s="976"/>
      <c r="HU76" s="976"/>
      <c r="HV76" s="976"/>
      <c r="HW76" s="1141" t="b">
        <v>0</v>
      </c>
      <c r="HX76" s="1142"/>
      <c r="HY76" s="1151" t="b">
        <v>0</v>
      </c>
      <c r="HZ76" s="1151"/>
      <c r="IA76" s="976" t="str">
        <f>IFERROR(VLOOKUP(IB34,BD!$B:$D,3,FALSE),"-")</f>
        <v>-</v>
      </c>
      <c r="IB76" s="976"/>
      <c r="IC76" s="976"/>
      <c r="ID76" s="976"/>
      <c r="IE76" s="976"/>
      <c r="IF76" s="976"/>
      <c r="IG76" s="976"/>
      <c r="IH76" s="976"/>
      <c r="II76" s="1141" t="b">
        <v>0</v>
      </c>
      <c r="IJ76" s="1142"/>
      <c r="IK76" s="1151" t="b">
        <v>0</v>
      </c>
      <c r="IL76" s="1151"/>
      <c r="IM76" s="976" t="str">
        <f>IFERROR(VLOOKUP(IN34,BD!$B:$D,3,FALSE),"-")</f>
        <v>-</v>
      </c>
      <c r="IN76" s="976"/>
      <c r="IO76" s="976"/>
      <c r="IP76" s="976"/>
      <c r="IQ76" s="976"/>
      <c r="IR76" s="976"/>
      <c r="IS76" s="976"/>
      <c r="IT76" s="976"/>
      <c r="IU76" s="1141" t="b">
        <v>0</v>
      </c>
      <c r="IV76" s="1275"/>
      <c r="IW76" s="728"/>
      <c r="IX76" s="728"/>
      <c r="IY76" s="731"/>
      <c r="IZ76" s="22"/>
      <c r="JA76" s="22"/>
      <c r="JB76" s="22"/>
      <c r="JC76" s="22"/>
      <c r="JD76" s="22"/>
      <c r="JE76" s="22"/>
      <c r="JF76" s="22"/>
      <c r="JG76" s="22"/>
      <c r="JH76" s="21"/>
      <c r="JI76" s="22"/>
      <c r="JJ76" s="22"/>
      <c r="JK76" s="22"/>
      <c r="JL76" s="22"/>
      <c r="JM76" s="22"/>
      <c r="JN76" s="22"/>
      <c r="JO76" s="22"/>
      <c r="JP76" s="22"/>
      <c r="JQ76" s="22"/>
      <c r="JR76" s="22"/>
      <c r="JS76" s="22"/>
      <c r="JT76" s="22"/>
      <c r="JU76" s="22"/>
      <c r="JV76" s="22"/>
      <c r="JW76" s="22"/>
      <c r="JX76" s="22"/>
      <c r="JY76" s="22"/>
      <c r="JZ76" s="22"/>
      <c r="KA76" s="22"/>
      <c r="KB76" s="22"/>
      <c r="KC76" s="22"/>
      <c r="KD76" s="22"/>
      <c r="KE76" s="22"/>
      <c r="KF76" s="22"/>
      <c r="KG76" s="22"/>
      <c r="KH76" s="22"/>
      <c r="KI76" s="22"/>
      <c r="KJ76" s="22"/>
      <c r="KK76" s="22"/>
      <c r="KL76" s="22"/>
      <c r="KM76" s="22"/>
      <c r="KN76" s="22"/>
      <c r="KO76" s="22"/>
      <c r="KP76" s="22"/>
      <c r="KQ76" s="22"/>
      <c r="KR76" s="22"/>
      <c r="KS76" s="22"/>
      <c r="KT76" s="22"/>
      <c r="KU76" s="22"/>
      <c r="KV76" s="22"/>
      <c r="KW76" s="22"/>
      <c r="KX76" s="22"/>
      <c r="KY76" s="22"/>
      <c r="KZ76" s="22"/>
      <c r="LA76" s="22"/>
      <c r="LB76" s="22"/>
      <c r="LC76" s="22"/>
      <c r="LD76" s="22"/>
      <c r="LE76" s="22"/>
      <c r="LF76" s="22"/>
      <c r="LG76" s="22"/>
      <c r="LH76" s="22"/>
      <c r="LI76" s="22"/>
      <c r="LJ76" s="23"/>
      <c r="MM76" s="1111"/>
      <c r="MN76" s="1112"/>
      <c r="MO76" s="1112"/>
      <c r="MP76" s="1112"/>
      <c r="MQ76" s="1112"/>
      <c r="MR76" s="1112"/>
      <c r="MS76" s="983"/>
      <c r="MT76" s="983"/>
      <c r="MU76" s="983"/>
      <c r="MV76" s="983"/>
      <c r="MW76" s="983"/>
      <c r="MX76" s="983"/>
      <c r="MY76" s="983"/>
      <c r="MZ76" s="983"/>
      <c r="NA76" s="983"/>
      <c r="NB76" s="983"/>
      <c r="NC76" s="983"/>
      <c r="ND76" s="1068"/>
      <c r="NE76" s="1068"/>
      <c r="NF76" s="1068"/>
      <c r="NG76" s="1068"/>
      <c r="NH76" s="1072"/>
      <c r="NI76" s="1072"/>
      <c r="NJ76" s="1072"/>
      <c r="NK76" s="1072"/>
      <c r="NL76" s="1072"/>
      <c r="NM76" s="1072"/>
      <c r="NN76" s="1073"/>
      <c r="NY76" s="1111"/>
      <c r="NZ76" s="1112"/>
      <c r="OA76" s="1112"/>
      <c r="OB76" s="1112"/>
      <c r="OC76" s="1196"/>
      <c r="OD76" s="1196"/>
      <c r="OE76" s="1196"/>
      <c r="OF76" s="1196"/>
      <c r="OG76" s="1196"/>
      <c r="OH76" s="1196"/>
      <c r="OI76" s="1196"/>
      <c r="OJ76" s="1072"/>
      <c r="OK76" s="1072"/>
      <c r="OL76" s="1072"/>
      <c r="OM76" s="1072"/>
      <c r="ON76" s="1073"/>
      <c r="OT76" s="1111"/>
      <c r="OU76" s="1112"/>
      <c r="OV76" s="1112"/>
      <c r="OW76" s="1162"/>
      <c r="OX76" s="1162"/>
      <c r="OY76" s="1162"/>
      <c r="OZ76" s="1162"/>
      <c r="PA76" s="1162"/>
      <c r="PB76" s="1162"/>
      <c r="PC76" s="1165"/>
      <c r="PD76" s="1165"/>
      <c r="PE76" s="941"/>
      <c r="PF76" s="941"/>
      <c r="PG76" s="941"/>
      <c r="PH76" s="941"/>
      <c r="PI76" s="942"/>
      <c r="PS76" s="1111"/>
      <c r="PT76" s="1112"/>
      <c r="PU76" s="1112"/>
      <c r="PV76" s="1162"/>
      <c r="PW76" s="1162"/>
      <c r="PX76" s="1162"/>
      <c r="PY76" s="1162"/>
      <c r="PZ76" s="1162"/>
      <c r="QA76" s="1162"/>
      <c r="QB76" s="1165"/>
      <c r="QC76" s="1165"/>
      <c r="QD76" s="941"/>
      <c r="QE76" s="941"/>
      <c r="QF76" s="941"/>
      <c r="QG76" s="941"/>
      <c r="QH76" s="942"/>
      <c r="QY76" s="1214"/>
      <c r="QZ76" s="1215"/>
      <c r="RA76" s="1163"/>
      <c r="RB76" s="1163"/>
      <c r="RC76" s="1163"/>
      <c r="RD76" s="1163"/>
      <c r="RE76" s="1166"/>
      <c r="RF76" s="1166"/>
      <c r="RG76" s="1171"/>
      <c r="RH76" s="1171"/>
      <c r="RI76" s="1171"/>
      <c r="RJ76" s="1172"/>
    </row>
    <row r="77" spans="2:478" ht="3.65" customHeight="1">
      <c r="B77" s="21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3"/>
      <c r="AP77" s="22"/>
      <c r="AQ77" s="22"/>
      <c r="AR77" s="22"/>
      <c r="AS77" s="22"/>
      <c r="AT77" s="22"/>
      <c r="AU77" s="22"/>
      <c r="AV77" s="22"/>
      <c r="AW77" s="22"/>
      <c r="AX77" s="727"/>
      <c r="AY77" s="728"/>
      <c r="AZ77" s="47"/>
      <c r="BA77" s="1111"/>
      <c r="BB77" s="1112"/>
      <c r="BC77" s="1175"/>
      <c r="BD77" s="1176"/>
      <c r="BE77" s="1176"/>
      <c r="BF77" s="1176"/>
      <c r="BG77" s="1180"/>
      <c r="BH77" s="1180"/>
      <c r="BI77" s="1184"/>
      <c r="BJ77" s="1184"/>
      <c r="BK77" s="1184"/>
      <c r="BL77" s="1185"/>
      <c r="BM77" s="1286"/>
      <c r="BN77" s="1152"/>
      <c r="BO77" s="978"/>
      <c r="BP77" s="978"/>
      <c r="BQ77" s="978"/>
      <c r="BR77" s="978"/>
      <c r="BS77" s="978"/>
      <c r="BT77" s="978"/>
      <c r="BU77" s="978"/>
      <c r="BV77" s="978"/>
      <c r="BW77" s="1143"/>
      <c r="BX77" s="1144"/>
      <c r="BY77" s="1152"/>
      <c r="BZ77" s="1152"/>
      <c r="CA77" s="978"/>
      <c r="CB77" s="978"/>
      <c r="CC77" s="978"/>
      <c r="CD77" s="978"/>
      <c r="CE77" s="978"/>
      <c r="CF77" s="978"/>
      <c r="CG77" s="978"/>
      <c r="CH77" s="978"/>
      <c r="CI77" s="1143"/>
      <c r="CJ77" s="1144"/>
      <c r="CK77" s="1152"/>
      <c r="CL77" s="1152"/>
      <c r="CM77" s="978"/>
      <c r="CN77" s="978"/>
      <c r="CO77" s="978"/>
      <c r="CP77" s="978"/>
      <c r="CQ77" s="978"/>
      <c r="CR77" s="978"/>
      <c r="CS77" s="978"/>
      <c r="CT77" s="978"/>
      <c r="CU77" s="1143"/>
      <c r="CV77" s="1144"/>
      <c r="CW77" s="1152"/>
      <c r="CX77" s="1152"/>
      <c r="CY77" s="978"/>
      <c r="CZ77" s="978"/>
      <c r="DA77" s="978"/>
      <c r="DB77" s="978"/>
      <c r="DC77" s="978"/>
      <c r="DD77" s="978"/>
      <c r="DE77" s="978"/>
      <c r="DF77" s="978"/>
      <c r="DG77" s="1143"/>
      <c r="DH77" s="1144"/>
      <c r="DI77" s="1152"/>
      <c r="DJ77" s="1152"/>
      <c r="DK77" s="978"/>
      <c r="DL77" s="978"/>
      <c r="DM77" s="978"/>
      <c r="DN77" s="978"/>
      <c r="DO77" s="978"/>
      <c r="DP77" s="978"/>
      <c r="DQ77" s="978"/>
      <c r="DR77" s="978"/>
      <c r="DS77" s="1143"/>
      <c r="DT77" s="1144"/>
      <c r="DU77" s="1152"/>
      <c r="DV77" s="1152"/>
      <c r="DW77" s="978"/>
      <c r="DX77" s="978"/>
      <c r="DY77" s="978"/>
      <c r="DZ77" s="978"/>
      <c r="EA77" s="978"/>
      <c r="EB77" s="978"/>
      <c r="EC77" s="978"/>
      <c r="ED77" s="978"/>
      <c r="EE77" s="1143"/>
      <c r="EF77" s="1144"/>
      <c r="EG77" s="1152"/>
      <c r="EH77" s="1152"/>
      <c r="EI77" s="978"/>
      <c r="EJ77" s="978"/>
      <c r="EK77" s="978"/>
      <c r="EL77" s="978"/>
      <c r="EM77" s="978"/>
      <c r="EN77" s="978"/>
      <c r="EO77" s="978"/>
      <c r="EP77" s="978"/>
      <c r="EQ77" s="1143"/>
      <c r="ER77" s="1144"/>
      <c r="ES77" s="1152"/>
      <c r="ET77" s="1152"/>
      <c r="EU77" s="978"/>
      <c r="EV77" s="978"/>
      <c r="EW77" s="978"/>
      <c r="EX77" s="978"/>
      <c r="EY77" s="978"/>
      <c r="EZ77" s="978"/>
      <c r="FA77" s="978"/>
      <c r="FB77" s="978"/>
      <c r="FC77" s="1143"/>
      <c r="FD77" s="1144"/>
      <c r="FE77" s="1152"/>
      <c r="FF77" s="1152"/>
      <c r="FG77" s="978"/>
      <c r="FH77" s="978"/>
      <c r="FI77" s="978"/>
      <c r="FJ77" s="978"/>
      <c r="FK77" s="978"/>
      <c r="FL77" s="978"/>
      <c r="FM77" s="978"/>
      <c r="FN77" s="978"/>
      <c r="FO77" s="1143"/>
      <c r="FP77" s="1144"/>
      <c r="FQ77" s="1152"/>
      <c r="FR77" s="1152"/>
      <c r="FS77" s="978"/>
      <c r="FT77" s="978"/>
      <c r="FU77" s="978"/>
      <c r="FV77" s="978"/>
      <c r="FW77" s="978"/>
      <c r="FX77" s="978"/>
      <c r="FY77" s="978"/>
      <c r="FZ77" s="978"/>
      <c r="GA77" s="1143"/>
      <c r="GB77" s="1144"/>
      <c r="GC77" s="1152"/>
      <c r="GD77" s="1152"/>
      <c r="GE77" s="978"/>
      <c r="GF77" s="978"/>
      <c r="GG77" s="978"/>
      <c r="GH77" s="978"/>
      <c r="GI77" s="978"/>
      <c r="GJ77" s="978"/>
      <c r="GK77" s="978"/>
      <c r="GL77" s="978"/>
      <c r="GM77" s="1143"/>
      <c r="GN77" s="1144"/>
      <c r="GO77" s="1152"/>
      <c r="GP77" s="1152"/>
      <c r="GQ77" s="978"/>
      <c r="GR77" s="978"/>
      <c r="GS77" s="978"/>
      <c r="GT77" s="978"/>
      <c r="GU77" s="978"/>
      <c r="GV77" s="978"/>
      <c r="GW77" s="978"/>
      <c r="GX77" s="978"/>
      <c r="GY77" s="1143"/>
      <c r="GZ77" s="1144"/>
      <c r="HA77" s="1152"/>
      <c r="HB77" s="1152"/>
      <c r="HC77" s="978"/>
      <c r="HD77" s="978"/>
      <c r="HE77" s="978"/>
      <c r="HF77" s="978"/>
      <c r="HG77" s="978"/>
      <c r="HH77" s="978"/>
      <c r="HI77" s="978"/>
      <c r="HJ77" s="978"/>
      <c r="HK77" s="1143"/>
      <c r="HL77" s="1144"/>
      <c r="HM77" s="1152"/>
      <c r="HN77" s="1152"/>
      <c r="HO77" s="978"/>
      <c r="HP77" s="978"/>
      <c r="HQ77" s="978"/>
      <c r="HR77" s="978"/>
      <c r="HS77" s="978"/>
      <c r="HT77" s="978"/>
      <c r="HU77" s="978"/>
      <c r="HV77" s="978"/>
      <c r="HW77" s="1143"/>
      <c r="HX77" s="1144"/>
      <c r="HY77" s="1152"/>
      <c r="HZ77" s="1152"/>
      <c r="IA77" s="978"/>
      <c r="IB77" s="978"/>
      <c r="IC77" s="978"/>
      <c r="ID77" s="978"/>
      <c r="IE77" s="978"/>
      <c r="IF77" s="978"/>
      <c r="IG77" s="978"/>
      <c r="IH77" s="978"/>
      <c r="II77" s="1143"/>
      <c r="IJ77" s="1144"/>
      <c r="IK77" s="1152"/>
      <c r="IL77" s="1152"/>
      <c r="IM77" s="978"/>
      <c r="IN77" s="978"/>
      <c r="IO77" s="978"/>
      <c r="IP77" s="978"/>
      <c r="IQ77" s="978"/>
      <c r="IR77" s="978"/>
      <c r="IS77" s="978"/>
      <c r="IT77" s="978"/>
      <c r="IU77" s="1143"/>
      <c r="IV77" s="1276"/>
      <c r="IW77" s="47"/>
      <c r="IX77" s="728"/>
      <c r="IY77" s="731"/>
      <c r="IZ77" s="22"/>
      <c r="JA77" s="22"/>
      <c r="JB77" s="22"/>
      <c r="JC77" s="22"/>
      <c r="JD77" s="22"/>
      <c r="JE77" s="22"/>
      <c r="JF77" s="22"/>
      <c r="JG77" s="22"/>
      <c r="JH77" s="21"/>
      <c r="JI77" s="22"/>
      <c r="JJ77" s="22"/>
      <c r="JK77" s="22"/>
      <c r="JL77" s="22"/>
      <c r="JM77" s="22"/>
      <c r="JN77" s="22"/>
      <c r="JO77" s="22"/>
      <c r="JP77" s="22"/>
      <c r="JQ77" s="22"/>
      <c r="JR77" s="22"/>
      <c r="JS77" s="22"/>
      <c r="JT77" s="22"/>
      <c r="JU77" s="22"/>
      <c r="JV77" s="22"/>
      <c r="JW77" s="22"/>
      <c r="JX77" s="22"/>
      <c r="JY77" s="22"/>
      <c r="JZ77" s="22"/>
      <c r="KA77" s="22"/>
      <c r="KB77" s="22"/>
      <c r="KC77" s="22"/>
      <c r="KD77" s="22"/>
      <c r="KE77" s="22"/>
      <c r="KF77" s="22"/>
      <c r="KG77" s="22"/>
      <c r="KH77" s="22"/>
      <c r="KI77" s="22"/>
      <c r="KJ77" s="22"/>
      <c r="KK77" s="22"/>
      <c r="KL77" s="22"/>
      <c r="KM77" s="22"/>
      <c r="KN77" s="22"/>
      <c r="KO77" s="22"/>
      <c r="KP77" s="22"/>
      <c r="KQ77" s="22"/>
      <c r="KR77" s="22"/>
      <c r="KS77" s="22"/>
      <c r="KT77" s="22"/>
      <c r="KU77" s="22"/>
      <c r="KV77" s="22"/>
      <c r="KW77" s="22"/>
      <c r="KX77" s="22"/>
      <c r="KY77" s="22"/>
      <c r="KZ77" s="22"/>
      <c r="LA77" s="22"/>
      <c r="LB77" s="22"/>
      <c r="LC77" s="22"/>
      <c r="LD77" s="22"/>
      <c r="LE77" s="22"/>
      <c r="LF77" s="22"/>
      <c r="LG77" s="22"/>
      <c r="LH77" s="22"/>
      <c r="LI77" s="22"/>
      <c r="LJ77" s="23"/>
      <c r="MM77" s="1111"/>
      <c r="MN77" s="1112"/>
      <c r="MO77" s="1112"/>
      <c r="MP77" s="1112"/>
      <c r="MQ77" s="1112"/>
      <c r="MR77" s="1112"/>
      <c r="MS77" s="984"/>
      <c r="MT77" s="984"/>
      <c r="MU77" s="984"/>
      <c r="MV77" s="984"/>
      <c r="MW77" s="984"/>
      <c r="MX77" s="984"/>
      <c r="MY77" s="984"/>
      <c r="MZ77" s="984"/>
      <c r="NA77" s="984"/>
      <c r="NB77" s="984"/>
      <c r="NC77" s="984"/>
      <c r="ND77" s="1069"/>
      <c r="NE77" s="1069"/>
      <c r="NF77" s="1069"/>
      <c r="NG77" s="1069"/>
      <c r="NH77" s="1074"/>
      <c r="NI77" s="1074"/>
      <c r="NJ77" s="1074"/>
      <c r="NK77" s="1074"/>
      <c r="NL77" s="1074"/>
      <c r="NM77" s="1074"/>
      <c r="NN77" s="1075"/>
      <c r="NY77" s="1111"/>
      <c r="NZ77" s="1112"/>
      <c r="OA77" s="1112"/>
      <c r="OB77" s="1112"/>
      <c r="OC77" s="1198"/>
      <c r="OD77" s="1198"/>
      <c r="OE77" s="1198"/>
      <c r="OF77" s="1198"/>
      <c r="OG77" s="1198"/>
      <c r="OH77" s="1198"/>
      <c r="OI77" s="1198"/>
      <c r="OJ77" s="1074"/>
      <c r="OK77" s="1074"/>
      <c r="OL77" s="1074"/>
      <c r="OM77" s="1074"/>
      <c r="ON77" s="1075"/>
      <c r="OT77" s="1111"/>
      <c r="OU77" s="1112"/>
      <c r="OV77" s="1112"/>
      <c r="OW77" s="1163"/>
      <c r="OX77" s="1163"/>
      <c r="OY77" s="1163"/>
      <c r="OZ77" s="1163"/>
      <c r="PA77" s="1163"/>
      <c r="PB77" s="1163"/>
      <c r="PC77" s="1166"/>
      <c r="PD77" s="1166"/>
      <c r="PE77" s="943"/>
      <c r="PF77" s="943"/>
      <c r="PG77" s="943"/>
      <c r="PH77" s="943"/>
      <c r="PI77" s="944"/>
      <c r="PS77" s="1111"/>
      <c r="PT77" s="1112"/>
      <c r="PU77" s="1112"/>
      <c r="PV77" s="1163"/>
      <c r="PW77" s="1163"/>
      <c r="PX77" s="1163"/>
      <c r="PY77" s="1163"/>
      <c r="PZ77" s="1163"/>
      <c r="QA77" s="1163"/>
      <c r="QB77" s="1166"/>
      <c r="QC77" s="1166"/>
      <c r="QD77" s="943"/>
      <c r="QE77" s="943"/>
      <c r="QF77" s="943"/>
      <c r="QG77" s="943"/>
      <c r="QH77" s="944"/>
      <c r="QY77" s="1214"/>
      <c r="QZ77" s="1215"/>
      <c r="RA77" s="1173" t="s">
        <v>1054</v>
      </c>
      <c r="RB77" s="1174"/>
      <c r="RC77" s="1174"/>
      <c r="RD77" s="1174"/>
      <c r="RE77" s="1179" t="s">
        <v>5</v>
      </c>
      <c r="RF77" s="1179"/>
      <c r="RG77" s="1182">
        <v>1000</v>
      </c>
      <c r="RH77" s="1182"/>
      <c r="RI77" s="1182"/>
      <c r="RJ77" s="1183"/>
    </row>
    <row r="78" spans="2:478" ht="3.65" customHeight="1"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3"/>
      <c r="AP78" s="22"/>
      <c r="AQ78" s="22"/>
      <c r="AR78" s="22"/>
      <c r="AS78" s="22"/>
      <c r="AT78" s="22"/>
      <c r="AU78" s="22"/>
      <c r="AV78" s="22"/>
      <c r="AW78" s="22"/>
      <c r="AX78" s="727"/>
      <c r="AY78" s="728"/>
      <c r="AZ78" s="47"/>
      <c r="BA78" s="1111"/>
      <c r="BB78" s="1112"/>
      <c r="BC78" s="1175"/>
      <c r="BD78" s="1176"/>
      <c r="BE78" s="1176"/>
      <c r="BF78" s="1176"/>
      <c r="BG78" s="1180"/>
      <c r="BH78" s="1180"/>
      <c r="BI78" s="1184"/>
      <c r="BJ78" s="1184"/>
      <c r="BK78" s="1184"/>
      <c r="BL78" s="1185"/>
      <c r="BM78" s="1286"/>
      <c r="BN78" s="1152"/>
      <c r="BO78" s="978"/>
      <c r="BP78" s="978"/>
      <c r="BQ78" s="978"/>
      <c r="BR78" s="978"/>
      <c r="BS78" s="978"/>
      <c r="BT78" s="978"/>
      <c r="BU78" s="978"/>
      <c r="BV78" s="978"/>
      <c r="BW78" s="1143" t="b">
        <v>0</v>
      </c>
      <c r="BX78" s="1144"/>
      <c r="BY78" s="1152"/>
      <c r="BZ78" s="1152"/>
      <c r="CA78" s="978"/>
      <c r="CB78" s="978"/>
      <c r="CC78" s="978"/>
      <c r="CD78" s="978"/>
      <c r="CE78" s="978"/>
      <c r="CF78" s="978"/>
      <c r="CG78" s="978"/>
      <c r="CH78" s="978"/>
      <c r="CI78" s="1143" t="b">
        <v>0</v>
      </c>
      <c r="CJ78" s="1144"/>
      <c r="CK78" s="1152"/>
      <c r="CL78" s="1152"/>
      <c r="CM78" s="978"/>
      <c r="CN78" s="978"/>
      <c r="CO78" s="978"/>
      <c r="CP78" s="978"/>
      <c r="CQ78" s="978"/>
      <c r="CR78" s="978"/>
      <c r="CS78" s="978"/>
      <c r="CT78" s="978"/>
      <c r="CU78" s="1143" t="b">
        <v>0</v>
      </c>
      <c r="CV78" s="1144"/>
      <c r="CW78" s="1152"/>
      <c r="CX78" s="1152"/>
      <c r="CY78" s="978"/>
      <c r="CZ78" s="978"/>
      <c r="DA78" s="978"/>
      <c r="DB78" s="978"/>
      <c r="DC78" s="978"/>
      <c r="DD78" s="978"/>
      <c r="DE78" s="978"/>
      <c r="DF78" s="978"/>
      <c r="DG78" s="1143" t="b">
        <v>0</v>
      </c>
      <c r="DH78" s="1144"/>
      <c r="DI78" s="1152"/>
      <c r="DJ78" s="1152"/>
      <c r="DK78" s="978"/>
      <c r="DL78" s="978"/>
      <c r="DM78" s="978"/>
      <c r="DN78" s="978"/>
      <c r="DO78" s="978"/>
      <c r="DP78" s="978"/>
      <c r="DQ78" s="978"/>
      <c r="DR78" s="978"/>
      <c r="DS78" s="1143" t="b">
        <v>0</v>
      </c>
      <c r="DT78" s="1144"/>
      <c r="DU78" s="1152"/>
      <c r="DV78" s="1152"/>
      <c r="DW78" s="978"/>
      <c r="DX78" s="978"/>
      <c r="DY78" s="978"/>
      <c r="DZ78" s="978"/>
      <c r="EA78" s="978"/>
      <c r="EB78" s="978"/>
      <c r="EC78" s="978"/>
      <c r="ED78" s="978"/>
      <c r="EE78" s="1143" t="b">
        <v>0</v>
      </c>
      <c r="EF78" s="1144"/>
      <c r="EG78" s="1152"/>
      <c r="EH78" s="1152"/>
      <c r="EI78" s="978"/>
      <c r="EJ78" s="978"/>
      <c r="EK78" s="978"/>
      <c r="EL78" s="978"/>
      <c r="EM78" s="978"/>
      <c r="EN78" s="978"/>
      <c r="EO78" s="978"/>
      <c r="EP78" s="978"/>
      <c r="EQ78" s="1143" t="b">
        <v>0</v>
      </c>
      <c r="ER78" s="1144"/>
      <c r="ES78" s="1152"/>
      <c r="ET78" s="1152"/>
      <c r="EU78" s="978"/>
      <c r="EV78" s="978"/>
      <c r="EW78" s="978"/>
      <c r="EX78" s="978"/>
      <c r="EY78" s="978"/>
      <c r="EZ78" s="978"/>
      <c r="FA78" s="978"/>
      <c r="FB78" s="978"/>
      <c r="FC78" s="1143" t="b">
        <v>0</v>
      </c>
      <c r="FD78" s="1144"/>
      <c r="FE78" s="1152"/>
      <c r="FF78" s="1152"/>
      <c r="FG78" s="978"/>
      <c r="FH78" s="978"/>
      <c r="FI78" s="978"/>
      <c r="FJ78" s="978"/>
      <c r="FK78" s="978"/>
      <c r="FL78" s="978"/>
      <c r="FM78" s="978"/>
      <c r="FN78" s="978"/>
      <c r="FO78" s="1143" t="b">
        <v>0</v>
      </c>
      <c r="FP78" s="1144"/>
      <c r="FQ78" s="1152"/>
      <c r="FR78" s="1152"/>
      <c r="FS78" s="978"/>
      <c r="FT78" s="978"/>
      <c r="FU78" s="978"/>
      <c r="FV78" s="978"/>
      <c r="FW78" s="978"/>
      <c r="FX78" s="978"/>
      <c r="FY78" s="978"/>
      <c r="FZ78" s="978"/>
      <c r="GA78" s="1143" t="b">
        <v>0</v>
      </c>
      <c r="GB78" s="1144"/>
      <c r="GC78" s="1152"/>
      <c r="GD78" s="1152"/>
      <c r="GE78" s="978"/>
      <c r="GF78" s="978"/>
      <c r="GG78" s="978"/>
      <c r="GH78" s="978"/>
      <c r="GI78" s="978"/>
      <c r="GJ78" s="978"/>
      <c r="GK78" s="978"/>
      <c r="GL78" s="978"/>
      <c r="GM78" s="1143" t="b">
        <v>0</v>
      </c>
      <c r="GN78" s="1144"/>
      <c r="GO78" s="1152"/>
      <c r="GP78" s="1152"/>
      <c r="GQ78" s="978"/>
      <c r="GR78" s="978"/>
      <c r="GS78" s="978"/>
      <c r="GT78" s="978"/>
      <c r="GU78" s="978"/>
      <c r="GV78" s="978"/>
      <c r="GW78" s="978"/>
      <c r="GX78" s="978"/>
      <c r="GY78" s="1143" t="b">
        <v>0</v>
      </c>
      <c r="GZ78" s="1144"/>
      <c r="HA78" s="1152"/>
      <c r="HB78" s="1152"/>
      <c r="HC78" s="978"/>
      <c r="HD78" s="978"/>
      <c r="HE78" s="978"/>
      <c r="HF78" s="978"/>
      <c r="HG78" s="978"/>
      <c r="HH78" s="978"/>
      <c r="HI78" s="978"/>
      <c r="HJ78" s="978"/>
      <c r="HK78" s="1143" t="b">
        <v>0</v>
      </c>
      <c r="HL78" s="1144"/>
      <c r="HM78" s="1152"/>
      <c r="HN78" s="1152"/>
      <c r="HO78" s="978"/>
      <c r="HP78" s="978"/>
      <c r="HQ78" s="978"/>
      <c r="HR78" s="978"/>
      <c r="HS78" s="978"/>
      <c r="HT78" s="978"/>
      <c r="HU78" s="978"/>
      <c r="HV78" s="978"/>
      <c r="HW78" s="1143" t="b">
        <v>0</v>
      </c>
      <c r="HX78" s="1144"/>
      <c r="HY78" s="1152"/>
      <c r="HZ78" s="1152"/>
      <c r="IA78" s="978"/>
      <c r="IB78" s="978"/>
      <c r="IC78" s="978"/>
      <c r="ID78" s="978"/>
      <c r="IE78" s="978"/>
      <c r="IF78" s="978"/>
      <c r="IG78" s="978"/>
      <c r="IH78" s="978"/>
      <c r="II78" s="1143" t="b">
        <v>0</v>
      </c>
      <c r="IJ78" s="1144"/>
      <c r="IK78" s="1152"/>
      <c r="IL78" s="1152"/>
      <c r="IM78" s="978"/>
      <c r="IN78" s="978"/>
      <c r="IO78" s="978"/>
      <c r="IP78" s="978"/>
      <c r="IQ78" s="978"/>
      <c r="IR78" s="978"/>
      <c r="IS78" s="978"/>
      <c r="IT78" s="978"/>
      <c r="IU78" s="1143" t="b">
        <v>0</v>
      </c>
      <c r="IV78" s="1276"/>
      <c r="IW78" s="47"/>
      <c r="IX78" s="728"/>
      <c r="IY78" s="731"/>
      <c r="IZ78" s="22"/>
      <c r="JA78" s="22"/>
      <c r="JB78" s="22"/>
      <c r="JC78" s="22"/>
      <c r="JD78" s="22"/>
      <c r="JE78" s="22"/>
      <c r="JF78" s="22"/>
      <c r="JG78" s="22"/>
      <c r="JH78" s="21"/>
      <c r="JI78" s="22"/>
      <c r="JJ78" s="22"/>
      <c r="JK78" s="22"/>
      <c r="JL78" s="22"/>
      <c r="JM78" s="22"/>
      <c r="JN78" s="22"/>
      <c r="JO78" s="22"/>
      <c r="JP78" s="22"/>
      <c r="JQ78" s="22"/>
      <c r="JR78" s="22"/>
      <c r="JS78" s="22"/>
      <c r="JT78" s="22"/>
      <c r="JU78" s="22"/>
      <c r="JV78" s="22"/>
      <c r="JW78" s="22"/>
      <c r="JX78" s="22"/>
      <c r="JY78" s="22"/>
      <c r="JZ78" s="22"/>
      <c r="KA78" s="22"/>
      <c r="KB78" s="22"/>
      <c r="KC78" s="22"/>
      <c r="KD78" s="22"/>
      <c r="KE78" s="22"/>
      <c r="KF78" s="22"/>
      <c r="KG78" s="22"/>
      <c r="KH78" s="22"/>
      <c r="KI78" s="22"/>
      <c r="KJ78" s="22"/>
      <c r="KK78" s="22"/>
      <c r="KL78" s="22"/>
      <c r="KM78" s="22"/>
      <c r="KN78" s="22"/>
      <c r="KO78" s="22"/>
      <c r="KP78" s="22"/>
      <c r="KQ78" s="22"/>
      <c r="KR78" s="22"/>
      <c r="KS78" s="22"/>
      <c r="KT78" s="22"/>
      <c r="KU78" s="22"/>
      <c r="KV78" s="22"/>
      <c r="KW78" s="22"/>
      <c r="KX78" s="22"/>
      <c r="KY78" s="22"/>
      <c r="KZ78" s="22"/>
      <c r="LA78" s="22"/>
      <c r="LB78" s="22"/>
      <c r="LC78" s="22"/>
      <c r="LD78" s="22"/>
      <c r="LE78" s="22"/>
      <c r="LF78" s="22"/>
      <c r="LG78" s="22"/>
      <c r="LH78" s="22"/>
      <c r="LI78" s="22"/>
      <c r="LJ78" s="23"/>
      <c r="MM78" s="1111"/>
      <c r="MN78" s="1112"/>
      <c r="MO78" s="1112"/>
      <c r="MP78" s="1112"/>
      <c r="MQ78" s="1112"/>
      <c r="MR78" s="1112"/>
      <c r="MS78" s="991" t="s">
        <v>61</v>
      </c>
      <c r="MT78" s="992"/>
      <c r="MU78" s="992"/>
      <c r="MV78" s="992"/>
      <c r="MW78" s="992"/>
      <c r="MX78" s="992"/>
      <c r="MY78" s="992"/>
      <c r="MZ78" s="992"/>
      <c r="NA78" s="992"/>
      <c r="NB78" s="992"/>
      <c r="NC78" s="992"/>
      <c r="ND78" s="1076" t="s">
        <v>55</v>
      </c>
      <c r="NE78" s="1076"/>
      <c r="NF78" s="1076"/>
      <c r="NG78" s="1076"/>
      <c r="NH78" s="1079">
        <v>600</v>
      </c>
      <c r="NI78" s="1079"/>
      <c r="NJ78" s="1079"/>
      <c r="NK78" s="1079"/>
      <c r="NL78" s="1079"/>
      <c r="NM78" s="1079"/>
      <c r="NN78" s="1080"/>
      <c r="NY78" s="1111"/>
      <c r="NZ78" s="1112"/>
      <c r="OA78" s="1112"/>
      <c r="OB78" s="1112"/>
      <c r="OC78" s="1332" t="s">
        <v>61</v>
      </c>
      <c r="OD78" s="1333"/>
      <c r="OE78" s="1333"/>
      <c r="OF78" s="1333"/>
      <c r="OG78" s="1333"/>
      <c r="OH78" s="1333"/>
      <c r="OI78" s="1333"/>
      <c r="OJ78" s="1079">
        <v>600</v>
      </c>
      <c r="OK78" s="1079"/>
      <c r="OL78" s="1079"/>
      <c r="OM78" s="1079"/>
      <c r="ON78" s="1080"/>
      <c r="OT78" s="1111"/>
      <c r="OU78" s="1112"/>
      <c r="OV78" s="1112"/>
      <c r="OW78" s="1173" t="s">
        <v>872</v>
      </c>
      <c r="OX78" s="1174"/>
      <c r="OY78" s="1174"/>
      <c r="OZ78" s="1174"/>
      <c r="PA78" s="1174"/>
      <c r="PB78" s="1174"/>
      <c r="PC78" s="1179" t="s">
        <v>5</v>
      </c>
      <c r="PD78" s="1179"/>
      <c r="PE78" s="1003">
        <v>600</v>
      </c>
      <c r="PF78" s="1003"/>
      <c r="PG78" s="1003"/>
      <c r="PH78" s="1003"/>
      <c r="PI78" s="1004"/>
      <c r="PS78" s="1111"/>
      <c r="PT78" s="1112"/>
      <c r="PU78" s="1112"/>
      <c r="PV78" s="1173" t="s">
        <v>872</v>
      </c>
      <c r="PW78" s="1174"/>
      <c r="PX78" s="1174"/>
      <c r="PY78" s="1174"/>
      <c r="PZ78" s="1174"/>
      <c r="QA78" s="1174"/>
      <c r="QB78" s="1179" t="s">
        <v>5</v>
      </c>
      <c r="QC78" s="1179"/>
      <c r="QD78" s="1003">
        <v>600</v>
      </c>
      <c r="QE78" s="1003"/>
      <c r="QF78" s="1003"/>
      <c r="QG78" s="1003"/>
      <c r="QH78" s="1004"/>
      <c r="QY78" s="1214"/>
      <c r="QZ78" s="1215"/>
      <c r="RA78" s="1175"/>
      <c r="RB78" s="1176"/>
      <c r="RC78" s="1176"/>
      <c r="RD78" s="1176"/>
      <c r="RE78" s="1180"/>
      <c r="RF78" s="1180"/>
      <c r="RG78" s="1184"/>
      <c r="RH78" s="1184"/>
      <c r="RI78" s="1184"/>
      <c r="RJ78" s="1185"/>
    </row>
    <row r="79" spans="2:478" ht="3.65" customHeight="1">
      <c r="B79" s="21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3"/>
      <c r="AP79" s="22"/>
      <c r="AQ79" s="22"/>
      <c r="AR79" s="22"/>
      <c r="AS79" s="22"/>
      <c r="AT79" s="22"/>
      <c r="AU79" s="22"/>
      <c r="AV79" s="22"/>
      <c r="AW79" s="22"/>
      <c r="AX79" s="727"/>
      <c r="AY79" s="728"/>
      <c r="AZ79" s="47"/>
      <c r="BA79" s="1111"/>
      <c r="BB79" s="1112"/>
      <c r="BC79" s="1175"/>
      <c r="BD79" s="1176"/>
      <c r="BE79" s="1176"/>
      <c r="BF79" s="1176"/>
      <c r="BG79" s="1180"/>
      <c r="BH79" s="1180"/>
      <c r="BI79" s="1184"/>
      <c r="BJ79" s="1184"/>
      <c r="BK79" s="1184"/>
      <c r="BL79" s="1185"/>
      <c r="BM79" s="1286"/>
      <c r="BN79" s="1152"/>
      <c r="BO79" s="978"/>
      <c r="BP79" s="978"/>
      <c r="BQ79" s="978"/>
      <c r="BR79" s="978"/>
      <c r="BS79" s="978"/>
      <c r="BT79" s="978"/>
      <c r="BU79" s="978"/>
      <c r="BV79" s="978"/>
      <c r="BW79" s="1143"/>
      <c r="BX79" s="1144"/>
      <c r="BY79" s="1152"/>
      <c r="BZ79" s="1152"/>
      <c r="CA79" s="978"/>
      <c r="CB79" s="978"/>
      <c r="CC79" s="978"/>
      <c r="CD79" s="978"/>
      <c r="CE79" s="978"/>
      <c r="CF79" s="978"/>
      <c r="CG79" s="978"/>
      <c r="CH79" s="978"/>
      <c r="CI79" s="1143"/>
      <c r="CJ79" s="1144"/>
      <c r="CK79" s="1152"/>
      <c r="CL79" s="1152"/>
      <c r="CM79" s="978"/>
      <c r="CN79" s="978"/>
      <c r="CO79" s="978"/>
      <c r="CP79" s="978"/>
      <c r="CQ79" s="978"/>
      <c r="CR79" s="978"/>
      <c r="CS79" s="978"/>
      <c r="CT79" s="978"/>
      <c r="CU79" s="1143"/>
      <c r="CV79" s="1144"/>
      <c r="CW79" s="1152"/>
      <c r="CX79" s="1152"/>
      <c r="CY79" s="978"/>
      <c r="CZ79" s="978"/>
      <c r="DA79" s="978"/>
      <c r="DB79" s="978"/>
      <c r="DC79" s="978"/>
      <c r="DD79" s="978"/>
      <c r="DE79" s="978"/>
      <c r="DF79" s="978"/>
      <c r="DG79" s="1143"/>
      <c r="DH79" s="1144"/>
      <c r="DI79" s="1152"/>
      <c r="DJ79" s="1152"/>
      <c r="DK79" s="978"/>
      <c r="DL79" s="978"/>
      <c r="DM79" s="978"/>
      <c r="DN79" s="978"/>
      <c r="DO79" s="978"/>
      <c r="DP79" s="978"/>
      <c r="DQ79" s="978"/>
      <c r="DR79" s="978"/>
      <c r="DS79" s="1143"/>
      <c r="DT79" s="1144"/>
      <c r="DU79" s="1152"/>
      <c r="DV79" s="1152"/>
      <c r="DW79" s="978"/>
      <c r="DX79" s="978"/>
      <c r="DY79" s="978"/>
      <c r="DZ79" s="978"/>
      <c r="EA79" s="978"/>
      <c r="EB79" s="978"/>
      <c r="EC79" s="978"/>
      <c r="ED79" s="978"/>
      <c r="EE79" s="1143"/>
      <c r="EF79" s="1144"/>
      <c r="EG79" s="1152"/>
      <c r="EH79" s="1152"/>
      <c r="EI79" s="978"/>
      <c r="EJ79" s="978"/>
      <c r="EK79" s="978"/>
      <c r="EL79" s="978"/>
      <c r="EM79" s="978"/>
      <c r="EN79" s="978"/>
      <c r="EO79" s="978"/>
      <c r="EP79" s="978"/>
      <c r="EQ79" s="1143"/>
      <c r="ER79" s="1144"/>
      <c r="ES79" s="1152"/>
      <c r="ET79" s="1152"/>
      <c r="EU79" s="978"/>
      <c r="EV79" s="978"/>
      <c r="EW79" s="978"/>
      <c r="EX79" s="978"/>
      <c r="EY79" s="978"/>
      <c r="EZ79" s="978"/>
      <c r="FA79" s="978"/>
      <c r="FB79" s="978"/>
      <c r="FC79" s="1143"/>
      <c r="FD79" s="1144"/>
      <c r="FE79" s="1152"/>
      <c r="FF79" s="1152"/>
      <c r="FG79" s="978"/>
      <c r="FH79" s="978"/>
      <c r="FI79" s="978"/>
      <c r="FJ79" s="978"/>
      <c r="FK79" s="978"/>
      <c r="FL79" s="978"/>
      <c r="FM79" s="978"/>
      <c r="FN79" s="978"/>
      <c r="FO79" s="1143"/>
      <c r="FP79" s="1144"/>
      <c r="FQ79" s="1152"/>
      <c r="FR79" s="1152"/>
      <c r="FS79" s="978"/>
      <c r="FT79" s="978"/>
      <c r="FU79" s="978"/>
      <c r="FV79" s="978"/>
      <c r="FW79" s="978"/>
      <c r="FX79" s="978"/>
      <c r="FY79" s="978"/>
      <c r="FZ79" s="978"/>
      <c r="GA79" s="1143"/>
      <c r="GB79" s="1144"/>
      <c r="GC79" s="1152"/>
      <c r="GD79" s="1152"/>
      <c r="GE79" s="978"/>
      <c r="GF79" s="978"/>
      <c r="GG79" s="978"/>
      <c r="GH79" s="978"/>
      <c r="GI79" s="978"/>
      <c r="GJ79" s="978"/>
      <c r="GK79" s="978"/>
      <c r="GL79" s="978"/>
      <c r="GM79" s="1143"/>
      <c r="GN79" s="1144"/>
      <c r="GO79" s="1152"/>
      <c r="GP79" s="1152"/>
      <c r="GQ79" s="978"/>
      <c r="GR79" s="978"/>
      <c r="GS79" s="978"/>
      <c r="GT79" s="978"/>
      <c r="GU79" s="978"/>
      <c r="GV79" s="978"/>
      <c r="GW79" s="978"/>
      <c r="GX79" s="978"/>
      <c r="GY79" s="1143"/>
      <c r="GZ79" s="1144"/>
      <c r="HA79" s="1152"/>
      <c r="HB79" s="1152"/>
      <c r="HC79" s="978"/>
      <c r="HD79" s="978"/>
      <c r="HE79" s="978"/>
      <c r="HF79" s="978"/>
      <c r="HG79" s="978"/>
      <c r="HH79" s="978"/>
      <c r="HI79" s="978"/>
      <c r="HJ79" s="978"/>
      <c r="HK79" s="1143"/>
      <c r="HL79" s="1144"/>
      <c r="HM79" s="1152"/>
      <c r="HN79" s="1152"/>
      <c r="HO79" s="978"/>
      <c r="HP79" s="978"/>
      <c r="HQ79" s="978"/>
      <c r="HR79" s="978"/>
      <c r="HS79" s="978"/>
      <c r="HT79" s="978"/>
      <c r="HU79" s="978"/>
      <c r="HV79" s="978"/>
      <c r="HW79" s="1143"/>
      <c r="HX79" s="1144"/>
      <c r="HY79" s="1152"/>
      <c r="HZ79" s="1152"/>
      <c r="IA79" s="978"/>
      <c r="IB79" s="978"/>
      <c r="IC79" s="978"/>
      <c r="ID79" s="978"/>
      <c r="IE79" s="978"/>
      <c r="IF79" s="978"/>
      <c r="IG79" s="978"/>
      <c r="IH79" s="978"/>
      <c r="II79" s="1143"/>
      <c r="IJ79" s="1144"/>
      <c r="IK79" s="1152"/>
      <c r="IL79" s="1152"/>
      <c r="IM79" s="978"/>
      <c r="IN79" s="978"/>
      <c r="IO79" s="978"/>
      <c r="IP79" s="978"/>
      <c r="IQ79" s="978"/>
      <c r="IR79" s="978"/>
      <c r="IS79" s="978"/>
      <c r="IT79" s="978"/>
      <c r="IU79" s="1143"/>
      <c r="IV79" s="1276"/>
      <c r="IW79" s="47"/>
      <c r="IX79" s="728"/>
      <c r="IY79" s="731"/>
      <c r="IZ79" s="22"/>
      <c r="JA79" s="22"/>
      <c r="JB79" s="22"/>
      <c r="JC79" s="22"/>
      <c r="JD79" s="22"/>
      <c r="JE79" s="22"/>
      <c r="JF79" s="22"/>
      <c r="JG79" s="22"/>
      <c r="JH79" s="21"/>
      <c r="JI79" s="22"/>
      <c r="JJ79" s="22"/>
      <c r="JK79" s="22"/>
      <c r="JL79" s="22"/>
      <c r="JM79" s="22"/>
      <c r="JN79" s="22"/>
      <c r="JO79" s="22"/>
      <c r="JP79" s="22"/>
      <c r="JQ79" s="22"/>
      <c r="JR79" s="22"/>
      <c r="JS79" s="22"/>
      <c r="JT79" s="22"/>
      <c r="JU79" s="22"/>
      <c r="JV79" s="22"/>
      <c r="JW79" s="22"/>
      <c r="JX79" s="22"/>
      <c r="JY79" s="22"/>
      <c r="JZ79" s="22"/>
      <c r="KA79" s="22"/>
      <c r="KB79" s="22"/>
      <c r="KC79" s="22"/>
      <c r="KD79" s="22"/>
      <c r="KE79" s="22"/>
      <c r="KF79" s="22"/>
      <c r="KG79" s="22"/>
      <c r="KH79" s="22"/>
      <c r="KI79" s="22"/>
      <c r="KJ79" s="22"/>
      <c r="KK79" s="22"/>
      <c r="KL79" s="22"/>
      <c r="KM79" s="22"/>
      <c r="KN79" s="22"/>
      <c r="KO79" s="22"/>
      <c r="KP79" s="22"/>
      <c r="KQ79" s="22"/>
      <c r="KR79" s="22"/>
      <c r="KS79" s="22"/>
      <c r="KT79" s="22"/>
      <c r="KU79" s="22"/>
      <c r="KV79" s="22"/>
      <c r="KW79" s="22"/>
      <c r="KX79" s="22"/>
      <c r="KY79" s="22"/>
      <c r="KZ79" s="22"/>
      <c r="LA79" s="22"/>
      <c r="LB79" s="22"/>
      <c r="LC79" s="22"/>
      <c r="LD79" s="22"/>
      <c r="LE79" s="22"/>
      <c r="LF79" s="22"/>
      <c r="LG79" s="22"/>
      <c r="LH79" s="22"/>
      <c r="LI79" s="22"/>
      <c r="LJ79" s="23"/>
      <c r="MM79" s="1111"/>
      <c r="MN79" s="1112"/>
      <c r="MO79" s="1112"/>
      <c r="MP79" s="1112"/>
      <c r="MQ79" s="1112"/>
      <c r="MR79" s="1112"/>
      <c r="MS79" s="993"/>
      <c r="MT79" s="994"/>
      <c r="MU79" s="994"/>
      <c r="MV79" s="994"/>
      <c r="MW79" s="994"/>
      <c r="MX79" s="994"/>
      <c r="MY79" s="994"/>
      <c r="MZ79" s="994"/>
      <c r="NA79" s="994"/>
      <c r="NB79" s="994"/>
      <c r="NC79" s="994"/>
      <c r="ND79" s="1077"/>
      <c r="NE79" s="1077"/>
      <c r="NF79" s="1077"/>
      <c r="NG79" s="1077"/>
      <c r="NH79" s="1081"/>
      <c r="NI79" s="1081"/>
      <c r="NJ79" s="1081"/>
      <c r="NK79" s="1081"/>
      <c r="NL79" s="1081"/>
      <c r="NM79" s="1081"/>
      <c r="NN79" s="1082"/>
      <c r="NY79" s="1111"/>
      <c r="NZ79" s="1112"/>
      <c r="OA79" s="1112"/>
      <c r="OB79" s="1112"/>
      <c r="OC79" s="1334"/>
      <c r="OD79" s="1335"/>
      <c r="OE79" s="1335"/>
      <c r="OF79" s="1335"/>
      <c r="OG79" s="1335"/>
      <c r="OH79" s="1335"/>
      <c r="OI79" s="1335"/>
      <c r="OJ79" s="1081"/>
      <c r="OK79" s="1081"/>
      <c r="OL79" s="1081"/>
      <c r="OM79" s="1081"/>
      <c r="ON79" s="1082"/>
      <c r="OT79" s="1111"/>
      <c r="OU79" s="1112"/>
      <c r="OV79" s="1112"/>
      <c r="OW79" s="1175"/>
      <c r="OX79" s="1176"/>
      <c r="OY79" s="1176"/>
      <c r="OZ79" s="1176"/>
      <c r="PA79" s="1176"/>
      <c r="PB79" s="1176"/>
      <c r="PC79" s="1180"/>
      <c r="PD79" s="1180"/>
      <c r="PE79" s="1005"/>
      <c r="PF79" s="1005"/>
      <c r="PG79" s="1005"/>
      <c r="PH79" s="1005"/>
      <c r="PI79" s="1006"/>
      <c r="PS79" s="1111"/>
      <c r="PT79" s="1112"/>
      <c r="PU79" s="1112"/>
      <c r="PV79" s="1175"/>
      <c r="PW79" s="1176"/>
      <c r="PX79" s="1176"/>
      <c r="PY79" s="1176"/>
      <c r="PZ79" s="1176"/>
      <c r="QA79" s="1176"/>
      <c r="QB79" s="1180"/>
      <c r="QC79" s="1180"/>
      <c r="QD79" s="1005"/>
      <c r="QE79" s="1005"/>
      <c r="QF79" s="1005"/>
      <c r="QG79" s="1005"/>
      <c r="QH79" s="1006"/>
      <c r="QY79" s="1214"/>
      <c r="QZ79" s="1215"/>
      <c r="RA79" s="1175"/>
      <c r="RB79" s="1176"/>
      <c r="RC79" s="1176"/>
      <c r="RD79" s="1176"/>
      <c r="RE79" s="1180"/>
      <c r="RF79" s="1180"/>
      <c r="RG79" s="1184"/>
      <c r="RH79" s="1184"/>
      <c r="RI79" s="1184"/>
      <c r="RJ79" s="1185"/>
    </row>
    <row r="80" spans="2:478" ht="3.65" customHeight="1">
      <c r="B80" s="21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3"/>
      <c r="AP80" s="22"/>
      <c r="AQ80" s="22"/>
      <c r="AR80" s="22"/>
      <c r="AS80" s="22"/>
      <c r="AT80" s="22"/>
      <c r="AU80" s="22"/>
      <c r="AV80" s="22"/>
      <c r="AW80" s="22"/>
      <c r="AX80" s="727"/>
      <c r="AY80" s="728"/>
      <c r="AZ80" s="47"/>
      <c r="BA80" s="1113"/>
      <c r="BB80" s="1114"/>
      <c r="BC80" s="1177"/>
      <c r="BD80" s="1178"/>
      <c r="BE80" s="1178"/>
      <c r="BF80" s="1178"/>
      <c r="BG80" s="1181"/>
      <c r="BH80" s="1181"/>
      <c r="BI80" s="1186"/>
      <c r="BJ80" s="1186"/>
      <c r="BK80" s="1186"/>
      <c r="BL80" s="1187"/>
      <c r="BM80" s="1294"/>
      <c r="BN80" s="1153"/>
      <c r="BO80" s="980"/>
      <c r="BP80" s="980"/>
      <c r="BQ80" s="980"/>
      <c r="BR80" s="980"/>
      <c r="BS80" s="980"/>
      <c r="BT80" s="980"/>
      <c r="BU80" s="980"/>
      <c r="BV80" s="980"/>
      <c r="BW80" s="582"/>
      <c r="BX80" s="583"/>
      <c r="BY80" s="1153"/>
      <c r="BZ80" s="1153"/>
      <c r="CA80" s="980"/>
      <c r="CB80" s="980"/>
      <c r="CC80" s="980"/>
      <c r="CD80" s="980"/>
      <c r="CE80" s="980"/>
      <c r="CF80" s="980"/>
      <c r="CG80" s="980"/>
      <c r="CH80" s="980"/>
      <c r="CI80" s="582"/>
      <c r="CJ80" s="583"/>
      <c r="CK80" s="1153"/>
      <c r="CL80" s="1153"/>
      <c r="CM80" s="980"/>
      <c r="CN80" s="980"/>
      <c r="CO80" s="980"/>
      <c r="CP80" s="980"/>
      <c r="CQ80" s="980"/>
      <c r="CR80" s="980"/>
      <c r="CS80" s="980"/>
      <c r="CT80" s="980"/>
      <c r="CU80" s="582"/>
      <c r="CV80" s="583"/>
      <c r="CW80" s="1153"/>
      <c r="CX80" s="1153"/>
      <c r="CY80" s="980"/>
      <c r="CZ80" s="980"/>
      <c r="DA80" s="980"/>
      <c r="DB80" s="980"/>
      <c r="DC80" s="980"/>
      <c r="DD80" s="980"/>
      <c r="DE80" s="980"/>
      <c r="DF80" s="980"/>
      <c r="DG80" s="582"/>
      <c r="DH80" s="583"/>
      <c r="DI80" s="1153"/>
      <c r="DJ80" s="1153"/>
      <c r="DK80" s="980"/>
      <c r="DL80" s="980"/>
      <c r="DM80" s="980"/>
      <c r="DN80" s="980"/>
      <c r="DO80" s="980"/>
      <c r="DP80" s="980"/>
      <c r="DQ80" s="980"/>
      <c r="DR80" s="980"/>
      <c r="DS80" s="582"/>
      <c r="DT80" s="583"/>
      <c r="DU80" s="1153"/>
      <c r="DV80" s="1153"/>
      <c r="DW80" s="980"/>
      <c r="DX80" s="980"/>
      <c r="DY80" s="980"/>
      <c r="DZ80" s="980"/>
      <c r="EA80" s="980"/>
      <c r="EB80" s="980"/>
      <c r="EC80" s="980"/>
      <c r="ED80" s="980"/>
      <c r="EE80" s="582"/>
      <c r="EF80" s="583"/>
      <c r="EG80" s="1153"/>
      <c r="EH80" s="1153"/>
      <c r="EI80" s="980"/>
      <c r="EJ80" s="980"/>
      <c r="EK80" s="980"/>
      <c r="EL80" s="980"/>
      <c r="EM80" s="980"/>
      <c r="EN80" s="980"/>
      <c r="EO80" s="980"/>
      <c r="EP80" s="980"/>
      <c r="EQ80" s="582"/>
      <c r="ER80" s="583"/>
      <c r="ES80" s="1153"/>
      <c r="ET80" s="1153"/>
      <c r="EU80" s="980"/>
      <c r="EV80" s="980"/>
      <c r="EW80" s="980"/>
      <c r="EX80" s="980"/>
      <c r="EY80" s="980"/>
      <c r="EZ80" s="980"/>
      <c r="FA80" s="980"/>
      <c r="FB80" s="980"/>
      <c r="FC80" s="582"/>
      <c r="FD80" s="583"/>
      <c r="FE80" s="1153"/>
      <c r="FF80" s="1153"/>
      <c r="FG80" s="980"/>
      <c r="FH80" s="980"/>
      <c r="FI80" s="980"/>
      <c r="FJ80" s="980"/>
      <c r="FK80" s="980"/>
      <c r="FL80" s="980"/>
      <c r="FM80" s="980"/>
      <c r="FN80" s="980"/>
      <c r="FO80" s="582"/>
      <c r="FP80" s="583"/>
      <c r="FQ80" s="1153"/>
      <c r="FR80" s="1153"/>
      <c r="FS80" s="980"/>
      <c r="FT80" s="980"/>
      <c r="FU80" s="980"/>
      <c r="FV80" s="980"/>
      <c r="FW80" s="980"/>
      <c r="FX80" s="980"/>
      <c r="FY80" s="980"/>
      <c r="FZ80" s="980"/>
      <c r="GA80" s="582"/>
      <c r="GB80" s="583"/>
      <c r="GC80" s="1153"/>
      <c r="GD80" s="1153"/>
      <c r="GE80" s="980"/>
      <c r="GF80" s="980"/>
      <c r="GG80" s="980"/>
      <c r="GH80" s="980"/>
      <c r="GI80" s="980"/>
      <c r="GJ80" s="980"/>
      <c r="GK80" s="980"/>
      <c r="GL80" s="980"/>
      <c r="GM80" s="582"/>
      <c r="GN80" s="583"/>
      <c r="GO80" s="1153"/>
      <c r="GP80" s="1153"/>
      <c r="GQ80" s="980"/>
      <c r="GR80" s="980"/>
      <c r="GS80" s="980"/>
      <c r="GT80" s="980"/>
      <c r="GU80" s="980"/>
      <c r="GV80" s="980"/>
      <c r="GW80" s="980"/>
      <c r="GX80" s="980"/>
      <c r="GY80" s="582"/>
      <c r="GZ80" s="583"/>
      <c r="HA80" s="1153"/>
      <c r="HB80" s="1153"/>
      <c r="HC80" s="980"/>
      <c r="HD80" s="980"/>
      <c r="HE80" s="980"/>
      <c r="HF80" s="980"/>
      <c r="HG80" s="980"/>
      <c r="HH80" s="980"/>
      <c r="HI80" s="980"/>
      <c r="HJ80" s="980"/>
      <c r="HK80" s="582"/>
      <c r="HL80" s="583"/>
      <c r="HM80" s="1153"/>
      <c r="HN80" s="1153"/>
      <c r="HO80" s="980"/>
      <c r="HP80" s="980"/>
      <c r="HQ80" s="980"/>
      <c r="HR80" s="980"/>
      <c r="HS80" s="980"/>
      <c r="HT80" s="980"/>
      <c r="HU80" s="980"/>
      <c r="HV80" s="980"/>
      <c r="HW80" s="582"/>
      <c r="HX80" s="583"/>
      <c r="HY80" s="1153"/>
      <c r="HZ80" s="1153"/>
      <c r="IA80" s="980"/>
      <c r="IB80" s="980"/>
      <c r="IC80" s="980"/>
      <c r="ID80" s="980"/>
      <c r="IE80" s="980"/>
      <c r="IF80" s="980"/>
      <c r="IG80" s="980"/>
      <c r="IH80" s="980"/>
      <c r="II80" s="582"/>
      <c r="IJ80" s="583"/>
      <c r="IK80" s="1153"/>
      <c r="IL80" s="1153"/>
      <c r="IM80" s="980"/>
      <c r="IN80" s="980"/>
      <c r="IO80" s="980"/>
      <c r="IP80" s="980"/>
      <c r="IQ80" s="980"/>
      <c r="IR80" s="980"/>
      <c r="IS80" s="980"/>
      <c r="IT80" s="980"/>
      <c r="IU80" s="524"/>
      <c r="IV80" s="564"/>
      <c r="IW80" s="47"/>
      <c r="IX80" s="728"/>
      <c r="IY80" s="731"/>
      <c r="IZ80" s="22"/>
      <c r="JA80" s="22"/>
      <c r="JB80" s="22"/>
      <c r="JC80" s="22"/>
      <c r="JD80" s="22"/>
      <c r="JE80" s="22"/>
      <c r="JF80" s="22"/>
      <c r="JG80" s="22"/>
      <c r="JH80" s="21"/>
      <c r="JI80" s="22"/>
      <c r="JJ80" s="22"/>
      <c r="JK80" s="22"/>
      <c r="JL80" s="22"/>
      <c r="JM80" s="22"/>
      <c r="JN80" s="22"/>
      <c r="JO80" s="22"/>
      <c r="JP80" s="22"/>
      <c r="JQ80" s="22"/>
      <c r="JR80" s="22"/>
      <c r="JS80" s="22"/>
      <c r="JT80" s="22"/>
      <c r="JU80" s="22"/>
      <c r="JV80" s="22"/>
      <c r="JW80" s="22"/>
      <c r="JX80" s="22"/>
      <c r="JY80" s="22"/>
      <c r="JZ80" s="22"/>
      <c r="KA80" s="22"/>
      <c r="KB80" s="22"/>
      <c r="KC80" s="22"/>
      <c r="KD80" s="22"/>
      <c r="KE80" s="22"/>
      <c r="KF80" s="22"/>
      <c r="KG80" s="22"/>
      <c r="KH80" s="22"/>
      <c r="KI80" s="22"/>
      <c r="KJ80" s="22"/>
      <c r="KK80" s="22"/>
      <c r="KL80" s="22"/>
      <c r="KM80" s="22"/>
      <c r="KN80" s="22"/>
      <c r="KO80" s="22"/>
      <c r="KP80" s="22"/>
      <c r="KQ80" s="22"/>
      <c r="KR80" s="22"/>
      <c r="KS80" s="22"/>
      <c r="KT80" s="22"/>
      <c r="KU80" s="22"/>
      <c r="KV80" s="22"/>
      <c r="KW80" s="22"/>
      <c r="KX80" s="22"/>
      <c r="KY80" s="22"/>
      <c r="KZ80" s="22"/>
      <c r="LA80" s="22"/>
      <c r="LB80" s="22"/>
      <c r="LC80" s="22"/>
      <c r="LD80" s="22"/>
      <c r="LE80" s="22"/>
      <c r="LF80" s="22"/>
      <c r="LG80" s="22"/>
      <c r="LH80" s="22"/>
      <c r="LI80" s="22"/>
      <c r="LJ80" s="23"/>
      <c r="MM80" s="1111"/>
      <c r="MN80" s="1112"/>
      <c r="MO80" s="1112"/>
      <c r="MP80" s="1112"/>
      <c r="MQ80" s="1112"/>
      <c r="MR80" s="1112"/>
      <c r="MS80" s="993"/>
      <c r="MT80" s="994"/>
      <c r="MU80" s="994"/>
      <c r="MV80" s="994"/>
      <c r="MW80" s="994"/>
      <c r="MX80" s="994"/>
      <c r="MY80" s="994"/>
      <c r="MZ80" s="994"/>
      <c r="NA80" s="994"/>
      <c r="NB80" s="994"/>
      <c r="NC80" s="994"/>
      <c r="ND80" s="1077"/>
      <c r="NE80" s="1077"/>
      <c r="NF80" s="1077"/>
      <c r="NG80" s="1077"/>
      <c r="NH80" s="1081"/>
      <c r="NI80" s="1081"/>
      <c r="NJ80" s="1081"/>
      <c r="NK80" s="1081"/>
      <c r="NL80" s="1081"/>
      <c r="NM80" s="1081"/>
      <c r="NN80" s="1082"/>
      <c r="NY80" s="1111"/>
      <c r="NZ80" s="1112"/>
      <c r="OA80" s="1112"/>
      <c r="OB80" s="1112"/>
      <c r="OC80" s="1334"/>
      <c r="OD80" s="1335"/>
      <c r="OE80" s="1335"/>
      <c r="OF80" s="1335"/>
      <c r="OG80" s="1335"/>
      <c r="OH80" s="1335"/>
      <c r="OI80" s="1335"/>
      <c r="OJ80" s="1081"/>
      <c r="OK80" s="1081"/>
      <c r="OL80" s="1081"/>
      <c r="OM80" s="1081"/>
      <c r="ON80" s="1082"/>
      <c r="OT80" s="1111"/>
      <c r="OU80" s="1112"/>
      <c r="OV80" s="1112"/>
      <c r="OW80" s="1175"/>
      <c r="OX80" s="1176"/>
      <c r="OY80" s="1176"/>
      <c r="OZ80" s="1176"/>
      <c r="PA80" s="1176"/>
      <c r="PB80" s="1176"/>
      <c r="PC80" s="1180"/>
      <c r="PD80" s="1180"/>
      <c r="PE80" s="1005"/>
      <c r="PF80" s="1005"/>
      <c r="PG80" s="1005"/>
      <c r="PH80" s="1005"/>
      <c r="PI80" s="1006"/>
      <c r="PS80" s="1111"/>
      <c r="PT80" s="1112"/>
      <c r="PU80" s="1112"/>
      <c r="PV80" s="1175"/>
      <c r="PW80" s="1176"/>
      <c r="PX80" s="1176"/>
      <c r="PY80" s="1176"/>
      <c r="PZ80" s="1176"/>
      <c r="QA80" s="1176"/>
      <c r="QB80" s="1180"/>
      <c r="QC80" s="1180"/>
      <c r="QD80" s="1005"/>
      <c r="QE80" s="1005"/>
      <c r="QF80" s="1005"/>
      <c r="QG80" s="1005"/>
      <c r="QH80" s="1006"/>
      <c r="QY80" s="1214"/>
      <c r="QZ80" s="1215"/>
      <c r="RA80" s="1175"/>
      <c r="RB80" s="1176"/>
      <c r="RC80" s="1176"/>
      <c r="RD80" s="1176"/>
      <c r="RE80" s="1180"/>
      <c r="RF80" s="1180"/>
      <c r="RG80" s="1184"/>
      <c r="RH80" s="1184"/>
      <c r="RI80" s="1184"/>
      <c r="RJ80" s="1185"/>
    </row>
    <row r="81" spans="2:478" ht="3.65" customHeight="1"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3"/>
      <c r="AP81" s="22"/>
      <c r="AQ81" s="22"/>
      <c r="AR81" s="22"/>
      <c r="AS81" s="22"/>
      <c r="AT81" s="22"/>
      <c r="AU81" s="22"/>
      <c r="AV81" s="22"/>
      <c r="AW81" s="22"/>
      <c r="AX81" s="727"/>
      <c r="AY81" s="728"/>
      <c r="AZ81" s="47"/>
      <c r="BA81" s="1109" t="s">
        <v>57</v>
      </c>
      <c r="BB81" s="1110"/>
      <c r="BC81" s="1161" t="s">
        <v>1057</v>
      </c>
      <c r="BD81" s="1161"/>
      <c r="BE81" s="1161"/>
      <c r="BF81" s="1161"/>
      <c r="BG81" s="1164" t="s">
        <v>5</v>
      </c>
      <c r="BH81" s="1164"/>
      <c r="BI81" s="1167">
        <v>400</v>
      </c>
      <c r="BJ81" s="1167"/>
      <c r="BK81" s="1167"/>
      <c r="BL81" s="1168"/>
      <c r="BM81" s="1290" t="b">
        <v>0</v>
      </c>
      <c r="BN81" s="1158"/>
      <c r="BO81" s="872" t="str">
        <f>IFERROR(VLOOKUP(BV34,BD!$B:$D,3,FALSE),"-")</f>
        <v>-</v>
      </c>
      <c r="BP81" s="872"/>
      <c r="BQ81" s="872"/>
      <c r="BR81" s="872"/>
      <c r="BS81" s="872"/>
      <c r="BT81" s="872"/>
      <c r="BU81" s="872"/>
      <c r="BV81" s="872"/>
      <c r="BW81" s="1127" t="b">
        <v>0</v>
      </c>
      <c r="BX81" s="1128"/>
      <c r="BY81" s="1158" t="b">
        <v>0</v>
      </c>
      <c r="BZ81" s="1158"/>
      <c r="CA81" s="872" t="str">
        <f>IFERROR(IF(#REF!="30",VLOOKUP(CC34,BD!$B:$D,3,FALSE),"-"),"-")</f>
        <v>-</v>
      </c>
      <c r="CB81" s="872"/>
      <c r="CC81" s="872"/>
      <c r="CD81" s="872"/>
      <c r="CE81" s="872"/>
      <c r="CF81" s="872"/>
      <c r="CG81" s="872"/>
      <c r="CH81" s="872"/>
      <c r="CI81" s="1127" t="b">
        <v>0</v>
      </c>
      <c r="CJ81" s="1128"/>
      <c r="CK81" s="1158" t="b">
        <v>0</v>
      </c>
      <c r="CL81" s="1158"/>
      <c r="CM81" s="872" t="str">
        <f>IFERROR(IF(#REF!&gt;="31",VLOOKUP(CO34,BD!$B:$D,3,FALSE),"-"),"-")</f>
        <v>-</v>
      </c>
      <c r="CN81" s="872"/>
      <c r="CO81" s="872"/>
      <c r="CP81" s="872"/>
      <c r="CQ81" s="872"/>
      <c r="CR81" s="872"/>
      <c r="CS81" s="872"/>
      <c r="CT81" s="872"/>
      <c r="CU81" s="1127" t="b">
        <v>0</v>
      </c>
      <c r="CV81" s="1128"/>
      <c r="CW81" s="1158" t="b">
        <v>0</v>
      </c>
      <c r="CX81" s="1158"/>
      <c r="CY81" s="872" t="str">
        <f>IFERROR(IF(AR51&gt;="31",VLOOKUP(DB34,BD!$B:$D,3,FALSE),"-"),"-")</f>
        <v>-</v>
      </c>
      <c r="CZ81" s="872"/>
      <c r="DA81" s="872"/>
      <c r="DB81" s="872"/>
      <c r="DC81" s="872"/>
      <c r="DD81" s="872"/>
      <c r="DE81" s="872"/>
      <c r="DF81" s="872"/>
      <c r="DG81" s="1127" t="b">
        <v>0</v>
      </c>
      <c r="DH81" s="1128"/>
      <c r="DI81" s="1158" t="b">
        <v>0</v>
      </c>
      <c r="DJ81" s="1158"/>
      <c r="DK81" s="872" t="str">
        <f>IFERROR(VLOOKUP(DR34,BD!$B:$D,3,FALSE),"-")</f>
        <v>-</v>
      </c>
      <c r="DL81" s="872"/>
      <c r="DM81" s="872"/>
      <c r="DN81" s="872"/>
      <c r="DO81" s="872"/>
      <c r="DP81" s="872"/>
      <c r="DQ81" s="872"/>
      <c r="DR81" s="872"/>
      <c r="DS81" s="1127" t="b">
        <v>0</v>
      </c>
      <c r="DT81" s="1128"/>
      <c r="DU81" s="1158" t="b">
        <v>0</v>
      </c>
      <c r="DV81" s="1158"/>
      <c r="DW81" s="872" t="str">
        <f>IFERROR(IF(BG81&lt;&gt;"",VLOOKUP(DY34,BD!$B:$D,3,FALSE),"-"),"-")</f>
        <v>-</v>
      </c>
      <c r="DX81" s="872"/>
      <c r="DY81" s="872"/>
      <c r="DZ81" s="872"/>
      <c r="EA81" s="872"/>
      <c r="EB81" s="872"/>
      <c r="EC81" s="872"/>
      <c r="ED81" s="872"/>
      <c r="EE81" s="1127" t="b">
        <v>0</v>
      </c>
      <c r="EF81" s="1128"/>
      <c r="EG81" s="1158" t="b">
        <v>0</v>
      </c>
      <c r="EH81" s="1158"/>
      <c r="EI81" s="872" t="str">
        <f>IFERROR(VLOOKUP(EP34,BD!$B:$D,3,FALSE),"-")</f>
        <v>-</v>
      </c>
      <c r="EJ81" s="872"/>
      <c r="EK81" s="872"/>
      <c r="EL81" s="872"/>
      <c r="EM81" s="872"/>
      <c r="EN81" s="872"/>
      <c r="EO81" s="872"/>
      <c r="EP81" s="872"/>
      <c r="EQ81" s="1127" t="b">
        <v>0</v>
      </c>
      <c r="ER81" s="1128"/>
      <c r="ES81" s="1158" t="b">
        <v>0</v>
      </c>
      <c r="ET81" s="1158"/>
      <c r="EU81" s="872" t="str">
        <f>IFERROR(VLOOKUP(FB34,BD!$B:$D,3,FALSE),"-")</f>
        <v>-</v>
      </c>
      <c r="EV81" s="872"/>
      <c r="EW81" s="872"/>
      <c r="EX81" s="872"/>
      <c r="EY81" s="872"/>
      <c r="EZ81" s="872"/>
      <c r="FA81" s="872"/>
      <c r="FB81" s="872"/>
      <c r="FC81" s="1127" t="b">
        <v>0</v>
      </c>
      <c r="FD81" s="1128"/>
      <c r="FE81" s="1158" t="b">
        <v>0</v>
      </c>
      <c r="FF81" s="1158"/>
      <c r="FG81" s="872" t="str">
        <f>IFERROR(VLOOKUP(FG34,BD!$B:$D,3,FALSE),"-")</f>
        <v>-</v>
      </c>
      <c r="FH81" s="872"/>
      <c r="FI81" s="872"/>
      <c r="FJ81" s="872"/>
      <c r="FK81" s="872"/>
      <c r="FL81" s="872"/>
      <c r="FM81" s="872"/>
      <c r="FN81" s="872"/>
      <c r="FO81" s="1127" t="b">
        <v>0</v>
      </c>
      <c r="FP81" s="1128"/>
      <c r="FQ81" s="1158" t="b">
        <v>0</v>
      </c>
      <c r="FR81" s="1158"/>
      <c r="FS81" s="872" t="str">
        <f>IFERROR(VLOOKUP(FS34,BD!$B:$D,3,FALSE),"-")</f>
        <v>-</v>
      </c>
      <c r="FT81" s="872"/>
      <c r="FU81" s="872"/>
      <c r="FV81" s="872"/>
      <c r="FW81" s="872"/>
      <c r="FX81" s="872"/>
      <c r="FY81" s="872"/>
      <c r="FZ81" s="872"/>
      <c r="GA81" s="1127" t="b">
        <v>0</v>
      </c>
      <c r="GB81" s="1128"/>
      <c r="GC81" s="1158" t="b">
        <v>0</v>
      </c>
      <c r="GD81" s="1158"/>
      <c r="GE81" s="872" t="str">
        <f>IFERROR(VLOOKUP(GC33,BD!$B:$D,3,FALSE),"-")</f>
        <v>-</v>
      </c>
      <c r="GF81" s="872"/>
      <c r="GG81" s="872"/>
      <c r="GH81" s="872"/>
      <c r="GI81" s="872"/>
      <c r="GJ81" s="872"/>
      <c r="GK81" s="872"/>
      <c r="GL81" s="872"/>
      <c r="GM81" s="1127" t="b">
        <v>0</v>
      </c>
      <c r="GN81" s="1128"/>
      <c r="GO81" s="1158" t="b">
        <v>0</v>
      </c>
      <c r="GP81" s="1158"/>
      <c r="GQ81" s="872" t="str">
        <f>IFERROR(VLOOKUP(GS34,BD!$B:$D,3,FALSE),"-")</f>
        <v>-</v>
      </c>
      <c r="GR81" s="872"/>
      <c r="GS81" s="872"/>
      <c r="GT81" s="872"/>
      <c r="GU81" s="872"/>
      <c r="GV81" s="872"/>
      <c r="GW81" s="872"/>
      <c r="GX81" s="872"/>
      <c r="GY81" s="1127" t="b">
        <v>0</v>
      </c>
      <c r="GZ81" s="1128"/>
      <c r="HA81" s="1158" t="b">
        <v>0</v>
      </c>
      <c r="HB81" s="1158"/>
      <c r="HC81" s="872" t="str">
        <f>IFERROR(VLOOKUP(HE34,BD!$B:$D,3,FALSE),"-")</f>
        <v>-</v>
      </c>
      <c r="HD81" s="872"/>
      <c r="HE81" s="872"/>
      <c r="HF81" s="872"/>
      <c r="HG81" s="872"/>
      <c r="HH81" s="872"/>
      <c r="HI81" s="872"/>
      <c r="HJ81" s="872"/>
      <c r="HK81" s="1127" t="b">
        <v>0</v>
      </c>
      <c r="HL81" s="1128"/>
      <c r="HM81" s="1158" t="b">
        <v>0</v>
      </c>
      <c r="HN81" s="1158"/>
      <c r="HO81" s="872" t="str">
        <f>IFERROR(VLOOKUP(HM33,BD!$B:$D,3,FALSE),"-")</f>
        <v>1014500</v>
      </c>
      <c r="HP81" s="872"/>
      <c r="HQ81" s="872"/>
      <c r="HR81" s="872"/>
      <c r="HS81" s="872"/>
      <c r="HT81" s="872"/>
      <c r="HU81" s="872"/>
      <c r="HV81" s="872"/>
      <c r="HW81" s="1127" t="b">
        <v>0</v>
      </c>
      <c r="HX81" s="1128"/>
      <c r="HY81" s="1158" t="b">
        <v>0</v>
      </c>
      <c r="HZ81" s="1158"/>
      <c r="IA81" s="872" t="str">
        <f>IFERROR(VLOOKUP(IH34,BD!$B:$D,3,FALSE),"-")</f>
        <v>-</v>
      </c>
      <c r="IB81" s="872"/>
      <c r="IC81" s="872"/>
      <c r="ID81" s="872"/>
      <c r="IE81" s="872"/>
      <c r="IF81" s="872"/>
      <c r="IG81" s="872"/>
      <c r="IH81" s="872"/>
      <c r="II81" s="1127" t="b">
        <v>0</v>
      </c>
      <c r="IJ81" s="1128"/>
      <c r="IK81" s="1158" t="b">
        <v>0</v>
      </c>
      <c r="IL81" s="1158"/>
      <c r="IM81" s="872" t="str">
        <f>IFERROR(VLOOKUP(IO34,BD!$B:$D,3,FALSE),"-")</f>
        <v>-</v>
      </c>
      <c r="IN81" s="872"/>
      <c r="IO81" s="872"/>
      <c r="IP81" s="872"/>
      <c r="IQ81" s="872"/>
      <c r="IR81" s="872"/>
      <c r="IS81" s="872"/>
      <c r="IT81" s="872"/>
      <c r="IU81" s="1127" t="b">
        <v>0</v>
      </c>
      <c r="IV81" s="1283"/>
      <c r="IW81" s="47"/>
      <c r="IX81" s="728"/>
      <c r="IY81" s="731"/>
      <c r="IZ81" s="22"/>
      <c r="JA81" s="22"/>
      <c r="JB81" s="22"/>
      <c r="JC81" s="22"/>
      <c r="JD81" s="22"/>
      <c r="JE81" s="22"/>
      <c r="JF81" s="22"/>
      <c r="JG81" s="22"/>
      <c r="JH81" s="21"/>
      <c r="JI81" s="22"/>
      <c r="JJ81" s="22"/>
      <c r="JK81" s="22"/>
      <c r="JL81" s="22"/>
      <c r="JM81" s="22"/>
      <c r="JN81" s="22"/>
      <c r="JO81" s="22"/>
      <c r="JP81" s="22"/>
      <c r="JQ81" s="22"/>
      <c r="JR81" s="22"/>
      <c r="JS81" s="22"/>
      <c r="JT81" s="22"/>
      <c r="JU81" s="22"/>
      <c r="JV81" s="22"/>
      <c r="JW81" s="22"/>
      <c r="JX81" s="22"/>
      <c r="JY81" s="22"/>
      <c r="JZ81" s="22"/>
      <c r="KA81" s="22"/>
      <c r="KB81" s="22"/>
      <c r="KC81" s="22"/>
      <c r="KD81" s="22"/>
      <c r="KE81" s="22"/>
      <c r="KF81" s="22"/>
      <c r="KG81" s="22"/>
      <c r="KH81" s="22"/>
      <c r="KI81" s="22"/>
      <c r="KJ81" s="22"/>
      <c r="KK81" s="22"/>
      <c r="KL81" s="22"/>
      <c r="KM81" s="22"/>
      <c r="KN81" s="22"/>
      <c r="KO81" s="22"/>
      <c r="KP81" s="22"/>
      <c r="KQ81" s="22"/>
      <c r="KR81" s="22"/>
      <c r="KS81" s="22"/>
      <c r="KT81" s="22"/>
      <c r="KU81" s="22"/>
      <c r="KV81" s="22"/>
      <c r="KW81" s="22"/>
      <c r="KX81" s="22"/>
      <c r="KY81" s="22"/>
      <c r="KZ81" s="22"/>
      <c r="LA81" s="22"/>
      <c r="LB81" s="22"/>
      <c r="LC81" s="22"/>
      <c r="LD81" s="22"/>
      <c r="LE81" s="22"/>
      <c r="LF81" s="22"/>
      <c r="LG81" s="22"/>
      <c r="LH81" s="22"/>
      <c r="LI81" s="22"/>
      <c r="LJ81" s="23"/>
      <c r="MM81" s="1111"/>
      <c r="MN81" s="1112"/>
      <c r="MO81" s="1112"/>
      <c r="MP81" s="1112"/>
      <c r="MQ81" s="1112"/>
      <c r="MR81" s="1112"/>
      <c r="MS81" s="993"/>
      <c r="MT81" s="994"/>
      <c r="MU81" s="994"/>
      <c r="MV81" s="994"/>
      <c r="MW81" s="994"/>
      <c r="MX81" s="994"/>
      <c r="MY81" s="994"/>
      <c r="MZ81" s="994"/>
      <c r="NA81" s="994"/>
      <c r="NB81" s="994"/>
      <c r="NC81" s="994"/>
      <c r="ND81" s="1077"/>
      <c r="NE81" s="1077"/>
      <c r="NF81" s="1077"/>
      <c r="NG81" s="1077"/>
      <c r="NH81" s="1081"/>
      <c r="NI81" s="1081"/>
      <c r="NJ81" s="1081"/>
      <c r="NK81" s="1081"/>
      <c r="NL81" s="1081"/>
      <c r="NM81" s="1081"/>
      <c r="NN81" s="1082"/>
      <c r="NY81" s="1111"/>
      <c r="NZ81" s="1112"/>
      <c r="OA81" s="1112"/>
      <c r="OB81" s="1112"/>
      <c r="OC81" s="1334"/>
      <c r="OD81" s="1335"/>
      <c r="OE81" s="1335"/>
      <c r="OF81" s="1335"/>
      <c r="OG81" s="1335"/>
      <c r="OH81" s="1335"/>
      <c r="OI81" s="1335"/>
      <c r="OJ81" s="1081"/>
      <c r="OK81" s="1081"/>
      <c r="OL81" s="1081"/>
      <c r="OM81" s="1081"/>
      <c r="ON81" s="1082"/>
      <c r="OT81" s="1111"/>
      <c r="OU81" s="1112"/>
      <c r="OV81" s="1112"/>
      <c r="OW81" s="1175"/>
      <c r="OX81" s="1176"/>
      <c r="OY81" s="1176"/>
      <c r="OZ81" s="1176"/>
      <c r="PA81" s="1176"/>
      <c r="PB81" s="1176"/>
      <c r="PC81" s="1180"/>
      <c r="PD81" s="1180"/>
      <c r="PE81" s="1005"/>
      <c r="PF81" s="1005"/>
      <c r="PG81" s="1005"/>
      <c r="PH81" s="1005"/>
      <c r="PI81" s="1006"/>
      <c r="PS81" s="1111"/>
      <c r="PT81" s="1112"/>
      <c r="PU81" s="1112"/>
      <c r="PV81" s="1175"/>
      <c r="PW81" s="1176"/>
      <c r="PX81" s="1176"/>
      <c r="PY81" s="1176"/>
      <c r="PZ81" s="1176"/>
      <c r="QA81" s="1176"/>
      <c r="QB81" s="1180"/>
      <c r="QC81" s="1180"/>
      <c r="QD81" s="1005"/>
      <c r="QE81" s="1005"/>
      <c r="QF81" s="1005"/>
      <c r="QG81" s="1005"/>
      <c r="QH81" s="1006"/>
      <c r="QY81" s="1216"/>
      <c r="QZ81" s="1217"/>
      <c r="RA81" s="1177"/>
      <c r="RB81" s="1178"/>
      <c r="RC81" s="1178"/>
      <c r="RD81" s="1178"/>
      <c r="RE81" s="1181"/>
      <c r="RF81" s="1181"/>
      <c r="RG81" s="1186"/>
      <c r="RH81" s="1186"/>
      <c r="RI81" s="1186"/>
      <c r="RJ81" s="1187"/>
    </row>
    <row r="82" spans="2:478" ht="3.65" customHeight="1">
      <c r="B82" s="21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3"/>
      <c r="AP82" s="22"/>
      <c r="AQ82" s="22"/>
      <c r="AR82" s="22"/>
      <c r="AS82" s="22"/>
      <c r="AT82" s="22"/>
      <c r="AU82" s="22"/>
      <c r="AV82" s="22"/>
      <c r="AW82" s="22"/>
      <c r="AX82" s="729"/>
      <c r="AY82" s="730"/>
      <c r="AZ82" s="48"/>
      <c r="BA82" s="1111"/>
      <c r="BB82" s="1112"/>
      <c r="BC82" s="1162"/>
      <c r="BD82" s="1162"/>
      <c r="BE82" s="1162"/>
      <c r="BF82" s="1162"/>
      <c r="BG82" s="1165"/>
      <c r="BH82" s="1165"/>
      <c r="BI82" s="1169"/>
      <c r="BJ82" s="1169"/>
      <c r="BK82" s="1169"/>
      <c r="BL82" s="1170"/>
      <c r="BM82" s="1291"/>
      <c r="BN82" s="1159"/>
      <c r="BO82" s="875"/>
      <c r="BP82" s="875"/>
      <c r="BQ82" s="875"/>
      <c r="BR82" s="875"/>
      <c r="BS82" s="875"/>
      <c r="BT82" s="875"/>
      <c r="BU82" s="875"/>
      <c r="BV82" s="875"/>
      <c r="BW82" s="1129"/>
      <c r="BX82" s="1130"/>
      <c r="BY82" s="1159"/>
      <c r="BZ82" s="1159"/>
      <c r="CA82" s="875"/>
      <c r="CB82" s="875"/>
      <c r="CC82" s="875"/>
      <c r="CD82" s="875"/>
      <c r="CE82" s="875"/>
      <c r="CF82" s="875"/>
      <c r="CG82" s="875"/>
      <c r="CH82" s="875"/>
      <c r="CI82" s="1129"/>
      <c r="CJ82" s="1130"/>
      <c r="CK82" s="1159"/>
      <c r="CL82" s="1159"/>
      <c r="CM82" s="875"/>
      <c r="CN82" s="875"/>
      <c r="CO82" s="875"/>
      <c r="CP82" s="875"/>
      <c r="CQ82" s="875"/>
      <c r="CR82" s="875"/>
      <c r="CS82" s="875"/>
      <c r="CT82" s="875"/>
      <c r="CU82" s="1129"/>
      <c r="CV82" s="1130"/>
      <c r="CW82" s="1159"/>
      <c r="CX82" s="1159"/>
      <c r="CY82" s="875"/>
      <c r="CZ82" s="875"/>
      <c r="DA82" s="875"/>
      <c r="DB82" s="875"/>
      <c r="DC82" s="875"/>
      <c r="DD82" s="875"/>
      <c r="DE82" s="875"/>
      <c r="DF82" s="875"/>
      <c r="DG82" s="1129"/>
      <c r="DH82" s="1130"/>
      <c r="DI82" s="1159"/>
      <c r="DJ82" s="1159"/>
      <c r="DK82" s="875"/>
      <c r="DL82" s="875"/>
      <c r="DM82" s="875"/>
      <c r="DN82" s="875"/>
      <c r="DO82" s="875"/>
      <c r="DP82" s="875"/>
      <c r="DQ82" s="875"/>
      <c r="DR82" s="875"/>
      <c r="DS82" s="1129"/>
      <c r="DT82" s="1130"/>
      <c r="DU82" s="1159"/>
      <c r="DV82" s="1159"/>
      <c r="DW82" s="875"/>
      <c r="DX82" s="875"/>
      <c r="DY82" s="875"/>
      <c r="DZ82" s="875"/>
      <c r="EA82" s="875"/>
      <c r="EB82" s="875"/>
      <c r="EC82" s="875"/>
      <c r="ED82" s="875"/>
      <c r="EE82" s="1129"/>
      <c r="EF82" s="1130"/>
      <c r="EG82" s="1159"/>
      <c r="EH82" s="1159"/>
      <c r="EI82" s="875"/>
      <c r="EJ82" s="875"/>
      <c r="EK82" s="875"/>
      <c r="EL82" s="875"/>
      <c r="EM82" s="875"/>
      <c r="EN82" s="875"/>
      <c r="EO82" s="875"/>
      <c r="EP82" s="875"/>
      <c r="EQ82" s="1129"/>
      <c r="ER82" s="1130"/>
      <c r="ES82" s="1159"/>
      <c r="ET82" s="1159"/>
      <c r="EU82" s="875"/>
      <c r="EV82" s="875"/>
      <c r="EW82" s="875"/>
      <c r="EX82" s="875"/>
      <c r="EY82" s="875"/>
      <c r="EZ82" s="875"/>
      <c r="FA82" s="875"/>
      <c r="FB82" s="875"/>
      <c r="FC82" s="1129"/>
      <c r="FD82" s="1130"/>
      <c r="FE82" s="1159"/>
      <c r="FF82" s="1159"/>
      <c r="FG82" s="875"/>
      <c r="FH82" s="875"/>
      <c r="FI82" s="875"/>
      <c r="FJ82" s="875"/>
      <c r="FK82" s="875"/>
      <c r="FL82" s="875"/>
      <c r="FM82" s="875"/>
      <c r="FN82" s="875"/>
      <c r="FO82" s="1129"/>
      <c r="FP82" s="1130"/>
      <c r="FQ82" s="1159"/>
      <c r="FR82" s="1159"/>
      <c r="FS82" s="875"/>
      <c r="FT82" s="875"/>
      <c r="FU82" s="875"/>
      <c r="FV82" s="875"/>
      <c r="FW82" s="875"/>
      <c r="FX82" s="875"/>
      <c r="FY82" s="875"/>
      <c r="FZ82" s="875"/>
      <c r="GA82" s="1129"/>
      <c r="GB82" s="1130"/>
      <c r="GC82" s="1159"/>
      <c r="GD82" s="1159"/>
      <c r="GE82" s="875"/>
      <c r="GF82" s="875"/>
      <c r="GG82" s="875"/>
      <c r="GH82" s="875"/>
      <c r="GI82" s="875"/>
      <c r="GJ82" s="875"/>
      <c r="GK82" s="875"/>
      <c r="GL82" s="875"/>
      <c r="GM82" s="1129"/>
      <c r="GN82" s="1130"/>
      <c r="GO82" s="1159"/>
      <c r="GP82" s="1159"/>
      <c r="GQ82" s="875"/>
      <c r="GR82" s="875"/>
      <c r="GS82" s="875"/>
      <c r="GT82" s="875"/>
      <c r="GU82" s="875"/>
      <c r="GV82" s="875"/>
      <c r="GW82" s="875"/>
      <c r="GX82" s="875"/>
      <c r="GY82" s="1129"/>
      <c r="GZ82" s="1130"/>
      <c r="HA82" s="1159"/>
      <c r="HB82" s="1159"/>
      <c r="HC82" s="875"/>
      <c r="HD82" s="875"/>
      <c r="HE82" s="875"/>
      <c r="HF82" s="875"/>
      <c r="HG82" s="875"/>
      <c r="HH82" s="875"/>
      <c r="HI82" s="875"/>
      <c r="HJ82" s="875"/>
      <c r="HK82" s="1129"/>
      <c r="HL82" s="1130"/>
      <c r="HM82" s="1159"/>
      <c r="HN82" s="1159"/>
      <c r="HO82" s="875"/>
      <c r="HP82" s="875"/>
      <c r="HQ82" s="875"/>
      <c r="HR82" s="875"/>
      <c r="HS82" s="875"/>
      <c r="HT82" s="875"/>
      <c r="HU82" s="875"/>
      <c r="HV82" s="875"/>
      <c r="HW82" s="1129"/>
      <c r="HX82" s="1130"/>
      <c r="HY82" s="1159"/>
      <c r="HZ82" s="1159"/>
      <c r="IA82" s="875"/>
      <c r="IB82" s="875"/>
      <c r="IC82" s="875"/>
      <c r="ID82" s="875"/>
      <c r="IE82" s="875"/>
      <c r="IF82" s="875"/>
      <c r="IG82" s="875"/>
      <c r="IH82" s="875"/>
      <c r="II82" s="1129"/>
      <c r="IJ82" s="1130"/>
      <c r="IK82" s="1159"/>
      <c r="IL82" s="1159"/>
      <c r="IM82" s="875"/>
      <c r="IN82" s="875"/>
      <c r="IO82" s="875"/>
      <c r="IP82" s="875"/>
      <c r="IQ82" s="875"/>
      <c r="IR82" s="875"/>
      <c r="IS82" s="875"/>
      <c r="IT82" s="875"/>
      <c r="IU82" s="1129"/>
      <c r="IV82" s="1284"/>
      <c r="IW82" s="48"/>
      <c r="IX82" s="730"/>
      <c r="IY82" s="732"/>
      <c r="IZ82" s="22"/>
      <c r="JA82" s="22"/>
      <c r="JB82" s="22"/>
      <c r="JC82" s="22"/>
      <c r="JD82" s="22"/>
      <c r="JE82" s="22"/>
      <c r="JF82" s="22"/>
      <c r="JG82" s="22"/>
      <c r="JH82" s="21"/>
      <c r="JI82" s="22"/>
      <c r="JJ82" s="22"/>
      <c r="JK82" s="22"/>
      <c r="JL82" s="22"/>
      <c r="JM82" s="22"/>
      <c r="JN82" s="22"/>
      <c r="JO82" s="22"/>
      <c r="JP82" s="22"/>
      <c r="JQ82" s="22"/>
      <c r="JR82" s="22"/>
      <c r="JS82" s="22"/>
      <c r="JT82" s="22"/>
      <c r="JU82" s="22"/>
      <c r="JV82" s="22"/>
      <c r="JW82" s="22"/>
      <c r="JX82" s="22"/>
      <c r="JY82" s="22"/>
      <c r="JZ82" s="22"/>
      <c r="KA82" s="22"/>
      <c r="KB82" s="22"/>
      <c r="KC82" s="22"/>
      <c r="KD82" s="22"/>
      <c r="KE82" s="22"/>
      <c r="KF82" s="22"/>
      <c r="KG82" s="22"/>
      <c r="KH82" s="22"/>
      <c r="KI82" s="22"/>
      <c r="KJ82" s="22"/>
      <c r="KK82" s="22"/>
      <c r="KL82" s="22"/>
      <c r="KM82" s="22"/>
      <c r="KN82" s="22"/>
      <c r="KO82" s="22"/>
      <c r="KP82" s="22"/>
      <c r="KQ82" s="22"/>
      <c r="KR82" s="22"/>
      <c r="KS82" s="22"/>
      <c r="KT82" s="22"/>
      <c r="KU82" s="22"/>
      <c r="KV82" s="22"/>
      <c r="KW82" s="22"/>
      <c r="KX82" s="22"/>
      <c r="KY82" s="22"/>
      <c r="KZ82" s="22"/>
      <c r="LA82" s="22"/>
      <c r="LB82" s="22"/>
      <c r="LC82" s="22"/>
      <c r="LD82" s="22"/>
      <c r="LE82" s="22"/>
      <c r="LF82" s="22"/>
      <c r="LG82" s="22"/>
      <c r="LH82" s="22"/>
      <c r="LI82" s="22"/>
      <c r="LJ82" s="23"/>
      <c r="MM82" s="1113"/>
      <c r="MN82" s="1114"/>
      <c r="MO82" s="1114"/>
      <c r="MP82" s="1114"/>
      <c r="MQ82" s="1114"/>
      <c r="MR82" s="1114"/>
      <c r="MS82" s="995"/>
      <c r="MT82" s="996"/>
      <c r="MU82" s="996"/>
      <c r="MV82" s="996"/>
      <c r="MW82" s="996"/>
      <c r="MX82" s="996"/>
      <c r="MY82" s="996"/>
      <c r="MZ82" s="996"/>
      <c r="NA82" s="996"/>
      <c r="NB82" s="996"/>
      <c r="NC82" s="996"/>
      <c r="ND82" s="1078"/>
      <c r="NE82" s="1078"/>
      <c r="NF82" s="1078"/>
      <c r="NG82" s="1078"/>
      <c r="NH82" s="1083"/>
      <c r="NI82" s="1083"/>
      <c r="NJ82" s="1083"/>
      <c r="NK82" s="1083"/>
      <c r="NL82" s="1083"/>
      <c r="NM82" s="1083"/>
      <c r="NN82" s="1084"/>
      <c r="NY82" s="1113"/>
      <c r="NZ82" s="1114"/>
      <c r="OA82" s="1114"/>
      <c r="OB82" s="1114"/>
      <c r="OC82" s="1336"/>
      <c r="OD82" s="1337"/>
      <c r="OE82" s="1337"/>
      <c r="OF82" s="1337"/>
      <c r="OG82" s="1337"/>
      <c r="OH82" s="1337"/>
      <c r="OI82" s="1337"/>
      <c r="OJ82" s="1083"/>
      <c r="OK82" s="1083"/>
      <c r="OL82" s="1083"/>
      <c r="OM82" s="1083"/>
      <c r="ON82" s="1084"/>
      <c r="OT82" s="1113"/>
      <c r="OU82" s="1114"/>
      <c r="OV82" s="1114"/>
      <c r="OW82" s="1177"/>
      <c r="OX82" s="1178"/>
      <c r="OY82" s="1178"/>
      <c r="OZ82" s="1178"/>
      <c r="PA82" s="1178"/>
      <c r="PB82" s="1178"/>
      <c r="PC82" s="1181"/>
      <c r="PD82" s="1181"/>
      <c r="PE82" s="1007"/>
      <c r="PF82" s="1007"/>
      <c r="PG82" s="1007"/>
      <c r="PH82" s="1007"/>
      <c r="PI82" s="1008"/>
      <c r="PS82" s="1113"/>
      <c r="PT82" s="1114"/>
      <c r="PU82" s="1114"/>
      <c r="PV82" s="1177"/>
      <c r="PW82" s="1178"/>
      <c r="PX82" s="1178"/>
      <c r="PY82" s="1178"/>
      <c r="PZ82" s="1178"/>
      <c r="QA82" s="1178"/>
      <c r="QB82" s="1181"/>
      <c r="QC82" s="1181"/>
      <c r="QD82" s="1007"/>
      <c r="QE82" s="1007"/>
      <c r="QF82" s="1007"/>
      <c r="QG82" s="1007"/>
      <c r="QH82" s="1008"/>
      <c r="QY82" s="1109" t="s">
        <v>54</v>
      </c>
      <c r="QZ82" s="1110"/>
      <c r="RA82" s="1161" t="s">
        <v>1055</v>
      </c>
      <c r="RB82" s="1161"/>
      <c r="RC82" s="1161"/>
      <c r="RD82" s="1161"/>
      <c r="RE82" s="1164" t="s">
        <v>5</v>
      </c>
      <c r="RF82" s="1164"/>
      <c r="RG82" s="1167">
        <v>400</v>
      </c>
      <c r="RH82" s="1167"/>
      <c r="RI82" s="1167"/>
      <c r="RJ82" s="1168"/>
    </row>
    <row r="83" spans="2:478" ht="3.65" customHeight="1"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3"/>
      <c r="AP83" s="22"/>
      <c r="AQ83" s="22"/>
      <c r="AR83" s="22"/>
      <c r="AS83" s="22"/>
      <c r="AT83" s="22"/>
      <c r="AU83" s="22"/>
      <c r="AV83" s="22"/>
      <c r="AW83" s="22"/>
      <c r="AX83" s="727" t="s">
        <v>6</v>
      </c>
      <c r="AY83" s="728"/>
      <c r="AZ83" s="47"/>
      <c r="BA83" s="1111"/>
      <c r="BB83" s="1112"/>
      <c r="BC83" s="1162"/>
      <c r="BD83" s="1162"/>
      <c r="BE83" s="1162"/>
      <c r="BF83" s="1162"/>
      <c r="BG83" s="1165"/>
      <c r="BH83" s="1165"/>
      <c r="BI83" s="1169"/>
      <c r="BJ83" s="1169"/>
      <c r="BK83" s="1169"/>
      <c r="BL83" s="1170"/>
      <c r="BM83" s="1291"/>
      <c r="BN83" s="1159"/>
      <c r="BO83" s="875"/>
      <c r="BP83" s="875"/>
      <c r="BQ83" s="875"/>
      <c r="BR83" s="875"/>
      <c r="BS83" s="875"/>
      <c r="BT83" s="875"/>
      <c r="BU83" s="875"/>
      <c r="BV83" s="875"/>
      <c r="BW83" s="1129" t="b">
        <v>0</v>
      </c>
      <c r="BX83" s="1130"/>
      <c r="BY83" s="1159"/>
      <c r="BZ83" s="1159"/>
      <c r="CA83" s="875"/>
      <c r="CB83" s="875"/>
      <c r="CC83" s="875"/>
      <c r="CD83" s="875"/>
      <c r="CE83" s="875"/>
      <c r="CF83" s="875"/>
      <c r="CG83" s="875"/>
      <c r="CH83" s="875"/>
      <c r="CI83" s="1129" t="b">
        <v>0</v>
      </c>
      <c r="CJ83" s="1130"/>
      <c r="CK83" s="1159"/>
      <c r="CL83" s="1159"/>
      <c r="CM83" s="875"/>
      <c r="CN83" s="875"/>
      <c r="CO83" s="875"/>
      <c r="CP83" s="875"/>
      <c r="CQ83" s="875"/>
      <c r="CR83" s="875"/>
      <c r="CS83" s="875"/>
      <c r="CT83" s="875"/>
      <c r="CU83" s="1129" t="b">
        <v>0</v>
      </c>
      <c r="CV83" s="1130"/>
      <c r="CW83" s="1159"/>
      <c r="CX83" s="1159"/>
      <c r="CY83" s="875"/>
      <c r="CZ83" s="875"/>
      <c r="DA83" s="875"/>
      <c r="DB83" s="875"/>
      <c r="DC83" s="875"/>
      <c r="DD83" s="875"/>
      <c r="DE83" s="875"/>
      <c r="DF83" s="875"/>
      <c r="DG83" s="1129" t="b">
        <v>0</v>
      </c>
      <c r="DH83" s="1130"/>
      <c r="DI83" s="1159"/>
      <c r="DJ83" s="1159"/>
      <c r="DK83" s="875"/>
      <c r="DL83" s="875"/>
      <c r="DM83" s="875"/>
      <c r="DN83" s="875"/>
      <c r="DO83" s="875"/>
      <c r="DP83" s="875"/>
      <c r="DQ83" s="875"/>
      <c r="DR83" s="875"/>
      <c r="DS83" s="1129" t="b">
        <v>0</v>
      </c>
      <c r="DT83" s="1130"/>
      <c r="DU83" s="1159"/>
      <c r="DV83" s="1159"/>
      <c r="DW83" s="875"/>
      <c r="DX83" s="875"/>
      <c r="DY83" s="875"/>
      <c r="DZ83" s="875"/>
      <c r="EA83" s="875"/>
      <c r="EB83" s="875"/>
      <c r="EC83" s="875"/>
      <c r="ED83" s="875"/>
      <c r="EE83" s="1129" t="b">
        <v>0</v>
      </c>
      <c r="EF83" s="1130"/>
      <c r="EG83" s="1159"/>
      <c r="EH83" s="1159"/>
      <c r="EI83" s="875"/>
      <c r="EJ83" s="875"/>
      <c r="EK83" s="875"/>
      <c r="EL83" s="875"/>
      <c r="EM83" s="875"/>
      <c r="EN83" s="875"/>
      <c r="EO83" s="875"/>
      <c r="EP83" s="875"/>
      <c r="EQ83" s="1129" t="b">
        <v>0</v>
      </c>
      <c r="ER83" s="1130"/>
      <c r="ES83" s="1159"/>
      <c r="ET83" s="1159"/>
      <c r="EU83" s="875"/>
      <c r="EV83" s="875"/>
      <c r="EW83" s="875"/>
      <c r="EX83" s="875"/>
      <c r="EY83" s="875"/>
      <c r="EZ83" s="875"/>
      <c r="FA83" s="875"/>
      <c r="FB83" s="875"/>
      <c r="FC83" s="1129" t="b">
        <v>0</v>
      </c>
      <c r="FD83" s="1130"/>
      <c r="FE83" s="1159"/>
      <c r="FF83" s="1159"/>
      <c r="FG83" s="875"/>
      <c r="FH83" s="875"/>
      <c r="FI83" s="875"/>
      <c r="FJ83" s="875"/>
      <c r="FK83" s="875"/>
      <c r="FL83" s="875"/>
      <c r="FM83" s="875"/>
      <c r="FN83" s="875"/>
      <c r="FO83" s="1129" t="b">
        <v>0</v>
      </c>
      <c r="FP83" s="1130"/>
      <c r="FQ83" s="1159"/>
      <c r="FR83" s="1159"/>
      <c r="FS83" s="875"/>
      <c r="FT83" s="875"/>
      <c r="FU83" s="875"/>
      <c r="FV83" s="875"/>
      <c r="FW83" s="875"/>
      <c r="FX83" s="875"/>
      <c r="FY83" s="875"/>
      <c r="FZ83" s="875"/>
      <c r="GA83" s="1129" t="b">
        <v>0</v>
      </c>
      <c r="GB83" s="1130"/>
      <c r="GC83" s="1159"/>
      <c r="GD83" s="1159"/>
      <c r="GE83" s="875"/>
      <c r="GF83" s="875"/>
      <c r="GG83" s="875"/>
      <c r="GH83" s="875"/>
      <c r="GI83" s="875"/>
      <c r="GJ83" s="875"/>
      <c r="GK83" s="875"/>
      <c r="GL83" s="875"/>
      <c r="GM83" s="1129" t="b">
        <v>0</v>
      </c>
      <c r="GN83" s="1130"/>
      <c r="GO83" s="1159"/>
      <c r="GP83" s="1159"/>
      <c r="GQ83" s="875"/>
      <c r="GR83" s="875"/>
      <c r="GS83" s="875"/>
      <c r="GT83" s="875"/>
      <c r="GU83" s="875"/>
      <c r="GV83" s="875"/>
      <c r="GW83" s="875"/>
      <c r="GX83" s="875"/>
      <c r="GY83" s="1129" t="b">
        <v>0</v>
      </c>
      <c r="GZ83" s="1130"/>
      <c r="HA83" s="1159"/>
      <c r="HB83" s="1159"/>
      <c r="HC83" s="875"/>
      <c r="HD83" s="875"/>
      <c r="HE83" s="875"/>
      <c r="HF83" s="875"/>
      <c r="HG83" s="875"/>
      <c r="HH83" s="875"/>
      <c r="HI83" s="875"/>
      <c r="HJ83" s="875"/>
      <c r="HK83" s="1129" t="b">
        <v>0</v>
      </c>
      <c r="HL83" s="1130"/>
      <c r="HM83" s="1159"/>
      <c r="HN83" s="1159"/>
      <c r="HO83" s="875"/>
      <c r="HP83" s="875"/>
      <c r="HQ83" s="875"/>
      <c r="HR83" s="875"/>
      <c r="HS83" s="875"/>
      <c r="HT83" s="875"/>
      <c r="HU83" s="875"/>
      <c r="HV83" s="875"/>
      <c r="HW83" s="1129" t="b">
        <v>0</v>
      </c>
      <c r="HX83" s="1130"/>
      <c r="HY83" s="1159"/>
      <c r="HZ83" s="1159"/>
      <c r="IA83" s="875"/>
      <c r="IB83" s="875"/>
      <c r="IC83" s="875"/>
      <c r="ID83" s="875"/>
      <c r="IE83" s="875"/>
      <c r="IF83" s="875"/>
      <c r="IG83" s="875"/>
      <c r="IH83" s="875"/>
      <c r="II83" s="1129" t="b">
        <v>0</v>
      </c>
      <c r="IJ83" s="1130"/>
      <c r="IK83" s="1159"/>
      <c r="IL83" s="1159"/>
      <c r="IM83" s="875"/>
      <c r="IN83" s="875"/>
      <c r="IO83" s="875"/>
      <c r="IP83" s="875"/>
      <c r="IQ83" s="875"/>
      <c r="IR83" s="875"/>
      <c r="IS83" s="875"/>
      <c r="IT83" s="875"/>
      <c r="IU83" s="1129" t="b">
        <v>0</v>
      </c>
      <c r="IV83" s="1284"/>
      <c r="IW83" s="47"/>
      <c r="IX83" s="728" t="s">
        <v>6</v>
      </c>
      <c r="IY83" s="731"/>
      <c r="IZ83" s="22"/>
      <c r="JA83" s="22"/>
      <c r="JB83" s="22"/>
      <c r="JC83" s="22"/>
      <c r="JD83" s="22"/>
      <c r="JE83" s="22"/>
      <c r="JF83" s="22"/>
      <c r="JG83" s="22"/>
      <c r="JH83" s="21"/>
      <c r="JI83" s="22"/>
      <c r="JJ83" s="22"/>
      <c r="JK83" s="22"/>
      <c r="JL83" s="22"/>
      <c r="JM83" s="22"/>
      <c r="JN83" s="22"/>
      <c r="JO83" s="22"/>
      <c r="JP83" s="22"/>
      <c r="JQ83" s="22"/>
      <c r="JR83" s="22"/>
      <c r="JS83" s="22"/>
      <c r="JT83" s="22"/>
      <c r="JU83" s="22"/>
      <c r="JV83" s="22"/>
      <c r="JW83" s="22"/>
      <c r="JX83" s="22"/>
      <c r="JY83" s="22"/>
      <c r="JZ83" s="22"/>
      <c r="KA83" s="22"/>
      <c r="KB83" s="22"/>
      <c r="KC83" s="22"/>
      <c r="KD83" s="22"/>
      <c r="KE83" s="22"/>
      <c r="KF83" s="22"/>
      <c r="KG83" s="22"/>
      <c r="KH83" s="22"/>
      <c r="KI83" s="22"/>
      <c r="KJ83" s="22"/>
      <c r="KK83" s="22"/>
      <c r="KL83" s="22"/>
      <c r="KM83" s="22"/>
      <c r="KN83" s="22"/>
      <c r="KO83" s="22"/>
      <c r="KP83" s="22"/>
      <c r="KQ83" s="22"/>
      <c r="KR83" s="22"/>
      <c r="KS83" s="22"/>
      <c r="KT83" s="22"/>
      <c r="KU83" s="22"/>
      <c r="KV83" s="22"/>
      <c r="KW83" s="22"/>
      <c r="KX83" s="22"/>
      <c r="KY83" s="22"/>
      <c r="KZ83" s="22"/>
      <c r="LA83" s="22"/>
      <c r="LB83" s="22"/>
      <c r="LC83" s="22"/>
      <c r="LD83" s="22"/>
      <c r="LE83" s="22"/>
      <c r="LF83" s="22"/>
      <c r="LG83" s="22"/>
      <c r="LH83" s="22"/>
      <c r="LI83" s="22"/>
      <c r="LJ83" s="23"/>
      <c r="MM83" s="1109" t="s">
        <v>54</v>
      </c>
      <c r="MN83" s="1110"/>
      <c r="MO83" s="1110"/>
      <c r="MP83" s="1110"/>
      <c r="MQ83" s="1110"/>
      <c r="MR83" s="1110"/>
      <c r="MS83" s="982" t="s">
        <v>60</v>
      </c>
      <c r="MT83" s="982"/>
      <c r="MU83" s="982"/>
      <c r="MV83" s="982"/>
      <c r="MW83" s="982"/>
      <c r="MX83" s="982"/>
      <c r="MY83" s="982"/>
      <c r="MZ83" s="982"/>
      <c r="NA83" s="982"/>
      <c r="NB83" s="982"/>
      <c r="NC83" s="982"/>
      <c r="ND83" s="1067" t="s">
        <v>55</v>
      </c>
      <c r="NE83" s="1067"/>
      <c r="NF83" s="1067"/>
      <c r="NG83" s="1067"/>
      <c r="NH83" s="1070">
        <v>400</v>
      </c>
      <c r="NI83" s="1070"/>
      <c r="NJ83" s="1070"/>
      <c r="NK83" s="1070"/>
      <c r="NL83" s="1070"/>
      <c r="NM83" s="1070"/>
      <c r="NN83" s="1071"/>
      <c r="NY83" s="1109" t="s">
        <v>54</v>
      </c>
      <c r="NZ83" s="1110"/>
      <c r="OA83" s="1110"/>
      <c r="OB83" s="1110"/>
      <c r="OC83" s="1194" t="s">
        <v>60</v>
      </c>
      <c r="OD83" s="1194"/>
      <c r="OE83" s="1194"/>
      <c r="OF83" s="1194"/>
      <c r="OG83" s="1194"/>
      <c r="OH83" s="1194"/>
      <c r="OI83" s="1194"/>
      <c r="OJ83" s="1070">
        <v>400</v>
      </c>
      <c r="OK83" s="1070"/>
      <c r="OL83" s="1070"/>
      <c r="OM83" s="1070"/>
      <c r="ON83" s="1071"/>
      <c r="OT83" s="1109" t="s">
        <v>54</v>
      </c>
      <c r="OU83" s="1110"/>
      <c r="OV83" s="1110"/>
      <c r="OW83" s="1161" t="s">
        <v>891</v>
      </c>
      <c r="OX83" s="1161"/>
      <c r="OY83" s="1161"/>
      <c r="OZ83" s="1161"/>
      <c r="PA83" s="1161"/>
      <c r="PB83" s="1161"/>
      <c r="PC83" s="1164" t="s">
        <v>5</v>
      </c>
      <c r="PD83" s="1164"/>
      <c r="PE83" s="939">
        <v>400</v>
      </c>
      <c r="PF83" s="939"/>
      <c r="PG83" s="939"/>
      <c r="PH83" s="939"/>
      <c r="PI83" s="940"/>
      <c r="PS83" s="1109" t="s">
        <v>54</v>
      </c>
      <c r="PT83" s="1110"/>
      <c r="PU83" s="1110"/>
      <c r="PV83" s="1161" t="s">
        <v>891</v>
      </c>
      <c r="PW83" s="1161"/>
      <c r="PX83" s="1161"/>
      <c r="PY83" s="1161"/>
      <c r="PZ83" s="1161"/>
      <c r="QA83" s="1161"/>
      <c r="QB83" s="1164" t="s">
        <v>5</v>
      </c>
      <c r="QC83" s="1164"/>
      <c r="QD83" s="939">
        <v>400</v>
      </c>
      <c r="QE83" s="939"/>
      <c r="QF83" s="939"/>
      <c r="QG83" s="939"/>
      <c r="QH83" s="940"/>
      <c r="QY83" s="1111"/>
      <c r="QZ83" s="1112"/>
      <c r="RA83" s="1162"/>
      <c r="RB83" s="1162"/>
      <c r="RC83" s="1162"/>
      <c r="RD83" s="1162"/>
      <c r="RE83" s="1165"/>
      <c r="RF83" s="1165"/>
      <c r="RG83" s="1169"/>
      <c r="RH83" s="1169"/>
      <c r="RI83" s="1169"/>
      <c r="RJ83" s="1170"/>
    </row>
    <row r="84" spans="2:478" ht="3.65" customHeight="1">
      <c r="B84" s="21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3"/>
      <c r="AP84" s="22"/>
      <c r="AQ84" s="22"/>
      <c r="AR84" s="22"/>
      <c r="AS84" s="22"/>
      <c r="AT84" s="22"/>
      <c r="AU84" s="22"/>
      <c r="AV84" s="22"/>
      <c r="AW84" s="22"/>
      <c r="AX84" s="727"/>
      <c r="AY84" s="728"/>
      <c r="AZ84" s="47"/>
      <c r="BA84" s="1111"/>
      <c r="BB84" s="1112"/>
      <c r="BC84" s="1162"/>
      <c r="BD84" s="1162"/>
      <c r="BE84" s="1162"/>
      <c r="BF84" s="1162"/>
      <c r="BG84" s="1165"/>
      <c r="BH84" s="1165"/>
      <c r="BI84" s="1169"/>
      <c r="BJ84" s="1169"/>
      <c r="BK84" s="1169"/>
      <c r="BL84" s="1170"/>
      <c r="BM84" s="1291"/>
      <c r="BN84" s="1159"/>
      <c r="BO84" s="875"/>
      <c r="BP84" s="875"/>
      <c r="BQ84" s="875"/>
      <c r="BR84" s="875"/>
      <c r="BS84" s="875"/>
      <c r="BT84" s="875"/>
      <c r="BU84" s="875"/>
      <c r="BV84" s="875"/>
      <c r="BW84" s="1129"/>
      <c r="BX84" s="1130"/>
      <c r="BY84" s="1159"/>
      <c r="BZ84" s="1159"/>
      <c r="CA84" s="875"/>
      <c r="CB84" s="875"/>
      <c r="CC84" s="875"/>
      <c r="CD84" s="875"/>
      <c r="CE84" s="875"/>
      <c r="CF84" s="875"/>
      <c r="CG84" s="875"/>
      <c r="CH84" s="875"/>
      <c r="CI84" s="1129"/>
      <c r="CJ84" s="1130"/>
      <c r="CK84" s="1159"/>
      <c r="CL84" s="1159"/>
      <c r="CM84" s="875"/>
      <c r="CN84" s="875"/>
      <c r="CO84" s="875"/>
      <c r="CP84" s="875"/>
      <c r="CQ84" s="875"/>
      <c r="CR84" s="875"/>
      <c r="CS84" s="875"/>
      <c r="CT84" s="875"/>
      <c r="CU84" s="1129"/>
      <c r="CV84" s="1130"/>
      <c r="CW84" s="1159"/>
      <c r="CX84" s="1159"/>
      <c r="CY84" s="875"/>
      <c r="CZ84" s="875"/>
      <c r="DA84" s="875"/>
      <c r="DB84" s="875"/>
      <c r="DC84" s="875"/>
      <c r="DD84" s="875"/>
      <c r="DE84" s="875"/>
      <c r="DF84" s="875"/>
      <c r="DG84" s="1129"/>
      <c r="DH84" s="1130"/>
      <c r="DI84" s="1159"/>
      <c r="DJ84" s="1159"/>
      <c r="DK84" s="875"/>
      <c r="DL84" s="875"/>
      <c r="DM84" s="875"/>
      <c r="DN84" s="875"/>
      <c r="DO84" s="875"/>
      <c r="DP84" s="875"/>
      <c r="DQ84" s="875"/>
      <c r="DR84" s="875"/>
      <c r="DS84" s="1129"/>
      <c r="DT84" s="1130"/>
      <c r="DU84" s="1159"/>
      <c r="DV84" s="1159"/>
      <c r="DW84" s="875"/>
      <c r="DX84" s="875"/>
      <c r="DY84" s="875"/>
      <c r="DZ84" s="875"/>
      <c r="EA84" s="875"/>
      <c r="EB84" s="875"/>
      <c r="EC84" s="875"/>
      <c r="ED84" s="875"/>
      <c r="EE84" s="1129"/>
      <c r="EF84" s="1130"/>
      <c r="EG84" s="1159"/>
      <c r="EH84" s="1159"/>
      <c r="EI84" s="875"/>
      <c r="EJ84" s="875"/>
      <c r="EK84" s="875"/>
      <c r="EL84" s="875"/>
      <c r="EM84" s="875"/>
      <c r="EN84" s="875"/>
      <c r="EO84" s="875"/>
      <c r="EP84" s="875"/>
      <c r="EQ84" s="1129"/>
      <c r="ER84" s="1130"/>
      <c r="ES84" s="1159"/>
      <c r="ET84" s="1159"/>
      <c r="EU84" s="875"/>
      <c r="EV84" s="875"/>
      <c r="EW84" s="875"/>
      <c r="EX84" s="875"/>
      <c r="EY84" s="875"/>
      <c r="EZ84" s="875"/>
      <c r="FA84" s="875"/>
      <c r="FB84" s="875"/>
      <c r="FC84" s="1129"/>
      <c r="FD84" s="1130"/>
      <c r="FE84" s="1159"/>
      <c r="FF84" s="1159"/>
      <c r="FG84" s="875"/>
      <c r="FH84" s="875"/>
      <c r="FI84" s="875"/>
      <c r="FJ84" s="875"/>
      <c r="FK84" s="875"/>
      <c r="FL84" s="875"/>
      <c r="FM84" s="875"/>
      <c r="FN84" s="875"/>
      <c r="FO84" s="1129"/>
      <c r="FP84" s="1130"/>
      <c r="FQ84" s="1159"/>
      <c r="FR84" s="1159"/>
      <c r="FS84" s="875"/>
      <c r="FT84" s="875"/>
      <c r="FU84" s="875"/>
      <c r="FV84" s="875"/>
      <c r="FW84" s="875"/>
      <c r="FX84" s="875"/>
      <c r="FY84" s="875"/>
      <c r="FZ84" s="875"/>
      <c r="GA84" s="1129"/>
      <c r="GB84" s="1130"/>
      <c r="GC84" s="1159"/>
      <c r="GD84" s="1159"/>
      <c r="GE84" s="875"/>
      <c r="GF84" s="875"/>
      <c r="GG84" s="875"/>
      <c r="GH84" s="875"/>
      <c r="GI84" s="875"/>
      <c r="GJ84" s="875"/>
      <c r="GK84" s="875"/>
      <c r="GL84" s="875"/>
      <c r="GM84" s="1129"/>
      <c r="GN84" s="1130"/>
      <c r="GO84" s="1159"/>
      <c r="GP84" s="1159"/>
      <c r="GQ84" s="875"/>
      <c r="GR84" s="875"/>
      <c r="GS84" s="875"/>
      <c r="GT84" s="875"/>
      <c r="GU84" s="875"/>
      <c r="GV84" s="875"/>
      <c r="GW84" s="875"/>
      <c r="GX84" s="875"/>
      <c r="GY84" s="1129"/>
      <c r="GZ84" s="1130"/>
      <c r="HA84" s="1159"/>
      <c r="HB84" s="1159"/>
      <c r="HC84" s="875"/>
      <c r="HD84" s="875"/>
      <c r="HE84" s="875"/>
      <c r="HF84" s="875"/>
      <c r="HG84" s="875"/>
      <c r="HH84" s="875"/>
      <c r="HI84" s="875"/>
      <c r="HJ84" s="875"/>
      <c r="HK84" s="1129"/>
      <c r="HL84" s="1130"/>
      <c r="HM84" s="1159"/>
      <c r="HN84" s="1159"/>
      <c r="HO84" s="875"/>
      <c r="HP84" s="875"/>
      <c r="HQ84" s="875"/>
      <c r="HR84" s="875"/>
      <c r="HS84" s="875"/>
      <c r="HT84" s="875"/>
      <c r="HU84" s="875"/>
      <c r="HV84" s="875"/>
      <c r="HW84" s="1129"/>
      <c r="HX84" s="1130"/>
      <c r="HY84" s="1159"/>
      <c r="HZ84" s="1159"/>
      <c r="IA84" s="875"/>
      <c r="IB84" s="875"/>
      <c r="IC84" s="875"/>
      <c r="ID84" s="875"/>
      <c r="IE84" s="875"/>
      <c r="IF84" s="875"/>
      <c r="IG84" s="875"/>
      <c r="IH84" s="875"/>
      <c r="II84" s="1129"/>
      <c r="IJ84" s="1130"/>
      <c r="IK84" s="1159"/>
      <c r="IL84" s="1159"/>
      <c r="IM84" s="875"/>
      <c r="IN84" s="875"/>
      <c r="IO84" s="875"/>
      <c r="IP84" s="875"/>
      <c r="IQ84" s="875"/>
      <c r="IR84" s="875"/>
      <c r="IS84" s="875"/>
      <c r="IT84" s="875"/>
      <c r="IU84" s="1129"/>
      <c r="IV84" s="1284"/>
      <c r="IW84" s="47"/>
      <c r="IX84" s="728"/>
      <c r="IY84" s="731"/>
      <c r="IZ84" s="22"/>
      <c r="JA84" s="22"/>
      <c r="JB84" s="22"/>
      <c r="JC84" s="22"/>
      <c r="JD84" s="22"/>
      <c r="JE84" s="22"/>
      <c r="JF84" s="22"/>
      <c r="JG84" s="22"/>
      <c r="JH84" s="21"/>
      <c r="JI84" s="22"/>
      <c r="JJ84" s="22"/>
      <c r="JK84" s="22"/>
      <c r="JL84" s="22"/>
      <c r="JM84" s="22"/>
      <c r="JN84" s="22"/>
      <c r="JO84" s="22"/>
      <c r="JP84" s="22"/>
      <c r="JQ84" s="22"/>
      <c r="JR84" s="22"/>
      <c r="JS84" s="22"/>
      <c r="JT84" s="22"/>
      <c r="JU84" s="22"/>
      <c r="JV84" s="22"/>
      <c r="JW84" s="22"/>
      <c r="JX84" s="22"/>
      <c r="JY84" s="22"/>
      <c r="JZ84" s="22"/>
      <c r="KA84" s="22"/>
      <c r="KB84" s="22"/>
      <c r="KC84" s="22"/>
      <c r="KD84" s="22"/>
      <c r="KE84" s="22"/>
      <c r="KF84" s="22"/>
      <c r="KG84" s="22"/>
      <c r="KH84" s="22"/>
      <c r="KI84" s="22"/>
      <c r="KJ84" s="22"/>
      <c r="KK84" s="22"/>
      <c r="KL84" s="22"/>
      <c r="KM84" s="22"/>
      <c r="KN84" s="22"/>
      <c r="KO84" s="22"/>
      <c r="KP84" s="22"/>
      <c r="KQ84" s="22"/>
      <c r="KR84" s="22"/>
      <c r="KS84" s="22"/>
      <c r="KT84" s="22"/>
      <c r="KU84" s="22"/>
      <c r="KV84" s="22"/>
      <c r="KW84" s="22"/>
      <c r="KX84" s="22"/>
      <c r="KY84" s="22"/>
      <c r="KZ84" s="22"/>
      <c r="LA84" s="22"/>
      <c r="LB84" s="22"/>
      <c r="LC84" s="22"/>
      <c r="LD84" s="22"/>
      <c r="LE84" s="22"/>
      <c r="LF84" s="22"/>
      <c r="LG84" s="22"/>
      <c r="LH84" s="22"/>
      <c r="LI84" s="22"/>
      <c r="LJ84" s="23"/>
      <c r="MM84" s="1111"/>
      <c r="MN84" s="1112"/>
      <c r="MO84" s="1112"/>
      <c r="MP84" s="1112"/>
      <c r="MQ84" s="1112"/>
      <c r="MR84" s="1112"/>
      <c r="MS84" s="983"/>
      <c r="MT84" s="983"/>
      <c r="MU84" s="983"/>
      <c r="MV84" s="983"/>
      <c r="MW84" s="983"/>
      <c r="MX84" s="983"/>
      <c r="MY84" s="983"/>
      <c r="MZ84" s="983"/>
      <c r="NA84" s="983"/>
      <c r="NB84" s="983"/>
      <c r="NC84" s="983"/>
      <c r="ND84" s="1068"/>
      <c r="NE84" s="1068"/>
      <c r="NF84" s="1068"/>
      <c r="NG84" s="1068"/>
      <c r="NH84" s="1072"/>
      <c r="NI84" s="1072"/>
      <c r="NJ84" s="1072"/>
      <c r="NK84" s="1072"/>
      <c r="NL84" s="1072"/>
      <c r="NM84" s="1072"/>
      <c r="NN84" s="1073"/>
      <c r="NY84" s="1111"/>
      <c r="NZ84" s="1112"/>
      <c r="OA84" s="1112"/>
      <c r="OB84" s="1112"/>
      <c r="OC84" s="1196"/>
      <c r="OD84" s="1196"/>
      <c r="OE84" s="1196"/>
      <c r="OF84" s="1196"/>
      <c r="OG84" s="1196"/>
      <c r="OH84" s="1196"/>
      <c r="OI84" s="1196"/>
      <c r="OJ84" s="1072"/>
      <c r="OK84" s="1072"/>
      <c r="OL84" s="1072"/>
      <c r="OM84" s="1072"/>
      <c r="ON84" s="1073"/>
      <c r="OT84" s="1111"/>
      <c r="OU84" s="1112"/>
      <c r="OV84" s="1112"/>
      <c r="OW84" s="1162"/>
      <c r="OX84" s="1162"/>
      <c r="OY84" s="1162"/>
      <c r="OZ84" s="1162"/>
      <c r="PA84" s="1162"/>
      <c r="PB84" s="1162"/>
      <c r="PC84" s="1165"/>
      <c r="PD84" s="1165"/>
      <c r="PE84" s="941"/>
      <c r="PF84" s="941"/>
      <c r="PG84" s="941"/>
      <c r="PH84" s="941"/>
      <c r="PI84" s="942"/>
      <c r="PS84" s="1111"/>
      <c r="PT84" s="1112"/>
      <c r="PU84" s="1112"/>
      <c r="PV84" s="1162"/>
      <c r="PW84" s="1162"/>
      <c r="PX84" s="1162"/>
      <c r="PY84" s="1162"/>
      <c r="PZ84" s="1162"/>
      <c r="QA84" s="1162"/>
      <c r="QB84" s="1165"/>
      <c r="QC84" s="1165"/>
      <c r="QD84" s="941"/>
      <c r="QE84" s="941"/>
      <c r="QF84" s="941"/>
      <c r="QG84" s="941"/>
      <c r="QH84" s="942"/>
      <c r="QY84" s="1111"/>
      <c r="QZ84" s="1112"/>
      <c r="RA84" s="1162"/>
      <c r="RB84" s="1162"/>
      <c r="RC84" s="1162"/>
      <c r="RD84" s="1162"/>
      <c r="RE84" s="1165"/>
      <c r="RF84" s="1165"/>
      <c r="RG84" s="1169"/>
      <c r="RH84" s="1169"/>
      <c r="RI84" s="1169"/>
      <c r="RJ84" s="1170"/>
    </row>
    <row r="85" spans="2:478" ht="3.65" customHeight="1">
      <c r="B85" s="21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3"/>
      <c r="AP85" s="22"/>
      <c r="AQ85" s="22"/>
      <c r="AR85" s="22"/>
      <c r="AS85" s="22"/>
      <c r="AT85" s="22"/>
      <c r="AU85" s="22"/>
      <c r="AV85" s="22"/>
      <c r="AW85" s="22"/>
      <c r="AX85" s="727"/>
      <c r="AY85" s="728"/>
      <c r="AZ85" s="47"/>
      <c r="BA85" s="1111"/>
      <c r="BB85" s="1112"/>
      <c r="BC85" s="1163"/>
      <c r="BD85" s="1163"/>
      <c r="BE85" s="1163"/>
      <c r="BF85" s="1163"/>
      <c r="BG85" s="1166"/>
      <c r="BH85" s="1166"/>
      <c r="BI85" s="1171"/>
      <c r="BJ85" s="1171"/>
      <c r="BK85" s="1171"/>
      <c r="BL85" s="1172"/>
      <c r="BM85" s="1292"/>
      <c r="BN85" s="1160"/>
      <c r="BO85" s="878"/>
      <c r="BP85" s="878"/>
      <c r="BQ85" s="878"/>
      <c r="BR85" s="878"/>
      <c r="BS85" s="878"/>
      <c r="BT85" s="878"/>
      <c r="BU85" s="878"/>
      <c r="BV85" s="878"/>
      <c r="BW85" s="580"/>
      <c r="BX85" s="581"/>
      <c r="BY85" s="1160"/>
      <c r="BZ85" s="1160"/>
      <c r="CA85" s="878"/>
      <c r="CB85" s="878"/>
      <c r="CC85" s="878"/>
      <c r="CD85" s="878"/>
      <c r="CE85" s="878"/>
      <c r="CF85" s="878"/>
      <c r="CG85" s="878"/>
      <c r="CH85" s="878"/>
      <c r="CI85" s="580"/>
      <c r="CJ85" s="581"/>
      <c r="CK85" s="1160"/>
      <c r="CL85" s="1160"/>
      <c r="CM85" s="878"/>
      <c r="CN85" s="878"/>
      <c r="CO85" s="878"/>
      <c r="CP85" s="878"/>
      <c r="CQ85" s="878"/>
      <c r="CR85" s="878"/>
      <c r="CS85" s="878"/>
      <c r="CT85" s="878"/>
      <c r="CU85" s="580"/>
      <c r="CV85" s="581"/>
      <c r="CW85" s="1160"/>
      <c r="CX85" s="1160"/>
      <c r="CY85" s="878"/>
      <c r="CZ85" s="878"/>
      <c r="DA85" s="878"/>
      <c r="DB85" s="878"/>
      <c r="DC85" s="878"/>
      <c r="DD85" s="878"/>
      <c r="DE85" s="878"/>
      <c r="DF85" s="878"/>
      <c r="DG85" s="580"/>
      <c r="DH85" s="581"/>
      <c r="DI85" s="1160"/>
      <c r="DJ85" s="1160"/>
      <c r="DK85" s="878"/>
      <c r="DL85" s="878"/>
      <c r="DM85" s="878"/>
      <c r="DN85" s="878"/>
      <c r="DO85" s="878"/>
      <c r="DP85" s="878"/>
      <c r="DQ85" s="878"/>
      <c r="DR85" s="878"/>
      <c r="DS85" s="580"/>
      <c r="DT85" s="581"/>
      <c r="DU85" s="1160"/>
      <c r="DV85" s="1160"/>
      <c r="DW85" s="878"/>
      <c r="DX85" s="878"/>
      <c r="DY85" s="878"/>
      <c r="DZ85" s="878"/>
      <c r="EA85" s="878"/>
      <c r="EB85" s="878"/>
      <c r="EC85" s="878"/>
      <c r="ED85" s="878"/>
      <c r="EE85" s="580"/>
      <c r="EF85" s="581"/>
      <c r="EG85" s="1160"/>
      <c r="EH85" s="1160"/>
      <c r="EI85" s="878"/>
      <c r="EJ85" s="878"/>
      <c r="EK85" s="878"/>
      <c r="EL85" s="878"/>
      <c r="EM85" s="878"/>
      <c r="EN85" s="878"/>
      <c r="EO85" s="878"/>
      <c r="EP85" s="878"/>
      <c r="EQ85" s="580"/>
      <c r="ER85" s="581"/>
      <c r="ES85" s="1160"/>
      <c r="ET85" s="1160"/>
      <c r="EU85" s="878"/>
      <c r="EV85" s="878"/>
      <c r="EW85" s="878"/>
      <c r="EX85" s="878"/>
      <c r="EY85" s="878"/>
      <c r="EZ85" s="878"/>
      <c r="FA85" s="878"/>
      <c r="FB85" s="878"/>
      <c r="FC85" s="580"/>
      <c r="FD85" s="581"/>
      <c r="FE85" s="1160"/>
      <c r="FF85" s="1160"/>
      <c r="FG85" s="878"/>
      <c r="FH85" s="878"/>
      <c r="FI85" s="878"/>
      <c r="FJ85" s="878"/>
      <c r="FK85" s="878"/>
      <c r="FL85" s="878"/>
      <c r="FM85" s="878"/>
      <c r="FN85" s="878"/>
      <c r="FO85" s="580"/>
      <c r="FP85" s="581"/>
      <c r="FQ85" s="1160"/>
      <c r="FR85" s="1160"/>
      <c r="FS85" s="878"/>
      <c r="FT85" s="878"/>
      <c r="FU85" s="878"/>
      <c r="FV85" s="878"/>
      <c r="FW85" s="878"/>
      <c r="FX85" s="878"/>
      <c r="FY85" s="878"/>
      <c r="FZ85" s="878"/>
      <c r="GA85" s="580"/>
      <c r="GB85" s="581"/>
      <c r="GC85" s="1160"/>
      <c r="GD85" s="1160"/>
      <c r="GE85" s="878"/>
      <c r="GF85" s="878"/>
      <c r="GG85" s="878"/>
      <c r="GH85" s="878"/>
      <c r="GI85" s="878"/>
      <c r="GJ85" s="878"/>
      <c r="GK85" s="878"/>
      <c r="GL85" s="878"/>
      <c r="GM85" s="580"/>
      <c r="GN85" s="581"/>
      <c r="GO85" s="1160"/>
      <c r="GP85" s="1160"/>
      <c r="GQ85" s="878"/>
      <c r="GR85" s="878"/>
      <c r="GS85" s="878"/>
      <c r="GT85" s="878"/>
      <c r="GU85" s="878"/>
      <c r="GV85" s="878"/>
      <c r="GW85" s="878"/>
      <c r="GX85" s="878"/>
      <c r="GY85" s="580"/>
      <c r="GZ85" s="581"/>
      <c r="HA85" s="1160"/>
      <c r="HB85" s="1160"/>
      <c r="HC85" s="878"/>
      <c r="HD85" s="878"/>
      <c r="HE85" s="878"/>
      <c r="HF85" s="878"/>
      <c r="HG85" s="878"/>
      <c r="HH85" s="878"/>
      <c r="HI85" s="878"/>
      <c r="HJ85" s="878"/>
      <c r="HK85" s="580"/>
      <c r="HL85" s="581"/>
      <c r="HM85" s="1160"/>
      <c r="HN85" s="1160"/>
      <c r="HO85" s="878"/>
      <c r="HP85" s="878"/>
      <c r="HQ85" s="878"/>
      <c r="HR85" s="878"/>
      <c r="HS85" s="878"/>
      <c r="HT85" s="878"/>
      <c r="HU85" s="878"/>
      <c r="HV85" s="878"/>
      <c r="HW85" s="580"/>
      <c r="HX85" s="581"/>
      <c r="HY85" s="1160"/>
      <c r="HZ85" s="1160"/>
      <c r="IA85" s="878"/>
      <c r="IB85" s="878"/>
      <c r="IC85" s="878"/>
      <c r="ID85" s="878"/>
      <c r="IE85" s="878"/>
      <c r="IF85" s="878"/>
      <c r="IG85" s="878"/>
      <c r="IH85" s="878"/>
      <c r="II85" s="580"/>
      <c r="IJ85" s="581"/>
      <c r="IK85" s="1160"/>
      <c r="IL85" s="1160"/>
      <c r="IM85" s="878"/>
      <c r="IN85" s="878"/>
      <c r="IO85" s="878"/>
      <c r="IP85" s="878"/>
      <c r="IQ85" s="878"/>
      <c r="IR85" s="878"/>
      <c r="IS85" s="878"/>
      <c r="IT85" s="878"/>
      <c r="IU85" s="451"/>
      <c r="IV85" s="563"/>
      <c r="IW85" s="47"/>
      <c r="IX85" s="728"/>
      <c r="IY85" s="731"/>
      <c r="IZ85" s="22"/>
      <c r="JA85" s="22"/>
      <c r="JB85" s="22"/>
      <c r="JC85" s="22"/>
      <c r="JD85" s="22"/>
      <c r="JE85" s="22"/>
      <c r="JF85" s="22"/>
      <c r="JG85" s="22"/>
      <c r="JH85" s="21"/>
      <c r="JI85" s="22"/>
      <c r="JJ85" s="22"/>
      <c r="JK85" s="22"/>
      <c r="JL85" s="22"/>
      <c r="JM85" s="22"/>
      <c r="JN85" s="22"/>
      <c r="JO85" s="22"/>
      <c r="JP85" s="22"/>
      <c r="JQ85" s="22"/>
      <c r="JR85" s="22"/>
      <c r="JS85" s="22"/>
      <c r="JT85" s="22"/>
      <c r="JU85" s="22"/>
      <c r="JV85" s="22"/>
      <c r="JW85" s="22"/>
      <c r="JX85" s="22"/>
      <c r="JY85" s="22"/>
      <c r="JZ85" s="22"/>
      <c r="KA85" s="22"/>
      <c r="KB85" s="22"/>
      <c r="KC85" s="22"/>
      <c r="KD85" s="22"/>
      <c r="KE85" s="22"/>
      <c r="KF85" s="22"/>
      <c r="KG85" s="22"/>
      <c r="KH85" s="22"/>
      <c r="KI85" s="22"/>
      <c r="KJ85" s="22"/>
      <c r="KK85" s="22"/>
      <c r="KL85" s="22"/>
      <c r="KM85" s="22"/>
      <c r="KN85" s="22"/>
      <c r="KO85" s="22"/>
      <c r="KP85" s="22"/>
      <c r="KQ85" s="22"/>
      <c r="KR85" s="22"/>
      <c r="KS85" s="22"/>
      <c r="KT85" s="22"/>
      <c r="KU85" s="22"/>
      <c r="KV85" s="22"/>
      <c r="KW85" s="22"/>
      <c r="KX85" s="22"/>
      <c r="KY85" s="22"/>
      <c r="KZ85" s="22"/>
      <c r="LA85" s="22"/>
      <c r="LB85" s="22"/>
      <c r="LC85" s="22"/>
      <c r="LD85" s="22"/>
      <c r="LE85" s="22"/>
      <c r="LF85" s="22"/>
      <c r="LG85" s="22"/>
      <c r="LH85" s="22"/>
      <c r="LI85" s="22"/>
      <c r="LJ85" s="23"/>
      <c r="MM85" s="1111"/>
      <c r="MN85" s="1112"/>
      <c r="MO85" s="1112"/>
      <c r="MP85" s="1112"/>
      <c r="MQ85" s="1112"/>
      <c r="MR85" s="1112"/>
      <c r="MS85" s="983"/>
      <c r="MT85" s="983"/>
      <c r="MU85" s="983"/>
      <c r="MV85" s="983"/>
      <c r="MW85" s="983"/>
      <c r="MX85" s="983"/>
      <c r="MY85" s="983"/>
      <c r="MZ85" s="983"/>
      <c r="NA85" s="983"/>
      <c r="NB85" s="983"/>
      <c r="NC85" s="983"/>
      <c r="ND85" s="1068"/>
      <c r="NE85" s="1068"/>
      <c r="NF85" s="1068"/>
      <c r="NG85" s="1068"/>
      <c r="NH85" s="1072"/>
      <c r="NI85" s="1072"/>
      <c r="NJ85" s="1072"/>
      <c r="NK85" s="1072"/>
      <c r="NL85" s="1072"/>
      <c r="NM85" s="1072"/>
      <c r="NN85" s="1073"/>
      <c r="NY85" s="1111"/>
      <c r="NZ85" s="1112"/>
      <c r="OA85" s="1112"/>
      <c r="OB85" s="1112"/>
      <c r="OC85" s="1196"/>
      <c r="OD85" s="1196"/>
      <c r="OE85" s="1196"/>
      <c r="OF85" s="1196"/>
      <c r="OG85" s="1196"/>
      <c r="OH85" s="1196"/>
      <c r="OI85" s="1196"/>
      <c r="OJ85" s="1072"/>
      <c r="OK85" s="1072"/>
      <c r="OL85" s="1072"/>
      <c r="OM85" s="1072"/>
      <c r="ON85" s="1073"/>
      <c r="OT85" s="1111"/>
      <c r="OU85" s="1112"/>
      <c r="OV85" s="1112"/>
      <c r="OW85" s="1162"/>
      <c r="OX85" s="1162"/>
      <c r="OY85" s="1162"/>
      <c r="OZ85" s="1162"/>
      <c r="PA85" s="1162"/>
      <c r="PB85" s="1162"/>
      <c r="PC85" s="1165"/>
      <c r="PD85" s="1165"/>
      <c r="PE85" s="941"/>
      <c r="PF85" s="941"/>
      <c r="PG85" s="941"/>
      <c r="PH85" s="941"/>
      <c r="PI85" s="942"/>
      <c r="PS85" s="1111"/>
      <c r="PT85" s="1112"/>
      <c r="PU85" s="1112"/>
      <c r="PV85" s="1162"/>
      <c r="PW85" s="1162"/>
      <c r="PX85" s="1162"/>
      <c r="PY85" s="1162"/>
      <c r="PZ85" s="1162"/>
      <c r="QA85" s="1162"/>
      <c r="QB85" s="1165"/>
      <c r="QC85" s="1165"/>
      <c r="QD85" s="941"/>
      <c r="QE85" s="941"/>
      <c r="QF85" s="941"/>
      <c r="QG85" s="941"/>
      <c r="QH85" s="942"/>
      <c r="QY85" s="1111"/>
      <c r="QZ85" s="1112"/>
      <c r="RA85" s="1162"/>
      <c r="RB85" s="1162"/>
      <c r="RC85" s="1162"/>
      <c r="RD85" s="1162"/>
      <c r="RE85" s="1165"/>
      <c r="RF85" s="1165"/>
      <c r="RG85" s="1169"/>
      <c r="RH85" s="1169"/>
      <c r="RI85" s="1169"/>
      <c r="RJ85" s="1170"/>
    </row>
    <row r="86" spans="2:478" ht="3.65" customHeight="1">
      <c r="B86" s="21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3"/>
      <c r="AP86" s="22"/>
      <c r="AQ86" s="22"/>
      <c r="AR86" s="22"/>
      <c r="AS86" s="22"/>
      <c r="AT86" s="22"/>
      <c r="AU86" s="22"/>
      <c r="AV86" s="22"/>
      <c r="AW86" s="22"/>
      <c r="AX86" s="727"/>
      <c r="AY86" s="728"/>
      <c r="AZ86" s="47"/>
      <c r="BA86" s="1111"/>
      <c r="BB86" s="1112"/>
      <c r="BC86" s="1173" t="s">
        <v>1056</v>
      </c>
      <c r="BD86" s="1174"/>
      <c r="BE86" s="1174"/>
      <c r="BF86" s="1174"/>
      <c r="BG86" s="1179" t="s">
        <v>5</v>
      </c>
      <c r="BH86" s="1179"/>
      <c r="BI86" s="1182">
        <v>1000</v>
      </c>
      <c r="BJ86" s="1182"/>
      <c r="BK86" s="1182"/>
      <c r="BL86" s="1183"/>
      <c r="BM86" s="1285" t="b">
        <v>0</v>
      </c>
      <c r="BN86" s="1151"/>
      <c r="BO86" s="976" t="str">
        <f>IFERROR(VLOOKUP(BQ34,BD!$B:$D,3,FALSE),"-")</f>
        <v>-</v>
      </c>
      <c r="BP86" s="976"/>
      <c r="BQ86" s="976"/>
      <c r="BR86" s="976"/>
      <c r="BS86" s="976"/>
      <c r="BT86" s="976"/>
      <c r="BU86" s="976"/>
      <c r="BV86" s="976"/>
      <c r="BW86" s="1141" t="b">
        <v>0</v>
      </c>
      <c r="BX86" s="1142"/>
      <c r="BY86" s="1151" t="b">
        <v>0</v>
      </c>
      <c r="BZ86" s="1151"/>
      <c r="CA86" s="976" t="str">
        <f>IFERROR(IF(#REF!="30",VLOOKUP(CC34,BD!$B:$D,3,FALSE),"-"),"-")</f>
        <v>-</v>
      </c>
      <c r="CB86" s="976"/>
      <c r="CC86" s="976"/>
      <c r="CD86" s="976"/>
      <c r="CE86" s="976"/>
      <c r="CF86" s="976"/>
      <c r="CG86" s="976"/>
      <c r="CH86" s="976"/>
      <c r="CI86" s="1141" t="b">
        <v>0</v>
      </c>
      <c r="CJ86" s="1142"/>
      <c r="CK86" s="1151" t="b">
        <v>0</v>
      </c>
      <c r="CL86" s="1151"/>
      <c r="CM86" s="976" t="str">
        <f>IFERROR(IF(#REF!&gt;="31",VLOOKUP(CO34,BD!$B:$D,3,FALSE),"-"),"-")</f>
        <v>-</v>
      </c>
      <c r="CN86" s="976"/>
      <c r="CO86" s="976"/>
      <c r="CP86" s="976"/>
      <c r="CQ86" s="976"/>
      <c r="CR86" s="976"/>
      <c r="CS86" s="976"/>
      <c r="CT86" s="976"/>
      <c r="CU86" s="1141" t="b">
        <v>0</v>
      </c>
      <c r="CV86" s="1142"/>
      <c r="CW86" s="1151" t="b">
        <v>0</v>
      </c>
      <c r="CX86" s="1151"/>
      <c r="CY86" s="976" t="str">
        <f>IFERROR(IF(AR51&gt;="31",VLOOKUP(DB34,BD!$B:$D,3,FALSE),"-"),"-")</f>
        <v>-</v>
      </c>
      <c r="CZ86" s="976"/>
      <c r="DA86" s="976"/>
      <c r="DB86" s="976"/>
      <c r="DC86" s="976"/>
      <c r="DD86" s="976"/>
      <c r="DE86" s="976"/>
      <c r="DF86" s="976"/>
      <c r="DG86" s="1141" t="b">
        <v>0</v>
      </c>
      <c r="DH86" s="1142"/>
      <c r="DI86" s="1151" t="b">
        <v>0</v>
      </c>
      <c r="DJ86" s="1151"/>
      <c r="DK86" s="976" t="str">
        <f>IFERROR(VLOOKUP(DM34,BD!$B:$D,3,FALSE),"-")</f>
        <v>-</v>
      </c>
      <c r="DL86" s="976"/>
      <c r="DM86" s="976"/>
      <c r="DN86" s="976"/>
      <c r="DO86" s="976"/>
      <c r="DP86" s="976"/>
      <c r="DQ86" s="976"/>
      <c r="DR86" s="976"/>
      <c r="DS86" s="1141" t="b">
        <v>0</v>
      </c>
      <c r="DT86" s="1142"/>
      <c r="DU86" s="1151" t="b">
        <v>0</v>
      </c>
      <c r="DV86" s="1151"/>
      <c r="DW86" s="976" t="str">
        <f>IFERROR(IF(DW81&lt;&gt;"-","-",VLOOKUP(DY34,BD!$B:$D,3,FALSE)),"-")</f>
        <v>-</v>
      </c>
      <c r="DX86" s="976"/>
      <c r="DY86" s="976"/>
      <c r="DZ86" s="976"/>
      <c r="EA86" s="976"/>
      <c r="EB86" s="976"/>
      <c r="EC86" s="976"/>
      <c r="ED86" s="976"/>
      <c r="EE86" s="1141" t="b">
        <v>0</v>
      </c>
      <c r="EF86" s="1142"/>
      <c r="EG86" s="1151" t="b">
        <v>0</v>
      </c>
      <c r="EH86" s="1151"/>
      <c r="EI86" s="976" t="str">
        <f>IFERROR(VLOOKUP(EK34,BD!$B:$D,3,FALSE),"-")</f>
        <v>-</v>
      </c>
      <c r="EJ86" s="976"/>
      <c r="EK86" s="976"/>
      <c r="EL86" s="976"/>
      <c r="EM86" s="976"/>
      <c r="EN86" s="976"/>
      <c r="EO86" s="976"/>
      <c r="EP86" s="976"/>
      <c r="EQ86" s="1141" t="b">
        <v>0</v>
      </c>
      <c r="ER86" s="1142"/>
      <c r="ES86" s="1151" t="b">
        <v>0</v>
      </c>
      <c r="ET86" s="1151"/>
      <c r="EU86" s="976" t="str">
        <f>IFERROR(VLOOKUP(EW34,BD!$B:$D,3,FALSE),"-")</f>
        <v>-</v>
      </c>
      <c r="EV86" s="976"/>
      <c r="EW86" s="976"/>
      <c r="EX86" s="976"/>
      <c r="EY86" s="976"/>
      <c r="EZ86" s="976"/>
      <c r="FA86" s="976"/>
      <c r="FB86" s="976"/>
      <c r="FC86" s="1141" t="b">
        <v>0</v>
      </c>
      <c r="FD86" s="1142"/>
      <c r="FE86" s="1151" t="b">
        <v>0</v>
      </c>
      <c r="FF86" s="1151"/>
      <c r="FG86" s="976" t="str">
        <f>IFERROR(VLOOKUP(FG34,BD!$B:$D,3,FALSE),"-")</f>
        <v>-</v>
      </c>
      <c r="FH86" s="976"/>
      <c r="FI86" s="976"/>
      <c r="FJ86" s="976"/>
      <c r="FK86" s="976"/>
      <c r="FL86" s="976"/>
      <c r="FM86" s="976"/>
      <c r="FN86" s="976"/>
      <c r="FO86" s="1141" t="b">
        <v>0</v>
      </c>
      <c r="FP86" s="1142"/>
      <c r="FQ86" s="1151" t="b">
        <v>0</v>
      </c>
      <c r="FR86" s="1151"/>
      <c r="FS86" s="976" t="str">
        <f>IFERROR(VLOOKUP(FS34,BD!$B:$D,3,FALSE),"-")</f>
        <v>-</v>
      </c>
      <c r="FT86" s="976"/>
      <c r="FU86" s="976"/>
      <c r="FV86" s="976"/>
      <c r="FW86" s="976"/>
      <c r="FX86" s="976"/>
      <c r="FY86" s="976"/>
      <c r="FZ86" s="976"/>
      <c r="GA86" s="1141" t="b">
        <v>0</v>
      </c>
      <c r="GB86" s="1142"/>
      <c r="GC86" s="1151" t="b">
        <v>0</v>
      </c>
      <c r="GD86" s="1151"/>
      <c r="GE86" s="976" t="str">
        <f>IFERROR(VLOOKUP(GC33,BD!$B:$D,3,FALSE),"-")</f>
        <v>-</v>
      </c>
      <c r="GF86" s="976"/>
      <c r="GG86" s="976"/>
      <c r="GH86" s="976"/>
      <c r="GI86" s="976"/>
      <c r="GJ86" s="976"/>
      <c r="GK86" s="976"/>
      <c r="GL86" s="976"/>
      <c r="GM86" s="1141" t="b">
        <v>0</v>
      </c>
      <c r="GN86" s="1142"/>
      <c r="GO86" s="1151" t="b">
        <v>0</v>
      </c>
      <c r="GP86" s="1151"/>
      <c r="GQ86" s="976" t="str">
        <f>IFERROR(VLOOKUP(GS34,BD!$B:$D,3,FALSE),"-")</f>
        <v>-</v>
      </c>
      <c r="GR86" s="976"/>
      <c r="GS86" s="976"/>
      <c r="GT86" s="976"/>
      <c r="GU86" s="976"/>
      <c r="GV86" s="976"/>
      <c r="GW86" s="976"/>
      <c r="GX86" s="976"/>
      <c r="GY86" s="1141" t="b">
        <v>0</v>
      </c>
      <c r="GZ86" s="1142"/>
      <c r="HA86" s="1151" t="b">
        <v>0</v>
      </c>
      <c r="HB86" s="1151"/>
      <c r="HC86" s="976" t="str">
        <f>IFERROR(VLOOKUP(HE34,BD!$B:$D,3,FALSE),"-")</f>
        <v>-</v>
      </c>
      <c r="HD86" s="976"/>
      <c r="HE86" s="976"/>
      <c r="HF86" s="976"/>
      <c r="HG86" s="976"/>
      <c r="HH86" s="976"/>
      <c r="HI86" s="976"/>
      <c r="HJ86" s="976"/>
      <c r="HK86" s="1141" t="b">
        <v>0</v>
      </c>
      <c r="HL86" s="1142"/>
      <c r="HM86" s="1151" t="b">
        <v>0</v>
      </c>
      <c r="HN86" s="1151"/>
      <c r="HO86" s="976" t="str">
        <f>IFERROR(VLOOKUP(HM33,BD!$B:$D,3,FALSE),"-")</f>
        <v>1014500</v>
      </c>
      <c r="HP86" s="976"/>
      <c r="HQ86" s="976"/>
      <c r="HR86" s="976"/>
      <c r="HS86" s="976"/>
      <c r="HT86" s="976"/>
      <c r="HU86" s="976"/>
      <c r="HV86" s="976"/>
      <c r="HW86" s="1141" t="b">
        <v>0</v>
      </c>
      <c r="HX86" s="1142"/>
      <c r="HY86" s="1151" t="b">
        <v>0</v>
      </c>
      <c r="HZ86" s="1151"/>
      <c r="IA86" s="976" t="str">
        <f>IFERROR(VLOOKUP(IC34,BD!$B:$D,3,FALSE),"-")</f>
        <v>-</v>
      </c>
      <c r="IB86" s="976"/>
      <c r="IC86" s="976"/>
      <c r="ID86" s="976"/>
      <c r="IE86" s="976"/>
      <c r="IF86" s="976"/>
      <c r="IG86" s="976"/>
      <c r="IH86" s="976"/>
      <c r="II86" s="1141" t="b">
        <v>0</v>
      </c>
      <c r="IJ86" s="1142"/>
      <c r="IK86" s="1151" t="b">
        <v>0</v>
      </c>
      <c r="IL86" s="1151"/>
      <c r="IM86" s="976" t="str">
        <f>IFERROR(VLOOKUP(IO34,BD!$B:$D,3,FALSE),"-")</f>
        <v>-</v>
      </c>
      <c r="IN86" s="976"/>
      <c r="IO86" s="976"/>
      <c r="IP86" s="976"/>
      <c r="IQ86" s="976"/>
      <c r="IR86" s="976"/>
      <c r="IS86" s="976"/>
      <c r="IT86" s="976"/>
      <c r="IU86" s="1141" t="b">
        <v>0</v>
      </c>
      <c r="IV86" s="1275"/>
      <c r="IW86" s="47"/>
      <c r="IX86" s="728"/>
      <c r="IY86" s="731"/>
      <c r="IZ86" s="22"/>
      <c r="JA86" s="22"/>
      <c r="JB86" s="22"/>
      <c r="JC86" s="22"/>
      <c r="JD86" s="22"/>
      <c r="JE86" s="22"/>
      <c r="JF86" s="22"/>
      <c r="JG86" s="22"/>
      <c r="JH86" s="21"/>
      <c r="JI86" s="22"/>
      <c r="JJ86" s="22"/>
      <c r="JK86" s="22"/>
      <c r="JL86" s="22"/>
      <c r="JM86" s="22"/>
      <c r="JN86" s="22"/>
      <c r="JO86" s="22"/>
      <c r="JP86" s="22"/>
      <c r="JQ86" s="22"/>
      <c r="JR86" s="22"/>
      <c r="JS86" s="22"/>
      <c r="JT86" s="22"/>
      <c r="JU86" s="22"/>
      <c r="JV86" s="22"/>
      <c r="JW86" s="22"/>
      <c r="JX86" s="22"/>
      <c r="JY86" s="22"/>
      <c r="JZ86" s="22"/>
      <c r="KA86" s="22"/>
      <c r="KB86" s="22"/>
      <c r="KC86" s="22"/>
      <c r="KD86" s="22"/>
      <c r="KE86" s="22"/>
      <c r="KF86" s="22"/>
      <c r="KG86" s="22"/>
      <c r="KH86" s="22"/>
      <c r="KI86" s="22"/>
      <c r="KJ86" s="22"/>
      <c r="KK86" s="22"/>
      <c r="KL86" s="22"/>
      <c r="KM86" s="22"/>
      <c r="KN86" s="22"/>
      <c r="KO86" s="22"/>
      <c r="KP86" s="22"/>
      <c r="KQ86" s="22"/>
      <c r="KR86" s="22"/>
      <c r="KS86" s="22"/>
      <c r="KT86" s="22"/>
      <c r="KU86" s="22"/>
      <c r="KV86" s="22"/>
      <c r="KW86" s="22"/>
      <c r="KX86" s="22"/>
      <c r="KY86" s="22"/>
      <c r="KZ86" s="22"/>
      <c r="LA86" s="22"/>
      <c r="LB86" s="22"/>
      <c r="LC86" s="22"/>
      <c r="LD86" s="22"/>
      <c r="LE86" s="22"/>
      <c r="LF86" s="22"/>
      <c r="LG86" s="22"/>
      <c r="LH86" s="22"/>
      <c r="LI86" s="22"/>
      <c r="LJ86" s="23"/>
      <c r="MM86" s="1111"/>
      <c r="MN86" s="1112"/>
      <c r="MO86" s="1112"/>
      <c r="MP86" s="1112"/>
      <c r="MQ86" s="1112"/>
      <c r="MR86" s="1112"/>
      <c r="MS86" s="983"/>
      <c r="MT86" s="983"/>
      <c r="MU86" s="983"/>
      <c r="MV86" s="983"/>
      <c r="MW86" s="983"/>
      <c r="MX86" s="983"/>
      <c r="MY86" s="983"/>
      <c r="MZ86" s="983"/>
      <c r="NA86" s="983"/>
      <c r="NB86" s="983"/>
      <c r="NC86" s="983"/>
      <c r="ND86" s="1068"/>
      <c r="NE86" s="1068"/>
      <c r="NF86" s="1068"/>
      <c r="NG86" s="1068"/>
      <c r="NH86" s="1072"/>
      <c r="NI86" s="1072"/>
      <c r="NJ86" s="1072"/>
      <c r="NK86" s="1072"/>
      <c r="NL86" s="1072"/>
      <c r="NM86" s="1072"/>
      <c r="NN86" s="1073"/>
      <c r="NY86" s="1111"/>
      <c r="NZ86" s="1112"/>
      <c r="OA86" s="1112"/>
      <c r="OB86" s="1112"/>
      <c r="OC86" s="1196"/>
      <c r="OD86" s="1196"/>
      <c r="OE86" s="1196"/>
      <c r="OF86" s="1196"/>
      <c r="OG86" s="1196"/>
      <c r="OH86" s="1196"/>
      <c r="OI86" s="1196"/>
      <c r="OJ86" s="1072"/>
      <c r="OK86" s="1072"/>
      <c r="OL86" s="1072"/>
      <c r="OM86" s="1072"/>
      <c r="ON86" s="1073"/>
      <c r="OT86" s="1111"/>
      <c r="OU86" s="1112"/>
      <c r="OV86" s="1112"/>
      <c r="OW86" s="1162"/>
      <c r="OX86" s="1162"/>
      <c r="OY86" s="1162"/>
      <c r="OZ86" s="1162"/>
      <c r="PA86" s="1162"/>
      <c r="PB86" s="1162"/>
      <c r="PC86" s="1165"/>
      <c r="PD86" s="1165"/>
      <c r="PE86" s="941"/>
      <c r="PF86" s="941"/>
      <c r="PG86" s="941"/>
      <c r="PH86" s="941"/>
      <c r="PI86" s="942"/>
      <c r="PS86" s="1111"/>
      <c r="PT86" s="1112"/>
      <c r="PU86" s="1112"/>
      <c r="PV86" s="1162"/>
      <c r="PW86" s="1162"/>
      <c r="PX86" s="1162"/>
      <c r="PY86" s="1162"/>
      <c r="PZ86" s="1162"/>
      <c r="QA86" s="1162"/>
      <c r="QB86" s="1165"/>
      <c r="QC86" s="1165"/>
      <c r="QD86" s="941"/>
      <c r="QE86" s="941"/>
      <c r="QF86" s="941"/>
      <c r="QG86" s="941"/>
      <c r="QH86" s="942"/>
      <c r="QY86" s="1111"/>
      <c r="QZ86" s="1112"/>
      <c r="RA86" s="1163"/>
      <c r="RB86" s="1163"/>
      <c r="RC86" s="1163"/>
      <c r="RD86" s="1163"/>
      <c r="RE86" s="1166"/>
      <c r="RF86" s="1166"/>
      <c r="RG86" s="1171"/>
      <c r="RH86" s="1171"/>
      <c r="RI86" s="1171"/>
      <c r="RJ86" s="1172"/>
    </row>
    <row r="87" spans="2:478" ht="3.65" customHeight="1">
      <c r="B87" s="21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3"/>
      <c r="AP87" s="22"/>
      <c r="AQ87" s="22"/>
      <c r="AR87" s="22"/>
      <c r="AS87" s="22"/>
      <c r="AT87" s="22"/>
      <c r="AU87" s="22"/>
      <c r="AV87" s="22"/>
      <c r="AW87" s="22"/>
      <c r="AX87" s="727"/>
      <c r="AY87" s="728"/>
      <c r="AZ87" s="47"/>
      <c r="BA87" s="1111"/>
      <c r="BB87" s="1112"/>
      <c r="BC87" s="1175"/>
      <c r="BD87" s="1176"/>
      <c r="BE87" s="1176"/>
      <c r="BF87" s="1176"/>
      <c r="BG87" s="1180"/>
      <c r="BH87" s="1180"/>
      <c r="BI87" s="1184"/>
      <c r="BJ87" s="1184"/>
      <c r="BK87" s="1184"/>
      <c r="BL87" s="1185"/>
      <c r="BM87" s="1286"/>
      <c r="BN87" s="1152"/>
      <c r="BO87" s="978"/>
      <c r="BP87" s="978"/>
      <c r="BQ87" s="978"/>
      <c r="BR87" s="978"/>
      <c r="BS87" s="978"/>
      <c r="BT87" s="978"/>
      <c r="BU87" s="978"/>
      <c r="BV87" s="978"/>
      <c r="BW87" s="1143"/>
      <c r="BX87" s="1144"/>
      <c r="BY87" s="1152"/>
      <c r="BZ87" s="1152"/>
      <c r="CA87" s="978"/>
      <c r="CB87" s="978"/>
      <c r="CC87" s="978"/>
      <c r="CD87" s="978"/>
      <c r="CE87" s="978"/>
      <c r="CF87" s="978"/>
      <c r="CG87" s="978"/>
      <c r="CH87" s="978"/>
      <c r="CI87" s="1143"/>
      <c r="CJ87" s="1144"/>
      <c r="CK87" s="1152"/>
      <c r="CL87" s="1152"/>
      <c r="CM87" s="978"/>
      <c r="CN87" s="978"/>
      <c r="CO87" s="978"/>
      <c r="CP87" s="978"/>
      <c r="CQ87" s="978"/>
      <c r="CR87" s="978"/>
      <c r="CS87" s="978"/>
      <c r="CT87" s="978"/>
      <c r="CU87" s="1143"/>
      <c r="CV87" s="1144"/>
      <c r="CW87" s="1152"/>
      <c r="CX87" s="1152"/>
      <c r="CY87" s="978"/>
      <c r="CZ87" s="978"/>
      <c r="DA87" s="978"/>
      <c r="DB87" s="978"/>
      <c r="DC87" s="978"/>
      <c r="DD87" s="978"/>
      <c r="DE87" s="978"/>
      <c r="DF87" s="978"/>
      <c r="DG87" s="1143"/>
      <c r="DH87" s="1144"/>
      <c r="DI87" s="1152"/>
      <c r="DJ87" s="1152"/>
      <c r="DK87" s="978"/>
      <c r="DL87" s="978"/>
      <c r="DM87" s="978"/>
      <c r="DN87" s="978"/>
      <c r="DO87" s="978"/>
      <c r="DP87" s="978"/>
      <c r="DQ87" s="978"/>
      <c r="DR87" s="978"/>
      <c r="DS87" s="1143"/>
      <c r="DT87" s="1144"/>
      <c r="DU87" s="1152"/>
      <c r="DV87" s="1152"/>
      <c r="DW87" s="978"/>
      <c r="DX87" s="978"/>
      <c r="DY87" s="978"/>
      <c r="DZ87" s="978"/>
      <c r="EA87" s="978"/>
      <c r="EB87" s="978"/>
      <c r="EC87" s="978"/>
      <c r="ED87" s="978"/>
      <c r="EE87" s="1143"/>
      <c r="EF87" s="1144"/>
      <c r="EG87" s="1152"/>
      <c r="EH87" s="1152"/>
      <c r="EI87" s="978"/>
      <c r="EJ87" s="978"/>
      <c r="EK87" s="978"/>
      <c r="EL87" s="978"/>
      <c r="EM87" s="978"/>
      <c r="EN87" s="978"/>
      <c r="EO87" s="978"/>
      <c r="EP87" s="978"/>
      <c r="EQ87" s="1143"/>
      <c r="ER87" s="1144"/>
      <c r="ES87" s="1152"/>
      <c r="ET87" s="1152"/>
      <c r="EU87" s="978"/>
      <c r="EV87" s="978"/>
      <c r="EW87" s="978"/>
      <c r="EX87" s="978"/>
      <c r="EY87" s="978"/>
      <c r="EZ87" s="978"/>
      <c r="FA87" s="978"/>
      <c r="FB87" s="978"/>
      <c r="FC87" s="1143"/>
      <c r="FD87" s="1144"/>
      <c r="FE87" s="1152"/>
      <c r="FF87" s="1152"/>
      <c r="FG87" s="978"/>
      <c r="FH87" s="978"/>
      <c r="FI87" s="978"/>
      <c r="FJ87" s="978"/>
      <c r="FK87" s="978"/>
      <c r="FL87" s="978"/>
      <c r="FM87" s="978"/>
      <c r="FN87" s="978"/>
      <c r="FO87" s="1143"/>
      <c r="FP87" s="1144"/>
      <c r="FQ87" s="1152"/>
      <c r="FR87" s="1152"/>
      <c r="FS87" s="978"/>
      <c r="FT87" s="978"/>
      <c r="FU87" s="978"/>
      <c r="FV87" s="978"/>
      <c r="FW87" s="978"/>
      <c r="FX87" s="978"/>
      <c r="FY87" s="978"/>
      <c r="FZ87" s="978"/>
      <c r="GA87" s="1143"/>
      <c r="GB87" s="1144"/>
      <c r="GC87" s="1152"/>
      <c r="GD87" s="1152"/>
      <c r="GE87" s="978"/>
      <c r="GF87" s="978"/>
      <c r="GG87" s="978"/>
      <c r="GH87" s="978"/>
      <c r="GI87" s="978"/>
      <c r="GJ87" s="978"/>
      <c r="GK87" s="978"/>
      <c r="GL87" s="978"/>
      <c r="GM87" s="1143"/>
      <c r="GN87" s="1144"/>
      <c r="GO87" s="1152"/>
      <c r="GP87" s="1152"/>
      <c r="GQ87" s="978"/>
      <c r="GR87" s="978"/>
      <c r="GS87" s="978"/>
      <c r="GT87" s="978"/>
      <c r="GU87" s="978"/>
      <c r="GV87" s="978"/>
      <c r="GW87" s="978"/>
      <c r="GX87" s="978"/>
      <c r="GY87" s="1143"/>
      <c r="GZ87" s="1144"/>
      <c r="HA87" s="1152"/>
      <c r="HB87" s="1152"/>
      <c r="HC87" s="978"/>
      <c r="HD87" s="978"/>
      <c r="HE87" s="978"/>
      <c r="HF87" s="978"/>
      <c r="HG87" s="978"/>
      <c r="HH87" s="978"/>
      <c r="HI87" s="978"/>
      <c r="HJ87" s="978"/>
      <c r="HK87" s="1143"/>
      <c r="HL87" s="1144"/>
      <c r="HM87" s="1152"/>
      <c r="HN87" s="1152"/>
      <c r="HO87" s="978"/>
      <c r="HP87" s="978"/>
      <c r="HQ87" s="978"/>
      <c r="HR87" s="978"/>
      <c r="HS87" s="978"/>
      <c r="HT87" s="978"/>
      <c r="HU87" s="978"/>
      <c r="HV87" s="978"/>
      <c r="HW87" s="1143"/>
      <c r="HX87" s="1144"/>
      <c r="HY87" s="1152"/>
      <c r="HZ87" s="1152"/>
      <c r="IA87" s="978"/>
      <c r="IB87" s="978"/>
      <c r="IC87" s="978"/>
      <c r="ID87" s="978"/>
      <c r="IE87" s="978"/>
      <c r="IF87" s="978"/>
      <c r="IG87" s="978"/>
      <c r="IH87" s="978"/>
      <c r="II87" s="1143"/>
      <c r="IJ87" s="1144"/>
      <c r="IK87" s="1152"/>
      <c r="IL87" s="1152"/>
      <c r="IM87" s="978"/>
      <c r="IN87" s="978"/>
      <c r="IO87" s="978"/>
      <c r="IP87" s="978"/>
      <c r="IQ87" s="978"/>
      <c r="IR87" s="978"/>
      <c r="IS87" s="978"/>
      <c r="IT87" s="978"/>
      <c r="IU87" s="1143"/>
      <c r="IV87" s="1276"/>
      <c r="IW87" s="47"/>
      <c r="IX87" s="728"/>
      <c r="IY87" s="731"/>
      <c r="IZ87" s="22"/>
      <c r="JA87" s="22"/>
      <c r="JB87" s="22"/>
      <c r="JC87" s="22"/>
      <c r="JD87" s="22"/>
      <c r="JE87" s="22"/>
      <c r="JF87" s="22"/>
      <c r="JG87" s="22"/>
      <c r="JH87" s="21"/>
      <c r="JI87" s="22"/>
      <c r="JJ87" s="22"/>
      <c r="JK87" s="22"/>
      <c r="JL87" s="22"/>
      <c r="JM87" s="22"/>
      <c r="JN87" s="22"/>
      <c r="JO87" s="22"/>
      <c r="JP87" s="22"/>
      <c r="JQ87" s="22"/>
      <c r="JR87" s="22"/>
      <c r="JS87" s="22"/>
      <c r="JT87" s="22"/>
      <c r="JU87" s="22"/>
      <c r="JV87" s="22"/>
      <c r="JW87" s="22"/>
      <c r="JX87" s="22"/>
      <c r="JY87" s="22"/>
      <c r="JZ87" s="22"/>
      <c r="KA87" s="22"/>
      <c r="KB87" s="22"/>
      <c r="KC87" s="22"/>
      <c r="KD87" s="22"/>
      <c r="KE87" s="22"/>
      <c r="KF87" s="22"/>
      <c r="KG87" s="22"/>
      <c r="KH87" s="22"/>
      <c r="KI87" s="22"/>
      <c r="KJ87" s="22"/>
      <c r="KK87" s="22"/>
      <c r="KL87" s="22"/>
      <c r="KM87" s="22"/>
      <c r="KN87" s="22"/>
      <c r="KO87" s="22"/>
      <c r="KP87" s="22"/>
      <c r="KQ87" s="22"/>
      <c r="KR87" s="22"/>
      <c r="KS87" s="22"/>
      <c r="KT87" s="22"/>
      <c r="KU87" s="22"/>
      <c r="KV87" s="22"/>
      <c r="KW87" s="22"/>
      <c r="KX87" s="22"/>
      <c r="KY87" s="22"/>
      <c r="KZ87" s="22"/>
      <c r="LA87" s="22"/>
      <c r="LB87" s="22"/>
      <c r="LC87" s="22"/>
      <c r="LD87" s="22"/>
      <c r="LE87" s="22"/>
      <c r="LF87" s="22"/>
      <c r="LG87" s="22"/>
      <c r="LH87" s="22"/>
      <c r="LI87" s="22"/>
      <c r="LJ87" s="23"/>
      <c r="MM87" s="1111"/>
      <c r="MN87" s="1112"/>
      <c r="MO87" s="1112"/>
      <c r="MP87" s="1112"/>
      <c r="MQ87" s="1112"/>
      <c r="MR87" s="1112"/>
      <c r="MS87" s="984"/>
      <c r="MT87" s="984"/>
      <c r="MU87" s="984"/>
      <c r="MV87" s="984"/>
      <c r="MW87" s="984"/>
      <c r="MX87" s="984"/>
      <c r="MY87" s="984"/>
      <c r="MZ87" s="984"/>
      <c r="NA87" s="984"/>
      <c r="NB87" s="984"/>
      <c r="NC87" s="984"/>
      <c r="ND87" s="1069"/>
      <c r="NE87" s="1069"/>
      <c r="NF87" s="1069"/>
      <c r="NG87" s="1069"/>
      <c r="NH87" s="1074"/>
      <c r="NI87" s="1074"/>
      <c r="NJ87" s="1074"/>
      <c r="NK87" s="1074"/>
      <c r="NL87" s="1074"/>
      <c r="NM87" s="1074"/>
      <c r="NN87" s="1075"/>
      <c r="NY87" s="1111"/>
      <c r="NZ87" s="1112"/>
      <c r="OA87" s="1112"/>
      <c r="OB87" s="1112"/>
      <c r="OC87" s="1198"/>
      <c r="OD87" s="1198"/>
      <c r="OE87" s="1198"/>
      <c r="OF87" s="1198"/>
      <c r="OG87" s="1198"/>
      <c r="OH87" s="1198"/>
      <c r="OI87" s="1198"/>
      <c r="OJ87" s="1074"/>
      <c r="OK87" s="1074"/>
      <c r="OL87" s="1074"/>
      <c r="OM87" s="1074"/>
      <c r="ON87" s="1075"/>
      <c r="OT87" s="1111"/>
      <c r="OU87" s="1112"/>
      <c r="OV87" s="1112"/>
      <c r="OW87" s="1163"/>
      <c r="OX87" s="1163"/>
      <c r="OY87" s="1163"/>
      <c r="OZ87" s="1163"/>
      <c r="PA87" s="1163"/>
      <c r="PB87" s="1163"/>
      <c r="PC87" s="1166"/>
      <c r="PD87" s="1166"/>
      <c r="PE87" s="943"/>
      <c r="PF87" s="943"/>
      <c r="PG87" s="943"/>
      <c r="PH87" s="943"/>
      <c r="PI87" s="944"/>
      <c r="PS87" s="1111"/>
      <c r="PT87" s="1112"/>
      <c r="PU87" s="1112"/>
      <c r="PV87" s="1163"/>
      <c r="PW87" s="1163"/>
      <c r="PX87" s="1163"/>
      <c r="PY87" s="1163"/>
      <c r="PZ87" s="1163"/>
      <c r="QA87" s="1163"/>
      <c r="QB87" s="1166"/>
      <c r="QC87" s="1166"/>
      <c r="QD87" s="943"/>
      <c r="QE87" s="943"/>
      <c r="QF87" s="943"/>
      <c r="QG87" s="943"/>
      <c r="QH87" s="944"/>
      <c r="QY87" s="1111"/>
      <c r="QZ87" s="1112"/>
      <c r="RA87" s="1173" t="s">
        <v>1054</v>
      </c>
      <c r="RB87" s="1174"/>
      <c r="RC87" s="1174"/>
      <c r="RD87" s="1174"/>
      <c r="RE87" s="1179" t="s">
        <v>5</v>
      </c>
      <c r="RF87" s="1179"/>
      <c r="RG87" s="1182">
        <v>1000</v>
      </c>
      <c r="RH87" s="1182"/>
      <c r="RI87" s="1182"/>
      <c r="RJ87" s="1183"/>
    </row>
    <row r="88" spans="2:478" ht="3.65" customHeight="1"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3"/>
      <c r="AP88" s="22"/>
      <c r="AQ88" s="22"/>
      <c r="AR88" s="22"/>
      <c r="AS88" s="22"/>
      <c r="AT88" s="22"/>
      <c r="AU88" s="22"/>
      <c r="AV88" s="22"/>
      <c r="AW88" s="22"/>
      <c r="AX88" s="727"/>
      <c r="AY88" s="728"/>
      <c r="AZ88" s="728" t="e" vm="3">
        <v>#VALUE!</v>
      </c>
      <c r="BA88" s="1111"/>
      <c r="BB88" s="1112"/>
      <c r="BC88" s="1175"/>
      <c r="BD88" s="1176"/>
      <c r="BE88" s="1176"/>
      <c r="BF88" s="1176"/>
      <c r="BG88" s="1180"/>
      <c r="BH88" s="1180"/>
      <c r="BI88" s="1184"/>
      <c r="BJ88" s="1184"/>
      <c r="BK88" s="1184"/>
      <c r="BL88" s="1185"/>
      <c r="BM88" s="1286"/>
      <c r="BN88" s="1152"/>
      <c r="BO88" s="978"/>
      <c r="BP88" s="978"/>
      <c r="BQ88" s="978"/>
      <c r="BR88" s="978"/>
      <c r="BS88" s="978"/>
      <c r="BT88" s="978"/>
      <c r="BU88" s="978"/>
      <c r="BV88" s="978"/>
      <c r="BW88" s="1143" t="b">
        <v>0</v>
      </c>
      <c r="BX88" s="1144"/>
      <c r="BY88" s="1152"/>
      <c r="BZ88" s="1152"/>
      <c r="CA88" s="978"/>
      <c r="CB88" s="978"/>
      <c r="CC88" s="978"/>
      <c r="CD88" s="978"/>
      <c r="CE88" s="978"/>
      <c r="CF88" s="978"/>
      <c r="CG88" s="978"/>
      <c r="CH88" s="978"/>
      <c r="CI88" s="1143" t="b">
        <v>0</v>
      </c>
      <c r="CJ88" s="1144"/>
      <c r="CK88" s="1152"/>
      <c r="CL88" s="1152"/>
      <c r="CM88" s="978"/>
      <c r="CN88" s="978"/>
      <c r="CO88" s="978"/>
      <c r="CP88" s="978"/>
      <c r="CQ88" s="978"/>
      <c r="CR88" s="978"/>
      <c r="CS88" s="978"/>
      <c r="CT88" s="978"/>
      <c r="CU88" s="1143" t="b">
        <v>0</v>
      </c>
      <c r="CV88" s="1144"/>
      <c r="CW88" s="1152"/>
      <c r="CX88" s="1152"/>
      <c r="CY88" s="978"/>
      <c r="CZ88" s="978"/>
      <c r="DA88" s="978"/>
      <c r="DB88" s="978"/>
      <c r="DC88" s="978"/>
      <c r="DD88" s="978"/>
      <c r="DE88" s="978"/>
      <c r="DF88" s="978"/>
      <c r="DG88" s="1143" t="b">
        <v>0</v>
      </c>
      <c r="DH88" s="1144"/>
      <c r="DI88" s="1152"/>
      <c r="DJ88" s="1152"/>
      <c r="DK88" s="978"/>
      <c r="DL88" s="978"/>
      <c r="DM88" s="978"/>
      <c r="DN88" s="978"/>
      <c r="DO88" s="978"/>
      <c r="DP88" s="978"/>
      <c r="DQ88" s="978"/>
      <c r="DR88" s="978"/>
      <c r="DS88" s="1143" t="b">
        <v>0</v>
      </c>
      <c r="DT88" s="1144"/>
      <c r="DU88" s="1152"/>
      <c r="DV88" s="1152"/>
      <c r="DW88" s="978"/>
      <c r="DX88" s="978"/>
      <c r="DY88" s="978"/>
      <c r="DZ88" s="978"/>
      <c r="EA88" s="978"/>
      <c r="EB88" s="978"/>
      <c r="EC88" s="978"/>
      <c r="ED88" s="978"/>
      <c r="EE88" s="1143" t="b">
        <v>0</v>
      </c>
      <c r="EF88" s="1144"/>
      <c r="EG88" s="1152"/>
      <c r="EH88" s="1152"/>
      <c r="EI88" s="978"/>
      <c r="EJ88" s="978"/>
      <c r="EK88" s="978"/>
      <c r="EL88" s="978"/>
      <c r="EM88" s="978"/>
      <c r="EN88" s="978"/>
      <c r="EO88" s="978"/>
      <c r="EP88" s="978"/>
      <c r="EQ88" s="1143" t="b">
        <v>0</v>
      </c>
      <c r="ER88" s="1144"/>
      <c r="ES88" s="1152"/>
      <c r="ET88" s="1152"/>
      <c r="EU88" s="978"/>
      <c r="EV88" s="978"/>
      <c r="EW88" s="978"/>
      <c r="EX88" s="978"/>
      <c r="EY88" s="978"/>
      <c r="EZ88" s="978"/>
      <c r="FA88" s="978"/>
      <c r="FB88" s="978"/>
      <c r="FC88" s="1143" t="b">
        <v>0</v>
      </c>
      <c r="FD88" s="1144"/>
      <c r="FE88" s="1152"/>
      <c r="FF88" s="1152"/>
      <c r="FG88" s="978"/>
      <c r="FH88" s="978"/>
      <c r="FI88" s="978"/>
      <c r="FJ88" s="978"/>
      <c r="FK88" s="978"/>
      <c r="FL88" s="978"/>
      <c r="FM88" s="978"/>
      <c r="FN88" s="978"/>
      <c r="FO88" s="1143" t="b">
        <v>0</v>
      </c>
      <c r="FP88" s="1144"/>
      <c r="FQ88" s="1152"/>
      <c r="FR88" s="1152"/>
      <c r="FS88" s="978"/>
      <c r="FT88" s="978"/>
      <c r="FU88" s="978"/>
      <c r="FV88" s="978"/>
      <c r="FW88" s="978"/>
      <c r="FX88" s="978"/>
      <c r="FY88" s="978"/>
      <c r="FZ88" s="978"/>
      <c r="GA88" s="1143" t="b">
        <v>0</v>
      </c>
      <c r="GB88" s="1144"/>
      <c r="GC88" s="1152"/>
      <c r="GD88" s="1152"/>
      <c r="GE88" s="978"/>
      <c r="GF88" s="978"/>
      <c r="GG88" s="978"/>
      <c r="GH88" s="978"/>
      <c r="GI88" s="978"/>
      <c r="GJ88" s="978"/>
      <c r="GK88" s="978"/>
      <c r="GL88" s="978"/>
      <c r="GM88" s="1143" t="b">
        <v>0</v>
      </c>
      <c r="GN88" s="1144"/>
      <c r="GO88" s="1152"/>
      <c r="GP88" s="1152"/>
      <c r="GQ88" s="978"/>
      <c r="GR88" s="978"/>
      <c r="GS88" s="978"/>
      <c r="GT88" s="978"/>
      <c r="GU88" s="978"/>
      <c r="GV88" s="978"/>
      <c r="GW88" s="978"/>
      <c r="GX88" s="978"/>
      <c r="GY88" s="1143" t="b">
        <v>0</v>
      </c>
      <c r="GZ88" s="1144"/>
      <c r="HA88" s="1152"/>
      <c r="HB88" s="1152"/>
      <c r="HC88" s="978"/>
      <c r="HD88" s="978"/>
      <c r="HE88" s="978"/>
      <c r="HF88" s="978"/>
      <c r="HG88" s="978"/>
      <c r="HH88" s="978"/>
      <c r="HI88" s="978"/>
      <c r="HJ88" s="978"/>
      <c r="HK88" s="1143" t="b">
        <v>0</v>
      </c>
      <c r="HL88" s="1144"/>
      <c r="HM88" s="1152"/>
      <c r="HN88" s="1152"/>
      <c r="HO88" s="978"/>
      <c r="HP88" s="978"/>
      <c r="HQ88" s="978"/>
      <c r="HR88" s="978"/>
      <c r="HS88" s="978"/>
      <c r="HT88" s="978"/>
      <c r="HU88" s="978"/>
      <c r="HV88" s="978"/>
      <c r="HW88" s="1143" t="b">
        <v>0</v>
      </c>
      <c r="HX88" s="1144"/>
      <c r="HY88" s="1152"/>
      <c r="HZ88" s="1152"/>
      <c r="IA88" s="978"/>
      <c r="IB88" s="978"/>
      <c r="IC88" s="978"/>
      <c r="ID88" s="978"/>
      <c r="IE88" s="978"/>
      <c r="IF88" s="978"/>
      <c r="IG88" s="978"/>
      <c r="IH88" s="978"/>
      <c r="II88" s="1143" t="b">
        <v>0</v>
      </c>
      <c r="IJ88" s="1144"/>
      <c r="IK88" s="1152"/>
      <c r="IL88" s="1152"/>
      <c r="IM88" s="978"/>
      <c r="IN88" s="978"/>
      <c r="IO88" s="978"/>
      <c r="IP88" s="978"/>
      <c r="IQ88" s="978"/>
      <c r="IR88" s="978"/>
      <c r="IS88" s="978"/>
      <c r="IT88" s="978"/>
      <c r="IU88" s="1143" t="b">
        <v>0</v>
      </c>
      <c r="IV88" s="1276"/>
      <c r="IW88" s="728"/>
      <c r="IX88" s="728"/>
      <c r="IY88" s="731"/>
      <c r="IZ88" s="22"/>
      <c r="JA88" s="22"/>
      <c r="JB88" s="22"/>
      <c r="JC88" s="22"/>
      <c r="JD88" s="22"/>
      <c r="JE88" s="22"/>
      <c r="JF88" s="22"/>
      <c r="JG88" s="22"/>
      <c r="JH88" s="21"/>
      <c r="JI88" s="22"/>
      <c r="JJ88" s="22"/>
      <c r="JK88" s="22"/>
      <c r="JL88" s="22"/>
      <c r="JM88" s="22"/>
      <c r="JN88" s="22"/>
      <c r="JO88" s="22"/>
      <c r="JP88" s="22"/>
      <c r="JQ88" s="22"/>
      <c r="JR88" s="22"/>
      <c r="JS88" s="22"/>
      <c r="JT88" s="22"/>
      <c r="JU88" s="22"/>
      <c r="JV88" s="22"/>
      <c r="JW88" s="22"/>
      <c r="JX88" s="22"/>
      <c r="JY88" s="22"/>
      <c r="JZ88" s="22"/>
      <c r="KA88" s="22"/>
      <c r="KB88" s="22"/>
      <c r="KC88" s="22"/>
      <c r="KD88" s="22"/>
      <c r="KE88" s="22"/>
      <c r="KF88" s="22"/>
      <c r="KG88" s="22"/>
      <c r="KH88" s="22"/>
      <c r="KI88" s="22"/>
      <c r="KJ88" s="22"/>
      <c r="KK88" s="22"/>
      <c r="KL88" s="22"/>
      <c r="KM88" s="22"/>
      <c r="KN88" s="22"/>
      <c r="KO88" s="22"/>
      <c r="KP88" s="22"/>
      <c r="KQ88" s="22"/>
      <c r="KR88" s="22"/>
      <c r="KS88" s="22"/>
      <c r="KT88" s="22"/>
      <c r="KU88" s="22"/>
      <c r="KV88" s="22"/>
      <c r="KW88" s="22"/>
      <c r="KX88" s="22"/>
      <c r="KY88" s="22"/>
      <c r="KZ88" s="22"/>
      <c r="LA88" s="22"/>
      <c r="LB88" s="22"/>
      <c r="LC88" s="22"/>
      <c r="LD88" s="22"/>
      <c r="LE88" s="22"/>
      <c r="LF88" s="22"/>
      <c r="LG88" s="22"/>
      <c r="LH88" s="22"/>
      <c r="LI88" s="22"/>
      <c r="LJ88" s="23"/>
      <c r="MM88" s="1111"/>
      <c r="MN88" s="1112"/>
      <c r="MO88" s="1112"/>
      <c r="MP88" s="1112"/>
      <c r="MQ88" s="1112"/>
      <c r="MR88" s="1112"/>
      <c r="MS88" s="991" t="s">
        <v>61</v>
      </c>
      <c r="MT88" s="992"/>
      <c r="MU88" s="992"/>
      <c r="MV88" s="992"/>
      <c r="MW88" s="992"/>
      <c r="MX88" s="992"/>
      <c r="MY88" s="992"/>
      <c r="MZ88" s="992"/>
      <c r="NA88" s="992"/>
      <c r="NB88" s="992"/>
      <c r="NC88" s="992"/>
      <c r="ND88" s="1076" t="s">
        <v>55</v>
      </c>
      <c r="NE88" s="1076"/>
      <c r="NF88" s="1076"/>
      <c r="NG88" s="1076"/>
      <c r="NH88" s="1079">
        <v>600</v>
      </c>
      <c r="NI88" s="1079"/>
      <c r="NJ88" s="1079"/>
      <c r="NK88" s="1079"/>
      <c r="NL88" s="1079"/>
      <c r="NM88" s="1079"/>
      <c r="NN88" s="1080"/>
      <c r="NY88" s="1111"/>
      <c r="NZ88" s="1112"/>
      <c r="OA88" s="1112"/>
      <c r="OB88" s="1112"/>
      <c r="OC88" s="1332" t="s">
        <v>61</v>
      </c>
      <c r="OD88" s="1333"/>
      <c r="OE88" s="1333"/>
      <c r="OF88" s="1333"/>
      <c r="OG88" s="1333"/>
      <c r="OH88" s="1333"/>
      <c r="OI88" s="1333"/>
      <c r="OJ88" s="1079">
        <v>600</v>
      </c>
      <c r="OK88" s="1079"/>
      <c r="OL88" s="1079"/>
      <c r="OM88" s="1079"/>
      <c r="ON88" s="1080"/>
      <c r="OT88" s="1111"/>
      <c r="OU88" s="1112"/>
      <c r="OV88" s="1112"/>
      <c r="OW88" s="1173" t="s">
        <v>872</v>
      </c>
      <c r="OX88" s="1174"/>
      <c r="OY88" s="1174"/>
      <c r="OZ88" s="1174"/>
      <c r="PA88" s="1174"/>
      <c r="PB88" s="1174"/>
      <c r="PC88" s="1179" t="s">
        <v>5</v>
      </c>
      <c r="PD88" s="1179"/>
      <c r="PE88" s="1003">
        <v>600</v>
      </c>
      <c r="PF88" s="1003"/>
      <c r="PG88" s="1003"/>
      <c r="PH88" s="1003"/>
      <c r="PI88" s="1004"/>
      <c r="PS88" s="1111"/>
      <c r="PT88" s="1112"/>
      <c r="PU88" s="1112"/>
      <c r="PV88" s="1173" t="s">
        <v>872</v>
      </c>
      <c r="PW88" s="1174"/>
      <c r="PX88" s="1174"/>
      <c r="PY88" s="1174"/>
      <c r="PZ88" s="1174"/>
      <c r="QA88" s="1174"/>
      <c r="QB88" s="1179" t="s">
        <v>5</v>
      </c>
      <c r="QC88" s="1179"/>
      <c r="QD88" s="1003">
        <v>600</v>
      </c>
      <c r="QE88" s="1003"/>
      <c r="QF88" s="1003"/>
      <c r="QG88" s="1003"/>
      <c r="QH88" s="1004"/>
      <c r="QY88" s="1111"/>
      <c r="QZ88" s="1112"/>
      <c r="RA88" s="1175"/>
      <c r="RB88" s="1176"/>
      <c r="RC88" s="1176"/>
      <c r="RD88" s="1176"/>
      <c r="RE88" s="1180"/>
      <c r="RF88" s="1180"/>
      <c r="RG88" s="1184"/>
      <c r="RH88" s="1184"/>
      <c r="RI88" s="1184"/>
      <c r="RJ88" s="1185"/>
    </row>
    <row r="89" spans="2:478" ht="3.65" customHeight="1">
      <c r="B89" s="21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3"/>
      <c r="AP89" s="22"/>
      <c r="AQ89" s="22"/>
      <c r="AR89" s="22"/>
      <c r="AS89" s="22"/>
      <c r="AT89" s="22"/>
      <c r="AU89" s="22"/>
      <c r="AV89" s="22"/>
      <c r="AW89" s="22"/>
      <c r="AX89" s="727"/>
      <c r="AY89" s="728"/>
      <c r="AZ89" s="728"/>
      <c r="BA89" s="1111"/>
      <c r="BB89" s="1112"/>
      <c r="BC89" s="1175"/>
      <c r="BD89" s="1176"/>
      <c r="BE89" s="1176"/>
      <c r="BF89" s="1176"/>
      <c r="BG89" s="1180"/>
      <c r="BH89" s="1180"/>
      <c r="BI89" s="1184"/>
      <c r="BJ89" s="1184"/>
      <c r="BK89" s="1184"/>
      <c r="BL89" s="1185"/>
      <c r="BM89" s="1286"/>
      <c r="BN89" s="1152"/>
      <c r="BO89" s="978"/>
      <c r="BP89" s="978"/>
      <c r="BQ89" s="978"/>
      <c r="BR89" s="978"/>
      <c r="BS89" s="978"/>
      <c r="BT89" s="978"/>
      <c r="BU89" s="978"/>
      <c r="BV89" s="978"/>
      <c r="BW89" s="1143"/>
      <c r="BX89" s="1144"/>
      <c r="BY89" s="1152"/>
      <c r="BZ89" s="1152"/>
      <c r="CA89" s="978"/>
      <c r="CB89" s="978"/>
      <c r="CC89" s="978"/>
      <c r="CD89" s="978"/>
      <c r="CE89" s="978"/>
      <c r="CF89" s="978"/>
      <c r="CG89" s="978"/>
      <c r="CH89" s="978"/>
      <c r="CI89" s="1143"/>
      <c r="CJ89" s="1144"/>
      <c r="CK89" s="1152"/>
      <c r="CL89" s="1152"/>
      <c r="CM89" s="978"/>
      <c r="CN89" s="978"/>
      <c r="CO89" s="978"/>
      <c r="CP89" s="978"/>
      <c r="CQ89" s="978"/>
      <c r="CR89" s="978"/>
      <c r="CS89" s="978"/>
      <c r="CT89" s="978"/>
      <c r="CU89" s="1143"/>
      <c r="CV89" s="1144"/>
      <c r="CW89" s="1152"/>
      <c r="CX89" s="1152"/>
      <c r="CY89" s="978"/>
      <c r="CZ89" s="978"/>
      <c r="DA89" s="978"/>
      <c r="DB89" s="978"/>
      <c r="DC89" s="978"/>
      <c r="DD89" s="978"/>
      <c r="DE89" s="978"/>
      <c r="DF89" s="978"/>
      <c r="DG89" s="1143"/>
      <c r="DH89" s="1144"/>
      <c r="DI89" s="1152"/>
      <c r="DJ89" s="1152"/>
      <c r="DK89" s="978"/>
      <c r="DL89" s="978"/>
      <c r="DM89" s="978"/>
      <c r="DN89" s="978"/>
      <c r="DO89" s="978"/>
      <c r="DP89" s="978"/>
      <c r="DQ89" s="978"/>
      <c r="DR89" s="978"/>
      <c r="DS89" s="1143"/>
      <c r="DT89" s="1144"/>
      <c r="DU89" s="1152"/>
      <c r="DV89" s="1152"/>
      <c r="DW89" s="978"/>
      <c r="DX89" s="978"/>
      <c r="DY89" s="978"/>
      <c r="DZ89" s="978"/>
      <c r="EA89" s="978"/>
      <c r="EB89" s="978"/>
      <c r="EC89" s="978"/>
      <c r="ED89" s="978"/>
      <c r="EE89" s="1143"/>
      <c r="EF89" s="1144"/>
      <c r="EG89" s="1152"/>
      <c r="EH89" s="1152"/>
      <c r="EI89" s="978"/>
      <c r="EJ89" s="978"/>
      <c r="EK89" s="978"/>
      <c r="EL89" s="978"/>
      <c r="EM89" s="978"/>
      <c r="EN89" s="978"/>
      <c r="EO89" s="978"/>
      <c r="EP89" s="978"/>
      <c r="EQ89" s="1143"/>
      <c r="ER89" s="1144"/>
      <c r="ES89" s="1152"/>
      <c r="ET89" s="1152"/>
      <c r="EU89" s="978"/>
      <c r="EV89" s="978"/>
      <c r="EW89" s="978"/>
      <c r="EX89" s="978"/>
      <c r="EY89" s="978"/>
      <c r="EZ89" s="978"/>
      <c r="FA89" s="978"/>
      <c r="FB89" s="978"/>
      <c r="FC89" s="1143"/>
      <c r="FD89" s="1144"/>
      <c r="FE89" s="1152"/>
      <c r="FF89" s="1152"/>
      <c r="FG89" s="978"/>
      <c r="FH89" s="978"/>
      <c r="FI89" s="978"/>
      <c r="FJ89" s="978"/>
      <c r="FK89" s="978"/>
      <c r="FL89" s="978"/>
      <c r="FM89" s="978"/>
      <c r="FN89" s="978"/>
      <c r="FO89" s="1143"/>
      <c r="FP89" s="1144"/>
      <c r="FQ89" s="1152"/>
      <c r="FR89" s="1152"/>
      <c r="FS89" s="978"/>
      <c r="FT89" s="978"/>
      <c r="FU89" s="978"/>
      <c r="FV89" s="978"/>
      <c r="FW89" s="978"/>
      <c r="FX89" s="978"/>
      <c r="FY89" s="978"/>
      <c r="FZ89" s="978"/>
      <c r="GA89" s="1143"/>
      <c r="GB89" s="1144"/>
      <c r="GC89" s="1152"/>
      <c r="GD89" s="1152"/>
      <c r="GE89" s="978"/>
      <c r="GF89" s="978"/>
      <c r="GG89" s="978"/>
      <c r="GH89" s="978"/>
      <c r="GI89" s="978"/>
      <c r="GJ89" s="978"/>
      <c r="GK89" s="978"/>
      <c r="GL89" s="978"/>
      <c r="GM89" s="1143"/>
      <c r="GN89" s="1144"/>
      <c r="GO89" s="1152"/>
      <c r="GP89" s="1152"/>
      <c r="GQ89" s="978"/>
      <c r="GR89" s="978"/>
      <c r="GS89" s="978"/>
      <c r="GT89" s="978"/>
      <c r="GU89" s="978"/>
      <c r="GV89" s="978"/>
      <c r="GW89" s="978"/>
      <c r="GX89" s="978"/>
      <c r="GY89" s="1143"/>
      <c r="GZ89" s="1144"/>
      <c r="HA89" s="1152"/>
      <c r="HB89" s="1152"/>
      <c r="HC89" s="978"/>
      <c r="HD89" s="978"/>
      <c r="HE89" s="978"/>
      <c r="HF89" s="978"/>
      <c r="HG89" s="978"/>
      <c r="HH89" s="978"/>
      <c r="HI89" s="978"/>
      <c r="HJ89" s="978"/>
      <c r="HK89" s="1143"/>
      <c r="HL89" s="1144"/>
      <c r="HM89" s="1152"/>
      <c r="HN89" s="1152"/>
      <c r="HO89" s="978"/>
      <c r="HP89" s="978"/>
      <c r="HQ89" s="978"/>
      <c r="HR89" s="978"/>
      <c r="HS89" s="978"/>
      <c r="HT89" s="978"/>
      <c r="HU89" s="978"/>
      <c r="HV89" s="978"/>
      <c r="HW89" s="1143"/>
      <c r="HX89" s="1144"/>
      <c r="HY89" s="1152"/>
      <c r="HZ89" s="1152"/>
      <c r="IA89" s="978"/>
      <c r="IB89" s="978"/>
      <c r="IC89" s="978"/>
      <c r="ID89" s="978"/>
      <c r="IE89" s="978"/>
      <c r="IF89" s="978"/>
      <c r="IG89" s="978"/>
      <c r="IH89" s="978"/>
      <c r="II89" s="1143"/>
      <c r="IJ89" s="1144"/>
      <c r="IK89" s="1152"/>
      <c r="IL89" s="1152"/>
      <c r="IM89" s="978"/>
      <c r="IN89" s="978"/>
      <c r="IO89" s="978"/>
      <c r="IP89" s="978"/>
      <c r="IQ89" s="978"/>
      <c r="IR89" s="978"/>
      <c r="IS89" s="978"/>
      <c r="IT89" s="978"/>
      <c r="IU89" s="1143"/>
      <c r="IV89" s="1276"/>
      <c r="IW89" s="728"/>
      <c r="IX89" s="728"/>
      <c r="IY89" s="731"/>
      <c r="IZ89" s="22"/>
      <c r="JA89" s="22"/>
      <c r="JB89" s="22"/>
      <c r="JC89" s="22"/>
      <c r="JD89" s="22"/>
      <c r="JE89" s="22"/>
      <c r="JF89" s="22"/>
      <c r="JG89" s="22"/>
      <c r="JH89" s="21"/>
      <c r="JI89" s="22"/>
      <c r="JJ89" s="22"/>
      <c r="JK89" s="22"/>
      <c r="JL89" s="22"/>
      <c r="JM89" s="22"/>
      <c r="JN89" s="22"/>
      <c r="JO89" s="22"/>
      <c r="JP89" s="22"/>
      <c r="JQ89" s="22"/>
      <c r="JR89" s="22"/>
      <c r="JS89" s="22"/>
      <c r="JT89" s="22"/>
      <c r="JU89" s="22"/>
      <c r="JV89" s="22"/>
      <c r="JW89" s="22"/>
      <c r="JX89" s="22"/>
      <c r="JY89" s="22"/>
      <c r="JZ89" s="22"/>
      <c r="KA89" s="22"/>
      <c r="KB89" s="22"/>
      <c r="KC89" s="22"/>
      <c r="KD89" s="22"/>
      <c r="KE89" s="22"/>
      <c r="KF89" s="22"/>
      <c r="KG89" s="22"/>
      <c r="KH89" s="22"/>
      <c r="KI89" s="22"/>
      <c r="KJ89" s="22"/>
      <c r="KK89" s="22"/>
      <c r="KL89" s="22"/>
      <c r="KM89" s="22"/>
      <c r="KN89" s="22"/>
      <c r="KO89" s="22"/>
      <c r="KP89" s="22"/>
      <c r="KQ89" s="22"/>
      <c r="KR89" s="22"/>
      <c r="KS89" s="22"/>
      <c r="KT89" s="22"/>
      <c r="KU89" s="22"/>
      <c r="KV89" s="22"/>
      <c r="KW89" s="22"/>
      <c r="KX89" s="22"/>
      <c r="KY89" s="22"/>
      <c r="KZ89" s="22"/>
      <c r="LA89" s="22"/>
      <c r="LB89" s="22"/>
      <c r="LC89" s="22"/>
      <c r="LD89" s="22"/>
      <c r="LE89" s="22"/>
      <c r="LF89" s="22"/>
      <c r="LG89" s="22"/>
      <c r="LH89" s="22"/>
      <c r="LI89" s="22"/>
      <c r="LJ89" s="23"/>
      <c r="MM89" s="1111"/>
      <c r="MN89" s="1112"/>
      <c r="MO89" s="1112"/>
      <c r="MP89" s="1112"/>
      <c r="MQ89" s="1112"/>
      <c r="MR89" s="1112"/>
      <c r="MS89" s="993"/>
      <c r="MT89" s="994"/>
      <c r="MU89" s="994"/>
      <c r="MV89" s="994"/>
      <c r="MW89" s="994"/>
      <c r="MX89" s="994"/>
      <c r="MY89" s="994"/>
      <c r="MZ89" s="994"/>
      <c r="NA89" s="994"/>
      <c r="NB89" s="994"/>
      <c r="NC89" s="994"/>
      <c r="ND89" s="1077"/>
      <c r="NE89" s="1077"/>
      <c r="NF89" s="1077"/>
      <c r="NG89" s="1077"/>
      <c r="NH89" s="1081"/>
      <c r="NI89" s="1081"/>
      <c r="NJ89" s="1081"/>
      <c r="NK89" s="1081"/>
      <c r="NL89" s="1081"/>
      <c r="NM89" s="1081"/>
      <c r="NN89" s="1082"/>
      <c r="NY89" s="1111"/>
      <c r="NZ89" s="1112"/>
      <c r="OA89" s="1112"/>
      <c r="OB89" s="1112"/>
      <c r="OC89" s="1334"/>
      <c r="OD89" s="1335"/>
      <c r="OE89" s="1335"/>
      <c r="OF89" s="1335"/>
      <c r="OG89" s="1335"/>
      <c r="OH89" s="1335"/>
      <c r="OI89" s="1335"/>
      <c r="OJ89" s="1081"/>
      <c r="OK89" s="1081"/>
      <c r="OL89" s="1081"/>
      <c r="OM89" s="1081"/>
      <c r="ON89" s="1082"/>
      <c r="OT89" s="1111"/>
      <c r="OU89" s="1112"/>
      <c r="OV89" s="1112"/>
      <c r="OW89" s="1175"/>
      <c r="OX89" s="1176"/>
      <c r="OY89" s="1176"/>
      <c r="OZ89" s="1176"/>
      <c r="PA89" s="1176"/>
      <c r="PB89" s="1176"/>
      <c r="PC89" s="1180"/>
      <c r="PD89" s="1180"/>
      <c r="PE89" s="1005"/>
      <c r="PF89" s="1005"/>
      <c r="PG89" s="1005"/>
      <c r="PH89" s="1005"/>
      <c r="PI89" s="1006"/>
      <c r="PS89" s="1111"/>
      <c r="PT89" s="1112"/>
      <c r="PU89" s="1112"/>
      <c r="PV89" s="1175"/>
      <c r="PW89" s="1176"/>
      <c r="PX89" s="1176"/>
      <c r="PY89" s="1176"/>
      <c r="PZ89" s="1176"/>
      <c r="QA89" s="1176"/>
      <c r="QB89" s="1180"/>
      <c r="QC89" s="1180"/>
      <c r="QD89" s="1005"/>
      <c r="QE89" s="1005"/>
      <c r="QF89" s="1005"/>
      <c r="QG89" s="1005"/>
      <c r="QH89" s="1006"/>
      <c r="QY89" s="1111"/>
      <c r="QZ89" s="1112"/>
      <c r="RA89" s="1175"/>
      <c r="RB89" s="1176"/>
      <c r="RC89" s="1176"/>
      <c r="RD89" s="1176"/>
      <c r="RE89" s="1180"/>
      <c r="RF89" s="1180"/>
      <c r="RG89" s="1184"/>
      <c r="RH89" s="1184"/>
      <c r="RI89" s="1184"/>
      <c r="RJ89" s="1185"/>
    </row>
    <row r="90" spans="2:478" ht="3.65" customHeight="1">
      <c r="B90" s="21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3"/>
      <c r="AP90" s="22"/>
      <c r="AQ90" s="22"/>
      <c r="AR90" s="22"/>
      <c r="AS90" s="22"/>
      <c r="AT90" s="22"/>
      <c r="AU90" s="22"/>
      <c r="AV90" s="22"/>
      <c r="AW90" s="22"/>
      <c r="AX90" s="727"/>
      <c r="AY90" s="728"/>
      <c r="AZ90" s="47"/>
      <c r="BA90" s="1113"/>
      <c r="BB90" s="1114"/>
      <c r="BC90" s="1177"/>
      <c r="BD90" s="1178"/>
      <c r="BE90" s="1178"/>
      <c r="BF90" s="1178"/>
      <c r="BG90" s="1181"/>
      <c r="BH90" s="1181"/>
      <c r="BI90" s="1186"/>
      <c r="BJ90" s="1186"/>
      <c r="BK90" s="1186"/>
      <c r="BL90" s="1187"/>
      <c r="BM90" s="1287"/>
      <c r="BN90" s="1278"/>
      <c r="BO90" s="1279"/>
      <c r="BP90" s="1279"/>
      <c r="BQ90" s="1279"/>
      <c r="BR90" s="1279"/>
      <c r="BS90" s="1279"/>
      <c r="BT90" s="1279"/>
      <c r="BU90" s="1279"/>
      <c r="BV90" s="1279"/>
      <c r="BW90" s="592"/>
      <c r="BX90" s="593"/>
      <c r="BY90" s="1278"/>
      <c r="BZ90" s="1278"/>
      <c r="CA90" s="1279"/>
      <c r="CB90" s="1279"/>
      <c r="CC90" s="1279"/>
      <c r="CD90" s="1279"/>
      <c r="CE90" s="1279"/>
      <c r="CF90" s="1279"/>
      <c r="CG90" s="1279"/>
      <c r="CH90" s="1279"/>
      <c r="CI90" s="592"/>
      <c r="CJ90" s="593"/>
      <c r="CK90" s="1278"/>
      <c r="CL90" s="1278"/>
      <c r="CM90" s="1279"/>
      <c r="CN90" s="1279"/>
      <c r="CO90" s="1279"/>
      <c r="CP90" s="1279"/>
      <c r="CQ90" s="1279"/>
      <c r="CR90" s="1279"/>
      <c r="CS90" s="1279"/>
      <c r="CT90" s="1279"/>
      <c r="CU90" s="592"/>
      <c r="CV90" s="593"/>
      <c r="CW90" s="1278"/>
      <c r="CX90" s="1278"/>
      <c r="CY90" s="1279"/>
      <c r="CZ90" s="1279"/>
      <c r="DA90" s="1279"/>
      <c r="DB90" s="1279"/>
      <c r="DC90" s="1279"/>
      <c r="DD90" s="1279"/>
      <c r="DE90" s="1279"/>
      <c r="DF90" s="1279"/>
      <c r="DG90" s="592"/>
      <c r="DH90" s="593"/>
      <c r="DI90" s="1278"/>
      <c r="DJ90" s="1278"/>
      <c r="DK90" s="1279"/>
      <c r="DL90" s="1279"/>
      <c r="DM90" s="1279"/>
      <c r="DN90" s="1279"/>
      <c r="DO90" s="1279"/>
      <c r="DP90" s="1279"/>
      <c r="DQ90" s="1279"/>
      <c r="DR90" s="1279"/>
      <c r="DS90" s="592"/>
      <c r="DT90" s="593"/>
      <c r="DU90" s="1278"/>
      <c r="DV90" s="1278"/>
      <c r="DW90" s="1279"/>
      <c r="DX90" s="1279"/>
      <c r="DY90" s="1279"/>
      <c r="DZ90" s="1279"/>
      <c r="EA90" s="1279"/>
      <c r="EB90" s="1279"/>
      <c r="EC90" s="1279"/>
      <c r="ED90" s="1279"/>
      <c r="EE90" s="592"/>
      <c r="EF90" s="593"/>
      <c r="EG90" s="1278"/>
      <c r="EH90" s="1278"/>
      <c r="EI90" s="1279"/>
      <c r="EJ90" s="1279"/>
      <c r="EK90" s="1279"/>
      <c r="EL90" s="1279"/>
      <c r="EM90" s="1279"/>
      <c r="EN90" s="1279"/>
      <c r="EO90" s="1279"/>
      <c r="EP90" s="1279"/>
      <c r="EQ90" s="592"/>
      <c r="ER90" s="593"/>
      <c r="ES90" s="1278"/>
      <c r="ET90" s="1278"/>
      <c r="EU90" s="1279"/>
      <c r="EV90" s="1279"/>
      <c r="EW90" s="1279"/>
      <c r="EX90" s="1279"/>
      <c r="EY90" s="1279"/>
      <c r="EZ90" s="1279"/>
      <c r="FA90" s="1279"/>
      <c r="FB90" s="1279"/>
      <c r="FC90" s="592"/>
      <c r="FD90" s="593"/>
      <c r="FE90" s="1278"/>
      <c r="FF90" s="1278"/>
      <c r="FG90" s="1279"/>
      <c r="FH90" s="1279"/>
      <c r="FI90" s="1279"/>
      <c r="FJ90" s="1279"/>
      <c r="FK90" s="1279"/>
      <c r="FL90" s="1279"/>
      <c r="FM90" s="1279"/>
      <c r="FN90" s="1279"/>
      <c r="FO90" s="592"/>
      <c r="FP90" s="593"/>
      <c r="FQ90" s="1278"/>
      <c r="FR90" s="1278"/>
      <c r="FS90" s="1279"/>
      <c r="FT90" s="1279"/>
      <c r="FU90" s="1279"/>
      <c r="FV90" s="1279"/>
      <c r="FW90" s="1279"/>
      <c r="FX90" s="1279"/>
      <c r="FY90" s="1279"/>
      <c r="FZ90" s="1279"/>
      <c r="GA90" s="592"/>
      <c r="GB90" s="593"/>
      <c r="GC90" s="1278"/>
      <c r="GD90" s="1278"/>
      <c r="GE90" s="1279"/>
      <c r="GF90" s="1279"/>
      <c r="GG90" s="1279"/>
      <c r="GH90" s="1279"/>
      <c r="GI90" s="1279"/>
      <c r="GJ90" s="1279"/>
      <c r="GK90" s="1279"/>
      <c r="GL90" s="1279"/>
      <c r="GM90" s="592"/>
      <c r="GN90" s="593"/>
      <c r="GO90" s="1278"/>
      <c r="GP90" s="1278"/>
      <c r="GQ90" s="1279"/>
      <c r="GR90" s="1279"/>
      <c r="GS90" s="1279"/>
      <c r="GT90" s="1279"/>
      <c r="GU90" s="1279"/>
      <c r="GV90" s="1279"/>
      <c r="GW90" s="1279"/>
      <c r="GX90" s="1279"/>
      <c r="GY90" s="592"/>
      <c r="GZ90" s="593"/>
      <c r="HA90" s="1278"/>
      <c r="HB90" s="1278"/>
      <c r="HC90" s="1279"/>
      <c r="HD90" s="1279"/>
      <c r="HE90" s="1279"/>
      <c r="HF90" s="1279"/>
      <c r="HG90" s="1279"/>
      <c r="HH90" s="1279"/>
      <c r="HI90" s="1279"/>
      <c r="HJ90" s="1279"/>
      <c r="HK90" s="592"/>
      <c r="HL90" s="593"/>
      <c r="HM90" s="1278"/>
      <c r="HN90" s="1278"/>
      <c r="HO90" s="1279"/>
      <c r="HP90" s="1279"/>
      <c r="HQ90" s="1279"/>
      <c r="HR90" s="1279"/>
      <c r="HS90" s="1279"/>
      <c r="HT90" s="1279"/>
      <c r="HU90" s="1279"/>
      <c r="HV90" s="1279"/>
      <c r="HW90" s="592"/>
      <c r="HX90" s="593"/>
      <c r="HY90" s="1278"/>
      <c r="HZ90" s="1278"/>
      <c r="IA90" s="1279"/>
      <c r="IB90" s="1279"/>
      <c r="IC90" s="1279"/>
      <c r="ID90" s="1279"/>
      <c r="IE90" s="1279"/>
      <c r="IF90" s="1279"/>
      <c r="IG90" s="1279"/>
      <c r="IH90" s="1279"/>
      <c r="II90" s="592"/>
      <c r="IJ90" s="593"/>
      <c r="IK90" s="1278"/>
      <c r="IL90" s="1278"/>
      <c r="IM90" s="1279"/>
      <c r="IN90" s="1279"/>
      <c r="IO90" s="1279"/>
      <c r="IP90" s="1279"/>
      <c r="IQ90" s="1279"/>
      <c r="IR90" s="1279"/>
      <c r="IS90" s="1279"/>
      <c r="IT90" s="1279"/>
      <c r="IU90" s="569"/>
      <c r="IV90" s="572"/>
      <c r="IW90" s="47"/>
      <c r="IX90" s="728"/>
      <c r="IY90" s="731"/>
      <c r="IZ90" s="22"/>
      <c r="JA90" s="22"/>
      <c r="JB90" s="22"/>
      <c r="JC90" s="22"/>
      <c r="JD90" s="22"/>
      <c r="JE90" s="22"/>
      <c r="JF90" s="22"/>
      <c r="JG90" s="22"/>
      <c r="JH90" s="21"/>
      <c r="JI90" s="22"/>
      <c r="JJ90" s="22"/>
      <c r="JK90" s="22"/>
      <c r="JL90" s="22"/>
      <c r="JM90" s="22"/>
      <c r="JN90" s="22"/>
      <c r="JO90" s="22"/>
      <c r="JP90" s="22"/>
      <c r="JQ90" s="22"/>
      <c r="JR90" s="22"/>
      <c r="JS90" s="22"/>
      <c r="JT90" s="22"/>
      <c r="JU90" s="22"/>
      <c r="JV90" s="22"/>
      <c r="JW90" s="22"/>
      <c r="JX90" s="22"/>
      <c r="JY90" s="22"/>
      <c r="JZ90" s="22"/>
      <c r="KA90" s="22"/>
      <c r="KB90" s="22"/>
      <c r="KC90" s="22"/>
      <c r="KD90" s="22"/>
      <c r="KE90" s="22"/>
      <c r="KF90" s="22"/>
      <c r="KG90" s="22"/>
      <c r="KH90" s="22"/>
      <c r="KI90" s="22"/>
      <c r="KJ90" s="22"/>
      <c r="KK90" s="22"/>
      <c r="KL90" s="22"/>
      <c r="KM90" s="22"/>
      <c r="KN90" s="22"/>
      <c r="KO90" s="22"/>
      <c r="KP90" s="22"/>
      <c r="KQ90" s="22"/>
      <c r="KR90" s="22"/>
      <c r="KS90" s="22"/>
      <c r="KT90" s="22"/>
      <c r="KU90" s="22"/>
      <c r="KV90" s="22"/>
      <c r="KW90" s="22"/>
      <c r="KX90" s="22"/>
      <c r="KY90" s="22"/>
      <c r="KZ90" s="22"/>
      <c r="LA90" s="22"/>
      <c r="LB90" s="22"/>
      <c r="LC90" s="22"/>
      <c r="LD90" s="22"/>
      <c r="LE90" s="22"/>
      <c r="LF90" s="22"/>
      <c r="LG90" s="22"/>
      <c r="LH90" s="22"/>
      <c r="LI90" s="22"/>
      <c r="LJ90" s="23"/>
      <c r="MM90" s="1111"/>
      <c r="MN90" s="1112"/>
      <c r="MO90" s="1112"/>
      <c r="MP90" s="1112"/>
      <c r="MQ90" s="1112"/>
      <c r="MR90" s="1112"/>
      <c r="MS90" s="993"/>
      <c r="MT90" s="994"/>
      <c r="MU90" s="994"/>
      <c r="MV90" s="994"/>
      <c r="MW90" s="994"/>
      <c r="MX90" s="994"/>
      <c r="MY90" s="994"/>
      <c r="MZ90" s="994"/>
      <c r="NA90" s="994"/>
      <c r="NB90" s="994"/>
      <c r="NC90" s="994"/>
      <c r="ND90" s="1077"/>
      <c r="NE90" s="1077"/>
      <c r="NF90" s="1077"/>
      <c r="NG90" s="1077"/>
      <c r="NH90" s="1081"/>
      <c r="NI90" s="1081"/>
      <c r="NJ90" s="1081"/>
      <c r="NK90" s="1081"/>
      <c r="NL90" s="1081"/>
      <c r="NM90" s="1081"/>
      <c r="NN90" s="1082"/>
      <c r="NY90" s="1111"/>
      <c r="NZ90" s="1112"/>
      <c r="OA90" s="1112"/>
      <c r="OB90" s="1112"/>
      <c r="OC90" s="1334"/>
      <c r="OD90" s="1335"/>
      <c r="OE90" s="1335"/>
      <c r="OF90" s="1335"/>
      <c r="OG90" s="1335"/>
      <c r="OH90" s="1335"/>
      <c r="OI90" s="1335"/>
      <c r="OJ90" s="1081"/>
      <c r="OK90" s="1081"/>
      <c r="OL90" s="1081"/>
      <c r="OM90" s="1081"/>
      <c r="ON90" s="1082"/>
      <c r="OT90" s="1111"/>
      <c r="OU90" s="1112"/>
      <c r="OV90" s="1112"/>
      <c r="OW90" s="1175"/>
      <c r="OX90" s="1176"/>
      <c r="OY90" s="1176"/>
      <c r="OZ90" s="1176"/>
      <c r="PA90" s="1176"/>
      <c r="PB90" s="1176"/>
      <c r="PC90" s="1180"/>
      <c r="PD90" s="1180"/>
      <c r="PE90" s="1005"/>
      <c r="PF90" s="1005"/>
      <c r="PG90" s="1005"/>
      <c r="PH90" s="1005"/>
      <c r="PI90" s="1006"/>
      <c r="PS90" s="1111"/>
      <c r="PT90" s="1112"/>
      <c r="PU90" s="1112"/>
      <c r="PV90" s="1175"/>
      <c r="PW90" s="1176"/>
      <c r="PX90" s="1176"/>
      <c r="PY90" s="1176"/>
      <c r="PZ90" s="1176"/>
      <c r="QA90" s="1176"/>
      <c r="QB90" s="1180"/>
      <c r="QC90" s="1180"/>
      <c r="QD90" s="1005"/>
      <c r="QE90" s="1005"/>
      <c r="QF90" s="1005"/>
      <c r="QG90" s="1005"/>
      <c r="QH90" s="1006"/>
      <c r="QY90" s="1111"/>
      <c r="QZ90" s="1112"/>
      <c r="RA90" s="1175"/>
      <c r="RB90" s="1176"/>
      <c r="RC90" s="1176"/>
      <c r="RD90" s="1176"/>
      <c r="RE90" s="1180"/>
      <c r="RF90" s="1180"/>
      <c r="RG90" s="1184"/>
      <c r="RH90" s="1184"/>
      <c r="RI90" s="1184"/>
      <c r="RJ90" s="1185"/>
    </row>
    <row r="91" spans="2:478" ht="3.65" customHeight="1">
      <c r="B91" s="21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3"/>
      <c r="AP91" s="22"/>
      <c r="AQ91" s="22"/>
      <c r="AR91" s="22"/>
      <c r="AS91" s="22"/>
      <c r="AT91" s="22"/>
      <c r="AU91" s="22"/>
      <c r="AV91" s="22"/>
      <c r="AW91" s="22"/>
      <c r="AX91" s="727"/>
      <c r="AY91" s="728"/>
      <c r="AZ91" s="47"/>
      <c r="BA91" s="559"/>
      <c r="BB91" s="554"/>
      <c r="BC91" s="554"/>
      <c r="BD91" s="554"/>
      <c r="BE91" s="554"/>
      <c r="BF91" s="554"/>
      <c r="BG91" s="554"/>
      <c r="BH91" s="554"/>
      <c r="BI91" s="554"/>
      <c r="BJ91" s="554"/>
      <c r="BK91" s="554"/>
      <c r="BL91" s="554"/>
      <c r="IV91" s="561"/>
      <c r="IW91" s="47"/>
      <c r="IX91" s="728"/>
      <c r="IY91" s="731"/>
      <c r="IZ91" s="22"/>
      <c r="JA91" s="22"/>
      <c r="JB91" s="22"/>
      <c r="JC91" s="22"/>
      <c r="JD91" s="22"/>
      <c r="JE91" s="22"/>
      <c r="JF91" s="22"/>
      <c r="JG91" s="22"/>
      <c r="JH91" s="21"/>
      <c r="JI91" s="22"/>
      <c r="JJ91" s="22"/>
      <c r="JK91" s="22"/>
      <c r="JL91" s="22"/>
      <c r="JM91" s="22"/>
      <c r="JN91" s="22"/>
      <c r="JO91" s="22"/>
      <c r="JP91" s="22"/>
      <c r="JQ91" s="22"/>
      <c r="JR91" s="22"/>
      <c r="JS91" s="22"/>
      <c r="JT91" s="22"/>
      <c r="JU91" s="22"/>
      <c r="JV91" s="22"/>
      <c r="JW91" s="22"/>
      <c r="JX91" s="22"/>
      <c r="JY91" s="22"/>
      <c r="JZ91" s="22"/>
      <c r="KA91" s="22"/>
      <c r="KB91" s="22"/>
      <c r="KC91" s="22"/>
      <c r="KD91" s="22"/>
      <c r="KE91" s="22"/>
      <c r="KF91" s="22"/>
      <c r="KG91" s="22"/>
      <c r="KH91" s="22"/>
      <c r="KI91" s="22"/>
      <c r="KJ91" s="22"/>
      <c r="KK91" s="22"/>
      <c r="KL91" s="22"/>
      <c r="KM91" s="22"/>
      <c r="KN91" s="22"/>
      <c r="KO91" s="22"/>
      <c r="KP91" s="22"/>
      <c r="KQ91" s="22"/>
      <c r="KR91" s="22"/>
      <c r="KS91" s="22"/>
      <c r="KT91" s="22"/>
      <c r="KU91" s="22"/>
      <c r="KV91" s="22"/>
      <c r="KW91" s="22"/>
      <c r="KX91" s="22"/>
      <c r="KY91" s="22"/>
      <c r="KZ91" s="22"/>
      <c r="LA91" s="22"/>
      <c r="LB91" s="22"/>
      <c r="LC91" s="22"/>
      <c r="LD91" s="22"/>
      <c r="LE91" s="22"/>
      <c r="LF91" s="22"/>
      <c r="LG91" s="22"/>
      <c r="LH91" s="22"/>
      <c r="LI91" s="22"/>
      <c r="LJ91" s="23"/>
      <c r="MM91" s="1111"/>
      <c r="MN91" s="1112"/>
      <c r="MO91" s="1112"/>
      <c r="MP91" s="1112"/>
      <c r="MQ91" s="1112"/>
      <c r="MR91" s="1112"/>
      <c r="MS91" s="993"/>
      <c r="MT91" s="994"/>
      <c r="MU91" s="994"/>
      <c r="MV91" s="994"/>
      <c r="MW91" s="994"/>
      <c r="MX91" s="994"/>
      <c r="MY91" s="994"/>
      <c r="MZ91" s="994"/>
      <c r="NA91" s="994"/>
      <c r="NB91" s="994"/>
      <c r="NC91" s="994"/>
      <c r="ND91" s="1077"/>
      <c r="NE91" s="1077"/>
      <c r="NF91" s="1077"/>
      <c r="NG91" s="1077"/>
      <c r="NH91" s="1081"/>
      <c r="NI91" s="1081"/>
      <c r="NJ91" s="1081"/>
      <c r="NK91" s="1081"/>
      <c r="NL91" s="1081"/>
      <c r="NM91" s="1081"/>
      <c r="NN91" s="1082"/>
      <c r="NY91" s="1111"/>
      <c r="NZ91" s="1112"/>
      <c r="OA91" s="1112"/>
      <c r="OB91" s="1112"/>
      <c r="OC91" s="1334"/>
      <c r="OD91" s="1335"/>
      <c r="OE91" s="1335"/>
      <c r="OF91" s="1335"/>
      <c r="OG91" s="1335"/>
      <c r="OH91" s="1335"/>
      <c r="OI91" s="1335"/>
      <c r="OJ91" s="1081"/>
      <c r="OK91" s="1081"/>
      <c r="OL91" s="1081"/>
      <c r="OM91" s="1081"/>
      <c r="ON91" s="1082"/>
      <c r="OT91" s="1111"/>
      <c r="OU91" s="1112"/>
      <c r="OV91" s="1112"/>
      <c r="OW91" s="1175"/>
      <c r="OX91" s="1176"/>
      <c r="OY91" s="1176"/>
      <c r="OZ91" s="1176"/>
      <c r="PA91" s="1176"/>
      <c r="PB91" s="1176"/>
      <c r="PC91" s="1180"/>
      <c r="PD91" s="1180"/>
      <c r="PE91" s="1005"/>
      <c r="PF91" s="1005"/>
      <c r="PG91" s="1005"/>
      <c r="PH91" s="1005"/>
      <c r="PI91" s="1006"/>
      <c r="PS91" s="1111"/>
      <c r="PT91" s="1112"/>
      <c r="PU91" s="1112"/>
      <c r="PV91" s="1175"/>
      <c r="PW91" s="1176"/>
      <c r="PX91" s="1176"/>
      <c r="PY91" s="1176"/>
      <c r="PZ91" s="1176"/>
      <c r="QA91" s="1176"/>
      <c r="QB91" s="1180"/>
      <c r="QC91" s="1180"/>
      <c r="QD91" s="1005"/>
      <c r="QE91" s="1005"/>
      <c r="QF91" s="1005"/>
      <c r="QG91" s="1005"/>
      <c r="QH91" s="1006"/>
      <c r="QY91" s="1113"/>
      <c r="QZ91" s="1114"/>
      <c r="RA91" s="1177"/>
      <c r="RB91" s="1178"/>
      <c r="RC91" s="1178"/>
      <c r="RD91" s="1178"/>
      <c r="RE91" s="1181"/>
      <c r="RF91" s="1181"/>
      <c r="RG91" s="1186"/>
      <c r="RH91" s="1186"/>
      <c r="RI91" s="1186"/>
      <c r="RJ91" s="1187"/>
    </row>
    <row r="92" spans="2:478" ht="3.65" customHeight="1">
      <c r="B92" s="21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3"/>
      <c r="AP92" s="22"/>
      <c r="AQ92" s="22"/>
      <c r="AR92" s="22"/>
      <c r="AS92" s="22"/>
      <c r="AT92" s="22"/>
      <c r="AU92" s="22"/>
      <c r="AV92" s="22"/>
      <c r="AW92" s="22"/>
      <c r="AX92" s="727"/>
      <c r="AY92" s="728"/>
      <c r="AZ92" s="47"/>
      <c r="BA92" s="559"/>
      <c r="BB92" s="554"/>
      <c r="BC92" s="554"/>
      <c r="BD92" s="554"/>
      <c r="BE92" s="554"/>
      <c r="BF92" s="554"/>
      <c r="BG92" s="554"/>
      <c r="BH92" s="554"/>
      <c r="BI92" s="554"/>
      <c r="BJ92" s="554"/>
      <c r="BK92" s="554"/>
      <c r="BL92" s="554"/>
      <c r="IV92" s="561"/>
      <c r="IW92" s="47"/>
      <c r="IX92" s="728"/>
      <c r="IY92" s="731"/>
      <c r="IZ92" s="22"/>
      <c r="JA92" s="22"/>
      <c r="JB92" s="22"/>
      <c r="JC92" s="22"/>
      <c r="JD92" s="22"/>
      <c r="JE92" s="22"/>
      <c r="JF92" s="22"/>
      <c r="JG92" s="22"/>
      <c r="JH92" s="21"/>
      <c r="JI92" s="22"/>
      <c r="JJ92" s="22"/>
      <c r="JK92" s="22"/>
      <c r="JL92" s="22"/>
      <c r="JM92" s="22"/>
      <c r="JN92" s="22"/>
      <c r="JO92" s="22"/>
      <c r="JP92" s="22"/>
      <c r="JQ92" s="22"/>
      <c r="JR92" s="22"/>
      <c r="JS92" s="22"/>
      <c r="JT92" s="22"/>
      <c r="JU92" s="22"/>
      <c r="JV92" s="22"/>
      <c r="JW92" s="22"/>
      <c r="JX92" s="22"/>
      <c r="JY92" s="22"/>
      <c r="JZ92" s="22"/>
      <c r="KA92" s="22"/>
      <c r="KB92" s="22"/>
      <c r="KC92" s="22"/>
      <c r="KD92" s="22"/>
      <c r="KE92" s="22"/>
      <c r="KF92" s="22"/>
      <c r="KG92" s="22"/>
      <c r="KH92" s="22"/>
      <c r="KI92" s="22"/>
      <c r="KJ92" s="22"/>
      <c r="KK92" s="22"/>
      <c r="KL92" s="22"/>
      <c r="KM92" s="22"/>
      <c r="KN92" s="22"/>
      <c r="KO92" s="22"/>
      <c r="KP92" s="22"/>
      <c r="KQ92" s="22"/>
      <c r="KR92" s="22"/>
      <c r="KS92" s="22"/>
      <c r="KT92" s="22"/>
      <c r="KU92" s="22"/>
      <c r="KV92" s="22"/>
      <c r="KW92" s="22"/>
      <c r="KX92" s="22"/>
      <c r="KY92" s="22"/>
      <c r="KZ92" s="22"/>
      <c r="LA92" s="22"/>
      <c r="LB92" s="22"/>
      <c r="LC92" s="22"/>
      <c r="LD92" s="22"/>
      <c r="LE92" s="22"/>
      <c r="LF92" s="22"/>
      <c r="LG92" s="22"/>
      <c r="LH92" s="22"/>
      <c r="LI92" s="22"/>
      <c r="LJ92" s="23"/>
      <c r="MM92" s="1113"/>
      <c r="MN92" s="1114"/>
      <c r="MO92" s="1114"/>
      <c r="MP92" s="1114"/>
      <c r="MQ92" s="1114"/>
      <c r="MR92" s="1114"/>
      <c r="MS92" s="995"/>
      <c r="MT92" s="996"/>
      <c r="MU92" s="996"/>
      <c r="MV92" s="996"/>
      <c r="MW92" s="996"/>
      <c r="MX92" s="996"/>
      <c r="MY92" s="996"/>
      <c r="MZ92" s="996"/>
      <c r="NA92" s="996"/>
      <c r="NB92" s="996"/>
      <c r="NC92" s="996"/>
      <c r="ND92" s="1078"/>
      <c r="NE92" s="1078"/>
      <c r="NF92" s="1078"/>
      <c r="NG92" s="1078"/>
      <c r="NH92" s="1083"/>
      <c r="NI92" s="1083"/>
      <c r="NJ92" s="1083"/>
      <c r="NK92" s="1083"/>
      <c r="NL92" s="1083"/>
      <c r="NM92" s="1083"/>
      <c r="NN92" s="1084"/>
      <c r="NY92" s="1113"/>
      <c r="NZ92" s="1114"/>
      <c r="OA92" s="1114"/>
      <c r="OB92" s="1114"/>
      <c r="OC92" s="1336"/>
      <c r="OD92" s="1337"/>
      <c r="OE92" s="1337"/>
      <c r="OF92" s="1337"/>
      <c r="OG92" s="1337"/>
      <c r="OH92" s="1337"/>
      <c r="OI92" s="1337"/>
      <c r="OJ92" s="1083"/>
      <c r="OK92" s="1083"/>
      <c r="OL92" s="1083"/>
      <c r="OM92" s="1083"/>
      <c r="ON92" s="1084"/>
      <c r="OT92" s="1113"/>
      <c r="OU92" s="1114"/>
      <c r="OV92" s="1114"/>
      <c r="OW92" s="1177"/>
      <c r="OX92" s="1178"/>
      <c r="OY92" s="1178"/>
      <c r="OZ92" s="1178"/>
      <c r="PA92" s="1178"/>
      <c r="PB92" s="1178"/>
      <c r="PC92" s="1181"/>
      <c r="PD92" s="1181"/>
      <c r="PE92" s="1007"/>
      <c r="PF92" s="1007"/>
      <c r="PG92" s="1007"/>
      <c r="PH92" s="1007"/>
      <c r="PI92" s="1008"/>
      <c r="PS92" s="1113"/>
      <c r="PT92" s="1114"/>
      <c r="PU92" s="1114"/>
      <c r="PV92" s="1177"/>
      <c r="PW92" s="1178"/>
      <c r="PX92" s="1178"/>
      <c r="PY92" s="1178"/>
      <c r="PZ92" s="1178"/>
      <c r="QA92" s="1178"/>
      <c r="QB92" s="1181"/>
      <c r="QC92" s="1181"/>
      <c r="QD92" s="1007"/>
      <c r="QE92" s="1007"/>
      <c r="QF92" s="1007"/>
      <c r="QG92" s="1007"/>
      <c r="QH92" s="1008"/>
      <c r="QY92" s="1109" t="s">
        <v>57</v>
      </c>
      <c r="QZ92" s="1110"/>
      <c r="RA92" s="1161" t="s">
        <v>1055</v>
      </c>
      <c r="RB92" s="1161"/>
      <c r="RC92" s="1161"/>
      <c r="RD92" s="1161"/>
      <c r="RE92" s="1164" t="s">
        <v>5</v>
      </c>
      <c r="RF92" s="1164"/>
      <c r="RG92" s="1167">
        <v>400</v>
      </c>
      <c r="RH92" s="1167"/>
      <c r="RI92" s="1167"/>
      <c r="RJ92" s="1168"/>
    </row>
    <row r="93" spans="2:478" ht="3.65" customHeight="1">
      <c r="B93" s="21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3"/>
      <c r="AP93" s="22"/>
      <c r="AQ93" s="22"/>
      <c r="AR93" s="22"/>
      <c r="AS93" s="22"/>
      <c r="AT93" s="22"/>
      <c r="AU93" s="22"/>
      <c r="AV93" s="22"/>
      <c r="AW93" s="22"/>
      <c r="AX93" s="727"/>
      <c r="AY93" s="728"/>
      <c r="AZ93" s="47"/>
      <c r="BA93" s="559"/>
      <c r="BB93" s="554"/>
      <c r="BC93" s="554"/>
      <c r="BD93" s="554"/>
      <c r="BE93" s="554"/>
      <c r="BF93" s="554"/>
      <c r="BG93" s="554"/>
      <c r="BH93" s="554"/>
      <c r="BI93" s="554"/>
      <c r="BJ93" s="554"/>
      <c r="BK93" s="554"/>
      <c r="BL93" s="554"/>
      <c r="BM93" s="438" t="s">
        <v>949</v>
      </c>
      <c r="BN93" s="527"/>
      <c r="BO93" s="527"/>
      <c r="BP93" s="22"/>
      <c r="BQ93" s="22"/>
      <c r="BR93" s="22"/>
      <c r="BS93" s="22"/>
      <c r="BT93" s="22"/>
      <c r="BU93" s="22"/>
      <c r="BV93" s="22"/>
      <c r="BW93" s="22"/>
      <c r="BX93" s="22"/>
      <c r="BY93" s="527"/>
      <c r="BZ93" s="527"/>
      <c r="CA93" s="527"/>
      <c r="CB93" s="527"/>
      <c r="CC93" s="527"/>
      <c r="CD93" s="527"/>
      <c r="CE93" s="527"/>
      <c r="CF93" s="527"/>
      <c r="CG93" s="527"/>
      <c r="CH93" s="527"/>
      <c r="CI93" s="527"/>
      <c r="CJ93" s="527"/>
      <c r="CK93" s="437" t="s">
        <v>475</v>
      </c>
      <c r="CL93" s="527"/>
      <c r="CM93" s="437" t="str">
        <f>CM125</f>
        <v>PM6</v>
      </c>
      <c r="CN93" s="437" t="str">
        <f>CM135</f>
        <v>ATS</v>
      </c>
      <c r="CO93" s="437" t="str">
        <f>CM145</f>
        <v>IL6</v>
      </c>
      <c r="CP93" s="437"/>
      <c r="CQ93" s="437" t="s">
        <v>936</v>
      </c>
      <c r="CR93" s="437" t="str">
        <f>CM120</f>
        <v>ATS</v>
      </c>
      <c r="CS93" s="437" t="str">
        <f>CM130</f>
        <v>IL6</v>
      </c>
      <c r="CT93" s="437" t="str">
        <f>CM140</f>
        <v>PM6</v>
      </c>
      <c r="CU93" s="437" t="s">
        <v>936</v>
      </c>
      <c r="CV93" s="528"/>
      <c r="CW93" s="437" t="s">
        <v>366</v>
      </c>
      <c r="CX93" s="527"/>
      <c r="CY93" s="527"/>
      <c r="CZ93" s="527"/>
      <c r="DA93" s="527"/>
      <c r="DB93" s="527"/>
      <c r="DC93" s="527"/>
      <c r="DD93" s="527"/>
      <c r="DE93" s="527"/>
      <c r="DF93" s="527"/>
      <c r="DG93" s="527"/>
      <c r="DH93" s="527"/>
      <c r="DI93" s="437" t="s">
        <v>376</v>
      </c>
      <c r="DJ93" s="527"/>
      <c r="DK93" s="527"/>
      <c r="DL93" s="527"/>
      <c r="DM93" s="527"/>
      <c r="DN93" s="527"/>
      <c r="DO93" s="527"/>
      <c r="DP93" s="527"/>
      <c r="DQ93" s="527"/>
      <c r="DR93" s="527"/>
      <c r="DS93" s="527"/>
      <c r="DT93" s="527"/>
      <c r="DU93" s="527"/>
      <c r="DV93" s="527"/>
      <c r="DW93" s="527"/>
      <c r="DX93" s="527"/>
      <c r="DY93" s="527"/>
      <c r="DZ93" s="527"/>
      <c r="EA93" s="527"/>
      <c r="EB93" s="527"/>
      <c r="EC93" s="527"/>
      <c r="ED93" s="527"/>
      <c r="EE93" s="527"/>
      <c r="EF93" s="527"/>
      <c r="EG93" s="437" t="s">
        <v>975</v>
      </c>
      <c r="EH93" s="527"/>
      <c r="EI93" s="437" t="e">
        <f>#REF!&amp;#REF!</f>
        <v>#REF!</v>
      </c>
      <c r="EJ93" s="437" t="e">
        <f>#REF!&amp;#REF!</f>
        <v>#REF!</v>
      </c>
      <c r="EK93" s="437" t="e">
        <f>#REF!&amp;#REF!</f>
        <v>#REF!</v>
      </c>
      <c r="EL93" s="437"/>
      <c r="EM93" s="434" t="s">
        <v>936</v>
      </c>
      <c r="EN93" s="437" t="e">
        <f>#REF!&amp;#REF!</f>
        <v>#REF!</v>
      </c>
      <c r="EO93" s="437" t="e">
        <f>#REF!&amp;#REF!</f>
        <v>#REF!</v>
      </c>
      <c r="EP93" s="437" t="e">
        <f>#REF!&amp;#REF!</f>
        <v>#REF!</v>
      </c>
      <c r="EQ93" s="437" t="s">
        <v>936</v>
      </c>
      <c r="ER93" s="527"/>
      <c r="ES93" s="527"/>
      <c r="ET93" s="527"/>
      <c r="EU93" s="527"/>
      <c r="EV93" s="527"/>
      <c r="EW93" s="527"/>
      <c r="EX93" s="527"/>
      <c r="EY93" s="527"/>
      <c r="EZ93" s="527"/>
      <c r="FA93" s="527"/>
      <c r="FB93" s="527"/>
      <c r="FC93" s="527"/>
      <c r="FD93" s="527"/>
      <c r="FE93" s="527"/>
      <c r="FF93" s="527"/>
      <c r="FG93" s="527"/>
      <c r="FH93" s="527"/>
      <c r="FI93" s="527"/>
      <c r="FJ93" s="527"/>
      <c r="FK93" s="527"/>
      <c r="FL93" s="527"/>
      <c r="FM93" s="527"/>
      <c r="FN93" s="527"/>
      <c r="FO93" s="527"/>
      <c r="FP93" s="527"/>
      <c r="FQ93" s="527"/>
      <c r="FR93" s="527"/>
      <c r="FS93" s="527"/>
      <c r="FT93" s="527"/>
      <c r="FU93" s="527"/>
      <c r="FV93" s="527"/>
      <c r="FW93" s="527"/>
      <c r="FX93" s="527"/>
      <c r="FY93" s="527"/>
      <c r="FZ93" s="527"/>
      <c r="GA93" s="527"/>
      <c r="GB93" s="527"/>
      <c r="GC93" s="527"/>
      <c r="GD93" s="527"/>
      <c r="GE93" s="527"/>
      <c r="GF93" s="527"/>
      <c r="GG93" s="527"/>
      <c r="GH93" s="527"/>
      <c r="GI93" s="527"/>
      <c r="GJ93" s="527"/>
      <c r="GK93" s="527"/>
      <c r="GL93" s="527"/>
      <c r="GM93" s="527"/>
      <c r="GN93" s="527"/>
      <c r="GO93" s="527"/>
      <c r="GP93" s="527"/>
      <c r="GQ93" s="527"/>
      <c r="GR93" s="527"/>
      <c r="GS93" s="527"/>
      <c r="GT93" s="527"/>
      <c r="GU93" s="527"/>
      <c r="GV93" s="527"/>
      <c r="GW93" s="527"/>
      <c r="GX93" s="527"/>
      <c r="GY93" s="527"/>
      <c r="GZ93" s="527"/>
      <c r="HA93" s="527"/>
      <c r="HB93" s="527"/>
      <c r="HC93" s="527"/>
      <c r="HD93" s="527"/>
      <c r="HE93" s="527"/>
      <c r="HF93" s="527"/>
      <c r="HG93" s="527"/>
      <c r="HH93" s="527"/>
      <c r="HI93" s="527"/>
      <c r="HJ93" s="527"/>
      <c r="HK93" s="527"/>
      <c r="HL93" s="527"/>
      <c r="HM93" s="527"/>
      <c r="HN93" s="527"/>
      <c r="HO93" s="527"/>
      <c r="HP93" s="527"/>
      <c r="HQ93" s="527"/>
      <c r="HR93" s="527"/>
      <c r="HS93" s="527"/>
      <c r="HT93" s="527"/>
      <c r="HU93" s="527"/>
      <c r="HV93" s="527"/>
      <c r="HW93" s="527"/>
      <c r="HX93" s="527"/>
      <c r="HY93" s="437" t="s">
        <v>953</v>
      </c>
      <c r="HZ93" s="527"/>
      <c r="IA93" s="437" t="e">
        <f>#REF!&amp;#REF!</f>
        <v>#REF!</v>
      </c>
      <c r="IB93" s="437" t="e">
        <f>#REF!&amp;#REF!</f>
        <v>#REF!</v>
      </c>
      <c r="IC93" s="437" t="e">
        <f>#REF!&amp;#REF!</f>
        <v>#REF!</v>
      </c>
      <c r="ID93" s="437"/>
      <c r="IE93" s="437" t="s">
        <v>936</v>
      </c>
      <c r="IF93" s="437" t="e">
        <f>#REF!&amp;#REF!</f>
        <v>#REF!</v>
      </c>
      <c r="IG93" s="437" t="e">
        <f>#REF!&amp;#REF!</f>
        <v>#REF!</v>
      </c>
      <c r="IH93" s="437" t="e">
        <f>#REF!&amp;#REF!</f>
        <v>#REF!</v>
      </c>
      <c r="II93" s="437" t="s">
        <v>936</v>
      </c>
      <c r="IJ93" s="527"/>
      <c r="IK93" s="437" t="s">
        <v>953</v>
      </c>
      <c r="IL93" s="527"/>
      <c r="IM93" s="437" t="e">
        <f>#REF!&amp;#REF!</f>
        <v>#REF!</v>
      </c>
      <c r="IN93" s="437" t="e">
        <f>#REF!&amp;#REF!</f>
        <v>#REF!</v>
      </c>
      <c r="IO93" s="437" t="e">
        <f>#REF!&amp;#REF!</f>
        <v>#REF!</v>
      </c>
      <c r="IP93" s="437"/>
      <c r="IQ93" s="437" t="s">
        <v>936</v>
      </c>
      <c r="IR93" s="437" t="e">
        <f>#REF!&amp;#REF!</f>
        <v>#REF!</v>
      </c>
      <c r="IS93" s="437" t="e">
        <f>#REF!&amp;#REF!</f>
        <v>#REF!</v>
      </c>
      <c r="IT93" s="437" t="e">
        <f>#REF!&amp;#REF!</f>
        <v>#REF!</v>
      </c>
      <c r="IU93" s="437" t="s">
        <v>936</v>
      </c>
      <c r="IV93" s="565" t="s">
        <v>954</v>
      </c>
      <c r="IW93" s="47"/>
      <c r="IX93" s="728"/>
      <c r="IY93" s="731"/>
      <c r="IZ93" s="22"/>
      <c r="JA93" s="22"/>
      <c r="JB93" s="22"/>
      <c r="JC93" s="22"/>
      <c r="JD93" s="22"/>
      <c r="JE93" s="22"/>
      <c r="JF93" s="22"/>
      <c r="JG93" s="22"/>
      <c r="JH93" s="21"/>
      <c r="JI93" s="22"/>
      <c r="JJ93" s="22"/>
      <c r="JK93" s="22"/>
      <c r="JL93" s="22"/>
      <c r="JM93" s="22"/>
      <c r="JN93" s="22"/>
      <c r="JO93" s="22"/>
      <c r="JP93" s="22"/>
      <c r="JQ93" s="22"/>
      <c r="JR93" s="22"/>
      <c r="JS93" s="22"/>
      <c r="JT93" s="22"/>
      <c r="JU93" s="22"/>
      <c r="JV93" s="22"/>
      <c r="JW93" s="22"/>
      <c r="JX93" s="22"/>
      <c r="JY93" s="22"/>
      <c r="JZ93" s="22"/>
      <c r="KA93" s="22"/>
      <c r="KB93" s="22"/>
      <c r="KC93" s="22"/>
      <c r="KD93" s="22"/>
      <c r="KE93" s="22"/>
      <c r="KF93" s="22"/>
      <c r="KG93" s="22"/>
      <c r="KH93" s="22"/>
      <c r="KI93" s="22"/>
      <c r="KJ93" s="22"/>
      <c r="KK93" s="22"/>
      <c r="KL93" s="22"/>
      <c r="KM93" s="22"/>
      <c r="KN93" s="22"/>
      <c r="KO93" s="22"/>
      <c r="KP93" s="22"/>
      <c r="KQ93" s="22"/>
      <c r="KR93" s="22"/>
      <c r="KS93" s="22"/>
      <c r="KT93" s="22"/>
      <c r="KU93" s="22"/>
      <c r="KV93" s="22"/>
      <c r="KW93" s="22"/>
      <c r="KX93" s="22"/>
      <c r="KY93" s="22"/>
      <c r="KZ93" s="22"/>
      <c r="LA93" s="22"/>
      <c r="LB93" s="22"/>
      <c r="LC93" s="22"/>
      <c r="LD93" s="22"/>
      <c r="LE93" s="22"/>
      <c r="LF93" s="22"/>
      <c r="LG93" s="22"/>
      <c r="LH93" s="22"/>
      <c r="LI93" s="22"/>
      <c r="LJ93" s="23"/>
      <c r="MM93" s="1109" t="s">
        <v>57</v>
      </c>
      <c r="MN93" s="1110"/>
      <c r="MO93" s="1110"/>
      <c r="MP93" s="1110"/>
      <c r="MQ93" s="1110"/>
      <c r="MR93" s="1110"/>
      <c r="MS93" s="982" t="s">
        <v>60</v>
      </c>
      <c r="MT93" s="982"/>
      <c r="MU93" s="982"/>
      <c r="MV93" s="982"/>
      <c r="MW93" s="982"/>
      <c r="MX93" s="982"/>
      <c r="MY93" s="982"/>
      <c r="MZ93" s="982"/>
      <c r="NA93" s="982"/>
      <c r="NB93" s="982"/>
      <c r="NC93" s="982"/>
      <c r="ND93" s="1067" t="s">
        <v>55</v>
      </c>
      <c r="NE93" s="1067"/>
      <c r="NF93" s="1067"/>
      <c r="NG93" s="1067"/>
      <c r="NH93" s="1070">
        <v>400</v>
      </c>
      <c r="NI93" s="1070"/>
      <c r="NJ93" s="1070"/>
      <c r="NK93" s="1070"/>
      <c r="NL93" s="1070"/>
      <c r="NM93" s="1070"/>
      <c r="NN93" s="1071"/>
      <c r="NY93" s="1109" t="s">
        <v>57</v>
      </c>
      <c r="NZ93" s="1110"/>
      <c r="OA93" s="1110"/>
      <c r="OB93" s="1110"/>
      <c r="OC93" s="1194" t="s">
        <v>60</v>
      </c>
      <c r="OD93" s="1194"/>
      <c r="OE93" s="1194"/>
      <c r="OF93" s="1194"/>
      <c r="OG93" s="1194"/>
      <c r="OH93" s="1194"/>
      <c r="OI93" s="1194"/>
      <c r="OJ93" s="1070">
        <v>400</v>
      </c>
      <c r="OK93" s="1070"/>
      <c r="OL93" s="1070"/>
      <c r="OM93" s="1070"/>
      <c r="ON93" s="1071"/>
      <c r="OT93" s="1109" t="s">
        <v>57</v>
      </c>
      <c r="OU93" s="1110"/>
      <c r="OV93" s="1110"/>
      <c r="OW93" s="1161" t="s">
        <v>891</v>
      </c>
      <c r="OX93" s="1161"/>
      <c r="OY93" s="1161"/>
      <c r="OZ93" s="1161"/>
      <c r="PA93" s="1161"/>
      <c r="PB93" s="1161"/>
      <c r="PC93" s="1164" t="s">
        <v>5</v>
      </c>
      <c r="PD93" s="1164"/>
      <c r="PE93" s="939">
        <v>400</v>
      </c>
      <c r="PF93" s="939"/>
      <c r="PG93" s="939"/>
      <c r="PH93" s="939"/>
      <c r="PI93" s="940"/>
      <c r="QY93" s="1111"/>
      <c r="QZ93" s="1112"/>
      <c r="RA93" s="1162"/>
      <c r="RB93" s="1162"/>
      <c r="RC93" s="1162"/>
      <c r="RD93" s="1162"/>
      <c r="RE93" s="1165"/>
      <c r="RF93" s="1165"/>
      <c r="RG93" s="1169"/>
      <c r="RH93" s="1169"/>
      <c r="RI93" s="1169"/>
      <c r="RJ93" s="1170"/>
    </row>
    <row r="94" spans="2:478" ht="3.65" customHeight="1">
      <c r="B94" s="21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3"/>
      <c r="AP94" s="22"/>
      <c r="AQ94" s="22"/>
      <c r="AR94" s="22"/>
      <c r="AS94" s="22"/>
      <c r="AT94" s="22"/>
      <c r="AU94" s="22"/>
      <c r="AV94" s="22"/>
      <c r="AW94" s="22"/>
      <c r="AX94" s="727"/>
      <c r="AY94" s="728"/>
      <c r="AZ94" s="47"/>
      <c r="BA94" s="559"/>
      <c r="BB94" s="554"/>
      <c r="BC94" s="554"/>
      <c r="BD94" s="554"/>
      <c r="BE94" s="554"/>
      <c r="BF94" s="554"/>
      <c r="BG94" s="554"/>
      <c r="BH94" s="554"/>
      <c r="BI94" s="554"/>
      <c r="BJ94" s="554"/>
      <c r="BK94" s="554"/>
      <c r="BL94" s="554"/>
      <c r="BM94" s="527"/>
      <c r="BN94" s="527"/>
      <c r="BO94" s="527"/>
      <c r="BP94" s="22"/>
      <c r="BQ94" s="22"/>
      <c r="BR94" s="22"/>
      <c r="BS94" s="22"/>
      <c r="BT94" s="22"/>
      <c r="BU94" s="22"/>
      <c r="BV94" s="22"/>
      <c r="BW94" s="22"/>
      <c r="BX94" s="22"/>
      <c r="BY94" s="527"/>
      <c r="BZ94" s="527"/>
      <c r="CA94" s="527"/>
      <c r="CB94" s="527"/>
      <c r="CC94" s="527"/>
      <c r="CD94" s="527"/>
      <c r="CE94" s="527"/>
      <c r="CF94" s="527"/>
      <c r="CG94" s="527"/>
      <c r="CH94" s="527"/>
      <c r="CI94" s="527"/>
      <c r="CJ94" s="527"/>
      <c r="CK94" s="527"/>
      <c r="CL94" s="527"/>
      <c r="CM94" s="437" t="str">
        <f>CK93&amp;CM93</f>
        <v>TaMPM6</v>
      </c>
      <c r="CN94" s="437" t="str">
        <f>CK93&amp;CN93</f>
        <v>TaMATS</v>
      </c>
      <c r="CO94" s="437" t="str">
        <f>CK93&amp;CO93</f>
        <v>TaMIL6</v>
      </c>
      <c r="CP94" s="437"/>
      <c r="CQ94" s="437" t="s">
        <v>936</v>
      </c>
      <c r="CR94" s="437" t="str">
        <f>CK93&amp;CR93</f>
        <v>TaMATS</v>
      </c>
      <c r="CS94" s="437" t="str">
        <f>CK93&amp;CS93</f>
        <v>TaMIL6</v>
      </c>
      <c r="CT94" s="437" t="str">
        <f>CK93&amp;CT93</f>
        <v>TaMPM6</v>
      </c>
      <c r="CU94" s="437" t="s">
        <v>936</v>
      </c>
      <c r="CV94" s="528"/>
      <c r="CW94" s="527"/>
      <c r="CX94" s="527"/>
      <c r="CY94" s="527"/>
      <c r="CZ94" s="527"/>
      <c r="DA94" s="527"/>
      <c r="DB94" s="527"/>
      <c r="DC94" s="527"/>
      <c r="DD94" s="527"/>
      <c r="DE94" s="527"/>
      <c r="DF94" s="527"/>
      <c r="DG94" s="527"/>
      <c r="DH94" s="527"/>
      <c r="DI94" s="527"/>
      <c r="DJ94" s="527"/>
      <c r="DK94" s="527"/>
      <c r="DL94" s="527"/>
      <c r="DM94" s="527"/>
      <c r="DN94" s="527"/>
      <c r="DO94" s="527"/>
      <c r="DP94" s="527"/>
      <c r="DQ94" s="527"/>
      <c r="DR94" s="527"/>
      <c r="DS94" s="527"/>
      <c r="DT94" s="527"/>
      <c r="DU94" s="527"/>
      <c r="DV94" s="527"/>
      <c r="DW94" s="527"/>
      <c r="DX94" s="527"/>
      <c r="DY94" s="527"/>
      <c r="DZ94" s="527"/>
      <c r="EA94" s="527"/>
      <c r="EB94" s="527"/>
      <c r="EC94" s="527"/>
      <c r="ED94" s="527"/>
      <c r="EE94" s="527"/>
      <c r="EF94" s="527"/>
      <c r="EG94" s="527"/>
      <c r="EH94" s="527"/>
      <c r="EI94" s="435" t="e">
        <f>EI93&amp;EG93</f>
        <v>#REF!</v>
      </c>
      <c r="EJ94" s="435" t="e">
        <f>EJ93&amp;EG93</f>
        <v>#REF!</v>
      </c>
      <c r="EK94" s="435" t="e">
        <f>EK93&amp;EG93</f>
        <v>#REF!</v>
      </c>
      <c r="EL94" s="435"/>
      <c r="EM94" s="436" t="s">
        <v>936</v>
      </c>
      <c r="EN94" s="435" t="e">
        <f>EN93&amp;EG93</f>
        <v>#REF!</v>
      </c>
      <c r="EO94" s="435" t="e">
        <f>EO93&amp;EG93</f>
        <v>#REF!</v>
      </c>
      <c r="EP94" s="435" t="e">
        <f>EP93&amp;EG93</f>
        <v>#REF!</v>
      </c>
      <c r="EQ94" s="437" t="s">
        <v>936</v>
      </c>
      <c r="ER94" s="527"/>
      <c r="ES94" s="527"/>
      <c r="ET94" s="527"/>
      <c r="EU94" s="527"/>
      <c r="EV94" s="527"/>
      <c r="EW94" s="527"/>
      <c r="EX94" s="527"/>
      <c r="EY94" s="527"/>
      <c r="EZ94" s="527"/>
      <c r="FA94" s="527"/>
      <c r="FB94" s="527"/>
      <c r="FC94" s="527"/>
      <c r="FD94" s="527"/>
      <c r="FE94" s="527"/>
      <c r="FF94" s="527"/>
      <c r="FG94" s="527"/>
      <c r="FH94" s="527"/>
      <c r="FI94" s="527"/>
      <c r="FJ94" s="527"/>
      <c r="FK94" s="527"/>
      <c r="FL94" s="527"/>
      <c r="FM94" s="527"/>
      <c r="FN94" s="527"/>
      <c r="FO94" s="527"/>
      <c r="FP94" s="527"/>
      <c r="FQ94" s="527"/>
      <c r="FR94" s="527"/>
      <c r="FS94" s="527"/>
      <c r="FT94" s="527"/>
      <c r="FU94" s="527"/>
      <c r="FV94" s="527"/>
      <c r="FW94" s="527"/>
      <c r="FX94" s="527"/>
      <c r="FY94" s="527"/>
      <c r="FZ94" s="527"/>
      <c r="GA94" s="527"/>
      <c r="GB94" s="527"/>
      <c r="GC94" s="527"/>
      <c r="GD94" s="527"/>
      <c r="GE94" s="527"/>
      <c r="GF94" s="527"/>
      <c r="GG94" s="527"/>
      <c r="GH94" s="527"/>
      <c r="GI94" s="527"/>
      <c r="GJ94" s="527"/>
      <c r="GK94" s="527"/>
      <c r="GL94" s="527"/>
      <c r="GM94" s="527"/>
      <c r="GN94" s="527"/>
      <c r="GO94" s="527"/>
      <c r="GP94" s="527"/>
      <c r="GQ94" s="527"/>
      <c r="GR94" s="527"/>
      <c r="GS94" s="527"/>
      <c r="GT94" s="527"/>
      <c r="GU94" s="527"/>
      <c r="GV94" s="527"/>
      <c r="GW94" s="527"/>
      <c r="GX94" s="527"/>
      <c r="GY94" s="527"/>
      <c r="GZ94" s="527"/>
      <c r="HA94" s="527"/>
      <c r="HB94" s="527"/>
      <c r="HC94" s="527"/>
      <c r="HD94" s="527"/>
      <c r="HE94" s="527"/>
      <c r="HF94" s="527"/>
      <c r="HG94" s="527"/>
      <c r="HH94" s="527"/>
      <c r="HI94" s="527"/>
      <c r="HJ94" s="527"/>
      <c r="HK94" s="527"/>
      <c r="HL94" s="527"/>
      <c r="HM94" s="527"/>
      <c r="HN94" s="527"/>
      <c r="HO94" s="527"/>
      <c r="HP94" s="527"/>
      <c r="HQ94" s="527"/>
      <c r="HR94" s="527"/>
      <c r="HS94" s="527"/>
      <c r="HT94" s="527"/>
      <c r="HU94" s="527"/>
      <c r="HV94" s="527"/>
      <c r="HW94" s="527"/>
      <c r="HX94" s="527"/>
      <c r="HY94" s="530"/>
      <c r="HZ94" s="530"/>
      <c r="IA94" s="439" t="e">
        <f>IA93&amp;HY93</f>
        <v>#REF!</v>
      </c>
      <c r="IB94" s="439" t="e">
        <f>IB93&amp;HY93</f>
        <v>#REF!</v>
      </c>
      <c r="IC94" s="439" t="e">
        <f>IC93&amp;HY93</f>
        <v>#REF!</v>
      </c>
      <c r="ID94" s="439"/>
      <c r="IE94" s="440" t="s">
        <v>936</v>
      </c>
      <c r="IF94" s="439" t="e">
        <f>IF93&amp;HY93</f>
        <v>#REF!</v>
      </c>
      <c r="IG94" s="439" t="e">
        <f>IG93&amp;HY93</f>
        <v>#REF!</v>
      </c>
      <c r="IH94" s="439" t="e">
        <f>IH93&amp;HY93</f>
        <v>#REF!</v>
      </c>
      <c r="II94" s="439" t="s">
        <v>936</v>
      </c>
      <c r="IJ94" s="530"/>
      <c r="IK94" s="530"/>
      <c r="IL94" s="530"/>
      <c r="IM94" s="439" t="e">
        <f>IM93&amp;IK93&amp;IV93</f>
        <v>#REF!</v>
      </c>
      <c r="IN94" s="439" t="e">
        <f>IN93&amp;IK93&amp;IV93</f>
        <v>#REF!</v>
      </c>
      <c r="IO94" s="439" t="e">
        <f>IO93&amp;IK93&amp;IV93</f>
        <v>#REF!</v>
      </c>
      <c r="IP94" s="439"/>
      <c r="IQ94" s="440" t="s">
        <v>936</v>
      </c>
      <c r="IR94" s="439" t="e">
        <f>IR93&amp;IK93&amp;IV93</f>
        <v>#REF!</v>
      </c>
      <c r="IS94" s="439" t="e">
        <f>IS93&amp;IK93&amp;IV93</f>
        <v>#REF!</v>
      </c>
      <c r="IT94" s="439" t="e">
        <f>IT93&amp;IK93&amp;IV93</f>
        <v>#REF!</v>
      </c>
      <c r="IU94" s="439" t="s">
        <v>936</v>
      </c>
      <c r="IV94" s="566"/>
      <c r="IW94" s="47"/>
      <c r="IX94" s="728"/>
      <c r="IY94" s="731"/>
      <c r="IZ94" s="22"/>
      <c r="JA94" s="22"/>
      <c r="JB94" s="22"/>
      <c r="JC94" s="22"/>
      <c r="JD94" s="22"/>
      <c r="JE94" s="22"/>
      <c r="JF94" s="22"/>
      <c r="JG94" s="22"/>
      <c r="JH94" s="21"/>
      <c r="JI94" s="22"/>
      <c r="JJ94" s="22"/>
      <c r="JK94" s="22"/>
      <c r="JL94" s="22"/>
      <c r="JM94" s="22"/>
      <c r="JN94" s="22"/>
      <c r="JO94" s="22"/>
      <c r="JP94" s="22"/>
      <c r="JQ94" s="22"/>
      <c r="JR94" s="22"/>
      <c r="JS94" s="22"/>
      <c r="JT94" s="22"/>
      <c r="JU94" s="22"/>
      <c r="JV94" s="22"/>
      <c r="JW94" s="22"/>
      <c r="JX94" s="22"/>
      <c r="JY94" s="22"/>
      <c r="JZ94" s="22"/>
      <c r="KA94" s="22"/>
      <c r="KB94" s="22"/>
      <c r="KC94" s="22"/>
      <c r="KD94" s="22"/>
      <c r="KE94" s="22"/>
      <c r="KF94" s="22"/>
      <c r="KG94" s="22"/>
      <c r="KH94" s="22"/>
      <c r="KI94" s="22"/>
      <c r="KJ94" s="22"/>
      <c r="KK94" s="22"/>
      <c r="KL94" s="22"/>
      <c r="KM94" s="22"/>
      <c r="KN94" s="22"/>
      <c r="KO94" s="22"/>
      <c r="KP94" s="22"/>
      <c r="KQ94" s="22"/>
      <c r="KR94" s="22"/>
      <c r="KS94" s="22"/>
      <c r="KT94" s="22"/>
      <c r="KU94" s="22"/>
      <c r="KV94" s="22"/>
      <c r="KW94" s="22"/>
      <c r="KX94" s="22"/>
      <c r="KY94" s="22"/>
      <c r="KZ94" s="22"/>
      <c r="LA94" s="22"/>
      <c r="LB94" s="22"/>
      <c r="LC94" s="22"/>
      <c r="LD94" s="22"/>
      <c r="LE94" s="22"/>
      <c r="LF94" s="22"/>
      <c r="LG94" s="22"/>
      <c r="LH94" s="22"/>
      <c r="LI94" s="22"/>
      <c r="LJ94" s="23"/>
      <c r="MM94" s="1111"/>
      <c r="MN94" s="1112"/>
      <c r="MO94" s="1112"/>
      <c r="MP94" s="1112"/>
      <c r="MQ94" s="1112"/>
      <c r="MR94" s="1112"/>
      <c r="MS94" s="983"/>
      <c r="MT94" s="983"/>
      <c r="MU94" s="983"/>
      <c r="MV94" s="983"/>
      <c r="MW94" s="983"/>
      <c r="MX94" s="983"/>
      <c r="MY94" s="983"/>
      <c r="MZ94" s="983"/>
      <c r="NA94" s="983"/>
      <c r="NB94" s="983"/>
      <c r="NC94" s="983"/>
      <c r="ND94" s="1068"/>
      <c r="NE94" s="1068"/>
      <c r="NF94" s="1068"/>
      <c r="NG94" s="1068"/>
      <c r="NH94" s="1072"/>
      <c r="NI94" s="1072"/>
      <c r="NJ94" s="1072"/>
      <c r="NK94" s="1072"/>
      <c r="NL94" s="1072"/>
      <c r="NM94" s="1072"/>
      <c r="NN94" s="1073"/>
      <c r="NY94" s="1111"/>
      <c r="NZ94" s="1112"/>
      <c r="OA94" s="1112"/>
      <c r="OB94" s="1112"/>
      <c r="OC94" s="1196"/>
      <c r="OD94" s="1196"/>
      <c r="OE94" s="1196"/>
      <c r="OF94" s="1196"/>
      <c r="OG94" s="1196"/>
      <c r="OH94" s="1196"/>
      <c r="OI94" s="1196"/>
      <c r="OJ94" s="1072"/>
      <c r="OK94" s="1072"/>
      <c r="OL94" s="1072"/>
      <c r="OM94" s="1072"/>
      <c r="ON94" s="1073"/>
      <c r="OT94" s="1111"/>
      <c r="OU94" s="1112"/>
      <c r="OV94" s="1112"/>
      <c r="OW94" s="1162"/>
      <c r="OX94" s="1162"/>
      <c r="OY94" s="1162"/>
      <c r="OZ94" s="1162"/>
      <c r="PA94" s="1162"/>
      <c r="PB94" s="1162"/>
      <c r="PC94" s="1165"/>
      <c r="PD94" s="1165"/>
      <c r="PE94" s="941"/>
      <c r="PF94" s="941"/>
      <c r="PG94" s="941"/>
      <c r="PH94" s="941"/>
      <c r="PI94" s="942"/>
      <c r="QY94" s="1111"/>
      <c r="QZ94" s="1112"/>
      <c r="RA94" s="1162"/>
      <c r="RB94" s="1162"/>
      <c r="RC94" s="1162"/>
      <c r="RD94" s="1162"/>
      <c r="RE94" s="1165"/>
      <c r="RF94" s="1165"/>
      <c r="RG94" s="1169"/>
      <c r="RH94" s="1169"/>
      <c r="RI94" s="1169"/>
      <c r="RJ94" s="1170"/>
    </row>
    <row r="95" spans="2:478" ht="3.65" customHeight="1">
      <c r="B95" s="21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3"/>
      <c r="AP95" s="22"/>
      <c r="AQ95" s="22"/>
      <c r="AR95" s="22"/>
      <c r="AS95" s="22"/>
      <c r="AT95" s="22"/>
      <c r="AU95" s="22"/>
      <c r="AV95" s="22"/>
      <c r="AW95" s="22"/>
      <c r="AX95" s="729"/>
      <c r="AY95" s="730"/>
      <c r="AZ95" s="48"/>
      <c r="BA95" s="559"/>
      <c r="BB95" s="554"/>
      <c r="BC95" s="554"/>
      <c r="BD95" s="554"/>
      <c r="BE95" s="554"/>
      <c r="BF95" s="554"/>
      <c r="BG95" s="554"/>
      <c r="BH95" s="554"/>
      <c r="BI95" s="554"/>
      <c r="BJ95" s="554"/>
      <c r="BK95" s="554"/>
      <c r="BL95" s="554"/>
      <c r="IV95" s="561"/>
      <c r="IW95" s="48"/>
      <c r="IX95" s="730"/>
      <c r="IY95" s="732"/>
      <c r="IZ95" s="22"/>
      <c r="JA95" s="22"/>
      <c r="JB95" s="22"/>
      <c r="JC95" s="22"/>
      <c r="JD95" s="22"/>
      <c r="JE95" s="22"/>
      <c r="JF95" s="22"/>
      <c r="JG95" s="22"/>
      <c r="JH95" s="21"/>
      <c r="JI95" s="22"/>
      <c r="JJ95" s="22"/>
      <c r="JK95" s="22"/>
      <c r="JL95" s="22"/>
      <c r="JM95" s="22"/>
      <c r="JN95" s="22"/>
      <c r="JO95" s="22"/>
      <c r="JP95" s="22"/>
      <c r="JQ95" s="22"/>
      <c r="JR95" s="22"/>
      <c r="JS95" s="22"/>
      <c r="JT95" s="22"/>
      <c r="JU95" s="22"/>
      <c r="JV95" s="22"/>
      <c r="JW95" s="22"/>
      <c r="JX95" s="22"/>
      <c r="JY95" s="22"/>
      <c r="JZ95" s="22"/>
      <c r="KA95" s="22"/>
      <c r="KB95" s="22"/>
      <c r="KC95" s="22"/>
      <c r="KD95" s="22"/>
      <c r="KE95" s="22"/>
      <c r="KF95" s="22"/>
      <c r="KG95" s="22"/>
      <c r="KH95" s="22"/>
      <c r="KI95" s="22"/>
      <c r="KJ95" s="22"/>
      <c r="KK95" s="22"/>
      <c r="KL95" s="22"/>
      <c r="KM95" s="22"/>
      <c r="KN95" s="22"/>
      <c r="KO95" s="22"/>
      <c r="KP95" s="22"/>
      <c r="KQ95" s="22"/>
      <c r="KR95" s="22"/>
      <c r="KS95" s="22"/>
      <c r="KT95" s="22"/>
      <c r="KU95" s="22"/>
      <c r="KV95" s="22"/>
      <c r="KW95" s="22"/>
      <c r="KX95" s="22"/>
      <c r="KY95" s="22"/>
      <c r="KZ95" s="22"/>
      <c r="LA95" s="22"/>
      <c r="LB95" s="22"/>
      <c r="LC95" s="22"/>
      <c r="LD95" s="22"/>
      <c r="LE95" s="22"/>
      <c r="LF95" s="22"/>
      <c r="LG95" s="22"/>
      <c r="LH95" s="22"/>
      <c r="LI95" s="22"/>
      <c r="LJ95" s="23"/>
      <c r="MM95" s="1111"/>
      <c r="MN95" s="1112"/>
      <c r="MO95" s="1112"/>
      <c r="MP95" s="1112"/>
      <c r="MQ95" s="1112"/>
      <c r="MR95" s="1112"/>
      <c r="MS95" s="983"/>
      <c r="MT95" s="983"/>
      <c r="MU95" s="983"/>
      <c r="MV95" s="983"/>
      <c r="MW95" s="983"/>
      <c r="MX95" s="983"/>
      <c r="MY95" s="983"/>
      <c r="MZ95" s="983"/>
      <c r="NA95" s="983"/>
      <c r="NB95" s="983"/>
      <c r="NC95" s="983"/>
      <c r="ND95" s="1068"/>
      <c r="NE95" s="1068"/>
      <c r="NF95" s="1068"/>
      <c r="NG95" s="1068"/>
      <c r="NH95" s="1072"/>
      <c r="NI95" s="1072"/>
      <c r="NJ95" s="1072"/>
      <c r="NK95" s="1072"/>
      <c r="NL95" s="1072"/>
      <c r="NM95" s="1072"/>
      <c r="NN95" s="1073"/>
      <c r="NY95" s="1111"/>
      <c r="NZ95" s="1112"/>
      <c r="OA95" s="1112"/>
      <c r="OB95" s="1112"/>
      <c r="OC95" s="1196"/>
      <c r="OD95" s="1196"/>
      <c r="OE95" s="1196"/>
      <c r="OF95" s="1196"/>
      <c r="OG95" s="1196"/>
      <c r="OH95" s="1196"/>
      <c r="OI95" s="1196"/>
      <c r="OJ95" s="1072"/>
      <c r="OK95" s="1072"/>
      <c r="OL95" s="1072"/>
      <c r="OM95" s="1072"/>
      <c r="ON95" s="1073"/>
      <c r="OT95" s="1111"/>
      <c r="OU95" s="1112"/>
      <c r="OV95" s="1112"/>
      <c r="OW95" s="1162"/>
      <c r="OX95" s="1162"/>
      <c r="OY95" s="1162"/>
      <c r="OZ95" s="1162"/>
      <c r="PA95" s="1162"/>
      <c r="PB95" s="1162"/>
      <c r="PC95" s="1165"/>
      <c r="PD95" s="1165"/>
      <c r="PE95" s="941"/>
      <c r="PF95" s="941"/>
      <c r="PG95" s="941"/>
      <c r="PH95" s="941"/>
      <c r="PI95" s="942"/>
      <c r="QY95" s="1111"/>
      <c r="QZ95" s="1112"/>
      <c r="RA95" s="1162"/>
      <c r="RB95" s="1162"/>
      <c r="RC95" s="1162"/>
      <c r="RD95" s="1162"/>
      <c r="RE95" s="1165"/>
      <c r="RF95" s="1165"/>
      <c r="RG95" s="1169"/>
      <c r="RH95" s="1169"/>
      <c r="RI95" s="1169"/>
      <c r="RJ95" s="1170"/>
    </row>
    <row r="96" spans="2:478" ht="3.65" customHeight="1">
      <c r="B96" s="21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3"/>
      <c r="AP96" s="22"/>
      <c r="AQ96" s="22"/>
      <c r="AR96" s="22"/>
      <c r="AS96" s="22"/>
      <c r="AT96" s="22"/>
      <c r="AU96" s="22"/>
      <c r="AV96" s="22"/>
      <c r="AW96" s="22"/>
      <c r="AX96" s="727" t="s">
        <v>7</v>
      </c>
      <c r="AY96" s="728"/>
      <c r="AZ96" s="47"/>
      <c r="BA96" s="1233" t="s">
        <v>970</v>
      </c>
      <c r="BB96" s="1234"/>
      <c r="BC96" s="1234"/>
      <c r="BD96" s="1234"/>
      <c r="BE96" s="1234"/>
      <c r="BF96" s="1234"/>
      <c r="BG96" s="1234"/>
      <c r="BH96" s="1234"/>
      <c r="BI96" s="1234"/>
      <c r="BJ96" s="1234"/>
      <c r="BK96" s="1234"/>
      <c r="BL96" s="1234"/>
      <c r="BM96" s="1303" t="s">
        <v>40</v>
      </c>
      <c r="BN96" s="1300"/>
      <c r="BO96" s="1300"/>
      <c r="BP96" s="1300"/>
      <c r="BQ96" s="1300"/>
      <c r="BR96" s="1300"/>
      <c r="BS96" s="1300"/>
      <c r="BT96" s="1300"/>
      <c r="BU96" s="1300"/>
      <c r="BV96" s="1300"/>
      <c r="BW96" s="1300"/>
      <c r="BX96" s="1300"/>
      <c r="BY96" s="1300" t="s">
        <v>39</v>
      </c>
      <c r="BZ96" s="1300"/>
      <c r="CA96" s="1300"/>
      <c r="CB96" s="1300"/>
      <c r="CC96" s="1300"/>
      <c r="CD96" s="1300"/>
      <c r="CE96" s="1300"/>
      <c r="CF96" s="1300"/>
      <c r="CG96" s="1300"/>
      <c r="CH96" s="1300"/>
      <c r="CI96" s="1300"/>
      <c r="CJ96" s="1300"/>
      <c r="CK96" s="1300" t="s">
        <v>41</v>
      </c>
      <c r="CL96" s="1300"/>
      <c r="CM96" s="1300"/>
      <c r="CN96" s="1300"/>
      <c r="CO96" s="1300"/>
      <c r="CP96" s="1300"/>
      <c r="CQ96" s="1300"/>
      <c r="CR96" s="1300"/>
      <c r="CS96" s="1300"/>
      <c r="CT96" s="1300"/>
      <c r="CU96" s="1300"/>
      <c r="CV96" s="1300"/>
      <c r="CW96" s="1300" t="s">
        <v>43</v>
      </c>
      <c r="CX96" s="1300"/>
      <c r="CY96" s="1300"/>
      <c r="CZ96" s="1300"/>
      <c r="DA96" s="1300"/>
      <c r="DB96" s="1300"/>
      <c r="DC96" s="1300"/>
      <c r="DD96" s="1300"/>
      <c r="DE96" s="1300"/>
      <c r="DF96" s="1300"/>
      <c r="DG96" s="1300"/>
      <c r="DH96" s="1300"/>
      <c r="DI96" s="1300" t="s">
        <v>44</v>
      </c>
      <c r="DJ96" s="1300"/>
      <c r="DK96" s="1300"/>
      <c r="DL96" s="1300"/>
      <c r="DM96" s="1300"/>
      <c r="DN96" s="1300"/>
      <c r="DO96" s="1300"/>
      <c r="DP96" s="1300"/>
      <c r="DQ96" s="1300"/>
      <c r="DR96" s="1300"/>
      <c r="DS96" s="1300"/>
      <c r="DT96" s="1300"/>
      <c r="DU96" s="1300" t="s">
        <v>358</v>
      </c>
      <c r="DV96" s="1300"/>
      <c r="DW96" s="1300"/>
      <c r="DX96" s="1300"/>
      <c r="DY96" s="1300"/>
      <c r="DZ96" s="1300"/>
      <c r="EA96" s="1300"/>
      <c r="EB96" s="1300"/>
      <c r="EC96" s="1300"/>
      <c r="ED96" s="1300"/>
      <c r="EE96" s="1300"/>
      <c r="EF96" s="1300"/>
      <c r="EG96" s="1305" t="s">
        <v>36</v>
      </c>
      <c r="EH96" s="1306"/>
      <c r="EI96" s="1306"/>
      <c r="EJ96" s="1306"/>
      <c r="EK96" s="1306"/>
      <c r="EL96" s="1306"/>
      <c r="EM96" s="1306"/>
      <c r="EN96" s="1306"/>
      <c r="EO96" s="1306"/>
      <c r="EP96" s="1306"/>
      <c r="EQ96" s="1306"/>
      <c r="ER96" s="1306"/>
      <c r="ES96" s="1300" t="s">
        <v>971</v>
      </c>
      <c r="ET96" s="1300"/>
      <c r="EU96" s="1300"/>
      <c r="EV96" s="1300"/>
      <c r="EW96" s="1300"/>
      <c r="EX96" s="1300"/>
      <c r="EY96" s="1300"/>
      <c r="EZ96" s="1300"/>
      <c r="FA96" s="1300"/>
      <c r="FB96" s="1300"/>
      <c r="FC96" s="1300"/>
      <c r="FD96" s="1300"/>
      <c r="FE96" s="1300" t="s">
        <v>47</v>
      </c>
      <c r="FF96" s="1300"/>
      <c r="FG96" s="1300"/>
      <c r="FH96" s="1300"/>
      <c r="FI96" s="1300"/>
      <c r="FJ96" s="1300"/>
      <c r="FK96" s="1300"/>
      <c r="FL96" s="1300"/>
      <c r="FM96" s="1300"/>
      <c r="FN96" s="1300"/>
      <c r="FO96" s="1300"/>
      <c r="FP96" s="1300"/>
      <c r="FQ96" s="1300" t="s">
        <v>26</v>
      </c>
      <c r="FR96" s="1300"/>
      <c r="FS96" s="1300"/>
      <c r="FT96" s="1300"/>
      <c r="FU96" s="1300"/>
      <c r="FV96" s="1300"/>
      <c r="FW96" s="1300"/>
      <c r="FX96" s="1300"/>
      <c r="FY96" s="1300"/>
      <c r="FZ96" s="1300"/>
      <c r="GA96" s="1300"/>
      <c r="GB96" s="1300"/>
      <c r="GC96" s="1316" t="s">
        <v>26</v>
      </c>
      <c r="GD96" s="1317"/>
      <c r="GE96" s="1317"/>
      <c r="GF96" s="1317"/>
      <c r="GG96" s="1317"/>
      <c r="GH96" s="1317"/>
      <c r="GI96" s="1317"/>
      <c r="GJ96" s="1317"/>
      <c r="GK96" s="1317"/>
      <c r="GL96" s="1317"/>
      <c r="GM96" s="1317"/>
      <c r="GN96" s="1318"/>
      <c r="GO96" s="1300" t="s">
        <v>26</v>
      </c>
      <c r="GP96" s="1300"/>
      <c r="GQ96" s="1300"/>
      <c r="GR96" s="1300"/>
      <c r="GS96" s="1300"/>
      <c r="GT96" s="1300"/>
      <c r="GU96" s="1300"/>
      <c r="GV96" s="1300"/>
      <c r="GW96" s="1300"/>
      <c r="GX96" s="1300"/>
      <c r="GY96" s="1300"/>
      <c r="GZ96" s="1300"/>
      <c r="HA96" s="1300" t="s">
        <v>26</v>
      </c>
      <c r="HB96" s="1300"/>
      <c r="HC96" s="1300"/>
      <c r="HD96" s="1300"/>
      <c r="HE96" s="1300"/>
      <c r="HF96" s="1300"/>
      <c r="HG96" s="1300"/>
      <c r="HH96" s="1300"/>
      <c r="HI96" s="1300"/>
      <c r="HJ96" s="1300"/>
      <c r="HK96" s="1300"/>
      <c r="HL96" s="1300"/>
      <c r="HM96" s="1300" t="s">
        <v>1048</v>
      </c>
      <c r="HN96" s="1300"/>
      <c r="HO96" s="1300"/>
      <c r="HP96" s="1300"/>
      <c r="HQ96" s="1300"/>
      <c r="HR96" s="1300"/>
      <c r="HS96" s="1300"/>
      <c r="HT96" s="1300"/>
      <c r="HU96" s="1300"/>
      <c r="HV96" s="1300"/>
      <c r="HW96" s="1300"/>
      <c r="HX96" s="1300"/>
      <c r="HY96" s="1300" t="s">
        <v>45</v>
      </c>
      <c r="HZ96" s="1300"/>
      <c r="IA96" s="1300"/>
      <c r="IB96" s="1300"/>
      <c r="IC96" s="1300"/>
      <c r="ID96" s="1300"/>
      <c r="IE96" s="1300"/>
      <c r="IF96" s="1300"/>
      <c r="IG96" s="1300"/>
      <c r="IH96" s="1300"/>
      <c r="II96" s="1300"/>
      <c r="IJ96" s="1300"/>
      <c r="IK96" s="1300" t="s">
        <v>46</v>
      </c>
      <c r="IL96" s="1300"/>
      <c r="IM96" s="1300"/>
      <c r="IN96" s="1300"/>
      <c r="IO96" s="1300"/>
      <c r="IP96" s="1300"/>
      <c r="IQ96" s="1300"/>
      <c r="IR96" s="1300"/>
      <c r="IS96" s="1300"/>
      <c r="IT96" s="1300"/>
      <c r="IU96" s="1300"/>
      <c r="IV96" s="1301"/>
      <c r="IW96" s="47"/>
      <c r="IX96" s="728" t="s">
        <v>7</v>
      </c>
      <c r="IY96" s="731"/>
      <c r="IZ96" s="22"/>
      <c r="JA96" s="22"/>
      <c r="JB96" s="22"/>
      <c r="JC96" s="22"/>
      <c r="JD96" s="22"/>
      <c r="JE96" s="22"/>
      <c r="JF96" s="22"/>
      <c r="JG96" s="22"/>
      <c r="JH96" s="21"/>
      <c r="JI96" s="22"/>
      <c r="JJ96" s="22"/>
      <c r="JK96" s="22"/>
      <c r="JL96" s="22"/>
      <c r="JM96" s="22"/>
      <c r="JN96" s="22"/>
      <c r="JO96" s="22"/>
      <c r="JP96" s="22"/>
      <c r="JQ96" s="22"/>
      <c r="JR96" s="22"/>
      <c r="JS96" s="22"/>
      <c r="JT96" s="22"/>
      <c r="JU96" s="22"/>
      <c r="JV96" s="22"/>
      <c r="JW96" s="22"/>
      <c r="JX96" s="22"/>
      <c r="JY96" s="22"/>
      <c r="JZ96" s="22"/>
      <c r="KA96" s="22"/>
      <c r="KB96" s="22"/>
      <c r="KC96" s="22"/>
      <c r="KD96" s="22"/>
      <c r="KE96" s="22"/>
      <c r="KF96" s="22"/>
      <c r="KG96" s="22"/>
      <c r="KH96" s="22"/>
      <c r="KI96" s="22"/>
      <c r="KJ96" s="22"/>
      <c r="KK96" s="22"/>
      <c r="KL96" s="22"/>
      <c r="KM96" s="22"/>
      <c r="KN96" s="22"/>
      <c r="KO96" s="22"/>
      <c r="KP96" s="22"/>
      <c r="KQ96" s="22"/>
      <c r="KR96" s="22"/>
      <c r="KS96" s="22"/>
      <c r="KT96" s="22"/>
      <c r="KU96" s="22"/>
      <c r="KV96" s="22"/>
      <c r="KW96" s="22"/>
      <c r="KX96" s="22"/>
      <c r="KY96" s="22"/>
      <c r="KZ96" s="22"/>
      <c r="LA96" s="22"/>
      <c r="LB96" s="22"/>
      <c r="LC96" s="22"/>
      <c r="LD96" s="22"/>
      <c r="LE96" s="22"/>
      <c r="LF96" s="22"/>
      <c r="LG96" s="22"/>
      <c r="LH96" s="22"/>
      <c r="LI96" s="22"/>
      <c r="LJ96" s="23"/>
      <c r="MM96" s="1111"/>
      <c r="MN96" s="1112"/>
      <c r="MO96" s="1112"/>
      <c r="MP96" s="1112"/>
      <c r="MQ96" s="1112"/>
      <c r="MR96" s="1112"/>
      <c r="MS96" s="983"/>
      <c r="MT96" s="983"/>
      <c r="MU96" s="983"/>
      <c r="MV96" s="983"/>
      <c r="MW96" s="983"/>
      <c r="MX96" s="983"/>
      <c r="MY96" s="983"/>
      <c r="MZ96" s="983"/>
      <c r="NA96" s="983"/>
      <c r="NB96" s="983"/>
      <c r="NC96" s="983"/>
      <c r="ND96" s="1068"/>
      <c r="NE96" s="1068"/>
      <c r="NF96" s="1068"/>
      <c r="NG96" s="1068"/>
      <c r="NH96" s="1072"/>
      <c r="NI96" s="1072"/>
      <c r="NJ96" s="1072"/>
      <c r="NK96" s="1072"/>
      <c r="NL96" s="1072"/>
      <c r="NM96" s="1072"/>
      <c r="NN96" s="1073"/>
      <c r="NY96" s="1111"/>
      <c r="NZ96" s="1112"/>
      <c r="OA96" s="1112"/>
      <c r="OB96" s="1112"/>
      <c r="OC96" s="1196"/>
      <c r="OD96" s="1196"/>
      <c r="OE96" s="1196"/>
      <c r="OF96" s="1196"/>
      <c r="OG96" s="1196"/>
      <c r="OH96" s="1196"/>
      <c r="OI96" s="1196"/>
      <c r="OJ96" s="1072"/>
      <c r="OK96" s="1072"/>
      <c r="OL96" s="1072"/>
      <c r="OM96" s="1072"/>
      <c r="ON96" s="1073"/>
      <c r="OT96" s="1111"/>
      <c r="OU96" s="1112"/>
      <c r="OV96" s="1112"/>
      <c r="OW96" s="1162"/>
      <c r="OX96" s="1162"/>
      <c r="OY96" s="1162"/>
      <c r="OZ96" s="1162"/>
      <c r="PA96" s="1162"/>
      <c r="PB96" s="1162"/>
      <c r="PC96" s="1165"/>
      <c r="PD96" s="1165"/>
      <c r="PE96" s="941"/>
      <c r="PF96" s="941"/>
      <c r="PG96" s="941"/>
      <c r="PH96" s="941"/>
      <c r="PI96" s="942"/>
      <c r="QY96" s="1111"/>
      <c r="QZ96" s="1112"/>
      <c r="RA96" s="1163"/>
      <c r="RB96" s="1163"/>
      <c r="RC96" s="1163"/>
      <c r="RD96" s="1163"/>
      <c r="RE96" s="1166"/>
      <c r="RF96" s="1166"/>
      <c r="RG96" s="1171"/>
      <c r="RH96" s="1171"/>
      <c r="RI96" s="1171"/>
      <c r="RJ96" s="1172"/>
    </row>
    <row r="97" spans="2:478" ht="3.65" customHeight="1">
      <c r="B97" s="21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3"/>
      <c r="AP97" s="22"/>
      <c r="AQ97" s="22"/>
      <c r="AR97" s="22"/>
      <c r="AS97" s="22"/>
      <c r="AT97" s="22"/>
      <c r="AU97" s="22"/>
      <c r="AV97" s="22"/>
      <c r="AW97" s="22"/>
      <c r="AX97" s="727"/>
      <c r="AY97" s="728"/>
      <c r="AZ97" s="47"/>
      <c r="BA97" s="1235"/>
      <c r="BB97" s="1236"/>
      <c r="BC97" s="1236"/>
      <c r="BD97" s="1236"/>
      <c r="BE97" s="1236"/>
      <c r="BF97" s="1236"/>
      <c r="BG97" s="1236"/>
      <c r="BH97" s="1236"/>
      <c r="BI97" s="1236"/>
      <c r="BJ97" s="1236"/>
      <c r="BK97" s="1236"/>
      <c r="BL97" s="1236"/>
      <c r="BM97" s="1304"/>
      <c r="BN97" s="954"/>
      <c r="BO97" s="954"/>
      <c r="BP97" s="954"/>
      <c r="BQ97" s="954"/>
      <c r="BR97" s="954"/>
      <c r="BS97" s="954"/>
      <c r="BT97" s="954"/>
      <c r="BU97" s="954"/>
      <c r="BV97" s="954"/>
      <c r="BW97" s="954"/>
      <c r="BX97" s="954"/>
      <c r="BY97" s="954"/>
      <c r="BZ97" s="954"/>
      <c r="CA97" s="954"/>
      <c r="CB97" s="954"/>
      <c r="CC97" s="954"/>
      <c r="CD97" s="954"/>
      <c r="CE97" s="954"/>
      <c r="CF97" s="954"/>
      <c r="CG97" s="954"/>
      <c r="CH97" s="954"/>
      <c r="CI97" s="954"/>
      <c r="CJ97" s="954"/>
      <c r="CK97" s="954"/>
      <c r="CL97" s="954"/>
      <c r="CM97" s="954"/>
      <c r="CN97" s="954"/>
      <c r="CO97" s="954"/>
      <c r="CP97" s="954"/>
      <c r="CQ97" s="954"/>
      <c r="CR97" s="954"/>
      <c r="CS97" s="954"/>
      <c r="CT97" s="954"/>
      <c r="CU97" s="954"/>
      <c r="CV97" s="954"/>
      <c r="CW97" s="954"/>
      <c r="CX97" s="954"/>
      <c r="CY97" s="954"/>
      <c r="CZ97" s="954"/>
      <c r="DA97" s="954"/>
      <c r="DB97" s="954"/>
      <c r="DC97" s="954"/>
      <c r="DD97" s="954"/>
      <c r="DE97" s="954"/>
      <c r="DF97" s="954"/>
      <c r="DG97" s="954"/>
      <c r="DH97" s="954"/>
      <c r="DI97" s="954"/>
      <c r="DJ97" s="954"/>
      <c r="DK97" s="954"/>
      <c r="DL97" s="954"/>
      <c r="DM97" s="954"/>
      <c r="DN97" s="954"/>
      <c r="DO97" s="954"/>
      <c r="DP97" s="954"/>
      <c r="DQ97" s="954"/>
      <c r="DR97" s="954"/>
      <c r="DS97" s="954"/>
      <c r="DT97" s="954"/>
      <c r="DU97" s="954"/>
      <c r="DV97" s="954"/>
      <c r="DW97" s="954"/>
      <c r="DX97" s="954"/>
      <c r="DY97" s="954"/>
      <c r="DZ97" s="954"/>
      <c r="EA97" s="954"/>
      <c r="EB97" s="954"/>
      <c r="EC97" s="954"/>
      <c r="ED97" s="954"/>
      <c r="EE97" s="954"/>
      <c r="EF97" s="954"/>
      <c r="EG97" s="822"/>
      <c r="EH97" s="823"/>
      <c r="EI97" s="823"/>
      <c r="EJ97" s="823"/>
      <c r="EK97" s="823"/>
      <c r="EL97" s="823"/>
      <c r="EM97" s="823"/>
      <c r="EN97" s="823"/>
      <c r="EO97" s="823"/>
      <c r="EP97" s="823"/>
      <c r="EQ97" s="823"/>
      <c r="ER97" s="823"/>
      <c r="ES97" s="954"/>
      <c r="ET97" s="954"/>
      <c r="EU97" s="954"/>
      <c r="EV97" s="954"/>
      <c r="EW97" s="954"/>
      <c r="EX97" s="954"/>
      <c r="EY97" s="954"/>
      <c r="EZ97" s="954"/>
      <c r="FA97" s="954"/>
      <c r="FB97" s="954"/>
      <c r="FC97" s="954"/>
      <c r="FD97" s="954"/>
      <c r="FE97" s="954"/>
      <c r="FF97" s="954"/>
      <c r="FG97" s="954"/>
      <c r="FH97" s="954"/>
      <c r="FI97" s="954"/>
      <c r="FJ97" s="954"/>
      <c r="FK97" s="954"/>
      <c r="FL97" s="954"/>
      <c r="FM97" s="954"/>
      <c r="FN97" s="954"/>
      <c r="FO97" s="954"/>
      <c r="FP97" s="954"/>
      <c r="FQ97" s="954"/>
      <c r="FR97" s="954"/>
      <c r="FS97" s="954"/>
      <c r="FT97" s="954"/>
      <c r="FU97" s="954"/>
      <c r="FV97" s="954"/>
      <c r="FW97" s="954"/>
      <c r="FX97" s="954"/>
      <c r="FY97" s="954"/>
      <c r="FZ97" s="954"/>
      <c r="GA97" s="954"/>
      <c r="GB97" s="954"/>
      <c r="GC97" s="1235"/>
      <c r="GD97" s="1236"/>
      <c r="GE97" s="1236"/>
      <c r="GF97" s="1236"/>
      <c r="GG97" s="1236"/>
      <c r="GH97" s="1236"/>
      <c r="GI97" s="1236"/>
      <c r="GJ97" s="1236"/>
      <c r="GK97" s="1236"/>
      <c r="GL97" s="1236"/>
      <c r="GM97" s="1236"/>
      <c r="GN97" s="1319"/>
      <c r="GO97" s="954"/>
      <c r="GP97" s="954"/>
      <c r="GQ97" s="954"/>
      <c r="GR97" s="954"/>
      <c r="GS97" s="954"/>
      <c r="GT97" s="954"/>
      <c r="GU97" s="954"/>
      <c r="GV97" s="954"/>
      <c r="GW97" s="954"/>
      <c r="GX97" s="954"/>
      <c r="GY97" s="954"/>
      <c r="GZ97" s="954"/>
      <c r="HA97" s="954"/>
      <c r="HB97" s="954"/>
      <c r="HC97" s="954"/>
      <c r="HD97" s="954"/>
      <c r="HE97" s="954"/>
      <c r="HF97" s="954"/>
      <c r="HG97" s="954"/>
      <c r="HH97" s="954"/>
      <c r="HI97" s="954"/>
      <c r="HJ97" s="954"/>
      <c r="HK97" s="954"/>
      <c r="HL97" s="954"/>
      <c r="HM97" s="954"/>
      <c r="HN97" s="954"/>
      <c r="HO97" s="954"/>
      <c r="HP97" s="954"/>
      <c r="HQ97" s="954"/>
      <c r="HR97" s="954"/>
      <c r="HS97" s="954"/>
      <c r="HT97" s="954"/>
      <c r="HU97" s="954"/>
      <c r="HV97" s="954"/>
      <c r="HW97" s="954"/>
      <c r="HX97" s="954"/>
      <c r="HY97" s="954"/>
      <c r="HZ97" s="954"/>
      <c r="IA97" s="954"/>
      <c r="IB97" s="954"/>
      <c r="IC97" s="954"/>
      <c r="ID97" s="954"/>
      <c r="IE97" s="954"/>
      <c r="IF97" s="954"/>
      <c r="IG97" s="954"/>
      <c r="IH97" s="954"/>
      <c r="II97" s="954"/>
      <c r="IJ97" s="954"/>
      <c r="IK97" s="954"/>
      <c r="IL97" s="954"/>
      <c r="IM97" s="954"/>
      <c r="IN97" s="954"/>
      <c r="IO97" s="954"/>
      <c r="IP97" s="954"/>
      <c r="IQ97" s="954"/>
      <c r="IR97" s="954"/>
      <c r="IS97" s="954"/>
      <c r="IT97" s="954"/>
      <c r="IU97" s="954"/>
      <c r="IV97" s="1302"/>
      <c r="IW97" s="47"/>
      <c r="IX97" s="728"/>
      <c r="IY97" s="731"/>
      <c r="IZ97" s="22"/>
      <c r="JA97" s="22"/>
      <c r="JB97" s="22"/>
      <c r="JC97" s="22"/>
      <c r="JD97" s="22"/>
      <c r="JE97" s="22"/>
      <c r="JF97" s="22"/>
      <c r="JG97" s="22"/>
      <c r="JH97" s="21"/>
      <c r="JI97" s="22"/>
      <c r="JJ97" s="22"/>
      <c r="JK97" s="22"/>
      <c r="JL97" s="22"/>
      <c r="JM97" s="22"/>
      <c r="JN97" s="22"/>
      <c r="JO97" s="22"/>
      <c r="JP97" s="22"/>
      <c r="JQ97" s="22"/>
      <c r="JR97" s="22"/>
      <c r="JS97" s="22"/>
      <c r="JT97" s="22"/>
      <c r="JU97" s="22"/>
      <c r="JV97" s="22"/>
      <c r="JW97" s="22"/>
      <c r="JX97" s="22"/>
      <c r="JY97" s="22"/>
      <c r="JZ97" s="22"/>
      <c r="KA97" s="22"/>
      <c r="KB97" s="22"/>
      <c r="KC97" s="22"/>
      <c r="KD97" s="22"/>
      <c r="KE97" s="22"/>
      <c r="KF97" s="22"/>
      <c r="KG97" s="22"/>
      <c r="KH97" s="22"/>
      <c r="KI97" s="22"/>
      <c r="KJ97" s="22"/>
      <c r="KK97" s="22"/>
      <c r="KL97" s="22"/>
      <c r="KM97" s="22"/>
      <c r="KN97" s="22"/>
      <c r="KO97" s="22"/>
      <c r="KP97" s="22"/>
      <c r="KQ97" s="22"/>
      <c r="KR97" s="22"/>
      <c r="KS97" s="22"/>
      <c r="KT97" s="22"/>
      <c r="KU97" s="22"/>
      <c r="KV97" s="22"/>
      <c r="KW97" s="22"/>
      <c r="KX97" s="22"/>
      <c r="KY97" s="22"/>
      <c r="KZ97" s="22"/>
      <c r="LA97" s="22"/>
      <c r="LB97" s="22"/>
      <c r="LC97" s="22"/>
      <c r="LD97" s="22"/>
      <c r="LE97" s="22"/>
      <c r="LF97" s="22"/>
      <c r="LG97" s="22"/>
      <c r="LH97" s="22"/>
      <c r="LI97" s="22"/>
      <c r="LJ97" s="23"/>
      <c r="MM97" s="1111"/>
      <c r="MN97" s="1112"/>
      <c r="MO97" s="1112"/>
      <c r="MP97" s="1112"/>
      <c r="MQ97" s="1112"/>
      <c r="MR97" s="1112"/>
      <c r="MS97" s="984"/>
      <c r="MT97" s="984"/>
      <c r="MU97" s="984"/>
      <c r="MV97" s="984"/>
      <c r="MW97" s="984"/>
      <c r="MX97" s="984"/>
      <c r="MY97" s="984"/>
      <c r="MZ97" s="984"/>
      <c r="NA97" s="984"/>
      <c r="NB97" s="984"/>
      <c r="NC97" s="984"/>
      <c r="ND97" s="1069"/>
      <c r="NE97" s="1069"/>
      <c r="NF97" s="1069"/>
      <c r="NG97" s="1069"/>
      <c r="NH97" s="1074"/>
      <c r="NI97" s="1074"/>
      <c r="NJ97" s="1074"/>
      <c r="NK97" s="1074"/>
      <c r="NL97" s="1074"/>
      <c r="NM97" s="1074"/>
      <c r="NN97" s="1075"/>
      <c r="NY97" s="1111"/>
      <c r="NZ97" s="1112"/>
      <c r="OA97" s="1112"/>
      <c r="OB97" s="1112"/>
      <c r="OC97" s="1198"/>
      <c r="OD97" s="1198"/>
      <c r="OE97" s="1198"/>
      <c r="OF97" s="1198"/>
      <c r="OG97" s="1198"/>
      <c r="OH97" s="1198"/>
      <c r="OI97" s="1198"/>
      <c r="OJ97" s="1074"/>
      <c r="OK97" s="1074"/>
      <c r="OL97" s="1074"/>
      <c r="OM97" s="1074"/>
      <c r="ON97" s="1075"/>
      <c r="OT97" s="1111"/>
      <c r="OU97" s="1112"/>
      <c r="OV97" s="1112"/>
      <c r="OW97" s="1163"/>
      <c r="OX97" s="1163"/>
      <c r="OY97" s="1163"/>
      <c r="OZ97" s="1163"/>
      <c r="PA97" s="1163"/>
      <c r="PB97" s="1163"/>
      <c r="PC97" s="1166"/>
      <c r="PD97" s="1166"/>
      <c r="PE97" s="943"/>
      <c r="PF97" s="943"/>
      <c r="PG97" s="943"/>
      <c r="PH97" s="943"/>
      <c r="PI97" s="944"/>
      <c r="QY97" s="1111"/>
      <c r="QZ97" s="1112"/>
      <c r="RA97" s="1173" t="s">
        <v>1054</v>
      </c>
      <c r="RB97" s="1174"/>
      <c r="RC97" s="1174"/>
      <c r="RD97" s="1174"/>
      <c r="RE97" s="1179" t="s">
        <v>5</v>
      </c>
      <c r="RF97" s="1179"/>
      <c r="RG97" s="1182">
        <v>1000</v>
      </c>
      <c r="RH97" s="1182"/>
      <c r="RI97" s="1182"/>
      <c r="RJ97" s="1183"/>
    </row>
    <row r="98" spans="2:478" ht="3.65" customHeight="1">
      <c r="B98" s="21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3"/>
      <c r="AP98" s="22"/>
      <c r="AQ98" s="22"/>
      <c r="AR98" s="22"/>
      <c r="AS98" s="22"/>
      <c r="AT98" s="22"/>
      <c r="AU98" s="22"/>
      <c r="AV98" s="22"/>
      <c r="AW98" s="22"/>
      <c r="AX98" s="727"/>
      <c r="AY98" s="728"/>
      <c r="AZ98" s="47"/>
      <c r="BA98" s="1235"/>
      <c r="BB98" s="1236"/>
      <c r="BC98" s="1236"/>
      <c r="BD98" s="1236"/>
      <c r="BE98" s="1236"/>
      <c r="BF98" s="1236"/>
      <c r="BG98" s="1236"/>
      <c r="BH98" s="1236"/>
      <c r="BI98" s="1236"/>
      <c r="BJ98" s="1236"/>
      <c r="BK98" s="1236"/>
      <c r="BL98" s="1236"/>
      <c r="BM98" s="1304"/>
      <c r="BN98" s="954"/>
      <c r="BO98" s="954"/>
      <c r="BP98" s="954"/>
      <c r="BQ98" s="954"/>
      <c r="BR98" s="954"/>
      <c r="BS98" s="954"/>
      <c r="BT98" s="954"/>
      <c r="BU98" s="954"/>
      <c r="BV98" s="954"/>
      <c r="BW98" s="954"/>
      <c r="BX98" s="954"/>
      <c r="BY98" s="954"/>
      <c r="BZ98" s="954"/>
      <c r="CA98" s="954"/>
      <c r="CB98" s="954"/>
      <c r="CC98" s="954"/>
      <c r="CD98" s="954"/>
      <c r="CE98" s="954"/>
      <c r="CF98" s="954"/>
      <c r="CG98" s="954"/>
      <c r="CH98" s="954"/>
      <c r="CI98" s="954"/>
      <c r="CJ98" s="954"/>
      <c r="CK98" s="954"/>
      <c r="CL98" s="954"/>
      <c r="CM98" s="954"/>
      <c r="CN98" s="954"/>
      <c r="CO98" s="954"/>
      <c r="CP98" s="954"/>
      <c r="CQ98" s="954"/>
      <c r="CR98" s="954"/>
      <c r="CS98" s="954"/>
      <c r="CT98" s="954"/>
      <c r="CU98" s="954"/>
      <c r="CV98" s="954"/>
      <c r="CW98" s="954"/>
      <c r="CX98" s="954"/>
      <c r="CY98" s="954"/>
      <c r="CZ98" s="954"/>
      <c r="DA98" s="954"/>
      <c r="DB98" s="954"/>
      <c r="DC98" s="954"/>
      <c r="DD98" s="954"/>
      <c r="DE98" s="954"/>
      <c r="DF98" s="954"/>
      <c r="DG98" s="954"/>
      <c r="DH98" s="954"/>
      <c r="DI98" s="954"/>
      <c r="DJ98" s="954"/>
      <c r="DK98" s="954"/>
      <c r="DL98" s="954"/>
      <c r="DM98" s="954"/>
      <c r="DN98" s="954"/>
      <c r="DO98" s="954"/>
      <c r="DP98" s="954"/>
      <c r="DQ98" s="954"/>
      <c r="DR98" s="954"/>
      <c r="DS98" s="954"/>
      <c r="DT98" s="954"/>
      <c r="DU98" s="954"/>
      <c r="DV98" s="954"/>
      <c r="DW98" s="954"/>
      <c r="DX98" s="954"/>
      <c r="DY98" s="954"/>
      <c r="DZ98" s="954"/>
      <c r="EA98" s="954"/>
      <c r="EB98" s="954"/>
      <c r="EC98" s="954"/>
      <c r="ED98" s="954"/>
      <c r="EE98" s="954"/>
      <c r="EF98" s="954"/>
      <c r="EG98" s="822"/>
      <c r="EH98" s="823"/>
      <c r="EI98" s="823"/>
      <c r="EJ98" s="823"/>
      <c r="EK98" s="823"/>
      <c r="EL98" s="823"/>
      <c r="EM98" s="823"/>
      <c r="EN98" s="823"/>
      <c r="EO98" s="823"/>
      <c r="EP98" s="823"/>
      <c r="EQ98" s="823"/>
      <c r="ER98" s="823"/>
      <c r="ES98" s="954"/>
      <c r="ET98" s="954"/>
      <c r="EU98" s="954"/>
      <c r="EV98" s="954"/>
      <c r="EW98" s="954"/>
      <c r="EX98" s="954"/>
      <c r="EY98" s="954"/>
      <c r="EZ98" s="954"/>
      <c r="FA98" s="954"/>
      <c r="FB98" s="954"/>
      <c r="FC98" s="954"/>
      <c r="FD98" s="954"/>
      <c r="FE98" s="954"/>
      <c r="FF98" s="954"/>
      <c r="FG98" s="954"/>
      <c r="FH98" s="954"/>
      <c r="FI98" s="954"/>
      <c r="FJ98" s="954"/>
      <c r="FK98" s="954"/>
      <c r="FL98" s="954"/>
      <c r="FM98" s="954"/>
      <c r="FN98" s="954"/>
      <c r="FO98" s="954"/>
      <c r="FP98" s="954"/>
      <c r="FQ98" s="954"/>
      <c r="FR98" s="954"/>
      <c r="FS98" s="954"/>
      <c r="FT98" s="954"/>
      <c r="FU98" s="954"/>
      <c r="FV98" s="954"/>
      <c r="FW98" s="954"/>
      <c r="FX98" s="954"/>
      <c r="FY98" s="954"/>
      <c r="FZ98" s="954"/>
      <c r="GA98" s="954"/>
      <c r="GB98" s="954"/>
      <c r="GC98" s="1235"/>
      <c r="GD98" s="1236"/>
      <c r="GE98" s="1236"/>
      <c r="GF98" s="1236"/>
      <c r="GG98" s="1236"/>
      <c r="GH98" s="1236"/>
      <c r="GI98" s="1236"/>
      <c r="GJ98" s="1236"/>
      <c r="GK98" s="1236"/>
      <c r="GL98" s="1236"/>
      <c r="GM98" s="1236"/>
      <c r="GN98" s="1319"/>
      <c r="GO98" s="954"/>
      <c r="GP98" s="954"/>
      <c r="GQ98" s="954"/>
      <c r="GR98" s="954"/>
      <c r="GS98" s="954"/>
      <c r="GT98" s="954"/>
      <c r="GU98" s="954"/>
      <c r="GV98" s="954"/>
      <c r="GW98" s="954"/>
      <c r="GX98" s="954"/>
      <c r="GY98" s="954"/>
      <c r="GZ98" s="954"/>
      <c r="HA98" s="954"/>
      <c r="HB98" s="954"/>
      <c r="HC98" s="954"/>
      <c r="HD98" s="954"/>
      <c r="HE98" s="954"/>
      <c r="HF98" s="954"/>
      <c r="HG98" s="954"/>
      <c r="HH98" s="954"/>
      <c r="HI98" s="954"/>
      <c r="HJ98" s="954"/>
      <c r="HK98" s="954"/>
      <c r="HL98" s="954"/>
      <c r="HM98" s="954"/>
      <c r="HN98" s="954"/>
      <c r="HO98" s="954"/>
      <c r="HP98" s="954"/>
      <c r="HQ98" s="954"/>
      <c r="HR98" s="954"/>
      <c r="HS98" s="954"/>
      <c r="HT98" s="954"/>
      <c r="HU98" s="954"/>
      <c r="HV98" s="954"/>
      <c r="HW98" s="954"/>
      <c r="HX98" s="954"/>
      <c r="HY98" s="954"/>
      <c r="HZ98" s="954"/>
      <c r="IA98" s="954"/>
      <c r="IB98" s="954"/>
      <c r="IC98" s="954"/>
      <c r="ID98" s="954"/>
      <c r="IE98" s="954"/>
      <c r="IF98" s="954"/>
      <c r="IG98" s="954"/>
      <c r="IH98" s="954"/>
      <c r="II98" s="954"/>
      <c r="IJ98" s="954"/>
      <c r="IK98" s="954"/>
      <c r="IL98" s="954"/>
      <c r="IM98" s="954"/>
      <c r="IN98" s="954"/>
      <c r="IO98" s="954"/>
      <c r="IP98" s="954"/>
      <c r="IQ98" s="954"/>
      <c r="IR98" s="954"/>
      <c r="IS98" s="954"/>
      <c r="IT98" s="954"/>
      <c r="IU98" s="954"/>
      <c r="IV98" s="1302"/>
      <c r="IW98" s="47"/>
      <c r="IX98" s="728"/>
      <c r="IY98" s="731"/>
      <c r="IZ98" s="22"/>
      <c r="JA98" s="22"/>
      <c r="JB98" s="22"/>
      <c r="JC98" s="22"/>
      <c r="JD98" s="22"/>
      <c r="JE98" s="22"/>
      <c r="JF98" s="22"/>
      <c r="JG98" s="22"/>
      <c r="JH98" s="21"/>
      <c r="JI98" s="22"/>
      <c r="JJ98" s="22"/>
      <c r="JK98" s="22"/>
      <c r="JL98" s="22"/>
      <c r="JM98" s="22"/>
      <c r="JN98" s="22"/>
      <c r="JO98" s="22"/>
      <c r="JP98" s="22"/>
      <c r="JQ98" s="22"/>
      <c r="JR98" s="22"/>
      <c r="JS98" s="22"/>
      <c r="JT98" s="22"/>
      <c r="JU98" s="22"/>
      <c r="JV98" s="22"/>
      <c r="JW98" s="22"/>
      <c r="JX98" s="22"/>
      <c r="JY98" s="22"/>
      <c r="JZ98" s="22"/>
      <c r="KA98" s="22"/>
      <c r="KB98" s="22"/>
      <c r="KC98" s="22"/>
      <c r="KD98" s="22"/>
      <c r="KE98" s="22"/>
      <c r="KF98" s="22"/>
      <c r="KG98" s="22"/>
      <c r="KH98" s="22"/>
      <c r="KI98" s="22"/>
      <c r="KJ98" s="22"/>
      <c r="KK98" s="22"/>
      <c r="KL98" s="22"/>
      <c r="KM98" s="22"/>
      <c r="KN98" s="22"/>
      <c r="KO98" s="22"/>
      <c r="KP98" s="22"/>
      <c r="KQ98" s="22"/>
      <c r="KR98" s="22"/>
      <c r="KS98" s="22"/>
      <c r="KT98" s="22"/>
      <c r="KU98" s="22"/>
      <c r="KV98" s="22"/>
      <c r="KW98" s="22"/>
      <c r="KX98" s="22"/>
      <c r="KY98" s="22"/>
      <c r="KZ98" s="22"/>
      <c r="LA98" s="22"/>
      <c r="LB98" s="22"/>
      <c r="LC98" s="22"/>
      <c r="LD98" s="22"/>
      <c r="LE98" s="22"/>
      <c r="LF98" s="22"/>
      <c r="LG98" s="22"/>
      <c r="LH98" s="22"/>
      <c r="LI98" s="22"/>
      <c r="LJ98" s="23"/>
      <c r="MM98" s="1111"/>
      <c r="MN98" s="1112"/>
      <c r="MO98" s="1112"/>
      <c r="MP98" s="1112"/>
      <c r="MQ98" s="1112"/>
      <c r="MR98" s="1112"/>
      <c r="MS98" s="991" t="s">
        <v>61</v>
      </c>
      <c r="MT98" s="992"/>
      <c r="MU98" s="992"/>
      <c r="MV98" s="992"/>
      <c r="MW98" s="992"/>
      <c r="MX98" s="992"/>
      <c r="MY98" s="992"/>
      <c r="MZ98" s="992"/>
      <c r="NA98" s="992"/>
      <c r="NB98" s="992"/>
      <c r="NC98" s="992"/>
      <c r="ND98" s="1076" t="s">
        <v>55</v>
      </c>
      <c r="NE98" s="1076"/>
      <c r="NF98" s="1076"/>
      <c r="NG98" s="1076"/>
      <c r="NH98" s="1079">
        <v>1000</v>
      </c>
      <c r="NI98" s="1079"/>
      <c r="NJ98" s="1079"/>
      <c r="NK98" s="1079"/>
      <c r="NL98" s="1079"/>
      <c r="NM98" s="1079"/>
      <c r="NN98" s="1080"/>
      <c r="NY98" s="1111"/>
      <c r="NZ98" s="1112"/>
      <c r="OA98" s="1112"/>
      <c r="OB98" s="1112"/>
      <c r="OC98" s="1332" t="s">
        <v>61</v>
      </c>
      <c r="OD98" s="1333"/>
      <c r="OE98" s="1333"/>
      <c r="OF98" s="1333"/>
      <c r="OG98" s="1333"/>
      <c r="OH98" s="1333"/>
      <c r="OI98" s="1333"/>
      <c r="OJ98" s="1079">
        <v>1000</v>
      </c>
      <c r="OK98" s="1079"/>
      <c r="OL98" s="1079"/>
      <c r="OM98" s="1079"/>
      <c r="ON98" s="1080"/>
      <c r="OT98" s="1111"/>
      <c r="OU98" s="1112"/>
      <c r="OV98" s="1112"/>
      <c r="OW98" s="1173" t="s">
        <v>872</v>
      </c>
      <c r="OX98" s="1174"/>
      <c r="OY98" s="1174"/>
      <c r="OZ98" s="1174"/>
      <c r="PA98" s="1174"/>
      <c r="PB98" s="1174"/>
      <c r="PC98" s="1179" t="s">
        <v>5</v>
      </c>
      <c r="PD98" s="1179"/>
      <c r="PE98" s="1003">
        <v>1000</v>
      </c>
      <c r="PF98" s="1003"/>
      <c r="PG98" s="1003"/>
      <c r="PH98" s="1003"/>
      <c r="PI98" s="1004"/>
      <c r="QY98" s="1111"/>
      <c r="QZ98" s="1112"/>
      <c r="RA98" s="1175"/>
      <c r="RB98" s="1176"/>
      <c r="RC98" s="1176"/>
      <c r="RD98" s="1176"/>
      <c r="RE98" s="1180"/>
      <c r="RF98" s="1180"/>
      <c r="RG98" s="1184"/>
      <c r="RH98" s="1184"/>
      <c r="RI98" s="1184"/>
      <c r="RJ98" s="1185"/>
    </row>
    <row r="99" spans="2:478" ht="3.65" customHeight="1">
      <c r="B99" s="21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3"/>
      <c r="AP99" s="22"/>
      <c r="AQ99" s="22"/>
      <c r="AR99" s="22"/>
      <c r="AS99" s="22"/>
      <c r="AT99" s="22"/>
      <c r="AU99" s="22"/>
      <c r="AV99" s="22"/>
      <c r="AW99" s="22"/>
      <c r="AX99" s="727"/>
      <c r="AY99" s="728"/>
      <c r="AZ99" s="47"/>
      <c r="BA99" s="1235"/>
      <c r="BB99" s="1236"/>
      <c r="BC99" s="1236"/>
      <c r="BD99" s="1236"/>
      <c r="BE99" s="1236"/>
      <c r="BF99" s="1236"/>
      <c r="BG99" s="1236"/>
      <c r="BH99" s="1236"/>
      <c r="BI99" s="1236"/>
      <c r="BJ99" s="1236"/>
      <c r="BK99" s="1236"/>
      <c r="BL99" s="1236"/>
      <c r="BM99" s="1304"/>
      <c r="BN99" s="954"/>
      <c r="BO99" s="954"/>
      <c r="BP99" s="954"/>
      <c r="BQ99" s="954"/>
      <c r="BR99" s="954"/>
      <c r="BS99" s="954"/>
      <c r="BT99" s="954"/>
      <c r="BU99" s="954"/>
      <c r="BV99" s="954"/>
      <c r="BW99" s="954"/>
      <c r="BX99" s="954"/>
      <c r="BY99" s="954"/>
      <c r="BZ99" s="954"/>
      <c r="CA99" s="954"/>
      <c r="CB99" s="954"/>
      <c r="CC99" s="954"/>
      <c r="CD99" s="954"/>
      <c r="CE99" s="954"/>
      <c r="CF99" s="954"/>
      <c r="CG99" s="954"/>
      <c r="CH99" s="954"/>
      <c r="CI99" s="954"/>
      <c r="CJ99" s="954"/>
      <c r="CK99" s="954"/>
      <c r="CL99" s="954"/>
      <c r="CM99" s="954"/>
      <c r="CN99" s="954"/>
      <c r="CO99" s="954"/>
      <c r="CP99" s="954"/>
      <c r="CQ99" s="954"/>
      <c r="CR99" s="954"/>
      <c r="CS99" s="954"/>
      <c r="CT99" s="954"/>
      <c r="CU99" s="954"/>
      <c r="CV99" s="954"/>
      <c r="CW99" s="954"/>
      <c r="CX99" s="954"/>
      <c r="CY99" s="954"/>
      <c r="CZ99" s="954"/>
      <c r="DA99" s="954"/>
      <c r="DB99" s="954"/>
      <c r="DC99" s="954"/>
      <c r="DD99" s="954"/>
      <c r="DE99" s="954"/>
      <c r="DF99" s="954"/>
      <c r="DG99" s="954"/>
      <c r="DH99" s="954"/>
      <c r="DI99" s="954"/>
      <c r="DJ99" s="954"/>
      <c r="DK99" s="954"/>
      <c r="DL99" s="954"/>
      <c r="DM99" s="954"/>
      <c r="DN99" s="954"/>
      <c r="DO99" s="954"/>
      <c r="DP99" s="954"/>
      <c r="DQ99" s="954"/>
      <c r="DR99" s="954"/>
      <c r="DS99" s="954"/>
      <c r="DT99" s="954"/>
      <c r="DU99" s="954"/>
      <c r="DV99" s="954"/>
      <c r="DW99" s="954"/>
      <c r="DX99" s="954"/>
      <c r="DY99" s="954"/>
      <c r="DZ99" s="954"/>
      <c r="EA99" s="954"/>
      <c r="EB99" s="954"/>
      <c r="EC99" s="954"/>
      <c r="ED99" s="954"/>
      <c r="EE99" s="954"/>
      <c r="EF99" s="954"/>
      <c r="EG99" s="822"/>
      <c r="EH99" s="823"/>
      <c r="EI99" s="823"/>
      <c r="EJ99" s="823"/>
      <c r="EK99" s="823"/>
      <c r="EL99" s="823"/>
      <c r="EM99" s="823"/>
      <c r="EN99" s="823"/>
      <c r="EO99" s="823"/>
      <c r="EP99" s="823"/>
      <c r="EQ99" s="823"/>
      <c r="ER99" s="823"/>
      <c r="ES99" s="954"/>
      <c r="ET99" s="954"/>
      <c r="EU99" s="954"/>
      <c r="EV99" s="954"/>
      <c r="EW99" s="954"/>
      <c r="EX99" s="954"/>
      <c r="EY99" s="954"/>
      <c r="EZ99" s="954"/>
      <c r="FA99" s="954"/>
      <c r="FB99" s="954"/>
      <c r="FC99" s="954"/>
      <c r="FD99" s="954"/>
      <c r="FE99" s="954"/>
      <c r="FF99" s="954"/>
      <c r="FG99" s="954"/>
      <c r="FH99" s="954"/>
      <c r="FI99" s="954"/>
      <c r="FJ99" s="954"/>
      <c r="FK99" s="954"/>
      <c r="FL99" s="954"/>
      <c r="FM99" s="954"/>
      <c r="FN99" s="954"/>
      <c r="FO99" s="954"/>
      <c r="FP99" s="954"/>
      <c r="FQ99" s="954"/>
      <c r="FR99" s="954"/>
      <c r="FS99" s="954"/>
      <c r="FT99" s="954"/>
      <c r="FU99" s="954"/>
      <c r="FV99" s="954"/>
      <c r="FW99" s="954"/>
      <c r="FX99" s="954"/>
      <c r="FY99" s="954"/>
      <c r="FZ99" s="954"/>
      <c r="GA99" s="954"/>
      <c r="GB99" s="954"/>
      <c r="GC99" s="1235"/>
      <c r="GD99" s="1236"/>
      <c r="GE99" s="1236"/>
      <c r="GF99" s="1236"/>
      <c r="GG99" s="1236"/>
      <c r="GH99" s="1236"/>
      <c r="GI99" s="1236"/>
      <c r="GJ99" s="1236"/>
      <c r="GK99" s="1236"/>
      <c r="GL99" s="1236"/>
      <c r="GM99" s="1236"/>
      <c r="GN99" s="1319"/>
      <c r="GO99" s="954"/>
      <c r="GP99" s="954"/>
      <c r="GQ99" s="954"/>
      <c r="GR99" s="954"/>
      <c r="GS99" s="954"/>
      <c r="GT99" s="954"/>
      <c r="GU99" s="954"/>
      <c r="GV99" s="954"/>
      <c r="GW99" s="954"/>
      <c r="GX99" s="954"/>
      <c r="GY99" s="954"/>
      <c r="GZ99" s="954"/>
      <c r="HA99" s="954"/>
      <c r="HB99" s="954"/>
      <c r="HC99" s="954"/>
      <c r="HD99" s="954"/>
      <c r="HE99" s="954"/>
      <c r="HF99" s="954"/>
      <c r="HG99" s="954"/>
      <c r="HH99" s="954"/>
      <c r="HI99" s="954"/>
      <c r="HJ99" s="954"/>
      <c r="HK99" s="954"/>
      <c r="HL99" s="954"/>
      <c r="HM99" s="954"/>
      <c r="HN99" s="954"/>
      <c r="HO99" s="954"/>
      <c r="HP99" s="954"/>
      <c r="HQ99" s="954"/>
      <c r="HR99" s="954"/>
      <c r="HS99" s="954"/>
      <c r="HT99" s="954"/>
      <c r="HU99" s="954"/>
      <c r="HV99" s="954"/>
      <c r="HW99" s="954"/>
      <c r="HX99" s="954"/>
      <c r="HY99" s="954"/>
      <c r="HZ99" s="954"/>
      <c r="IA99" s="954"/>
      <c r="IB99" s="954"/>
      <c r="IC99" s="954"/>
      <c r="ID99" s="954"/>
      <c r="IE99" s="954"/>
      <c r="IF99" s="954"/>
      <c r="IG99" s="954"/>
      <c r="IH99" s="954"/>
      <c r="II99" s="954"/>
      <c r="IJ99" s="954"/>
      <c r="IK99" s="954"/>
      <c r="IL99" s="954"/>
      <c r="IM99" s="954"/>
      <c r="IN99" s="954"/>
      <c r="IO99" s="954"/>
      <c r="IP99" s="954"/>
      <c r="IQ99" s="954"/>
      <c r="IR99" s="954"/>
      <c r="IS99" s="954"/>
      <c r="IT99" s="954"/>
      <c r="IU99" s="954"/>
      <c r="IV99" s="1302"/>
      <c r="IW99" s="47"/>
      <c r="IX99" s="728"/>
      <c r="IY99" s="731"/>
      <c r="IZ99" s="22"/>
      <c r="JA99" s="22"/>
      <c r="JB99" s="22"/>
      <c r="JC99" s="22"/>
      <c r="JD99" s="22"/>
      <c r="JE99" s="22"/>
      <c r="JF99" s="22"/>
      <c r="JG99" s="22"/>
      <c r="JH99" s="21"/>
      <c r="JI99" s="22"/>
      <c r="JJ99" s="22"/>
      <c r="JK99" s="22"/>
      <c r="JL99" s="22"/>
      <c r="JM99" s="22"/>
      <c r="JN99" s="22"/>
      <c r="JO99" s="22"/>
      <c r="JP99" s="22"/>
      <c r="JQ99" s="22"/>
      <c r="JR99" s="22"/>
      <c r="JS99" s="22"/>
      <c r="JT99" s="22"/>
      <c r="JU99" s="22"/>
      <c r="JV99" s="22"/>
      <c r="JW99" s="22"/>
      <c r="JX99" s="22"/>
      <c r="JY99" s="22"/>
      <c r="JZ99" s="22"/>
      <c r="KA99" s="22"/>
      <c r="KB99" s="22"/>
      <c r="KC99" s="22"/>
      <c r="KD99" s="22"/>
      <c r="KE99" s="22"/>
      <c r="KF99" s="22"/>
      <c r="KG99" s="22"/>
      <c r="KH99" s="22"/>
      <c r="KI99" s="22"/>
      <c r="KJ99" s="22"/>
      <c r="KK99" s="22"/>
      <c r="KL99" s="22"/>
      <c r="KM99" s="22"/>
      <c r="KN99" s="22"/>
      <c r="KO99" s="22"/>
      <c r="KP99" s="22"/>
      <c r="KQ99" s="22"/>
      <c r="KR99" s="22"/>
      <c r="KS99" s="22"/>
      <c r="KT99" s="22"/>
      <c r="KU99" s="22"/>
      <c r="KV99" s="22"/>
      <c r="KW99" s="22"/>
      <c r="KX99" s="22"/>
      <c r="KY99" s="22"/>
      <c r="KZ99" s="22"/>
      <c r="LA99" s="22"/>
      <c r="LB99" s="22"/>
      <c r="LC99" s="22"/>
      <c r="LD99" s="22"/>
      <c r="LE99" s="22"/>
      <c r="LF99" s="22"/>
      <c r="LG99" s="22"/>
      <c r="LH99" s="22"/>
      <c r="LI99" s="22"/>
      <c r="LJ99" s="23"/>
      <c r="MM99" s="1111"/>
      <c r="MN99" s="1112"/>
      <c r="MO99" s="1112"/>
      <c r="MP99" s="1112"/>
      <c r="MQ99" s="1112"/>
      <c r="MR99" s="1112"/>
      <c r="MS99" s="993"/>
      <c r="MT99" s="994"/>
      <c r="MU99" s="994"/>
      <c r="MV99" s="994"/>
      <c r="MW99" s="994"/>
      <c r="MX99" s="994"/>
      <c r="MY99" s="994"/>
      <c r="MZ99" s="994"/>
      <c r="NA99" s="994"/>
      <c r="NB99" s="994"/>
      <c r="NC99" s="994"/>
      <c r="ND99" s="1077"/>
      <c r="NE99" s="1077"/>
      <c r="NF99" s="1077"/>
      <c r="NG99" s="1077"/>
      <c r="NH99" s="1081"/>
      <c r="NI99" s="1081"/>
      <c r="NJ99" s="1081"/>
      <c r="NK99" s="1081"/>
      <c r="NL99" s="1081"/>
      <c r="NM99" s="1081"/>
      <c r="NN99" s="1082"/>
      <c r="NY99" s="1111"/>
      <c r="NZ99" s="1112"/>
      <c r="OA99" s="1112"/>
      <c r="OB99" s="1112"/>
      <c r="OC99" s="1334"/>
      <c r="OD99" s="1335"/>
      <c r="OE99" s="1335"/>
      <c r="OF99" s="1335"/>
      <c r="OG99" s="1335"/>
      <c r="OH99" s="1335"/>
      <c r="OI99" s="1335"/>
      <c r="OJ99" s="1081"/>
      <c r="OK99" s="1081"/>
      <c r="OL99" s="1081"/>
      <c r="OM99" s="1081"/>
      <c r="ON99" s="1082"/>
      <c r="OT99" s="1111"/>
      <c r="OU99" s="1112"/>
      <c r="OV99" s="1112"/>
      <c r="OW99" s="1175"/>
      <c r="OX99" s="1176"/>
      <c r="OY99" s="1176"/>
      <c r="OZ99" s="1176"/>
      <c r="PA99" s="1176"/>
      <c r="PB99" s="1176"/>
      <c r="PC99" s="1180"/>
      <c r="PD99" s="1180"/>
      <c r="PE99" s="1005"/>
      <c r="PF99" s="1005"/>
      <c r="PG99" s="1005"/>
      <c r="PH99" s="1005"/>
      <c r="PI99" s="1006"/>
      <c r="QY99" s="1111"/>
      <c r="QZ99" s="1112"/>
      <c r="RA99" s="1175"/>
      <c r="RB99" s="1176"/>
      <c r="RC99" s="1176"/>
      <c r="RD99" s="1176"/>
      <c r="RE99" s="1180"/>
      <c r="RF99" s="1180"/>
      <c r="RG99" s="1184"/>
      <c r="RH99" s="1184"/>
      <c r="RI99" s="1184"/>
      <c r="RJ99" s="1185"/>
    </row>
    <row r="100" spans="2:478" ht="3.65" customHeight="1">
      <c r="B100" s="21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3"/>
      <c r="AP100" s="22"/>
      <c r="AQ100" s="22"/>
      <c r="AR100" s="22"/>
      <c r="AS100" s="22"/>
      <c r="AT100" s="22"/>
      <c r="AU100" s="22"/>
      <c r="AV100" s="22"/>
      <c r="AW100" s="22"/>
      <c r="AX100" s="727"/>
      <c r="AY100" s="728"/>
      <c r="AZ100" s="47"/>
      <c r="BA100" s="1235"/>
      <c r="BB100" s="1236"/>
      <c r="BC100" s="1236"/>
      <c r="BD100" s="1236"/>
      <c r="BE100" s="1236"/>
      <c r="BF100" s="1236"/>
      <c r="BG100" s="1236"/>
      <c r="BH100" s="1236"/>
      <c r="BI100" s="1236"/>
      <c r="BJ100" s="1236"/>
      <c r="BK100" s="1236"/>
      <c r="BL100" s="1236"/>
      <c r="BM100" s="1304"/>
      <c r="BN100" s="954"/>
      <c r="BO100" s="954"/>
      <c r="BP100" s="954"/>
      <c r="BQ100" s="954"/>
      <c r="BR100" s="954"/>
      <c r="BS100" s="954"/>
      <c r="BT100" s="954"/>
      <c r="BU100" s="954"/>
      <c r="BV100" s="954"/>
      <c r="BW100" s="954"/>
      <c r="BX100" s="954"/>
      <c r="BY100" s="954"/>
      <c r="BZ100" s="954"/>
      <c r="CA100" s="954"/>
      <c r="CB100" s="954"/>
      <c r="CC100" s="954"/>
      <c r="CD100" s="954"/>
      <c r="CE100" s="954"/>
      <c r="CF100" s="954"/>
      <c r="CG100" s="954"/>
      <c r="CH100" s="954"/>
      <c r="CI100" s="954"/>
      <c r="CJ100" s="954"/>
      <c r="CK100" s="954"/>
      <c r="CL100" s="954"/>
      <c r="CM100" s="954"/>
      <c r="CN100" s="954"/>
      <c r="CO100" s="954"/>
      <c r="CP100" s="954"/>
      <c r="CQ100" s="954"/>
      <c r="CR100" s="954"/>
      <c r="CS100" s="954"/>
      <c r="CT100" s="954"/>
      <c r="CU100" s="954"/>
      <c r="CV100" s="954"/>
      <c r="CW100" s="954"/>
      <c r="CX100" s="954"/>
      <c r="CY100" s="954"/>
      <c r="CZ100" s="954"/>
      <c r="DA100" s="954"/>
      <c r="DB100" s="954"/>
      <c r="DC100" s="954"/>
      <c r="DD100" s="954"/>
      <c r="DE100" s="954"/>
      <c r="DF100" s="954"/>
      <c r="DG100" s="954"/>
      <c r="DH100" s="954"/>
      <c r="DI100" s="954"/>
      <c r="DJ100" s="954"/>
      <c r="DK100" s="954"/>
      <c r="DL100" s="954"/>
      <c r="DM100" s="954"/>
      <c r="DN100" s="954"/>
      <c r="DO100" s="954"/>
      <c r="DP100" s="954"/>
      <c r="DQ100" s="954"/>
      <c r="DR100" s="954"/>
      <c r="DS100" s="954"/>
      <c r="DT100" s="954"/>
      <c r="DU100" s="954"/>
      <c r="DV100" s="954"/>
      <c r="DW100" s="954"/>
      <c r="DX100" s="954"/>
      <c r="DY100" s="954"/>
      <c r="DZ100" s="954"/>
      <c r="EA100" s="954"/>
      <c r="EB100" s="954"/>
      <c r="EC100" s="954"/>
      <c r="ED100" s="954"/>
      <c r="EE100" s="954"/>
      <c r="EF100" s="954"/>
      <c r="EG100" s="822"/>
      <c r="EH100" s="823"/>
      <c r="EI100" s="823"/>
      <c r="EJ100" s="823"/>
      <c r="EK100" s="823"/>
      <c r="EL100" s="823"/>
      <c r="EM100" s="823"/>
      <c r="EN100" s="823"/>
      <c r="EO100" s="823"/>
      <c r="EP100" s="823"/>
      <c r="EQ100" s="823"/>
      <c r="ER100" s="823"/>
      <c r="ES100" s="954"/>
      <c r="ET100" s="954"/>
      <c r="EU100" s="954"/>
      <c r="EV100" s="954"/>
      <c r="EW100" s="954"/>
      <c r="EX100" s="954"/>
      <c r="EY100" s="954"/>
      <c r="EZ100" s="954"/>
      <c r="FA100" s="954"/>
      <c r="FB100" s="954"/>
      <c r="FC100" s="954"/>
      <c r="FD100" s="954"/>
      <c r="FE100" s="954"/>
      <c r="FF100" s="954"/>
      <c r="FG100" s="954"/>
      <c r="FH100" s="954"/>
      <c r="FI100" s="954"/>
      <c r="FJ100" s="954"/>
      <c r="FK100" s="954"/>
      <c r="FL100" s="954"/>
      <c r="FM100" s="954"/>
      <c r="FN100" s="954"/>
      <c r="FO100" s="954"/>
      <c r="FP100" s="954"/>
      <c r="FQ100" s="954"/>
      <c r="FR100" s="954"/>
      <c r="FS100" s="954"/>
      <c r="FT100" s="954"/>
      <c r="FU100" s="954"/>
      <c r="FV100" s="954"/>
      <c r="FW100" s="954"/>
      <c r="FX100" s="954"/>
      <c r="FY100" s="954"/>
      <c r="FZ100" s="954"/>
      <c r="GA100" s="954"/>
      <c r="GB100" s="954"/>
      <c r="GC100" s="1235"/>
      <c r="GD100" s="1236"/>
      <c r="GE100" s="1236"/>
      <c r="GF100" s="1236"/>
      <c r="GG100" s="1236"/>
      <c r="GH100" s="1236"/>
      <c r="GI100" s="1236"/>
      <c r="GJ100" s="1236"/>
      <c r="GK100" s="1236"/>
      <c r="GL100" s="1236"/>
      <c r="GM100" s="1236"/>
      <c r="GN100" s="1319"/>
      <c r="GO100" s="954"/>
      <c r="GP100" s="954"/>
      <c r="GQ100" s="954"/>
      <c r="GR100" s="954"/>
      <c r="GS100" s="954"/>
      <c r="GT100" s="954"/>
      <c r="GU100" s="954"/>
      <c r="GV100" s="954"/>
      <c r="GW100" s="954"/>
      <c r="GX100" s="954"/>
      <c r="GY100" s="954"/>
      <c r="GZ100" s="954"/>
      <c r="HA100" s="954"/>
      <c r="HB100" s="954"/>
      <c r="HC100" s="954"/>
      <c r="HD100" s="954"/>
      <c r="HE100" s="954"/>
      <c r="HF100" s="954"/>
      <c r="HG100" s="954"/>
      <c r="HH100" s="954"/>
      <c r="HI100" s="954"/>
      <c r="HJ100" s="954"/>
      <c r="HK100" s="954"/>
      <c r="HL100" s="954"/>
      <c r="HM100" s="954"/>
      <c r="HN100" s="954"/>
      <c r="HO100" s="954"/>
      <c r="HP100" s="954"/>
      <c r="HQ100" s="954"/>
      <c r="HR100" s="954"/>
      <c r="HS100" s="954"/>
      <c r="HT100" s="954"/>
      <c r="HU100" s="954"/>
      <c r="HV100" s="954"/>
      <c r="HW100" s="954"/>
      <c r="HX100" s="954"/>
      <c r="HY100" s="954"/>
      <c r="HZ100" s="954"/>
      <c r="IA100" s="954"/>
      <c r="IB100" s="954"/>
      <c r="IC100" s="954"/>
      <c r="ID100" s="954"/>
      <c r="IE100" s="954"/>
      <c r="IF100" s="954"/>
      <c r="IG100" s="954"/>
      <c r="IH100" s="954"/>
      <c r="II100" s="954"/>
      <c r="IJ100" s="954"/>
      <c r="IK100" s="954"/>
      <c r="IL100" s="954"/>
      <c r="IM100" s="954"/>
      <c r="IN100" s="954"/>
      <c r="IO100" s="954"/>
      <c r="IP100" s="954"/>
      <c r="IQ100" s="954"/>
      <c r="IR100" s="954"/>
      <c r="IS100" s="954"/>
      <c r="IT100" s="954"/>
      <c r="IU100" s="954"/>
      <c r="IV100" s="1302"/>
      <c r="IW100" s="47"/>
      <c r="IX100" s="728"/>
      <c r="IY100" s="731"/>
      <c r="IZ100" s="22"/>
      <c r="JA100" s="22"/>
      <c r="JB100" s="22"/>
      <c r="JC100" s="22"/>
      <c r="JD100" s="22"/>
      <c r="JE100" s="22"/>
      <c r="JF100" s="22"/>
      <c r="JG100" s="22"/>
      <c r="JH100" s="21"/>
      <c r="JI100" s="22"/>
      <c r="JJ100" s="22"/>
      <c r="JK100" s="22"/>
      <c r="JL100" s="22"/>
      <c r="JM100" s="22"/>
      <c r="JN100" s="22"/>
      <c r="JO100" s="22"/>
      <c r="JP100" s="22"/>
      <c r="JQ100" s="22"/>
      <c r="JR100" s="22"/>
      <c r="JS100" s="22"/>
      <c r="JT100" s="22"/>
      <c r="JU100" s="22"/>
      <c r="JV100" s="22"/>
      <c r="JW100" s="22"/>
      <c r="JX100" s="22"/>
      <c r="JY100" s="22"/>
      <c r="JZ100" s="22"/>
      <c r="KA100" s="22"/>
      <c r="KB100" s="22"/>
      <c r="KC100" s="22"/>
      <c r="KD100" s="22"/>
      <c r="KE100" s="22"/>
      <c r="KF100" s="22"/>
      <c r="KG100" s="22"/>
      <c r="KH100" s="22"/>
      <c r="KI100" s="22"/>
      <c r="KJ100" s="22"/>
      <c r="KK100" s="22"/>
      <c r="KL100" s="22"/>
      <c r="KM100" s="22"/>
      <c r="KN100" s="22"/>
      <c r="KO100" s="22"/>
      <c r="KP100" s="22"/>
      <c r="KQ100" s="22"/>
      <c r="KR100" s="22"/>
      <c r="KS100" s="22"/>
      <c r="KT100" s="22"/>
      <c r="KU100" s="22"/>
      <c r="KV100" s="22"/>
      <c r="KW100" s="22"/>
      <c r="KX100" s="22"/>
      <c r="KY100" s="22"/>
      <c r="KZ100" s="22"/>
      <c r="LA100" s="22"/>
      <c r="LB100" s="22"/>
      <c r="LC100" s="22"/>
      <c r="LD100" s="22"/>
      <c r="LE100" s="22"/>
      <c r="LF100" s="22"/>
      <c r="LG100" s="22"/>
      <c r="LH100" s="22"/>
      <c r="LI100" s="22"/>
      <c r="LJ100" s="23"/>
      <c r="MM100" s="1111"/>
      <c r="MN100" s="1112"/>
      <c r="MO100" s="1112"/>
      <c r="MP100" s="1112"/>
      <c r="MQ100" s="1112"/>
      <c r="MR100" s="1112"/>
      <c r="MS100" s="993"/>
      <c r="MT100" s="994"/>
      <c r="MU100" s="994"/>
      <c r="MV100" s="994"/>
      <c r="MW100" s="994"/>
      <c r="MX100" s="994"/>
      <c r="MY100" s="994"/>
      <c r="MZ100" s="994"/>
      <c r="NA100" s="994"/>
      <c r="NB100" s="994"/>
      <c r="NC100" s="994"/>
      <c r="ND100" s="1077"/>
      <c r="NE100" s="1077"/>
      <c r="NF100" s="1077"/>
      <c r="NG100" s="1077"/>
      <c r="NH100" s="1081"/>
      <c r="NI100" s="1081"/>
      <c r="NJ100" s="1081"/>
      <c r="NK100" s="1081"/>
      <c r="NL100" s="1081"/>
      <c r="NM100" s="1081"/>
      <c r="NN100" s="1082"/>
      <c r="NY100" s="1111"/>
      <c r="NZ100" s="1112"/>
      <c r="OA100" s="1112"/>
      <c r="OB100" s="1112"/>
      <c r="OC100" s="1334"/>
      <c r="OD100" s="1335"/>
      <c r="OE100" s="1335"/>
      <c r="OF100" s="1335"/>
      <c r="OG100" s="1335"/>
      <c r="OH100" s="1335"/>
      <c r="OI100" s="1335"/>
      <c r="OJ100" s="1081"/>
      <c r="OK100" s="1081"/>
      <c r="OL100" s="1081"/>
      <c r="OM100" s="1081"/>
      <c r="ON100" s="1082"/>
      <c r="OT100" s="1111"/>
      <c r="OU100" s="1112"/>
      <c r="OV100" s="1112"/>
      <c r="OW100" s="1175"/>
      <c r="OX100" s="1176"/>
      <c r="OY100" s="1176"/>
      <c r="OZ100" s="1176"/>
      <c r="PA100" s="1176"/>
      <c r="PB100" s="1176"/>
      <c r="PC100" s="1180"/>
      <c r="PD100" s="1180"/>
      <c r="PE100" s="1005"/>
      <c r="PF100" s="1005"/>
      <c r="PG100" s="1005"/>
      <c r="PH100" s="1005"/>
      <c r="PI100" s="1006"/>
      <c r="QY100" s="1111"/>
      <c r="QZ100" s="1112"/>
      <c r="RA100" s="1175"/>
      <c r="RB100" s="1176"/>
      <c r="RC100" s="1176"/>
      <c r="RD100" s="1176"/>
      <c r="RE100" s="1180"/>
      <c r="RF100" s="1180"/>
      <c r="RG100" s="1184"/>
      <c r="RH100" s="1184"/>
      <c r="RI100" s="1184"/>
      <c r="RJ100" s="1185"/>
    </row>
    <row r="101" spans="2:478" ht="3.65" customHeight="1">
      <c r="B101" s="21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3"/>
      <c r="AP101" s="22"/>
      <c r="AQ101" s="22"/>
      <c r="AR101" s="22"/>
      <c r="AS101" s="22"/>
      <c r="AT101" s="22"/>
      <c r="AU101" s="22"/>
      <c r="AV101" s="22"/>
      <c r="AW101" s="22"/>
      <c r="AX101" s="727"/>
      <c r="AY101" s="728"/>
      <c r="AZ101" s="728" t="e" vm="3">
        <v>#VALUE!</v>
      </c>
      <c r="BA101" s="1237"/>
      <c r="BB101" s="1238"/>
      <c r="BC101" s="1238"/>
      <c r="BD101" s="1238"/>
      <c r="BE101" s="1238"/>
      <c r="BF101" s="1238"/>
      <c r="BG101" s="1238"/>
      <c r="BH101" s="1238"/>
      <c r="BI101" s="1238"/>
      <c r="BJ101" s="1238"/>
      <c r="BK101" s="1238"/>
      <c r="BL101" s="1238"/>
      <c r="BM101" s="1304"/>
      <c r="BN101" s="954"/>
      <c r="BO101" s="954"/>
      <c r="BP101" s="954"/>
      <c r="BQ101" s="954"/>
      <c r="BR101" s="954"/>
      <c r="BS101" s="954"/>
      <c r="BT101" s="954"/>
      <c r="BU101" s="954"/>
      <c r="BV101" s="954"/>
      <c r="BW101" s="954"/>
      <c r="BX101" s="954"/>
      <c r="BY101" s="954"/>
      <c r="BZ101" s="954"/>
      <c r="CA101" s="954"/>
      <c r="CB101" s="954"/>
      <c r="CC101" s="954"/>
      <c r="CD101" s="954"/>
      <c r="CE101" s="954"/>
      <c r="CF101" s="954"/>
      <c r="CG101" s="954"/>
      <c r="CH101" s="954"/>
      <c r="CI101" s="954"/>
      <c r="CJ101" s="954"/>
      <c r="CK101" s="954"/>
      <c r="CL101" s="954"/>
      <c r="CM101" s="954"/>
      <c r="CN101" s="954"/>
      <c r="CO101" s="954"/>
      <c r="CP101" s="954"/>
      <c r="CQ101" s="954"/>
      <c r="CR101" s="954"/>
      <c r="CS101" s="954"/>
      <c r="CT101" s="954"/>
      <c r="CU101" s="954"/>
      <c r="CV101" s="954"/>
      <c r="CW101" s="954"/>
      <c r="CX101" s="954"/>
      <c r="CY101" s="954"/>
      <c r="CZ101" s="954"/>
      <c r="DA101" s="954"/>
      <c r="DB101" s="954"/>
      <c r="DC101" s="954"/>
      <c r="DD101" s="954"/>
      <c r="DE101" s="954"/>
      <c r="DF101" s="954"/>
      <c r="DG101" s="954"/>
      <c r="DH101" s="954"/>
      <c r="DI101" s="954"/>
      <c r="DJ101" s="954"/>
      <c r="DK101" s="954"/>
      <c r="DL101" s="954"/>
      <c r="DM101" s="954"/>
      <c r="DN101" s="954"/>
      <c r="DO101" s="954"/>
      <c r="DP101" s="954"/>
      <c r="DQ101" s="954"/>
      <c r="DR101" s="954"/>
      <c r="DS101" s="954"/>
      <c r="DT101" s="954"/>
      <c r="DU101" s="954"/>
      <c r="DV101" s="954"/>
      <c r="DW101" s="954"/>
      <c r="DX101" s="954"/>
      <c r="DY101" s="954"/>
      <c r="DZ101" s="954"/>
      <c r="EA101" s="954"/>
      <c r="EB101" s="954"/>
      <c r="EC101" s="954"/>
      <c r="ED101" s="954"/>
      <c r="EE101" s="954"/>
      <c r="EF101" s="954"/>
      <c r="EG101" s="822"/>
      <c r="EH101" s="823"/>
      <c r="EI101" s="823"/>
      <c r="EJ101" s="823"/>
      <c r="EK101" s="823"/>
      <c r="EL101" s="823"/>
      <c r="EM101" s="823"/>
      <c r="EN101" s="823"/>
      <c r="EO101" s="823"/>
      <c r="EP101" s="823"/>
      <c r="EQ101" s="823"/>
      <c r="ER101" s="823"/>
      <c r="ES101" s="954"/>
      <c r="ET101" s="954"/>
      <c r="EU101" s="954"/>
      <c r="EV101" s="954"/>
      <c r="EW101" s="954"/>
      <c r="EX101" s="954"/>
      <c r="EY101" s="954"/>
      <c r="EZ101" s="954"/>
      <c r="FA101" s="954"/>
      <c r="FB101" s="954"/>
      <c r="FC101" s="954"/>
      <c r="FD101" s="954"/>
      <c r="FE101" s="954"/>
      <c r="FF101" s="954"/>
      <c r="FG101" s="954"/>
      <c r="FH101" s="954"/>
      <c r="FI101" s="954"/>
      <c r="FJ101" s="954"/>
      <c r="FK101" s="954"/>
      <c r="FL101" s="954"/>
      <c r="FM101" s="954"/>
      <c r="FN101" s="954"/>
      <c r="FO101" s="954"/>
      <c r="FP101" s="954"/>
      <c r="FQ101" s="954"/>
      <c r="FR101" s="954"/>
      <c r="FS101" s="954"/>
      <c r="FT101" s="954"/>
      <c r="FU101" s="954"/>
      <c r="FV101" s="954"/>
      <c r="FW101" s="954"/>
      <c r="FX101" s="954"/>
      <c r="FY101" s="954"/>
      <c r="FZ101" s="954"/>
      <c r="GA101" s="954"/>
      <c r="GB101" s="954"/>
      <c r="GC101" s="1237"/>
      <c r="GD101" s="1238"/>
      <c r="GE101" s="1238"/>
      <c r="GF101" s="1238"/>
      <c r="GG101" s="1238"/>
      <c r="GH101" s="1238"/>
      <c r="GI101" s="1238"/>
      <c r="GJ101" s="1238"/>
      <c r="GK101" s="1238"/>
      <c r="GL101" s="1238"/>
      <c r="GM101" s="1238"/>
      <c r="GN101" s="1320"/>
      <c r="GO101" s="954"/>
      <c r="GP101" s="954"/>
      <c r="GQ101" s="954"/>
      <c r="GR101" s="954"/>
      <c r="GS101" s="954"/>
      <c r="GT101" s="954"/>
      <c r="GU101" s="954"/>
      <c r="GV101" s="954"/>
      <c r="GW101" s="954"/>
      <c r="GX101" s="954"/>
      <c r="GY101" s="954"/>
      <c r="GZ101" s="954"/>
      <c r="HA101" s="954"/>
      <c r="HB101" s="954"/>
      <c r="HC101" s="954"/>
      <c r="HD101" s="954"/>
      <c r="HE101" s="954"/>
      <c r="HF101" s="954"/>
      <c r="HG101" s="954"/>
      <c r="HH101" s="954"/>
      <c r="HI101" s="954"/>
      <c r="HJ101" s="954"/>
      <c r="HK101" s="954"/>
      <c r="HL101" s="954"/>
      <c r="HM101" s="954"/>
      <c r="HN101" s="954"/>
      <c r="HO101" s="954"/>
      <c r="HP101" s="954"/>
      <c r="HQ101" s="954"/>
      <c r="HR101" s="954"/>
      <c r="HS101" s="954"/>
      <c r="HT101" s="954"/>
      <c r="HU101" s="954"/>
      <c r="HV101" s="954"/>
      <c r="HW101" s="954"/>
      <c r="HX101" s="954"/>
      <c r="HY101" s="954"/>
      <c r="HZ101" s="954"/>
      <c r="IA101" s="954"/>
      <c r="IB101" s="954"/>
      <c r="IC101" s="954"/>
      <c r="ID101" s="954"/>
      <c r="IE101" s="954"/>
      <c r="IF101" s="954"/>
      <c r="IG101" s="954"/>
      <c r="IH101" s="954"/>
      <c r="II101" s="954"/>
      <c r="IJ101" s="954"/>
      <c r="IK101" s="954"/>
      <c r="IL101" s="954"/>
      <c r="IM101" s="954"/>
      <c r="IN101" s="954"/>
      <c r="IO101" s="954"/>
      <c r="IP101" s="954"/>
      <c r="IQ101" s="954"/>
      <c r="IR101" s="954"/>
      <c r="IS101" s="954"/>
      <c r="IT101" s="954"/>
      <c r="IU101" s="954"/>
      <c r="IV101" s="1302"/>
      <c r="IW101" s="728"/>
      <c r="IX101" s="728"/>
      <c r="IY101" s="731"/>
      <c r="IZ101" s="22"/>
      <c r="JA101" s="22"/>
      <c r="JB101" s="22"/>
      <c r="JC101" s="22"/>
      <c r="JD101" s="22"/>
      <c r="JE101" s="22"/>
      <c r="JF101" s="22"/>
      <c r="JG101" s="22"/>
      <c r="JH101" s="21"/>
      <c r="JI101" s="22"/>
      <c r="JJ101" s="22"/>
      <c r="JK101" s="22"/>
      <c r="JL101" s="22"/>
      <c r="JM101" s="22"/>
      <c r="JN101" s="22"/>
      <c r="JO101" s="22"/>
      <c r="JP101" s="22"/>
      <c r="JQ101" s="22"/>
      <c r="JR101" s="22"/>
      <c r="JS101" s="22"/>
      <c r="JT101" s="22"/>
      <c r="JU101" s="22"/>
      <c r="JV101" s="22"/>
      <c r="JW101" s="22"/>
      <c r="JX101" s="22"/>
      <c r="JY101" s="22"/>
      <c r="JZ101" s="22"/>
      <c r="KA101" s="22"/>
      <c r="KB101" s="22"/>
      <c r="KC101" s="22"/>
      <c r="KD101" s="22"/>
      <c r="KE101" s="22"/>
      <c r="KF101" s="22"/>
      <c r="KG101" s="22"/>
      <c r="KH101" s="22"/>
      <c r="KI101" s="22"/>
      <c r="KJ101" s="22"/>
      <c r="KK101" s="22"/>
      <c r="KL101" s="22"/>
      <c r="KM101" s="22"/>
      <c r="KN101" s="22"/>
      <c r="KO101" s="22"/>
      <c r="KP101" s="22"/>
      <c r="KQ101" s="22"/>
      <c r="KR101" s="22"/>
      <c r="KS101" s="22"/>
      <c r="KT101" s="22"/>
      <c r="KU101" s="22"/>
      <c r="KV101" s="22"/>
      <c r="KW101" s="22"/>
      <c r="KX101" s="22"/>
      <c r="KY101" s="22"/>
      <c r="KZ101" s="22"/>
      <c r="LA101" s="22"/>
      <c r="LB101" s="22"/>
      <c r="LC101" s="22"/>
      <c r="LD101" s="22"/>
      <c r="LE101" s="22"/>
      <c r="LF101" s="22"/>
      <c r="LG101" s="22"/>
      <c r="LH101" s="22"/>
      <c r="LI101" s="22"/>
      <c r="LJ101" s="23"/>
      <c r="MM101" s="1111"/>
      <c r="MN101" s="1112"/>
      <c r="MO101" s="1112"/>
      <c r="MP101" s="1112"/>
      <c r="MQ101" s="1112"/>
      <c r="MR101" s="1112"/>
      <c r="MS101" s="993"/>
      <c r="MT101" s="994"/>
      <c r="MU101" s="994"/>
      <c r="MV101" s="994"/>
      <c r="MW101" s="994"/>
      <c r="MX101" s="994"/>
      <c r="MY101" s="994"/>
      <c r="MZ101" s="994"/>
      <c r="NA101" s="994"/>
      <c r="NB101" s="994"/>
      <c r="NC101" s="994"/>
      <c r="ND101" s="1077"/>
      <c r="NE101" s="1077"/>
      <c r="NF101" s="1077"/>
      <c r="NG101" s="1077"/>
      <c r="NH101" s="1081"/>
      <c r="NI101" s="1081"/>
      <c r="NJ101" s="1081"/>
      <c r="NK101" s="1081"/>
      <c r="NL101" s="1081"/>
      <c r="NM101" s="1081"/>
      <c r="NN101" s="1082"/>
      <c r="NY101" s="1111"/>
      <c r="NZ101" s="1112"/>
      <c r="OA101" s="1112"/>
      <c r="OB101" s="1112"/>
      <c r="OC101" s="1334"/>
      <c r="OD101" s="1335"/>
      <c r="OE101" s="1335"/>
      <c r="OF101" s="1335"/>
      <c r="OG101" s="1335"/>
      <c r="OH101" s="1335"/>
      <c r="OI101" s="1335"/>
      <c r="OJ101" s="1081"/>
      <c r="OK101" s="1081"/>
      <c r="OL101" s="1081"/>
      <c r="OM101" s="1081"/>
      <c r="ON101" s="1082"/>
      <c r="OT101" s="1111"/>
      <c r="OU101" s="1112"/>
      <c r="OV101" s="1112"/>
      <c r="OW101" s="1175"/>
      <c r="OX101" s="1176"/>
      <c r="OY101" s="1176"/>
      <c r="OZ101" s="1176"/>
      <c r="PA101" s="1176"/>
      <c r="PB101" s="1176"/>
      <c r="PC101" s="1180"/>
      <c r="PD101" s="1180"/>
      <c r="PE101" s="1005"/>
      <c r="PF101" s="1005"/>
      <c r="PG101" s="1005"/>
      <c r="PH101" s="1005"/>
      <c r="PI101" s="1006"/>
      <c r="QY101" s="1113"/>
      <c r="QZ101" s="1114"/>
      <c r="RA101" s="1177"/>
      <c r="RB101" s="1178"/>
      <c r="RC101" s="1178"/>
      <c r="RD101" s="1178"/>
      <c r="RE101" s="1181"/>
      <c r="RF101" s="1181"/>
      <c r="RG101" s="1186"/>
      <c r="RH101" s="1186"/>
      <c r="RI101" s="1186"/>
      <c r="RJ101" s="1187"/>
    </row>
    <row r="102" spans="2:478" ht="3.65" customHeight="1">
      <c r="B102" s="21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3"/>
      <c r="AP102" s="22"/>
      <c r="AQ102" s="22"/>
      <c r="AR102" s="22"/>
      <c r="AS102" s="22"/>
      <c r="AT102" s="22"/>
      <c r="AU102" s="22"/>
      <c r="AV102" s="22"/>
      <c r="AW102" s="22"/>
      <c r="AX102" s="727"/>
      <c r="AY102" s="728"/>
      <c r="AZ102" s="728"/>
      <c r="BA102" s="1188" t="s">
        <v>850</v>
      </c>
      <c r="BB102" s="1189"/>
      <c r="BC102" s="1189"/>
      <c r="BD102" s="1189"/>
      <c r="BE102" s="1167">
        <v>2200</v>
      </c>
      <c r="BF102" s="1167"/>
      <c r="BG102" s="1167"/>
      <c r="BH102" s="1167"/>
      <c r="BI102" s="1167"/>
      <c r="BJ102" s="1221" t="s">
        <v>1049</v>
      </c>
      <c r="BK102" s="1221"/>
      <c r="BL102" s="1222"/>
      <c r="BM102" s="598"/>
      <c r="BN102" s="66"/>
      <c r="BO102" s="66"/>
      <c r="BP102" s="66"/>
      <c r="BQ102" s="66"/>
      <c r="BR102" s="66"/>
      <c r="BS102" s="66"/>
      <c r="BT102" s="66"/>
      <c r="BU102" s="66"/>
      <c r="BV102" s="66"/>
      <c r="BW102" s="66"/>
      <c r="BX102" s="67"/>
      <c r="BY102" s="69"/>
      <c r="BZ102" s="66"/>
      <c r="CA102" s="66"/>
      <c r="CB102" s="66"/>
      <c r="CC102" s="66"/>
      <c r="CD102" s="66"/>
      <c r="CE102" s="66"/>
      <c r="CF102" s="66"/>
      <c r="CG102" s="66"/>
      <c r="CH102" s="66"/>
      <c r="CI102" s="66"/>
      <c r="CJ102" s="67"/>
      <c r="CK102" s="69"/>
      <c r="CL102" s="66"/>
      <c r="CM102" s="66"/>
      <c r="CN102" s="66"/>
      <c r="CO102" s="66"/>
      <c r="CP102" s="66"/>
      <c r="CQ102" s="66"/>
      <c r="CR102" s="66"/>
      <c r="CS102" s="66"/>
      <c r="CT102" s="66"/>
      <c r="CU102" s="66"/>
      <c r="CV102" s="67"/>
      <c r="CW102" s="69"/>
      <c r="CX102" s="66"/>
      <c r="CY102" s="66"/>
      <c r="CZ102" s="66"/>
      <c r="DA102" s="66"/>
      <c r="DB102" s="66"/>
      <c r="DC102" s="66"/>
      <c r="DD102" s="66"/>
      <c r="DE102" s="66"/>
      <c r="DF102" s="66"/>
      <c r="DG102" s="66"/>
      <c r="DH102" s="67"/>
      <c r="DI102" s="69"/>
      <c r="DJ102" s="66"/>
      <c r="DK102" s="66"/>
      <c r="DL102" s="66"/>
      <c r="DM102" s="66"/>
      <c r="DN102" s="66"/>
      <c r="DO102" s="66"/>
      <c r="DP102" s="66"/>
      <c r="DQ102" s="66"/>
      <c r="DR102" s="66"/>
      <c r="DS102" s="66"/>
      <c r="DT102" s="67"/>
      <c r="DU102" s="69"/>
      <c r="DV102" s="66"/>
      <c r="DW102" s="66"/>
      <c r="DX102" s="66"/>
      <c r="DY102" s="66"/>
      <c r="DZ102" s="66"/>
      <c r="EA102" s="66"/>
      <c r="EB102" s="66"/>
      <c r="EC102" s="66"/>
      <c r="ED102" s="66"/>
      <c r="EE102" s="66"/>
      <c r="EF102" s="67"/>
      <c r="EG102" s="911" t="e" vm="19">
        <v>#VALUE!</v>
      </c>
      <c r="EH102" s="912"/>
      <c r="EI102" s="912"/>
      <c r="EJ102" s="912"/>
      <c r="EK102" s="912"/>
      <c r="EL102" s="912"/>
      <c r="EM102" s="912"/>
      <c r="EN102" s="912"/>
      <c r="EO102" s="912"/>
      <c r="EP102" s="912"/>
      <c r="EQ102" s="912"/>
      <c r="ER102" s="913"/>
      <c r="ES102" s="69"/>
      <c r="ET102" s="66"/>
      <c r="EU102" s="66"/>
      <c r="EV102" s="66"/>
      <c r="EW102" s="66"/>
      <c r="EX102" s="66"/>
      <c r="EY102" s="66"/>
      <c r="EZ102" s="66"/>
      <c r="FA102" s="66"/>
      <c r="FB102" s="66"/>
      <c r="FC102" s="66"/>
      <c r="FD102" s="67"/>
      <c r="FE102" s="69"/>
      <c r="FF102" s="66"/>
      <c r="FG102" s="66"/>
      <c r="FH102" s="66"/>
      <c r="FI102" s="66"/>
      <c r="FJ102" s="66"/>
      <c r="FK102" s="66"/>
      <c r="FL102" s="66"/>
      <c r="FM102" s="66"/>
      <c r="FN102" s="66"/>
      <c r="FO102" s="66"/>
      <c r="FP102" s="67"/>
      <c r="FQ102" s="69"/>
      <c r="FR102" s="66"/>
      <c r="FS102" s="66"/>
      <c r="FT102" s="66"/>
      <c r="FU102" s="66"/>
      <c r="FV102" s="66"/>
      <c r="FW102" s="66"/>
      <c r="FX102" s="66"/>
      <c r="FY102" s="66"/>
      <c r="FZ102" s="66"/>
      <c r="GA102" s="66"/>
      <c r="GB102" s="67"/>
      <c r="GC102" s="69"/>
      <c r="GD102" s="66"/>
      <c r="GE102" s="66"/>
      <c r="GF102" s="66"/>
      <c r="GG102" s="66"/>
      <c r="GH102" s="66"/>
      <c r="GI102" s="66"/>
      <c r="GJ102" s="66"/>
      <c r="GK102" s="66"/>
      <c r="GL102" s="66"/>
      <c r="GM102" s="66"/>
      <c r="GN102" s="67"/>
      <c r="GO102" s="69"/>
      <c r="GP102" s="66"/>
      <c r="GQ102" s="66"/>
      <c r="GR102" s="66"/>
      <c r="GS102" s="66"/>
      <c r="GT102" s="66"/>
      <c r="GU102" s="66"/>
      <c r="GV102" s="66"/>
      <c r="GW102" s="66"/>
      <c r="GX102" s="66"/>
      <c r="GY102" s="66"/>
      <c r="GZ102" s="67"/>
      <c r="HA102" s="69"/>
      <c r="HB102" s="66"/>
      <c r="HC102" s="66"/>
      <c r="HD102" s="66"/>
      <c r="HE102" s="66"/>
      <c r="HF102" s="66"/>
      <c r="HG102" s="66"/>
      <c r="HH102" s="66"/>
      <c r="HI102" s="66"/>
      <c r="HJ102" s="66"/>
      <c r="HK102" s="66"/>
      <c r="HL102" s="67"/>
      <c r="HM102" s="69"/>
      <c r="HN102" s="66"/>
      <c r="HO102" s="66"/>
      <c r="HP102" s="66"/>
      <c r="HQ102" s="66"/>
      <c r="HR102" s="66"/>
      <c r="HS102" s="66"/>
      <c r="HT102" s="66"/>
      <c r="HU102" s="66"/>
      <c r="HV102" s="66"/>
      <c r="HW102" s="66"/>
      <c r="HX102" s="67"/>
      <c r="HY102" s="69"/>
      <c r="HZ102" s="66"/>
      <c r="IA102" s="66"/>
      <c r="IB102" s="66"/>
      <c r="IC102" s="66"/>
      <c r="ID102" s="66"/>
      <c r="IE102" s="66"/>
      <c r="IF102" s="66"/>
      <c r="IG102" s="66"/>
      <c r="IH102" s="66"/>
      <c r="II102" s="66"/>
      <c r="IJ102" s="67"/>
      <c r="IK102" s="69"/>
      <c r="IL102" s="66"/>
      <c r="IM102" s="66"/>
      <c r="IN102" s="66"/>
      <c r="IO102" s="66"/>
      <c r="IP102" s="66"/>
      <c r="IQ102" s="66"/>
      <c r="IR102" s="66"/>
      <c r="IS102" s="66"/>
      <c r="IT102" s="66"/>
      <c r="IU102" s="66"/>
      <c r="IV102" s="562"/>
      <c r="IW102" s="728"/>
      <c r="IX102" s="728"/>
      <c r="IY102" s="731"/>
      <c r="IZ102" s="22"/>
      <c r="JA102" s="22"/>
      <c r="JB102" s="22"/>
      <c r="JC102" s="22"/>
      <c r="JD102" s="22"/>
      <c r="JE102" s="22"/>
      <c r="JF102" s="22"/>
      <c r="JG102" s="22"/>
      <c r="JH102" s="21"/>
      <c r="JI102" s="22"/>
      <c r="JJ102" s="22"/>
      <c r="JK102" s="22"/>
      <c r="JL102" s="22"/>
      <c r="JM102" s="22"/>
      <c r="JN102" s="22"/>
      <c r="JO102" s="22"/>
      <c r="JP102" s="22"/>
      <c r="JQ102" s="22"/>
      <c r="JR102" s="22"/>
      <c r="JS102" s="22"/>
      <c r="JT102" s="22"/>
      <c r="JU102" s="22"/>
      <c r="JV102" s="22"/>
      <c r="JW102" s="22"/>
      <c r="JX102" s="22"/>
      <c r="JY102" s="22"/>
      <c r="JZ102" s="22"/>
      <c r="KA102" s="22"/>
      <c r="KB102" s="22"/>
      <c r="KC102" s="22"/>
      <c r="KD102" s="22"/>
      <c r="KE102" s="22"/>
      <c r="KF102" s="22"/>
      <c r="KG102" s="22"/>
      <c r="KH102" s="22"/>
      <c r="KI102" s="22"/>
      <c r="KJ102" s="22"/>
      <c r="KK102" s="22"/>
      <c r="KL102" s="22"/>
      <c r="KM102" s="22"/>
      <c r="KN102" s="22"/>
      <c r="KO102" s="22"/>
      <c r="KP102" s="22"/>
      <c r="KQ102" s="22"/>
      <c r="KR102" s="22"/>
      <c r="KS102" s="22"/>
      <c r="KT102" s="22"/>
      <c r="KU102" s="22"/>
      <c r="KV102" s="22"/>
      <c r="KW102" s="22"/>
      <c r="KX102" s="22"/>
      <c r="KY102" s="22"/>
      <c r="KZ102" s="22"/>
      <c r="LA102" s="22"/>
      <c r="LB102" s="22"/>
      <c r="LC102" s="22"/>
      <c r="LD102" s="22"/>
      <c r="LE102" s="22"/>
      <c r="LF102" s="22"/>
      <c r="LG102" s="22"/>
      <c r="LH102" s="22"/>
      <c r="LI102" s="22"/>
      <c r="LJ102" s="23"/>
      <c r="MM102" s="1113"/>
      <c r="MN102" s="1114"/>
      <c r="MO102" s="1114"/>
      <c r="MP102" s="1114"/>
      <c r="MQ102" s="1114"/>
      <c r="MR102" s="1114"/>
      <c r="MS102" s="995"/>
      <c r="MT102" s="996"/>
      <c r="MU102" s="996"/>
      <c r="MV102" s="996"/>
      <c r="MW102" s="996"/>
      <c r="MX102" s="996"/>
      <c r="MY102" s="996"/>
      <c r="MZ102" s="996"/>
      <c r="NA102" s="996"/>
      <c r="NB102" s="996"/>
      <c r="NC102" s="996"/>
      <c r="ND102" s="1078"/>
      <c r="NE102" s="1078"/>
      <c r="NF102" s="1078"/>
      <c r="NG102" s="1078"/>
      <c r="NH102" s="1083"/>
      <c r="NI102" s="1083"/>
      <c r="NJ102" s="1083"/>
      <c r="NK102" s="1083"/>
      <c r="NL102" s="1083"/>
      <c r="NM102" s="1083"/>
      <c r="NN102" s="1084"/>
      <c r="NY102" s="1113"/>
      <c r="NZ102" s="1114"/>
      <c r="OA102" s="1114"/>
      <c r="OB102" s="1114"/>
      <c r="OC102" s="1336"/>
      <c r="OD102" s="1337"/>
      <c r="OE102" s="1337"/>
      <c r="OF102" s="1337"/>
      <c r="OG102" s="1337"/>
      <c r="OH102" s="1337"/>
      <c r="OI102" s="1337"/>
      <c r="OJ102" s="1083"/>
      <c r="OK102" s="1083"/>
      <c r="OL102" s="1083"/>
      <c r="OM102" s="1083"/>
      <c r="ON102" s="1084"/>
      <c r="OT102" s="1113"/>
      <c r="OU102" s="1114"/>
      <c r="OV102" s="1114"/>
      <c r="OW102" s="1177"/>
      <c r="OX102" s="1178"/>
      <c r="OY102" s="1178"/>
      <c r="OZ102" s="1178"/>
      <c r="PA102" s="1178"/>
      <c r="PB102" s="1178"/>
      <c r="PC102" s="1181"/>
      <c r="PD102" s="1181"/>
      <c r="PE102" s="1007"/>
      <c r="PF102" s="1007"/>
      <c r="PG102" s="1007"/>
      <c r="PH102" s="1007"/>
      <c r="PI102" s="1008"/>
    </row>
    <row r="103" spans="2:478" ht="3.65" customHeight="1">
      <c r="B103" s="21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3"/>
      <c r="AP103" s="22"/>
      <c r="AQ103" s="22"/>
      <c r="AR103" s="22"/>
      <c r="AS103" s="22"/>
      <c r="AT103" s="22"/>
      <c r="AU103" s="22"/>
      <c r="AV103" s="22"/>
      <c r="AW103" s="22"/>
      <c r="AX103" s="727"/>
      <c r="AY103" s="728"/>
      <c r="AZ103" s="47"/>
      <c r="BA103" s="1190"/>
      <c r="BB103" s="1191"/>
      <c r="BC103" s="1191"/>
      <c r="BD103" s="1191"/>
      <c r="BE103" s="1169"/>
      <c r="BF103" s="1169"/>
      <c r="BG103" s="1169"/>
      <c r="BH103" s="1169"/>
      <c r="BI103" s="1169"/>
      <c r="BJ103" s="1223"/>
      <c r="BK103" s="1223"/>
      <c r="BL103" s="1224"/>
      <c r="BM103" s="599"/>
      <c r="BX103" s="68"/>
      <c r="BY103" s="70"/>
      <c r="CJ103" s="68"/>
      <c r="CK103" s="70"/>
      <c r="CV103" s="68"/>
      <c r="CW103" s="70"/>
      <c r="DH103" s="68"/>
      <c r="DI103" s="70"/>
      <c r="DT103" s="68"/>
      <c r="DU103" s="70"/>
      <c r="EF103" s="68"/>
      <c r="EG103" s="901"/>
      <c r="EH103" s="902"/>
      <c r="EI103" s="902"/>
      <c r="EJ103" s="902"/>
      <c r="EK103" s="902"/>
      <c r="EL103" s="902"/>
      <c r="EM103" s="902"/>
      <c r="EN103" s="902"/>
      <c r="EO103" s="902"/>
      <c r="EP103" s="902"/>
      <c r="EQ103" s="902"/>
      <c r="ER103" s="903"/>
      <c r="ES103" s="70"/>
      <c r="FD103" s="68"/>
      <c r="FE103" s="70"/>
      <c r="FG103" s="1157" t="s">
        <v>978</v>
      </c>
      <c r="FH103" s="1157"/>
      <c r="FI103" s="1157"/>
      <c r="FJ103" s="1157"/>
      <c r="FK103" s="1157"/>
      <c r="FL103" s="1157"/>
      <c r="FM103" s="1157"/>
      <c r="FN103" s="1157"/>
      <c r="FP103" s="68"/>
      <c r="FQ103" s="70"/>
      <c r="GB103" s="68"/>
      <c r="GC103" s="70"/>
      <c r="GN103" s="68"/>
      <c r="GO103" s="70"/>
      <c r="GZ103" s="68"/>
      <c r="HA103" s="70"/>
      <c r="HL103" s="68"/>
      <c r="HM103" s="70"/>
      <c r="HX103" s="68"/>
      <c r="HY103" s="70"/>
      <c r="IJ103" s="68"/>
      <c r="IK103" s="70"/>
      <c r="IV103" s="561"/>
      <c r="IW103" s="47"/>
      <c r="IX103" s="728"/>
      <c r="IY103" s="731"/>
      <c r="IZ103" s="22"/>
      <c r="JA103" s="22"/>
      <c r="JB103" s="22"/>
      <c r="JC103" s="22"/>
      <c r="JD103" s="22"/>
      <c r="JE103" s="22"/>
      <c r="JF103" s="22"/>
      <c r="JG103" s="22"/>
      <c r="JH103" s="21"/>
      <c r="JI103" s="22"/>
      <c r="JJ103" s="22"/>
      <c r="JK103" s="22"/>
      <c r="JL103" s="22"/>
      <c r="JM103" s="22"/>
      <c r="JN103" s="22"/>
      <c r="JO103" s="22"/>
      <c r="JP103" s="22"/>
      <c r="JQ103" s="22"/>
      <c r="JR103" s="22"/>
      <c r="JS103" s="22"/>
      <c r="JT103" s="22"/>
      <c r="JU103" s="22"/>
      <c r="JV103" s="22"/>
      <c r="JW103" s="22"/>
      <c r="JX103" s="22"/>
      <c r="JY103" s="22"/>
      <c r="JZ103" s="22"/>
      <c r="KA103" s="22"/>
      <c r="KB103" s="22"/>
      <c r="KC103" s="22"/>
      <c r="KD103" s="22"/>
      <c r="KE103" s="22"/>
      <c r="KF103" s="22"/>
      <c r="KG103" s="22"/>
      <c r="KH103" s="22"/>
      <c r="KI103" s="22"/>
      <c r="KJ103" s="22"/>
      <c r="KK103" s="22"/>
      <c r="KL103" s="22"/>
      <c r="KM103" s="22"/>
      <c r="KN103" s="22"/>
      <c r="KO103" s="22"/>
      <c r="KP103" s="22"/>
      <c r="KQ103" s="22"/>
      <c r="KR103" s="22"/>
      <c r="KS103" s="22"/>
      <c r="KT103" s="22"/>
      <c r="KU103" s="22"/>
      <c r="KV103" s="22"/>
      <c r="KW103" s="22"/>
      <c r="KX103" s="22"/>
      <c r="KY103" s="22"/>
      <c r="KZ103" s="22"/>
      <c r="LA103" s="22"/>
      <c r="LB103" s="22"/>
      <c r="LC103" s="22"/>
      <c r="LD103" s="22"/>
      <c r="LE103" s="22"/>
      <c r="LF103" s="22"/>
      <c r="LG103" s="22"/>
      <c r="LH103" s="22"/>
      <c r="LI103" s="22"/>
      <c r="LJ103" s="23"/>
    </row>
    <row r="104" spans="2:478" ht="3.65" customHeight="1">
      <c r="B104" s="21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3"/>
      <c r="AP104" s="22"/>
      <c r="AQ104" s="22"/>
      <c r="AR104" s="22"/>
      <c r="AS104" s="22"/>
      <c r="AT104" s="22"/>
      <c r="AU104" s="22"/>
      <c r="AV104" s="22"/>
      <c r="AW104" s="22"/>
      <c r="AX104" s="727"/>
      <c r="AY104" s="728"/>
      <c r="AZ104" s="47"/>
      <c r="BA104" s="1192"/>
      <c r="BB104" s="1193"/>
      <c r="BC104" s="1193"/>
      <c r="BD104" s="1193"/>
      <c r="BE104" s="1171"/>
      <c r="BF104" s="1171"/>
      <c r="BG104" s="1171"/>
      <c r="BH104" s="1171"/>
      <c r="BI104" s="1171"/>
      <c r="BJ104" s="1225"/>
      <c r="BK104" s="1225"/>
      <c r="BL104" s="1226"/>
      <c r="BM104" s="602"/>
      <c r="BN104" s="109"/>
      <c r="BO104" s="109"/>
      <c r="BP104" s="109"/>
      <c r="BQ104" s="109"/>
      <c r="BR104" s="109"/>
      <c r="BS104" s="109"/>
      <c r="BT104" s="109"/>
      <c r="BU104" s="109"/>
      <c r="BV104" s="109"/>
      <c r="BW104" s="109"/>
      <c r="BX104" s="110"/>
      <c r="BY104" s="108"/>
      <c r="BZ104" s="109"/>
      <c r="CA104" s="109"/>
      <c r="CB104" s="109"/>
      <c r="CC104" s="109"/>
      <c r="CD104" s="109"/>
      <c r="CE104" s="109"/>
      <c r="CF104" s="109"/>
      <c r="CG104" s="109"/>
      <c r="CH104" s="109"/>
      <c r="CI104" s="109"/>
      <c r="CJ104" s="110"/>
      <c r="CK104" s="108"/>
      <c r="CL104" s="109"/>
      <c r="CM104" s="109"/>
      <c r="CN104" s="109"/>
      <c r="CO104" s="109"/>
      <c r="CP104" s="109"/>
      <c r="CQ104" s="109"/>
      <c r="CR104" s="109"/>
      <c r="CS104" s="109"/>
      <c r="CT104" s="109"/>
      <c r="CU104" s="109"/>
      <c r="CV104" s="110"/>
      <c r="CW104" s="108"/>
      <c r="CX104" s="109"/>
      <c r="CY104" s="109"/>
      <c r="CZ104" s="109"/>
      <c r="DA104" s="109"/>
      <c r="DB104" s="109"/>
      <c r="DC104" s="109"/>
      <c r="DD104" s="109"/>
      <c r="DE104" s="109"/>
      <c r="DF104" s="109"/>
      <c r="DG104" s="109"/>
      <c r="DH104" s="110"/>
      <c r="DI104" s="108"/>
      <c r="DJ104" s="109"/>
      <c r="DK104" s="109"/>
      <c r="DL104" s="109"/>
      <c r="DM104" s="109"/>
      <c r="DN104" s="109"/>
      <c r="DO104" s="109"/>
      <c r="DP104" s="109"/>
      <c r="DQ104" s="109"/>
      <c r="DR104" s="109"/>
      <c r="DS104" s="109"/>
      <c r="DT104" s="110"/>
      <c r="DU104" s="901" t="e" vm="30">
        <v>#VALUE!</v>
      </c>
      <c r="DV104" s="902"/>
      <c r="DW104" s="902"/>
      <c r="DX104" s="902"/>
      <c r="DY104" s="902"/>
      <c r="DZ104" s="902"/>
      <c r="EA104" s="902"/>
      <c r="EB104" s="902"/>
      <c r="EC104" s="902"/>
      <c r="ED104" s="902"/>
      <c r="EE104" s="902"/>
      <c r="EF104" s="903"/>
      <c r="EG104" s="901"/>
      <c r="EH104" s="902"/>
      <c r="EI104" s="902"/>
      <c r="EJ104" s="902"/>
      <c r="EK104" s="902"/>
      <c r="EL104" s="902"/>
      <c r="EM104" s="902"/>
      <c r="EN104" s="902"/>
      <c r="EO104" s="902"/>
      <c r="EP104" s="902"/>
      <c r="EQ104" s="902"/>
      <c r="ER104" s="903"/>
      <c r="ES104" s="108"/>
      <c r="ET104" s="109"/>
      <c r="EU104" s="109"/>
      <c r="EV104" s="109"/>
      <c r="EW104" s="109"/>
      <c r="EX104" s="109"/>
      <c r="EY104" s="109"/>
      <c r="EZ104" s="109"/>
      <c r="FA104" s="109"/>
      <c r="FB104" s="109"/>
      <c r="FC104" s="109"/>
      <c r="FD104" s="110"/>
      <c r="FE104" s="108"/>
      <c r="FF104" s="109"/>
      <c r="FG104" s="1157"/>
      <c r="FH104" s="1157"/>
      <c r="FI104" s="1157"/>
      <c r="FJ104" s="1157"/>
      <c r="FK104" s="1157"/>
      <c r="FL104" s="1157"/>
      <c r="FM104" s="1157"/>
      <c r="FN104" s="1157"/>
      <c r="FO104" s="109"/>
      <c r="FP104" s="110"/>
      <c r="FQ104" s="901"/>
      <c r="FR104" s="902"/>
      <c r="FS104" s="902"/>
      <c r="FT104" s="902"/>
      <c r="FU104" s="902"/>
      <c r="FV104" s="902"/>
      <c r="FW104" s="902"/>
      <c r="FX104" s="902"/>
      <c r="FY104" s="902"/>
      <c r="FZ104" s="902"/>
      <c r="GA104" s="902"/>
      <c r="GB104" s="903"/>
      <c r="GC104" s="901"/>
      <c r="GD104" s="902"/>
      <c r="GE104" s="902"/>
      <c r="GF104" s="902"/>
      <c r="GG104" s="902"/>
      <c r="GH104" s="902"/>
      <c r="GI104" s="902"/>
      <c r="GJ104" s="902"/>
      <c r="GK104" s="902"/>
      <c r="GL104" s="902"/>
      <c r="GM104" s="902"/>
      <c r="GN104" s="903"/>
      <c r="GO104" s="901"/>
      <c r="GP104" s="902"/>
      <c r="GQ104" s="902"/>
      <c r="GR104" s="902"/>
      <c r="GS104" s="902"/>
      <c r="GT104" s="902"/>
      <c r="GU104" s="902"/>
      <c r="GV104" s="902"/>
      <c r="GW104" s="902"/>
      <c r="GX104" s="902"/>
      <c r="GY104" s="902"/>
      <c r="GZ104" s="903"/>
      <c r="HA104" s="901"/>
      <c r="HB104" s="902"/>
      <c r="HC104" s="902"/>
      <c r="HD104" s="902"/>
      <c r="HE104" s="902"/>
      <c r="HF104" s="902"/>
      <c r="HG104" s="902"/>
      <c r="HH104" s="902"/>
      <c r="HI104" s="902"/>
      <c r="HJ104" s="902"/>
      <c r="HK104" s="902"/>
      <c r="HL104" s="903"/>
      <c r="HM104" s="901"/>
      <c r="HN104" s="902"/>
      <c r="HO104" s="902"/>
      <c r="HP104" s="902"/>
      <c r="HQ104" s="902"/>
      <c r="HR104" s="902"/>
      <c r="HS104" s="902"/>
      <c r="HT104" s="902"/>
      <c r="HU104" s="902"/>
      <c r="HV104" s="902"/>
      <c r="HW104" s="902"/>
      <c r="HX104" s="903"/>
      <c r="HY104" s="108"/>
      <c r="HZ104" s="109"/>
      <c r="IA104" s="109"/>
      <c r="IB104" s="109"/>
      <c r="IC104" s="109"/>
      <c r="ID104" s="109"/>
      <c r="IE104" s="109"/>
      <c r="IF104" s="109"/>
      <c r="IG104" s="109"/>
      <c r="IH104" s="109"/>
      <c r="II104" s="109"/>
      <c r="IJ104" s="110"/>
      <c r="IK104" s="108"/>
      <c r="IL104" s="109"/>
      <c r="IM104" s="109"/>
      <c r="IN104" s="109"/>
      <c r="IO104" s="109"/>
      <c r="IP104" s="109"/>
      <c r="IQ104" s="109"/>
      <c r="IR104" s="109"/>
      <c r="IS104" s="109"/>
      <c r="IT104" s="109"/>
      <c r="IU104" s="109"/>
      <c r="IV104" s="567"/>
      <c r="IW104" s="47"/>
      <c r="IX104" s="728"/>
      <c r="IY104" s="731"/>
      <c r="IZ104" s="22"/>
      <c r="JA104" s="22"/>
      <c r="JB104" s="22"/>
      <c r="JC104" s="22"/>
      <c r="JD104" s="22"/>
      <c r="JE104" s="22"/>
      <c r="JF104" s="22"/>
      <c r="JG104" s="22"/>
      <c r="JH104" s="21"/>
      <c r="JI104" s="22"/>
      <c r="JJ104" s="22"/>
      <c r="JK104" s="22"/>
      <c r="JL104" s="22"/>
      <c r="JM104" s="22"/>
      <c r="JN104" s="22"/>
      <c r="JO104" s="22"/>
      <c r="JP104" s="22"/>
      <c r="JQ104" s="22"/>
      <c r="JR104" s="22"/>
      <c r="JS104" s="22"/>
      <c r="JT104" s="22"/>
      <c r="JU104" s="22"/>
      <c r="JV104" s="22"/>
      <c r="JW104" s="22"/>
      <c r="JX104" s="22"/>
      <c r="JY104" s="22"/>
      <c r="JZ104" s="22"/>
      <c r="KA104" s="22"/>
      <c r="KB104" s="22"/>
      <c r="KC104" s="22"/>
      <c r="KD104" s="22"/>
      <c r="KE104" s="22"/>
      <c r="KF104" s="22"/>
      <c r="KG104" s="22"/>
      <c r="KH104" s="22"/>
      <c r="KI104" s="22"/>
      <c r="KJ104" s="22"/>
      <c r="KK104" s="22"/>
      <c r="KL104" s="22"/>
      <c r="KM104" s="22"/>
      <c r="KN104" s="22"/>
      <c r="KO104" s="22"/>
      <c r="KP104" s="22"/>
      <c r="KQ104" s="22"/>
      <c r="KR104" s="22"/>
      <c r="KS104" s="22"/>
      <c r="KT104" s="22"/>
      <c r="KU104" s="22"/>
      <c r="KV104" s="22"/>
      <c r="KW104" s="22"/>
      <c r="KX104" s="22"/>
      <c r="KY104" s="22"/>
      <c r="KZ104" s="22"/>
      <c r="LA104" s="22"/>
      <c r="LB104" s="22"/>
      <c r="LC104" s="22"/>
      <c r="LD104" s="22"/>
      <c r="LE104" s="22"/>
      <c r="LF104" s="22"/>
      <c r="LG104" s="22"/>
      <c r="LH104" s="22"/>
      <c r="LI104" s="22"/>
      <c r="LJ104" s="23"/>
    </row>
    <row r="105" spans="2:478" ht="3.65" customHeight="1">
      <c r="B105" s="2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3"/>
      <c r="AP105" s="22"/>
      <c r="AQ105" s="22"/>
      <c r="AR105" s="22"/>
      <c r="AS105" s="22"/>
      <c r="AT105" s="22"/>
      <c r="AU105" s="22"/>
      <c r="AV105" s="22"/>
      <c r="AW105" s="22"/>
      <c r="AX105" s="727"/>
      <c r="AY105" s="728"/>
      <c r="AZ105" s="47"/>
      <c r="BA105" s="1200" t="s">
        <v>1050</v>
      </c>
      <c r="BB105" s="1201"/>
      <c r="BC105" s="1201"/>
      <c r="BD105" s="1201"/>
      <c r="BE105" s="1239">
        <v>54</v>
      </c>
      <c r="BF105" s="1239"/>
      <c r="BG105" s="1239"/>
      <c r="BH105" s="1239"/>
      <c r="BI105" s="1239"/>
      <c r="BJ105" s="1239"/>
      <c r="BK105" s="1239"/>
      <c r="BL105" s="1240"/>
      <c r="BM105" s="602"/>
      <c r="BN105" s="109"/>
      <c r="BO105" s="109"/>
      <c r="BP105" s="109"/>
      <c r="BQ105" s="109"/>
      <c r="BR105" s="109"/>
      <c r="BS105" s="109"/>
      <c r="BT105" s="109"/>
      <c r="BU105" s="109"/>
      <c r="BV105" s="109"/>
      <c r="BW105" s="109"/>
      <c r="BX105" s="110"/>
      <c r="BY105" s="108"/>
      <c r="BZ105" s="109"/>
      <c r="CA105" s="109"/>
      <c r="CB105" s="109"/>
      <c r="CC105" s="109"/>
      <c r="CD105" s="109"/>
      <c r="CE105" s="109"/>
      <c r="CF105" s="109"/>
      <c r="CG105" s="109"/>
      <c r="CH105" s="109"/>
      <c r="CI105" s="109"/>
      <c r="CJ105" s="110"/>
      <c r="CK105" s="108"/>
      <c r="CL105" s="109"/>
      <c r="CM105" s="109"/>
      <c r="CN105" s="109"/>
      <c r="CO105" s="109"/>
      <c r="CP105" s="109"/>
      <c r="CQ105" s="109"/>
      <c r="CR105" s="109"/>
      <c r="CS105" s="109"/>
      <c r="CT105" s="109"/>
      <c r="CU105" s="109"/>
      <c r="CV105" s="110"/>
      <c r="CW105" s="108"/>
      <c r="CX105" s="109"/>
      <c r="CY105" s="109"/>
      <c r="CZ105" s="109"/>
      <c r="DA105" s="109"/>
      <c r="DB105" s="109"/>
      <c r="DC105" s="109"/>
      <c r="DD105" s="109"/>
      <c r="DE105" s="109"/>
      <c r="DF105" s="109"/>
      <c r="DG105" s="109"/>
      <c r="DH105" s="110"/>
      <c r="DI105" s="108"/>
      <c r="DJ105" s="109"/>
      <c r="DK105" s="109"/>
      <c r="DL105" s="109"/>
      <c r="DM105" s="109"/>
      <c r="DN105" s="109"/>
      <c r="DO105" s="109"/>
      <c r="DP105" s="109"/>
      <c r="DQ105" s="109"/>
      <c r="DR105" s="109"/>
      <c r="DS105" s="109"/>
      <c r="DT105" s="110"/>
      <c r="DU105" s="901"/>
      <c r="DV105" s="902"/>
      <c r="DW105" s="902"/>
      <c r="DX105" s="902"/>
      <c r="DY105" s="902"/>
      <c r="DZ105" s="902"/>
      <c r="EA105" s="902"/>
      <c r="EB105" s="902"/>
      <c r="EC105" s="902"/>
      <c r="ED105" s="902"/>
      <c r="EE105" s="902"/>
      <c r="EF105" s="903"/>
      <c r="EG105" s="901"/>
      <c r="EH105" s="902"/>
      <c r="EI105" s="902"/>
      <c r="EJ105" s="902"/>
      <c r="EK105" s="902"/>
      <c r="EL105" s="902"/>
      <c r="EM105" s="902"/>
      <c r="EN105" s="902"/>
      <c r="EO105" s="902"/>
      <c r="EP105" s="902"/>
      <c r="EQ105" s="902"/>
      <c r="ER105" s="903"/>
      <c r="ES105" s="108"/>
      <c r="ET105" s="109"/>
      <c r="EU105" s="109"/>
      <c r="EV105" s="109"/>
      <c r="EW105" s="109"/>
      <c r="EX105" s="109"/>
      <c r="EY105" s="109"/>
      <c r="EZ105" s="109"/>
      <c r="FA105" s="109"/>
      <c r="FB105" s="109"/>
      <c r="FC105" s="109"/>
      <c r="FD105" s="110"/>
      <c r="FE105" s="108"/>
      <c r="FF105" s="109"/>
      <c r="FG105" s="1157"/>
      <c r="FH105" s="1157"/>
      <c r="FI105" s="1157"/>
      <c r="FJ105" s="1157"/>
      <c r="FK105" s="1157"/>
      <c r="FL105" s="1157"/>
      <c r="FM105" s="1157"/>
      <c r="FN105" s="1157"/>
      <c r="FO105" s="109"/>
      <c r="FP105" s="110"/>
      <c r="FQ105" s="901"/>
      <c r="FR105" s="902"/>
      <c r="FS105" s="902"/>
      <c r="FT105" s="902"/>
      <c r="FU105" s="902"/>
      <c r="FV105" s="902"/>
      <c r="FW105" s="902"/>
      <c r="FX105" s="902"/>
      <c r="FY105" s="902"/>
      <c r="FZ105" s="902"/>
      <c r="GA105" s="902"/>
      <c r="GB105" s="903"/>
      <c r="GC105" s="901"/>
      <c r="GD105" s="902"/>
      <c r="GE105" s="902"/>
      <c r="GF105" s="902"/>
      <c r="GG105" s="902"/>
      <c r="GH105" s="902"/>
      <c r="GI105" s="902"/>
      <c r="GJ105" s="902"/>
      <c r="GK105" s="902"/>
      <c r="GL105" s="902"/>
      <c r="GM105" s="902"/>
      <c r="GN105" s="903"/>
      <c r="GO105" s="901"/>
      <c r="GP105" s="902"/>
      <c r="GQ105" s="902"/>
      <c r="GR105" s="902"/>
      <c r="GS105" s="902"/>
      <c r="GT105" s="902"/>
      <c r="GU105" s="902"/>
      <c r="GV105" s="902"/>
      <c r="GW105" s="902"/>
      <c r="GX105" s="902"/>
      <c r="GY105" s="902"/>
      <c r="GZ105" s="903"/>
      <c r="HA105" s="901"/>
      <c r="HB105" s="902"/>
      <c r="HC105" s="902"/>
      <c r="HD105" s="902"/>
      <c r="HE105" s="902"/>
      <c r="HF105" s="902"/>
      <c r="HG105" s="902"/>
      <c r="HH105" s="902"/>
      <c r="HI105" s="902"/>
      <c r="HJ105" s="902"/>
      <c r="HK105" s="902"/>
      <c r="HL105" s="903"/>
      <c r="HM105" s="901"/>
      <c r="HN105" s="902"/>
      <c r="HO105" s="902"/>
      <c r="HP105" s="902"/>
      <c r="HQ105" s="902"/>
      <c r="HR105" s="902"/>
      <c r="HS105" s="902"/>
      <c r="HT105" s="902"/>
      <c r="HU105" s="902"/>
      <c r="HV105" s="902"/>
      <c r="HW105" s="902"/>
      <c r="HX105" s="903"/>
      <c r="HY105" s="108"/>
      <c r="HZ105" s="109"/>
      <c r="IA105" s="109"/>
      <c r="IB105" s="109"/>
      <c r="IC105" s="109"/>
      <c r="ID105" s="109"/>
      <c r="IE105" s="109"/>
      <c r="IF105" s="109"/>
      <c r="IG105" s="109"/>
      <c r="IH105" s="109"/>
      <c r="II105" s="109"/>
      <c r="IJ105" s="110"/>
      <c r="IK105" s="108"/>
      <c r="IL105" s="109"/>
      <c r="IM105" s="109"/>
      <c r="IN105" s="109"/>
      <c r="IO105" s="109"/>
      <c r="IP105" s="109"/>
      <c r="IQ105" s="109"/>
      <c r="IR105" s="109"/>
      <c r="IS105" s="109"/>
      <c r="IT105" s="109"/>
      <c r="IU105" s="109"/>
      <c r="IV105" s="567"/>
      <c r="IW105" s="47"/>
      <c r="IX105" s="728"/>
      <c r="IY105" s="731"/>
      <c r="IZ105" s="22"/>
      <c r="JA105" s="22"/>
      <c r="JB105" s="22"/>
      <c r="JC105" s="22"/>
      <c r="JD105" s="22"/>
      <c r="JE105" s="22"/>
      <c r="JF105" s="22"/>
      <c r="JG105" s="22"/>
      <c r="JH105" s="21"/>
      <c r="JI105" s="22"/>
      <c r="JJ105" s="22"/>
      <c r="JK105" s="22"/>
      <c r="JL105" s="22"/>
      <c r="JM105" s="22"/>
      <c r="JN105" s="22"/>
      <c r="JO105" s="22"/>
      <c r="JP105" s="22"/>
      <c r="JQ105" s="22"/>
      <c r="JR105" s="22"/>
      <c r="JS105" s="22"/>
      <c r="JT105" s="22"/>
      <c r="JU105" s="22"/>
      <c r="JV105" s="22"/>
      <c r="JW105" s="22"/>
      <c r="JX105" s="22"/>
      <c r="JY105" s="22"/>
      <c r="JZ105" s="22"/>
      <c r="KA105" s="22"/>
      <c r="KB105" s="22"/>
      <c r="KC105" s="22"/>
      <c r="KD105" s="22"/>
      <c r="KE105" s="22"/>
      <c r="KF105" s="22"/>
      <c r="KG105" s="22"/>
      <c r="KH105" s="22"/>
      <c r="KI105" s="22"/>
      <c r="KJ105" s="22"/>
      <c r="KK105" s="22"/>
      <c r="KL105" s="22"/>
      <c r="KM105" s="22"/>
      <c r="KN105" s="22"/>
      <c r="KO105" s="22"/>
      <c r="KP105" s="22"/>
      <c r="KQ105" s="22"/>
      <c r="KR105" s="22"/>
      <c r="KS105" s="22"/>
      <c r="KT105" s="22"/>
      <c r="KU105" s="22"/>
      <c r="KV105" s="22"/>
      <c r="KW105" s="22"/>
      <c r="KX105" s="22"/>
      <c r="KY105" s="22"/>
      <c r="KZ105" s="22"/>
      <c r="LA105" s="22"/>
      <c r="LB105" s="22"/>
      <c r="LC105" s="22"/>
      <c r="LD105" s="22"/>
      <c r="LE105" s="22"/>
      <c r="LF105" s="22"/>
      <c r="LG105" s="22"/>
      <c r="LH105" s="22"/>
      <c r="LI105" s="22"/>
      <c r="LJ105" s="23"/>
    </row>
    <row r="106" spans="2:478" ht="3.65" customHeight="1">
      <c r="B106" s="21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3"/>
      <c r="AP106" s="22"/>
      <c r="AQ106" s="22"/>
      <c r="AR106" s="22"/>
      <c r="AS106" s="22"/>
      <c r="AT106" s="22"/>
      <c r="AU106" s="22"/>
      <c r="AV106" s="22"/>
      <c r="AW106" s="22"/>
      <c r="AX106" s="727"/>
      <c r="AY106" s="728"/>
      <c r="AZ106" s="47"/>
      <c r="BA106" s="1202"/>
      <c r="BB106" s="1203"/>
      <c r="BC106" s="1203"/>
      <c r="BD106" s="1203"/>
      <c r="BE106" s="1241"/>
      <c r="BF106" s="1241"/>
      <c r="BG106" s="1241"/>
      <c r="BH106" s="1241"/>
      <c r="BI106" s="1241"/>
      <c r="BJ106" s="1241"/>
      <c r="BK106" s="1241"/>
      <c r="BL106" s="1242"/>
      <c r="BM106" s="602"/>
      <c r="BN106" s="109"/>
      <c r="BO106" s="109"/>
      <c r="BP106" s="109"/>
      <c r="BQ106" s="109"/>
      <c r="BR106" s="109"/>
      <c r="BS106" s="109"/>
      <c r="BT106" s="109"/>
      <c r="BU106" s="109"/>
      <c r="BV106" s="109"/>
      <c r="BW106" s="109"/>
      <c r="BX106" s="110"/>
      <c r="BY106" s="108"/>
      <c r="BZ106" s="109"/>
      <c r="CA106" s="109"/>
      <c r="CB106" s="902" t="e" vm="20">
        <v>#VALUE!</v>
      </c>
      <c r="CC106" s="902"/>
      <c r="CD106" s="902"/>
      <c r="CE106" s="902"/>
      <c r="CF106" s="902"/>
      <c r="CG106" s="902"/>
      <c r="CH106" s="109"/>
      <c r="CI106" s="109"/>
      <c r="CJ106" s="110"/>
      <c r="CK106" s="108"/>
      <c r="CL106" s="109"/>
      <c r="CM106" s="109"/>
      <c r="CN106" s="109"/>
      <c r="CO106" s="109"/>
      <c r="CP106" s="109"/>
      <c r="CQ106" s="109"/>
      <c r="CR106" s="109"/>
      <c r="CS106" s="109"/>
      <c r="CT106" s="109"/>
      <c r="CU106" s="109"/>
      <c r="CV106" s="110"/>
      <c r="CW106" s="108"/>
      <c r="CX106" s="109"/>
      <c r="CY106" s="109"/>
      <c r="CZ106" s="109"/>
      <c r="DA106" s="109"/>
      <c r="DB106" s="109"/>
      <c r="DC106" s="109"/>
      <c r="DD106" s="109"/>
      <c r="DE106" s="109"/>
      <c r="DF106" s="109"/>
      <c r="DG106" s="109"/>
      <c r="DH106" s="110"/>
      <c r="DI106" s="108"/>
      <c r="DJ106" s="109"/>
      <c r="DK106" s="109"/>
      <c r="DL106" s="109"/>
      <c r="DM106" s="109"/>
      <c r="DN106" s="109"/>
      <c r="DO106" s="109"/>
      <c r="DP106" s="109"/>
      <c r="DQ106" s="109"/>
      <c r="DR106" s="109"/>
      <c r="DS106" s="109"/>
      <c r="DT106" s="110"/>
      <c r="DU106" s="901"/>
      <c r="DV106" s="902"/>
      <c r="DW106" s="902"/>
      <c r="DX106" s="902"/>
      <c r="DY106" s="902"/>
      <c r="DZ106" s="902"/>
      <c r="EA106" s="902"/>
      <c r="EB106" s="902"/>
      <c r="EC106" s="902"/>
      <c r="ED106" s="902"/>
      <c r="EE106" s="902"/>
      <c r="EF106" s="903"/>
      <c r="EG106" s="901"/>
      <c r="EH106" s="902"/>
      <c r="EI106" s="902"/>
      <c r="EJ106" s="902"/>
      <c r="EK106" s="902"/>
      <c r="EL106" s="902"/>
      <c r="EM106" s="902"/>
      <c r="EN106" s="902"/>
      <c r="EO106" s="902"/>
      <c r="EP106" s="902"/>
      <c r="EQ106" s="902"/>
      <c r="ER106" s="903"/>
      <c r="ES106" s="108"/>
      <c r="ET106" s="109"/>
      <c r="EU106" s="109"/>
      <c r="EV106" s="902" t="e" vm="21">
        <v>#VALUE!</v>
      </c>
      <c r="EW106" s="902"/>
      <c r="EX106" s="902"/>
      <c r="EY106" s="902"/>
      <c r="EZ106" s="902"/>
      <c r="FA106" s="902"/>
      <c r="FB106" s="109"/>
      <c r="FC106" s="109"/>
      <c r="FD106" s="110"/>
      <c r="FE106" s="108"/>
      <c r="FF106" s="109"/>
      <c r="FG106" s="1157"/>
      <c r="FH106" s="1157"/>
      <c r="FI106" s="1157"/>
      <c r="FJ106" s="1157"/>
      <c r="FK106" s="1157"/>
      <c r="FL106" s="1157"/>
      <c r="FM106" s="1157"/>
      <c r="FN106" s="1157"/>
      <c r="FO106" s="109"/>
      <c r="FP106" s="110"/>
      <c r="FQ106" s="901"/>
      <c r="FR106" s="902"/>
      <c r="FS106" s="902"/>
      <c r="FT106" s="902"/>
      <c r="FU106" s="902"/>
      <c r="FV106" s="902"/>
      <c r="FW106" s="902"/>
      <c r="FX106" s="902"/>
      <c r="FY106" s="902"/>
      <c r="FZ106" s="902"/>
      <c r="GA106" s="902"/>
      <c r="GB106" s="903"/>
      <c r="GC106" s="901"/>
      <c r="GD106" s="902"/>
      <c r="GE106" s="902"/>
      <c r="GF106" s="902"/>
      <c r="GG106" s="902"/>
      <c r="GH106" s="902"/>
      <c r="GI106" s="902"/>
      <c r="GJ106" s="902"/>
      <c r="GK106" s="902"/>
      <c r="GL106" s="902"/>
      <c r="GM106" s="902"/>
      <c r="GN106" s="903"/>
      <c r="GO106" s="901"/>
      <c r="GP106" s="902"/>
      <c r="GQ106" s="902"/>
      <c r="GR106" s="902"/>
      <c r="GS106" s="902"/>
      <c r="GT106" s="902"/>
      <c r="GU106" s="902"/>
      <c r="GV106" s="902"/>
      <c r="GW106" s="902"/>
      <c r="GX106" s="902"/>
      <c r="GY106" s="902"/>
      <c r="GZ106" s="903"/>
      <c r="HA106" s="901"/>
      <c r="HB106" s="902"/>
      <c r="HC106" s="902"/>
      <c r="HD106" s="902"/>
      <c r="HE106" s="902"/>
      <c r="HF106" s="902"/>
      <c r="HG106" s="902"/>
      <c r="HH106" s="902"/>
      <c r="HI106" s="902"/>
      <c r="HJ106" s="902"/>
      <c r="HK106" s="902"/>
      <c r="HL106" s="903"/>
      <c r="HM106" s="901"/>
      <c r="HN106" s="902"/>
      <c r="HO106" s="902"/>
      <c r="HP106" s="902"/>
      <c r="HQ106" s="902"/>
      <c r="HR106" s="902"/>
      <c r="HS106" s="902"/>
      <c r="HT106" s="902"/>
      <c r="HU106" s="902"/>
      <c r="HV106" s="902"/>
      <c r="HW106" s="902"/>
      <c r="HX106" s="903"/>
      <c r="HY106" s="108"/>
      <c r="HZ106" s="109"/>
      <c r="IA106" s="109"/>
      <c r="IB106" s="109"/>
      <c r="IC106" s="109"/>
      <c r="ID106" s="109"/>
      <c r="IE106" s="109"/>
      <c r="IF106" s="109"/>
      <c r="IG106" s="109"/>
      <c r="IH106" s="109"/>
      <c r="II106" s="109"/>
      <c r="IJ106" s="110"/>
      <c r="IK106" s="108"/>
      <c r="IL106" s="109"/>
      <c r="IM106" s="109"/>
      <c r="IN106" s="109"/>
      <c r="IO106" s="109"/>
      <c r="IP106" s="109"/>
      <c r="IQ106" s="109"/>
      <c r="IR106" s="109"/>
      <c r="IS106" s="109"/>
      <c r="IT106" s="109"/>
      <c r="IU106" s="109"/>
      <c r="IV106" s="567"/>
      <c r="IW106" s="47"/>
      <c r="IX106" s="728"/>
      <c r="IY106" s="731"/>
      <c r="IZ106" s="22"/>
      <c r="JA106" s="22"/>
      <c r="JB106" s="22"/>
      <c r="JC106" s="22"/>
      <c r="JD106" s="22"/>
      <c r="JE106" s="22"/>
      <c r="JF106" s="22"/>
      <c r="JG106" s="22"/>
      <c r="JH106" s="21"/>
      <c r="JI106" s="22"/>
      <c r="JJ106" s="22"/>
      <c r="JK106" s="22"/>
      <c r="JL106" s="22"/>
      <c r="JM106" s="22"/>
      <c r="JN106" s="22"/>
      <c r="JO106" s="22"/>
      <c r="JP106" s="22"/>
      <c r="JQ106" s="22"/>
      <c r="JR106" s="22"/>
      <c r="JS106" s="22"/>
      <c r="JT106" s="22"/>
      <c r="JU106" s="22"/>
      <c r="JV106" s="22"/>
      <c r="JW106" s="22"/>
      <c r="JX106" s="22"/>
      <c r="JY106" s="22"/>
      <c r="JZ106" s="22"/>
      <c r="KA106" s="22"/>
      <c r="KB106" s="22"/>
      <c r="KC106" s="22"/>
      <c r="KD106" s="22"/>
      <c r="KE106" s="22"/>
      <c r="KF106" s="22"/>
      <c r="KG106" s="22"/>
      <c r="KH106" s="22"/>
      <c r="KI106" s="22"/>
      <c r="KJ106" s="22"/>
      <c r="KK106" s="22"/>
      <c r="KL106" s="22"/>
      <c r="KM106" s="22"/>
      <c r="KN106" s="22"/>
      <c r="KO106" s="22"/>
      <c r="KP106" s="22"/>
      <c r="KQ106" s="22"/>
      <c r="KR106" s="22"/>
      <c r="KS106" s="22"/>
      <c r="KT106" s="22"/>
      <c r="KU106" s="22"/>
      <c r="KV106" s="22"/>
      <c r="KW106" s="22"/>
      <c r="KX106" s="22"/>
      <c r="KY106" s="22"/>
      <c r="KZ106" s="22"/>
      <c r="LA106" s="22"/>
      <c r="LB106" s="22"/>
      <c r="LC106" s="22"/>
      <c r="LD106" s="22"/>
      <c r="LE106" s="22"/>
      <c r="LF106" s="22"/>
      <c r="LG106" s="22"/>
      <c r="LH106" s="22"/>
      <c r="LI106" s="22"/>
      <c r="LJ106" s="23"/>
    </row>
    <row r="107" spans="2:478" ht="3.65" customHeight="1">
      <c r="B107" s="21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3"/>
      <c r="AP107" s="22"/>
      <c r="AQ107" s="22"/>
      <c r="AR107" s="22"/>
      <c r="AS107" s="22"/>
      <c r="AT107" s="22"/>
      <c r="AU107" s="22"/>
      <c r="AV107" s="22"/>
      <c r="AW107" s="22"/>
      <c r="AX107" s="727"/>
      <c r="AY107" s="728"/>
      <c r="AZ107" s="47"/>
      <c r="BA107" s="1204"/>
      <c r="BB107" s="1205"/>
      <c r="BC107" s="1205"/>
      <c r="BD107" s="1205"/>
      <c r="BE107" s="1243"/>
      <c r="BF107" s="1243"/>
      <c r="BG107" s="1243"/>
      <c r="BH107" s="1243"/>
      <c r="BI107" s="1243"/>
      <c r="BJ107" s="1243"/>
      <c r="BK107" s="1243"/>
      <c r="BL107" s="1244"/>
      <c r="BM107" s="602"/>
      <c r="BN107" s="109"/>
      <c r="BO107" s="109"/>
      <c r="BP107" s="109"/>
      <c r="BQ107" s="109"/>
      <c r="BR107" s="109"/>
      <c r="BS107" s="109"/>
      <c r="BT107" s="109"/>
      <c r="BU107" s="109"/>
      <c r="BV107" s="109"/>
      <c r="BW107" s="109"/>
      <c r="BX107" s="110"/>
      <c r="BY107" s="108"/>
      <c r="BZ107" s="109"/>
      <c r="CA107" s="109"/>
      <c r="CB107" s="902"/>
      <c r="CC107" s="902"/>
      <c r="CD107" s="902"/>
      <c r="CE107" s="902"/>
      <c r="CF107" s="902"/>
      <c r="CG107" s="902"/>
      <c r="CH107" s="109"/>
      <c r="CI107" s="109"/>
      <c r="CJ107" s="110"/>
      <c r="CK107" s="108"/>
      <c r="CL107" s="109"/>
      <c r="CM107" s="109"/>
      <c r="CN107" s="109"/>
      <c r="CO107" s="109"/>
      <c r="CP107" s="109"/>
      <c r="CQ107" s="109"/>
      <c r="CR107" s="109"/>
      <c r="CS107" s="109"/>
      <c r="CT107" s="109"/>
      <c r="CU107" s="109"/>
      <c r="CV107" s="110"/>
      <c r="CW107" s="108"/>
      <c r="CX107" s="109"/>
      <c r="CY107" s="109"/>
      <c r="CZ107" s="109"/>
      <c r="DA107" s="109"/>
      <c r="DB107" s="109"/>
      <c r="DC107" s="109"/>
      <c r="DD107" s="109"/>
      <c r="DE107" s="109"/>
      <c r="DF107" s="109"/>
      <c r="DG107" s="109"/>
      <c r="DH107" s="110"/>
      <c r="DI107" s="108"/>
      <c r="DJ107" s="109"/>
      <c r="DK107" s="109"/>
      <c r="DL107" s="109"/>
      <c r="DM107" s="109"/>
      <c r="DN107" s="109"/>
      <c r="DO107" s="109"/>
      <c r="DP107" s="109"/>
      <c r="DQ107" s="109"/>
      <c r="DR107" s="109"/>
      <c r="DS107" s="109"/>
      <c r="DT107" s="110"/>
      <c r="DU107" s="901"/>
      <c r="DV107" s="902"/>
      <c r="DW107" s="902"/>
      <c r="DX107" s="902"/>
      <c r="DY107" s="902"/>
      <c r="DZ107" s="902"/>
      <c r="EA107" s="902"/>
      <c r="EB107" s="902"/>
      <c r="EC107" s="902"/>
      <c r="ED107" s="902"/>
      <c r="EE107" s="902"/>
      <c r="EF107" s="903"/>
      <c r="EG107" s="901"/>
      <c r="EH107" s="902"/>
      <c r="EI107" s="902"/>
      <c r="EJ107" s="902"/>
      <c r="EK107" s="902"/>
      <c r="EL107" s="902"/>
      <c r="EM107" s="902"/>
      <c r="EN107" s="902"/>
      <c r="EO107" s="902"/>
      <c r="EP107" s="902"/>
      <c r="EQ107" s="902"/>
      <c r="ER107" s="903"/>
      <c r="ES107" s="108"/>
      <c r="ET107" s="109"/>
      <c r="EU107" s="109"/>
      <c r="EV107" s="902"/>
      <c r="EW107" s="902"/>
      <c r="EX107" s="902"/>
      <c r="EY107" s="902"/>
      <c r="EZ107" s="902"/>
      <c r="FA107" s="902"/>
      <c r="FB107" s="109"/>
      <c r="FC107" s="109"/>
      <c r="FD107" s="110"/>
      <c r="FE107" s="108"/>
      <c r="FF107" s="109"/>
      <c r="FG107" s="1157"/>
      <c r="FH107" s="1157"/>
      <c r="FI107" s="1157"/>
      <c r="FJ107" s="1157"/>
      <c r="FK107" s="1157"/>
      <c r="FL107" s="1157"/>
      <c r="FM107" s="1157"/>
      <c r="FN107" s="1157"/>
      <c r="FO107" s="109"/>
      <c r="FP107" s="110"/>
      <c r="FQ107" s="901"/>
      <c r="FR107" s="902"/>
      <c r="FS107" s="902"/>
      <c r="FT107" s="902"/>
      <c r="FU107" s="902"/>
      <c r="FV107" s="902"/>
      <c r="FW107" s="902"/>
      <c r="FX107" s="902"/>
      <c r="FY107" s="902"/>
      <c r="FZ107" s="902"/>
      <c r="GA107" s="902"/>
      <c r="GB107" s="903"/>
      <c r="GC107" s="901"/>
      <c r="GD107" s="902"/>
      <c r="GE107" s="902"/>
      <c r="GF107" s="902"/>
      <c r="GG107" s="902"/>
      <c r="GH107" s="902"/>
      <c r="GI107" s="902"/>
      <c r="GJ107" s="902"/>
      <c r="GK107" s="902"/>
      <c r="GL107" s="902"/>
      <c r="GM107" s="902"/>
      <c r="GN107" s="903"/>
      <c r="GO107" s="901"/>
      <c r="GP107" s="902"/>
      <c r="GQ107" s="902"/>
      <c r="GR107" s="902"/>
      <c r="GS107" s="902"/>
      <c r="GT107" s="902"/>
      <c r="GU107" s="902"/>
      <c r="GV107" s="902"/>
      <c r="GW107" s="902"/>
      <c r="GX107" s="902"/>
      <c r="GY107" s="902"/>
      <c r="GZ107" s="903"/>
      <c r="HA107" s="901"/>
      <c r="HB107" s="902"/>
      <c r="HC107" s="902"/>
      <c r="HD107" s="902"/>
      <c r="HE107" s="902"/>
      <c r="HF107" s="902"/>
      <c r="HG107" s="902"/>
      <c r="HH107" s="902"/>
      <c r="HI107" s="902"/>
      <c r="HJ107" s="902"/>
      <c r="HK107" s="902"/>
      <c r="HL107" s="903"/>
      <c r="HM107" s="901"/>
      <c r="HN107" s="902"/>
      <c r="HO107" s="902"/>
      <c r="HP107" s="902"/>
      <c r="HQ107" s="902"/>
      <c r="HR107" s="902"/>
      <c r="HS107" s="902"/>
      <c r="HT107" s="902"/>
      <c r="HU107" s="902"/>
      <c r="HV107" s="902"/>
      <c r="HW107" s="902"/>
      <c r="HX107" s="903"/>
      <c r="HY107" s="108"/>
      <c r="HZ107" s="109"/>
      <c r="IA107" s="109"/>
      <c r="IB107" s="109"/>
      <c r="IC107" s="109"/>
      <c r="ID107" s="109"/>
      <c r="IE107" s="109"/>
      <c r="IF107" s="109"/>
      <c r="IG107" s="109"/>
      <c r="IH107" s="109"/>
      <c r="II107" s="109"/>
      <c r="IJ107" s="110"/>
      <c r="IK107" s="108"/>
      <c r="IL107" s="109"/>
      <c r="IM107" s="109"/>
      <c r="IN107" s="109"/>
      <c r="IO107" s="109"/>
      <c r="IP107" s="109"/>
      <c r="IQ107" s="109"/>
      <c r="IR107" s="109"/>
      <c r="IS107" s="109"/>
      <c r="IT107" s="109"/>
      <c r="IU107" s="109"/>
      <c r="IV107" s="567"/>
      <c r="IW107" s="47"/>
      <c r="IX107" s="728"/>
      <c r="IY107" s="731"/>
      <c r="IZ107" s="22"/>
      <c r="JA107" s="22"/>
      <c r="JB107" s="22"/>
      <c r="JC107" s="22"/>
      <c r="JD107" s="22"/>
      <c r="JE107" s="22"/>
      <c r="JF107" s="22"/>
      <c r="JG107" s="22"/>
      <c r="JH107" s="21"/>
      <c r="JI107" s="22"/>
      <c r="JJ107" s="22"/>
      <c r="JK107" s="22"/>
      <c r="JL107" s="22"/>
      <c r="JM107" s="22"/>
      <c r="JN107" s="22"/>
      <c r="JO107" s="22"/>
      <c r="JP107" s="22"/>
      <c r="JQ107" s="22"/>
      <c r="JR107" s="22"/>
      <c r="JS107" s="22"/>
      <c r="JT107" s="22"/>
      <c r="JU107" s="22"/>
      <c r="JV107" s="22"/>
      <c r="JW107" s="22"/>
      <c r="JX107" s="22"/>
      <c r="JY107" s="22"/>
      <c r="JZ107" s="22"/>
      <c r="KA107" s="22"/>
      <c r="KB107" s="22"/>
      <c r="KC107" s="22"/>
      <c r="KD107" s="22"/>
      <c r="KE107" s="22"/>
      <c r="KF107" s="22"/>
      <c r="KG107" s="22"/>
      <c r="KH107" s="22"/>
      <c r="KI107" s="22"/>
      <c r="KJ107" s="22"/>
      <c r="KK107" s="22"/>
      <c r="KL107" s="22"/>
      <c r="KM107" s="22"/>
      <c r="KN107" s="22"/>
      <c r="KO107" s="22"/>
      <c r="KP107" s="22"/>
      <c r="KQ107" s="22"/>
      <c r="KR107" s="22"/>
      <c r="KS107" s="22"/>
      <c r="KT107" s="22"/>
      <c r="KU107" s="22"/>
      <c r="KV107" s="22"/>
      <c r="KW107" s="22"/>
      <c r="KX107" s="22"/>
      <c r="KY107" s="22"/>
      <c r="KZ107" s="22"/>
      <c r="LA107" s="22"/>
      <c r="LB107" s="22"/>
      <c r="LC107" s="22"/>
      <c r="LD107" s="22"/>
      <c r="LE107" s="22"/>
      <c r="LF107" s="22"/>
      <c r="LG107" s="22"/>
      <c r="LH107" s="22"/>
      <c r="LI107" s="22"/>
      <c r="LJ107" s="23"/>
    </row>
    <row r="108" spans="2:478" ht="3.65" customHeight="1">
      <c r="B108" s="21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3"/>
      <c r="AP108" s="22"/>
      <c r="AQ108" s="22"/>
      <c r="AR108" s="22"/>
      <c r="AS108" s="22"/>
      <c r="AT108" s="22"/>
      <c r="AU108" s="22"/>
      <c r="AV108" s="22"/>
      <c r="AW108" s="22"/>
      <c r="AX108" s="729"/>
      <c r="AY108" s="730"/>
      <c r="AZ108" s="48"/>
      <c r="BA108" s="1188" t="s">
        <v>70</v>
      </c>
      <c r="BB108" s="1189"/>
      <c r="BC108" s="1189"/>
      <c r="BD108" s="1189"/>
      <c r="BE108" s="1218" t="s">
        <v>455</v>
      </c>
      <c r="BF108" s="1218"/>
      <c r="BG108" s="1218"/>
      <c r="BH108" s="1218"/>
      <c r="BI108" s="1218"/>
      <c r="BJ108" s="1221" t="s">
        <v>1052</v>
      </c>
      <c r="BK108" s="1221"/>
      <c r="BL108" s="1222"/>
      <c r="BM108" s="602"/>
      <c r="BN108" s="109"/>
      <c r="BO108" s="109"/>
      <c r="BV108" s="109"/>
      <c r="BW108" s="109"/>
      <c r="BX108" s="110"/>
      <c r="BY108" s="108"/>
      <c r="BZ108" s="109"/>
      <c r="CA108" s="109"/>
      <c r="CB108" s="902"/>
      <c r="CC108" s="902"/>
      <c r="CD108" s="902"/>
      <c r="CE108" s="902"/>
      <c r="CF108" s="902"/>
      <c r="CG108" s="902"/>
      <c r="CH108" s="109"/>
      <c r="CI108" s="109"/>
      <c r="CJ108" s="110"/>
      <c r="CK108" s="108"/>
      <c r="CL108" s="109"/>
      <c r="CM108" s="109"/>
      <c r="CN108" s="918" t="e" vm="22">
        <v>#VALUE!</v>
      </c>
      <c r="CO108" s="918"/>
      <c r="CP108" s="918"/>
      <c r="CQ108" s="918"/>
      <c r="CR108" s="918"/>
      <c r="CS108" s="918"/>
      <c r="CT108" s="109"/>
      <c r="CU108" s="109"/>
      <c r="CV108" s="110"/>
      <c r="CW108" s="108"/>
      <c r="CX108" s="109"/>
      <c r="CY108" s="109"/>
      <c r="DF108" s="109"/>
      <c r="DG108" s="109"/>
      <c r="DH108" s="110"/>
      <c r="DI108" s="108"/>
      <c r="DJ108" s="109"/>
      <c r="DK108" s="109"/>
      <c r="DR108" s="109"/>
      <c r="DS108" s="109"/>
      <c r="DT108" s="110"/>
      <c r="DU108" s="901"/>
      <c r="DV108" s="902"/>
      <c r="DW108" s="902"/>
      <c r="DX108" s="902"/>
      <c r="DY108" s="902"/>
      <c r="DZ108" s="902"/>
      <c r="EA108" s="902"/>
      <c r="EB108" s="902"/>
      <c r="EC108" s="902"/>
      <c r="ED108" s="902"/>
      <c r="EE108" s="902"/>
      <c r="EF108" s="903"/>
      <c r="EG108" s="901"/>
      <c r="EH108" s="902"/>
      <c r="EI108" s="902"/>
      <c r="EJ108" s="902"/>
      <c r="EK108" s="902"/>
      <c r="EL108" s="902"/>
      <c r="EM108" s="902"/>
      <c r="EN108" s="902"/>
      <c r="EO108" s="902"/>
      <c r="EP108" s="902"/>
      <c r="EQ108" s="902"/>
      <c r="ER108" s="903"/>
      <c r="ES108" s="108"/>
      <c r="ET108" s="109"/>
      <c r="EU108" s="109"/>
      <c r="EV108" s="902"/>
      <c r="EW108" s="902"/>
      <c r="EX108" s="902"/>
      <c r="EY108" s="902"/>
      <c r="EZ108" s="902"/>
      <c r="FA108" s="902"/>
      <c r="FB108" s="109"/>
      <c r="FC108" s="109"/>
      <c r="FD108" s="110"/>
      <c r="FE108" s="108"/>
      <c r="FF108" s="109"/>
      <c r="FG108" s="109"/>
      <c r="FH108" s="918" t="e" vm="25">
        <v>#VALUE!</v>
      </c>
      <c r="FI108" s="918"/>
      <c r="FJ108" s="918"/>
      <c r="FK108" s="918"/>
      <c r="FL108" s="918"/>
      <c r="FM108" s="918"/>
      <c r="FN108" s="109"/>
      <c r="FO108" s="109"/>
      <c r="FP108" s="110"/>
      <c r="FQ108" s="901"/>
      <c r="FR108" s="902"/>
      <c r="FS108" s="902"/>
      <c r="FT108" s="902"/>
      <c r="FU108" s="902"/>
      <c r="FV108" s="902"/>
      <c r="FW108" s="902"/>
      <c r="FX108" s="902"/>
      <c r="FY108" s="902"/>
      <c r="FZ108" s="902"/>
      <c r="GA108" s="902"/>
      <c r="GB108" s="903"/>
      <c r="GC108" s="901"/>
      <c r="GD108" s="902"/>
      <c r="GE108" s="902"/>
      <c r="GF108" s="902"/>
      <c r="GG108" s="902"/>
      <c r="GH108" s="902"/>
      <c r="GI108" s="902"/>
      <c r="GJ108" s="902"/>
      <c r="GK108" s="902"/>
      <c r="GL108" s="902"/>
      <c r="GM108" s="902"/>
      <c r="GN108" s="903"/>
      <c r="GO108" s="901"/>
      <c r="GP108" s="902"/>
      <c r="GQ108" s="902"/>
      <c r="GR108" s="902"/>
      <c r="GS108" s="902"/>
      <c r="GT108" s="902"/>
      <c r="GU108" s="902"/>
      <c r="GV108" s="902"/>
      <c r="GW108" s="902"/>
      <c r="GX108" s="902"/>
      <c r="GY108" s="902"/>
      <c r="GZ108" s="903"/>
      <c r="HA108" s="901"/>
      <c r="HB108" s="902"/>
      <c r="HC108" s="902"/>
      <c r="HD108" s="902"/>
      <c r="HE108" s="902"/>
      <c r="HF108" s="902"/>
      <c r="HG108" s="902"/>
      <c r="HH108" s="902"/>
      <c r="HI108" s="902"/>
      <c r="HJ108" s="902"/>
      <c r="HK108" s="902"/>
      <c r="HL108" s="903"/>
      <c r="HM108" s="901"/>
      <c r="HN108" s="902"/>
      <c r="HO108" s="902"/>
      <c r="HP108" s="902"/>
      <c r="HQ108" s="902"/>
      <c r="HR108" s="902"/>
      <c r="HS108" s="902"/>
      <c r="HT108" s="902"/>
      <c r="HU108" s="902"/>
      <c r="HV108" s="902"/>
      <c r="HW108" s="902"/>
      <c r="HX108" s="903"/>
      <c r="HY108" s="108"/>
      <c r="HZ108" s="902" t="e" vm="23">
        <v>#VALUE!</v>
      </c>
      <c r="IA108" s="902"/>
      <c r="IB108" s="902"/>
      <c r="IC108" s="902"/>
      <c r="ID108" s="902"/>
      <c r="IE108" s="902"/>
      <c r="IF108" s="902"/>
      <c r="IG108" s="902"/>
      <c r="IH108" s="902"/>
      <c r="II108" s="902"/>
      <c r="IJ108" s="110"/>
      <c r="IK108" s="108"/>
      <c r="IL108" s="902" t="e" vm="24">
        <v>#VALUE!</v>
      </c>
      <c r="IM108" s="902"/>
      <c r="IN108" s="902"/>
      <c r="IO108" s="902"/>
      <c r="IP108" s="902"/>
      <c r="IQ108" s="902"/>
      <c r="IR108" s="902"/>
      <c r="IS108" s="902"/>
      <c r="IT108" s="902"/>
      <c r="IU108" s="902"/>
      <c r="IV108" s="567"/>
      <c r="IW108" s="48"/>
      <c r="IX108" s="730"/>
      <c r="IY108" s="732"/>
      <c r="IZ108" s="22"/>
      <c r="JA108" s="22"/>
      <c r="JB108" s="22"/>
      <c r="JC108" s="22"/>
      <c r="JD108" s="22"/>
      <c r="JE108" s="22"/>
      <c r="JF108" s="22"/>
      <c r="JG108" s="22"/>
      <c r="JH108" s="21"/>
      <c r="JI108" s="22"/>
      <c r="JJ108" s="22"/>
      <c r="JK108" s="22"/>
      <c r="JL108" s="22"/>
      <c r="JM108" s="22"/>
      <c r="JN108" s="22"/>
      <c r="JO108" s="22"/>
      <c r="JP108" s="22"/>
      <c r="JQ108" s="22"/>
      <c r="JR108" s="22"/>
      <c r="JS108" s="22"/>
      <c r="JT108" s="22"/>
      <c r="JU108" s="22"/>
      <c r="JV108" s="22"/>
      <c r="JW108" s="22"/>
      <c r="JX108" s="22"/>
      <c r="JY108" s="22"/>
      <c r="JZ108" s="22"/>
      <c r="KA108" s="22"/>
      <c r="KB108" s="22"/>
      <c r="KC108" s="22"/>
      <c r="KD108" s="22"/>
      <c r="KE108" s="22"/>
      <c r="KF108" s="22"/>
      <c r="KG108" s="22"/>
      <c r="KH108" s="22"/>
      <c r="KI108" s="22"/>
      <c r="KJ108" s="22"/>
      <c r="KK108" s="22"/>
      <c r="KL108" s="22"/>
      <c r="KM108" s="22"/>
      <c r="KN108" s="22"/>
      <c r="KO108" s="22"/>
      <c r="KP108" s="22"/>
      <c r="KQ108" s="22"/>
      <c r="KR108" s="22"/>
      <c r="KS108" s="22"/>
      <c r="KT108" s="22"/>
      <c r="KU108" s="22"/>
      <c r="KV108" s="22"/>
      <c r="KW108" s="22"/>
      <c r="KX108" s="22"/>
      <c r="KY108" s="22"/>
      <c r="KZ108" s="22"/>
      <c r="LA108" s="22"/>
      <c r="LB108" s="22"/>
      <c r="LC108" s="22"/>
      <c r="LD108" s="22"/>
      <c r="LE108" s="22"/>
      <c r="LF108" s="22"/>
      <c r="LG108" s="22"/>
      <c r="LH108" s="22"/>
      <c r="LI108" s="22"/>
      <c r="LJ108" s="23"/>
    </row>
    <row r="109" spans="2:478" ht="3.65" customHeight="1">
      <c r="B109" s="21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3"/>
      <c r="AP109" s="22"/>
      <c r="AQ109" s="22"/>
      <c r="AR109" s="22"/>
      <c r="AS109" s="22"/>
      <c r="AT109" s="22"/>
      <c r="AU109" s="22"/>
      <c r="AV109" s="22"/>
      <c r="AW109" s="22"/>
      <c r="AX109" s="727" t="s">
        <v>8</v>
      </c>
      <c r="AY109" s="728"/>
      <c r="AZ109" s="47"/>
      <c r="BA109" s="1190"/>
      <c r="BB109" s="1191"/>
      <c r="BC109" s="1191"/>
      <c r="BD109" s="1191"/>
      <c r="BE109" s="1219"/>
      <c r="BF109" s="1219"/>
      <c r="BG109" s="1219"/>
      <c r="BH109" s="1219"/>
      <c r="BI109" s="1219"/>
      <c r="BJ109" s="1223"/>
      <c r="BK109" s="1223"/>
      <c r="BL109" s="1224"/>
      <c r="BM109" s="602"/>
      <c r="BN109" s="109"/>
      <c r="BO109" s="109"/>
      <c r="BP109" s="918" t="e" vm="28">
        <v>#VALUE!</v>
      </c>
      <c r="BQ109" s="918"/>
      <c r="BR109" s="918"/>
      <c r="BS109" s="918"/>
      <c r="BT109" s="918"/>
      <c r="BU109" s="918"/>
      <c r="BV109" s="109"/>
      <c r="BW109" s="109"/>
      <c r="BX109" s="110"/>
      <c r="BY109" s="108"/>
      <c r="BZ109" s="109"/>
      <c r="CA109" s="109"/>
      <c r="CB109" s="902"/>
      <c r="CC109" s="902"/>
      <c r="CD109" s="902"/>
      <c r="CE109" s="902"/>
      <c r="CF109" s="902"/>
      <c r="CG109" s="902"/>
      <c r="CH109" s="109"/>
      <c r="CI109" s="109"/>
      <c r="CJ109" s="110"/>
      <c r="CK109" s="108"/>
      <c r="CL109" s="109"/>
      <c r="CM109" s="109"/>
      <c r="CN109" s="918"/>
      <c r="CO109" s="918"/>
      <c r="CP109" s="918"/>
      <c r="CQ109" s="918"/>
      <c r="CR109" s="918"/>
      <c r="CS109" s="918"/>
      <c r="CT109" s="109"/>
      <c r="CU109" s="109"/>
      <c r="CV109" s="110"/>
      <c r="CW109" s="108"/>
      <c r="CX109" s="109"/>
      <c r="CY109" s="109"/>
      <c r="CZ109" s="918" t="e" vm="26">
        <v>#VALUE!</v>
      </c>
      <c r="DA109" s="918"/>
      <c r="DB109" s="918"/>
      <c r="DC109" s="918"/>
      <c r="DD109" s="918"/>
      <c r="DE109" s="918"/>
      <c r="DF109" s="109"/>
      <c r="DG109" s="109"/>
      <c r="DH109" s="110"/>
      <c r="DI109" s="108"/>
      <c r="DJ109" s="109"/>
      <c r="DK109" s="109"/>
      <c r="DL109" s="918" t="e" vm="27">
        <v>#VALUE!</v>
      </c>
      <c r="DM109" s="918"/>
      <c r="DN109" s="918"/>
      <c r="DO109" s="918"/>
      <c r="DP109" s="918"/>
      <c r="DQ109" s="918"/>
      <c r="DR109" s="109"/>
      <c r="DS109" s="109"/>
      <c r="DT109" s="110"/>
      <c r="DU109" s="901"/>
      <c r="DV109" s="902"/>
      <c r="DW109" s="902"/>
      <c r="DX109" s="902"/>
      <c r="DY109" s="902"/>
      <c r="DZ109" s="902"/>
      <c r="EA109" s="902"/>
      <c r="EB109" s="902"/>
      <c r="EC109" s="902"/>
      <c r="ED109" s="902"/>
      <c r="EE109" s="902"/>
      <c r="EF109" s="903"/>
      <c r="EG109" s="901"/>
      <c r="EH109" s="902"/>
      <c r="EI109" s="902"/>
      <c r="EJ109" s="902"/>
      <c r="EK109" s="902"/>
      <c r="EL109" s="902"/>
      <c r="EM109" s="902"/>
      <c r="EN109" s="902"/>
      <c r="EO109" s="902"/>
      <c r="EP109" s="902"/>
      <c r="EQ109" s="902"/>
      <c r="ER109" s="903"/>
      <c r="ES109" s="108"/>
      <c r="ET109" s="109"/>
      <c r="EU109" s="109"/>
      <c r="EV109" s="902"/>
      <c r="EW109" s="902"/>
      <c r="EX109" s="902"/>
      <c r="EY109" s="902"/>
      <c r="EZ109" s="902"/>
      <c r="FA109" s="902"/>
      <c r="FB109" s="109"/>
      <c r="FC109" s="109"/>
      <c r="FD109" s="110"/>
      <c r="FE109" s="108"/>
      <c r="FF109" s="109"/>
      <c r="FG109" s="109"/>
      <c r="FH109" s="918"/>
      <c r="FI109" s="918"/>
      <c r="FJ109" s="918"/>
      <c r="FK109" s="918"/>
      <c r="FL109" s="918"/>
      <c r="FM109" s="918"/>
      <c r="FN109" s="109"/>
      <c r="FO109" s="109"/>
      <c r="FP109" s="110"/>
      <c r="FQ109" s="901"/>
      <c r="FR109" s="902"/>
      <c r="FS109" s="902"/>
      <c r="FT109" s="902"/>
      <c r="FU109" s="902"/>
      <c r="FV109" s="902"/>
      <c r="FW109" s="902"/>
      <c r="FX109" s="902"/>
      <c r="FY109" s="902"/>
      <c r="FZ109" s="902"/>
      <c r="GA109" s="902"/>
      <c r="GB109" s="903"/>
      <c r="GC109" s="901"/>
      <c r="GD109" s="902"/>
      <c r="GE109" s="902"/>
      <c r="GF109" s="902"/>
      <c r="GG109" s="902"/>
      <c r="GH109" s="902"/>
      <c r="GI109" s="902"/>
      <c r="GJ109" s="902"/>
      <c r="GK109" s="902"/>
      <c r="GL109" s="902"/>
      <c r="GM109" s="902"/>
      <c r="GN109" s="903"/>
      <c r="GO109" s="901"/>
      <c r="GP109" s="902"/>
      <c r="GQ109" s="902"/>
      <c r="GR109" s="902"/>
      <c r="GS109" s="902"/>
      <c r="GT109" s="902"/>
      <c r="GU109" s="902"/>
      <c r="GV109" s="902"/>
      <c r="GW109" s="902"/>
      <c r="GX109" s="902"/>
      <c r="GY109" s="902"/>
      <c r="GZ109" s="903"/>
      <c r="HA109" s="901"/>
      <c r="HB109" s="902"/>
      <c r="HC109" s="902"/>
      <c r="HD109" s="902"/>
      <c r="HE109" s="902"/>
      <c r="HF109" s="902"/>
      <c r="HG109" s="902"/>
      <c r="HH109" s="902"/>
      <c r="HI109" s="902"/>
      <c r="HJ109" s="902"/>
      <c r="HK109" s="902"/>
      <c r="HL109" s="903"/>
      <c r="HM109" s="901"/>
      <c r="HN109" s="902"/>
      <c r="HO109" s="902"/>
      <c r="HP109" s="902"/>
      <c r="HQ109" s="902"/>
      <c r="HR109" s="902"/>
      <c r="HS109" s="902"/>
      <c r="HT109" s="902"/>
      <c r="HU109" s="902"/>
      <c r="HV109" s="902"/>
      <c r="HW109" s="902"/>
      <c r="HX109" s="903"/>
      <c r="HY109" s="108"/>
      <c r="HZ109" s="902"/>
      <c r="IA109" s="902"/>
      <c r="IB109" s="902"/>
      <c r="IC109" s="902"/>
      <c r="ID109" s="902"/>
      <c r="IE109" s="902"/>
      <c r="IF109" s="902"/>
      <c r="IG109" s="902"/>
      <c r="IH109" s="902"/>
      <c r="II109" s="902"/>
      <c r="IJ109" s="110"/>
      <c r="IK109" s="108"/>
      <c r="IL109" s="902"/>
      <c r="IM109" s="902"/>
      <c r="IN109" s="902"/>
      <c r="IO109" s="902"/>
      <c r="IP109" s="902"/>
      <c r="IQ109" s="902"/>
      <c r="IR109" s="902"/>
      <c r="IS109" s="902"/>
      <c r="IT109" s="902"/>
      <c r="IU109" s="902"/>
      <c r="IV109" s="567"/>
      <c r="IW109" s="47"/>
      <c r="IX109" s="728" t="s">
        <v>8</v>
      </c>
      <c r="IY109" s="731"/>
      <c r="IZ109" s="22"/>
      <c r="JA109" s="22"/>
      <c r="JB109" s="22"/>
      <c r="JC109" s="22"/>
      <c r="JD109" s="22"/>
      <c r="JE109" s="22"/>
      <c r="JF109" s="22"/>
      <c r="JG109" s="22"/>
      <c r="JH109" s="21"/>
      <c r="JI109" s="22"/>
      <c r="JJ109" s="22"/>
      <c r="JK109" s="22"/>
      <c r="JL109" s="22"/>
      <c r="JM109" s="22"/>
      <c r="JN109" s="22"/>
      <c r="JO109" s="22"/>
      <c r="JP109" s="22"/>
      <c r="JQ109" s="22"/>
      <c r="JR109" s="22"/>
      <c r="JS109" s="22"/>
      <c r="JT109" s="22"/>
      <c r="JU109" s="22"/>
      <c r="JV109" s="22"/>
      <c r="JW109" s="22"/>
      <c r="JX109" s="22"/>
      <c r="JY109" s="22"/>
      <c r="JZ109" s="22"/>
      <c r="KA109" s="22"/>
      <c r="KB109" s="22"/>
      <c r="KC109" s="22"/>
      <c r="KD109" s="22"/>
      <c r="KE109" s="22"/>
      <c r="KF109" s="22"/>
      <c r="KG109" s="22"/>
      <c r="KH109" s="22"/>
      <c r="KI109" s="22"/>
      <c r="KJ109" s="22"/>
      <c r="KK109" s="22"/>
      <c r="KL109" s="22"/>
      <c r="KM109" s="22"/>
      <c r="KN109" s="22"/>
      <c r="KO109" s="22"/>
      <c r="KP109" s="22"/>
      <c r="KQ109" s="22"/>
      <c r="KR109" s="22"/>
      <c r="KS109" s="22"/>
      <c r="KT109" s="22"/>
      <c r="KU109" s="22"/>
      <c r="KV109" s="22"/>
      <c r="KW109" s="22"/>
      <c r="KX109" s="22"/>
      <c r="KY109" s="22"/>
      <c r="KZ109" s="22"/>
      <c r="LA109" s="22"/>
      <c r="LB109" s="22"/>
      <c r="LC109" s="22"/>
      <c r="LD109" s="22"/>
      <c r="LE109" s="22"/>
      <c r="LF109" s="22"/>
      <c r="LG109" s="22"/>
      <c r="LH109" s="22"/>
      <c r="LI109" s="22"/>
      <c r="LJ109" s="23"/>
    </row>
    <row r="110" spans="2:478" ht="3.65" customHeight="1">
      <c r="B110" s="21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3"/>
      <c r="AP110" s="22"/>
      <c r="AQ110" s="22"/>
      <c r="AR110" s="22"/>
      <c r="AS110" s="22"/>
      <c r="AT110" s="22"/>
      <c r="AU110" s="22"/>
      <c r="AV110" s="22"/>
      <c r="AW110" s="22"/>
      <c r="AX110" s="727"/>
      <c r="AY110" s="728"/>
      <c r="AZ110" s="47"/>
      <c r="BA110" s="1192"/>
      <c r="BB110" s="1193"/>
      <c r="BC110" s="1193"/>
      <c r="BD110" s="1193"/>
      <c r="BE110" s="1220"/>
      <c r="BF110" s="1220"/>
      <c r="BG110" s="1220"/>
      <c r="BH110" s="1220"/>
      <c r="BI110" s="1220"/>
      <c r="BJ110" s="1225"/>
      <c r="BK110" s="1225"/>
      <c r="BL110" s="1226"/>
      <c r="BM110" s="602"/>
      <c r="BN110" s="109"/>
      <c r="BO110" s="109"/>
      <c r="BP110" s="918"/>
      <c r="BQ110" s="918"/>
      <c r="BR110" s="918"/>
      <c r="BS110" s="918"/>
      <c r="BT110" s="918"/>
      <c r="BU110" s="918"/>
      <c r="BV110" s="109"/>
      <c r="BW110" s="109"/>
      <c r="BX110" s="110"/>
      <c r="BY110" s="108"/>
      <c r="BZ110" s="109"/>
      <c r="CA110" s="109"/>
      <c r="CB110" s="902"/>
      <c r="CC110" s="902"/>
      <c r="CD110" s="902"/>
      <c r="CE110" s="902"/>
      <c r="CF110" s="902"/>
      <c r="CG110" s="902"/>
      <c r="CH110" s="109"/>
      <c r="CI110" s="109"/>
      <c r="CJ110" s="110"/>
      <c r="CK110" s="108"/>
      <c r="CL110" s="109"/>
      <c r="CM110" s="109"/>
      <c r="CN110" s="918"/>
      <c r="CO110" s="918"/>
      <c r="CP110" s="918"/>
      <c r="CQ110" s="918"/>
      <c r="CR110" s="918"/>
      <c r="CS110" s="918"/>
      <c r="CT110" s="109"/>
      <c r="CU110" s="109"/>
      <c r="CV110" s="110"/>
      <c r="CW110" s="108"/>
      <c r="CX110" s="109"/>
      <c r="CY110" s="109"/>
      <c r="CZ110" s="918"/>
      <c r="DA110" s="918"/>
      <c r="DB110" s="918"/>
      <c r="DC110" s="918"/>
      <c r="DD110" s="918"/>
      <c r="DE110" s="918"/>
      <c r="DF110" s="109"/>
      <c r="DG110" s="109"/>
      <c r="DH110" s="110"/>
      <c r="DI110" s="108"/>
      <c r="DJ110" s="109"/>
      <c r="DK110" s="109"/>
      <c r="DL110" s="918"/>
      <c r="DM110" s="918"/>
      <c r="DN110" s="918"/>
      <c r="DO110" s="918"/>
      <c r="DP110" s="918"/>
      <c r="DQ110" s="918"/>
      <c r="DR110" s="109"/>
      <c r="DS110" s="109"/>
      <c r="DT110" s="110"/>
      <c r="DU110" s="901"/>
      <c r="DV110" s="902"/>
      <c r="DW110" s="902"/>
      <c r="DX110" s="902"/>
      <c r="DY110" s="902"/>
      <c r="DZ110" s="902"/>
      <c r="EA110" s="902"/>
      <c r="EB110" s="902"/>
      <c r="EC110" s="902"/>
      <c r="ED110" s="902"/>
      <c r="EE110" s="902"/>
      <c r="EF110" s="903"/>
      <c r="EG110" s="901"/>
      <c r="EH110" s="902"/>
      <c r="EI110" s="902"/>
      <c r="EJ110" s="902"/>
      <c r="EK110" s="902"/>
      <c r="EL110" s="902"/>
      <c r="EM110" s="902"/>
      <c r="EN110" s="902"/>
      <c r="EO110" s="902"/>
      <c r="EP110" s="902"/>
      <c r="EQ110" s="902"/>
      <c r="ER110" s="903"/>
      <c r="ES110" s="108"/>
      <c r="ET110" s="109"/>
      <c r="EU110" s="109"/>
      <c r="EV110" s="902"/>
      <c r="EW110" s="902"/>
      <c r="EX110" s="902"/>
      <c r="EY110" s="902"/>
      <c r="EZ110" s="902"/>
      <c r="FA110" s="902"/>
      <c r="FB110" s="109"/>
      <c r="FC110" s="109"/>
      <c r="FD110" s="110"/>
      <c r="FE110" s="108"/>
      <c r="FF110" s="109"/>
      <c r="FG110" s="109"/>
      <c r="FH110" s="918"/>
      <c r="FI110" s="918"/>
      <c r="FJ110" s="918"/>
      <c r="FK110" s="918"/>
      <c r="FL110" s="918"/>
      <c r="FM110" s="918"/>
      <c r="FN110" s="109"/>
      <c r="FO110" s="109"/>
      <c r="FP110" s="110"/>
      <c r="FQ110" s="901"/>
      <c r="FR110" s="902"/>
      <c r="FS110" s="902"/>
      <c r="FT110" s="902"/>
      <c r="FU110" s="902"/>
      <c r="FV110" s="902"/>
      <c r="FW110" s="902"/>
      <c r="FX110" s="902"/>
      <c r="FY110" s="902"/>
      <c r="FZ110" s="902"/>
      <c r="GA110" s="902"/>
      <c r="GB110" s="903"/>
      <c r="GC110" s="901"/>
      <c r="GD110" s="902"/>
      <c r="GE110" s="902"/>
      <c r="GF110" s="902"/>
      <c r="GG110" s="902"/>
      <c r="GH110" s="902"/>
      <c r="GI110" s="902"/>
      <c r="GJ110" s="902"/>
      <c r="GK110" s="902"/>
      <c r="GL110" s="902"/>
      <c r="GM110" s="902"/>
      <c r="GN110" s="903"/>
      <c r="GO110" s="901"/>
      <c r="GP110" s="902"/>
      <c r="GQ110" s="902"/>
      <c r="GR110" s="902"/>
      <c r="GS110" s="902"/>
      <c r="GT110" s="902"/>
      <c r="GU110" s="902"/>
      <c r="GV110" s="902"/>
      <c r="GW110" s="902"/>
      <c r="GX110" s="902"/>
      <c r="GY110" s="902"/>
      <c r="GZ110" s="903"/>
      <c r="HA110" s="901"/>
      <c r="HB110" s="902"/>
      <c r="HC110" s="902"/>
      <c r="HD110" s="902"/>
      <c r="HE110" s="902"/>
      <c r="HF110" s="902"/>
      <c r="HG110" s="902"/>
      <c r="HH110" s="902"/>
      <c r="HI110" s="902"/>
      <c r="HJ110" s="902"/>
      <c r="HK110" s="902"/>
      <c r="HL110" s="903"/>
      <c r="HM110" s="901"/>
      <c r="HN110" s="902"/>
      <c r="HO110" s="902"/>
      <c r="HP110" s="902"/>
      <c r="HQ110" s="902"/>
      <c r="HR110" s="902"/>
      <c r="HS110" s="902"/>
      <c r="HT110" s="902"/>
      <c r="HU110" s="902"/>
      <c r="HV110" s="902"/>
      <c r="HW110" s="902"/>
      <c r="HX110" s="903"/>
      <c r="HY110" s="108"/>
      <c r="HZ110" s="902"/>
      <c r="IA110" s="902"/>
      <c r="IB110" s="902"/>
      <c r="IC110" s="902"/>
      <c r="ID110" s="902"/>
      <c r="IE110" s="902"/>
      <c r="IF110" s="902"/>
      <c r="IG110" s="902"/>
      <c r="IH110" s="902"/>
      <c r="II110" s="902"/>
      <c r="IJ110" s="110"/>
      <c r="IK110" s="108"/>
      <c r="IL110" s="902"/>
      <c r="IM110" s="902"/>
      <c r="IN110" s="902"/>
      <c r="IO110" s="902"/>
      <c r="IP110" s="902"/>
      <c r="IQ110" s="902"/>
      <c r="IR110" s="902"/>
      <c r="IS110" s="902"/>
      <c r="IT110" s="902"/>
      <c r="IU110" s="902"/>
      <c r="IV110" s="567"/>
      <c r="IW110" s="47"/>
      <c r="IX110" s="728"/>
      <c r="IY110" s="731"/>
      <c r="IZ110" s="22"/>
      <c r="JA110" s="22"/>
      <c r="JB110" s="22"/>
      <c r="JC110" s="22"/>
      <c r="JD110" s="22"/>
      <c r="JE110" s="22"/>
      <c r="JF110" s="22"/>
      <c r="JG110" s="22"/>
      <c r="JH110" s="21"/>
      <c r="JI110" s="22"/>
      <c r="JJ110" s="22"/>
      <c r="JK110" s="22"/>
      <c r="JL110" s="22"/>
      <c r="JM110" s="22"/>
      <c r="JN110" s="22"/>
      <c r="JO110" s="22"/>
      <c r="JP110" s="22"/>
      <c r="JQ110" s="22"/>
      <c r="JR110" s="22"/>
      <c r="JS110" s="22"/>
      <c r="JT110" s="22"/>
      <c r="JU110" s="22"/>
      <c r="JV110" s="22"/>
      <c r="JW110" s="22"/>
      <c r="JX110" s="22"/>
      <c r="JY110" s="22"/>
      <c r="JZ110" s="22"/>
      <c r="KA110" s="22"/>
      <c r="KB110" s="22"/>
      <c r="KC110" s="22"/>
      <c r="KD110" s="22"/>
      <c r="KE110" s="22"/>
      <c r="KF110" s="22"/>
      <c r="KG110" s="22"/>
      <c r="KH110" s="22"/>
      <c r="KI110" s="22"/>
      <c r="KJ110" s="22"/>
      <c r="KK110" s="22"/>
      <c r="KL110" s="22"/>
      <c r="KM110" s="22"/>
      <c r="KN110" s="22"/>
      <c r="KO110" s="22"/>
      <c r="KP110" s="22"/>
      <c r="KQ110" s="22"/>
      <c r="KR110" s="22"/>
      <c r="KS110" s="22"/>
      <c r="KT110" s="22"/>
      <c r="KU110" s="22"/>
      <c r="KV110" s="22"/>
      <c r="KW110" s="22"/>
      <c r="KX110" s="22"/>
      <c r="KY110" s="22"/>
      <c r="KZ110" s="22"/>
      <c r="LA110" s="22"/>
      <c r="LB110" s="22"/>
      <c r="LC110" s="22"/>
      <c r="LD110" s="22"/>
      <c r="LE110" s="22"/>
      <c r="LF110" s="22"/>
      <c r="LG110" s="22"/>
      <c r="LH110" s="22"/>
      <c r="LI110" s="22"/>
      <c r="LJ110" s="23"/>
    </row>
    <row r="111" spans="2:478" ht="3.65" customHeight="1">
      <c r="B111" s="21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3"/>
      <c r="AP111" s="22"/>
      <c r="AQ111" s="22"/>
      <c r="AR111" s="22"/>
      <c r="AS111" s="22"/>
      <c r="AT111" s="22"/>
      <c r="AU111" s="22"/>
      <c r="AV111" s="22"/>
      <c r="AW111" s="22"/>
      <c r="AX111" s="727"/>
      <c r="AY111" s="728"/>
      <c r="AZ111" s="47"/>
      <c r="BA111" s="1200" t="s">
        <v>72</v>
      </c>
      <c r="BB111" s="1201"/>
      <c r="BC111" s="1201"/>
      <c r="BD111" s="1201"/>
      <c r="BE111" s="1206">
        <v>7000</v>
      </c>
      <c r="BF111" s="1206"/>
      <c r="BG111" s="1206"/>
      <c r="BH111" s="1206"/>
      <c r="BI111" s="1206"/>
      <c r="BJ111" s="1227" t="s">
        <v>84</v>
      </c>
      <c r="BK111" s="1227"/>
      <c r="BL111" s="1228"/>
      <c r="BM111" s="602"/>
      <c r="BN111" s="109"/>
      <c r="BO111" s="109"/>
      <c r="BP111" s="918"/>
      <c r="BQ111" s="918"/>
      <c r="BR111" s="918"/>
      <c r="BS111" s="918"/>
      <c r="BT111" s="918"/>
      <c r="BU111" s="918"/>
      <c r="BV111" s="109"/>
      <c r="BW111" s="109"/>
      <c r="BX111" s="110"/>
      <c r="BY111" s="108"/>
      <c r="BZ111" s="109"/>
      <c r="CA111" s="109"/>
      <c r="CB111" s="902"/>
      <c r="CC111" s="902"/>
      <c r="CD111" s="902"/>
      <c r="CE111" s="902"/>
      <c r="CF111" s="902"/>
      <c r="CG111" s="902"/>
      <c r="CH111" s="109"/>
      <c r="CI111" s="109"/>
      <c r="CJ111" s="110"/>
      <c r="CK111" s="108"/>
      <c r="CL111" s="109"/>
      <c r="CM111" s="109"/>
      <c r="CN111" s="918"/>
      <c r="CO111" s="918"/>
      <c r="CP111" s="918"/>
      <c r="CQ111" s="918"/>
      <c r="CR111" s="918"/>
      <c r="CS111" s="918"/>
      <c r="CT111" s="109"/>
      <c r="CU111" s="109"/>
      <c r="CV111" s="110"/>
      <c r="CW111" s="108"/>
      <c r="CX111" s="109"/>
      <c r="CY111" s="109"/>
      <c r="CZ111" s="918"/>
      <c r="DA111" s="918"/>
      <c r="DB111" s="918"/>
      <c r="DC111" s="918"/>
      <c r="DD111" s="918"/>
      <c r="DE111" s="918"/>
      <c r="DF111" s="109"/>
      <c r="DG111" s="109"/>
      <c r="DH111" s="110"/>
      <c r="DI111" s="108"/>
      <c r="DJ111" s="109"/>
      <c r="DK111" s="109"/>
      <c r="DL111" s="918"/>
      <c r="DM111" s="918"/>
      <c r="DN111" s="918"/>
      <c r="DO111" s="918"/>
      <c r="DP111" s="918"/>
      <c r="DQ111" s="918"/>
      <c r="DR111" s="109"/>
      <c r="DS111" s="109"/>
      <c r="DT111" s="110"/>
      <c r="DU111" s="901"/>
      <c r="DV111" s="902"/>
      <c r="DW111" s="902"/>
      <c r="DX111" s="902"/>
      <c r="DY111" s="902"/>
      <c r="DZ111" s="902"/>
      <c r="EA111" s="902"/>
      <c r="EB111" s="902"/>
      <c r="EC111" s="902"/>
      <c r="ED111" s="902"/>
      <c r="EE111" s="902"/>
      <c r="EF111" s="903"/>
      <c r="EG111" s="901"/>
      <c r="EH111" s="902"/>
      <c r="EI111" s="902"/>
      <c r="EJ111" s="902"/>
      <c r="EK111" s="902"/>
      <c r="EL111" s="902"/>
      <c r="EM111" s="902"/>
      <c r="EN111" s="902"/>
      <c r="EO111" s="902"/>
      <c r="EP111" s="902"/>
      <c r="EQ111" s="902"/>
      <c r="ER111" s="903"/>
      <c r="ES111" s="108"/>
      <c r="ET111" s="109"/>
      <c r="EU111" s="109"/>
      <c r="EV111" s="902"/>
      <c r="EW111" s="902"/>
      <c r="EX111" s="902"/>
      <c r="EY111" s="902"/>
      <c r="EZ111" s="902"/>
      <c r="FA111" s="902"/>
      <c r="FB111" s="109"/>
      <c r="FC111" s="109"/>
      <c r="FD111" s="110"/>
      <c r="FE111" s="108"/>
      <c r="FF111" s="109"/>
      <c r="FG111" s="109"/>
      <c r="FH111" s="918"/>
      <c r="FI111" s="918"/>
      <c r="FJ111" s="918"/>
      <c r="FK111" s="918"/>
      <c r="FL111" s="918"/>
      <c r="FM111" s="918"/>
      <c r="FN111" s="109"/>
      <c r="FO111" s="109"/>
      <c r="FP111" s="110"/>
      <c r="FQ111" s="901"/>
      <c r="FR111" s="902"/>
      <c r="FS111" s="902"/>
      <c r="FT111" s="902"/>
      <c r="FU111" s="902"/>
      <c r="FV111" s="902"/>
      <c r="FW111" s="902"/>
      <c r="FX111" s="902"/>
      <c r="FY111" s="902"/>
      <c r="FZ111" s="902"/>
      <c r="GA111" s="902"/>
      <c r="GB111" s="903"/>
      <c r="GC111" s="901"/>
      <c r="GD111" s="902"/>
      <c r="GE111" s="902"/>
      <c r="GF111" s="902"/>
      <c r="GG111" s="902"/>
      <c r="GH111" s="902"/>
      <c r="GI111" s="902"/>
      <c r="GJ111" s="902"/>
      <c r="GK111" s="902"/>
      <c r="GL111" s="902"/>
      <c r="GM111" s="902"/>
      <c r="GN111" s="903"/>
      <c r="GO111" s="901"/>
      <c r="GP111" s="902"/>
      <c r="GQ111" s="902"/>
      <c r="GR111" s="902"/>
      <c r="GS111" s="902"/>
      <c r="GT111" s="902"/>
      <c r="GU111" s="902"/>
      <c r="GV111" s="902"/>
      <c r="GW111" s="902"/>
      <c r="GX111" s="902"/>
      <c r="GY111" s="902"/>
      <c r="GZ111" s="903"/>
      <c r="HA111" s="901"/>
      <c r="HB111" s="902"/>
      <c r="HC111" s="902"/>
      <c r="HD111" s="902"/>
      <c r="HE111" s="902"/>
      <c r="HF111" s="902"/>
      <c r="HG111" s="902"/>
      <c r="HH111" s="902"/>
      <c r="HI111" s="902"/>
      <c r="HJ111" s="902"/>
      <c r="HK111" s="902"/>
      <c r="HL111" s="903"/>
      <c r="HM111" s="901"/>
      <c r="HN111" s="902"/>
      <c r="HO111" s="902"/>
      <c r="HP111" s="902"/>
      <c r="HQ111" s="902"/>
      <c r="HR111" s="902"/>
      <c r="HS111" s="902"/>
      <c r="HT111" s="902"/>
      <c r="HU111" s="902"/>
      <c r="HV111" s="902"/>
      <c r="HW111" s="902"/>
      <c r="HX111" s="903"/>
      <c r="HY111" s="108"/>
      <c r="HZ111" s="902"/>
      <c r="IA111" s="902"/>
      <c r="IB111" s="902"/>
      <c r="IC111" s="902"/>
      <c r="ID111" s="902"/>
      <c r="IE111" s="902"/>
      <c r="IF111" s="902"/>
      <c r="IG111" s="902"/>
      <c r="IH111" s="902"/>
      <c r="II111" s="902"/>
      <c r="IJ111" s="110"/>
      <c r="IK111" s="108"/>
      <c r="IL111" s="902"/>
      <c r="IM111" s="902"/>
      <c r="IN111" s="902"/>
      <c r="IO111" s="902"/>
      <c r="IP111" s="902"/>
      <c r="IQ111" s="902"/>
      <c r="IR111" s="902"/>
      <c r="IS111" s="902"/>
      <c r="IT111" s="902"/>
      <c r="IU111" s="902"/>
      <c r="IV111" s="567"/>
      <c r="IW111" s="47"/>
      <c r="IX111" s="728"/>
      <c r="IY111" s="731"/>
      <c r="IZ111" s="22"/>
      <c r="JA111" s="22"/>
      <c r="JB111" s="22"/>
      <c r="JC111" s="22"/>
      <c r="JD111" s="22"/>
      <c r="JE111" s="22"/>
      <c r="JF111" s="22"/>
      <c r="JG111" s="22"/>
      <c r="JH111" s="21"/>
      <c r="JI111" s="22"/>
      <c r="JJ111" s="22"/>
      <c r="JK111" s="22"/>
      <c r="JL111" s="22"/>
      <c r="JM111" s="22"/>
      <c r="JN111" s="22"/>
      <c r="JO111" s="22"/>
      <c r="JP111" s="22"/>
      <c r="JQ111" s="22"/>
      <c r="JR111" s="22"/>
      <c r="JS111" s="22"/>
      <c r="JT111" s="22"/>
      <c r="JU111" s="22"/>
      <c r="JV111" s="22"/>
      <c r="JW111" s="22"/>
      <c r="JX111" s="22"/>
      <c r="JY111" s="22"/>
      <c r="JZ111" s="22"/>
      <c r="KA111" s="22"/>
      <c r="KB111" s="22"/>
      <c r="KC111" s="22"/>
      <c r="KD111" s="22"/>
      <c r="KE111" s="22"/>
      <c r="KF111" s="22"/>
      <c r="KG111" s="22"/>
      <c r="KH111" s="22"/>
      <c r="KI111" s="22"/>
      <c r="KJ111" s="22"/>
      <c r="KK111" s="22"/>
      <c r="KL111" s="22"/>
      <c r="KM111" s="22"/>
      <c r="KN111" s="22"/>
      <c r="KO111" s="22"/>
      <c r="KP111" s="22"/>
      <c r="KQ111" s="22"/>
      <c r="KR111" s="22"/>
      <c r="KS111" s="22"/>
      <c r="KT111" s="22"/>
      <c r="KU111" s="22"/>
      <c r="KV111" s="22"/>
      <c r="KW111" s="22"/>
      <c r="KX111" s="22"/>
      <c r="KY111" s="22"/>
      <c r="KZ111" s="22"/>
      <c r="LA111" s="22"/>
      <c r="LB111" s="22"/>
      <c r="LC111" s="22"/>
      <c r="LD111" s="22"/>
      <c r="LE111" s="22"/>
      <c r="LF111" s="22"/>
      <c r="LG111" s="22"/>
      <c r="LH111" s="22"/>
      <c r="LI111" s="22"/>
      <c r="LJ111" s="23"/>
    </row>
    <row r="112" spans="2:478" ht="3.65" customHeight="1">
      <c r="B112" s="21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3"/>
      <c r="AP112" s="22"/>
      <c r="AQ112" s="22"/>
      <c r="AR112" s="22"/>
      <c r="AS112" s="22"/>
      <c r="AT112" s="22"/>
      <c r="AU112" s="22"/>
      <c r="AV112" s="22"/>
      <c r="AW112" s="22"/>
      <c r="AX112" s="727"/>
      <c r="AY112" s="728"/>
      <c r="AZ112" s="47"/>
      <c r="BA112" s="1202"/>
      <c r="BB112" s="1203"/>
      <c r="BC112" s="1203"/>
      <c r="BD112" s="1203"/>
      <c r="BE112" s="1208"/>
      <c r="BF112" s="1208"/>
      <c r="BG112" s="1208"/>
      <c r="BH112" s="1208"/>
      <c r="BI112" s="1208"/>
      <c r="BJ112" s="1229"/>
      <c r="BK112" s="1229"/>
      <c r="BL112" s="1230"/>
      <c r="BM112" s="602"/>
      <c r="BN112" s="109"/>
      <c r="BO112" s="109"/>
      <c r="BP112" s="109"/>
      <c r="BQ112" s="109"/>
      <c r="BR112" s="109"/>
      <c r="BS112" s="109"/>
      <c r="BT112" s="109"/>
      <c r="BU112" s="109"/>
      <c r="BV112" s="109"/>
      <c r="BW112" s="109"/>
      <c r="BX112" s="110"/>
      <c r="BY112" s="108"/>
      <c r="BZ112" s="109"/>
      <c r="CA112" s="109"/>
      <c r="CB112" s="902"/>
      <c r="CC112" s="902"/>
      <c r="CD112" s="902"/>
      <c r="CE112" s="902"/>
      <c r="CF112" s="902"/>
      <c r="CG112" s="902"/>
      <c r="CH112" s="109"/>
      <c r="CI112" s="109"/>
      <c r="CJ112" s="110"/>
      <c r="CK112" s="108"/>
      <c r="CL112" s="109"/>
      <c r="CM112" s="109"/>
      <c r="CN112" s="109"/>
      <c r="CO112" s="109"/>
      <c r="CP112" s="109"/>
      <c r="CQ112" s="109"/>
      <c r="CR112" s="109"/>
      <c r="CS112" s="109"/>
      <c r="CT112" s="109"/>
      <c r="CU112" s="109"/>
      <c r="CV112" s="110"/>
      <c r="CW112" s="108"/>
      <c r="CX112" s="109"/>
      <c r="CY112" s="109"/>
      <c r="CZ112" s="109"/>
      <c r="DA112" s="109"/>
      <c r="DB112" s="109"/>
      <c r="DC112" s="109"/>
      <c r="DD112" s="109"/>
      <c r="DE112" s="109"/>
      <c r="DF112" s="109"/>
      <c r="DG112" s="109"/>
      <c r="DH112" s="110"/>
      <c r="DI112" s="108"/>
      <c r="DJ112" s="109"/>
      <c r="DK112" s="109"/>
      <c r="DL112" s="109"/>
      <c r="DM112" s="109"/>
      <c r="DN112" s="109"/>
      <c r="DO112" s="109"/>
      <c r="DP112" s="109"/>
      <c r="DQ112" s="109"/>
      <c r="DR112" s="109"/>
      <c r="DS112" s="109"/>
      <c r="DT112" s="110"/>
      <c r="DU112" s="901"/>
      <c r="DV112" s="902"/>
      <c r="DW112" s="902"/>
      <c r="DX112" s="902"/>
      <c r="DY112" s="902"/>
      <c r="DZ112" s="902"/>
      <c r="EA112" s="902"/>
      <c r="EB112" s="902"/>
      <c r="EC112" s="902"/>
      <c r="ED112" s="902"/>
      <c r="EE112" s="902"/>
      <c r="EF112" s="903"/>
      <c r="EG112" s="901"/>
      <c r="EH112" s="902"/>
      <c r="EI112" s="902"/>
      <c r="EJ112" s="902"/>
      <c r="EK112" s="902"/>
      <c r="EL112" s="902"/>
      <c r="EM112" s="902"/>
      <c r="EN112" s="902"/>
      <c r="EO112" s="902"/>
      <c r="EP112" s="902"/>
      <c r="EQ112" s="902"/>
      <c r="ER112" s="903"/>
      <c r="ES112" s="108"/>
      <c r="ET112" s="109"/>
      <c r="EU112" s="109"/>
      <c r="EV112" s="902"/>
      <c r="EW112" s="902"/>
      <c r="EX112" s="902"/>
      <c r="EY112" s="902"/>
      <c r="EZ112" s="902"/>
      <c r="FA112" s="902"/>
      <c r="FB112" s="109"/>
      <c r="FC112" s="109"/>
      <c r="FD112" s="110"/>
      <c r="FE112" s="108"/>
      <c r="FF112" s="109"/>
      <c r="FG112" s="109"/>
      <c r="FH112" s="109"/>
      <c r="FI112" s="109"/>
      <c r="FJ112" s="109"/>
      <c r="FK112" s="109"/>
      <c r="FL112" s="109"/>
      <c r="FM112" s="109"/>
      <c r="FN112" s="109"/>
      <c r="FO112" s="109"/>
      <c r="FP112" s="110"/>
      <c r="FQ112" s="901"/>
      <c r="FR112" s="902"/>
      <c r="FS112" s="902"/>
      <c r="FT112" s="902"/>
      <c r="FU112" s="902"/>
      <c r="FV112" s="902"/>
      <c r="FW112" s="902"/>
      <c r="FX112" s="902"/>
      <c r="FY112" s="902"/>
      <c r="FZ112" s="902"/>
      <c r="GA112" s="902"/>
      <c r="GB112" s="903"/>
      <c r="GC112" s="901"/>
      <c r="GD112" s="902"/>
      <c r="GE112" s="902"/>
      <c r="GF112" s="902"/>
      <c r="GG112" s="902"/>
      <c r="GH112" s="902"/>
      <c r="GI112" s="902"/>
      <c r="GJ112" s="902"/>
      <c r="GK112" s="902"/>
      <c r="GL112" s="902"/>
      <c r="GM112" s="902"/>
      <c r="GN112" s="903"/>
      <c r="GO112" s="901"/>
      <c r="GP112" s="902"/>
      <c r="GQ112" s="902"/>
      <c r="GR112" s="902"/>
      <c r="GS112" s="902"/>
      <c r="GT112" s="902"/>
      <c r="GU112" s="902"/>
      <c r="GV112" s="902"/>
      <c r="GW112" s="902"/>
      <c r="GX112" s="902"/>
      <c r="GY112" s="902"/>
      <c r="GZ112" s="903"/>
      <c r="HA112" s="901"/>
      <c r="HB112" s="902"/>
      <c r="HC112" s="902"/>
      <c r="HD112" s="902"/>
      <c r="HE112" s="902"/>
      <c r="HF112" s="902"/>
      <c r="HG112" s="902"/>
      <c r="HH112" s="902"/>
      <c r="HI112" s="902"/>
      <c r="HJ112" s="902"/>
      <c r="HK112" s="902"/>
      <c r="HL112" s="903"/>
      <c r="HM112" s="901"/>
      <c r="HN112" s="902"/>
      <c r="HO112" s="902"/>
      <c r="HP112" s="902"/>
      <c r="HQ112" s="902"/>
      <c r="HR112" s="902"/>
      <c r="HS112" s="902"/>
      <c r="HT112" s="902"/>
      <c r="HU112" s="902"/>
      <c r="HV112" s="902"/>
      <c r="HW112" s="902"/>
      <c r="HX112" s="903"/>
      <c r="HY112" s="108"/>
      <c r="HZ112" s="902"/>
      <c r="IA112" s="902"/>
      <c r="IB112" s="902"/>
      <c r="IC112" s="902"/>
      <c r="ID112" s="902"/>
      <c r="IE112" s="902"/>
      <c r="IF112" s="902"/>
      <c r="IG112" s="902"/>
      <c r="IH112" s="902"/>
      <c r="II112" s="902"/>
      <c r="IJ112" s="110"/>
      <c r="IK112" s="108"/>
      <c r="IL112" s="902"/>
      <c r="IM112" s="902"/>
      <c r="IN112" s="902"/>
      <c r="IO112" s="902"/>
      <c r="IP112" s="902"/>
      <c r="IQ112" s="902"/>
      <c r="IR112" s="902"/>
      <c r="IS112" s="902"/>
      <c r="IT112" s="902"/>
      <c r="IU112" s="902"/>
      <c r="IV112" s="567"/>
      <c r="IW112" s="47"/>
      <c r="IX112" s="728"/>
      <c r="IY112" s="731"/>
      <c r="IZ112" s="22"/>
      <c r="JA112" s="22"/>
      <c r="JB112" s="22"/>
      <c r="JC112" s="22"/>
      <c r="JD112" s="22"/>
      <c r="JE112" s="22"/>
      <c r="JF112" s="22"/>
      <c r="JG112" s="22"/>
      <c r="JH112" s="21"/>
      <c r="JI112" s="22"/>
      <c r="JJ112" s="22"/>
      <c r="JK112" s="22"/>
      <c r="JL112" s="22"/>
      <c r="JM112" s="22"/>
      <c r="JN112" s="22"/>
      <c r="JO112" s="22"/>
      <c r="JP112" s="22"/>
      <c r="JQ112" s="22"/>
      <c r="JR112" s="22"/>
      <c r="JS112" s="22"/>
      <c r="JT112" s="22"/>
      <c r="JU112" s="22"/>
      <c r="JV112" s="22"/>
      <c r="JW112" s="22"/>
      <c r="JX112" s="22"/>
      <c r="JY112" s="22"/>
      <c r="JZ112" s="22"/>
      <c r="KA112" s="22"/>
      <c r="KB112" s="22"/>
      <c r="KC112" s="22"/>
      <c r="KD112" s="22"/>
      <c r="KE112" s="22"/>
      <c r="KF112" s="22"/>
      <c r="KG112" s="22"/>
      <c r="KH112" s="22"/>
      <c r="KI112" s="22"/>
      <c r="KJ112" s="22"/>
      <c r="KK112" s="22"/>
      <c r="KL112" s="22"/>
      <c r="KM112" s="22"/>
      <c r="KN112" s="22"/>
      <c r="KO112" s="22"/>
      <c r="KP112" s="22"/>
      <c r="KQ112" s="22"/>
      <c r="KR112" s="22"/>
      <c r="KS112" s="22"/>
      <c r="KT112" s="22"/>
      <c r="KU112" s="22"/>
      <c r="KV112" s="22"/>
      <c r="KW112" s="22"/>
      <c r="KX112" s="22"/>
      <c r="KY112" s="22"/>
      <c r="KZ112" s="22"/>
      <c r="LA112" s="22"/>
      <c r="LB112" s="22"/>
      <c r="LC112" s="22"/>
      <c r="LD112" s="22"/>
      <c r="LE112" s="22"/>
      <c r="LF112" s="22"/>
      <c r="LG112" s="22"/>
      <c r="LH112" s="22"/>
      <c r="LI112" s="22"/>
      <c r="LJ112" s="23"/>
    </row>
    <row r="113" spans="2:322" ht="3.65" customHeight="1">
      <c r="B113" s="21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3"/>
      <c r="AP113" s="22"/>
      <c r="AQ113" s="22"/>
      <c r="AR113" s="22"/>
      <c r="AS113" s="22"/>
      <c r="AT113" s="22"/>
      <c r="AU113" s="22"/>
      <c r="AV113" s="22"/>
      <c r="AW113" s="22"/>
      <c r="AX113" s="727"/>
      <c r="AY113" s="728"/>
      <c r="AZ113" s="47"/>
      <c r="BA113" s="1204"/>
      <c r="BB113" s="1205"/>
      <c r="BC113" s="1205"/>
      <c r="BD113" s="1205"/>
      <c r="BE113" s="1210"/>
      <c r="BF113" s="1210"/>
      <c r="BG113" s="1210"/>
      <c r="BH113" s="1210"/>
      <c r="BI113" s="1210"/>
      <c r="BJ113" s="1231"/>
      <c r="BK113" s="1231"/>
      <c r="BL113" s="1232"/>
      <c r="BM113" s="602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10"/>
      <c r="BY113" s="108"/>
      <c r="BZ113" s="109"/>
      <c r="CA113" s="109"/>
      <c r="CB113" s="109"/>
      <c r="CC113" s="109"/>
      <c r="CD113" s="109"/>
      <c r="CE113" s="109"/>
      <c r="CF113" s="109"/>
      <c r="CG113" s="109"/>
      <c r="CH113" s="109"/>
      <c r="CI113" s="109"/>
      <c r="CJ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10"/>
      <c r="CW113" s="108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10"/>
      <c r="DI113" s="108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10"/>
      <c r="DU113" s="901"/>
      <c r="DV113" s="902"/>
      <c r="DW113" s="902"/>
      <c r="DX113" s="902"/>
      <c r="DY113" s="902"/>
      <c r="DZ113" s="902"/>
      <c r="EA113" s="902"/>
      <c r="EB113" s="902"/>
      <c r="EC113" s="902"/>
      <c r="ED113" s="902"/>
      <c r="EE113" s="902"/>
      <c r="EF113" s="903"/>
      <c r="EG113" s="901"/>
      <c r="EH113" s="902"/>
      <c r="EI113" s="902"/>
      <c r="EJ113" s="902"/>
      <c r="EK113" s="902"/>
      <c r="EL113" s="902"/>
      <c r="EM113" s="902"/>
      <c r="EN113" s="902"/>
      <c r="EO113" s="902"/>
      <c r="EP113" s="902"/>
      <c r="EQ113" s="902"/>
      <c r="ER113" s="903"/>
      <c r="ES113" s="108"/>
      <c r="ET113" s="109"/>
      <c r="EU113" s="109"/>
      <c r="EV113" s="109"/>
      <c r="EW113" s="109"/>
      <c r="EX113" s="109"/>
      <c r="EY113" s="109"/>
      <c r="EZ113" s="109"/>
      <c r="FA113" s="109"/>
      <c r="FB113" s="109"/>
      <c r="FC113" s="109"/>
      <c r="FD113" s="110"/>
      <c r="FE113" s="108"/>
      <c r="FF113" s="109"/>
      <c r="FG113" s="109"/>
      <c r="FH113" s="109"/>
      <c r="FI113" s="109"/>
      <c r="FJ113" s="109"/>
      <c r="FK113" s="109"/>
      <c r="FL113" s="109"/>
      <c r="FM113" s="109"/>
      <c r="FN113" s="109"/>
      <c r="FO113" s="109"/>
      <c r="FP113" s="110"/>
      <c r="FQ113" s="901"/>
      <c r="FR113" s="902"/>
      <c r="FS113" s="902"/>
      <c r="FT113" s="902"/>
      <c r="FU113" s="902"/>
      <c r="FV113" s="902"/>
      <c r="FW113" s="902"/>
      <c r="FX113" s="902"/>
      <c r="FY113" s="902"/>
      <c r="FZ113" s="902"/>
      <c r="GA113" s="902"/>
      <c r="GB113" s="903"/>
      <c r="GC113" s="901"/>
      <c r="GD113" s="902"/>
      <c r="GE113" s="902"/>
      <c r="GF113" s="902"/>
      <c r="GG113" s="902"/>
      <c r="GH113" s="902"/>
      <c r="GI113" s="902"/>
      <c r="GJ113" s="902"/>
      <c r="GK113" s="902"/>
      <c r="GL113" s="902"/>
      <c r="GM113" s="902"/>
      <c r="GN113" s="903"/>
      <c r="GO113" s="901"/>
      <c r="GP113" s="902"/>
      <c r="GQ113" s="902"/>
      <c r="GR113" s="902"/>
      <c r="GS113" s="902"/>
      <c r="GT113" s="902"/>
      <c r="GU113" s="902"/>
      <c r="GV113" s="902"/>
      <c r="GW113" s="902"/>
      <c r="GX113" s="902"/>
      <c r="GY113" s="902"/>
      <c r="GZ113" s="903"/>
      <c r="HA113" s="901"/>
      <c r="HB113" s="902"/>
      <c r="HC113" s="902"/>
      <c r="HD113" s="902"/>
      <c r="HE113" s="902"/>
      <c r="HF113" s="902"/>
      <c r="HG113" s="902"/>
      <c r="HH113" s="902"/>
      <c r="HI113" s="902"/>
      <c r="HJ113" s="902"/>
      <c r="HK113" s="902"/>
      <c r="HL113" s="903"/>
      <c r="HM113" s="901"/>
      <c r="HN113" s="902"/>
      <c r="HO113" s="902"/>
      <c r="HP113" s="902"/>
      <c r="HQ113" s="902"/>
      <c r="HR113" s="902"/>
      <c r="HS113" s="902"/>
      <c r="HT113" s="902"/>
      <c r="HU113" s="902"/>
      <c r="HV113" s="902"/>
      <c r="HW113" s="902"/>
      <c r="HX113" s="903"/>
      <c r="HY113" s="108"/>
      <c r="HZ113" s="902"/>
      <c r="IA113" s="902"/>
      <c r="IB113" s="902"/>
      <c r="IC113" s="902"/>
      <c r="ID113" s="902"/>
      <c r="IE113" s="902"/>
      <c r="IF113" s="902"/>
      <c r="IG113" s="902"/>
      <c r="IH113" s="902"/>
      <c r="II113" s="902"/>
      <c r="IJ113" s="110"/>
      <c r="IK113" s="108"/>
      <c r="IL113" s="902"/>
      <c r="IM113" s="902"/>
      <c r="IN113" s="902"/>
      <c r="IO113" s="902"/>
      <c r="IP113" s="902"/>
      <c r="IQ113" s="902"/>
      <c r="IR113" s="902"/>
      <c r="IS113" s="902"/>
      <c r="IT113" s="902"/>
      <c r="IU113" s="902"/>
      <c r="IV113" s="567"/>
      <c r="IW113" s="47"/>
      <c r="IX113" s="728"/>
      <c r="IY113" s="731"/>
      <c r="IZ113" s="22"/>
      <c r="JA113" s="22"/>
      <c r="JB113" s="22"/>
      <c r="JC113" s="22"/>
      <c r="JD113" s="22"/>
      <c r="JE113" s="22"/>
      <c r="JF113" s="22"/>
      <c r="JG113" s="22"/>
      <c r="JH113" s="21"/>
      <c r="JI113" s="22"/>
      <c r="JJ113" s="22"/>
      <c r="JK113" s="22"/>
      <c r="JL113" s="22"/>
      <c r="JM113" s="22"/>
      <c r="JN113" s="22"/>
      <c r="JO113" s="22"/>
      <c r="JP113" s="22"/>
      <c r="JQ113" s="22"/>
      <c r="JR113" s="22"/>
      <c r="JS113" s="22"/>
      <c r="JT113" s="22"/>
      <c r="JU113" s="22"/>
      <c r="JV113" s="22"/>
      <c r="JW113" s="22"/>
      <c r="JX113" s="22"/>
      <c r="JY113" s="22"/>
      <c r="JZ113" s="22"/>
      <c r="KA113" s="22"/>
      <c r="KB113" s="22"/>
      <c r="KC113" s="22"/>
      <c r="KD113" s="22"/>
      <c r="KE113" s="22"/>
      <c r="KF113" s="22"/>
      <c r="KG113" s="22"/>
      <c r="KH113" s="22"/>
      <c r="KI113" s="22"/>
      <c r="KJ113" s="22"/>
      <c r="KK113" s="22"/>
      <c r="KL113" s="22"/>
      <c r="KM113" s="22"/>
      <c r="KN113" s="22"/>
      <c r="KO113" s="22"/>
      <c r="KP113" s="22"/>
      <c r="KQ113" s="22"/>
      <c r="KR113" s="22"/>
      <c r="KS113" s="22"/>
      <c r="KT113" s="22"/>
      <c r="KU113" s="22"/>
      <c r="KV113" s="22"/>
      <c r="KW113" s="22"/>
      <c r="KX113" s="22"/>
      <c r="KY113" s="22"/>
      <c r="KZ113" s="22"/>
      <c r="LA113" s="22"/>
      <c r="LB113" s="22"/>
      <c r="LC113" s="22"/>
      <c r="LD113" s="22"/>
      <c r="LE113" s="22"/>
      <c r="LF113" s="22"/>
      <c r="LG113" s="22"/>
      <c r="LH113" s="22"/>
      <c r="LI113" s="22"/>
      <c r="LJ113" s="23"/>
    </row>
    <row r="114" spans="2:322" ht="3.65" customHeight="1">
      <c r="B114" s="21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3"/>
      <c r="AP114" s="22"/>
      <c r="AQ114" s="22"/>
      <c r="AR114" s="22"/>
      <c r="AS114" s="22"/>
      <c r="AT114" s="22"/>
      <c r="AU114" s="22"/>
      <c r="AV114" s="22"/>
      <c r="AW114" s="22"/>
      <c r="AX114" s="727"/>
      <c r="AY114" s="728"/>
      <c r="AZ114" s="728" t="e" vm="3">
        <v>#VALUE!</v>
      </c>
      <c r="BA114" s="1188" t="s">
        <v>1051</v>
      </c>
      <c r="BB114" s="1189"/>
      <c r="BC114" s="1189"/>
      <c r="BD114" s="1189"/>
      <c r="BE114" s="1194">
        <v>7032</v>
      </c>
      <c r="BF114" s="1194"/>
      <c r="BG114" s="1194"/>
      <c r="BH114" s="1194"/>
      <c r="BI114" s="1194"/>
      <c r="BJ114" s="1194"/>
      <c r="BK114" s="1194"/>
      <c r="BL114" s="1195"/>
      <c r="BM114" s="602"/>
      <c r="BN114" s="109"/>
      <c r="BO114" s="109"/>
      <c r="BV114" s="109"/>
      <c r="BW114" s="109"/>
      <c r="BX114" s="110"/>
      <c r="BY114" s="108"/>
      <c r="BZ114" s="109"/>
      <c r="CA114" s="109"/>
      <c r="CB114" s="109"/>
      <c r="CC114" s="109"/>
      <c r="CD114" s="109"/>
      <c r="CE114" s="109"/>
      <c r="CF114" s="109"/>
      <c r="CG114" s="109"/>
      <c r="CH114" s="109"/>
      <c r="CI114" s="109"/>
      <c r="CJ114" s="110"/>
      <c r="CK114" s="108"/>
      <c r="CL114" s="109"/>
      <c r="CM114" s="109"/>
      <c r="CN114" s="109"/>
      <c r="CO114" s="109"/>
      <c r="CP114" s="109"/>
      <c r="CQ114" s="109"/>
      <c r="CR114" s="109"/>
      <c r="CS114" s="109"/>
      <c r="CT114" s="109"/>
      <c r="CU114" s="109"/>
      <c r="CV114" s="110"/>
      <c r="CW114" s="108"/>
      <c r="CX114" s="109"/>
      <c r="CY114" s="109"/>
      <c r="DF114" s="109"/>
      <c r="DG114" s="109"/>
      <c r="DH114" s="110"/>
      <c r="DI114" s="108"/>
      <c r="DJ114" s="109"/>
      <c r="DK114" s="109"/>
      <c r="DL114" s="109"/>
      <c r="DM114" s="109"/>
      <c r="DN114" s="109"/>
      <c r="DO114" s="109"/>
      <c r="DP114" s="109"/>
      <c r="DQ114" s="109"/>
      <c r="DR114" s="109"/>
      <c r="DS114" s="109"/>
      <c r="DT114" s="110"/>
      <c r="DU114" s="901"/>
      <c r="DV114" s="902"/>
      <c r="DW114" s="902"/>
      <c r="DX114" s="902"/>
      <c r="DY114" s="902"/>
      <c r="DZ114" s="902"/>
      <c r="EA114" s="902"/>
      <c r="EB114" s="902"/>
      <c r="EC114" s="902"/>
      <c r="ED114" s="902"/>
      <c r="EE114" s="902"/>
      <c r="EF114" s="903"/>
      <c r="EG114" s="901"/>
      <c r="EH114" s="902"/>
      <c r="EI114" s="902"/>
      <c r="EJ114" s="902"/>
      <c r="EK114" s="902"/>
      <c r="EL114" s="902"/>
      <c r="EM114" s="902"/>
      <c r="EN114" s="902"/>
      <c r="EO114" s="902"/>
      <c r="EP114" s="902"/>
      <c r="EQ114" s="902"/>
      <c r="ER114" s="903"/>
      <c r="ES114" s="108"/>
      <c r="ET114" s="109"/>
      <c r="EU114" s="109"/>
      <c r="EV114" s="109"/>
      <c r="EW114" s="109"/>
      <c r="EX114" s="109"/>
      <c r="EY114" s="109"/>
      <c r="EZ114" s="109"/>
      <c r="FA114" s="109"/>
      <c r="FB114" s="109"/>
      <c r="FC114" s="109"/>
      <c r="FD114" s="110"/>
      <c r="FE114" s="108"/>
      <c r="FF114" s="109"/>
      <c r="FG114" s="109"/>
      <c r="FH114" s="109"/>
      <c r="FI114" s="109"/>
      <c r="FJ114" s="109"/>
      <c r="FK114" s="109"/>
      <c r="FL114" s="109"/>
      <c r="FM114" s="109"/>
      <c r="FN114" s="109"/>
      <c r="FO114" s="109"/>
      <c r="FP114" s="110"/>
      <c r="FQ114" s="901"/>
      <c r="FR114" s="902"/>
      <c r="FS114" s="902"/>
      <c r="FT114" s="902"/>
      <c r="FU114" s="902"/>
      <c r="FV114" s="902"/>
      <c r="FW114" s="902"/>
      <c r="FX114" s="902"/>
      <c r="FY114" s="902"/>
      <c r="FZ114" s="902"/>
      <c r="GA114" s="902"/>
      <c r="GB114" s="903"/>
      <c r="GC114" s="901"/>
      <c r="GD114" s="902"/>
      <c r="GE114" s="902"/>
      <c r="GF114" s="902"/>
      <c r="GG114" s="902"/>
      <c r="GH114" s="902"/>
      <c r="GI114" s="902"/>
      <c r="GJ114" s="902"/>
      <c r="GK114" s="902"/>
      <c r="GL114" s="902"/>
      <c r="GM114" s="902"/>
      <c r="GN114" s="903"/>
      <c r="GO114" s="901"/>
      <c r="GP114" s="902"/>
      <c r="GQ114" s="902"/>
      <c r="GR114" s="902"/>
      <c r="GS114" s="902"/>
      <c r="GT114" s="902"/>
      <c r="GU114" s="902"/>
      <c r="GV114" s="902"/>
      <c r="GW114" s="902"/>
      <c r="GX114" s="902"/>
      <c r="GY114" s="902"/>
      <c r="GZ114" s="903"/>
      <c r="HA114" s="901"/>
      <c r="HB114" s="902"/>
      <c r="HC114" s="902"/>
      <c r="HD114" s="902"/>
      <c r="HE114" s="902"/>
      <c r="HF114" s="902"/>
      <c r="HG114" s="902"/>
      <c r="HH114" s="902"/>
      <c r="HI114" s="902"/>
      <c r="HJ114" s="902"/>
      <c r="HK114" s="902"/>
      <c r="HL114" s="903"/>
      <c r="HM114" s="901"/>
      <c r="HN114" s="902"/>
      <c r="HO114" s="902"/>
      <c r="HP114" s="902"/>
      <c r="HQ114" s="902"/>
      <c r="HR114" s="902"/>
      <c r="HS114" s="902"/>
      <c r="HT114" s="902"/>
      <c r="HU114" s="902"/>
      <c r="HV114" s="902"/>
      <c r="HW114" s="902"/>
      <c r="HX114" s="903"/>
      <c r="HY114" s="108"/>
      <c r="HZ114" s="109"/>
      <c r="IA114" s="109"/>
      <c r="IB114" s="109"/>
      <c r="IC114" s="109"/>
      <c r="ID114" s="109"/>
      <c r="IE114" s="109"/>
      <c r="IF114" s="109"/>
      <c r="IG114" s="109"/>
      <c r="IH114" s="109"/>
      <c r="II114" s="109"/>
      <c r="IJ114" s="110"/>
      <c r="IK114" s="108"/>
      <c r="IL114" s="109"/>
      <c r="IM114" s="109"/>
      <c r="IN114" s="109"/>
      <c r="IO114" s="109"/>
      <c r="IP114" s="109"/>
      <c r="IQ114" s="109"/>
      <c r="IR114" s="109"/>
      <c r="IS114" s="109"/>
      <c r="IT114" s="109"/>
      <c r="IU114" s="109"/>
      <c r="IV114" s="567"/>
      <c r="IW114" s="728"/>
      <c r="IX114" s="728"/>
      <c r="IY114" s="731"/>
      <c r="IZ114" s="22"/>
      <c r="JA114" s="22"/>
      <c r="JB114" s="22"/>
      <c r="JC114" s="22"/>
      <c r="JD114" s="22"/>
      <c r="JE114" s="22"/>
      <c r="JF114" s="22"/>
      <c r="JG114" s="22"/>
      <c r="JH114" s="21"/>
      <c r="JI114" s="22"/>
      <c r="JJ114" s="22"/>
      <c r="JK114" s="22"/>
      <c r="JL114" s="22"/>
      <c r="JM114" s="22"/>
      <c r="JN114" s="22"/>
      <c r="JO114" s="22"/>
      <c r="JP114" s="22"/>
      <c r="JQ114" s="22"/>
      <c r="JR114" s="22"/>
      <c r="JS114" s="22"/>
      <c r="JT114" s="22"/>
      <c r="JU114" s="22"/>
      <c r="JV114" s="22"/>
      <c r="JW114" s="22"/>
      <c r="JX114" s="22"/>
      <c r="JY114" s="22"/>
      <c r="JZ114" s="22"/>
      <c r="KA114" s="22"/>
      <c r="KB114" s="22"/>
      <c r="KC114" s="22"/>
      <c r="KD114" s="22"/>
      <c r="KE114" s="22"/>
      <c r="KF114" s="22"/>
      <c r="KG114" s="22"/>
      <c r="KH114" s="22"/>
      <c r="KI114" s="22"/>
      <c r="KJ114" s="22"/>
      <c r="KK114" s="22"/>
      <c r="KL114" s="22"/>
      <c r="KM114" s="22"/>
      <c r="KN114" s="22"/>
      <c r="KO114" s="22"/>
      <c r="KP114" s="22"/>
      <c r="KQ114" s="22"/>
      <c r="KR114" s="22"/>
      <c r="KS114" s="22"/>
      <c r="KT114" s="22"/>
      <c r="KU114" s="22"/>
      <c r="KV114" s="22"/>
      <c r="KW114" s="22"/>
      <c r="KX114" s="22"/>
      <c r="KY114" s="22"/>
      <c r="KZ114" s="22"/>
      <c r="LA114" s="22"/>
      <c r="LB114" s="22"/>
      <c r="LC114" s="22"/>
      <c r="LD114" s="22"/>
      <c r="LE114" s="22"/>
      <c r="LF114" s="22"/>
      <c r="LG114" s="22"/>
      <c r="LH114" s="22"/>
      <c r="LI114" s="22"/>
      <c r="LJ114" s="23"/>
    </row>
    <row r="115" spans="2:322" ht="3.65" customHeight="1">
      <c r="B115" s="21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3"/>
      <c r="AP115" s="22"/>
      <c r="AQ115" s="22"/>
      <c r="AR115" s="22"/>
      <c r="AS115" s="22"/>
      <c r="AT115" s="22"/>
      <c r="AU115" s="22"/>
      <c r="AV115" s="22"/>
      <c r="AW115" s="22"/>
      <c r="AX115" s="727"/>
      <c r="AY115" s="728"/>
      <c r="AZ115" s="728"/>
      <c r="BA115" s="1190"/>
      <c r="BB115" s="1191"/>
      <c r="BC115" s="1191"/>
      <c r="BD115" s="1191"/>
      <c r="BE115" s="1196"/>
      <c r="BF115" s="1196"/>
      <c r="BG115" s="1196"/>
      <c r="BH115" s="1196"/>
      <c r="BI115" s="1196"/>
      <c r="BJ115" s="1196"/>
      <c r="BK115" s="1196"/>
      <c r="BL115" s="1197"/>
      <c r="BM115" s="602"/>
      <c r="BN115" s="109"/>
      <c r="BO115" s="109"/>
      <c r="BV115" s="109"/>
      <c r="BW115" s="109"/>
      <c r="BX115" s="110"/>
      <c r="BY115" s="108"/>
      <c r="BZ115" s="109"/>
      <c r="CA115" s="109"/>
      <c r="CB115" s="109"/>
      <c r="CC115" s="109"/>
      <c r="CD115" s="109"/>
      <c r="CE115" s="109"/>
      <c r="CF115" s="109"/>
      <c r="CG115" s="109"/>
      <c r="CH115" s="109"/>
      <c r="CI115" s="109"/>
      <c r="CJ115" s="110"/>
      <c r="CK115" s="108"/>
      <c r="CL115" s="109"/>
      <c r="CM115" s="109"/>
      <c r="CN115" s="109"/>
      <c r="CO115" s="109"/>
      <c r="CP115" s="109"/>
      <c r="CQ115" s="109"/>
      <c r="CR115" s="109"/>
      <c r="CS115" s="109"/>
      <c r="CT115" s="109"/>
      <c r="CU115" s="109"/>
      <c r="CV115" s="110"/>
      <c r="CW115" s="108"/>
      <c r="CX115" s="109"/>
      <c r="CY115" s="109"/>
      <c r="DF115" s="109"/>
      <c r="DG115" s="109"/>
      <c r="DH115" s="110"/>
      <c r="DI115" s="108"/>
      <c r="DJ115" s="109"/>
      <c r="DK115" s="109"/>
      <c r="DL115" s="109"/>
      <c r="DM115" s="109"/>
      <c r="DN115" s="109"/>
      <c r="DO115" s="109"/>
      <c r="DP115" s="109"/>
      <c r="DQ115" s="109"/>
      <c r="DR115" s="109"/>
      <c r="DS115" s="109"/>
      <c r="DT115" s="110"/>
      <c r="DU115" s="901"/>
      <c r="DV115" s="902"/>
      <c r="DW115" s="902"/>
      <c r="DX115" s="902"/>
      <c r="DY115" s="902"/>
      <c r="DZ115" s="902"/>
      <c r="EA115" s="902"/>
      <c r="EB115" s="902"/>
      <c r="EC115" s="902"/>
      <c r="ED115" s="902"/>
      <c r="EE115" s="902"/>
      <c r="EF115" s="903"/>
      <c r="EG115" s="901"/>
      <c r="EH115" s="902"/>
      <c r="EI115" s="902"/>
      <c r="EJ115" s="902"/>
      <c r="EK115" s="902"/>
      <c r="EL115" s="902"/>
      <c r="EM115" s="902"/>
      <c r="EN115" s="902"/>
      <c r="EO115" s="902"/>
      <c r="EP115" s="902"/>
      <c r="EQ115" s="902"/>
      <c r="ER115" s="903"/>
      <c r="ES115" s="108"/>
      <c r="ET115" s="109"/>
      <c r="EU115" s="109"/>
      <c r="EV115" s="109"/>
      <c r="EW115" s="109"/>
      <c r="EX115" s="109"/>
      <c r="EY115" s="109"/>
      <c r="EZ115" s="109"/>
      <c r="FA115" s="109"/>
      <c r="FB115" s="109"/>
      <c r="FC115" s="109"/>
      <c r="FD115" s="110"/>
      <c r="FE115" s="108"/>
      <c r="FF115" s="109"/>
      <c r="FG115" s="109"/>
      <c r="FH115" s="109"/>
      <c r="FI115" s="109"/>
      <c r="FJ115" s="109"/>
      <c r="FK115" s="109"/>
      <c r="FL115" s="109"/>
      <c r="FM115" s="109"/>
      <c r="FN115" s="109"/>
      <c r="FO115" s="109"/>
      <c r="FP115" s="110"/>
      <c r="FQ115" s="901"/>
      <c r="FR115" s="902"/>
      <c r="FS115" s="902"/>
      <c r="FT115" s="902"/>
      <c r="FU115" s="902"/>
      <c r="FV115" s="902"/>
      <c r="FW115" s="902"/>
      <c r="FX115" s="902"/>
      <c r="FY115" s="902"/>
      <c r="FZ115" s="902"/>
      <c r="GA115" s="902"/>
      <c r="GB115" s="903"/>
      <c r="GC115" s="901"/>
      <c r="GD115" s="902"/>
      <c r="GE115" s="902"/>
      <c r="GF115" s="902"/>
      <c r="GG115" s="902"/>
      <c r="GH115" s="902"/>
      <c r="GI115" s="902"/>
      <c r="GJ115" s="902"/>
      <c r="GK115" s="902"/>
      <c r="GL115" s="902"/>
      <c r="GM115" s="902"/>
      <c r="GN115" s="903"/>
      <c r="GO115" s="901"/>
      <c r="GP115" s="902"/>
      <c r="GQ115" s="902"/>
      <c r="GR115" s="902"/>
      <c r="GS115" s="902"/>
      <c r="GT115" s="902"/>
      <c r="GU115" s="902"/>
      <c r="GV115" s="902"/>
      <c r="GW115" s="902"/>
      <c r="GX115" s="902"/>
      <c r="GY115" s="902"/>
      <c r="GZ115" s="903"/>
      <c r="HA115" s="901"/>
      <c r="HB115" s="902"/>
      <c r="HC115" s="902"/>
      <c r="HD115" s="902"/>
      <c r="HE115" s="902"/>
      <c r="HF115" s="902"/>
      <c r="HG115" s="902"/>
      <c r="HH115" s="902"/>
      <c r="HI115" s="902"/>
      <c r="HJ115" s="902"/>
      <c r="HK115" s="902"/>
      <c r="HL115" s="903"/>
      <c r="HM115" s="901"/>
      <c r="HN115" s="902"/>
      <c r="HO115" s="902"/>
      <c r="HP115" s="902"/>
      <c r="HQ115" s="902"/>
      <c r="HR115" s="902"/>
      <c r="HS115" s="902"/>
      <c r="HT115" s="902"/>
      <c r="HU115" s="902"/>
      <c r="HV115" s="902"/>
      <c r="HW115" s="902"/>
      <c r="HX115" s="903"/>
      <c r="HY115" s="108"/>
      <c r="HZ115" s="109"/>
      <c r="IA115" s="109"/>
      <c r="IB115" s="109"/>
      <c r="IC115" s="109"/>
      <c r="ID115" s="109"/>
      <c r="IE115" s="109"/>
      <c r="IF115" s="109"/>
      <c r="IG115" s="109"/>
      <c r="IH115" s="109"/>
      <c r="II115" s="109"/>
      <c r="IJ115" s="110"/>
      <c r="IK115" s="108"/>
      <c r="IL115" s="109"/>
      <c r="IM115" s="109"/>
      <c r="IN115" s="109"/>
      <c r="IO115" s="109"/>
      <c r="IP115" s="109"/>
      <c r="IQ115" s="109"/>
      <c r="IR115" s="109"/>
      <c r="IS115" s="109"/>
      <c r="IT115" s="109"/>
      <c r="IU115" s="109"/>
      <c r="IV115" s="567"/>
      <c r="IW115" s="728"/>
      <c r="IX115" s="728"/>
      <c r="IY115" s="731"/>
      <c r="IZ115" s="22"/>
      <c r="JA115" s="22"/>
      <c r="JB115" s="22"/>
      <c r="JC115" s="22"/>
      <c r="JD115" s="22"/>
      <c r="JE115" s="22"/>
      <c r="JF115" s="22"/>
      <c r="JG115" s="22"/>
      <c r="JH115" s="21"/>
      <c r="JI115" s="22"/>
      <c r="JJ115" s="22"/>
      <c r="JK115" s="22"/>
      <c r="JL115" s="22"/>
      <c r="JM115" s="22"/>
      <c r="JN115" s="22"/>
      <c r="JO115" s="22"/>
      <c r="JP115" s="22"/>
      <c r="JQ115" s="22"/>
      <c r="JR115" s="22"/>
      <c r="JS115" s="22"/>
      <c r="JT115" s="22"/>
      <c r="JU115" s="22"/>
      <c r="JV115" s="22"/>
      <c r="JW115" s="22"/>
      <c r="JX115" s="22"/>
      <c r="JY115" s="22"/>
      <c r="JZ115" s="22"/>
      <c r="KA115" s="22"/>
      <c r="KB115" s="22"/>
      <c r="KC115" s="22"/>
      <c r="KD115" s="22"/>
      <c r="KE115" s="22"/>
      <c r="KF115" s="22"/>
      <c r="KG115" s="22"/>
      <c r="KH115" s="22"/>
      <c r="KI115" s="22"/>
      <c r="KJ115" s="22"/>
      <c r="KK115" s="22"/>
      <c r="KL115" s="22"/>
      <c r="KM115" s="22"/>
      <c r="KN115" s="22"/>
      <c r="KO115" s="22"/>
      <c r="KP115" s="22"/>
      <c r="KQ115" s="22"/>
      <c r="KR115" s="22"/>
      <c r="KS115" s="22"/>
      <c r="KT115" s="22"/>
      <c r="KU115" s="22"/>
      <c r="KV115" s="22"/>
      <c r="KW115" s="22"/>
      <c r="KX115" s="22"/>
      <c r="KY115" s="22"/>
      <c r="KZ115" s="22"/>
      <c r="LA115" s="22"/>
      <c r="LB115" s="22"/>
      <c r="LC115" s="22"/>
      <c r="LD115" s="22"/>
      <c r="LE115" s="22"/>
      <c r="LF115" s="22"/>
      <c r="LG115" s="22"/>
      <c r="LH115" s="22"/>
      <c r="LI115" s="22"/>
      <c r="LJ115" s="23"/>
    </row>
    <row r="116" spans="2:322" ht="3.65" customHeight="1">
      <c r="B116" s="21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3"/>
      <c r="AP116" s="22"/>
      <c r="AQ116" s="22"/>
      <c r="AR116" s="22"/>
      <c r="AS116" s="22"/>
      <c r="AT116" s="22"/>
      <c r="AU116" s="22"/>
      <c r="AV116" s="22"/>
      <c r="AW116" s="22"/>
      <c r="AX116" s="727"/>
      <c r="AY116" s="728"/>
      <c r="AZ116" s="47"/>
      <c r="BA116" s="1192"/>
      <c r="BB116" s="1193"/>
      <c r="BC116" s="1193"/>
      <c r="BD116" s="1193"/>
      <c r="BE116" s="1198"/>
      <c r="BF116" s="1198"/>
      <c r="BG116" s="1198"/>
      <c r="BH116" s="1198"/>
      <c r="BI116" s="1198"/>
      <c r="BJ116" s="1198"/>
      <c r="BK116" s="1198"/>
      <c r="BL116" s="1199"/>
      <c r="BM116" s="602"/>
      <c r="BN116" s="109"/>
      <c r="BO116" s="109"/>
      <c r="BV116" s="109"/>
      <c r="BW116" s="109"/>
      <c r="BX116" s="110"/>
      <c r="BY116" s="108"/>
      <c r="BZ116" s="109"/>
      <c r="CA116" s="109"/>
      <c r="CB116" s="109"/>
      <c r="CC116" s="109"/>
      <c r="CD116" s="109"/>
      <c r="CE116" s="109"/>
      <c r="CF116" s="109"/>
      <c r="CG116" s="109"/>
      <c r="CH116" s="109"/>
      <c r="CI116" s="109"/>
      <c r="CJ116" s="110"/>
      <c r="CK116" s="108"/>
      <c r="CL116" s="109"/>
      <c r="CM116" s="109"/>
      <c r="CN116" s="109"/>
      <c r="CO116" s="109"/>
      <c r="CP116" s="109"/>
      <c r="CQ116" s="109"/>
      <c r="CR116" s="109"/>
      <c r="CS116" s="109"/>
      <c r="CT116" s="109"/>
      <c r="CU116" s="109"/>
      <c r="CV116" s="110"/>
      <c r="CW116" s="108"/>
      <c r="CX116" s="109"/>
      <c r="CY116" s="109"/>
      <c r="DF116" s="109"/>
      <c r="DG116" s="109"/>
      <c r="DH116" s="110"/>
      <c r="DI116" s="108"/>
      <c r="DJ116" s="109"/>
      <c r="DK116" s="109"/>
      <c r="DL116" s="109"/>
      <c r="DM116" s="109"/>
      <c r="DN116" s="109"/>
      <c r="DO116" s="109"/>
      <c r="DP116" s="109"/>
      <c r="DQ116" s="109"/>
      <c r="DR116" s="109"/>
      <c r="DS116" s="109"/>
      <c r="DT116" s="110"/>
      <c r="DU116" s="901"/>
      <c r="DV116" s="902"/>
      <c r="DW116" s="902"/>
      <c r="DX116" s="902"/>
      <c r="DY116" s="902"/>
      <c r="DZ116" s="902"/>
      <c r="EA116" s="902"/>
      <c r="EB116" s="902"/>
      <c r="EC116" s="902"/>
      <c r="ED116" s="902"/>
      <c r="EE116" s="902"/>
      <c r="EF116" s="903"/>
      <c r="EG116" s="901"/>
      <c r="EH116" s="902"/>
      <c r="EI116" s="902"/>
      <c r="EJ116" s="902"/>
      <c r="EK116" s="902"/>
      <c r="EL116" s="902"/>
      <c r="EM116" s="902"/>
      <c r="EN116" s="902"/>
      <c r="EO116" s="902"/>
      <c r="EP116" s="902"/>
      <c r="EQ116" s="902"/>
      <c r="ER116" s="903"/>
      <c r="ES116" s="108"/>
      <c r="ET116" s="109"/>
      <c r="EU116" s="109"/>
      <c r="EV116" s="109"/>
      <c r="EW116" s="109"/>
      <c r="EX116" s="109"/>
      <c r="EY116" s="109"/>
      <c r="EZ116" s="109"/>
      <c r="FA116" s="109"/>
      <c r="FB116" s="109"/>
      <c r="FC116" s="109"/>
      <c r="FD116" s="110"/>
      <c r="FE116" s="108"/>
      <c r="FF116" s="109"/>
      <c r="FG116" s="109"/>
      <c r="FH116" s="109"/>
      <c r="FI116" s="109"/>
      <c r="FJ116" s="109"/>
      <c r="FK116" s="109"/>
      <c r="FL116" s="109"/>
      <c r="FM116" s="109"/>
      <c r="FN116" s="109"/>
      <c r="FO116" s="109"/>
      <c r="FP116" s="110"/>
      <c r="FQ116" s="901"/>
      <c r="FR116" s="902"/>
      <c r="FS116" s="902"/>
      <c r="FT116" s="902"/>
      <c r="FU116" s="902"/>
      <c r="FV116" s="902"/>
      <c r="FW116" s="902"/>
      <c r="FX116" s="902"/>
      <c r="FY116" s="902"/>
      <c r="FZ116" s="902"/>
      <c r="GA116" s="902"/>
      <c r="GB116" s="903"/>
      <c r="GC116" s="901"/>
      <c r="GD116" s="902"/>
      <c r="GE116" s="902"/>
      <c r="GF116" s="902"/>
      <c r="GG116" s="902"/>
      <c r="GH116" s="902"/>
      <c r="GI116" s="902"/>
      <c r="GJ116" s="902"/>
      <c r="GK116" s="902"/>
      <c r="GL116" s="902"/>
      <c r="GM116" s="902"/>
      <c r="GN116" s="903"/>
      <c r="GO116" s="901"/>
      <c r="GP116" s="902"/>
      <c r="GQ116" s="902"/>
      <c r="GR116" s="902"/>
      <c r="GS116" s="902"/>
      <c r="GT116" s="902"/>
      <c r="GU116" s="902"/>
      <c r="GV116" s="902"/>
      <c r="GW116" s="902"/>
      <c r="GX116" s="902"/>
      <c r="GY116" s="902"/>
      <c r="GZ116" s="903"/>
      <c r="HA116" s="901"/>
      <c r="HB116" s="902"/>
      <c r="HC116" s="902"/>
      <c r="HD116" s="902"/>
      <c r="HE116" s="902"/>
      <c r="HF116" s="902"/>
      <c r="HG116" s="902"/>
      <c r="HH116" s="902"/>
      <c r="HI116" s="902"/>
      <c r="HJ116" s="902"/>
      <c r="HK116" s="902"/>
      <c r="HL116" s="903"/>
      <c r="HM116" s="901"/>
      <c r="HN116" s="902"/>
      <c r="HO116" s="902"/>
      <c r="HP116" s="902"/>
      <c r="HQ116" s="902"/>
      <c r="HR116" s="902"/>
      <c r="HS116" s="902"/>
      <c r="HT116" s="902"/>
      <c r="HU116" s="902"/>
      <c r="HV116" s="902"/>
      <c r="HW116" s="902"/>
      <c r="HX116" s="903"/>
      <c r="HY116" s="108"/>
      <c r="HZ116" s="109"/>
      <c r="IA116" s="109"/>
      <c r="IB116" s="109"/>
      <c r="IC116" s="109"/>
      <c r="ID116" s="109"/>
      <c r="IE116" s="109"/>
      <c r="IF116" s="109"/>
      <c r="IG116" s="109"/>
      <c r="IH116" s="109"/>
      <c r="II116" s="109"/>
      <c r="IJ116" s="110"/>
      <c r="IK116" s="108"/>
      <c r="IL116" s="109"/>
      <c r="IM116" s="109"/>
      <c r="IN116" s="109"/>
      <c r="IO116" s="109"/>
      <c r="IP116" s="109"/>
      <c r="IQ116" s="109"/>
      <c r="IR116" s="109"/>
      <c r="IS116" s="109"/>
      <c r="IT116" s="109"/>
      <c r="IU116" s="109"/>
      <c r="IV116" s="567"/>
      <c r="IW116" s="47"/>
      <c r="IX116" s="728"/>
      <c r="IY116" s="731"/>
      <c r="IZ116" s="22"/>
      <c r="JA116" s="22"/>
      <c r="JB116" s="22"/>
      <c r="JC116" s="22"/>
      <c r="JD116" s="22"/>
      <c r="JE116" s="22"/>
      <c r="JF116" s="22"/>
      <c r="JG116" s="22"/>
      <c r="JH116" s="21"/>
      <c r="JI116" s="22"/>
      <c r="JJ116" s="22"/>
      <c r="JK116" s="22"/>
      <c r="JL116" s="22"/>
      <c r="JM116" s="22"/>
      <c r="JN116" s="22"/>
      <c r="JO116" s="22"/>
      <c r="JP116" s="22"/>
      <c r="JQ116" s="22"/>
      <c r="JR116" s="22"/>
      <c r="JS116" s="22"/>
      <c r="JT116" s="22"/>
      <c r="JU116" s="22"/>
      <c r="JV116" s="22"/>
      <c r="JW116" s="22"/>
      <c r="JX116" s="22"/>
      <c r="JY116" s="22"/>
      <c r="JZ116" s="22"/>
      <c r="KA116" s="22"/>
      <c r="KB116" s="22"/>
      <c r="KC116" s="22"/>
      <c r="KD116" s="22"/>
      <c r="KE116" s="22"/>
      <c r="KF116" s="22"/>
      <c r="KG116" s="22"/>
      <c r="KH116" s="22"/>
      <c r="KI116" s="22"/>
      <c r="KJ116" s="22"/>
      <c r="KK116" s="22"/>
      <c r="KL116" s="22"/>
      <c r="KM116" s="22"/>
      <c r="KN116" s="22"/>
      <c r="KO116" s="22"/>
      <c r="KP116" s="22"/>
      <c r="KQ116" s="22"/>
      <c r="KR116" s="22"/>
      <c r="KS116" s="22"/>
      <c r="KT116" s="22"/>
      <c r="KU116" s="22"/>
      <c r="KV116" s="22"/>
      <c r="KW116" s="22"/>
      <c r="KX116" s="22"/>
      <c r="KY116" s="22"/>
      <c r="KZ116" s="22"/>
      <c r="LA116" s="22"/>
      <c r="LB116" s="22"/>
      <c r="LC116" s="22"/>
      <c r="LD116" s="22"/>
      <c r="LE116" s="22"/>
      <c r="LF116" s="22"/>
      <c r="LG116" s="22"/>
      <c r="LH116" s="22"/>
      <c r="LI116" s="22"/>
      <c r="LJ116" s="23"/>
    </row>
    <row r="117" spans="2:322" ht="3.65" customHeight="1">
      <c r="B117" s="21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3"/>
      <c r="AP117" s="22"/>
      <c r="AQ117" s="22"/>
      <c r="AR117" s="22"/>
      <c r="AS117" s="22"/>
      <c r="AT117" s="22"/>
      <c r="AU117" s="22"/>
      <c r="AV117" s="22"/>
      <c r="AW117" s="22"/>
      <c r="AX117" s="727"/>
      <c r="AY117" s="728"/>
      <c r="AZ117" s="47"/>
      <c r="BA117" s="1200" t="s">
        <v>1053</v>
      </c>
      <c r="BB117" s="1201"/>
      <c r="BC117" s="1201"/>
      <c r="BD117" s="1201"/>
      <c r="BE117" s="1206" t="s">
        <v>976</v>
      </c>
      <c r="BF117" s="1206"/>
      <c r="BG117" s="1206"/>
      <c r="BH117" s="1206"/>
      <c r="BI117" s="1206"/>
      <c r="BJ117" s="1206"/>
      <c r="BK117" s="1206"/>
      <c r="BL117" s="1207"/>
      <c r="BM117" s="602"/>
      <c r="BN117" s="109"/>
      <c r="BO117" s="109"/>
      <c r="BP117" s="109"/>
      <c r="BQ117" s="109"/>
      <c r="BR117" s="109"/>
      <c r="BS117" s="109"/>
      <c r="BT117" s="109"/>
      <c r="BU117" s="109"/>
      <c r="BV117" s="109"/>
      <c r="BW117" s="109"/>
      <c r="BX117" s="110"/>
      <c r="BY117" s="108"/>
      <c r="BZ117" s="109"/>
      <c r="CA117" s="109"/>
      <c r="CB117" s="109"/>
      <c r="CC117" s="109"/>
      <c r="CD117" s="109"/>
      <c r="CE117" s="109"/>
      <c r="CF117" s="109"/>
      <c r="CG117" s="109"/>
      <c r="CH117" s="109"/>
      <c r="CI117" s="109"/>
      <c r="CJ117" s="110"/>
      <c r="CK117" s="108"/>
      <c r="CL117" s="109"/>
      <c r="CM117" s="109"/>
      <c r="CN117" s="109"/>
      <c r="CO117" s="109"/>
      <c r="CP117" s="109"/>
      <c r="CQ117" s="109"/>
      <c r="CR117" s="109"/>
      <c r="CS117" s="109"/>
      <c r="CT117" s="109"/>
      <c r="CU117" s="109"/>
      <c r="CV117" s="110"/>
      <c r="CW117" s="108"/>
      <c r="CX117" s="109"/>
      <c r="CY117" s="109"/>
      <c r="CZ117" s="109"/>
      <c r="DA117" s="109"/>
      <c r="DB117" s="109"/>
      <c r="DC117" s="109"/>
      <c r="DD117" s="109"/>
      <c r="DE117" s="109"/>
      <c r="DF117" s="109"/>
      <c r="DG117" s="109"/>
      <c r="DH117" s="110"/>
      <c r="DI117" s="108"/>
      <c r="DJ117" s="109"/>
      <c r="DK117" s="109"/>
      <c r="DL117" s="109"/>
      <c r="DM117" s="109"/>
      <c r="DN117" s="109"/>
      <c r="DO117" s="109"/>
      <c r="DP117" s="109"/>
      <c r="DQ117" s="109"/>
      <c r="DR117" s="109"/>
      <c r="DS117" s="109"/>
      <c r="DT117" s="110"/>
      <c r="DU117" s="901"/>
      <c r="DV117" s="902"/>
      <c r="DW117" s="902"/>
      <c r="DX117" s="902"/>
      <c r="DY117" s="902"/>
      <c r="DZ117" s="902"/>
      <c r="EA117" s="902"/>
      <c r="EB117" s="902"/>
      <c r="EC117" s="902"/>
      <c r="ED117" s="902"/>
      <c r="EE117" s="902"/>
      <c r="EF117" s="903"/>
      <c r="EG117" s="901"/>
      <c r="EH117" s="902"/>
      <c r="EI117" s="902"/>
      <c r="EJ117" s="902"/>
      <c r="EK117" s="902"/>
      <c r="EL117" s="902"/>
      <c r="EM117" s="902"/>
      <c r="EN117" s="902"/>
      <c r="EO117" s="902"/>
      <c r="EP117" s="902"/>
      <c r="EQ117" s="902"/>
      <c r="ER117" s="903"/>
      <c r="ES117" s="108"/>
      <c r="ET117" s="109"/>
      <c r="EU117" s="109"/>
      <c r="EV117" s="109"/>
      <c r="EW117" s="109"/>
      <c r="EX117" s="109"/>
      <c r="EY117" s="109"/>
      <c r="EZ117" s="109"/>
      <c r="FA117" s="109"/>
      <c r="FB117" s="109"/>
      <c r="FC117" s="109"/>
      <c r="FD117" s="110"/>
      <c r="FE117" s="108"/>
      <c r="FF117" s="109"/>
      <c r="FG117" s="109"/>
      <c r="FH117" s="109"/>
      <c r="FI117" s="109"/>
      <c r="FJ117" s="109"/>
      <c r="FK117" s="109"/>
      <c r="FL117" s="109"/>
      <c r="FM117" s="109"/>
      <c r="FN117" s="109"/>
      <c r="FO117" s="109"/>
      <c r="FP117" s="110"/>
      <c r="FQ117" s="901"/>
      <c r="FR117" s="902"/>
      <c r="FS117" s="902"/>
      <c r="FT117" s="902"/>
      <c r="FU117" s="902"/>
      <c r="FV117" s="902"/>
      <c r="FW117" s="902"/>
      <c r="FX117" s="902"/>
      <c r="FY117" s="902"/>
      <c r="FZ117" s="902"/>
      <c r="GA117" s="902"/>
      <c r="GB117" s="903"/>
      <c r="GC117" s="901"/>
      <c r="GD117" s="902"/>
      <c r="GE117" s="902"/>
      <c r="GF117" s="902"/>
      <c r="GG117" s="902"/>
      <c r="GH117" s="902"/>
      <c r="GI117" s="902"/>
      <c r="GJ117" s="902"/>
      <c r="GK117" s="902"/>
      <c r="GL117" s="902"/>
      <c r="GM117" s="902"/>
      <c r="GN117" s="903"/>
      <c r="GO117" s="901"/>
      <c r="GP117" s="902"/>
      <c r="GQ117" s="902"/>
      <c r="GR117" s="902"/>
      <c r="GS117" s="902"/>
      <c r="GT117" s="902"/>
      <c r="GU117" s="902"/>
      <c r="GV117" s="902"/>
      <c r="GW117" s="902"/>
      <c r="GX117" s="902"/>
      <c r="GY117" s="902"/>
      <c r="GZ117" s="903"/>
      <c r="HA117" s="901"/>
      <c r="HB117" s="902"/>
      <c r="HC117" s="902"/>
      <c r="HD117" s="902"/>
      <c r="HE117" s="902"/>
      <c r="HF117" s="902"/>
      <c r="HG117" s="902"/>
      <c r="HH117" s="902"/>
      <c r="HI117" s="902"/>
      <c r="HJ117" s="902"/>
      <c r="HK117" s="902"/>
      <c r="HL117" s="903"/>
      <c r="HM117" s="901"/>
      <c r="HN117" s="902"/>
      <c r="HO117" s="902"/>
      <c r="HP117" s="902"/>
      <c r="HQ117" s="902"/>
      <c r="HR117" s="902"/>
      <c r="HS117" s="902"/>
      <c r="HT117" s="902"/>
      <c r="HU117" s="902"/>
      <c r="HV117" s="902"/>
      <c r="HW117" s="902"/>
      <c r="HX117" s="903"/>
      <c r="HY117" s="108"/>
      <c r="HZ117" s="109"/>
      <c r="IA117" s="109"/>
      <c r="IB117" s="109"/>
      <c r="IC117" s="109"/>
      <c r="ID117" s="109"/>
      <c r="IE117" s="109"/>
      <c r="IF117" s="109"/>
      <c r="IG117" s="109"/>
      <c r="IH117" s="109"/>
      <c r="II117" s="109"/>
      <c r="IJ117" s="110"/>
      <c r="IK117" s="108"/>
      <c r="IL117" s="109"/>
      <c r="IM117" s="109"/>
      <c r="IN117" s="109"/>
      <c r="IO117" s="109"/>
      <c r="IP117" s="109"/>
      <c r="IQ117" s="109"/>
      <c r="IR117" s="109"/>
      <c r="IS117" s="109"/>
      <c r="IT117" s="109"/>
      <c r="IU117" s="109"/>
      <c r="IV117" s="567"/>
      <c r="IW117" s="47"/>
      <c r="IX117" s="728"/>
      <c r="IY117" s="731"/>
      <c r="IZ117" s="22"/>
      <c r="JA117" s="22"/>
      <c r="JB117" s="22"/>
      <c r="JC117" s="22"/>
      <c r="JD117" s="22"/>
      <c r="JE117" s="22"/>
      <c r="JF117" s="22"/>
      <c r="JG117" s="22"/>
      <c r="JH117" s="21"/>
      <c r="JI117" s="22"/>
      <c r="JJ117" s="22"/>
      <c r="JK117" s="22"/>
      <c r="JL117" s="22"/>
      <c r="JM117" s="22"/>
      <c r="JN117" s="22"/>
      <c r="JO117" s="22"/>
      <c r="JP117" s="22"/>
      <c r="JQ117" s="22"/>
      <c r="JR117" s="22"/>
      <c r="JS117" s="22"/>
      <c r="JT117" s="22"/>
      <c r="JU117" s="22"/>
      <c r="JV117" s="22"/>
      <c r="JW117" s="22"/>
      <c r="JX117" s="22"/>
      <c r="JY117" s="22"/>
      <c r="JZ117" s="22"/>
      <c r="KA117" s="22"/>
      <c r="KB117" s="22"/>
      <c r="KC117" s="22"/>
      <c r="KD117" s="22"/>
      <c r="KE117" s="22"/>
      <c r="KF117" s="22"/>
      <c r="KG117" s="22"/>
      <c r="KH117" s="22"/>
      <c r="KI117" s="22"/>
      <c r="KJ117" s="22"/>
      <c r="KK117" s="22"/>
      <c r="KL117" s="22"/>
      <c r="KM117" s="22"/>
      <c r="KN117" s="22"/>
      <c r="KO117" s="22"/>
      <c r="KP117" s="22"/>
      <c r="KQ117" s="22"/>
      <c r="KR117" s="22"/>
      <c r="KS117" s="22"/>
      <c r="KT117" s="22"/>
      <c r="KU117" s="22"/>
      <c r="KV117" s="22"/>
      <c r="KW117" s="22"/>
      <c r="KX117" s="22"/>
      <c r="KY117" s="22"/>
      <c r="KZ117" s="22"/>
      <c r="LA117" s="22"/>
      <c r="LB117" s="22"/>
      <c r="LC117" s="22"/>
      <c r="LD117" s="22"/>
      <c r="LE117" s="22"/>
      <c r="LF117" s="22"/>
      <c r="LG117" s="22"/>
      <c r="LH117" s="22"/>
      <c r="LI117" s="22"/>
      <c r="LJ117" s="23"/>
    </row>
    <row r="118" spans="2:322" ht="3.65" customHeight="1">
      <c r="B118" s="21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3"/>
      <c r="AP118" s="22"/>
      <c r="AQ118" s="22"/>
      <c r="AR118" s="22"/>
      <c r="AS118" s="22"/>
      <c r="AT118" s="22"/>
      <c r="AU118" s="22"/>
      <c r="AV118" s="22"/>
      <c r="AW118" s="22"/>
      <c r="AX118" s="727"/>
      <c r="AY118" s="728"/>
      <c r="AZ118" s="47"/>
      <c r="BA118" s="1202"/>
      <c r="BB118" s="1203"/>
      <c r="BC118" s="1203"/>
      <c r="BD118" s="1203"/>
      <c r="BE118" s="1208"/>
      <c r="BF118" s="1208"/>
      <c r="BG118" s="1208"/>
      <c r="BH118" s="1208"/>
      <c r="BI118" s="1208"/>
      <c r="BJ118" s="1208"/>
      <c r="BK118" s="1208"/>
      <c r="BL118" s="1209"/>
      <c r="BM118" s="600"/>
      <c r="BN118" s="27"/>
      <c r="BO118" s="53"/>
      <c r="BP118" s="53"/>
      <c r="BQ118" s="53"/>
      <c r="BR118" s="53"/>
      <c r="BS118" s="53"/>
      <c r="BT118" s="53"/>
      <c r="BU118" s="53"/>
      <c r="BV118" s="53"/>
      <c r="BW118" s="53"/>
      <c r="BX118" s="68"/>
      <c r="BY118" s="57"/>
      <c r="BZ118" s="27"/>
      <c r="CA118" s="53"/>
      <c r="CB118" s="53"/>
      <c r="CC118" s="53"/>
      <c r="CD118" s="53"/>
      <c r="CE118" s="53"/>
      <c r="CF118" s="53"/>
      <c r="CG118" s="53"/>
      <c r="CH118" s="53"/>
      <c r="CI118" s="53"/>
      <c r="CJ118" s="68"/>
      <c r="CK118" s="57"/>
      <c r="CL118" s="27"/>
      <c r="CM118" s="53"/>
      <c r="CN118" s="53"/>
      <c r="CO118" s="53"/>
      <c r="CP118" s="53"/>
      <c r="CQ118" s="53"/>
      <c r="CR118" s="53"/>
      <c r="CS118" s="53"/>
      <c r="CT118" s="53"/>
      <c r="CU118" s="53"/>
      <c r="CV118" s="68"/>
      <c r="CW118" s="57"/>
      <c r="CX118" s="27"/>
      <c r="CY118" s="53"/>
      <c r="CZ118" s="53"/>
      <c r="DA118" s="53"/>
      <c r="DB118" s="53"/>
      <c r="DC118" s="53"/>
      <c r="DD118" s="53"/>
      <c r="DE118" s="53"/>
      <c r="DF118" s="53"/>
      <c r="DG118" s="53"/>
      <c r="DH118" s="68"/>
      <c r="DI118" s="57"/>
      <c r="DJ118" s="27"/>
      <c r="DK118" s="53"/>
      <c r="DL118" s="53"/>
      <c r="DM118" s="53"/>
      <c r="DN118" s="53"/>
      <c r="DO118" s="53"/>
      <c r="DP118" s="53"/>
      <c r="DQ118" s="53"/>
      <c r="DR118" s="53"/>
      <c r="DS118" s="53"/>
      <c r="DT118" s="68"/>
      <c r="DU118" s="57"/>
      <c r="DV118" s="27"/>
      <c r="DW118" s="53"/>
      <c r="DX118" s="53"/>
      <c r="DY118" s="53"/>
      <c r="DZ118" s="53"/>
      <c r="EA118" s="53"/>
      <c r="EB118" s="53"/>
      <c r="EC118" s="53"/>
      <c r="ED118" s="53"/>
      <c r="EE118" s="53"/>
      <c r="EF118" s="68"/>
      <c r="EG118" s="57"/>
      <c r="EH118" s="27"/>
      <c r="EI118" s="53"/>
      <c r="EJ118" s="53"/>
      <c r="EK118" s="53"/>
      <c r="EL118" s="53"/>
      <c r="EM118" s="914" t="s">
        <v>53</v>
      </c>
      <c r="EN118" s="914"/>
      <c r="EO118" s="914"/>
      <c r="EP118" s="914"/>
      <c r="EQ118" s="914"/>
      <c r="ER118" s="915"/>
      <c r="ES118" s="57"/>
      <c r="ET118" s="27"/>
      <c r="EU118" s="53"/>
      <c r="EV118" s="53"/>
      <c r="EW118" s="53"/>
      <c r="EX118" s="53"/>
      <c r="EY118" s="914" t="s">
        <v>53</v>
      </c>
      <c r="EZ118" s="914"/>
      <c r="FA118" s="914"/>
      <c r="FB118" s="914"/>
      <c r="FC118" s="914"/>
      <c r="FD118" s="915"/>
      <c r="FE118" s="57"/>
      <c r="FF118" s="27"/>
      <c r="FG118" s="54"/>
      <c r="FH118" s="54"/>
      <c r="FI118" s="54"/>
      <c r="FJ118" s="54"/>
      <c r="FK118" s="914" t="s">
        <v>53</v>
      </c>
      <c r="FL118" s="914"/>
      <c r="FM118" s="914"/>
      <c r="FN118" s="914"/>
      <c r="FO118" s="914"/>
      <c r="FP118" s="915"/>
      <c r="FQ118" s="57"/>
      <c r="FR118" s="27"/>
      <c r="FS118" s="53"/>
      <c r="FT118" s="53"/>
      <c r="FU118" s="53"/>
      <c r="FV118" s="53"/>
      <c r="FW118" s="53"/>
      <c r="FX118" s="53"/>
      <c r="FY118" s="53"/>
      <c r="FZ118" s="53"/>
      <c r="GA118" s="53"/>
      <c r="GB118" s="68"/>
      <c r="GC118" s="57"/>
      <c r="GD118" s="27"/>
      <c r="GE118" s="53"/>
      <c r="GF118" s="53"/>
      <c r="GG118" s="53"/>
      <c r="GH118" s="53"/>
      <c r="GI118" s="53"/>
      <c r="GJ118" s="53"/>
      <c r="GK118" s="53"/>
      <c r="GL118" s="53"/>
      <c r="GM118" s="53"/>
      <c r="GN118" s="68"/>
      <c r="GO118" s="57"/>
      <c r="GP118" s="27"/>
      <c r="GQ118" s="53"/>
      <c r="GR118" s="53"/>
      <c r="GS118" s="53"/>
      <c r="GT118" s="53"/>
      <c r="GU118" s="53"/>
      <c r="GV118" s="53"/>
      <c r="GW118" s="53"/>
      <c r="GX118" s="53"/>
      <c r="GY118" s="53"/>
      <c r="GZ118" s="68"/>
      <c r="HA118" s="57"/>
      <c r="HB118" s="27"/>
      <c r="HC118" s="53"/>
      <c r="HD118" s="53"/>
      <c r="HE118" s="53"/>
      <c r="HF118" s="53"/>
      <c r="HG118" s="53"/>
      <c r="HH118" s="53"/>
      <c r="HI118" s="53"/>
      <c r="HJ118" s="53"/>
      <c r="HK118" s="53"/>
      <c r="HL118" s="68"/>
      <c r="HM118" s="57"/>
      <c r="HN118" s="27"/>
      <c r="HO118" s="53"/>
      <c r="HP118" s="53"/>
      <c r="HQ118" s="53"/>
      <c r="HR118" s="53"/>
      <c r="HS118" s="53"/>
      <c r="HT118" s="53"/>
      <c r="HU118" s="53"/>
      <c r="HV118" s="53"/>
      <c r="HW118" s="53"/>
      <c r="HX118" s="68"/>
      <c r="HY118" s="57"/>
      <c r="HZ118" s="27"/>
      <c r="IA118" s="53"/>
      <c r="IB118" s="53"/>
      <c r="IC118" s="53"/>
      <c r="ID118" s="53"/>
      <c r="IE118" s="53"/>
      <c r="IF118" s="53"/>
      <c r="IG118" s="53"/>
      <c r="IH118" s="53"/>
      <c r="II118" s="53"/>
      <c r="IJ118" s="68"/>
      <c r="IK118" s="57"/>
      <c r="IL118" s="27"/>
      <c r="IM118" s="53"/>
      <c r="IN118" s="53"/>
      <c r="IO118" s="53"/>
      <c r="IP118" s="53"/>
      <c r="IQ118" s="53"/>
      <c r="IR118" s="53"/>
      <c r="IS118" s="53"/>
      <c r="IT118" s="53"/>
      <c r="IU118" s="53"/>
      <c r="IV118" s="561"/>
      <c r="IW118" s="47"/>
      <c r="IX118" s="728"/>
      <c r="IY118" s="731"/>
      <c r="IZ118" s="22"/>
      <c r="JA118" s="22"/>
      <c r="JB118" s="22"/>
      <c r="JC118" s="22"/>
      <c r="JD118" s="22"/>
      <c r="JE118" s="22"/>
      <c r="JF118" s="22"/>
      <c r="JG118" s="22"/>
      <c r="JH118" s="21"/>
      <c r="JI118" s="22"/>
      <c r="JJ118" s="22"/>
      <c r="JK118" s="22"/>
      <c r="JL118" s="22"/>
      <c r="JM118" s="22"/>
      <c r="JN118" s="22"/>
      <c r="JO118" s="22"/>
      <c r="JP118" s="22"/>
      <c r="JQ118" s="22"/>
      <c r="JR118" s="22"/>
      <c r="JS118" s="22"/>
      <c r="JT118" s="22"/>
      <c r="JU118" s="22"/>
      <c r="JV118" s="22"/>
      <c r="JW118" s="22"/>
      <c r="JX118" s="22"/>
      <c r="JY118" s="22"/>
      <c r="JZ118" s="22"/>
      <c r="KA118" s="22"/>
      <c r="KB118" s="22"/>
      <c r="KC118" s="22"/>
      <c r="KD118" s="22"/>
      <c r="KE118" s="22"/>
      <c r="KF118" s="22"/>
      <c r="KG118" s="22"/>
      <c r="KH118" s="22"/>
      <c r="KI118" s="22"/>
      <c r="KJ118" s="22"/>
      <c r="KK118" s="22"/>
      <c r="KL118" s="22"/>
      <c r="KM118" s="22"/>
      <c r="KN118" s="22"/>
      <c r="KO118" s="22"/>
      <c r="KP118" s="22"/>
      <c r="KQ118" s="22"/>
      <c r="KR118" s="22"/>
      <c r="KS118" s="22"/>
      <c r="KT118" s="22"/>
      <c r="KU118" s="22"/>
      <c r="KV118" s="22"/>
      <c r="KW118" s="22"/>
      <c r="KX118" s="22"/>
      <c r="KY118" s="22"/>
      <c r="KZ118" s="22"/>
      <c r="LA118" s="22"/>
      <c r="LB118" s="22"/>
      <c r="LC118" s="22"/>
      <c r="LD118" s="22"/>
      <c r="LE118" s="22"/>
      <c r="LF118" s="22"/>
      <c r="LG118" s="22"/>
      <c r="LH118" s="22"/>
      <c r="LI118" s="22"/>
      <c r="LJ118" s="23"/>
    </row>
    <row r="119" spans="2:322" ht="3.65" customHeight="1">
      <c r="B119" s="21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3"/>
      <c r="AP119" s="22"/>
      <c r="AQ119" s="22"/>
      <c r="AR119" s="22"/>
      <c r="AS119" s="22"/>
      <c r="AT119" s="22"/>
      <c r="AU119" s="22"/>
      <c r="AV119" s="22"/>
      <c r="AW119" s="22"/>
      <c r="AX119" s="727"/>
      <c r="AY119" s="728"/>
      <c r="AZ119" s="47"/>
      <c r="BA119" s="1204"/>
      <c r="BB119" s="1205"/>
      <c r="BC119" s="1205"/>
      <c r="BD119" s="1205"/>
      <c r="BE119" s="1210"/>
      <c r="BF119" s="1210"/>
      <c r="BG119" s="1210"/>
      <c r="BH119" s="1210"/>
      <c r="BI119" s="1210"/>
      <c r="BJ119" s="1210"/>
      <c r="BK119" s="1210"/>
      <c r="BL119" s="1211"/>
      <c r="BM119" s="601"/>
      <c r="BN119" s="112"/>
      <c r="BO119" s="107"/>
      <c r="BP119" s="107"/>
      <c r="BQ119" s="107"/>
      <c r="BR119" s="107"/>
      <c r="BS119" s="107"/>
      <c r="BT119" s="107"/>
      <c r="BU119" s="107"/>
      <c r="BV119" s="107"/>
      <c r="BW119" s="107"/>
      <c r="BX119" s="72"/>
      <c r="BY119" s="111"/>
      <c r="BZ119" s="112"/>
      <c r="CA119" s="107"/>
      <c r="CB119" s="107"/>
      <c r="CC119" s="107"/>
      <c r="CD119" s="107"/>
      <c r="CE119" s="107"/>
      <c r="CF119" s="107"/>
      <c r="CG119" s="107"/>
      <c r="CH119" s="107"/>
      <c r="CI119" s="107"/>
      <c r="CJ119" s="72"/>
      <c r="CK119" s="111"/>
      <c r="CL119" s="112"/>
      <c r="CM119" s="107"/>
      <c r="CN119" s="107"/>
      <c r="CO119" s="107"/>
      <c r="CP119" s="107"/>
      <c r="CQ119" s="107"/>
      <c r="CR119" s="107"/>
      <c r="CS119" s="107"/>
      <c r="CT119" s="107"/>
      <c r="CU119" s="107"/>
      <c r="CV119" s="72"/>
      <c r="CW119" s="111"/>
      <c r="CX119" s="112"/>
      <c r="CY119" s="107"/>
      <c r="CZ119" s="107"/>
      <c r="DA119" s="107"/>
      <c r="DB119" s="107"/>
      <c r="DC119" s="107"/>
      <c r="DD119" s="107"/>
      <c r="DE119" s="107"/>
      <c r="DF119" s="107"/>
      <c r="DG119" s="107"/>
      <c r="DH119" s="72"/>
      <c r="DI119" s="111"/>
      <c r="DJ119" s="112"/>
      <c r="DK119" s="107"/>
      <c r="DL119" s="107"/>
      <c r="DM119" s="107"/>
      <c r="DN119" s="107"/>
      <c r="DO119" s="107"/>
      <c r="DP119" s="107"/>
      <c r="DQ119" s="107"/>
      <c r="DR119" s="107"/>
      <c r="DS119" s="107"/>
      <c r="DT119" s="72"/>
      <c r="DU119" s="111"/>
      <c r="DV119" s="112"/>
      <c r="DW119" s="107"/>
      <c r="DX119" s="107"/>
      <c r="DY119" s="107"/>
      <c r="DZ119" s="107"/>
      <c r="EA119" s="107"/>
      <c r="EB119" s="107"/>
      <c r="EC119" s="107"/>
      <c r="ED119" s="107"/>
      <c r="EE119" s="107"/>
      <c r="EF119" s="72"/>
      <c r="EG119" s="111"/>
      <c r="EH119" s="112"/>
      <c r="EI119" s="107"/>
      <c r="EJ119" s="107"/>
      <c r="EK119" s="107"/>
      <c r="EL119" s="107"/>
      <c r="EM119" s="916"/>
      <c r="EN119" s="916"/>
      <c r="EO119" s="916"/>
      <c r="EP119" s="916"/>
      <c r="EQ119" s="916"/>
      <c r="ER119" s="917"/>
      <c r="ES119" s="111"/>
      <c r="ET119" s="112"/>
      <c r="EU119" s="107"/>
      <c r="EV119" s="107"/>
      <c r="EW119" s="107"/>
      <c r="EX119" s="107"/>
      <c r="EY119" s="916"/>
      <c r="EZ119" s="916"/>
      <c r="FA119" s="916"/>
      <c r="FB119" s="916"/>
      <c r="FC119" s="916"/>
      <c r="FD119" s="917"/>
      <c r="FE119" s="111"/>
      <c r="FF119" s="112"/>
      <c r="FG119" s="536"/>
      <c r="FH119" s="536"/>
      <c r="FI119" s="536"/>
      <c r="FJ119" s="536"/>
      <c r="FK119" s="916"/>
      <c r="FL119" s="916"/>
      <c r="FM119" s="916"/>
      <c r="FN119" s="916"/>
      <c r="FO119" s="916"/>
      <c r="FP119" s="917"/>
      <c r="FQ119" s="111"/>
      <c r="FR119" s="112"/>
      <c r="FS119" s="107"/>
      <c r="FT119" s="107"/>
      <c r="FU119" s="107"/>
      <c r="FV119" s="107"/>
      <c r="FW119" s="107"/>
      <c r="FX119" s="107"/>
      <c r="FY119" s="107"/>
      <c r="FZ119" s="107"/>
      <c r="GA119" s="107"/>
      <c r="GB119" s="72"/>
      <c r="GC119" s="111"/>
      <c r="GD119" s="112"/>
      <c r="GE119" s="107"/>
      <c r="GF119" s="107"/>
      <c r="GG119" s="107"/>
      <c r="GH119" s="107"/>
      <c r="GI119" s="107"/>
      <c r="GJ119" s="107"/>
      <c r="GK119" s="107"/>
      <c r="GL119" s="107"/>
      <c r="GM119" s="107"/>
      <c r="GN119" s="72"/>
      <c r="GO119" s="111"/>
      <c r="GP119" s="112"/>
      <c r="GQ119" s="107"/>
      <c r="GR119" s="107"/>
      <c r="GS119" s="107"/>
      <c r="GT119" s="107"/>
      <c r="GU119" s="107"/>
      <c r="GV119" s="107"/>
      <c r="GW119" s="107"/>
      <c r="GX119" s="107"/>
      <c r="GY119" s="107"/>
      <c r="GZ119" s="72"/>
      <c r="HA119" s="111"/>
      <c r="HB119" s="112"/>
      <c r="HC119" s="107"/>
      <c r="HD119" s="107"/>
      <c r="HE119" s="107"/>
      <c r="HF119" s="107"/>
      <c r="HG119" s="107"/>
      <c r="HH119" s="107"/>
      <c r="HI119" s="107"/>
      <c r="HJ119" s="107"/>
      <c r="HK119" s="107"/>
      <c r="HL119" s="72"/>
      <c r="HM119" s="111"/>
      <c r="HN119" s="112"/>
      <c r="HO119" s="107"/>
      <c r="HP119" s="107"/>
      <c r="HQ119" s="107"/>
      <c r="HR119" s="107"/>
      <c r="HS119" s="107"/>
      <c r="HT119" s="107"/>
      <c r="HU119" s="107"/>
      <c r="HV119" s="107"/>
      <c r="HW119" s="107"/>
      <c r="HX119" s="72"/>
      <c r="HY119" s="111"/>
      <c r="HZ119" s="112"/>
      <c r="IA119" s="536"/>
      <c r="IB119" s="536"/>
      <c r="IC119" s="536"/>
      <c r="ID119" s="536"/>
      <c r="IE119" s="536"/>
      <c r="IF119" s="536"/>
      <c r="IG119" s="536"/>
      <c r="IH119" s="536"/>
      <c r="II119" s="107"/>
      <c r="IJ119" s="72"/>
      <c r="IK119" s="111"/>
      <c r="IL119" s="112"/>
      <c r="IM119" s="107"/>
      <c r="IN119" s="107"/>
      <c r="IO119" s="107"/>
      <c r="IP119" s="107"/>
      <c r="IQ119" s="107"/>
      <c r="IR119" s="107"/>
      <c r="IS119" s="107"/>
      <c r="IT119" s="107"/>
      <c r="IU119" s="107"/>
      <c r="IV119" s="568"/>
      <c r="IW119" s="47"/>
      <c r="IX119" s="728"/>
      <c r="IY119" s="731"/>
      <c r="IZ119" s="22"/>
      <c r="JA119" s="22"/>
      <c r="JB119" s="22"/>
      <c r="JC119" s="22"/>
      <c r="JD119" s="22"/>
      <c r="JE119" s="22"/>
      <c r="JF119" s="22"/>
      <c r="JG119" s="22"/>
      <c r="JH119" s="21"/>
      <c r="JI119" s="22"/>
      <c r="JJ119" s="22"/>
      <c r="JK119" s="22"/>
      <c r="JL119" s="22"/>
      <c r="JM119" s="22"/>
      <c r="JN119" s="22"/>
      <c r="JO119" s="22"/>
      <c r="JP119" s="22"/>
      <c r="JQ119" s="22"/>
      <c r="JR119" s="22"/>
      <c r="JS119" s="22"/>
      <c r="JT119" s="22"/>
      <c r="JU119" s="22"/>
      <c r="JV119" s="22"/>
      <c r="JW119" s="22"/>
      <c r="JX119" s="22"/>
      <c r="JY119" s="22"/>
      <c r="JZ119" s="22"/>
      <c r="KA119" s="22"/>
      <c r="KB119" s="22"/>
      <c r="KC119" s="22"/>
      <c r="KD119" s="22"/>
      <c r="KE119" s="22"/>
      <c r="KF119" s="22"/>
      <c r="KG119" s="22"/>
      <c r="KH119" s="22"/>
      <c r="KI119" s="22"/>
      <c r="KJ119" s="22"/>
      <c r="KK119" s="22"/>
      <c r="KL119" s="22"/>
      <c r="KM119" s="22"/>
      <c r="KN119" s="22"/>
      <c r="KO119" s="22"/>
      <c r="KP119" s="22"/>
      <c r="KQ119" s="22"/>
      <c r="KR119" s="22"/>
      <c r="KS119" s="22"/>
      <c r="KT119" s="22"/>
      <c r="KU119" s="22"/>
      <c r="KV119" s="22"/>
      <c r="KW119" s="22"/>
      <c r="KX119" s="22"/>
      <c r="KY119" s="22"/>
      <c r="KZ119" s="22"/>
      <c r="LA119" s="22"/>
      <c r="LB119" s="22"/>
      <c r="LC119" s="22"/>
      <c r="LD119" s="22"/>
      <c r="LE119" s="22"/>
      <c r="LF119" s="22"/>
      <c r="LG119" s="22"/>
      <c r="LH119" s="22"/>
      <c r="LI119" s="22"/>
      <c r="LJ119" s="23"/>
    </row>
    <row r="120" spans="2:322" ht="3.65" customHeight="1">
      <c r="B120" s="21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3"/>
      <c r="AP120" s="22"/>
      <c r="AQ120" s="22"/>
      <c r="AR120" s="22"/>
      <c r="AS120" s="22"/>
      <c r="AT120" s="22"/>
      <c r="AU120" s="22"/>
      <c r="AV120" s="22"/>
      <c r="AW120" s="22"/>
      <c r="AX120" s="727"/>
      <c r="AY120" s="728"/>
      <c r="AZ120" s="47"/>
      <c r="BA120" s="1212" t="s">
        <v>57</v>
      </c>
      <c r="BB120" s="1213"/>
      <c r="BC120" s="1161" t="s">
        <v>1057</v>
      </c>
      <c r="BD120" s="1161"/>
      <c r="BE120" s="1161"/>
      <c r="BF120" s="1161"/>
      <c r="BG120" s="1164" t="s">
        <v>5</v>
      </c>
      <c r="BH120" s="1164"/>
      <c r="BI120" s="1167">
        <v>400</v>
      </c>
      <c r="BJ120" s="1167"/>
      <c r="BK120" s="1167"/>
      <c r="BL120" s="1168"/>
      <c r="BM120" s="1290" t="b">
        <v>0</v>
      </c>
      <c r="BN120" s="1158"/>
      <c r="BO120" s="872" t="str">
        <f>IFERROR(VLOOKUP(BM93,BD!$B:$D,3,FALSE),"-")</f>
        <v>1012001</v>
      </c>
      <c r="BP120" s="872"/>
      <c r="BQ120" s="872"/>
      <c r="BR120" s="872"/>
      <c r="BS120" s="872"/>
      <c r="BT120" s="872"/>
      <c r="BU120" s="872"/>
      <c r="BV120" s="872"/>
      <c r="BW120" s="1127" t="b">
        <v>0</v>
      </c>
      <c r="BX120" s="1128"/>
      <c r="BY120" s="1158" t="b">
        <v>0</v>
      </c>
      <c r="BZ120" s="1158"/>
      <c r="CA120" s="872" t="s">
        <v>162</v>
      </c>
      <c r="CB120" s="872"/>
      <c r="CC120" s="872"/>
      <c r="CD120" s="872"/>
      <c r="CE120" s="872"/>
      <c r="CF120" s="872"/>
      <c r="CG120" s="872"/>
      <c r="CH120" s="872"/>
      <c r="CI120" s="1127" t="b">
        <v>0</v>
      </c>
      <c r="CJ120" s="1128"/>
      <c r="CK120" s="958" t="b">
        <v>1</v>
      </c>
      <c r="CL120" s="959"/>
      <c r="CM120" s="1298" t="s">
        <v>950</v>
      </c>
      <c r="CN120" s="1298"/>
      <c r="CO120" s="1298"/>
      <c r="CP120" s="1298"/>
      <c r="CQ120" s="1298"/>
      <c r="CR120" s="1298"/>
      <c r="CS120" s="1298"/>
      <c r="CT120" s="1298"/>
      <c r="CU120" s="1127" t="b">
        <v>0</v>
      </c>
      <c r="CV120" s="1128"/>
      <c r="CW120" s="1158" t="b">
        <v>0</v>
      </c>
      <c r="CX120" s="1158"/>
      <c r="CY120" s="872" t="str">
        <f>IFERROR(VLOOKUP(CW93,BD!$B:$D,3,FALSE),"-")</f>
        <v>1014501</v>
      </c>
      <c r="CZ120" s="872"/>
      <c r="DA120" s="872"/>
      <c r="DB120" s="872"/>
      <c r="DC120" s="872"/>
      <c r="DD120" s="872"/>
      <c r="DE120" s="872"/>
      <c r="DF120" s="872"/>
      <c r="DG120" s="1127" t="b">
        <v>0</v>
      </c>
      <c r="DH120" s="1128"/>
      <c r="DI120" s="1158" t="b">
        <v>0</v>
      </c>
      <c r="DJ120" s="1158"/>
      <c r="DK120" s="872" t="str">
        <f>IFERROR(VLOOKUP(DI93,BD!$B:$D,3,FALSE),"-")</f>
        <v>1014502</v>
      </c>
      <c r="DL120" s="872"/>
      <c r="DM120" s="872"/>
      <c r="DN120" s="872"/>
      <c r="DO120" s="872"/>
      <c r="DP120" s="872"/>
      <c r="DQ120" s="872"/>
      <c r="DR120" s="872"/>
      <c r="DS120" s="1127" t="b">
        <v>0</v>
      </c>
      <c r="DT120" s="1128"/>
      <c r="DU120" s="1158" t="b">
        <v>0</v>
      </c>
      <c r="DV120" s="1158"/>
      <c r="DW120" s="872" t="s">
        <v>162</v>
      </c>
      <c r="DX120" s="872"/>
      <c r="DY120" s="872"/>
      <c r="DZ120" s="872"/>
      <c r="EA120" s="872"/>
      <c r="EB120" s="872"/>
      <c r="EC120" s="872"/>
      <c r="ED120" s="872"/>
      <c r="EE120" s="1127" t="b">
        <v>0</v>
      </c>
      <c r="EF120" s="1128"/>
      <c r="EG120" s="1158" t="b">
        <v>0</v>
      </c>
      <c r="EH120" s="1158"/>
      <c r="EI120" s="872" t="str">
        <f>IFERROR(VLOOKUP(EN94,BD!$B:$D,3,FALSE),"-")</f>
        <v>-</v>
      </c>
      <c r="EJ120" s="872"/>
      <c r="EK120" s="872"/>
      <c r="EL120" s="872"/>
      <c r="EM120" s="872"/>
      <c r="EN120" s="872"/>
      <c r="EO120" s="872"/>
      <c r="EP120" s="872"/>
      <c r="EQ120" s="1127" t="b">
        <v>0</v>
      </c>
      <c r="ER120" s="1128"/>
      <c r="ES120" s="1158" t="b">
        <v>0</v>
      </c>
      <c r="ET120" s="1158"/>
      <c r="EU120" s="872"/>
      <c r="EV120" s="872"/>
      <c r="EW120" s="872"/>
      <c r="EX120" s="872"/>
      <c r="EY120" s="872"/>
      <c r="EZ120" s="872"/>
      <c r="FA120" s="872"/>
      <c r="FB120" s="872"/>
      <c r="FC120" s="1127" t="b">
        <v>0</v>
      </c>
      <c r="FD120" s="1128"/>
      <c r="FE120" s="1158" t="b">
        <v>0</v>
      </c>
      <c r="FF120" s="1158"/>
      <c r="FG120" s="872" t="s">
        <v>162</v>
      </c>
      <c r="FH120" s="872"/>
      <c r="FI120" s="872"/>
      <c r="FJ120" s="872"/>
      <c r="FK120" s="872"/>
      <c r="FL120" s="872"/>
      <c r="FM120" s="872"/>
      <c r="FN120" s="872"/>
      <c r="FO120" s="1127" t="b">
        <v>0</v>
      </c>
      <c r="FP120" s="1128"/>
      <c r="FQ120" s="1158" t="b">
        <v>0</v>
      </c>
      <c r="FR120" s="1158"/>
      <c r="FS120" s="872" t="s">
        <v>162</v>
      </c>
      <c r="FT120" s="872"/>
      <c r="FU120" s="872"/>
      <c r="FV120" s="872"/>
      <c r="FW120" s="872"/>
      <c r="FX120" s="872"/>
      <c r="FY120" s="872"/>
      <c r="FZ120" s="872"/>
      <c r="GA120" s="1127" t="b">
        <v>0</v>
      </c>
      <c r="GB120" s="1128"/>
      <c r="GC120" s="1295" t="b">
        <v>0</v>
      </c>
      <c r="GD120" s="1158"/>
      <c r="GE120" s="872" t="s">
        <v>162</v>
      </c>
      <c r="GF120" s="872"/>
      <c r="GG120" s="872"/>
      <c r="GH120" s="872"/>
      <c r="GI120" s="872"/>
      <c r="GJ120" s="872"/>
      <c r="GK120" s="872"/>
      <c r="GL120" s="872"/>
      <c r="GM120" s="1127" t="b">
        <v>0</v>
      </c>
      <c r="GN120" s="1128"/>
      <c r="GO120" s="1158" t="b">
        <v>0</v>
      </c>
      <c r="GP120" s="1158"/>
      <c r="GQ120" s="872" t="s">
        <v>162</v>
      </c>
      <c r="GR120" s="872"/>
      <c r="GS120" s="872"/>
      <c r="GT120" s="872"/>
      <c r="GU120" s="872"/>
      <c r="GV120" s="872"/>
      <c r="GW120" s="872"/>
      <c r="GX120" s="872"/>
      <c r="GY120" s="1127" t="b">
        <v>0</v>
      </c>
      <c r="GZ120" s="1128"/>
      <c r="HA120" s="1158" t="b">
        <v>0</v>
      </c>
      <c r="HB120" s="1158"/>
      <c r="HC120" s="872" t="s">
        <v>162</v>
      </c>
      <c r="HD120" s="872"/>
      <c r="HE120" s="872"/>
      <c r="HF120" s="872"/>
      <c r="HG120" s="872"/>
      <c r="HH120" s="872"/>
      <c r="HI120" s="872"/>
      <c r="HJ120" s="872"/>
      <c r="HK120" s="1127" t="b">
        <v>0</v>
      </c>
      <c r="HL120" s="1128"/>
      <c r="HM120" s="1158" t="b">
        <v>0</v>
      </c>
      <c r="HN120" s="1158"/>
      <c r="HO120" s="872" t="s">
        <v>162</v>
      </c>
      <c r="HP120" s="872"/>
      <c r="HQ120" s="872"/>
      <c r="HR120" s="872"/>
      <c r="HS120" s="872"/>
      <c r="HT120" s="872"/>
      <c r="HU120" s="872"/>
      <c r="HV120" s="872"/>
      <c r="HW120" s="1127" t="b">
        <v>0</v>
      </c>
      <c r="HX120" s="1128"/>
      <c r="HY120" s="1158" t="b">
        <v>0</v>
      </c>
      <c r="HZ120" s="1158"/>
      <c r="IA120" s="872" t="str">
        <f>IFERROR(VLOOKUP(IF94,BD!$B:$D,3,FALSE),"-")</f>
        <v>-</v>
      </c>
      <c r="IB120" s="872"/>
      <c r="IC120" s="872"/>
      <c r="ID120" s="872"/>
      <c r="IE120" s="872"/>
      <c r="IF120" s="872"/>
      <c r="IG120" s="872"/>
      <c r="IH120" s="872"/>
      <c r="II120" s="1127" t="b">
        <v>0</v>
      </c>
      <c r="IJ120" s="1128"/>
      <c r="IK120" s="1158" t="b">
        <v>0</v>
      </c>
      <c r="IL120" s="1158"/>
      <c r="IM120" s="872" t="str">
        <f>IFERROR(VLOOKUP(IR94,BD!$B:$D,3,FALSE),"-")</f>
        <v>-</v>
      </c>
      <c r="IN120" s="872"/>
      <c r="IO120" s="872"/>
      <c r="IP120" s="872"/>
      <c r="IQ120" s="872"/>
      <c r="IR120" s="872"/>
      <c r="IS120" s="872"/>
      <c r="IT120" s="872"/>
      <c r="IU120" s="1127" t="b">
        <v>0</v>
      </c>
      <c r="IV120" s="1283"/>
      <c r="IW120" s="47"/>
      <c r="IX120" s="728"/>
      <c r="IY120" s="731"/>
      <c r="IZ120" s="22"/>
      <c r="JA120" s="22"/>
      <c r="JB120" s="22"/>
      <c r="JC120" s="22"/>
      <c r="JD120" s="22"/>
      <c r="JE120" s="22"/>
      <c r="JF120" s="22"/>
      <c r="JG120" s="22"/>
      <c r="JH120" s="21"/>
      <c r="JI120" s="22"/>
      <c r="JJ120" s="22"/>
      <c r="JK120" s="22"/>
      <c r="JL120" s="22"/>
      <c r="JM120" s="22"/>
      <c r="JN120" s="22"/>
      <c r="JO120" s="22"/>
      <c r="JP120" s="22"/>
      <c r="JQ120" s="22"/>
      <c r="JR120" s="22"/>
      <c r="JS120" s="22"/>
      <c r="JT120" s="22"/>
      <c r="JU120" s="22"/>
      <c r="JV120" s="22"/>
      <c r="JW120" s="22"/>
      <c r="JX120" s="22"/>
      <c r="JY120" s="22"/>
      <c r="JZ120" s="22"/>
      <c r="KA120" s="22"/>
      <c r="KB120" s="22"/>
      <c r="KC120" s="22"/>
      <c r="KD120" s="22"/>
      <c r="KE120" s="22"/>
      <c r="KF120" s="22"/>
      <c r="KG120" s="22"/>
      <c r="KH120" s="22"/>
      <c r="KI120" s="22"/>
      <c r="KJ120" s="22"/>
      <c r="KK120" s="22"/>
      <c r="KL120" s="22"/>
      <c r="KM120" s="22"/>
      <c r="KN120" s="22"/>
      <c r="KO120" s="22"/>
      <c r="KP120" s="22"/>
      <c r="KQ120" s="22"/>
      <c r="KR120" s="22"/>
      <c r="KS120" s="22"/>
      <c r="KT120" s="22"/>
      <c r="KU120" s="22"/>
      <c r="KV120" s="22"/>
      <c r="KW120" s="22"/>
      <c r="KX120" s="22"/>
      <c r="KY120" s="22"/>
      <c r="KZ120" s="22"/>
      <c r="LA120" s="22"/>
      <c r="LB120" s="22"/>
      <c r="LC120" s="22"/>
      <c r="LD120" s="22"/>
      <c r="LE120" s="22"/>
      <c r="LF120" s="22"/>
      <c r="LG120" s="22"/>
      <c r="LH120" s="22"/>
      <c r="LI120" s="22"/>
      <c r="LJ120" s="23"/>
    </row>
    <row r="121" spans="2:322" ht="3.65" customHeight="1">
      <c r="B121" s="21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3"/>
      <c r="AP121" s="22"/>
      <c r="AQ121" s="22"/>
      <c r="AR121" s="22"/>
      <c r="AS121" s="22"/>
      <c r="AT121" s="22"/>
      <c r="AU121" s="22"/>
      <c r="AV121" s="22"/>
      <c r="AW121" s="22"/>
      <c r="AX121" s="729"/>
      <c r="AY121" s="730"/>
      <c r="AZ121" s="48"/>
      <c r="BA121" s="1214"/>
      <c r="BB121" s="1215"/>
      <c r="BC121" s="1162"/>
      <c r="BD121" s="1162"/>
      <c r="BE121" s="1162"/>
      <c r="BF121" s="1162"/>
      <c r="BG121" s="1165"/>
      <c r="BH121" s="1165"/>
      <c r="BI121" s="1169"/>
      <c r="BJ121" s="1169"/>
      <c r="BK121" s="1169"/>
      <c r="BL121" s="1170"/>
      <c r="BM121" s="1291"/>
      <c r="BN121" s="1159"/>
      <c r="BO121" s="875"/>
      <c r="BP121" s="875"/>
      <c r="BQ121" s="875"/>
      <c r="BR121" s="875"/>
      <c r="BS121" s="875"/>
      <c r="BT121" s="875"/>
      <c r="BU121" s="875"/>
      <c r="BV121" s="875"/>
      <c r="BW121" s="1129"/>
      <c r="BX121" s="1130"/>
      <c r="BY121" s="1159"/>
      <c r="BZ121" s="1159"/>
      <c r="CA121" s="875"/>
      <c r="CB121" s="875"/>
      <c r="CC121" s="875"/>
      <c r="CD121" s="875"/>
      <c r="CE121" s="875"/>
      <c r="CF121" s="875"/>
      <c r="CG121" s="875"/>
      <c r="CH121" s="875"/>
      <c r="CI121" s="1129"/>
      <c r="CJ121" s="1130"/>
      <c r="CK121" s="960"/>
      <c r="CL121" s="952"/>
      <c r="CM121" s="1299"/>
      <c r="CN121" s="1299"/>
      <c r="CO121" s="1299"/>
      <c r="CP121" s="1299"/>
      <c r="CQ121" s="1299"/>
      <c r="CR121" s="1299"/>
      <c r="CS121" s="1299"/>
      <c r="CT121" s="1299"/>
      <c r="CU121" s="1129"/>
      <c r="CV121" s="1130"/>
      <c r="CW121" s="1159"/>
      <c r="CX121" s="1159"/>
      <c r="CY121" s="875"/>
      <c r="CZ121" s="875"/>
      <c r="DA121" s="875"/>
      <c r="DB121" s="875"/>
      <c r="DC121" s="875"/>
      <c r="DD121" s="875"/>
      <c r="DE121" s="875"/>
      <c r="DF121" s="875"/>
      <c r="DG121" s="1129"/>
      <c r="DH121" s="1130"/>
      <c r="DI121" s="1159"/>
      <c r="DJ121" s="1159"/>
      <c r="DK121" s="875"/>
      <c r="DL121" s="875"/>
      <c r="DM121" s="875"/>
      <c r="DN121" s="875"/>
      <c r="DO121" s="875"/>
      <c r="DP121" s="875"/>
      <c r="DQ121" s="875"/>
      <c r="DR121" s="875"/>
      <c r="DS121" s="1129"/>
      <c r="DT121" s="1130"/>
      <c r="DU121" s="1159"/>
      <c r="DV121" s="1159"/>
      <c r="DW121" s="875"/>
      <c r="DX121" s="875"/>
      <c r="DY121" s="875"/>
      <c r="DZ121" s="875"/>
      <c r="EA121" s="875"/>
      <c r="EB121" s="875"/>
      <c r="EC121" s="875"/>
      <c r="ED121" s="875"/>
      <c r="EE121" s="1129"/>
      <c r="EF121" s="1130"/>
      <c r="EG121" s="1159"/>
      <c r="EH121" s="1159"/>
      <c r="EI121" s="875"/>
      <c r="EJ121" s="875"/>
      <c r="EK121" s="875"/>
      <c r="EL121" s="875"/>
      <c r="EM121" s="875"/>
      <c r="EN121" s="875"/>
      <c r="EO121" s="875"/>
      <c r="EP121" s="875"/>
      <c r="EQ121" s="1129"/>
      <c r="ER121" s="1130"/>
      <c r="ES121" s="1159"/>
      <c r="ET121" s="1159"/>
      <c r="EU121" s="875"/>
      <c r="EV121" s="875"/>
      <c r="EW121" s="875"/>
      <c r="EX121" s="875"/>
      <c r="EY121" s="875"/>
      <c r="EZ121" s="875"/>
      <c r="FA121" s="875"/>
      <c r="FB121" s="875"/>
      <c r="FC121" s="1129"/>
      <c r="FD121" s="1130"/>
      <c r="FE121" s="1159"/>
      <c r="FF121" s="1159"/>
      <c r="FG121" s="875"/>
      <c r="FH121" s="875"/>
      <c r="FI121" s="875"/>
      <c r="FJ121" s="875"/>
      <c r="FK121" s="875"/>
      <c r="FL121" s="875"/>
      <c r="FM121" s="875"/>
      <c r="FN121" s="875"/>
      <c r="FO121" s="1129"/>
      <c r="FP121" s="1130"/>
      <c r="FQ121" s="1159"/>
      <c r="FR121" s="1159"/>
      <c r="FS121" s="875"/>
      <c r="FT121" s="875"/>
      <c r="FU121" s="875"/>
      <c r="FV121" s="875"/>
      <c r="FW121" s="875"/>
      <c r="FX121" s="875"/>
      <c r="FY121" s="875"/>
      <c r="FZ121" s="875"/>
      <c r="GA121" s="1129"/>
      <c r="GB121" s="1130"/>
      <c r="GC121" s="1296"/>
      <c r="GD121" s="1159"/>
      <c r="GE121" s="875"/>
      <c r="GF121" s="875"/>
      <c r="GG121" s="875"/>
      <c r="GH121" s="875"/>
      <c r="GI121" s="875"/>
      <c r="GJ121" s="875"/>
      <c r="GK121" s="875"/>
      <c r="GL121" s="875"/>
      <c r="GM121" s="1129"/>
      <c r="GN121" s="1130"/>
      <c r="GO121" s="1159"/>
      <c r="GP121" s="1159"/>
      <c r="GQ121" s="875"/>
      <c r="GR121" s="875"/>
      <c r="GS121" s="875"/>
      <c r="GT121" s="875"/>
      <c r="GU121" s="875"/>
      <c r="GV121" s="875"/>
      <c r="GW121" s="875"/>
      <c r="GX121" s="875"/>
      <c r="GY121" s="1129"/>
      <c r="GZ121" s="1130"/>
      <c r="HA121" s="1159"/>
      <c r="HB121" s="1159"/>
      <c r="HC121" s="875"/>
      <c r="HD121" s="875"/>
      <c r="HE121" s="875"/>
      <c r="HF121" s="875"/>
      <c r="HG121" s="875"/>
      <c r="HH121" s="875"/>
      <c r="HI121" s="875"/>
      <c r="HJ121" s="875"/>
      <c r="HK121" s="1129"/>
      <c r="HL121" s="1130"/>
      <c r="HM121" s="1159"/>
      <c r="HN121" s="1159"/>
      <c r="HO121" s="875"/>
      <c r="HP121" s="875"/>
      <c r="HQ121" s="875"/>
      <c r="HR121" s="875"/>
      <c r="HS121" s="875"/>
      <c r="HT121" s="875"/>
      <c r="HU121" s="875"/>
      <c r="HV121" s="875"/>
      <c r="HW121" s="1129"/>
      <c r="HX121" s="1130"/>
      <c r="HY121" s="1159"/>
      <c r="HZ121" s="1159"/>
      <c r="IA121" s="875"/>
      <c r="IB121" s="875"/>
      <c r="IC121" s="875"/>
      <c r="ID121" s="875"/>
      <c r="IE121" s="875"/>
      <c r="IF121" s="875"/>
      <c r="IG121" s="875"/>
      <c r="IH121" s="875"/>
      <c r="II121" s="1129"/>
      <c r="IJ121" s="1130"/>
      <c r="IK121" s="1159"/>
      <c r="IL121" s="1159"/>
      <c r="IM121" s="875"/>
      <c r="IN121" s="875"/>
      <c r="IO121" s="875"/>
      <c r="IP121" s="875"/>
      <c r="IQ121" s="875"/>
      <c r="IR121" s="875"/>
      <c r="IS121" s="875"/>
      <c r="IT121" s="875"/>
      <c r="IU121" s="1129"/>
      <c r="IV121" s="1284"/>
      <c r="IW121" s="48"/>
      <c r="IX121" s="730"/>
      <c r="IY121" s="732"/>
      <c r="IZ121" s="22"/>
      <c r="JA121" s="22"/>
      <c r="JB121" s="22"/>
      <c r="JC121" s="22"/>
      <c r="JD121" s="22"/>
      <c r="JE121" s="22"/>
      <c r="JF121" s="22"/>
      <c r="JG121" s="22"/>
      <c r="JH121" s="21"/>
      <c r="JI121" s="22"/>
      <c r="JJ121" s="22"/>
      <c r="JK121" s="22"/>
      <c r="JL121" s="22"/>
      <c r="JM121" s="22"/>
      <c r="JN121" s="22"/>
      <c r="JO121" s="22"/>
      <c r="JP121" s="22"/>
      <c r="JQ121" s="22"/>
      <c r="JR121" s="22"/>
      <c r="JS121" s="22"/>
      <c r="JT121" s="22"/>
      <c r="JU121" s="22"/>
      <c r="JV121" s="22"/>
      <c r="JW121" s="22"/>
      <c r="JX121" s="22"/>
      <c r="JY121" s="22"/>
      <c r="JZ121" s="22"/>
      <c r="KA121" s="22"/>
      <c r="KB121" s="22"/>
      <c r="KC121" s="22"/>
      <c r="KD121" s="22"/>
      <c r="KE121" s="22"/>
      <c r="KF121" s="22"/>
      <c r="KG121" s="22"/>
      <c r="KH121" s="22"/>
      <c r="KI121" s="22"/>
      <c r="KJ121" s="22"/>
      <c r="KK121" s="22"/>
      <c r="KL121" s="22"/>
      <c r="KM121" s="22"/>
      <c r="KN121" s="22"/>
      <c r="KO121" s="22"/>
      <c r="KP121" s="22"/>
      <c r="KQ121" s="22"/>
      <c r="KR121" s="22"/>
      <c r="KS121" s="22"/>
      <c r="KT121" s="22"/>
      <c r="KU121" s="22"/>
      <c r="KV121" s="22"/>
      <c r="KW121" s="22"/>
      <c r="KX121" s="22"/>
      <c r="KY121" s="22"/>
      <c r="KZ121" s="22"/>
      <c r="LA121" s="22"/>
      <c r="LB121" s="22"/>
      <c r="LC121" s="22"/>
      <c r="LD121" s="22"/>
      <c r="LE121" s="22"/>
      <c r="LF121" s="22"/>
      <c r="LG121" s="22"/>
      <c r="LH121" s="22"/>
      <c r="LI121" s="22"/>
      <c r="LJ121" s="23"/>
    </row>
    <row r="122" spans="2:322" ht="3.65" customHeight="1">
      <c r="B122" s="21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3"/>
      <c r="AP122" s="22"/>
      <c r="AQ122" s="22"/>
      <c r="AR122" s="22"/>
      <c r="AS122" s="22"/>
      <c r="AT122" s="22"/>
      <c r="AU122" s="22"/>
      <c r="AV122" s="22"/>
      <c r="AW122" s="22"/>
      <c r="AX122" s="727" t="s">
        <v>9</v>
      </c>
      <c r="AY122" s="728"/>
      <c r="AZ122" s="47"/>
      <c r="BA122" s="1214"/>
      <c r="BB122" s="1215"/>
      <c r="BC122" s="1162"/>
      <c r="BD122" s="1162"/>
      <c r="BE122" s="1162"/>
      <c r="BF122" s="1162"/>
      <c r="BG122" s="1165"/>
      <c r="BH122" s="1165"/>
      <c r="BI122" s="1169"/>
      <c r="BJ122" s="1169"/>
      <c r="BK122" s="1169"/>
      <c r="BL122" s="1170"/>
      <c r="BM122" s="1291"/>
      <c r="BN122" s="1159"/>
      <c r="BO122" s="875"/>
      <c r="BP122" s="875"/>
      <c r="BQ122" s="875"/>
      <c r="BR122" s="875"/>
      <c r="BS122" s="875"/>
      <c r="BT122" s="875"/>
      <c r="BU122" s="875"/>
      <c r="BV122" s="875"/>
      <c r="BW122" s="1129" t="b">
        <v>0</v>
      </c>
      <c r="BX122" s="1130"/>
      <c r="BY122" s="1159"/>
      <c r="BZ122" s="1159"/>
      <c r="CA122" s="875"/>
      <c r="CB122" s="875"/>
      <c r="CC122" s="875"/>
      <c r="CD122" s="875"/>
      <c r="CE122" s="875"/>
      <c r="CF122" s="875"/>
      <c r="CG122" s="875"/>
      <c r="CH122" s="875"/>
      <c r="CI122" s="1129" t="b">
        <v>0</v>
      </c>
      <c r="CJ122" s="1130"/>
      <c r="CK122" s="545"/>
      <c r="CL122" s="546"/>
      <c r="CM122" s="875" t="str">
        <f>IFERROR(VLOOKUP(CR94,BD!$B:$D,3,FALSE),"-")</f>
        <v>1012110</v>
      </c>
      <c r="CN122" s="875"/>
      <c r="CO122" s="875"/>
      <c r="CP122" s="875"/>
      <c r="CQ122" s="875"/>
      <c r="CR122" s="875"/>
      <c r="CS122" s="875"/>
      <c r="CT122" s="875"/>
      <c r="CU122" s="1129" t="b">
        <v>0</v>
      </c>
      <c r="CV122" s="1130"/>
      <c r="CW122" s="1159"/>
      <c r="CX122" s="1159"/>
      <c r="CY122" s="875"/>
      <c r="CZ122" s="875"/>
      <c r="DA122" s="875"/>
      <c r="DB122" s="875"/>
      <c r="DC122" s="875"/>
      <c r="DD122" s="875"/>
      <c r="DE122" s="875"/>
      <c r="DF122" s="875"/>
      <c r="DG122" s="1129" t="b">
        <v>0</v>
      </c>
      <c r="DH122" s="1130"/>
      <c r="DI122" s="1159"/>
      <c r="DJ122" s="1159"/>
      <c r="DK122" s="875"/>
      <c r="DL122" s="875"/>
      <c r="DM122" s="875"/>
      <c r="DN122" s="875"/>
      <c r="DO122" s="875"/>
      <c r="DP122" s="875"/>
      <c r="DQ122" s="875"/>
      <c r="DR122" s="875"/>
      <c r="DS122" s="1129" t="b">
        <v>0</v>
      </c>
      <c r="DT122" s="1130"/>
      <c r="DU122" s="1159"/>
      <c r="DV122" s="1159"/>
      <c r="DW122" s="875"/>
      <c r="DX122" s="875"/>
      <c r="DY122" s="875"/>
      <c r="DZ122" s="875"/>
      <c r="EA122" s="875"/>
      <c r="EB122" s="875"/>
      <c r="EC122" s="875"/>
      <c r="ED122" s="875"/>
      <c r="EE122" s="1129" t="b">
        <v>0</v>
      </c>
      <c r="EF122" s="1130"/>
      <c r="EG122" s="1159"/>
      <c r="EH122" s="1159"/>
      <c r="EI122" s="875"/>
      <c r="EJ122" s="875"/>
      <c r="EK122" s="875"/>
      <c r="EL122" s="875"/>
      <c r="EM122" s="875"/>
      <c r="EN122" s="875"/>
      <c r="EO122" s="875"/>
      <c r="EP122" s="875"/>
      <c r="EQ122" s="1129" t="b">
        <v>0</v>
      </c>
      <c r="ER122" s="1130"/>
      <c r="ES122" s="1159"/>
      <c r="ET122" s="1159"/>
      <c r="EU122" s="875"/>
      <c r="EV122" s="875"/>
      <c r="EW122" s="875"/>
      <c r="EX122" s="875"/>
      <c r="EY122" s="875"/>
      <c r="EZ122" s="875"/>
      <c r="FA122" s="875"/>
      <c r="FB122" s="875"/>
      <c r="FC122" s="1129" t="b">
        <v>0</v>
      </c>
      <c r="FD122" s="1130"/>
      <c r="FE122" s="1159"/>
      <c r="FF122" s="1159"/>
      <c r="FG122" s="875"/>
      <c r="FH122" s="875"/>
      <c r="FI122" s="875"/>
      <c r="FJ122" s="875"/>
      <c r="FK122" s="875"/>
      <c r="FL122" s="875"/>
      <c r="FM122" s="875"/>
      <c r="FN122" s="875"/>
      <c r="FO122" s="1129" t="b">
        <v>0</v>
      </c>
      <c r="FP122" s="1130"/>
      <c r="FQ122" s="1159"/>
      <c r="FR122" s="1159"/>
      <c r="FS122" s="875"/>
      <c r="FT122" s="875"/>
      <c r="FU122" s="875"/>
      <c r="FV122" s="875"/>
      <c r="FW122" s="875"/>
      <c r="FX122" s="875"/>
      <c r="FY122" s="875"/>
      <c r="FZ122" s="875"/>
      <c r="GA122" s="1129" t="b">
        <v>0</v>
      </c>
      <c r="GB122" s="1130"/>
      <c r="GC122" s="1296"/>
      <c r="GD122" s="1159"/>
      <c r="GE122" s="875"/>
      <c r="GF122" s="875"/>
      <c r="GG122" s="875"/>
      <c r="GH122" s="875"/>
      <c r="GI122" s="875"/>
      <c r="GJ122" s="875"/>
      <c r="GK122" s="875"/>
      <c r="GL122" s="875"/>
      <c r="GM122" s="1129" t="b">
        <v>0</v>
      </c>
      <c r="GN122" s="1130"/>
      <c r="GO122" s="1159"/>
      <c r="GP122" s="1159"/>
      <c r="GQ122" s="875"/>
      <c r="GR122" s="875"/>
      <c r="GS122" s="875"/>
      <c r="GT122" s="875"/>
      <c r="GU122" s="875"/>
      <c r="GV122" s="875"/>
      <c r="GW122" s="875"/>
      <c r="GX122" s="875"/>
      <c r="GY122" s="1129" t="b">
        <v>0</v>
      </c>
      <c r="GZ122" s="1130"/>
      <c r="HA122" s="1159"/>
      <c r="HB122" s="1159"/>
      <c r="HC122" s="875"/>
      <c r="HD122" s="875"/>
      <c r="HE122" s="875"/>
      <c r="HF122" s="875"/>
      <c r="HG122" s="875"/>
      <c r="HH122" s="875"/>
      <c r="HI122" s="875"/>
      <c r="HJ122" s="875"/>
      <c r="HK122" s="1129" t="b">
        <v>0</v>
      </c>
      <c r="HL122" s="1130"/>
      <c r="HM122" s="1159"/>
      <c r="HN122" s="1159"/>
      <c r="HO122" s="875"/>
      <c r="HP122" s="875"/>
      <c r="HQ122" s="875"/>
      <c r="HR122" s="875"/>
      <c r="HS122" s="875"/>
      <c r="HT122" s="875"/>
      <c r="HU122" s="875"/>
      <c r="HV122" s="875"/>
      <c r="HW122" s="1129" t="b">
        <v>0</v>
      </c>
      <c r="HX122" s="1130"/>
      <c r="HY122" s="1159"/>
      <c r="HZ122" s="1159"/>
      <c r="IA122" s="875"/>
      <c r="IB122" s="875"/>
      <c r="IC122" s="875"/>
      <c r="ID122" s="875"/>
      <c r="IE122" s="875"/>
      <c r="IF122" s="875"/>
      <c r="IG122" s="875"/>
      <c r="IH122" s="875"/>
      <c r="II122" s="1129" t="b">
        <v>0</v>
      </c>
      <c r="IJ122" s="1130"/>
      <c r="IK122" s="1159"/>
      <c r="IL122" s="1159"/>
      <c r="IM122" s="875"/>
      <c r="IN122" s="875"/>
      <c r="IO122" s="875"/>
      <c r="IP122" s="875"/>
      <c r="IQ122" s="875"/>
      <c r="IR122" s="875"/>
      <c r="IS122" s="875"/>
      <c r="IT122" s="875"/>
      <c r="IU122" s="1129" t="b">
        <v>0</v>
      </c>
      <c r="IV122" s="1284"/>
      <c r="IW122" s="47"/>
      <c r="IX122" s="728" t="s">
        <v>9</v>
      </c>
      <c r="IY122" s="731"/>
      <c r="IZ122" s="22"/>
      <c r="JA122" s="22"/>
      <c r="JB122" s="22"/>
      <c r="JC122" s="22"/>
      <c r="JD122" s="22"/>
      <c r="JE122" s="22"/>
      <c r="JF122" s="22"/>
      <c r="JG122" s="22"/>
      <c r="JH122" s="21"/>
      <c r="JI122" s="22"/>
      <c r="JJ122" s="22"/>
      <c r="JK122" s="22"/>
      <c r="JL122" s="22"/>
      <c r="JM122" s="22"/>
      <c r="JN122" s="22"/>
      <c r="JO122" s="22"/>
      <c r="JP122" s="22"/>
      <c r="JQ122" s="22"/>
      <c r="JR122" s="22"/>
      <c r="JS122" s="22"/>
      <c r="JT122" s="22"/>
      <c r="JU122" s="22"/>
      <c r="JV122" s="22"/>
      <c r="JW122" s="22"/>
      <c r="JX122" s="22"/>
      <c r="JY122" s="22"/>
      <c r="JZ122" s="22"/>
      <c r="KA122" s="22"/>
      <c r="KB122" s="22"/>
      <c r="KC122" s="22"/>
      <c r="KD122" s="22"/>
      <c r="KE122" s="22"/>
      <c r="KF122" s="22"/>
      <c r="KG122" s="22"/>
      <c r="KH122" s="22"/>
      <c r="KI122" s="22"/>
      <c r="KJ122" s="22"/>
      <c r="KK122" s="22"/>
      <c r="KL122" s="22"/>
      <c r="KM122" s="22"/>
      <c r="KN122" s="22"/>
      <c r="KO122" s="22"/>
      <c r="KP122" s="22"/>
      <c r="KQ122" s="22"/>
      <c r="KR122" s="22"/>
      <c r="KS122" s="22"/>
      <c r="KT122" s="22"/>
      <c r="KU122" s="22"/>
      <c r="KV122" s="22"/>
      <c r="KW122" s="22"/>
      <c r="KX122" s="22"/>
      <c r="KY122" s="22"/>
      <c r="KZ122" s="22"/>
      <c r="LA122" s="22"/>
      <c r="LB122" s="22"/>
      <c r="LC122" s="22"/>
      <c r="LD122" s="22"/>
      <c r="LE122" s="22"/>
      <c r="LF122" s="22"/>
      <c r="LG122" s="22"/>
      <c r="LH122" s="22"/>
      <c r="LI122" s="22"/>
      <c r="LJ122" s="23"/>
    </row>
    <row r="123" spans="2:322" ht="3.65" customHeight="1">
      <c r="B123" s="21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3"/>
      <c r="AP123" s="22"/>
      <c r="AQ123" s="22"/>
      <c r="AR123" s="22"/>
      <c r="AS123" s="22"/>
      <c r="AT123" s="22"/>
      <c r="AU123" s="22"/>
      <c r="AV123" s="22"/>
      <c r="AW123" s="22"/>
      <c r="AX123" s="727"/>
      <c r="AY123" s="728"/>
      <c r="AZ123" s="47"/>
      <c r="BA123" s="1214"/>
      <c r="BB123" s="1215"/>
      <c r="BC123" s="1162"/>
      <c r="BD123" s="1162"/>
      <c r="BE123" s="1162"/>
      <c r="BF123" s="1162"/>
      <c r="BG123" s="1165"/>
      <c r="BH123" s="1165"/>
      <c r="BI123" s="1169"/>
      <c r="BJ123" s="1169"/>
      <c r="BK123" s="1169"/>
      <c r="BL123" s="1170"/>
      <c r="BM123" s="1291"/>
      <c r="BN123" s="1159"/>
      <c r="BO123" s="875"/>
      <c r="BP123" s="875"/>
      <c r="BQ123" s="875"/>
      <c r="BR123" s="875"/>
      <c r="BS123" s="875"/>
      <c r="BT123" s="875"/>
      <c r="BU123" s="875"/>
      <c r="BV123" s="875"/>
      <c r="BW123" s="1129"/>
      <c r="BX123" s="1130"/>
      <c r="BY123" s="1159"/>
      <c r="BZ123" s="1159"/>
      <c r="CA123" s="875"/>
      <c r="CB123" s="875"/>
      <c r="CC123" s="875"/>
      <c r="CD123" s="875"/>
      <c r="CE123" s="875"/>
      <c r="CF123" s="875"/>
      <c r="CG123" s="875"/>
      <c r="CH123" s="875"/>
      <c r="CI123" s="1129"/>
      <c r="CJ123" s="1130"/>
      <c r="CK123" s="545"/>
      <c r="CL123" s="546"/>
      <c r="CM123" s="875"/>
      <c r="CN123" s="875"/>
      <c r="CO123" s="875"/>
      <c r="CP123" s="875"/>
      <c r="CQ123" s="875"/>
      <c r="CR123" s="875"/>
      <c r="CS123" s="875"/>
      <c r="CT123" s="875"/>
      <c r="CU123" s="1129"/>
      <c r="CV123" s="1130"/>
      <c r="CW123" s="1159"/>
      <c r="CX123" s="1159"/>
      <c r="CY123" s="875"/>
      <c r="CZ123" s="875"/>
      <c r="DA123" s="875"/>
      <c r="DB123" s="875"/>
      <c r="DC123" s="875"/>
      <c r="DD123" s="875"/>
      <c r="DE123" s="875"/>
      <c r="DF123" s="875"/>
      <c r="DG123" s="1129"/>
      <c r="DH123" s="1130"/>
      <c r="DI123" s="1159"/>
      <c r="DJ123" s="1159"/>
      <c r="DK123" s="875"/>
      <c r="DL123" s="875"/>
      <c r="DM123" s="875"/>
      <c r="DN123" s="875"/>
      <c r="DO123" s="875"/>
      <c r="DP123" s="875"/>
      <c r="DQ123" s="875"/>
      <c r="DR123" s="875"/>
      <c r="DS123" s="1129"/>
      <c r="DT123" s="1130"/>
      <c r="DU123" s="1159"/>
      <c r="DV123" s="1159"/>
      <c r="DW123" s="875"/>
      <c r="DX123" s="875"/>
      <c r="DY123" s="875"/>
      <c r="DZ123" s="875"/>
      <c r="EA123" s="875"/>
      <c r="EB123" s="875"/>
      <c r="EC123" s="875"/>
      <c r="ED123" s="875"/>
      <c r="EE123" s="1129"/>
      <c r="EF123" s="1130"/>
      <c r="EG123" s="1159"/>
      <c r="EH123" s="1159"/>
      <c r="EI123" s="875"/>
      <c r="EJ123" s="875"/>
      <c r="EK123" s="875"/>
      <c r="EL123" s="875"/>
      <c r="EM123" s="875"/>
      <c r="EN123" s="875"/>
      <c r="EO123" s="875"/>
      <c r="EP123" s="875"/>
      <c r="EQ123" s="1129"/>
      <c r="ER123" s="1130"/>
      <c r="ES123" s="1159"/>
      <c r="ET123" s="1159"/>
      <c r="EU123" s="875"/>
      <c r="EV123" s="875"/>
      <c r="EW123" s="875"/>
      <c r="EX123" s="875"/>
      <c r="EY123" s="875"/>
      <c r="EZ123" s="875"/>
      <c r="FA123" s="875"/>
      <c r="FB123" s="875"/>
      <c r="FC123" s="1129"/>
      <c r="FD123" s="1130"/>
      <c r="FE123" s="1159"/>
      <c r="FF123" s="1159"/>
      <c r="FG123" s="875"/>
      <c r="FH123" s="875"/>
      <c r="FI123" s="875"/>
      <c r="FJ123" s="875"/>
      <c r="FK123" s="875"/>
      <c r="FL123" s="875"/>
      <c r="FM123" s="875"/>
      <c r="FN123" s="875"/>
      <c r="FO123" s="1129"/>
      <c r="FP123" s="1130"/>
      <c r="FQ123" s="1159"/>
      <c r="FR123" s="1159"/>
      <c r="FS123" s="875"/>
      <c r="FT123" s="875"/>
      <c r="FU123" s="875"/>
      <c r="FV123" s="875"/>
      <c r="FW123" s="875"/>
      <c r="FX123" s="875"/>
      <c r="FY123" s="875"/>
      <c r="FZ123" s="875"/>
      <c r="GA123" s="1129"/>
      <c r="GB123" s="1130"/>
      <c r="GC123" s="1296"/>
      <c r="GD123" s="1159"/>
      <c r="GE123" s="875"/>
      <c r="GF123" s="875"/>
      <c r="GG123" s="875"/>
      <c r="GH123" s="875"/>
      <c r="GI123" s="875"/>
      <c r="GJ123" s="875"/>
      <c r="GK123" s="875"/>
      <c r="GL123" s="875"/>
      <c r="GM123" s="1129"/>
      <c r="GN123" s="1130"/>
      <c r="GO123" s="1159"/>
      <c r="GP123" s="1159"/>
      <c r="GQ123" s="875"/>
      <c r="GR123" s="875"/>
      <c r="GS123" s="875"/>
      <c r="GT123" s="875"/>
      <c r="GU123" s="875"/>
      <c r="GV123" s="875"/>
      <c r="GW123" s="875"/>
      <c r="GX123" s="875"/>
      <c r="GY123" s="1129"/>
      <c r="GZ123" s="1130"/>
      <c r="HA123" s="1159"/>
      <c r="HB123" s="1159"/>
      <c r="HC123" s="875"/>
      <c r="HD123" s="875"/>
      <c r="HE123" s="875"/>
      <c r="HF123" s="875"/>
      <c r="HG123" s="875"/>
      <c r="HH123" s="875"/>
      <c r="HI123" s="875"/>
      <c r="HJ123" s="875"/>
      <c r="HK123" s="1129"/>
      <c r="HL123" s="1130"/>
      <c r="HM123" s="1159"/>
      <c r="HN123" s="1159"/>
      <c r="HO123" s="875"/>
      <c r="HP123" s="875"/>
      <c r="HQ123" s="875"/>
      <c r="HR123" s="875"/>
      <c r="HS123" s="875"/>
      <c r="HT123" s="875"/>
      <c r="HU123" s="875"/>
      <c r="HV123" s="875"/>
      <c r="HW123" s="1129"/>
      <c r="HX123" s="1130"/>
      <c r="HY123" s="1159"/>
      <c r="HZ123" s="1159"/>
      <c r="IA123" s="875"/>
      <c r="IB123" s="875"/>
      <c r="IC123" s="875"/>
      <c r="ID123" s="875"/>
      <c r="IE123" s="875"/>
      <c r="IF123" s="875"/>
      <c r="IG123" s="875"/>
      <c r="IH123" s="875"/>
      <c r="II123" s="1129"/>
      <c r="IJ123" s="1130"/>
      <c r="IK123" s="1159"/>
      <c r="IL123" s="1159"/>
      <c r="IM123" s="875"/>
      <c r="IN123" s="875"/>
      <c r="IO123" s="875"/>
      <c r="IP123" s="875"/>
      <c r="IQ123" s="875"/>
      <c r="IR123" s="875"/>
      <c r="IS123" s="875"/>
      <c r="IT123" s="875"/>
      <c r="IU123" s="1129"/>
      <c r="IV123" s="1284"/>
      <c r="IW123" s="47"/>
      <c r="IX123" s="728"/>
      <c r="IY123" s="731"/>
      <c r="IZ123" s="22"/>
      <c r="JA123" s="22"/>
      <c r="JB123" s="22"/>
      <c r="JC123" s="22"/>
      <c r="JD123" s="22"/>
      <c r="JE123" s="22"/>
      <c r="JF123" s="22"/>
      <c r="JG123" s="22"/>
      <c r="JH123" s="21"/>
      <c r="JI123" s="22"/>
      <c r="JJ123" s="22"/>
      <c r="JK123" s="22"/>
      <c r="JL123" s="22"/>
      <c r="JM123" s="22"/>
      <c r="JN123" s="22"/>
      <c r="JO123" s="22"/>
      <c r="JP123" s="22"/>
      <c r="JQ123" s="22"/>
      <c r="JR123" s="22"/>
      <c r="JS123" s="22"/>
      <c r="JT123" s="22"/>
      <c r="JU123" s="22"/>
      <c r="JV123" s="22"/>
      <c r="JW123" s="22"/>
      <c r="JX123" s="22"/>
      <c r="JY123" s="22"/>
      <c r="JZ123" s="22"/>
      <c r="KA123" s="22"/>
      <c r="KB123" s="22"/>
      <c r="KC123" s="22"/>
      <c r="KD123" s="22"/>
      <c r="KE123" s="22"/>
      <c r="KF123" s="22"/>
      <c r="KG123" s="22"/>
      <c r="KH123" s="22"/>
      <c r="KI123" s="22"/>
      <c r="KJ123" s="22"/>
      <c r="KK123" s="22"/>
      <c r="KL123" s="22"/>
      <c r="KM123" s="22"/>
      <c r="KN123" s="22"/>
      <c r="KO123" s="22"/>
      <c r="KP123" s="22"/>
      <c r="KQ123" s="22"/>
      <c r="KR123" s="22"/>
      <c r="KS123" s="22"/>
      <c r="KT123" s="22"/>
      <c r="KU123" s="22"/>
      <c r="KV123" s="22"/>
      <c r="KW123" s="22"/>
      <c r="KX123" s="22"/>
      <c r="KY123" s="22"/>
      <c r="KZ123" s="22"/>
      <c r="LA123" s="22"/>
      <c r="LB123" s="22"/>
      <c r="LC123" s="22"/>
      <c r="LD123" s="22"/>
      <c r="LE123" s="22"/>
      <c r="LF123" s="22"/>
      <c r="LG123" s="22"/>
      <c r="LH123" s="22"/>
      <c r="LI123" s="22"/>
      <c r="LJ123" s="23"/>
    </row>
    <row r="124" spans="2:322" ht="3.65" customHeight="1">
      <c r="B124" s="21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3"/>
      <c r="AP124" s="22"/>
      <c r="AQ124" s="22"/>
      <c r="AR124" s="22"/>
      <c r="AS124" s="22"/>
      <c r="AT124" s="22"/>
      <c r="AU124" s="22"/>
      <c r="AV124" s="22"/>
      <c r="AW124" s="22"/>
      <c r="AX124" s="727"/>
      <c r="AY124" s="728"/>
      <c r="AZ124" s="47"/>
      <c r="BA124" s="1214"/>
      <c r="BB124" s="1215"/>
      <c r="BC124" s="1163"/>
      <c r="BD124" s="1163"/>
      <c r="BE124" s="1163"/>
      <c r="BF124" s="1163"/>
      <c r="BG124" s="1166"/>
      <c r="BH124" s="1166"/>
      <c r="BI124" s="1171"/>
      <c r="BJ124" s="1171"/>
      <c r="BK124" s="1171"/>
      <c r="BL124" s="1172"/>
      <c r="BM124" s="1292"/>
      <c r="BN124" s="1160"/>
      <c r="BO124" s="878"/>
      <c r="BP124" s="878"/>
      <c r="BQ124" s="878"/>
      <c r="BR124" s="878"/>
      <c r="BS124" s="878"/>
      <c r="BT124" s="878"/>
      <c r="BU124" s="878"/>
      <c r="BV124" s="878"/>
      <c r="BW124" s="580"/>
      <c r="BX124" s="581"/>
      <c r="BY124" s="1160"/>
      <c r="BZ124" s="1160"/>
      <c r="CA124" s="878"/>
      <c r="CB124" s="878"/>
      <c r="CC124" s="878"/>
      <c r="CD124" s="878"/>
      <c r="CE124" s="878"/>
      <c r="CF124" s="878"/>
      <c r="CG124" s="878"/>
      <c r="CH124" s="878"/>
      <c r="CI124" s="580"/>
      <c r="CJ124" s="581"/>
      <c r="CK124" s="547"/>
      <c r="CL124" s="548"/>
      <c r="CM124" s="878"/>
      <c r="CN124" s="878"/>
      <c r="CO124" s="878"/>
      <c r="CP124" s="878"/>
      <c r="CQ124" s="878"/>
      <c r="CR124" s="878"/>
      <c r="CS124" s="878"/>
      <c r="CT124" s="878"/>
      <c r="CU124" s="584"/>
      <c r="CV124" s="585"/>
      <c r="CW124" s="1160"/>
      <c r="CX124" s="1160"/>
      <c r="CY124" s="878"/>
      <c r="CZ124" s="878"/>
      <c r="DA124" s="878"/>
      <c r="DB124" s="878"/>
      <c r="DC124" s="878"/>
      <c r="DD124" s="878"/>
      <c r="DE124" s="878"/>
      <c r="DF124" s="878"/>
      <c r="DG124" s="580"/>
      <c r="DH124" s="581"/>
      <c r="DI124" s="1160"/>
      <c r="DJ124" s="1160"/>
      <c r="DK124" s="878"/>
      <c r="DL124" s="878"/>
      <c r="DM124" s="878"/>
      <c r="DN124" s="878"/>
      <c r="DO124" s="878"/>
      <c r="DP124" s="878"/>
      <c r="DQ124" s="878"/>
      <c r="DR124" s="878"/>
      <c r="DS124" s="580"/>
      <c r="DT124" s="581"/>
      <c r="DU124" s="1160"/>
      <c r="DV124" s="1160"/>
      <c r="DW124" s="878"/>
      <c r="DX124" s="878"/>
      <c r="DY124" s="878"/>
      <c r="DZ124" s="878"/>
      <c r="EA124" s="878"/>
      <c r="EB124" s="878"/>
      <c r="EC124" s="878"/>
      <c r="ED124" s="878"/>
      <c r="EE124" s="580"/>
      <c r="EF124" s="581"/>
      <c r="EG124" s="1160"/>
      <c r="EH124" s="1160"/>
      <c r="EI124" s="878"/>
      <c r="EJ124" s="878"/>
      <c r="EK124" s="878"/>
      <c r="EL124" s="878"/>
      <c r="EM124" s="878"/>
      <c r="EN124" s="878"/>
      <c r="EO124" s="878"/>
      <c r="EP124" s="878"/>
      <c r="EQ124" s="580"/>
      <c r="ER124" s="581"/>
      <c r="ES124" s="1160"/>
      <c r="ET124" s="1160"/>
      <c r="EU124" s="878"/>
      <c r="EV124" s="878"/>
      <c r="EW124" s="878"/>
      <c r="EX124" s="878"/>
      <c r="EY124" s="878"/>
      <c r="EZ124" s="878"/>
      <c r="FA124" s="878"/>
      <c r="FB124" s="878"/>
      <c r="FC124" s="580"/>
      <c r="FD124" s="581"/>
      <c r="FE124" s="1160"/>
      <c r="FF124" s="1160"/>
      <c r="FG124" s="878"/>
      <c r="FH124" s="878"/>
      <c r="FI124" s="878"/>
      <c r="FJ124" s="878"/>
      <c r="FK124" s="878"/>
      <c r="FL124" s="878"/>
      <c r="FM124" s="878"/>
      <c r="FN124" s="878"/>
      <c r="FO124" s="586"/>
      <c r="FP124" s="587"/>
      <c r="FQ124" s="1160"/>
      <c r="FR124" s="1160"/>
      <c r="FS124" s="878"/>
      <c r="FT124" s="878"/>
      <c r="FU124" s="878"/>
      <c r="FV124" s="878"/>
      <c r="FW124" s="878"/>
      <c r="FX124" s="878"/>
      <c r="FY124" s="878"/>
      <c r="FZ124" s="878"/>
      <c r="GA124" s="580"/>
      <c r="GB124" s="581"/>
      <c r="GC124" s="1297"/>
      <c r="GD124" s="1160"/>
      <c r="GE124" s="878"/>
      <c r="GF124" s="878"/>
      <c r="GG124" s="878"/>
      <c r="GH124" s="878"/>
      <c r="GI124" s="878"/>
      <c r="GJ124" s="878"/>
      <c r="GK124" s="878"/>
      <c r="GL124" s="878"/>
      <c r="GM124" s="580"/>
      <c r="GN124" s="581"/>
      <c r="GO124" s="1160"/>
      <c r="GP124" s="1160"/>
      <c r="GQ124" s="878"/>
      <c r="GR124" s="878"/>
      <c r="GS124" s="878"/>
      <c r="GT124" s="878"/>
      <c r="GU124" s="878"/>
      <c r="GV124" s="878"/>
      <c r="GW124" s="878"/>
      <c r="GX124" s="878"/>
      <c r="GY124" s="580"/>
      <c r="GZ124" s="581"/>
      <c r="HA124" s="1160"/>
      <c r="HB124" s="1160"/>
      <c r="HC124" s="878"/>
      <c r="HD124" s="878"/>
      <c r="HE124" s="878"/>
      <c r="HF124" s="878"/>
      <c r="HG124" s="878"/>
      <c r="HH124" s="878"/>
      <c r="HI124" s="878"/>
      <c r="HJ124" s="878"/>
      <c r="HK124" s="580"/>
      <c r="HL124" s="581"/>
      <c r="HM124" s="1160"/>
      <c r="HN124" s="1160"/>
      <c r="HO124" s="878"/>
      <c r="HP124" s="878"/>
      <c r="HQ124" s="878"/>
      <c r="HR124" s="878"/>
      <c r="HS124" s="878"/>
      <c r="HT124" s="878"/>
      <c r="HU124" s="878"/>
      <c r="HV124" s="878"/>
      <c r="HW124" s="580"/>
      <c r="HX124" s="581"/>
      <c r="HY124" s="1160"/>
      <c r="HZ124" s="1160"/>
      <c r="IA124" s="878"/>
      <c r="IB124" s="878"/>
      <c r="IC124" s="878"/>
      <c r="ID124" s="878"/>
      <c r="IE124" s="878"/>
      <c r="IF124" s="878"/>
      <c r="IG124" s="878"/>
      <c r="IH124" s="878"/>
      <c r="II124" s="580"/>
      <c r="IJ124" s="581"/>
      <c r="IK124" s="1160"/>
      <c r="IL124" s="1160"/>
      <c r="IM124" s="878"/>
      <c r="IN124" s="878"/>
      <c r="IO124" s="878"/>
      <c r="IP124" s="878"/>
      <c r="IQ124" s="878"/>
      <c r="IR124" s="878"/>
      <c r="IS124" s="878"/>
      <c r="IT124" s="878"/>
      <c r="IU124" s="451"/>
      <c r="IV124" s="563"/>
      <c r="IW124" s="47"/>
      <c r="IX124" s="728"/>
      <c r="IY124" s="731"/>
      <c r="IZ124" s="22"/>
      <c r="JA124" s="22"/>
      <c r="JB124" s="22"/>
      <c r="JC124" s="22"/>
      <c r="JD124" s="22"/>
      <c r="JE124" s="22"/>
      <c r="JF124" s="22"/>
      <c r="JG124" s="22"/>
      <c r="JH124" s="21"/>
      <c r="JI124" s="22"/>
      <c r="JJ124" s="22"/>
      <c r="JK124" s="22"/>
      <c r="JL124" s="22"/>
      <c r="JM124" s="22"/>
      <c r="JN124" s="22"/>
      <c r="JO124" s="22"/>
      <c r="JP124" s="22"/>
      <c r="JQ124" s="22"/>
      <c r="JR124" s="22"/>
      <c r="JS124" s="22"/>
      <c r="JT124" s="22"/>
      <c r="JU124" s="22"/>
      <c r="JV124" s="22"/>
      <c r="JW124" s="22"/>
      <c r="JX124" s="22"/>
      <c r="JY124" s="22"/>
      <c r="JZ124" s="22"/>
      <c r="KA124" s="22"/>
      <c r="KB124" s="22"/>
      <c r="KC124" s="22"/>
      <c r="KD124" s="22"/>
      <c r="KE124" s="22"/>
      <c r="KF124" s="22"/>
      <c r="KG124" s="22"/>
      <c r="KH124" s="22"/>
      <c r="KI124" s="22"/>
      <c r="KJ124" s="22"/>
      <c r="KK124" s="22"/>
      <c r="KL124" s="22"/>
      <c r="KM124" s="22"/>
      <c r="KN124" s="22"/>
      <c r="KO124" s="22"/>
      <c r="KP124" s="22"/>
      <c r="KQ124" s="22"/>
      <c r="KR124" s="22"/>
      <c r="KS124" s="22"/>
      <c r="KT124" s="22"/>
      <c r="KU124" s="22"/>
      <c r="KV124" s="22"/>
      <c r="KW124" s="22"/>
      <c r="KX124" s="22"/>
      <c r="KY124" s="22"/>
      <c r="KZ124" s="22"/>
      <c r="LA124" s="22"/>
      <c r="LB124" s="22"/>
      <c r="LC124" s="22"/>
      <c r="LD124" s="22"/>
      <c r="LE124" s="22"/>
      <c r="LF124" s="22"/>
      <c r="LG124" s="22"/>
      <c r="LH124" s="22"/>
      <c r="LI124" s="22"/>
      <c r="LJ124" s="23"/>
    </row>
    <row r="125" spans="2:322" ht="3.65" customHeight="1">
      <c r="B125" s="21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3"/>
      <c r="AP125" s="22"/>
      <c r="AQ125" s="22"/>
      <c r="AR125" s="22"/>
      <c r="AS125" s="22"/>
      <c r="AT125" s="22"/>
      <c r="AU125" s="22"/>
      <c r="AV125" s="22"/>
      <c r="AW125" s="22"/>
      <c r="AX125" s="727"/>
      <c r="AY125" s="728"/>
      <c r="AZ125" s="47"/>
      <c r="BA125" s="1214"/>
      <c r="BB125" s="1215"/>
      <c r="BC125" s="1173" t="s">
        <v>1056</v>
      </c>
      <c r="BD125" s="1174"/>
      <c r="BE125" s="1174"/>
      <c r="BF125" s="1174"/>
      <c r="BG125" s="1179" t="s">
        <v>5</v>
      </c>
      <c r="BH125" s="1179"/>
      <c r="BI125" s="1182">
        <v>1000</v>
      </c>
      <c r="BJ125" s="1182"/>
      <c r="BK125" s="1182"/>
      <c r="BL125" s="1183"/>
      <c r="BM125" s="1285" t="b">
        <v>1</v>
      </c>
      <c r="BN125" s="1151"/>
      <c r="BO125" s="976" t="s">
        <v>162</v>
      </c>
      <c r="BP125" s="976"/>
      <c r="BQ125" s="976"/>
      <c r="BR125" s="976"/>
      <c r="BS125" s="976"/>
      <c r="BT125" s="976"/>
      <c r="BU125" s="976"/>
      <c r="BV125" s="976"/>
      <c r="BW125" s="1141" t="b">
        <v>0</v>
      </c>
      <c r="BX125" s="1142"/>
      <c r="BY125" s="1151" t="b">
        <v>0</v>
      </c>
      <c r="BZ125" s="1151"/>
      <c r="CA125" s="976" t="s">
        <v>162</v>
      </c>
      <c r="CB125" s="976"/>
      <c r="CC125" s="976"/>
      <c r="CD125" s="976"/>
      <c r="CE125" s="976"/>
      <c r="CF125" s="976"/>
      <c r="CG125" s="976"/>
      <c r="CH125" s="976"/>
      <c r="CI125" s="1141" t="b">
        <v>0</v>
      </c>
      <c r="CJ125" s="1142"/>
      <c r="CK125" s="945" t="b">
        <v>1</v>
      </c>
      <c r="CL125" s="946"/>
      <c r="CM125" s="1288" t="s">
        <v>476</v>
      </c>
      <c r="CN125" s="1288"/>
      <c r="CO125" s="1288"/>
      <c r="CP125" s="1288"/>
      <c r="CQ125" s="1288"/>
      <c r="CR125" s="1288"/>
      <c r="CS125" s="1288"/>
      <c r="CT125" s="1288"/>
      <c r="CU125" s="1137" t="b">
        <v>0</v>
      </c>
      <c r="CV125" s="1138"/>
      <c r="CW125" s="1151" t="b">
        <v>0</v>
      </c>
      <c r="CX125" s="1151"/>
      <c r="CY125" s="976" t="str">
        <f>IFERROR(VLOOKUP(CW93,BD!$B:$D,3,FALSE),"-")</f>
        <v>1014501</v>
      </c>
      <c r="CZ125" s="976"/>
      <c r="DA125" s="976"/>
      <c r="DB125" s="976"/>
      <c r="DC125" s="976"/>
      <c r="DD125" s="976"/>
      <c r="DE125" s="976"/>
      <c r="DF125" s="976"/>
      <c r="DG125" s="1141" t="b">
        <v>0</v>
      </c>
      <c r="DH125" s="1142"/>
      <c r="DI125" s="1151" t="b">
        <v>0</v>
      </c>
      <c r="DJ125" s="1151"/>
      <c r="DK125" s="976" t="str">
        <f>IFERROR(VLOOKUP(DI93,BD!$B:$D,3,FALSE),"-")</f>
        <v>1014502</v>
      </c>
      <c r="DL125" s="976"/>
      <c r="DM125" s="976"/>
      <c r="DN125" s="976"/>
      <c r="DO125" s="976"/>
      <c r="DP125" s="976"/>
      <c r="DQ125" s="976"/>
      <c r="DR125" s="976"/>
      <c r="DS125" s="1141" t="b">
        <v>0</v>
      </c>
      <c r="DT125" s="1142"/>
      <c r="DU125" s="1151" t="b">
        <v>0</v>
      </c>
      <c r="DV125" s="1151"/>
      <c r="DW125" s="976" t="s">
        <v>162</v>
      </c>
      <c r="DX125" s="976"/>
      <c r="DY125" s="976"/>
      <c r="DZ125" s="976"/>
      <c r="EA125" s="976"/>
      <c r="EB125" s="976"/>
      <c r="EC125" s="976"/>
      <c r="ED125" s="976"/>
      <c r="EE125" s="1141" t="b">
        <v>0</v>
      </c>
      <c r="EF125" s="1142"/>
      <c r="EG125" s="1151" t="b">
        <v>0</v>
      </c>
      <c r="EH125" s="1151"/>
      <c r="EI125" s="976" t="str">
        <f>IFERROR(VLOOKUP(EI94,BD!$B:$D,3,FALSE),"-")</f>
        <v>-</v>
      </c>
      <c r="EJ125" s="976"/>
      <c r="EK125" s="976"/>
      <c r="EL125" s="976"/>
      <c r="EM125" s="976"/>
      <c r="EN125" s="976"/>
      <c r="EO125" s="976"/>
      <c r="EP125" s="976"/>
      <c r="EQ125" s="1141" t="b">
        <v>0</v>
      </c>
      <c r="ER125" s="1142"/>
      <c r="ES125" s="1151" t="b">
        <v>0</v>
      </c>
      <c r="ET125" s="1151"/>
      <c r="EU125" s="976"/>
      <c r="EV125" s="976"/>
      <c r="EW125" s="976"/>
      <c r="EX125" s="976"/>
      <c r="EY125" s="976"/>
      <c r="EZ125" s="976"/>
      <c r="FA125" s="976"/>
      <c r="FB125" s="976"/>
      <c r="FC125" s="1141" t="b">
        <v>0</v>
      </c>
      <c r="FD125" s="1142"/>
      <c r="FE125" s="1151" t="b">
        <v>0</v>
      </c>
      <c r="FF125" s="1151"/>
      <c r="FG125" s="976" t="s">
        <v>162</v>
      </c>
      <c r="FH125" s="976"/>
      <c r="FI125" s="976"/>
      <c r="FJ125" s="976"/>
      <c r="FK125" s="976"/>
      <c r="FL125" s="976"/>
      <c r="FM125" s="976"/>
      <c r="FN125" s="976"/>
      <c r="FO125" s="1141" t="b">
        <v>0</v>
      </c>
      <c r="FP125" s="1142"/>
      <c r="FQ125" s="1151" t="b">
        <v>0</v>
      </c>
      <c r="FR125" s="1151"/>
      <c r="FS125" s="976" t="s">
        <v>162</v>
      </c>
      <c r="FT125" s="976"/>
      <c r="FU125" s="976"/>
      <c r="FV125" s="976"/>
      <c r="FW125" s="976"/>
      <c r="FX125" s="976"/>
      <c r="FY125" s="976"/>
      <c r="FZ125" s="976"/>
      <c r="GA125" s="1141" t="b">
        <v>0</v>
      </c>
      <c r="GB125" s="1142"/>
      <c r="GC125" s="1280" t="b">
        <v>0</v>
      </c>
      <c r="GD125" s="1151"/>
      <c r="GE125" s="976" t="s">
        <v>162</v>
      </c>
      <c r="GF125" s="976"/>
      <c r="GG125" s="976"/>
      <c r="GH125" s="976"/>
      <c r="GI125" s="976"/>
      <c r="GJ125" s="976"/>
      <c r="GK125" s="976"/>
      <c r="GL125" s="976"/>
      <c r="GM125" s="1141" t="b">
        <v>0</v>
      </c>
      <c r="GN125" s="1142"/>
      <c r="GO125" s="1151" t="b">
        <v>0</v>
      </c>
      <c r="GP125" s="1151"/>
      <c r="GQ125" s="976" t="s">
        <v>162</v>
      </c>
      <c r="GR125" s="976"/>
      <c r="GS125" s="976"/>
      <c r="GT125" s="976"/>
      <c r="GU125" s="976"/>
      <c r="GV125" s="976"/>
      <c r="GW125" s="976"/>
      <c r="GX125" s="976"/>
      <c r="GY125" s="1141" t="b">
        <v>0</v>
      </c>
      <c r="GZ125" s="1142"/>
      <c r="HA125" s="1151" t="b">
        <v>0</v>
      </c>
      <c r="HB125" s="1151"/>
      <c r="HC125" s="976" t="s">
        <v>162</v>
      </c>
      <c r="HD125" s="976"/>
      <c r="HE125" s="976"/>
      <c r="HF125" s="976"/>
      <c r="HG125" s="976"/>
      <c r="HH125" s="976"/>
      <c r="HI125" s="976"/>
      <c r="HJ125" s="976"/>
      <c r="HK125" s="1141" t="b">
        <v>0</v>
      </c>
      <c r="HL125" s="1142"/>
      <c r="HM125" s="1151" t="b">
        <v>0</v>
      </c>
      <c r="HN125" s="1151"/>
      <c r="HO125" s="976" t="s">
        <v>162</v>
      </c>
      <c r="HP125" s="976"/>
      <c r="HQ125" s="976"/>
      <c r="HR125" s="976"/>
      <c r="HS125" s="976"/>
      <c r="HT125" s="976"/>
      <c r="HU125" s="976"/>
      <c r="HV125" s="976"/>
      <c r="HW125" s="1141" t="b">
        <v>0</v>
      </c>
      <c r="HX125" s="1142"/>
      <c r="HY125" s="1151" t="b">
        <v>0</v>
      </c>
      <c r="HZ125" s="1151"/>
      <c r="IA125" s="976" t="str">
        <f>IFERROR(VLOOKUP(IA94,BD!$B:$D,3,FALSE),"-")</f>
        <v>-</v>
      </c>
      <c r="IB125" s="976"/>
      <c r="IC125" s="976"/>
      <c r="ID125" s="976"/>
      <c r="IE125" s="976"/>
      <c r="IF125" s="976"/>
      <c r="IG125" s="976"/>
      <c r="IH125" s="976"/>
      <c r="II125" s="1141" t="b">
        <v>0</v>
      </c>
      <c r="IJ125" s="1142"/>
      <c r="IK125" s="1151" t="b">
        <v>0</v>
      </c>
      <c r="IL125" s="1151"/>
      <c r="IM125" s="976" t="str">
        <f>IFERROR(VLOOKUP(IM94,BD!$B:$D,3,FALSE),"-")</f>
        <v>-</v>
      </c>
      <c r="IN125" s="976"/>
      <c r="IO125" s="976"/>
      <c r="IP125" s="976"/>
      <c r="IQ125" s="976"/>
      <c r="IR125" s="976"/>
      <c r="IS125" s="976"/>
      <c r="IT125" s="976"/>
      <c r="IU125" s="1141" t="b">
        <v>0</v>
      </c>
      <c r="IV125" s="1275"/>
      <c r="IW125" s="47"/>
      <c r="IX125" s="728"/>
      <c r="IY125" s="731"/>
      <c r="IZ125" s="22"/>
      <c r="JA125" s="22"/>
      <c r="JB125" s="22"/>
      <c r="JC125" s="22"/>
      <c r="JD125" s="22"/>
      <c r="JE125" s="22"/>
      <c r="JF125" s="22"/>
      <c r="JG125" s="22"/>
      <c r="JH125" s="21"/>
      <c r="JI125" s="22"/>
      <c r="JJ125" s="22"/>
      <c r="JK125" s="22"/>
      <c r="JL125" s="22"/>
      <c r="JM125" s="22"/>
      <c r="JN125" s="22"/>
      <c r="JO125" s="22"/>
      <c r="JP125" s="22"/>
      <c r="JQ125" s="22"/>
      <c r="JR125" s="22"/>
      <c r="JS125" s="22"/>
      <c r="JT125" s="22"/>
      <c r="JU125" s="22"/>
      <c r="JV125" s="22"/>
      <c r="JW125" s="22"/>
      <c r="JX125" s="22"/>
      <c r="JY125" s="22"/>
      <c r="JZ125" s="22"/>
      <c r="KA125" s="22"/>
      <c r="KB125" s="22"/>
      <c r="KC125" s="22"/>
      <c r="KD125" s="22"/>
      <c r="KE125" s="22"/>
      <c r="KF125" s="22"/>
      <c r="KG125" s="22"/>
      <c r="KH125" s="22"/>
      <c r="KI125" s="22"/>
      <c r="KJ125" s="22"/>
      <c r="KK125" s="22"/>
      <c r="KL125" s="22"/>
      <c r="KM125" s="22"/>
      <c r="KN125" s="22"/>
      <c r="KO125" s="22"/>
      <c r="KP125" s="22"/>
      <c r="KQ125" s="22"/>
      <c r="KR125" s="22"/>
      <c r="KS125" s="22"/>
      <c r="KT125" s="22"/>
      <c r="KU125" s="22"/>
      <c r="KV125" s="22"/>
      <c r="KW125" s="22"/>
      <c r="KX125" s="22"/>
      <c r="KY125" s="22"/>
      <c r="KZ125" s="22"/>
      <c r="LA125" s="22"/>
      <c r="LB125" s="22"/>
      <c r="LC125" s="22"/>
      <c r="LD125" s="22"/>
      <c r="LE125" s="22"/>
      <c r="LF125" s="22"/>
      <c r="LG125" s="22"/>
      <c r="LH125" s="22"/>
      <c r="LI125" s="22"/>
      <c r="LJ125" s="23"/>
    </row>
    <row r="126" spans="2:322" ht="3.65" customHeight="1">
      <c r="B126" s="21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3"/>
      <c r="AP126" s="22"/>
      <c r="AQ126" s="22"/>
      <c r="AR126" s="22"/>
      <c r="AS126" s="22"/>
      <c r="AT126" s="22"/>
      <c r="AU126" s="22"/>
      <c r="AV126" s="22"/>
      <c r="AW126" s="22"/>
      <c r="AX126" s="727"/>
      <c r="AY126" s="728"/>
      <c r="AZ126" s="47"/>
      <c r="BA126" s="1214"/>
      <c r="BB126" s="1215"/>
      <c r="BC126" s="1175"/>
      <c r="BD126" s="1176"/>
      <c r="BE126" s="1176"/>
      <c r="BF126" s="1176"/>
      <c r="BG126" s="1180"/>
      <c r="BH126" s="1180"/>
      <c r="BI126" s="1184"/>
      <c r="BJ126" s="1184"/>
      <c r="BK126" s="1184"/>
      <c r="BL126" s="1185"/>
      <c r="BM126" s="1286"/>
      <c r="BN126" s="1152"/>
      <c r="BO126" s="978"/>
      <c r="BP126" s="978"/>
      <c r="BQ126" s="978"/>
      <c r="BR126" s="978"/>
      <c r="BS126" s="978"/>
      <c r="BT126" s="978"/>
      <c r="BU126" s="978"/>
      <c r="BV126" s="978"/>
      <c r="BW126" s="1143"/>
      <c r="BX126" s="1144"/>
      <c r="BY126" s="1152"/>
      <c r="BZ126" s="1152"/>
      <c r="CA126" s="978"/>
      <c r="CB126" s="978"/>
      <c r="CC126" s="978"/>
      <c r="CD126" s="978"/>
      <c r="CE126" s="978"/>
      <c r="CF126" s="978"/>
      <c r="CG126" s="978"/>
      <c r="CH126" s="978"/>
      <c r="CI126" s="1143"/>
      <c r="CJ126" s="1144"/>
      <c r="CK126" s="947"/>
      <c r="CL126" s="948"/>
      <c r="CM126" s="1289"/>
      <c r="CN126" s="1289"/>
      <c r="CO126" s="1289"/>
      <c r="CP126" s="1289"/>
      <c r="CQ126" s="1289"/>
      <c r="CR126" s="1289"/>
      <c r="CS126" s="1289"/>
      <c r="CT126" s="1289"/>
      <c r="CU126" s="1139"/>
      <c r="CV126" s="1140"/>
      <c r="CW126" s="1152"/>
      <c r="CX126" s="1152"/>
      <c r="CY126" s="978"/>
      <c r="CZ126" s="978"/>
      <c r="DA126" s="978"/>
      <c r="DB126" s="978"/>
      <c r="DC126" s="978"/>
      <c r="DD126" s="978"/>
      <c r="DE126" s="978"/>
      <c r="DF126" s="978"/>
      <c r="DG126" s="1143"/>
      <c r="DH126" s="1144"/>
      <c r="DI126" s="1152"/>
      <c r="DJ126" s="1152"/>
      <c r="DK126" s="978"/>
      <c r="DL126" s="978"/>
      <c r="DM126" s="978"/>
      <c r="DN126" s="978"/>
      <c r="DO126" s="978"/>
      <c r="DP126" s="978"/>
      <c r="DQ126" s="978"/>
      <c r="DR126" s="978"/>
      <c r="DS126" s="1143"/>
      <c r="DT126" s="1144"/>
      <c r="DU126" s="1152"/>
      <c r="DV126" s="1152"/>
      <c r="DW126" s="978"/>
      <c r="DX126" s="978"/>
      <c r="DY126" s="978"/>
      <c r="DZ126" s="978"/>
      <c r="EA126" s="978"/>
      <c r="EB126" s="978"/>
      <c r="EC126" s="978"/>
      <c r="ED126" s="978"/>
      <c r="EE126" s="1143"/>
      <c r="EF126" s="1144"/>
      <c r="EG126" s="1152"/>
      <c r="EH126" s="1152"/>
      <c r="EI126" s="978"/>
      <c r="EJ126" s="978"/>
      <c r="EK126" s="978"/>
      <c r="EL126" s="978"/>
      <c r="EM126" s="978"/>
      <c r="EN126" s="978"/>
      <c r="EO126" s="978"/>
      <c r="EP126" s="978"/>
      <c r="EQ126" s="1143"/>
      <c r="ER126" s="1144"/>
      <c r="ES126" s="1152"/>
      <c r="ET126" s="1152"/>
      <c r="EU126" s="978"/>
      <c r="EV126" s="978"/>
      <c r="EW126" s="978"/>
      <c r="EX126" s="978"/>
      <c r="EY126" s="978"/>
      <c r="EZ126" s="978"/>
      <c r="FA126" s="978"/>
      <c r="FB126" s="978"/>
      <c r="FC126" s="1143"/>
      <c r="FD126" s="1144"/>
      <c r="FE126" s="1152"/>
      <c r="FF126" s="1152"/>
      <c r="FG126" s="978"/>
      <c r="FH126" s="978"/>
      <c r="FI126" s="978"/>
      <c r="FJ126" s="978"/>
      <c r="FK126" s="978"/>
      <c r="FL126" s="978"/>
      <c r="FM126" s="978"/>
      <c r="FN126" s="978"/>
      <c r="FO126" s="1143"/>
      <c r="FP126" s="1144"/>
      <c r="FQ126" s="1152"/>
      <c r="FR126" s="1152"/>
      <c r="FS126" s="978"/>
      <c r="FT126" s="978"/>
      <c r="FU126" s="978"/>
      <c r="FV126" s="978"/>
      <c r="FW126" s="978"/>
      <c r="FX126" s="978"/>
      <c r="FY126" s="978"/>
      <c r="FZ126" s="978"/>
      <c r="GA126" s="1143"/>
      <c r="GB126" s="1144"/>
      <c r="GC126" s="1281"/>
      <c r="GD126" s="1152"/>
      <c r="GE126" s="978"/>
      <c r="GF126" s="978"/>
      <c r="GG126" s="978"/>
      <c r="GH126" s="978"/>
      <c r="GI126" s="978"/>
      <c r="GJ126" s="978"/>
      <c r="GK126" s="978"/>
      <c r="GL126" s="978"/>
      <c r="GM126" s="1143"/>
      <c r="GN126" s="1144"/>
      <c r="GO126" s="1152"/>
      <c r="GP126" s="1152"/>
      <c r="GQ126" s="978"/>
      <c r="GR126" s="978"/>
      <c r="GS126" s="978"/>
      <c r="GT126" s="978"/>
      <c r="GU126" s="978"/>
      <c r="GV126" s="978"/>
      <c r="GW126" s="978"/>
      <c r="GX126" s="978"/>
      <c r="GY126" s="1143"/>
      <c r="GZ126" s="1144"/>
      <c r="HA126" s="1152"/>
      <c r="HB126" s="1152"/>
      <c r="HC126" s="978"/>
      <c r="HD126" s="978"/>
      <c r="HE126" s="978"/>
      <c r="HF126" s="978"/>
      <c r="HG126" s="978"/>
      <c r="HH126" s="978"/>
      <c r="HI126" s="978"/>
      <c r="HJ126" s="978"/>
      <c r="HK126" s="1143"/>
      <c r="HL126" s="1144"/>
      <c r="HM126" s="1152"/>
      <c r="HN126" s="1152"/>
      <c r="HO126" s="978"/>
      <c r="HP126" s="978"/>
      <c r="HQ126" s="978"/>
      <c r="HR126" s="978"/>
      <c r="HS126" s="978"/>
      <c r="HT126" s="978"/>
      <c r="HU126" s="978"/>
      <c r="HV126" s="978"/>
      <c r="HW126" s="1143"/>
      <c r="HX126" s="1144"/>
      <c r="HY126" s="1152"/>
      <c r="HZ126" s="1152"/>
      <c r="IA126" s="978"/>
      <c r="IB126" s="978"/>
      <c r="IC126" s="978"/>
      <c r="ID126" s="978"/>
      <c r="IE126" s="978"/>
      <c r="IF126" s="978"/>
      <c r="IG126" s="978"/>
      <c r="IH126" s="978"/>
      <c r="II126" s="1143"/>
      <c r="IJ126" s="1144"/>
      <c r="IK126" s="1152"/>
      <c r="IL126" s="1152"/>
      <c r="IM126" s="978"/>
      <c r="IN126" s="978"/>
      <c r="IO126" s="978"/>
      <c r="IP126" s="978"/>
      <c r="IQ126" s="978"/>
      <c r="IR126" s="978"/>
      <c r="IS126" s="978"/>
      <c r="IT126" s="978"/>
      <c r="IU126" s="1143"/>
      <c r="IV126" s="1276"/>
      <c r="IW126" s="47"/>
      <c r="IX126" s="728"/>
      <c r="IY126" s="731"/>
      <c r="IZ126" s="22"/>
      <c r="JA126" s="22"/>
      <c r="JB126" s="22"/>
      <c r="JC126" s="22"/>
      <c r="JD126" s="22"/>
      <c r="JE126" s="22"/>
      <c r="JF126" s="22"/>
      <c r="JG126" s="22"/>
      <c r="JH126" s="21"/>
      <c r="JI126" s="22"/>
      <c r="JJ126" s="22"/>
      <c r="JK126" s="22"/>
      <c r="JL126" s="22"/>
      <c r="JM126" s="22"/>
      <c r="JN126" s="22"/>
      <c r="JO126" s="22"/>
      <c r="JP126" s="22"/>
      <c r="JQ126" s="22"/>
      <c r="JR126" s="22"/>
      <c r="JS126" s="22"/>
      <c r="JT126" s="22"/>
      <c r="JU126" s="22"/>
      <c r="JV126" s="22"/>
      <c r="JW126" s="22"/>
      <c r="JX126" s="22"/>
      <c r="JY126" s="22"/>
      <c r="JZ126" s="22"/>
      <c r="KA126" s="22"/>
      <c r="KB126" s="22"/>
      <c r="KC126" s="22"/>
      <c r="KD126" s="22"/>
      <c r="KE126" s="22"/>
      <c r="KF126" s="22"/>
      <c r="KG126" s="22"/>
      <c r="KH126" s="22"/>
      <c r="KI126" s="22"/>
      <c r="KJ126" s="22"/>
      <c r="KK126" s="22"/>
      <c r="KL126" s="22"/>
      <c r="KM126" s="22"/>
      <c r="KN126" s="22"/>
      <c r="KO126" s="22"/>
      <c r="KP126" s="22"/>
      <c r="KQ126" s="22"/>
      <c r="KR126" s="22"/>
      <c r="KS126" s="22"/>
      <c r="KT126" s="22"/>
      <c r="KU126" s="22"/>
      <c r="KV126" s="22"/>
      <c r="KW126" s="22"/>
      <c r="KX126" s="22"/>
      <c r="KY126" s="22"/>
      <c r="KZ126" s="22"/>
      <c r="LA126" s="22"/>
      <c r="LB126" s="22"/>
      <c r="LC126" s="22"/>
      <c r="LD126" s="22"/>
      <c r="LE126" s="22"/>
      <c r="LF126" s="22"/>
      <c r="LG126" s="22"/>
      <c r="LH126" s="22"/>
      <c r="LI126" s="22"/>
      <c r="LJ126" s="23"/>
    </row>
    <row r="127" spans="2:322" ht="3.65" customHeight="1">
      <c r="B127" s="21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3"/>
      <c r="AP127" s="22"/>
      <c r="AQ127" s="22"/>
      <c r="AR127" s="22"/>
      <c r="AS127" s="22"/>
      <c r="AT127" s="22"/>
      <c r="AU127" s="22"/>
      <c r="AV127" s="22"/>
      <c r="AW127" s="22"/>
      <c r="AX127" s="727"/>
      <c r="AY127" s="728"/>
      <c r="AZ127" s="728" t="e" vm="3">
        <v>#VALUE!</v>
      </c>
      <c r="BA127" s="1214"/>
      <c r="BB127" s="1215"/>
      <c r="BC127" s="1175"/>
      <c r="BD127" s="1176"/>
      <c r="BE127" s="1176"/>
      <c r="BF127" s="1176"/>
      <c r="BG127" s="1180"/>
      <c r="BH127" s="1180"/>
      <c r="BI127" s="1184"/>
      <c r="BJ127" s="1184"/>
      <c r="BK127" s="1184"/>
      <c r="BL127" s="1185"/>
      <c r="BM127" s="1286"/>
      <c r="BN127" s="1152"/>
      <c r="BO127" s="978"/>
      <c r="BP127" s="978"/>
      <c r="BQ127" s="978"/>
      <c r="BR127" s="978"/>
      <c r="BS127" s="978"/>
      <c r="BT127" s="978"/>
      <c r="BU127" s="978"/>
      <c r="BV127" s="978"/>
      <c r="BW127" s="1143" t="b">
        <v>0</v>
      </c>
      <c r="BX127" s="1144"/>
      <c r="BY127" s="1152"/>
      <c r="BZ127" s="1152"/>
      <c r="CA127" s="978"/>
      <c r="CB127" s="978"/>
      <c r="CC127" s="978"/>
      <c r="CD127" s="978"/>
      <c r="CE127" s="978"/>
      <c r="CF127" s="978"/>
      <c r="CG127" s="978"/>
      <c r="CH127" s="978"/>
      <c r="CI127" s="1143" t="b">
        <v>0</v>
      </c>
      <c r="CJ127" s="1144"/>
      <c r="CK127" s="549"/>
      <c r="CL127" s="550"/>
      <c r="CM127" s="866" t="str">
        <f>IFERROR(VLOOKUP(CM94,BD!$B:$D,3,FALSE),"-")</f>
        <v>1012111</v>
      </c>
      <c r="CN127" s="866"/>
      <c r="CO127" s="866"/>
      <c r="CP127" s="866"/>
      <c r="CQ127" s="866"/>
      <c r="CR127" s="866"/>
      <c r="CS127" s="866"/>
      <c r="CT127" s="866"/>
      <c r="CU127" s="1139" t="b">
        <v>0</v>
      </c>
      <c r="CV127" s="1140"/>
      <c r="CW127" s="1152"/>
      <c r="CX127" s="1152"/>
      <c r="CY127" s="978"/>
      <c r="CZ127" s="978"/>
      <c r="DA127" s="978"/>
      <c r="DB127" s="978"/>
      <c r="DC127" s="978"/>
      <c r="DD127" s="978"/>
      <c r="DE127" s="978"/>
      <c r="DF127" s="978"/>
      <c r="DG127" s="1143" t="b">
        <v>0</v>
      </c>
      <c r="DH127" s="1144"/>
      <c r="DI127" s="1152"/>
      <c r="DJ127" s="1152"/>
      <c r="DK127" s="978"/>
      <c r="DL127" s="978"/>
      <c r="DM127" s="978"/>
      <c r="DN127" s="978"/>
      <c r="DO127" s="978"/>
      <c r="DP127" s="978"/>
      <c r="DQ127" s="978"/>
      <c r="DR127" s="978"/>
      <c r="DS127" s="1143" t="b">
        <v>0</v>
      </c>
      <c r="DT127" s="1144"/>
      <c r="DU127" s="1152"/>
      <c r="DV127" s="1152"/>
      <c r="DW127" s="978"/>
      <c r="DX127" s="978"/>
      <c r="DY127" s="978"/>
      <c r="DZ127" s="978"/>
      <c r="EA127" s="978"/>
      <c r="EB127" s="978"/>
      <c r="EC127" s="978"/>
      <c r="ED127" s="978"/>
      <c r="EE127" s="1143" t="b">
        <v>0</v>
      </c>
      <c r="EF127" s="1144"/>
      <c r="EG127" s="1152"/>
      <c r="EH127" s="1152"/>
      <c r="EI127" s="978"/>
      <c r="EJ127" s="978"/>
      <c r="EK127" s="978"/>
      <c r="EL127" s="978"/>
      <c r="EM127" s="978"/>
      <c r="EN127" s="978"/>
      <c r="EO127" s="978"/>
      <c r="EP127" s="978"/>
      <c r="EQ127" s="1143" t="b">
        <v>0</v>
      </c>
      <c r="ER127" s="1144"/>
      <c r="ES127" s="1152"/>
      <c r="ET127" s="1152"/>
      <c r="EU127" s="978"/>
      <c r="EV127" s="978"/>
      <c r="EW127" s="978"/>
      <c r="EX127" s="978"/>
      <c r="EY127" s="978"/>
      <c r="EZ127" s="978"/>
      <c r="FA127" s="978"/>
      <c r="FB127" s="978"/>
      <c r="FC127" s="1143" t="b">
        <v>0</v>
      </c>
      <c r="FD127" s="1144"/>
      <c r="FE127" s="1152"/>
      <c r="FF127" s="1152"/>
      <c r="FG127" s="978"/>
      <c r="FH127" s="978"/>
      <c r="FI127" s="978"/>
      <c r="FJ127" s="978"/>
      <c r="FK127" s="978"/>
      <c r="FL127" s="978"/>
      <c r="FM127" s="978"/>
      <c r="FN127" s="978"/>
      <c r="FO127" s="1143" t="b">
        <v>0</v>
      </c>
      <c r="FP127" s="1144"/>
      <c r="FQ127" s="1152"/>
      <c r="FR127" s="1152"/>
      <c r="FS127" s="978"/>
      <c r="FT127" s="978"/>
      <c r="FU127" s="978"/>
      <c r="FV127" s="978"/>
      <c r="FW127" s="978"/>
      <c r="FX127" s="978"/>
      <c r="FY127" s="978"/>
      <c r="FZ127" s="978"/>
      <c r="GA127" s="1143" t="b">
        <v>0</v>
      </c>
      <c r="GB127" s="1144"/>
      <c r="GC127" s="1281"/>
      <c r="GD127" s="1152"/>
      <c r="GE127" s="978"/>
      <c r="GF127" s="978"/>
      <c r="GG127" s="978"/>
      <c r="GH127" s="978"/>
      <c r="GI127" s="978"/>
      <c r="GJ127" s="978"/>
      <c r="GK127" s="978"/>
      <c r="GL127" s="978"/>
      <c r="GM127" s="1143" t="b">
        <v>0</v>
      </c>
      <c r="GN127" s="1144"/>
      <c r="GO127" s="1152"/>
      <c r="GP127" s="1152"/>
      <c r="GQ127" s="978"/>
      <c r="GR127" s="978"/>
      <c r="GS127" s="978"/>
      <c r="GT127" s="978"/>
      <c r="GU127" s="978"/>
      <c r="GV127" s="978"/>
      <c r="GW127" s="978"/>
      <c r="GX127" s="978"/>
      <c r="GY127" s="1143" t="b">
        <v>0</v>
      </c>
      <c r="GZ127" s="1144"/>
      <c r="HA127" s="1152"/>
      <c r="HB127" s="1152"/>
      <c r="HC127" s="978"/>
      <c r="HD127" s="978"/>
      <c r="HE127" s="978"/>
      <c r="HF127" s="978"/>
      <c r="HG127" s="978"/>
      <c r="HH127" s="978"/>
      <c r="HI127" s="978"/>
      <c r="HJ127" s="978"/>
      <c r="HK127" s="1143" t="b">
        <v>0</v>
      </c>
      <c r="HL127" s="1144"/>
      <c r="HM127" s="1152"/>
      <c r="HN127" s="1152"/>
      <c r="HO127" s="978"/>
      <c r="HP127" s="978"/>
      <c r="HQ127" s="978"/>
      <c r="HR127" s="978"/>
      <c r="HS127" s="978"/>
      <c r="HT127" s="978"/>
      <c r="HU127" s="978"/>
      <c r="HV127" s="978"/>
      <c r="HW127" s="1143" t="b">
        <v>0</v>
      </c>
      <c r="HX127" s="1144"/>
      <c r="HY127" s="1152"/>
      <c r="HZ127" s="1152"/>
      <c r="IA127" s="978"/>
      <c r="IB127" s="978"/>
      <c r="IC127" s="978"/>
      <c r="ID127" s="978"/>
      <c r="IE127" s="978"/>
      <c r="IF127" s="978"/>
      <c r="IG127" s="978"/>
      <c r="IH127" s="978"/>
      <c r="II127" s="1143" t="b">
        <v>0</v>
      </c>
      <c r="IJ127" s="1144"/>
      <c r="IK127" s="1152"/>
      <c r="IL127" s="1152"/>
      <c r="IM127" s="978"/>
      <c r="IN127" s="978"/>
      <c r="IO127" s="978"/>
      <c r="IP127" s="978"/>
      <c r="IQ127" s="978"/>
      <c r="IR127" s="978"/>
      <c r="IS127" s="978"/>
      <c r="IT127" s="978"/>
      <c r="IU127" s="1143" t="b">
        <v>0</v>
      </c>
      <c r="IV127" s="1276"/>
      <c r="IW127" s="728"/>
      <c r="IX127" s="728"/>
      <c r="IY127" s="731"/>
      <c r="IZ127" s="22"/>
      <c r="JA127" s="22"/>
      <c r="JB127" s="22"/>
      <c r="JC127" s="22"/>
      <c r="JD127" s="22"/>
      <c r="JE127" s="22"/>
      <c r="JF127" s="22"/>
      <c r="JG127" s="22"/>
      <c r="JH127" s="21"/>
      <c r="JI127" s="22"/>
      <c r="JJ127" s="22"/>
      <c r="JK127" s="22"/>
      <c r="JL127" s="22"/>
      <c r="JM127" s="22"/>
      <c r="JN127" s="22"/>
      <c r="JO127" s="22"/>
      <c r="JP127" s="22"/>
      <c r="JQ127" s="22"/>
      <c r="JR127" s="22"/>
      <c r="JS127" s="22"/>
      <c r="JT127" s="22"/>
      <c r="JU127" s="22"/>
      <c r="JV127" s="22"/>
      <c r="JW127" s="22"/>
      <c r="JX127" s="22"/>
      <c r="JY127" s="22"/>
      <c r="JZ127" s="22"/>
      <c r="KA127" s="22"/>
      <c r="KB127" s="22"/>
      <c r="KC127" s="22"/>
      <c r="KD127" s="22"/>
      <c r="KE127" s="22"/>
      <c r="KF127" s="22"/>
      <c r="KG127" s="22"/>
      <c r="KH127" s="22"/>
      <c r="KI127" s="22"/>
      <c r="KJ127" s="22"/>
      <c r="KK127" s="22"/>
      <c r="KL127" s="22"/>
      <c r="KM127" s="22"/>
      <c r="KN127" s="22"/>
      <c r="KO127" s="22"/>
      <c r="KP127" s="22"/>
      <c r="KQ127" s="22"/>
      <c r="KR127" s="22"/>
      <c r="KS127" s="22"/>
      <c r="KT127" s="22"/>
      <c r="KU127" s="22"/>
      <c r="KV127" s="22"/>
      <c r="KW127" s="22"/>
      <c r="KX127" s="22"/>
      <c r="KY127" s="22"/>
      <c r="KZ127" s="22"/>
      <c r="LA127" s="22"/>
      <c r="LB127" s="22"/>
      <c r="LC127" s="22"/>
      <c r="LD127" s="22"/>
      <c r="LE127" s="22"/>
      <c r="LF127" s="22"/>
      <c r="LG127" s="22"/>
      <c r="LH127" s="22"/>
      <c r="LI127" s="22"/>
      <c r="LJ127" s="23"/>
    </row>
    <row r="128" spans="2:322" ht="3.65" customHeight="1">
      <c r="B128" s="21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3"/>
      <c r="AP128" s="22"/>
      <c r="AQ128" s="22"/>
      <c r="AR128" s="22"/>
      <c r="AS128" s="22"/>
      <c r="AT128" s="22"/>
      <c r="AU128" s="22"/>
      <c r="AV128" s="22"/>
      <c r="AW128" s="22"/>
      <c r="AX128" s="727"/>
      <c r="AY128" s="728"/>
      <c r="AZ128" s="728"/>
      <c r="BA128" s="1214"/>
      <c r="BB128" s="1215"/>
      <c r="BC128" s="1175"/>
      <c r="BD128" s="1176"/>
      <c r="BE128" s="1176"/>
      <c r="BF128" s="1176"/>
      <c r="BG128" s="1180"/>
      <c r="BH128" s="1180"/>
      <c r="BI128" s="1184"/>
      <c r="BJ128" s="1184"/>
      <c r="BK128" s="1184"/>
      <c r="BL128" s="1185"/>
      <c r="BM128" s="1286"/>
      <c r="BN128" s="1152"/>
      <c r="BO128" s="978"/>
      <c r="BP128" s="978"/>
      <c r="BQ128" s="978"/>
      <c r="BR128" s="978"/>
      <c r="BS128" s="978"/>
      <c r="BT128" s="978"/>
      <c r="BU128" s="978"/>
      <c r="BV128" s="978"/>
      <c r="BW128" s="1143"/>
      <c r="BX128" s="1144"/>
      <c r="BY128" s="1152"/>
      <c r="BZ128" s="1152"/>
      <c r="CA128" s="978"/>
      <c r="CB128" s="978"/>
      <c r="CC128" s="978"/>
      <c r="CD128" s="978"/>
      <c r="CE128" s="978"/>
      <c r="CF128" s="978"/>
      <c r="CG128" s="978"/>
      <c r="CH128" s="978"/>
      <c r="CI128" s="1143"/>
      <c r="CJ128" s="1144"/>
      <c r="CK128" s="549"/>
      <c r="CL128" s="550"/>
      <c r="CM128" s="866"/>
      <c r="CN128" s="866"/>
      <c r="CO128" s="866"/>
      <c r="CP128" s="866"/>
      <c r="CQ128" s="866"/>
      <c r="CR128" s="866"/>
      <c r="CS128" s="866"/>
      <c r="CT128" s="866"/>
      <c r="CU128" s="1139"/>
      <c r="CV128" s="1140"/>
      <c r="CW128" s="1152"/>
      <c r="CX128" s="1152"/>
      <c r="CY128" s="978"/>
      <c r="CZ128" s="978"/>
      <c r="DA128" s="978"/>
      <c r="DB128" s="978"/>
      <c r="DC128" s="978"/>
      <c r="DD128" s="978"/>
      <c r="DE128" s="978"/>
      <c r="DF128" s="978"/>
      <c r="DG128" s="1143"/>
      <c r="DH128" s="1144"/>
      <c r="DI128" s="1152"/>
      <c r="DJ128" s="1152"/>
      <c r="DK128" s="978"/>
      <c r="DL128" s="978"/>
      <c r="DM128" s="978"/>
      <c r="DN128" s="978"/>
      <c r="DO128" s="978"/>
      <c r="DP128" s="978"/>
      <c r="DQ128" s="978"/>
      <c r="DR128" s="978"/>
      <c r="DS128" s="1143"/>
      <c r="DT128" s="1144"/>
      <c r="DU128" s="1152"/>
      <c r="DV128" s="1152"/>
      <c r="DW128" s="978"/>
      <c r="DX128" s="978"/>
      <c r="DY128" s="978"/>
      <c r="DZ128" s="978"/>
      <c r="EA128" s="978"/>
      <c r="EB128" s="978"/>
      <c r="EC128" s="978"/>
      <c r="ED128" s="978"/>
      <c r="EE128" s="1143"/>
      <c r="EF128" s="1144"/>
      <c r="EG128" s="1152"/>
      <c r="EH128" s="1152"/>
      <c r="EI128" s="978"/>
      <c r="EJ128" s="978"/>
      <c r="EK128" s="978"/>
      <c r="EL128" s="978"/>
      <c r="EM128" s="978"/>
      <c r="EN128" s="978"/>
      <c r="EO128" s="978"/>
      <c r="EP128" s="978"/>
      <c r="EQ128" s="1143"/>
      <c r="ER128" s="1144"/>
      <c r="ES128" s="1152"/>
      <c r="ET128" s="1152"/>
      <c r="EU128" s="978"/>
      <c r="EV128" s="978"/>
      <c r="EW128" s="978"/>
      <c r="EX128" s="978"/>
      <c r="EY128" s="978"/>
      <c r="EZ128" s="978"/>
      <c r="FA128" s="978"/>
      <c r="FB128" s="978"/>
      <c r="FC128" s="1143"/>
      <c r="FD128" s="1144"/>
      <c r="FE128" s="1152"/>
      <c r="FF128" s="1152"/>
      <c r="FG128" s="978"/>
      <c r="FH128" s="978"/>
      <c r="FI128" s="978"/>
      <c r="FJ128" s="978"/>
      <c r="FK128" s="978"/>
      <c r="FL128" s="978"/>
      <c r="FM128" s="978"/>
      <c r="FN128" s="978"/>
      <c r="FO128" s="1143"/>
      <c r="FP128" s="1144"/>
      <c r="FQ128" s="1152"/>
      <c r="FR128" s="1152"/>
      <c r="FS128" s="978"/>
      <c r="FT128" s="978"/>
      <c r="FU128" s="978"/>
      <c r="FV128" s="978"/>
      <c r="FW128" s="978"/>
      <c r="FX128" s="978"/>
      <c r="FY128" s="978"/>
      <c r="FZ128" s="978"/>
      <c r="GA128" s="1143"/>
      <c r="GB128" s="1144"/>
      <c r="GC128" s="1281"/>
      <c r="GD128" s="1152"/>
      <c r="GE128" s="978"/>
      <c r="GF128" s="978"/>
      <c r="GG128" s="978"/>
      <c r="GH128" s="978"/>
      <c r="GI128" s="978"/>
      <c r="GJ128" s="978"/>
      <c r="GK128" s="978"/>
      <c r="GL128" s="978"/>
      <c r="GM128" s="1143"/>
      <c r="GN128" s="1144"/>
      <c r="GO128" s="1152"/>
      <c r="GP128" s="1152"/>
      <c r="GQ128" s="978"/>
      <c r="GR128" s="978"/>
      <c r="GS128" s="978"/>
      <c r="GT128" s="978"/>
      <c r="GU128" s="978"/>
      <c r="GV128" s="978"/>
      <c r="GW128" s="978"/>
      <c r="GX128" s="978"/>
      <c r="GY128" s="1143"/>
      <c r="GZ128" s="1144"/>
      <c r="HA128" s="1152"/>
      <c r="HB128" s="1152"/>
      <c r="HC128" s="978"/>
      <c r="HD128" s="978"/>
      <c r="HE128" s="978"/>
      <c r="HF128" s="978"/>
      <c r="HG128" s="978"/>
      <c r="HH128" s="978"/>
      <c r="HI128" s="978"/>
      <c r="HJ128" s="978"/>
      <c r="HK128" s="1143"/>
      <c r="HL128" s="1144"/>
      <c r="HM128" s="1152"/>
      <c r="HN128" s="1152"/>
      <c r="HO128" s="978"/>
      <c r="HP128" s="978"/>
      <c r="HQ128" s="978"/>
      <c r="HR128" s="978"/>
      <c r="HS128" s="978"/>
      <c r="HT128" s="978"/>
      <c r="HU128" s="978"/>
      <c r="HV128" s="978"/>
      <c r="HW128" s="1143"/>
      <c r="HX128" s="1144"/>
      <c r="HY128" s="1152"/>
      <c r="HZ128" s="1152"/>
      <c r="IA128" s="978"/>
      <c r="IB128" s="978"/>
      <c r="IC128" s="978"/>
      <c r="ID128" s="978"/>
      <c r="IE128" s="978"/>
      <c r="IF128" s="978"/>
      <c r="IG128" s="978"/>
      <c r="IH128" s="978"/>
      <c r="II128" s="1143"/>
      <c r="IJ128" s="1144"/>
      <c r="IK128" s="1152"/>
      <c r="IL128" s="1152"/>
      <c r="IM128" s="978"/>
      <c r="IN128" s="978"/>
      <c r="IO128" s="978"/>
      <c r="IP128" s="978"/>
      <c r="IQ128" s="978"/>
      <c r="IR128" s="978"/>
      <c r="IS128" s="978"/>
      <c r="IT128" s="978"/>
      <c r="IU128" s="1143"/>
      <c r="IV128" s="1276"/>
      <c r="IW128" s="728"/>
      <c r="IX128" s="728"/>
      <c r="IY128" s="731"/>
      <c r="IZ128" s="22"/>
      <c r="JA128" s="22"/>
      <c r="JB128" s="22"/>
      <c r="JC128" s="22"/>
      <c r="JD128" s="22"/>
      <c r="JE128" s="22"/>
      <c r="JF128" s="22"/>
      <c r="JG128" s="22"/>
      <c r="JH128" s="21"/>
      <c r="JI128" s="22"/>
      <c r="JJ128" s="22"/>
      <c r="JK128" s="22"/>
      <c r="JL128" s="22"/>
      <c r="JM128" s="22"/>
      <c r="JN128" s="22"/>
      <c r="JO128" s="22"/>
      <c r="JP128" s="22"/>
      <c r="JQ128" s="22"/>
      <c r="JR128" s="22"/>
      <c r="JS128" s="22"/>
      <c r="JT128" s="22"/>
      <c r="JU128" s="22"/>
      <c r="JV128" s="22"/>
      <c r="JW128" s="22"/>
      <c r="JX128" s="22"/>
      <c r="JY128" s="22"/>
      <c r="JZ128" s="22"/>
      <c r="KA128" s="22"/>
      <c r="KB128" s="22"/>
      <c r="KC128" s="22"/>
      <c r="KD128" s="22"/>
      <c r="KE128" s="22"/>
      <c r="KF128" s="22"/>
      <c r="KG128" s="22"/>
      <c r="KH128" s="22"/>
      <c r="KI128" s="22"/>
      <c r="KJ128" s="22"/>
      <c r="KK128" s="22"/>
      <c r="KL128" s="22"/>
      <c r="KM128" s="22"/>
      <c r="KN128" s="22"/>
      <c r="KO128" s="22"/>
      <c r="KP128" s="22"/>
      <c r="KQ128" s="22"/>
      <c r="KR128" s="22"/>
      <c r="KS128" s="22"/>
      <c r="KT128" s="22"/>
      <c r="KU128" s="22"/>
      <c r="KV128" s="22"/>
      <c r="KW128" s="22"/>
      <c r="KX128" s="22"/>
      <c r="KY128" s="22"/>
      <c r="KZ128" s="22"/>
      <c r="LA128" s="22"/>
      <c r="LB128" s="22"/>
      <c r="LC128" s="22"/>
      <c r="LD128" s="22"/>
      <c r="LE128" s="22"/>
      <c r="LF128" s="22"/>
      <c r="LG128" s="22"/>
      <c r="LH128" s="22"/>
      <c r="LI128" s="22"/>
      <c r="LJ128" s="23"/>
    </row>
    <row r="129" spans="2:322" ht="3.65" customHeight="1">
      <c r="B129" s="21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3"/>
      <c r="AP129" s="22"/>
      <c r="AQ129" s="22"/>
      <c r="AR129" s="22"/>
      <c r="AS129" s="22"/>
      <c r="AT129" s="22"/>
      <c r="AU129" s="22"/>
      <c r="AV129" s="22"/>
      <c r="AW129" s="22"/>
      <c r="AX129" s="727"/>
      <c r="AY129" s="728"/>
      <c r="AZ129" s="47"/>
      <c r="BA129" s="1216"/>
      <c r="BB129" s="1217"/>
      <c r="BC129" s="1177"/>
      <c r="BD129" s="1178"/>
      <c r="BE129" s="1178"/>
      <c r="BF129" s="1178"/>
      <c r="BG129" s="1181"/>
      <c r="BH129" s="1181"/>
      <c r="BI129" s="1186"/>
      <c r="BJ129" s="1186"/>
      <c r="BK129" s="1186"/>
      <c r="BL129" s="1187"/>
      <c r="BM129" s="1294"/>
      <c r="BN129" s="1153"/>
      <c r="BO129" s="980"/>
      <c r="BP129" s="980"/>
      <c r="BQ129" s="980"/>
      <c r="BR129" s="980"/>
      <c r="BS129" s="980"/>
      <c r="BT129" s="980"/>
      <c r="BU129" s="980"/>
      <c r="BV129" s="980"/>
      <c r="BW129" s="582"/>
      <c r="BX129" s="583"/>
      <c r="BY129" s="1153"/>
      <c r="BZ129" s="1153"/>
      <c r="CA129" s="980"/>
      <c r="CB129" s="980"/>
      <c r="CC129" s="980"/>
      <c r="CD129" s="980"/>
      <c r="CE129" s="980"/>
      <c r="CF129" s="980"/>
      <c r="CG129" s="980"/>
      <c r="CH129" s="980"/>
      <c r="CI129" s="582"/>
      <c r="CJ129" s="583"/>
      <c r="CK129" s="551"/>
      <c r="CL129" s="552"/>
      <c r="CM129" s="869"/>
      <c r="CN129" s="869"/>
      <c r="CO129" s="869"/>
      <c r="CP129" s="869"/>
      <c r="CQ129" s="869"/>
      <c r="CR129" s="869"/>
      <c r="CS129" s="869"/>
      <c r="CT129" s="869"/>
      <c r="CU129" s="588"/>
      <c r="CV129" s="589"/>
      <c r="CW129" s="1153"/>
      <c r="CX129" s="1153"/>
      <c r="CY129" s="980"/>
      <c r="CZ129" s="980"/>
      <c r="DA129" s="980"/>
      <c r="DB129" s="980"/>
      <c r="DC129" s="980"/>
      <c r="DD129" s="980"/>
      <c r="DE129" s="980"/>
      <c r="DF129" s="980"/>
      <c r="DG129" s="582"/>
      <c r="DH129" s="583"/>
      <c r="DI129" s="1153"/>
      <c r="DJ129" s="1153"/>
      <c r="DK129" s="980"/>
      <c r="DL129" s="980"/>
      <c r="DM129" s="980"/>
      <c r="DN129" s="980"/>
      <c r="DO129" s="980"/>
      <c r="DP129" s="980"/>
      <c r="DQ129" s="980"/>
      <c r="DR129" s="980"/>
      <c r="DS129" s="582"/>
      <c r="DT129" s="583"/>
      <c r="DU129" s="1153"/>
      <c r="DV129" s="1153"/>
      <c r="DW129" s="980"/>
      <c r="DX129" s="980"/>
      <c r="DY129" s="980"/>
      <c r="DZ129" s="980"/>
      <c r="EA129" s="980"/>
      <c r="EB129" s="980"/>
      <c r="EC129" s="980"/>
      <c r="ED129" s="980"/>
      <c r="EE129" s="582"/>
      <c r="EF129" s="583"/>
      <c r="EG129" s="1153"/>
      <c r="EH129" s="1153"/>
      <c r="EI129" s="980"/>
      <c r="EJ129" s="980"/>
      <c r="EK129" s="980"/>
      <c r="EL129" s="980"/>
      <c r="EM129" s="980"/>
      <c r="EN129" s="980"/>
      <c r="EO129" s="980"/>
      <c r="EP129" s="980"/>
      <c r="EQ129" s="582"/>
      <c r="ER129" s="583"/>
      <c r="ES129" s="1153"/>
      <c r="ET129" s="1153"/>
      <c r="EU129" s="980"/>
      <c r="EV129" s="980"/>
      <c r="EW129" s="980"/>
      <c r="EX129" s="980"/>
      <c r="EY129" s="980"/>
      <c r="EZ129" s="980"/>
      <c r="FA129" s="980"/>
      <c r="FB129" s="980"/>
      <c r="FC129" s="582"/>
      <c r="FD129" s="583"/>
      <c r="FE129" s="1153"/>
      <c r="FF129" s="1153"/>
      <c r="FG129" s="980"/>
      <c r="FH129" s="980"/>
      <c r="FI129" s="980"/>
      <c r="FJ129" s="980"/>
      <c r="FK129" s="980"/>
      <c r="FL129" s="980"/>
      <c r="FM129" s="980"/>
      <c r="FN129" s="980"/>
      <c r="FO129" s="590"/>
      <c r="FP129" s="591"/>
      <c r="FQ129" s="1153"/>
      <c r="FR129" s="1153"/>
      <c r="FS129" s="980"/>
      <c r="FT129" s="980"/>
      <c r="FU129" s="980"/>
      <c r="FV129" s="980"/>
      <c r="FW129" s="980"/>
      <c r="FX129" s="980"/>
      <c r="FY129" s="980"/>
      <c r="FZ129" s="980"/>
      <c r="GA129" s="582"/>
      <c r="GB129" s="583"/>
      <c r="GC129" s="1293"/>
      <c r="GD129" s="1153"/>
      <c r="GE129" s="980"/>
      <c r="GF129" s="980"/>
      <c r="GG129" s="980"/>
      <c r="GH129" s="980"/>
      <c r="GI129" s="980"/>
      <c r="GJ129" s="980"/>
      <c r="GK129" s="980"/>
      <c r="GL129" s="980"/>
      <c r="GM129" s="582"/>
      <c r="GN129" s="583"/>
      <c r="GO129" s="1153"/>
      <c r="GP129" s="1153"/>
      <c r="GQ129" s="980"/>
      <c r="GR129" s="980"/>
      <c r="GS129" s="980"/>
      <c r="GT129" s="980"/>
      <c r="GU129" s="980"/>
      <c r="GV129" s="980"/>
      <c r="GW129" s="980"/>
      <c r="GX129" s="980"/>
      <c r="GY129" s="582"/>
      <c r="GZ129" s="583"/>
      <c r="HA129" s="1153"/>
      <c r="HB129" s="1153"/>
      <c r="HC129" s="980"/>
      <c r="HD129" s="980"/>
      <c r="HE129" s="980"/>
      <c r="HF129" s="980"/>
      <c r="HG129" s="980"/>
      <c r="HH129" s="980"/>
      <c r="HI129" s="980"/>
      <c r="HJ129" s="980"/>
      <c r="HK129" s="582"/>
      <c r="HL129" s="583"/>
      <c r="HM129" s="1153"/>
      <c r="HN129" s="1153"/>
      <c r="HO129" s="980"/>
      <c r="HP129" s="980"/>
      <c r="HQ129" s="980"/>
      <c r="HR129" s="980"/>
      <c r="HS129" s="980"/>
      <c r="HT129" s="980"/>
      <c r="HU129" s="980"/>
      <c r="HV129" s="980"/>
      <c r="HW129" s="582"/>
      <c r="HX129" s="583"/>
      <c r="HY129" s="1153"/>
      <c r="HZ129" s="1153"/>
      <c r="IA129" s="980"/>
      <c r="IB129" s="980"/>
      <c r="IC129" s="980"/>
      <c r="ID129" s="980"/>
      <c r="IE129" s="980"/>
      <c r="IF129" s="980"/>
      <c r="IG129" s="980"/>
      <c r="IH129" s="980"/>
      <c r="II129" s="582"/>
      <c r="IJ129" s="583"/>
      <c r="IK129" s="1153"/>
      <c r="IL129" s="1153"/>
      <c r="IM129" s="980"/>
      <c r="IN129" s="980"/>
      <c r="IO129" s="980"/>
      <c r="IP129" s="980"/>
      <c r="IQ129" s="980"/>
      <c r="IR129" s="980"/>
      <c r="IS129" s="980"/>
      <c r="IT129" s="980"/>
      <c r="IU129" s="524"/>
      <c r="IV129" s="564"/>
      <c r="IW129" s="47"/>
      <c r="IX129" s="728"/>
      <c r="IY129" s="731"/>
      <c r="IZ129" s="22"/>
      <c r="JA129" s="22"/>
      <c r="JB129" s="22"/>
      <c r="JC129" s="22"/>
      <c r="JD129" s="22"/>
      <c r="JE129" s="22"/>
      <c r="JF129" s="22"/>
      <c r="JG129" s="22"/>
      <c r="JH129" s="21"/>
      <c r="JI129" s="22"/>
      <c r="JJ129" s="22"/>
      <c r="JK129" s="22"/>
      <c r="JL129" s="22"/>
      <c r="JM129" s="22"/>
      <c r="JN129" s="22"/>
      <c r="JO129" s="22"/>
      <c r="JP129" s="22"/>
      <c r="JQ129" s="22"/>
      <c r="JR129" s="22"/>
      <c r="JS129" s="22"/>
      <c r="JT129" s="22"/>
      <c r="JU129" s="22"/>
      <c r="JV129" s="22"/>
      <c r="JW129" s="22"/>
      <c r="JX129" s="22"/>
      <c r="JY129" s="22"/>
      <c r="JZ129" s="22"/>
      <c r="KA129" s="22"/>
      <c r="KB129" s="22"/>
      <c r="KC129" s="22"/>
      <c r="KD129" s="22"/>
      <c r="KE129" s="22"/>
      <c r="KF129" s="22"/>
      <c r="KG129" s="22"/>
      <c r="KH129" s="22"/>
      <c r="KI129" s="22"/>
      <c r="KJ129" s="22"/>
      <c r="KK129" s="22"/>
      <c r="KL129" s="22"/>
      <c r="KM129" s="22"/>
      <c r="KN129" s="22"/>
      <c r="KO129" s="22"/>
      <c r="KP129" s="22"/>
      <c r="KQ129" s="22"/>
      <c r="KR129" s="22"/>
      <c r="KS129" s="22"/>
      <c r="KT129" s="22"/>
      <c r="KU129" s="22"/>
      <c r="KV129" s="22"/>
      <c r="KW129" s="22"/>
      <c r="KX129" s="22"/>
      <c r="KY129" s="22"/>
      <c r="KZ129" s="22"/>
      <c r="LA129" s="22"/>
      <c r="LB129" s="22"/>
      <c r="LC129" s="22"/>
      <c r="LD129" s="22"/>
      <c r="LE129" s="22"/>
      <c r="LF129" s="22"/>
      <c r="LG129" s="22"/>
      <c r="LH129" s="22"/>
      <c r="LI129" s="22"/>
      <c r="LJ129" s="23"/>
    </row>
    <row r="130" spans="2:322" ht="3.65" customHeight="1">
      <c r="B130" s="21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3"/>
      <c r="AP130" s="22"/>
      <c r="AQ130" s="22"/>
      <c r="AR130" s="22"/>
      <c r="AS130" s="22"/>
      <c r="AT130" s="22"/>
      <c r="AU130" s="22"/>
      <c r="AV130" s="22"/>
      <c r="AW130" s="22"/>
      <c r="AX130" s="727"/>
      <c r="AY130" s="728"/>
      <c r="AZ130" s="47"/>
      <c r="BA130" s="1109" t="s">
        <v>54</v>
      </c>
      <c r="BB130" s="1110"/>
      <c r="BC130" s="1161" t="s">
        <v>1057</v>
      </c>
      <c r="BD130" s="1161"/>
      <c r="BE130" s="1161"/>
      <c r="BF130" s="1161"/>
      <c r="BG130" s="1164" t="s">
        <v>5</v>
      </c>
      <c r="BH130" s="1164"/>
      <c r="BI130" s="1167">
        <v>400</v>
      </c>
      <c r="BJ130" s="1167"/>
      <c r="BK130" s="1167"/>
      <c r="BL130" s="1168"/>
      <c r="BM130" s="1290" t="b">
        <v>0</v>
      </c>
      <c r="BN130" s="1158"/>
      <c r="BO130" s="872" t="str">
        <f>IFERROR(VLOOKUP(BM93,BD!$B:$D,3,FALSE),"-")</f>
        <v>1012001</v>
      </c>
      <c r="BP130" s="872"/>
      <c r="BQ130" s="872"/>
      <c r="BR130" s="872"/>
      <c r="BS130" s="872"/>
      <c r="BT130" s="872"/>
      <c r="BU130" s="872"/>
      <c r="BV130" s="872"/>
      <c r="BW130" s="1127" t="b">
        <v>0</v>
      </c>
      <c r="BX130" s="1128"/>
      <c r="BY130" s="1158" t="b">
        <v>0</v>
      </c>
      <c r="BZ130" s="1158"/>
      <c r="CA130" s="872" t="s">
        <v>162</v>
      </c>
      <c r="CB130" s="872"/>
      <c r="CC130" s="872"/>
      <c r="CD130" s="872"/>
      <c r="CE130" s="872"/>
      <c r="CF130" s="872"/>
      <c r="CG130" s="872"/>
      <c r="CH130" s="872"/>
      <c r="CI130" s="1127" t="b">
        <v>0</v>
      </c>
      <c r="CJ130" s="1128"/>
      <c r="CK130" s="958" t="b">
        <v>1</v>
      </c>
      <c r="CL130" s="959"/>
      <c r="CM130" s="1298" t="s">
        <v>952</v>
      </c>
      <c r="CN130" s="1298"/>
      <c r="CO130" s="1298"/>
      <c r="CP130" s="1298"/>
      <c r="CQ130" s="1298"/>
      <c r="CR130" s="1298"/>
      <c r="CS130" s="1298"/>
      <c r="CT130" s="1298"/>
      <c r="CU130" s="1127" t="b">
        <v>0</v>
      </c>
      <c r="CV130" s="1128"/>
      <c r="CW130" s="1158" t="b">
        <v>0</v>
      </c>
      <c r="CX130" s="1158"/>
      <c r="CY130" s="872" t="str">
        <f>IFERROR(VLOOKUP(CW93,BD!$B:$D,3,FALSE),"-")</f>
        <v>1014501</v>
      </c>
      <c r="CZ130" s="872"/>
      <c r="DA130" s="872"/>
      <c r="DB130" s="872"/>
      <c r="DC130" s="872"/>
      <c r="DD130" s="872"/>
      <c r="DE130" s="872"/>
      <c r="DF130" s="872"/>
      <c r="DG130" s="1127" t="b">
        <v>0</v>
      </c>
      <c r="DH130" s="1128"/>
      <c r="DI130" s="1158" t="b">
        <v>0</v>
      </c>
      <c r="DJ130" s="1158"/>
      <c r="DK130" s="872" t="str">
        <f>IFERROR(VLOOKUP(DI93,BD!$B:$D,3,FALSE),"-")</f>
        <v>1014502</v>
      </c>
      <c r="DL130" s="872"/>
      <c r="DM130" s="872"/>
      <c r="DN130" s="872"/>
      <c r="DO130" s="872"/>
      <c r="DP130" s="872"/>
      <c r="DQ130" s="872"/>
      <c r="DR130" s="872"/>
      <c r="DS130" s="1127" t="b">
        <v>0</v>
      </c>
      <c r="DT130" s="1128"/>
      <c r="DU130" s="1158" t="b">
        <v>0</v>
      </c>
      <c r="DV130" s="1158"/>
      <c r="DW130" s="872" t="s">
        <v>162</v>
      </c>
      <c r="DX130" s="872"/>
      <c r="DY130" s="872"/>
      <c r="DZ130" s="872"/>
      <c r="EA130" s="872"/>
      <c r="EB130" s="872"/>
      <c r="EC130" s="872"/>
      <c r="ED130" s="872"/>
      <c r="EE130" s="1127" t="b">
        <v>0</v>
      </c>
      <c r="EF130" s="1128"/>
      <c r="EG130" s="1158" t="b">
        <v>0</v>
      </c>
      <c r="EH130" s="1158"/>
      <c r="EI130" s="872" t="str">
        <f>IFERROR(VLOOKUP(EO94,BD!$B:$D,3,FALSE),"-")</f>
        <v>-</v>
      </c>
      <c r="EJ130" s="872"/>
      <c r="EK130" s="872"/>
      <c r="EL130" s="872"/>
      <c r="EM130" s="872"/>
      <c r="EN130" s="872"/>
      <c r="EO130" s="872"/>
      <c r="EP130" s="872"/>
      <c r="EQ130" s="1127" t="b">
        <v>0</v>
      </c>
      <c r="ER130" s="1128"/>
      <c r="ES130" s="1158" t="b">
        <v>0</v>
      </c>
      <c r="ET130" s="1158"/>
      <c r="EU130" s="872"/>
      <c r="EV130" s="872"/>
      <c r="EW130" s="872"/>
      <c r="EX130" s="872"/>
      <c r="EY130" s="872"/>
      <c r="EZ130" s="872"/>
      <c r="FA130" s="872"/>
      <c r="FB130" s="872"/>
      <c r="FC130" s="1127" t="b">
        <v>0</v>
      </c>
      <c r="FD130" s="1128"/>
      <c r="FE130" s="1158" t="b">
        <v>0</v>
      </c>
      <c r="FF130" s="1158"/>
      <c r="FG130" s="872" t="s">
        <v>162</v>
      </c>
      <c r="FH130" s="872"/>
      <c r="FI130" s="872"/>
      <c r="FJ130" s="872"/>
      <c r="FK130" s="872"/>
      <c r="FL130" s="872"/>
      <c r="FM130" s="872"/>
      <c r="FN130" s="872"/>
      <c r="FO130" s="1127" t="b">
        <v>0</v>
      </c>
      <c r="FP130" s="1128"/>
      <c r="FQ130" s="1158" t="b">
        <v>0</v>
      </c>
      <c r="FR130" s="1158"/>
      <c r="FS130" s="872" t="s">
        <v>162</v>
      </c>
      <c r="FT130" s="872"/>
      <c r="FU130" s="872"/>
      <c r="FV130" s="872"/>
      <c r="FW130" s="872"/>
      <c r="FX130" s="872"/>
      <c r="FY130" s="872"/>
      <c r="FZ130" s="872"/>
      <c r="GA130" s="1127" t="b">
        <v>0</v>
      </c>
      <c r="GB130" s="1128"/>
      <c r="GC130" s="1295" t="b">
        <v>0</v>
      </c>
      <c r="GD130" s="1158"/>
      <c r="GE130" s="872" t="s">
        <v>162</v>
      </c>
      <c r="GF130" s="872"/>
      <c r="GG130" s="872"/>
      <c r="GH130" s="872"/>
      <c r="GI130" s="872"/>
      <c r="GJ130" s="872"/>
      <c r="GK130" s="872"/>
      <c r="GL130" s="872"/>
      <c r="GM130" s="1127" t="b">
        <v>0</v>
      </c>
      <c r="GN130" s="1128"/>
      <c r="GO130" s="1158" t="b">
        <v>0</v>
      </c>
      <c r="GP130" s="1158"/>
      <c r="GQ130" s="872" t="s">
        <v>162</v>
      </c>
      <c r="GR130" s="872"/>
      <c r="GS130" s="872"/>
      <c r="GT130" s="872"/>
      <c r="GU130" s="872"/>
      <c r="GV130" s="872"/>
      <c r="GW130" s="872"/>
      <c r="GX130" s="872"/>
      <c r="GY130" s="1127" t="b">
        <v>0</v>
      </c>
      <c r="GZ130" s="1128"/>
      <c r="HA130" s="1158" t="b">
        <v>0</v>
      </c>
      <c r="HB130" s="1158"/>
      <c r="HC130" s="872" t="s">
        <v>162</v>
      </c>
      <c r="HD130" s="872"/>
      <c r="HE130" s="872"/>
      <c r="HF130" s="872"/>
      <c r="HG130" s="872"/>
      <c r="HH130" s="872"/>
      <c r="HI130" s="872"/>
      <c r="HJ130" s="872"/>
      <c r="HK130" s="1127" t="b">
        <v>0</v>
      </c>
      <c r="HL130" s="1128"/>
      <c r="HM130" s="1158" t="b">
        <v>0</v>
      </c>
      <c r="HN130" s="1158"/>
      <c r="HO130" s="872" t="s">
        <v>162</v>
      </c>
      <c r="HP130" s="872"/>
      <c r="HQ130" s="872"/>
      <c r="HR130" s="872"/>
      <c r="HS130" s="872"/>
      <c r="HT130" s="872"/>
      <c r="HU130" s="872"/>
      <c r="HV130" s="872"/>
      <c r="HW130" s="1127" t="b">
        <v>0</v>
      </c>
      <c r="HX130" s="1128"/>
      <c r="HY130" s="1158" t="b">
        <v>0</v>
      </c>
      <c r="HZ130" s="1158"/>
      <c r="IA130" s="872" t="str">
        <f>IFERROR(VLOOKUP(IG94,BD!$B:$D,3,FALSE),"-")</f>
        <v>-</v>
      </c>
      <c r="IB130" s="872"/>
      <c r="IC130" s="872"/>
      <c r="ID130" s="872"/>
      <c r="IE130" s="872"/>
      <c r="IF130" s="872"/>
      <c r="IG130" s="872"/>
      <c r="IH130" s="872"/>
      <c r="II130" s="1127" t="b">
        <v>0</v>
      </c>
      <c r="IJ130" s="1128"/>
      <c r="IK130" s="1158" t="b">
        <v>0</v>
      </c>
      <c r="IL130" s="1158"/>
      <c r="IM130" s="872" t="s">
        <v>977</v>
      </c>
      <c r="IN130" s="872"/>
      <c r="IO130" s="872"/>
      <c r="IP130" s="872"/>
      <c r="IQ130" s="872"/>
      <c r="IR130" s="872"/>
      <c r="IS130" s="872"/>
      <c r="IT130" s="872"/>
      <c r="IU130" s="1127" t="b">
        <v>0</v>
      </c>
      <c r="IV130" s="1283"/>
      <c r="IW130" s="47"/>
      <c r="IX130" s="728"/>
      <c r="IY130" s="731"/>
      <c r="IZ130" s="22"/>
      <c r="JA130" s="22"/>
      <c r="JB130" s="22"/>
      <c r="JC130" s="22"/>
      <c r="JD130" s="22"/>
      <c r="JE130" s="22"/>
      <c r="JF130" s="22"/>
      <c r="JG130" s="22"/>
      <c r="JH130" s="21"/>
      <c r="JI130" s="22"/>
      <c r="JJ130" s="22"/>
      <c r="JK130" s="22"/>
      <c r="JL130" s="22"/>
      <c r="JM130" s="22"/>
      <c r="JN130" s="22"/>
      <c r="JO130" s="22"/>
      <c r="JP130" s="22"/>
      <c r="JQ130" s="22"/>
      <c r="JR130" s="22"/>
      <c r="JS130" s="22"/>
      <c r="JT130" s="22"/>
      <c r="JU130" s="22"/>
      <c r="JV130" s="22"/>
      <c r="JW130" s="22"/>
      <c r="JX130" s="22"/>
      <c r="JY130" s="22"/>
      <c r="JZ130" s="22"/>
      <c r="KA130" s="22"/>
      <c r="KB130" s="22"/>
      <c r="KC130" s="22"/>
      <c r="KD130" s="22"/>
      <c r="KE130" s="22"/>
      <c r="KF130" s="22"/>
      <c r="KG130" s="22"/>
      <c r="KH130" s="22"/>
      <c r="KI130" s="22"/>
      <c r="KJ130" s="22"/>
      <c r="KK130" s="22"/>
      <c r="KL130" s="22"/>
      <c r="KM130" s="22"/>
      <c r="KN130" s="22"/>
      <c r="KO130" s="22"/>
      <c r="KP130" s="22"/>
      <c r="KQ130" s="22"/>
      <c r="KR130" s="22"/>
      <c r="KS130" s="22"/>
      <c r="KT130" s="22"/>
      <c r="KU130" s="22"/>
      <c r="KV130" s="22"/>
      <c r="KW130" s="22"/>
      <c r="KX130" s="22"/>
      <c r="KY130" s="22"/>
      <c r="KZ130" s="22"/>
      <c r="LA130" s="22"/>
      <c r="LB130" s="22"/>
      <c r="LC130" s="22"/>
      <c r="LD130" s="22"/>
      <c r="LE130" s="22"/>
      <c r="LF130" s="22"/>
      <c r="LG130" s="22"/>
      <c r="LH130" s="22"/>
      <c r="LI130" s="22"/>
      <c r="LJ130" s="23"/>
    </row>
    <row r="131" spans="2:322" ht="3.65" customHeight="1">
      <c r="B131" s="21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3"/>
      <c r="AP131" s="22"/>
      <c r="AQ131" s="22"/>
      <c r="AR131" s="22"/>
      <c r="AS131" s="22"/>
      <c r="AT131" s="22"/>
      <c r="AU131" s="22"/>
      <c r="AV131" s="22"/>
      <c r="AW131" s="22"/>
      <c r="AX131" s="727"/>
      <c r="AY131" s="728"/>
      <c r="AZ131" s="47"/>
      <c r="BA131" s="1111"/>
      <c r="BB131" s="1112"/>
      <c r="BC131" s="1162"/>
      <c r="BD131" s="1162"/>
      <c r="BE131" s="1162"/>
      <c r="BF131" s="1162"/>
      <c r="BG131" s="1165"/>
      <c r="BH131" s="1165"/>
      <c r="BI131" s="1169"/>
      <c r="BJ131" s="1169"/>
      <c r="BK131" s="1169"/>
      <c r="BL131" s="1170"/>
      <c r="BM131" s="1291"/>
      <c r="BN131" s="1159"/>
      <c r="BO131" s="875"/>
      <c r="BP131" s="875"/>
      <c r="BQ131" s="875"/>
      <c r="BR131" s="875"/>
      <c r="BS131" s="875"/>
      <c r="BT131" s="875"/>
      <c r="BU131" s="875"/>
      <c r="BV131" s="875"/>
      <c r="BW131" s="1129"/>
      <c r="BX131" s="1130"/>
      <c r="BY131" s="1159"/>
      <c r="BZ131" s="1159"/>
      <c r="CA131" s="875"/>
      <c r="CB131" s="875"/>
      <c r="CC131" s="875"/>
      <c r="CD131" s="875"/>
      <c r="CE131" s="875"/>
      <c r="CF131" s="875"/>
      <c r="CG131" s="875"/>
      <c r="CH131" s="875"/>
      <c r="CI131" s="1129"/>
      <c r="CJ131" s="1130"/>
      <c r="CK131" s="960"/>
      <c r="CL131" s="952"/>
      <c r="CM131" s="1299"/>
      <c r="CN131" s="1299"/>
      <c r="CO131" s="1299"/>
      <c r="CP131" s="1299"/>
      <c r="CQ131" s="1299"/>
      <c r="CR131" s="1299"/>
      <c r="CS131" s="1299"/>
      <c r="CT131" s="1299"/>
      <c r="CU131" s="1129"/>
      <c r="CV131" s="1130"/>
      <c r="CW131" s="1159"/>
      <c r="CX131" s="1159"/>
      <c r="CY131" s="875"/>
      <c r="CZ131" s="875"/>
      <c r="DA131" s="875"/>
      <c r="DB131" s="875"/>
      <c r="DC131" s="875"/>
      <c r="DD131" s="875"/>
      <c r="DE131" s="875"/>
      <c r="DF131" s="875"/>
      <c r="DG131" s="1129"/>
      <c r="DH131" s="1130"/>
      <c r="DI131" s="1159"/>
      <c r="DJ131" s="1159"/>
      <c r="DK131" s="875"/>
      <c r="DL131" s="875"/>
      <c r="DM131" s="875"/>
      <c r="DN131" s="875"/>
      <c r="DO131" s="875"/>
      <c r="DP131" s="875"/>
      <c r="DQ131" s="875"/>
      <c r="DR131" s="875"/>
      <c r="DS131" s="1129"/>
      <c r="DT131" s="1130"/>
      <c r="DU131" s="1159"/>
      <c r="DV131" s="1159"/>
      <c r="DW131" s="875"/>
      <c r="DX131" s="875"/>
      <c r="DY131" s="875"/>
      <c r="DZ131" s="875"/>
      <c r="EA131" s="875"/>
      <c r="EB131" s="875"/>
      <c r="EC131" s="875"/>
      <c r="ED131" s="875"/>
      <c r="EE131" s="1129"/>
      <c r="EF131" s="1130"/>
      <c r="EG131" s="1159"/>
      <c r="EH131" s="1159"/>
      <c r="EI131" s="875"/>
      <c r="EJ131" s="875"/>
      <c r="EK131" s="875"/>
      <c r="EL131" s="875"/>
      <c r="EM131" s="875"/>
      <c r="EN131" s="875"/>
      <c r="EO131" s="875"/>
      <c r="EP131" s="875"/>
      <c r="EQ131" s="1129"/>
      <c r="ER131" s="1130"/>
      <c r="ES131" s="1159"/>
      <c r="ET131" s="1159"/>
      <c r="EU131" s="875"/>
      <c r="EV131" s="875"/>
      <c r="EW131" s="875"/>
      <c r="EX131" s="875"/>
      <c r="EY131" s="875"/>
      <c r="EZ131" s="875"/>
      <c r="FA131" s="875"/>
      <c r="FB131" s="875"/>
      <c r="FC131" s="1129"/>
      <c r="FD131" s="1130"/>
      <c r="FE131" s="1159"/>
      <c r="FF131" s="1159"/>
      <c r="FG131" s="875"/>
      <c r="FH131" s="875"/>
      <c r="FI131" s="875"/>
      <c r="FJ131" s="875"/>
      <c r="FK131" s="875"/>
      <c r="FL131" s="875"/>
      <c r="FM131" s="875"/>
      <c r="FN131" s="875"/>
      <c r="FO131" s="1129"/>
      <c r="FP131" s="1130"/>
      <c r="FQ131" s="1159"/>
      <c r="FR131" s="1159"/>
      <c r="FS131" s="875"/>
      <c r="FT131" s="875"/>
      <c r="FU131" s="875"/>
      <c r="FV131" s="875"/>
      <c r="FW131" s="875"/>
      <c r="FX131" s="875"/>
      <c r="FY131" s="875"/>
      <c r="FZ131" s="875"/>
      <c r="GA131" s="1129"/>
      <c r="GB131" s="1130"/>
      <c r="GC131" s="1296"/>
      <c r="GD131" s="1159"/>
      <c r="GE131" s="875"/>
      <c r="GF131" s="875"/>
      <c r="GG131" s="875"/>
      <c r="GH131" s="875"/>
      <c r="GI131" s="875"/>
      <c r="GJ131" s="875"/>
      <c r="GK131" s="875"/>
      <c r="GL131" s="875"/>
      <c r="GM131" s="1129"/>
      <c r="GN131" s="1130"/>
      <c r="GO131" s="1159"/>
      <c r="GP131" s="1159"/>
      <c r="GQ131" s="875"/>
      <c r="GR131" s="875"/>
      <c r="GS131" s="875"/>
      <c r="GT131" s="875"/>
      <c r="GU131" s="875"/>
      <c r="GV131" s="875"/>
      <c r="GW131" s="875"/>
      <c r="GX131" s="875"/>
      <c r="GY131" s="1129"/>
      <c r="GZ131" s="1130"/>
      <c r="HA131" s="1159"/>
      <c r="HB131" s="1159"/>
      <c r="HC131" s="875"/>
      <c r="HD131" s="875"/>
      <c r="HE131" s="875"/>
      <c r="HF131" s="875"/>
      <c r="HG131" s="875"/>
      <c r="HH131" s="875"/>
      <c r="HI131" s="875"/>
      <c r="HJ131" s="875"/>
      <c r="HK131" s="1129"/>
      <c r="HL131" s="1130"/>
      <c r="HM131" s="1159"/>
      <c r="HN131" s="1159"/>
      <c r="HO131" s="875"/>
      <c r="HP131" s="875"/>
      <c r="HQ131" s="875"/>
      <c r="HR131" s="875"/>
      <c r="HS131" s="875"/>
      <c r="HT131" s="875"/>
      <c r="HU131" s="875"/>
      <c r="HV131" s="875"/>
      <c r="HW131" s="1129"/>
      <c r="HX131" s="1130"/>
      <c r="HY131" s="1159"/>
      <c r="HZ131" s="1159"/>
      <c r="IA131" s="875"/>
      <c r="IB131" s="875"/>
      <c r="IC131" s="875"/>
      <c r="ID131" s="875"/>
      <c r="IE131" s="875"/>
      <c r="IF131" s="875"/>
      <c r="IG131" s="875"/>
      <c r="IH131" s="875"/>
      <c r="II131" s="1129"/>
      <c r="IJ131" s="1130"/>
      <c r="IK131" s="1159"/>
      <c r="IL131" s="1159"/>
      <c r="IM131" s="875"/>
      <c r="IN131" s="875"/>
      <c r="IO131" s="875"/>
      <c r="IP131" s="875"/>
      <c r="IQ131" s="875"/>
      <c r="IR131" s="875"/>
      <c r="IS131" s="875"/>
      <c r="IT131" s="875"/>
      <c r="IU131" s="1129"/>
      <c r="IV131" s="1284"/>
      <c r="IW131" s="47"/>
      <c r="IX131" s="728"/>
      <c r="IY131" s="731"/>
      <c r="IZ131" s="22"/>
      <c r="JA131" s="22"/>
      <c r="JB131" s="22"/>
      <c r="JC131" s="22"/>
      <c r="JD131" s="22"/>
      <c r="JE131" s="22"/>
      <c r="JF131" s="22"/>
      <c r="JG131" s="22"/>
      <c r="JH131" s="21"/>
      <c r="JI131" s="22"/>
      <c r="JJ131" s="22"/>
      <c r="JK131" s="22"/>
      <c r="JL131" s="22"/>
      <c r="JM131" s="22"/>
      <c r="JN131" s="22"/>
      <c r="JO131" s="22"/>
      <c r="JP131" s="22"/>
      <c r="JQ131" s="22"/>
      <c r="JR131" s="22"/>
      <c r="JS131" s="22"/>
      <c r="JT131" s="22"/>
      <c r="JU131" s="22"/>
      <c r="JV131" s="22"/>
      <c r="JW131" s="22"/>
      <c r="JX131" s="22"/>
      <c r="JY131" s="22"/>
      <c r="JZ131" s="22"/>
      <c r="KA131" s="22"/>
      <c r="KB131" s="22"/>
      <c r="KC131" s="22"/>
      <c r="KD131" s="22"/>
      <c r="KE131" s="22"/>
      <c r="KF131" s="22"/>
      <c r="KG131" s="22"/>
      <c r="KH131" s="22"/>
      <c r="KI131" s="22"/>
      <c r="KJ131" s="22"/>
      <c r="KK131" s="22"/>
      <c r="KL131" s="22"/>
      <c r="KM131" s="22"/>
      <c r="KN131" s="22"/>
      <c r="KO131" s="22"/>
      <c r="KP131" s="22"/>
      <c r="KQ131" s="22"/>
      <c r="KR131" s="22"/>
      <c r="KS131" s="22"/>
      <c r="KT131" s="22"/>
      <c r="KU131" s="22"/>
      <c r="KV131" s="22"/>
      <c r="KW131" s="22"/>
      <c r="KX131" s="22"/>
      <c r="KY131" s="22"/>
      <c r="KZ131" s="22"/>
      <c r="LA131" s="22"/>
      <c r="LB131" s="22"/>
      <c r="LC131" s="22"/>
      <c r="LD131" s="22"/>
      <c r="LE131" s="22"/>
      <c r="LF131" s="22"/>
      <c r="LG131" s="22"/>
      <c r="LH131" s="22"/>
      <c r="LI131" s="22"/>
      <c r="LJ131" s="23"/>
    </row>
    <row r="132" spans="2:322" ht="3.65" customHeight="1">
      <c r="B132" s="21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3"/>
      <c r="AP132" s="22"/>
      <c r="AQ132" s="22"/>
      <c r="AR132" s="22"/>
      <c r="AS132" s="22"/>
      <c r="AT132" s="22"/>
      <c r="AU132" s="22"/>
      <c r="AV132" s="22"/>
      <c r="AW132" s="22"/>
      <c r="AX132" s="727"/>
      <c r="AY132" s="728"/>
      <c r="AZ132" s="47"/>
      <c r="BA132" s="1111"/>
      <c r="BB132" s="1112"/>
      <c r="BC132" s="1162"/>
      <c r="BD132" s="1162"/>
      <c r="BE132" s="1162"/>
      <c r="BF132" s="1162"/>
      <c r="BG132" s="1165"/>
      <c r="BH132" s="1165"/>
      <c r="BI132" s="1169"/>
      <c r="BJ132" s="1169"/>
      <c r="BK132" s="1169"/>
      <c r="BL132" s="1170"/>
      <c r="BM132" s="1291"/>
      <c r="BN132" s="1159"/>
      <c r="BO132" s="875"/>
      <c r="BP132" s="875"/>
      <c r="BQ132" s="875"/>
      <c r="BR132" s="875"/>
      <c r="BS132" s="875"/>
      <c r="BT132" s="875"/>
      <c r="BU132" s="875"/>
      <c r="BV132" s="875"/>
      <c r="BW132" s="1129" t="b">
        <v>0</v>
      </c>
      <c r="BX132" s="1130"/>
      <c r="BY132" s="1159"/>
      <c r="BZ132" s="1159"/>
      <c r="CA132" s="875"/>
      <c r="CB132" s="875"/>
      <c r="CC132" s="875"/>
      <c r="CD132" s="875"/>
      <c r="CE132" s="875"/>
      <c r="CF132" s="875"/>
      <c r="CG132" s="875"/>
      <c r="CH132" s="875"/>
      <c r="CI132" s="1129" t="b">
        <v>0</v>
      </c>
      <c r="CJ132" s="1130"/>
      <c r="CK132" s="545"/>
      <c r="CL132" s="546"/>
      <c r="CM132" s="875" t="str">
        <f>IFERROR(VLOOKUP(CS94,BD!$B:$D,3,FALSE),"-")</f>
        <v>1012150</v>
      </c>
      <c r="CN132" s="875"/>
      <c r="CO132" s="875"/>
      <c r="CP132" s="875"/>
      <c r="CQ132" s="875"/>
      <c r="CR132" s="875"/>
      <c r="CS132" s="875"/>
      <c r="CT132" s="875"/>
      <c r="CU132" s="1129" t="b">
        <v>0</v>
      </c>
      <c r="CV132" s="1130"/>
      <c r="CW132" s="1159"/>
      <c r="CX132" s="1159"/>
      <c r="CY132" s="875"/>
      <c r="CZ132" s="875"/>
      <c r="DA132" s="875"/>
      <c r="DB132" s="875"/>
      <c r="DC132" s="875"/>
      <c r="DD132" s="875"/>
      <c r="DE132" s="875"/>
      <c r="DF132" s="875"/>
      <c r="DG132" s="1129" t="b">
        <v>0</v>
      </c>
      <c r="DH132" s="1130"/>
      <c r="DI132" s="1159"/>
      <c r="DJ132" s="1159"/>
      <c r="DK132" s="875"/>
      <c r="DL132" s="875"/>
      <c r="DM132" s="875"/>
      <c r="DN132" s="875"/>
      <c r="DO132" s="875"/>
      <c r="DP132" s="875"/>
      <c r="DQ132" s="875"/>
      <c r="DR132" s="875"/>
      <c r="DS132" s="1129" t="b">
        <v>0</v>
      </c>
      <c r="DT132" s="1130"/>
      <c r="DU132" s="1159"/>
      <c r="DV132" s="1159"/>
      <c r="DW132" s="875"/>
      <c r="DX132" s="875"/>
      <c r="DY132" s="875"/>
      <c r="DZ132" s="875"/>
      <c r="EA132" s="875"/>
      <c r="EB132" s="875"/>
      <c r="EC132" s="875"/>
      <c r="ED132" s="875"/>
      <c r="EE132" s="1129" t="b">
        <v>0</v>
      </c>
      <c r="EF132" s="1130"/>
      <c r="EG132" s="1159"/>
      <c r="EH132" s="1159"/>
      <c r="EI132" s="875"/>
      <c r="EJ132" s="875"/>
      <c r="EK132" s="875"/>
      <c r="EL132" s="875"/>
      <c r="EM132" s="875"/>
      <c r="EN132" s="875"/>
      <c r="EO132" s="875"/>
      <c r="EP132" s="875"/>
      <c r="EQ132" s="1129" t="b">
        <v>0</v>
      </c>
      <c r="ER132" s="1130"/>
      <c r="ES132" s="1159"/>
      <c r="ET132" s="1159"/>
      <c r="EU132" s="875"/>
      <c r="EV132" s="875"/>
      <c r="EW132" s="875"/>
      <c r="EX132" s="875"/>
      <c r="EY132" s="875"/>
      <c r="EZ132" s="875"/>
      <c r="FA132" s="875"/>
      <c r="FB132" s="875"/>
      <c r="FC132" s="1129" t="b">
        <v>0</v>
      </c>
      <c r="FD132" s="1130"/>
      <c r="FE132" s="1159"/>
      <c r="FF132" s="1159"/>
      <c r="FG132" s="875"/>
      <c r="FH132" s="875"/>
      <c r="FI132" s="875"/>
      <c r="FJ132" s="875"/>
      <c r="FK132" s="875"/>
      <c r="FL132" s="875"/>
      <c r="FM132" s="875"/>
      <c r="FN132" s="875"/>
      <c r="FO132" s="1129" t="b">
        <v>0</v>
      </c>
      <c r="FP132" s="1130"/>
      <c r="FQ132" s="1159"/>
      <c r="FR132" s="1159"/>
      <c r="FS132" s="875"/>
      <c r="FT132" s="875"/>
      <c r="FU132" s="875"/>
      <c r="FV132" s="875"/>
      <c r="FW132" s="875"/>
      <c r="FX132" s="875"/>
      <c r="FY132" s="875"/>
      <c r="FZ132" s="875"/>
      <c r="GA132" s="1129" t="b">
        <v>0</v>
      </c>
      <c r="GB132" s="1130"/>
      <c r="GC132" s="1296"/>
      <c r="GD132" s="1159"/>
      <c r="GE132" s="875"/>
      <c r="GF132" s="875"/>
      <c r="GG132" s="875"/>
      <c r="GH132" s="875"/>
      <c r="GI132" s="875"/>
      <c r="GJ132" s="875"/>
      <c r="GK132" s="875"/>
      <c r="GL132" s="875"/>
      <c r="GM132" s="1129" t="b">
        <v>0</v>
      </c>
      <c r="GN132" s="1130"/>
      <c r="GO132" s="1159"/>
      <c r="GP132" s="1159"/>
      <c r="GQ132" s="875"/>
      <c r="GR132" s="875"/>
      <c r="GS132" s="875"/>
      <c r="GT132" s="875"/>
      <c r="GU132" s="875"/>
      <c r="GV132" s="875"/>
      <c r="GW132" s="875"/>
      <c r="GX132" s="875"/>
      <c r="GY132" s="1129" t="b">
        <v>0</v>
      </c>
      <c r="GZ132" s="1130"/>
      <c r="HA132" s="1159"/>
      <c r="HB132" s="1159"/>
      <c r="HC132" s="875"/>
      <c r="HD132" s="875"/>
      <c r="HE132" s="875"/>
      <c r="HF132" s="875"/>
      <c r="HG132" s="875"/>
      <c r="HH132" s="875"/>
      <c r="HI132" s="875"/>
      <c r="HJ132" s="875"/>
      <c r="HK132" s="1129" t="b">
        <v>0</v>
      </c>
      <c r="HL132" s="1130"/>
      <c r="HM132" s="1159"/>
      <c r="HN132" s="1159"/>
      <c r="HO132" s="875"/>
      <c r="HP132" s="875"/>
      <c r="HQ132" s="875"/>
      <c r="HR132" s="875"/>
      <c r="HS132" s="875"/>
      <c r="HT132" s="875"/>
      <c r="HU132" s="875"/>
      <c r="HV132" s="875"/>
      <c r="HW132" s="1129" t="b">
        <v>0</v>
      </c>
      <c r="HX132" s="1130"/>
      <c r="HY132" s="1159"/>
      <c r="HZ132" s="1159"/>
      <c r="IA132" s="875"/>
      <c r="IB132" s="875"/>
      <c r="IC132" s="875"/>
      <c r="ID132" s="875"/>
      <c r="IE132" s="875"/>
      <c r="IF132" s="875"/>
      <c r="IG132" s="875"/>
      <c r="IH132" s="875"/>
      <c r="II132" s="1129" t="b">
        <v>0</v>
      </c>
      <c r="IJ132" s="1130"/>
      <c r="IK132" s="1159"/>
      <c r="IL132" s="1159"/>
      <c r="IM132" s="875"/>
      <c r="IN132" s="875"/>
      <c r="IO132" s="875"/>
      <c r="IP132" s="875"/>
      <c r="IQ132" s="875"/>
      <c r="IR132" s="875"/>
      <c r="IS132" s="875"/>
      <c r="IT132" s="875"/>
      <c r="IU132" s="1129" t="b">
        <v>0</v>
      </c>
      <c r="IV132" s="1284"/>
      <c r="IW132" s="47"/>
      <c r="IX132" s="728"/>
      <c r="IY132" s="731"/>
      <c r="IZ132" s="22"/>
      <c r="JA132" s="22"/>
      <c r="JB132" s="22"/>
      <c r="JC132" s="22"/>
      <c r="JD132" s="22"/>
      <c r="JE132" s="22"/>
      <c r="JF132" s="22"/>
      <c r="JG132" s="22"/>
      <c r="JH132" s="21"/>
      <c r="JI132" s="22"/>
      <c r="JJ132" s="22"/>
      <c r="JK132" s="22"/>
      <c r="JL132" s="22"/>
      <c r="JM132" s="22"/>
      <c r="JN132" s="22"/>
      <c r="JO132" s="22"/>
      <c r="JP132" s="22"/>
      <c r="JQ132" s="22"/>
      <c r="JR132" s="22"/>
      <c r="JS132" s="22"/>
      <c r="JT132" s="22"/>
      <c r="JU132" s="22"/>
      <c r="JV132" s="22"/>
      <c r="JW132" s="22"/>
      <c r="JX132" s="22"/>
      <c r="JY132" s="22"/>
      <c r="JZ132" s="22"/>
      <c r="KA132" s="22"/>
      <c r="KB132" s="22"/>
      <c r="KC132" s="22"/>
      <c r="KD132" s="22"/>
      <c r="KE132" s="22"/>
      <c r="KF132" s="22"/>
      <c r="KG132" s="22"/>
      <c r="KH132" s="22"/>
      <c r="KI132" s="22"/>
      <c r="KJ132" s="22"/>
      <c r="KK132" s="22"/>
      <c r="KL132" s="22"/>
      <c r="KM132" s="22"/>
      <c r="KN132" s="22"/>
      <c r="KO132" s="22"/>
      <c r="KP132" s="22"/>
      <c r="KQ132" s="22"/>
      <c r="KR132" s="22"/>
      <c r="KS132" s="22"/>
      <c r="KT132" s="22"/>
      <c r="KU132" s="22"/>
      <c r="KV132" s="22"/>
      <c r="KW132" s="22"/>
      <c r="KX132" s="22"/>
      <c r="KY132" s="22"/>
      <c r="KZ132" s="22"/>
      <c r="LA132" s="22"/>
      <c r="LB132" s="22"/>
      <c r="LC132" s="22"/>
      <c r="LD132" s="22"/>
      <c r="LE132" s="22"/>
      <c r="LF132" s="22"/>
      <c r="LG132" s="22"/>
      <c r="LH132" s="22"/>
      <c r="LI132" s="22"/>
      <c r="LJ132" s="23"/>
    </row>
    <row r="133" spans="2:322" ht="3.65" customHeight="1">
      <c r="B133" s="21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3"/>
      <c r="AP133" s="22"/>
      <c r="AQ133" s="22"/>
      <c r="AR133" s="22"/>
      <c r="AS133" s="22"/>
      <c r="AT133" s="22"/>
      <c r="AU133" s="22"/>
      <c r="AV133" s="22"/>
      <c r="AW133" s="22"/>
      <c r="AX133" s="727"/>
      <c r="AY133" s="728"/>
      <c r="AZ133" s="47"/>
      <c r="BA133" s="1111"/>
      <c r="BB133" s="1112"/>
      <c r="BC133" s="1162"/>
      <c r="BD133" s="1162"/>
      <c r="BE133" s="1162"/>
      <c r="BF133" s="1162"/>
      <c r="BG133" s="1165"/>
      <c r="BH133" s="1165"/>
      <c r="BI133" s="1169"/>
      <c r="BJ133" s="1169"/>
      <c r="BK133" s="1169"/>
      <c r="BL133" s="1170"/>
      <c r="BM133" s="1291"/>
      <c r="BN133" s="1159"/>
      <c r="BO133" s="875"/>
      <c r="BP133" s="875"/>
      <c r="BQ133" s="875"/>
      <c r="BR133" s="875"/>
      <c r="BS133" s="875"/>
      <c r="BT133" s="875"/>
      <c r="BU133" s="875"/>
      <c r="BV133" s="875"/>
      <c r="BW133" s="1129"/>
      <c r="BX133" s="1130"/>
      <c r="BY133" s="1159"/>
      <c r="BZ133" s="1159"/>
      <c r="CA133" s="875"/>
      <c r="CB133" s="875"/>
      <c r="CC133" s="875"/>
      <c r="CD133" s="875"/>
      <c r="CE133" s="875"/>
      <c r="CF133" s="875"/>
      <c r="CG133" s="875"/>
      <c r="CH133" s="875"/>
      <c r="CI133" s="1129"/>
      <c r="CJ133" s="1130"/>
      <c r="CK133" s="545"/>
      <c r="CL133" s="546"/>
      <c r="CM133" s="875"/>
      <c r="CN133" s="875"/>
      <c r="CO133" s="875"/>
      <c r="CP133" s="875"/>
      <c r="CQ133" s="875"/>
      <c r="CR133" s="875"/>
      <c r="CS133" s="875"/>
      <c r="CT133" s="875"/>
      <c r="CU133" s="1129"/>
      <c r="CV133" s="1130"/>
      <c r="CW133" s="1159"/>
      <c r="CX133" s="1159"/>
      <c r="CY133" s="875"/>
      <c r="CZ133" s="875"/>
      <c r="DA133" s="875"/>
      <c r="DB133" s="875"/>
      <c r="DC133" s="875"/>
      <c r="DD133" s="875"/>
      <c r="DE133" s="875"/>
      <c r="DF133" s="875"/>
      <c r="DG133" s="1129"/>
      <c r="DH133" s="1130"/>
      <c r="DI133" s="1159"/>
      <c r="DJ133" s="1159"/>
      <c r="DK133" s="875"/>
      <c r="DL133" s="875"/>
      <c r="DM133" s="875"/>
      <c r="DN133" s="875"/>
      <c r="DO133" s="875"/>
      <c r="DP133" s="875"/>
      <c r="DQ133" s="875"/>
      <c r="DR133" s="875"/>
      <c r="DS133" s="1129"/>
      <c r="DT133" s="1130"/>
      <c r="DU133" s="1159"/>
      <c r="DV133" s="1159"/>
      <c r="DW133" s="875"/>
      <c r="DX133" s="875"/>
      <c r="DY133" s="875"/>
      <c r="DZ133" s="875"/>
      <c r="EA133" s="875"/>
      <c r="EB133" s="875"/>
      <c r="EC133" s="875"/>
      <c r="ED133" s="875"/>
      <c r="EE133" s="1129"/>
      <c r="EF133" s="1130"/>
      <c r="EG133" s="1159"/>
      <c r="EH133" s="1159"/>
      <c r="EI133" s="875"/>
      <c r="EJ133" s="875"/>
      <c r="EK133" s="875"/>
      <c r="EL133" s="875"/>
      <c r="EM133" s="875"/>
      <c r="EN133" s="875"/>
      <c r="EO133" s="875"/>
      <c r="EP133" s="875"/>
      <c r="EQ133" s="1129"/>
      <c r="ER133" s="1130"/>
      <c r="ES133" s="1159"/>
      <c r="ET133" s="1159"/>
      <c r="EU133" s="875"/>
      <c r="EV133" s="875"/>
      <c r="EW133" s="875"/>
      <c r="EX133" s="875"/>
      <c r="EY133" s="875"/>
      <c r="EZ133" s="875"/>
      <c r="FA133" s="875"/>
      <c r="FB133" s="875"/>
      <c r="FC133" s="1129"/>
      <c r="FD133" s="1130"/>
      <c r="FE133" s="1159"/>
      <c r="FF133" s="1159"/>
      <c r="FG133" s="875"/>
      <c r="FH133" s="875"/>
      <c r="FI133" s="875"/>
      <c r="FJ133" s="875"/>
      <c r="FK133" s="875"/>
      <c r="FL133" s="875"/>
      <c r="FM133" s="875"/>
      <c r="FN133" s="875"/>
      <c r="FO133" s="1129"/>
      <c r="FP133" s="1130"/>
      <c r="FQ133" s="1159"/>
      <c r="FR133" s="1159"/>
      <c r="FS133" s="875"/>
      <c r="FT133" s="875"/>
      <c r="FU133" s="875"/>
      <c r="FV133" s="875"/>
      <c r="FW133" s="875"/>
      <c r="FX133" s="875"/>
      <c r="FY133" s="875"/>
      <c r="FZ133" s="875"/>
      <c r="GA133" s="1129"/>
      <c r="GB133" s="1130"/>
      <c r="GC133" s="1296"/>
      <c r="GD133" s="1159"/>
      <c r="GE133" s="875"/>
      <c r="GF133" s="875"/>
      <c r="GG133" s="875"/>
      <c r="GH133" s="875"/>
      <c r="GI133" s="875"/>
      <c r="GJ133" s="875"/>
      <c r="GK133" s="875"/>
      <c r="GL133" s="875"/>
      <c r="GM133" s="1129"/>
      <c r="GN133" s="1130"/>
      <c r="GO133" s="1159"/>
      <c r="GP133" s="1159"/>
      <c r="GQ133" s="875"/>
      <c r="GR133" s="875"/>
      <c r="GS133" s="875"/>
      <c r="GT133" s="875"/>
      <c r="GU133" s="875"/>
      <c r="GV133" s="875"/>
      <c r="GW133" s="875"/>
      <c r="GX133" s="875"/>
      <c r="GY133" s="1129"/>
      <c r="GZ133" s="1130"/>
      <c r="HA133" s="1159"/>
      <c r="HB133" s="1159"/>
      <c r="HC133" s="875"/>
      <c r="HD133" s="875"/>
      <c r="HE133" s="875"/>
      <c r="HF133" s="875"/>
      <c r="HG133" s="875"/>
      <c r="HH133" s="875"/>
      <c r="HI133" s="875"/>
      <c r="HJ133" s="875"/>
      <c r="HK133" s="1129"/>
      <c r="HL133" s="1130"/>
      <c r="HM133" s="1159"/>
      <c r="HN133" s="1159"/>
      <c r="HO133" s="875"/>
      <c r="HP133" s="875"/>
      <c r="HQ133" s="875"/>
      <c r="HR133" s="875"/>
      <c r="HS133" s="875"/>
      <c r="HT133" s="875"/>
      <c r="HU133" s="875"/>
      <c r="HV133" s="875"/>
      <c r="HW133" s="1129"/>
      <c r="HX133" s="1130"/>
      <c r="HY133" s="1159"/>
      <c r="HZ133" s="1159"/>
      <c r="IA133" s="875"/>
      <c r="IB133" s="875"/>
      <c r="IC133" s="875"/>
      <c r="ID133" s="875"/>
      <c r="IE133" s="875"/>
      <c r="IF133" s="875"/>
      <c r="IG133" s="875"/>
      <c r="IH133" s="875"/>
      <c r="II133" s="1129"/>
      <c r="IJ133" s="1130"/>
      <c r="IK133" s="1159"/>
      <c r="IL133" s="1159"/>
      <c r="IM133" s="875"/>
      <c r="IN133" s="875"/>
      <c r="IO133" s="875"/>
      <c r="IP133" s="875"/>
      <c r="IQ133" s="875"/>
      <c r="IR133" s="875"/>
      <c r="IS133" s="875"/>
      <c r="IT133" s="875"/>
      <c r="IU133" s="1129"/>
      <c r="IV133" s="1284"/>
      <c r="IW133" s="47"/>
      <c r="IX133" s="728"/>
      <c r="IY133" s="731"/>
      <c r="IZ133" s="22"/>
      <c r="JA133" s="22"/>
      <c r="JB133" s="22"/>
      <c r="JC133" s="22"/>
      <c r="JD133" s="22"/>
      <c r="JE133" s="22"/>
      <c r="JF133" s="22"/>
      <c r="JG133" s="22"/>
      <c r="JH133" s="21"/>
      <c r="JI133" s="22"/>
      <c r="JJ133" s="22"/>
      <c r="JK133" s="22"/>
      <c r="JL133" s="22"/>
      <c r="JM133" s="22"/>
      <c r="JN133" s="22"/>
      <c r="JO133" s="22"/>
      <c r="JP133" s="22"/>
      <c r="JQ133" s="22"/>
      <c r="JR133" s="22"/>
      <c r="JS133" s="22"/>
      <c r="JT133" s="22"/>
      <c r="JU133" s="22"/>
      <c r="JV133" s="22"/>
      <c r="JW133" s="22"/>
      <c r="JX133" s="22"/>
      <c r="JY133" s="22"/>
      <c r="JZ133" s="22"/>
      <c r="KA133" s="22"/>
      <c r="KB133" s="22"/>
      <c r="KC133" s="22"/>
      <c r="KD133" s="22"/>
      <c r="KE133" s="22"/>
      <c r="KF133" s="22"/>
      <c r="KG133" s="22"/>
      <c r="KH133" s="22"/>
      <c r="KI133" s="22"/>
      <c r="KJ133" s="22"/>
      <c r="KK133" s="22"/>
      <c r="KL133" s="22"/>
      <c r="KM133" s="22"/>
      <c r="KN133" s="22"/>
      <c r="KO133" s="22"/>
      <c r="KP133" s="22"/>
      <c r="KQ133" s="22"/>
      <c r="KR133" s="22"/>
      <c r="KS133" s="22"/>
      <c r="KT133" s="22"/>
      <c r="KU133" s="22"/>
      <c r="KV133" s="22"/>
      <c r="KW133" s="22"/>
      <c r="KX133" s="22"/>
      <c r="KY133" s="22"/>
      <c r="KZ133" s="22"/>
      <c r="LA133" s="22"/>
      <c r="LB133" s="22"/>
      <c r="LC133" s="22"/>
      <c r="LD133" s="22"/>
      <c r="LE133" s="22"/>
      <c r="LF133" s="22"/>
      <c r="LG133" s="22"/>
      <c r="LH133" s="22"/>
      <c r="LI133" s="22"/>
      <c r="LJ133" s="23"/>
    </row>
    <row r="134" spans="2:322" ht="3.65" customHeight="1">
      <c r="B134" s="21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3"/>
      <c r="AP134" s="22"/>
      <c r="AQ134" s="22"/>
      <c r="AR134" s="22"/>
      <c r="AS134" s="22"/>
      <c r="AT134" s="22"/>
      <c r="AU134" s="22"/>
      <c r="AV134" s="22"/>
      <c r="AW134" s="22"/>
      <c r="AX134" s="729"/>
      <c r="AY134" s="730"/>
      <c r="AZ134" s="48"/>
      <c r="BA134" s="1111"/>
      <c r="BB134" s="1112"/>
      <c r="BC134" s="1163"/>
      <c r="BD134" s="1163"/>
      <c r="BE134" s="1163"/>
      <c r="BF134" s="1163"/>
      <c r="BG134" s="1166"/>
      <c r="BH134" s="1166"/>
      <c r="BI134" s="1171"/>
      <c r="BJ134" s="1171"/>
      <c r="BK134" s="1171"/>
      <c r="BL134" s="1172"/>
      <c r="BM134" s="1292"/>
      <c r="BN134" s="1160"/>
      <c r="BO134" s="878"/>
      <c r="BP134" s="878"/>
      <c r="BQ134" s="878"/>
      <c r="BR134" s="878"/>
      <c r="BS134" s="878"/>
      <c r="BT134" s="878"/>
      <c r="BU134" s="878"/>
      <c r="BV134" s="878"/>
      <c r="BW134" s="580"/>
      <c r="BX134" s="581"/>
      <c r="BY134" s="1160"/>
      <c r="BZ134" s="1160"/>
      <c r="CA134" s="878"/>
      <c r="CB134" s="878"/>
      <c r="CC134" s="878"/>
      <c r="CD134" s="878"/>
      <c r="CE134" s="878"/>
      <c r="CF134" s="878"/>
      <c r="CG134" s="878"/>
      <c r="CH134" s="878"/>
      <c r="CI134" s="580"/>
      <c r="CJ134" s="581"/>
      <c r="CK134" s="547"/>
      <c r="CL134" s="548"/>
      <c r="CM134" s="878"/>
      <c r="CN134" s="878"/>
      <c r="CO134" s="878"/>
      <c r="CP134" s="878"/>
      <c r="CQ134" s="878"/>
      <c r="CR134" s="878"/>
      <c r="CS134" s="878"/>
      <c r="CT134" s="878"/>
      <c r="CU134" s="584"/>
      <c r="CV134" s="585"/>
      <c r="CW134" s="1160"/>
      <c r="CX134" s="1160"/>
      <c r="CY134" s="878"/>
      <c r="CZ134" s="878"/>
      <c r="DA134" s="878"/>
      <c r="DB134" s="878"/>
      <c r="DC134" s="878"/>
      <c r="DD134" s="878"/>
      <c r="DE134" s="878"/>
      <c r="DF134" s="878"/>
      <c r="DG134" s="580"/>
      <c r="DH134" s="581"/>
      <c r="DI134" s="1160"/>
      <c r="DJ134" s="1160"/>
      <c r="DK134" s="878"/>
      <c r="DL134" s="878"/>
      <c r="DM134" s="878"/>
      <c r="DN134" s="878"/>
      <c r="DO134" s="878"/>
      <c r="DP134" s="878"/>
      <c r="DQ134" s="878"/>
      <c r="DR134" s="878"/>
      <c r="DS134" s="580"/>
      <c r="DT134" s="581"/>
      <c r="DU134" s="1160"/>
      <c r="DV134" s="1160"/>
      <c r="DW134" s="878"/>
      <c r="DX134" s="878"/>
      <c r="DY134" s="878"/>
      <c r="DZ134" s="878"/>
      <c r="EA134" s="878"/>
      <c r="EB134" s="878"/>
      <c r="EC134" s="878"/>
      <c r="ED134" s="878"/>
      <c r="EE134" s="580"/>
      <c r="EF134" s="581"/>
      <c r="EG134" s="1160"/>
      <c r="EH134" s="1160"/>
      <c r="EI134" s="878"/>
      <c r="EJ134" s="878"/>
      <c r="EK134" s="878"/>
      <c r="EL134" s="878"/>
      <c r="EM134" s="878"/>
      <c r="EN134" s="878"/>
      <c r="EO134" s="878"/>
      <c r="EP134" s="878"/>
      <c r="EQ134" s="580"/>
      <c r="ER134" s="581"/>
      <c r="ES134" s="1160"/>
      <c r="ET134" s="1160"/>
      <c r="EU134" s="878"/>
      <c r="EV134" s="878"/>
      <c r="EW134" s="878"/>
      <c r="EX134" s="878"/>
      <c r="EY134" s="878"/>
      <c r="EZ134" s="878"/>
      <c r="FA134" s="878"/>
      <c r="FB134" s="878"/>
      <c r="FC134" s="580"/>
      <c r="FD134" s="581"/>
      <c r="FE134" s="1160"/>
      <c r="FF134" s="1160"/>
      <c r="FG134" s="878"/>
      <c r="FH134" s="878"/>
      <c r="FI134" s="878"/>
      <c r="FJ134" s="878"/>
      <c r="FK134" s="878"/>
      <c r="FL134" s="878"/>
      <c r="FM134" s="878"/>
      <c r="FN134" s="878"/>
      <c r="FO134" s="586"/>
      <c r="FP134" s="587"/>
      <c r="FQ134" s="1160"/>
      <c r="FR134" s="1160"/>
      <c r="FS134" s="878"/>
      <c r="FT134" s="878"/>
      <c r="FU134" s="878"/>
      <c r="FV134" s="878"/>
      <c r="FW134" s="878"/>
      <c r="FX134" s="878"/>
      <c r="FY134" s="878"/>
      <c r="FZ134" s="878"/>
      <c r="GA134" s="580"/>
      <c r="GB134" s="581"/>
      <c r="GC134" s="1297"/>
      <c r="GD134" s="1160"/>
      <c r="GE134" s="878"/>
      <c r="GF134" s="878"/>
      <c r="GG134" s="878"/>
      <c r="GH134" s="878"/>
      <c r="GI134" s="878"/>
      <c r="GJ134" s="878"/>
      <c r="GK134" s="878"/>
      <c r="GL134" s="878"/>
      <c r="GM134" s="580"/>
      <c r="GN134" s="581"/>
      <c r="GO134" s="1160"/>
      <c r="GP134" s="1160"/>
      <c r="GQ134" s="878"/>
      <c r="GR134" s="878"/>
      <c r="GS134" s="878"/>
      <c r="GT134" s="878"/>
      <c r="GU134" s="878"/>
      <c r="GV134" s="878"/>
      <c r="GW134" s="878"/>
      <c r="GX134" s="878"/>
      <c r="GY134" s="580"/>
      <c r="GZ134" s="581"/>
      <c r="HA134" s="1160"/>
      <c r="HB134" s="1160"/>
      <c r="HC134" s="878"/>
      <c r="HD134" s="878"/>
      <c r="HE134" s="878"/>
      <c r="HF134" s="878"/>
      <c r="HG134" s="878"/>
      <c r="HH134" s="878"/>
      <c r="HI134" s="878"/>
      <c r="HJ134" s="878"/>
      <c r="HK134" s="580"/>
      <c r="HL134" s="581"/>
      <c r="HM134" s="1160"/>
      <c r="HN134" s="1160"/>
      <c r="HO134" s="878"/>
      <c r="HP134" s="878"/>
      <c r="HQ134" s="878"/>
      <c r="HR134" s="878"/>
      <c r="HS134" s="878"/>
      <c r="HT134" s="878"/>
      <c r="HU134" s="878"/>
      <c r="HV134" s="878"/>
      <c r="HW134" s="580"/>
      <c r="HX134" s="581"/>
      <c r="HY134" s="1160"/>
      <c r="HZ134" s="1160"/>
      <c r="IA134" s="878"/>
      <c r="IB134" s="878"/>
      <c r="IC134" s="878"/>
      <c r="ID134" s="878"/>
      <c r="IE134" s="878"/>
      <c r="IF134" s="878"/>
      <c r="IG134" s="878"/>
      <c r="IH134" s="878"/>
      <c r="II134" s="580"/>
      <c r="IJ134" s="581"/>
      <c r="IK134" s="1160"/>
      <c r="IL134" s="1160"/>
      <c r="IM134" s="878"/>
      <c r="IN134" s="878"/>
      <c r="IO134" s="878"/>
      <c r="IP134" s="878"/>
      <c r="IQ134" s="878"/>
      <c r="IR134" s="878"/>
      <c r="IS134" s="878"/>
      <c r="IT134" s="878"/>
      <c r="IU134" s="451"/>
      <c r="IV134" s="563"/>
      <c r="IW134" s="48"/>
      <c r="IX134" s="730"/>
      <c r="IY134" s="732"/>
      <c r="IZ134" s="22"/>
      <c r="JA134" s="22"/>
      <c r="JB134" s="22"/>
      <c r="JC134" s="22"/>
      <c r="JD134" s="22"/>
      <c r="JE134" s="22"/>
      <c r="JF134" s="22"/>
      <c r="JG134" s="22"/>
      <c r="JH134" s="21"/>
      <c r="JI134" s="22"/>
      <c r="JJ134" s="22"/>
      <c r="JK134" s="22"/>
      <c r="JL134" s="22"/>
      <c r="JM134" s="22"/>
      <c r="JN134" s="22"/>
      <c r="JO134" s="22"/>
      <c r="JP134" s="22"/>
      <c r="JQ134" s="22"/>
      <c r="JR134" s="22"/>
      <c r="JS134" s="22"/>
      <c r="JT134" s="22"/>
      <c r="JU134" s="22"/>
      <c r="JV134" s="22"/>
      <c r="JW134" s="22"/>
      <c r="JX134" s="22"/>
      <c r="JY134" s="22"/>
      <c r="JZ134" s="22"/>
      <c r="KA134" s="22"/>
      <c r="KB134" s="22"/>
      <c r="KC134" s="22"/>
      <c r="KD134" s="22"/>
      <c r="KE134" s="22"/>
      <c r="KF134" s="22"/>
      <c r="KG134" s="22"/>
      <c r="KH134" s="22"/>
      <c r="KI134" s="22"/>
      <c r="KJ134" s="22"/>
      <c r="KK134" s="22"/>
      <c r="KL134" s="22"/>
      <c r="KM134" s="22"/>
      <c r="KN134" s="22"/>
      <c r="KO134" s="22"/>
      <c r="KP134" s="22"/>
      <c r="KQ134" s="22"/>
      <c r="KR134" s="22"/>
      <c r="KS134" s="22"/>
      <c r="KT134" s="22"/>
      <c r="KU134" s="22"/>
      <c r="KV134" s="22"/>
      <c r="KW134" s="22"/>
      <c r="KX134" s="22"/>
      <c r="KY134" s="22"/>
      <c r="KZ134" s="22"/>
      <c r="LA134" s="22"/>
      <c r="LB134" s="22"/>
      <c r="LC134" s="22"/>
      <c r="LD134" s="22"/>
      <c r="LE134" s="22"/>
      <c r="LF134" s="22"/>
      <c r="LG134" s="22"/>
      <c r="LH134" s="22"/>
      <c r="LI134" s="22"/>
      <c r="LJ134" s="23"/>
    </row>
    <row r="135" spans="2:322" ht="3.65" customHeight="1">
      <c r="B135" s="21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3"/>
      <c r="AP135" s="22"/>
      <c r="AQ135" s="22"/>
      <c r="AR135" s="22"/>
      <c r="AS135" s="22"/>
      <c r="AT135" s="22"/>
      <c r="AU135" s="22"/>
      <c r="AV135" s="22"/>
      <c r="AW135" s="22"/>
      <c r="AX135" s="727" t="s">
        <v>10</v>
      </c>
      <c r="AY135" s="728"/>
      <c r="AZ135" s="47"/>
      <c r="BA135" s="1111"/>
      <c r="BB135" s="1112"/>
      <c r="BC135" s="1173" t="s">
        <v>1056</v>
      </c>
      <c r="BD135" s="1174"/>
      <c r="BE135" s="1174"/>
      <c r="BF135" s="1174"/>
      <c r="BG135" s="1179" t="s">
        <v>5</v>
      </c>
      <c r="BH135" s="1179"/>
      <c r="BI135" s="1182">
        <v>1000</v>
      </c>
      <c r="BJ135" s="1182"/>
      <c r="BK135" s="1182"/>
      <c r="BL135" s="1183"/>
      <c r="BM135" s="1285" t="b">
        <v>0</v>
      </c>
      <c r="BN135" s="1151"/>
      <c r="BO135" s="976" t="s">
        <v>162</v>
      </c>
      <c r="BP135" s="976"/>
      <c r="BQ135" s="976"/>
      <c r="BR135" s="976"/>
      <c r="BS135" s="976"/>
      <c r="BT135" s="976"/>
      <c r="BU135" s="976"/>
      <c r="BV135" s="976"/>
      <c r="BW135" s="1141" t="b">
        <v>0</v>
      </c>
      <c r="BX135" s="1142"/>
      <c r="BY135" s="1151" t="b">
        <v>0</v>
      </c>
      <c r="BZ135" s="1151"/>
      <c r="CA135" s="976" t="s">
        <v>162</v>
      </c>
      <c r="CB135" s="976"/>
      <c r="CC135" s="976"/>
      <c r="CD135" s="976"/>
      <c r="CE135" s="976"/>
      <c r="CF135" s="976"/>
      <c r="CG135" s="976"/>
      <c r="CH135" s="976"/>
      <c r="CI135" s="1141" t="b">
        <v>0</v>
      </c>
      <c r="CJ135" s="1142"/>
      <c r="CK135" s="945" t="b">
        <v>1</v>
      </c>
      <c r="CL135" s="946"/>
      <c r="CM135" s="1288" t="s">
        <v>950</v>
      </c>
      <c r="CN135" s="1288"/>
      <c r="CO135" s="1288"/>
      <c r="CP135" s="1288"/>
      <c r="CQ135" s="1288"/>
      <c r="CR135" s="1288"/>
      <c r="CS135" s="1288"/>
      <c r="CT135" s="1288"/>
      <c r="CU135" s="1137" t="b">
        <v>0</v>
      </c>
      <c r="CV135" s="1138"/>
      <c r="CW135" s="1151" t="b">
        <v>0</v>
      </c>
      <c r="CX135" s="1151"/>
      <c r="CY135" s="976" t="str">
        <f>IFERROR(VLOOKUP(CW93,BD!$B:$D,3,FALSE),"-")</f>
        <v>1014501</v>
      </c>
      <c r="CZ135" s="976"/>
      <c r="DA135" s="976"/>
      <c r="DB135" s="976"/>
      <c r="DC135" s="976"/>
      <c r="DD135" s="976"/>
      <c r="DE135" s="976"/>
      <c r="DF135" s="976"/>
      <c r="DG135" s="1141" t="b">
        <v>0</v>
      </c>
      <c r="DH135" s="1142"/>
      <c r="DI135" s="1151" t="b">
        <v>0</v>
      </c>
      <c r="DJ135" s="1151"/>
      <c r="DK135" s="976" t="str">
        <f>IFERROR(VLOOKUP(DI93,BD!$B:$D,3,FALSE),"-")</f>
        <v>1014502</v>
      </c>
      <c r="DL135" s="976"/>
      <c r="DM135" s="976"/>
      <c r="DN135" s="976"/>
      <c r="DO135" s="976"/>
      <c r="DP135" s="976"/>
      <c r="DQ135" s="976"/>
      <c r="DR135" s="976"/>
      <c r="DS135" s="1141" t="b">
        <v>0</v>
      </c>
      <c r="DT135" s="1142"/>
      <c r="DU135" s="1151" t="b">
        <v>0</v>
      </c>
      <c r="DV135" s="1151"/>
      <c r="DW135" s="976" t="s">
        <v>162</v>
      </c>
      <c r="DX135" s="976"/>
      <c r="DY135" s="976"/>
      <c r="DZ135" s="976"/>
      <c r="EA135" s="976"/>
      <c r="EB135" s="976"/>
      <c r="EC135" s="976"/>
      <c r="ED135" s="976"/>
      <c r="EE135" s="1141" t="b">
        <v>0</v>
      </c>
      <c r="EF135" s="1142"/>
      <c r="EG135" s="1151" t="b">
        <v>0</v>
      </c>
      <c r="EH135" s="1151"/>
      <c r="EI135" s="976" t="str">
        <f>IFERROR(VLOOKUP(EJ94,BD!$B:$D,3,FALSE),"-")</f>
        <v>-</v>
      </c>
      <c r="EJ135" s="976"/>
      <c r="EK135" s="976"/>
      <c r="EL135" s="976"/>
      <c r="EM135" s="976"/>
      <c r="EN135" s="976"/>
      <c r="EO135" s="976"/>
      <c r="EP135" s="976"/>
      <c r="EQ135" s="1141" t="b">
        <v>0</v>
      </c>
      <c r="ER135" s="1142"/>
      <c r="ES135" s="1151" t="b">
        <v>0</v>
      </c>
      <c r="ET135" s="1151"/>
      <c r="EU135" s="976"/>
      <c r="EV135" s="976"/>
      <c r="EW135" s="976"/>
      <c r="EX135" s="976"/>
      <c r="EY135" s="976"/>
      <c r="EZ135" s="976"/>
      <c r="FA135" s="976"/>
      <c r="FB135" s="976"/>
      <c r="FC135" s="1141" t="b">
        <v>0</v>
      </c>
      <c r="FD135" s="1142"/>
      <c r="FE135" s="1151" t="b">
        <v>0</v>
      </c>
      <c r="FF135" s="1151"/>
      <c r="FG135" s="976" t="s">
        <v>162</v>
      </c>
      <c r="FH135" s="976"/>
      <c r="FI135" s="976"/>
      <c r="FJ135" s="976"/>
      <c r="FK135" s="976"/>
      <c r="FL135" s="976"/>
      <c r="FM135" s="976"/>
      <c r="FN135" s="976"/>
      <c r="FO135" s="1141" t="b">
        <v>0</v>
      </c>
      <c r="FP135" s="1142"/>
      <c r="FQ135" s="1151" t="b">
        <v>0</v>
      </c>
      <c r="FR135" s="1151"/>
      <c r="FS135" s="976" t="s">
        <v>162</v>
      </c>
      <c r="FT135" s="976"/>
      <c r="FU135" s="976"/>
      <c r="FV135" s="976"/>
      <c r="FW135" s="976"/>
      <c r="FX135" s="976"/>
      <c r="FY135" s="976"/>
      <c r="FZ135" s="976"/>
      <c r="GA135" s="1141" t="b">
        <v>0</v>
      </c>
      <c r="GB135" s="1142"/>
      <c r="GC135" s="1280" t="b">
        <v>0</v>
      </c>
      <c r="GD135" s="1151"/>
      <c r="GE135" s="976" t="s">
        <v>162</v>
      </c>
      <c r="GF135" s="976"/>
      <c r="GG135" s="976"/>
      <c r="GH135" s="976"/>
      <c r="GI135" s="976"/>
      <c r="GJ135" s="976"/>
      <c r="GK135" s="976"/>
      <c r="GL135" s="976"/>
      <c r="GM135" s="1141" t="b">
        <v>0</v>
      </c>
      <c r="GN135" s="1142"/>
      <c r="GO135" s="1151" t="b">
        <v>0</v>
      </c>
      <c r="GP135" s="1151"/>
      <c r="GQ135" s="976" t="s">
        <v>162</v>
      </c>
      <c r="GR135" s="976"/>
      <c r="GS135" s="976"/>
      <c r="GT135" s="976"/>
      <c r="GU135" s="976"/>
      <c r="GV135" s="976"/>
      <c r="GW135" s="976"/>
      <c r="GX135" s="976"/>
      <c r="GY135" s="1141" t="b">
        <v>0</v>
      </c>
      <c r="GZ135" s="1142"/>
      <c r="HA135" s="1151" t="b">
        <v>0</v>
      </c>
      <c r="HB135" s="1151"/>
      <c r="HC135" s="976" t="s">
        <v>162</v>
      </c>
      <c r="HD135" s="976"/>
      <c r="HE135" s="976"/>
      <c r="HF135" s="976"/>
      <c r="HG135" s="976"/>
      <c r="HH135" s="976"/>
      <c r="HI135" s="976"/>
      <c r="HJ135" s="976"/>
      <c r="HK135" s="1141" t="b">
        <v>0</v>
      </c>
      <c r="HL135" s="1142"/>
      <c r="HM135" s="1151" t="b">
        <v>0</v>
      </c>
      <c r="HN135" s="1151"/>
      <c r="HO135" s="976" t="s">
        <v>162</v>
      </c>
      <c r="HP135" s="976"/>
      <c r="HQ135" s="976"/>
      <c r="HR135" s="976"/>
      <c r="HS135" s="976"/>
      <c r="HT135" s="976"/>
      <c r="HU135" s="976"/>
      <c r="HV135" s="976"/>
      <c r="HW135" s="1141" t="b">
        <v>0</v>
      </c>
      <c r="HX135" s="1142"/>
      <c r="HY135" s="1151" t="b">
        <v>0</v>
      </c>
      <c r="HZ135" s="1151"/>
      <c r="IA135" s="976" t="str">
        <f>IFERROR(VLOOKUP(IB94,BD!$B:$D,3,FALSE),"-")</f>
        <v>-</v>
      </c>
      <c r="IB135" s="976"/>
      <c r="IC135" s="976"/>
      <c r="ID135" s="976"/>
      <c r="IE135" s="976"/>
      <c r="IF135" s="976"/>
      <c r="IG135" s="976"/>
      <c r="IH135" s="976"/>
      <c r="II135" s="1141" t="b">
        <v>0</v>
      </c>
      <c r="IJ135" s="1142"/>
      <c r="IK135" s="1151" t="b">
        <v>0</v>
      </c>
      <c r="IL135" s="1151"/>
      <c r="IM135" s="976" t="str">
        <f>IFERROR(VLOOKUP(IN94,BD!$B:$D,3,FALSE),"-")</f>
        <v>-</v>
      </c>
      <c r="IN135" s="976"/>
      <c r="IO135" s="976"/>
      <c r="IP135" s="976"/>
      <c r="IQ135" s="976"/>
      <c r="IR135" s="976"/>
      <c r="IS135" s="976"/>
      <c r="IT135" s="976"/>
      <c r="IU135" s="1141" t="b">
        <v>0</v>
      </c>
      <c r="IV135" s="1275"/>
      <c r="IW135" s="47"/>
      <c r="IX135" s="728" t="s">
        <v>10</v>
      </c>
      <c r="IY135" s="731"/>
      <c r="IZ135" s="22"/>
      <c r="JA135" s="22"/>
      <c r="JB135" s="22"/>
      <c r="JC135" s="22"/>
      <c r="JD135" s="22"/>
      <c r="JE135" s="22"/>
      <c r="JF135" s="22"/>
      <c r="JG135" s="22"/>
      <c r="JH135" s="21"/>
      <c r="JI135" s="22"/>
      <c r="JJ135" s="22"/>
      <c r="JK135" s="22"/>
      <c r="JL135" s="22"/>
      <c r="JM135" s="22"/>
      <c r="JN135" s="22"/>
      <c r="JO135" s="22"/>
      <c r="JP135" s="22"/>
      <c r="JQ135" s="22"/>
      <c r="JR135" s="22"/>
      <c r="JS135" s="22"/>
      <c r="JT135" s="22"/>
      <c r="JU135" s="22"/>
      <c r="JV135" s="22"/>
      <c r="JW135" s="22"/>
      <c r="JX135" s="22"/>
      <c r="JY135" s="22"/>
      <c r="JZ135" s="22"/>
      <c r="KA135" s="22"/>
      <c r="KB135" s="22"/>
      <c r="KC135" s="22"/>
      <c r="KD135" s="22"/>
      <c r="KE135" s="22"/>
      <c r="KF135" s="22"/>
      <c r="KG135" s="22"/>
      <c r="KH135" s="22"/>
      <c r="KI135" s="22"/>
      <c r="KJ135" s="22"/>
      <c r="KK135" s="22"/>
      <c r="KL135" s="22"/>
      <c r="KM135" s="22"/>
      <c r="KN135" s="22"/>
      <c r="KO135" s="22"/>
      <c r="KP135" s="22"/>
      <c r="KQ135" s="22"/>
      <c r="KR135" s="22"/>
      <c r="KS135" s="22"/>
      <c r="KT135" s="22"/>
      <c r="KU135" s="22"/>
      <c r="KV135" s="22"/>
      <c r="KW135" s="22"/>
      <c r="KX135" s="22"/>
      <c r="KY135" s="22"/>
      <c r="KZ135" s="22"/>
      <c r="LA135" s="22"/>
      <c r="LB135" s="22"/>
      <c r="LC135" s="22"/>
      <c r="LD135" s="22"/>
      <c r="LE135" s="22"/>
      <c r="LF135" s="22"/>
      <c r="LG135" s="22"/>
      <c r="LH135" s="22"/>
      <c r="LI135" s="22"/>
      <c r="LJ135" s="23"/>
    </row>
    <row r="136" spans="2:322" ht="3.65" customHeight="1">
      <c r="B136" s="21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3"/>
      <c r="AP136" s="22"/>
      <c r="AQ136" s="22"/>
      <c r="AR136" s="22"/>
      <c r="AS136" s="22"/>
      <c r="AT136" s="22"/>
      <c r="AU136" s="22"/>
      <c r="AV136" s="22"/>
      <c r="AW136" s="22"/>
      <c r="AX136" s="727"/>
      <c r="AY136" s="728"/>
      <c r="AZ136" s="47"/>
      <c r="BA136" s="1111"/>
      <c r="BB136" s="1112"/>
      <c r="BC136" s="1175"/>
      <c r="BD136" s="1176"/>
      <c r="BE136" s="1176"/>
      <c r="BF136" s="1176"/>
      <c r="BG136" s="1180"/>
      <c r="BH136" s="1180"/>
      <c r="BI136" s="1184"/>
      <c r="BJ136" s="1184"/>
      <c r="BK136" s="1184"/>
      <c r="BL136" s="1185"/>
      <c r="BM136" s="1286"/>
      <c r="BN136" s="1152"/>
      <c r="BO136" s="978"/>
      <c r="BP136" s="978"/>
      <c r="BQ136" s="978"/>
      <c r="BR136" s="978"/>
      <c r="BS136" s="978"/>
      <c r="BT136" s="978"/>
      <c r="BU136" s="978"/>
      <c r="BV136" s="978"/>
      <c r="BW136" s="1143"/>
      <c r="BX136" s="1144"/>
      <c r="BY136" s="1152"/>
      <c r="BZ136" s="1152"/>
      <c r="CA136" s="978"/>
      <c r="CB136" s="978"/>
      <c r="CC136" s="978"/>
      <c r="CD136" s="978"/>
      <c r="CE136" s="978"/>
      <c r="CF136" s="978"/>
      <c r="CG136" s="978"/>
      <c r="CH136" s="978"/>
      <c r="CI136" s="1143"/>
      <c r="CJ136" s="1144"/>
      <c r="CK136" s="947"/>
      <c r="CL136" s="948"/>
      <c r="CM136" s="1289"/>
      <c r="CN136" s="1289"/>
      <c r="CO136" s="1289"/>
      <c r="CP136" s="1289"/>
      <c r="CQ136" s="1289"/>
      <c r="CR136" s="1289"/>
      <c r="CS136" s="1289"/>
      <c r="CT136" s="1289"/>
      <c r="CU136" s="1139"/>
      <c r="CV136" s="1140"/>
      <c r="CW136" s="1152"/>
      <c r="CX136" s="1152"/>
      <c r="CY136" s="978"/>
      <c r="CZ136" s="978"/>
      <c r="DA136" s="978"/>
      <c r="DB136" s="978"/>
      <c r="DC136" s="978"/>
      <c r="DD136" s="978"/>
      <c r="DE136" s="978"/>
      <c r="DF136" s="978"/>
      <c r="DG136" s="1143"/>
      <c r="DH136" s="1144"/>
      <c r="DI136" s="1152"/>
      <c r="DJ136" s="1152"/>
      <c r="DK136" s="978"/>
      <c r="DL136" s="978"/>
      <c r="DM136" s="978"/>
      <c r="DN136" s="978"/>
      <c r="DO136" s="978"/>
      <c r="DP136" s="978"/>
      <c r="DQ136" s="978"/>
      <c r="DR136" s="978"/>
      <c r="DS136" s="1143"/>
      <c r="DT136" s="1144"/>
      <c r="DU136" s="1152"/>
      <c r="DV136" s="1152"/>
      <c r="DW136" s="978"/>
      <c r="DX136" s="978"/>
      <c r="DY136" s="978"/>
      <c r="DZ136" s="978"/>
      <c r="EA136" s="978"/>
      <c r="EB136" s="978"/>
      <c r="EC136" s="978"/>
      <c r="ED136" s="978"/>
      <c r="EE136" s="1143"/>
      <c r="EF136" s="1144"/>
      <c r="EG136" s="1152"/>
      <c r="EH136" s="1152"/>
      <c r="EI136" s="978"/>
      <c r="EJ136" s="978"/>
      <c r="EK136" s="978"/>
      <c r="EL136" s="978"/>
      <c r="EM136" s="978"/>
      <c r="EN136" s="978"/>
      <c r="EO136" s="978"/>
      <c r="EP136" s="978"/>
      <c r="EQ136" s="1143"/>
      <c r="ER136" s="1144"/>
      <c r="ES136" s="1152"/>
      <c r="ET136" s="1152"/>
      <c r="EU136" s="978"/>
      <c r="EV136" s="978"/>
      <c r="EW136" s="978"/>
      <c r="EX136" s="978"/>
      <c r="EY136" s="978"/>
      <c r="EZ136" s="978"/>
      <c r="FA136" s="978"/>
      <c r="FB136" s="978"/>
      <c r="FC136" s="1143"/>
      <c r="FD136" s="1144"/>
      <c r="FE136" s="1152"/>
      <c r="FF136" s="1152"/>
      <c r="FG136" s="978"/>
      <c r="FH136" s="978"/>
      <c r="FI136" s="978"/>
      <c r="FJ136" s="978"/>
      <c r="FK136" s="978"/>
      <c r="FL136" s="978"/>
      <c r="FM136" s="978"/>
      <c r="FN136" s="978"/>
      <c r="FO136" s="1143"/>
      <c r="FP136" s="1144"/>
      <c r="FQ136" s="1152"/>
      <c r="FR136" s="1152"/>
      <c r="FS136" s="978"/>
      <c r="FT136" s="978"/>
      <c r="FU136" s="978"/>
      <c r="FV136" s="978"/>
      <c r="FW136" s="978"/>
      <c r="FX136" s="978"/>
      <c r="FY136" s="978"/>
      <c r="FZ136" s="978"/>
      <c r="GA136" s="1143"/>
      <c r="GB136" s="1144"/>
      <c r="GC136" s="1281"/>
      <c r="GD136" s="1152"/>
      <c r="GE136" s="978"/>
      <c r="GF136" s="978"/>
      <c r="GG136" s="978"/>
      <c r="GH136" s="978"/>
      <c r="GI136" s="978"/>
      <c r="GJ136" s="978"/>
      <c r="GK136" s="978"/>
      <c r="GL136" s="978"/>
      <c r="GM136" s="1143"/>
      <c r="GN136" s="1144"/>
      <c r="GO136" s="1152"/>
      <c r="GP136" s="1152"/>
      <c r="GQ136" s="978"/>
      <c r="GR136" s="978"/>
      <c r="GS136" s="978"/>
      <c r="GT136" s="978"/>
      <c r="GU136" s="978"/>
      <c r="GV136" s="978"/>
      <c r="GW136" s="978"/>
      <c r="GX136" s="978"/>
      <c r="GY136" s="1143"/>
      <c r="GZ136" s="1144"/>
      <c r="HA136" s="1152"/>
      <c r="HB136" s="1152"/>
      <c r="HC136" s="978"/>
      <c r="HD136" s="978"/>
      <c r="HE136" s="978"/>
      <c r="HF136" s="978"/>
      <c r="HG136" s="978"/>
      <c r="HH136" s="978"/>
      <c r="HI136" s="978"/>
      <c r="HJ136" s="978"/>
      <c r="HK136" s="1143"/>
      <c r="HL136" s="1144"/>
      <c r="HM136" s="1152"/>
      <c r="HN136" s="1152"/>
      <c r="HO136" s="978"/>
      <c r="HP136" s="978"/>
      <c r="HQ136" s="978"/>
      <c r="HR136" s="978"/>
      <c r="HS136" s="978"/>
      <c r="HT136" s="978"/>
      <c r="HU136" s="978"/>
      <c r="HV136" s="978"/>
      <c r="HW136" s="1143"/>
      <c r="HX136" s="1144"/>
      <c r="HY136" s="1152"/>
      <c r="HZ136" s="1152"/>
      <c r="IA136" s="978"/>
      <c r="IB136" s="978"/>
      <c r="IC136" s="978"/>
      <c r="ID136" s="978"/>
      <c r="IE136" s="978"/>
      <c r="IF136" s="978"/>
      <c r="IG136" s="978"/>
      <c r="IH136" s="978"/>
      <c r="II136" s="1143"/>
      <c r="IJ136" s="1144"/>
      <c r="IK136" s="1152"/>
      <c r="IL136" s="1152"/>
      <c r="IM136" s="978"/>
      <c r="IN136" s="978"/>
      <c r="IO136" s="978"/>
      <c r="IP136" s="978"/>
      <c r="IQ136" s="978"/>
      <c r="IR136" s="978"/>
      <c r="IS136" s="978"/>
      <c r="IT136" s="978"/>
      <c r="IU136" s="1143"/>
      <c r="IV136" s="1276"/>
      <c r="IW136" s="47"/>
      <c r="IX136" s="728"/>
      <c r="IY136" s="731"/>
      <c r="IZ136" s="22"/>
      <c r="JA136" s="22"/>
      <c r="JB136" s="22"/>
      <c r="JC136" s="22"/>
      <c r="JD136" s="22"/>
      <c r="JE136" s="22"/>
      <c r="JF136" s="22"/>
      <c r="JG136" s="22"/>
      <c r="JH136" s="21"/>
      <c r="JI136" s="22"/>
      <c r="JJ136" s="22"/>
      <c r="JK136" s="22"/>
      <c r="JL136" s="22"/>
      <c r="JM136" s="22"/>
      <c r="JN136" s="22"/>
      <c r="JO136" s="22"/>
      <c r="JP136" s="22"/>
      <c r="JQ136" s="22"/>
      <c r="JR136" s="22"/>
      <c r="JS136" s="22"/>
      <c r="JT136" s="22"/>
      <c r="JU136" s="22"/>
      <c r="JV136" s="22"/>
      <c r="JW136" s="22"/>
      <c r="JX136" s="22"/>
      <c r="JY136" s="22"/>
      <c r="JZ136" s="22"/>
      <c r="KA136" s="22"/>
      <c r="KB136" s="22"/>
      <c r="KC136" s="22"/>
      <c r="KD136" s="22"/>
      <c r="KE136" s="22"/>
      <c r="KF136" s="22"/>
      <c r="KG136" s="22"/>
      <c r="KH136" s="22"/>
      <c r="KI136" s="22"/>
      <c r="KJ136" s="22"/>
      <c r="KK136" s="22"/>
      <c r="KL136" s="22"/>
      <c r="KM136" s="22"/>
      <c r="KN136" s="22"/>
      <c r="KO136" s="22"/>
      <c r="KP136" s="22"/>
      <c r="KQ136" s="22"/>
      <c r="KR136" s="22"/>
      <c r="KS136" s="22"/>
      <c r="KT136" s="22"/>
      <c r="KU136" s="22"/>
      <c r="KV136" s="22"/>
      <c r="KW136" s="22"/>
      <c r="KX136" s="22"/>
      <c r="KY136" s="22"/>
      <c r="KZ136" s="22"/>
      <c r="LA136" s="22"/>
      <c r="LB136" s="22"/>
      <c r="LC136" s="22"/>
      <c r="LD136" s="22"/>
      <c r="LE136" s="22"/>
      <c r="LF136" s="22"/>
      <c r="LG136" s="22"/>
      <c r="LH136" s="22"/>
      <c r="LI136" s="22"/>
      <c r="LJ136" s="23"/>
    </row>
    <row r="137" spans="2:322" ht="3.65" customHeight="1">
      <c r="B137" s="21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3"/>
      <c r="AP137" s="22"/>
      <c r="AQ137" s="22"/>
      <c r="AR137" s="22"/>
      <c r="AS137" s="22"/>
      <c r="AT137" s="22"/>
      <c r="AU137" s="22"/>
      <c r="AV137" s="22"/>
      <c r="AW137" s="22"/>
      <c r="AX137" s="727"/>
      <c r="AY137" s="728"/>
      <c r="AZ137" s="47"/>
      <c r="BA137" s="1111"/>
      <c r="BB137" s="1112"/>
      <c r="BC137" s="1175"/>
      <c r="BD137" s="1176"/>
      <c r="BE137" s="1176"/>
      <c r="BF137" s="1176"/>
      <c r="BG137" s="1180"/>
      <c r="BH137" s="1180"/>
      <c r="BI137" s="1184"/>
      <c r="BJ137" s="1184"/>
      <c r="BK137" s="1184"/>
      <c r="BL137" s="1185"/>
      <c r="BM137" s="1286"/>
      <c r="BN137" s="1152"/>
      <c r="BO137" s="978"/>
      <c r="BP137" s="978"/>
      <c r="BQ137" s="978"/>
      <c r="BR137" s="978"/>
      <c r="BS137" s="978"/>
      <c r="BT137" s="978"/>
      <c r="BU137" s="978"/>
      <c r="BV137" s="978"/>
      <c r="BW137" s="1143" t="b">
        <v>0</v>
      </c>
      <c r="BX137" s="1144"/>
      <c r="BY137" s="1152"/>
      <c r="BZ137" s="1152"/>
      <c r="CA137" s="978"/>
      <c r="CB137" s="978"/>
      <c r="CC137" s="978"/>
      <c r="CD137" s="978"/>
      <c r="CE137" s="978"/>
      <c r="CF137" s="978"/>
      <c r="CG137" s="978"/>
      <c r="CH137" s="978"/>
      <c r="CI137" s="1143" t="b">
        <v>0</v>
      </c>
      <c r="CJ137" s="1144"/>
      <c r="CK137" s="549"/>
      <c r="CL137" s="550"/>
      <c r="CM137" s="866" t="str">
        <f>IFERROR(VLOOKUP(CN94,BD!$B:$D,3,FALSE),"-")</f>
        <v>1012110</v>
      </c>
      <c r="CN137" s="866"/>
      <c r="CO137" s="866"/>
      <c r="CP137" s="866"/>
      <c r="CQ137" s="866"/>
      <c r="CR137" s="866"/>
      <c r="CS137" s="866"/>
      <c r="CT137" s="866"/>
      <c r="CU137" s="1139" t="b">
        <v>0</v>
      </c>
      <c r="CV137" s="1140"/>
      <c r="CW137" s="1152"/>
      <c r="CX137" s="1152"/>
      <c r="CY137" s="978"/>
      <c r="CZ137" s="978"/>
      <c r="DA137" s="978"/>
      <c r="DB137" s="978"/>
      <c r="DC137" s="978"/>
      <c r="DD137" s="978"/>
      <c r="DE137" s="978"/>
      <c r="DF137" s="978"/>
      <c r="DG137" s="1143" t="b">
        <v>0</v>
      </c>
      <c r="DH137" s="1144"/>
      <c r="DI137" s="1152"/>
      <c r="DJ137" s="1152"/>
      <c r="DK137" s="978"/>
      <c r="DL137" s="978"/>
      <c r="DM137" s="978"/>
      <c r="DN137" s="978"/>
      <c r="DO137" s="978"/>
      <c r="DP137" s="978"/>
      <c r="DQ137" s="978"/>
      <c r="DR137" s="978"/>
      <c r="DS137" s="1143" t="b">
        <v>0</v>
      </c>
      <c r="DT137" s="1144"/>
      <c r="DU137" s="1152"/>
      <c r="DV137" s="1152"/>
      <c r="DW137" s="978"/>
      <c r="DX137" s="978"/>
      <c r="DY137" s="978"/>
      <c r="DZ137" s="978"/>
      <c r="EA137" s="978"/>
      <c r="EB137" s="978"/>
      <c r="EC137" s="978"/>
      <c r="ED137" s="978"/>
      <c r="EE137" s="1143" t="b">
        <v>0</v>
      </c>
      <c r="EF137" s="1144"/>
      <c r="EG137" s="1152"/>
      <c r="EH137" s="1152"/>
      <c r="EI137" s="978"/>
      <c r="EJ137" s="978"/>
      <c r="EK137" s="978"/>
      <c r="EL137" s="978"/>
      <c r="EM137" s="978"/>
      <c r="EN137" s="978"/>
      <c r="EO137" s="978"/>
      <c r="EP137" s="978"/>
      <c r="EQ137" s="1143" t="b">
        <v>0</v>
      </c>
      <c r="ER137" s="1144"/>
      <c r="ES137" s="1152"/>
      <c r="ET137" s="1152"/>
      <c r="EU137" s="978"/>
      <c r="EV137" s="978"/>
      <c r="EW137" s="978"/>
      <c r="EX137" s="978"/>
      <c r="EY137" s="978"/>
      <c r="EZ137" s="978"/>
      <c r="FA137" s="978"/>
      <c r="FB137" s="978"/>
      <c r="FC137" s="1143" t="b">
        <v>0</v>
      </c>
      <c r="FD137" s="1144"/>
      <c r="FE137" s="1152"/>
      <c r="FF137" s="1152"/>
      <c r="FG137" s="978"/>
      <c r="FH137" s="978"/>
      <c r="FI137" s="978"/>
      <c r="FJ137" s="978"/>
      <c r="FK137" s="978"/>
      <c r="FL137" s="978"/>
      <c r="FM137" s="978"/>
      <c r="FN137" s="978"/>
      <c r="FO137" s="1143" t="b">
        <v>0</v>
      </c>
      <c r="FP137" s="1144"/>
      <c r="FQ137" s="1152"/>
      <c r="FR137" s="1152"/>
      <c r="FS137" s="978"/>
      <c r="FT137" s="978"/>
      <c r="FU137" s="978"/>
      <c r="FV137" s="978"/>
      <c r="FW137" s="978"/>
      <c r="FX137" s="978"/>
      <c r="FY137" s="978"/>
      <c r="FZ137" s="978"/>
      <c r="GA137" s="1143" t="b">
        <v>0</v>
      </c>
      <c r="GB137" s="1144"/>
      <c r="GC137" s="1281"/>
      <c r="GD137" s="1152"/>
      <c r="GE137" s="978"/>
      <c r="GF137" s="978"/>
      <c r="GG137" s="978"/>
      <c r="GH137" s="978"/>
      <c r="GI137" s="978"/>
      <c r="GJ137" s="978"/>
      <c r="GK137" s="978"/>
      <c r="GL137" s="978"/>
      <c r="GM137" s="1143" t="b">
        <v>0</v>
      </c>
      <c r="GN137" s="1144"/>
      <c r="GO137" s="1152"/>
      <c r="GP137" s="1152"/>
      <c r="GQ137" s="978"/>
      <c r="GR137" s="978"/>
      <c r="GS137" s="978"/>
      <c r="GT137" s="978"/>
      <c r="GU137" s="978"/>
      <c r="GV137" s="978"/>
      <c r="GW137" s="978"/>
      <c r="GX137" s="978"/>
      <c r="GY137" s="1143" t="b">
        <v>0</v>
      </c>
      <c r="GZ137" s="1144"/>
      <c r="HA137" s="1152"/>
      <c r="HB137" s="1152"/>
      <c r="HC137" s="978"/>
      <c r="HD137" s="978"/>
      <c r="HE137" s="978"/>
      <c r="HF137" s="978"/>
      <c r="HG137" s="978"/>
      <c r="HH137" s="978"/>
      <c r="HI137" s="978"/>
      <c r="HJ137" s="978"/>
      <c r="HK137" s="1143" t="b">
        <v>0</v>
      </c>
      <c r="HL137" s="1144"/>
      <c r="HM137" s="1152"/>
      <c r="HN137" s="1152"/>
      <c r="HO137" s="978"/>
      <c r="HP137" s="978"/>
      <c r="HQ137" s="978"/>
      <c r="HR137" s="978"/>
      <c r="HS137" s="978"/>
      <c r="HT137" s="978"/>
      <c r="HU137" s="978"/>
      <c r="HV137" s="978"/>
      <c r="HW137" s="1143" t="b">
        <v>0</v>
      </c>
      <c r="HX137" s="1144"/>
      <c r="HY137" s="1152"/>
      <c r="HZ137" s="1152"/>
      <c r="IA137" s="978"/>
      <c r="IB137" s="978"/>
      <c r="IC137" s="978"/>
      <c r="ID137" s="978"/>
      <c r="IE137" s="978"/>
      <c r="IF137" s="978"/>
      <c r="IG137" s="978"/>
      <c r="IH137" s="978"/>
      <c r="II137" s="1143" t="b">
        <v>0</v>
      </c>
      <c r="IJ137" s="1144"/>
      <c r="IK137" s="1152"/>
      <c r="IL137" s="1152"/>
      <c r="IM137" s="978"/>
      <c r="IN137" s="978"/>
      <c r="IO137" s="978"/>
      <c r="IP137" s="978"/>
      <c r="IQ137" s="978"/>
      <c r="IR137" s="978"/>
      <c r="IS137" s="978"/>
      <c r="IT137" s="978"/>
      <c r="IU137" s="1143" t="b">
        <v>0</v>
      </c>
      <c r="IV137" s="1276"/>
      <c r="IW137" s="47"/>
      <c r="IX137" s="728"/>
      <c r="IY137" s="731"/>
      <c r="IZ137" s="22"/>
      <c r="JA137" s="22"/>
      <c r="JB137" s="22"/>
      <c r="JC137" s="22"/>
      <c r="JD137" s="22"/>
      <c r="JE137" s="22"/>
      <c r="JF137" s="22"/>
      <c r="JG137" s="22"/>
      <c r="JH137" s="21"/>
      <c r="JI137" s="22"/>
      <c r="JJ137" s="22"/>
      <c r="JK137" s="22"/>
      <c r="JL137" s="22"/>
      <c r="JM137" s="22"/>
      <c r="JN137" s="22"/>
      <c r="JO137" s="22"/>
      <c r="JP137" s="22"/>
      <c r="JQ137" s="22"/>
      <c r="JR137" s="22"/>
      <c r="JS137" s="22"/>
      <c r="JT137" s="22"/>
      <c r="JU137" s="22"/>
      <c r="JV137" s="22"/>
      <c r="JW137" s="22"/>
      <c r="JX137" s="22"/>
      <c r="JY137" s="22"/>
      <c r="JZ137" s="22"/>
      <c r="KA137" s="22"/>
      <c r="KB137" s="22"/>
      <c r="KC137" s="22"/>
      <c r="KD137" s="22"/>
      <c r="KE137" s="22"/>
      <c r="KF137" s="22"/>
      <c r="KG137" s="22"/>
      <c r="KH137" s="22"/>
      <c r="KI137" s="22"/>
      <c r="KJ137" s="22"/>
      <c r="KK137" s="22"/>
      <c r="KL137" s="22"/>
      <c r="KM137" s="22"/>
      <c r="KN137" s="22"/>
      <c r="KO137" s="22"/>
      <c r="KP137" s="22"/>
      <c r="KQ137" s="22"/>
      <c r="KR137" s="22"/>
      <c r="KS137" s="22"/>
      <c r="KT137" s="22"/>
      <c r="KU137" s="22"/>
      <c r="KV137" s="22"/>
      <c r="KW137" s="22"/>
      <c r="KX137" s="22"/>
      <c r="KY137" s="22"/>
      <c r="KZ137" s="22"/>
      <c r="LA137" s="22"/>
      <c r="LB137" s="22"/>
      <c r="LC137" s="22"/>
      <c r="LD137" s="22"/>
      <c r="LE137" s="22"/>
      <c r="LF137" s="22"/>
      <c r="LG137" s="22"/>
      <c r="LH137" s="22"/>
      <c r="LI137" s="22"/>
      <c r="LJ137" s="23"/>
    </row>
    <row r="138" spans="2:322" ht="3.65" customHeight="1">
      <c r="B138" s="2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3"/>
      <c r="AP138" s="22"/>
      <c r="AQ138" s="22"/>
      <c r="AR138" s="22"/>
      <c r="AS138" s="22"/>
      <c r="AT138" s="22"/>
      <c r="AU138" s="22"/>
      <c r="AV138" s="22"/>
      <c r="AW138" s="22"/>
      <c r="AX138" s="727"/>
      <c r="AY138" s="728"/>
      <c r="AZ138" s="47"/>
      <c r="BA138" s="1111"/>
      <c r="BB138" s="1112"/>
      <c r="BC138" s="1175"/>
      <c r="BD138" s="1176"/>
      <c r="BE138" s="1176"/>
      <c r="BF138" s="1176"/>
      <c r="BG138" s="1180"/>
      <c r="BH138" s="1180"/>
      <c r="BI138" s="1184"/>
      <c r="BJ138" s="1184"/>
      <c r="BK138" s="1184"/>
      <c r="BL138" s="1185"/>
      <c r="BM138" s="1286"/>
      <c r="BN138" s="1152"/>
      <c r="BO138" s="978"/>
      <c r="BP138" s="978"/>
      <c r="BQ138" s="978"/>
      <c r="BR138" s="978"/>
      <c r="BS138" s="978"/>
      <c r="BT138" s="978"/>
      <c r="BU138" s="978"/>
      <c r="BV138" s="978"/>
      <c r="BW138" s="1143"/>
      <c r="BX138" s="1144"/>
      <c r="BY138" s="1152"/>
      <c r="BZ138" s="1152"/>
      <c r="CA138" s="978"/>
      <c r="CB138" s="978"/>
      <c r="CC138" s="978"/>
      <c r="CD138" s="978"/>
      <c r="CE138" s="978"/>
      <c r="CF138" s="978"/>
      <c r="CG138" s="978"/>
      <c r="CH138" s="978"/>
      <c r="CI138" s="1143"/>
      <c r="CJ138" s="1144"/>
      <c r="CK138" s="549"/>
      <c r="CL138" s="550"/>
      <c r="CM138" s="866"/>
      <c r="CN138" s="866"/>
      <c r="CO138" s="866"/>
      <c r="CP138" s="866"/>
      <c r="CQ138" s="866"/>
      <c r="CR138" s="866"/>
      <c r="CS138" s="866"/>
      <c r="CT138" s="866"/>
      <c r="CU138" s="1139"/>
      <c r="CV138" s="1140"/>
      <c r="CW138" s="1152"/>
      <c r="CX138" s="1152"/>
      <c r="CY138" s="978"/>
      <c r="CZ138" s="978"/>
      <c r="DA138" s="978"/>
      <c r="DB138" s="978"/>
      <c r="DC138" s="978"/>
      <c r="DD138" s="978"/>
      <c r="DE138" s="978"/>
      <c r="DF138" s="978"/>
      <c r="DG138" s="1143"/>
      <c r="DH138" s="1144"/>
      <c r="DI138" s="1152"/>
      <c r="DJ138" s="1152"/>
      <c r="DK138" s="978"/>
      <c r="DL138" s="978"/>
      <c r="DM138" s="978"/>
      <c r="DN138" s="978"/>
      <c r="DO138" s="978"/>
      <c r="DP138" s="978"/>
      <c r="DQ138" s="978"/>
      <c r="DR138" s="978"/>
      <c r="DS138" s="1143"/>
      <c r="DT138" s="1144"/>
      <c r="DU138" s="1152"/>
      <c r="DV138" s="1152"/>
      <c r="DW138" s="978"/>
      <c r="DX138" s="978"/>
      <c r="DY138" s="978"/>
      <c r="DZ138" s="978"/>
      <c r="EA138" s="978"/>
      <c r="EB138" s="978"/>
      <c r="EC138" s="978"/>
      <c r="ED138" s="978"/>
      <c r="EE138" s="1143"/>
      <c r="EF138" s="1144"/>
      <c r="EG138" s="1152"/>
      <c r="EH138" s="1152"/>
      <c r="EI138" s="978"/>
      <c r="EJ138" s="978"/>
      <c r="EK138" s="978"/>
      <c r="EL138" s="978"/>
      <c r="EM138" s="978"/>
      <c r="EN138" s="978"/>
      <c r="EO138" s="978"/>
      <c r="EP138" s="978"/>
      <c r="EQ138" s="1143"/>
      <c r="ER138" s="1144"/>
      <c r="ES138" s="1152"/>
      <c r="ET138" s="1152"/>
      <c r="EU138" s="978"/>
      <c r="EV138" s="978"/>
      <c r="EW138" s="978"/>
      <c r="EX138" s="978"/>
      <c r="EY138" s="978"/>
      <c r="EZ138" s="978"/>
      <c r="FA138" s="978"/>
      <c r="FB138" s="978"/>
      <c r="FC138" s="1143"/>
      <c r="FD138" s="1144"/>
      <c r="FE138" s="1152"/>
      <c r="FF138" s="1152"/>
      <c r="FG138" s="978"/>
      <c r="FH138" s="978"/>
      <c r="FI138" s="978"/>
      <c r="FJ138" s="978"/>
      <c r="FK138" s="978"/>
      <c r="FL138" s="978"/>
      <c r="FM138" s="978"/>
      <c r="FN138" s="978"/>
      <c r="FO138" s="1143"/>
      <c r="FP138" s="1144"/>
      <c r="FQ138" s="1152"/>
      <c r="FR138" s="1152"/>
      <c r="FS138" s="978"/>
      <c r="FT138" s="978"/>
      <c r="FU138" s="978"/>
      <c r="FV138" s="978"/>
      <c r="FW138" s="978"/>
      <c r="FX138" s="978"/>
      <c r="FY138" s="978"/>
      <c r="FZ138" s="978"/>
      <c r="GA138" s="1143"/>
      <c r="GB138" s="1144"/>
      <c r="GC138" s="1281"/>
      <c r="GD138" s="1152"/>
      <c r="GE138" s="978"/>
      <c r="GF138" s="978"/>
      <c r="GG138" s="978"/>
      <c r="GH138" s="978"/>
      <c r="GI138" s="978"/>
      <c r="GJ138" s="978"/>
      <c r="GK138" s="978"/>
      <c r="GL138" s="978"/>
      <c r="GM138" s="1143"/>
      <c r="GN138" s="1144"/>
      <c r="GO138" s="1152"/>
      <c r="GP138" s="1152"/>
      <c r="GQ138" s="978"/>
      <c r="GR138" s="978"/>
      <c r="GS138" s="978"/>
      <c r="GT138" s="978"/>
      <c r="GU138" s="978"/>
      <c r="GV138" s="978"/>
      <c r="GW138" s="978"/>
      <c r="GX138" s="978"/>
      <c r="GY138" s="1143"/>
      <c r="GZ138" s="1144"/>
      <c r="HA138" s="1152"/>
      <c r="HB138" s="1152"/>
      <c r="HC138" s="978"/>
      <c r="HD138" s="978"/>
      <c r="HE138" s="978"/>
      <c r="HF138" s="978"/>
      <c r="HG138" s="978"/>
      <c r="HH138" s="978"/>
      <c r="HI138" s="978"/>
      <c r="HJ138" s="978"/>
      <c r="HK138" s="1143"/>
      <c r="HL138" s="1144"/>
      <c r="HM138" s="1152"/>
      <c r="HN138" s="1152"/>
      <c r="HO138" s="978"/>
      <c r="HP138" s="978"/>
      <c r="HQ138" s="978"/>
      <c r="HR138" s="978"/>
      <c r="HS138" s="978"/>
      <c r="HT138" s="978"/>
      <c r="HU138" s="978"/>
      <c r="HV138" s="978"/>
      <c r="HW138" s="1143"/>
      <c r="HX138" s="1144"/>
      <c r="HY138" s="1152"/>
      <c r="HZ138" s="1152"/>
      <c r="IA138" s="978"/>
      <c r="IB138" s="978"/>
      <c r="IC138" s="978"/>
      <c r="ID138" s="978"/>
      <c r="IE138" s="978"/>
      <c r="IF138" s="978"/>
      <c r="IG138" s="978"/>
      <c r="IH138" s="978"/>
      <c r="II138" s="1143"/>
      <c r="IJ138" s="1144"/>
      <c r="IK138" s="1152"/>
      <c r="IL138" s="1152"/>
      <c r="IM138" s="978"/>
      <c r="IN138" s="978"/>
      <c r="IO138" s="978"/>
      <c r="IP138" s="978"/>
      <c r="IQ138" s="978"/>
      <c r="IR138" s="978"/>
      <c r="IS138" s="978"/>
      <c r="IT138" s="978"/>
      <c r="IU138" s="1143"/>
      <c r="IV138" s="1276"/>
      <c r="IW138" s="47"/>
      <c r="IX138" s="728"/>
      <c r="IY138" s="731"/>
      <c r="IZ138" s="22"/>
      <c r="JA138" s="22"/>
      <c r="JB138" s="22"/>
      <c r="JC138" s="22"/>
      <c r="JD138" s="22"/>
      <c r="JE138" s="22"/>
      <c r="JF138" s="22"/>
      <c r="JG138" s="22"/>
      <c r="JH138" s="21"/>
      <c r="JI138" s="22"/>
      <c r="JJ138" s="22"/>
      <c r="JK138" s="22"/>
      <c r="JL138" s="22"/>
      <c r="JM138" s="22"/>
      <c r="JN138" s="22"/>
      <c r="JO138" s="22"/>
      <c r="JP138" s="22"/>
      <c r="JQ138" s="22"/>
      <c r="JR138" s="22"/>
      <c r="JS138" s="22"/>
      <c r="JT138" s="22"/>
      <c r="JU138" s="22"/>
      <c r="JV138" s="22"/>
      <c r="JW138" s="22"/>
      <c r="JX138" s="22"/>
      <c r="JY138" s="22"/>
      <c r="JZ138" s="22"/>
      <c r="KA138" s="22"/>
      <c r="KB138" s="22"/>
      <c r="KC138" s="22"/>
      <c r="KD138" s="22"/>
      <c r="KE138" s="22"/>
      <c r="KF138" s="22"/>
      <c r="KG138" s="22"/>
      <c r="KH138" s="22"/>
      <c r="KI138" s="22"/>
      <c r="KJ138" s="22"/>
      <c r="KK138" s="22"/>
      <c r="KL138" s="22"/>
      <c r="KM138" s="22"/>
      <c r="KN138" s="22"/>
      <c r="KO138" s="22"/>
      <c r="KP138" s="22"/>
      <c r="KQ138" s="22"/>
      <c r="KR138" s="22"/>
      <c r="KS138" s="22"/>
      <c r="KT138" s="22"/>
      <c r="KU138" s="22"/>
      <c r="KV138" s="22"/>
      <c r="KW138" s="22"/>
      <c r="KX138" s="22"/>
      <c r="KY138" s="22"/>
      <c r="KZ138" s="22"/>
      <c r="LA138" s="22"/>
      <c r="LB138" s="22"/>
      <c r="LC138" s="22"/>
      <c r="LD138" s="22"/>
      <c r="LE138" s="22"/>
      <c r="LF138" s="22"/>
      <c r="LG138" s="22"/>
      <c r="LH138" s="22"/>
      <c r="LI138" s="22"/>
      <c r="LJ138" s="23"/>
    </row>
    <row r="139" spans="2:322" ht="3.65" customHeight="1">
      <c r="B139" s="21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3"/>
      <c r="AP139" s="22"/>
      <c r="AQ139" s="22"/>
      <c r="AR139" s="22"/>
      <c r="AS139" s="22"/>
      <c r="AT139" s="22"/>
      <c r="AU139" s="22"/>
      <c r="AV139" s="22"/>
      <c r="AW139" s="22"/>
      <c r="AX139" s="727"/>
      <c r="AY139" s="728"/>
      <c r="AZ139" s="47"/>
      <c r="BA139" s="1113"/>
      <c r="BB139" s="1114"/>
      <c r="BC139" s="1177"/>
      <c r="BD139" s="1178"/>
      <c r="BE139" s="1178"/>
      <c r="BF139" s="1178"/>
      <c r="BG139" s="1181"/>
      <c r="BH139" s="1181"/>
      <c r="BI139" s="1186"/>
      <c r="BJ139" s="1186"/>
      <c r="BK139" s="1186"/>
      <c r="BL139" s="1187"/>
      <c r="BM139" s="1294"/>
      <c r="BN139" s="1153"/>
      <c r="BO139" s="980"/>
      <c r="BP139" s="980"/>
      <c r="BQ139" s="980"/>
      <c r="BR139" s="980"/>
      <c r="BS139" s="980"/>
      <c r="BT139" s="980"/>
      <c r="BU139" s="980"/>
      <c r="BV139" s="980"/>
      <c r="BW139" s="582"/>
      <c r="BX139" s="583"/>
      <c r="BY139" s="1153"/>
      <c r="BZ139" s="1153"/>
      <c r="CA139" s="980"/>
      <c r="CB139" s="980"/>
      <c r="CC139" s="980"/>
      <c r="CD139" s="980"/>
      <c r="CE139" s="980"/>
      <c r="CF139" s="980"/>
      <c r="CG139" s="980"/>
      <c r="CH139" s="980"/>
      <c r="CI139" s="582"/>
      <c r="CJ139" s="583"/>
      <c r="CK139" s="551"/>
      <c r="CL139" s="552"/>
      <c r="CM139" s="869"/>
      <c r="CN139" s="869"/>
      <c r="CO139" s="869"/>
      <c r="CP139" s="869"/>
      <c r="CQ139" s="869"/>
      <c r="CR139" s="869"/>
      <c r="CS139" s="869"/>
      <c r="CT139" s="869"/>
      <c r="CU139" s="588"/>
      <c r="CV139" s="589"/>
      <c r="CW139" s="1153"/>
      <c r="CX139" s="1153"/>
      <c r="CY139" s="980"/>
      <c r="CZ139" s="980"/>
      <c r="DA139" s="980"/>
      <c r="DB139" s="980"/>
      <c r="DC139" s="980"/>
      <c r="DD139" s="980"/>
      <c r="DE139" s="980"/>
      <c r="DF139" s="980"/>
      <c r="DG139" s="582"/>
      <c r="DH139" s="583"/>
      <c r="DI139" s="1153"/>
      <c r="DJ139" s="1153"/>
      <c r="DK139" s="980"/>
      <c r="DL139" s="980"/>
      <c r="DM139" s="980"/>
      <c r="DN139" s="980"/>
      <c r="DO139" s="980"/>
      <c r="DP139" s="980"/>
      <c r="DQ139" s="980"/>
      <c r="DR139" s="980"/>
      <c r="DS139" s="582"/>
      <c r="DT139" s="583"/>
      <c r="DU139" s="1153"/>
      <c r="DV139" s="1153"/>
      <c r="DW139" s="980"/>
      <c r="DX139" s="980"/>
      <c r="DY139" s="980"/>
      <c r="DZ139" s="980"/>
      <c r="EA139" s="980"/>
      <c r="EB139" s="980"/>
      <c r="EC139" s="980"/>
      <c r="ED139" s="980"/>
      <c r="EE139" s="582"/>
      <c r="EF139" s="583"/>
      <c r="EG139" s="1153"/>
      <c r="EH139" s="1153"/>
      <c r="EI139" s="980"/>
      <c r="EJ139" s="980"/>
      <c r="EK139" s="980"/>
      <c r="EL139" s="980"/>
      <c r="EM139" s="980"/>
      <c r="EN139" s="980"/>
      <c r="EO139" s="980"/>
      <c r="EP139" s="980"/>
      <c r="EQ139" s="582"/>
      <c r="ER139" s="583"/>
      <c r="ES139" s="1153"/>
      <c r="ET139" s="1153"/>
      <c r="EU139" s="980"/>
      <c r="EV139" s="980"/>
      <c r="EW139" s="980"/>
      <c r="EX139" s="980"/>
      <c r="EY139" s="980"/>
      <c r="EZ139" s="980"/>
      <c r="FA139" s="980"/>
      <c r="FB139" s="980"/>
      <c r="FC139" s="582"/>
      <c r="FD139" s="583"/>
      <c r="FE139" s="1153"/>
      <c r="FF139" s="1153"/>
      <c r="FG139" s="980"/>
      <c r="FH139" s="980"/>
      <c r="FI139" s="980"/>
      <c r="FJ139" s="980"/>
      <c r="FK139" s="980"/>
      <c r="FL139" s="980"/>
      <c r="FM139" s="980"/>
      <c r="FN139" s="980"/>
      <c r="FO139" s="590"/>
      <c r="FP139" s="591"/>
      <c r="FQ139" s="1153"/>
      <c r="FR139" s="1153"/>
      <c r="FS139" s="980"/>
      <c r="FT139" s="980"/>
      <c r="FU139" s="980"/>
      <c r="FV139" s="980"/>
      <c r="FW139" s="980"/>
      <c r="FX139" s="980"/>
      <c r="FY139" s="980"/>
      <c r="FZ139" s="980"/>
      <c r="GA139" s="582"/>
      <c r="GB139" s="583"/>
      <c r="GC139" s="1293"/>
      <c r="GD139" s="1153"/>
      <c r="GE139" s="980"/>
      <c r="GF139" s="980"/>
      <c r="GG139" s="980"/>
      <c r="GH139" s="980"/>
      <c r="GI139" s="980"/>
      <c r="GJ139" s="980"/>
      <c r="GK139" s="980"/>
      <c r="GL139" s="980"/>
      <c r="GM139" s="582"/>
      <c r="GN139" s="583"/>
      <c r="GO139" s="1153"/>
      <c r="GP139" s="1153"/>
      <c r="GQ139" s="980"/>
      <c r="GR139" s="980"/>
      <c r="GS139" s="980"/>
      <c r="GT139" s="980"/>
      <c r="GU139" s="980"/>
      <c r="GV139" s="980"/>
      <c r="GW139" s="980"/>
      <c r="GX139" s="980"/>
      <c r="GY139" s="582"/>
      <c r="GZ139" s="583"/>
      <c r="HA139" s="1153"/>
      <c r="HB139" s="1153"/>
      <c r="HC139" s="980"/>
      <c r="HD139" s="980"/>
      <c r="HE139" s="980"/>
      <c r="HF139" s="980"/>
      <c r="HG139" s="980"/>
      <c r="HH139" s="980"/>
      <c r="HI139" s="980"/>
      <c r="HJ139" s="980"/>
      <c r="HK139" s="582"/>
      <c r="HL139" s="583"/>
      <c r="HM139" s="1153"/>
      <c r="HN139" s="1153"/>
      <c r="HO139" s="980"/>
      <c r="HP139" s="980"/>
      <c r="HQ139" s="980"/>
      <c r="HR139" s="980"/>
      <c r="HS139" s="980"/>
      <c r="HT139" s="980"/>
      <c r="HU139" s="980"/>
      <c r="HV139" s="980"/>
      <c r="HW139" s="582"/>
      <c r="HX139" s="583"/>
      <c r="HY139" s="1153"/>
      <c r="HZ139" s="1153"/>
      <c r="IA139" s="980"/>
      <c r="IB139" s="980"/>
      <c r="IC139" s="980"/>
      <c r="ID139" s="980"/>
      <c r="IE139" s="980"/>
      <c r="IF139" s="980"/>
      <c r="IG139" s="980"/>
      <c r="IH139" s="980"/>
      <c r="II139" s="582"/>
      <c r="IJ139" s="583"/>
      <c r="IK139" s="1153"/>
      <c r="IL139" s="1153"/>
      <c r="IM139" s="980"/>
      <c r="IN139" s="980"/>
      <c r="IO139" s="980"/>
      <c r="IP139" s="980"/>
      <c r="IQ139" s="980"/>
      <c r="IR139" s="980"/>
      <c r="IS139" s="980"/>
      <c r="IT139" s="980"/>
      <c r="IU139" s="524"/>
      <c r="IV139" s="564"/>
      <c r="IW139" s="47"/>
      <c r="IX139" s="728"/>
      <c r="IY139" s="731"/>
      <c r="IZ139" s="22"/>
      <c r="JA139" s="22"/>
      <c r="JB139" s="22"/>
      <c r="JC139" s="22"/>
      <c r="JD139" s="22"/>
      <c r="JE139" s="22"/>
      <c r="JF139" s="22"/>
      <c r="JG139" s="22"/>
      <c r="JH139" s="21"/>
      <c r="JI139" s="22"/>
      <c r="JJ139" s="22"/>
      <c r="JK139" s="22"/>
      <c r="JL139" s="22"/>
      <c r="JM139" s="22"/>
      <c r="JN139" s="22"/>
      <c r="JO139" s="22"/>
      <c r="JP139" s="22"/>
      <c r="JQ139" s="22"/>
      <c r="JR139" s="22"/>
      <c r="JS139" s="22"/>
      <c r="JT139" s="22"/>
      <c r="JU139" s="22"/>
      <c r="JV139" s="22"/>
      <c r="JW139" s="22"/>
      <c r="JX139" s="22"/>
      <c r="JY139" s="22"/>
      <c r="JZ139" s="22"/>
      <c r="KA139" s="22"/>
      <c r="KB139" s="22"/>
      <c r="KC139" s="22"/>
      <c r="KD139" s="22"/>
      <c r="KE139" s="22"/>
      <c r="KF139" s="22"/>
      <c r="KG139" s="22"/>
      <c r="KH139" s="22"/>
      <c r="KI139" s="22"/>
      <c r="KJ139" s="22"/>
      <c r="KK139" s="22"/>
      <c r="KL139" s="22"/>
      <c r="KM139" s="22"/>
      <c r="KN139" s="22"/>
      <c r="KO139" s="22"/>
      <c r="KP139" s="22"/>
      <c r="KQ139" s="22"/>
      <c r="KR139" s="22"/>
      <c r="KS139" s="22"/>
      <c r="KT139" s="22"/>
      <c r="KU139" s="22"/>
      <c r="KV139" s="22"/>
      <c r="KW139" s="22"/>
      <c r="KX139" s="22"/>
      <c r="KY139" s="22"/>
      <c r="KZ139" s="22"/>
      <c r="LA139" s="22"/>
      <c r="LB139" s="22"/>
      <c r="LC139" s="22"/>
      <c r="LD139" s="22"/>
      <c r="LE139" s="22"/>
      <c r="LF139" s="22"/>
      <c r="LG139" s="22"/>
      <c r="LH139" s="22"/>
      <c r="LI139" s="22"/>
      <c r="LJ139" s="23"/>
    </row>
    <row r="140" spans="2:322" ht="3.65" customHeight="1">
      <c r="B140" s="21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3"/>
      <c r="AP140" s="22"/>
      <c r="AQ140" s="22"/>
      <c r="AR140" s="22"/>
      <c r="AS140" s="22"/>
      <c r="AT140" s="22"/>
      <c r="AU140" s="22"/>
      <c r="AV140" s="22"/>
      <c r="AW140" s="22"/>
      <c r="AX140" s="727"/>
      <c r="AY140" s="728"/>
      <c r="AZ140" s="728" t="e" vm="3">
        <v>#VALUE!</v>
      </c>
      <c r="BA140" s="1109" t="s">
        <v>57</v>
      </c>
      <c r="BB140" s="1110"/>
      <c r="BC140" s="1161" t="s">
        <v>1057</v>
      </c>
      <c r="BD140" s="1161"/>
      <c r="BE140" s="1161"/>
      <c r="BF140" s="1161"/>
      <c r="BG140" s="1164" t="s">
        <v>5</v>
      </c>
      <c r="BH140" s="1164"/>
      <c r="BI140" s="1167">
        <v>400</v>
      </c>
      <c r="BJ140" s="1167"/>
      <c r="BK140" s="1167"/>
      <c r="BL140" s="1168"/>
      <c r="BM140" s="1290" t="b">
        <v>0</v>
      </c>
      <c r="BN140" s="1158"/>
      <c r="BO140" s="872" t="str">
        <f>IFERROR(VLOOKUP(BM93,BD!$B:$D,3,FALSE),"-")</f>
        <v>1012001</v>
      </c>
      <c r="BP140" s="872"/>
      <c r="BQ140" s="872"/>
      <c r="BR140" s="872"/>
      <c r="BS140" s="872"/>
      <c r="BT140" s="872"/>
      <c r="BU140" s="872"/>
      <c r="BV140" s="872"/>
      <c r="BW140" s="1127" t="b">
        <v>0</v>
      </c>
      <c r="BX140" s="1128"/>
      <c r="BY140" s="1158" t="b">
        <v>0</v>
      </c>
      <c r="BZ140" s="1158"/>
      <c r="CA140" s="872" t="s">
        <v>162</v>
      </c>
      <c r="CB140" s="872"/>
      <c r="CC140" s="872"/>
      <c r="CD140" s="872"/>
      <c r="CE140" s="872"/>
      <c r="CF140" s="872"/>
      <c r="CG140" s="872"/>
      <c r="CH140" s="872"/>
      <c r="CI140" s="1127" t="b">
        <v>0</v>
      </c>
      <c r="CJ140" s="1128"/>
      <c r="CK140" s="958" t="b">
        <v>1</v>
      </c>
      <c r="CL140" s="959"/>
      <c r="CM140" s="1298" t="s">
        <v>476</v>
      </c>
      <c r="CN140" s="1298"/>
      <c r="CO140" s="1298"/>
      <c r="CP140" s="1298"/>
      <c r="CQ140" s="1298"/>
      <c r="CR140" s="1298"/>
      <c r="CS140" s="1298"/>
      <c r="CT140" s="1298"/>
      <c r="CU140" s="1127" t="b">
        <v>0</v>
      </c>
      <c r="CV140" s="1128"/>
      <c r="CW140" s="1158" t="b">
        <v>0</v>
      </c>
      <c r="CX140" s="1158"/>
      <c r="CY140" s="872" t="str">
        <f>IFERROR(VLOOKUP(CW93,BD!$B:$D,3,FALSE),"-")</f>
        <v>1014501</v>
      </c>
      <c r="CZ140" s="872"/>
      <c r="DA140" s="872"/>
      <c r="DB140" s="872"/>
      <c r="DC140" s="872"/>
      <c r="DD140" s="872"/>
      <c r="DE140" s="872"/>
      <c r="DF140" s="872"/>
      <c r="DG140" s="1127" t="b">
        <v>0</v>
      </c>
      <c r="DH140" s="1128"/>
      <c r="DI140" s="1158" t="b">
        <v>0</v>
      </c>
      <c r="DJ140" s="1158"/>
      <c r="DK140" s="872" t="str">
        <f>IFERROR(VLOOKUP(DI93,BD!$B:$D,3,FALSE),"-")</f>
        <v>1014502</v>
      </c>
      <c r="DL140" s="872"/>
      <c r="DM140" s="872"/>
      <c r="DN140" s="872"/>
      <c r="DO140" s="872"/>
      <c r="DP140" s="872"/>
      <c r="DQ140" s="872"/>
      <c r="DR140" s="872"/>
      <c r="DS140" s="1127" t="b">
        <v>0</v>
      </c>
      <c r="DT140" s="1128"/>
      <c r="DU140" s="1158" t="b">
        <v>0</v>
      </c>
      <c r="DV140" s="1158"/>
      <c r="DW140" s="872" t="s">
        <v>162</v>
      </c>
      <c r="DX140" s="872"/>
      <c r="DY140" s="872"/>
      <c r="DZ140" s="872"/>
      <c r="EA140" s="872"/>
      <c r="EB140" s="872"/>
      <c r="EC140" s="872"/>
      <c r="ED140" s="872"/>
      <c r="EE140" s="1127" t="b">
        <v>0</v>
      </c>
      <c r="EF140" s="1128"/>
      <c r="EG140" s="1158" t="b">
        <v>0</v>
      </c>
      <c r="EH140" s="1158"/>
      <c r="EI140" s="872" t="str">
        <f>IFERROR(VLOOKUP(EP94,BD!$B:$D,3,FALSE),"-")</f>
        <v>-</v>
      </c>
      <c r="EJ140" s="872"/>
      <c r="EK140" s="872"/>
      <c r="EL140" s="872"/>
      <c r="EM140" s="872"/>
      <c r="EN140" s="872"/>
      <c r="EO140" s="872"/>
      <c r="EP140" s="872"/>
      <c r="EQ140" s="1127" t="b">
        <v>0</v>
      </c>
      <c r="ER140" s="1128"/>
      <c r="ES140" s="1158" t="b">
        <v>0</v>
      </c>
      <c r="ET140" s="1158"/>
      <c r="EU140" s="872"/>
      <c r="EV140" s="872"/>
      <c r="EW140" s="872"/>
      <c r="EX140" s="872"/>
      <c r="EY140" s="872"/>
      <c r="EZ140" s="872"/>
      <c r="FA140" s="872"/>
      <c r="FB140" s="872"/>
      <c r="FC140" s="1127" t="b">
        <v>0</v>
      </c>
      <c r="FD140" s="1128"/>
      <c r="FE140" s="1158" t="b">
        <v>0</v>
      </c>
      <c r="FF140" s="1158"/>
      <c r="FG140" s="872" t="s">
        <v>162</v>
      </c>
      <c r="FH140" s="872"/>
      <c r="FI140" s="872"/>
      <c r="FJ140" s="872"/>
      <c r="FK140" s="872"/>
      <c r="FL140" s="872"/>
      <c r="FM140" s="872"/>
      <c r="FN140" s="872"/>
      <c r="FO140" s="1127" t="b">
        <v>0</v>
      </c>
      <c r="FP140" s="1128"/>
      <c r="FQ140" s="1158" t="b">
        <v>0</v>
      </c>
      <c r="FR140" s="1158"/>
      <c r="FS140" s="872" t="s">
        <v>162</v>
      </c>
      <c r="FT140" s="872"/>
      <c r="FU140" s="872"/>
      <c r="FV140" s="872"/>
      <c r="FW140" s="872"/>
      <c r="FX140" s="872"/>
      <c r="FY140" s="872"/>
      <c r="FZ140" s="872"/>
      <c r="GA140" s="1127" t="b">
        <v>0</v>
      </c>
      <c r="GB140" s="1128"/>
      <c r="GC140" s="1295" t="b">
        <v>0</v>
      </c>
      <c r="GD140" s="1158"/>
      <c r="GE140" s="872" t="s">
        <v>162</v>
      </c>
      <c r="GF140" s="872"/>
      <c r="GG140" s="872"/>
      <c r="GH140" s="872"/>
      <c r="GI140" s="872"/>
      <c r="GJ140" s="872"/>
      <c r="GK140" s="872"/>
      <c r="GL140" s="872"/>
      <c r="GM140" s="1127" t="b">
        <v>0</v>
      </c>
      <c r="GN140" s="1128"/>
      <c r="GO140" s="1158" t="b">
        <v>0</v>
      </c>
      <c r="GP140" s="1158"/>
      <c r="GQ140" s="872" t="s">
        <v>162</v>
      </c>
      <c r="GR140" s="872"/>
      <c r="GS140" s="872"/>
      <c r="GT140" s="872"/>
      <c r="GU140" s="872"/>
      <c r="GV140" s="872"/>
      <c r="GW140" s="872"/>
      <c r="GX140" s="872"/>
      <c r="GY140" s="1127" t="b">
        <v>0</v>
      </c>
      <c r="GZ140" s="1128"/>
      <c r="HA140" s="1158" t="b">
        <v>0</v>
      </c>
      <c r="HB140" s="1158"/>
      <c r="HC140" s="872" t="s">
        <v>162</v>
      </c>
      <c r="HD140" s="872"/>
      <c r="HE140" s="872"/>
      <c r="HF140" s="872"/>
      <c r="HG140" s="872"/>
      <c r="HH140" s="872"/>
      <c r="HI140" s="872"/>
      <c r="HJ140" s="872"/>
      <c r="HK140" s="1127" t="b">
        <v>0</v>
      </c>
      <c r="HL140" s="1128"/>
      <c r="HM140" s="1158" t="b">
        <v>0</v>
      </c>
      <c r="HN140" s="1158"/>
      <c r="HO140" s="872" t="s">
        <v>162</v>
      </c>
      <c r="HP140" s="872"/>
      <c r="HQ140" s="872"/>
      <c r="HR140" s="872"/>
      <c r="HS140" s="872"/>
      <c r="HT140" s="872"/>
      <c r="HU140" s="872"/>
      <c r="HV140" s="872"/>
      <c r="HW140" s="1127" t="b">
        <v>0</v>
      </c>
      <c r="HX140" s="1128"/>
      <c r="HY140" s="1158" t="b">
        <v>0</v>
      </c>
      <c r="HZ140" s="1158"/>
      <c r="IA140" s="872" t="str">
        <f>IFERROR(VLOOKUP(IH94,BD!$B:$D,3,FALSE),"-")</f>
        <v>-</v>
      </c>
      <c r="IB140" s="872"/>
      <c r="IC140" s="872"/>
      <c r="ID140" s="872"/>
      <c r="IE140" s="872"/>
      <c r="IF140" s="872"/>
      <c r="IG140" s="872"/>
      <c r="IH140" s="872"/>
      <c r="II140" s="1127" t="b">
        <v>0</v>
      </c>
      <c r="IJ140" s="1128"/>
      <c r="IK140" s="1158" t="b">
        <v>0</v>
      </c>
      <c r="IL140" s="1158"/>
      <c r="IM140" s="872" t="str">
        <f>IFERROR(VLOOKUP(IT94,BD!$B:$D,3,FALSE),"-")</f>
        <v>-</v>
      </c>
      <c r="IN140" s="872"/>
      <c r="IO140" s="872"/>
      <c r="IP140" s="872"/>
      <c r="IQ140" s="872"/>
      <c r="IR140" s="872"/>
      <c r="IS140" s="872"/>
      <c r="IT140" s="872"/>
      <c r="IU140" s="1127" t="b">
        <v>0</v>
      </c>
      <c r="IV140" s="1283"/>
      <c r="IW140" s="728"/>
      <c r="IX140" s="728"/>
      <c r="IY140" s="731"/>
      <c r="IZ140" s="22"/>
      <c r="JA140" s="22"/>
      <c r="JB140" s="22"/>
      <c r="JC140" s="22"/>
      <c r="JD140" s="22"/>
      <c r="JE140" s="22"/>
      <c r="JF140" s="22"/>
      <c r="JG140" s="22"/>
      <c r="JH140" s="21"/>
      <c r="JI140" s="22"/>
      <c r="JJ140" s="22"/>
      <c r="JK140" s="22"/>
      <c r="JL140" s="22"/>
      <c r="JM140" s="22"/>
      <c r="JN140" s="22"/>
      <c r="JO140" s="22"/>
      <c r="JP140" s="22"/>
      <c r="JQ140" s="22"/>
      <c r="JR140" s="22"/>
      <c r="JS140" s="22"/>
      <c r="JT140" s="22"/>
      <c r="JU140" s="22"/>
      <c r="JV140" s="22"/>
      <c r="JW140" s="22"/>
      <c r="JX140" s="22"/>
      <c r="JY140" s="22"/>
      <c r="JZ140" s="22"/>
      <c r="KA140" s="22"/>
      <c r="KB140" s="22"/>
      <c r="KC140" s="22"/>
      <c r="KD140" s="22"/>
      <c r="KE140" s="22"/>
      <c r="KF140" s="22"/>
      <c r="KG140" s="22"/>
      <c r="KH140" s="22"/>
      <c r="KI140" s="22"/>
      <c r="KJ140" s="22"/>
      <c r="KK140" s="22"/>
      <c r="KL140" s="22"/>
      <c r="KM140" s="22"/>
      <c r="KN140" s="22"/>
      <c r="KO140" s="22"/>
      <c r="KP140" s="22"/>
      <c r="KQ140" s="22"/>
      <c r="KR140" s="22"/>
      <c r="KS140" s="22"/>
      <c r="KT140" s="22"/>
      <c r="KU140" s="22"/>
      <c r="KV140" s="22"/>
      <c r="KW140" s="22"/>
      <c r="KX140" s="22"/>
      <c r="KY140" s="22"/>
      <c r="KZ140" s="22"/>
      <c r="LA140" s="22"/>
      <c r="LB140" s="22"/>
      <c r="LC140" s="22"/>
      <c r="LD140" s="22"/>
      <c r="LE140" s="22"/>
      <c r="LF140" s="22"/>
      <c r="LG140" s="22"/>
      <c r="LH140" s="22"/>
      <c r="LI140" s="22"/>
      <c r="LJ140" s="23"/>
    </row>
    <row r="141" spans="2:322" ht="3.65" customHeight="1">
      <c r="B141" s="21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3"/>
      <c r="AP141" s="22"/>
      <c r="AQ141" s="22"/>
      <c r="AR141" s="22"/>
      <c r="AS141" s="22"/>
      <c r="AT141" s="22"/>
      <c r="AU141" s="22"/>
      <c r="AV141" s="22"/>
      <c r="AW141" s="22"/>
      <c r="AX141" s="727"/>
      <c r="AY141" s="728"/>
      <c r="AZ141" s="728"/>
      <c r="BA141" s="1111"/>
      <c r="BB141" s="1112"/>
      <c r="BC141" s="1162"/>
      <c r="BD141" s="1162"/>
      <c r="BE141" s="1162"/>
      <c r="BF141" s="1162"/>
      <c r="BG141" s="1165"/>
      <c r="BH141" s="1165"/>
      <c r="BI141" s="1169"/>
      <c r="BJ141" s="1169"/>
      <c r="BK141" s="1169"/>
      <c r="BL141" s="1170"/>
      <c r="BM141" s="1291"/>
      <c r="BN141" s="1159"/>
      <c r="BO141" s="875"/>
      <c r="BP141" s="875"/>
      <c r="BQ141" s="875"/>
      <c r="BR141" s="875"/>
      <c r="BS141" s="875"/>
      <c r="BT141" s="875"/>
      <c r="BU141" s="875"/>
      <c r="BV141" s="875"/>
      <c r="BW141" s="1129"/>
      <c r="BX141" s="1130"/>
      <c r="BY141" s="1159"/>
      <c r="BZ141" s="1159"/>
      <c r="CA141" s="875"/>
      <c r="CB141" s="875"/>
      <c r="CC141" s="875"/>
      <c r="CD141" s="875"/>
      <c r="CE141" s="875"/>
      <c r="CF141" s="875"/>
      <c r="CG141" s="875"/>
      <c r="CH141" s="875"/>
      <c r="CI141" s="1129"/>
      <c r="CJ141" s="1130"/>
      <c r="CK141" s="960"/>
      <c r="CL141" s="952"/>
      <c r="CM141" s="1299"/>
      <c r="CN141" s="1299"/>
      <c r="CO141" s="1299"/>
      <c r="CP141" s="1299"/>
      <c r="CQ141" s="1299"/>
      <c r="CR141" s="1299"/>
      <c r="CS141" s="1299"/>
      <c r="CT141" s="1299"/>
      <c r="CU141" s="1129"/>
      <c r="CV141" s="1130"/>
      <c r="CW141" s="1159"/>
      <c r="CX141" s="1159"/>
      <c r="CY141" s="875"/>
      <c r="CZ141" s="875"/>
      <c r="DA141" s="875"/>
      <c r="DB141" s="875"/>
      <c r="DC141" s="875"/>
      <c r="DD141" s="875"/>
      <c r="DE141" s="875"/>
      <c r="DF141" s="875"/>
      <c r="DG141" s="1129"/>
      <c r="DH141" s="1130"/>
      <c r="DI141" s="1159"/>
      <c r="DJ141" s="1159"/>
      <c r="DK141" s="875"/>
      <c r="DL141" s="875"/>
      <c r="DM141" s="875"/>
      <c r="DN141" s="875"/>
      <c r="DO141" s="875"/>
      <c r="DP141" s="875"/>
      <c r="DQ141" s="875"/>
      <c r="DR141" s="875"/>
      <c r="DS141" s="1129"/>
      <c r="DT141" s="1130"/>
      <c r="DU141" s="1159"/>
      <c r="DV141" s="1159"/>
      <c r="DW141" s="875"/>
      <c r="DX141" s="875"/>
      <c r="DY141" s="875"/>
      <c r="DZ141" s="875"/>
      <c r="EA141" s="875"/>
      <c r="EB141" s="875"/>
      <c r="EC141" s="875"/>
      <c r="ED141" s="875"/>
      <c r="EE141" s="1129"/>
      <c r="EF141" s="1130"/>
      <c r="EG141" s="1159"/>
      <c r="EH141" s="1159"/>
      <c r="EI141" s="875"/>
      <c r="EJ141" s="875"/>
      <c r="EK141" s="875"/>
      <c r="EL141" s="875"/>
      <c r="EM141" s="875"/>
      <c r="EN141" s="875"/>
      <c r="EO141" s="875"/>
      <c r="EP141" s="875"/>
      <c r="EQ141" s="1129"/>
      <c r="ER141" s="1130"/>
      <c r="ES141" s="1159"/>
      <c r="ET141" s="1159"/>
      <c r="EU141" s="875"/>
      <c r="EV141" s="875"/>
      <c r="EW141" s="875"/>
      <c r="EX141" s="875"/>
      <c r="EY141" s="875"/>
      <c r="EZ141" s="875"/>
      <c r="FA141" s="875"/>
      <c r="FB141" s="875"/>
      <c r="FC141" s="1129"/>
      <c r="FD141" s="1130"/>
      <c r="FE141" s="1159"/>
      <c r="FF141" s="1159"/>
      <c r="FG141" s="875"/>
      <c r="FH141" s="875"/>
      <c r="FI141" s="875"/>
      <c r="FJ141" s="875"/>
      <c r="FK141" s="875"/>
      <c r="FL141" s="875"/>
      <c r="FM141" s="875"/>
      <c r="FN141" s="875"/>
      <c r="FO141" s="1129"/>
      <c r="FP141" s="1130"/>
      <c r="FQ141" s="1159"/>
      <c r="FR141" s="1159"/>
      <c r="FS141" s="875"/>
      <c r="FT141" s="875"/>
      <c r="FU141" s="875"/>
      <c r="FV141" s="875"/>
      <c r="FW141" s="875"/>
      <c r="FX141" s="875"/>
      <c r="FY141" s="875"/>
      <c r="FZ141" s="875"/>
      <c r="GA141" s="1129"/>
      <c r="GB141" s="1130"/>
      <c r="GC141" s="1296"/>
      <c r="GD141" s="1159"/>
      <c r="GE141" s="875"/>
      <c r="GF141" s="875"/>
      <c r="GG141" s="875"/>
      <c r="GH141" s="875"/>
      <c r="GI141" s="875"/>
      <c r="GJ141" s="875"/>
      <c r="GK141" s="875"/>
      <c r="GL141" s="875"/>
      <c r="GM141" s="1129"/>
      <c r="GN141" s="1130"/>
      <c r="GO141" s="1159"/>
      <c r="GP141" s="1159"/>
      <c r="GQ141" s="875"/>
      <c r="GR141" s="875"/>
      <c r="GS141" s="875"/>
      <c r="GT141" s="875"/>
      <c r="GU141" s="875"/>
      <c r="GV141" s="875"/>
      <c r="GW141" s="875"/>
      <c r="GX141" s="875"/>
      <c r="GY141" s="1129"/>
      <c r="GZ141" s="1130"/>
      <c r="HA141" s="1159"/>
      <c r="HB141" s="1159"/>
      <c r="HC141" s="875"/>
      <c r="HD141" s="875"/>
      <c r="HE141" s="875"/>
      <c r="HF141" s="875"/>
      <c r="HG141" s="875"/>
      <c r="HH141" s="875"/>
      <c r="HI141" s="875"/>
      <c r="HJ141" s="875"/>
      <c r="HK141" s="1129"/>
      <c r="HL141" s="1130"/>
      <c r="HM141" s="1159"/>
      <c r="HN141" s="1159"/>
      <c r="HO141" s="875"/>
      <c r="HP141" s="875"/>
      <c r="HQ141" s="875"/>
      <c r="HR141" s="875"/>
      <c r="HS141" s="875"/>
      <c r="HT141" s="875"/>
      <c r="HU141" s="875"/>
      <c r="HV141" s="875"/>
      <c r="HW141" s="1129"/>
      <c r="HX141" s="1130"/>
      <c r="HY141" s="1159"/>
      <c r="HZ141" s="1159"/>
      <c r="IA141" s="875"/>
      <c r="IB141" s="875"/>
      <c r="IC141" s="875"/>
      <c r="ID141" s="875"/>
      <c r="IE141" s="875"/>
      <c r="IF141" s="875"/>
      <c r="IG141" s="875"/>
      <c r="IH141" s="875"/>
      <c r="II141" s="1129"/>
      <c r="IJ141" s="1130"/>
      <c r="IK141" s="1159"/>
      <c r="IL141" s="1159"/>
      <c r="IM141" s="875"/>
      <c r="IN141" s="875"/>
      <c r="IO141" s="875"/>
      <c r="IP141" s="875"/>
      <c r="IQ141" s="875"/>
      <c r="IR141" s="875"/>
      <c r="IS141" s="875"/>
      <c r="IT141" s="875"/>
      <c r="IU141" s="1129"/>
      <c r="IV141" s="1284"/>
      <c r="IW141" s="728"/>
      <c r="IX141" s="728"/>
      <c r="IY141" s="731"/>
      <c r="IZ141" s="22"/>
      <c r="JA141" s="22"/>
      <c r="JB141" s="22"/>
      <c r="JC141" s="22"/>
      <c r="JD141" s="22"/>
      <c r="JE141" s="22"/>
      <c r="JF141" s="22"/>
      <c r="JG141" s="22"/>
      <c r="JH141" s="21"/>
      <c r="JI141" s="22"/>
      <c r="JJ141" s="22"/>
      <c r="JK141" s="22"/>
      <c r="JL141" s="22"/>
      <c r="JM141" s="22"/>
      <c r="JN141" s="22"/>
      <c r="JO141" s="22"/>
      <c r="JP141" s="22"/>
      <c r="JQ141" s="22"/>
      <c r="JR141" s="22"/>
      <c r="JS141" s="22"/>
      <c r="JT141" s="22"/>
      <c r="JU141" s="22"/>
      <c r="JV141" s="22"/>
      <c r="JW141" s="22"/>
      <c r="JX141" s="22"/>
      <c r="JY141" s="22"/>
      <c r="JZ141" s="22"/>
      <c r="KA141" s="22"/>
      <c r="KB141" s="22"/>
      <c r="KC141" s="22"/>
      <c r="KD141" s="22"/>
      <c r="KE141" s="22"/>
      <c r="KF141" s="22"/>
      <c r="KG141" s="22"/>
      <c r="KH141" s="22"/>
      <c r="KI141" s="22"/>
      <c r="KJ141" s="22"/>
      <c r="KK141" s="22"/>
      <c r="KL141" s="22"/>
      <c r="KM141" s="22"/>
      <c r="KN141" s="22"/>
      <c r="KO141" s="22"/>
      <c r="KP141" s="22"/>
      <c r="KQ141" s="22"/>
      <c r="KR141" s="22"/>
      <c r="KS141" s="22"/>
      <c r="KT141" s="22"/>
      <c r="KU141" s="22"/>
      <c r="KV141" s="22"/>
      <c r="KW141" s="22"/>
      <c r="KX141" s="22"/>
      <c r="KY141" s="22"/>
      <c r="KZ141" s="22"/>
      <c r="LA141" s="22"/>
      <c r="LB141" s="22"/>
      <c r="LC141" s="22"/>
      <c r="LD141" s="22"/>
      <c r="LE141" s="22"/>
      <c r="LF141" s="22"/>
      <c r="LG141" s="22"/>
      <c r="LH141" s="22"/>
      <c r="LI141" s="22"/>
      <c r="LJ141" s="23"/>
    </row>
    <row r="142" spans="2:322" ht="3.65" customHeight="1">
      <c r="B142" s="21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3"/>
      <c r="AP142" s="22"/>
      <c r="AQ142" s="22"/>
      <c r="AR142" s="22"/>
      <c r="AS142" s="22"/>
      <c r="AT142" s="22"/>
      <c r="AU142" s="22"/>
      <c r="AV142" s="22"/>
      <c r="AW142" s="22"/>
      <c r="AX142" s="727"/>
      <c r="AY142" s="728"/>
      <c r="AZ142" s="47"/>
      <c r="BA142" s="1111"/>
      <c r="BB142" s="1112"/>
      <c r="BC142" s="1162"/>
      <c r="BD142" s="1162"/>
      <c r="BE142" s="1162"/>
      <c r="BF142" s="1162"/>
      <c r="BG142" s="1165"/>
      <c r="BH142" s="1165"/>
      <c r="BI142" s="1169"/>
      <c r="BJ142" s="1169"/>
      <c r="BK142" s="1169"/>
      <c r="BL142" s="1170"/>
      <c r="BM142" s="1291"/>
      <c r="BN142" s="1159"/>
      <c r="BO142" s="875"/>
      <c r="BP142" s="875"/>
      <c r="BQ142" s="875"/>
      <c r="BR142" s="875"/>
      <c r="BS142" s="875"/>
      <c r="BT142" s="875"/>
      <c r="BU142" s="875"/>
      <c r="BV142" s="875"/>
      <c r="BW142" s="1129" t="b">
        <v>0</v>
      </c>
      <c r="BX142" s="1130"/>
      <c r="BY142" s="1159"/>
      <c r="BZ142" s="1159"/>
      <c r="CA142" s="875"/>
      <c r="CB142" s="875"/>
      <c r="CC142" s="875"/>
      <c r="CD142" s="875"/>
      <c r="CE142" s="875"/>
      <c r="CF142" s="875"/>
      <c r="CG142" s="875"/>
      <c r="CH142" s="875"/>
      <c r="CI142" s="1129" t="b">
        <v>0</v>
      </c>
      <c r="CJ142" s="1130"/>
      <c r="CK142" s="545"/>
      <c r="CL142" s="546"/>
      <c r="CM142" s="875" t="str">
        <f>IFERROR(VLOOKUP(CT94,BD!$B:$D,3,FALSE),"-")</f>
        <v>1012111</v>
      </c>
      <c r="CN142" s="875"/>
      <c r="CO142" s="875"/>
      <c r="CP142" s="875"/>
      <c r="CQ142" s="875"/>
      <c r="CR142" s="875"/>
      <c r="CS142" s="875"/>
      <c r="CT142" s="875"/>
      <c r="CU142" s="1129" t="b">
        <v>0</v>
      </c>
      <c r="CV142" s="1130"/>
      <c r="CW142" s="1159"/>
      <c r="CX142" s="1159"/>
      <c r="CY142" s="875"/>
      <c r="CZ142" s="875"/>
      <c r="DA142" s="875"/>
      <c r="DB142" s="875"/>
      <c r="DC142" s="875"/>
      <c r="DD142" s="875"/>
      <c r="DE142" s="875"/>
      <c r="DF142" s="875"/>
      <c r="DG142" s="1129" t="b">
        <v>0</v>
      </c>
      <c r="DH142" s="1130"/>
      <c r="DI142" s="1159"/>
      <c r="DJ142" s="1159"/>
      <c r="DK142" s="875"/>
      <c r="DL142" s="875"/>
      <c r="DM142" s="875"/>
      <c r="DN142" s="875"/>
      <c r="DO142" s="875"/>
      <c r="DP142" s="875"/>
      <c r="DQ142" s="875"/>
      <c r="DR142" s="875"/>
      <c r="DS142" s="1129" t="b">
        <v>0</v>
      </c>
      <c r="DT142" s="1130"/>
      <c r="DU142" s="1159"/>
      <c r="DV142" s="1159"/>
      <c r="DW142" s="875"/>
      <c r="DX142" s="875"/>
      <c r="DY142" s="875"/>
      <c r="DZ142" s="875"/>
      <c r="EA142" s="875"/>
      <c r="EB142" s="875"/>
      <c r="EC142" s="875"/>
      <c r="ED142" s="875"/>
      <c r="EE142" s="1129" t="b">
        <v>0</v>
      </c>
      <c r="EF142" s="1130"/>
      <c r="EG142" s="1159"/>
      <c r="EH142" s="1159"/>
      <c r="EI142" s="875"/>
      <c r="EJ142" s="875"/>
      <c r="EK142" s="875"/>
      <c r="EL142" s="875"/>
      <c r="EM142" s="875"/>
      <c r="EN142" s="875"/>
      <c r="EO142" s="875"/>
      <c r="EP142" s="875"/>
      <c r="EQ142" s="1129" t="b">
        <v>0</v>
      </c>
      <c r="ER142" s="1130"/>
      <c r="ES142" s="1159"/>
      <c r="ET142" s="1159"/>
      <c r="EU142" s="875"/>
      <c r="EV142" s="875"/>
      <c r="EW142" s="875"/>
      <c r="EX142" s="875"/>
      <c r="EY142" s="875"/>
      <c r="EZ142" s="875"/>
      <c r="FA142" s="875"/>
      <c r="FB142" s="875"/>
      <c r="FC142" s="1129" t="b">
        <v>0</v>
      </c>
      <c r="FD142" s="1130"/>
      <c r="FE142" s="1159"/>
      <c r="FF142" s="1159"/>
      <c r="FG142" s="875"/>
      <c r="FH142" s="875"/>
      <c r="FI142" s="875"/>
      <c r="FJ142" s="875"/>
      <c r="FK142" s="875"/>
      <c r="FL142" s="875"/>
      <c r="FM142" s="875"/>
      <c r="FN142" s="875"/>
      <c r="FO142" s="1129" t="b">
        <v>0</v>
      </c>
      <c r="FP142" s="1130"/>
      <c r="FQ142" s="1159"/>
      <c r="FR142" s="1159"/>
      <c r="FS142" s="875"/>
      <c r="FT142" s="875"/>
      <c r="FU142" s="875"/>
      <c r="FV142" s="875"/>
      <c r="FW142" s="875"/>
      <c r="FX142" s="875"/>
      <c r="FY142" s="875"/>
      <c r="FZ142" s="875"/>
      <c r="GA142" s="1129" t="b">
        <v>0</v>
      </c>
      <c r="GB142" s="1130"/>
      <c r="GC142" s="1296"/>
      <c r="GD142" s="1159"/>
      <c r="GE142" s="875"/>
      <c r="GF142" s="875"/>
      <c r="GG142" s="875"/>
      <c r="GH142" s="875"/>
      <c r="GI142" s="875"/>
      <c r="GJ142" s="875"/>
      <c r="GK142" s="875"/>
      <c r="GL142" s="875"/>
      <c r="GM142" s="1129" t="b">
        <v>0</v>
      </c>
      <c r="GN142" s="1130"/>
      <c r="GO142" s="1159"/>
      <c r="GP142" s="1159"/>
      <c r="GQ142" s="875"/>
      <c r="GR142" s="875"/>
      <c r="GS142" s="875"/>
      <c r="GT142" s="875"/>
      <c r="GU142" s="875"/>
      <c r="GV142" s="875"/>
      <c r="GW142" s="875"/>
      <c r="GX142" s="875"/>
      <c r="GY142" s="1129" t="b">
        <v>0</v>
      </c>
      <c r="GZ142" s="1130"/>
      <c r="HA142" s="1159"/>
      <c r="HB142" s="1159"/>
      <c r="HC142" s="875"/>
      <c r="HD142" s="875"/>
      <c r="HE142" s="875"/>
      <c r="HF142" s="875"/>
      <c r="HG142" s="875"/>
      <c r="HH142" s="875"/>
      <c r="HI142" s="875"/>
      <c r="HJ142" s="875"/>
      <c r="HK142" s="1129" t="b">
        <v>0</v>
      </c>
      <c r="HL142" s="1130"/>
      <c r="HM142" s="1159"/>
      <c r="HN142" s="1159"/>
      <c r="HO142" s="875"/>
      <c r="HP142" s="875"/>
      <c r="HQ142" s="875"/>
      <c r="HR142" s="875"/>
      <c r="HS142" s="875"/>
      <c r="HT142" s="875"/>
      <c r="HU142" s="875"/>
      <c r="HV142" s="875"/>
      <c r="HW142" s="1129" t="b">
        <v>0</v>
      </c>
      <c r="HX142" s="1130"/>
      <c r="HY142" s="1159"/>
      <c r="HZ142" s="1159"/>
      <c r="IA142" s="875"/>
      <c r="IB142" s="875"/>
      <c r="IC142" s="875"/>
      <c r="ID142" s="875"/>
      <c r="IE142" s="875"/>
      <c r="IF142" s="875"/>
      <c r="IG142" s="875"/>
      <c r="IH142" s="875"/>
      <c r="II142" s="1129" t="b">
        <v>0</v>
      </c>
      <c r="IJ142" s="1130"/>
      <c r="IK142" s="1159"/>
      <c r="IL142" s="1159"/>
      <c r="IM142" s="875"/>
      <c r="IN142" s="875"/>
      <c r="IO142" s="875"/>
      <c r="IP142" s="875"/>
      <c r="IQ142" s="875"/>
      <c r="IR142" s="875"/>
      <c r="IS142" s="875"/>
      <c r="IT142" s="875"/>
      <c r="IU142" s="1129" t="b">
        <v>0</v>
      </c>
      <c r="IV142" s="1284"/>
      <c r="IW142" s="47"/>
      <c r="IX142" s="728"/>
      <c r="IY142" s="731"/>
      <c r="IZ142" s="22"/>
      <c r="JA142" s="22"/>
      <c r="JB142" s="22"/>
      <c r="JC142" s="22"/>
      <c r="JD142" s="22"/>
      <c r="JE142" s="22"/>
      <c r="JF142" s="22"/>
      <c r="JG142" s="22"/>
      <c r="JH142" s="21"/>
      <c r="JI142" s="22"/>
      <c r="JJ142" s="22"/>
      <c r="JK142" s="22"/>
      <c r="JL142" s="22"/>
      <c r="JM142" s="22"/>
      <c r="JN142" s="22"/>
      <c r="JO142" s="22"/>
      <c r="JP142" s="22"/>
      <c r="JQ142" s="22"/>
      <c r="JR142" s="22"/>
      <c r="JS142" s="22"/>
      <c r="JT142" s="22"/>
      <c r="JU142" s="22"/>
      <c r="JV142" s="22"/>
      <c r="JW142" s="22"/>
      <c r="JX142" s="22"/>
      <c r="JY142" s="22"/>
      <c r="JZ142" s="22"/>
      <c r="KA142" s="22"/>
      <c r="KB142" s="22"/>
      <c r="KC142" s="22"/>
      <c r="KD142" s="22"/>
      <c r="KE142" s="22"/>
      <c r="KF142" s="22"/>
      <c r="KG142" s="22"/>
      <c r="KH142" s="22"/>
      <c r="KI142" s="22"/>
      <c r="KJ142" s="22"/>
      <c r="KK142" s="22"/>
      <c r="KL142" s="22"/>
      <c r="KM142" s="22"/>
      <c r="KN142" s="22"/>
      <c r="KO142" s="22"/>
      <c r="KP142" s="22"/>
      <c r="KQ142" s="22"/>
      <c r="KR142" s="22"/>
      <c r="KS142" s="22"/>
      <c r="KT142" s="22"/>
      <c r="KU142" s="22"/>
      <c r="KV142" s="22"/>
      <c r="KW142" s="22"/>
      <c r="KX142" s="22"/>
      <c r="KY142" s="22"/>
      <c r="KZ142" s="22"/>
      <c r="LA142" s="22"/>
      <c r="LB142" s="22"/>
      <c r="LC142" s="22"/>
      <c r="LD142" s="22"/>
      <c r="LE142" s="22"/>
      <c r="LF142" s="22"/>
      <c r="LG142" s="22"/>
      <c r="LH142" s="22"/>
      <c r="LI142" s="22"/>
      <c r="LJ142" s="23"/>
    </row>
    <row r="143" spans="2:322" ht="3.65" customHeight="1">
      <c r="B143" s="21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3"/>
      <c r="AP143" s="22"/>
      <c r="AQ143" s="22"/>
      <c r="AR143" s="22"/>
      <c r="AS143" s="22"/>
      <c r="AT143" s="22"/>
      <c r="AU143" s="22"/>
      <c r="AV143" s="22"/>
      <c r="AW143" s="22"/>
      <c r="AX143" s="727"/>
      <c r="AY143" s="728"/>
      <c r="AZ143" s="47"/>
      <c r="BA143" s="1111"/>
      <c r="BB143" s="1112"/>
      <c r="BC143" s="1162"/>
      <c r="BD143" s="1162"/>
      <c r="BE143" s="1162"/>
      <c r="BF143" s="1162"/>
      <c r="BG143" s="1165"/>
      <c r="BH143" s="1165"/>
      <c r="BI143" s="1169"/>
      <c r="BJ143" s="1169"/>
      <c r="BK143" s="1169"/>
      <c r="BL143" s="1170"/>
      <c r="BM143" s="1291"/>
      <c r="BN143" s="1159"/>
      <c r="BO143" s="875"/>
      <c r="BP143" s="875"/>
      <c r="BQ143" s="875"/>
      <c r="BR143" s="875"/>
      <c r="BS143" s="875"/>
      <c r="BT143" s="875"/>
      <c r="BU143" s="875"/>
      <c r="BV143" s="875"/>
      <c r="BW143" s="1129"/>
      <c r="BX143" s="1130"/>
      <c r="BY143" s="1159"/>
      <c r="BZ143" s="1159"/>
      <c r="CA143" s="875"/>
      <c r="CB143" s="875"/>
      <c r="CC143" s="875"/>
      <c r="CD143" s="875"/>
      <c r="CE143" s="875"/>
      <c r="CF143" s="875"/>
      <c r="CG143" s="875"/>
      <c r="CH143" s="875"/>
      <c r="CI143" s="1129"/>
      <c r="CJ143" s="1130"/>
      <c r="CK143" s="545"/>
      <c r="CL143" s="546"/>
      <c r="CM143" s="875"/>
      <c r="CN143" s="875"/>
      <c r="CO143" s="875"/>
      <c r="CP143" s="875"/>
      <c r="CQ143" s="875"/>
      <c r="CR143" s="875"/>
      <c r="CS143" s="875"/>
      <c r="CT143" s="875"/>
      <c r="CU143" s="1129"/>
      <c r="CV143" s="1130"/>
      <c r="CW143" s="1159"/>
      <c r="CX143" s="1159"/>
      <c r="CY143" s="875"/>
      <c r="CZ143" s="875"/>
      <c r="DA143" s="875"/>
      <c r="DB143" s="875"/>
      <c r="DC143" s="875"/>
      <c r="DD143" s="875"/>
      <c r="DE143" s="875"/>
      <c r="DF143" s="875"/>
      <c r="DG143" s="1129"/>
      <c r="DH143" s="1130"/>
      <c r="DI143" s="1159"/>
      <c r="DJ143" s="1159"/>
      <c r="DK143" s="875"/>
      <c r="DL143" s="875"/>
      <c r="DM143" s="875"/>
      <c r="DN143" s="875"/>
      <c r="DO143" s="875"/>
      <c r="DP143" s="875"/>
      <c r="DQ143" s="875"/>
      <c r="DR143" s="875"/>
      <c r="DS143" s="1129"/>
      <c r="DT143" s="1130"/>
      <c r="DU143" s="1159"/>
      <c r="DV143" s="1159"/>
      <c r="DW143" s="875"/>
      <c r="DX143" s="875"/>
      <c r="DY143" s="875"/>
      <c r="DZ143" s="875"/>
      <c r="EA143" s="875"/>
      <c r="EB143" s="875"/>
      <c r="EC143" s="875"/>
      <c r="ED143" s="875"/>
      <c r="EE143" s="1129"/>
      <c r="EF143" s="1130"/>
      <c r="EG143" s="1159"/>
      <c r="EH143" s="1159"/>
      <c r="EI143" s="875"/>
      <c r="EJ143" s="875"/>
      <c r="EK143" s="875"/>
      <c r="EL143" s="875"/>
      <c r="EM143" s="875"/>
      <c r="EN143" s="875"/>
      <c r="EO143" s="875"/>
      <c r="EP143" s="875"/>
      <c r="EQ143" s="1129"/>
      <c r="ER143" s="1130"/>
      <c r="ES143" s="1159"/>
      <c r="ET143" s="1159"/>
      <c r="EU143" s="875"/>
      <c r="EV143" s="875"/>
      <c r="EW143" s="875"/>
      <c r="EX143" s="875"/>
      <c r="EY143" s="875"/>
      <c r="EZ143" s="875"/>
      <c r="FA143" s="875"/>
      <c r="FB143" s="875"/>
      <c r="FC143" s="1129"/>
      <c r="FD143" s="1130"/>
      <c r="FE143" s="1159"/>
      <c r="FF143" s="1159"/>
      <c r="FG143" s="875"/>
      <c r="FH143" s="875"/>
      <c r="FI143" s="875"/>
      <c r="FJ143" s="875"/>
      <c r="FK143" s="875"/>
      <c r="FL143" s="875"/>
      <c r="FM143" s="875"/>
      <c r="FN143" s="875"/>
      <c r="FO143" s="1129"/>
      <c r="FP143" s="1130"/>
      <c r="FQ143" s="1159"/>
      <c r="FR143" s="1159"/>
      <c r="FS143" s="875"/>
      <c r="FT143" s="875"/>
      <c r="FU143" s="875"/>
      <c r="FV143" s="875"/>
      <c r="FW143" s="875"/>
      <c r="FX143" s="875"/>
      <c r="FY143" s="875"/>
      <c r="FZ143" s="875"/>
      <c r="GA143" s="1129"/>
      <c r="GB143" s="1130"/>
      <c r="GC143" s="1296"/>
      <c r="GD143" s="1159"/>
      <c r="GE143" s="875"/>
      <c r="GF143" s="875"/>
      <c r="GG143" s="875"/>
      <c r="GH143" s="875"/>
      <c r="GI143" s="875"/>
      <c r="GJ143" s="875"/>
      <c r="GK143" s="875"/>
      <c r="GL143" s="875"/>
      <c r="GM143" s="1129"/>
      <c r="GN143" s="1130"/>
      <c r="GO143" s="1159"/>
      <c r="GP143" s="1159"/>
      <c r="GQ143" s="875"/>
      <c r="GR143" s="875"/>
      <c r="GS143" s="875"/>
      <c r="GT143" s="875"/>
      <c r="GU143" s="875"/>
      <c r="GV143" s="875"/>
      <c r="GW143" s="875"/>
      <c r="GX143" s="875"/>
      <c r="GY143" s="1129"/>
      <c r="GZ143" s="1130"/>
      <c r="HA143" s="1159"/>
      <c r="HB143" s="1159"/>
      <c r="HC143" s="875"/>
      <c r="HD143" s="875"/>
      <c r="HE143" s="875"/>
      <c r="HF143" s="875"/>
      <c r="HG143" s="875"/>
      <c r="HH143" s="875"/>
      <c r="HI143" s="875"/>
      <c r="HJ143" s="875"/>
      <c r="HK143" s="1129"/>
      <c r="HL143" s="1130"/>
      <c r="HM143" s="1159"/>
      <c r="HN143" s="1159"/>
      <c r="HO143" s="875"/>
      <c r="HP143" s="875"/>
      <c r="HQ143" s="875"/>
      <c r="HR143" s="875"/>
      <c r="HS143" s="875"/>
      <c r="HT143" s="875"/>
      <c r="HU143" s="875"/>
      <c r="HV143" s="875"/>
      <c r="HW143" s="1129"/>
      <c r="HX143" s="1130"/>
      <c r="HY143" s="1159"/>
      <c r="HZ143" s="1159"/>
      <c r="IA143" s="875"/>
      <c r="IB143" s="875"/>
      <c r="IC143" s="875"/>
      <c r="ID143" s="875"/>
      <c r="IE143" s="875"/>
      <c r="IF143" s="875"/>
      <c r="IG143" s="875"/>
      <c r="IH143" s="875"/>
      <c r="II143" s="1129"/>
      <c r="IJ143" s="1130"/>
      <c r="IK143" s="1159"/>
      <c r="IL143" s="1159"/>
      <c r="IM143" s="875"/>
      <c r="IN143" s="875"/>
      <c r="IO143" s="875"/>
      <c r="IP143" s="875"/>
      <c r="IQ143" s="875"/>
      <c r="IR143" s="875"/>
      <c r="IS143" s="875"/>
      <c r="IT143" s="875"/>
      <c r="IU143" s="1129"/>
      <c r="IV143" s="1284"/>
      <c r="IW143" s="47"/>
      <c r="IX143" s="728"/>
      <c r="IY143" s="731"/>
      <c r="IZ143" s="22"/>
      <c r="JA143" s="22"/>
      <c r="JB143" s="22"/>
      <c r="JC143" s="22"/>
      <c r="JD143" s="22"/>
      <c r="JE143" s="22"/>
      <c r="JF143" s="22"/>
      <c r="JG143" s="22"/>
      <c r="JH143" s="21"/>
      <c r="JI143" s="22"/>
      <c r="JJ143" s="22"/>
      <c r="JK143" s="22"/>
      <c r="JL143" s="22"/>
      <c r="JM143" s="22"/>
      <c r="JN143" s="22"/>
      <c r="JO143" s="22"/>
      <c r="JP143" s="22"/>
      <c r="JQ143" s="22"/>
      <c r="JR143" s="22"/>
      <c r="JS143" s="22"/>
      <c r="JT143" s="22"/>
      <c r="JU143" s="22"/>
      <c r="JV143" s="22"/>
      <c r="JW143" s="22"/>
      <c r="JX143" s="22"/>
      <c r="JY143" s="22"/>
      <c r="JZ143" s="22"/>
      <c r="KA143" s="22"/>
      <c r="KB143" s="22"/>
      <c r="KC143" s="22"/>
      <c r="KD143" s="22"/>
      <c r="KE143" s="22"/>
      <c r="KF143" s="22"/>
      <c r="KG143" s="22"/>
      <c r="KH143" s="22"/>
      <c r="KI143" s="22"/>
      <c r="KJ143" s="22"/>
      <c r="KK143" s="22"/>
      <c r="KL143" s="22"/>
      <c r="KM143" s="22"/>
      <c r="KN143" s="22"/>
      <c r="KO143" s="22"/>
      <c r="KP143" s="22"/>
      <c r="KQ143" s="22"/>
      <c r="KR143" s="22"/>
      <c r="KS143" s="22"/>
      <c r="KT143" s="22"/>
      <c r="KU143" s="22"/>
      <c r="KV143" s="22"/>
      <c r="KW143" s="22"/>
      <c r="KX143" s="22"/>
      <c r="KY143" s="22"/>
      <c r="KZ143" s="22"/>
      <c r="LA143" s="22"/>
      <c r="LB143" s="22"/>
      <c r="LC143" s="22"/>
      <c r="LD143" s="22"/>
      <c r="LE143" s="22"/>
      <c r="LF143" s="22"/>
      <c r="LG143" s="22"/>
      <c r="LH143" s="22"/>
      <c r="LI143" s="22"/>
      <c r="LJ143" s="23"/>
    </row>
    <row r="144" spans="2:322" ht="3.65" customHeight="1">
      <c r="B144" s="21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3"/>
      <c r="AP144" s="22"/>
      <c r="AQ144" s="22"/>
      <c r="AR144" s="22"/>
      <c r="AS144" s="22"/>
      <c r="AT144" s="22"/>
      <c r="AU144" s="22"/>
      <c r="AV144" s="22"/>
      <c r="AW144" s="22"/>
      <c r="AX144" s="727"/>
      <c r="AY144" s="728"/>
      <c r="AZ144" s="47"/>
      <c r="BA144" s="1111"/>
      <c r="BB144" s="1112"/>
      <c r="BC144" s="1163"/>
      <c r="BD144" s="1163"/>
      <c r="BE144" s="1163"/>
      <c r="BF144" s="1163"/>
      <c r="BG144" s="1166"/>
      <c r="BH144" s="1166"/>
      <c r="BI144" s="1171"/>
      <c r="BJ144" s="1171"/>
      <c r="BK144" s="1171"/>
      <c r="BL144" s="1172"/>
      <c r="BM144" s="1292"/>
      <c r="BN144" s="1160"/>
      <c r="BO144" s="878"/>
      <c r="BP144" s="878"/>
      <c r="BQ144" s="878"/>
      <c r="BR144" s="878"/>
      <c r="BS144" s="878"/>
      <c r="BT144" s="878"/>
      <c r="BU144" s="878"/>
      <c r="BV144" s="878"/>
      <c r="BW144" s="580"/>
      <c r="BX144" s="581"/>
      <c r="BY144" s="1160"/>
      <c r="BZ144" s="1160"/>
      <c r="CA144" s="878"/>
      <c r="CB144" s="878"/>
      <c r="CC144" s="878"/>
      <c r="CD144" s="878"/>
      <c r="CE144" s="878"/>
      <c r="CF144" s="878"/>
      <c r="CG144" s="878"/>
      <c r="CH144" s="878"/>
      <c r="CI144" s="580"/>
      <c r="CJ144" s="581"/>
      <c r="CK144" s="547"/>
      <c r="CL144" s="548"/>
      <c r="CM144" s="878"/>
      <c r="CN144" s="878"/>
      <c r="CO144" s="878"/>
      <c r="CP144" s="878"/>
      <c r="CQ144" s="878"/>
      <c r="CR144" s="878"/>
      <c r="CS144" s="878"/>
      <c r="CT144" s="878"/>
      <c r="CU144" s="584"/>
      <c r="CV144" s="585"/>
      <c r="CW144" s="1160"/>
      <c r="CX144" s="1160"/>
      <c r="CY144" s="878"/>
      <c r="CZ144" s="878"/>
      <c r="DA144" s="878"/>
      <c r="DB144" s="878"/>
      <c r="DC144" s="878"/>
      <c r="DD144" s="878"/>
      <c r="DE144" s="878"/>
      <c r="DF144" s="878"/>
      <c r="DG144" s="580"/>
      <c r="DH144" s="581"/>
      <c r="DI144" s="1160"/>
      <c r="DJ144" s="1160"/>
      <c r="DK144" s="878"/>
      <c r="DL144" s="878"/>
      <c r="DM144" s="878"/>
      <c r="DN144" s="878"/>
      <c r="DO144" s="878"/>
      <c r="DP144" s="878"/>
      <c r="DQ144" s="878"/>
      <c r="DR144" s="878"/>
      <c r="DS144" s="580"/>
      <c r="DT144" s="581"/>
      <c r="DU144" s="1160"/>
      <c r="DV144" s="1160"/>
      <c r="DW144" s="878"/>
      <c r="DX144" s="878"/>
      <c r="DY144" s="878"/>
      <c r="DZ144" s="878"/>
      <c r="EA144" s="878"/>
      <c r="EB144" s="878"/>
      <c r="EC144" s="878"/>
      <c r="ED144" s="878"/>
      <c r="EE144" s="580"/>
      <c r="EF144" s="581"/>
      <c r="EG144" s="1160"/>
      <c r="EH144" s="1160"/>
      <c r="EI144" s="878"/>
      <c r="EJ144" s="878"/>
      <c r="EK144" s="878"/>
      <c r="EL144" s="878"/>
      <c r="EM144" s="878"/>
      <c r="EN144" s="878"/>
      <c r="EO144" s="878"/>
      <c r="EP144" s="878"/>
      <c r="EQ144" s="580"/>
      <c r="ER144" s="581"/>
      <c r="ES144" s="1160"/>
      <c r="ET144" s="1160"/>
      <c r="EU144" s="878"/>
      <c r="EV144" s="878"/>
      <c r="EW144" s="878"/>
      <c r="EX144" s="878"/>
      <c r="EY144" s="878"/>
      <c r="EZ144" s="878"/>
      <c r="FA144" s="878"/>
      <c r="FB144" s="878"/>
      <c r="FC144" s="580"/>
      <c r="FD144" s="581"/>
      <c r="FE144" s="1160"/>
      <c r="FF144" s="1160"/>
      <c r="FG144" s="878"/>
      <c r="FH144" s="878"/>
      <c r="FI144" s="878"/>
      <c r="FJ144" s="878"/>
      <c r="FK144" s="878"/>
      <c r="FL144" s="878"/>
      <c r="FM144" s="878"/>
      <c r="FN144" s="878"/>
      <c r="FO144" s="586"/>
      <c r="FP144" s="587"/>
      <c r="FQ144" s="1160"/>
      <c r="FR144" s="1160"/>
      <c r="FS144" s="878"/>
      <c r="FT144" s="878"/>
      <c r="FU144" s="878"/>
      <c r="FV144" s="878"/>
      <c r="FW144" s="878"/>
      <c r="FX144" s="878"/>
      <c r="FY144" s="878"/>
      <c r="FZ144" s="878"/>
      <c r="GA144" s="580"/>
      <c r="GB144" s="581"/>
      <c r="GC144" s="1297"/>
      <c r="GD144" s="1160"/>
      <c r="GE144" s="878"/>
      <c r="GF144" s="878"/>
      <c r="GG144" s="878"/>
      <c r="GH144" s="878"/>
      <c r="GI144" s="878"/>
      <c r="GJ144" s="878"/>
      <c r="GK144" s="878"/>
      <c r="GL144" s="878"/>
      <c r="GM144" s="580"/>
      <c r="GN144" s="581"/>
      <c r="GO144" s="1160"/>
      <c r="GP144" s="1160"/>
      <c r="GQ144" s="878"/>
      <c r="GR144" s="878"/>
      <c r="GS144" s="878"/>
      <c r="GT144" s="878"/>
      <c r="GU144" s="878"/>
      <c r="GV144" s="878"/>
      <c r="GW144" s="878"/>
      <c r="GX144" s="878"/>
      <c r="GY144" s="580"/>
      <c r="GZ144" s="581"/>
      <c r="HA144" s="1160"/>
      <c r="HB144" s="1160"/>
      <c r="HC144" s="878"/>
      <c r="HD144" s="878"/>
      <c r="HE144" s="878"/>
      <c r="HF144" s="878"/>
      <c r="HG144" s="878"/>
      <c r="HH144" s="878"/>
      <c r="HI144" s="878"/>
      <c r="HJ144" s="878"/>
      <c r="HK144" s="580"/>
      <c r="HL144" s="581"/>
      <c r="HM144" s="1160"/>
      <c r="HN144" s="1160"/>
      <c r="HO144" s="878"/>
      <c r="HP144" s="878"/>
      <c r="HQ144" s="878"/>
      <c r="HR144" s="878"/>
      <c r="HS144" s="878"/>
      <c r="HT144" s="878"/>
      <c r="HU144" s="878"/>
      <c r="HV144" s="878"/>
      <c r="HW144" s="580"/>
      <c r="HX144" s="581"/>
      <c r="HY144" s="1160"/>
      <c r="HZ144" s="1160"/>
      <c r="IA144" s="878"/>
      <c r="IB144" s="878"/>
      <c r="IC144" s="878"/>
      <c r="ID144" s="878"/>
      <c r="IE144" s="878"/>
      <c r="IF144" s="878"/>
      <c r="IG144" s="878"/>
      <c r="IH144" s="878"/>
      <c r="II144" s="580"/>
      <c r="IJ144" s="581"/>
      <c r="IK144" s="1160"/>
      <c r="IL144" s="1160"/>
      <c r="IM144" s="878"/>
      <c r="IN144" s="878"/>
      <c r="IO144" s="878"/>
      <c r="IP144" s="878"/>
      <c r="IQ144" s="878"/>
      <c r="IR144" s="878"/>
      <c r="IS144" s="878"/>
      <c r="IT144" s="878"/>
      <c r="IU144" s="451"/>
      <c r="IV144" s="563"/>
      <c r="IW144" s="47"/>
      <c r="IX144" s="728"/>
      <c r="IY144" s="731"/>
      <c r="IZ144" s="22"/>
      <c r="JA144" s="22"/>
      <c r="JB144" s="22"/>
      <c r="JC144" s="22"/>
      <c r="JD144" s="22"/>
      <c r="JE144" s="22"/>
      <c r="JF144" s="22"/>
      <c r="JG144" s="22"/>
      <c r="JH144" s="21"/>
      <c r="JI144" s="22"/>
      <c r="JJ144" s="22"/>
      <c r="JK144" s="22"/>
      <c r="JL144" s="22"/>
      <c r="JM144" s="22"/>
      <c r="JN144" s="22"/>
      <c r="JO144" s="22"/>
      <c r="JP144" s="22"/>
      <c r="JQ144" s="22"/>
      <c r="JR144" s="22"/>
      <c r="JS144" s="22"/>
      <c r="JT144" s="22"/>
      <c r="JU144" s="22"/>
      <c r="JV144" s="22"/>
      <c r="JW144" s="22"/>
      <c r="JX144" s="22"/>
      <c r="JY144" s="22"/>
      <c r="JZ144" s="22"/>
      <c r="KA144" s="22"/>
      <c r="KB144" s="22"/>
      <c r="KC144" s="22"/>
      <c r="KD144" s="22"/>
      <c r="KE144" s="22"/>
      <c r="KF144" s="22"/>
      <c r="KG144" s="22"/>
      <c r="KH144" s="22"/>
      <c r="KI144" s="22"/>
      <c r="KJ144" s="22"/>
      <c r="KK144" s="22"/>
      <c r="KL144" s="22"/>
      <c r="KM144" s="22"/>
      <c r="KN144" s="22"/>
      <c r="KO144" s="22"/>
      <c r="KP144" s="22"/>
      <c r="KQ144" s="22"/>
      <c r="KR144" s="22"/>
      <c r="KS144" s="22"/>
      <c r="KT144" s="22"/>
      <c r="KU144" s="22"/>
      <c r="KV144" s="22"/>
      <c r="KW144" s="22"/>
      <c r="KX144" s="22"/>
      <c r="KY144" s="22"/>
      <c r="KZ144" s="22"/>
      <c r="LA144" s="22"/>
      <c r="LB144" s="22"/>
      <c r="LC144" s="22"/>
      <c r="LD144" s="22"/>
      <c r="LE144" s="22"/>
      <c r="LF144" s="22"/>
      <c r="LG144" s="22"/>
      <c r="LH144" s="22"/>
      <c r="LI144" s="22"/>
      <c r="LJ144" s="23"/>
    </row>
    <row r="145" spans="2:322" ht="3.65" customHeight="1">
      <c r="B145" s="21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3"/>
      <c r="AP145" s="22"/>
      <c r="AQ145" s="22"/>
      <c r="AR145" s="22"/>
      <c r="AS145" s="22"/>
      <c r="AT145" s="22"/>
      <c r="AU145" s="22"/>
      <c r="AV145" s="22"/>
      <c r="AW145" s="22"/>
      <c r="AX145" s="727"/>
      <c r="AY145" s="728"/>
      <c r="AZ145" s="47"/>
      <c r="BA145" s="1111"/>
      <c r="BB145" s="1112"/>
      <c r="BC145" s="1173" t="s">
        <v>1056</v>
      </c>
      <c r="BD145" s="1174"/>
      <c r="BE145" s="1174"/>
      <c r="BF145" s="1174"/>
      <c r="BG145" s="1179" t="s">
        <v>5</v>
      </c>
      <c r="BH145" s="1179"/>
      <c r="BI145" s="1182">
        <v>1000</v>
      </c>
      <c r="BJ145" s="1182"/>
      <c r="BK145" s="1182"/>
      <c r="BL145" s="1183"/>
      <c r="BM145" s="1285" t="b">
        <v>0</v>
      </c>
      <c r="BN145" s="1151"/>
      <c r="BO145" s="976" t="s">
        <v>162</v>
      </c>
      <c r="BP145" s="976"/>
      <c r="BQ145" s="976"/>
      <c r="BR145" s="976"/>
      <c r="BS145" s="976"/>
      <c r="BT145" s="976"/>
      <c r="BU145" s="976"/>
      <c r="BV145" s="976"/>
      <c r="BW145" s="1141" t="b">
        <v>0</v>
      </c>
      <c r="BX145" s="1142"/>
      <c r="BY145" s="1151" t="b">
        <v>0</v>
      </c>
      <c r="BZ145" s="1151"/>
      <c r="CA145" s="976" t="s">
        <v>162</v>
      </c>
      <c r="CB145" s="976"/>
      <c r="CC145" s="976"/>
      <c r="CD145" s="976"/>
      <c r="CE145" s="976"/>
      <c r="CF145" s="976"/>
      <c r="CG145" s="976"/>
      <c r="CH145" s="976"/>
      <c r="CI145" s="1141" t="b">
        <v>0</v>
      </c>
      <c r="CJ145" s="1142"/>
      <c r="CK145" s="945" t="b">
        <v>1</v>
      </c>
      <c r="CL145" s="946"/>
      <c r="CM145" s="1288" t="s">
        <v>952</v>
      </c>
      <c r="CN145" s="1288"/>
      <c r="CO145" s="1288"/>
      <c r="CP145" s="1288"/>
      <c r="CQ145" s="1288"/>
      <c r="CR145" s="1288"/>
      <c r="CS145" s="1288"/>
      <c r="CT145" s="1288"/>
      <c r="CU145" s="1137" t="b">
        <v>0</v>
      </c>
      <c r="CV145" s="1138"/>
      <c r="CW145" s="1151" t="b">
        <v>0</v>
      </c>
      <c r="CX145" s="1151"/>
      <c r="CY145" s="976" t="str">
        <f>IFERROR(VLOOKUP(CW93,BD!$B:$D,3,FALSE),"-")</f>
        <v>1014501</v>
      </c>
      <c r="CZ145" s="976"/>
      <c r="DA145" s="976"/>
      <c r="DB145" s="976"/>
      <c r="DC145" s="976"/>
      <c r="DD145" s="976"/>
      <c r="DE145" s="976"/>
      <c r="DF145" s="976"/>
      <c r="DG145" s="1141" t="b">
        <v>0</v>
      </c>
      <c r="DH145" s="1142"/>
      <c r="DI145" s="1151" t="b">
        <v>0</v>
      </c>
      <c r="DJ145" s="1151"/>
      <c r="DK145" s="976" t="str">
        <f>IFERROR(VLOOKUP(DI93,BD!$B:$D,3,FALSE),"-")</f>
        <v>1014502</v>
      </c>
      <c r="DL145" s="976"/>
      <c r="DM145" s="976"/>
      <c r="DN145" s="976"/>
      <c r="DO145" s="976"/>
      <c r="DP145" s="976"/>
      <c r="DQ145" s="976"/>
      <c r="DR145" s="976"/>
      <c r="DS145" s="1141" t="b">
        <v>0</v>
      </c>
      <c r="DT145" s="1142"/>
      <c r="DU145" s="1151" t="b">
        <v>0</v>
      </c>
      <c r="DV145" s="1151"/>
      <c r="DW145" s="976" t="s">
        <v>162</v>
      </c>
      <c r="DX145" s="976"/>
      <c r="DY145" s="976"/>
      <c r="DZ145" s="976"/>
      <c r="EA145" s="976"/>
      <c r="EB145" s="976"/>
      <c r="EC145" s="976"/>
      <c r="ED145" s="976"/>
      <c r="EE145" s="1141" t="b">
        <v>0</v>
      </c>
      <c r="EF145" s="1142"/>
      <c r="EG145" s="1151" t="b">
        <v>0</v>
      </c>
      <c r="EH145" s="1151"/>
      <c r="EI145" s="976" t="str">
        <f>IFERROR(VLOOKUP(EK94,BD!$B:$D,3,FALSE),"-")</f>
        <v>-</v>
      </c>
      <c r="EJ145" s="976"/>
      <c r="EK145" s="976"/>
      <c r="EL145" s="976"/>
      <c r="EM145" s="976"/>
      <c r="EN145" s="976"/>
      <c r="EO145" s="976"/>
      <c r="EP145" s="976"/>
      <c r="EQ145" s="1141" t="b">
        <v>0</v>
      </c>
      <c r="ER145" s="1142"/>
      <c r="ES145" s="1151" t="b">
        <v>0</v>
      </c>
      <c r="ET145" s="1151"/>
      <c r="EU145" s="976"/>
      <c r="EV145" s="976"/>
      <c r="EW145" s="976"/>
      <c r="EX145" s="976"/>
      <c r="EY145" s="976"/>
      <c r="EZ145" s="976"/>
      <c r="FA145" s="976"/>
      <c r="FB145" s="976"/>
      <c r="FC145" s="1141" t="b">
        <v>0</v>
      </c>
      <c r="FD145" s="1142"/>
      <c r="FE145" s="1151" t="b">
        <v>0</v>
      </c>
      <c r="FF145" s="1151"/>
      <c r="FG145" s="976" t="s">
        <v>162</v>
      </c>
      <c r="FH145" s="976"/>
      <c r="FI145" s="976"/>
      <c r="FJ145" s="976"/>
      <c r="FK145" s="976"/>
      <c r="FL145" s="976"/>
      <c r="FM145" s="976"/>
      <c r="FN145" s="976"/>
      <c r="FO145" s="1141" t="b">
        <v>0</v>
      </c>
      <c r="FP145" s="1142"/>
      <c r="FQ145" s="1151" t="b">
        <v>0</v>
      </c>
      <c r="FR145" s="1151"/>
      <c r="FS145" s="976" t="s">
        <v>162</v>
      </c>
      <c r="FT145" s="976"/>
      <c r="FU145" s="976"/>
      <c r="FV145" s="976"/>
      <c r="FW145" s="976"/>
      <c r="FX145" s="976"/>
      <c r="FY145" s="976"/>
      <c r="FZ145" s="976"/>
      <c r="GA145" s="1141" t="b">
        <v>0</v>
      </c>
      <c r="GB145" s="1142"/>
      <c r="GC145" s="1280" t="b">
        <v>0</v>
      </c>
      <c r="GD145" s="1151"/>
      <c r="GE145" s="976" t="s">
        <v>162</v>
      </c>
      <c r="GF145" s="976"/>
      <c r="GG145" s="976"/>
      <c r="GH145" s="976"/>
      <c r="GI145" s="976"/>
      <c r="GJ145" s="976"/>
      <c r="GK145" s="976"/>
      <c r="GL145" s="976"/>
      <c r="GM145" s="1141" t="b">
        <v>0</v>
      </c>
      <c r="GN145" s="1142"/>
      <c r="GO145" s="1151" t="b">
        <v>0</v>
      </c>
      <c r="GP145" s="1151"/>
      <c r="GQ145" s="976" t="s">
        <v>162</v>
      </c>
      <c r="GR145" s="976"/>
      <c r="GS145" s="976"/>
      <c r="GT145" s="976"/>
      <c r="GU145" s="976"/>
      <c r="GV145" s="976"/>
      <c r="GW145" s="976"/>
      <c r="GX145" s="976"/>
      <c r="GY145" s="1141" t="b">
        <v>0</v>
      </c>
      <c r="GZ145" s="1142"/>
      <c r="HA145" s="1151" t="b">
        <v>0</v>
      </c>
      <c r="HB145" s="1151"/>
      <c r="HC145" s="976" t="s">
        <v>162</v>
      </c>
      <c r="HD145" s="976"/>
      <c r="HE145" s="976"/>
      <c r="HF145" s="976"/>
      <c r="HG145" s="976"/>
      <c r="HH145" s="976"/>
      <c r="HI145" s="976"/>
      <c r="HJ145" s="976"/>
      <c r="HK145" s="1141" t="b">
        <v>0</v>
      </c>
      <c r="HL145" s="1142"/>
      <c r="HM145" s="1151" t="b">
        <v>0</v>
      </c>
      <c r="HN145" s="1151"/>
      <c r="HO145" s="976" t="s">
        <v>162</v>
      </c>
      <c r="HP145" s="976"/>
      <c r="HQ145" s="976"/>
      <c r="HR145" s="976"/>
      <c r="HS145" s="976"/>
      <c r="HT145" s="976"/>
      <c r="HU145" s="976"/>
      <c r="HV145" s="976"/>
      <c r="HW145" s="1141" t="b">
        <v>0</v>
      </c>
      <c r="HX145" s="1142"/>
      <c r="HY145" s="1151" t="b">
        <v>0</v>
      </c>
      <c r="HZ145" s="1151"/>
      <c r="IA145" s="976" t="str">
        <f>IFERROR(VLOOKUP(IC94,BD!$B:$D,3,FALSE),"-")</f>
        <v>-</v>
      </c>
      <c r="IB145" s="976"/>
      <c r="IC145" s="976"/>
      <c r="ID145" s="976"/>
      <c r="IE145" s="976"/>
      <c r="IF145" s="976"/>
      <c r="IG145" s="976"/>
      <c r="IH145" s="976"/>
      <c r="II145" s="1141" t="b">
        <v>0</v>
      </c>
      <c r="IJ145" s="1142"/>
      <c r="IK145" s="1151" t="b">
        <v>0</v>
      </c>
      <c r="IL145" s="1151"/>
      <c r="IM145" s="976" t="str">
        <f>IFERROR(VLOOKUP(IO94,BD!$B:$D,3,FALSE),"-")</f>
        <v>-</v>
      </c>
      <c r="IN145" s="976"/>
      <c r="IO145" s="976"/>
      <c r="IP145" s="976"/>
      <c r="IQ145" s="976"/>
      <c r="IR145" s="976"/>
      <c r="IS145" s="976"/>
      <c r="IT145" s="976"/>
      <c r="IU145" s="1141" t="b">
        <v>0</v>
      </c>
      <c r="IV145" s="1275"/>
      <c r="IW145" s="47"/>
      <c r="IX145" s="728"/>
      <c r="IY145" s="731"/>
      <c r="IZ145" s="22"/>
      <c r="JA145" s="22"/>
      <c r="JB145" s="22"/>
      <c r="JC145" s="22"/>
      <c r="JD145" s="22"/>
      <c r="JE145" s="22"/>
      <c r="JF145" s="22"/>
      <c r="JG145" s="22"/>
      <c r="JH145" s="21"/>
      <c r="JI145" s="22"/>
      <c r="JJ145" s="22"/>
      <c r="JK145" s="22"/>
      <c r="JL145" s="22"/>
      <c r="JM145" s="22"/>
      <c r="JN145" s="22"/>
      <c r="JO145" s="22"/>
      <c r="JP145" s="22"/>
      <c r="JQ145" s="22"/>
      <c r="JR145" s="22"/>
      <c r="JS145" s="22"/>
      <c r="JT145" s="22"/>
      <c r="JU145" s="22"/>
      <c r="JV145" s="22"/>
      <c r="JW145" s="22"/>
      <c r="JX145" s="22"/>
      <c r="JY145" s="22"/>
      <c r="JZ145" s="22"/>
      <c r="KA145" s="22"/>
      <c r="KB145" s="22"/>
      <c r="KC145" s="22"/>
      <c r="KD145" s="22"/>
      <c r="KE145" s="22"/>
      <c r="KF145" s="22"/>
      <c r="KG145" s="22"/>
      <c r="KH145" s="22"/>
      <c r="KI145" s="22"/>
      <c r="KJ145" s="22"/>
      <c r="KK145" s="22"/>
      <c r="KL145" s="22"/>
      <c r="KM145" s="22"/>
      <c r="KN145" s="22"/>
      <c r="KO145" s="22"/>
      <c r="KP145" s="22"/>
      <c r="KQ145" s="22"/>
      <c r="KR145" s="22"/>
      <c r="KS145" s="22"/>
      <c r="KT145" s="22"/>
      <c r="KU145" s="22"/>
      <c r="KV145" s="22"/>
      <c r="KW145" s="22"/>
      <c r="KX145" s="22"/>
      <c r="KY145" s="22"/>
      <c r="KZ145" s="22"/>
      <c r="LA145" s="22"/>
      <c r="LB145" s="22"/>
      <c r="LC145" s="22"/>
      <c r="LD145" s="22"/>
      <c r="LE145" s="22"/>
      <c r="LF145" s="22"/>
      <c r="LG145" s="22"/>
      <c r="LH145" s="22"/>
      <c r="LI145" s="22"/>
      <c r="LJ145" s="23"/>
    </row>
    <row r="146" spans="2:322" ht="3.65" customHeight="1">
      <c r="B146" s="21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3"/>
      <c r="AP146" s="22"/>
      <c r="AQ146" s="22"/>
      <c r="AR146" s="22"/>
      <c r="AS146" s="22"/>
      <c r="AT146" s="22"/>
      <c r="AU146" s="22"/>
      <c r="AV146" s="22"/>
      <c r="AW146" s="22"/>
      <c r="AX146" s="727"/>
      <c r="AY146" s="728"/>
      <c r="AZ146" s="47"/>
      <c r="BA146" s="1111"/>
      <c r="BB146" s="1112"/>
      <c r="BC146" s="1175"/>
      <c r="BD146" s="1176"/>
      <c r="BE146" s="1176"/>
      <c r="BF146" s="1176"/>
      <c r="BG146" s="1180"/>
      <c r="BH146" s="1180"/>
      <c r="BI146" s="1184"/>
      <c r="BJ146" s="1184"/>
      <c r="BK146" s="1184"/>
      <c r="BL146" s="1185"/>
      <c r="BM146" s="1286"/>
      <c r="BN146" s="1152"/>
      <c r="BO146" s="978"/>
      <c r="BP146" s="978"/>
      <c r="BQ146" s="978"/>
      <c r="BR146" s="978"/>
      <c r="BS146" s="978"/>
      <c r="BT146" s="978"/>
      <c r="BU146" s="978"/>
      <c r="BV146" s="978"/>
      <c r="BW146" s="1143"/>
      <c r="BX146" s="1144"/>
      <c r="BY146" s="1152"/>
      <c r="BZ146" s="1152"/>
      <c r="CA146" s="978"/>
      <c r="CB146" s="978"/>
      <c r="CC146" s="978"/>
      <c r="CD146" s="978"/>
      <c r="CE146" s="978"/>
      <c r="CF146" s="978"/>
      <c r="CG146" s="978"/>
      <c r="CH146" s="978"/>
      <c r="CI146" s="1143"/>
      <c r="CJ146" s="1144"/>
      <c r="CK146" s="947"/>
      <c r="CL146" s="948"/>
      <c r="CM146" s="1289"/>
      <c r="CN146" s="1289"/>
      <c r="CO146" s="1289"/>
      <c r="CP146" s="1289"/>
      <c r="CQ146" s="1289"/>
      <c r="CR146" s="1289"/>
      <c r="CS146" s="1289"/>
      <c r="CT146" s="1289"/>
      <c r="CU146" s="1139"/>
      <c r="CV146" s="1140"/>
      <c r="CW146" s="1152"/>
      <c r="CX146" s="1152"/>
      <c r="CY146" s="978"/>
      <c r="CZ146" s="978"/>
      <c r="DA146" s="978"/>
      <c r="DB146" s="978"/>
      <c r="DC146" s="978"/>
      <c r="DD146" s="978"/>
      <c r="DE146" s="978"/>
      <c r="DF146" s="978"/>
      <c r="DG146" s="1143"/>
      <c r="DH146" s="1144"/>
      <c r="DI146" s="1152"/>
      <c r="DJ146" s="1152"/>
      <c r="DK146" s="978"/>
      <c r="DL146" s="978"/>
      <c r="DM146" s="978"/>
      <c r="DN146" s="978"/>
      <c r="DO146" s="978"/>
      <c r="DP146" s="978"/>
      <c r="DQ146" s="978"/>
      <c r="DR146" s="978"/>
      <c r="DS146" s="1143"/>
      <c r="DT146" s="1144"/>
      <c r="DU146" s="1152"/>
      <c r="DV146" s="1152"/>
      <c r="DW146" s="978"/>
      <c r="DX146" s="978"/>
      <c r="DY146" s="978"/>
      <c r="DZ146" s="978"/>
      <c r="EA146" s="978"/>
      <c r="EB146" s="978"/>
      <c r="EC146" s="978"/>
      <c r="ED146" s="978"/>
      <c r="EE146" s="1143"/>
      <c r="EF146" s="1144"/>
      <c r="EG146" s="1152"/>
      <c r="EH146" s="1152"/>
      <c r="EI146" s="978"/>
      <c r="EJ146" s="978"/>
      <c r="EK146" s="978"/>
      <c r="EL146" s="978"/>
      <c r="EM146" s="978"/>
      <c r="EN146" s="978"/>
      <c r="EO146" s="978"/>
      <c r="EP146" s="978"/>
      <c r="EQ146" s="1143"/>
      <c r="ER146" s="1144"/>
      <c r="ES146" s="1152"/>
      <c r="ET146" s="1152"/>
      <c r="EU146" s="978"/>
      <c r="EV146" s="978"/>
      <c r="EW146" s="978"/>
      <c r="EX146" s="978"/>
      <c r="EY146" s="978"/>
      <c r="EZ146" s="978"/>
      <c r="FA146" s="978"/>
      <c r="FB146" s="978"/>
      <c r="FC146" s="1143"/>
      <c r="FD146" s="1144"/>
      <c r="FE146" s="1152"/>
      <c r="FF146" s="1152"/>
      <c r="FG146" s="978"/>
      <c r="FH146" s="978"/>
      <c r="FI146" s="978"/>
      <c r="FJ146" s="978"/>
      <c r="FK146" s="978"/>
      <c r="FL146" s="978"/>
      <c r="FM146" s="978"/>
      <c r="FN146" s="978"/>
      <c r="FO146" s="1143"/>
      <c r="FP146" s="1144"/>
      <c r="FQ146" s="1152"/>
      <c r="FR146" s="1152"/>
      <c r="FS146" s="978"/>
      <c r="FT146" s="978"/>
      <c r="FU146" s="978"/>
      <c r="FV146" s="978"/>
      <c r="FW146" s="978"/>
      <c r="FX146" s="978"/>
      <c r="FY146" s="978"/>
      <c r="FZ146" s="978"/>
      <c r="GA146" s="1143"/>
      <c r="GB146" s="1144"/>
      <c r="GC146" s="1281"/>
      <c r="GD146" s="1152"/>
      <c r="GE146" s="978"/>
      <c r="GF146" s="978"/>
      <c r="GG146" s="978"/>
      <c r="GH146" s="978"/>
      <c r="GI146" s="978"/>
      <c r="GJ146" s="978"/>
      <c r="GK146" s="978"/>
      <c r="GL146" s="978"/>
      <c r="GM146" s="1143"/>
      <c r="GN146" s="1144"/>
      <c r="GO146" s="1152"/>
      <c r="GP146" s="1152"/>
      <c r="GQ146" s="978"/>
      <c r="GR146" s="978"/>
      <c r="GS146" s="978"/>
      <c r="GT146" s="978"/>
      <c r="GU146" s="978"/>
      <c r="GV146" s="978"/>
      <c r="GW146" s="978"/>
      <c r="GX146" s="978"/>
      <c r="GY146" s="1143"/>
      <c r="GZ146" s="1144"/>
      <c r="HA146" s="1152"/>
      <c r="HB146" s="1152"/>
      <c r="HC146" s="978"/>
      <c r="HD146" s="978"/>
      <c r="HE146" s="978"/>
      <c r="HF146" s="978"/>
      <c r="HG146" s="978"/>
      <c r="HH146" s="978"/>
      <c r="HI146" s="978"/>
      <c r="HJ146" s="978"/>
      <c r="HK146" s="1143"/>
      <c r="HL146" s="1144"/>
      <c r="HM146" s="1152"/>
      <c r="HN146" s="1152"/>
      <c r="HO146" s="978"/>
      <c r="HP146" s="978"/>
      <c r="HQ146" s="978"/>
      <c r="HR146" s="978"/>
      <c r="HS146" s="978"/>
      <c r="HT146" s="978"/>
      <c r="HU146" s="978"/>
      <c r="HV146" s="978"/>
      <c r="HW146" s="1143"/>
      <c r="HX146" s="1144"/>
      <c r="HY146" s="1152"/>
      <c r="HZ146" s="1152"/>
      <c r="IA146" s="978"/>
      <c r="IB146" s="978"/>
      <c r="IC146" s="978"/>
      <c r="ID146" s="978"/>
      <c r="IE146" s="978"/>
      <c r="IF146" s="978"/>
      <c r="IG146" s="978"/>
      <c r="IH146" s="978"/>
      <c r="II146" s="1143"/>
      <c r="IJ146" s="1144"/>
      <c r="IK146" s="1152"/>
      <c r="IL146" s="1152"/>
      <c r="IM146" s="978"/>
      <c r="IN146" s="978"/>
      <c r="IO146" s="978"/>
      <c r="IP146" s="978"/>
      <c r="IQ146" s="978"/>
      <c r="IR146" s="978"/>
      <c r="IS146" s="978"/>
      <c r="IT146" s="978"/>
      <c r="IU146" s="1143"/>
      <c r="IV146" s="1276"/>
      <c r="IW146" s="47"/>
      <c r="IX146" s="728"/>
      <c r="IY146" s="731"/>
      <c r="IZ146" s="22"/>
      <c r="JA146" s="22"/>
      <c r="JB146" s="22"/>
      <c r="JC146" s="22"/>
      <c r="JD146" s="22"/>
      <c r="JE146" s="22"/>
      <c r="JF146" s="22"/>
      <c r="JG146" s="22"/>
      <c r="JH146" s="21"/>
      <c r="JI146" s="22"/>
      <c r="JJ146" s="22"/>
      <c r="JK146" s="22"/>
      <c r="JL146" s="22"/>
      <c r="JM146" s="22"/>
      <c r="JN146" s="22"/>
      <c r="JO146" s="22"/>
      <c r="JP146" s="22"/>
      <c r="JQ146" s="22"/>
      <c r="JR146" s="22"/>
      <c r="JS146" s="22"/>
      <c r="JT146" s="22"/>
      <c r="JU146" s="22"/>
      <c r="JV146" s="22"/>
      <c r="JW146" s="22"/>
      <c r="JX146" s="22"/>
      <c r="JY146" s="22"/>
      <c r="JZ146" s="22"/>
      <c r="KA146" s="22"/>
      <c r="KB146" s="22"/>
      <c r="KC146" s="22"/>
      <c r="KD146" s="22"/>
      <c r="KE146" s="22"/>
      <c r="KF146" s="22"/>
      <c r="KG146" s="22"/>
      <c r="KH146" s="22"/>
      <c r="KI146" s="22"/>
      <c r="KJ146" s="22"/>
      <c r="KK146" s="22"/>
      <c r="KL146" s="22"/>
      <c r="KM146" s="22"/>
      <c r="KN146" s="22"/>
      <c r="KO146" s="22"/>
      <c r="KP146" s="22"/>
      <c r="KQ146" s="22"/>
      <c r="KR146" s="22"/>
      <c r="KS146" s="22"/>
      <c r="KT146" s="22"/>
      <c r="KU146" s="22"/>
      <c r="KV146" s="22"/>
      <c r="KW146" s="22"/>
      <c r="KX146" s="22"/>
      <c r="KY146" s="22"/>
      <c r="KZ146" s="22"/>
      <c r="LA146" s="22"/>
      <c r="LB146" s="22"/>
      <c r="LC146" s="22"/>
      <c r="LD146" s="22"/>
      <c r="LE146" s="22"/>
      <c r="LF146" s="22"/>
      <c r="LG146" s="22"/>
      <c r="LH146" s="22"/>
      <c r="LI146" s="22"/>
      <c r="LJ146" s="23"/>
    </row>
    <row r="147" spans="2:322" ht="3.65" customHeight="1">
      <c r="B147" s="21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3"/>
      <c r="AP147" s="22"/>
      <c r="AQ147" s="22"/>
      <c r="AR147" s="22"/>
      <c r="AS147" s="22"/>
      <c r="AT147" s="22"/>
      <c r="AU147" s="22"/>
      <c r="AV147" s="22"/>
      <c r="AW147" s="22"/>
      <c r="AX147" s="729"/>
      <c r="AY147" s="730"/>
      <c r="AZ147" s="48"/>
      <c r="BA147" s="1111"/>
      <c r="BB147" s="1112"/>
      <c r="BC147" s="1175"/>
      <c r="BD147" s="1176"/>
      <c r="BE147" s="1176"/>
      <c r="BF147" s="1176"/>
      <c r="BG147" s="1180"/>
      <c r="BH147" s="1180"/>
      <c r="BI147" s="1184"/>
      <c r="BJ147" s="1184"/>
      <c r="BK147" s="1184"/>
      <c r="BL147" s="1185"/>
      <c r="BM147" s="1286"/>
      <c r="BN147" s="1152"/>
      <c r="BO147" s="978"/>
      <c r="BP147" s="978"/>
      <c r="BQ147" s="978"/>
      <c r="BR147" s="978"/>
      <c r="BS147" s="978"/>
      <c r="BT147" s="978"/>
      <c r="BU147" s="978"/>
      <c r="BV147" s="978"/>
      <c r="BW147" s="1143" t="b">
        <v>0</v>
      </c>
      <c r="BX147" s="1144"/>
      <c r="BY147" s="1152"/>
      <c r="BZ147" s="1152"/>
      <c r="CA147" s="978"/>
      <c r="CB147" s="978"/>
      <c r="CC147" s="978"/>
      <c r="CD147" s="978"/>
      <c r="CE147" s="978"/>
      <c r="CF147" s="978"/>
      <c r="CG147" s="978"/>
      <c r="CH147" s="978"/>
      <c r="CI147" s="1143" t="b">
        <v>0</v>
      </c>
      <c r="CJ147" s="1144"/>
      <c r="CK147" s="541"/>
      <c r="CL147" s="542"/>
      <c r="CM147" s="866" t="str">
        <f>IFERROR(VLOOKUP(CO94,BD!$B:$D,3,FALSE),"-")</f>
        <v>1012150</v>
      </c>
      <c r="CN147" s="866"/>
      <c r="CO147" s="866"/>
      <c r="CP147" s="866"/>
      <c r="CQ147" s="866"/>
      <c r="CR147" s="866"/>
      <c r="CS147" s="866"/>
      <c r="CT147" s="866"/>
      <c r="CU147" s="1139" t="b">
        <v>0</v>
      </c>
      <c r="CV147" s="1140"/>
      <c r="CW147" s="1152"/>
      <c r="CX147" s="1152"/>
      <c r="CY147" s="978"/>
      <c r="CZ147" s="978"/>
      <c r="DA147" s="978"/>
      <c r="DB147" s="978"/>
      <c r="DC147" s="978"/>
      <c r="DD147" s="978"/>
      <c r="DE147" s="978"/>
      <c r="DF147" s="978"/>
      <c r="DG147" s="1143" t="b">
        <v>0</v>
      </c>
      <c r="DH147" s="1144"/>
      <c r="DI147" s="1152"/>
      <c r="DJ147" s="1152"/>
      <c r="DK147" s="978"/>
      <c r="DL147" s="978"/>
      <c r="DM147" s="978"/>
      <c r="DN147" s="978"/>
      <c r="DO147" s="978"/>
      <c r="DP147" s="978"/>
      <c r="DQ147" s="978"/>
      <c r="DR147" s="978"/>
      <c r="DS147" s="1143" t="b">
        <v>0</v>
      </c>
      <c r="DT147" s="1144"/>
      <c r="DU147" s="1152"/>
      <c r="DV147" s="1152"/>
      <c r="DW147" s="978"/>
      <c r="DX147" s="978"/>
      <c r="DY147" s="978"/>
      <c r="DZ147" s="978"/>
      <c r="EA147" s="978"/>
      <c r="EB147" s="978"/>
      <c r="EC147" s="978"/>
      <c r="ED147" s="978"/>
      <c r="EE147" s="1143" t="b">
        <v>0</v>
      </c>
      <c r="EF147" s="1144"/>
      <c r="EG147" s="1152"/>
      <c r="EH147" s="1152"/>
      <c r="EI147" s="978"/>
      <c r="EJ147" s="978"/>
      <c r="EK147" s="978"/>
      <c r="EL147" s="978"/>
      <c r="EM147" s="978"/>
      <c r="EN147" s="978"/>
      <c r="EO147" s="978"/>
      <c r="EP147" s="978"/>
      <c r="EQ147" s="1143" t="b">
        <v>0</v>
      </c>
      <c r="ER147" s="1144"/>
      <c r="ES147" s="1152"/>
      <c r="ET147" s="1152"/>
      <c r="EU147" s="978"/>
      <c r="EV147" s="978"/>
      <c r="EW147" s="978"/>
      <c r="EX147" s="978"/>
      <c r="EY147" s="978"/>
      <c r="EZ147" s="978"/>
      <c r="FA147" s="978"/>
      <c r="FB147" s="978"/>
      <c r="FC147" s="1143" t="b">
        <v>0</v>
      </c>
      <c r="FD147" s="1144"/>
      <c r="FE147" s="1152"/>
      <c r="FF147" s="1152"/>
      <c r="FG147" s="978"/>
      <c r="FH147" s="978"/>
      <c r="FI147" s="978"/>
      <c r="FJ147" s="978"/>
      <c r="FK147" s="978"/>
      <c r="FL147" s="978"/>
      <c r="FM147" s="978"/>
      <c r="FN147" s="978"/>
      <c r="FO147" s="1143" t="b">
        <v>0</v>
      </c>
      <c r="FP147" s="1144"/>
      <c r="FQ147" s="1152"/>
      <c r="FR147" s="1152"/>
      <c r="FS147" s="978"/>
      <c r="FT147" s="978"/>
      <c r="FU147" s="978"/>
      <c r="FV147" s="978"/>
      <c r="FW147" s="978"/>
      <c r="FX147" s="978"/>
      <c r="FY147" s="978"/>
      <c r="FZ147" s="978"/>
      <c r="GA147" s="1143" t="b">
        <v>0</v>
      </c>
      <c r="GB147" s="1144"/>
      <c r="GC147" s="1281"/>
      <c r="GD147" s="1152"/>
      <c r="GE147" s="978"/>
      <c r="GF147" s="978"/>
      <c r="GG147" s="978"/>
      <c r="GH147" s="978"/>
      <c r="GI147" s="978"/>
      <c r="GJ147" s="978"/>
      <c r="GK147" s="978"/>
      <c r="GL147" s="978"/>
      <c r="GM147" s="1143" t="b">
        <v>0</v>
      </c>
      <c r="GN147" s="1144"/>
      <c r="GO147" s="1152"/>
      <c r="GP147" s="1152"/>
      <c r="GQ147" s="978"/>
      <c r="GR147" s="978"/>
      <c r="GS147" s="978"/>
      <c r="GT147" s="978"/>
      <c r="GU147" s="978"/>
      <c r="GV147" s="978"/>
      <c r="GW147" s="978"/>
      <c r="GX147" s="978"/>
      <c r="GY147" s="1143" t="b">
        <v>0</v>
      </c>
      <c r="GZ147" s="1144"/>
      <c r="HA147" s="1152"/>
      <c r="HB147" s="1152"/>
      <c r="HC147" s="978"/>
      <c r="HD147" s="978"/>
      <c r="HE147" s="978"/>
      <c r="HF147" s="978"/>
      <c r="HG147" s="978"/>
      <c r="HH147" s="978"/>
      <c r="HI147" s="978"/>
      <c r="HJ147" s="978"/>
      <c r="HK147" s="1143" t="b">
        <v>0</v>
      </c>
      <c r="HL147" s="1144"/>
      <c r="HM147" s="1152"/>
      <c r="HN147" s="1152"/>
      <c r="HO147" s="978"/>
      <c r="HP147" s="978"/>
      <c r="HQ147" s="978"/>
      <c r="HR147" s="978"/>
      <c r="HS147" s="978"/>
      <c r="HT147" s="978"/>
      <c r="HU147" s="978"/>
      <c r="HV147" s="978"/>
      <c r="HW147" s="1143" t="b">
        <v>0</v>
      </c>
      <c r="HX147" s="1144"/>
      <c r="HY147" s="1152"/>
      <c r="HZ147" s="1152"/>
      <c r="IA147" s="978"/>
      <c r="IB147" s="978"/>
      <c r="IC147" s="978"/>
      <c r="ID147" s="978"/>
      <c r="IE147" s="978"/>
      <c r="IF147" s="978"/>
      <c r="IG147" s="978"/>
      <c r="IH147" s="978"/>
      <c r="II147" s="1143" t="b">
        <v>0</v>
      </c>
      <c r="IJ147" s="1144"/>
      <c r="IK147" s="1152"/>
      <c r="IL147" s="1152"/>
      <c r="IM147" s="978"/>
      <c r="IN147" s="978"/>
      <c r="IO147" s="978"/>
      <c r="IP147" s="978"/>
      <c r="IQ147" s="978"/>
      <c r="IR147" s="978"/>
      <c r="IS147" s="978"/>
      <c r="IT147" s="978"/>
      <c r="IU147" s="1143" t="b">
        <v>0</v>
      </c>
      <c r="IV147" s="1276"/>
      <c r="IW147" s="48"/>
      <c r="IX147" s="730"/>
      <c r="IY147" s="732"/>
      <c r="IZ147" s="22"/>
      <c r="JA147" s="22"/>
      <c r="JB147" s="22"/>
      <c r="JC147" s="22"/>
      <c r="JD147" s="22"/>
      <c r="JE147" s="22"/>
      <c r="JF147" s="22"/>
      <c r="JG147" s="22"/>
      <c r="JH147" s="21"/>
      <c r="JI147" s="22"/>
      <c r="JJ147" s="22"/>
      <c r="JK147" s="22"/>
      <c r="JL147" s="22"/>
      <c r="JM147" s="22"/>
      <c r="JN147" s="22"/>
      <c r="JO147" s="22"/>
      <c r="JP147" s="22"/>
      <c r="JQ147" s="22"/>
      <c r="JR147" s="22"/>
      <c r="JS147" s="22"/>
      <c r="JT147" s="22"/>
      <c r="JU147" s="22"/>
      <c r="JV147" s="22"/>
      <c r="JW147" s="22"/>
      <c r="JX147" s="22"/>
      <c r="JY147" s="22"/>
      <c r="JZ147" s="22"/>
      <c r="KA147" s="22"/>
      <c r="KB147" s="22"/>
      <c r="KC147" s="22"/>
      <c r="KD147" s="22"/>
      <c r="KE147" s="22"/>
      <c r="KF147" s="22"/>
      <c r="KG147" s="22"/>
      <c r="KH147" s="22"/>
      <c r="KI147" s="22"/>
      <c r="KJ147" s="22"/>
      <c r="KK147" s="22"/>
      <c r="KL147" s="22"/>
      <c r="KM147" s="22"/>
      <c r="KN147" s="22"/>
      <c r="KO147" s="22"/>
      <c r="KP147" s="22"/>
      <c r="KQ147" s="22"/>
      <c r="KR147" s="22"/>
      <c r="KS147" s="22"/>
      <c r="KT147" s="22"/>
      <c r="KU147" s="22"/>
      <c r="KV147" s="22"/>
      <c r="KW147" s="22"/>
      <c r="KX147" s="22"/>
      <c r="KY147" s="22"/>
      <c r="KZ147" s="22"/>
      <c r="LA147" s="22"/>
      <c r="LB147" s="22"/>
      <c r="LC147" s="22"/>
      <c r="LD147" s="22"/>
      <c r="LE147" s="22"/>
      <c r="LF147" s="22"/>
      <c r="LG147" s="22"/>
      <c r="LH147" s="22"/>
      <c r="LI147" s="22"/>
      <c r="LJ147" s="23"/>
    </row>
    <row r="148" spans="2:322" ht="3.65" customHeight="1">
      <c r="B148" s="21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3"/>
      <c r="AP148" s="22"/>
      <c r="AQ148" s="22"/>
      <c r="AR148" s="22"/>
      <c r="AS148" s="22"/>
      <c r="AT148" s="22"/>
      <c r="AU148" s="22"/>
      <c r="AV148" s="22"/>
      <c r="AW148" s="22"/>
      <c r="AX148" s="727" t="s">
        <v>11</v>
      </c>
      <c r="AY148" s="728"/>
      <c r="AZ148" s="47"/>
      <c r="BA148" s="1111"/>
      <c r="BB148" s="1112"/>
      <c r="BC148" s="1175"/>
      <c r="BD148" s="1176"/>
      <c r="BE148" s="1176"/>
      <c r="BF148" s="1176"/>
      <c r="BG148" s="1180"/>
      <c r="BH148" s="1180"/>
      <c r="BI148" s="1184"/>
      <c r="BJ148" s="1184"/>
      <c r="BK148" s="1184"/>
      <c r="BL148" s="1185"/>
      <c r="BM148" s="1286"/>
      <c r="BN148" s="1152"/>
      <c r="BO148" s="978"/>
      <c r="BP148" s="978"/>
      <c r="BQ148" s="978"/>
      <c r="BR148" s="978"/>
      <c r="BS148" s="978"/>
      <c r="BT148" s="978"/>
      <c r="BU148" s="978"/>
      <c r="BV148" s="978"/>
      <c r="BW148" s="1143"/>
      <c r="BX148" s="1144"/>
      <c r="BY148" s="1152"/>
      <c r="BZ148" s="1152"/>
      <c r="CA148" s="978"/>
      <c r="CB148" s="978"/>
      <c r="CC148" s="978"/>
      <c r="CD148" s="978"/>
      <c r="CE148" s="978"/>
      <c r="CF148" s="978"/>
      <c r="CG148" s="978"/>
      <c r="CH148" s="978"/>
      <c r="CI148" s="1143"/>
      <c r="CJ148" s="1144"/>
      <c r="CK148" s="541"/>
      <c r="CL148" s="542"/>
      <c r="CM148" s="866"/>
      <c r="CN148" s="866"/>
      <c r="CO148" s="866"/>
      <c r="CP148" s="866"/>
      <c r="CQ148" s="866"/>
      <c r="CR148" s="866"/>
      <c r="CS148" s="866"/>
      <c r="CT148" s="866"/>
      <c r="CU148" s="1139"/>
      <c r="CV148" s="1140"/>
      <c r="CW148" s="1152"/>
      <c r="CX148" s="1152"/>
      <c r="CY148" s="978"/>
      <c r="CZ148" s="978"/>
      <c r="DA148" s="978"/>
      <c r="DB148" s="978"/>
      <c r="DC148" s="978"/>
      <c r="DD148" s="978"/>
      <c r="DE148" s="978"/>
      <c r="DF148" s="978"/>
      <c r="DG148" s="1143"/>
      <c r="DH148" s="1144"/>
      <c r="DI148" s="1152"/>
      <c r="DJ148" s="1152"/>
      <c r="DK148" s="978"/>
      <c r="DL148" s="978"/>
      <c r="DM148" s="978"/>
      <c r="DN148" s="978"/>
      <c r="DO148" s="978"/>
      <c r="DP148" s="978"/>
      <c r="DQ148" s="978"/>
      <c r="DR148" s="978"/>
      <c r="DS148" s="1143"/>
      <c r="DT148" s="1144"/>
      <c r="DU148" s="1152"/>
      <c r="DV148" s="1152"/>
      <c r="DW148" s="978"/>
      <c r="DX148" s="978"/>
      <c r="DY148" s="978"/>
      <c r="DZ148" s="978"/>
      <c r="EA148" s="978"/>
      <c r="EB148" s="978"/>
      <c r="EC148" s="978"/>
      <c r="ED148" s="978"/>
      <c r="EE148" s="1143"/>
      <c r="EF148" s="1144"/>
      <c r="EG148" s="1152"/>
      <c r="EH148" s="1152"/>
      <c r="EI148" s="978"/>
      <c r="EJ148" s="978"/>
      <c r="EK148" s="978"/>
      <c r="EL148" s="978"/>
      <c r="EM148" s="978"/>
      <c r="EN148" s="978"/>
      <c r="EO148" s="978"/>
      <c r="EP148" s="978"/>
      <c r="EQ148" s="1143"/>
      <c r="ER148" s="1144"/>
      <c r="ES148" s="1152"/>
      <c r="ET148" s="1152"/>
      <c r="EU148" s="978"/>
      <c r="EV148" s="978"/>
      <c r="EW148" s="978"/>
      <c r="EX148" s="978"/>
      <c r="EY148" s="978"/>
      <c r="EZ148" s="978"/>
      <c r="FA148" s="978"/>
      <c r="FB148" s="978"/>
      <c r="FC148" s="1143"/>
      <c r="FD148" s="1144"/>
      <c r="FE148" s="1152"/>
      <c r="FF148" s="1152"/>
      <c r="FG148" s="978"/>
      <c r="FH148" s="978"/>
      <c r="FI148" s="978"/>
      <c r="FJ148" s="978"/>
      <c r="FK148" s="978"/>
      <c r="FL148" s="978"/>
      <c r="FM148" s="978"/>
      <c r="FN148" s="978"/>
      <c r="FO148" s="1143"/>
      <c r="FP148" s="1144"/>
      <c r="FQ148" s="1152"/>
      <c r="FR148" s="1152"/>
      <c r="FS148" s="978"/>
      <c r="FT148" s="978"/>
      <c r="FU148" s="978"/>
      <c r="FV148" s="978"/>
      <c r="FW148" s="978"/>
      <c r="FX148" s="978"/>
      <c r="FY148" s="978"/>
      <c r="FZ148" s="978"/>
      <c r="GA148" s="1143"/>
      <c r="GB148" s="1144"/>
      <c r="GC148" s="1281"/>
      <c r="GD148" s="1152"/>
      <c r="GE148" s="978"/>
      <c r="GF148" s="978"/>
      <c r="GG148" s="978"/>
      <c r="GH148" s="978"/>
      <c r="GI148" s="978"/>
      <c r="GJ148" s="978"/>
      <c r="GK148" s="978"/>
      <c r="GL148" s="978"/>
      <c r="GM148" s="1143"/>
      <c r="GN148" s="1144"/>
      <c r="GO148" s="1152"/>
      <c r="GP148" s="1152"/>
      <c r="GQ148" s="978"/>
      <c r="GR148" s="978"/>
      <c r="GS148" s="978"/>
      <c r="GT148" s="978"/>
      <c r="GU148" s="978"/>
      <c r="GV148" s="978"/>
      <c r="GW148" s="978"/>
      <c r="GX148" s="978"/>
      <c r="GY148" s="1143"/>
      <c r="GZ148" s="1144"/>
      <c r="HA148" s="1152"/>
      <c r="HB148" s="1152"/>
      <c r="HC148" s="978"/>
      <c r="HD148" s="978"/>
      <c r="HE148" s="978"/>
      <c r="HF148" s="978"/>
      <c r="HG148" s="978"/>
      <c r="HH148" s="978"/>
      <c r="HI148" s="978"/>
      <c r="HJ148" s="978"/>
      <c r="HK148" s="1143"/>
      <c r="HL148" s="1144"/>
      <c r="HM148" s="1152"/>
      <c r="HN148" s="1152"/>
      <c r="HO148" s="978"/>
      <c r="HP148" s="978"/>
      <c r="HQ148" s="978"/>
      <c r="HR148" s="978"/>
      <c r="HS148" s="978"/>
      <c r="HT148" s="978"/>
      <c r="HU148" s="978"/>
      <c r="HV148" s="978"/>
      <c r="HW148" s="1143"/>
      <c r="HX148" s="1144"/>
      <c r="HY148" s="1152"/>
      <c r="HZ148" s="1152"/>
      <c r="IA148" s="978"/>
      <c r="IB148" s="978"/>
      <c r="IC148" s="978"/>
      <c r="ID148" s="978"/>
      <c r="IE148" s="978"/>
      <c r="IF148" s="978"/>
      <c r="IG148" s="978"/>
      <c r="IH148" s="978"/>
      <c r="II148" s="1143"/>
      <c r="IJ148" s="1144"/>
      <c r="IK148" s="1152"/>
      <c r="IL148" s="1152"/>
      <c r="IM148" s="978"/>
      <c r="IN148" s="978"/>
      <c r="IO148" s="978"/>
      <c r="IP148" s="978"/>
      <c r="IQ148" s="978"/>
      <c r="IR148" s="978"/>
      <c r="IS148" s="978"/>
      <c r="IT148" s="978"/>
      <c r="IU148" s="1143"/>
      <c r="IV148" s="1276"/>
      <c r="IW148" s="47"/>
      <c r="IX148" s="728" t="s">
        <v>11</v>
      </c>
      <c r="IY148" s="731"/>
      <c r="IZ148" s="22"/>
      <c r="JA148" s="22"/>
      <c r="JB148" s="22"/>
      <c r="JC148" s="22"/>
      <c r="JD148" s="22"/>
      <c r="JE148" s="22"/>
      <c r="JF148" s="22"/>
      <c r="JG148" s="22"/>
      <c r="JH148" s="21"/>
      <c r="JI148" s="22"/>
      <c r="JJ148" s="22"/>
      <c r="JK148" s="22"/>
      <c r="JL148" s="22"/>
      <c r="JM148" s="22"/>
      <c r="JN148" s="22"/>
      <c r="JO148" s="22"/>
      <c r="JP148" s="22"/>
      <c r="JQ148" s="22"/>
      <c r="JR148" s="22"/>
      <c r="JS148" s="22"/>
      <c r="JT148" s="22"/>
      <c r="JU148" s="22"/>
      <c r="JV148" s="22"/>
      <c r="JW148" s="22"/>
      <c r="JX148" s="22"/>
      <c r="JY148" s="22"/>
      <c r="JZ148" s="22"/>
      <c r="KA148" s="22"/>
      <c r="KB148" s="22"/>
      <c r="KC148" s="22"/>
      <c r="KD148" s="22"/>
      <c r="KE148" s="22"/>
      <c r="KF148" s="22"/>
      <c r="KG148" s="22"/>
      <c r="KH148" s="22"/>
      <c r="KI148" s="22"/>
      <c r="KJ148" s="22"/>
      <c r="KK148" s="22"/>
      <c r="KL148" s="22"/>
      <c r="KM148" s="22"/>
      <c r="KN148" s="22"/>
      <c r="KO148" s="22"/>
      <c r="KP148" s="22"/>
      <c r="KQ148" s="22"/>
      <c r="KR148" s="22"/>
      <c r="KS148" s="22"/>
      <c r="KT148" s="22"/>
      <c r="KU148" s="22"/>
      <c r="KV148" s="22"/>
      <c r="KW148" s="22"/>
      <c r="KX148" s="22"/>
      <c r="KY148" s="22"/>
      <c r="KZ148" s="22"/>
      <c r="LA148" s="22"/>
      <c r="LB148" s="22"/>
      <c r="LC148" s="22"/>
      <c r="LD148" s="22"/>
      <c r="LE148" s="22"/>
      <c r="LF148" s="22"/>
      <c r="LG148" s="22"/>
      <c r="LH148" s="22"/>
      <c r="LI148" s="22"/>
      <c r="LJ148" s="23"/>
    </row>
    <row r="149" spans="2:322" ht="3.65" customHeight="1">
      <c r="B149" s="21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3"/>
      <c r="AP149" s="22"/>
      <c r="AQ149" s="22"/>
      <c r="AR149" s="22"/>
      <c r="AS149" s="22"/>
      <c r="AT149" s="22"/>
      <c r="AU149" s="22"/>
      <c r="AV149" s="22"/>
      <c r="AW149" s="22"/>
      <c r="AX149" s="727"/>
      <c r="AY149" s="728"/>
      <c r="AZ149" s="47"/>
      <c r="BA149" s="1113"/>
      <c r="BB149" s="1114"/>
      <c r="BC149" s="1177"/>
      <c r="BD149" s="1178"/>
      <c r="BE149" s="1178"/>
      <c r="BF149" s="1178"/>
      <c r="BG149" s="1181"/>
      <c r="BH149" s="1181"/>
      <c r="BI149" s="1186"/>
      <c r="BJ149" s="1186"/>
      <c r="BK149" s="1186"/>
      <c r="BL149" s="1187"/>
      <c r="BM149" s="1287"/>
      <c r="BN149" s="1278"/>
      <c r="BO149" s="1279"/>
      <c r="BP149" s="1279"/>
      <c r="BQ149" s="1279"/>
      <c r="BR149" s="1279"/>
      <c r="BS149" s="1279"/>
      <c r="BT149" s="1279"/>
      <c r="BU149" s="1279"/>
      <c r="BV149" s="1279"/>
      <c r="BW149" s="592"/>
      <c r="BX149" s="593"/>
      <c r="BY149" s="1278"/>
      <c r="BZ149" s="1278"/>
      <c r="CA149" s="1279"/>
      <c r="CB149" s="1279"/>
      <c r="CC149" s="1279"/>
      <c r="CD149" s="1279"/>
      <c r="CE149" s="1279"/>
      <c r="CF149" s="1279"/>
      <c r="CG149" s="1279"/>
      <c r="CH149" s="1279"/>
      <c r="CI149" s="592"/>
      <c r="CJ149" s="593"/>
      <c r="CK149" s="570"/>
      <c r="CL149" s="571"/>
      <c r="CM149" s="1277"/>
      <c r="CN149" s="1277"/>
      <c r="CO149" s="1277"/>
      <c r="CP149" s="1277"/>
      <c r="CQ149" s="1277"/>
      <c r="CR149" s="1277"/>
      <c r="CS149" s="1277"/>
      <c r="CT149" s="1277"/>
      <c r="CU149" s="594"/>
      <c r="CV149" s="595"/>
      <c r="CW149" s="1278"/>
      <c r="CX149" s="1278"/>
      <c r="CY149" s="1279"/>
      <c r="CZ149" s="1279"/>
      <c r="DA149" s="1279"/>
      <c r="DB149" s="1279"/>
      <c r="DC149" s="1279"/>
      <c r="DD149" s="1279"/>
      <c r="DE149" s="1279"/>
      <c r="DF149" s="1279"/>
      <c r="DG149" s="592"/>
      <c r="DH149" s="593"/>
      <c r="DI149" s="1278"/>
      <c r="DJ149" s="1278"/>
      <c r="DK149" s="1279"/>
      <c r="DL149" s="1279"/>
      <c r="DM149" s="1279"/>
      <c r="DN149" s="1279"/>
      <c r="DO149" s="1279"/>
      <c r="DP149" s="1279"/>
      <c r="DQ149" s="1279"/>
      <c r="DR149" s="1279"/>
      <c r="DS149" s="592"/>
      <c r="DT149" s="593"/>
      <c r="DU149" s="1278"/>
      <c r="DV149" s="1278"/>
      <c r="DW149" s="1279"/>
      <c r="DX149" s="1279"/>
      <c r="DY149" s="1279"/>
      <c r="DZ149" s="1279"/>
      <c r="EA149" s="1279"/>
      <c r="EB149" s="1279"/>
      <c r="EC149" s="1279"/>
      <c r="ED149" s="1279"/>
      <c r="EE149" s="592"/>
      <c r="EF149" s="593"/>
      <c r="EG149" s="1278"/>
      <c r="EH149" s="1278"/>
      <c r="EI149" s="1279"/>
      <c r="EJ149" s="1279"/>
      <c r="EK149" s="1279"/>
      <c r="EL149" s="1279"/>
      <c r="EM149" s="1279"/>
      <c r="EN149" s="1279"/>
      <c r="EO149" s="1279"/>
      <c r="EP149" s="1279"/>
      <c r="EQ149" s="592"/>
      <c r="ER149" s="593"/>
      <c r="ES149" s="1278"/>
      <c r="ET149" s="1278"/>
      <c r="EU149" s="1279"/>
      <c r="EV149" s="1279"/>
      <c r="EW149" s="1279"/>
      <c r="EX149" s="1279"/>
      <c r="EY149" s="1279"/>
      <c r="EZ149" s="1279"/>
      <c r="FA149" s="1279"/>
      <c r="FB149" s="1279"/>
      <c r="FC149" s="592"/>
      <c r="FD149" s="593"/>
      <c r="FE149" s="1278"/>
      <c r="FF149" s="1278"/>
      <c r="FG149" s="1279"/>
      <c r="FH149" s="1279"/>
      <c r="FI149" s="1279"/>
      <c r="FJ149" s="1279"/>
      <c r="FK149" s="1279"/>
      <c r="FL149" s="1279"/>
      <c r="FM149" s="1279"/>
      <c r="FN149" s="1279"/>
      <c r="FO149" s="596"/>
      <c r="FP149" s="597"/>
      <c r="FQ149" s="1278"/>
      <c r="FR149" s="1278"/>
      <c r="FS149" s="1279"/>
      <c r="FT149" s="1279"/>
      <c r="FU149" s="1279"/>
      <c r="FV149" s="1279"/>
      <c r="FW149" s="1279"/>
      <c r="FX149" s="1279"/>
      <c r="FY149" s="1279"/>
      <c r="FZ149" s="1279"/>
      <c r="GA149" s="592"/>
      <c r="GB149" s="593"/>
      <c r="GC149" s="1282"/>
      <c r="GD149" s="1278"/>
      <c r="GE149" s="1279"/>
      <c r="GF149" s="1279"/>
      <c r="GG149" s="1279"/>
      <c r="GH149" s="1279"/>
      <c r="GI149" s="1279"/>
      <c r="GJ149" s="1279"/>
      <c r="GK149" s="1279"/>
      <c r="GL149" s="1279"/>
      <c r="GM149" s="592"/>
      <c r="GN149" s="593"/>
      <c r="GO149" s="1278"/>
      <c r="GP149" s="1278"/>
      <c r="GQ149" s="1279"/>
      <c r="GR149" s="1279"/>
      <c r="GS149" s="1279"/>
      <c r="GT149" s="1279"/>
      <c r="GU149" s="1279"/>
      <c r="GV149" s="1279"/>
      <c r="GW149" s="1279"/>
      <c r="GX149" s="1279"/>
      <c r="GY149" s="592"/>
      <c r="GZ149" s="593"/>
      <c r="HA149" s="1278"/>
      <c r="HB149" s="1278"/>
      <c r="HC149" s="1279"/>
      <c r="HD149" s="1279"/>
      <c r="HE149" s="1279"/>
      <c r="HF149" s="1279"/>
      <c r="HG149" s="1279"/>
      <c r="HH149" s="1279"/>
      <c r="HI149" s="1279"/>
      <c r="HJ149" s="1279"/>
      <c r="HK149" s="592"/>
      <c r="HL149" s="593"/>
      <c r="HM149" s="1278"/>
      <c r="HN149" s="1278"/>
      <c r="HO149" s="1279"/>
      <c r="HP149" s="1279"/>
      <c r="HQ149" s="1279"/>
      <c r="HR149" s="1279"/>
      <c r="HS149" s="1279"/>
      <c r="HT149" s="1279"/>
      <c r="HU149" s="1279"/>
      <c r="HV149" s="1279"/>
      <c r="HW149" s="592"/>
      <c r="HX149" s="593"/>
      <c r="HY149" s="1278"/>
      <c r="HZ149" s="1278"/>
      <c r="IA149" s="1279"/>
      <c r="IB149" s="1279"/>
      <c r="IC149" s="1279"/>
      <c r="ID149" s="1279"/>
      <c r="IE149" s="1279"/>
      <c r="IF149" s="1279"/>
      <c r="IG149" s="1279"/>
      <c r="IH149" s="1279"/>
      <c r="II149" s="592"/>
      <c r="IJ149" s="593"/>
      <c r="IK149" s="1278"/>
      <c r="IL149" s="1278"/>
      <c r="IM149" s="1279"/>
      <c r="IN149" s="1279"/>
      <c r="IO149" s="1279"/>
      <c r="IP149" s="1279"/>
      <c r="IQ149" s="1279"/>
      <c r="IR149" s="1279"/>
      <c r="IS149" s="1279"/>
      <c r="IT149" s="1279"/>
      <c r="IU149" s="569"/>
      <c r="IV149" s="572"/>
      <c r="IW149" s="47"/>
      <c r="IX149" s="728"/>
      <c r="IY149" s="731"/>
      <c r="IZ149" s="22"/>
      <c r="JA149" s="22"/>
      <c r="JB149" s="22"/>
      <c r="JC149" s="22"/>
      <c r="JD149" s="22"/>
      <c r="JE149" s="22"/>
      <c r="JF149" s="22"/>
      <c r="JG149" s="22"/>
      <c r="JH149" s="21"/>
      <c r="JI149" s="22"/>
      <c r="JJ149" s="22"/>
      <c r="JK149" s="22"/>
      <c r="JL149" s="22"/>
      <c r="JM149" s="22"/>
      <c r="JN149" s="22"/>
      <c r="JO149" s="22"/>
      <c r="JP149" s="22"/>
      <c r="JQ149" s="22"/>
      <c r="JR149" s="22"/>
      <c r="JS149" s="22"/>
      <c r="JT149" s="22"/>
      <c r="JU149" s="22"/>
      <c r="JV149" s="22"/>
      <c r="JW149" s="22"/>
      <c r="JX149" s="22"/>
      <c r="JY149" s="22"/>
      <c r="JZ149" s="22"/>
      <c r="KA149" s="22"/>
      <c r="KB149" s="22"/>
      <c r="KC149" s="22"/>
      <c r="KD149" s="22"/>
      <c r="KE149" s="22"/>
      <c r="KF149" s="22"/>
      <c r="KG149" s="22"/>
      <c r="KH149" s="22"/>
      <c r="KI149" s="22"/>
      <c r="KJ149" s="22"/>
      <c r="KK149" s="22"/>
      <c r="KL149" s="22"/>
      <c r="KM149" s="22"/>
      <c r="KN149" s="22"/>
      <c r="KO149" s="22"/>
      <c r="KP149" s="22"/>
      <c r="KQ149" s="22"/>
      <c r="KR149" s="22"/>
      <c r="KS149" s="22"/>
      <c r="KT149" s="22"/>
      <c r="KU149" s="22"/>
      <c r="KV149" s="22"/>
      <c r="KW149" s="22"/>
      <c r="KX149" s="22"/>
      <c r="KY149" s="22"/>
      <c r="KZ149" s="22"/>
      <c r="LA149" s="22"/>
      <c r="LB149" s="22"/>
      <c r="LC149" s="22"/>
      <c r="LD149" s="22"/>
      <c r="LE149" s="22"/>
      <c r="LF149" s="22"/>
      <c r="LG149" s="22"/>
      <c r="LH149" s="22"/>
      <c r="LI149" s="22"/>
      <c r="LJ149" s="23"/>
    </row>
    <row r="150" spans="2:322" ht="3.65" customHeight="1">
      <c r="B150" s="21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3"/>
      <c r="AP150" s="22"/>
      <c r="AQ150" s="22"/>
      <c r="AR150" s="22"/>
      <c r="AS150" s="22"/>
      <c r="AT150" s="22"/>
      <c r="AU150" s="22"/>
      <c r="AV150" s="22"/>
      <c r="AW150" s="22"/>
      <c r="AX150" s="727"/>
      <c r="AY150" s="728"/>
      <c r="AZ150" s="47"/>
      <c r="BA150" s="559"/>
      <c r="BB150" s="554"/>
      <c r="BC150" s="554"/>
      <c r="BD150" s="554"/>
      <c r="BE150" s="554"/>
      <c r="BF150" s="554"/>
      <c r="BG150" s="554"/>
      <c r="BH150" s="554"/>
      <c r="BI150" s="554"/>
      <c r="BJ150" s="554"/>
      <c r="BK150" s="554"/>
      <c r="BL150" s="554"/>
      <c r="BM150" s="554"/>
      <c r="BN150" s="554"/>
      <c r="BO150" s="554"/>
      <c r="BP150" s="554"/>
      <c r="BQ150" s="554"/>
      <c r="BR150" s="554"/>
      <c r="BS150" s="554"/>
      <c r="BT150" s="554"/>
      <c r="BU150" s="554"/>
      <c r="BV150" s="554"/>
      <c r="BW150" s="554"/>
      <c r="BX150" s="554"/>
      <c r="BY150" s="554"/>
      <c r="BZ150" s="554"/>
      <c r="CA150" s="554"/>
      <c r="CB150" s="554"/>
      <c r="CC150" s="554"/>
      <c r="CD150" s="554"/>
      <c r="CE150" s="554"/>
      <c r="CF150" s="554"/>
      <c r="CG150" s="554"/>
      <c r="CH150" s="554"/>
      <c r="CI150" s="554"/>
      <c r="CJ150" s="554"/>
      <c r="CK150" s="554"/>
      <c r="CL150" s="554"/>
      <c r="CM150" s="554"/>
      <c r="CN150" s="554"/>
      <c r="CO150" s="554"/>
      <c r="CP150" s="554"/>
      <c r="CQ150" s="554"/>
      <c r="CR150" s="554"/>
      <c r="CS150" s="554"/>
      <c r="CT150" s="554"/>
      <c r="CU150" s="554"/>
      <c r="CV150" s="554"/>
      <c r="CW150" s="554"/>
      <c r="CX150" s="554"/>
      <c r="CY150" s="554"/>
      <c r="CZ150" s="554"/>
      <c r="DA150" s="554"/>
      <c r="DB150" s="554"/>
      <c r="DC150" s="554"/>
      <c r="DD150" s="554"/>
      <c r="DE150" s="554"/>
      <c r="DF150" s="554"/>
      <c r="DG150" s="554"/>
      <c r="DH150" s="554"/>
      <c r="DI150" s="554"/>
      <c r="DJ150" s="554"/>
      <c r="DK150" s="554"/>
      <c r="DL150" s="554"/>
      <c r="DM150" s="554"/>
      <c r="DN150" s="554"/>
      <c r="DO150" s="554"/>
      <c r="DP150" s="554"/>
      <c r="DQ150" s="554"/>
      <c r="DR150" s="554"/>
      <c r="DS150" s="554"/>
      <c r="DT150" s="554"/>
      <c r="DU150" s="554"/>
      <c r="DV150" s="554"/>
      <c r="DW150" s="554"/>
      <c r="DX150" s="554"/>
      <c r="DY150" s="554"/>
      <c r="DZ150" s="554"/>
      <c r="EA150" s="554"/>
      <c r="EB150" s="554"/>
      <c r="EC150" s="554"/>
      <c r="ED150" s="554"/>
      <c r="EE150" s="554"/>
      <c r="EF150" s="554"/>
      <c r="EG150" s="554"/>
      <c r="EH150" s="554"/>
      <c r="EI150" s="554"/>
      <c r="EJ150" s="554"/>
      <c r="EK150" s="554"/>
      <c r="EL150" s="554"/>
      <c r="EM150" s="554"/>
      <c r="EN150" s="554"/>
      <c r="EO150" s="554"/>
      <c r="EP150" s="554"/>
      <c r="EQ150" s="554"/>
      <c r="ER150" s="554"/>
      <c r="ES150" s="554"/>
      <c r="ET150" s="554"/>
      <c r="EU150" s="554"/>
      <c r="EV150" s="554"/>
      <c r="EW150" s="554"/>
      <c r="EX150" s="554"/>
      <c r="EY150" s="554"/>
      <c r="EZ150" s="554"/>
      <c r="FA150" s="554"/>
      <c r="FB150" s="554"/>
      <c r="FC150" s="554"/>
      <c r="FD150" s="554"/>
      <c r="FE150" s="554"/>
      <c r="FF150" s="554"/>
      <c r="FG150" s="554"/>
      <c r="FH150" s="554"/>
      <c r="FI150" s="554"/>
      <c r="FJ150" s="554"/>
      <c r="FK150" s="554"/>
      <c r="FL150" s="554"/>
      <c r="FM150" s="554"/>
      <c r="FN150" s="554"/>
      <c r="FO150" s="554"/>
      <c r="FP150" s="554"/>
      <c r="FQ150" s="554"/>
      <c r="FR150" s="554"/>
      <c r="FS150" s="554"/>
      <c r="FT150" s="554"/>
      <c r="FU150" s="554"/>
      <c r="FV150" s="554"/>
      <c r="FW150" s="554"/>
      <c r="FX150" s="554"/>
      <c r="FY150" s="554"/>
      <c r="FZ150" s="554"/>
      <c r="GA150" s="554"/>
      <c r="GB150" s="554"/>
      <c r="GC150" s="554"/>
      <c r="GD150" s="554"/>
      <c r="GE150" s="554"/>
      <c r="GF150" s="554"/>
      <c r="GG150" s="554"/>
      <c r="GH150" s="554"/>
      <c r="GI150" s="554"/>
      <c r="GJ150" s="554"/>
      <c r="GK150" s="554"/>
      <c r="GL150" s="554"/>
      <c r="GM150" s="554"/>
      <c r="GN150" s="554"/>
      <c r="GO150" s="554"/>
      <c r="GP150" s="554"/>
      <c r="GQ150" s="554"/>
      <c r="GR150" s="554"/>
      <c r="GS150" s="554"/>
      <c r="GT150" s="554"/>
      <c r="GU150" s="554"/>
      <c r="GV150" s="554"/>
      <c r="GW150" s="554"/>
      <c r="GX150" s="554"/>
      <c r="GY150" s="554"/>
      <c r="GZ150" s="554"/>
      <c r="HA150" s="554"/>
      <c r="HB150" s="554"/>
      <c r="HC150" s="554"/>
      <c r="HD150" s="554"/>
      <c r="HE150" s="554"/>
      <c r="HF150" s="554"/>
      <c r="HG150" s="554"/>
      <c r="HH150" s="554"/>
      <c r="HI150" s="554"/>
      <c r="HJ150" s="554"/>
      <c r="HK150" s="554"/>
      <c r="HL150" s="554"/>
      <c r="HM150" s="554"/>
      <c r="HN150" s="554"/>
      <c r="HO150" s="554"/>
      <c r="HP150" s="554"/>
      <c r="HQ150" s="554"/>
      <c r="HR150" s="554"/>
      <c r="HS150" s="554"/>
      <c r="HT150" s="554"/>
      <c r="HU150" s="554"/>
      <c r="HV150" s="554"/>
      <c r="HW150" s="554"/>
      <c r="HX150" s="554"/>
      <c r="HY150" s="554"/>
      <c r="HZ150" s="554"/>
      <c r="IA150" s="554"/>
      <c r="IB150" s="554"/>
      <c r="IC150" s="554"/>
      <c r="ID150" s="554"/>
      <c r="IE150" s="554"/>
      <c r="IF150" s="554"/>
      <c r="IG150" s="554"/>
      <c r="IH150" s="554"/>
      <c r="II150" s="554"/>
      <c r="IJ150" s="554"/>
      <c r="IK150" s="554"/>
      <c r="IL150" s="554"/>
      <c r="IM150" s="554"/>
      <c r="IN150" s="554"/>
      <c r="IO150" s="554"/>
      <c r="IP150" s="554"/>
      <c r="IQ150" s="554"/>
      <c r="IR150" s="554"/>
      <c r="IS150" s="554"/>
      <c r="IT150" s="554"/>
      <c r="IU150" s="554"/>
      <c r="IV150" s="573"/>
      <c r="IW150" s="47"/>
      <c r="IX150" s="728"/>
      <c r="IY150" s="731"/>
      <c r="IZ150" s="22"/>
      <c r="JA150" s="22"/>
      <c r="JB150" s="22"/>
      <c r="JC150" s="22"/>
      <c r="JD150" s="22"/>
      <c r="JE150" s="22"/>
      <c r="JF150" s="22"/>
      <c r="JG150" s="22"/>
      <c r="JH150" s="21"/>
      <c r="JI150" s="22"/>
      <c r="JJ150" s="22"/>
      <c r="JK150" s="22"/>
      <c r="JL150" s="22"/>
      <c r="JM150" s="22"/>
      <c r="JN150" s="22"/>
      <c r="JO150" s="22"/>
      <c r="JP150" s="22"/>
      <c r="JQ150" s="22"/>
      <c r="JR150" s="22"/>
      <c r="JS150" s="22"/>
      <c r="JT150" s="22"/>
      <c r="JU150" s="22"/>
      <c r="JV150" s="22"/>
      <c r="JW150" s="22"/>
      <c r="JX150" s="22"/>
      <c r="JY150" s="22"/>
      <c r="JZ150" s="22"/>
      <c r="KA150" s="22"/>
      <c r="KB150" s="22"/>
      <c r="KC150" s="22"/>
      <c r="KD150" s="22"/>
      <c r="KE150" s="22"/>
      <c r="KF150" s="22"/>
      <c r="KG150" s="22"/>
      <c r="KH150" s="22"/>
      <c r="KI150" s="22"/>
      <c r="KJ150" s="22"/>
      <c r="KK150" s="22"/>
      <c r="KL150" s="22"/>
      <c r="KM150" s="22"/>
      <c r="KN150" s="22"/>
      <c r="KO150" s="22"/>
      <c r="KP150" s="22"/>
      <c r="KQ150" s="22"/>
      <c r="KR150" s="22"/>
      <c r="KS150" s="22"/>
      <c r="KT150" s="22"/>
      <c r="KU150" s="22"/>
      <c r="KV150" s="22"/>
      <c r="KW150" s="22"/>
      <c r="KX150" s="22"/>
      <c r="KY150" s="22"/>
      <c r="KZ150" s="22"/>
      <c r="LA150" s="22"/>
      <c r="LB150" s="22"/>
      <c r="LC150" s="22"/>
      <c r="LD150" s="22"/>
      <c r="LE150" s="22"/>
      <c r="LF150" s="22"/>
      <c r="LG150" s="22"/>
      <c r="LH150" s="22"/>
      <c r="LI150" s="22"/>
      <c r="LJ150" s="23"/>
    </row>
    <row r="151" spans="2:322" ht="3.65" customHeight="1">
      <c r="B151" s="21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3"/>
      <c r="AP151" s="22"/>
      <c r="AQ151" s="22"/>
      <c r="AR151" s="22"/>
      <c r="AS151" s="22"/>
      <c r="AT151" s="22"/>
      <c r="AU151" s="22"/>
      <c r="AV151" s="22"/>
      <c r="AW151" s="22"/>
      <c r="AX151" s="727"/>
      <c r="AY151" s="728"/>
      <c r="AZ151" s="47"/>
      <c r="BA151" s="559"/>
      <c r="BB151" s="554"/>
      <c r="BC151" s="554"/>
      <c r="BD151" s="554"/>
      <c r="BE151" s="554"/>
      <c r="BF151" s="554"/>
      <c r="BG151" s="554"/>
      <c r="BH151" s="554"/>
      <c r="BI151" s="554"/>
      <c r="BJ151" s="554"/>
      <c r="BK151" s="554"/>
      <c r="BL151" s="554"/>
      <c r="BM151" s="554"/>
      <c r="BN151" s="554"/>
      <c r="BO151" s="554"/>
      <c r="BP151" s="554"/>
      <c r="BQ151" s="554"/>
      <c r="BR151" s="554"/>
      <c r="BS151" s="554"/>
      <c r="BT151" s="554"/>
      <c r="BU151" s="554"/>
      <c r="BV151" s="554"/>
      <c r="BW151" s="554"/>
      <c r="BX151" s="554"/>
      <c r="BY151" s="554"/>
      <c r="BZ151" s="554"/>
      <c r="CA151" s="554"/>
      <c r="CB151" s="554"/>
      <c r="CC151" s="554"/>
      <c r="CD151" s="554"/>
      <c r="CE151" s="554"/>
      <c r="CF151" s="554"/>
      <c r="CG151" s="554"/>
      <c r="CH151" s="554"/>
      <c r="CI151" s="554"/>
      <c r="CJ151" s="554"/>
      <c r="CK151" s="554"/>
      <c r="CL151" s="554"/>
      <c r="CM151" s="554"/>
      <c r="CN151" s="554"/>
      <c r="CO151" s="554"/>
      <c r="CP151" s="554"/>
      <c r="CQ151" s="554"/>
      <c r="CR151" s="554"/>
      <c r="CS151" s="554"/>
      <c r="CT151" s="554"/>
      <c r="CU151" s="554"/>
      <c r="CV151" s="554"/>
      <c r="CW151" s="554"/>
      <c r="CX151" s="554"/>
      <c r="CY151" s="554"/>
      <c r="CZ151" s="554"/>
      <c r="DA151" s="554"/>
      <c r="DB151" s="554"/>
      <c r="DC151" s="554"/>
      <c r="DD151" s="554"/>
      <c r="DE151" s="554"/>
      <c r="DF151" s="554"/>
      <c r="DG151" s="554"/>
      <c r="DH151" s="554"/>
      <c r="DI151" s="554"/>
      <c r="DJ151" s="554"/>
      <c r="DK151" s="554"/>
      <c r="DL151" s="554"/>
      <c r="DM151" s="554"/>
      <c r="DN151" s="554"/>
      <c r="DO151" s="554"/>
      <c r="DP151" s="554"/>
      <c r="DQ151" s="554"/>
      <c r="DR151" s="554"/>
      <c r="DS151" s="554"/>
      <c r="DT151" s="554"/>
      <c r="DU151" s="554"/>
      <c r="DV151" s="554"/>
      <c r="DW151" s="554"/>
      <c r="DX151" s="554"/>
      <c r="DY151" s="554"/>
      <c r="DZ151" s="554"/>
      <c r="EA151" s="554"/>
      <c r="EB151" s="554"/>
      <c r="EC151" s="554"/>
      <c r="ED151" s="554"/>
      <c r="EE151" s="554"/>
      <c r="EF151" s="554"/>
      <c r="EG151" s="554"/>
      <c r="EH151" s="554"/>
      <c r="EI151" s="554"/>
      <c r="EJ151" s="554"/>
      <c r="EK151" s="554"/>
      <c r="EL151" s="554"/>
      <c r="EM151" s="554"/>
      <c r="EN151" s="554"/>
      <c r="EO151" s="554"/>
      <c r="EP151" s="554"/>
      <c r="EQ151" s="554"/>
      <c r="ER151" s="554"/>
      <c r="ES151" s="554"/>
      <c r="ET151" s="554"/>
      <c r="EU151" s="554"/>
      <c r="EV151" s="554"/>
      <c r="EW151" s="554"/>
      <c r="EX151" s="554"/>
      <c r="EY151" s="554"/>
      <c r="EZ151" s="554"/>
      <c r="FA151" s="554"/>
      <c r="FB151" s="554"/>
      <c r="FC151" s="554"/>
      <c r="FD151" s="554"/>
      <c r="FE151" s="554"/>
      <c r="FF151" s="554"/>
      <c r="FG151" s="554"/>
      <c r="FH151" s="554"/>
      <c r="FI151" s="554"/>
      <c r="FJ151" s="554"/>
      <c r="FK151" s="554"/>
      <c r="FL151" s="554"/>
      <c r="FM151" s="554"/>
      <c r="FN151" s="554"/>
      <c r="FO151" s="554"/>
      <c r="FP151" s="554"/>
      <c r="FQ151" s="554"/>
      <c r="FR151" s="554"/>
      <c r="FS151" s="554"/>
      <c r="FT151" s="554"/>
      <c r="FU151" s="554"/>
      <c r="FV151" s="554"/>
      <c r="FW151" s="554"/>
      <c r="FX151" s="554"/>
      <c r="FY151" s="554"/>
      <c r="FZ151" s="554"/>
      <c r="GA151" s="554"/>
      <c r="GB151" s="554"/>
      <c r="GC151" s="554"/>
      <c r="GD151" s="554"/>
      <c r="GE151" s="554"/>
      <c r="GF151" s="554"/>
      <c r="GG151" s="554"/>
      <c r="GH151" s="554"/>
      <c r="GI151" s="554"/>
      <c r="GJ151" s="554"/>
      <c r="GK151" s="554"/>
      <c r="GL151" s="554"/>
      <c r="GM151" s="554"/>
      <c r="GN151" s="554"/>
      <c r="GO151" s="554"/>
      <c r="GP151" s="554"/>
      <c r="GQ151" s="554"/>
      <c r="GR151" s="554"/>
      <c r="GS151" s="554"/>
      <c r="GT151" s="554"/>
      <c r="GU151" s="554"/>
      <c r="GV151" s="554"/>
      <c r="GW151" s="554"/>
      <c r="GX151" s="554"/>
      <c r="GY151" s="554"/>
      <c r="GZ151" s="554"/>
      <c r="HA151" s="554"/>
      <c r="HB151" s="554"/>
      <c r="HC151" s="554"/>
      <c r="HD151" s="554"/>
      <c r="HE151" s="554"/>
      <c r="HF151" s="554"/>
      <c r="HG151" s="554"/>
      <c r="HH151" s="554"/>
      <c r="HI151" s="554"/>
      <c r="HJ151" s="554"/>
      <c r="HK151" s="554"/>
      <c r="HL151" s="554"/>
      <c r="HM151" s="554"/>
      <c r="HN151" s="554"/>
      <c r="HO151" s="554"/>
      <c r="HP151" s="554"/>
      <c r="HQ151" s="554"/>
      <c r="HR151" s="554"/>
      <c r="HS151" s="554"/>
      <c r="HT151" s="554"/>
      <c r="HU151" s="554"/>
      <c r="HV151" s="554"/>
      <c r="HW151" s="554"/>
      <c r="HX151" s="554"/>
      <c r="HY151" s="554"/>
      <c r="HZ151" s="554"/>
      <c r="IA151" s="554"/>
      <c r="IB151" s="554"/>
      <c r="IC151" s="554"/>
      <c r="ID151" s="554"/>
      <c r="IE151" s="554"/>
      <c r="IF151" s="554"/>
      <c r="IG151" s="554"/>
      <c r="IH151" s="554"/>
      <c r="II151" s="554"/>
      <c r="IJ151" s="554"/>
      <c r="IK151" s="554"/>
      <c r="IL151" s="554"/>
      <c r="IM151" s="554"/>
      <c r="IN151" s="554"/>
      <c r="IO151" s="554"/>
      <c r="IP151" s="554"/>
      <c r="IQ151" s="554"/>
      <c r="IR151" s="554"/>
      <c r="IS151" s="554"/>
      <c r="IT151" s="554"/>
      <c r="IU151" s="554"/>
      <c r="IV151" s="573"/>
      <c r="IW151" s="47"/>
      <c r="IX151" s="728"/>
      <c r="IY151" s="731"/>
      <c r="IZ151" s="22"/>
      <c r="JA151" s="22"/>
      <c r="JB151" s="22"/>
      <c r="JC151" s="22"/>
      <c r="JD151" s="22"/>
      <c r="JE151" s="22"/>
      <c r="JF151" s="22"/>
      <c r="JG151" s="22"/>
      <c r="JH151" s="21"/>
      <c r="JI151" s="22"/>
      <c r="JJ151" s="22"/>
      <c r="JK151" s="22"/>
      <c r="JL151" s="22"/>
      <c r="JM151" s="22"/>
      <c r="JN151" s="22"/>
      <c r="JO151" s="22"/>
      <c r="JP151" s="22"/>
      <c r="JQ151" s="22"/>
      <c r="JR151" s="22"/>
      <c r="JS151" s="22"/>
      <c r="JT151" s="22"/>
      <c r="JU151" s="22"/>
      <c r="JV151" s="22"/>
      <c r="JW151" s="22"/>
      <c r="JX151" s="22"/>
      <c r="JY151" s="22"/>
      <c r="JZ151" s="22"/>
      <c r="KA151" s="22"/>
      <c r="KB151" s="22"/>
      <c r="KC151" s="22"/>
      <c r="KD151" s="22"/>
      <c r="KE151" s="22"/>
      <c r="KF151" s="22"/>
      <c r="KG151" s="22"/>
      <c r="KH151" s="22"/>
      <c r="KI151" s="22"/>
      <c r="KJ151" s="22"/>
      <c r="KK151" s="22"/>
      <c r="KL151" s="22"/>
      <c r="KM151" s="22"/>
      <c r="KN151" s="22"/>
      <c r="KO151" s="22"/>
      <c r="KP151" s="22"/>
      <c r="KQ151" s="22"/>
      <c r="KR151" s="22"/>
      <c r="KS151" s="22"/>
      <c r="KT151" s="22"/>
      <c r="KU151" s="22"/>
      <c r="KV151" s="22"/>
      <c r="KW151" s="22"/>
      <c r="KX151" s="22"/>
      <c r="KY151" s="22"/>
      <c r="KZ151" s="22"/>
      <c r="LA151" s="22"/>
      <c r="LB151" s="22"/>
      <c r="LC151" s="22"/>
      <c r="LD151" s="22"/>
      <c r="LE151" s="22"/>
      <c r="LF151" s="22"/>
      <c r="LG151" s="22"/>
      <c r="LH151" s="22"/>
      <c r="LI151" s="22"/>
      <c r="LJ151" s="23"/>
    </row>
    <row r="152" spans="2:322" ht="3.65" customHeight="1">
      <c r="B152" s="21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3"/>
      <c r="AP152" s="22"/>
      <c r="AQ152" s="22"/>
      <c r="AR152" s="22"/>
      <c r="AS152" s="22"/>
      <c r="AT152" s="22"/>
      <c r="AU152" s="22"/>
      <c r="AV152" s="22"/>
      <c r="AW152" s="22"/>
      <c r="AX152" s="727"/>
      <c r="AY152" s="728"/>
      <c r="AZ152" s="47"/>
      <c r="BA152" s="559"/>
      <c r="BB152" s="554"/>
      <c r="BC152" s="554"/>
      <c r="BD152" s="554"/>
      <c r="BE152" s="554"/>
      <c r="BF152" s="554"/>
      <c r="BG152" s="554"/>
      <c r="BH152" s="554"/>
      <c r="BI152" s="554"/>
      <c r="BJ152" s="554"/>
      <c r="BK152" s="554"/>
      <c r="BL152" s="554"/>
      <c r="BM152" s="554"/>
      <c r="BN152" s="554"/>
      <c r="BO152" s="554"/>
      <c r="BP152" s="554"/>
      <c r="BQ152" s="554"/>
      <c r="BR152" s="554"/>
      <c r="BS152" s="554"/>
      <c r="BT152" s="554"/>
      <c r="BU152" s="554"/>
      <c r="BV152" s="554"/>
      <c r="BW152" s="554"/>
      <c r="BX152" s="554"/>
      <c r="BY152" s="554"/>
      <c r="BZ152" s="554"/>
      <c r="CA152" s="554"/>
      <c r="CB152" s="554"/>
      <c r="CC152" s="554"/>
      <c r="CD152" s="554"/>
      <c r="CE152" s="554"/>
      <c r="CF152" s="554"/>
      <c r="CG152" s="554"/>
      <c r="CH152" s="554"/>
      <c r="CI152" s="554"/>
      <c r="CJ152" s="554"/>
      <c r="CK152" s="554"/>
      <c r="CL152" s="554"/>
      <c r="CM152" s="554"/>
      <c r="CN152" s="554"/>
      <c r="CO152" s="554"/>
      <c r="CP152" s="554"/>
      <c r="CQ152" s="554"/>
      <c r="CR152" s="554"/>
      <c r="CS152" s="554"/>
      <c r="CT152" s="554"/>
      <c r="CU152" s="554"/>
      <c r="CV152" s="554"/>
      <c r="CW152" s="554"/>
      <c r="CX152" s="554"/>
      <c r="CY152" s="554"/>
      <c r="CZ152" s="554"/>
      <c r="DA152" s="554"/>
      <c r="DB152" s="554"/>
      <c r="DC152" s="554"/>
      <c r="DD152" s="554"/>
      <c r="DE152" s="554"/>
      <c r="DF152" s="554"/>
      <c r="DG152" s="554"/>
      <c r="DH152" s="554"/>
      <c r="DI152" s="554"/>
      <c r="DJ152" s="554"/>
      <c r="DK152" s="554"/>
      <c r="DL152" s="554"/>
      <c r="DM152" s="554"/>
      <c r="DN152" s="554"/>
      <c r="DO152" s="554"/>
      <c r="DP152" s="554"/>
      <c r="DQ152" s="554"/>
      <c r="DR152" s="554"/>
      <c r="DS152" s="554"/>
      <c r="DT152" s="554"/>
      <c r="DU152" s="554"/>
      <c r="DV152" s="554"/>
      <c r="DW152" s="554"/>
      <c r="DX152" s="554"/>
      <c r="DY152" s="554"/>
      <c r="DZ152" s="554"/>
      <c r="EA152" s="554"/>
      <c r="EB152" s="554"/>
      <c r="EC152" s="554"/>
      <c r="ED152" s="554"/>
      <c r="EE152" s="554"/>
      <c r="EF152" s="554"/>
      <c r="EG152" s="554"/>
      <c r="EH152" s="554"/>
      <c r="EI152" s="554"/>
      <c r="EJ152" s="554"/>
      <c r="EK152" s="554"/>
      <c r="EL152" s="554"/>
      <c r="EM152" s="554"/>
      <c r="EN152" s="554"/>
      <c r="EO152" s="554"/>
      <c r="EP152" s="554"/>
      <c r="EQ152" s="554"/>
      <c r="ER152" s="554"/>
      <c r="ES152" s="554"/>
      <c r="ET152" s="554"/>
      <c r="EU152" s="554"/>
      <c r="EV152" s="554"/>
      <c r="EW152" s="554"/>
      <c r="EX152" s="554"/>
      <c r="EY152" s="554"/>
      <c r="EZ152" s="554"/>
      <c r="FA152" s="554"/>
      <c r="FB152" s="554"/>
      <c r="FC152" s="554"/>
      <c r="FD152" s="554"/>
      <c r="FE152" s="554"/>
      <c r="FF152" s="554"/>
      <c r="FG152" s="554"/>
      <c r="FH152" s="554"/>
      <c r="FI152" s="554"/>
      <c r="FJ152" s="554"/>
      <c r="FK152" s="554"/>
      <c r="FL152" s="554"/>
      <c r="FM152" s="554"/>
      <c r="FN152" s="554"/>
      <c r="FO152" s="554"/>
      <c r="FP152" s="554"/>
      <c r="FQ152" s="554"/>
      <c r="FR152" s="554"/>
      <c r="FS152" s="554"/>
      <c r="FT152" s="554"/>
      <c r="FU152" s="554"/>
      <c r="FV152" s="554"/>
      <c r="FW152" s="554"/>
      <c r="FX152" s="554"/>
      <c r="FY152" s="554"/>
      <c r="FZ152" s="554"/>
      <c r="GA152" s="554"/>
      <c r="GB152" s="554"/>
      <c r="GC152" s="554"/>
      <c r="GD152" s="554"/>
      <c r="GE152" s="554"/>
      <c r="GF152" s="554"/>
      <c r="GG152" s="554"/>
      <c r="GH152" s="554"/>
      <c r="GI152" s="554"/>
      <c r="GJ152" s="554"/>
      <c r="GK152" s="554"/>
      <c r="GL152" s="554"/>
      <c r="GM152" s="554"/>
      <c r="GN152" s="554"/>
      <c r="GO152" s="554"/>
      <c r="GP152" s="554"/>
      <c r="GQ152" s="554"/>
      <c r="GR152" s="554"/>
      <c r="GS152" s="554"/>
      <c r="GT152" s="554"/>
      <c r="GU152" s="554"/>
      <c r="GV152" s="554"/>
      <c r="GW152" s="554"/>
      <c r="GX152" s="554"/>
      <c r="GY152" s="554"/>
      <c r="GZ152" s="554"/>
      <c r="HA152" s="554"/>
      <c r="HB152" s="554"/>
      <c r="HC152" s="554"/>
      <c r="HD152" s="554"/>
      <c r="HE152" s="554"/>
      <c r="HF152" s="554"/>
      <c r="HG152" s="554"/>
      <c r="HH152" s="554"/>
      <c r="HI152" s="554"/>
      <c r="HJ152" s="554"/>
      <c r="HK152" s="554"/>
      <c r="HL152" s="554"/>
      <c r="HM152" s="554"/>
      <c r="HN152" s="554"/>
      <c r="HO152" s="554"/>
      <c r="HP152" s="554"/>
      <c r="HQ152" s="554"/>
      <c r="HR152" s="554"/>
      <c r="HS152" s="554"/>
      <c r="HT152" s="554"/>
      <c r="HU152" s="554"/>
      <c r="HV152" s="554"/>
      <c r="HW152" s="554"/>
      <c r="HX152" s="554"/>
      <c r="HY152" s="554"/>
      <c r="HZ152" s="554"/>
      <c r="IA152" s="554"/>
      <c r="IB152" s="554"/>
      <c r="IC152" s="554"/>
      <c r="ID152" s="554"/>
      <c r="IE152" s="554"/>
      <c r="IF152" s="554"/>
      <c r="IG152" s="554"/>
      <c r="IH152" s="554"/>
      <c r="II152" s="554"/>
      <c r="IJ152" s="554"/>
      <c r="IK152" s="554"/>
      <c r="IL152" s="554"/>
      <c r="IM152" s="554"/>
      <c r="IN152" s="554"/>
      <c r="IO152" s="554"/>
      <c r="IP152" s="554"/>
      <c r="IQ152" s="554"/>
      <c r="IR152" s="554"/>
      <c r="IS152" s="554"/>
      <c r="IT152" s="554"/>
      <c r="IU152" s="554"/>
      <c r="IV152" s="573"/>
      <c r="IW152" s="47"/>
      <c r="IX152" s="728"/>
      <c r="IY152" s="731"/>
      <c r="IZ152" s="22"/>
      <c r="JA152" s="22"/>
      <c r="JB152" s="22"/>
      <c r="JC152" s="22"/>
      <c r="JD152" s="22"/>
      <c r="JE152" s="22"/>
      <c r="JF152" s="22"/>
      <c r="JG152" s="22"/>
      <c r="JH152" s="21"/>
      <c r="JI152" s="22"/>
      <c r="JJ152" s="22"/>
      <c r="JK152" s="22"/>
      <c r="JL152" s="22"/>
      <c r="JM152" s="22"/>
      <c r="JN152" s="22"/>
      <c r="JO152" s="22"/>
      <c r="JP152" s="22"/>
      <c r="JQ152" s="22"/>
      <c r="JR152" s="22"/>
      <c r="JS152" s="22"/>
      <c r="JT152" s="22"/>
      <c r="JU152" s="22"/>
      <c r="JV152" s="22"/>
      <c r="JW152" s="22"/>
      <c r="JX152" s="22"/>
      <c r="JY152" s="22"/>
      <c r="JZ152" s="22"/>
      <c r="KA152" s="22"/>
      <c r="KB152" s="22"/>
      <c r="KC152" s="22"/>
      <c r="KD152" s="22"/>
      <c r="KE152" s="22"/>
      <c r="KF152" s="22"/>
      <c r="KG152" s="22"/>
      <c r="KH152" s="22"/>
      <c r="KI152" s="22"/>
      <c r="KJ152" s="22"/>
      <c r="KK152" s="22"/>
      <c r="KL152" s="22"/>
      <c r="KM152" s="22"/>
      <c r="KN152" s="22"/>
      <c r="KO152" s="22"/>
      <c r="KP152" s="22"/>
      <c r="KQ152" s="22"/>
      <c r="KR152" s="22"/>
      <c r="KS152" s="22"/>
      <c r="KT152" s="22"/>
      <c r="KU152" s="22"/>
      <c r="KV152" s="22"/>
      <c r="KW152" s="22"/>
      <c r="KX152" s="22"/>
      <c r="KY152" s="22"/>
      <c r="KZ152" s="22"/>
      <c r="LA152" s="22"/>
      <c r="LB152" s="22"/>
      <c r="LC152" s="22"/>
      <c r="LD152" s="22"/>
      <c r="LE152" s="22"/>
      <c r="LF152" s="22"/>
      <c r="LG152" s="22"/>
      <c r="LH152" s="22"/>
      <c r="LI152" s="22"/>
      <c r="LJ152" s="23"/>
    </row>
    <row r="153" spans="2:322" ht="3.65" customHeight="1">
      <c r="B153" s="21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3"/>
      <c r="AP153" s="22"/>
      <c r="AQ153" s="22"/>
      <c r="AR153" s="22"/>
      <c r="AS153" s="22"/>
      <c r="AT153" s="22"/>
      <c r="AU153" s="22"/>
      <c r="AV153" s="22"/>
      <c r="AW153" s="22"/>
      <c r="AX153" s="727"/>
      <c r="AY153" s="728"/>
      <c r="AZ153" s="728" t="e" vm="3">
        <v>#VALUE!</v>
      </c>
      <c r="BA153" s="559"/>
      <c r="BB153" s="554"/>
      <c r="BC153" s="554"/>
      <c r="BD153" s="554"/>
      <c r="BE153" s="554"/>
      <c r="BF153" s="554"/>
      <c r="BG153" s="554"/>
      <c r="BH153" s="554"/>
      <c r="BI153" s="554"/>
      <c r="BJ153" s="554"/>
      <c r="BK153" s="554"/>
      <c r="BL153" s="554"/>
      <c r="BM153" s="554"/>
      <c r="BN153" s="554"/>
      <c r="BO153" s="554"/>
      <c r="BP153" s="554"/>
      <c r="BQ153" s="554"/>
      <c r="BR153" s="554"/>
      <c r="BS153" s="554"/>
      <c r="BT153" s="554"/>
      <c r="BU153" s="554"/>
      <c r="BV153" s="554"/>
      <c r="BW153" s="554"/>
      <c r="BX153" s="554"/>
      <c r="BY153" s="554"/>
      <c r="BZ153" s="554"/>
      <c r="CA153" s="554"/>
      <c r="CB153" s="554"/>
      <c r="CC153" s="554"/>
      <c r="CD153" s="554"/>
      <c r="CE153" s="554"/>
      <c r="CF153" s="554"/>
      <c r="CG153" s="554"/>
      <c r="CH153" s="554"/>
      <c r="CI153" s="554"/>
      <c r="CJ153" s="554"/>
      <c r="CK153" s="554"/>
      <c r="CL153" s="554"/>
      <c r="CM153" s="554"/>
      <c r="CN153" s="554"/>
      <c r="CO153" s="554"/>
      <c r="CP153" s="554"/>
      <c r="CQ153" s="554"/>
      <c r="CR153" s="554"/>
      <c r="CS153" s="554"/>
      <c r="CT153" s="554"/>
      <c r="CU153" s="554"/>
      <c r="CV153" s="554"/>
      <c r="CW153" s="554"/>
      <c r="CX153" s="554"/>
      <c r="CY153" s="554"/>
      <c r="CZ153" s="554"/>
      <c r="DA153" s="554"/>
      <c r="DB153" s="554"/>
      <c r="DC153" s="554"/>
      <c r="DD153" s="554"/>
      <c r="DE153" s="554"/>
      <c r="DF153" s="554"/>
      <c r="DG153" s="554"/>
      <c r="DH153" s="554"/>
      <c r="DI153" s="554"/>
      <c r="DJ153" s="554"/>
      <c r="DK153" s="554"/>
      <c r="DL153" s="554"/>
      <c r="DM153" s="554"/>
      <c r="DN153" s="554"/>
      <c r="DO153" s="554"/>
      <c r="DP153" s="554"/>
      <c r="DQ153" s="554"/>
      <c r="DR153" s="554"/>
      <c r="DS153" s="554"/>
      <c r="DT153" s="554"/>
      <c r="DU153" s="554"/>
      <c r="DV153" s="554"/>
      <c r="DW153" s="554"/>
      <c r="DX153" s="554"/>
      <c r="DY153" s="554"/>
      <c r="DZ153" s="554"/>
      <c r="EA153" s="554"/>
      <c r="EB153" s="554"/>
      <c r="EC153" s="554"/>
      <c r="ED153" s="554"/>
      <c r="EE153" s="554"/>
      <c r="EF153" s="554"/>
      <c r="EG153" s="554"/>
      <c r="EH153" s="554"/>
      <c r="EI153" s="554"/>
      <c r="EJ153" s="554"/>
      <c r="EK153" s="554"/>
      <c r="EL153" s="554"/>
      <c r="EM153" s="554"/>
      <c r="EN153" s="554"/>
      <c r="EO153" s="554"/>
      <c r="EP153" s="554"/>
      <c r="EQ153" s="554"/>
      <c r="ER153" s="554"/>
      <c r="ES153" s="554"/>
      <c r="ET153" s="554"/>
      <c r="EU153" s="554"/>
      <c r="EV153" s="554"/>
      <c r="EW153" s="554"/>
      <c r="EX153" s="554"/>
      <c r="EY153" s="554"/>
      <c r="EZ153" s="554"/>
      <c r="FA153" s="554"/>
      <c r="FB153" s="554"/>
      <c r="FC153" s="554"/>
      <c r="FD153" s="554"/>
      <c r="FE153" s="554"/>
      <c r="FF153" s="554"/>
      <c r="FG153" s="554"/>
      <c r="FH153" s="554"/>
      <c r="FI153" s="554"/>
      <c r="FJ153" s="554"/>
      <c r="FK153" s="554"/>
      <c r="FL153" s="554"/>
      <c r="FM153" s="554"/>
      <c r="FN153" s="554"/>
      <c r="FO153" s="554"/>
      <c r="FP153" s="554"/>
      <c r="FQ153" s="554"/>
      <c r="FR153" s="554"/>
      <c r="FS153" s="554"/>
      <c r="FT153" s="554"/>
      <c r="FU153" s="554"/>
      <c r="FV153" s="554"/>
      <c r="FW153" s="554"/>
      <c r="FX153" s="554"/>
      <c r="FY153" s="554"/>
      <c r="FZ153" s="554"/>
      <c r="GA153" s="554"/>
      <c r="GB153" s="554"/>
      <c r="GC153" s="554"/>
      <c r="GD153" s="554"/>
      <c r="GE153" s="554"/>
      <c r="GF153" s="554"/>
      <c r="GG153" s="554"/>
      <c r="GH153" s="554"/>
      <c r="GI153" s="554"/>
      <c r="GJ153" s="554"/>
      <c r="GK153" s="554"/>
      <c r="GL153" s="554"/>
      <c r="GM153" s="554"/>
      <c r="GN153" s="554"/>
      <c r="GO153" s="554"/>
      <c r="GP153" s="554"/>
      <c r="GQ153" s="554"/>
      <c r="GR153" s="554"/>
      <c r="GS153" s="554"/>
      <c r="GT153" s="554"/>
      <c r="GU153" s="554"/>
      <c r="GV153" s="554"/>
      <c r="GW153" s="554"/>
      <c r="GX153" s="554"/>
      <c r="GY153" s="554"/>
      <c r="GZ153" s="554"/>
      <c r="HA153" s="554"/>
      <c r="HB153" s="554"/>
      <c r="HC153" s="554"/>
      <c r="HD153" s="554"/>
      <c r="HE153" s="554"/>
      <c r="HF153" s="554"/>
      <c r="HG153" s="554"/>
      <c r="HH153" s="554"/>
      <c r="HI153" s="554"/>
      <c r="HJ153" s="554"/>
      <c r="HK153" s="554"/>
      <c r="HL153" s="554"/>
      <c r="HM153" s="554"/>
      <c r="HN153" s="554"/>
      <c r="HO153" s="554"/>
      <c r="HP153" s="554"/>
      <c r="HQ153" s="554"/>
      <c r="HR153" s="554"/>
      <c r="HS153" s="554"/>
      <c r="HT153" s="554"/>
      <c r="HU153" s="554"/>
      <c r="HV153" s="554"/>
      <c r="HW153" s="554"/>
      <c r="HX153" s="554"/>
      <c r="HY153" s="554"/>
      <c r="HZ153" s="554"/>
      <c r="IA153" s="554"/>
      <c r="IB153" s="554"/>
      <c r="IC153" s="554"/>
      <c r="ID153" s="554"/>
      <c r="IE153" s="554"/>
      <c r="IF153" s="554"/>
      <c r="IG153" s="554"/>
      <c r="IH153" s="554"/>
      <c r="II153" s="554"/>
      <c r="IJ153" s="554"/>
      <c r="IK153" s="554"/>
      <c r="IL153" s="554"/>
      <c r="IM153" s="554"/>
      <c r="IN153" s="554"/>
      <c r="IO153" s="554"/>
      <c r="IP153" s="554"/>
      <c r="IQ153" s="554"/>
      <c r="IR153" s="554"/>
      <c r="IS153" s="554"/>
      <c r="IT153" s="554"/>
      <c r="IU153" s="554"/>
      <c r="IV153" s="573"/>
      <c r="IW153" s="728"/>
      <c r="IX153" s="728"/>
      <c r="IY153" s="731"/>
      <c r="IZ153" s="22"/>
      <c r="JA153" s="22"/>
      <c r="JB153" s="22"/>
      <c r="JC153" s="22"/>
      <c r="JD153" s="22"/>
      <c r="JE153" s="22"/>
      <c r="JF153" s="22"/>
      <c r="JG153" s="22"/>
      <c r="JH153" s="21"/>
      <c r="JI153" s="22"/>
      <c r="JJ153" s="22"/>
      <c r="JK153" s="22"/>
      <c r="JL153" s="22"/>
      <c r="JM153" s="22"/>
      <c r="JN153" s="22"/>
      <c r="JO153" s="22"/>
      <c r="JP153" s="22"/>
      <c r="JQ153" s="22"/>
      <c r="JR153" s="22"/>
      <c r="JS153" s="22"/>
      <c r="JT153" s="22"/>
      <c r="JU153" s="22"/>
      <c r="JV153" s="22"/>
      <c r="JW153" s="22"/>
      <c r="JX153" s="22"/>
      <c r="JY153" s="22"/>
      <c r="JZ153" s="22"/>
      <c r="KA153" s="22"/>
      <c r="KB153" s="22"/>
      <c r="KC153" s="22"/>
      <c r="KD153" s="22"/>
      <c r="KE153" s="22"/>
      <c r="KF153" s="22"/>
      <c r="KG153" s="22"/>
      <c r="KH153" s="22"/>
      <c r="KI153" s="22"/>
      <c r="KJ153" s="22"/>
      <c r="KK153" s="22"/>
      <c r="KL153" s="22"/>
      <c r="KM153" s="22"/>
      <c r="KN153" s="22"/>
      <c r="KO153" s="22"/>
      <c r="KP153" s="22"/>
      <c r="KQ153" s="22"/>
      <c r="KR153" s="22"/>
      <c r="KS153" s="22"/>
      <c r="KT153" s="22"/>
      <c r="KU153" s="22"/>
      <c r="KV153" s="22"/>
      <c r="KW153" s="22"/>
      <c r="KX153" s="22"/>
      <c r="KY153" s="22"/>
      <c r="KZ153" s="22"/>
      <c r="LA153" s="22"/>
      <c r="LB153" s="22"/>
      <c r="LC153" s="22"/>
      <c r="LD153" s="22"/>
      <c r="LE153" s="22"/>
      <c r="LF153" s="22"/>
      <c r="LG153" s="22"/>
      <c r="LH153" s="22"/>
      <c r="LI153" s="22"/>
      <c r="LJ153" s="23"/>
    </row>
    <row r="154" spans="2:322" ht="3.65" customHeight="1">
      <c r="B154" s="21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3"/>
      <c r="AP154" s="22"/>
      <c r="AQ154" s="22"/>
      <c r="AR154" s="22"/>
      <c r="AS154" s="22"/>
      <c r="AT154" s="22"/>
      <c r="AU154" s="22"/>
      <c r="AV154" s="22"/>
      <c r="AW154" s="22"/>
      <c r="AX154" s="727"/>
      <c r="AY154" s="728"/>
      <c r="AZ154" s="728"/>
      <c r="BA154" s="574"/>
      <c r="ID154" s="55"/>
      <c r="IE154" s="55"/>
      <c r="IF154" s="55"/>
      <c r="IG154" s="55"/>
      <c r="IH154" s="1105" t="s">
        <v>1014</v>
      </c>
      <c r="II154" s="1105"/>
      <c r="IJ154" s="1105"/>
      <c r="IK154" s="1105"/>
      <c r="IL154" s="1105"/>
      <c r="IM154" s="1105"/>
      <c r="IN154" s="1105"/>
      <c r="IO154" s="1105"/>
      <c r="IP154" s="1105"/>
      <c r="IQ154" s="1105"/>
      <c r="IR154" s="1105"/>
      <c r="IS154" s="1105"/>
      <c r="IT154" s="55"/>
      <c r="IU154" s="55"/>
      <c r="IV154" s="561"/>
      <c r="IW154" s="728"/>
      <c r="IX154" s="728"/>
      <c r="IY154" s="731"/>
      <c r="IZ154" s="22"/>
      <c r="JA154" s="22"/>
      <c r="JB154" s="22"/>
      <c r="JC154" s="22"/>
      <c r="JD154" s="22"/>
      <c r="JE154" s="22"/>
      <c r="JF154" s="22"/>
      <c r="JG154" s="22"/>
      <c r="JH154" s="21"/>
      <c r="JI154" s="22"/>
      <c r="JJ154" s="22"/>
      <c r="JK154" s="22"/>
      <c r="JL154" s="22"/>
      <c r="JM154" s="22"/>
      <c r="JN154" s="22"/>
      <c r="JO154" s="22"/>
      <c r="JP154" s="22"/>
      <c r="JQ154" s="22"/>
      <c r="JR154" s="22"/>
      <c r="JS154" s="22"/>
      <c r="JT154" s="22"/>
      <c r="JU154" s="22"/>
      <c r="JV154" s="22"/>
      <c r="JW154" s="22"/>
      <c r="JX154" s="22"/>
      <c r="JY154" s="22"/>
      <c r="JZ154" s="22"/>
      <c r="KA154" s="22"/>
      <c r="KB154" s="22"/>
      <c r="KC154" s="22"/>
      <c r="KD154" s="22"/>
      <c r="KE154" s="22"/>
      <c r="KF154" s="22"/>
      <c r="KG154" s="22"/>
      <c r="KH154" s="22"/>
      <c r="KI154" s="22"/>
      <c r="KJ154" s="22"/>
      <c r="KK154" s="22"/>
      <c r="KL154" s="22"/>
      <c r="KM154" s="22"/>
      <c r="KN154" s="22"/>
      <c r="KO154" s="22"/>
      <c r="KP154" s="22"/>
      <c r="KQ154" s="22"/>
      <c r="KR154" s="22"/>
      <c r="KS154" s="22"/>
      <c r="KT154" s="22"/>
      <c r="KU154" s="22"/>
      <c r="KV154" s="22"/>
      <c r="KW154" s="22"/>
      <c r="KX154" s="22"/>
      <c r="KY154" s="22"/>
      <c r="KZ154" s="22"/>
      <c r="LA154" s="22"/>
      <c r="LB154" s="22"/>
      <c r="LC154" s="22"/>
      <c r="LD154" s="22"/>
      <c r="LE154" s="22"/>
      <c r="LF154" s="22"/>
      <c r="LG154" s="22"/>
      <c r="LH154" s="22"/>
      <c r="LI154" s="22"/>
      <c r="LJ154" s="23"/>
    </row>
    <row r="155" spans="2:322" ht="3.65" customHeight="1">
      <c r="B155" s="21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3"/>
      <c r="AP155" s="22"/>
      <c r="AQ155" s="22"/>
      <c r="AR155" s="22"/>
      <c r="AS155" s="22"/>
      <c r="AT155" s="22"/>
      <c r="AU155" s="22"/>
      <c r="AV155" s="22"/>
      <c r="AW155" s="22"/>
      <c r="AX155" s="727"/>
      <c r="AY155" s="728"/>
      <c r="AZ155" s="47"/>
      <c r="BA155" s="574"/>
      <c r="BF155" s="919" t="s">
        <v>63</v>
      </c>
      <c r="BG155" s="920"/>
      <c r="BH155" s="920"/>
      <c r="BI155" s="920"/>
      <c r="BJ155" s="920"/>
      <c r="BK155" s="920"/>
      <c r="BL155" s="920"/>
      <c r="BM155" s="920"/>
      <c r="BN155" s="920"/>
      <c r="BO155" s="920"/>
      <c r="BP155" s="920"/>
      <c r="BQ155" s="920"/>
      <c r="BR155" s="920"/>
      <c r="BS155" s="920"/>
      <c r="BT155" s="920"/>
      <c r="BU155" s="920"/>
      <c r="BV155" s="920"/>
      <c r="BW155" s="920"/>
      <c r="BX155" s="920"/>
      <c r="BY155" s="921"/>
      <c r="BZ155" s="930" t="s">
        <v>64</v>
      </c>
      <c r="CA155" s="931"/>
      <c r="CB155" s="931"/>
      <c r="CC155" s="931"/>
      <c r="CD155" s="931"/>
      <c r="CE155" s="931"/>
      <c r="CF155" s="931"/>
      <c r="CG155" s="931"/>
      <c r="CH155" s="931"/>
      <c r="CI155" s="931"/>
      <c r="CJ155" s="931"/>
      <c r="CK155" s="931"/>
      <c r="CL155" s="931"/>
      <c r="CM155" s="931"/>
      <c r="CN155" s="931"/>
      <c r="CO155" s="931"/>
      <c r="CP155" s="931"/>
      <c r="CQ155" s="931"/>
      <c r="CR155" s="931"/>
      <c r="CS155" s="932"/>
      <c r="CT155" s="1042"/>
      <c r="CU155" s="1043"/>
      <c r="CV155" s="1043"/>
      <c r="CW155" s="1043"/>
      <c r="CX155" s="1043"/>
      <c r="CY155" s="1043"/>
      <c r="CZ155" s="1043"/>
      <c r="DA155" s="1043"/>
      <c r="DB155" s="1043"/>
      <c r="DC155" s="1043"/>
      <c r="DD155" s="1043"/>
      <c r="DE155" s="1043"/>
      <c r="DF155" s="1043"/>
      <c r="DG155" s="1043"/>
      <c r="DH155" s="1043"/>
      <c r="DI155" s="1043"/>
      <c r="DJ155" s="1043"/>
      <c r="DK155" s="1043"/>
      <c r="DL155" s="1043"/>
      <c r="DM155" s="1044"/>
      <c r="DN155" s="930" t="s">
        <v>66</v>
      </c>
      <c r="DO155" s="931"/>
      <c r="DP155" s="931"/>
      <c r="DQ155" s="931"/>
      <c r="DR155" s="931"/>
      <c r="DS155" s="931"/>
      <c r="DT155" s="931"/>
      <c r="DU155" s="931"/>
      <c r="DV155" s="931"/>
      <c r="DW155" s="931"/>
      <c r="DX155" s="931"/>
      <c r="DY155" s="931"/>
      <c r="DZ155" s="931"/>
      <c r="EA155" s="931"/>
      <c r="EB155" s="931"/>
      <c r="EC155" s="931"/>
      <c r="ED155" s="931"/>
      <c r="EE155" s="931"/>
      <c r="EF155" s="931"/>
      <c r="EG155" s="932"/>
      <c r="EH155" s="1042"/>
      <c r="EI155" s="1043"/>
      <c r="EJ155" s="1043"/>
      <c r="EK155" s="1043"/>
      <c r="EL155" s="1043"/>
      <c r="EM155" s="1043"/>
      <c r="EN155" s="1043"/>
      <c r="EO155" s="1043"/>
      <c r="EP155" s="1043"/>
      <c r="EQ155" s="1043"/>
      <c r="ER155" s="1043"/>
      <c r="ES155" s="1043"/>
      <c r="ET155" s="1043"/>
      <c r="EU155" s="1043"/>
      <c r="EV155" s="1043"/>
      <c r="EW155" s="1043"/>
      <c r="EX155" s="1043"/>
      <c r="EY155" s="1043"/>
      <c r="EZ155" s="1043"/>
      <c r="FA155" s="1044"/>
      <c r="FB155" s="930" t="s">
        <v>1013</v>
      </c>
      <c r="FC155" s="931"/>
      <c r="FD155" s="931"/>
      <c r="FE155" s="931"/>
      <c r="FF155" s="931"/>
      <c r="FG155" s="931"/>
      <c r="FH155" s="931"/>
      <c r="FI155" s="931"/>
      <c r="FJ155" s="931"/>
      <c r="FK155" s="931"/>
      <c r="FL155" s="931"/>
      <c r="FM155" s="931"/>
      <c r="FN155" s="931"/>
      <c r="FO155" s="931"/>
      <c r="FP155" s="931"/>
      <c r="FQ155" s="931"/>
      <c r="FR155" s="931"/>
      <c r="FS155" s="931"/>
      <c r="FT155" s="931"/>
      <c r="FU155" s="932"/>
      <c r="FV155" s="1042"/>
      <c r="FW155" s="1043"/>
      <c r="FX155" s="1043"/>
      <c r="FY155" s="1043"/>
      <c r="FZ155" s="1043"/>
      <c r="GA155" s="1043"/>
      <c r="GB155" s="1043"/>
      <c r="GC155" s="1043"/>
      <c r="GD155" s="1043"/>
      <c r="GE155" s="1043"/>
      <c r="GF155" s="1043"/>
      <c r="GG155" s="1043"/>
      <c r="GH155" s="1043"/>
      <c r="GI155" s="1043"/>
      <c r="GJ155" s="1043"/>
      <c r="GK155" s="1043"/>
      <c r="GL155" s="1043"/>
      <c r="GM155" s="1043"/>
      <c r="GN155" s="1043"/>
      <c r="GO155" s="1044"/>
      <c r="GP155" s="930" t="s">
        <v>68</v>
      </c>
      <c r="GQ155" s="931"/>
      <c r="GR155" s="931"/>
      <c r="GS155" s="931"/>
      <c r="GT155" s="931"/>
      <c r="GU155" s="931"/>
      <c r="GV155" s="931"/>
      <c r="GW155" s="931"/>
      <c r="GX155" s="931"/>
      <c r="GY155" s="931"/>
      <c r="GZ155" s="931"/>
      <c r="HA155" s="931"/>
      <c r="HB155" s="931"/>
      <c r="HC155" s="931"/>
      <c r="HD155" s="931"/>
      <c r="HE155" s="931"/>
      <c r="HF155" s="931"/>
      <c r="HG155" s="931"/>
      <c r="HH155" s="931"/>
      <c r="HI155" s="932"/>
      <c r="HJ155" s="1024"/>
      <c r="HK155" s="1025"/>
      <c r="HL155" s="1025"/>
      <c r="HM155" s="1025"/>
      <c r="HN155" s="1025"/>
      <c r="HO155" s="1025"/>
      <c r="HP155" s="1025"/>
      <c r="HQ155" s="1025"/>
      <c r="HR155" s="1025"/>
      <c r="HS155" s="1025"/>
      <c r="HT155" s="1025"/>
      <c r="HU155" s="1025"/>
      <c r="HV155" s="1025"/>
      <c r="HW155" s="1025"/>
      <c r="HX155" s="1025"/>
      <c r="HY155" s="1025"/>
      <c r="HZ155" s="1025"/>
      <c r="IA155" s="1025"/>
      <c r="IB155" s="1025"/>
      <c r="IC155" s="1026"/>
      <c r="IF155" s="458"/>
      <c r="IG155" s="458"/>
      <c r="IH155" s="1105"/>
      <c r="II155" s="1105"/>
      <c r="IJ155" s="1105"/>
      <c r="IK155" s="1105"/>
      <c r="IL155" s="1105"/>
      <c r="IM155" s="1105"/>
      <c r="IN155" s="1105"/>
      <c r="IO155" s="1105"/>
      <c r="IP155" s="1105"/>
      <c r="IQ155" s="1105"/>
      <c r="IR155" s="1105"/>
      <c r="IS155" s="1105"/>
      <c r="IT155" s="458"/>
      <c r="IV155" s="561"/>
      <c r="IW155" s="47"/>
      <c r="IX155" s="728"/>
      <c r="IY155" s="731"/>
      <c r="IZ155" s="22"/>
      <c r="JA155" s="22"/>
      <c r="JB155" s="22"/>
      <c r="JC155" s="22"/>
      <c r="JD155" s="22"/>
      <c r="JE155" s="22"/>
      <c r="JF155" s="22"/>
      <c r="JG155" s="22"/>
      <c r="JH155" s="21"/>
      <c r="JI155" s="22"/>
      <c r="JJ155" s="22"/>
      <c r="JK155" s="22"/>
      <c r="JL155" s="22"/>
      <c r="JM155" s="22"/>
      <c r="JN155" s="22"/>
      <c r="JO155" s="22"/>
      <c r="JP155" s="22"/>
      <c r="JQ155" s="22"/>
      <c r="JR155" s="22"/>
      <c r="JS155" s="22"/>
      <c r="JT155" s="22"/>
      <c r="JU155" s="22"/>
      <c r="JV155" s="22"/>
      <c r="JW155" s="22"/>
      <c r="JX155" s="22"/>
      <c r="JY155" s="22"/>
      <c r="JZ155" s="22"/>
      <c r="KA155" s="22"/>
      <c r="KB155" s="22"/>
      <c r="KC155" s="22"/>
      <c r="KD155" s="22"/>
      <c r="KE155" s="22"/>
      <c r="KF155" s="22"/>
      <c r="KG155" s="22"/>
      <c r="KH155" s="22"/>
      <c r="KI155" s="22"/>
      <c r="KJ155" s="22"/>
      <c r="KK155" s="22"/>
      <c r="KL155" s="22"/>
      <c r="KM155" s="22"/>
      <c r="KN155" s="22"/>
      <c r="KO155" s="22"/>
      <c r="KP155" s="22"/>
      <c r="KQ155" s="22"/>
      <c r="KR155" s="22"/>
      <c r="KS155" s="22"/>
      <c r="KT155" s="22"/>
      <c r="KU155" s="22"/>
      <c r="KV155" s="22"/>
      <c r="KW155" s="22"/>
      <c r="KX155" s="22"/>
      <c r="KY155" s="22"/>
      <c r="KZ155" s="22"/>
      <c r="LA155" s="22"/>
      <c r="LB155" s="22"/>
      <c r="LC155" s="22"/>
      <c r="LD155" s="22"/>
      <c r="LE155" s="22"/>
      <c r="LF155" s="22"/>
      <c r="LG155" s="22"/>
      <c r="LH155" s="22"/>
      <c r="LI155" s="22"/>
      <c r="LJ155" s="23"/>
    </row>
    <row r="156" spans="2:322" ht="3.65" customHeight="1">
      <c r="B156" s="21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3"/>
      <c r="AP156" s="22"/>
      <c r="AQ156" s="22"/>
      <c r="AR156" s="22"/>
      <c r="AS156" s="22"/>
      <c r="AT156" s="22"/>
      <c r="AU156" s="22"/>
      <c r="AV156" s="22"/>
      <c r="AW156" s="22"/>
      <c r="AX156" s="727"/>
      <c r="AY156" s="728"/>
      <c r="AZ156" s="47"/>
      <c r="BA156" s="574"/>
      <c r="BF156" s="922"/>
      <c r="BG156" s="923"/>
      <c r="BH156" s="923"/>
      <c r="BI156" s="923"/>
      <c r="BJ156" s="923"/>
      <c r="BK156" s="923"/>
      <c r="BL156" s="923"/>
      <c r="BM156" s="923"/>
      <c r="BN156" s="923"/>
      <c r="BO156" s="923"/>
      <c r="BP156" s="923"/>
      <c r="BQ156" s="923"/>
      <c r="BR156" s="923"/>
      <c r="BS156" s="923"/>
      <c r="BT156" s="923"/>
      <c r="BU156" s="923"/>
      <c r="BV156" s="923"/>
      <c r="BW156" s="923"/>
      <c r="BX156" s="923"/>
      <c r="BY156" s="924"/>
      <c r="BZ156" s="933"/>
      <c r="CA156" s="934"/>
      <c r="CB156" s="934"/>
      <c r="CC156" s="934"/>
      <c r="CD156" s="934"/>
      <c r="CE156" s="934"/>
      <c r="CF156" s="934"/>
      <c r="CG156" s="934"/>
      <c r="CH156" s="934"/>
      <c r="CI156" s="934"/>
      <c r="CJ156" s="934"/>
      <c r="CK156" s="934"/>
      <c r="CL156" s="934"/>
      <c r="CM156" s="934"/>
      <c r="CN156" s="934"/>
      <c r="CO156" s="934"/>
      <c r="CP156" s="934"/>
      <c r="CQ156" s="934"/>
      <c r="CR156" s="934"/>
      <c r="CS156" s="935"/>
      <c r="CT156" s="1045"/>
      <c r="CU156" s="1046"/>
      <c r="CV156" s="1046"/>
      <c r="CW156" s="1046"/>
      <c r="CX156" s="1046"/>
      <c r="CY156" s="1046"/>
      <c r="CZ156" s="1046"/>
      <c r="DA156" s="1046"/>
      <c r="DB156" s="1046"/>
      <c r="DC156" s="1046"/>
      <c r="DD156" s="1046"/>
      <c r="DE156" s="1046"/>
      <c r="DF156" s="1046"/>
      <c r="DG156" s="1046"/>
      <c r="DH156" s="1046"/>
      <c r="DI156" s="1046"/>
      <c r="DJ156" s="1046"/>
      <c r="DK156" s="1046"/>
      <c r="DL156" s="1046"/>
      <c r="DM156" s="1047"/>
      <c r="DN156" s="933"/>
      <c r="DO156" s="934"/>
      <c r="DP156" s="934"/>
      <c r="DQ156" s="934"/>
      <c r="DR156" s="934"/>
      <c r="DS156" s="934"/>
      <c r="DT156" s="934"/>
      <c r="DU156" s="934"/>
      <c r="DV156" s="934"/>
      <c r="DW156" s="934"/>
      <c r="DX156" s="934"/>
      <c r="DY156" s="934"/>
      <c r="DZ156" s="934"/>
      <c r="EA156" s="934"/>
      <c r="EB156" s="934"/>
      <c r="EC156" s="934"/>
      <c r="ED156" s="934"/>
      <c r="EE156" s="934"/>
      <c r="EF156" s="934"/>
      <c r="EG156" s="935"/>
      <c r="EH156" s="1045"/>
      <c r="EI156" s="1046"/>
      <c r="EJ156" s="1046"/>
      <c r="EK156" s="1046"/>
      <c r="EL156" s="1046"/>
      <c r="EM156" s="1046"/>
      <c r="EN156" s="1046"/>
      <c r="EO156" s="1046"/>
      <c r="EP156" s="1046"/>
      <c r="EQ156" s="1046"/>
      <c r="ER156" s="1046"/>
      <c r="ES156" s="1046"/>
      <c r="ET156" s="1046"/>
      <c r="EU156" s="1046"/>
      <c r="EV156" s="1046"/>
      <c r="EW156" s="1046"/>
      <c r="EX156" s="1046"/>
      <c r="EY156" s="1046"/>
      <c r="EZ156" s="1046"/>
      <c r="FA156" s="1047"/>
      <c r="FB156" s="933"/>
      <c r="FC156" s="934"/>
      <c r="FD156" s="934"/>
      <c r="FE156" s="934"/>
      <c r="FF156" s="934"/>
      <c r="FG156" s="934"/>
      <c r="FH156" s="934"/>
      <c r="FI156" s="934"/>
      <c r="FJ156" s="934"/>
      <c r="FK156" s="934"/>
      <c r="FL156" s="934"/>
      <c r="FM156" s="934"/>
      <c r="FN156" s="934"/>
      <c r="FO156" s="934"/>
      <c r="FP156" s="934"/>
      <c r="FQ156" s="934"/>
      <c r="FR156" s="934"/>
      <c r="FS156" s="934"/>
      <c r="FT156" s="934"/>
      <c r="FU156" s="935"/>
      <c r="FV156" s="1045"/>
      <c r="FW156" s="1046"/>
      <c r="FX156" s="1046"/>
      <c r="FY156" s="1046"/>
      <c r="FZ156" s="1046"/>
      <c r="GA156" s="1046"/>
      <c r="GB156" s="1046"/>
      <c r="GC156" s="1046"/>
      <c r="GD156" s="1046"/>
      <c r="GE156" s="1046"/>
      <c r="GF156" s="1046"/>
      <c r="GG156" s="1046"/>
      <c r="GH156" s="1046"/>
      <c r="GI156" s="1046"/>
      <c r="GJ156" s="1046"/>
      <c r="GK156" s="1046"/>
      <c r="GL156" s="1046"/>
      <c r="GM156" s="1046"/>
      <c r="GN156" s="1046"/>
      <c r="GO156" s="1047"/>
      <c r="GP156" s="933"/>
      <c r="GQ156" s="934"/>
      <c r="GR156" s="934"/>
      <c r="GS156" s="934"/>
      <c r="GT156" s="934"/>
      <c r="GU156" s="934"/>
      <c r="GV156" s="934"/>
      <c r="GW156" s="934"/>
      <c r="GX156" s="934"/>
      <c r="GY156" s="934"/>
      <c r="GZ156" s="934"/>
      <c r="HA156" s="934"/>
      <c r="HB156" s="934"/>
      <c r="HC156" s="934"/>
      <c r="HD156" s="934"/>
      <c r="HE156" s="934"/>
      <c r="HF156" s="934"/>
      <c r="HG156" s="934"/>
      <c r="HH156" s="934"/>
      <c r="HI156" s="935"/>
      <c r="HJ156" s="1027"/>
      <c r="HK156" s="1028"/>
      <c r="HL156" s="1028"/>
      <c r="HM156" s="1028"/>
      <c r="HN156" s="1028"/>
      <c r="HO156" s="1028"/>
      <c r="HP156" s="1028"/>
      <c r="HQ156" s="1028"/>
      <c r="HR156" s="1028"/>
      <c r="HS156" s="1028"/>
      <c r="HT156" s="1028"/>
      <c r="HU156" s="1028"/>
      <c r="HV156" s="1028"/>
      <c r="HW156" s="1028"/>
      <c r="HX156" s="1028"/>
      <c r="HY156" s="1028"/>
      <c r="HZ156" s="1028"/>
      <c r="IA156" s="1028"/>
      <c r="IB156" s="1028"/>
      <c r="IC156" s="1029"/>
      <c r="IF156" s="458"/>
      <c r="IG156" s="458"/>
      <c r="IH156" s="1105"/>
      <c r="II156" s="1105"/>
      <c r="IJ156" s="1105"/>
      <c r="IK156" s="1105"/>
      <c r="IL156" s="1105"/>
      <c r="IM156" s="1105"/>
      <c r="IN156" s="1105"/>
      <c r="IO156" s="1105"/>
      <c r="IP156" s="1105"/>
      <c r="IQ156" s="1105"/>
      <c r="IR156" s="1105"/>
      <c r="IS156" s="1105"/>
      <c r="IT156" s="458"/>
      <c r="IV156" s="561"/>
      <c r="IW156" s="47"/>
      <c r="IX156" s="728"/>
      <c r="IY156" s="731"/>
      <c r="IZ156" s="22"/>
      <c r="JA156" s="22"/>
      <c r="JB156" s="22"/>
      <c r="JC156" s="22"/>
      <c r="JD156" s="22"/>
      <c r="JE156" s="22"/>
      <c r="JF156" s="22"/>
      <c r="JG156" s="22"/>
      <c r="JH156" s="21"/>
      <c r="JI156" s="22"/>
      <c r="JJ156" s="22"/>
      <c r="JK156" s="22"/>
      <c r="JL156" s="22"/>
      <c r="JM156" s="22"/>
      <c r="JN156" s="22"/>
      <c r="JO156" s="22"/>
      <c r="JP156" s="22"/>
      <c r="JQ156" s="22"/>
      <c r="JR156" s="22"/>
      <c r="JS156" s="22"/>
      <c r="JT156" s="22"/>
      <c r="JU156" s="22"/>
      <c r="JV156" s="22"/>
      <c r="JW156" s="22"/>
      <c r="JX156" s="22"/>
      <c r="JY156" s="22"/>
      <c r="JZ156" s="22"/>
      <c r="KA156" s="22"/>
      <c r="KB156" s="22"/>
      <c r="KC156" s="22"/>
      <c r="KD156" s="22"/>
      <c r="KE156" s="22"/>
      <c r="KF156" s="22"/>
      <c r="KG156" s="22"/>
      <c r="KH156" s="22"/>
      <c r="KI156" s="22"/>
      <c r="KJ156" s="22"/>
      <c r="KK156" s="22"/>
      <c r="KL156" s="22"/>
      <c r="KM156" s="22"/>
      <c r="KN156" s="22"/>
      <c r="KO156" s="22"/>
      <c r="KP156" s="22"/>
      <c r="KQ156" s="22"/>
      <c r="KR156" s="22"/>
      <c r="KS156" s="22"/>
      <c r="KT156" s="22"/>
      <c r="KU156" s="22"/>
      <c r="KV156" s="22"/>
      <c r="KW156" s="22"/>
      <c r="KX156" s="22"/>
      <c r="KY156" s="22"/>
      <c r="KZ156" s="22"/>
      <c r="LA156" s="22"/>
      <c r="LB156" s="22"/>
      <c r="LC156" s="22"/>
      <c r="LD156" s="22"/>
      <c r="LE156" s="22"/>
      <c r="LF156" s="22"/>
      <c r="LG156" s="22"/>
      <c r="LH156" s="22"/>
      <c r="LI156" s="22"/>
      <c r="LJ156" s="23"/>
    </row>
    <row r="157" spans="2:322" ht="3.65" customHeight="1">
      <c r="B157" s="21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3"/>
      <c r="AP157" s="22"/>
      <c r="AQ157" s="22"/>
      <c r="AR157" s="22"/>
      <c r="AS157" s="22"/>
      <c r="AT157" s="22"/>
      <c r="AU157" s="22"/>
      <c r="AV157" s="22"/>
      <c r="AW157" s="22"/>
      <c r="AX157" s="727"/>
      <c r="AY157" s="728"/>
      <c r="AZ157" s="47"/>
      <c r="BA157" s="574"/>
      <c r="BF157" s="922"/>
      <c r="BG157" s="923"/>
      <c r="BH157" s="923"/>
      <c r="BI157" s="923"/>
      <c r="BJ157" s="923"/>
      <c r="BK157" s="923"/>
      <c r="BL157" s="923"/>
      <c r="BM157" s="923"/>
      <c r="BN157" s="923"/>
      <c r="BO157" s="923"/>
      <c r="BP157" s="923"/>
      <c r="BQ157" s="923"/>
      <c r="BR157" s="923"/>
      <c r="BS157" s="923"/>
      <c r="BT157" s="923"/>
      <c r="BU157" s="923"/>
      <c r="BV157" s="923"/>
      <c r="BW157" s="923"/>
      <c r="BX157" s="923"/>
      <c r="BY157" s="924"/>
      <c r="BZ157" s="933"/>
      <c r="CA157" s="934"/>
      <c r="CB157" s="934"/>
      <c r="CC157" s="934"/>
      <c r="CD157" s="934"/>
      <c r="CE157" s="934"/>
      <c r="CF157" s="934"/>
      <c r="CG157" s="934"/>
      <c r="CH157" s="934"/>
      <c r="CI157" s="934"/>
      <c r="CJ157" s="934"/>
      <c r="CK157" s="934"/>
      <c r="CL157" s="934"/>
      <c r="CM157" s="934"/>
      <c r="CN157" s="934"/>
      <c r="CO157" s="934"/>
      <c r="CP157" s="934"/>
      <c r="CQ157" s="934"/>
      <c r="CR157" s="934"/>
      <c r="CS157" s="935"/>
      <c r="CT157" s="1045"/>
      <c r="CU157" s="1046"/>
      <c r="CV157" s="1046"/>
      <c r="CW157" s="1046"/>
      <c r="CX157" s="1046"/>
      <c r="CY157" s="1046"/>
      <c r="CZ157" s="1046"/>
      <c r="DA157" s="1046"/>
      <c r="DB157" s="1046"/>
      <c r="DC157" s="1046"/>
      <c r="DD157" s="1046"/>
      <c r="DE157" s="1046"/>
      <c r="DF157" s="1046"/>
      <c r="DG157" s="1046"/>
      <c r="DH157" s="1046"/>
      <c r="DI157" s="1046"/>
      <c r="DJ157" s="1046"/>
      <c r="DK157" s="1046"/>
      <c r="DL157" s="1046"/>
      <c r="DM157" s="1047"/>
      <c r="DN157" s="933"/>
      <c r="DO157" s="934"/>
      <c r="DP157" s="934"/>
      <c r="DQ157" s="934"/>
      <c r="DR157" s="934"/>
      <c r="DS157" s="934"/>
      <c r="DT157" s="934"/>
      <c r="DU157" s="934"/>
      <c r="DV157" s="934"/>
      <c r="DW157" s="934"/>
      <c r="DX157" s="934"/>
      <c r="DY157" s="934"/>
      <c r="DZ157" s="934"/>
      <c r="EA157" s="934"/>
      <c r="EB157" s="934"/>
      <c r="EC157" s="934"/>
      <c r="ED157" s="934"/>
      <c r="EE157" s="934"/>
      <c r="EF157" s="934"/>
      <c r="EG157" s="935"/>
      <c r="EH157" s="1045"/>
      <c r="EI157" s="1046"/>
      <c r="EJ157" s="1046"/>
      <c r="EK157" s="1046"/>
      <c r="EL157" s="1046"/>
      <c r="EM157" s="1046"/>
      <c r="EN157" s="1046"/>
      <c r="EO157" s="1046"/>
      <c r="EP157" s="1046"/>
      <c r="EQ157" s="1046"/>
      <c r="ER157" s="1046"/>
      <c r="ES157" s="1046"/>
      <c r="ET157" s="1046"/>
      <c r="EU157" s="1046"/>
      <c r="EV157" s="1046"/>
      <c r="EW157" s="1046"/>
      <c r="EX157" s="1046"/>
      <c r="EY157" s="1046"/>
      <c r="EZ157" s="1046"/>
      <c r="FA157" s="1047"/>
      <c r="FB157" s="933"/>
      <c r="FC157" s="934"/>
      <c r="FD157" s="934"/>
      <c r="FE157" s="934"/>
      <c r="FF157" s="934"/>
      <c r="FG157" s="934"/>
      <c r="FH157" s="934"/>
      <c r="FI157" s="934"/>
      <c r="FJ157" s="934"/>
      <c r="FK157" s="934"/>
      <c r="FL157" s="934"/>
      <c r="FM157" s="934"/>
      <c r="FN157" s="934"/>
      <c r="FO157" s="934"/>
      <c r="FP157" s="934"/>
      <c r="FQ157" s="934"/>
      <c r="FR157" s="934"/>
      <c r="FS157" s="934"/>
      <c r="FT157" s="934"/>
      <c r="FU157" s="935"/>
      <c r="FV157" s="1045"/>
      <c r="FW157" s="1046"/>
      <c r="FX157" s="1046"/>
      <c r="FY157" s="1046"/>
      <c r="FZ157" s="1046"/>
      <c r="GA157" s="1046"/>
      <c r="GB157" s="1046"/>
      <c r="GC157" s="1046"/>
      <c r="GD157" s="1046"/>
      <c r="GE157" s="1046"/>
      <c r="GF157" s="1046"/>
      <c r="GG157" s="1046"/>
      <c r="GH157" s="1046"/>
      <c r="GI157" s="1046"/>
      <c r="GJ157" s="1046"/>
      <c r="GK157" s="1046"/>
      <c r="GL157" s="1046"/>
      <c r="GM157" s="1046"/>
      <c r="GN157" s="1046"/>
      <c r="GO157" s="1047"/>
      <c r="GP157" s="933"/>
      <c r="GQ157" s="934"/>
      <c r="GR157" s="934"/>
      <c r="GS157" s="934"/>
      <c r="GT157" s="934"/>
      <c r="GU157" s="934"/>
      <c r="GV157" s="934"/>
      <c r="GW157" s="934"/>
      <c r="GX157" s="934"/>
      <c r="GY157" s="934"/>
      <c r="GZ157" s="934"/>
      <c r="HA157" s="934"/>
      <c r="HB157" s="934"/>
      <c r="HC157" s="934"/>
      <c r="HD157" s="934"/>
      <c r="HE157" s="934"/>
      <c r="HF157" s="934"/>
      <c r="HG157" s="934"/>
      <c r="HH157" s="934"/>
      <c r="HI157" s="935"/>
      <c r="HJ157" s="1027"/>
      <c r="HK157" s="1028"/>
      <c r="HL157" s="1028"/>
      <c r="HM157" s="1028"/>
      <c r="HN157" s="1028"/>
      <c r="HO157" s="1028"/>
      <c r="HP157" s="1028"/>
      <c r="HQ157" s="1028"/>
      <c r="HR157" s="1028"/>
      <c r="HS157" s="1028"/>
      <c r="HT157" s="1028"/>
      <c r="HU157" s="1028"/>
      <c r="HV157" s="1028"/>
      <c r="HW157" s="1028"/>
      <c r="HX157" s="1028"/>
      <c r="HY157" s="1028"/>
      <c r="HZ157" s="1028"/>
      <c r="IA157" s="1028"/>
      <c r="IB157" s="1028"/>
      <c r="IC157" s="1029"/>
      <c r="IF157" s="458"/>
      <c r="IG157" s="458"/>
      <c r="IH157" s="1106" t="b">
        <v>1</v>
      </c>
      <c r="II157" s="1106"/>
      <c r="IJ157" s="1106"/>
      <c r="IK157" s="1106"/>
      <c r="IL157" s="1107" t="s">
        <v>942</v>
      </c>
      <c r="IM157" s="1107"/>
      <c r="IN157" s="1107"/>
      <c r="IO157" s="1107"/>
      <c r="IP157" s="1107"/>
      <c r="IQ157" s="1107"/>
      <c r="IR157" s="1107"/>
      <c r="IS157" s="1107"/>
      <c r="IT157" s="458"/>
      <c r="IV157" s="561"/>
      <c r="IW157" s="47"/>
      <c r="IX157" s="728"/>
      <c r="IY157" s="731"/>
      <c r="IZ157" s="22"/>
      <c r="JA157" s="22"/>
      <c r="JB157" s="22"/>
      <c r="JC157" s="22"/>
      <c r="JD157" s="22"/>
      <c r="JE157" s="22"/>
      <c r="JF157" s="22"/>
      <c r="JG157" s="22"/>
      <c r="JH157" s="21"/>
      <c r="JI157" s="22"/>
      <c r="JJ157" s="22"/>
      <c r="JK157" s="22"/>
      <c r="JL157" s="22"/>
      <c r="JM157" s="22"/>
      <c r="JN157" s="22"/>
      <c r="JO157" s="22"/>
      <c r="JP157" s="22"/>
      <c r="JQ157" s="22"/>
      <c r="JR157" s="22"/>
      <c r="JS157" s="22"/>
      <c r="JT157" s="22"/>
      <c r="JU157" s="22"/>
      <c r="JV157" s="22"/>
      <c r="JW157" s="22"/>
      <c r="JX157" s="22"/>
      <c r="JY157" s="22"/>
      <c r="JZ157" s="22"/>
      <c r="KA157" s="22"/>
      <c r="KB157" s="22"/>
      <c r="KC157" s="22"/>
      <c r="KD157" s="22"/>
      <c r="KE157" s="22"/>
      <c r="KF157" s="22"/>
      <c r="KG157" s="22"/>
      <c r="KH157" s="22"/>
      <c r="KI157" s="22"/>
      <c r="KJ157" s="22"/>
      <c r="KK157" s="22"/>
      <c r="KL157" s="22"/>
      <c r="KM157" s="22"/>
      <c r="KN157" s="22"/>
      <c r="KO157" s="22"/>
      <c r="KP157" s="22"/>
      <c r="KQ157" s="22"/>
      <c r="KR157" s="22"/>
      <c r="KS157" s="22"/>
      <c r="KT157" s="22"/>
      <c r="KU157" s="22"/>
      <c r="KV157" s="22"/>
      <c r="KW157" s="22"/>
      <c r="KX157" s="22"/>
      <c r="KY157" s="22"/>
      <c r="KZ157" s="22"/>
      <c r="LA157" s="22"/>
      <c r="LB157" s="22"/>
      <c r="LC157" s="22"/>
      <c r="LD157" s="22"/>
      <c r="LE157" s="22"/>
      <c r="LF157" s="22"/>
      <c r="LG157" s="22"/>
      <c r="LH157" s="22"/>
      <c r="LI157" s="22"/>
      <c r="LJ157" s="23"/>
    </row>
    <row r="158" spans="2:322" ht="3.65" customHeight="1">
      <c r="B158" s="21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3"/>
      <c r="AP158" s="22"/>
      <c r="AQ158" s="22"/>
      <c r="AR158" s="22"/>
      <c r="AS158" s="22"/>
      <c r="AT158" s="22"/>
      <c r="AU158" s="22"/>
      <c r="AV158" s="22"/>
      <c r="AW158" s="22"/>
      <c r="AX158" s="727"/>
      <c r="AY158" s="728"/>
      <c r="AZ158" s="47"/>
      <c r="BA158" s="574"/>
      <c r="BF158" s="922"/>
      <c r="BG158" s="923"/>
      <c r="BH158" s="923"/>
      <c r="BI158" s="923"/>
      <c r="BJ158" s="923"/>
      <c r="BK158" s="923"/>
      <c r="BL158" s="923"/>
      <c r="BM158" s="923"/>
      <c r="BN158" s="923"/>
      <c r="BO158" s="923"/>
      <c r="BP158" s="923"/>
      <c r="BQ158" s="923"/>
      <c r="BR158" s="923"/>
      <c r="BS158" s="923"/>
      <c r="BT158" s="923"/>
      <c r="BU158" s="923"/>
      <c r="BV158" s="923"/>
      <c r="BW158" s="923"/>
      <c r="BX158" s="923"/>
      <c r="BY158" s="924"/>
      <c r="BZ158" s="933"/>
      <c r="CA158" s="934"/>
      <c r="CB158" s="934"/>
      <c r="CC158" s="934"/>
      <c r="CD158" s="934"/>
      <c r="CE158" s="934"/>
      <c r="CF158" s="934"/>
      <c r="CG158" s="934"/>
      <c r="CH158" s="934"/>
      <c r="CI158" s="934"/>
      <c r="CJ158" s="934"/>
      <c r="CK158" s="934"/>
      <c r="CL158" s="934"/>
      <c r="CM158" s="934"/>
      <c r="CN158" s="934"/>
      <c r="CO158" s="934"/>
      <c r="CP158" s="934"/>
      <c r="CQ158" s="934"/>
      <c r="CR158" s="934"/>
      <c r="CS158" s="935"/>
      <c r="CT158" s="1045"/>
      <c r="CU158" s="1046"/>
      <c r="CV158" s="1046"/>
      <c r="CW158" s="1046"/>
      <c r="CX158" s="1046"/>
      <c r="CY158" s="1046"/>
      <c r="CZ158" s="1046"/>
      <c r="DA158" s="1046"/>
      <c r="DB158" s="1046"/>
      <c r="DC158" s="1046"/>
      <c r="DD158" s="1046"/>
      <c r="DE158" s="1046"/>
      <c r="DF158" s="1046"/>
      <c r="DG158" s="1046"/>
      <c r="DH158" s="1046"/>
      <c r="DI158" s="1046"/>
      <c r="DJ158" s="1046"/>
      <c r="DK158" s="1046"/>
      <c r="DL158" s="1046"/>
      <c r="DM158" s="1047"/>
      <c r="DN158" s="933"/>
      <c r="DO158" s="934"/>
      <c r="DP158" s="934"/>
      <c r="DQ158" s="934"/>
      <c r="DR158" s="934"/>
      <c r="DS158" s="934"/>
      <c r="DT158" s="934"/>
      <c r="DU158" s="934"/>
      <c r="DV158" s="934"/>
      <c r="DW158" s="934"/>
      <c r="DX158" s="934"/>
      <c r="DY158" s="934"/>
      <c r="DZ158" s="934"/>
      <c r="EA158" s="934"/>
      <c r="EB158" s="934"/>
      <c r="EC158" s="934"/>
      <c r="ED158" s="934"/>
      <c r="EE158" s="934"/>
      <c r="EF158" s="934"/>
      <c r="EG158" s="935"/>
      <c r="EH158" s="1045"/>
      <c r="EI158" s="1046"/>
      <c r="EJ158" s="1046"/>
      <c r="EK158" s="1046"/>
      <c r="EL158" s="1046"/>
      <c r="EM158" s="1046"/>
      <c r="EN158" s="1046"/>
      <c r="EO158" s="1046"/>
      <c r="EP158" s="1046"/>
      <c r="EQ158" s="1046"/>
      <c r="ER158" s="1046"/>
      <c r="ES158" s="1046"/>
      <c r="ET158" s="1046"/>
      <c r="EU158" s="1046"/>
      <c r="EV158" s="1046"/>
      <c r="EW158" s="1046"/>
      <c r="EX158" s="1046"/>
      <c r="EY158" s="1046"/>
      <c r="EZ158" s="1046"/>
      <c r="FA158" s="1047"/>
      <c r="FB158" s="933"/>
      <c r="FC158" s="934"/>
      <c r="FD158" s="934"/>
      <c r="FE158" s="934"/>
      <c r="FF158" s="934"/>
      <c r="FG158" s="934"/>
      <c r="FH158" s="934"/>
      <c r="FI158" s="934"/>
      <c r="FJ158" s="934"/>
      <c r="FK158" s="934"/>
      <c r="FL158" s="934"/>
      <c r="FM158" s="934"/>
      <c r="FN158" s="934"/>
      <c r="FO158" s="934"/>
      <c r="FP158" s="934"/>
      <c r="FQ158" s="934"/>
      <c r="FR158" s="934"/>
      <c r="FS158" s="934"/>
      <c r="FT158" s="934"/>
      <c r="FU158" s="935"/>
      <c r="FV158" s="1045"/>
      <c r="FW158" s="1046"/>
      <c r="FX158" s="1046"/>
      <c r="FY158" s="1046"/>
      <c r="FZ158" s="1046"/>
      <c r="GA158" s="1046"/>
      <c r="GB158" s="1046"/>
      <c r="GC158" s="1046"/>
      <c r="GD158" s="1046"/>
      <c r="GE158" s="1046"/>
      <c r="GF158" s="1046"/>
      <c r="GG158" s="1046"/>
      <c r="GH158" s="1046"/>
      <c r="GI158" s="1046"/>
      <c r="GJ158" s="1046"/>
      <c r="GK158" s="1046"/>
      <c r="GL158" s="1046"/>
      <c r="GM158" s="1046"/>
      <c r="GN158" s="1046"/>
      <c r="GO158" s="1047"/>
      <c r="GP158" s="933"/>
      <c r="GQ158" s="934"/>
      <c r="GR158" s="934"/>
      <c r="GS158" s="934"/>
      <c r="GT158" s="934"/>
      <c r="GU158" s="934"/>
      <c r="GV158" s="934"/>
      <c r="GW158" s="934"/>
      <c r="GX158" s="934"/>
      <c r="GY158" s="934"/>
      <c r="GZ158" s="934"/>
      <c r="HA158" s="934"/>
      <c r="HB158" s="934"/>
      <c r="HC158" s="934"/>
      <c r="HD158" s="934"/>
      <c r="HE158" s="934"/>
      <c r="HF158" s="934"/>
      <c r="HG158" s="934"/>
      <c r="HH158" s="934"/>
      <c r="HI158" s="935"/>
      <c r="HJ158" s="1027"/>
      <c r="HK158" s="1028"/>
      <c r="HL158" s="1028"/>
      <c r="HM158" s="1028"/>
      <c r="HN158" s="1028"/>
      <c r="HO158" s="1028"/>
      <c r="HP158" s="1028"/>
      <c r="HQ158" s="1028"/>
      <c r="HR158" s="1028"/>
      <c r="HS158" s="1028"/>
      <c r="HT158" s="1028"/>
      <c r="HU158" s="1028"/>
      <c r="HV158" s="1028"/>
      <c r="HW158" s="1028"/>
      <c r="HX158" s="1028"/>
      <c r="HY158" s="1028"/>
      <c r="HZ158" s="1028"/>
      <c r="IA158" s="1028"/>
      <c r="IB158" s="1028"/>
      <c r="IC158" s="1029"/>
      <c r="IF158" s="458"/>
      <c r="IG158" s="458"/>
      <c r="IH158" s="1106"/>
      <c r="II158" s="1106"/>
      <c r="IJ158" s="1106"/>
      <c r="IK158" s="1106"/>
      <c r="IL158" s="1107"/>
      <c r="IM158" s="1107"/>
      <c r="IN158" s="1107"/>
      <c r="IO158" s="1107"/>
      <c r="IP158" s="1107"/>
      <c r="IQ158" s="1107"/>
      <c r="IR158" s="1107"/>
      <c r="IS158" s="1107"/>
      <c r="IT158" s="458"/>
      <c r="IV158" s="561"/>
      <c r="IW158" s="47"/>
      <c r="IX158" s="728"/>
      <c r="IY158" s="731"/>
      <c r="IZ158" s="22"/>
      <c r="JA158" s="22"/>
      <c r="JB158" s="22"/>
      <c r="JC158" s="22"/>
      <c r="JD158" s="22"/>
      <c r="JE158" s="22"/>
      <c r="JF158" s="22"/>
      <c r="JG158" s="22"/>
      <c r="JH158" s="21"/>
      <c r="JI158" s="22"/>
      <c r="JJ158" s="22"/>
      <c r="JK158" s="22"/>
      <c r="JL158" s="22"/>
      <c r="JM158" s="22"/>
      <c r="JN158" s="22"/>
      <c r="JO158" s="22"/>
      <c r="JP158" s="22"/>
      <c r="JQ158" s="22"/>
      <c r="JR158" s="22"/>
      <c r="JS158" s="22"/>
      <c r="JT158" s="22"/>
      <c r="JU158" s="22"/>
      <c r="JV158" s="22"/>
      <c r="JW158" s="22"/>
      <c r="JX158" s="22"/>
      <c r="JY158" s="22"/>
      <c r="JZ158" s="22"/>
      <c r="KA158" s="22"/>
      <c r="KB158" s="22"/>
      <c r="KC158" s="22"/>
      <c r="KD158" s="22"/>
      <c r="KE158" s="22"/>
      <c r="KF158" s="22"/>
      <c r="KG158" s="22"/>
      <c r="KH158" s="22"/>
      <c r="KI158" s="22"/>
      <c r="KJ158" s="22"/>
      <c r="KK158" s="22"/>
      <c r="KL158" s="22"/>
      <c r="KM158" s="22"/>
      <c r="KN158" s="22"/>
      <c r="KO158" s="22"/>
      <c r="KP158" s="22"/>
      <c r="KQ158" s="22"/>
      <c r="KR158" s="22"/>
      <c r="KS158" s="22"/>
      <c r="KT158" s="22"/>
      <c r="KU158" s="22"/>
      <c r="KV158" s="22"/>
      <c r="KW158" s="22"/>
      <c r="KX158" s="22"/>
      <c r="KY158" s="22"/>
      <c r="KZ158" s="22"/>
      <c r="LA158" s="22"/>
      <c r="LB158" s="22"/>
      <c r="LC158" s="22"/>
      <c r="LD158" s="22"/>
      <c r="LE158" s="22"/>
      <c r="LF158" s="22"/>
      <c r="LG158" s="22"/>
      <c r="LH158" s="22"/>
      <c r="LI158" s="22"/>
      <c r="LJ158" s="23"/>
    </row>
    <row r="159" spans="2:322" ht="3.65" customHeight="1">
      <c r="B159" s="21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3"/>
      <c r="AP159" s="22"/>
      <c r="AQ159" s="22"/>
      <c r="AR159" s="22"/>
      <c r="AS159" s="22"/>
      <c r="AT159" s="22"/>
      <c r="AU159" s="22"/>
      <c r="AV159" s="22"/>
      <c r="AW159" s="22"/>
      <c r="AX159" s="727"/>
      <c r="AY159" s="728"/>
      <c r="AZ159" s="47"/>
      <c r="BA159" s="574"/>
      <c r="BF159" s="922"/>
      <c r="BG159" s="923"/>
      <c r="BH159" s="923"/>
      <c r="BI159" s="923"/>
      <c r="BJ159" s="923"/>
      <c r="BK159" s="923"/>
      <c r="BL159" s="923"/>
      <c r="BM159" s="923"/>
      <c r="BN159" s="923"/>
      <c r="BO159" s="923"/>
      <c r="BP159" s="923"/>
      <c r="BQ159" s="923"/>
      <c r="BR159" s="923"/>
      <c r="BS159" s="923"/>
      <c r="BT159" s="923"/>
      <c r="BU159" s="923"/>
      <c r="BV159" s="923"/>
      <c r="BW159" s="923"/>
      <c r="BX159" s="923"/>
      <c r="BY159" s="924"/>
      <c r="BZ159" s="936"/>
      <c r="CA159" s="937"/>
      <c r="CB159" s="937"/>
      <c r="CC159" s="937"/>
      <c r="CD159" s="937"/>
      <c r="CE159" s="937"/>
      <c r="CF159" s="937"/>
      <c r="CG159" s="937"/>
      <c r="CH159" s="937"/>
      <c r="CI159" s="937"/>
      <c r="CJ159" s="937"/>
      <c r="CK159" s="937"/>
      <c r="CL159" s="937"/>
      <c r="CM159" s="937"/>
      <c r="CN159" s="937"/>
      <c r="CO159" s="937"/>
      <c r="CP159" s="937"/>
      <c r="CQ159" s="937"/>
      <c r="CR159" s="937"/>
      <c r="CS159" s="938"/>
      <c r="CT159" s="1048"/>
      <c r="CU159" s="1049"/>
      <c r="CV159" s="1049"/>
      <c r="CW159" s="1049"/>
      <c r="CX159" s="1049"/>
      <c r="CY159" s="1049"/>
      <c r="CZ159" s="1049"/>
      <c r="DA159" s="1049"/>
      <c r="DB159" s="1049"/>
      <c r="DC159" s="1049"/>
      <c r="DD159" s="1049"/>
      <c r="DE159" s="1049"/>
      <c r="DF159" s="1049"/>
      <c r="DG159" s="1049"/>
      <c r="DH159" s="1049"/>
      <c r="DI159" s="1049"/>
      <c r="DJ159" s="1049"/>
      <c r="DK159" s="1049"/>
      <c r="DL159" s="1049"/>
      <c r="DM159" s="1050"/>
      <c r="DN159" s="936"/>
      <c r="DO159" s="937"/>
      <c r="DP159" s="937"/>
      <c r="DQ159" s="937"/>
      <c r="DR159" s="937"/>
      <c r="DS159" s="937"/>
      <c r="DT159" s="937"/>
      <c r="DU159" s="937"/>
      <c r="DV159" s="937"/>
      <c r="DW159" s="937"/>
      <c r="DX159" s="937"/>
      <c r="DY159" s="937"/>
      <c r="DZ159" s="937"/>
      <c r="EA159" s="937"/>
      <c r="EB159" s="937"/>
      <c r="EC159" s="937"/>
      <c r="ED159" s="937"/>
      <c r="EE159" s="937"/>
      <c r="EF159" s="937"/>
      <c r="EG159" s="938"/>
      <c r="EH159" s="1048"/>
      <c r="EI159" s="1049"/>
      <c r="EJ159" s="1049"/>
      <c r="EK159" s="1049"/>
      <c r="EL159" s="1049"/>
      <c r="EM159" s="1049"/>
      <c r="EN159" s="1049"/>
      <c r="EO159" s="1049"/>
      <c r="EP159" s="1049"/>
      <c r="EQ159" s="1049"/>
      <c r="ER159" s="1049"/>
      <c r="ES159" s="1049"/>
      <c r="ET159" s="1049"/>
      <c r="EU159" s="1049"/>
      <c r="EV159" s="1049"/>
      <c r="EW159" s="1049"/>
      <c r="EX159" s="1049"/>
      <c r="EY159" s="1049"/>
      <c r="EZ159" s="1049"/>
      <c r="FA159" s="1050"/>
      <c r="FB159" s="936"/>
      <c r="FC159" s="937"/>
      <c r="FD159" s="937"/>
      <c r="FE159" s="937"/>
      <c r="FF159" s="937"/>
      <c r="FG159" s="937"/>
      <c r="FH159" s="937"/>
      <c r="FI159" s="937"/>
      <c r="FJ159" s="937"/>
      <c r="FK159" s="937"/>
      <c r="FL159" s="937"/>
      <c r="FM159" s="937"/>
      <c r="FN159" s="937"/>
      <c r="FO159" s="937"/>
      <c r="FP159" s="937"/>
      <c r="FQ159" s="937"/>
      <c r="FR159" s="937"/>
      <c r="FS159" s="937"/>
      <c r="FT159" s="937"/>
      <c r="FU159" s="938"/>
      <c r="FV159" s="1048"/>
      <c r="FW159" s="1049"/>
      <c r="FX159" s="1049"/>
      <c r="FY159" s="1049"/>
      <c r="FZ159" s="1049"/>
      <c r="GA159" s="1049"/>
      <c r="GB159" s="1049"/>
      <c r="GC159" s="1049"/>
      <c r="GD159" s="1049"/>
      <c r="GE159" s="1049"/>
      <c r="GF159" s="1049"/>
      <c r="GG159" s="1049"/>
      <c r="GH159" s="1049"/>
      <c r="GI159" s="1049"/>
      <c r="GJ159" s="1049"/>
      <c r="GK159" s="1049"/>
      <c r="GL159" s="1049"/>
      <c r="GM159" s="1049"/>
      <c r="GN159" s="1049"/>
      <c r="GO159" s="1050"/>
      <c r="GP159" s="936"/>
      <c r="GQ159" s="937"/>
      <c r="GR159" s="937"/>
      <c r="GS159" s="937"/>
      <c r="GT159" s="937"/>
      <c r="GU159" s="937"/>
      <c r="GV159" s="937"/>
      <c r="GW159" s="937"/>
      <c r="GX159" s="937"/>
      <c r="GY159" s="937"/>
      <c r="GZ159" s="937"/>
      <c r="HA159" s="937"/>
      <c r="HB159" s="937"/>
      <c r="HC159" s="937"/>
      <c r="HD159" s="937"/>
      <c r="HE159" s="937"/>
      <c r="HF159" s="937"/>
      <c r="HG159" s="937"/>
      <c r="HH159" s="937"/>
      <c r="HI159" s="938"/>
      <c r="HJ159" s="1030"/>
      <c r="HK159" s="1031"/>
      <c r="HL159" s="1031"/>
      <c r="HM159" s="1031"/>
      <c r="HN159" s="1031"/>
      <c r="HO159" s="1031"/>
      <c r="HP159" s="1031"/>
      <c r="HQ159" s="1031"/>
      <c r="HR159" s="1031"/>
      <c r="HS159" s="1031"/>
      <c r="HT159" s="1031"/>
      <c r="HU159" s="1031"/>
      <c r="HV159" s="1031"/>
      <c r="HW159" s="1031"/>
      <c r="HX159" s="1031"/>
      <c r="HY159" s="1031"/>
      <c r="HZ159" s="1031"/>
      <c r="IA159" s="1031"/>
      <c r="IB159" s="1031"/>
      <c r="IC159" s="1032"/>
      <c r="IF159" s="458"/>
      <c r="IG159" s="458"/>
      <c r="IH159" s="1106"/>
      <c r="II159" s="1106"/>
      <c r="IJ159" s="1106"/>
      <c r="IK159" s="1106"/>
      <c r="IL159" s="1107"/>
      <c r="IM159" s="1107"/>
      <c r="IN159" s="1107"/>
      <c r="IO159" s="1107"/>
      <c r="IP159" s="1107"/>
      <c r="IQ159" s="1107"/>
      <c r="IR159" s="1107"/>
      <c r="IS159" s="1107"/>
      <c r="IT159" s="458"/>
      <c r="IV159" s="561"/>
      <c r="IW159" s="47"/>
      <c r="IX159" s="728"/>
      <c r="IY159" s="731"/>
      <c r="IZ159" s="22"/>
      <c r="JA159" s="22"/>
      <c r="JB159" s="22"/>
      <c r="JC159" s="22"/>
      <c r="JD159" s="22"/>
      <c r="JE159" s="22"/>
      <c r="JF159" s="22"/>
      <c r="JG159" s="22"/>
      <c r="JH159" s="21"/>
      <c r="JI159" s="22"/>
      <c r="JJ159" s="22"/>
      <c r="JK159" s="22"/>
      <c r="JL159" s="22"/>
      <c r="JM159" s="22"/>
      <c r="JN159" s="22"/>
      <c r="JO159" s="22"/>
      <c r="JP159" s="22"/>
      <c r="JQ159" s="22"/>
      <c r="JR159" s="22"/>
      <c r="JS159" s="22"/>
      <c r="JT159" s="22"/>
      <c r="JU159" s="22"/>
      <c r="JV159" s="22"/>
      <c r="JW159" s="22"/>
      <c r="JX159" s="22"/>
      <c r="JY159" s="22"/>
      <c r="JZ159" s="22"/>
      <c r="KA159" s="22"/>
      <c r="KB159" s="22"/>
      <c r="KC159" s="22"/>
      <c r="KD159" s="22"/>
      <c r="KE159" s="22"/>
      <c r="KF159" s="22"/>
      <c r="KG159" s="22"/>
      <c r="KH159" s="22"/>
      <c r="KI159" s="22"/>
      <c r="KJ159" s="22"/>
      <c r="KK159" s="22"/>
      <c r="KL159" s="22"/>
      <c r="KM159" s="22"/>
      <c r="KN159" s="22"/>
      <c r="KO159" s="22"/>
      <c r="KP159" s="22"/>
      <c r="KQ159" s="22"/>
      <c r="KR159" s="22"/>
      <c r="KS159" s="22"/>
      <c r="KT159" s="22"/>
      <c r="KU159" s="22"/>
      <c r="KV159" s="22"/>
      <c r="KW159" s="22"/>
      <c r="KX159" s="22"/>
      <c r="KY159" s="22"/>
      <c r="KZ159" s="22"/>
      <c r="LA159" s="22"/>
      <c r="LB159" s="22"/>
      <c r="LC159" s="22"/>
      <c r="LD159" s="22"/>
      <c r="LE159" s="22"/>
      <c r="LF159" s="22"/>
      <c r="LG159" s="22"/>
      <c r="LH159" s="22"/>
      <c r="LI159" s="22"/>
      <c r="LJ159" s="23"/>
    </row>
    <row r="160" spans="2:322" ht="3.65" customHeight="1">
      <c r="B160" s="21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3"/>
      <c r="AP160" s="22"/>
      <c r="AQ160" s="22"/>
      <c r="AR160" s="22"/>
      <c r="AS160" s="22"/>
      <c r="AT160" s="22"/>
      <c r="AU160" s="22"/>
      <c r="AV160" s="22"/>
      <c r="AW160" s="22"/>
      <c r="AX160" s="729"/>
      <c r="AY160" s="730"/>
      <c r="AZ160" s="48"/>
      <c r="BA160" s="574"/>
      <c r="BF160" s="922" t="s">
        <v>15</v>
      </c>
      <c r="BG160" s="923"/>
      <c r="BH160" s="923"/>
      <c r="BI160" s="923"/>
      <c r="BJ160" s="923"/>
      <c r="BK160" s="924"/>
      <c r="BL160" s="1015"/>
      <c r="BM160" s="1016"/>
      <c r="BN160" s="1016"/>
      <c r="BO160" s="1016"/>
      <c r="BP160" s="1016"/>
      <c r="BQ160" s="1016"/>
      <c r="BR160" s="1016"/>
      <c r="BS160" s="1016"/>
      <c r="BT160" s="1016"/>
      <c r="BU160" s="1016"/>
      <c r="BV160" s="1016"/>
      <c r="BW160" s="1016"/>
      <c r="BX160" s="1016"/>
      <c r="BY160" s="1017"/>
      <c r="BZ160" s="886" t="s">
        <v>65</v>
      </c>
      <c r="CA160" s="887"/>
      <c r="CB160" s="887"/>
      <c r="CC160" s="887"/>
      <c r="CD160" s="887"/>
      <c r="CE160" s="887"/>
      <c r="CF160" s="887"/>
      <c r="CG160" s="887"/>
      <c r="CH160" s="887"/>
      <c r="CI160" s="887"/>
      <c r="CJ160" s="887"/>
      <c r="CK160" s="887"/>
      <c r="CL160" s="887"/>
      <c r="CM160" s="887"/>
      <c r="CN160" s="887"/>
      <c r="CO160" s="887"/>
      <c r="CP160" s="887"/>
      <c r="CQ160" s="887"/>
      <c r="CR160" s="887"/>
      <c r="CS160" s="888"/>
      <c r="CT160" s="1051">
        <f ca="1">TODAY()</f>
        <v>46007</v>
      </c>
      <c r="CU160" s="1267"/>
      <c r="CV160" s="1267"/>
      <c r="CW160" s="1267"/>
      <c r="CX160" s="1267"/>
      <c r="CY160" s="1267"/>
      <c r="CZ160" s="1267"/>
      <c r="DA160" s="1267"/>
      <c r="DB160" s="1267"/>
      <c r="DC160" s="1267"/>
      <c r="DD160" s="1267"/>
      <c r="DE160" s="1267"/>
      <c r="DF160" s="1267"/>
      <c r="DG160" s="1267"/>
      <c r="DH160" s="1267"/>
      <c r="DI160" s="1267"/>
      <c r="DJ160" s="1267"/>
      <c r="DK160" s="1267"/>
      <c r="DL160" s="1267"/>
      <c r="DM160" s="1268"/>
      <c r="DN160" s="886" t="s">
        <v>65</v>
      </c>
      <c r="DO160" s="887"/>
      <c r="DP160" s="887"/>
      <c r="DQ160" s="887"/>
      <c r="DR160" s="887"/>
      <c r="DS160" s="887"/>
      <c r="DT160" s="887"/>
      <c r="DU160" s="887"/>
      <c r="DV160" s="887"/>
      <c r="DW160" s="887"/>
      <c r="DX160" s="887"/>
      <c r="DY160" s="887"/>
      <c r="DZ160" s="887"/>
      <c r="EA160" s="887"/>
      <c r="EB160" s="887"/>
      <c r="EC160" s="887"/>
      <c r="ED160" s="887"/>
      <c r="EE160" s="887"/>
      <c r="EF160" s="887"/>
      <c r="EG160" s="888"/>
      <c r="EH160" s="1033"/>
      <c r="EI160" s="1034"/>
      <c r="EJ160" s="1034"/>
      <c r="EK160" s="1034"/>
      <c r="EL160" s="1034"/>
      <c r="EM160" s="1034"/>
      <c r="EN160" s="1034"/>
      <c r="EO160" s="1034"/>
      <c r="EP160" s="1034"/>
      <c r="EQ160" s="1034"/>
      <c r="ER160" s="1034"/>
      <c r="ES160" s="1034"/>
      <c r="ET160" s="1034"/>
      <c r="EU160" s="1034"/>
      <c r="EV160" s="1034"/>
      <c r="EW160" s="1034"/>
      <c r="EX160" s="1034"/>
      <c r="EY160" s="1034"/>
      <c r="EZ160" s="1034"/>
      <c r="FA160" s="1035"/>
      <c r="FB160" s="886" t="s">
        <v>65</v>
      </c>
      <c r="FC160" s="887"/>
      <c r="FD160" s="887"/>
      <c r="FE160" s="887"/>
      <c r="FF160" s="887"/>
      <c r="FG160" s="887"/>
      <c r="FH160" s="887"/>
      <c r="FI160" s="887"/>
      <c r="FJ160" s="887"/>
      <c r="FK160" s="887"/>
      <c r="FL160" s="887"/>
      <c r="FM160" s="887"/>
      <c r="FN160" s="887"/>
      <c r="FO160" s="887"/>
      <c r="FP160" s="887"/>
      <c r="FQ160" s="887"/>
      <c r="FR160" s="887"/>
      <c r="FS160" s="887"/>
      <c r="FT160" s="887"/>
      <c r="FU160" s="888"/>
      <c r="FV160" s="1033"/>
      <c r="FW160" s="1034"/>
      <c r="FX160" s="1034"/>
      <c r="FY160" s="1034"/>
      <c r="FZ160" s="1034"/>
      <c r="GA160" s="1034"/>
      <c r="GB160" s="1034"/>
      <c r="GC160" s="1034"/>
      <c r="GD160" s="1034"/>
      <c r="GE160" s="1034"/>
      <c r="GF160" s="1034"/>
      <c r="GG160" s="1034"/>
      <c r="GH160" s="1034"/>
      <c r="GI160" s="1034"/>
      <c r="GJ160" s="1034"/>
      <c r="GK160" s="1034"/>
      <c r="GL160" s="1034"/>
      <c r="GM160" s="1034"/>
      <c r="GN160" s="1034"/>
      <c r="GO160" s="1035"/>
      <c r="GP160" s="886" t="s">
        <v>65</v>
      </c>
      <c r="GQ160" s="887"/>
      <c r="GR160" s="887"/>
      <c r="GS160" s="887"/>
      <c r="GT160" s="887"/>
      <c r="GU160" s="887"/>
      <c r="GV160" s="887"/>
      <c r="GW160" s="887"/>
      <c r="GX160" s="887"/>
      <c r="GY160" s="887"/>
      <c r="GZ160" s="887"/>
      <c r="HA160" s="887"/>
      <c r="HB160" s="887"/>
      <c r="HC160" s="887"/>
      <c r="HD160" s="887"/>
      <c r="HE160" s="887"/>
      <c r="HF160" s="887"/>
      <c r="HG160" s="887"/>
      <c r="HH160" s="887"/>
      <c r="HI160" s="888"/>
      <c r="HJ160" s="1033"/>
      <c r="HK160" s="1034"/>
      <c r="HL160" s="1034"/>
      <c r="HM160" s="1034"/>
      <c r="HN160" s="1034"/>
      <c r="HO160" s="1034"/>
      <c r="HP160" s="1034"/>
      <c r="HQ160" s="1034"/>
      <c r="HR160" s="1034"/>
      <c r="HS160" s="1034"/>
      <c r="HT160" s="1034"/>
      <c r="HU160" s="1034"/>
      <c r="HV160" s="1034"/>
      <c r="HW160" s="1034"/>
      <c r="HX160" s="1034"/>
      <c r="HY160" s="1034"/>
      <c r="HZ160" s="1034"/>
      <c r="IA160" s="1034"/>
      <c r="IB160" s="1034"/>
      <c r="IC160" s="1035"/>
      <c r="IF160" s="458"/>
      <c r="IG160" s="458"/>
      <c r="IH160" s="1106"/>
      <c r="II160" s="1106"/>
      <c r="IJ160" s="1106"/>
      <c r="IK160" s="1106"/>
      <c r="IL160" s="1107"/>
      <c r="IM160" s="1107"/>
      <c r="IN160" s="1107"/>
      <c r="IO160" s="1107"/>
      <c r="IP160" s="1107"/>
      <c r="IQ160" s="1107"/>
      <c r="IR160" s="1107"/>
      <c r="IS160" s="1107"/>
      <c r="IT160" s="458"/>
      <c r="IV160" s="561"/>
      <c r="IW160" s="48"/>
      <c r="IX160" s="730"/>
      <c r="IY160" s="732"/>
      <c r="IZ160" s="22"/>
      <c r="JA160" s="22"/>
      <c r="JB160" s="22"/>
      <c r="JC160" s="22"/>
      <c r="JD160" s="22"/>
      <c r="JE160" s="22"/>
      <c r="JF160" s="22"/>
      <c r="JG160" s="22"/>
      <c r="JH160" s="21"/>
      <c r="JI160" s="22"/>
      <c r="JJ160" s="22"/>
      <c r="JK160" s="22"/>
      <c r="JL160" s="22"/>
      <c r="JM160" s="22"/>
      <c r="JN160" s="22"/>
      <c r="JO160" s="22"/>
      <c r="JP160" s="22"/>
      <c r="JQ160" s="22"/>
      <c r="JR160" s="22"/>
      <c r="JS160" s="22"/>
      <c r="JT160" s="22"/>
      <c r="JU160" s="22"/>
      <c r="JV160" s="22"/>
      <c r="JW160" s="22"/>
      <c r="JX160" s="22"/>
      <c r="JY160" s="22"/>
      <c r="JZ160" s="22"/>
      <c r="KA160" s="22"/>
      <c r="KB160" s="22"/>
      <c r="KC160" s="22"/>
      <c r="KD160" s="22"/>
      <c r="KE160" s="22"/>
      <c r="KF160" s="22"/>
      <c r="KG160" s="22"/>
      <c r="KH160" s="22"/>
      <c r="KI160" s="22"/>
      <c r="KJ160" s="22"/>
      <c r="KK160" s="22"/>
      <c r="KL160" s="22"/>
      <c r="KM160" s="22"/>
      <c r="KN160" s="22"/>
      <c r="KO160" s="22"/>
      <c r="KP160" s="22"/>
      <c r="KQ160" s="22"/>
      <c r="KR160" s="22"/>
      <c r="KS160" s="22"/>
      <c r="KT160" s="22"/>
      <c r="KU160" s="22"/>
      <c r="KV160" s="22"/>
      <c r="KW160" s="22"/>
      <c r="KX160" s="22"/>
      <c r="KY160" s="22"/>
      <c r="KZ160" s="22"/>
      <c r="LA160" s="22"/>
      <c r="LB160" s="22"/>
      <c r="LC160" s="22"/>
      <c r="LD160" s="22"/>
      <c r="LE160" s="22"/>
      <c r="LF160" s="22"/>
      <c r="LG160" s="22"/>
      <c r="LH160" s="22"/>
      <c r="LI160" s="22"/>
      <c r="LJ160" s="23"/>
    </row>
    <row r="161" spans="2:322" ht="3.65" customHeight="1">
      <c r="B161" s="21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3"/>
      <c r="AP161" s="22"/>
      <c r="AQ161" s="22"/>
      <c r="AR161" s="22"/>
      <c r="AS161" s="22"/>
      <c r="AT161" s="22"/>
      <c r="AU161" s="22"/>
      <c r="AV161" s="22"/>
      <c r="AW161" s="22"/>
      <c r="AX161" s="737" t="s">
        <v>12</v>
      </c>
      <c r="AY161" s="738"/>
      <c r="AZ161" s="47"/>
      <c r="BA161" s="574"/>
      <c r="BF161" s="922"/>
      <c r="BG161" s="923"/>
      <c r="BH161" s="923"/>
      <c r="BI161" s="923"/>
      <c r="BJ161" s="923"/>
      <c r="BK161" s="924"/>
      <c r="BL161" s="1018"/>
      <c r="BM161" s="1019"/>
      <c r="BN161" s="1019"/>
      <c r="BO161" s="1019"/>
      <c r="BP161" s="1019"/>
      <c r="BQ161" s="1019"/>
      <c r="BR161" s="1019"/>
      <c r="BS161" s="1019"/>
      <c r="BT161" s="1019"/>
      <c r="BU161" s="1019"/>
      <c r="BV161" s="1019"/>
      <c r="BW161" s="1019"/>
      <c r="BX161" s="1019"/>
      <c r="BY161" s="1020"/>
      <c r="BZ161" s="889"/>
      <c r="CA161" s="890"/>
      <c r="CB161" s="890"/>
      <c r="CC161" s="890"/>
      <c r="CD161" s="890"/>
      <c r="CE161" s="890"/>
      <c r="CF161" s="890"/>
      <c r="CG161" s="890"/>
      <c r="CH161" s="890"/>
      <c r="CI161" s="890"/>
      <c r="CJ161" s="890"/>
      <c r="CK161" s="890"/>
      <c r="CL161" s="890"/>
      <c r="CM161" s="890"/>
      <c r="CN161" s="890"/>
      <c r="CO161" s="890"/>
      <c r="CP161" s="890"/>
      <c r="CQ161" s="890"/>
      <c r="CR161" s="890"/>
      <c r="CS161" s="891"/>
      <c r="CT161" s="1269"/>
      <c r="CU161" s="1270"/>
      <c r="CV161" s="1270"/>
      <c r="CW161" s="1270"/>
      <c r="CX161" s="1270"/>
      <c r="CY161" s="1270"/>
      <c r="CZ161" s="1270"/>
      <c r="DA161" s="1270"/>
      <c r="DB161" s="1270"/>
      <c r="DC161" s="1270"/>
      <c r="DD161" s="1270"/>
      <c r="DE161" s="1270"/>
      <c r="DF161" s="1270"/>
      <c r="DG161" s="1270"/>
      <c r="DH161" s="1270"/>
      <c r="DI161" s="1270"/>
      <c r="DJ161" s="1270"/>
      <c r="DK161" s="1270"/>
      <c r="DL161" s="1270"/>
      <c r="DM161" s="1271"/>
      <c r="DN161" s="889"/>
      <c r="DO161" s="890"/>
      <c r="DP161" s="890"/>
      <c r="DQ161" s="890"/>
      <c r="DR161" s="890"/>
      <c r="DS161" s="890"/>
      <c r="DT161" s="890"/>
      <c r="DU161" s="890"/>
      <c r="DV161" s="890"/>
      <c r="DW161" s="890"/>
      <c r="DX161" s="890"/>
      <c r="DY161" s="890"/>
      <c r="DZ161" s="890"/>
      <c r="EA161" s="890"/>
      <c r="EB161" s="890"/>
      <c r="EC161" s="890"/>
      <c r="ED161" s="890"/>
      <c r="EE161" s="890"/>
      <c r="EF161" s="890"/>
      <c r="EG161" s="891"/>
      <c r="EH161" s="1036"/>
      <c r="EI161" s="1037"/>
      <c r="EJ161" s="1037"/>
      <c r="EK161" s="1037"/>
      <c r="EL161" s="1037"/>
      <c r="EM161" s="1037"/>
      <c r="EN161" s="1037"/>
      <c r="EO161" s="1037"/>
      <c r="EP161" s="1037"/>
      <c r="EQ161" s="1037"/>
      <c r="ER161" s="1037"/>
      <c r="ES161" s="1037"/>
      <c r="ET161" s="1037"/>
      <c r="EU161" s="1037"/>
      <c r="EV161" s="1037"/>
      <c r="EW161" s="1037"/>
      <c r="EX161" s="1037"/>
      <c r="EY161" s="1037"/>
      <c r="EZ161" s="1037"/>
      <c r="FA161" s="1038"/>
      <c r="FB161" s="889"/>
      <c r="FC161" s="890"/>
      <c r="FD161" s="890"/>
      <c r="FE161" s="890"/>
      <c r="FF161" s="890"/>
      <c r="FG161" s="890"/>
      <c r="FH161" s="890"/>
      <c r="FI161" s="890"/>
      <c r="FJ161" s="890"/>
      <c r="FK161" s="890"/>
      <c r="FL161" s="890"/>
      <c r="FM161" s="890"/>
      <c r="FN161" s="890"/>
      <c r="FO161" s="890"/>
      <c r="FP161" s="890"/>
      <c r="FQ161" s="890"/>
      <c r="FR161" s="890"/>
      <c r="FS161" s="890"/>
      <c r="FT161" s="890"/>
      <c r="FU161" s="891"/>
      <c r="FV161" s="1036"/>
      <c r="FW161" s="1037"/>
      <c r="FX161" s="1037"/>
      <c r="FY161" s="1037"/>
      <c r="FZ161" s="1037"/>
      <c r="GA161" s="1037"/>
      <c r="GB161" s="1037"/>
      <c r="GC161" s="1037"/>
      <c r="GD161" s="1037"/>
      <c r="GE161" s="1037"/>
      <c r="GF161" s="1037"/>
      <c r="GG161" s="1037"/>
      <c r="GH161" s="1037"/>
      <c r="GI161" s="1037"/>
      <c r="GJ161" s="1037"/>
      <c r="GK161" s="1037"/>
      <c r="GL161" s="1037"/>
      <c r="GM161" s="1037"/>
      <c r="GN161" s="1037"/>
      <c r="GO161" s="1038"/>
      <c r="GP161" s="889"/>
      <c r="GQ161" s="890"/>
      <c r="GR161" s="890"/>
      <c r="GS161" s="890"/>
      <c r="GT161" s="890"/>
      <c r="GU161" s="890"/>
      <c r="GV161" s="890"/>
      <c r="GW161" s="890"/>
      <c r="GX161" s="890"/>
      <c r="GY161" s="890"/>
      <c r="GZ161" s="890"/>
      <c r="HA161" s="890"/>
      <c r="HB161" s="890"/>
      <c r="HC161" s="890"/>
      <c r="HD161" s="890"/>
      <c r="HE161" s="890"/>
      <c r="HF161" s="890"/>
      <c r="HG161" s="890"/>
      <c r="HH161" s="890"/>
      <c r="HI161" s="891"/>
      <c r="HJ161" s="1036"/>
      <c r="HK161" s="1037"/>
      <c r="HL161" s="1037"/>
      <c r="HM161" s="1037"/>
      <c r="HN161" s="1037"/>
      <c r="HO161" s="1037"/>
      <c r="HP161" s="1037"/>
      <c r="HQ161" s="1037"/>
      <c r="HR161" s="1037"/>
      <c r="HS161" s="1037"/>
      <c r="HT161" s="1037"/>
      <c r="HU161" s="1037"/>
      <c r="HV161" s="1037"/>
      <c r="HW161" s="1037"/>
      <c r="HX161" s="1037"/>
      <c r="HY161" s="1037"/>
      <c r="HZ161" s="1037"/>
      <c r="IA161" s="1037"/>
      <c r="IB161" s="1037"/>
      <c r="IC161" s="1038"/>
      <c r="IF161" s="458"/>
      <c r="IG161" s="458"/>
      <c r="IH161" s="1106" t="b">
        <v>1</v>
      </c>
      <c r="II161" s="1106"/>
      <c r="IJ161" s="1106"/>
      <c r="IK161" s="1106"/>
      <c r="IL161" s="1107" t="s">
        <v>941</v>
      </c>
      <c r="IM161" s="1107"/>
      <c r="IN161" s="1107"/>
      <c r="IO161" s="1107"/>
      <c r="IP161" s="1107"/>
      <c r="IQ161" s="1107"/>
      <c r="IR161" s="1107"/>
      <c r="IS161" s="1107"/>
      <c r="IT161" s="458"/>
      <c r="IV161" s="561"/>
      <c r="IW161" s="47"/>
      <c r="IX161" s="738" t="s">
        <v>12</v>
      </c>
      <c r="IY161" s="741"/>
      <c r="IZ161" s="22"/>
      <c r="JA161" s="22"/>
      <c r="JB161" s="22"/>
      <c r="JC161" s="22"/>
      <c r="JD161" s="22"/>
      <c r="JE161" s="22"/>
      <c r="JF161" s="22"/>
      <c r="JG161" s="22"/>
      <c r="JH161" s="21"/>
      <c r="JI161" s="22"/>
      <c r="JJ161" s="22"/>
      <c r="JK161" s="22"/>
      <c r="JL161" s="22"/>
      <c r="JM161" s="22"/>
      <c r="JN161" s="22"/>
      <c r="JO161" s="22"/>
      <c r="JP161" s="22"/>
      <c r="JQ161" s="22"/>
      <c r="JR161" s="22"/>
      <c r="JS161" s="22"/>
      <c r="JT161" s="22"/>
      <c r="JU161" s="22"/>
      <c r="JV161" s="22"/>
      <c r="JW161" s="22"/>
      <c r="JX161" s="22"/>
      <c r="JY161" s="22"/>
      <c r="JZ161" s="22"/>
      <c r="KA161" s="22"/>
      <c r="KB161" s="22"/>
      <c r="KC161" s="22"/>
      <c r="KD161" s="22"/>
      <c r="KE161" s="22"/>
      <c r="KF161" s="22"/>
      <c r="KG161" s="22"/>
      <c r="KH161" s="22"/>
      <c r="KI161" s="22"/>
      <c r="KJ161" s="22"/>
      <c r="KK161" s="22"/>
      <c r="KL161" s="22"/>
      <c r="KM161" s="22"/>
      <c r="KN161" s="22"/>
      <c r="KO161" s="22"/>
      <c r="KP161" s="22"/>
      <c r="KQ161" s="22"/>
      <c r="KR161" s="22"/>
      <c r="KS161" s="22"/>
      <c r="KT161" s="22"/>
      <c r="KU161" s="22"/>
      <c r="KV161" s="22"/>
      <c r="KW161" s="22"/>
      <c r="KX161" s="22"/>
      <c r="KY161" s="22"/>
      <c r="KZ161" s="22"/>
      <c r="LA161" s="22"/>
      <c r="LB161" s="22"/>
      <c r="LC161" s="22"/>
      <c r="LD161" s="22"/>
      <c r="LE161" s="22"/>
      <c r="LF161" s="22"/>
      <c r="LG161" s="22"/>
      <c r="LH161" s="22"/>
      <c r="LI161" s="22"/>
      <c r="LJ161" s="23"/>
    </row>
    <row r="162" spans="2:322" ht="3.65" customHeight="1">
      <c r="B162" s="21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3"/>
      <c r="AP162" s="22"/>
      <c r="AQ162" s="22"/>
      <c r="AR162" s="22"/>
      <c r="AS162" s="22"/>
      <c r="AT162" s="22"/>
      <c r="AU162" s="22"/>
      <c r="AV162" s="22"/>
      <c r="AW162" s="22"/>
      <c r="AX162" s="737"/>
      <c r="AY162" s="738"/>
      <c r="AZ162" s="47"/>
      <c r="BA162" s="574"/>
      <c r="BF162" s="922"/>
      <c r="BG162" s="923"/>
      <c r="BH162" s="923"/>
      <c r="BI162" s="923"/>
      <c r="BJ162" s="923"/>
      <c r="BK162" s="924"/>
      <c r="BL162" s="1018"/>
      <c r="BM162" s="1019"/>
      <c r="BN162" s="1019"/>
      <c r="BO162" s="1019"/>
      <c r="BP162" s="1019"/>
      <c r="BQ162" s="1019"/>
      <c r="BR162" s="1019"/>
      <c r="BS162" s="1019"/>
      <c r="BT162" s="1019"/>
      <c r="BU162" s="1019"/>
      <c r="BV162" s="1019"/>
      <c r="BW162" s="1019"/>
      <c r="BX162" s="1019"/>
      <c r="BY162" s="1020"/>
      <c r="BZ162" s="889"/>
      <c r="CA162" s="890"/>
      <c r="CB162" s="890"/>
      <c r="CC162" s="890"/>
      <c r="CD162" s="890"/>
      <c r="CE162" s="890"/>
      <c r="CF162" s="890"/>
      <c r="CG162" s="890"/>
      <c r="CH162" s="890"/>
      <c r="CI162" s="890"/>
      <c r="CJ162" s="890"/>
      <c r="CK162" s="890"/>
      <c r="CL162" s="890"/>
      <c r="CM162" s="890"/>
      <c r="CN162" s="890"/>
      <c r="CO162" s="890"/>
      <c r="CP162" s="890"/>
      <c r="CQ162" s="890"/>
      <c r="CR162" s="890"/>
      <c r="CS162" s="891"/>
      <c r="CT162" s="1269"/>
      <c r="CU162" s="1270"/>
      <c r="CV162" s="1270"/>
      <c r="CW162" s="1270"/>
      <c r="CX162" s="1270"/>
      <c r="CY162" s="1270"/>
      <c r="CZ162" s="1270"/>
      <c r="DA162" s="1270"/>
      <c r="DB162" s="1270"/>
      <c r="DC162" s="1270"/>
      <c r="DD162" s="1270"/>
      <c r="DE162" s="1270"/>
      <c r="DF162" s="1270"/>
      <c r="DG162" s="1270"/>
      <c r="DH162" s="1270"/>
      <c r="DI162" s="1270"/>
      <c r="DJ162" s="1270"/>
      <c r="DK162" s="1270"/>
      <c r="DL162" s="1270"/>
      <c r="DM162" s="1271"/>
      <c r="DN162" s="889"/>
      <c r="DO162" s="890"/>
      <c r="DP162" s="890"/>
      <c r="DQ162" s="890"/>
      <c r="DR162" s="890"/>
      <c r="DS162" s="890"/>
      <c r="DT162" s="890"/>
      <c r="DU162" s="890"/>
      <c r="DV162" s="890"/>
      <c r="DW162" s="890"/>
      <c r="DX162" s="890"/>
      <c r="DY162" s="890"/>
      <c r="DZ162" s="890"/>
      <c r="EA162" s="890"/>
      <c r="EB162" s="890"/>
      <c r="EC162" s="890"/>
      <c r="ED162" s="890"/>
      <c r="EE162" s="890"/>
      <c r="EF162" s="890"/>
      <c r="EG162" s="891"/>
      <c r="EH162" s="1036"/>
      <c r="EI162" s="1037"/>
      <c r="EJ162" s="1037"/>
      <c r="EK162" s="1037"/>
      <c r="EL162" s="1037"/>
      <c r="EM162" s="1037"/>
      <c r="EN162" s="1037"/>
      <c r="EO162" s="1037"/>
      <c r="EP162" s="1037"/>
      <c r="EQ162" s="1037"/>
      <c r="ER162" s="1037"/>
      <c r="ES162" s="1037"/>
      <c r="ET162" s="1037"/>
      <c r="EU162" s="1037"/>
      <c r="EV162" s="1037"/>
      <c r="EW162" s="1037"/>
      <c r="EX162" s="1037"/>
      <c r="EY162" s="1037"/>
      <c r="EZ162" s="1037"/>
      <c r="FA162" s="1038"/>
      <c r="FB162" s="889"/>
      <c r="FC162" s="890"/>
      <c r="FD162" s="890"/>
      <c r="FE162" s="890"/>
      <c r="FF162" s="890"/>
      <c r="FG162" s="890"/>
      <c r="FH162" s="890"/>
      <c r="FI162" s="890"/>
      <c r="FJ162" s="890"/>
      <c r="FK162" s="890"/>
      <c r="FL162" s="890"/>
      <c r="FM162" s="890"/>
      <c r="FN162" s="890"/>
      <c r="FO162" s="890"/>
      <c r="FP162" s="890"/>
      <c r="FQ162" s="890"/>
      <c r="FR162" s="890"/>
      <c r="FS162" s="890"/>
      <c r="FT162" s="890"/>
      <c r="FU162" s="891"/>
      <c r="FV162" s="1036"/>
      <c r="FW162" s="1037"/>
      <c r="FX162" s="1037"/>
      <c r="FY162" s="1037"/>
      <c r="FZ162" s="1037"/>
      <c r="GA162" s="1037"/>
      <c r="GB162" s="1037"/>
      <c r="GC162" s="1037"/>
      <c r="GD162" s="1037"/>
      <c r="GE162" s="1037"/>
      <c r="GF162" s="1037"/>
      <c r="GG162" s="1037"/>
      <c r="GH162" s="1037"/>
      <c r="GI162" s="1037"/>
      <c r="GJ162" s="1037"/>
      <c r="GK162" s="1037"/>
      <c r="GL162" s="1037"/>
      <c r="GM162" s="1037"/>
      <c r="GN162" s="1037"/>
      <c r="GO162" s="1038"/>
      <c r="GP162" s="889"/>
      <c r="GQ162" s="890"/>
      <c r="GR162" s="890"/>
      <c r="GS162" s="890"/>
      <c r="GT162" s="890"/>
      <c r="GU162" s="890"/>
      <c r="GV162" s="890"/>
      <c r="GW162" s="890"/>
      <c r="GX162" s="890"/>
      <c r="GY162" s="890"/>
      <c r="GZ162" s="890"/>
      <c r="HA162" s="890"/>
      <c r="HB162" s="890"/>
      <c r="HC162" s="890"/>
      <c r="HD162" s="890"/>
      <c r="HE162" s="890"/>
      <c r="HF162" s="890"/>
      <c r="HG162" s="890"/>
      <c r="HH162" s="890"/>
      <c r="HI162" s="891"/>
      <c r="HJ162" s="1036"/>
      <c r="HK162" s="1037"/>
      <c r="HL162" s="1037"/>
      <c r="HM162" s="1037"/>
      <c r="HN162" s="1037"/>
      <c r="HO162" s="1037"/>
      <c r="HP162" s="1037"/>
      <c r="HQ162" s="1037"/>
      <c r="HR162" s="1037"/>
      <c r="HS162" s="1037"/>
      <c r="HT162" s="1037"/>
      <c r="HU162" s="1037"/>
      <c r="HV162" s="1037"/>
      <c r="HW162" s="1037"/>
      <c r="HX162" s="1037"/>
      <c r="HY162" s="1037"/>
      <c r="HZ162" s="1037"/>
      <c r="IA162" s="1037"/>
      <c r="IB162" s="1037"/>
      <c r="IC162" s="1038"/>
      <c r="IF162" s="458"/>
      <c r="IG162" s="458"/>
      <c r="IH162" s="1106"/>
      <c r="II162" s="1106"/>
      <c r="IJ162" s="1106"/>
      <c r="IK162" s="1106"/>
      <c r="IL162" s="1107"/>
      <c r="IM162" s="1107"/>
      <c r="IN162" s="1107"/>
      <c r="IO162" s="1107"/>
      <c r="IP162" s="1107"/>
      <c r="IQ162" s="1107"/>
      <c r="IR162" s="1107"/>
      <c r="IS162" s="1107"/>
      <c r="IT162" s="458"/>
      <c r="IV162" s="561"/>
      <c r="IW162" s="47"/>
      <c r="IX162" s="738"/>
      <c r="IY162" s="741"/>
      <c r="IZ162" s="22"/>
      <c r="JA162" s="22"/>
      <c r="JB162" s="22"/>
      <c r="JC162" s="22"/>
      <c r="JD162" s="22"/>
      <c r="JE162" s="22"/>
      <c r="JF162" s="22"/>
      <c r="JG162" s="22"/>
      <c r="JH162" s="21"/>
      <c r="JI162" s="22"/>
      <c r="JJ162" s="22"/>
      <c r="JK162" s="22"/>
      <c r="JL162" s="22"/>
      <c r="JM162" s="22"/>
      <c r="JN162" s="22"/>
      <c r="JO162" s="22"/>
      <c r="JP162" s="22"/>
      <c r="JQ162" s="22"/>
      <c r="JR162" s="22"/>
      <c r="JS162" s="22"/>
      <c r="JT162" s="22"/>
      <c r="JU162" s="22"/>
      <c r="JV162" s="22"/>
      <c r="JW162" s="22"/>
      <c r="JX162" s="22"/>
      <c r="JY162" s="22"/>
      <c r="JZ162" s="22"/>
      <c r="KA162" s="22"/>
      <c r="KB162" s="22"/>
      <c r="KC162" s="22"/>
      <c r="KD162" s="22"/>
      <c r="KE162" s="22"/>
      <c r="KF162" s="22"/>
      <c r="KG162" s="22"/>
      <c r="KH162" s="22"/>
      <c r="KI162" s="22"/>
      <c r="KJ162" s="22"/>
      <c r="KK162" s="22"/>
      <c r="KL162" s="22"/>
      <c r="KM162" s="22"/>
      <c r="KN162" s="22"/>
      <c r="KO162" s="22"/>
      <c r="KP162" s="22"/>
      <c r="KQ162" s="22"/>
      <c r="KR162" s="22"/>
      <c r="KS162" s="22"/>
      <c r="KT162" s="22"/>
      <c r="KU162" s="22"/>
      <c r="KV162" s="22"/>
      <c r="KW162" s="22"/>
      <c r="KX162" s="22"/>
      <c r="KY162" s="22"/>
      <c r="KZ162" s="22"/>
      <c r="LA162" s="22"/>
      <c r="LB162" s="22"/>
      <c r="LC162" s="22"/>
      <c r="LD162" s="22"/>
      <c r="LE162" s="22"/>
      <c r="LF162" s="22"/>
      <c r="LG162" s="22"/>
      <c r="LH162" s="22"/>
      <c r="LI162" s="22"/>
      <c r="LJ162" s="23"/>
    </row>
    <row r="163" spans="2:322" ht="3.65" customHeight="1">
      <c r="B163" s="21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3"/>
      <c r="AP163" s="22"/>
      <c r="AQ163" s="22"/>
      <c r="AR163" s="22"/>
      <c r="AS163" s="22"/>
      <c r="AT163" s="22"/>
      <c r="AU163" s="22"/>
      <c r="AV163" s="22"/>
      <c r="AW163" s="22"/>
      <c r="AX163" s="737"/>
      <c r="AY163" s="738"/>
      <c r="AZ163" s="47"/>
      <c r="BA163" s="574"/>
      <c r="BF163" s="922"/>
      <c r="BG163" s="923"/>
      <c r="BH163" s="923"/>
      <c r="BI163" s="923"/>
      <c r="BJ163" s="923"/>
      <c r="BK163" s="924"/>
      <c r="BL163" s="1018"/>
      <c r="BM163" s="1019"/>
      <c r="BN163" s="1019"/>
      <c r="BO163" s="1019"/>
      <c r="BP163" s="1019"/>
      <c r="BQ163" s="1019"/>
      <c r="BR163" s="1019"/>
      <c r="BS163" s="1019"/>
      <c r="BT163" s="1019"/>
      <c r="BU163" s="1019"/>
      <c r="BV163" s="1019"/>
      <c r="BW163" s="1019"/>
      <c r="BX163" s="1019"/>
      <c r="BY163" s="1020"/>
      <c r="BZ163" s="889"/>
      <c r="CA163" s="890"/>
      <c r="CB163" s="890"/>
      <c r="CC163" s="890"/>
      <c r="CD163" s="890"/>
      <c r="CE163" s="890"/>
      <c r="CF163" s="890"/>
      <c r="CG163" s="890"/>
      <c r="CH163" s="890"/>
      <c r="CI163" s="890"/>
      <c r="CJ163" s="890"/>
      <c r="CK163" s="890"/>
      <c r="CL163" s="890"/>
      <c r="CM163" s="890"/>
      <c r="CN163" s="890"/>
      <c r="CO163" s="890"/>
      <c r="CP163" s="890"/>
      <c r="CQ163" s="890"/>
      <c r="CR163" s="890"/>
      <c r="CS163" s="891"/>
      <c r="CT163" s="1269"/>
      <c r="CU163" s="1270"/>
      <c r="CV163" s="1270"/>
      <c r="CW163" s="1270"/>
      <c r="CX163" s="1270"/>
      <c r="CY163" s="1270"/>
      <c r="CZ163" s="1270"/>
      <c r="DA163" s="1270"/>
      <c r="DB163" s="1270"/>
      <c r="DC163" s="1270"/>
      <c r="DD163" s="1270"/>
      <c r="DE163" s="1270"/>
      <c r="DF163" s="1270"/>
      <c r="DG163" s="1270"/>
      <c r="DH163" s="1270"/>
      <c r="DI163" s="1270"/>
      <c r="DJ163" s="1270"/>
      <c r="DK163" s="1270"/>
      <c r="DL163" s="1270"/>
      <c r="DM163" s="1271"/>
      <c r="DN163" s="889"/>
      <c r="DO163" s="890"/>
      <c r="DP163" s="890"/>
      <c r="DQ163" s="890"/>
      <c r="DR163" s="890"/>
      <c r="DS163" s="890"/>
      <c r="DT163" s="890"/>
      <c r="DU163" s="890"/>
      <c r="DV163" s="890"/>
      <c r="DW163" s="890"/>
      <c r="DX163" s="890"/>
      <c r="DY163" s="890"/>
      <c r="DZ163" s="890"/>
      <c r="EA163" s="890"/>
      <c r="EB163" s="890"/>
      <c r="EC163" s="890"/>
      <c r="ED163" s="890"/>
      <c r="EE163" s="890"/>
      <c r="EF163" s="890"/>
      <c r="EG163" s="891"/>
      <c r="EH163" s="1036"/>
      <c r="EI163" s="1037"/>
      <c r="EJ163" s="1037"/>
      <c r="EK163" s="1037"/>
      <c r="EL163" s="1037"/>
      <c r="EM163" s="1037"/>
      <c r="EN163" s="1037"/>
      <c r="EO163" s="1037"/>
      <c r="EP163" s="1037"/>
      <c r="EQ163" s="1037"/>
      <c r="ER163" s="1037"/>
      <c r="ES163" s="1037"/>
      <c r="ET163" s="1037"/>
      <c r="EU163" s="1037"/>
      <c r="EV163" s="1037"/>
      <c r="EW163" s="1037"/>
      <c r="EX163" s="1037"/>
      <c r="EY163" s="1037"/>
      <c r="EZ163" s="1037"/>
      <c r="FA163" s="1038"/>
      <c r="FB163" s="889"/>
      <c r="FC163" s="890"/>
      <c r="FD163" s="890"/>
      <c r="FE163" s="890"/>
      <c r="FF163" s="890"/>
      <c r="FG163" s="890"/>
      <c r="FH163" s="890"/>
      <c r="FI163" s="890"/>
      <c r="FJ163" s="890"/>
      <c r="FK163" s="890"/>
      <c r="FL163" s="890"/>
      <c r="FM163" s="890"/>
      <c r="FN163" s="890"/>
      <c r="FO163" s="890"/>
      <c r="FP163" s="890"/>
      <c r="FQ163" s="890"/>
      <c r="FR163" s="890"/>
      <c r="FS163" s="890"/>
      <c r="FT163" s="890"/>
      <c r="FU163" s="891"/>
      <c r="FV163" s="1036"/>
      <c r="FW163" s="1037"/>
      <c r="FX163" s="1037"/>
      <c r="FY163" s="1037"/>
      <c r="FZ163" s="1037"/>
      <c r="GA163" s="1037"/>
      <c r="GB163" s="1037"/>
      <c r="GC163" s="1037"/>
      <c r="GD163" s="1037"/>
      <c r="GE163" s="1037"/>
      <c r="GF163" s="1037"/>
      <c r="GG163" s="1037"/>
      <c r="GH163" s="1037"/>
      <c r="GI163" s="1037"/>
      <c r="GJ163" s="1037"/>
      <c r="GK163" s="1037"/>
      <c r="GL163" s="1037"/>
      <c r="GM163" s="1037"/>
      <c r="GN163" s="1037"/>
      <c r="GO163" s="1038"/>
      <c r="GP163" s="889"/>
      <c r="GQ163" s="890"/>
      <c r="GR163" s="890"/>
      <c r="GS163" s="890"/>
      <c r="GT163" s="890"/>
      <c r="GU163" s="890"/>
      <c r="GV163" s="890"/>
      <c r="GW163" s="890"/>
      <c r="GX163" s="890"/>
      <c r="GY163" s="890"/>
      <c r="GZ163" s="890"/>
      <c r="HA163" s="890"/>
      <c r="HB163" s="890"/>
      <c r="HC163" s="890"/>
      <c r="HD163" s="890"/>
      <c r="HE163" s="890"/>
      <c r="HF163" s="890"/>
      <c r="HG163" s="890"/>
      <c r="HH163" s="890"/>
      <c r="HI163" s="891"/>
      <c r="HJ163" s="1036"/>
      <c r="HK163" s="1037"/>
      <c r="HL163" s="1037"/>
      <c r="HM163" s="1037"/>
      <c r="HN163" s="1037"/>
      <c r="HO163" s="1037"/>
      <c r="HP163" s="1037"/>
      <c r="HQ163" s="1037"/>
      <c r="HR163" s="1037"/>
      <c r="HS163" s="1037"/>
      <c r="HT163" s="1037"/>
      <c r="HU163" s="1037"/>
      <c r="HV163" s="1037"/>
      <c r="HW163" s="1037"/>
      <c r="HX163" s="1037"/>
      <c r="HY163" s="1037"/>
      <c r="HZ163" s="1037"/>
      <c r="IA163" s="1037"/>
      <c r="IB163" s="1037"/>
      <c r="IC163" s="1038"/>
      <c r="IF163" s="458"/>
      <c r="IG163" s="458"/>
      <c r="IH163" s="1106"/>
      <c r="II163" s="1106"/>
      <c r="IJ163" s="1106"/>
      <c r="IK163" s="1106"/>
      <c r="IL163" s="1107"/>
      <c r="IM163" s="1107"/>
      <c r="IN163" s="1107"/>
      <c r="IO163" s="1107"/>
      <c r="IP163" s="1107"/>
      <c r="IQ163" s="1107"/>
      <c r="IR163" s="1107"/>
      <c r="IS163" s="1107"/>
      <c r="IT163" s="458"/>
      <c r="IV163" s="561"/>
      <c r="IW163" s="47"/>
      <c r="IX163" s="738"/>
      <c r="IY163" s="741"/>
      <c r="IZ163" s="22"/>
      <c r="JA163" s="22"/>
      <c r="JB163" s="22"/>
      <c r="JC163" s="22"/>
      <c r="JD163" s="22"/>
      <c r="JE163" s="22"/>
      <c r="JF163" s="22"/>
      <c r="JG163" s="22"/>
      <c r="JH163" s="21"/>
      <c r="JI163" s="22"/>
      <c r="JJ163" s="22"/>
      <c r="JK163" s="22"/>
      <c r="JL163" s="22"/>
      <c r="JM163" s="22"/>
      <c r="JN163" s="22"/>
      <c r="JO163" s="22"/>
      <c r="JP163" s="22"/>
      <c r="JQ163" s="22"/>
      <c r="JR163" s="22"/>
      <c r="JS163" s="22"/>
      <c r="JT163" s="22"/>
      <c r="JU163" s="22"/>
      <c r="JV163" s="22"/>
      <c r="JW163" s="22"/>
      <c r="JX163" s="22"/>
      <c r="JY163" s="22"/>
      <c r="JZ163" s="22"/>
      <c r="KA163" s="22"/>
      <c r="KB163" s="22"/>
      <c r="KC163" s="22"/>
      <c r="KD163" s="22"/>
      <c r="KE163" s="22"/>
      <c r="KF163" s="22"/>
      <c r="KG163" s="22"/>
      <c r="KH163" s="22"/>
      <c r="KI163" s="22"/>
      <c r="KJ163" s="22"/>
      <c r="KK163" s="22"/>
      <c r="KL163" s="22"/>
      <c r="KM163" s="22"/>
      <c r="KN163" s="22"/>
      <c r="KO163" s="22"/>
      <c r="KP163" s="22"/>
      <c r="KQ163" s="22"/>
      <c r="KR163" s="22"/>
      <c r="KS163" s="22"/>
      <c r="KT163" s="22"/>
      <c r="KU163" s="22"/>
      <c r="KV163" s="22"/>
      <c r="KW163" s="22"/>
      <c r="KX163" s="22"/>
      <c r="KY163" s="22"/>
      <c r="KZ163" s="22"/>
      <c r="LA163" s="22"/>
      <c r="LB163" s="22"/>
      <c r="LC163" s="22"/>
      <c r="LD163" s="22"/>
      <c r="LE163" s="22"/>
      <c r="LF163" s="22"/>
      <c r="LG163" s="22"/>
      <c r="LH163" s="22"/>
      <c r="LI163" s="22"/>
      <c r="LJ163" s="23"/>
    </row>
    <row r="164" spans="2:322" ht="3.65" customHeight="1">
      <c r="B164" s="21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3"/>
      <c r="AP164" s="22"/>
      <c r="AQ164" s="22"/>
      <c r="AR164" s="22"/>
      <c r="AS164" s="22"/>
      <c r="AT164" s="22"/>
      <c r="AU164" s="22"/>
      <c r="AV164" s="22"/>
      <c r="AW164" s="22"/>
      <c r="AX164" s="737"/>
      <c r="AY164" s="738"/>
      <c r="AZ164" s="47"/>
      <c r="BA164" s="574"/>
      <c r="BF164" s="1154"/>
      <c r="BG164" s="1155"/>
      <c r="BH164" s="1155"/>
      <c r="BI164" s="1155"/>
      <c r="BJ164" s="1155"/>
      <c r="BK164" s="1156"/>
      <c r="BL164" s="1021"/>
      <c r="BM164" s="1022"/>
      <c r="BN164" s="1022"/>
      <c r="BO164" s="1022"/>
      <c r="BP164" s="1022"/>
      <c r="BQ164" s="1022"/>
      <c r="BR164" s="1022"/>
      <c r="BS164" s="1022"/>
      <c r="BT164" s="1022"/>
      <c r="BU164" s="1022"/>
      <c r="BV164" s="1022"/>
      <c r="BW164" s="1022"/>
      <c r="BX164" s="1022"/>
      <c r="BY164" s="1023"/>
      <c r="BZ164" s="892"/>
      <c r="CA164" s="893"/>
      <c r="CB164" s="893"/>
      <c r="CC164" s="893"/>
      <c r="CD164" s="893"/>
      <c r="CE164" s="893"/>
      <c r="CF164" s="893"/>
      <c r="CG164" s="893"/>
      <c r="CH164" s="893"/>
      <c r="CI164" s="893"/>
      <c r="CJ164" s="893"/>
      <c r="CK164" s="893"/>
      <c r="CL164" s="893"/>
      <c r="CM164" s="893"/>
      <c r="CN164" s="893"/>
      <c r="CO164" s="893"/>
      <c r="CP164" s="893"/>
      <c r="CQ164" s="893"/>
      <c r="CR164" s="893"/>
      <c r="CS164" s="894"/>
      <c r="CT164" s="1272"/>
      <c r="CU164" s="1273"/>
      <c r="CV164" s="1273"/>
      <c r="CW164" s="1273"/>
      <c r="CX164" s="1273"/>
      <c r="CY164" s="1273"/>
      <c r="CZ164" s="1273"/>
      <c r="DA164" s="1273"/>
      <c r="DB164" s="1273"/>
      <c r="DC164" s="1273"/>
      <c r="DD164" s="1273"/>
      <c r="DE164" s="1273"/>
      <c r="DF164" s="1273"/>
      <c r="DG164" s="1273"/>
      <c r="DH164" s="1273"/>
      <c r="DI164" s="1273"/>
      <c r="DJ164" s="1273"/>
      <c r="DK164" s="1273"/>
      <c r="DL164" s="1273"/>
      <c r="DM164" s="1274"/>
      <c r="DN164" s="892"/>
      <c r="DO164" s="893"/>
      <c r="DP164" s="893"/>
      <c r="DQ164" s="893"/>
      <c r="DR164" s="893"/>
      <c r="DS164" s="893"/>
      <c r="DT164" s="893"/>
      <c r="DU164" s="893"/>
      <c r="DV164" s="893"/>
      <c r="DW164" s="893"/>
      <c r="DX164" s="893"/>
      <c r="DY164" s="893"/>
      <c r="DZ164" s="893"/>
      <c r="EA164" s="893"/>
      <c r="EB164" s="893"/>
      <c r="EC164" s="893"/>
      <c r="ED164" s="893"/>
      <c r="EE164" s="893"/>
      <c r="EF164" s="893"/>
      <c r="EG164" s="894"/>
      <c r="EH164" s="1039"/>
      <c r="EI164" s="1040"/>
      <c r="EJ164" s="1040"/>
      <c r="EK164" s="1040"/>
      <c r="EL164" s="1040"/>
      <c r="EM164" s="1040"/>
      <c r="EN164" s="1040"/>
      <c r="EO164" s="1040"/>
      <c r="EP164" s="1040"/>
      <c r="EQ164" s="1040"/>
      <c r="ER164" s="1040"/>
      <c r="ES164" s="1040"/>
      <c r="ET164" s="1040"/>
      <c r="EU164" s="1040"/>
      <c r="EV164" s="1040"/>
      <c r="EW164" s="1040"/>
      <c r="EX164" s="1040"/>
      <c r="EY164" s="1040"/>
      <c r="EZ164" s="1040"/>
      <c r="FA164" s="1041"/>
      <c r="FB164" s="892"/>
      <c r="FC164" s="893"/>
      <c r="FD164" s="893"/>
      <c r="FE164" s="893"/>
      <c r="FF164" s="893"/>
      <c r="FG164" s="893"/>
      <c r="FH164" s="893"/>
      <c r="FI164" s="893"/>
      <c r="FJ164" s="893"/>
      <c r="FK164" s="893"/>
      <c r="FL164" s="893"/>
      <c r="FM164" s="893"/>
      <c r="FN164" s="893"/>
      <c r="FO164" s="893"/>
      <c r="FP164" s="893"/>
      <c r="FQ164" s="893"/>
      <c r="FR164" s="893"/>
      <c r="FS164" s="893"/>
      <c r="FT164" s="893"/>
      <c r="FU164" s="894"/>
      <c r="FV164" s="1039"/>
      <c r="FW164" s="1040"/>
      <c r="FX164" s="1040"/>
      <c r="FY164" s="1040"/>
      <c r="FZ164" s="1040"/>
      <c r="GA164" s="1040"/>
      <c r="GB164" s="1040"/>
      <c r="GC164" s="1040"/>
      <c r="GD164" s="1040"/>
      <c r="GE164" s="1040"/>
      <c r="GF164" s="1040"/>
      <c r="GG164" s="1040"/>
      <c r="GH164" s="1040"/>
      <c r="GI164" s="1040"/>
      <c r="GJ164" s="1040"/>
      <c r="GK164" s="1040"/>
      <c r="GL164" s="1040"/>
      <c r="GM164" s="1040"/>
      <c r="GN164" s="1040"/>
      <c r="GO164" s="1041"/>
      <c r="GP164" s="892"/>
      <c r="GQ164" s="893"/>
      <c r="GR164" s="893"/>
      <c r="GS164" s="893"/>
      <c r="GT164" s="893"/>
      <c r="GU164" s="893"/>
      <c r="GV164" s="893"/>
      <c r="GW164" s="893"/>
      <c r="GX164" s="893"/>
      <c r="GY164" s="893"/>
      <c r="GZ164" s="893"/>
      <c r="HA164" s="893"/>
      <c r="HB164" s="893"/>
      <c r="HC164" s="893"/>
      <c r="HD164" s="893"/>
      <c r="HE164" s="893"/>
      <c r="HF164" s="893"/>
      <c r="HG164" s="893"/>
      <c r="HH164" s="893"/>
      <c r="HI164" s="894"/>
      <c r="HJ164" s="1039"/>
      <c r="HK164" s="1040"/>
      <c r="HL164" s="1040"/>
      <c r="HM164" s="1040"/>
      <c r="HN164" s="1040"/>
      <c r="HO164" s="1040"/>
      <c r="HP164" s="1040"/>
      <c r="HQ164" s="1040"/>
      <c r="HR164" s="1040"/>
      <c r="HS164" s="1040"/>
      <c r="HT164" s="1040"/>
      <c r="HU164" s="1040"/>
      <c r="HV164" s="1040"/>
      <c r="HW164" s="1040"/>
      <c r="HX164" s="1040"/>
      <c r="HY164" s="1040"/>
      <c r="HZ164" s="1040"/>
      <c r="IA164" s="1040"/>
      <c r="IB164" s="1040"/>
      <c r="IC164" s="1041"/>
      <c r="IF164" s="458"/>
      <c r="IG164" s="458"/>
      <c r="IH164" s="1106"/>
      <c r="II164" s="1106"/>
      <c r="IJ164" s="1106"/>
      <c r="IK164" s="1106"/>
      <c r="IL164" s="1107"/>
      <c r="IM164" s="1107"/>
      <c r="IN164" s="1107"/>
      <c r="IO164" s="1107"/>
      <c r="IP164" s="1107"/>
      <c r="IQ164" s="1107"/>
      <c r="IR164" s="1107"/>
      <c r="IS164" s="1107"/>
      <c r="IT164" s="458"/>
      <c r="IV164" s="561"/>
      <c r="IW164" s="47"/>
      <c r="IX164" s="738"/>
      <c r="IY164" s="741"/>
      <c r="IZ164" s="22"/>
      <c r="JA164" s="22"/>
      <c r="JB164" s="22"/>
      <c r="JC164" s="22"/>
      <c r="JD164" s="22"/>
      <c r="JE164" s="22"/>
      <c r="JF164" s="22"/>
      <c r="JG164" s="22"/>
      <c r="JH164" s="21"/>
      <c r="JI164" s="22"/>
      <c r="JJ164" s="22"/>
      <c r="JK164" s="22"/>
      <c r="JL164" s="22"/>
      <c r="JM164" s="22"/>
      <c r="JN164" s="22"/>
      <c r="JO164" s="22"/>
      <c r="JP164" s="22"/>
      <c r="JQ164" s="22"/>
      <c r="JR164" s="22"/>
      <c r="JS164" s="22"/>
      <c r="JT164" s="22"/>
      <c r="JU164" s="22"/>
      <c r="JV164" s="22"/>
      <c r="JW164" s="22"/>
      <c r="JX164" s="22"/>
      <c r="JY164" s="22"/>
      <c r="JZ164" s="22"/>
      <c r="KA164" s="22"/>
      <c r="KB164" s="22"/>
      <c r="KC164" s="22"/>
      <c r="KD164" s="22"/>
      <c r="KE164" s="22"/>
      <c r="KF164" s="22"/>
      <c r="KG164" s="22"/>
      <c r="KH164" s="22"/>
      <c r="KI164" s="22"/>
      <c r="KJ164" s="22"/>
      <c r="KK164" s="22"/>
      <c r="KL164" s="22"/>
      <c r="KM164" s="22"/>
      <c r="KN164" s="22"/>
      <c r="KO164" s="22"/>
      <c r="KP164" s="22"/>
      <c r="KQ164" s="22"/>
      <c r="KR164" s="22"/>
      <c r="KS164" s="22"/>
      <c r="KT164" s="22"/>
      <c r="KU164" s="22"/>
      <c r="KV164" s="22"/>
      <c r="KW164" s="22"/>
      <c r="KX164" s="22"/>
      <c r="KY164" s="22"/>
      <c r="KZ164" s="22"/>
      <c r="LA164" s="22"/>
      <c r="LB164" s="22"/>
      <c r="LC164" s="22"/>
      <c r="LD164" s="22"/>
      <c r="LE164" s="22"/>
      <c r="LF164" s="22"/>
      <c r="LG164" s="22"/>
      <c r="LH164" s="22"/>
      <c r="LI164" s="22"/>
      <c r="LJ164" s="23"/>
    </row>
    <row r="165" spans="2:322" ht="3.65" customHeight="1">
      <c r="B165" s="21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3"/>
      <c r="AP165" s="22"/>
      <c r="AQ165" s="22"/>
      <c r="AR165" s="22"/>
      <c r="AS165" s="22"/>
      <c r="AT165" s="22"/>
      <c r="AU165" s="22"/>
      <c r="AV165" s="22"/>
      <c r="AW165" s="22"/>
      <c r="AX165" s="737"/>
      <c r="AY165" s="738"/>
      <c r="AZ165" s="728" t="e" vm="3">
        <v>#VALUE!</v>
      </c>
      <c r="BA165" s="574"/>
      <c r="BB165" s="341"/>
      <c r="BC165" s="341"/>
      <c r="BD165" s="341"/>
      <c r="BE165" s="55"/>
      <c r="BF165" s="55"/>
      <c r="BG165" s="53"/>
      <c r="BH165" s="53"/>
      <c r="BI165" s="53"/>
      <c r="BJ165" s="53"/>
      <c r="BK165" s="53"/>
      <c r="BL165" s="53"/>
      <c r="BM165" s="53"/>
      <c r="BN165" s="53"/>
      <c r="BO165" s="53"/>
      <c r="BP165" s="53"/>
      <c r="BQ165" s="53"/>
      <c r="BR165" s="53"/>
      <c r="BS165" s="53"/>
      <c r="BT165" s="53"/>
      <c r="BU165" s="53"/>
      <c r="BV165" s="53"/>
      <c r="BW165" s="53"/>
      <c r="BX165" s="53"/>
      <c r="BY165" s="53"/>
      <c r="BZ165" s="53"/>
      <c r="CA165" s="53"/>
      <c r="CB165" s="53"/>
      <c r="CC165" s="53"/>
      <c r="CD165" s="53"/>
      <c r="CE165" s="53"/>
      <c r="CF165" s="53"/>
      <c r="CG165" s="53"/>
      <c r="CH165" s="53"/>
      <c r="CI165" s="53"/>
      <c r="CJ165" s="53"/>
      <c r="CK165" s="53"/>
      <c r="CL165" s="53"/>
      <c r="CM165" s="53"/>
      <c r="CN165" s="53"/>
      <c r="CO165" s="53"/>
      <c r="CP165" s="53"/>
      <c r="CQ165" s="53"/>
      <c r="CR165" s="53"/>
      <c r="CS165" s="53"/>
      <c r="CT165" s="53"/>
      <c r="CU165" s="53"/>
      <c r="CV165" s="53"/>
      <c r="CW165" s="53"/>
      <c r="CX165" s="53"/>
      <c r="CY165" s="53"/>
      <c r="CZ165" s="53"/>
      <c r="DA165" s="53"/>
      <c r="DB165" s="53"/>
      <c r="DC165" s="53"/>
      <c r="DD165" s="53"/>
      <c r="DE165" s="53"/>
      <c r="DF165" s="53"/>
      <c r="DG165" s="53"/>
      <c r="DH165" s="53"/>
      <c r="DI165" s="53"/>
      <c r="DJ165" s="53"/>
      <c r="DK165" s="53"/>
      <c r="DL165" s="53"/>
      <c r="DM165" s="53"/>
      <c r="DN165" s="53"/>
      <c r="DO165" s="53"/>
      <c r="DP165" s="53"/>
      <c r="DQ165" s="53"/>
      <c r="DR165" s="53"/>
      <c r="DS165" s="53"/>
      <c r="DT165" s="53"/>
      <c r="DU165" s="53"/>
      <c r="DV165" s="53"/>
      <c r="DW165" s="53"/>
      <c r="DX165" s="53"/>
      <c r="DY165" s="53"/>
      <c r="DZ165" s="53"/>
      <c r="EA165" s="53"/>
      <c r="EB165" s="53"/>
      <c r="EC165" s="53"/>
      <c r="ED165" s="53"/>
      <c r="EE165" s="53"/>
      <c r="EF165" s="53"/>
      <c r="EG165" s="53"/>
      <c r="EH165" s="53"/>
      <c r="EI165" s="53"/>
      <c r="EJ165" s="53"/>
      <c r="EK165" s="53"/>
      <c r="EL165" s="53"/>
      <c r="EM165" s="53"/>
      <c r="EN165" s="53"/>
      <c r="EO165" s="53"/>
      <c r="EP165" s="53"/>
      <c r="EQ165" s="53"/>
      <c r="ER165" s="53"/>
      <c r="ES165" s="53"/>
      <c r="ET165" s="53"/>
      <c r="EU165" s="53"/>
      <c r="EV165" s="53"/>
      <c r="EW165" s="53"/>
      <c r="EX165" s="53"/>
      <c r="EY165" s="53"/>
      <c r="EZ165" s="53"/>
      <c r="FA165" s="53"/>
      <c r="FB165" s="53"/>
      <c r="FC165" s="53"/>
      <c r="FD165" s="53"/>
      <c r="FE165" s="53"/>
      <c r="FF165" s="53"/>
      <c r="FG165" s="53"/>
      <c r="FH165" s="53"/>
      <c r="FI165" s="53"/>
      <c r="FJ165" s="53"/>
      <c r="FK165" s="53"/>
      <c r="FL165" s="53"/>
      <c r="FM165" s="53"/>
      <c r="FN165" s="53"/>
      <c r="FO165" s="53"/>
      <c r="FP165" s="53"/>
      <c r="FQ165" s="53"/>
      <c r="FR165" s="53"/>
      <c r="FS165" s="53"/>
      <c r="FT165" s="53"/>
      <c r="FU165" s="53"/>
      <c r="FV165" s="53"/>
      <c r="FW165" s="53"/>
      <c r="FX165" s="53"/>
      <c r="FY165" s="53"/>
      <c r="FZ165" s="53"/>
      <c r="GA165" s="53"/>
      <c r="GB165" s="53"/>
      <c r="GC165" s="53"/>
      <c r="GD165" s="53"/>
      <c r="GE165" s="53"/>
      <c r="GF165" s="53"/>
      <c r="GG165" s="53"/>
      <c r="GH165" s="53"/>
      <c r="GI165" s="53"/>
      <c r="GJ165" s="53"/>
      <c r="GK165" s="53"/>
      <c r="GL165" s="53"/>
      <c r="GM165" s="53"/>
      <c r="GN165" s="53"/>
      <c r="GO165" s="53"/>
      <c r="GP165" s="53"/>
      <c r="GQ165" s="53"/>
      <c r="GR165" s="53"/>
      <c r="GS165" s="53"/>
      <c r="GT165" s="53"/>
      <c r="GU165" s="53"/>
      <c r="GV165" s="53"/>
      <c r="GW165" s="53"/>
      <c r="GX165" s="53"/>
      <c r="GY165" s="53"/>
      <c r="GZ165" s="53"/>
      <c r="HA165" s="53"/>
      <c r="HB165" s="53"/>
      <c r="HC165" s="53"/>
      <c r="HD165" s="53"/>
      <c r="HE165" s="53"/>
      <c r="HF165" s="53"/>
      <c r="HG165" s="53"/>
      <c r="HH165" s="53"/>
      <c r="HI165" s="53"/>
      <c r="HJ165" s="53"/>
      <c r="HK165" s="53"/>
      <c r="HL165" s="53"/>
      <c r="HM165" s="53"/>
      <c r="HN165" s="53"/>
      <c r="HO165" s="53"/>
      <c r="HP165" s="53"/>
      <c r="HQ165" s="53"/>
      <c r="HR165" s="53"/>
      <c r="HS165" s="53"/>
      <c r="HT165" s="53"/>
      <c r="HU165" s="53"/>
      <c r="HV165" s="53"/>
      <c r="HW165" s="53"/>
      <c r="HX165" s="53"/>
      <c r="HY165" s="53"/>
      <c r="HZ165" s="53"/>
      <c r="IA165" s="53"/>
      <c r="IB165" s="53"/>
      <c r="IC165" s="53"/>
      <c r="ID165" s="53"/>
      <c r="IE165" s="53"/>
      <c r="IF165" s="458"/>
      <c r="IG165" s="458"/>
      <c r="IH165" s="458"/>
      <c r="II165" s="458"/>
      <c r="IJ165" s="458"/>
      <c r="IK165" s="458"/>
      <c r="IL165" s="458"/>
      <c r="IM165" s="458"/>
      <c r="IN165" s="458"/>
      <c r="IO165" s="458"/>
      <c r="IP165" s="458"/>
      <c r="IQ165" s="458"/>
      <c r="IR165" s="458"/>
      <c r="IS165" s="458"/>
      <c r="IT165" s="458"/>
      <c r="IU165" s="55"/>
      <c r="IV165" s="575"/>
      <c r="IW165" s="728"/>
      <c r="IX165" s="738"/>
      <c r="IY165" s="741"/>
      <c r="IZ165" s="22"/>
      <c r="JA165" s="22"/>
      <c r="JB165" s="22"/>
      <c r="JC165" s="22"/>
      <c r="JD165" s="22"/>
      <c r="JE165" s="22"/>
      <c r="JF165" s="22"/>
      <c r="JG165" s="22"/>
      <c r="JH165" s="21"/>
      <c r="JI165" s="22"/>
      <c r="JJ165" s="22"/>
      <c r="JK165" s="22"/>
      <c r="JL165" s="22"/>
      <c r="JM165" s="22"/>
      <c r="JN165" s="22"/>
      <c r="JO165" s="22"/>
      <c r="JP165" s="22"/>
      <c r="JQ165" s="22"/>
      <c r="JR165" s="22"/>
      <c r="JS165" s="22"/>
      <c r="JT165" s="22"/>
      <c r="JU165" s="22"/>
      <c r="JV165" s="22"/>
      <c r="JW165" s="22"/>
      <c r="JX165" s="22"/>
      <c r="JY165" s="22"/>
      <c r="JZ165" s="22"/>
      <c r="KA165" s="22"/>
      <c r="KB165" s="22"/>
      <c r="KC165" s="22"/>
      <c r="KD165" s="22"/>
      <c r="KE165" s="22"/>
      <c r="KF165" s="22"/>
      <c r="KG165" s="22"/>
      <c r="KH165" s="22"/>
      <c r="KI165" s="22"/>
      <c r="KJ165" s="22"/>
      <c r="KK165" s="22"/>
      <c r="KL165" s="22"/>
      <c r="KM165" s="22"/>
      <c r="KN165" s="22"/>
      <c r="KO165" s="22"/>
      <c r="KP165" s="22"/>
      <c r="KQ165" s="22"/>
      <c r="KR165" s="22"/>
      <c r="KS165" s="22"/>
      <c r="KT165" s="22"/>
      <c r="KU165" s="22"/>
      <c r="KV165" s="22"/>
      <c r="KW165" s="22"/>
      <c r="KX165" s="22"/>
      <c r="KY165" s="22"/>
      <c r="KZ165" s="22"/>
      <c r="LA165" s="22"/>
      <c r="LB165" s="22"/>
      <c r="LC165" s="22"/>
      <c r="LD165" s="22"/>
      <c r="LE165" s="22"/>
      <c r="LF165" s="22"/>
      <c r="LG165" s="22"/>
      <c r="LH165" s="22"/>
      <c r="LI165" s="22"/>
      <c r="LJ165" s="23"/>
    </row>
    <row r="166" spans="2:322" ht="3.65" customHeight="1">
      <c r="B166" s="21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3"/>
      <c r="AP166" s="22"/>
      <c r="AQ166" s="22"/>
      <c r="AR166" s="22"/>
      <c r="AS166" s="22"/>
      <c r="AT166" s="22"/>
      <c r="AU166" s="22"/>
      <c r="AV166" s="22"/>
      <c r="AW166" s="22"/>
      <c r="AX166" s="737"/>
      <c r="AY166" s="738"/>
      <c r="AZ166" s="728"/>
      <c r="BA166" s="576"/>
      <c r="BB166" s="343"/>
      <c r="BC166" s="343"/>
      <c r="BD166" s="34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  <c r="CG166" s="73"/>
      <c r="CH166" s="73"/>
      <c r="CI166" s="73"/>
      <c r="CJ166" s="73"/>
      <c r="CK166" s="73"/>
      <c r="CL166" s="73"/>
      <c r="CM166" s="73"/>
      <c r="CN166" s="73"/>
      <c r="CO166" s="73"/>
      <c r="CP166" s="73"/>
      <c r="CQ166" s="73"/>
      <c r="CR166" s="73"/>
      <c r="CS166" s="73"/>
      <c r="CT166" s="73"/>
      <c r="CU166" s="73"/>
      <c r="CV166" s="73"/>
      <c r="CW166" s="73"/>
      <c r="CX166" s="73"/>
      <c r="CY166" s="73"/>
      <c r="CZ166" s="73"/>
      <c r="DA166" s="73"/>
      <c r="DB166" s="73"/>
      <c r="DC166" s="73"/>
      <c r="DD166" s="73"/>
      <c r="DE166" s="73"/>
      <c r="DF166" s="73"/>
      <c r="DG166" s="73"/>
      <c r="DH166" s="73"/>
      <c r="DI166" s="73"/>
      <c r="DJ166" s="73"/>
      <c r="DK166" s="73"/>
      <c r="DL166" s="73"/>
      <c r="DM166" s="73"/>
      <c r="DN166" s="73"/>
      <c r="DO166" s="73"/>
      <c r="DP166" s="73"/>
      <c r="DQ166" s="73"/>
      <c r="DR166" s="73"/>
      <c r="DS166" s="73"/>
      <c r="DT166" s="73"/>
      <c r="DU166" s="73"/>
      <c r="DV166" s="73"/>
      <c r="DW166" s="73"/>
      <c r="DX166" s="73"/>
      <c r="DY166" s="73"/>
      <c r="DZ166" s="73"/>
      <c r="EA166" s="73"/>
      <c r="EB166" s="73"/>
      <c r="EC166" s="73"/>
      <c r="ED166" s="73"/>
      <c r="EE166" s="73"/>
      <c r="EF166" s="73"/>
      <c r="EG166" s="73"/>
      <c r="EH166" s="73"/>
      <c r="EI166" s="73"/>
      <c r="EJ166" s="73"/>
      <c r="EK166" s="73"/>
      <c r="EL166" s="73"/>
      <c r="EM166" s="73"/>
      <c r="EN166" s="73"/>
      <c r="EO166" s="73"/>
      <c r="EP166" s="73"/>
      <c r="EQ166" s="73"/>
      <c r="ER166" s="73"/>
      <c r="ES166" s="73"/>
      <c r="ET166" s="73"/>
      <c r="EU166" s="73"/>
      <c r="EV166" s="73"/>
      <c r="EW166" s="73"/>
      <c r="EX166" s="73"/>
      <c r="EY166" s="73"/>
      <c r="EZ166" s="73"/>
      <c r="FA166" s="73"/>
      <c r="FB166" s="73"/>
      <c r="FC166" s="73"/>
      <c r="FD166" s="73"/>
      <c r="FE166" s="73"/>
      <c r="FF166" s="73"/>
      <c r="FG166" s="73"/>
      <c r="FH166" s="73"/>
      <c r="FI166" s="73"/>
      <c r="FJ166" s="73"/>
      <c r="FK166" s="73"/>
      <c r="FL166" s="73"/>
      <c r="FM166" s="73"/>
      <c r="FN166" s="73"/>
      <c r="FO166" s="73"/>
      <c r="FP166" s="73"/>
      <c r="FQ166" s="73"/>
      <c r="FR166" s="73"/>
      <c r="FS166" s="73"/>
      <c r="FT166" s="73"/>
      <c r="FU166" s="73"/>
      <c r="FV166" s="73"/>
      <c r="FW166" s="73"/>
      <c r="FX166" s="73"/>
      <c r="FY166" s="73"/>
      <c r="FZ166" s="73"/>
      <c r="GA166" s="73"/>
      <c r="GB166" s="73"/>
      <c r="GC166" s="73"/>
      <c r="GD166" s="73"/>
      <c r="GE166" s="73"/>
      <c r="GF166" s="73"/>
      <c r="GG166" s="73"/>
      <c r="GH166" s="73"/>
      <c r="GI166" s="73"/>
      <c r="GJ166" s="73"/>
      <c r="GK166" s="73"/>
      <c r="GL166" s="73"/>
      <c r="GM166" s="73"/>
      <c r="GN166" s="73"/>
      <c r="GO166" s="73"/>
      <c r="GP166" s="73"/>
      <c r="GQ166" s="73"/>
      <c r="GR166" s="73"/>
      <c r="GS166" s="73"/>
      <c r="GT166" s="73"/>
      <c r="GU166" s="73"/>
      <c r="GV166" s="73"/>
      <c r="GW166" s="73"/>
      <c r="GX166" s="73"/>
      <c r="GY166" s="73"/>
      <c r="GZ166" s="73"/>
      <c r="HA166" s="73"/>
      <c r="HB166" s="73"/>
      <c r="HC166" s="73"/>
      <c r="HD166" s="73"/>
      <c r="HE166" s="73"/>
      <c r="HF166" s="73"/>
      <c r="HG166" s="73"/>
      <c r="HH166" s="73"/>
      <c r="HI166" s="73"/>
      <c r="HJ166" s="73"/>
      <c r="HK166" s="73"/>
      <c r="HL166" s="73"/>
      <c r="HM166" s="73"/>
      <c r="HN166" s="73"/>
      <c r="HO166" s="73"/>
      <c r="HP166" s="73"/>
      <c r="HQ166" s="73"/>
      <c r="HR166" s="73"/>
      <c r="HS166" s="73"/>
      <c r="HT166" s="73"/>
      <c r="HU166" s="73"/>
      <c r="HV166" s="73"/>
      <c r="HW166" s="73"/>
      <c r="HX166" s="73"/>
      <c r="HY166" s="73"/>
      <c r="HZ166" s="73"/>
      <c r="IA166" s="73"/>
      <c r="IB166" s="73"/>
      <c r="IC166" s="73"/>
      <c r="ID166" s="73"/>
      <c r="IE166" s="73"/>
      <c r="IF166" s="73"/>
      <c r="IG166" s="73"/>
      <c r="IH166" s="73"/>
      <c r="II166" s="73"/>
      <c r="IJ166" s="73"/>
      <c r="IK166" s="73"/>
      <c r="IL166" s="73"/>
      <c r="IM166" s="73"/>
      <c r="IN166" s="73"/>
      <c r="IO166" s="73"/>
      <c r="IP166" s="73"/>
      <c r="IQ166" s="73"/>
      <c r="IR166" s="73"/>
      <c r="IS166" s="73"/>
      <c r="IT166" s="383"/>
      <c r="IU166" s="383"/>
      <c r="IV166" s="577"/>
      <c r="IW166" s="728"/>
      <c r="IX166" s="738"/>
      <c r="IY166" s="741"/>
      <c r="IZ166" s="22"/>
      <c r="JA166" s="22"/>
      <c r="JB166" s="22"/>
      <c r="JC166" s="22"/>
      <c r="JD166" s="22"/>
      <c r="JE166" s="22"/>
      <c r="JF166" s="22"/>
      <c r="JG166" s="22"/>
      <c r="JH166" s="21"/>
      <c r="JI166" s="22"/>
      <c r="JJ166" s="22"/>
      <c r="JK166" s="22"/>
      <c r="JL166" s="22"/>
      <c r="JM166" s="22"/>
      <c r="JN166" s="22"/>
      <c r="JO166" s="22"/>
      <c r="JP166" s="22"/>
      <c r="JQ166" s="22"/>
      <c r="JR166" s="22"/>
      <c r="JS166" s="22"/>
      <c r="JT166" s="22"/>
      <c r="JU166" s="22"/>
      <c r="JV166" s="22"/>
      <c r="JW166" s="22"/>
      <c r="JX166" s="22"/>
      <c r="JY166" s="22"/>
      <c r="JZ166" s="22"/>
      <c r="KA166" s="22"/>
      <c r="KB166" s="22"/>
      <c r="KC166" s="22"/>
      <c r="KD166" s="22"/>
      <c r="KE166" s="22"/>
      <c r="KF166" s="22"/>
      <c r="KG166" s="22"/>
      <c r="KH166" s="22"/>
      <c r="KI166" s="22"/>
      <c r="KJ166" s="22"/>
      <c r="KK166" s="22"/>
      <c r="KL166" s="22"/>
      <c r="KM166" s="22"/>
      <c r="KN166" s="22"/>
      <c r="KO166" s="22"/>
      <c r="KP166" s="22"/>
      <c r="KQ166" s="22"/>
      <c r="KR166" s="22"/>
      <c r="KS166" s="22"/>
      <c r="KT166" s="22"/>
      <c r="KU166" s="22"/>
      <c r="KV166" s="22"/>
      <c r="KW166" s="22"/>
      <c r="KX166" s="22"/>
      <c r="KY166" s="22"/>
      <c r="KZ166" s="22"/>
      <c r="LA166" s="22"/>
      <c r="LB166" s="22"/>
      <c r="LC166" s="22"/>
      <c r="LD166" s="22"/>
      <c r="LE166" s="22"/>
      <c r="LF166" s="22"/>
      <c r="LG166" s="22"/>
      <c r="LH166" s="22"/>
      <c r="LI166" s="22"/>
      <c r="LJ166" s="23"/>
    </row>
    <row r="167" spans="2:322" ht="3.65" customHeight="1">
      <c r="B167" s="21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3"/>
      <c r="AP167" s="22"/>
      <c r="AQ167" s="22"/>
      <c r="AR167" s="22"/>
      <c r="AS167" s="22"/>
      <c r="AT167" s="22"/>
      <c r="AU167" s="22"/>
      <c r="AV167" s="22"/>
      <c r="AW167" s="22"/>
      <c r="AX167" s="737"/>
      <c r="AY167" s="738"/>
      <c r="AZ167" s="555"/>
      <c r="BA167" s="1264" t="s">
        <v>13</v>
      </c>
      <c r="BB167" s="690"/>
      <c r="BC167" s="690"/>
      <c r="BD167" s="690"/>
      <c r="BE167" s="690"/>
      <c r="BF167" s="690"/>
      <c r="BG167" s="690"/>
      <c r="BH167" s="705">
        <f>IJ114</f>
        <v>0</v>
      </c>
      <c r="BI167" s="705"/>
      <c r="BJ167" s="705"/>
      <c r="BK167" s="705"/>
      <c r="BL167" s="705"/>
      <c r="BM167" s="705"/>
      <c r="BN167" s="705"/>
      <c r="BO167" s="705"/>
      <c r="BP167" s="705"/>
      <c r="BQ167" s="706"/>
      <c r="BR167" s="689" t="s">
        <v>14</v>
      </c>
      <c r="BS167" s="690"/>
      <c r="BT167" s="690"/>
      <c r="BU167" s="690"/>
      <c r="BV167" s="690"/>
      <c r="BW167" s="690"/>
      <c r="BX167" s="690"/>
      <c r="BY167" s="705">
        <f>IJ120</f>
        <v>0</v>
      </c>
      <c r="BZ167" s="705"/>
      <c r="CA167" s="705"/>
      <c r="CB167" s="705"/>
      <c r="CC167" s="705"/>
      <c r="CD167" s="705"/>
      <c r="CE167" s="705"/>
      <c r="CF167" s="705"/>
      <c r="CG167" s="705"/>
      <c r="CH167" s="706"/>
      <c r="CI167" s="52"/>
      <c r="CJ167" s="27"/>
      <c r="CK167" s="27"/>
      <c r="CL167" s="746" t="e" vm="29">
        <v>#VALUE!</v>
      </c>
      <c r="CM167" s="746"/>
      <c r="CN167" s="746"/>
      <c r="CO167" s="746"/>
      <c r="CP167" s="746"/>
      <c r="CQ167" s="746"/>
      <c r="CR167" s="746"/>
      <c r="CS167" s="746"/>
      <c r="CT167" s="746"/>
      <c r="CU167" s="746"/>
      <c r="CV167" s="746"/>
      <c r="CW167" s="27"/>
      <c r="CX167" s="27"/>
      <c r="CY167" s="27"/>
      <c r="CZ167" s="689" t="s">
        <v>3</v>
      </c>
      <c r="DA167" s="690"/>
      <c r="DB167" s="690"/>
      <c r="DC167" s="690"/>
      <c r="DD167" s="690"/>
      <c r="DE167" s="690"/>
      <c r="DF167" s="690"/>
      <c r="DG167" s="693">
        <f>IJ126</f>
        <v>0</v>
      </c>
      <c r="DH167" s="693"/>
      <c r="DI167" s="693"/>
      <c r="DJ167" s="693"/>
      <c r="DK167" s="693"/>
      <c r="DL167" s="693"/>
      <c r="DM167" s="693"/>
      <c r="DN167" s="693"/>
      <c r="DO167" s="693"/>
      <c r="DP167" s="693"/>
      <c r="DQ167" s="693"/>
      <c r="DR167" s="693"/>
      <c r="DS167" s="693"/>
      <c r="DT167" s="693"/>
      <c r="DU167" s="693"/>
      <c r="DV167" s="693"/>
      <c r="DW167" s="693"/>
      <c r="DX167" s="693"/>
      <c r="DY167" s="693"/>
      <c r="DZ167" s="693"/>
      <c r="EA167" s="693"/>
      <c r="EB167" s="693"/>
      <c r="EC167" s="693"/>
      <c r="ED167" s="693"/>
      <c r="EE167" s="693"/>
      <c r="EF167" s="693"/>
      <c r="EG167" s="693"/>
      <c r="EH167" s="693"/>
      <c r="EI167" s="693"/>
      <c r="EJ167" s="693"/>
      <c r="EK167" s="693"/>
      <c r="EL167" s="693"/>
      <c r="EM167" s="693"/>
      <c r="EN167" s="693"/>
      <c r="EO167" s="693"/>
      <c r="EP167" s="693"/>
      <c r="EQ167" s="693"/>
      <c r="ER167" s="693"/>
      <c r="ES167" s="693"/>
      <c r="ET167" s="693"/>
      <c r="EU167" s="693"/>
      <c r="EV167" s="693"/>
      <c r="EW167" s="693"/>
      <c r="EX167" s="694"/>
      <c r="EY167" s="689" t="s">
        <v>15</v>
      </c>
      <c r="EZ167" s="690"/>
      <c r="FA167" s="690"/>
      <c r="FB167" s="690"/>
      <c r="FC167" s="690">
        <f>IJ129</f>
        <v>0</v>
      </c>
      <c r="FD167" s="690"/>
      <c r="FE167" s="690"/>
      <c r="FF167" s="690"/>
      <c r="FG167" s="690"/>
      <c r="FH167" s="690"/>
      <c r="FI167" s="690"/>
      <c r="FJ167" s="690"/>
      <c r="FK167" s="690"/>
      <c r="FL167" s="690"/>
      <c r="FM167" s="690"/>
      <c r="FN167" s="690"/>
      <c r="FO167" s="739"/>
      <c r="FP167" s="689" t="s">
        <v>4</v>
      </c>
      <c r="FQ167" s="690"/>
      <c r="FR167" s="690"/>
      <c r="FS167" s="690"/>
      <c r="FT167" s="690"/>
      <c r="FU167" s="690"/>
      <c r="FV167" s="690"/>
      <c r="FW167" s="690"/>
      <c r="FX167" s="690"/>
      <c r="FY167" s="693">
        <f>IJ135</f>
        <v>0</v>
      </c>
      <c r="FZ167" s="693"/>
      <c r="GA167" s="693"/>
      <c r="GB167" s="693"/>
      <c r="GC167" s="693"/>
      <c r="GD167" s="693"/>
      <c r="GE167" s="693"/>
      <c r="GF167" s="693"/>
      <c r="GG167" s="693"/>
      <c r="GH167" s="693"/>
      <c r="GI167" s="693"/>
      <c r="GJ167" s="693"/>
      <c r="GK167" s="693"/>
      <c r="GL167" s="693"/>
      <c r="GM167" s="693"/>
      <c r="GN167" s="693"/>
      <c r="GO167" s="693"/>
      <c r="GP167" s="693"/>
      <c r="GQ167" s="693"/>
      <c r="GR167" s="693"/>
      <c r="GS167" s="693"/>
      <c r="GT167" s="693"/>
      <c r="GU167" s="693"/>
      <c r="GV167" s="693"/>
      <c r="GW167" s="693"/>
      <c r="GX167" s="693"/>
      <c r="GY167" s="693"/>
      <c r="GZ167" s="693"/>
      <c r="HA167" s="693"/>
      <c r="HB167" s="693"/>
      <c r="HC167" s="693"/>
      <c r="HD167" s="693"/>
      <c r="HE167" s="693"/>
      <c r="HF167" s="693"/>
      <c r="HG167" s="693"/>
      <c r="HH167" s="693"/>
      <c r="HI167" s="693"/>
      <c r="HJ167" s="693"/>
      <c r="HK167" s="693"/>
      <c r="HL167" s="693"/>
      <c r="HM167" s="693"/>
      <c r="HN167" s="694"/>
      <c r="HO167" s="689" t="s">
        <v>16</v>
      </c>
      <c r="HP167" s="690"/>
      <c r="HQ167" s="690"/>
      <c r="HR167" s="690"/>
      <c r="HS167" s="690"/>
      <c r="HT167" s="690"/>
      <c r="HU167" s="690"/>
      <c r="HV167" s="690"/>
      <c r="HW167" s="690"/>
      <c r="HX167" s="690"/>
      <c r="HY167" s="690"/>
      <c r="HZ167" s="690"/>
      <c r="IA167" s="690"/>
      <c r="IB167" s="690"/>
      <c r="IC167" s="690"/>
      <c r="ID167" s="690"/>
      <c r="IE167" s="690"/>
      <c r="IF167" s="926">
        <f>IJ138</f>
        <v>0</v>
      </c>
      <c r="IG167" s="926"/>
      <c r="IH167" s="926"/>
      <c r="II167" s="926"/>
      <c r="IJ167" s="926"/>
      <c r="IK167" s="926"/>
      <c r="IL167" s="926"/>
      <c r="IM167" s="926"/>
      <c r="IN167" s="926"/>
      <c r="IO167" s="926"/>
      <c r="IP167" s="926"/>
      <c r="IQ167" s="926"/>
      <c r="IR167" s="926"/>
      <c r="IS167" s="926"/>
      <c r="IT167" s="926"/>
      <c r="IU167" s="926"/>
      <c r="IV167" s="1325"/>
      <c r="IW167" s="555"/>
      <c r="IX167" s="738"/>
      <c r="IY167" s="741"/>
      <c r="IZ167" s="22"/>
      <c r="JA167" s="22"/>
      <c r="JB167" s="22"/>
      <c r="JC167" s="22"/>
      <c r="JD167" s="22"/>
      <c r="JE167" s="22"/>
      <c r="JF167" s="22"/>
      <c r="JG167" s="22"/>
      <c r="JH167" s="21"/>
      <c r="JI167" s="22"/>
      <c r="JJ167" s="22"/>
      <c r="JK167" s="22"/>
      <c r="JL167" s="22"/>
      <c r="JM167" s="22"/>
      <c r="JN167" s="22"/>
      <c r="JO167" s="22"/>
      <c r="JP167" s="22"/>
      <c r="JQ167" s="22"/>
      <c r="JR167" s="22"/>
      <c r="JS167" s="22"/>
      <c r="JT167" s="22"/>
      <c r="JU167" s="22"/>
      <c r="JV167" s="22"/>
      <c r="JW167" s="22"/>
      <c r="JX167" s="22"/>
      <c r="JY167" s="22"/>
      <c r="JZ167" s="22"/>
      <c r="KA167" s="22"/>
      <c r="KB167" s="22"/>
      <c r="KC167" s="22"/>
      <c r="KD167" s="22"/>
      <c r="KE167" s="22"/>
      <c r="KF167" s="22"/>
      <c r="KG167" s="22"/>
      <c r="KH167" s="22"/>
      <c r="KI167" s="22"/>
      <c r="KJ167" s="22"/>
      <c r="KK167" s="22"/>
      <c r="KL167" s="22"/>
      <c r="KM167" s="22"/>
      <c r="KN167" s="22"/>
      <c r="KO167" s="22"/>
      <c r="KP167" s="22"/>
      <c r="KQ167" s="22"/>
      <c r="KR167" s="22"/>
      <c r="KS167" s="22"/>
      <c r="KT167" s="22"/>
      <c r="KU167" s="22"/>
      <c r="KV167" s="22"/>
      <c r="KW167" s="22"/>
      <c r="KX167" s="22"/>
      <c r="KY167" s="22"/>
      <c r="KZ167" s="22"/>
      <c r="LA167" s="22"/>
      <c r="LB167" s="22"/>
      <c r="LC167" s="22"/>
      <c r="LD167" s="22"/>
      <c r="LE167" s="22"/>
      <c r="LF167" s="22"/>
      <c r="LG167" s="22"/>
      <c r="LH167" s="22"/>
      <c r="LI167" s="22"/>
      <c r="LJ167" s="23"/>
    </row>
    <row r="168" spans="2:322" ht="3.65" customHeight="1">
      <c r="B168" s="21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3"/>
      <c r="AP168" s="22"/>
      <c r="AQ168" s="22"/>
      <c r="AR168" s="22"/>
      <c r="AS168" s="22"/>
      <c r="AT168" s="22"/>
      <c r="AU168" s="22"/>
      <c r="AV168" s="22"/>
      <c r="AW168" s="22"/>
      <c r="AX168" s="737"/>
      <c r="AY168" s="738"/>
      <c r="AZ168" s="47"/>
      <c r="BA168" s="1264"/>
      <c r="BB168" s="690"/>
      <c r="BC168" s="690"/>
      <c r="BD168" s="690"/>
      <c r="BE168" s="690"/>
      <c r="BF168" s="690"/>
      <c r="BG168" s="690"/>
      <c r="BH168" s="705"/>
      <c r="BI168" s="705"/>
      <c r="BJ168" s="705"/>
      <c r="BK168" s="705"/>
      <c r="BL168" s="705"/>
      <c r="BM168" s="705"/>
      <c r="BN168" s="705"/>
      <c r="BO168" s="705"/>
      <c r="BP168" s="705"/>
      <c r="BQ168" s="706"/>
      <c r="BR168" s="689"/>
      <c r="BS168" s="690"/>
      <c r="BT168" s="690"/>
      <c r="BU168" s="690"/>
      <c r="BV168" s="690"/>
      <c r="BW168" s="690"/>
      <c r="BX168" s="690"/>
      <c r="BY168" s="705"/>
      <c r="BZ168" s="705"/>
      <c r="CA168" s="705"/>
      <c r="CB168" s="705"/>
      <c r="CC168" s="705"/>
      <c r="CD168" s="705"/>
      <c r="CE168" s="705"/>
      <c r="CF168" s="705"/>
      <c r="CG168" s="705"/>
      <c r="CH168" s="706"/>
      <c r="CI168" s="27"/>
      <c r="CJ168" s="27"/>
      <c r="CK168" s="27"/>
      <c r="CL168" s="746"/>
      <c r="CM168" s="746"/>
      <c r="CN168" s="746"/>
      <c r="CO168" s="746"/>
      <c r="CP168" s="746"/>
      <c r="CQ168" s="746"/>
      <c r="CR168" s="746"/>
      <c r="CS168" s="746"/>
      <c r="CT168" s="746"/>
      <c r="CU168" s="746"/>
      <c r="CV168" s="746"/>
      <c r="CW168" s="27"/>
      <c r="CX168" s="27"/>
      <c r="CY168" s="31"/>
      <c r="CZ168" s="689"/>
      <c r="DA168" s="690"/>
      <c r="DB168" s="690"/>
      <c r="DC168" s="690"/>
      <c r="DD168" s="690"/>
      <c r="DE168" s="690"/>
      <c r="DF168" s="690"/>
      <c r="DG168" s="693"/>
      <c r="DH168" s="693"/>
      <c r="DI168" s="693"/>
      <c r="DJ168" s="693"/>
      <c r="DK168" s="693"/>
      <c r="DL168" s="693"/>
      <c r="DM168" s="693"/>
      <c r="DN168" s="693"/>
      <c r="DO168" s="693"/>
      <c r="DP168" s="693"/>
      <c r="DQ168" s="693"/>
      <c r="DR168" s="693"/>
      <c r="DS168" s="693"/>
      <c r="DT168" s="693"/>
      <c r="DU168" s="693"/>
      <c r="DV168" s="693"/>
      <c r="DW168" s="693"/>
      <c r="DX168" s="693"/>
      <c r="DY168" s="693"/>
      <c r="DZ168" s="693"/>
      <c r="EA168" s="693"/>
      <c r="EB168" s="693"/>
      <c r="EC168" s="693"/>
      <c r="ED168" s="693"/>
      <c r="EE168" s="693"/>
      <c r="EF168" s="693"/>
      <c r="EG168" s="693"/>
      <c r="EH168" s="693"/>
      <c r="EI168" s="693"/>
      <c r="EJ168" s="693"/>
      <c r="EK168" s="693"/>
      <c r="EL168" s="693"/>
      <c r="EM168" s="693"/>
      <c r="EN168" s="693"/>
      <c r="EO168" s="693"/>
      <c r="EP168" s="693"/>
      <c r="EQ168" s="693"/>
      <c r="ER168" s="693"/>
      <c r="ES168" s="693"/>
      <c r="ET168" s="693"/>
      <c r="EU168" s="693"/>
      <c r="EV168" s="693"/>
      <c r="EW168" s="693"/>
      <c r="EX168" s="694"/>
      <c r="EY168" s="689"/>
      <c r="EZ168" s="690"/>
      <c r="FA168" s="690"/>
      <c r="FB168" s="690"/>
      <c r="FC168" s="690"/>
      <c r="FD168" s="690"/>
      <c r="FE168" s="690"/>
      <c r="FF168" s="690"/>
      <c r="FG168" s="690"/>
      <c r="FH168" s="690"/>
      <c r="FI168" s="690"/>
      <c r="FJ168" s="690"/>
      <c r="FK168" s="690"/>
      <c r="FL168" s="690"/>
      <c r="FM168" s="690"/>
      <c r="FN168" s="690"/>
      <c r="FO168" s="739"/>
      <c r="FP168" s="689"/>
      <c r="FQ168" s="690"/>
      <c r="FR168" s="690"/>
      <c r="FS168" s="690"/>
      <c r="FT168" s="690"/>
      <c r="FU168" s="690"/>
      <c r="FV168" s="690"/>
      <c r="FW168" s="690"/>
      <c r="FX168" s="690"/>
      <c r="FY168" s="693"/>
      <c r="FZ168" s="693"/>
      <c r="GA168" s="693"/>
      <c r="GB168" s="693"/>
      <c r="GC168" s="693"/>
      <c r="GD168" s="693"/>
      <c r="GE168" s="693"/>
      <c r="GF168" s="693"/>
      <c r="GG168" s="693"/>
      <c r="GH168" s="693"/>
      <c r="GI168" s="693"/>
      <c r="GJ168" s="693"/>
      <c r="GK168" s="693"/>
      <c r="GL168" s="693"/>
      <c r="GM168" s="693"/>
      <c r="GN168" s="693"/>
      <c r="GO168" s="693"/>
      <c r="GP168" s="693"/>
      <c r="GQ168" s="693"/>
      <c r="GR168" s="693"/>
      <c r="GS168" s="693"/>
      <c r="GT168" s="693"/>
      <c r="GU168" s="693"/>
      <c r="GV168" s="693"/>
      <c r="GW168" s="693"/>
      <c r="GX168" s="693"/>
      <c r="GY168" s="693"/>
      <c r="GZ168" s="693"/>
      <c r="HA168" s="693"/>
      <c r="HB168" s="693"/>
      <c r="HC168" s="693"/>
      <c r="HD168" s="693"/>
      <c r="HE168" s="693"/>
      <c r="HF168" s="693"/>
      <c r="HG168" s="693"/>
      <c r="HH168" s="693"/>
      <c r="HI168" s="693"/>
      <c r="HJ168" s="693"/>
      <c r="HK168" s="693"/>
      <c r="HL168" s="693"/>
      <c r="HM168" s="693"/>
      <c r="HN168" s="694"/>
      <c r="HO168" s="689"/>
      <c r="HP168" s="690"/>
      <c r="HQ168" s="690"/>
      <c r="HR168" s="690"/>
      <c r="HS168" s="690"/>
      <c r="HT168" s="690"/>
      <c r="HU168" s="690"/>
      <c r="HV168" s="690"/>
      <c r="HW168" s="690"/>
      <c r="HX168" s="690"/>
      <c r="HY168" s="690"/>
      <c r="HZ168" s="690"/>
      <c r="IA168" s="690"/>
      <c r="IB168" s="690"/>
      <c r="IC168" s="690"/>
      <c r="ID168" s="690"/>
      <c r="IE168" s="690"/>
      <c r="IF168" s="693"/>
      <c r="IG168" s="693"/>
      <c r="IH168" s="693"/>
      <c r="II168" s="693"/>
      <c r="IJ168" s="693"/>
      <c r="IK168" s="693"/>
      <c r="IL168" s="693"/>
      <c r="IM168" s="693"/>
      <c r="IN168" s="693"/>
      <c r="IO168" s="693"/>
      <c r="IP168" s="693"/>
      <c r="IQ168" s="693"/>
      <c r="IR168" s="693"/>
      <c r="IS168" s="693"/>
      <c r="IT168" s="693"/>
      <c r="IU168" s="693"/>
      <c r="IV168" s="1260"/>
      <c r="IW168" s="47"/>
      <c r="IX168" s="738"/>
      <c r="IY168" s="741"/>
      <c r="IZ168" s="22"/>
      <c r="JA168" s="22"/>
      <c r="JB168" s="22"/>
      <c r="JC168" s="22"/>
      <c r="JD168" s="22"/>
      <c r="JE168" s="22"/>
      <c r="JF168" s="22"/>
      <c r="JG168" s="22"/>
      <c r="JH168" s="21"/>
      <c r="JI168" s="22"/>
      <c r="JJ168" s="22"/>
      <c r="JK168" s="22"/>
      <c r="JL168" s="22"/>
      <c r="JM168" s="22"/>
      <c r="JN168" s="22"/>
      <c r="JO168" s="22"/>
      <c r="JP168" s="22"/>
      <c r="JQ168" s="22"/>
      <c r="JR168" s="22"/>
      <c r="JS168" s="22"/>
      <c r="JT168" s="22"/>
      <c r="JU168" s="22"/>
      <c r="JV168" s="22"/>
      <c r="JW168" s="22"/>
      <c r="JX168" s="22"/>
      <c r="JY168" s="22"/>
      <c r="JZ168" s="22"/>
      <c r="KA168" s="22"/>
      <c r="KB168" s="22"/>
      <c r="KC168" s="22"/>
      <c r="KD168" s="22"/>
      <c r="KE168" s="22"/>
      <c r="KF168" s="22"/>
      <c r="KG168" s="22"/>
      <c r="KH168" s="22"/>
      <c r="KI168" s="22"/>
      <c r="KJ168" s="22"/>
      <c r="KK168" s="22"/>
      <c r="KL168" s="22"/>
      <c r="KM168" s="22"/>
      <c r="KN168" s="22"/>
      <c r="KO168" s="22"/>
      <c r="KP168" s="22"/>
      <c r="KQ168" s="22"/>
      <c r="KR168" s="22"/>
      <c r="KS168" s="22"/>
      <c r="KT168" s="22"/>
      <c r="KU168" s="22"/>
      <c r="KV168" s="22"/>
      <c r="KW168" s="22"/>
      <c r="KX168" s="22"/>
      <c r="KY168" s="22"/>
      <c r="KZ168" s="22"/>
      <c r="LA168" s="22"/>
      <c r="LB168" s="22"/>
      <c r="LC168" s="22"/>
      <c r="LD168" s="22"/>
      <c r="LE168" s="22"/>
      <c r="LF168" s="22"/>
      <c r="LG168" s="22"/>
      <c r="LH168" s="22"/>
      <c r="LI168" s="22"/>
      <c r="LJ168" s="23"/>
    </row>
    <row r="169" spans="2:322" ht="3.65" customHeight="1">
      <c r="B169" s="21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3"/>
      <c r="AP169" s="22"/>
      <c r="AQ169" s="22"/>
      <c r="AR169" s="22"/>
      <c r="AS169" s="22"/>
      <c r="AT169" s="22"/>
      <c r="AU169" s="22"/>
      <c r="AV169" s="22"/>
      <c r="AW169" s="22"/>
      <c r="AX169" s="737"/>
      <c r="AY169" s="738"/>
      <c r="AZ169" s="47"/>
      <c r="BA169" s="1264"/>
      <c r="BB169" s="690"/>
      <c r="BC169" s="690"/>
      <c r="BD169" s="690"/>
      <c r="BE169" s="690"/>
      <c r="BF169" s="690"/>
      <c r="BG169" s="690"/>
      <c r="BH169" s="705"/>
      <c r="BI169" s="705"/>
      <c r="BJ169" s="705"/>
      <c r="BK169" s="705"/>
      <c r="BL169" s="705"/>
      <c r="BM169" s="705"/>
      <c r="BN169" s="705"/>
      <c r="BO169" s="705"/>
      <c r="BP169" s="705"/>
      <c r="BQ169" s="706"/>
      <c r="BR169" s="689"/>
      <c r="BS169" s="690"/>
      <c r="BT169" s="690"/>
      <c r="BU169" s="690"/>
      <c r="BV169" s="690"/>
      <c r="BW169" s="690"/>
      <c r="BX169" s="690"/>
      <c r="BY169" s="705"/>
      <c r="BZ169" s="705"/>
      <c r="CA169" s="705"/>
      <c r="CB169" s="705"/>
      <c r="CC169" s="705"/>
      <c r="CD169" s="705"/>
      <c r="CE169" s="705"/>
      <c r="CF169" s="705"/>
      <c r="CG169" s="705"/>
      <c r="CH169" s="706"/>
      <c r="CI169" s="27"/>
      <c r="CJ169" s="27"/>
      <c r="CK169" s="27"/>
      <c r="CL169" s="746"/>
      <c r="CM169" s="746"/>
      <c r="CN169" s="746"/>
      <c r="CO169" s="746"/>
      <c r="CP169" s="746"/>
      <c r="CQ169" s="746"/>
      <c r="CR169" s="746"/>
      <c r="CS169" s="746"/>
      <c r="CT169" s="746"/>
      <c r="CU169" s="746"/>
      <c r="CV169" s="746"/>
      <c r="CW169" s="27"/>
      <c r="CX169" s="27"/>
      <c r="CY169" s="31"/>
      <c r="CZ169" s="689"/>
      <c r="DA169" s="690"/>
      <c r="DB169" s="690"/>
      <c r="DC169" s="690"/>
      <c r="DD169" s="690"/>
      <c r="DE169" s="690"/>
      <c r="DF169" s="690"/>
      <c r="DG169" s="693"/>
      <c r="DH169" s="693"/>
      <c r="DI169" s="693"/>
      <c r="DJ169" s="693"/>
      <c r="DK169" s="693"/>
      <c r="DL169" s="693"/>
      <c r="DM169" s="693"/>
      <c r="DN169" s="693"/>
      <c r="DO169" s="693"/>
      <c r="DP169" s="693"/>
      <c r="DQ169" s="693"/>
      <c r="DR169" s="693"/>
      <c r="DS169" s="693"/>
      <c r="DT169" s="693"/>
      <c r="DU169" s="693"/>
      <c r="DV169" s="693"/>
      <c r="DW169" s="693"/>
      <c r="DX169" s="693"/>
      <c r="DY169" s="693"/>
      <c r="DZ169" s="693"/>
      <c r="EA169" s="693"/>
      <c r="EB169" s="693"/>
      <c r="EC169" s="693"/>
      <c r="ED169" s="693"/>
      <c r="EE169" s="693"/>
      <c r="EF169" s="693"/>
      <c r="EG169" s="693"/>
      <c r="EH169" s="693"/>
      <c r="EI169" s="693"/>
      <c r="EJ169" s="693"/>
      <c r="EK169" s="693"/>
      <c r="EL169" s="693"/>
      <c r="EM169" s="693"/>
      <c r="EN169" s="693"/>
      <c r="EO169" s="693"/>
      <c r="EP169" s="693"/>
      <c r="EQ169" s="693"/>
      <c r="ER169" s="693"/>
      <c r="ES169" s="693"/>
      <c r="ET169" s="693"/>
      <c r="EU169" s="693"/>
      <c r="EV169" s="693"/>
      <c r="EW169" s="693"/>
      <c r="EX169" s="694"/>
      <c r="EY169" s="689"/>
      <c r="EZ169" s="690"/>
      <c r="FA169" s="690"/>
      <c r="FB169" s="690"/>
      <c r="FC169" s="690"/>
      <c r="FD169" s="690"/>
      <c r="FE169" s="690"/>
      <c r="FF169" s="690"/>
      <c r="FG169" s="690"/>
      <c r="FH169" s="690"/>
      <c r="FI169" s="690"/>
      <c r="FJ169" s="690"/>
      <c r="FK169" s="690"/>
      <c r="FL169" s="690"/>
      <c r="FM169" s="690"/>
      <c r="FN169" s="690"/>
      <c r="FO169" s="739"/>
      <c r="FP169" s="689"/>
      <c r="FQ169" s="690"/>
      <c r="FR169" s="690"/>
      <c r="FS169" s="690"/>
      <c r="FT169" s="690"/>
      <c r="FU169" s="690"/>
      <c r="FV169" s="690"/>
      <c r="FW169" s="690"/>
      <c r="FX169" s="690"/>
      <c r="FY169" s="693"/>
      <c r="FZ169" s="693"/>
      <c r="GA169" s="693"/>
      <c r="GB169" s="693"/>
      <c r="GC169" s="693"/>
      <c r="GD169" s="693"/>
      <c r="GE169" s="693"/>
      <c r="GF169" s="693"/>
      <c r="GG169" s="693"/>
      <c r="GH169" s="693"/>
      <c r="GI169" s="693"/>
      <c r="GJ169" s="693"/>
      <c r="GK169" s="693"/>
      <c r="GL169" s="693"/>
      <c r="GM169" s="693"/>
      <c r="GN169" s="693"/>
      <c r="GO169" s="693"/>
      <c r="GP169" s="693"/>
      <c r="GQ169" s="693"/>
      <c r="GR169" s="693"/>
      <c r="GS169" s="693"/>
      <c r="GT169" s="693"/>
      <c r="GU169" s="693"/>
      <c r="GV169" s="693"/>
      <c r="GW169" s="693"/>
      <c r="GX169" s="693"/>
      <c r="GY169" s="693"/>
      <c r="GZ169" s="693"/>
      <c r="HA169" s="693"/>
      <c r="HB169" s="693"/>
      <c r="HC169" s="693"/>
      <c r="HD169" s="693"/>
      <c r="HE169" s="693"/>
      <c r="HF169" s="693"/>
      <c r="HG169" s="693"/>
      <c r="HH169" s="693"/>
      <c r="HI169" s="693"/>
      <c r="HJ169" s="693"/>
      <c r="HK169" s="693"/>
      <c r="HL169" s="693"/>
      <c r="HM169" s="693"/>
      <c r="HN169" s="694"/>
      <c r="HO169" s="689"/>
      <c r="HP169" s="690"/>
      <c r="HQ169" s="690"/>
      <c r="HR169" s="690"/>
      <c r="HS169" s="690"/>
      <c r="HT169" s="690"/>
      <c r="HU169" s="690"/>
      <c r="HV169" s="690"/>
      <c r="HW169" s="690"/>
      <c r="HX169" s="690"/>
      <c r="HY169" s="690"/>
      <c r="HZ169" s="690"/>
      <c r="IA169" s="690"/>
      <c r="IB169" s="690"/>
      <c r="IC169" s="690"/>
      <c r="ID169" s="690"/>
      <c r="IE169" s="690"/>
      <c r="IF169" s="693"/>
      <c r="IG169" s="693"/>
      <c r="IH169" s="693"/>
      <c r="II169" s="693"/>
      <c r="IJ169" s="693"/>
      <c r="IK169" s="693"/>
      <c r="IL169" s="693"/>
      <c r="IM169" s="693"/>
      <c r="IN169" s="693"/>
      <c r="IO169" s="693"/>
      <c r="IP169" s="693"/>
      <c r="IQ169" s="693"/>
      <c r="IR169" s="693"/>
      <c r="IS169" s="693"/>
      <c r="IT169" s="693"/>
      <c r="IU169" s="693"/>
      <c r="IV169" s="1260"/>
      <c r="IW169" s="47"/>
      <c r="IX169" s="738"/>
      <c r="IY169" s="741"/>
      <c r="IZ169" s="22"/>
      <c r="JA169" s="22"/>
      <c r="JB169" s="22"/>
      <c r="JC169" s="22"/>
      <c r="JD169" s="22"/>
      <c r="JE169" s="22"/>
      <c r="JF169" s="22"/>
      <c r="JG169" s="22"/>
      <c r="JH169" s="21"/>
      <c r="JI169" s="22"/>
      <c r="JJ169" s="22"/>
      <c r="JK169" s="22"/>
      <c r="JL169" s="22"/>
      <c r="JM169" s="22"/>
      <c r="JN169" s="22"/>
      <c r="JO169" s="22"/>
      <c r="JP169" s="22"/>
      <c r="JQ169" s="22"/>
      <c r="JR169" s="22"/>
      <c r="JS169" s="22"/>
      <c r="JT169" s="22"/>
      <c r="JU169" s="22"/>
      <c r="JV169" s="22"/>
      <c r="JW169" s="22"/>
      <c r="JX169" s="22"/>
      <c r="JY169" s="22"/>
      <c r="JZ169" s="22"/>
      <c r="KA169" s="22"/>
      <c r="KB169" s="22"/>
      <c r="KC169" s="22"/>
      <c r="KD169" s="22"/>
      <c r="KE169" s="22"/>
      <c r="KF169" s="22"/>
      <c r="KG169" s="22"/>
      <c r="KH169" s="22"/>
      <c r="KI169" s="22"/>
      <c r="KJ169" s="22"/>
      <c r="KK169" s="22"/>
      <c r="KL169" s="22"/>
      <c r="KM169" s="22"/>
      <c r="KN169" s="22"/>
      <c r="KO169" s="22"/>
      <c r="KP169" s="22"/>
      <c r="KQ169" s="22"/>
      <c r="KR169" s="22"/>
      <c r="KS169" s="22"/>
      <c r="KT169" s="22"/>
      <c r="KU169" s="22"/>
      <c r="KV169" s="22"/>
      <c r="KW169" s="22"/>
      <c r="KX169" s="22"/>
      <c r="KY169" s="22"/>
      <c r="KZ169" s="22"/>
      <c r="LA169" s="22"/>
      <c r="LB169" s="22"/>
      <c r="LC169" s="22"/>
      <c r="LD169" s="22"/>
      <c r="LE169" s="22"/>
      <c r="LF169" s="22"/>
      <c r="LG169" s="22"/>
      <c r="LH169" s="22"/>
      <c r="LI169" s="22"/>
      <c r="LJ169" s="23"/>
    </row>
    <row r="170" spans="2:322" ht="3.65" customHeight="1">
      <c r="B170" s="21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3"/>
      <c r="AP170" s="22"/>
      <c r="AQ170" s="22"/>
      <c r="AR170" s="22"/>
      <c r="AS170" s="22"/>
      <c r="AT170" s="22"/>
      <c r="AU170" s="22"/>
      <c r="AV170" s="22"/>
      <c r="AW170" s="22"/>
      <c r="AX170" s="737"/>
      <c r="AY170" s="738"/>
      <c r="AZ170" s="47"/>
      <c r="BA170" s="1265"/>
      <c r="BB170" s="692"/>
      <c r="BC170" s="692"/>
      <c r="BD170" s="692"/>
      <c r="BE170" s="692"/>
      <c r="BF170" s="692"/>
      <c r="BG170" s="692"/>
      <c r="BH170" s="744"/>
      <c r="BI170" s="744"/>
      <c r="BJ170" s="744"/>
      <c r="BK170" s="744"/>
      <c r="BL170" s="744"/>
      <c r="BM170" s="744"/>
      <c r="BN170" s="744"/>
      <c r="BO170" s="744"/>
      <c r="BP170" s="744"/>
      <c r="BQ170" s="745"/>
      <c r="BR170" s="691"/>
      <c r="BS170" s="692"/>
      <c r="BT170" s="692"/>
      <c r="BU170" s="692"/>
      <c r="BV170" s="692"/>
      <c r="BW170" s="692"/>
      <c r="BX170" s="692"/>
      <c r="BY170" s="744"/>
      <c r="BZ170" s="744"/>
      <c r="CA170" s="744"/>
      <c r="CB170" s="744"/>
      <c r="CC170" s="744"/>
      <c r="CD170" s="744"/>
      <c r="CE170" s="744"/>
      <c r="CF170" s="744"/>
      <c r="CG170" s="744"/>
      <c r="CH170" s="745"/>
      <c r="CI170" s="27"/>
      <c r="CJ170" s="27"/>
      <c r="CK170" s="27"/>
      <c r="CL170" s="746"/>
      <c r="CM170" s="746"/>
      <c r="CN170" s="746"/>
      <c r="CO170" s="746"/>
      <c r="CP170" s="746"/>
      <c r="CQ170" s="746"/>
      <c r="CR170" s="746"/>
      <c r="CS170" s="746"/>
      <c r="CT170" s="746"/>
      <c r="CU170" s="746"/>
      <c r="CV170" s="746"/>
      <c r="CW170" s="27"/>
      <c r="CX170" s="27"/>
      <c r="CY170" s="31"/>
      <c r="CZ170" s="691"/>
      <c r="DA170" s="692"/>
      <c r="DB170" s="692"/>
      <c r="DC170" s="692"/>
      <c r="DD170" s="692"/>
      <c r="DE170" s="692"/>
      <c r="DF170" s="692"/>
      <c r="DG170" s="695"/>
      <c r="DH170" s="695"/>
      <c r="DI170" s="695"/>
      <c r="DJ170" s="695"/>
      <c r="DK170" s="695"/>
      <c r="DL170" s="695"/>
      <c r="DM170" s="695"/>
      <c r="DN170" s="695"/>
      <c r="DO170" s="695"/>
      <c r="DP170" s="695"/>
      <c r="DQ170" s="695"/>
      <c r="DR170" s="695"/>
      <c r="DS170" s="695"/>
      <c r="DT170" s="695"/>
      <c r="DU170" s="695"/>
      <c r="DV170" s="695"/>
      <c r="DW170" s="695"/>
      <c r="DX170" s="695"/>
      <c r="DY170" s="695"/>
      <c r="DZ170" s="695"/>
      <c r="EA170" s="695"/>
      <c r="EB170" s="695"/>
      <c r="EC170" s="695"/>
      <c r="ED170" s="695"/>
      <c r="EE170" s="695"/>
      <c r="EF170" s="695"/>
      <c r="EG170" s="695"/>
      <c r="EH170" s="695"/>
      <c r="EI170" s="695"/>
      <c r="EJ170" s="695"/>
      <c r="EK170" s="695"/>
      <c r="EL170" s="695"/>
      <c r="EM170" s="695"/>
      <c r="EN170" s="695"/>
      <c r="EO170" s="695"/>
      <c r="EP170" s="695"/>
      <c r="EQ170" s="695"/>
      <c r="ER170" s="695"/>
      <c r="ES170" s="695"/>
      <c r="ET170" s="695"/>
      <c r="EU170" s="695"/>
      <c r="EV170" s="695"/>
      <c r="EW170" s="695"/>
      <c r="EX170" s="696"/>
      <c r="EY170" s="691"/>
      <c r="EZ170" s="692"/>
      <c r="FA170" s="692"/>
      <c r="FB170" s="692"/>
      <c r="FC170" s="692"/>
      <c r="FD170" s="692"/>
      <c r="FE170" s="692"/>
      <c r="FF170" s="692"/>
      <c r="FG170" s="692"/>
      <c r="FH170" s="692"/>
      <c r="FI170" s="692"/>
      <c r="FJ170" s="692"/>
      <c r="FK170" s="692"/>
      <c r="FL170" s="692"/>
      <c r="FM170" s="692"/>
      <c r="FN170" s="692"/>
      <c r="FO170" s="740"/>
      <c r="FP170" s="691"/>
      <c r="FQ170" s="692"/>
      <c r="FR170" s="692"/>
      <c r="FS170" s="692"/>
      <c r="FT170" s="692"/>
      <c r="FU170" s="692"/>
      <c r="FV170" s="692"/>
      <c r="FW170" s="692"/>
      <c r="FX170" s="692"/>
      <c r="FY170" s="695"/>
      <c r="FZ170" s="695"/>
      <c r="GA170" s="695"/>
      <c r="GB170" s="695"/>
      <c r="GC170" s="695"/>
      <c r="GD170" s="695"/>
      <c r="GE170" s="695"/>
      <c r="GF170" s="695"/>
      <c r="GG170" s="695"/>
      <c r="GH170" s="695"/>
      <c r="GI170" s="695"/>
      <c r="GJ170" s="695"/>
      <c r="GK170" s="695"/>
      <c r="GL170" s="695"/>
      <c r="GM170" s="695"/>
      <c r="GN170" s="695"/>
      <c r="GO170" s="695"/>
      <c r="GP170" s="695"/>
      <c r="GQ170" s="695"/>
      <c r="GR170" s="695"/>
      <c r="GS170" s="695"/>
      <c r="GT170" s="695"/>
      <c r="GU170" s="695"/>
      <c r="GV170" s="695"/>
      <c r="GW170" s="695"/>
      <c r="GX170" s="695"/>
      <c r="GY170" s="695"/>
      <c r="GZ170" s="695"/>
      <c r="HA170" s="695"/>
      <c r="HB170" s="695"/>
      <c r="HC170" s="695"/>
      <c r="HD170" s="695"/>
      <c r="HE170" s="695"/>
      <c r="HF170" s="695"/>
      <c r="HG170" s="695"/>
      <c r="HH170" s="695"/>
      <c r="HI170" s="695"/>
      <c r="HJ170" s="695"/>
      <c r="HK170" s="695"/>
      <c r="HL170" s="695"/>
      <c r="HM170" s="695"/>
      <c r="HN170" s="696"/>
      <c r="HO170" s="691"/>
      <c r="HP170" s="692"/>
      <c r="HQ170" s="692"/>
      <c r="HR170" s="692"/>
      <c r="HS170" s="692"/>
      <c r="HT170" s="692"/>
      <c r="HU170" s="692"/>
      <c r="HV170" s="692"/>
      <c r="HW170" s="692"/>
      <c r="HX170" s="692"/>
      <c r="HY170" s="692"/>
      <c r="HZ170" s="692"/>
      <c r="IA170" s="692"/>
      <c r="IB170" s="692"/>
      <c r="IC170" s="692"/>
      <c r="ID170" s="692"/>
      <c r="IE170" s="692"/>
      <c r="IF170" s="695"/>
      <c r="IG170" s="695"/>
      <c r="IH170" s="695"/>
      <c r="II170" s="695"/>
      <c r="IJ170" s="695"/>
      <c r="IK170" s="695"/>
      <c r="IL170" s="695"/>
      <c r="IM170" s="695"/>
      <c r="IN170" s="695"/>
      <c r="IO170" s="695"/>
      <c r="IP170" s="695"/>
      <c r="IQ170" s="695"/>
      <c r="IR170" s="695"/>
      <c r="IS170" s="695"/>
      <c r="IT170" s="695"/>
      <c r="IU170" s="695"/>
      <c r="IV170" s="1326"/>
      <c r="IW170" s="47"/>
      <c r="IX170" s="738"/>
      <c r="IY170" s="741"/>
      <c r="IZ170" s="22"/>
      <c r="JA170" s="22"/>
      <c r="JB170" s="22"/>
      <c r="JC170" s="22"/>
      <c r="JD170" s="22"/>
      <c r="JE170" s="22"/>
      <c r="JF170" s="22"/>
      <c r="JG170" s="22"/>
      <c r="JH170" s="21"/>
      <c r="JI170" s="22"/>
      <c r="JJ170" s="22"/>
      <c r="JK170" s="22"/>
      <c r="JL170" s="22"/>
      <c r="JM170" s="22"/>
      <c r="JN170" s="22"/>
      <c r="JO170" s="22"/>
      <c r="JP170" s="22"/>
      <c r="JQ170" s="22"/>
      <c r="JR170" s="22"/>
      <c r="JS170" s="22"/>
      <c r="JT170" s="22"/>
      <c r="JU170" s="22"/>
      <c r="JV170" s="22"/>
      <c r="JW170" s="22"/>
      <c r="JX170" s="22"/>
      <c r="JY170" s="22"/>
      <c r="JZ170" s="22"/>
      <c r="KA170" s="22"/>
      <c r="KB170" s="22"/>
      <c r="KC170" s="22"/>
      <c r="KD170" s="22"/>
      <c r="KE170" s="22"/>
      <c r="KF170" s="22"/>
      <c r="KG170" s="22"/>
      <c r="KH170" s="22"/>
      <c r="KI170" s="22"/>
      <c r="KJ170" s="22"/>
      <c r="KK170" s="22"/>
      <c r="KL170" s="22"/>
      <c r="KM170" s="22"/>
      <c r="KN170" s="22"/>
      <c r="KO170" s="22"/>
      <c r="KP170" s="22"/>
      <c r="KQ170" s="22"/>
      <c r="KR170" s="22"/>
      <c r="KS170" s="22"/>
      <c r="KT170" s="22"/>
      <c r="KU170" s="22"/>
      <c r="KV170" s="22"/>
      <c r="KW170" s="22"/>
      <c r="KX170" s="22"/>
      <c r="KY170" s="22"/>
      <c r="KZ170" s="22"/>
      <c r="LA170" s="22"/>
      <c r="LB170" s="22"/>
      <c r="LC170" s="22"/>
      <c r="LD170" s="22"/>
      <c r="LE170" s="22"/>
      <c r="LF170" s="22"/>
      <c r="LG170" s="22"/>
      <c r="LH170" s="22"/>
      <c r="LI170" s="22"/>
      <c r="LJ170" s="23"/>
    </row>
    <row r="171" spans="2:322" ht="3.65" customHeight="1">
      <c r="B171" s="21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3"/>
      <c r="AP171" s="22"/>
      <c r="AQ171" s="22"/>
      <c r="AR171" s="22"/>
      <c r="AS171" s="22"/>
      <c r="AT171" s="22"/>
      <c r="AU171" s="22"/>
      <c r="AV171" s="22"/>
      <c r="AW171" s="22"/>
      <c r="AX171" s="737"/>
      <c r="AY171" s="738"/>
      <c r="AZ171" s="47"/>
      <c r="BA171" s="1321" t="s">
        <v>17</v>
      </c>
      <c r="BB171" s="702"/>
      <c r="BC171" s="702"/>
      <c r="BD171" s="702"/>
      <c r="BE171" s="702"/>
      <c r="BF171" s="702"/>
      <c r="BG171" s="702"/>
      <c r="BH171" s="703">
        <f>IJ117</f>
        <v>0</v>
      </c>
      <c r="BI171" s="703"/>
      <c r="BJ171" s="703"/>
      <c r="BK171" s="703"/>
      <c r="BL171" s="703"/>
      <c r="BM171" s="703"/>
      <c r="BN171" s="703"/>
      <c r="BO171" s="703"/>
      <c r="BP171" s="703"/>
      <c r="BQ171" s="704"/>
      <c r="BR171" s="701" t="s">
        <v>18</v>
      </c>
      <c r="BS171" s="702"/>
      <c r="BT171" s="702"/>
      <c r="BU171" s="702"/>
      <c r="BV171" s="702"/>
      <c r="BW171" s="702"/>
      <c r="BX171" s="702"/>
      <c r="BY171" s="711">
        <f ca="1">TODAY()</f>
        <v>46007</v>
      </c>
      <c r="BZ171" s="712"/>
      <c r="CA171" s="712"/>
      <c r="CB171" s="712"/>
      <c r="CC171" s="712"/>
      <c r="CD171" s="712"/>
      <c r="CE171" s="712"/>
      <c r="CF171" s="712"/>
      <c r="CG171" s="712"/>
      <c r="CH171" s="713"/>
      <c r="CI171" s="27"/>
      <c r="CJ171" s="27"/>
      <c r="CK171" s="27"/>
      <c r="CL171" s="746"/>
      <c r="CM171" s="746"/>
      <c r="CN171" s="746"/>
      <c r="CO171" s="746"/>
      <c r="CP171" s="746"/>
      <c r="CQ171" s="746"/>
      <c r="CR171" s="746"/>
      <c r="CS171" s="746"/>
      <c r="CT171" s="746"/>
      <c r="CU171" s="746"/>
      <c r="CV171" s="746"/>
      <c r="CW171" s="27"/>
      <c r="CX171" s="27"/>
      <c r="CY171" s="31"/>
      <c r="CZ171" s="718" t="s">
        <v>19</v>
      </c>
      <c r="DA171" s="719"/>
      <c r="DB171" s="719"/>
      <c r="DC171" s="719"/>
      <c r="DD171" s="719"/>
      <c r="DE171" s="719"/>
      <c r="DF171" s="719"/>
      <c r="DG171" s="719"/>
      <c r="DH171" s="719"/>
      <c r="DI171" s="719"/>
      <c r="DJ171" s="719"/>
      <c r="DK171" s="719"/>
      <c r="DL171" s="719"/>
      <c r="DM171" s="719"/>
      <c r="DN171" s="719"/>
      <c r="DO171" s="719"/>
      <c r="DP171" s="719"/>
      <c r="DQ171" s="719"/>
      <c r="DR171" s="719"/>
      <c r="DS171" s="719"/>
      <c r="DT171" s="719"/>
      <c r="DU171" s="719"/>
      <c r="DV171" s="719"/>
      <c r="DW171" s="719"/>
      <c r="DX171" s="719"/>
      <c r="DY171" s="719"/>
      <c r="DZ171" s="719"/>
      <c r="EA171" s="719"/>
      <c r="EB171" s="719"/>
      <c r="EC171" s="719"/>
      <c r="ED171" s="719"/>
      <c r="EE171" s="719"/>
      <c r="EF171" s="719"/>
      <c r="EG171" s="719"/>
      <c r="EH171" s="719"/>
      <c r="EI171" s="719"/>
      <c r="EJ171" s="719"/>
      <c r="EK171" s="719"/>
      <c r="EL171" s="719"/>
      <c r="EM171" s="719"/>
      <c r="EN171" s="719"/>
      <c r="EO171" s="719"/>
      <c r="EP171" s="719"/>
      <c r="EQ171" s="719"/>
      <c r="ER171" s="719"/>
      <c r="ES171" s="719"/>
      <c r="ET171" s="719"/>
      <c r="EU171" s="719"/>
      <c r="EV171" s="719"/>
      <c r="EW171" s="719"/>
      <c r="EX171" s="720"/>
      <c r="EY171" s="701" t="s">
        <v>20</v>
      </c>
      <c r="EZ171" s="702"/>
      <c r="FA171" s="702"/>
      <c r="FB171" s="702"/>
      <c r="FC171" s="702"/>
      <c r="FD171" s="702"/>
      <c r="FE171" s="702"/>
      <c r="FF171" s="702"/>
      <c r="FG171" s="702"/>
      <c r="FH171" s="697">
        <f>IJ132</f>
        <v>0</v>
      </c>
      <c r="FI171" s="697"/>
      <c r="FJ171" s="697"/>
      <c r="FK171" s="697"/>
      <c r="FL171" s="697"/>
      <c r="FM171" s="697"/>
      <c r="FN171" s="697"/>
      <c r="FO171" s="698"/>
      <c r="FP171" s="701" t="s">
        <v>21</v>
      </c>
      <c r="FQ171" s="702"/>
      <c r="FR171" s="702"/>
      <c r="FS171" s="702"/>
      <c r="FT171" s="702"/>
      <c r="FU171" s="702"/>
      <c r="FV171" s="702"/>
      <c r="FW171" s="702"/>
      <c r="FX171" s="702"/>
      <c r="FY171" s="702"/>
      <c r="FZ171" s="702"/>
      <c r="GA171" s="702"/>
      <c r="GB171" s="702"/>
      <c r="GC171" s="702"/>
      <c r="GD171" s="702"/>
      <c r="GE171" s="702"/>
      <c r="GF171" s="702"/>
      <c r="GG171" s="697"/>
      <c r="GH171" s="697"/>
      <c r="GI171" s="697"/>
      <c r="GJ171" s="697"/>
      <c r="GK171" s="697"/>
      <c r="GL171" s="697"/>
      <c r="GM171" s="697"/>
      <c r="GN171" s="697"/>
      <c r="GO171" s="697"/>
      <c r="GP171" s="697"/>
      <c r="GQ171" s="697"/>
      <c r="GR171" s="697"/>
      <c r="GS171" s="697"/>
      <c r="GT171" s="697"/>
      <c r="GU171" s="697"/>
      <c r="GV171" s="697"/>
      <c r="GW171" s="697"/>
      <c r="GX171" s="697"/>
      <c r="GY171" s="697"/>
      <c r="GZ171" s="697"/>
      <c r="HA171" s="697"/>
      <c r="HB171" s="697"/>
      <c r="HC171" s="697"/>
      <c r="HD171" s="697"/>
      <c r="HE171" s="697"/>
      <c r="HF171" s="697"/>
      <c r="HG171" s="697"/>
      <c r="HH171" s="697"/>
      <c r="HI171" s="697"/>
      <c r="HJ171" s="697"/>
      <c r="HK171" s="697"/>
      <c r="HL171" s="697"/>
      <c r="HM171" s="697"/>
      <c r="HN171" s="698"/>
      <c r="HO171" s="701" t="s">
        <v>22</v>
      </c>
      <c r="HP171" s="702"/>
      <c r="HQ171" s="702"/>
      <c r="HR171" s="702"/>
      <c r="HS171" s="702"/>
      <c r="HT171" s="702"/>
      <c r="HU171" s="702"/>
      <c r="HV171" s="697" t="s">
        <v>23</v>
      </c>
      <c r="HW171" s="697"/>
      <c r="HX171" s="697"/>
      <c r="HY171" s="697"/>
      <c r="HZ171" s="697"/>
      <c r="IA171" s="697"/>
      <c r="IB171" s="697"/>
      <c r="IC171" s="697"/>
      <c r="ID171" s="697"/>
      <c r="IE171" s="698"/>
      <c r="IF171" s="701" t="s">
        <v>24</v>
      </c>
      <c r="IG171" s="702"/>
      <c r="IH171" s="702"/>
      <c r="II171" s="702"/>
      <c r="IJ171" s="702"/>
      <c r="IK171" s="702"/>
      <c r="IL171" s="702"/>
      <c r="IM171" s="702"/>
      <c r="IN171" s="697"/>
      <c r="IO171" s="697"/>
      <c r="IP171" s="697"/>
      <c r="IQ171" s="697"/>
      <c r="IR171" s="697"/>
      <c r="IS171" s="697"/>
      <c r="IT171" s="697"/>
      <c r="IU171" s="697"/>
      <c r="IV171" s="1259"/>
      <c r="IW171" s="47"/>
      <c r="IX171" s="738"/>
      <c r="IY171" s="741"/>
      <c r="IZ171" s="22"/>
      <c r="JA171" s="22"/>
      <c r="JB171" s="22"/>
      <c r="JC171" s="22"/>
      <c r="JD171" s="22"/>
      <c r="JE171" s="22"/>
      <c r="JF171" s="22"/>
      <c r="JG171" s="22"/>
      <c r="JH171" s="21"/>
      <c r="JI171" s="22"/>
      <c r="JJ171" s="22"/>
      <c r="JK171" s="22"/>
      <c r="JL171" s="22"/>
      <c r="JM171" s="22"/>
      <c r="JN171" s="22"/>
      <c r="JO171" s="22"/>
      <c r="JP171" s="22"/>
      <c r="JQ171" s="22"/>
      <c r="JR171" s="22"/>
      <c r="JS171" s="22"/>
      <c r="JT171" s="22"/>
      <c r="JU171" s="22"/>
      <c r="JV171" s="22"/>
      <c r="JW171" s="22"/>
      <c r="JX171" s="22"/>
      <c r="JY171" s="22"/>
      <c r="JZ171" s="22"/>
      <c r="KA171" s="22"/>
      <c r="KB171" s="22"/>
      <c r="KC171" s="22"/>
      <c r="KD171" s="22"/>
      <c r="KE171" s="22"/>
      <c r="KF171" s="22"/>
      <c r="KG171" s="22"/>
      <c r="KH171" s="22"/>
      <c r="KI171" s="22"/>
      <c r="KJ171" s="22"/>
      <c r="KK171" s="22"/>
      <c r="KL171" s="22"/>
      <c r="KM171" s="22"/>
      <c r="KN171" s="22"/>
      <c r="KO171" s="22"/>
      <c r="KP171" s="22"/>
      <c r="KQ171" s="22"/>
      <c r="KR171" s="22"/>
      <c r="KS171" s="22"/>
      <c r="KT171" s="22"/>
      <c r="KU171" s="22"/>
      <c r="KV171" s="22"/>
      <c r="KW171" s="22"/>
      <c r="KX171" s="22"/>
      <c r="KY171" s="22"/>
      <c r="KZ171" s="22"/>
      <c r="LA171" s="22"/>
      <c r="LB171" s="22"/>
      <c r="LC171" s="22"/>
      <c r="LD171" s="22"/>
      <c r="LE171" s="22"/>
      <c r="LF171" s="22"/>
      <c r="LG171" s="22"/>
      <c r="LH171" s="22"/>
      <c r="LI171" s="22"/>
      <c r="LJ171" s="23"/>
    </row>
    <row r="172" spans="2:322" ht="3.65" customHeight="1">
      <c r="B172" s="21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3"/>
      <c r="AP172" s="22"/>
      <c r="AQ172" s="22"/>
      <c r="AR172" s="22"/>
      <c r="AS172" s="22"/>
      <c r="AT172" s="22"/>
      <c r="AU172" s="22"/>
      <c r="AV172" s="22"/>
      <c r="AW172" s="22"/>
      <c r="AX172" s="737"/>
      <c r="AY172" s="738"/>
      <c r="AZ172" s="47"/>
      <c r="BA172" s="1264"/>
      <c r="BB172" s="690"/>
      <c r="BC172" s="690"/>
      <c r="BD172" s="690"/>
      <c r="BE172" s="690"/>
      <c r="BF172" s="690"/>
      <c r="BG172" s="690"/>
      <c r="BH172" s="705"/>
      <c r="BI172" s="705"/>
      <c r="BJ172" s="705"/>
      <c r="BK172" s="705"/>
      <c r="BL172" s="705"/>
      <c r="BM172" s="705"/>
      <c r="BN172" s="705"/>
      <c r="BO172" s="705"/>
      <c r="BP172" s="705"/>
      <c r="BQ172" s="706"/>
      <c r="BR172" s="689"/>
      <c r="BS172" s="690"/>
      <c r="BT172" s="690"/>
      <c r="BU172" s="690"/>
      <c r="BV172" s="690"/>
      <c r="BW172" s="690"/>
      <c r="BX172" s="690"/>
      <c r="BY172" s="714"/>
      <c r="BZ172" s="714"/>
      <c r="CA172" s="714"/>
      <c r="CB172" s="714"/>
      <c r="CC172" s="714"/>
      <c r="CD172" s="714"/>
      <c r="CE172" s="714"/>
      <c r="CF172" s="714"/>
      <c r="CG172" s="714"/>
      <c r="CH172" s="715"/>
      <c r="CI172" s="27"/>
      <c r="CJ172" s="27"/>
      <c r="CK172" s="27"/>
      <c r="CL172" s="746"/>
      <c r="CM172" s="746"/>
      <c r="CN172" s="746"/>
      <c r="CO172" s="746"/>
      <c r="CP172" s="746"/>
      <c r="CQ172" s="746"/>
      <c r="CR172" s="746"/>
      <c r="CS172" s="746"/>
      <c r="CT172" s="746"/>
      <c r="CU172" s="746"/>
      <c r="CV172" s="746"/>
      <c r="CW172" s="27"/>
      <c r="CX172" s="27"/>
      <c r="CY172" s="31"/>
      <c r="CZ172" s="721"/>
      <c r="DA172" s="722"/>
      <c r="DB172" s="722"/>
      <c r="DC172" s="722"/>
      <c r="DD172" s="722"/>
      <c r="DE172" s="722"/>
      <c r="DF172" s="722"/>
      <c r="DG172" s="722"/>
      <c r="DH172" s="722"/>
      <c r="DI172" s="722"/>
      <c r="DJ172" s="722"/>
      <c r="DK172" s="722"/>
      <c r="DL172" s="722"/>
      <c r="DM172" s="722"/>
      <c r="DN172" s="722"/>
      <c r="DO172" s="722"/>
      <c r="DP172" s="722"/>
      <c r="DQ172" s="722"/>
      <c r="DR172" s="722"/>
      <c r="DS172" s="722"/>
      <c r="DT172" s="722"/>
      <c r="DU172" s="722"/>
      <c r="DV172" s="722"/>
      <c r="DW172" s="722"/>
      <c r="DX172" s="722"/>
      <c r="DY172" s="722"/>
      <c r="DZ172" s="722"/>
      <c r="EA172" s="722"/>
      <c r="EB172" s="722"/>
      <c r="EC172" s="722"/>
      <c r="ED172" s="722"/>
      <c r="EE172" s="722"/>
      <c r="EF172" s="722"/>
      <c r="EG172" s="722"/>
      <c r="EH172" s="722"/>
      <c r="EI172" s="722"/>
      <c r="EJ172" s="722"/>
      <c r="EK172" s="722"/>
      <c r="EL172" s="722"/>
      <c r="EM172" s="722"/>
      <c r="EN172" s="722"/>
      <c r="EO172" s="722"/>
      <c r="EP172" s="722"/>
      <c r="EQ172" s="722"/>
      <c r="ER172" s="722"/>
      <c r="ES172" s="722"/>
      <c r="ET172" s="722"/>
      <c r="EU172" s="722"/>
      <c r="EV172" s="722"/>
      <c r="EW172" s="722"/>
      <c r="EX172" s="723"/>
      <c r="EY172" s="689"/>
      <c r="EZ172" s="690"/>
      <c r="FA172" s="690"/>
      <c r="FB172" s="690"/>
      <c r="FC172" s="690"/>
      <c r="FD172" s="690"/>
      <c r="FE172" s="690"/>
      <c r="FF172" s="690"/>
      <c r="FG172" s="690"/>
      <c r="FH172" s="693"/>
      <c r="FI172" s="693"/>
      <c r="FJ172" s="693"/>
      <c r="FK172" s="693"/>
      <c r="FL172" s="693"/>
      <c r="FM172" s="693"/>
      <c r="FN172" s="693"/>
      <c r="FO172" s="694"/>
      <c r="FP172" s="689"/>
      <c r="FQ172" s="690"/>
      <c r="FR172" s="690"/>
      <c r="FS172" s="690"/>
      <c r="FT172" s="690"/>
      <c r="FU172" s="690"/>
      <c r="FV172" s="690"/>
      <c r="FW172" s="690"/>
      <c r="FX172" s="690"/>
      <c r="FY172" s="690"/>
      <c r="FZ172" s="690"/>
      <c r="GA172" s="690"/>
      <c r="GB172" s="690"/>
      <c r="GC172" s="690"/>
      <c r="GD172" s="690"/>
      <c r="GE172" s="690"/>
      <c r="GF172" s="690"/>
      <c r="GG172" s="693"/>
      <c r="GH172" s="693"/>
      <c r="GI172" s="693"/>
      <c r="GJ172" s="693"/>
      <c r="GK172" s="693"/>
      <c r="GL172" s="693"/>
      <c r="GM172" s="693"/>
      <c r="GN172" s="693"/>
      <c r="GO172" s="693"/>
      <c r="GP172" s="693"/>
      <c r="GQ172" s="693"/>
      <c r="GR172" s="693"/>
      <c r="GS172" s="693"/>
      <c r="GT172" s="693"/>
      <c r="GU172" s="693"/>
      <c r="GV172" s="693"/>
      <c r="GW172" s="693"/>
      <c r="GX172" s="693"/>
      <c r="GY172" s="693"/>
      <c r="GZ172" s="693"/>
      <c r="HA172" s="693"/>
      <c r="HB172" s="693"/>
      <c r="HC172" s="693"/>
      <c r="HD172" s="693"/>
      <c r="HE172" s="693"/>
      <c r="HF172" s="693"/>
      <c r="HG172" s="693"/>
      <c r="HH172" s="693"/>
      <c r="HI172" s="693"/>
      <c r="HJ172" s="693"/>
      <c r="HK172" s="693"/>
      <c r="HL172" s="693"/>
      <c r="HM172" s="693"/>
      <c r="HN172" s="694"/>
      <c r="HO172" s="689"/>
      <c r="HP172" s="690"/>
      <c r="HQ172" s="690"/>
      <c r="HR172" s="690"/>
      <c r="HS172" s="690"/>
      <c r="HT172" s="690"/>
      <c r="HU172" s="690"/>
      <c r="HV172" s="693"/>
      <c r="HW172" s="693"/>
      <c r="HX172" s="693"/>
      <c r="HY172" s="693"/>
      <c r="HZ172" s="693"/>
      <c r="IA172" s="693"/>
      <c r="IB172" s="693"/>
      <c r="IC172" s="693"/>
      <c r="ID172" s="693"/>
      <c r="IE172" s="694"/>
      <c r="IF172" s="689"/>
      <c r="IG172" s="690"/>
      <c r="IH172" s="690"/>
      <c r="II172" s="690"/>
      <c r="IJ172" s="690"/>
      <c r="IK172" s="690"/>
      <c r="IL172" s="690"/>
      <c r="IM172" s="690"/>
      <c r="IN172" s="693"/>
      <c r="IO172" s="693"/>
      <c r="IP172" s="693"/>
      <c r="IQ172" s="693"/>
      <c r="IR172" s="693"/>
      <c r="IS172" s="693"/>
      <c r="IT172" s="693"/>
      <c r="IU172" s="693"/>
      <c r="IV172" s="1260"/>
      <c r="IW172" s="47"/>
      <c r="IX172" s="738"/>
      <c r="IY172" s="741"/>
      <c r="IZ172" s="22"/>
      <c r="JA172" s="22"/>
      <c r="JB172" s="22"/>
      <c r="JC172" s="22"/>
      <c r="JD172" s="22"/>
      <c r="JE172" s="22"/>
      <c r="JF172" s="22"/>
      <c r="JG172" s="22"/>
      <c r="JH172" s="21"/>
      <c r="JI172" s="22"/>
      <c r="JJ172" s="22"/>
      <c r="JK172" s="22"/>
      <c r="JL172" s="22"/>
      <c r="JM172" s="22"/>
      <c r="JN172" s="22"/>
      <c r="JO172" s="22"/>
      <c r="JP172" s="22"/>
      <c r="JQ172" s="22"/>
      <c r="JR172" s="22"/>
      <c r="JS172" s="22"/>
      <c r="JT172" s="22"/>
      <c r="JU172" s="22"/>
      <c r="JV172" s="22"/>
      <c r="JW172" s="22"/>
      <c r="JX172" s="22"/>
      <c r="JY172" s="22"/>
      <c r="JZ172" s="22"/>
      <c r="KA172" s="22"/>
      <c r="KB172" s="22"/>
      <c r="KC172" s="22"/>
      <c r="KD172" s="22"/>
      <c r="KE172" s="22"/>
      <c r="KF172" s="22"/>
      <c r="KG172" s="22"/>
      <c r="KH172" s="22"/>
      <c r="KI172" s="22"/>
      <c r="KJ172" s="22"/>
      <c r="KK172" s="22"/>
      <c r="KL172" s="22"/>
      <c r="KM172" s="22"/>
      <c r="KN172" s="22"/>
      <c r="KO172" s="22"/>
      <c r="KP172" s="22"/>
      <c r="KQ172" s="22"/>
      <c r="KR172" s="22"/>
      <c r="KS172" s="22"/>
      <c r="KT172" s="22"/>
      <c r="KU172" s="22"/>
      <c r="KV172" s="22"/>
      <c r="KW172" s="22"/>
      <c r="KX172" s="22"/>
      <c r="KY172" s="22"/>
      <c r="KZ172" s="22"/>
      <c r="LA172" s="22"/>
      <c r="LB172" s="22"/>
      <c r="LC172" s="22"/>
      <c r="LD172" s="22"/>
      <c r="LE172" s="22"/>
      <c r="LF172" s="22"/>
      <c r="LG172" s="22"/>
      <c r="LH172" s="22"/>
      <c r="LI172" s="22"/>
      <c r="LJ172" s="23"/>
    </row>
    <row r="173" spans="2:322" ht="3.65" customHeight="1">
      <c r="B173" s="21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3"/>
      <c r="AP173" s="22"/>
      <c r="AQ173" s="22"/>
      <c r="AR173" s="22"/>
      <c r="AS173" s="22"/>
      <c r="AT173" s="22"/>
      <c r="AU173" s="22"/>
      <c r="AV173" s="22"/>
      <c r="AW173" s="22"/>
      <c r="AX173" s="737"/>
      <c r="AY173" s="738"/>
      <c r="AZ173" s="47"/>
      <c r="BA173" s="1264"/>
      <c r="BB173" s="690"/>
      <c r="BC173" s="690"/>
      <c r="BD173" s="690"/>
      <c r="BE173" s="690"/>
      <c r="BF173" s="690"/>
      <c r="BG173" s="690"/>
      <c r="BH173" s="705"/>
      <c r="BI173" s="705"/>
      <c r="BJ173" s="705"/>
      <c r="BK173" s="705"/>
      <c r="BL173" s="705"/>
      <c r="BM173" s="705"/>
      <c r="BN173" s="705"/>
      <c r="BO173" s="705"/>
      <c r="BP173" s="705"/>
      <c r="BQ173" s="706"/>
      <c r="BR173" s="689"/>
      <c r="BS173" s="690"/>
      <c r="BT173" s="690"/>
      <c r="BU173" s="690"/>
      <c r="BV173" s="690"/>
      <c r="BW173" s="690"/>
      <c r="BX173" s="690"/>
      <c r="BY173" s="714"/>
      <c r="BZ173" s="714"/>
      <c r="CA173" s="714"/>
      <c r="CB173" s="714"/>
      <c r="CC173" s="714"/>
      <c r="CD173" s="714"/>
      <c r="CE173" s="714"/>
      <c r="CF173" s="714"/>
      <c r="CG173" s="714"/>
      <c r="CH173" s="715"/>
      <c r="CI173" s="27"/>
      <c r="CJ173" s="27"/>
      <c r="CK173" s="27"/>
      <c r="CL173" s="746"/>
      <c r="CM173" s="746"/>
      <c r="CN173" s="746"/>
      <c r="CO173" s="746"/>
      <c r="CP173" s="746"/>
      <c r="CQ173" s="746"/>
      <c r="CR173" s="746"/>
      <c r="CS173" s="746"/>
      <c r="CT173" s="746"/>
      <c r="CU173" s="746"/>
      <c r="CV173" s="746"/>
      <c r="CW173" s="27"/>
      <c r="CX173" s="27"/>
      <c r="CY173" s="31"/>
      <c r="CZ173" s="721"/>
      <c r="DA173" s="722"/>
      <c r="DB173" s="722"/>
      <c r="DC173" s="722"/>
      <c r="DD173" s="722"/>
      <c r="DE173" s="722"/>
      <c r="DF173" s="722"/>
      <c r="DG173" s="722"/>
      <c r="DH173" s="722"/>
      <c r="DI173" s="722"/>
      <c r="DJ173" s="722"/>
      <c r="DK173" s="722"/>
      <c r="DL173" s="722"/>
      <c r="DM173" s="722"/>
      <c r="DN173" s="722"/>
      <c r="DO173" s="722"/>
      <c r="DP173" s="722"/>
      <c r="DQ173" s="722"/>
      <c r="DR173" s="722"/>
      <c r="DS173" s="722"/>
      <c r="DT173" s="722"/>
      <c r="DU173" s="722"/>
      <c r="DV173" s="722"/>
      <c r="DW173" s="722"/>
      <c r="DX173" s="722"/>
      <c r="DY173" s="722"/>
      <c r="DZ173" s="722"/>
      <c r="EA173" s="722"/>
      <c r="EB173" s="722"/>
      <c r="EC173" s="722"/>
      <c r="ED173" s="722"/>
      <c r="EE173" s="722"/>
      <c r="EF173" s="722"/>
      <c r="EG173" s="722"/>
      <c r="EH173" s="722"/>
      <c r="EI173" s="722"/>
      <c r="EJ173" s="722"/>
      <c r="EK173" s="722"/>
      <c r="EL173" s="722"/>
      <c r="EM173" s="722"/>
      <c r="EN173" s="722"/>
      <c r="EO173" s="722"/>
      <c r="EP173" s="722"/>
      <c r="EQ173" s="722"/>
      <c r="ER173" s="722"/>
      <c r="ES173" s="722"/>
      <c r="ET173" s="722"/>
      <c r="EU173" s="722"/>
      <c r="EV173" s="722"/>
      <c r="EW173" s="722"/>
      <c r="EX173" s="723"/>
      <c r="EY173" s="689"/>
      <c r="EZ173" s="690"/>
      <c r="FA173" s="690"/>
      <c r="FB173" s="690"/>
      <c r="FC173" s="690"/>
      <c r="FD173" s="690"/>
      <c r="FE173" s="690"/>
      <c r="FF173" s="690"/>
      <c r="FG173" s="690"/>
      <c r="FH173" s="693"/>
      <c r="FI173" s="693"/>
      <c r="FJ173" s="693"/>
      <c r="FK173" s="693"/>
      <c r="FL173" s="693"/>
      <c r="FM173" s="693"/>
      <c r="FN173" s="693"/>
      <c r="FO173" s="694"/>
      <c r="FP173" s="689"/>
      <c r="FQ173" s="690"/>
      <c r="FR173" s="690"/>
      <c r="FS173" s="690"/>
      <c r="FT173" s="690"/>
      <c r="FU173" s="690"/>
      <c r="FV173" s="690"/>
      <c r="FW173" s="690"/>
      <c r="FX173" s="690"/>
      <c r="FY173" s="690"/>
      <c r="FZ173" s="690"/>
      <c r="GA173" s="690"/>
      <c r="GB173" s="690"/>
      <c r="GC173" s="690"/>
      <c r="GD173" s="690"/>
      <c r="GE173" s="690"/>
      <c r="GF173" s="690"/>
      <c r="GG173" s="693"/>
      <c r="GH173" s="693"/>
      <c r="GI173" s="693"/>
      <c r="GJ173" s="693"/>
      <c r="GK173" s="693"/>
      <c r="GL173" s="693"/>
      <c r="GM173" s="693"/>
      <c r="GN173" s="693"/>
      <c r="GO173" s="693"/>
      <c r="GP173" s="693"/>
      <c r="GQ173" s="693"/>
      <c r="GR173" s="693"/>
      <c r="GS173" s="693"/>
      <c r="GT173" s="693"/>
      <c r="GU173" s="693"/>
      <c r="GV173" s="693"/>
      <c r="GW173" s="693"/>
      <c r="GX173" s="693"/>
      <c r="GY173" s="693"/>
      <c r="GZ173" s="693"/>
      <c r="HA173" s="693"/>
      <c r="HB173" s="693"/>
      <c r="HC173" s="693"/>
      <c r="HD173" s="693"/>
      <c r="HE173" s="693"/>
      <c r="HF173" s="693"/>
      <c r="HG173" s="693"/>
      <c r="HH173" s="693"/>
      <c r="HI173" s="693"/>
      <c r="HJ173" s="693"/>
      <c r="HK173" s="693"/>
      <c r="HL173" s="693"/>
      <c r="HM173" s="693"/>
      <c r="HN173" s="694"/>
      <c r="HO173" s="689"/>
      <c r="HP173" s="690"/>
      <c r="HQ173" s="690"/>
      <c r="HR173" s="690"/>
      <c r="HS173" s="690"/>
      <c r="HT173" s="690"/>
      <c r="HU173" s="690"/>
      <c r="HV173" s="693"/>
      <c r="HW173" s="693"/>
      <c r="HX173" s="693"/>
      <c r="HY173" s="693"/>
      <c r="HZ173" s="693"/>
      <c r="IA173" s="693"/>
      <c r="IB173" s="693"/>
      <c r="IC173" s="693"/>
      <c r="ID173" s="693"/>
      <c r="IE173" s="694"/>
      <c r="IF173" s="689"/>
      <c r="IG173" s="690"/>
      <c r="IH173" s="690"/>
      <c r="II173" s="690"/>
      <c r="IJ173" s="690"/>
      <c r="IK173" s="690"/>
      <c r="IL173" s="690"/>
      <c r="IM173" s="690"/>
      <c r="IN173" s="693"/>
      <c r="IO173" s="693"/>
      <c r="IP173" s="693"/>
      <c r="IQ173" s="693"/>
      <c r="IR173" s="693"/>
      <c r="IS173" s="693"/>
      <c r="IT173" s="693"/>
      <c r="IU173" s="693"/>
      <c r="IV173" s="1260"/>
      <c r="IW173" s="47"/>
      <c r="IX173" s="738"/>
      <c r="IY173" s="741"/>
      <c r="IZ173" s="22"/>
      <c r="JA173" s="22"/>
      <c r="JB173" s="22"/>
      <c r="JC173" s="22"/>
      <c r="JD173" s="22"/>
      <c r="JE173" s="22"/>
      <c r="JF173" s="22"/>
      <c r="JG173" s="22"/>
      <c r="JH173" s="21"/>
      <c r="JI173" s="22"/>
      <c r="JJ173" s="22"/>
      <c r="JK173" s="22"/>
      <c r="JL173" s="22"/>
      <c r="JM173" s="22"/>
      <c r="JN173" s="22"/>
      <c r="JO173" s="22"/>
      <c r="JP173" s="22"/>
      <c r="JQ173" s="22"/>
      <c r="JR173" s="22"/>
      <c r="JS173" s="22"/>
      <c r="JT173" s="22"/>
      <c r="JU173" s="22"/>
      <c r="JV173" s="22"/>
      <c r="JW173" s="22"/>
      <c r="JX173" s="22"/>
      <c r="JY173" s="22"/>
      <c r="JZ173" s="22"/>
      <c r="KA173" s="22"/>
      <c r="KB173" s="22"/>
      <c r="KC173" s="22"/>
      <c r="KD173" s="22"/>
      <c r="KE173" s="22"/>
      <c r="KF173" s="22"/>
      <c r="KG173" s="22"/>
      <c r="KH173" s="22"/>
      <c r="KI173" s="22"/>
      <c r="KJ173" s="22"/>
      <c r="KK173" s="22"/>
      <c r="KL173" s="22"/>
      <c r="KM173" s="22"/>
      <c r="KN173" s="22"/>
      <c r="KO173" s="22"/>
      <c r="KP173" s="22"/>
      <c r="KQ173" s="22"/>
      <c r="KR173" s="22"/>
      <c r="KS173" s="22"/>
      <c r="KT173" s="22"/>
      <c r="KU173" s="22"/>
      <c r="KV173" s="22"/>
      <c r="KW173" s="22"/>
      <c r="KX173" s="22"/>
      <c r="KY173" s="22"/>
      <c r="KZ173" s="22"/>
      <c r="LA173" s="22"/>
      <c r="LB173" s="22"/>
      <c r="LC173" s="22"/>
      <c r="LD173" s="22"/>
      <c r="LE173" s="22"/>
      <c r="LF173" s="22"/>
      <c r="LG173" s="22"/>
      <c r="LH173" s="22"/>
      <c r="LI173" s="22"/>
      <c r="LJ173" s="23"/>
    </row>
    <row r="174" spans="2:322" ht="3.65" customHeight="1">
      <c r="B174" s="21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3"/>
      <c r="AP174" s="22"/>
      <c r="AQ174" s="22"/>
      <c r="AR174" s="22"/>
      <c r="AS174" s="22"/>
      <c r="AT174" s="22"/>
      <c r="AU174" s="22"/>
      <c r="AV174" s="22"/>
      <c r="AW174" s="22"/>
      <c r="AX174" s="699"/>
      <c r="AY174" s="685"/>
      <c r="AZ174" s="685"/>
      <c r="BA174" s="1322"/>
      <c r="BB174" s="1258"/>
      <c r="BC174" s="1258"/>
      <c r="BD174" s="1258"/>
      <c r="BE174" s="1258"/>
      <c r="BF174" s="1258"/>
      <c r="BG174" s="1258"/>
      <c r="BH174" s="1323"/>
      <c r="BI174" s="1323"/>
      <c r="BJ174" s="1323"/>
      <c r="BK174" s="1323"/>
      <c r="BL174" s="1323"/>
      <c r="BM174" s="1323"/>
      <c r="BN174" s="1323"/>
      <c r="BO174" s="1323"/>
      <c r="BP174" s="1323"/>
      <c r="BQ174" s="1324"/>
      <c r="BR174" s="1257"/>
      <c r="BS174" s="1258"/>
      <c r="BT174" s="1258"/>
      <c r="BU174" s="1258"/>
      <c r="BV174" s="1258"/>
      <c r="BW174" s="1258"/>
      <c r="BX174" s="1258"/>
      <c r="BY174" s="1327"/>
      <c r="BZ174" s="1327"/>
      <c r="CA174" s="1327"/>
      <c r="CB174" s="1327"/>
      <c r="CC174" s="1327"/>
      <c r="CD174" s="1327"/>
      <c r="CE174" s="1327"/>
      <c r="CF174" s="1327"/>
      <c r="CG174" s="1327"/>
      <c r="CH174" s="1328"/>
      <c r="CI174" s="578"/>
      <c r="CJ174" s="578"/>
      <c r="CK174" s="578"/>
      <c r="CL174" s="1266"/>
      <c r="CM174" s="1266"/>
      <c r="CN174" s="1266"/>
      <c r="CO174" s="1266"/>
      <c r="CP174" s="1266"/>
      <c r="CQ174" s="1266"/>
      <c r="CR174" s="1266"/>
      <c r="CS174" s="1266"/>
      <c r="CT174" s="1266"/>
      <c r="CU174" s="1266"/>
      <c r="CV174" s="1266"/>
      <c r="CW174" s="578"/>
      <c r="CX174" s="578"/>
      <c r="CY174" s="579"/>
      <c r="CZ174" s="1329"/>
      <c r="DA174" s="1330"/>
      <c r="DB174" s="1330"/>
      <c r="DC174" s="1330"/>
      <c r="DD174" s="1330"/>
      <c r="DE174" s="1330"/>
      <c r="DF174" s="1330"/>
      <c r="DG174" s="1330"/>
      <c r="DH174" s="1330"/>
      <c r="DI174" s="1330"/>
      <c r="DJ174" s="1330"/>
      <c r="DK174" s="1330"/>
      <c r="DL174" s="1330"/>
      <c r="DM174" s="1330"/>
      <c r="DN174" s="1330"/>
      <c r="DO174" s="1330"/>
      <c r="DP174" s="1330"/>
      <c r="DQ174" s="1330"/>
      <c r="DR174" s="1330"/>
      <c r="DS174" s="1330"/>
      <c r="DT174" s="1330"/>
      <c r="DU174" s="1330"/>
      <c r="DV174" s="1330"/>
      <c r="DW174" s="1330"/>
      <c r="DX174" s="1330"/>
      <c r="DY174" s="1330"/>
      <c r="DZ174" s="1330"/>
      <c r="EA174" s="1330"/>
      <c r="EB174" s="1330"/>
      <c r="EC174" s="1330"/>
      <c r="ED174" s="1330"/>
      <c r="EE174" s="1330"/>
      <c r="EF174" s="1330"/>
      <c r="EG174" s="1330"/>
      <c r="EH174" s="1330"/>
      <c r="EI174" s="1330"/>
      <c r="EJ174" s="1330"/>
      <c r="EK174" s="1330"/>
      <c r="EL174" s="1330"/>
      <c r="EM174" s="1330"/>
      <c r="EN174" s="1330"/>
      <c r="EO174" s="1330"/>
      <c r="EP174" s="1330"/>
      <c r="EQ174" s="1330"/>
      <c r="ER174" s="1330"/>
      <c r="ES174" s="1330"/>
      <c r="ET174" s="1330"/>
      <c r="EU174" s="1330"/>
      <c r="EV174" s="1330"/>
      <c r="EW174" s="1330"/>
      <c r="EX174" s="1331"/>
      <c r="EY174" s="1257"/>
      <c r="EZ174" s="1258"/>
      <c r="FA174" s="1258"/>
      <c r="FB174" s="1258"/>
      <c r="FC174" s="1258"/>
      <c r="FD174" s="1258"/>
      <c r="FE174" s="1258"/>
      <c r="FF174" s="1258"/>
      <c r="FG174" s="1258"/>
      <c r="FH174" s="1261"/>
      <c r="FI174" s="1261"/>
      <c r="FJ174" s="1261"/>
      <c r="FK174" s="1261"/>
      <c r="FL174" s="1261"/>
      <c r="FM174" s="1261"/>
      <c r="FN174" s="1261"/>
      <c r="FO174" s="1263"/>
      <c r="FP174" s="1257"/>
      <c r="FQ174" s="1258"/>
      <c r="FR174" s="1258"/>
      <c r="FS174" s="1258"/>
      <c r="FT174" s="1258"/>
      <c r="FU174" s="1258"/>
      <c r="FV174" s="1258"/>
      <c r="FW174" s="1258"/>
      <c r="FX174" s="1258"/>
      <c r="FY174" s="1258"/>
      <c r="FZ174" s="1258"/>
      <c r="GA174" s="1258"/>
      <c r="GB174" s="1258"/>
      <c r="GC174" s="1258"/>
      <c r="GD174" s="1258"/>
      <c r="GE174" s="1258"/>
      <c r="GF174" s="1258"/>
      <c r="GG174" s="1261"/>
      <c r="GH174" s="1261"/>
      <c r="GI174" s="1261"/>
      <c r="GJ174" s="1261"/>
      <c r="GK174" s="1261"/>
      <c r="GL174" s="1261"/>
      <c r="GM174" s="1261"/>
      <c r="GN174" s="1261"/>
      <c r="GO174" s="1261"/>
      <c r="GP174" s="1261"/>
      <c r="GQ174" s="1261"/>
      <c r="GR174" s="1261"/>
      <c r="GS174" s="1261"/>
      <c r="GT174" s="1261"/>
      <c r="GU174" s="1261"/>
      <c r="GV174" s="1261"/>
      <c r="GW174" s="1261"/>
      <c r="GX174" s="1261"/>
      <c r="GY174" s="1261"/>
      <c r="GZ174" s="1261"/>
      <c r="HA174" s="1261"/>
      <c r="HB174" s="1261"/>
      <c r="HC174" s="1261"/>
      <c r="HD174" s="1261"/>
      <c r="HE174" s="1261"/>
      <c r="HF174" s="1261"/>
      <c r="HG174" s="1261"/>
      <c r="HH174" s="1261"/>
      <c r="HI174" s="1261"/>
      <c r="HJ174" s="1261"/>
      <c r="HK174" s="1261"/>
      <c r="HL174" s="1261"/>
      <c r="HM174" s="1261"/>
      <c r="HN174" s="1263"/>
      <c r="HO174" s="1257"/>
      <c r="HP174" s="1258"/>
      <c r="HQ174" s="1258"/>
      <c r="HR174" s="1258"/>
      <c r="HS174" s="1258"/>
      <c r="HT174" s="1258"/>
      <c r="HU174" s="1258"/>
      <c r="HV174" s="1261"/>
      <c r="HW174" s="1261"/>
      <c r="HX174" s="1261"/>
      <c r="HY174" s="1261"/>
      <c r="HZ174" s="1261"/>
      <c r="IA174" s="1261"/>
      <c r="IB174" s="1261"/>
      <c r="IC174" s="1261"/>
      <c r="ID174" s="1261"/>
      <c r="IE174" s="1263"/>
      <c r="IF174" s="1257"/>
      <c r="IG174" s="1258"/>
      <c r="IH174" s="1258"/>
      <c r="II174" s="1258"/>
      <c r="IJ174" s="1258"/>
      <c r="IK174" s="1258"/>
      <c r="IL174" s="1258"/>
      <c r="IM174" s="1258"/>
      <c r="IN174" s="1261"/>
      <c r="IO174" s="1261"/>
      <c r="IP174" s="1261"/>
      <c r="IQ174" s="1261"/>
      <c r="IR174" s="1261"/>
      <c r="IS174" s="1261"/>
      <c r="IT174" s="1261"/>
      <c r="IU174" s="1261"/>
      <c r="IV174" s="1262"/>
      <c r="IW174" s="685"/>
      <c r="IX174" s="685"/>
      <c r="IY174" s="686"/>
      <c r="IZ174" s="22"/>
      <c r="JA174" s="22"/>
      <c r="JB174" s="22"/>
      <c r="JC174" s="22"/>
      <c r="JD174" s="22"/>
      <c r="JE174" s="22"/>
      <c r="JF174" s="22"/>
      <c r="JG174" s="22"/>
      <c r="JH174" s="21"/>
      <c r="JI174" s="22"/>
      <c r="JJ174" s="22"/>
      <c r="JK174" s="22"/>
      <c r="JL174" s="22"/>
      <c r="JM174" s="22"/>
      <c r="JN174" s="22"/>
      <c r="JO174" s="22"/>
      <c r="JP174" s="22"/>
      <c r="JQ174" s="22"/>
      <c r="JR174" s="22"/>
      <c r="JS174" s="22"/>
      <c r="JT174" s="22"/>
      <c r="JU174" s="22"/>
      <c r="JV174" s="22"/>
      <c r="JW174" s="22"/>
      <c r="JX174" s="22"/>
      <c r="JY174" s="22"/>
      <c r="JZ174" s="22"/>
      <c r="KA174" s="22"/>
      <c r="KB174" s="22"/>
      <c r="KC174" s="22"/>
      <c r="KD174" s="22"/>
      <c r="KE174" s="22"/>
      <c r="KF174" s="22"/>
      <c r="KG174" s="22"/>
      <c r="KH174" s="22"/>
      <c r="KI174" s="22"/>
      <c r="KJ174" s="22"/>
      <c r="KK174" s="22"/>
      <c r="KL174" s="22"/>
      <c r="KM174" s="22"/>
      <c r="KN174" s="22"/>
      <c r="KO174" s="22"/>
      <c r="KP174" s="22"/>
      <c r="KQ174" s="22"/>
      <c r="KR174" s="22"/>
      <c r="KS174" s="22"/>
      <c r="KT174" s="22"/>
      <c r="KU174" s="22"/>
      <c r="KV174" s="22"/>
      <c r="KW174" s="22"/>
      <c r="KX174" s="22"/>
      <c r="KY174" s="22"/>
      <c r="KZ174" s="22"/>
      <c r="LA174" s="22"/>
      <c r="LB174" s="22"/>
      <c r="LC174" s="22"/>
      <c r="LD174" s="22"/>
      <c r="LE174" s="22"/>
      <c r="LF174" s="22"/>
      <c r="LG174" s="22"/>
      <c r="LH174" s="22"/>
      <c r="LI174" s="22"/>
      <c r="LJ174" s="23"/>
    </row>
    <row r="175" spans="2:322" ht="3.65" customHeight="1">
      <c r="B175" s="21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3"/>
      <c r="AP175" s="22"/>
      <c r="AQ175" s="22"/>
      <c r="AR175" s="22"/>
      <c r="AS175" s="22"/>
      <c r="AT175" s="22"/>
      <c r="AU175" s="22"/>
      <c r="AV175" s="22"/>
      <c r="AW175" s="22"/>
      <c r="AX175" s="699"/>
      <c r="AY175" s="685"/>
      <c r="AZ175" s="685"/>
      <c r="BA175" s="672">
        <v>1</v>
      </c>
      <c r="BB175" s="672"/>
      <c r="BC175" s="672"/>
      <c r="BD175" s="672"/>
      <c r="BE175" s="672"/>
      <c r="BF175" s="672"/>
      <c r="BG175" s="672"/>
      <c r="BH175" s="672"/>
      <c r="BI175" s="672"/>
      <c r="BJ175" s="672"/>
      <c r="BK175" s="672"/>
      <c r="BL175" s="672"/>
      <c r="BM175" s="672"/>
      <c r="BN175" s="672"/>
      <c r="BO175" s="672"/>
      <c r="BP175" s="672"/>
      <c r="BQ175" s="681"/>
      <c r="BR175" s="680">
        <v>2</v>
      </c>
      <c r="BS175" s="672"/>
      <c r="BT175" s="672"/>
      <c r="BU175" s="672"/>
      <c r="BV175" s="672"/>
      <c r="BW175" s="672"/>
      <c r="BX175" s="672"/>
      <c r="BY175" s="672"/>
      <c r="BZ175" s="672"/>
      <c r="CA175" s="672"/>
      <c r="CB175" s="672"/>
      <c r="CC175" s="672"/>
      <c r="CD175" s="672"/>
      <c r="CE175" s="672"/>
      <c r="CF175" s="672"/>
      <c r="CG175" s="672"/>
      <c r="CH175" s="681"/>
      <c r="CI175" s="680">
        <v>3</v>
      </c>
      <c r="CJ175" s="672"/>
      <c r="CK175" s="672"/>
      <c r="CL175" s="672"/>
      <c r="CM175" s="672"/>
      <c r="CN175" s="672"/>
      <c r="CO175" s="672"/>
      <c r="CP175" s="672"/>
      <c r="CQ175" s="672"/>
      <c r="CR175" s="672"/>
      <c r="CS175" s="672"/>
      <c r="CT175" s="672"/>
      <c r="CU175" s="672"/>
      <c r="CV175" s="672"/>
      <c r="CW175" s="672"/>
      <c r="CX175" s="672"/>
      <c r="CY175" s="681"/>
      <c r="CZ175" s="680">
        <v>4</v>
      </c>
      <c r="DA175" s="672"/>
      <c r="DB175" s="672"/>
      <c r="DC175" s="672"/>
      <c r="DD175" s="672"/>
      <c r="DE175" s="672"/>
      <c r="DF175" s="672"/>
      <c r="DG175" s="672"/>
      <c r="DH175" s="672"/>
      <c r="DI175" s="672"/>
      <c r="DJ175" s="672"/>
      <c r="DK175" s="672"/>
      <c r="DL175" s="672"/>
      <c r="DM175" s="672"/>
      <c r="DN175" s="672"/>
      <c r="DO175" s="672"/>
      <c r="DP175" s="681"/>
      <c r="DQ175" s="680">
        <v>5</v>
      </c>
      <c r="DR175" s="672"/>
      <c r="DS175" s="672"/>
      <c r="DT175" s="672"/>
      <c r="DU175" s="672"/>
      <c r="DV175" s="672"/>
      <c r="DW175" s="672"/>
      <c r="DX175" s="672"/>
      <c r="DY175" s="672"/>
      <c r="DZ175" s="672"/>
      <c r="EA175" s="672"/>
      <c r="EB175" s="672"/>
      <c r="EC175" s="672"/>
      <c r="ED175" s="672"/>
      <c r="EE175" s="672"/>
      <c r="EF175" s="672"/>
      <c r="EG175" s="681"/>
      <c r="EH175" s="680">
        <v>6</v>
      </c>
      <c r="EI175" s="672"/>
      <c r="EJ175" s="672"/>
      <c r="EK175" s="672"/>
      <c r="EL175" s="672"/>
      <c r="EM175" s="672"/>
      <c r="EN175" s="672"/>
      <c r="EO175" s="672"/>
      <c r="EP175" s="672"/>
      <c r="EQ175" s="672"/>
      <c r="ER175" s="672"/>
      <c r="ES175" s="672"/>
      <c r="ET175" s="672"/>
      <c r="EU175" s="672"/>
      <c r="EV175" s="672"/>
      <c r="EW175" s="672"/>
      <c r="EX175" s="681"/>
      <c r="EY175" s="680">
        <v>7</v>
      </c>
      <c r="EZ175" s="672"/>
      <c r="FA175" s="672"/>
      <c r="FB175" s="672"/>
      <c r="FC175" s="672"/>
      <c r="FD175" s="672"/>
      <c r="FE175" s="672"/>
      <c r="FF175" s="672"/>
      <c r="FG175" s="672"/>
      <c r="FH175" s="672"/>
      <c r="FI175" s="672"/>
      <c r="FJ175" s="672"/>
      <c r="FK175" s="672"/>
      <c r="FL175" s="672"/>
      <c r="FM175" s="672"/>
      <c r="FN175" s="672"/>
      <c r="FO175" s="681"/>
      <c r="FP175" s="680">
        <v>8</v>
      </c>
      <c r="FQ175" s="672"/>
      <c r="FR175" s="672"/>
      <c r="FS175" s="672"/>
      <c r="FT175" s="672"/>
      <c r="FU175" s="672"/>
      <c r="FV175" s="672"/>
      <c r="FW175" s="672"/>
      <c r="FX175" s="672"/>
      <c r="FY175" s="672"/>
      <c r="FZ175" s="672"/>
      <c r="GA175" s="672"/>
      <c r="GB175" s="672"/>
      <c r="GC175" s="672"/>
      <c r="GD175" s="672"/>
      <c r="GE175" s="672"/>
      <c r="GF175" s="681"/>
      <c r="GG175" s="680">
        <v>9</v>
      </c>
      <c r="GH175" s="672"/>
      <c r="GI175" s="672"/>
      <c r="GJ175" s="672"/>
      <c r="GK175" s="672"/>
      <c r="GL175" s="672"/>
      <c r="GM175" s="672"/>
      <c r="GN175" s="672"/>
      <c r="GO175" s="672"/>
      <c r="GP175" s="672"/>
      <c r="GQ175" s="672"/>
      <c r="GR175" s="672"/>
      <c r="GS175" s="672"/>
      <c r="GT175" s="672"/>
      <c r="GU175" s="672"/>
      <c r="GV175" s="672"/>
      <c r="GW175" s="681"/>
      <c r="GX175" s="680">
        <v>10</v>
      </c>
      <c r="GY175" s="672"/>
      <c r="GZ175" s="672"/>
      <c r="HA175" s="672"/>
      <c r="HB175" s="672"/>
      <c r="HC175" s="672"/>
      <c r="HD175" s="672"/>
      <c r="HE175" s="672"/>
      <c r="HF175" s="672"/>
      <c r="HG175" s="672"/>
      <c r="HH175" s="672"/>
      <c r="HI175" s="672"/>
      <c r="HJ175" s="672"/>
      <c r="HK175" s="672"/>
      <c r="HL175" s="672"/>
      <c r="HM175" s="672"/>
      <c r="HN175" s="681"/>
      <c r="HO175" s="680">
        <v>11</v>
      </c>
      <c r="HP175" s="672"/>
      <c r="HQ175" s="672"/>
      <c r="HR175" s="672"/>
      <c r="HS175" s="672"/>
      <c r="HT175" s="672"/>
      <c r="HU175" s="672"/>
      <c r="HV175" s="672"/>
      <c r="HW175" s="672"/>
      <c r="HX175" s="672"/>
      <c r="HY175" s="672"/>
      <c r="HZ175" s="672"/>
      <c r="IA175" s="672"/>
      <c r="IB175" s="672"/>
      <c r="IC175" s="672"/>
      <c r="ID175" s="672"/>
      <c r="IE175" s="681"/>
      <c r="IF175" s="672">
        <v>12</v>
      </c>
      <c r="IG175" s="672"/>
      <c r="IH175" s="672"/>
      <c r="II175" s="672"/>
      <c r="IJ175" s="672"/>
      <c r="IK175" s="672"/>
      <c r="IL175" s="672"/>
      <c r="IM175" s="672"/>
      <c r="IN175" s="672"/>
      <c r="IO175" s="672"/>
      <c r="IP175" s="672"/>
      <c r="IQ175" s="672"/>
      <c r="IR175" s="672"/>
      <c r="IS175" s="672"/>
      <c r="IT175" s="672"/>
      <c r="IU175" s="672"/>
      <c r="IV175" s="672"/>
      <c r="IW175" s="685"/>
      <c r="IX175" s="685"/>
      <c r="IY175" s="686"/>
      <c r="IZ175" s="22"/>
      <c r="JA175" s="22"/>
      <c r="JB175" s="22"/>
      <c r="JC175" s="22"/>
      <c r="JD175" s="22"/>
      <c r="JE175" s="22"/>
      <c r="JF175" s="22"/>
      <c r="JG175" s="22"/>
      <c r="JH175" s="21"/>
      <c r="JI175" s="22"/>
      <c r="JJ175" s="22"/>
      <c r="JK175" s="22"/>
      <c r="JL175" s="22"/>
      <c r="JM175" s="22"/>
      <c r="JN175" s="22"/>
      <c r="JO175" s="22"/>
      <c r="JP175" s="22"/>
      <c r="JQ175" s="22"/>
      <c r="JR175" s="22"/>
      <c r="JS175" s="22"/>
      <c r="JT175" s="22"/>
      <c r="JU175" s="22"/>
      <c r="JV175" s="22"/>
      <c r="JW175" s="22"/>
      <c r="JX175" s="22"/>
      <c r="JY175" s="22"/>
      <c r="JZ175" s="22"/>
      <c r="KA175" s="22"/>
      <c r="KB175" s="22"/>
      <c r="KC175" s="22"/>
      <c r="KD175" s="22"/>
      <c r="KE175" s="22"/>
      <c r="KF175" s="22"/>
      <c r="KG175" s="22"/>
      <c r="KH175" s="22"/>
      <c r="KI175" s="22"/>
      <c r="KJ175" s="22"/>
      <c r="KK175" s="22"/>
      <c r="KL175" s="22"/>
      <c r="KM175" s="22"/>
      <c r="KN175" s="22"/>
      <c r="KO175" s="22"/>
      <c r="KP175" s="22"/>
      <c r="KQ175" s="22"/>
      <c r="KR175" s="22"/>
      <c r="KS175" s="22"/>
      <c r="KT175" s="22"/>
      <c r="KU175" s="22"/>
      <c r="KV175" s="22"/>
      <c r="KW175" s="22"/>
      <c r="KX175" s="22"/>
      <c r="KY175" s="22"/>
      <c r="KZ175" s="22"/>
      <c r="LA175" s="22"/>
      <c r="LB175" s="22"/>
      <c r="LC175" s="22"/>
      <c r="LD175" s="22"/>
      <c r="LE175" s="22"/>
      <c r="LF175" s="22"/>
      <c r="LG175" s="22"/>
      <c r="LH175" s="22"/>
      <c r="LI175" s="22"/>
      <c r="LJ175" s="23"/>
    </row>
    <row r="176" spans="2:322" ht="3.65" customHeight="1">
      <c r="B176" s="21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3"/>
      <c r="AP176" s="22"/>
      <c r="AQ176" s="22"/>
      <c r="AR176" s="22"/>
      <c r="AS176" s="22"/>
      <c r="AT176" s="22"/>
      <c r="AU176" s="22"/>
      <c r="AV176" s="22"/>
      <c r="AW176" s="22"/>
      <c r="AX176" s="700"/>
      <c r="AY176" s="687"/>
      <c r="AZ176" s="687"/>
      <c r="BA176" s="673"/>
      <c r="BB176" s="673"/>
      <c r="BC176" s="673"/>
      <c r="BD176" s="673"/>
      <c r="BE176" s="673"/>
      <c r="BF176" s="673"/>
      <c r="BG176" s="673"/>
      <c r="BH176" s="673"/>
      <c r="BI176" s="673"/>
      <c r="BJ176" s="673"/>
      <c r="BK176" s="673"/>
      <c r="BL176" s="673"/>
      <c r="BM176" s="673"/>
      <c r="BN176" s="673"/>
      <c r="BO176" s="673"/>
      <c r="BP176" s="673"/>
      <c r="BQ176" s="683"/>
      <c r="BR176" s="682"/>
      <c r="BS176" s="673"/>
      <c r="BT176" s="673"/>
      <c r="BU176" s="673"/>
      <c r="BV176" s="673"/>
      <c r="BW176" s="673"/>
      <c r="BX176" s="673"/>
      <c r="BY176" s="673"/>
      <c r="BZ176" s="673"/>
      <c r="CA176" s="673"/>
      <c r="CB176" s="673"/>
      <c r="CC176" s="673"/>
      <c r="CD176" s="673"/>
      <c r="CE176" s="673"/>
      <c r="CF176" s="673"/>
      <c r="CG176" s="673"/>
      <c r="CH176" s="683"/>
      <c r="CI176" s="682"/>
      <c r="CJ176" s="673"/>
      <c r="CK176" s="673"/>
      <c r="CL176" s="673"/>
      <c r="CM176" s="673"/>
      <c r="CN176" s="673"/>
      <c r="CO176" s="673"/>
      <c r="CP176" s="673"/>
      <c r="CQ176" s="673"/>
      <c r="CR176" s="673"/>
      <c r="CS176" s="673"/>
      <c r="CT176" s="673"/>
      <c r="CU176" s="673"/>
      <c r="CV176" s="673"/>
      <c r="CW176" s="673"/>
      <c r="CX176" s="673"/>
      <c r="CY176" s="683"/>
      <c r="CZ176" s="682"/>
      <c r="DA176" s="673"/>
      <c r="DB176" s="673"/>
      <c r="DC176" s="673"/>
      <c r="DD176" s="673"/>
      <c r="DE176" s="673"/>
      <c r="DF176" s="673"/>
      <c r="DG176" s="673"/>
      <c r="DH176" s="673"/>
      <c r="DI176" s="673"/>
      <c r="DJ176" s="673"/>
      <c r="DK176" s="673"/>
      <c r="DL176" s="673"/>
      <c r="DM176" s="673"/>
      <c r="DN176" s="673"/>
      <c r="DO176" s="673"/>
      <c r="DP176" s="683"/>
      <c r="DQ176" s="682"/>
      <c r="DR176" s="673"/>
      <c r="DS176" s="673"/>
      <c r="DT176" s="673"/>
      <c r="DU176" s="673"/>
      <c r="DV176" s="673"/>
      <c r="DW176" s="673"/>
      <c r="DX176" s="673"/>
      <c r="DY176" s="673"/>
      <c r="DZ176" s="673"/>
      <c r="EA176" s="673"/>
      <c r="EB176" s="673"/>
      <c r="EC176" s="673"/>
      <c r="ED176" s="673"/>
      <c r="EE176" s="673"/>
      <c r="EF176" s="673"/>
      <c r="EG176" s="683"/>
      <c r="EH176" s="682"/>
      <c r="EI176" s="673"/>
      <c r="EJ176" s="673"/>
      <c r="EK176" s="673"/>
      <c r="EL176" s="673"/>
      <c r="EM176" s="673"/>
      <c r="EN176" s="673"/>
      <c r="EO176" s="673"/>
      <c r="EP176" s="673"/>
      <c r="EQ176" s="673"/>
      <c r="ER176" s="673"/>
      <c r="ES176" s="673"/>
      <c r="ET176" s="673"/>
      <c r="EU176" s="673"/>
      <c r="EV176" s="673"/>
      <c r="EW176" s="673"/>
      <c r="EX176" s="683"/>
      <c r="EY176" s="682"/>
      <c r="EZ176" s="673"/>
      <c r="FA176" s="673"/>
      <c r="FB176" s="673"/>
      <c r="FC176" s="673"/>
      <c r="FD176" s="673"/>
      <c r="FE176" s="673"/>
      <c r="FF176" s="673"/>
      <c r="FG176" s="673"/>
      <c r="FH176" s="673"/>
      <c r="FI176" s="673"/>
      <c r="FJ176" s="673"/>
      <c r="FK176" s="673"/>
      <c r="FL176" s="673"/>
      <c r="FM176" s="673"/>
      <c r="FN176" s="673"/>
      <c r="FO176" s="683"/>
      <c r="FP176" s="682"/>
      <c r="FQ176" s="673"/>
      <c r="FR176" s="673"/>
      <c r="FS176" s="673"/>
      <c r="FT176" s="673"/>
      <c r="FU176" s="673"/>
      <c r="FV176" s="673"/>
      <c r="FW176" s="673"/>
      <c r="FX176" s="673"/>
      <c r="FY176" s="673"/>
      <c r="FZ176" s="673"/>
      <c r="GA176" s="673"/>
      <c r="GB176" s="673"/>
      <c r="GC176" s="673"/>
      <c r="GD176" s="673"/>
      <c r="GE176" s="673"/>
      <c r="GF176" s="683"/>
      <c r="GG176" s="682"/>
      <c r="GH176" s="673"/>
      <c r="GI176" s="673"/>
      <c r="GJ176" s="673"/>
      <c r="GK176" s="673"/>
      <c r="GL176" s="673"/>
      <c r="GM176" s="673"/>
      <c r="GN176" s="673"/>
      <c r="GO176" s="673"/>
      <c r="GP176" s="673"/>
      <c r="GQ176" s="673"/>
      <c r="GR176" s="673"/>
      <c r="GS176" s="673"/>
      <c r="GT176" s="673"/>
      <c r="GU176" s="673"/>
      <c r="GV176" s="673"/>
      <c r="GW176" s="683"/>
      <c r="GX176" s="682"/>
      <c r="GY176" s="673"/>
      <c r="GZ176" s="673"/>
      <c r="HA176" s="673"/>
      <c r="HB176" s="673"/>
      <c r="HC176" s="673"/>
      <c r="HD176" s="673"/>
      <c r="HE176" s="673"/>
      <c r="HF176" s="673"/>
      <c r="HG176" s="673"/>
      <c r="HH176" s="673"/>
      <c r="HI176" s="673"/>
      <c r="HJ176" s="673"/>
      <c r="HK176" s="673"/>
      <c r="HL176" s="673"/>
      <c r="HM176" s="673"/>
      <c r="HN176" s="683"/>
      <c r="HO176" s="682"/>
      <c r="HP176" s="673"/>
      <c r="HQ176" s="673"/>
      <c r="HR176" s="673"/>
      <c r="HS176" s="673"/>
      <c r="HT176" s="673"/>
      <c r="HU176" s="673"/>
      <c r="HV176" s="673"/>
      <c r="HW176" s="673"/>
      <c r="HX176" s="673"/>
      <c r="HY176" s="673"/>
      <c r="HZ176" s="673"/>
      <c r="IA176" s="673"/>
      <c r="IB176" s="673"/>
      <c r="IC176" s="673"/>
      <c r="ID176" s="673"/>
      <c r="IE176" s="683"/>
      <c r="IF176" s="673"/>
      <c r="IG176" s="673"/>
      <c r="IH176" s="673"/>
      <c r="II176" s="673"/>
      <c r="IJ176" s="673"/>
      <c r="IK176" s="673"/>
      <c r="IL176" s="673"/>
      <c r="IM176" s="673"/>
      <c r="IN176" s="673"/>
      <c r="IO176" s="673"/>
      <c r="IP176" s="673"/>
      <c r="IQ176" s="673"/>
      <c r="IR176" s="673"/>
      <c r="IS176" s="673"/>
      <c r="IT176" s="673"/>
      <c r="IU176" s="673"/>
      <c r="IV176" s="673"/>
      <c r="IW176" s="687"/>
      <c r="IX176" s="687"/>
      <c r="IY176" s="688"/>
      <c r="IZ176" s="22"/>
      <c r="JA176" s="22"/>
      <c r="JB176" s="22"/>
      <c r="JC176" s="22"/>
      <c r="JD176" s="22"/>
      <c r="JE176" s="22"/>
      <c r="JF176" s="22"/>
      <c r="JG176" s="22"/>
      <c r="JH176" s="21"/>
      <c r="JI176" s="22"/>
      <c r="JJ176" s="22"/>
      <c r="JK176" s="22"/>
      <c r="JL176" s="22"/>
      <c r="JM176" s="22"/>
      <c r="JN176" s="22"/>
      <c r="JO176" s="22"/>
      <c r="JP176" s="22"/>
      <c r="JQ176" s="22"/>
      <c r="JR176" s="22"/>
      <c r="JS176" s="22"/>
      <c r="JT176" s="22"/>
      <c r="JU176" s="22"/>
      <c r="JV176" s="22"/>
      <c r="JW176" s="22"/>
      <c r="JX176" s="22"/>
      <c r="JY176" s="22"/>
      <c r="JZ176" s="22"/>
      <c r="KA176" s="22"/>
      <c r="KB176" s="22"/>
      <c r="KC176" s="22"/>
      <c r="KD176" s="22"/>
      <c r="KE176" s="22"/>
      <c r="KF176" s="22"/>
      <c r="KG176" s="22"/>
      <c r="KH176" s="22"/>
      <c r="KI176" s="22"/>
      <c r="KJ176" s="22"/>
      <c r="KK176" s="22"/>
      <c r="KL176" s="22"/>
      <c r="KM176" s="22"/>
      <c r="KN176" s="22"/>
      <c r="KO176" s="22"/>
      <c r="KP176" s="22"/>
      <c r="KQ176" s="22"/>
      <c r="KR176" s="22"/>
      <c r="KS176" s="22"/>
      <c r="KT176" s="22"/>
      <c r="KU176" s="22"/>
      <c r="KV176" s="22"/>
      <c r="KW176" s="22"/>
      <c r="KX176" s="22"/>
      <c r="KY176" s="22"/>
      <c r="KZ176" s="22"/>
      <c r="LA176" s="22"/>
      <c r="LB176" s="22"/>
      <c r="LC176" s="22"/>
      <c r="LD176" s="22"/>
      <c r="LE176" s="22"/>
      <c r="LF176" s="22"/>
      <c r="LG176" s="22"/>
      <c r="LH176" s="22"/>
      <c r="LI176" s="22"/>
      <c r="LJ176" s="23"/>
    </row>
    <row r="177" spans="2:322" ht="3.65" customHeight="1">
      <c r="B177" s="21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3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  <c r="IZ177" s="22"/>
      <c r="JA177" s="22"/>
      <c r="JB177" s="22"/>
      <c r="JC177" s="22"/>
      <c r="JD177" s="22"/>
      <c r="JE177" s="22"/>
      <c r="JF177" s="22"/>
      <c r="JG177" s="22"/>
      <c r="JH177" s="21"/>
      <c r="JI177" s="22"/>
      <c r="JJ177" s="22"/>
      <c r="JK177" s="22"/>
      <c r="JL177" s="22"/>
      <c r="JM177" s="22"/>
      <c r="JN177" s="22"/>
      <c r="JO177" s="22"/>
      <c r="JP177" s="22"/>
      <c r="JQ177" s="22"/>
      <c r="JR177" s="22"/>
      <c r="JS177" s="22"/>
      <c r="JT177" s="22"/>
      <c r="JU177" s="22"/>
      <c r="JV177" s="22"/>
      <c r="JW177" s="22"/>
      <c r="JX177" s="22"/>
      <c r="JY177" s="22"/>
      <c r="JZ177" s="22"/>
      <c r="KA177" s="22"/>
      <c r="KB177" s="22"/>
      <c r="KC177" s="22"/>
      <c r="KD177" s="22"/>
      <c r="KE177" s="22"/>
      <c r="KF177" s="22"/>
      <c r="KG177" s="22"/>
      <c r="KH177" s="22"/>
      <c r="KI177" s="22"/>
      <c r="KJ177" s="22"/>
      <c r="KK177" s="22"/>
      <c r="KL177" s="22"/>
      <c r="KM177" s="22"/>
      <c r="KN177" s="22"/>
      <c r="KO177" s="22"/>
      <c r="KP177" s="22"/>
      <c r="KQ177" s="22"/>
      <c r="KR177" s="22"/>
      <c r="KS177" s="22"/>
      <c r="KT177" s="22"/>
      <c r="KU177" s="22"/>
      <c r="KV177" s="22"/>
      <c r="KW177" s="22"/>
      <c r="KX177" s="22"/>
      <c r="KY177" s="22"/>
      <c r="KZ177" s="22"/>
      <c r="LA177" s="22"/>
      <c r="LB177" s="22"/>
      <c r="LC177" s="22"/>
      <c r="LD177" s="22"/>
      <c r="LE177" s="22"/>
      <c r="LF177" s="22"/>
      <c r="LG177" s="22"/>
      <c r="LH177" s="22"/>
      <c r="LI177" s="22"/>
      <c r="LJ177" s="23"/>
    </row>
    <row r="178" spans="2:322" ht="3.65" customHeight="1">
      <c r="B178" s="21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3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  <c r="IZ178" s="22"/>
      <c r="JA178" s="22"/>
      <c r="JB178" s="22"/>
      <c r="JC178" s="22"/>
      <c r="JD178" s="22"/>
      <c r="JE178" s="22"/>
      <c r="JF178" s="22"/>
      <c r="JG178" s="22"/>
      <c r="JH178" s="21"/>
      <c r="JI178" s="22"/>
      <c r="JJ178" s="22"/>
      <c r="JK178" s="22"/>
      <c r="JL178" s="22"/>
      <c r="JM178" s="22"/>
      <c r="JN178" s="22"/>
      <c r="JO178" s="22"/>
      <c r="JP178" s="22"/>
      <c r="JQ178" s="22"/>
      <c r="JR178" s="22"/>
      <c r="JS178" s="22"/>
      <c r="JT178" s="22"/>
      <c r="JU178" s="22"/>
      <c r="JV178" s="22"/>
      <c r="JW178" s="22"/>
      <c r="JX178" s="22"/>
      <c r="JY178" s="22"/>
      <c r="JZ178" s="22"/>
      <c r="KA178" s="22"/>
      <c r="KB178" s="22"/>
      <c r="KC178" s="22"/>
      <c r="KD178" s="22"/>
      <c r="KE178" s="22"/>
      <c r="KF178" s="22"/>
      <c r="KG178" s="22"/>
      <c r="KH178" s="22"/>
      <c r="KI178" s="22"/>
      <c r="KJ178" s="22"/>
      <c r="KK178" s="22"/>
      <c r="KL178" s="22"/>
      <c r="KM178" s="22"/>
      <c r="KN178" s="22"/>
      <c r="KO178" s="22"/>
      <c r="KP178" s="22"/>
      <c r="KQ178" s="22"/>
      <c r="KR178" s="22"/>
      <c r="KS178" s="22"/>
      <c r="KT178" s="22"/>
      <c r="KU178" s="22"/>
      <c r="KV178" s="22"/>
      <c r="KW178" s="22"/>
      <c r="KX178" s="22"/>
      <c r="KY178" s="22"/>
      <c r="KZ178" s="22"/>
      <c r="LA178" s="22"/>
      <c r="LB178" s="22"/>
      <c r="LC178" s="22"/>
      <c r="LD178" s="22"/>
      <c r="LE178" s="22"/>
      <c r="LF178" s="22"/>
      <c r="LG178" s="22"/>
      <c r="LH178" s="22"/>
      <c r="LI178" s="22"/>
      <c r="LJ178" s="23"/>
    </row>
    <row r="179" spans="2:322" ht="3.65" customHeight="1">
      <c r="B179" s="21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3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  <c r="IZ179" s="22"/>
      <c r="JA179" s="22"/>
      <c r="JB179" s="22"/>
      <c r="JC179" s="22"/>
      <c r="JD179" s="22"/>
      <c r="JE179" s="22"/>
      <c r="JF179" s="22"/>
      <c r="JG179" s="22"/>
      <c r="JH179" s="21"/>
      <c r="JI179" s="22"/>
      <c r="JJ179" s="22"/>
      <c r="JK179" s="22"/>
      <c r="JL179" s="22"/>
      <c r="JM179" s="22"/>
      <c r="JN179" s="22"/>
      <c r="JO179" s="22"/>
      <c r="JP179" s="22"/>
      <c r="JQ179" s="22"/>
      <c r="JR179" s="22"/>
      <c r="JS179" s="22"/>
      <c r="JT179" s="22"/>
      <c r="JU179" s="22"/>
      <c r="JV179" s="22"/>
      <c r="JW179" s="22"/>
      <c r="JX179" s="22"/>
      <c r="JY179" s="22"/>
      <c r="JZ179" s="22"/>
      <c r="KA179" s="22"/>
      <c r="KB179" s="22"/>
      <c r="KC179" s="22"/>
      <c r="KD179" s="22"/>
      <c r="KE179" s="22"/>
      <c r="KF179" s="22"/>
      <c r="KG179" s="22"/>
      <c r="KH179" s="22"/>
      <c r="KI179" s="22"/>
      <c r="KJ179" s="22"/>
      <c r="KK179" s="22"/>
      <c r="KL179" s="22"/>
      <c r="KM179" s="22"/>
      <c r="KN179" s="22"/>
      <c r="KO179" s="22"/>
      <c r="KP179" s="22"/>
      <c r="KQ179" s="22"/>
      <c r="KR179" s="22"/>
      <c r="KS179" s="22"/>
      <c r="KT179" s="22"/>
      <c r="KU179" s="22"/>
      <c r="KV179" s="22"/>
      <c r="KW179" s="22"/>
      <c r="KX179" s="22"/>
      <c r="KY179" s="22"/>
      <c r="KZ179" s="22"/>
      <c r="LA179" s="22"/>
      <c r="LB179" s="22"/>
      <c r="LC179" s="22"/>
      <c r="LD179" s="22"/>
      <c r="LE179" s="22"/>
      <c r="LF179" s="22"/>
      <c r="LG179" s="22"/>
      <c r="LH179" s="22"/>
      <c r="LI179" s="22"/>
      <c r="LJ179" s="23"/>
    </row>
    <row r="180" spans="2:322" ht="3.65" customHeight="1">
      <c r="B180" s="21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3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  <c r="IZ180" s="22"/>
      <c r="JA180" s="22"/>
      <c r="JB180" s="22"/>
      <c r="JC180" s="22"/>
      <c r="JD180" s="22"/>
      <c r="JE180" s="22"/>
      <c r="JF180" s="22"/>
      <c r="JG180" s="22"/>
      <c r="JH180" s="21"/>
      <c r="JI180" s="22"/>
      <c r="JJ180" s="22"/>
      <c r="JK180" s="22"/>
      <c r="JL180" s="22"/>
      <c r="JM180" s="22"/>
      <c r="JN180" s="22"/>
      <c r="JO180" s="22"/>
      <c r="JP180" s="22"/>
      <c r="JQ180" s="22"/>
      <c r="JR180" s="22"/>
      <c r="JS180" s="22"/>
      <c r="JT180" s="22"/>
      <c r="JU180" s="22"/>
      <c r="JV180" s="22"/>
      <c r="JW180" s="22"/>
      <c r="JX180" s="22"/>
      <c r="JY180" s="22"/>
      <c r="JZ180" s="22"/>
      <c r="KA180" s="22"/>
      <c r="KB180" s="22"/>
      <c r="KC180" s="22"/>
      <c r="KD180" s="22"/>
      <c r="KE180" s="22"/>
      <c r="KF180" s="22"/>
      <c r="KG180" s="22"/>
      <c r="KH180" s="22"/>
      <c r="KI180" s="22"/>
      <c r="KJ180" s="22"/>
      <c r="KK180" s="22"/>
      <c r="KL180" s="22"/>
      <c r="KM180" s="22"/>
      <c r="KN180" s="22"/>
      <c r="KO180" s="22"/>
      <c r="KP180" s="22"/>
      <c r="KQ180" s="22"/>
      <c r="KR180" s="22"/>
      <c r="KS180" s="22"/>
      <c r="KT180" s="22"/>
      <c r="KU180" s="22"/>
      <c r="KV180" s="22"/>
      <c r="KW180" s="22"/>
      <c r="KX180" s="22"/>
      <c r="KY180" s="22"/>
      <c r="KZ180" s="22"/>
      <c r="LA180" s="22"/>
      <c r="LB180" s="22"/>
      <c r="LC180" s="22"/>
      <c r="LD180" s="22"/>
      <c r="LE180" s="22"/>
      <c r="LF180" s="22"/>
      <c r="LG180" s="22"/>
      <c r="LH180" s="22"/>
      <c r="LI180" s="22"/>
      <c r="LJ180" s="23"/>
    </row>
    <row r="181" spans="2:322" ht="3.65" customHeight="1" thickBot="1">
      <c r="B181" s="21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3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41"/>
      <c r="IR181" s="42"/>
      <c r="IS181" s="42"/>
      <c r="IT181" s="42"/>
      <c r="IU181" s="42"/>
      <c r="IV181" s="42"/>
      <c r="IW181" s="42"/>
      <c r="IX181" s="42"/>
      <c r="IY181" s="42"/>
      <c r="IZ181" s="42"/>
      <c r="JA181" s="42"/>
      <c r="JB181" s="42"/>
      <c r="JC181" s="42"/>
      <c r="JD181" s="42"/>
      <c r="JE181" s="42"/>
      <c r="JF181" s="42"/>
      <c r="JG181" s="43"/>
      <c r="JH181" s="21"/>
      <c r="JI181" s="22"/>
      <c r="JJ181" s="22"/>
      <c r="JK181" s="22"/>
      <c r="JL181" s="22"/>
      <c r="JM181" s="22"/>
      <c r="JN181" s="22"/>
      <c r="JO181" s="22"/>
      <c r="JP181" s="22"/>
      <c r="JQ181" s="22"/>
      <c r="JR181" s="22"/>
      <c r="JS181" s="22"/>
      <c r="JT181" s="22"/>
      <c r="JU181" s="22"/>
      <c r="JV181" s="22"/>
      <c r="JW181" s="22"/>
      <c r="JX181" s="22"/>
      <c r="JY181" s="22"/>
      <c r="JZ181" s="22"/>
      <c r="KA181" s="22"/>
      <c r="KB181" s="22"/>
      <c r="KC181" s="22"/>
      <c r="KD181" s="22"/>
      <c r="KE181" s="22"/>
      <c r="KF181" s="22"/>
      <c r="KG181" s="22"/>
      <c r="KH181" s="22"/>
      <c r="KI181" s="22"/>
      <c r="KJ181" s="22"/>
      <c r="KK181" s="22"/>
      <c r="KL181" s="22"/>
      <c r="KM181" s="22"/>
      <c r="KN181" s="22"/>
      <c r="KO181" s="22"/>
      <c r="KP181" s="22"/>
      <c r="KQ181" s="22"/>
      <c r="KR181" s="22"/>
      <c r="KS181" s="22"/>
      <c r="KT181" s="22"/>
      <c r="KU181" s="22"/>
      <c r="KV181" s="22"/>
      <c r="KW181" s="22"/>
      <c r="KX181" s="22"/>
      <c r="KY181" s="22"/>
      <c r="KZ181" s="22"/>
      <c r="LA181" s="22"/>
      <c r="LB181" s="22"/>
      <c r="LC181" s="22"/>
      <c r="LD181" s="22"/>
      <c r="LE181" s="22"/>
      <c r="LF181" s="22"/>
      <c r="LG181" s="22"/>
      <c r="LH181" s="22"/>
      <c r="LI181" s="22"/>
      <c r="LJ181" s="23"/>
    </row>
    <row r="182" spans="2:322" ht="3.65" customHeight="1" thickTop="1">
      <c r="B182" s="21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3"/>
      <c r="AP182" s="74"/>
      <c r="AQ182" s="75"/>
      <c r="AR182" s="75"/>
      <c r="AS182" s="75"/>
      <c r="AT182" s="75"/>
      <c r="AU182" s="75"/>
      <c r="AV182" s="75"/>
      <c r="AW182" s="75"/>
      <c r="AX182" s="75"/>
      <c r="AY182" s="75"/>
      <c r="AZ182" s="75"/>
      <c r="BA182" s="75"/>
      <c r="BB182" s="75"/>
      <c r="BC182" s="75"/>
      <c r="BD182" s="75"/>
      <c r="BE182" s="75"/>
      <c r="BF182" s="75"/>
      <c r="BG182" s="75"/>
      <c r="BH182" s="75"/>
      <c r="BI182" s="75"/>
      <c r="BJ182" s="75"/>
      <c r="BK182" s="75"/>
      <c r="BL182" s="75"/>
      <c r="BM182" s="75"/>
      <c r="BN182" s="75"/>
      <c r="BO182" s="75"/>
      <c r="BP182" s="75"/>
      <c r="BQ182" s="75"/>
      <c r="BR182" s="75"/>
      <c r="BS182" s="75"/>
      <c r="BT182" s="75"/>
      <c r="BU182" s="75"/>
      <c r="BV182" s="75"/>
      <c r="BW182" s="75"/>
      <c r="BX182" s="75"/>
      <c r="BY182" s="75"/>
      <c r="BZ182" s="75"/>
      <c r="CA182" s="75"/>
      <c r="CB182" s="75"/>
      <c r="CC182" s="75"/>
      <c r="CD182" s="75"/>
      <c r="CE182" s="75"/>
      <c r="CF182" s="75"/>
      <c r="CG182" s="75"/>
      <c r="CH182" s="75"/>
      <c r="CI182" s="75"/>
      <c r="CJ182" s="75"/>
      <c r="CK182" s="75"/>
      <c r="CL182" s="75"/>
      <c r="CM182" s="75"/>
      <c r="CN182" s="75"/>
      <c r="CO182" s="75"/>
      <c r="CP182" s="75"/>
      <c r="CQ182" s="75"/>
      <c r="CR182" s="75"/>
      <c r="CS182" s="75"/>
      <c r="CT182" s="75"/>
      <c r="CU182" s="75"/>
      <c r="CV182" s="75"/>
      <c r="CW182" s="75"/>
      <c r="CX182" s="75"/>
      <c r="CY182" s="75"/>
      <c r="CZ182" s="75"/>
      <c r="DA182" s="75"/>
      <c r="DB182" s="75"/>
      <c r="DC182" s="75"/>
      <c r="DD182" s="75"/>
      <c r="DE182" s="75"/>
      <c r="DF182" s="75"/>
      <c r="DG182" s="75"/>
      <c r="DH182" s="75"/>
      <c r="DI182" s="75"/>
      <c r="DJ182" s="75"/>
      <c r="DK182" s="75"/>
      <c r="DL182" s="75"/>
      <c r="DM182" s="75"/>
      <c r="DN182" s="75"/>
      <c r="DO182" s="75"/>
      <c r="DP182" s="75"/>
      <c r="DQ182" s="75"/>
      <c r="DR182" s="75"/>
      <c r="DS182" s="75"/>
      <c r="DT182" s="75"/>
      <c r="DU182" s="75"/>
      <c r="DV182" s="75"/>
      <c r="DW182" s="75"/>
      <c r="DX182" s="75"/>
      <c r="DY182" s="75"/>
      <c r="DZ182" s="75"/>
      <c r="EA182" s="75"/>
      <c r="EB182" s="75"/>
      <c r="EC182" s="75"/>
      <c r="ED182" s="75"/>
      <c r="EE182" s="75"/>
      <c r="EF182" s="75"/>
      <c r="EG182" s="75"/>
      <c r="EH182" s="75"/>
      <c r="EI182" s="75"/>
      <c r="EJ182" s="75"/>
      <c r="EK182" s="75"/>
      <c r="EL182" s="75"/>
      <c r="EM182" s="75"/>
      <c r="EN182" s="75"/>
      <c r="EO182" s="75"/>
      <c r="EP182" s="75"/>
      <c r="EQ182" s="75"/>
      <c r="ER182" s="75"/>
      <c r="ES182" s="75"/>
      <c r="ET182" s="75"/>
      <c r="EU182" s="75"/>
      <c r="EV182" s="75"/>
      <c r="EW182" s="75"/>
      <c r="EX182" s="75"/>
      <c r="EY182" s="75"/>
      <c r="EZ182" s="75"/>
      <c r="FA182" s="75"/>
      <c r="FB182" s="75"/>
      <c r="FC182" s="75"/>
      <c r="FD182" s="75"/>
      <c r="FE182" s="75"/>
      <c r="FF182" s="75"/>
      <c r="FG182" s="75"/>
      <c r="FH182" s="75"/>
      <c r="FI182" s="75"/>
      <c r="FJ182" s="75"/>
      <c r="FK182" s="75"/>
      <c r="FL182" s="75"/>
      <c r="FM182" s="75"/>
      <c r="FN182" s="75"/>
      <c r="FO182" s="75"/>
      <c r="FP182" s="75"/>
      <c r="FQ182" s="75"/>
      <c r="FR182" s="75"/>
      <c r="FS182" s="75"/>
      <c r="FT182" s="75"/>
      <c r="FU182" s="75"/>
      <c r="FV182" s="75"/>
      <c r="FW182" s="75"/>
      <c r="FX182" s="75"/>
      <c r="FY182" s="75"/>
      <c r="FZ182" s="75"/>
      <c r="GA182" s="75"/>
      <c r="GB182" s="75"/>
      <c r="GC182" s="75"/>
      <c r="GD182" s="75"/>
      <c r="GE182" s="75"/>
      <c r="GF182" s="75"/>
      <c r="GG182" s="75"/>
      <c r="GH182" s="75"/>
      <c r="GI182" s="75"/>
      <c r="GJ182" s="75"/>
      <c r="GK182" s="75"/>
      <c r="GL182" s="75"/>
      <c r="GM182" s="75"/>
      <c r="GN182" s="75"/>
      <c r="GO182" s="75"/>
      <c r="GP182" s="75"/>
      <c r="GQ182" s="75"/>
      <c r="GR182" s="75"/>
      <c r="GS182" s="75"/>
      <c r="GT182" s="75"/>
      <c r="GU182" s="75"/>
      <c r="GV182" s="75"/>
      <c r="GW182" s="75"/>
      <c r="GX182" s="75"/>
      <c r="GY182" s="75"/>
      <c r="GZ182" s="75"/>
      <c r="HA182" s="75"/>
      <c r="HB182" s="75"/>
      <c r="HC182" s="75"/>
      <c r="HD182" s="75"/>
      <c r="HE182" s="75"/>
      <c r="HF182" s="75"/>
      <c r="HG182" s="75"/>
      <c r="HH182" s="75"/>
      <c r="HI182" s="75"/>
      <c r="HJ182" s="75"/>
      <c r="HK182" s="75"/>
      <c r="HL182" s="75"/>
      <c r="HM182" s="75"/>
      <c r="HN182" s="75"/>
      <c r="HO182" s="75"/>
      <c r="HP182" s="75"/>
      <c r="HQ182" s="75"/>
      <c r="HR182" s="75"/>
      <c r="HS182" s="75"/>
      <c r="HT182" s="75"/>
      <c r="HU182" s="75"/>
      <c r="HV182" s="75"/>
      <c r="HW182" s="75"/>
      <c r="HX182" s="75"/>
      <c r="HY182" s="75"/>
      <c r="HZ182" s="75"/>
      <c r="IA182" s="75"/>
      <c r="IB182" s="75"/>
      <c r="IC182" s="75"/>
      <c r="ID182" s="75"/>
      <c r="IE182" s="75"/>
      <c r="IF182" s="75"/>
      <c r="IG182" s="75"/>
      <c r="IH182" s="75"/>
      <c r="II182" s="75"/>
      <c r="IJ182" s="75"/>
      <c r="IK182" s="75"/>
      <c r="IL182" s="75"/>
      <c r="IM182" s="75"/>
      <c r="IN182" s="75"/>
      <c r="IO182" s="75"/>
      <c r="IP182" s="75"/>
      <c r="IQ182" s="75"/>
      <c r="IR182" s="75"/>
      <c r="IS182" s="75"/>
      <c r="IT182" s="75"/>
      <c r="IU182" s="75"/>
      <c r="IV182" s="75"/>
      <c r="IW182" s="75"/>
      <c r="IX182" s="75"/>
      <c r="IY182" s="75"/>
      <c r="IZ182" s="75"/>
      <c r="JA182" s="75"/>
      <c r="JB182" s="75"/>
      <c r="JC182" s="75"/>
      <c r="JD182" s="75"/>
      <c r="JE182" s="75"/>
      <c r="JF182" s="22"/>
      <c r="JG182" s="22"/>
      <c r="JH182" s="21"/>
      <c r="JI182" s="22"/>
      <c r="JJ182" s="22"/>
      <c r="JK182" s="22"/>
      <c r="JL182" s="22"/>
      <c r="JM182" s="22"/>
      <c r="JN182" s="22"/>
      <c r="JO182" s="22"/>
      <c r="JP182" s="22"/>
      <c r="JQ182" s="22"/>
      <c r="JR182" s="22"/>
      <c r="JS182" s="22"/>
      <c r="JT182" s="22"/>
      <c r="JU182" s="22"/>
      <c r="JV182" s="22"/>
      <c r="JW182" s="22"/>
      <c r="JX182" s="22"/>
      <c r="JY182" s="22"/>
      <c r="JZ182" s="22"/>
      <c r="KA182" s="22"/>
      <c r="KB182" s="22"/>
      <c r="KC182" s="22"/>
      <c r="KD182" s="22"/>
      <c r="KE182" s="22"/>
      <c r="KF182" s="22"/>
      <c r="KG182" s="22"/>
      <c r="KH182" s="22"/>
      <c r="KI182" s="22"/>
      <c r="KJ182" s="22"/>
      <c r="KK182" s="22"/>
      <c r="KL182" s="22"/>
      <c r="KM182" s="22"/>
      <c r="KN182" s="22"/>
      <c r="KO182" s="22"/>
      <c r="KP182" s="22"/>
      <c r="KQ182" s="22"/>
      <c r="KR182" s="22"/>
      <c r="KS182" s="22"/>
      <c r="KT182" s="22"/>
      <c r="KU182" s="22"/>
      <c r="KV182" s="22"/>
      <c r="KW182" s="22"/>
      <c r="KX182" s="22"/>
      <c r="KY182" s="22"/>
      <c r="KZ182" s="22"/>
      <c r="LA182" s="22"/>
      <c r="LB182" s="22"/>
      <c r="LC182" s="22"/>
      <c r="LD182" s="22"/>
      <c r="LE182" s="22"/>
      <c r="LF182" s="22"/>
      <c r="LG182" s="22"/>
      <c r="LH182" s="22"/>
      <c r="LI182" s="22"/>
      <c r="LJ182" s="23"/>
    </row>
    <row r="183" spans="2:322" ht="3.65" customHeight="1">
      <c r="B183" s="21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3"/>
      <c r="AP183" s="76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346"/>
      <c r="BB183" s="346"/>
      <c r="BC183" s="346"/>
      <c r="BD183" s="346"/>
      <c r="BE183" s="77"/>
      <c r="BF183" s="77"/>
      <c r="BG183" s="77"/>
      <c r="BH183" s="77"/>
      <c r="BI183" s="77"/>
      <c r="BJ183" s="77"/>
      <c r="BK183" s="77"/>
      <c r="BL183" s="77"/>
      <c r="BM183" s="77"/>
      <c r="BN183" s="77"/>
      <c r="BO183" s="77"/>
      <c r="BP183" s="77"/>
      <c r="BQ183" s="77"/>
      <c r="BR183" s="77"/>
      <c r="BS183" s="77"/>
      <c r="BT183" s="77"/>
      <c r="BU183" s="77"/>
      <c r="BV183" s="77"/>
      <c r="BW183" s="77"/>
      <c r="BX183" s="77"/>
      <c r="BY183" s="77"/>
      <c r="BZ183" s="77"/>
      <c r="CA183" s="77"/>
      <c r="CB183" s="77"/>
      <c r="CC183" s="77"/>
      <c r="CD183" s="77"/>
      <c r="CE183" s="77"/>
      <c r="CF183" s="77"/>
      <c r="CG183" s="77"/>
      <c r="CH183" s="77"/>
      <c r="CI183" s="77"/>
      <c r="CJ183" s="77"/>
      <c r="CK183" s="77"/>
      <c r="CL183" s="77"/>
      <c r="CM183" s="77"/>
      <c r="CN183" s="77"/>
      <c r="CO183" s="77"/>
      <c r="CP183" s="77"/>
      <c r="CQ183" s="77"/>
      <c r="CR183" s="77"/>
      <c r="CS183" s="77"/>
      <c r="CT183" s="77"/>
      <c r="CU183" s="77"/>
      <c r="CV183" s="77"/>
      <c r="CW183" s="77"/>
      <c r="CX183" s="77"/>
      <c r="CY183" s="77"/>
      <c r="CZ183" s="77"/>
      <c r="DA183" s="77"/>
      <c r="DB183" s="77"/>
      <c r="DC183" s="77"/>
      <c r="DD183" s="77"/>
      <c r="DE183" s="77"/>
      <c r="DF183" s="77"/>
      <c r="DG183" s="77"/>
      <c r="DH183" s="77"/>
      <c r="DI183" s="77"/>
      <c r="DJ183" s="77"/>
      <c r="DK183" s="77"/>
      <c r="DL183" s="77"/>
      <c r="DM183" s="77"/>
      <c r="DN183" s="77"/>
      <c r="DO183" s="77"/>
      <c r="DP183" s="77"/>
      <c r="DQ183" s="77"/>
      <c r="DR183" s="77"/>
      <c r="DS183" s="77"/>
      <c r="DT183" s="77"/>
      <c r="DU183" s="77"/>
      <c r="DV183" s="77"/>
      <c r="DW183" s="77"/>
      <c r="DX183" s="77"/>
      <c r="DY183" s="77"/>
      <c r="DZ183" s="77"/>
      <c r="EA183" s="77"/>
      <c r="EB183" s="77"/>
      <c r="EC183" s="77"/>
      <c r="ED183" s="77"/>
      <c r="EE183" s="77"/>
      <c r="EF183" s="77"/>
      <c r="EG183" s="77"/>
      <c r="EH183" s="77"/>
      <c r="EI183" s="77"/>
      <c r="EJ183" s="77"/>
      <c r="EK183" s="77"/>
      <c r="EL183" s="77"/>
      <c r="EM183" s="77"/>
      <c r="EN183" s="77"/>
      <c r="EO183" s="77"/>
      <c r="EP183" s="77"/>
      <c r="EQ183" s="77"/>
      <c r="ER183" s="77"/>
      <c r="ES183" s="77"/>
      <c r="ET183" s="77"/>
      <c r="EU183" s="77"/>
      <c r="EV183" s="77"/>
      <c r="EW183" s="77"/>
      <c r="EX183" s="77"/>
      <c r="EY183" s="77"/>
      <c r="EZ183" s="77"/>
      <c r="FA183" s="77"/>
      <c r="FB183" s="77"/>
      <c r="FC183" s="77"/>
      <c r="FD183" s="77"/>
      <c r="FE183" s="77"/>
      <c r="FF183" s="77"/>
      <c r="FG183" s="77"/>
      <c r="FH183" s="77"/>
      <c r="FI183" s="77"/>
      <c r="FJ183" s="77"/>
      <c r="FK183" s="77"/>
      <c r="FL183" s="77"/>
      <c r="FM183" s="77"/>
      <c r="FN183" s="77"/>
      <c r="FO183" s="77"/>
      <c r="FP183" s="77"/>
      <c r="FQ183" s="77"/>
      <c r="FR183" s="77"/>
      <c r="FS183" s="77"/>
      <c r="FT183" s="77"/>
      <c r="FU183" s="77"/>
      <c r="FV183" s="77"/>
      <c r="FW183" s="77"/>
      <c r="FX183" s="77"/>
      <c r="FY183" s="77"/>
      <c r="FZ183" s="77"/>
      <c r="GA183" s="77"/>
      <c r="GB183" s="77"/>
      <c r="GC183" s="77"/>
      <c r="GD183" s="77"/>
      <c r="GE183" s="77"/>
      <c r="GF183" s="77"/>
      <c r="GG183" s="77"/>
      <c r="GH183" s="77"/>
      <c r="GI183" s="77"/>
      <c r="GJ183" s="77"/>
      <c r="GK183" s="77"/>
      <c r="GL183" s="77"/>
      <c r="GM183" s="77"/>
      <c r="GN183" s="77"/>
      <c r="GO183" s="77"/>
      <c r="GP183" s="77"/>
      <c r="GQ183" s="77"/>
      <c r="GR183" s="77"/>
      <c r="GS183" s="77"/>
      <c r="GT183" s="77"/>
      <c r="GU183" s="77"/>
      <c r="GV183" s="77"/>
      <c r="GW183" s="77"/>
      <c r="GX183" s="77"/>
      <c r="GY183" s="77"/>
      <c r="GZ183" s="77"/>
      <c r="HA183" s="77"/>
      <c r="HB183" s="77"/>
      <c r="HC183" s="77"/>
      <c r="HD183" s="77"/>
      <c r="HE183" s="77"/>
      <c r="HF183" s="77"/>
      <c r="HG183" s="77"/>
      <c r="HH183" s="77"/>
      <c r="HI183" s="77"/>
      <c r="HJ183" s="77"/>
      <c r="HK183" s="77"/>
      <c r="HL183" s="77"/>
      <c r="HM183" s="77"/>
      <c r="HN183" s="77"/>
      <c r="HO183" s="77"/>
      <c r="HP183" s="77"/>
      <c r="HQ183" s="77"/>
      <c r="HR183" s="77"/>
      <c r="HS183" s="77"/>
      <c r="HT183" s="77"/>
      <c r="HU183" s="77"/>
      <c r="HV183" s="77"/>
      <c r="HW183" s="77"/>
      <c r="HX183" s="77"/>
      <c r="HY183" s="77"/>
      <c r="HZ183" s="77"/>
      <c r="IA183" s="77"/>
      <c r="IB183" s="77"/>
      <c r="IC183" s="77"/>
      <c r="ID183" s="77"/>
      <c r="IE183" s="77"/>
      <c r="IF183" s="77"/>
      <c r="IG183" s="77"/>
      <c r="IH183" s="77"/>
      <c r="II183" s="77"/>
      <c r="IJ183" s="77"/>
      <c r="IK183" s="77"/>
      <c r="IL183" s="77"/>
      <c r="IM183" s="77"/>
      <c r="IN183" s="77"/>
      <c r="IO183" s="77"/>
      <c r="IP183" s="77"/>
      <c r="IQ183" s="77"/>
      <c r="IR183" s="77"/>
      <c r="IS183" s="77"/>
      <c r="IT183" s="77"/>
      <c r="IU183" s="77"/>
      <c r="IV183" s="77"/>
      <c r="IW183" s="77"/>
      <c r="IX183" s="77"/>
      <c r="IY183" s="77"/>
      <c r="IZ183" s="77"/>
      <c r="JA183" s="77"/>
      <c r="JB183" s="77"/>
      <c r="JC183" s="77"/>
      <c r="JD183" s="77"/>
      <c r="JE183" s="77"/>
      <c r="JF183" s="22"/>
      <c r="JG183" s="23"/>
      <c r="JH183" s="22"/>
      <c r="JI183" s="22"/>
      <c r="JJ183" s="22"/>
      <c r="JK183" s="44"/>
      <c r="JL183" s="22"/>
      <c r="JM183" s="22"/>
      <c r="JN183" s="22"/>
      <c r="JO183" s="22"/>
      <c r="JP183" s="22"/>
      <c r="JQ183" s="22"/>
      <c r="JR183" s="22"/>
      <c r="JS183" s="22"/>
      <c r="JT183" s="22"/>
      <c r="JU183" s="22"/>
      <c r="JV183" s="22"/>
      <c r="JW183" s="22"/>
      <c r="JX183" s="22"/>
      <c r="JY183" s="22"/>
      <c r="JZ183" s="22"/>
      <c r="KA183" s="22"/>
      <c r="KB183" s="22"/>
      <c r="KC183" s="22"/>
      <c r="KD183" s="22"/>
      <c r="KE183" s="22"/>
      <c r="KF183" s="22"/>
      <c r="KG183" s="22"/>
      <c r="KH183" s="22"/>
      <c r="KI183" s="22"/>
      <c r="KJ183" s="22"/>
      <c r="KK183" s="22"/>
      <c r="KL183" s="22"/>
      <c r="KM183" s="22"/>
      <c r="KN183" s="22"/>
      <c r="KO183" s="22"/>
      <c r="KP183" s="22"/>
      <c r="KQ183" s="22"/>
      <c r="KR183" s="22"/>
      <c r="KS183" s="22"/>
      <c r="KT183" s="22"/>
      <c r="KU183" s="22"/>
      <c r="KV183" s="22"/>
      <c r="KW183" s="22"/>
      <c r="KX183" s="22"/>
      <c r="KY183" s="22"/>
      <c r="KZ183" s="22"/>
      <c r="LA183" s="22"/>
      <c r="LB183" s="22"/>
      <c r="LC183" s="22"/>
      <c r="LD183" s="22"/>
      <c r="LE183" s="22"/>
      <c r="LF183" s="22"/>
      <c r="LG183" s="22"/>
      <c r="LH183" s="45"/>
      <c r="LI183" s="22"/>
      <c r="LJ183" s="23"/>
    </row>
    <row r="184" spans="2:322" ht="3.65" customHeight="1">
      <c r="B184" s="21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3"/>
      <c r="AP184" s="76"/>
      <c r="AQ184" s="77"/>
      <c r="AR184" s="77"/>
      <c r="AS184" s="77"/>
      <c r="AT184" s="77"/>
      <c r="AU184" s="77"/>
      <c r="AV184" s="77"/>
      <c r="AW184" s="77"/>
      <c r="AX184" s="77"/>
      <c r="AY184" s="77"/>
      <c r="AZ184" s="77"/>
      <c r="BA184" s="346"/>
      <c r="BB184" s="346"/>
      <c r="BC184" s="346"/>
      <c r="BD184" s="346"/>
      <c r="BE184" s="77"/>
      <c r="BF184" s="77"/>
      <c r="BG184" s="77"/>
      <c r="BH184" s="77"/>
      <c r="BI184" s="77"/>
      <c r="BJ184" s="77"/>
      <c r="BK184" s="77"/>
      <c r="BL184" s="77"/>
      <c r="BM184" s="77"/>
      <c r="BN184" s="77"/>
      <c r="BO184" s="77"/>
      <c r="BP184" s="77"/>
      <c r="BQ184" s="77"/>
      <c r="BR184" s="77"/>
      <c r="BS184" s="77"/>
      <c r="BT184" s="77"/>
      <c r="BU184" s="77"/>
      <c r="BV184" s="77"/>
      <c r="BW184" s="77"/>
      <c r="BX184" s="77"/>
      <c r="BY184" s="77"/>
      <c r="BZ184" s="77"/>
      <c r="CA184" s="77"/>
      <c r="CB184" s="77"/>
      <c r="CC184" s="77"/>
      <c r="CD184" s="77"/>
      <c r="CE184" s="77"/>
      <c r="CF184" s="77"/>
      <c r="CG184" s="77"/>
      <c r="CH184" s="77"/>
      <c r="CI184" s="77"/>
      <c r="CJ184" s="77"/>
      <c r="CK184" s="77"/>
      <c r="CL184" s="77"/>
      <c r="CM184" s="77"/>
      <c r="CN184" s="77"/>
      <c r="CO184" s="77"/>
      <c r="CP184" s="77"/>
      <c r="CQ184" s="77"/>
      <c r="CR184" s="77"/>
      <c r="CS184" s="77"/>
      <c r="CT184" s="77"/>
      <c r="CU184" s="77"/>
      <c r="CV184" s="77"/>
      <c r="CW184" s="77"/>
      <c r="CX184" s="77"/>
      <c r="CY184" s="77"/>
      <c r="CZ184" s="77"/>
      <c r="DA184" s="77"/>
      <c r="DB184" s="77"/>
      <c r="DC184" s="77"/>
      <c r="DD184" s="77"/>
      <c r="DE184" s="77"/>
      <c r="DF184" s="77"/>
      <c r="DG184" s="77"/>
      <c r="DH184" s="77"/>
      <c r="DI184" s="77"/>
      <c r="DJ184" s="77"/>
      <c r="DK184" s="77"/>
      <c r="DL184" s="77"/>
      <c r="DM184" s="77"/>
      <c r="DN184" s="77"/>
      <c r="DO184" s="77"/>
      <c r="DP184" s="77"/>
      <c r="DQ184" s="77"/>
      <c r="DR184" s="77"/>
      <c r="DS184" s="77"/>
      <c r="DT184" s="77"/>
      <c r="DU184" s="77"/>
      <c r="DV184" s="77"/>
      <c r="DW184" s="77"/>
      <c r="DX184" s="77"/>
      <c r="DY184" s="77"/>
      <c r="DZ184" s="77"/>
      <c r="EA184" s="77"/>
      <c r="EB184" s="77"/>
      <c r="EC184" s="77"/>
      <c r="ED184" s="77"/>
      <c r="EE184" s="77"/>
      <c r="EF184" s="77"/>
      <c r="EG184" s="77"/>
      <c r="EH184" s="77"/>
      <c r="EI184" s="77"/>
      <c r="EJ184" s="77"/>
      <c r="EK184" s="77"/>
      <c r="EL184" s="77"/>
      <c r="EM184" s="77"/>
      <c r="EN184" s="77"/>
      <c r="EO184" s="77"/>
      <c r="EP184" s="77"/>
      <c r="EQ184" s="77"/>
      <c r="ER184" s="77"/>
      <c r="ES184" s="77"/>
      <c r="ET184" s="77"/>
      <c r="EU184" s="77"/>
      <c r="EV184" s="77"/>
      <c r="EW184" s="77"/>
      <c r="EX184" s="77"/>
      <c r="EY184" s="77"/>
      <c r="EZ184" s="77"/>
      <c r="FA184" s="77"/>
      <c r="FB184" s="77"/>
      <c r="FC184" s="77"/>
      <c r="FD184" s="77"/>
      <c r="FE184" s="77"/>
      <c r="FF184" s="77"/>
      <c r="FG184" s="77"/>
      <c r="FH184" s="77"/>
      <c r="FI184" s="77"/>
      <c r="FJ184" s="77"/>
      <c r="FK184" s="77"/>
      <c r="FL184" s="77"/>
      <c r="FM184" s="77"/>
      <c r="FN184" s="77"/>
      <c r="FO184" s="77"/>
      <c r="FP184" s="77"/>
      <c r="FQ184" s="77"/>
      <c r="FR184" s="77"/>
      <c r="FS184" s="77"/>
      <c r="FT184" s="77"/>
      <c r="FU184" s="77"/>
      <c r="FV184" s="77"/>
      <c r="FW184" s="77"/>
      <c r="FX184" s="77"/>
      <c r="FY184" s="77"/>
      <c r="FZ184" s="77"/>
      <c r="GA184" s="77"/>
      <c r="GB184" s="77"/>
      <c r="GC184" s="77"/>
      <c r="GD184" s="77"/>
      <c r="GE184" s="77"/>
      <c r="GF184" s="77"/>
      <c r="GG184" s="77"/>
      <c r="GH184" s="77"/>
      <c r="GI184" s="77"/>
      <c r="GJ184" s="77"/>
      <c r="GK184" s="77"/>
      <c r="GL184" s="77"/>
      <c r="GM184" s="77"/>
      <c r="GN184" s="77"/>
      <c r="GO184" s="77"/>
      <c r="GP184" s="77"/>
      <c r="GQ184" s="77"/>
      <c r="GR184" s="77"/>
      <c r="GS184" s="77"/>
      <c r="GT184" s="77"/>
      <c r="GU184" s="77"/>
      <c r="GV184" s="77"/>
      <c r="GW184" s="77"/>
      <c r="GX184" s="77"/>
      <c r="GY184" s="77"/>
      <c r="GZ184" s="77"/>
      <c r="HA184" s="77"/>
      <c r="HB184" s="77"/>
      <c r="HC184" s="77"/>
      <c r="HD184" s="77"/>
      <c r="HE184" s="77"/>
      <c r="HF184" s="77"/>
      <c r="HG184" s="77"/>
      <c r="HH184" s="77"/>
      <c r="HI184" s="77"/>
      <c r="HJ184" s="77"/>
      <c r="HK184" s="77"/>
      <c r="HL184" s="77"/>
      <c r="HM184" s="77"/>
      <c r="HN184" s="77"/>
      <c r="HO184" s="77"/>
      <c r="HP184" s="77"/>
      <c r="HQ184" s="77"/>
      <c r="HR184" s="77"/>
      <c r="HS184" s="77"/>
      <c r="HT184" s="77"/>
      <c r="HU184" s="77"/>
      <c r="HV184" s="77"/>
      <c r="HW184" s="77"/>
      <c r="HX184" s="77"/>
      <c r="HY184" s="77"/>
      <c r="HZ184" s="77"/>
      <c r="IA184" s="77"/>
      <c r="IB184" s="77"/>
      <c r="IC184" s="77"/>
      <c r="ID184" s="77"/>
      <c r="IE184" s="77"/>
      <c r="IF184" s="77"/>
      <c r="IG184" s="77"/>
      <c r="IH184" s="77"/>
      <c r="II184" s="77"/>
      <c r="IJ184" s="77"/>
      <c r="IK184" s="77"/>
      <c r="IL184" s="77"/>
      <c r="IM184" s="77"/>
      <c r="IN184" s="77"/>
      <c r="IO184" s="77"/>
      <c r="IP184" s="77"/>
      <c r="IQ184" s="77"/>
      <c r="IR184" s="77"/>
      <c r="IS184" s="77"/>
      <c r="IT184" s="77"/>
      <c r="IU184" s="77"/>
      <c r="IV184" s="77"/>
      <c r="IW184" s="77"/>
      <c r="IX184" s="77"/>
      <c r="IY184" s="77"/>
      <c r="IZ184" s="77"/>
      <c r="JA184" s="77"/>
      <c r="JB184" s="77"/>
      <c r="JC184" s="77"/>
      <c r="JD184" s="77"/>
      <c r="JE184" s="77"/>
      <c r="JF184" s="22"/>
      <c r="JG184" s="23"/>
      <c r="JH184" s="22"/>
      <c r="JI184" s="22"/>
      <c r="JJ184" s="22"/>
      <c r="JK184" s="22"/>
      <c r="JL184" s="22"/>
      <c r="JM184" s="22"/>
      <c r="JN184" s="22"/>
      <c r="JO184" s="22"/>
      <c r="JP184" s="22"/>
      <c r="JQ184" s="22"/>
      <c r="JR184" s="22"/>
      <c r="JS184" s="22"/>
      <c r="JT184" s="22"/>
      <c r="JU184" s="22"/>
      <c r="JV184" s="22"/>
      <c r="JW184" s="22"/>
      <c r="JX184" s="22"/>
      <c r="JY184" s="22"/>
      <c r="JZ184" s="22"/>
      <c r="KA184" s="22"/>
      <c r="KB184" s="22"/>
      <c r="KC184" s="22"/>
      <c r="KD184" s="22"/>
      <c r="KE184" s="22"/>
      <c r="KF184" s="22"/>
      <c r="KG184" s="22"/>
      <c r="KH184" s="22"/>
      <c r="KI184" s="22"/>
      <c r="KJ184" s="22"/>
      <c r="KK184" s="22"/>
      <c r="KL184" s="22"/>
      <c r="KM184" s="22"/>
      <c r="KN184" s="22"/>
      <c r="KO184" s="22"/>
      <c r="KP184" s="22"/>
      <c r="KQ184" s="22"/>
      <c r="KR184" s="22"/>
      <c r="KS184" s="22"/>
      <c r="KT184" s="22"/>
      <c r="KU184" s="22"/>
      <c r="KV184" s="22"/>
      <c r="KW184" s="22"/>
      <c r="KX184" s="22"/>
      <c r="KY184" s="22"/>
      <c r="KZ184" s="22"/>
      <c r="LA184" s="22"/>
      <c r="LB184" s="22"/>
      <c r="LC184" s="22"/>
      <c r="LD184" s="22"/>
      <c r="LE184" s="22"/>
      <c r="LF184" s="22"/>
      <c r="LG184" s="22"/>
      <c r="LH184" s="45"/>
      <c r="LI184" s="22"/>
      <c r="LJ184" s="23"/>
    </row>
    <row r="185" spans="2:322" ht="3.65" customHeight="1">
      <c r="B185" s="21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3"/>
      <c r="AP185" s="76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346"/>
      <c r="BB185" s="346"/>
      <c r="BC185" s="346"/>
      <c r="BD185" s="346"/>
      <c r="BE185" s="77"/>
      <c r="BF185" s="77"/>
      <c r="BG185" s="77"/>
      <c r="BH185" s="77"/>
      <c r="BI185" s="77"/>
      <c r="BJ185" s="77"/>
      <c r="BK185" s="77"/>
      <c r="BL185" s="77"/>
      <c r="BM185" s="77"/>
      <c r="BN185" s="77"/>
      <c r="BO185" s="77"/>
      <c r="BP185" s="77"/>
      <c r="BQ185" s="77"/>
      <c r="BR185" s="77"/>
      <c r="BS185" s="77"/>
      <c r="BT185" s="77"/>
      <c r="BU185" s="77"/>
      <c r="BV185" s="77"/>
      <c r="BW185" s="77"/>
      <c r="BX185" s="77"/>
      <c r="BY185" s="77"/>
      <c r="BZ185" s="77"/>
      <c r="CA185" s="77"/>
      <c r="CB185" s="77"/>
      <c r="CC185" s="77"/>
      <c r="CD185" s="77"/>
      <c r="CE185" s="77"/>
      <c r="CF185" s="77"/>
      <c r="CG185" s="77"/>
      <c r="CH185" s="77"/>
      <c r="CI185" s="77"/>
      <c r="CJ185" s="77"/>
      <c r="CK185" s="77"/>
      <c r="CL185" s="77"/>
      <c r="CM185" s="77"/>
      <c r="CN185" s="77"/>
      <c r="CO185" s="77"/>
      <c r="CP185" s="77"/>
      <c r="CQ185" s="77"/>
      <c r="CR185" s="77"/>
      <c r="CS185" s="77"/>
      <c r="CT185" s="77"/>
      <c r="CU185" s="77"/>
      <c r="CV185" s="77"/>
      <c r="CW185" s="77"/>
      <c r="CX185" s="77"/>
      <c r="CY185" s="77"/>
      <c r="CZ185" s="77"/>
      <c r="DA185" s="77"/>
      <c r="DB185" s="77"/>
      <c r="DC185" s="77"/>
      <c r="DD185" s="77"/>
      <c r="DE185" s="77"/>
      <c r="DF185" s="77"/>
      <c r="DG185" s="77"/>
      <c r="DH185" s="77"/>
      <c r="DI185" s="77"/>
      <c r="DJ185" s="77"/>
      <c r="DK185" s="77"/>
      <c r="DL185" s="77"/>
      <c r="DM185" s="77"/>
      <c r="DN185" s="77"/>
      <c r="DO185" s="77"/>
      <c r="DP185" s="77"/>
      <c r="DQ185" s="77"/>
      <c r="DR185" s="77"/>
      <c r="DS185" s="77"/>
      <c r="DT185" s="77"/>
      <c r="DU185" s="77"/>
      <c r="DV185" s="77"/>
      <c r="DW185" s="77"/>
      <c r="DX185" s="77"/>
      <c r="DY185" s="77"/>
      <c r="DZ185" s="77"/>
      <c r="EA185" s="77"/>
      <c r="EB185" s="77"/>
      <c r="EC185" s="77"/>
      <c r="ED185" s="77"/>
      <c r="EE185" s="77"/>
      <c r="EF185" s="77"/>
      <c r="EG185" s="77"/>
      <c r="EH185" s="77"/>
      <c r="EI185" s="77"/>
      <c r="EJ185" s="77"/>
      <c r="EK185" s="77"/>
      <c r="EL185" s="77"/>
      <c r="EM185" s="77"/>
      <c r="EN185" s="77"/>
      <c r="EO185" s="77"/>
      <c r="EP185" s="77"/>
      <c r="EQ185" s="77"/>
      <c r="ER185" s="77"/>
      <c r="ES185" s="77"/>
      <c r="ET185" s="77"/>
      <c r="EU185" s="77"/>
      <c r="EV185" s="77"/>
      <c r="EW185" s="77"/>
      <c r="EX185" s="77"/>
      <c r="EY185" s="77"/>
      <c r="EZ185" s="77"/>
      <c r="FA185" s="77"/>
      <c r="FB185" s="77"/>
      <c r="FC185" s="77"/>
      <c r="FD185" s="77"/>
      <c r="FE185" s="77"/>
      <c r="FF185" s="77"/>
      <c r="FG185" s="77"/>
      <c r="FH185" s="77"/>
      <c r="FI185" s="77"/>
      <c r="FJ185" s="77"/>
      <c r="FK185" s="77"/>
      <c r="FL185" s="77"/>
      <c r="FM185" s="77"/>
      <c r="FN185" s="77"/>
      <c r="FO185" s="77"/>
      <c r="FP185" s="77"/>
      <c r="FQ185" s="77"/>
      <c r="FR185" s="77"/>
      <c r="FS185" s="77"/>
      <c r="FT185" s="77"/>
      <c r="FU185" s="77"/>
      <c r="FV185" s="77"/>
      <c r="FW185" s="77"/>
      <c r="FX185" s="77"/>
      <c r="FY185" s="77"/>
      <c r="FZ185" s="77"/>
      <c r="GA185" s="77"/>
      <c r="GB185" s="77"/>
      <c r="GC185" s="77"/>
      <c r="GD185" s="77"/>
      <c r="GE185" s="77"/>
      <c r="GF185" s="77"/>
      <c r="GG185" s="77"/>
      <c r="GH185" s="77"/>
      <c r="GI185" s="77"/>
      <c r="GJ185" s="77"/>
      <c r="GK185" s="77"/>
      <c r="GL185" s="77"/>
      <c r="GM185" s="77"/>
      <c r="GN185" s="77"/>
      <c r="GO185" s="77"/>
      <c r="GP185" s="77"/>
      <c r="GQ185" s="77"/>
      <c r="GR185" s="77"/>
      <c r="GS185" s="77"/>
      <c r="GT185" s="77"/>
      <c r="GU185" s="77"/>
      <c r="GV185" s="77"/>
      <c r="GW185" s="77"/>
      <c r="GX185" s="77"/>
      <c r="GY185" s="77"/>
      <c r="GZ185" s="77"/>
      <c r="HA185" s="77"/>
      <c r="HB185" s="77"/>
      <c r="HC185" s="77"/>
      <c r="HD185" s="77"/>
      <c r="HE185" s="77"/>
      <c r="HF185" s="77"/>
      <c r="HG185" s="77"/>
      <c r="HH185" s="77"/>
      <c r="HI185" s="77"/>
      <c r="HJ185" s="77"/>
      <c r="HK185" s="77"/>
      <c r="HL185" s="77"/>
      <c r="HM185" s="77"/>
      <c r="HN185" s="77"/>
      <c r="HO185" s="77"/>
      <c r="HP185" s="77"/>
      <c r="HQ185" s="77"/>
      <c r="HR185" s="77"/>
      <c r="HS185" s="77"/>
      <c r="HT185" s="77"/>
      <c r="HU185" s="77"/>
      <c r="HV185" s="77"/>
      <c r="HW185" s="77"/>
      <c r="HX185" s="77"/>
      <c r="HY185" s="77"/>
      <c r="HZ185" s="77"/>
      <c r="IA185" s="77"/>
      <c r="IB185" s="77"/>
      <c r="IC185" s="77"/>
      <c r="ID185" s="77"/>
      <c r="IE185" s="77"/>
      <c r="IF185" s="77"/>
      <c r="IG185" s="77"/>
      <c r="IH185" s="77"/>
      <c r="II185" s="77"/>
      <c r="IJ185" s="77"/>
      <c r="IK185" s="77"/>
      <c r="IL185" s="77"/>
      <c r="IM185" s="77"/>
      <c r="IN185" s="77"/>
      <c r="IO185" s="77"/>
      <c r="IP185" s="77"/>
      <c r="IQ185" s="77"/>
      <c r="IR185" s="77"/>
      <c r="IS185" s="77"/>
      <c r="IT185" s="77"/>
      <c r="IU185" s="77"/>
      <c r="IV185" s="77"/>
      <c r="IW185" s="77"/>
      <c r="IX185" s="77"/>
      <c r="IY185" s="77"/>
      <c r="IZ185" s="77"/>
      <c r="JA185" s="77"/>
      <c r="JB185" s="77"/>
      <c r="JC185" s="77"/>
      <c r="JD185" s="77"/>
      <c r="JE185" s="77"/>
      <c r="JF185" s="22"/>
      <c r="JG185" s="23"/>
      <c r="JH185" s="22"/>
      <c r="JI185" s="22"/>
      <c r="JJ185" s="22"/>
      <c r="JK185" s="22"/>
      <c r="JL185" s="22"/>
      <c r="JM185" s="22"/>
      <c r="JN185" s="22"/>
      <c r="JO185" s="22"/>
      <c r="JP185" s="22"/>
      <c r="JQ185" s="22"/>
      <c r="JR185" s="22"/>
      <c r="JS185" s="22"/>
      <c r="JT185" s="22"/>
      <c r="JU185" s="22"/>
      <c r="JV185" s="22"/>
      <c r="JW185" s="22"/>
      <c r="JX185" s="22"/>
      <c r="JY185" s="22"/>
      <c r="JZ185" s="22"/>
      <c r="KA185" s="22"/>
      <c r="KB185" s="22"/>
      <c r="KC185" s="22"/>
      <c r="KD185" s="22"/>
      <c r="KE185" s="22"/>
      <c r="KF185" s="22"/>
      <c r="KG185" s="22"/>
      <c r="KH185" s="22"/>
      <c r="KI185" s="22"/>
      <c r="KJ185" s="22"/>
      <c r="KK185" s="22"/>
      <c r="KL185" s="22"/>
      <c r="KM185" s="22"/>
      <c r="KN185" s="22"/>
      <c r="KO185" s="22"/>
      <c r="KP185" s="22"/>
      <c r="KQ185" s="22"/>
      <c r="KR185" s="22"/>
      <c r="KS185" s="22"/>
      <c r="KT185" s="22"/>
      <c r="KU185" s="22"/>
      <c r="KV185" s="22"/>
      <c r="KW185" s="22"/>
      <c r="KX185" s="22"/>
      <c r="KY185" s="22"/>
      <c r="KZ185" s="22"/>
      <c r="LA185" s="22"/>
      <c r="LB185" s="22"/>
      <c r="LC185" s="22"/>
      <c r="LD185" s="22"/>
      <c r="LE185" s="22"/>
      <c r="LF185" s="22"/>
      <c r="LG185" s="22"/>
      <c r="LH185" s="45"/>
      <c r="LI185" s="22"/>
      <c r="LJ185" s="23"/>
    </row>
    <row r="186" spans="2:322" ht="3.65" customHeight="1">
      <c r="B186" s="21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3"/>
      <c r="AP186" s="76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346"/>
      <c r="BB186" s="346"/>
      <c r="BC186" s="346"/>
      <c r="BD186" s="346"/>
      <c r="BE186" s="77"/>
      <c r="BF186" s="77"/>
      <c r="BG186" s="77"/>
      <c r="BH186" s="77"/>
      <c r="BI186" s="77"/>
      <c r="BJ186" s="77"/>
      <c r="BK186" s="77"/>
      <c r="BL186" s="77"/>
      <c r="BM186" s="77"/>
      <c r="BN186" s="77"/>
      <c r="BO186" s="77"/>
      <c r="BP186" s="77"/>
      <c r="BQ186" s="77"/>
      <c r="BR186" s="77"/>
      <c r="BS186" s="77"/>
      <c r="BT186" s="77"/>
      <c r="BU186" s="77"/>
      <c r="BV186" s="77"/>
      <c r="BW186" s="77"/>
      <c r="BX186" s="77"/>
      <c r="BY186" s="77"/>
      <c r="BZ186" s="77"/>
      <c r="CA186" s="77"/>
      <c r="CB186" s="77"/>
      <c r="CC186" s="77"/>
      <c r="CD186" s="77"/>
      <c r="CE186" s="77"/>
      <c r="CF186" s="77"/>
      <c r="CG186" s="77"/>
      <c r="CH186" s="77"/>
      <c r="CI186" s="77"/>
      <c r="CJ186" s="77"/>
      <c r="CK186" s="77"/>
      <c r="CL186" s="77"/>
      <c r="CM186" s="77"/>
      <c r="CN186" s="77"/>
      <c r="CO186" s="77"/>
      <c r="CP186" s="77"/>
      <c r="CQ186" s="77"/>
      <c r="CR186" s="77"/>
      <c r="CS186" s="77"/>
      <c r="CT186" s="77"/>
      <c r="CU186" s="77"/>
      <c r="CV186" s="77"/>
      <c r="CW186" s="77"/>
      <c r="CX186" s="77"/>
      <c r="CY186" s="77"/>
      <c r="CZ186" s="77"/>
      <c r="DA186" s="77"/>
      <c r="DB186" s="77"/>
      <c r="DC186" s="77"/>
      <c r="DD186" s="77"/>
      <c r="DE186" s="77"/>
      <c r="DF186" s="77"/>
      <c r="DG186" s="77"/>
      <c r="DH186" s="77"/>
      <c r="DI186" s="77"/>
      <c r="DJ186" s="77"/>
      <c r="DK186" s="77"/>
      <c r="DL186" s="77"/>
      <c r="DM186" s="77"/>
      <c r="DN186" s="77"/>
      <c r="DO186" s="77"/>
      <c r="DP186" s="77"/>
      <c r="DQ186" s="77"/>
      <c r="DR186" s="77"/>
      <c r="DS186" s="77"/>
      <c r="DT186" s="77"/>
      <c r="DU186" s="77"/>
      <c r="DV186" s="77"/>
      <c r="DW186" s="77"/>
      <c r="DX186" s="77"/>
      <c r="DY186" s="77"/>
      <c r="DZ186" s="77"/>
      <c r="EA186" s="77"/>
      <c r="EB186" s="77"/>
      <c r="EC186" s="77"/>
      <c r="ED186" s="77"/>
      <c r="EE186" s="77"/>
      <c r="EF186" s="77"/>
      <c r="EG186" s="77"/>
      <c r="EH186" s="77"/>
      <c r="EI186" s="77"/>
      <c r="EJ186" s="77"/>
      <c r="EK186" s="77"/>
      <c r="EL186" s="77"/>
      <c r="EM186" s="77"/>
      <c r="EN186" s="77"/>
      <c r="EO186" s="77"/>
      <c r="EP186" s="77"/>
      <c r="EQ186" s="77"/>
      <c r="ER186" s="77"/>
      <c r="ES186" s="77"/>
      <c r="ET186" s="77"/>
      <c r="EU186" s="77"/>
      <c r="EV186" s="77"/>
      <c r="EW186" s="77"/>
      <c r="EX186" s="77"/>
      <c r="EY186" s="77"/>
      <c r="EZ186" s="77"/>
      <c r="FA186" s="77"/>
      <c r="FB186" s="77"/>
      <c r="FC186" s="77"/>
      <c r="FD186" s="77"/>
      <c r="FE186" s="77"/>
      <c r="FF186" s="77"/>
      <c r="FG186" s="77"/>
      <c r="FH186" s="77"/>
      <c r="FI186" s="77"/>
      <c r="FJ186" s="77"/>
      <c r="FK186" s="77"/>
      <c r="FL186" s="77"/>
      <c r="FM186" s="77"/>
      <c r="FN186" s="77"/>
      <c r="FO186" s="77"/>
      <c r="FP186" s="77"/>
      <c r="FQ186" s="77"/>
      <c r="FR186" s="77"/>
      <c r="FS186" s="77"/>
      <c r="FT186" s="77"/>
      <c r="FU186" s="77"/>
      <c r="FV186" s="77"/>
      <c r="FW186" s="77"/>
      <c r="FX186" s="77"/>
      <c r="FY186" s="77"/>
      <c r="FZ186" s="77"/>
      <c r="GA186" s="77"/>
      <c r="GB186" s="77"/>
      <c r="GC186" s="77"/>
      <c r="GD186" s="77"/>
      <c r="GE186" s="77"/>
      <c r="GF186" s="77"/>
      <c r="GG186" s="77"/>
      <c r="GH186" s="77"/>
      <c r="GI186" s="77"/>
      <c r="GJ186" s="77"/>
      <c r="GK186" s="77"/>
      <c r="GL186" s="77"/>
      <c r="GM186" s="77"/>
      <c r="GN186" s="77"/>
      <c r="GO186" s="77"/>
      <c r="GP186" s="77"/>
      <c r="GQ186" s="77"/>
      <c r="GR186" s="77"/>
      <c r="GS186" s="77"/>
      <c r="GT186" s="77"/>
      <c r="GU186" s="77"/>
      <c r="GV186" s="77"/>
      <c r="GW186" s="77"/>
      <c r="GX186" s="77"/>
      <c r="GY186" s="77"/>
      <c r="GZ186" s="77"/>
      <c r="HA186" s="77"/>
      <c r="HB186" s="77"/>
      <c r="HC186" s="77"/>
      <c r="HD186" s="77"/>
      <c r="HE186" s="77"/>
      <c r="HF186" s="77"/>
      <c r="HG186" s="77"/>
      <c r="HH186" s="77"/>
      <c r="HI186" s="77"/>
      <c r="HJ186" s="77"/>
      <c r="HK186" s="77"/>
      <c r="HL186" s="77"/>
      <c r="HM186" s="77"/>
      <c r="HN186" s="77"/>
      <c r="HO186" s="77"/>
      <c r="HP186" s="77"/>
      <c r="HQ186" s="77"/>
      <c r="HR186" s="77"/>
      <c r="HS186" s="77"/>
      <c r="HT186" s="77"/>
      <c r="HU186" s="77"/>
      <c r="HV186" s="77"/>
      <c r="HW186" s="77"/>
      <c r="HX186" s="77"/>
      <c r="HY186" s="77"/>
      <c r="HZ186" s="77"/>
      <c r="IA186" s="77"/>
      <c r="IB186" s="77"/>
      <c r="IC186" s="77"/>
      <c r="ID186" s="77"/>
      <c r="IE186" s="77"/>
      <c r="IF186" s="77"/>
      <c r="IG186" s="77"/>
      <c r="IH186" s="77"/>
      <c r="II186" s="77"/>
      <c r="IJ186" s="77"/>
      <c r="IK186" s="77"/>
      <c r="IL186" s="77"/>
      <c r="IM186" s="77"/>
      <c r="IN186" s="77"/>
      <c r="IO186" s="77"/>
      <c r="IP186" s="77"/>
      <c r="IQ186" s="77"/>
      <c r="IR186" s="77"/>
      <c r="IS186" s="77"/>
      <c r="IT186" s="77"/>
      <c r="IU186" s="77"/>
      <c r="IV186" s="77"/>
      <c r="IW186" s="77"/>
      <c r="IX186" s="77"/>
      <c r="IY186" s="77"/>
      <c r="IZ186" s="77"/>
      <c r="JA186" s="77"/>
      <c r="JB186" s="77"/>
      <c r="JC186" s="77"/>
      <c r="JD186" s="77"/>
      <c r="JE186" s="77"/>
      <c r="JF186" s="22"/>
      <c r="JG186" s="23"/>
      <c r="JH186" s="22"/>
      <c r="JI186" s="22"/>
      <c r="JJ186" s="22"/>
      <c r="JK186" s="22"/>
      <c r="JL186" s="22"/>
      <c r="JM186" s="22"/>
      <c r="JN186" s="22"/>
      <c r="JO186" s="22"/>
      <c r="JP186" s="22"/>
      <c r="JQ186" s="22"/>
      <c r="JR186" s="22"/>
      <c r="JS186" s="22"/>
      <c r="JT186" s="22"/>
      <c r="JU186" s="22"/>
      <c r="JV186" s="22"/>
      <c r="JW186" s="22"/>
      <c r="JX186" s="22"/>
      <c r="JY186" s="22"/>
      <c r="JZ186" s="22"/>
      <c r="KA186" s="22"/>
      <c r="KB186" s="22"/>
      <c r="KC186" s="22"/>
      <c r="KD186" s="22"/>
      <c r="KE186" s="22"/>
      <c r="KF186" s="22"/>
      <c r="KG186" s="22"/>
      <c r="KH186" s="22"/>
      <c r="KI186" s="22"/>
      <c r="KJ186" s="22"/>
      <c r="KK186" s="22"/>
      <c r="KL186" s="22"/>
      <c r="KM186" s="22"/>
      <c r="KN186" s="22"/>
      <c r="KO186" s="22"/>
      <c r="KP186" s="22"/>
      <c r="KQ186" s="22"/>
      <c r="KR186" s="22"/>
      <c r="KS186" s="22"/>
      <c r="KT186" s="22"/>
      <c r="KU186" s="22"/>
      <c r="KV186" s="22"/>
      <c r="KW186" s="22"/>
      <c r="KX186" s="22"/>
      <c r="KY186" s="22"/>
      <c r="KZ186" s="22"/>
      <c r="LA186" s="22"/>
      <c r="LB186" s="22"/>
      <c r="LC186" s="22"/>
      <c r="LD186" s="22"/>
      <c r="LE186" s="22"/>
      <c r="LF186" s="22"/>
      <c r="LG186" s="22"/>
      <c r="LH186" s="45"/>
      <c r="LI186" s="22"/>
      <c r="LJ186" s="23"/>
    </row>
    <row r="187" spans="2:322" ht="3.65" customHeight="1">
      <c r="B187" s="21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3"/>
      <c r="AP187" s="76"/>
      <c r="AQ187" s="77"/>
      <c r="AR187" s="77"/>
      <c r="AS187" s="77"/>
      <c r="AT187" s="77"/>
      <c r="AU187" s="77"/>
      <c r="AV187" s="77"/>
      <c r="AW187" s="77"/>
      <c r="AX187" s="77"/>
      <c r="AY187" s="77"/>
      <c r="AZ187" s="77"/>
      <c r="BA187" s="346"/>
      <c r="BB187" s="346"/>
      <c r="BC187" s="346"/>
      <c r="BD187" s="346"/>
      <c r="BE187" s="77"/>
      <c r="BF187" s="77"/>
      <c r="BG187" s="77"/>
      <c r="BH187" s="77"/>
      <c r="BI187" s="77"/>
      <c r="BJ187" s="77"/>
      <c r="BK187" s="77"/>
      <c r="BL187" s="77"/>
      <c r="BM187" s="77"/>
      <c r="BN187" s="77"/>
      <c r="BO187" s="77"/>
      <c r="BP187" s="77"/>
      <c r="BQ187" s="77"/>
      <c r="BR187" s="77"/>
      <c r="BS187" s="77"/>
      <c r="BT187" s="77"/>
      <c r="BU187" s="77"/>
      <c r="BV187" s="77"/>
      <c r="BW187" s="77"/>
      <c r="BX187" s="77"/>
      <c r="BY187" s="77"/>
      <c r="BZ187" s="77"/>
      <c r="CA187" s="77"/>
      <c r="CB187" s="77"/>
      <c r="CC187" s="77"/>
      <c r="CD187" s="77"/>
      <c r="CE187" s="77"/>
      <c r="CF187" s="77"/>
      <c r="CG187" s="77"/>
      <c r="CH187" s="77"/>
      <c r="CI187" s="77"/>
      <c r="CJ187" s="77"/>
      <c r="CK187" s="77"/>
      <c r="CL187" s="77"/>
      <c r="CM187" s="77"/>
      <c r="CN187" s="77"/>
      <c r="CO187" s="77"/>
      <c r="CP187" s="77"/>
      <c r="CQ187" s="77"/>
      <c r="CR187" s="77"/>
      <c r="CS187" s="77"/>
      <c r="CT187" s="77"/>
      <c r="CU187" s="77"/>
      <c r="CV187" s="77"/>
      <c r="CW187" s="77"/>
      <c r="CX187" s="77"/>
      <c r="CY187" s="77"/>
      <c r="CZ187" s="77"/>
      <c r="DA187" s="77"/>
      <c r="DB187" s="77"/>
      <c r="DC187" s="77"/>
      <c r="DD187" s="77"/>
      <c r="DE187" s="77"/>
      <c r="DF187" s="77"/>
      <c r="DG187" s="77"/>
      <c r="DH187" s="77"/>
      <c r="DI187" s="77"/>
      <c r="DJ187" s="77"/>
      <c r="DK187" s="77"/>
      <c r="DL187" s="77"/>
      <c r="DM187" s="77"/>
      <c r="DN187" s="77"/>
      <c r="DO187" s="77"/>
      <c r="DP187" s="77"/>
      <c r="DQ187" s="77"/>
      <c r="DR187" s="77"/>
      <c r="DS187" s="77"/>
      <c r="DT187" s="77"/>
      <c r="DU187" s="77"/>
      <c r="DV187" s="77"/>
      <c r="DW187" s="77"/>
      <c r="DX187" s="77"/>
      <c r="DY187" s="77"/>
      <c r="DZ187" s="77"/>
      <c r="EA187" s="77"/>
      <c r="EB187" s="77"/>
      <c r="EC187" s="77"/>
      <c r="ED187" s="77"/>
      <c r="EE187" s="77"/>
      <c r="EF187" s="77"/>
      <c r="EG187" s="77"/>
      <c r="EH187" s="77"/>
      <c r="EI187" s="77"/>
      <c r="EJ187" s="77"/>
      <c r="EK187" s="77"/>
      <c r="EL187" s="77"/>
      <c r="EM187" s="77"/>
      <c r="EN187" s="77"/>
      <c r="EO187" s="77"/>
      <c r="EP187" s="77"/>
      <c r="EQ187" s="77"/>
      <c r="ER187" s="77"/>
      <c r="ES187" s="77"/>
      <c r="ET187" s="77"/>
      <c r="EU187" s="77"/>
      <c r="EV187" s="77"/>
      <c r="EW187" s="77"/>
      <c r="EX187" s="77"/>
      <c r="EY187" s="77"/>
      <c r="EZ187" s="77"/>
      <c r="FA187" s="77"/>
      <c r="FB187" s="77"/>
      <c r="FC187" s="77"/>
      <c r="FD187" s="77"/>
      <c r="FE187" s="77"/>
      <c r="FF187" s="77"/>
      <c r="FG187" s="77"/>
      <c r="FH187" s="77"/>
      <c r="FI187" s="77"/>
      <c r="FJ187" s="77"/>
      <c r="FK187" s="77"/>
      <c r="FL187" s="77"/>
      <c r="FM187" s="77"/>
      <c r="FN187" s="77"/>
      <c r="FO187" s="77"/>
      <c r="FP187" s="77"/>
      <c r="FQ187" s="77"/>
      <c r="FR187" s="77"/>
      <c r="FS187" s="77"/>
      <c r="FT187" s="77"/>
      <c r="FU187" s="77"/>
      <c r="FV187" s="77"/>
      <c r="FW187" s="77"/>
      <c r="FX187" s="77"/>
      <c r="FY187" s="77"/>
      <c r="FZ187" s="77"/>
      <c r="GA187" s="77"/>
      <c r="GB187" s="77"/>
      <c r="GC187" s="77"/>
      <c r="GD187" s="77"/>
      <c r="GE187" s="77"/>
      <c r="GF187" s="77"/>
      <c r="GG187" s="77"/>
      <c r="GH187" s="77"/>
      <c r="GI187" s="77"/>
      <c r="GJ187" s="77"/>
      <c r="GK187" s="77"/>
      <c r="GL187" s="77"/>
      <c r="GM187" s="77"/>
      <c r="GN187" s="77"/>
      <c r="GO187" s="77"/>
      <c r="GP187" s="77"/>
      <c r="GQ187" s="77"/>
      <c r="GR187" s="77"/>
      <c r="GS187" s="77"/>
      <c r="GT187" s="77"/>
      <c r="GU187" s="77"/>
      <c r="GV187" s="77"/>
      <c r="GW187" s="77"/>
      <c r="GX187" s="77"/>
      <c r="GY187" s="77"/>
      <c r="GZ187" s="77"/>
      <c r="HA187" s="77"/>
      <c r="HB187" s="77"/>
      <c r="HC187" s="77"/>
      <c r="HD187" s="77"/>
      <c r="HE187" s="77"/>
      <c r="HF187" s="77"/>
      <c r="HG187" s="77"/>
      <c r="HH187" s="77"/>
      <c r="HI187" s="77"/>
      <c r="HJ187" s="77"/>
      <c r="HK187" s="77"/>
      <c r="HL187" s="77"/>
      <c r="HM187" s="77"/>
      <c r="HN187" s="77"/>
      <c r="HO187" s="77"/>
      <c r="HP187" s="77"/>
      <c r="HQ187" s="77"/>
      <c r="HR187" s="77"/>
      <c r="HS187" s="77"/>
      <c r="HT187" s="77"/>
      <c r="HU187" s="77"/>
      <c r="HV187" s="77"/>
      <c r="HW187" s="77"/>
      <c r="HX187" s="77"/>
      <c r="HY187" s="77"/>
      <c r="HZ187" s="77"/>
      <c r="IA187" s="77"/>
      <c r="IB187" s="77"/>
      <c r="IC187" s="77"/>
      <c r="ID187" s="77"/>
      <c r="IE187" s="77"/>
      <c r="IF187" s="77"/>
      <c r="IG187" s="77"/>
      <c r="IH187" s="77"/>
      <c r="II187" s="77"/>
      <c r="IJ187" s="77"/>
      <c r="IK187" s="77"/>
      <c r="IL187" s="77"/>
      <c r="IM187" s="77"/>
      <c r="IN187" s="77"/>
      <c r="IO187" s="77"/>
      <c r="IP187" s="77"/>
      <c r="IQ187" s="77"/>
      <c r="IR187" s="77"/>
      <c r="IS187" s="77"/>
      <c r="IT187" s="77"/>
      <c r="IU187" s="77"/>
      <c r="IV187" s="77"/>
      <c r="IW187" s="77"/>
      <c r="IX187" s="77"/>
      <c r="IY187" s="77"/>
      <c r="IZ187" s="77"/>
      <c r="JA187" s="77"/>
      <c r="JB187" s="77"/>
      <c r="JC187" s="77"/>
      <c r="JD187" s="77"/>
      <c r="JE187" s="77"/>
      <c r="JF187" s="22"/>
      <c r="JG187" s="23"/>
      <c r="JH187" s="22"/>
      <c r="JI187" s="22"/>
      <c r="JJ187" s="22"/>
      <c r="JK187" s="22"/>
      <c r="JL187" s="22"/>
      <c r="JM187" s="22"/>
      <c r="JN187" s="22"/>
      <c r="JO187" s="22"/>
      <c r="JP187" s="22"/>
      <c r="JQ187" s="22"/>
      <c r="JR187" s="22"/>
      <c r="JS187" s="22"/>
      <c r="JT187" s="22"/>
      <c r="JU187" s="22"/>
      <c r="JV187" s="22"/>
      <c r="JW187" s="22"/>
      <c r="JX187" s="22"/>
      <c r="JY187" s="22"/>
      <c r="JZ187" s="22"/>
      <c r="KA187" s="22"/>
      <c r="KB187" s="22"/>
      <c r="KC187" s="22"/>
      <c r="KD187" s="22"/>
      <c r="KE187" s="22"/>
      <c r="KF187" s="22"/>
      <c r="KG187" s="22"/>
      <c r="KH187" s="22"/>
      <c r="KI187" s="22"/>
      <c r="KJ187" s="22"/>
      <c r="KK187" s="22"/>
      <c r="KL187" s="22"/>
      <c r="KM187" s="22"/>
      <c r="KN187" s="22"/>
      <c r="KO187" s="22"/>
      <c r="KP187" s="22"/>
      <c r="KQ187" s="22"/>
      <c r="KR187" s="22"/>
      <c r="KS187" s="22"/>
      <c r="KT187" s="22"/>
      <c r="KU187" s="22"/>
      <c r="KV187" s="22"/>
      <c r="KW187" s="22"/>
      <c r="KX187" s="22"/>
      <c r="KY187" s="22"/>
      <c r="KZ187" s="22"/>
      <c r="LA187" s="22"/>
      <c r="LB187" s="22"/>
      <c r="LC187" s="22"/>
      <c r="LD187" s="22"/>
      <c r="LE187" s="22"/>
      <c r="LF187" s="22"/>
      <c r="LG187" s="22"/>
      <c r="LH187" s="22"/>
      <c r="LI187" s="22"/>
      <c r="LJ187" s="23"/>
    </row>
    <row r="188" spans="2:322" ht="3.65" customHeight="1" thickBot="1">
      <c r="B188" s="21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3"/>
      <c r="AP188" s="78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347"/>
      <c r="BB188" s="347"/>
      <c r="BC188" s="347"/>
      <c r="BD188" s="347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79"/>
      <c r="BP188" s="79"/>
      <c r="BQ188" s="79"/>
      <c r="BR188" s="79"/>
      <c r="BS188" s="79"/>
      <c r="BT188" s="79"/>
      <c r="BU188" s="79"/>
      <c r="BV188" s="79"/>
      <c r="BW188" s="79"/>
      <c r="BX188" s="79"/>
      <c r="BY188" s="79"/>
      <c r="BZ188" s="79"/>
      <c r="CA188" s="79"/>
      <c r="CB188" s="79"/>
      <c r="CC188" s="79"/>
      <c r="CD188" s="79"/>
      <c r="CE188" s="79"/>
      <c r="CF188" s="79"/>
      <c r="CG188" s="79"/>
      <c r="CH188" s="79"/>
      <c r="CI188" s="79"/>
      <c r="CJ188" s="79"/>
      <c r="CK188" s="79"/>
      <c r="CL188" s="79"/>
      <c r="CM188" s="79"/>
      <c r="CN188" s="79"/>
      <c r="CO188" s="79"/>
      <c r="CP188" s="79"/>
      <c r="CQ188" s="79"/>
      <c r="CR188" s="79"/>
      <c r="CS188" s="79"/>
      <c r="CT188" s="79"/>
      <c r="CU188" s="79"/>
      <c r="CV188" s="79"/>
      <c r="CW188" s="79"/>
      <c r="CX188" s="79"/>
      <c r="CY188" s="79"/>
      <c r="CZ188" s="79"/>
      <c r="DA188" s="79"/>
      <c r="DB188" s="79"/>
      <c r="DC188" s="79"/>
      <c r="DD188" s="79"/>
      <c r="DE188" s="79"/>
      <c r="DF188" s="79"/>
      <c r="DG188" s="79"/>
      <c r="DH188" s="79"/>
      <c r="DI188" s="79"/>
      <c r="DJ188" s="79"/>
      <c r="DK188" s="79"/>
      <c r="DL188" s="79"/>
      <c r="DM188" s="79"/>
      <c r="DN188" s="79"/>
      <c r="DO188" s="79"/>
      <c r="DP188" s="79"/>
      <c r="DQ188" s="79"/>
      <c r="DR188" s="79"/>
      <c r="DS188" s="79"/>
      <c r="DT188" s="79"/>
      <c r="DU188" s="79"/>
      <c r="DV188" s="79"/>
      <c r="DW188" s="79"/>
      <c r="DX188" s="79"/>
      <c r="DY188" s="79"/>
      <c r="DZ188" s="79"/>
      <c r="EA188" s="79"/>
      <c r="EB188" s="79"/>
      <c r="EC188" s="79"/>
      <c r="ED188" s="79"/>
      <c r="EE188" s="79"/>
      <c r="EF188" s="79"/>
      <c r="EG188" s="79"/>
      <c r="EH188" s="79"/>
      <c r="EI188" s="79"/>
      <c r="EJ188" s="79"/>
      <c r="EK188" s="79"/>
      <c r="EL188" s="79"/>
      <c r="EM188" s="79"/>
      <c r="EN188" s="79"/>
      <c r="EO188" s="79"/>
      <c r="EP188" s="79"/>
      <c r="EQ188" s="79"/>
      <c r="ER188" s="79"/>
      <c r="ES188" s="79"/>
      <c r="ET188" s="79"/>
      <c r="EU188" s="79"/>
      <c r="EV188" s="79"/>
      <c r="EW188" s="79"/>
      <c r="EX188" s="79"/>
      <c r="EY188" s="79"/>
      <c r="EZ188" s="79"/>
      <c r="FA188" s="79"/>
      <c r="FB188" s="79"/>
      <c r="FC188" s="79"/>
      <c r="FD188" s="79"/>
      <c r="FE188" s="79"/>
      <c r="FF188" s="79"/>
      <c r="FG188" s="79"/>
      <c r="FH188" s="79"/>
      <c r="FI188" s="79"/>
      <c r="FJ188" s="79"/>
      <c r="FK188" s="79"/>
      <c r="FL188" s="79"/>
      <c r="FM188" s="79"/>
      <c r="FN188" s="79"/>
      <c r="FO188" s="79"/>
      <c r="FP188" s="79"/>
      <c r="FQ188" s="79"/>
      <c r="FR188" s="79"/>
      <c r="FS188" s="79"/>
      <c r="FT188" s="79"/>
      <c r="FU188" s="79"/>
      <c r="FV188" s="79"/>
      <c r="FW188" s="79"/>
      <c r="FX188" s="79"/>
      <c r="FY188" s="79"/>
      <c r="FZ188" s="79"/>
      <c r="GA188" s="79"/>
      <c r="GB188" s="79"/>
      <c r="GC188" s="79"/>
      <c r="GD188" s="79"/>
      <c r="GE188" s="79"/>
      <c r="GF188" s="79"/>
      <c r="GG188" s="79"/>
      <c r="GH188" s="79"/>
      <c r="GI188" s="79"/>
      <c r="GJ188" s="79"/>
      <c r="GK188" s="79"/>
      <c r="GL188" s="79"/>
      <c r="GM188" s="79"/>
      <c r="GN188" s="79"/>
      <c r="GO188" s="79"/>
      <c r="GP188" s="79"/>
      <c r="GQ188" s="79"/>
      <c r="GR188" s="79"/>
      <c r="GS188" s="79"/>
      <c r="GT188" s="79"/>
      <c r="GU188" s="79"/>
      <c r="GV188" s="79"/>
      <c r="GW188" s="79"/>
      <c r="GX188" s="79"/>
      <c r="GY188" s="79"/>
      <c r="GZ188" s="79"/>
      <c r="HA188" s="79"/>
      <c r="HB188" s="79"/>
      <c r="HC188" s="79"/>
      <c r="HD188" s="79"/>
      <c r="HE188" s="79"/>
      <c r="HF188" s="79"/>
      <c r="HG188" s="79"/>
      <c r="HH188" s="79"/>
      <c r="HI188" s="79"/>
      <c r="HJ188" s="79"/>
      <c r="HK188" s="79"/>
      <c r="HL188" s="79"/>
      <c r="HM188" s="79"/>
      <c r="HN188" s="79"/>
      <c r="HO188" s="79"/>
      <c r="HP188" s="79"/>
      <c r="HQ188" s="79"/>
      <c r="HR188" s="79"/>
      <c r="HS188" s="79"/>
      <c r="HT188" s="79"/>
      <c r="HU188" s="79"/>
      <c r="HV188" s="79"/>
      <c r="HW188" s="79"/>
      <c r="HX188" s="79"/>
      <c r="HY188" s="79"/>
      <c r="HZ188" s="79"/>
      <c r="IA188" s="79"/>
      <c r="IB188" s="79"/>
      <c r="IC188" s="79"/>
      <c r="ID188" s="79"/>
      <c r="IE188" s="79"/>
      <c r="IF188" s="79"/>
      <c r="IG188" s="79"/>
      <c r="IH188" s="79"/>
      <c r="II188" s="79"/>
      <c r="IJ188" s="79"/>
      <c r="IK188" s="79"/>
      <c r="IL188" s="79"/>
      <c r="IM188" s="79"/>
      <c r="IN188" s="79"/>
      <c r="IO188" s="79"/>
      <c r="IP188" s="79"/>
      <c r="IQ188" s="79"/>
      <c r="IR188" s="79"/>
      <c r="IS188" s="79"/>
      <c r="IT188" s="79"/>
      <c r="IU188" s="79"/>
      <c r="IV188" s="79"/>
      <c r="IW188" s="79"/>
      <c r="IX188" s="79"/>
      <c r="IY188" s="79"/>
      <c r="IZ188" s="79"/>
      <c r="JA188" s="79"/>
      <c r="JB188" s="79"/>
      <c r="JC188" s="79"/>
      <c r="JD188" s="79"/>
      <c r="JE188" s="79"/>
      <c r="JF188" s="22"/>
      <c r="JG188" s="23"/>
      <c r="JH188" s="22"/>
      <c r="JI188" s="22"/>
      <c r="JJ188" s="22"/>
      <c r="JK188" s="22"/>
      <c r="JL188" s="22"/>
      <c r="JM188" s="22"/>
      <c r="JN188" s="22"/>
      <c r="JO188" s="22"/>
      <c r="JP188" s="22"/>
      <c r="JQ188" s="22"/>
      <c r="JR188" s="22"/>
      <c r="JS188" s="22"/>
      <c r="JT188" s="22"/>
      <c r="JU188" s="22"/>
      <c r="JV188" s="22"/>
      <c r="JW188" s="22"/>
      <c r="JX188" s="22"/>
      <c r="JY188" s="22"/>
      <c r="JZ188" s="22"/>
      <c r="KA188" s="22"/>
      <c r="KB188" s="22"/>
      <c r="KC188" s="22"/>
      <c r="KD188" s="22"/>
      <c r="KE188" s="22"/>
      <c r="KF188" s="22"/>
      <c r="KG188" s="22"/>
      <c r="KH188" s="22"/>
      <c r="KI188" s="22"/>
      <c r="KJ188" s="22"/>
      <c r="KK188" s="22"/>
      <c r="KL188" s="22"/>
      <c r="KM188" s="22"/>
      <c r="KN188" s="22"/>
      <c r="KO188" s="22"/>
      <c r="KP188" s="22"/>
      <c r="KQ188" s="22"/>
      <c r="KR188" s="22"/>
      <c r="KS188" s="22"/>
      <c r="KT188" s="22"/>
      <c r="KU188" s="22"/>
      <c r="KV188" s="22"/>
      <c r="KW188" s="22"/>
      <c r="KX188" s="22"/>
      <c r="KY188" s="22"/>
      <c r="KZ188" s="22"/>
      <c r="LA188" s="22"/>
      <c r="LB188" s="22"/>
      <c r="LC188" s="22"/>
      <c r="LD188" s="22"/>
      <c r="LE188" s="22"/>
      <c r="LF188" s="22"/>
      <c r="LG188" s="22"/>
      <c r="LH188" s="22"/>
      <c r="LI188" s="22"/>
      <c r="LJ188" s="23"/>
    </row>
    <row r="189" spans="2:322" ht="3.65" customHeight="1" thickTop="1">
      <c r="B189" s="669"/>
      <c r="C189" s="670"/>
      <c r="D189" s="670"/>
      <c r="E189" s="670"/>
      <c r="F189" s="670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670"/>
      <c r="T189" s="670"/>
      <c r="U189" s="670"/>
      <c r="V189" s="670"/>
      <c r="W189" s="670"/>
      <c r="X189" s="670"/>
      <c r="Y189" s="670"/>
      <c r="Z189" s="670"/>
      <c r="AA189" s="670"/>
      <c r="AB189" s="670"/>
      <c r="AC189" s="670"/>
      <c r="AD189" s="670"/>
      <c r="AE189" s="670"/>
      <c r="AF189" s="670"/>
      <c r="AG189" s="670"/>
      <c r="AH189" s="670"/>
      <c r="AI189" s="670"/>
      <c r="AJ189" s="670"/>
      <c r="AK189" s="670"/>
      <c r="AL189" s="670"/>
      <c r="AM189" s="670"/>
      <c r="AN189" s="670"/>
      <c r="AO189" s="670"/>
      <c r="AP189" s="670"/>
      <c r="AQ189" s="670"/>
      <c r="AR189" s="670"/>
      <c r="AS189" s="670"/>
      <c r="AT189" s="670"/>
      <c r="AU189" s="670"/>
      <c r="AV189" s="670"/>
      <c r="AW189" s="670"/>
      <c r="AX189" s="670"/>
      <c r="AY189" s="670"/>
      <c r="AZ189" s="670"/>
      <c r="BA189" s="670"/>
      <c r="BB189" s="670"/>
      <c r="BC189" s="670"/>
      <c r="BD189" s="670"/>
      <c r="BE189" s="670"/>
      <c r="BF189" s="670"/>
      <c r="BG189" s="670"/>
      <c r="BH189" s="670"/>
      <c r="BI189" s="670"/>
      <c r="BJ189" s="670"/>
      <c r="BK189" s="670"/>
      <c r="BL189" s="670"/>
      <c r="BM189" s="670"/>
      <c r="BN189" s="670"/>
      <c r="BO189" s="670"/>
      <c r="BP189" s="670"/>
      <c r="BQ189" s="670"/>
      <c r="BR189" s="670"/>
      <c r="BS189" s="670"/>
      <c r="BT189" s="670"/>
      <c r="BU189" s="670"/>
      <c r="BV189" s="670"/>
      <c r="BW189" s="670"/>
      <c r="BX189" s="670"/>
      <c r="BY189" s="670"/>
      <c r="BZ189" s="670"/>
      <c r="CA189" s="670"/>
      <c r="CB189" s="670"/>
      <c r="CC189" s="670"/>
      <c r="CD189" s="670"/>
      <c r="CE189" s="670"/>
      <c r="CF189" s="670"/>
      <c r="CG189" s="670"/>
      <c r="CH189" s="670"/>
      <c r="CI189" s="670"/>
      <c r="CJ189" s="670"/>
      <c r="CK189" s="670"/>
      <c r="CL189" s="670"/>
      <c r="CM189" s="670"/>
      <c r="CN189" s="670"/>
      <c r="CO189" s="670"/>
      <c r="CP189" s="670"/>
      <c r="CQ189" s="670"/>
      <c r="CR189" s="670"/>
      <c r="CS189" s="670"/>
      <c r="CT189" s="670"/>
      <c r="CU189" s="670"/>
      <c r="CV189" s="670"/>
      <c r="CW189" s="670"/>
      <c r="CX189" s="670"/>
      <c r="CY189" s="670"/>
      <c r="CZ189" s="670"/>
      <c r="DA189" s="670"/>
      <c r="DB189" s="670"/>
      <c r="DC189" s="670"/>
      <c r="DD189" s="670"/>
      <c r="DE189" s="670"/>
      <c r="DF189" s="670"/>
      <c r="DG189" s="670"/>
      <c r="DH189" s="670"/>
      <c r="DI189" s="670"/>
      <c r="DJ189" s="670"/>
      <c r="DK189" s="670"/>
      <c r="DL189" s="670"/>
      <c r="DM189" s="670"/>
      <c r="DN189" s="670"/>
      <c r="DO189" s="670"/>
      <c r="DP189" s="670"/>
      <c r="DQ189" s="670"/>
      <c r="DR189" s="670"/>
      <c r="DS189" s="670"/>
      <c r="DT189" s="670"/>
      <c r="DU189" s="670"/>
      <c r="DV189" s="670"/>
      <c r="DW189" s="670"/>
      <c r="DX189" s="670"/>
      <c r="DY189" s="670"/>
      <c r="DZ189" s="670"/>
      <c r="EA189" s="670"/>
      <c r="EB189" s="670"/>
      <c r="EC189" s="670"/>
      <c r="ED189" s="670"/>
      <c r="EE189" s="670"/>
      <c r="EF189" s="670"/>
      <c r="EG189" s="670"/>
      <c r="EH189" s="670"/>
      <c r="EI189" s="670"/>
      <c r="EJ189" s="670"/>
      <c r="EK189" s="670"/>
      <c r="EL189" s="670"/>
      <c r="EM189" s="670"/>
      <c r="EN189" s="670"/>
      <c r="EO189" s="670"/>
      <c r="EP189" s="670"/>
      <c r="EQ189" s="670"/>
      <c r="ER189" s="670"/>
      <c r="ES189" s="670"/>
      <c r="ET189" s="670"/>
      <c r="EU189" s="670"/>
      <c r="EV189" s="670"/>
      <c r="EW189" s="670"/>
      <c r="EX189" s="670"/>
      <c r="EY189" s="670"/>
      <c r="EZ189" s="670"/>
      <c r="FA189" s="670"/>
      <c r="FB189" s="670"/>
      <c r="FC189" s="670"/>
      <c r="FD189" s="670"/>
      <c r="FE189" s="670"/>
      <c r="FF189" s="670"/>
      <c r="FG189" s="670"/>
      <c r="FH189" s="670"/>
      <c r="FI189" s="670"/>
      <c r="FJ189" s="670"/>
      <c r="FK189" s="670"/>
      <c r="FL189" s="670"/>
      <c r="FM189" s="670"/>
      <c r="FN189" s="670"/>
      <c r="FO189" s="670"/>
      <c r="FP189" s="670"/>
      <c r="FQ189" s="670"/>
      <c r="FR189" s="670"/>
      <c r="FS189" s="670"/>
      <c r="FT189" s="670"/>
      <c r="FU189" s="670"/>
      <c r="FV189" s="670"/>
      <c r="FW189" s="670"/>
      <c r="FX189" s="670"/>
      <c r="FY189" s="670"/>
      <c r="FZ189" s="670"/>
      <c r="GA189" s="670"/>
      <c r="GB189" s="670"/>
      <c r="GC189" s="670"/>
      <c r="GD189" s="670"/>
      <c r="GE189" s="670"/>
      <c r="GF189" s="670"/>
      <c r="GG189" s="670"/>
      <c r="GH189" s="670"/>
      <c r="GI189" s="670"/>
      <c r="GJ189" s="670"/>
      <c r="GK189" s="670"/>
      <c r="GL189" s="670"/>
      <c r="GM189" s="670"/>
      <c r="GN189" s="670"/>
      <c r="GO189" s="670"/>
      <c r="GP189" s="670"/>
      <c r="GQ189" s="670"/>
      <c r="GR189" s="670"/>
      <c r="GS189" s="670"/>
      <c r="GT189" s="670"/>
      <c r="GU189" s="670"/>
      <c r="GV189" s="670"/>
      <c r="GW189" s="670"/>
      <c r="GX189" s="670"/>
      <c r="GY189" s="670"/>
      <c r="GZ189" s="670"/>
      <c r="HA189" s="670"/>
      <c r="HB189" s="670"/>
      <c r="HC189" s="670"/>
      <c r="HD189" s="670"/>
      <c r="HE189" s="670"/>
      <c r="HF189" s="670"/>
      <c r="HG189" s="670"/>
      <c r="HH189" s="670"/>
      <c r="HI189" s="670"/>
      <c r="HJ189" s="670"/>
      <c r="HK189" s="670"/>
      <c r="HL189" s="670"/>
      <c r="HM189" s="670"/>
      <c r="HN189" s="670"/>
      <c r="HO189" s="670"/>
      <c r="HP189" s="670"/>
      <c r="HQ189" s="670"/>
      <c r="HR189" s="670"/>
      <c r="HS189" s="670"/>
      <c r="HT189" s="670"/>
      <c r="HU189" s="670"/>
      <c r="HV189" s="670"/>
      <c r="HW189" s="670"/>
      <c r="HX189" s="670"/>
      <c r="HY189" s="670"/>
      <c r="HZ189" s="670"/>
      <c r="IA189" s="670"/>
      <c r="IB189" s="670"/>
      <c r="IC189" s="670"/>
      <c r="ID189" s="670"/>
      <c r="IE189" s="670"/>
      <c r="IF189" s="670"/>
      <c r="IG189" s="670"/>
      <c r="IH189" s="670"/>
      <c r="II189" s="670"/>
      <c r="IJ189" s="670"/>
      <c r="IK189" s="670"/>
      <c r="IL189" s="670"/>
      <c r="IM189" s="670"/>
      <c r="IN189" s="670"/>
      <c r="IO189" s="670"/>
      <c r="IP189" s="670"/>
      <c r="IQ189" s="670"/>
      <c r="IR189" s="670"/>
      <c r="IS189" s="670"/>
      <c r="IT189" s="670"/>
      <c r="IU189" s="670"/>
      <c r="IV189" s="670"/>
      <c r="IW189" s="670"/>
      <c r="IX189" s="670"/>
      <c r="IY189" s="670"/>
      <c r="IZ189" s="670"/>
      <c r="JA189" s="670"/>
      <c r="JB189" s="670"/>
      <c r="JC189" s="670"/>
      <c r="JD189" s="670"/>
      <c r="JE189" s="670"/>
      <c r="JF189" s="670"/>
      <c r="JG189" s="670"/>
      <c r="JH189" s="670"/>
      <c r="JI189" s="670"/>
      <c r="JJ189" s="670"/>
      <c r="JK189" s="670"/>
      <c r="JL189" s="670"/>
      <c r="JM189" s="670"/>
      <c r="JN189" s="670"/>
      <c r="JO189" s="670"/>
      <c r="JP189" s="670"/>
      <c r="JQ189" s="670"/>
      <c r="JR189" s="670"/>
      <c r="JS189" s="670"/>
      <c r="JT189" s="670"/>
      <c r="JU189" s="670"/>
      <c r="JV189" s="670"/>
      <c r="JW189" s="670"/>
      <c r="JX189" s="670"/>
      <c r="JY189" s="670"/>
      <c r="JZ189" s="670"/>
      <c r="KA189" s="670"/>
      <c r="KB189" s="670"/>
      <c r="KC189" s="670"/>
      <c r="KD189" s="670"/>
      <c r="KE189" s="670"/>
      <c r="KF189" s="670"/>
      <c r="KG189" s="670"/>
      <c r="KH189" s="670"/>
      <c r="KI189" s="670"/>
      <c r="KJ189" s="670"/>
      <c r="KK189" s="670"/>
      <c r="KL189" s="670"/>
      <c r="KM189" s="670"/>
      <c r="KN189" s="670"/>
      <c r="KO189" s="670"/>
      <c r="KP189" s="670"/>
      <c r="KQ189" s="670"/>
      <c r="KR189" s="670"/>
      <c r="KS189" s="670"/>
      <c r="KT189" s="670"/>
      <c r="KU189" s="670"/>
      <c r="KV189" s="670"/>
      <c r="KW189" s="670"/>
      <c r="KX189" s="670"/>
      <c r="KY189" s="670"/>
      <c r="KZ189" s="670"/>
      <c r="LA189" s="670"/>
      <c r="LB189" s="670"/>
      <c r="LC189" s="670"/>
      <c r="LD189" s="670"/>
      <c r="LE189" s="670"/>
      <c r="LF189" s="670"/>
      <c r="LG189" s="670"/>
      <c r="LH189" s="670"/>
      <c r="LI189" s="670"/>
      <c r="LJ189" s="671"/>
    </row>
    <row r="190" spans="2:322" ht="3.65" customHeight="1">
      <c r="B190" s="652"/>
      <c r="C190" s="653"/>
      <c r="D190" s="653"/>
      <c r="E190" s="653"/>
      <c r="F190" s="653"/>
      <c r="G190" s="653"/>
      <c r="H190" s="653"/>
      <c r="I190" s="653"/>
      <c r="J190" s="653"/>
      <c r="K190" s="653"/>
      <c r="L190" s="653"/>
      <c r="M190" s="653"/>
      <c r="N190" s="653"/>
      <c r="O190" s="653"/>
      <c r="P190" s="653"/>
      <c r="Q190" s="653"/>
      <c r="R190" s="653"/>
      <c r="S190" s="653"/>
      <c r="T190" s="653"/>
      <c r="U190" s="653"/>
      <c r="V190" s="653"/>
      <c r="W190" s="653"/>
      <c r="X190" s="653"/>
      <c r="Y190" s="653"/>
      <c r="Z190" s="653"/>
      <c r="AA190" s="653"/>
      <c r="AB190" s="653"/>
      <c r="AC190" s="653"/>
      <c r="AD190" s="653"/>
      <c r="AE190" s="653"/>
      <c r="AF190" s="653"/>
      <c r="AG190" s="653"/>
      <c r="AH190" s="653"/>
      <c r="AI190" s="653"/>
      <c r="AJ190" s="653"/>
      <c r="AK190" s="653"/>
      <c r="AL190" s="653"/>
      <c r="AM190" s="653"/>
      <c r="AN190" s="653"/>
      <c r="AO190" s="653"/>
      <c r="AP190" s="653"/>
      <c r="AQ190" s="653"/>
      <c r="AR190" s="653"/>
      <c r="AS190" s="653"/>
      <c r="AT190" s="653"/>
      <c r="AU190" s="653"/>
      <c r="AV190" s="653"/>
      <c r="AW190" s="653"/>
      <c r="AX190" s="653"/>
      <c r="AY190" s="653"/>
      <c r="AZ190" s="653"/>
      <c r="BA190" s="653"/>
      <c r="BB190" s="653"/>
      <c r="BC190" s="653"/>
      <c r="BD190" s="653"/>
      <c r="BE190" s="653"/>
      <c r="BF190" s="653"/>
      <c r="BG190" s="653"/>
      <c r="BH190" s="653"/>
      <c r="BI190" s="653"/>
      <c r="BJ190" s="653"/>
      <c r="BK190" s="653"/>
      <c r="BL190" s="653"/>
      <c r="BM190" s="653"/>
      <c r="BN190" s="653"/>
      <c r="BO190" s="653"/>
      <c r="BP190" s="653"/>
      <c r="BQ190" s="653"/>
      <c r="BR190" s="653"/>
      <c r="BS190" s="653"/>
      <c r="BT190" s="653"/>
      <c r="BU190" s="653"/>
      <c r="BV190" s="653"/>
      <c r="BW190" s="653"/>
      <c r="BX190" s="653"/>
      <c r="BY190" s="653"/>
      <c r="BZ190" s="653"/>
      <c r="CA190" s="653"/>
      <c r="CB190" s="653"/>
      <c r="CC190" s="653"/>
      <c r="CD190" s="653"/>
      <c r="CE190" s="653"/>
      <c r="CF190" s="653"/>
      <c r="CG190" s="653"/>
      <c r="CH190" s="653"/>
      <c r="CI190" s="653"/>
      <c r="CJ190" s="653"/>
      <c r="CK190" s="653"/>
      <c r="CL190" s="653"/>
      <c r="CM190" s="653"/>
      <c r="CN190" s="653"/>
      <c r="CO190" s="653"/>
      <c r="CP190" s="653"/>
      <c r="CQ190" s="653"/>
      <c r="CR190" s="653"/>
      <c r="CS190" s="653"/>
      <c r="CT190" s="653"/>
      <c r="CU190" s="653"/>
      <c r="CV190" s="653"/>
      <c r="CW190" s="653"/>
      <c r="CX190" s="653"/>
      <c r="CY190" s="653"/>
      <c r="CZ190" s="653"/>
      <c r="DA190" s="653"/>
      <c r="DB190" s="653"/>
      <c r="DC190" s="653"/>
      <c r="DD190" s="653"/>
      <c r="DE190" s="653"/>
      <c r="DF190" s="653"/>
      <c r="DG190" s="653"/>
      <c r="DH190" s="653"/>
      <c r="DI190" s="653"/>
      <c r="DJ190" s="653"/>
      <c r="DK190" s="653"/>
      <c r="DL190" s="653"/>
      <c r="DM190" s="653"/>
      <c r="DN190" s="653"/>
      <c r="DO190" s="653"/>
      <c r="DP190" s="653"/>
      <c r="DQ190" s="653"/>
      <c r="DR190" s="653"/>
      <c r="DS190" s="653"/>
      <c r="DT190" s="653"/>
      <c r="DU190" s="653"/>
      <c r="DV190" s="653"/>
      <c r="DW190" s="653"/>
      <c r="DX190" s="653"/>
      <c r="DY190" s="653"/>
      <c r="DZ190" s="653"/>
      <c r="EA190" s="653"/>
      <c r="EB190" s="653"/>
      <c r="EC190" s="653"/>
      <c r="ED190" s="653"/>
      <c r="EE190" s="653"/>
      <c r="EF190" s="653"/>
      <c r="EG190" s="653"/>
      <c r="EH190" s="653"/>
      <c r="EI190" s="653"/>
      <c r="EJ190" s="653"/>
      <c r="EK190" s="653"/>
      <c r="EL190" s="653"/>
      <c r="EM190" s="653"/>
      <c r="EN190" s="653"/>
      <c r="EO190" s="653"/>
      <c r="EP190" s="653"/>
      <c r="EQ190" s="653"/>
      <c r="ER190" s="653"/>
      <c r="ES190" s="653"/>
      <c r="ET190" s="653"/>
      <c r="EU190" s="653"/>
      <c r="EV190" s="653"/>
      <c r="EW190" s="653"/>
      <c r="EX190" s="653"/>
      <c r="EY190" s="653"/>
      <c r="EZ190" s="653"/>
      <c r="FA190" s="653"/>
      <c r="FB190" s="653"/>
      <c r="FC190" s="653"/>
      <c r="FD190" s="653"/>
      <c r="FE190" s="653"/>
      <c r="FF190" s="653"/>
      <c r="FG190" s="653"/>
      <c r="FH190" s="653"/>
      <c r="FI190" s="653"/>
      <c r="FJ190" s="653"/>
      <c r="FK190" s="653"/>
      <c r="FL190" s="653"/>
      <c r="FM190" s="653"/>
      <c r="FN190" s="653"/>
      <c r="FO190" s="653"/>
      <c r="FP190" s="653"/>
      <c r="FQ190" s="653"/>
      <c r="FR190" s="653"/>
      <c r="FS190" s="653"/>
      <c r="FT190" s="653"/>
      <c r="FU190" s="653"/>
      <c r="FV190" s="653"/>
      <c r="FW190" s="653"/>
      <c r="FX190" s="653"/>
      <c r="FY190" s="653"/>
      <c r="FZ190" s="653"/>
      <c r="GA190" s="653"/>
      <c r="GB190" s="653"/>
      <c r="GC190" s="653"/>
      <c r="GD190" s="653"/>
      <c r="GE190" s="653"/>
      <c r="GF190" s="653"/>
      <c r="GG190" s="653"/>
      <c r="GH190" s="653"/>
      <c r="GI190" s="653"/>
      <c r="GJ190" s="653"/>
      <c r="GK190" s="653"/>
      <c r="GL190" s="653"/>
      <c r="GM190" s="653"/>
      <c r="GN190" s="653"/>
      <c r="GO190" s="653"/>
      <c r="GP190" s="653"/>
      <c r="GQ190" s="653"/>
      <c r="GR190" s="653"/>
      <c r="GS190" s="653"/>
      <c r="GT190" s="653"/>
      <c r="GU190" s="653"/>
      <c r="GV190" s="653"/>
      <c r="GW190" s="653"/>
      <c r="GX190" s="653"/>
      <c r="GY190" s="653"/>
      <c r="GZ190" s="653"/>
      <c r="HA190" s="653"/>
      <c r="HB190" s="653"/>
      <c r="HC190" s="653"/>
      <c r="HD190" s="653"/>
      <c r="HE190" s="653"/>
      <c r="HF190" s="653"/>
      <c r="HG190" s="653"/>
      <c r="HH190" s="653"/>
      <c r="HI190" s="653"/>
      <c r="HJ190" s="653"/>
      <c r="HK190" s="653"/>
      <c r="HL190" s="653"/>
      <c r="HM190" s="653"/>
      <c r="HN190" s="653"/>
      <c r="HO190" s="653"/>
      <c r="HP190" s="653"/>
      <c r="HQ190" s="653"/>
      <c r="HR190" s="653"/>
      <c r="HS190" s="653"/>
      <c r="HT190" s="653"/>
      <c r="HU190" s="653"/>
      <c r="HV190" s="653"/>
      <c r="HW190" s="653"/>
      <c r="HX190" s="653"/>
      <c r="HY190" s="653"/>
      <c r="HZ190" s="653"/>
      <c r="IA190" s="653"/>
      <c r="IB190" s="653"/>
      <c r="IC190" s="653"/>
      <c r="ID190" s="653"/>
      <c r="IE190" s="653"/>
      <c r="IF190" s="653"/>
      <c r="IG190" s="653"/>
      <c r="IH190" s="653"/>
      <c r="II190" s="653"/>
      <c r="IJ190" s="653"/>
      <c r="IK190" s="653"/>
      <c r="IL190" s="653"/>
      <c r="IM190" s="653"/>
      <c r="IN190" s="653"/>
      <c r="IO190" s="653"/>
      <c r="IP190" s="653"/>
      <c r="IQ190" s="653"/>
      <c r="IR190" s="653"/>
      <c r="IS190" s="653"/>
      <c r="IT190" s="653"/>
      <c r="IU190" s="653"/>
      <c r="IV190" s="653"/>
      <c r="IW190" s="653"/>
      <c r="IX190" s="653"/>
      <c r="IY190" s="653"/>
      <c r="IZ190" s="653"/>
      <c r="JA190" s="653"/>
      <c r="JB190" s="653"/>
      <c r="JC190" s="653"/>
      <c r="JD190" s="653"/>
      <c r="JE190" s="653"/>
      <c r="JF190" s="653"/>
      <c r="JG190" s="653"/>
      <c r="JH190" s="653"/>
      <c r="JI190" s="653"/>
      <c r="JJ190" s="653"/>
      <c r="JK190" s="653"/>
      <c r="JL190" s="653"/>
      <c r="JM190" s="653"/>
      <c r="JN190" s="653"/>
      <c r="JO190" s="653"/>
      <c r="JP190" s="653"/>
      <c r="JQ190" s="653"/>
      <c r="JR190" s="653"/>
      <c r="JS190" s="653"/>
      <c r="JT190" s="653"/>
      <c r="JU190" s="653"/>
      <c r="JV190" s="653"/>
      <c r="JW190" s="653"/>
      <c r="JX190" s="653"/>
      <c r="JY190" s="653"/>
      <c r="JZ190" s="653"/>
      <c r="KA190" s="653"/>
      <c r="KB190" s="653"/>
      <c r="KC190" s="653"/>
      <c r="KD190" s="653"/>
      <c r="KE190" s="653"/>
      <c r="KF190" s="653"/>
      <c r="KG190" s="653"/>
      <c r="KH190" s="653"/>
      <c r="KI190" s="653"/>
      <c r="KJ190" s="653"/>
      <c r="KK190" s="653"/>
      <c r="KL190" s="653"/>
      <c r="KM190" s="653"/>
      <c r="KN190" s="653"/>
      <c r="KO190" s="653"/>
      <c r="KP190" s="653"/>
      <c r="KQ190" s="653"/>
      <c r="KR190" s="653"/>
      <c r="KS190" s="653"/>
      <c r="KT190" s="653"/>
      <c r="KU190" s="653"/>
      <c r="KV190" s="653"/>
      <c r="KW190" s="653"/>
      <c r="KX190" s="653"/>
      <c r="KY190" s="653"/>
      <c r="KZ190" s="653"/>
      <c r="LA190" s="653"/>
      <c r="LB190" s="653"/>
      <c r="LC190" s="653"/>
      <c r="LD190" s="653"/>
      <c r="LE190" s="653"/>
      <c r="LF190" s="653"/>
      <c r="LG190" s="653"/>
      <c r="LH190" s="653"/>
      <c r="LI190" s="653"/>
      <c r="LJ190" s="654"/>
    </row>
    <row r="191" spans="2:322" ht="3.65" customHeight="1">
      <c r="B191" s="652"/>
      <c r="C191" s="653"/>
      <c r="D191" s="653"/>
      <c r="E191" s="653"/>
      <c r="F191" s="653"/>
      <c r="G191" s="653"/>
      <c r="H191" s="653"/>
      <c r="I191" s="653"/>
      <c r="J191" s="653"/>
      <c r="K191" s="653"/>
      <c r="L191" s="653"/>
      <c r="M191" s="653"/>
      <c r="N191" s="653"/>
      <c r="O191" s="653"/>
      <c r="P191" s="653"/>
      <c r="Q191" s="653"/>
      <c r="R191" s="653"/>
      <c r="S191" s="653"/>
      <c r="T191" s="653"/>
      <c r="U191" s="653"/>
      <c r="V191" s="653"/>
      <c r="W191" s="653"/>
      <c r="X191" s="653"/>
      <c r="Y191" s="653"/>
      <c r="Z191" s="653"/>
      <c r="AA191" s="653"/>
      <c r="AB191" s="653"/>
      <c r="AC191" s="653"/>
      <c r="AD191" s="653"/>
      <c r="AE191" s="653"/>
      <c r="AF191" s="653"/>
      <c r="AG191" s="653"/>
      <c r="AH191" s="653"/>
      <c r="AI191" s="653"/>
      <c r="AJ191" s="653"/>
      <c r="AK191" s="653"/>
      <c r="AL191" s="653"/>
      <c r="AM191" s="653"/>
      <c r="AN191" s="653"/>
      <c r="AO191" s="653"/>
      <c r="AP191" s="653"/>
      <c r="AQ191" s="653"/>
      <c r="AR191" s="653"/>
      <c r="AS191" s="653"/>
      <c r="AT191" s="653"/>
      <c r="AU191" s="653"/>
      <c r="AV191" s="653"/>
      <c r="AW191" s="653"/>
      <c r="AX191" s="653"/>
      <c r="AY191" s="653"/>
      <c r="AZ191" s="653"/>
      <c r="BA191" s="653"/>
      <c r="BB191" s="653"/>
      <c r="BC191" s="653"/>
      <c r="BD191" s="653"/>
      <c r="BE191" s="653"/>
      <c r="BF191" s="653"/>
      <c r="BG191" s="653"/>
      <c r="BH191" s="653"/>
      <c r="BI191" s="653"/>
      <c r="BJ191" s="653"/>
      <c r="BK191" s="653"/>
      <c r="BL191" s="653"/>
      <c r="BM191" s="653"/>
      <c r="BN191" s="653"/>
      <c r="BO191" s="653"/>
      <c r="BP191" s="653"/>
      <c r="BQ191" s="653"/>
      <c r="BR191" s="653"/>
      <c r="BS191" s="653"/>
      <c r="BT191" s="653"/>
      <c r="BU191" s="653"/>
      <c r="BV191" s="653"/>
      <c r="BW191" s="653"/>
      <c r="BX191" s="653"/>
      <c r="BY191" s="653"/>
      <c r="BZ191" s="653"/>
      <c r="CA191" s="653"/>
      <c r="CB191" s="653"/>
      <c r="CC191" s="653"/>
      <c r="CD191" s="653"/>
      <c r="CE191" s="653"/>
      <c r="CF191" s="653"/>
      <c r="CG191" s="653"/>
      <c r="CH191" s="653"/>
      <c r="CI191" s="653"/>
      <c r="CJ191" s="653"/>
      <c r="CK191" s="653"/>
      <c r="CL191" s="653"/>
      <c r="CM191" s="653"/>
      <c r="CN191" s="653"/>
      <c r="CO191" s="653"/>
      <c r="CP191" s="653"/>
      <c r="CQ191" s="653"/>
      <c r="CR191" s="653"/>
      <c r="CS191" s="653"/>
      <c r="CT191" s="653"/>
      <c r="CU191" s="653"/>
      <c r="CV191" s="653"/>
      <c r="CW191" s="653"/>
      <c r="CX191" s="653"/>
      <c r="CY191" s="653"/>
      <c r="CZ191" s="653"/>
      <c r="DA191" s="653"/>
      <c r="DB191" s="653"/>
      <c r="DC191" s="653"/>
      <c r="DD191" s="653"/>
      <c r="DE191" s="653"/>
      <c r="DF191" s="653"/>
      <c r="DG191" s="653"/>
      <c r="DH191" s="653"/>
      <c r="DI191" s="653"/>
      <c r="DJ191" s="653"/>
      <c r="DK191" s="653"/>
      <c r="DL191" s="653"/>
      <c r="DM191" s="653"/>
      <c r="DN191" s="653"/>
      <c r="DO191" s="653"/>
      <c r="DP191" s="653"/>
      <c r="DQ191" s="653"/>
      <c r="DR191" s="653"/>
      <c r="DS191" s="653"/>
      <c r="DT191" s="653"/>
      <c r="DU191" s="653"/>
      <c r="DV191" s="653"/>
      <c r="DW191" s="653"/>
      <c r="DX191" s="653"/>
      <c r="DY191" s="653"/>
      <c r="DZ191" s="653"/>
      <c r="EA191" s="653"/>
      <c r="EB191" s="653"/>
      <c r="EC191" s="653"/>
      <c r="ED191" s="653"/>
      <c r="EE191" s="653"/>
      <c r="EF191" s="653"/>
      <c r="EG191" s="653"/>
      <c r="EH191" s="653"/>
      <c r="EI191" s="653"/>
      <c r="EJ191" s="653"/>
      <c r="EK191" s="653"/>
      <c r="EL191" s="653"/>
      <c r="EM191" s="653"/>
      <c r="EN191" s="653"/>
      <c r="EO191" s="653"/>
      <c r="EP191" s="653"/>
      <c r="EQ191" s="653"/>
      <c r="ER191" s="653"/>
      <c r="ES191" s="653"/>
      <c r="ET191" s="653"/>
      <c r="EU191" s="653"/>
      <c r="EV191" s="653"/>
      <c r="EW191" s="653"/>
      <c r="EX191" s="653"/>
      <c r="EY191" s="653"/>
      <c r="EZ191" s="653"/>
      <c r="FA191" s="653"/>
      <c r="FB191" s="653"/>
      <c r="FC191" s="653"/>
      <c r="FD191" s="653"/>
      <c r="FE191" s="653"/>
      <c r="FF191" s="653"/>
      <c r="FG191" s="653"/>
      <c r="FH191" s="653"/>
      <c r="FI191" s="653"/>
      <c r="FJ191" s="653"/>
      <c r="FK191" s="653"/>
      <c r="FL191" s="653"/>
      <c r="FM191" s="653"/>
      <c r="FN191" s="653"/>
      <c r="FO191" s="653"/>
      <c r="FP191" s="653"/>
      <c r="FQ191" s="653"/>
      <c r="FR191" s="653"/>
      <c r="FS191" s="653"/>
      <c r="FT191" s="653"/>
      <c r="FU191" s="653"/>
      <c r="FV191" s="653"/>
      <c r="FW191" s="653"/>
      <c r="FX191" s="653"/>
      <c r="FY191" s="653"/>
      <c r="FZ191" s="653"/>
      <c r="GA191" s="653"/>
      <c r="GB191" s="653"/>
      <c r="GC191" s="653"/>
      <c r="GD191" s="653"/>
      <c r="GE191" s="653"/>
      <c r="GF191" s="653"/>
      <c r="GG191" s="653"/>
      <c r="GH191" s="653"/>
      <c r="GI191" s="653"/>
      <c r="GJ191" s="653"/>
      <c r="GK191" s="653"/>
      <c r="GL191" s="653"/>
      <c r="GM191" s="653"/>
      <c r="GN191" s="653"/>
      <c r="GO191" s="653"/>
      <c r="GP191" s="653"/>
      <c r="GQ191" s="653"/>
      <c r="GR191" s="653"/>
      <c r="GS191" s="653"/>
      <c r="GT191" s="653"/>
      <c r="GU191" s="653"/>
      <c r="GV191" s="653"/>
      <c r="GW191" s="653"/>
      <c r="GX191" s="653"/>
      <c r="GY191" s="653"/>
      <c r="GZ191" s="653"/>
      <c r="HA191" s="653"/>
      <c r="HB191" s="653"/>
      <c r="HC191" s="653"/>
      <c r="HD191" s="653"/>
      <c r="HE191" s="653"/>
      <c r="HF191" s="653"/>
      <c r="HG191" s="653"/>
      <c r="HH191" s="653"/>
      <c r="HI191" s="653"/>
      <c r="HJ191" s="653"/>
      <c r="HK191" s="653"/>
      <c r="HL191" s="653"/>
      <c r="HM191" s="653"/>
      <c r="HN191" s="653"/>
      <c r="HO191" s="653"/>
      <c r="HP191" s="653"/>
      <c r="HQ191" s="653"/>
      <c r="HR191" s="653"/>
      <c r="HS191" s="653"/>
      <c r="HT191" s="653"/>
      <c r="HU191" s="653"/>
      <c r="HV191" s="653"/>
      <c r="HW191" s="653"/>
      <c r="HX191" s="653"/>
      <c r="HY191" s="653"/>
      <c r="HZ191" s="653"/>
      <c r="IA191" s="653"/>
      <c r="IB191" s="653"/>
      <c r="IC191" s="653"/>
      <c r="ID191" s="653"/>
      <c r="IE191" s="653"/>
      <c r="IF191" s="653"/>
      <c r="IG191" s="653"/>
      <c r="IH191" s="653"/>
      <c r="II191" s="653"/>
      <c r="IJ191" s="653"/>
      <c r="IK191" s="653"/>
      <c r="IL191" s="653"/>
      <c r="IM191" s="653"/>
      <c r="IN191" s="653"/>
      <c r="IO191" s="653"/>
      <c r="IP191" s="653"/>
      <c r="IQ191" s="653"/>
      <c r="IR191" s="653"/>
      <c r="IS191" s="653"/>
      <c r="IT191" s="653"/>
      <c r="IU191" s="653"/>
      <c r="IV191" s="653"/>
      <c r="IW191" s="653"/>
      <c r="IX191" s="653"/>
      <c r="IY191" s="653"/>
      <c r="IZ191" s="653"/>
      <c r="JA191" s="653"/>
      <c r="JB191" s="653"/>
      <c r="JC191" s="653"/>
      <c r="JD191" s="653"/>
      <c r="JE191" s="653"/>
      <c r="JF191" s="653"/>
      <c r="JG191" s="653"/>
      <c r="JH191" s="653"/>
      <c r="JI191" s="653"/>
      <c r="JJ191" s="653"/>
      <c r="JK191" s="653"/>
      <c r="JL191" s="653"/>
      <c r="JM191" s="653"/>
      <c r="JN191" s="653"/>
      <c r="JO191" s="653"/>
      <c r="JP191" s="653"/>
      <c r="JQ191" s="653"/>
      <c r="JR191" s="653"/>
      <c r="JS191" s="653"/>
      <c r="JT191" s="653"/>
      <c r="JU191" s="653"/>
      <c r="JV191" s="653"/>
      <c r="JW191" s="653"/>
      <c r="JX191" s="653"/>
      <c r="JY191" s="653"/>
      <c r="JZ191" s="653"/>
      <c r="KA191" s="653"/>
      <c r="KB191" s="653"/>
      <c r="KC191" s="653"/>
      <c r="KD191" s="653"/>
      <c r="KE191" s="653"/>
      <c r="KF191" s="653"/>
      <c r="KG191" s="653"/>
      <c r="KH191" s="653"/>
      <c r="KI191" s="653"/>
      <c r="KJ191" s="653"/>
      <c r="KK191" s="653"/>
      <c r="KL191" s="653"/>
      <c r="KM191" s="653"/>
      <c r="KN191" s="653"/>
      <c r="KO191" s="653"/>
      <c r="KP191" s="653"/>
      <c r="KQ191" s="653"/>
      <c r="KR191" s="653"/>
      <c r="KS191" s="653"/>
      <c r="KT191" s="653"/>
      <c r="KU191" s="653"/>
      <c r="KV191" s="653"/>
      <c r="KW191" s="653"/>
      <c r="KX191" s="653"/>
      <c r="KY191" s="653"/>
      <c r="KZ191" s="653"/>
      <c r="LA191" s="653"/>
      <c r="LB191" s="653"/>
      <c r="LC191" s="653"/>
      <c r="LD191" s="653"/>
      <c r="LE191" s="653"/>
      <c r="LF191" s="653"/>
      <c r="LG191" s="653"/>
      <c r="LH191" s="653"/>
      <c r="LI191" s="653"/>
      <c r="LJ191" s="654"/>
    </row>
    <row r="192" spans="2:322" ht="3.65" customHeight="1" thickBot="1">
      <c r="B192" s="655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56"/>
      <c r="AB192" s="656"/>
      <c r="AC192" s="656"/>
      <c r="AD192" s="656"/>
      <c r="AE192" s="656"/>
      <c r="AF192" s="656"/>
      <c r="AG192" s="656"/>
      <c r="AH192" s="656"/>
      <c r="AI192" s="656"/>
      <c r="AJ192" s="656"/>
      <c r="AK192" s="656"/>
      <c r="AL192" s="656"/>
      <c r="AM192" s="656"/>
      <c r="AN192" s="656"/>
      <c r="AO192" s="656"/>
      <c r="AP192" s="656"/>
      <c r="AQ192" s="656"/>
      <c r="AR192" s="656"/>
      <c r="AS192" s="656"/>
      <c r="AT192" s="656"/>
      <c r="AU192" s="656"/>
      <c r="AV192" s="656"/>
      <c r="AW192" s="656"/>
      <c r="AX192" s="656"/>
      <c r="AY192" s="656"/>
      <c r="AZ192" s="656"/>
      <c r="BA192" s="656"/>
      <c r="BB192" s="656"/>
      <c r="BC192" s="656"/>
      <c r="BD192" s="656"/>
      <c r="BE192" s="656"/>
      <c r="BF192" s="656"/>
      <c r="BG192" s="656"/>
      <c r="BH192" s="656"/>
      <c r="BI192" s="656"/>
      <c r="BJ192" s="656"/>
      <c r="BK192" s="656"/>
      <c r="BL192" s="656"/>
      <c r="BM192" s="656"/>
      <c r="BN192" s="656"/>
      <c r="BO192" s="656"/>
      <c r="BP192" s="656"/>
      <c r="BQ192" s="656"/>
      <c r="BR192" s="656"/>
      <c r="BS192" s="656"/>
      <c r="BT192" s="656"/>
      <c r="BU192" s="656"/>
      <c r="BV192" s="656"/>
      <c r="BW192" s="656"/>
      <c r="BX192" s="656"/>
      <c r="BY192" s="656"/>
      <c r="BZ192" s="656"/>
      <c r="CA192" s="656"/>
      <c r="CB192" s="656"/>
      <c r="CC192" s="656"/>
      <c r="CD192" s="656"/>
      <c r="CE192" s="656"/>
      <c r="CF192" s="656"/>
      <c r="CG192" s="656"/>
      <c r="CH192" s="656"/>
      <c r="CI192" s="656"/>
      <c r="CJ192" s="656"/>
      <c r="CK192" s="656"/>
      <c r="CL192" s="656"/>
      <c r="CM192" s="656"/>
      <c r="CN192" s="656"/>
      <c r="CO192" s="656"/>
      <c r="CP192" s="656"/>
      <c r="CQ192" s="656"/>
      <c r="CR192" s="656"/>
      <c r="CS192" s="656"/>
      <c r="CT192" s="656"/>
      <c r="CU192" s="656"/>
      <c r="CV192" s="656"/>
      <c r="CW192" s="656"/>
      <c r="CX192" s="656"/>
      <c r="CY192" s="656"/>
      <c r="CZ192" s="656"/>
      <c r="DA192" s="656"/>
      <c r="DB192" s="656"/>
      <c r="DC192" s="656"/>
      <c r="DD192" s="656"/>
      <c r="DE192" s="656"/>
      <c r="DF192" s="656"/>
      <c r="DG192" s="656"/>
      <c r="DH192" s="656"/>
      <c r="DI192" s="656"/>
      <c r="DJ192" s="656"/>
      <c r="DK192" s="656"/>
      <c r="DL192" s="656"/>
      <c r="DM192" s="656"/>
      <c r="DN192" s="656"/>
      <c r="DO192" s="656"/>
      <c r="DP192" s="656"/>
      <c r="DQ192" s="656"/>
      <c r="DR192" s="656"/>
      <c r="DS192" s="656"/>
      <c r="DT192" s="656"/>
      <c r="DU192" s="656"/>
      <c r="DV192" s="656"/>
      <c r="DW192" s="656"/>
      <c r="DX192" s="656"/>
      <c r="DY192" s="656"/>
      <c r="DZ192" s="656"/>
      <c r="EA192" s="656"/>
      <c r="EB192" s="656"/>
      <c r="EC192" s="656"/>
      <c r="ED192" s="656"/>
      <c r="EE192" s="656"/>
      <c r="EF192" s="656"/>
      <c r="EG192" s="656"/>
      <c r="EH192" s="656"/>
      <c r="EI192" s="656"/>
      <c r="EJ192" s="656"/>
      <c r="EK192" s="656"/>
      <c r="EL192" s="656"/>
      <c r="EM192" s="656"/>
      <c r="EN192" s="656"/>
      <c r="EO192" s="656"/>
      <c r="EP192" s="656"/>
      <c r="EQ192" s="656"/>
      <c r="ER192" s="656"/>
      <c r="ES192" s="656"/>
      <c r="ET192" s="656"/>
      <c r="EU192" s="656"/>
      <c r="EV192" s="656"/>
      <c r="EW192" s="656"/>
      <c r="EX192" s="656"/>
      <c r="EY192" s="656"/>
      <c r="EZ192" s="656"/>
      <c r="FA192" s="656"/>
      <c r="FB192" s="656"/>
      <c r="FC192" s="656"/>
      <c r="FD192" s="656"/>
      <c r="FE192" s="656"/>
      <c r="FF192" s="656"/>
      <c r="FG192" s="656"/>
      <c r="FH192" s="656"/>
      <c r="FI192" s="656"/>
      <c r="FJ192" s="656"/>
      <c r="FK192" s="656"/>
      <c r="FL192" s="656"/>
      <c r="FM192" s="656"/>
      <c r="FN192" s="656"/>
      <c r="FO192" s="656"/>
      <c r="FP192" s="656"/>
      <c r="FQ192" s="656"/>
      <c r="FR192" s="656"/>
      <c r="FS192" s="656"/>
      <c r="FT192" s="656"/>
      <c r="FU192" s="656"/>
      <c r="FV192" s="656"/>
      <c r="FW192" s="656"/>
      <c r="FX192" s="656"/>
      <c r="FY192" s="656"/>
      <c r="FZ192" s="656"/>
      <c r="GA192" s="656"/>
      <c r="GB192" s="656"/>
      <c r="GC192" s="656"/>
      <c r="GD192" s="656"/>
      <c r="GE192" s="656"/>
      <c r="GF192" s="656"/>
      <c r="GG192" s="656"/>
      <c r="GH192" s="656"/>
      <c r="GI192" s="656"/>
      <c r="GJ192" s="656"/>
      <c r="GK192" s="656"/>
      <c r="GL192" s="656"/>
      <c r="GM192" s="656"/>
      <c r="GN192" s="656"/>
      <c r="GO192" s="656"/>
      <c r="GP192" s="656"/>
      <c r="GQ192" s="656"/>
      <c r="GR192" s="656"/>
      <c r="GS192" s="656"/>
      <c r="GT192" s="656"/>
      <c r="GU192" s="656"/>
      <c r="GV192" s="656"/>
      <c r="GW192" s="656"/>
      <c r="GX192" s="656"/>
      <c r="GY192" s="656"/>
      <c r="GZ192" s="656"/>
      <c r="HA192" s="656"/>
      <c r="HB192" s="656"/>
      <c r="HC192" s="656"/>
      <c r="HD192" s="656"/>
      <c r="HE192" s="656"/>
      <c r="HF192" s="656"/>
      <c r="HG192" s="656"/>
      <c r="HH192" s="656"/>
      <c r="HI192" s="656"/>
      <c r="HJ192" s="656"/>
      <c r="HK192" s="656"/>
      <c r="HL192" s="656"/>
      <c r="HM192" s="656"/>
      <c r="HN192" s="656"/>
      <c r="HO192" s="656"/>
      <c r="HP192" s="656"/>
      <c r="HQ192" s="656"/>
      <c r="HR192" s="656"/>
      <c r="HS192" s="656"/>
      <c r="HT192" s="656"/>
      <c r="HU192" s="656"/>
      <c r="HV192" s="656"/>
      <c r="HW192" s="656"/>
      <c r="HX192" s="656"/>
      <c r="HY192" s="656"/>
      <c r="HZ192" s="656"/>
      <c r="IA192" s="656"/>
      <c r="IB192" s="656"/>
      <c r="IC192" s="656"/>
      <c r="ID192" s="656"/>
      <c r="IE192" s="656"/>
      <c r="IF192" s="656"/>
      <c r="IG192" s="656"/>
      <c r="IH192" s="656"/>
      <c r="II192" s="656"/>
      <c r="IJ192" s="656"/>
      <c r="IK192" s="656"/>
      <c r="IL192" s="656"/>
      <c r="IM192" s="656"/>
      <c r="IN192" s="656"/>
      <c r="IO192" s="656"/>
      <c r="IP192" s="656"/>
      <c r="IQ192" s="656"/>
      <c r="IR192" s="656"/>
      <c r="IS192" s="656"/>
      <c r="IT192" s="656"/>
      <c r="IU192" s="656"/>
      <c r="IV192" s="656"/>
      <c r="IW192" s="656"/>
      <c r="IX192" s="656"/>
      <c r="IY192" s="656"/>
      <c r="IZ192" s="656"/>
      <c r="JA192" s="656"/>
      <c r="JB192" s="656"/>
      <c r="JC192" s="656"/>
      <c r="JD192" s="656"/>
      <c r="JE192" s="656"/>
      <c r="JF192" s="656"/>
      <c r="JG192" s="656"/>
      <c r="JH192" s="656"/>
      <c r="JI192" s="656"/>
      <c r="JJ192" s="656"/>
      <c r="JK192" s="656"/>
      <c r="JL192" s="656"/>
      <c r="JM192" s="656"/>
      <c r="JN192" s="656"/>
      <c r="JO192" s="656"/>
      <c r="JP192" s="656"/>
      <c r="JQ192" s="656"/>
      <c r="JR192" s="656"/>
      <c r="JS192" s="656"/>
      <c r="JT192" s="656"/>
      <c r="JU192" s="656"/>
      <c r="JV192" s="656"/>
      <c r="JW192" s="656"/>
      <c r="JX192" s="656"/>
      <c r="JY192" s="656"/>
      <c r="JZ192" s="656"/>
      <c r="KA192" s="656"/>
      <c r="KB192" s="656"/>
      <c r="KC192" s="656"/>
      <c r="KD192" s="656"/>
      <c r="KE192" s="656"/>
      <c r="KF192" s="656"/>
      <c r="KG192" s="656"/>
      <c r="KH192" s="656"/>
      <c r="KI192" s="656"/>
      <c r="KJ192" s="656"/>
      <c r="KK192" s="656"/>
      <c r="KL192" s="656"/>
      <c r="KM192" s="656"/>
      <c r="KN192" s="656"/>
      <c r="KO192" s="656"/>
      <c r="KP192" s="656"/>
      <c r="KQ192" s="656"/>
      <c r="KR192" s="656"/>
      <c r="KS192" s="656"/>
      <c r="KT192" s="656"/>
      <c r="KU192" s="656"/>
      <c r="KV192" s="656"/>
      <c r="KW192" s="656"/>
      <c r="KX192" s="656"/>
      <c r="KY192" s="656"/>
      <c r="KZ192" s="656"/>
      <c r="LA192" s="656"/>
      <c r="LB192" s="656"/>
      <c r="LC192" s="656"/>
      <c r="LD192" s="656"/>
      <c r="LE192" s="656"/>
      <c r="LF192" s="656"/>
      <c r="LG192" s="656"/>
      <c r="LH192" s="656"/>
      <c r="LI192" s="656"/>
      <c r="LJ192" s="657"/>
    </row>
    <row r="193" spans="2:323" ht="3.65" customHeight="1" thickTop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335"/>
      <c r="BB193" s="335"/>
      <c r="BC193" s="335"/>
      <c r="BD193" s="335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</row>
    <row r="197" spans="2:323" ht="3.65" customHeight="1">
      <c r="BA197"/>
      <c r="BB197"/>
      <c r="BC197"/>
      <c r="BD197"/>
    </row>
    <row r="198" spans="2:323" ht="3.65" customHeight="1">
      <c r="BA198"/>
      <c r="BB198"/>
      <c r="BC198"/>
      <c r="BD198"/>
    </row>
    <row r="199" spans="2:323" ht="3.65" customHeight="1">
      <c r="BA199"/>
      <c r="BB199"/>
      <c r="BC199"/>
      <c r="BD199"/>
      <c r="EK199" t="s">
        <v>25</v>
      </c>
    </row>
    <row r="200" spans="2:323" ht="3.65" customHeight="1">
      <c r="BA200"/>
      <c r="BB200"/>
      <c r="BC200"/>
      <c r="BD200"/>
    </row>
    <row r="201" spans="2:323" ht="3.65" customHeight="1">
      <c r="BA201"/>
      <c r="BB201"/>
      <c r="BC201"/>
      <c r="BD201"/>
    </row>
    <row r="202" spans="2:323" ht="3.65" customHeight="1">
      <c r="BA202"/>
      <c r="BB202"/>
      <c r="BC202"/>
      <c r="BD202"/>
    </row>
    <row r="203" spans="2:323" ht="3.65" customHeight="1">
      <c r="BA203"/>
      <c r="BB203"/>
      <c r="BC203"/>
      <c r="BD203"/>
    </row>
    <row r="204" spans="2:323" ht="3.65" customHeight="1">
      <c r="BA204"/>
      <c r="BB204"/>
      <c r="BC204"/>
      <c r="BD204"/>
    </row>
    <row r="205" spans="2:323" ht="3.65" customHeight="1">
      <c r="BA205"/>
      <c r="BB205"/>
      <c r="BC205"/>
      <c r="BD205"/>
    </row>
    <row r="206" spans="2:323" ht="3.65" customHeight="1">
      <c r="BA206"/>
      <c r="BB206"/>
      <c r="BC206"/>
      <c r="BD206"/>
    </row>
    <row r="207" spans="2:323" ht="3.65" customHeight="1">
      <c r="BA207"/>
      <c r="BB207"/>
      <c r="BC207"/>
      <c r="BD207"/>
    </row>
    <row r="208" spans="2:323" ht="3.65" customHeight="1">
      <c r="BA208"/>
      <c r="BB208"/>
      <c r="BC208"/>
      <c r="BD208"/>
    </row>
    <row r="209" customFormat="1" ht="3.65" customHeight="1"/>
    <row r="210" customFormat="1" ht="3.65" customHeight="1"/>
    <row r="211" customFormat="1" ht="3.65" customHeight="1"/>
    <row r="212" customFormat="1" ht="3.65" customHeight="1"/>
    <row r="213" customFormat="1" ht="3.65" customHeight="1"/>
    <row r="214" customFormat="1" ht="3.65" customHeight="1"/>
    <row r="215" customFormat="1" ht="3.65" customHeight="1"/>
    <row r="216" customFormat="1" ht="3.65" customHeight="1"/>
    <row r="217" customFormat="1" ht="3.65" customHeight="1"/>
    <row r="218" customFormat="1" ht="3.65" customHeight="1"/>
    <row r="219" customFormat="1" ht="3.65" customHeight="1"/>
    <row r="220" customFormat="1" ht="3.65" customHeight="1"/>
    <row r="221" customFormat="1" ht="3.65" customHeight="1"/>
    <row r="222" customFormat="1" ht="3.65" customHeight="1"/>
    <row r="223" customFormat="1" ht="3.65" customHeight="1"/>
    <row r="224" customFormat="1" ht="3.65" customHeight="1"/>
    <row r="225" customFormat="1" ht="3.65" customHeight="1"/>
    <row r="226" customFormat="1" ht="3.65" customHeight="1"/>
    <row r="227" customFormat="1" ht="3.65" customHeight="1"/>
    <row r="228" customFormat="1" ht="3.65" customHeight="1"/>
    <row r="229" customFormat="1" ht="3.65" customHeight="1"/>
    <row r="230" customFormat="1" ht="3.65" customHeight="1"/>
    <row r="231" customFormat="1" ht="3.65" customHeight="1"/>
    <row r="232" customFormat="1" ht="3.65" customHeight="1"/>
    <row r="233" customFormat="1" ht="3.65" customHeight="1"/>
    <row r="234" customFormat="1" ht="3.65" customHeight="1"/>
    <row r="235" customFormat="1" ht="3.65" customHeight="1"/>
    <row r="236" customFormat="1" ht="3.65" customHeight="1"/>
    <row r="237" customFormat="1" ht="3.65" customHeight="1"/>
    <row r="238" customFormat="1" ht="3.65" customHeight="1"/>
    <row r="239" customFormat="1" ht="3.65" customHeight="1"/>
    <row r="240" customFormat="1" ht="3.65" customHeight="1"/>
    <row r="241" customFormat="1" ht="3.65" customHeight="1"/>
    <row r="242" customFormat="1" ht="3.65" customHeight="1"/>
    <row r="243" customFormat="1" ht="3.65" customHeight="1"/>
    <row r="244" customFormat="1" ht="3.65" customHeight="1"/>
    <row r="245" customFormat="1" ht="3.65" customHeight="1"/>
    <row r="246" customFormat="1" ht="3.65" customHeight="1"/>
    <row r="247" customFormat="1" ht="3.65" customHeight="1"/>
    <row r="248" customFormat="1" ht="3.65" customHeight="1"/>
    <row r="249" customFormat="1" ht="3.65" customHeight="1"/>
    <row r="250" customFormat="1" ht="3.65" customHeight="1"/>
    <row r="251" customFormat="1" ht="3.65" customHeight="1"/>
    <row r="252" customFormat="1" ht="3.65" customHeight="1"/>
    <row r="253" customFormat="1" ht="3.65" customHeight="1"/>
    <row r="254" customFormat="1" ht="3.65" customHeight="1"/>
    <row r="255" customFormat="1" ht="3.65" customHeight="1"/>
    <row r="256" customFormat="1" ht="3.65" customHeight="1"/>
    <row r="257" customFormat="1" ht="3.65" customHeight="1"/>
    <row r="258" customFormat="1" ht="3.65" customHeight="1"/>
    <row r="259" customFormat="1" ht="3.65" customHeight="1"/>
    <row r="260" customFormat="1" ht="3.65" customHeight="1"/>
    <row r="261" customFormat="1" ht="3.65" customHeight="1"/>
    <row r="262" customFormat="1" ht="3.65" customHeight="1"/>
    <row r="263" customFormat="1" ht="3.65" customHeight="1"/>
    <row r="264" customFormat="1" ht="3.65" customHeight="1"/>
    <row r="265" customFormat="1" ht="3.65" customHeight="1"/>
    <row r="266" customFormat="1" ht="3.65" customHeight="1"/>
  </sheetData>
  <mergeCells count="1245">
    <mergeCell ref="B2:B11"/>
    <mergeCell ref="C2:AP11"/>
    <mergeCell ref="GW4:HC9"/>
    <mergeCell ref="HD4:IV9"/>
    <mergeCell ref="B12:AO12"/>
    <mergeCell ref="AP12:CC12"/>
    <mergeCell ref="CD12:DQ12"/>
    <mergeCell ref="DR12:FE12"/>
    <mergeCell ref="NY58:OC60"/>
    <mergeCell ref="OD58:ON60"/>
    <mergeCell ref="OK55:ON57"/>
    <mergeCell ref="MM58:MZ60"/>
    <mergeCell ref="NA58:NN60"/>
    <mergeCell ref="MM55:MZ57"/>
    <mergeCell ref="NA55:NH57"/>
    <mergeCell ref="NI55:NN57"/>
    <mergeCell ref="NY55:OC57"/>
    <mergeCell ref="OD55:OJ57"/>
    <mergeCell ref="MM49:NN54"/>
    <mergeCell ref="NY49:ON54"/>
    <mergeCell ref="B46:AO53"/>
    <mergeCell ref="B38:AO45"/>
    <mergeCell ref="B54:AO61"/>
    <mergeCell ref="B30:AO37"/>
    <mergeCell ref="HA13:HZ17"/>
    <mergeCell ref="IC13:JB17"/>
    <mergeCell ref="JC13:JV17"/>
    <mergeCell ref="JW13:KP17"/>
    <mergeCell ref="KQ13:LJ17"/>
    <mergeCell ref="D20:AM27"/>
    <mergeCell ref="OK67:ON69"/>
    <mergeCell ref="OY64:PE66"/>
    <mergeCell ref="PF64:PI66"/>
    <mergeCell ref="NA64:NH66"/>
    <mergeCell ref="NI64:NN66"/>
    <mergeCell ref="NY64:OC66"/>
    <mergeCell ref="OD64:OJ66"/>
    <mergeCell ref="OK64:ON66"/>
    <mergeCell ref="OY61:PE63"/>
    <mergeCell ref="PF61:PI63"/>
    <mergeCell ref="NA61:NH63"/>
    <mergeCell ref="NI61:NN63"/>
    <mergeCell ref="NY61:OC63"/>
    <mergeCell ref="OD61:OJ63"/>
    <mergeCell ref="OK61:ON63"/>
    <mergeCell ref="MM61:MZ63"/>
    <mergeCell ref="MM64:MZ66"/>
    <mergeCell ref="B189:LJ192"/>
    <mergeCell ref="OC98:OI102"/>
    <mergeCell ref="OJ98:ON102"/>
    <mergeCell ref="MS98:NC102"/>
    <mergeCell ref="ND98:NG102"/>
    <mergeCell ref="PE93:PI97"/>
    <mergeCell ref="PE88:PI92"/>
    <mergeCell ref="MM93:MR102"/>
    <mergeCell ref="MS93:NC97"/>
    <mergeCell ref="ND93:NG97"/>
    <mergeCell ref="NY93:OB102"/>
    <mergeCell ref="OC93:OI97"/>
    <mergeCell ref="OJ93:ON97"/>
    <mergeCell ref="OT93:OV102"/>
    <mergeCell ref="OW93:PB97"/>
    <mergeCell ref="PC93:PD97"/>
    <mergeCell ref="OC83:OI87"/>
    <mergeCell ref="OJ83:ON87"/>
    <mergeCell ref="OC88:OI92"/>
    <mergeCell ref="OJ88:ON92"/>
    <mergeCell ref="MM83:MR92"/>
    <mergeCell ref="MS83:NC87"/>
    <mergeCell ref="ND83:NG87"/>
    <mergeCell ref="NY83:OB92"/>
    <mergeCell ref="MS88:NC92"/>
    <mergeCell ref="ND88:NG92"/>
    <mergeCell ref="NH83:NN87"/>
    <mergeCell ref="HE30:HF30"/>
    <mergeCell ref="HV30:HW30"/>
    <mergeCell ref="IM30:IN30"/>
    <mergeCell ref="AX31:AY43"/>
    <mergeCell ref="AZ36:AZ37"/>
    <mergeCell ref="IF28:IV29"/>
    <mergeCell ref="IW28:IY30"/>
    <mergeCell ref="BH30:BI30"/>
    <mergeCell ref="BY30:BZ30"/>
    <mergeCell ref="CP30:CQ30"/>
    <mergeCell ref="DG30:DH30"/>
    <mergeCell ref="DX30:DY30"/>
    <mergeCell ref="EO30:EP30"/>
    <mergeCell ref="FF30:FG30"/>
    <mergeCell ref="FW30:FX30"/>
    <mergeCell ref="EH28:EX29"/>
    <mergeCell ref="EY28:FO29"/>
    <mergeCell ref="FP28:GF29"/>
    <mergeCell ref="GG28:GW29"/>
    <mergeCell ref="GX28:HN29"/>
    <mergeCell ref="HO28:IE29"/>
    <mergeCell ref="AX28:AZ30"/>
    <mergeCell ref="BA28:BQ29"/>
    <mergeCell ref="BR28:CH29"/>
    <mergeCell ref="CI28:CY29"/>
    <mergeCell ref="CZ28:DP29"/>
    <mergeCell ref="DQ28:EG29"/>
    <mergeCell ref="AX122:AY134"/>
    <mergeCell ref="AZ127:AZ128"/>
    <mergeCell ref="AX135:AY147"/>
    <mergeCell ref="AZ140:AZ141"/>
    <mergeCell ref="AX96:AY108"/>
    <mergeCell ref="AZ101:AZ102"/>
    <mergeCell ref="AX109:AY121"/>
    <mergeCell ref="AZ114:AZ115"/>
    <mergeCell ref="AX70:AY82"/>
    <mergeCell ref="AZ75:AZ76"/>
    <mergeCell ref="AX83:AY95"/>
    <mergeCell ref="AZ88:AZ89"/>
    <mergeCell ref="AX44:AY56"/>
    <mergeCell ref="AZ49:AZ50"/>
    <mergeCell ref="AX57:AY69"/>
    <mergeCell ref="AZ62:AZ63"/>
    <mergeCell ref="GN30:GO30"/>
    <mergeCell ref="AX174:AZ176"/>
    <mergeCell ref="FC167:FO170"/>
    <mergeCell ref="FP167:FX170"/>
    <mergeCell ref="FY167:HN170"/>
    <mergeCell ref="HO167:IE170"/>
    <mergeCell ref="DG167:EX170"/>
    <mergeCell ref="EY167:FB170"/>
    <mergeCell ref="BA171:BG174"/>
    <mergeCell ref="BH171:BQ174"/>
    <mergeCell ref="IF167:IV170"/>
    <mergeCell ref="BR171:BX174"/>
    <mergeCell ref="BY171:CH174"/>
    <mergeCell ref="CZ171:EX174"/>
    <mergeCell ref="AX148:AY160"/>
    <mergeCell ref="AZ153:AZ154"/>
    <mergeCell ref="AX161:AY173"/>
    <mergeCell ref="AZ165:AZ166"/>
    <mergeCell ref="IF175:IV176"/>
    <mergeCell ref="OT49:PI54"/>
    <mergeCell ref="PF55:PI57"/>
    <mergeCell ref="OY55:PE57"/>
    <mergeCell ref="OT55:OX57"/>
    <mergeCell ref="OY58:PI60"/>
    <mergeCell ref="OT58:OX60"/>
    <mergeCell ref="OT61:OX63"/>
    <mergeCell ref="OT64:OX66"/>
    <mergeCell ref="EH175:EX176"/>
    <mergeCell ref="EY175:FO176"/>
    <mergeCell ref="FP175:GF176"/>
    <mergeCell ref="GG175:GW176"/>
    <mergeCell ref="GX175:HN176"/>
    <mergeCell ref="HO175:IE176"/>
    <mergeCell ref="IW174:IY176"/>
    <mergeCell ref="BA175:BQ176"/>
    <mergeCell ref="BR175:CH176"/>
    <mergeCell ref="CI175:CY176"/>
    <mergeCell ref="CZ175:DP176"/>
    <mergeCell ref="DQ175:EG176"/>
    <mergeCell ref="PE78:PI82"/>
    <mergeCell ref="OC73:OI77"/>
    <mergeCell ref="OJ73:ON77"/>
    <mergeCell ref="OC78:OI82"/>
    <mergeCell ref="OJ78:ON82"/>
    <mergeCell ref="MM73:MR82"/>
    <mergeCell ref="MS73:NC77"/>
    <mergeCell ref="ND73:NG77"/>
    <mergeCell ref="NY73:OB82"/>
    <mergeCell ref="MS78:NC82"/>
    <mergeCell ref="ND78:NG82"/>
    <mergeCell ref="IW36:IW37"/>
    <mergeCell ref="IX31:IY43"/>
    <mergeCell ref="IW62:IW63"/>
    <mergeCell ref="IX57:IY69"/>
    <mergeCell ref="IW49:IW50"/>
    <mergeCell ref="IX44:IY56"/>
    <mergeCell ref="IW88:IW89"/>
    <mergeCell ref="PC88:PD92"/>
    <mergeCell ref="OW88:PB92"/>
    <mergeCell ref="PE83:PI87"/>
    <mergeCell ref="PC83:PD87"/>
    <mergeCell ref="OW83:PB87"/>
    <mergeCell ref="OT83:OV92"/>
    <mergeCell ref="OT67:OX69"/>
    <mergeCell ref="OY70:PI72"/>
    <mergeCell ref="OT70:OX72"/>
    <mergeCell ref="PC78:PD82"/>
    <mergeCell ref="OW78:PB82"/>
    <mergeCell ref="PE73:PI77"/>
    <mergeCell ref="PC73:PD77"/>
    <mergeCell ref="OW73:PB77"/>
    <mergeCell ref="OT73:OV82"/>
    <mergeCell ref="OD70:ON72"/>
    <mergeCell ref="MM70:MZ72"/>
    <mergeCell ref="NA70:NN72"/>
    <mergeCell ref="NY70:OC72"/>
    <mergeCell ref="OY67:PE69"/>
    <mergeCell ref="PF67:PI69"/>
    <mergeCell ref="MM67:MZ69"/>
    <mergeCell ref="NA67:NN69"/>
    <mergeCell ref="NY67:OC69"/>
    <mergeCell ref="OD67:OJ69"/>
    <mergeCell ref="IW140:IW141"/>
    <mergeCell ref="IX135:IY147"/>
    <mergeCell ref="IW127:IW128"/>
    <mergeCell ref="IX122:IY134"/>
    <mergeCell ref="IW165:IW166"/>
    <mergeCell ref="IX161:IY173"/>
    <mergeCell ref="IW153:IW154"/>
    <mergeCell ref="IX148:IY160"/>
    <mergeCell ref="IX83:IY95"/>
    <mergeCell ref="IW75:IW76"/>
    <mergeCell ref="IX70:IY82"/>
    <mergeCell ref="IW114:IW115"/>
    <mergeCell ref="IX109:IY121"/>
    <mergeCell ref="IW101:IW102"/>
    <mergeCell ref="IX96:IY108"/>
    <mergeCell ref="PE98:PI102"/>
    <mergeCell ref="PC98:PD102"/>
    <mergeCell ref="OW98:PB102"/>
    <mergeCell ref="NH78:NN82"/>
    <mergeCell ref="BM81:BN85"/>
    <mergeCell ref="GM78:GN79"/>
    <mergeCell ref="GY78:GZ79"/>
    <mergeCell ref="GY73:GZ74"/>
    <mergeCell ref="FO73:FP74"/>
    <mergeCell ref="EQ73:ER74"/>
    <mergeCell ref="CU73:CV74"/>
    <mergeCell ref="BW73:BX74"/>
    <mergeCell ref="FC73:FD74"/>
    <mergeCell ref="CI73:CJ74"/>
    <mergeCell ref="DG73:DH74"/>
    <mergeCell ref="GY68:GZ69"/>
    <mergeCell ref="FO68:FP69"/>
    <mergeCell ref="DS68:DT69"/>
    <mergeCell ref="DG68:DH69"/>
    <mergeCell ref="GA68:GB69"/>
    <mergeCell ref="HW68:HX69"/>
    <mergeCell ref="GM68:GN69"/>
    <mergeCell ref="HK68:HL69"/>
    <mergeCell ref="EE68:EF69"/>
    <mergeCell ref="CU68:CV69"/>
    <mergeCell ref="IU88:IV89"/>
    <mergeCell ref="HK88:HL89"/>
    <mergeCell ref="FO88:FP89"/>
    <mergeCell ref="DS88:DT89"/>
    <mergeCell ref="HK83:HL84"/>
    <mergeCell ref="FE86:FF90"/>
    <mergeCell ref="FG86:FN90"/>
    <mergeCell ref="DG83:DH84"/>
    <mergeCell ref="CU83:CV84"/>
    <mergeCell ref="DS83:DT84"/>
    <mergeCell ref="EE83:EF84"/>
    <mergeCell ref="II78:IJ79"/>
    <mergeCell ref="FO83:FP84"/>
    <mergeCell ref="GA83:GB84"/>
    <mergeCell ref="DK81:DR85"/>
    <mergeCell ref="DS81:DT82"/>
    <mergeCell ref="DU81:DV85"/>
    <mergeCell ref="DW81:ED85"/>
    <mergeCell ref="GA88:GB89"/>
    <mergeCell ref="DG88:DH89"/>
    <mergeCell ref="EE88:EF89"/>
    <mergeCell ref="FE37:FP42"/>
    <mergeCell ref="FQ37:GB42"/>
    <mergeCell ref="FC147:FD148"/>
    <mergeCell ref="FO147:FP148"/>
    <mergeCell ref="CU147:CV148"/>
    <mergeCell ref="HW142:HX143"/>
    <mergeCell ref="GM142:GN143"/>
    <mergeCell ref="DS142:DT143"/>
    <mergeCell ref="GA142:GB143"/>
    <mergeCell ref="CI142:CJ143"/>
    <mergeCell ref="CU142:CV143"/>
    <mergeCell ref="GM137:GN138"/>
    <mergeCell ref="GY137:GZ138"/>
    <mergeCell ref="HK132:HL133"/>
    <mergeCell ref="EE132:EF133"/>
    <mergeCell ref="FO132:FP133"/>
    <mergeCell ref="GA132:GB133"/>
    <mergeCell ref="HW132:HX133"/>
    <mergeCell ref="GA127:GB128"/>
    <mergeCell ref="FO127:FP128"/>
    <mergeCell ref="GM127:GN128"/>
    <mergeCell ref="GY127:GZ128"/>
    <mergeCell ref="EE127:EF128"/>
    <mergeCell ref="CU127:CV128"/>
    <mergeCell ref="DG127:DH128"/>
    <mergeCell ref="CI83:CJ84"/>
    <mergeCell ref="FO63:FP64"/>
    <mergeCell ref="CU63:CV64"/>
    <mergeCell ref="DG63:DH64"/>
    <mergeCell ref="DG142:DH143"/>
    <mergeCell ref="DS127:DT128"/>
    <mergeCell ref="CI127:CJ128"/>
    <mergeCell ref="BW78:BX79"/>
    <mergeCell ref="CI78:CJ79"/>
    <mergeCell ref="ES71:ET75"/>
    <mergeCell ref="EU71:FB75"/>
    <mergeCell ref="FC71:FD72"/>
    <mergeCell ref="FE71:FF75"/>
    <mergeCell ref="II73:IJ74"/>
    <mergeCell ref="IU73:IV74"/>
    <mergeCell ref="HK73:HL74"/>
    <mergeCell ref="HW73:HX74"/>
    <mergeCell ref="HM71:HN75"/>
    <mergeCell ref="HO71:HV75"/>
    <mergeCell ref="GA73:GB74"/>
    <mergeCell ref="GM73:GN74"/>
    <mergeCell ref="GE71:GL75"/>
    <mergeCell ref="GM71:GN72"/>
    <mergeCell ref="GM76:GN77"/>
    <mergeCell ref="DS73:DT74"/>
    <mergeCell ref="EE73:EF74"/>
    <mergeCell ref="DK76:DR80"/>
    <mergeCell ref="DS76:DT77"/>
    <mergeCell ref="EQ71:ER72"/>
    <mergeCell ref="FC86:FD87"/>
    <mergeCell ref="PV88:QA92"/>
    <mergeCell ref="BW83:BX84"/>
    <mergeCell ref="IU78:IV79"/>
    <mergeCell ref="HK78:HL79"/>
    <mergeCell ref="HW78:HX79"/>
    <mergeCell ref="HM76:HN80"/>
    <mergeCell ref="HO76:HV80"/>
    <mergeCell ref="HW76:HX77"/>
    <mergeCell ref="HK81:HL82"/>
    <mergeCell ref="FO78:FP79"/>
    <mergeCell ref="GA78:GB79"/>
    <mergeCell ref="FO81:FP82"/>
    <mergeCell ref="FQ81:FR85"/>
    <mergeCell ref="EQ78:ER79"/>
    <mergeCell ref="FC78:FD79"/>
    <mergeCell ref="FG76:FN80"/>
    <mergeCell ref="FC81:FD82"/>
    <mergeCell ref="FE81:FF85"/>
    <mergeCell ref="FG81:FN85"/>
    <mergeCell ref="DS78:DT79"/>
    <mergeCell ref="EE78:EF79"/>
    <mergeCell ref="DU76:DV80"/>
    <mergeCell ref="DW76:ED80"/>
    <mergeCell ref="EE76:EF77"/>
    <mergeCell ref="EG76:EH80"/>
    <mergeCell ref="CU78:CV79"/>
    <mergeCell ref="DG78:DH79"/>
    <mergeCell ref="CW76:CX80"/>
    <mergeCell ref="CY76:DF80"/>
    <mergeCell ref="DG76:DH77"/>
    <mergeCell ref="DI76:DJ80"/>
    <mergeCell ref="II86:IJ87"/>
    <mergeCell ref="IK86:IL90"/>
    <mergeCell ref="GM88:GN89"/>
    <mergeCell ref="GY88:GZ89"/>
    <mergeCell ref="PS83:PU92"/>
    <mergeCell ref="PV83:QA87"/>
    <mergeCell ref="QB83:QC87"/>
    <mergeCell ref="QD83:QH87"/>
    <mergeCell ref="EQ88:ER89"/>
    <mergeCell ref="FC88:FD89"/>
    <mergeCell ref="EI86:EP90"/>
    <mergeCell ref="EQ86:ER87"/>
    <mergeCell ref="BW88:BX89"/>
    <mergeCell ref="CI88:CJ89"/>
    <mergeCell ref="CU88:CV89"/>
    <mergeCell ref="GQ81:GX85"/>
    <mergeCell ref="GY81:GZ82"/>
    <mergeCell ref="HA81:HB85"/>
    <mergeCell ref="HC81:HJ85"/>
    <mergeCell ref="IU83:IV84"/>
    <mergeCell ref="HW83:HX84"/>
    <mergeCell ref="II83:IJ84"/>
    <mergeCell ref="IK81:IL85"/>
    <mergeCell ref="IM81:IT85"/>
    <mergeCell ref="IM86:IT90"/>
    <mergeCell ref="GM83:GN84"/>
    <mergeCell ref="GY83:GZ84"/>
    <mergeCell ref="GM86:GN87"/>
    <mergeCell ref="EQ83:ER84"/>
    <mergeCell ref="FC83:FD84"/>
    <mergeCell ref="ES86:ET90"/>
    <mergeCell ref="EU86:FB90"/>
    <mergeCell ref="DG132:DH133"/>
    <mergeCell ref="DS132:DT133"/>
    <mergeCell ref="DS135:DT136"/>
    <mergeCell ref="BW132:BX133"/>
    <mergeCell ref="CI132:CJ133"/>
    <mergeCell ref="CU132:CV133"/>
    <mergeCell ref="FS125:FZ129"/>
    <mergeCell ref="GA125:GB126"/>
    <mergeCell ref="GC125:GD129"/>
    <mergeCell ref="GE125:GL129"/>
    <mergeCell ref="IU127:IV128"/>
    <mergeCell ref="HK127:HL128"/>
    <mergeCell ref="HW127:HX128"/>
    <mergeCell ref="HY125:HZ129"/>
    <mergeCell ref="IA125:IH129"/>
    <mergeCell ref="HK130:HL131"/>
    <mergeCell ref="EQ127:ER128"/>
    <mergeCell ref="FC127:FD128"/>
    <mergeCell ref="FG125:FN129"/>
    <mergeCell ref="FE130:FF134"/>
    <mergeCell ref="FG130:FN134"/>
    <mergeCell ref="BW127:BX128"/>
    <mergeCell ref="II127:IJ128"/>
    <mergeCell ref="CI135:CJ136"/>
    <mergeCell ref="CI130:CJ131"/>
    <mergeCell ref="CI125:CJ126"/>
    <mergeCell ref="HM130:HN134"/>
    <mergeCell ref="HO130:HV134"/>
    <mergeCell ref="HW130:HX131"/>
    <mergeCell ref="HY130:HZ134"/>
    <mergeCell ref="DI130:DJ134"/>
    <mergeCell ref="DK130:DR134"/>
    <mergeCell ref="DS130:DT131"/>
    <mergeCell ref="DU130:DV134"/>
    <mergeCell ref="II132:IJ133"/>
    <mergeCell ref="IU132:IV133"/>
    <mergeCell ref="IA130:IH134"/>
    <mergeCell ref="II130:IJ131"/>
    <mergeCell ref="IK130:IL134"/>
    <mergeCell ref="GM132:GN133"/>
    <mergeCell ref="GY132:GZ133"/>
    <mergeCell ref="GM135:GN136"/>
    <mergeCell ref="GO135:GP139"/>
    <mergeCell ref="GQ135:GX139"/>
    <mergeCell ref="GY135:GZ136"/>
    <mergeCell ref="EQ132:ER133"/>
    <mergeCell ref="FC132:FD133"/>
    <mergeCell ref="EU130:FB134"/>
    <mergeCell ref="FC130:FD131"/>
    <mergeCell ref="BW142:BX143"/>
    <mergeCell ref="II137:IJ138"/>
    <mergeCell ref="IU137:IV138"/>
    <mergeCell ref="HK137:HL138"/>
    <mergeCell ref="HW137:HX138"/>
    <mergeCell ref="HY135:HZ139"/>
    <mergeCell ref="IA135:IH139"/>
    <mergeCell ref="HW140:HX141"/>
    <mergeCell ref="FO137:FP138"/>
    <mergeCell ref="GA137:GB138"/>
    <mergeCell ref="GA140:GB141"/>
    <mergeCell ref="GC140:GD144"/>
    <mergeCell ref="EQ137:ER138"/>
    <mergeCell ref="FC137:FD138"/>
    <mergeCell ref="FE135:FF139"/>
    <mergeCell ref="FG135:FN139"/>
    <mergeCell ref="DS137:DT138"/>
    <mergeCell ref="EE137:EF138"/>
    <mergeCell ref="DU135:DV139"/>
    <mergeCell ref="DW135:ED139"/>
    <mergeCell ref="EE135:EF136"/>
    <mergeCell ref="CU137:CV138"/>
    <mergeCell ref="DG137:DH138"/>
    <mergeCell ref="CK140:CL141"/>
    <mergeCell ref="CM140:CT141"/>
    <mergeCell ref="CU140:CV141"/>
    <mergeCell ref="BW137:BX138"/>
    <mergeCell ref="CI137:CJ138"/>
    <mergeCell ref="CI140:CJ141"/>
    <mergeCell ref="CY140:DF144"/>
    <mergeCell ref="DG140:DH141"/>
    <mergeCell ref="DI140:DJ144"/>
    <mergeCell ref="II142:IJ143"/>
    <mergeCell ref="IU142:IV143"/>
    <mergeCell ref="HY140:HZ144"/>
    <mergeCell ref="IA140:IH144"/>
    <mergeCell ref="II140:IJ141"/>
    <mergeCell ref="IK140:IL144"/>
    <mergeCell ref="GY142:GZ143"/>
    <mergeCell ref="HK142:HL143"/>
    <mergeCell ref="HK145:HL146"/>
    <mergeCell ref="FC142:FD143"/>
    <mergeCell ref="FO142:FP143"/>
    <mergeCell ref="FQ140:FR144"/>
    <mergeCell ref="FS140:FZ144"/>
    <mergeCell ref="EE142:EF143"/>
    <mergeCell ref="EQ142:ER143"/>
    <mergeCell ref="EI140:EP144"/>
    <mergeCell ref="EQ140:ER141"/>
    <mergeCell ref="GP155:HI159"/>
    <mergeCell ref="HJ155:IC159"/>
    <mergeCell ref="IU147:IV148"/>
    <mergeCell ref="HW147:HX148"/>
    <mergeCell ref="II147:IJ148"/>
    <mergeCell ref="GY147:GZ148"/>
    <mergeCell ref="HK147:HL148"/>
    <mergeCell ref="HM145:HN149"/>
    <mergeCell ref="HO145:HV149"/>
    <mergeCell ref="GA147:GB148"/>
    <mergeCell ref="GM147:GN148"/>
    <mergeCell ref="EE147:EF148"/>
    <mergeCell ref="EQ147:ER148"/>
    <mergeCell ref="DG147:DH148"/>
    <mergeCell ref="DS147:DT148"/>
    <mergeCell ref="BW147:BX148"/>
    <mergeCell ref="CI147:CJ148"/>
    <mergeCell ref="CI145:CJ146"/>
    <mergeCell ref="PX61:QD63"/>
    <mergeCell ref="QE61:QH63"/>
    <mergeCell ref="PS64:PW66"/>
    <mergeCell ref="PX64:QD66"/>
    <mergeCell ref="EQ63:ER64"/>
    <mergeCell ref="FC63:FD64"/>
    <mergeCell ref="ES66:ET70"/>
    <mergeCell ref="EU66:FB70"/>
    <mergeCell ref="FC66:FD67"/>
    <mergeCell ref="FE66:FF70"/>
    <mergeCell ref="DS63:DT64"/>
    <mergeCell ref="EE63:EF64"/>
    <mergeCell ref="DK61:DR65"/>
    <mergeCell ref="DS61:DT62"/>
    <mergeCell ref="DU61:DV65"/>
    <mergeCell ref="DW61:ED65"/>
    <mergeCell ref="BW63:BX64"/>
    <mergeCell ref="PS67:PW69"/>
    <mergeCell ref="HM66:HN70"/>
    <mergeCell ref="IA66:IH70"/>
    <mergeCell ref="II66:IJ67"/>
    <mergeCell ref="IK66:IL70"/>
    <mergeCell ref="IU68:IV69"/>
    <mergeCell ref="EQ68:ER69"/>
    <mergeCell ref="FC68:FD69"/>
    <mergeCell ref="QE64:QH66"/>
    <mergeCell ref="PX67:QD69"/>
    <mergeCell ref="BW68:BX69"/>
    <mergeCell ref="CI68:CJ69"/>
    <mergeCell ref="CI63:CJ64"/>
    <mergeCell ref="II68:IJ69"/>
    <mergeCell ref="CK61:CL65"/>
    <mergeCell ref="DI125:DJ129"/>
    <mergeCell ref="DK125:DR129"/>
    <mergeCell ref="BW122:BX123"/>
    <mergeCell ref="CI122:CJ123"/>
    <mergeCell ref="CB106:CG112"/>
    <mergeCell ref="CN108:CS111"/>
    <mergeCell ref="FH108:FM111"/>
    <mergeCell ref="BP109:BU111"/>
    <mergeCell ref="HZ108:II113"/>
    <mergeCell ref="IL108:IU113"/>
    <mergeCell ref="CZ109:DE111"/>
    <mergeCell ref="DL109:DQ111"/>
    <mergeCell ref="GE66:GL70"/>
    <mergeCell ref="GM66:GN67"/>
    <mergeCell ref="GO66:GP70"/>
    <mergeCell ref="GQ66:GX70"/>
    <mergeCell ref="IU63:IV64"/>
    <mergeCell ref="HW63:HX64"/>
    <mergeCell ref="II63:IJ64"/>
    <mergeCell ref="HO66:HV70"/>
    <mergeCell ref="HW66:HX67"/>
    <mergeCell ref="HY66:HZ70"/>
    <mergeCell ref="GY63:GZ64"/>
    <mergeCell ref="HK63:HL64"/>
    <mergeCell ref="GY66:GZ67"/>
    <mergeCell ref="HA66:HB70"/>
    <mergeCell ref="HC66:HJ70"/>
    <mergeCell ref="HK66:HL67"/>
    <mergeCell ref="GA63:GB64"/>
    <mergeCell ref="GM63:GN64"/>
    <mergeCell ref="HM96:HX101"/>
    <mergeCell ref="HY96:IJ101"/>
    <mergeCell ref="HO125:HV129"/>
    <mergeCell ref="HW125:HX126"/>
    <mergeCell ref="GM122:GN123"/>
    <mergeCell ref="GY122:GZ123"/>
    <mergeCell ref="GM125:GN126"/>
    <mergeCell ref="GO125:GP129"/>
    <mergeCell ref="FO122:FP123"/>
    <mergeCell ref="GA122:GB123"/>
    <mergeCell ref="FO125:FP126"/>
    <mergeCell ref="FQ125:FR129"/>
    <mergeCell ref="EQ122:ER123"/>
    <mergeCell ref="FC122:FD123"/>
    <mergeCell ref="FC125:FD126"/>
    <mergeCell ref="FE125:FF129"/>
    <mergeCell ref="DS122:DT123"/>
    <mergeCell ref="EE122:EF123"/>
    <mergeCell ref="DS125:DT126"/>
    <mergeCell ref="DU125:DV129"/>
    <mergeCell ref="DW125:ED129"/>
    <mergeCell ref="GC37:GN42"/>
    <mergeCell ref="GO37:GZ42"/>
    <mergeCell ref="HA37:HL42"/>
    <mergeCell ref="HM37:HX42"/>
    <mergeCell ref="HY37:IJ42"/>
    <mergeCell ref="IK37:IV42"/>
    <mergeCell ref="BM37:BX42"/>
    <mergeCell ref="BY37:CJ42"/>
    <mergeCell ref="CK37:CV42"/>
    <mergeCell ref="CW37:DH42"/>
    <mergeCell ref="DI37:DT42"/>
    <mergeCell ref="DU37:EF42"/>
    <mergeCell ref="EG37:ER42"/>
    <mergeCell ref="ES37:FD42"/>
    <mergeCell ref="II122:IJ123"/>
    <mergeCell ref="IU122:IV123"/>
    <mergeCell ref="HK122:HL123"/>
    <mergeCell ref="HW122:HX123"/>
    <mergeCell ref="CU122:CV123"/>
    <mergeCell ref="DG122:DH123"/>
    <mergeCell ref="DK120:DR124"/>
    <mergeCell ref="GO96:GZ101"/>
    <mergeCell ref="HA96:HL101"/>
    <mergeCell ref="FQ96:GB101"/>
    <mergeCell ref="GC96:GN101"/>
    <mergeCell ref="GO86:GP90"/>
    <mergeCell ref="GQ86:GX90"/>
    <mergeCell ref="GY86:GZ87"/>
    <mergeCell ref="HA86:HB90"/>
    <mergeCell ref="CW86:CX90"/>
    <mergeCell ref="CY86:DF90"/>
    <mergeCell ref="DG86:DH87"/>
    <mergeCell ref="HY45:IJ60"/>
    <mergeCell ref="IK45:IV60"/>
    <mergeCell ref="HP51:HU53"/>
    <mergeCell ref="CE59:CJ60"/>
    <mergeCell ref="BM61:BN65"/>
    <mergeCell ref="BO61:BV65"/>
    <mergeCell ref="BW61:BX62"/>
    <mergeCell ref="BY61:BZ65"/>
    <mergeCell ref="CA61:CH65"/>
    <mergeCell ref="CI61:CJ62"/>
    <mergeCell ref="ES45:FD60"/>
    <mergeCell ref="FE45:FP58"/>
    <mergeCell ref="FQ45:GB58"/>
    <mergeCell ref="GC45:GN58"/>
    <mergeCell ref="GO45:GZ58"/>
    <mergeCell ref="HA45:HL58"/>
    <mergeCell ref="EG43:ER58"/>
    <mergeCell ref="BM45:BX58"/>
    <mergeCell ref="BY45:CJ58"/>
    <mergeCell ref="CK45:CV58"/>
    <mergeCell ref="CW45:DH58"/>
    <mergeCell ref="DI45:DT58"/>
    <mergeCell ref="DU45:EF58"/>
    <mergeCell ref="FC61:FD62"/>
    <mergeCell ref="FE61:FF65"/>
    <mergeCell ref="FG61:FN65"/>
    <mergeCell ref="FO61:FP62"/>
    <mergeCell ref="FQ61:FR65"/>
    <mergeCell ref="FS61:FZ65"/>
    <mergeCell ref="EE61:EF62"/>
    <mergeCell ref="EG61:EH65"/>
    <mergeCell ref="EI61:EP65"/>
    <mergeCell ref="EQ61:ER62"/>
    <mergeCell ref="ES61:ET65"/>
    <mergeCell ref="EU61:FB65"/>
    <mergeCell ref="CM61:CT65"/>
    <mergeCell ref="CU61:CV62"/>
    <mergeCell ref="CW61:CX65"/>
    <mergeCell ref="CY61:DF65"/>
    <mergeCell ref="DG61:DH62"/>
    <mergeCell ref="DI61:DJ65"/>
    <mergeCell ref="DG66:DH67"/>
    <mergeCell ref="DI66:DJ70"/>
    <mergeCell ref="DK66:DR70"/>
    <mergeCell ref="DS66:DT67"/>
    <mergeCell ref="IU61:IV62"/>
    <mergeCell ref="BM66:BN70"/>
    <mergeCell ref="BO66:BV70"/>
    <mergeCell ref="BW66:BX67"/>
    <mergeCell ref="BY66:BZ70"/>
    <mergeCell ref="CA66:CH70"/>
    <mergeCell ref="CI66:CJ67"/>
    <mergeCell ref="CK66:CL70"/>
    <mergeCell ref="CM66:CT70"/>
    <mergeCell ref="CU66:CV67"/>
    <mergeCell ref="HW61:HX62"/>
    <mergeCell ref="HY61:HZ65"/>
    <mergeCell ref="IA61:IH65"/>
    <mergeCell ref="II61:IJ62"/>
    <mergeCell ref="IK61:IL65"/>
    <mergeCell ref="IM61:IT65"/>
    <mergeCell ref="GY61:GZ62"/>
    <mergeCell ref="HA61:HB65"/>
    <mergeCell ref="HC61:HJ65"/>
    <mergeCell ref="HK61:HL62"/>
    <mergeCell ref="HM61:HN65"/>
    <mergeCell ref="HO61:HV65"/>
    <mergeCell ref="GA61:GB62"/>
    <mergeCell ref="GC61:GD65"/>
    <mergeCell ref="GE61:GL65"/>
    <mergeCell ref="GM61:GN62"/>
    <mergeCell ref="GO61:GP65"/>
    <mergeCell ref="GQ61:GX65"/>
    <mergeCell ref="EG71:EH75"/>
    <mergeCell ref="EI71:EP75"/>
    <mergeCell ref="CU71:CV72"/>
    <mergeCell ref="CW71:CX75"/>
    <mergeCell ref="CY71:DF75"/>
    <mergeCell ref="DG71:DH72"/>
    <mergeCell ref="DI71:DJ75"/>
    <mergeCell ref="DK71:DR75"/>
    <mergeCell ref="IM66:IT70"/>
    <mergeCell ref="IU66:IV67"/>
    <mergeCell ref="BM71:BN75"/>
    <mergeCell ref="BO71:BV75"/>
    <mergeCell ref="BW71:BX72"/>
    <mergeCell ref="BY71:BZ75"/>
    <mergeCell ref="CA71:CH75"/>
    <mergeCell ref="CI71:CJ72"/>
    <mergeCell ref="CK71:CL75"/>
    <mergeCell ref="CM71:CT75"/>
    <mergeCell ref="FG66:FN70"/>
    <mergeCell ref="FO66:FP67"/>
    <mergeCell ref="FQ66:FR70"/>
    <mergeCell ref="FS66:FZ70"/>
    <mergeCell ref="GA66:GB67"/>
    <mergeCell ref="GC66:GD70"/>
    <mergeCell ref="DU66:DV70"/>
    <mergeCell ref="DW66:ED70"/>
    <mergeCell ref="EE66:EF67"/>
    <mergeCell ref="EG66:EH70"/>
    <mergeCell ref="EI66:EP70"/>
    <mergeCell ref="EQ66:ER67"/>
    <mergeCell ref="CW66:CX70"/>
    <mergeCell ref="CY66:DF70"/>
    <mergeCell ref="IU71:IV72"/>
    <mergeCell ref="BM76:BN80"/>
    <mergeCell ref="BO76:BV80"/>
    <mergeCell ref="BW76:BX77"/>
    <mergeCell ref="BY76:BZ80"/>
    <mergeCell ref="CA76:CH80"/>
    <mergeCell ref="CI76:CJ77"/>
    <mergeCell ref="CK76:CL80"/>
    <mergeCell ref="CM76:CT80"/>
    <mergeCell ref="CU76:CV77"/>
    <mergeCell ref="HW71:HX72"/>
    <mergeCell ref="HY71:HZ75"/>
    <mergeCell ref="IA71:IH75"/>
    <mergeCell ref="II71:IJ72"/>
    <mergeCell ref="IK71:IL75"/>
    <mergeCell ref="IM71:IT75"/>
    <mergeCell ref="GO71:GP75"/>
    <mergeCell ref="GQ71:GX75"/>
    <mergeCell ref="GY71:GZ72"/>
    <mergeCell ref="HA71:HB75"/>
    <mergeCell ref="HC71:HJ75"/>
    <mergeCell ref="HK71:HL72"/>
    <mergeCell ref="FG71:FN75"/>
    <mergeCell ref="FO71:FP72"/>
    <mergeCell ref="FQ71:FR75"/>
    <mergeCell ref="FS71:FZ75"/>
    <mergeCell ref="GA71:GB72"/>
    <mergeCell ref="GC71:GD75"/>
    <mergeCell ref="DS71:DT72"/>
    <mergeCell ref="DU71:DV75"/>
    <mergeCell ref="DW71:ED75"/>
    <mergeCell ref="EE71:EF72"/>
    <mergeCell ref="DG81:DH82"/>
    <mergeCell ref="DI81:DJ85"/>
    <mergeCell ref="BO81:BV85"/>
    <mergeCell ref="BW81:BX82"/>
    <mergeCell ref="BY81:BZ85"/>
    <mergeCell ref="CA81:CH85"/>
    <mergeCell ref="CI81:CJ82"/>
    <mergeCell ref="CK81:CL85"/>
    <mergeCell ref="HY76:HZ80"/>
    <mergeCell ref="IA76:IH80"/>
    <mergeCell ref="II76:IJ77"/>
    <mergeCell ref="IK76:IL80"/>
    <mergeCell ref="IM76:IT80"/>
    <mergeCell ref="IU76:IV77"/>
    <mergeCell ref="GO76:GP80"/>
    <mergeCell ref="GQ76:GX80"/>
    <mergeCell ref="GY76:GZ77"/>
    <mergeCell ref="HA76:HB80"/>
    <mergeCell ref="HC76:HJ80"/>
    <mergeCell ref="HK76:HL77"/>
    <mergeCell ref="FO76:FP77"/>
    <mergeCell ref="FQ76:FR80"/>
    <mergeCell ref="FS76:FZ80"/>
    <mergeCell ref="GA76:GB77"/>
    <mergeCell ref="GC76:GD80"/>
    <mergeCell ref="GE76:GL80"/>
    <mergeCell ref="EI76:EP80"/>
    <mergeCell ref="EQ76:ER77"/>
    <mergeCell ref="ES76:ET80"/>
    <mergeCell ref="EU76:FB80"/>
    <mergeCell ref="FC76:FD77"/>
    <mergeCell ref="FE76:FF80"/>
    <mergeCell ref="IU81:IV82"/>
    <mergeCell ref="BM86:BN90"/>
    <mergeCell ref="BO86:BV90"/>
    <mergeCell ref="BW86:BX87"/>
    <mergeCell ref="BY86:BZ90"/>
    <mergeCell ref="CA86:CH90"/>
    <mergeCell ref="CI86:CJ87"/>
    <mergeCell ref="CK86:CL90"/>
    <mergeCell ref="CM86:CT90"/>
    <mergeCell ref="CU86:CV87"/>
    <mergeCell ref="HM81:HN85"/>
    <mergeCell ref="HO81:HV85"/>
    <mergeCell ref="HW81:HX82"/>
    <mergeCell ref="HY81:HZ85"/>
    <mergeCell ref="IA81:IH85"/>
    <mergeCell ref="II81:IJ82"/>
    <mergeCell ref="FS81:FZ85"/>
    <mergeCell ref="GA81:GB82"/>
    <mergeCell ref="GC81:GD85"/>
    <mergeCell ref="GE81:GL85"/>
    <mergeCell ref="GM81:GN82"/>
    <mergeCell ref="GO81:GP85"/>
    <mergeCell ref="EE81:EF82"/>
    <mergeCell ref="EG81:EH85"/>
    <mergeCell ref="EI81:EP85"/>
    <mergeCell ref="EQ81:ER82"/>
    <mergeCell ref="ES81:ET85"/>
    <mergeCell ref="EU81:FB85"/>
    <mergeCell ref="CM81:CT85"/>
    <mergeCell ref="CU81:CV82"/>
    <mergeCell ref="CW81:CX85"/>
    <mergeCell ref="CY81:DF85"/>
    <mergeCell ref="IU86:IV87"/>
    <mergeCell ref="BM96:BX101"/>
    <mergeCell ref="BY96:CJ101"/>
    <mergeCell ref="CK96:CV101"/>
    <mergeCell ref="CW96:DH101"/>
    <mergeCell ref="DI96:DT101"/>
    <mergeCell ref="DU96:EF101"/>
    <mergeCell ref="EG96:ER101"/>
    <mergeCell ref="ES96:FD101"/>
    <mergeCell ref="FE96:FP101"/>
    <mergeCell ref="HC86:HJ90"/>
    <mergeCell ref="HK86:HL87"/>
    <mergeCell ref="HM86:HN90"/>
    <mergeCell ref="HO86:HV90"/>
    <mergeCell ref="HW86:HX87"/>
    <mergeCell ref="HY86:HZ90"/>
    <mergeCell ref="FO86:FP87"/>
    <mergeCell ref="FQ86:FR90"/>
    <mergeCell ref="FS86:FZ90"/>
    <mergeCell ref="GA86:GB87"/>
    <mergeCell ref="GC86:GD90"/>
    <mergeCell ref="GE86:GL90"/>
    <mergeCell ref="DK86:DR90"/>
    <mergeCell ref="DS86:DT87"/>
    <mergeCell ref="DU86:DV90"/>
    <mergeCell ref="DW86:ED90"/>
    <mergeCell ref="EE86:EF87"/>
    <mergeCell ref="EG86:EH90"/>
    <mergeCell ref="DI86:DJ90"/>
    <mergeCell ref="HW88:HX89"/>
    <mergeCell ref="II88:IJ89"/>
    <mergeCell ref="IA86:IH90"/>
    <mergeCell ref="BM120:BN124"/>
    <mergeCell ref="BO120:BV124"/>
    <mergeCell ref="BW120:BX121"/>
    <mergeCell ref="BY120:BZ124"/>
    <mergeCell ref="CA120:CH124"/>
    <mergeCell ref="CI120:CJ121"/>
    <mergeCell ref="CK120:CL121"/>
    <mergeCell ref="IK96:IV101"/>
    <mergeCell ref="EG102:ER117"/>
    <mergeCell ref="FG103:FN107"/>
    <mergeCell ref="DU104:EF117"/>
    <mergeCell ref="FQ104:GB117"/>
    <mergeCell ref="GC104:GN117"/>
    <mergeCell ref="GO104:GZ117"/>
    <mergeCell ref="HA104:HL117"/>
    <mergeCell ref="HM104:HX117"/>
    <mergeCell ref="EV106:FA112"/>
    <mergeCell ref="FE120:FF124"/>
    <mergeCell ref="FG120:FN124"/>
    <mergeCell ref="DS120:DT121"/>
    <mergeCell ref="DU120:DV124"/>
    <mergeCell ref="DW120:ED124"/>
    <mergeCell ref="EE120:EF121"/>
    <mergeCell ref="EG120:EH124"/>
    <mergeCell ref="EI120:EP124"/>
    <mergeCell ref="CM120:CT121"/>
    <mergeCell ref="CU120:CV121"/>
    <mergeCell ref="CW120:CX124"/>
    <mergeCell ref="CY120:DF124"/>
    <mergeCell ref="DG120:DH121"/>
    <mergeCell ref="DI120:DJ124"/>
    <mergeCell ref="EM118:ER119"/>
    <mergeCell ref="EY118:FD119"/>
    <mergeCell ref="FK118:FP119"/>
    <mergeCell ref="II120:IJ121"/>
    <mergeCell ref="IK120:IL124"/>
    <mergeCell ref="IM120:IT124"/>
    <mergeCell ref="IU120:IV121"/>
    <mergeCell ref="CM122:CT124"/>
    <mergeCell ref="BM125:BN129"/>
    <mergeCell ref="BO125:BV129"/>
    <mergeCell ref="BW125:BX126"/>
    <mergeCell ref="BY125:BZ129"/>
    <mergeCell ref="CA125:CH129"/>
    <mergeCell ref="HK120:HL121"/>
    <mergeCell ref="HM120:HN124"/>
    <mergeCell ref="HO120:HV124"/>
    <mergeCell ref="HW120:HX121"/>
    <mergeCell ref="HY120:HZ124"/>
    <mergeCell ref="IA120:IH124"/>
    <mergeCell ref="GM120:GN121"/>
    <mergeCell ref="GO120:GP124"/>
    <mergeCell ref="GQ120:GX124"/>
    <mergeCell ref="GY120:GZ121"/>
    <mergeCell ref="HA120:HB124"/>
    <mergeCell ref="HC120:HJ124"/>
    <mergeCell ref="FO120:FP121"/>
    <mergeCell ref="FQ120:FR124"/>
    <mergeCell ref="FS120:FZ124"/>
    <mergeCell ref="GA120:GB121"/>
    <mergeCell ref="GC120:GD124"/>
    <mergeCell ref="GE120:GL124"/>
    <mergeCell ref="EQ120:ER121"/>
    <mergeCell ref="ES120:ET124"/>
    <mergeCell ref="EU120:FB124"/>
    <mergeCell ref="FC120:FD121"/>
    <mergeCell ref="CU130:CV131"/>
    <mergeCell ref="CW130:CX134"/>
    <mergeCell ref="CY130:DF134"/>
    <mergeCell ref="DG130:DH131"/>
    <mergeCell ref="II125:IJ126"/>
    <mergeCell ref="IK125:IL129"/>
    <mergeCell ref="IM125:IT129"/>
    <mergeCell ref="IU125:IV126"/>
    <mergeCell ref="CM127:CT129"/>
    <mergeCell ref="BM130:BN134"/>
    <mergeCell ref="BO130:BV134"/>
    <mergeCell ref="BW130:BX131"/>
    <mergeCell ref="BY130:BZ134"/>
    <mergeCell ref="CA130:CH134"/>
    <mergeCell ref="GQ125:GX129"/>
    <mergeCell ref="GY125:GZ126"/>
    <mergeCell ref="HA125:HB129"/>
    <mergeCell ref="HC125:HJ129"/>
    <mergeCell ref="HK125:HL126"/>
    <mergeCell ref="HM125:HN129"/>
    <mergeCell ref="EE125:EF126"/>
    <mergeCell ref="EG125:EH129"/>
    <mergeCell ref="EI125:EP129"/>
    <mergeCell ref="EQ125:ER126"/>
    <mergeCell ref="ES125:ET129"/>
    <mergeCell ref="EU125:FB129"/>
    <mergeCell ref="CK125:CL126"/>
    <mergeCell ref="CM125:CT126"/>
    <mergeCell ref="CU125:CV126"/>
    <mergeCell ref="CW125:CX129"/>
    <mergeCell ref="CY125:DF129"/>
    <mergeCell ref="DG125:DH126"/>
    <mergeCell ref="DI135:DJ139"/>
    <mergeCell ref="DK135:DR139"/>
    <mergeCell ref="IM130:IT134"/>
    <mergeCell ref="IU130:IV131"/>
    <mergeCell ref="CM132:CT134"/>
    <mergeCell ref="BM135:BN139"/>
    <mergeCell ref="BO135:BV139"/>
    <mergeCell ref="BW135:BX136"/>
    <mergeCell ref="BY135:BZ139"/>
    <mergeCell ref="CA135:CH139"/>
    <mergeCell ref="CK135:CL136"/>
    <mergeCell ref="CM135:CT136"/>
    <mergeCell ref="GM130:GN131"/>
    <mergeCell ref="GO130:GP134"/>
    <mergeCell ref="GQ130:GX134"/>
    <mergeCell ref="GY130:GZ131"/>
    <mergeCell ref="HA130:HB134"/>
    <mergeCell ref="HC130:HJ134"/>
    <mergeCell ref="FO130:FP131"/>
    <mergeCell ref="FQ130:FR134"/>
    <mergeCell ref="FS130:FZ134"/>
    <mergeCell ref="GA130:GB131"/>
    <mergeCell ref="GC130:GD134"/>
    <mergeCell ref="GE130:GL134"/>
    <mergeCell ref="DW130:ED134"/>
    <mergeCell ref="EE130:EF131"/>
    <mergeCell ref="EG130:EH134"/>
    <mergeCell ref="EI130:EP134"/>
    <mergeCell ref="EQ130:ER131"/>
    <mergeCell ref="ES130:ET134"/>
    <mergeCell ref="CK130:CL131"/>
    <mergeCell ref="CM130:CT131"/>
    <mergeCell ref="II135:IJ136"/>
    <mergeCell ref="IK135:IL139"/>
    <mergeCell ref="IM135:IT139"/>
    <mergeCell ref="IU135:IV136"/>
    <mergeCell ref="CM137:CT139"/>
    <mergeCell ref="BM140:BN144"/>
    <mergeCell ref="BO140:BV144"/>
    <mergeCell ref="BW140:BX141"/>
    <mergeCell ref="BY140:BZ144"/>
    <mergeCell ref="CA140:CH144"/>
    <mergeCell ref="HA135:HB139"/>
    <mergeCell ref="HC135:HJ139"/>
    <mergeCell ref="HK135:HL136"/>
    <mergeCell ref="HM135:HN139"/>
    <mergeCell ref="HO135:HV139"/>
    <mergeCell ref="HW135:HX136"/>
    <mergeCell ref="FO135:FP136"/>
    <mergeCell ref="FQ135:FR139"/>
    <mergeCell ref="FS135:FZ139"/>
    <mergeCell ref="GA135:GB136"/>
    <mergeCell ref="GC135:GD139"/>
    <mergeCell ref="GE135:GL139"/>
    <mergeCell ref="EG135:EH139"/>
    <mergeCell ref="EI135:EP139"/>
    <mergeCell ref="EQ135:ER136"/>
    <mergeCell ref="ES135:ET139"/>
    <mergeCell ref="EU135:FB139"/>
    <mergeCell ref="FC135:FD136"/>
    <mergeCell ref="CU135:CV136"/>
    <mergeCell ref="CW135:CX139"/>
    <mergeCell ref="CY135:DF139"/>
    <mergeCell ref="DG135:DH136"/>
    <mergeCell ref="IU140:IV141"/>
    <mergeCell ref="CM142:CT144"/>
    <mergeCell ref="BM145:BN149"/>
    <mergeCell ref="BO145:BV149"/>
    <mergeCell ref="BW145:BX146"/>
    <mergeCell ref="BY145:BZ149"/>
    <mergeCell ref="CA145:CH149"/>
    <mergeCell ref="CK145:CL146"/>
    <mergeCell ref="CM145:CT146"/>
    <mergeCell ref="GE140:GL144"/>
    <mergeCell ref="GM140:GN141"/>
    <mergeCell ref="GO140:GP144"/>
    <mergeCell ref="GQ140:GX144"/>
    <mergeCell ref="GY140:GZ141"/>
    <mergeCell ref="HA140:HB144"/>
    <mergeCell ref="ES140:ET144"/>
    <mergeCell ref="EU140:FB144"/>
    <mergeCell ref="FC140:FD141"/>
    <mergeCell ref="FE140:FF144"/>
    <mergeCell ref="FG140:FN144"/>
    <mergeCell ref="FO140:FP141"/>
    <mergeCell ref="DK140:DR144"/>
    <mergeCell ref="DS140:DT141"/>
    <mergeCell ref="DU140:DV144"/>
    <mergeCell ref="DW140:ED144"/>
    <mergeCell ref="EE140:EF141"/>
    <mergeCell ref="EG140:EH144"/>
    <mergeCell ref="HC140:HJ144"/>
    <mergeCell ref="HK140:HL141"/>
    <mergeCell ref="HM140:HN144"/>
    <mergeCell ref="HO140:HV144"/>
    <mergeCell ref="CW140:CX144"/>
    <mergeCell ref="EQ145:ER146"/>
    <mergeCell ref="ES145:ET149"/>
    <mergeCell ref="EU145:FB149"/>
    <mergeCell ref="FC145:FD146"/>
    <mergeCell ref="FE145:FF149"/>
    <mergeCell ref="FG145:FN149"/>
    <mergeCell ref="DS145:DT146"/>
    <mergeCell ref="DU145:DV149"/>
    <mergeCell ref="DW145:ED149"/>
    <mergeCell ref="EE145:EF146"/>
    <mergeCell ref="EG145:EH149"/>
    <mergeCell ref="EI145:EP149"/>
    <mergeCell ref="CU145:CV146"/>
    <mergeCell ref="CW145:CX149"/>
    <mergeCell ref="CY145:DF149"/>
    <mergeCell ref="DG145:DH146"/>
    <mergeCell ref="DI145:DJ149"/>
    <mergeCell ref="DK145:DR149"/>
    <mergeCell ref="BA167:BG170"/>
    <mergeCell ref="BH167:BQ170"/>
    <mergeCell ref="BR167:BX170"/>
    <mergeCell ref="BY167:CH170"/>
    <mergeCell ref="CL167:CV174"/>
    <mergeCell ref="CZ167:DF170"/>
    <mergeCell ref="IH157:IK160"/>
    <mergeCell ref="IL157:IS160"/>
    <mergeCell ref="BF160:BK164"/>
    <mergeCell ref="BL160:BY164"/>
    <mergeCell ref="BZ160:CS164"/>
    <mergeCell ref="CT160:DM164"/>
    <mergeCell ref="DN160:EG164"/>
    <mergeCell ref="EH160:FA164"/>
    <mergeCell ref="FB160:FU164"/>
    <mergeCell ref="FV160:GO164"/>
    <mergeCell ref="IU145:IV146"/>
    <mergeCell ref="CM147:CT149"/>
    <mergeCell ref="IH154:IS156"/>
    <mergeCell ref="BF155:BY159"/>
    <mergeCell ref="BZ155:CS159"/>
    <mergeCell ref="CT155:DM159"/>
    <mergeCell ref="DN155:EG159"/>
    <mergeCell ref="EH155:FA159"/>
    <mergeCell ref="FB155:FU159"/>
    <mergeCell ref="FV155:GO159"/>
    <mergeCell ref="HW145:HX146"/>
    <mergeCell ref="HY145:HZ149"/>
    <mergeCell ref="IA145:IH149"/>
    <mergeCell ref="II145:IJ146"/>
    <mergeCell ref="IK145:IL149"/>
    <mergeCell ref="IM145:IT149"/>
    <mergeCell ref="IF171:IM174"/>
    <mergeCell ref="IN171:IV174"/>
    <mergeCell ref="PS49:QH54"/>
    <mergeCell ref="PS55:PW57"/>
    <mergeCell ref="PX55:QD57"/>
    <mergeCell ref="QE55:QH57"/>
    <mergeCell ref="PS58:PW60"/>
    <mergeCell ref="PX58:QH60"/>
    <mergeCell ref="PS61:PW63"/>
    <mergeCell ref="EY171:FG174"/>
    <mergeCell ref="FH171:FO174"/>
    <mergeCell ref="FP171:GF174"/>
    <mergeCell ref="GG171:HN174"/>
    <mergeCell ref="HO171:HU174"/>
    <mergeCell ref="HV171:IE174"/>
    <mergeCell ref="GP160:HI164"/>
    <mergeCell ref="HJ160:IC164"/>
    <mergeCell ref="IH161:IK164"/>
    <mergeCell ref="IL161:IS164"/>
    <mergeCell ref="GM145:GN146"/>
    <mergeCell ref="GO145:GP149"/>
    <mergeCell ref="GQ145:GX149"/>
    <mergeCell ref="GY145:GZ146"/>
    <mergeCell ref="HA145:HB149"/>
    <mergeCell ref="HC145:HJ149"/>
    <mergeCell ref="FO145:FP146"/>
    <mergeCell ref="FQ145:FR149"/>
    <mergeCell ref="FS145:FZ149"/>
    <mergeCell ref="GA145:GB146"/>
    <mergeCell ref="GC145:GD149"/>
    <mergeCell ref="GE145:GL149"/>
    <mergeCell ref="IM140:IT144"/>
    <mergeCell ref="QY72:QZ81"/>
    <mergeCell ref="RA72:RD76"/>
    <mergeCell ref="RE72:RF76"/>
    <mergeCell ref="RG72:RJ76"/>
    <mergeCell ref="RA77:RD81"/>
    <mergeCell ref="RE77:RF81"/>
    <mergeCell ref="RG77:RJ81"/>
    <mergeCell ref="QY92:QZ101"/>
    <mergeCell ref="QE67:QH69"/>
    <mergeCell ref="PS70:PW72"/>
    <mergeCell ref="PX70:QH72"/>
    <mergeCell ref="PS73:PU82"/>
    <mergeCell ref="PV73:QA77"/>
    <mergeCell ref="QB73:QC77"/>
    <mergeCell ref="QD73:QH77"/>
    <mergeCell ref="PV78:QA82"/>
    <mergeCell ref="QB78:QC82"/>
    <mergeCell ref="QD78:QH82"/>
    <mergeCell ref="RA92:RD96"/>
    <mergeCell ref="RC69:RJ71"/>
    <mergeCell ref="RC66:RJ68"/>
    <mergeCell ref="RC57:RJ59"/>
    <mergeCell ref="BA43:BD45"/>
    <mergeCell ref="QY69:RB71"/>
    <mergeCell ref="QY48:RJ53"/>
    <mergeCell ref="QY60:RB62"/>
    <mergeCell ref="RC60:RG62"/>
    <mergeCell ref="RH60:RJ62"/>
    <mergeCell ref="QY63:RB65"/>
    <mergeCell ref="RC63:RG65"/>
    <mergeCell ref="RH63:RJ65"/>
    <mergeCell ref="NH73:NN77"/>
    <mergeCell ref="RE92:RF96"/>
    <mergeCell ref="RG92:RJ96"/>
    <mergeCell ref="RA97:RD101"/>
    <mergeCell ref="RE97:RF101"/>
    <mergeCell ref="RG97:RJ101"/>
    <mergeCell ref="QY54:RB56"/>
    <mergeCell ref="RC54:RG56"/>
    <mergeCell ref="RH54:RJ56"/>
    <mergeCell ref="QY57:RB59"/>
    <mergeCell ref="QY82:QZ91"/>
    <mergeCell ref="RA82:RD86"/>
    <mergeCell ref="RA87:RD91"/>
    <mergeCell ref="RE82:RF86"/>
    <mergeCell ref="RG82:RJ86"/>
    <mergeCell ref="RE87:RF91"/>
    <mergeCell ref="RG87:RJ91"/>
    <mergeCell ref="QY66:RB68"/>
    <mergeCell ref="QB88:QC92"/>
    <mergeCell ref="QD88:QH92"/>
    <mergeCell ref="BE55:BL57"/>
    <mergeCell ref="BA58:BD60"/>
    <mergeCell ref="BE58:BL60"/>
    <mergeCell ref="BA61:BB70"/>
    <mergeCell ref="BC61:BF65"/>
    <mergeCell ref="BG61:BH65"/>
    <mergeCell ref="BI61:BL65"/>
    <mergeCell ref="BC66:BF70"/>
    <mergeCell ref="BG66:BH70"/>
    <mergeCell ref="BI66:BL70"/>
    <mergeCell ref="BA37:BL42"/>
    <mergeCell ref="BE46:BL48"/>
    <mergeCell ref="BE49:BI51"/>
    <mergeCell ref="BJ49:BL51"/>
    <mergeCell ref="BE52:BI54"/>
    <mergeCell ref="BJ52:BL54"/>
    <mergeCell ref="BA71:BB80"/>
    <mergeCell ref="BC71:BF75"/>
    <mergeCell ref="BG71:BH75"/>
    <mergeCell ref="BI71:BL75"/>
    <mergeCell ref="BA52:BD54"/>
    <mergeCell ref="BA55:BD57"/>
    <mergeCell ref="BE43:BI45"/>
    <mergeCell ref="BJ43:BL45"/>
    <mergeCell ref="BA46:BD48"/>
    <mergeCell ref="BA49:BD51"/>
    <mergeCell ref="BE111:BI113"/>
    <mergeCell ref="BJ111:BL113"/>
    <mergeCell ref="BA96:BL101"/>
    <mergeCell ref="BA102:BD104"/>
    <mergeCell ref="BE102:BI104"/>
    <mergeCell ref="BJ102:BL104"/>
    <mergeCell ref="BA105:BD107"/>
    <mergeCell ref="BE105:BL107"/>
    <mergeCell ref="BC76:BF80"/>
    <mergeCell ref="BG76:BH80"/>
    <mergeCell ref="BI76:BL80"/>
    <mergeCell ref="BA81:BB90"/>
    <mergeCell ref="BC81:BF85"/>
    <mergeCell ref="BG81:BH85"/>
    <mergeCell ref="BI81:BL85"/>
    <mergeCell ref="BC86:BF90"/>
    <mergeCell ref="BG86:BH90"/>
    <mergeCell ref="BI86:BL90"/>
    <mergeCell ref="NH88:NN92"/>
    <mergeCell ref="NH93:NN97"/>
    <mergeCell ref="NH98:NN102"/>
    <mergeCell ref="BA140:BB149"/>
    <mergeCell ref="BC140:BF144"/>
    <mergeCell ref="BG140:BH144"/>
    <mergeCell ref="BI140:BL144"/>
    <mergeCell ref="BC145:BF149"/>
    <mergeCell ref="BG145:BH149"/>
    <mergeCell ref="BI145:BL149"/>
    <mergeCell ref="BI125:BL129"/>
    <mergeCell ref="BA130:BB139"/>
    <mergeCell ref="BC130:BF134"/>
    <mergeCell ref="BG130:BH134"/>
    <mergeCell ref="BI130:BL134"/>
    <mergeCell ref="BC135:BF139"/>
    <mergeCell ref="BG135:BH139"/>
    <mergeCell ref="BI135:BL139"/>
    <mergeCell ref="BA114:BD116"/>
    <mergeCell ref="BE114:BL116"/>
    <mergeCell ref="BA117:BD119"/>
    <mergeCell ref="BE117:BL119"/>
    <mergeCell ref="BA120:BB129"/>
    <mergeCell ref="BC120:BF124"/>
    <mergeCell ref="BG120:BH124"/>
    <mergeCell ref="BI120:BL124"/>
    <mergeCell ref="BC125:BF129"/>
    <mergeCell ref="BG125:BH129"/>
    <mergeCell ref="BA108:BD110"/>
    <mergeCell ref="BE108:BI110"/>
    <mergeCell ref="BJ108:BL110"/>
    <mergeCell ref="BA111:BD113"/>
  </mergeCells>
  <conditionalFormatting sqref="FA37:FD38">
    <cfRule type="notContainsBlanks" dxfId="7" priority="2">
      <formula>LEN(TRIM(FA37))&gt;0</formula>
    </cfRule>
  </conditionalFormatting>
  <conditionalFormatting sqref="FA40:FD42">
    <cfRule type="notContainsBlanks" dxfId="6" priority="1">
      <formula>LEN(TRIM(FA40))&gt;0</formula>
    </cfRule>
  </conditionalFormatting>
  <dataValidations count="4">
    <dataValidation type="list" allowBlank="1" showInputMessage="1" showErrorMessage="1" sqref="BO135:BV139 BO125:BV129 BO145:BV149" xr:uid="{C4E43422-2CFF-4D56-8909-A07DFDA91638}">
      <formula1>"-"</formula1>
    </dataValidation>
    <dataValidation type="list" allowBlank="1" showInputMessage="1" showErrorMessage="1" sqref="MM73:MR102 NY73:OB102 OT73:OV102 PS73:PU92 QY72:QZ101 BA61:BB90 BA120:BB149" xr:uid="{CCA2EEEA-5861-44E4-9051-F407C0C84D16}">
      <formula1>"+NB,+NI,+NE,+NL,+NE*"</formula1>
    </dataValidation>
    <dataValidation type="list" allowBlank="1" showInputMessage="1" showErrorMessage="1" sqref="CM120:CT121 CM125:CT126 CM130:CT131 CM135:CT136 CM140:CT141 CM145:CT146" xr:uid="{3CEE2C38-F598-435F-BF34-2DA3046D3F3D}">
      <formula1>"ATS,PM6,IL6"</formula1>
    </dataValidation>
    <dataValidation type="list" allowBlank="1" showInputMessage="1" showErrorMessage="1" sqref="OJ73:ON102 PE73:PI102 QD73:QH92 RG72:RJ101 BI61:BL90 BI120:BL149 NH73:NN102" xr:uid="{1B724CE0-004B-42DF-800F-71C4F48721A7}">
      <formula1>"400,600,1000"</formula1>
    </dataValidation>
  </dataValidations>
  <printOptions horizontalCentered="1" verticalCentered="1"/>
  <pageMargins left="0" right="0" top="0" bottom="0" header="0" footer="0"/>
  <pageSetup orientation="landscape" r:id="rId1"/>
  <rowBreaks count="1" manualBreakCount="1">
    <brk id="166" min="52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C43F-5566-42E1-8FDF-413819A7013A}">
  <sheetPr>
    <tabColor rgb="FFC00000"/>
  </sheetPr>
  <dimension ref="A1:RJ266"/>
  <sheetViews>
    <sheetView showGridLines="0" showRowColHeaders="0" topLeftCell="I16" zoomScaleNormal="100" zoomScaleSheetLayoutView="130" workbookViewId="0">
      <selection activeCell="CY81" sqref="CY81:DF8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0.6328125" defaultRowHeight="3.65" customHeight="1"/>
  <cols>
    <col min="1" max="1" width="3.81640625" customWidth="1"/>
    <col min="28" max="28" width="0.6328125" customWidth="1"/>
    <col min="51" max="51" width="0.6328125" customWidth="1"/>
    <col min="53" max="53" width="0.6328125" style="330" customWidth="1"/>
    <col min="54" max="54" width="0.6328125" style="330"/>
    <col min="55" max="55" width="0.6328125" style="330" customWidth="1"/>
    <col min="56" max="56" width="0.6328125" style="330"/>
    <col min="67" max="69" width="0.6328125" customWidth="1"/>
    <col min="72" max="74" width="0.6328125" customWidth="1"/>
    <col min="79" max="81" width="0.6328125" customWidth="1"/>
    <col min="91" max="93" width="0.6328125" customWidth="1"/>
    <col min="115" max="117" width="0.6328125" customWidth="1"/>
    <col min="120" max="122" width="0.6328125" customWidth="1"/>
    <col min="127" max="129" width="0.6328125" customWidth="1"/>
    <col min="139" max="141" width="0.6328125" customWidth="1"/>
    <col min="144" max="146" width="0.6328125" customWidth="1"/>
    <col min="151" max="153" width="0.6328125" customWidth="1"/>
    <col min="156" max="158" width="0.6328125" customWidth="1"/>
    <col min="163" max="163" width="0.6328125" customWidth="1"/>
    <col min="175" max="177" width="0.6328125" customWidth="1"/>
    <col min="179" max="179" width="0.6328125" customWidth="1"/>
    <col min="182" max="184" width="0.6328125" customWidth="1"/>
    <col min="199" max="201" width="0.6328125" customWidth="1"/>
    <col min="211" max="213" width="0.6328125" customWidth="1"/>
    <col min="235" max="237" width="0.6328125" customWidth="1"/>
    <col min="240" max="242" width="0.6328125" customWidth="1"/>
    <col min="247" max="249" width="0.6328125" customWidth="1"/>
    <col min="252" max="254" width="0.6328125" customWidth="1"/>
    <col min="481" max="481" width="0.6328125" customWidth="1"/>
  </cols>
  <sheetData>
    <row r="1" spans="1:322" ht="7" customHeight="1" thickBot="1"/>
    <row r="2" spans="1:322" ht="3.65" customHeight="1" thickTop="1">
      <c r="B2" s="658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661"/>
      <c r="W2" s="661"/>
      <c r="X2" s="661"/>
      <c r="Y2" s="661"/>
      <c r="Z2" s="661"/>
      <c r="AA2" s="661"/>
      <c r="AB2" s="661"/>
      <c r="AC2" s="661"/>
      <c r="AD2" s="661"/>
      <c r="AE2" s="661"/>
      <c r="AF2" s="661"/>
      <c r="AG2" s="661"/>
      <c r="AH2" s="661"/>
      <c r="AI2" s="661"/>
      <c r="AJ2" s="661"/>
      <c r="AK2" s="661"/>
      <c r="AL2" s="661"/>
      <c r="AM2" s="661"/>
      <c r="AN2" s="661"/>
      <c r="AO2" s="661"/>
      <c r="AP2" s="661"/>
      <c r="AQ2" s="1"/>
      <c r="AR2" s="1"/>
      <c r="AS2" s="1"/>
      <c r="AT2" s="1"/>
      <c r="AU2" s="1"/>
      <c r="AV2" s="1"/>
      <c r="AW2" s="1"/>
      <c r="AX2" s="1"/>
      <c r="AY2" s="1"/>
      <c r="AZ2" s="1"/>
      <c r="BA2" s="335"/>
      <c r="BB2" s="335"/>
      <c r="BC2" s="335"/>
      <c r="BD2" s="335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2"/>
    </row>
    <row r="3" spans="1:322" ht="3.65" customHeight="1">
      <c r="B3" s="659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  <c r="O3" s="662"/>
      <c r="P3" s="662"/>
      <c r="Q3" s="662"/>
      <c r="R3" s="662"/>
      <c r="S3" s="662"/>
      <c r="T3" s="662"/>
      <c r="U3" s="662"/>
      <c r="V3" s="662"/>
      <c r="W3" s="662"/>
      <c r="X3" s="662"/>
      <c r="Y3" s="662"/>
      <c r="Z3" s="662"/>
      <c r="AA3" s="662"/>
      <c r="AB3" s="662"/>
      <c r="AC3" s="662"/>
      <c r="AD3" s="662"/>
      <c r="AE3" s="662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LJ3" s="3"/>
    </row>
    <row r="4" spans="1:322" ht="3.65" customHeight="1">
      <c r="B4" s="659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2"/>
      <c r="P4" s="662"/>
      <c r="Q4" s="662"/>
      <c r="R4" s="662"/>
      <c r="S4" s="662"/>
      <c r="T4" s="662"/>
      <c r="U4" s="662"/>
      <c r="V4" s="662"/>
      <c r="W4" s="662"/>
      <c r="X4" s="662"/>
      <c r="Y4" s="662"/>
      <c r="Z4" s="662"/>
      <c r="AA4" s="662"/>
      <c r="AB4" s="662"/>
      <c r="AC4" s="662"/>
      <c r="AD4" s="662"/>
      <c r="AE4" s="662"/>
      <c r="AF4" s="662"/>
      <c r="AG4" s="662"/>
      <c r="AH4" s="662"/>
      <c r="AI4" s="662"/>
      <c r="AJ4" s="662"/>
      <c r="AK4" s="662"/>
      <c r="AL4" s="662"/>
      <c r="AM4" s="662"/>
      <c r="AN4" s="662"/>
      <c r="AO4" s="662"/>
      <c r="AP4" s="662"/>
      <c r="GW4" s="662" t="e" vm="1">
        <v>#VALUE!</v>
      </c>
      <c r="GX4" s="662"/>
      <c r="GY4" s="662"/>
      <c r="GZ4" s="662"/>
      <c r="HA4" s="662"/>
      <c r="HB4" s="662"/>
      <c r="HC4" s="662"/>
      <c r="HD4" s="807" t="s">
        <v>26</v>
      </c>
      <c r="HE4" s="807"/>
      <c r="HF4" s="807"/>
      <c r="HG4" s="807"/>
      <c r="HH4" s="807"/>
      <c r="HI4" s="807"/>
      <c r="HJ4" s="807"/>
      <c r="HK4" s="807"/>
      <c r="HL4" s="807"/>
      <c r="HM4" s="807"/>
      <c r="HN4" s="807"/>
      <c r="HO4" s="807"/>
      <c r="HP4" s="807"/>
      <c r="HQ4" s="807"/>
      <c r="HR4" s="807"/>
      <c r="HS4" s="807"/>
      <c r="HT4" s="807"/>
      <c r="HU4" s="807"/>
      <c r="HV4" s="807"/>
      <c r="HW4" s="807"/>
      <c r="HX4" s="807"/>
      <c r="HY4" s="807"/>
      <c r="HZ4" s="807"/>
      <c r="IA4" s="807"/>
      <c r="IB4" s="807"/>
      <c r="IC4" s="807"/>
      <c r="ID4" s="807"/>
      <c r="IE4" s="807"/>
      <c r="IF4" s="807"/>
      <c r="IG4" s="807"/>
      <c r="IH4" s="807"/>
      <c r="II4" s="807"/>
      <c r="IJ4" s="807"/>
      <c r="IK4" s="807"/>
      <c r="IL4" s="807"/>
      <c r="IM4" s="807"/>
      <c r="IN4" s="807"/>
      <c r="IO4" s="807"/>
      <c r="IP4" s="807"/>
      <c r="IQ4" s="807"/>
      <c r="IR4" s="807"/>
      <c r="IS4" s="807"/>
      <c r="IT4" s="807"/>
      <c r="IU4" s="807"/>
      <c r="IV4" s="807"/>
      <c r="LJ4" s="3"/>
    </row>
    <row r="5" spans="1:322" ht="3.65" customHeight="1">
      <c r="B5" s="659"/>
      <c r="C5" s="662"/>
      <c r="D5" s="662"/>
      <c r="E5" s="662"/>
      <c r="F5" s="662"/>
      <c r="G5" s="662"/>
      <c r="H5" s="662"/>
      <c r="I5" s="662"/>
      <c r="J5" s="662"/>
      <c r="K5" s="662"/>
      <c r="L5" s="662"/>
      <c r="M5" s="662"/>
      <c r="N5" s="662"/>
      <c r="O5" s="662"/>
      <c r="P5" s="662"/>
      <c r="Q5" s="662"/>
      <c r="R5" s="662"/>
      <c r="S5" s="662"/>
      <c r="T5" s="662"/>
      <c r="U5" s="662"/>
      <c r="V5" s="662"/>
      <c r="W5" s="662"/>
      <c r="X5" s="662"/>
      <c r="Y5" s="662"/>
      <c r="Z5" s="662"/>
      <c r="AA5" s="662"/>
      <c r="AB5" s="662"/>
      <c r="AC5" s="662"/>
      <c r="AD5" s="662"/>
      <c r="AE5" s="662"/>
      <c r="AF5" s="662"/>
      <c r="AG5" s="662"/>
      <c r="AH5" s="662"/>
      <c r="AI5" s="662"/>
      <c r="AJ5" s="662"/>
      <c r="AK5" s="662"/>
      <c r="AL5" s="662"/>
      <c r="AM5" s="662"/>
      <c r="AN5" s="662"/>
      <c r="AO5" s="662"/>
      <c r="AP5" s="662"/>
      <c r="GW5" s="662"/>
      <c r="GX5" s="662"/>
      <c r="GY5" s="662"/>
      <c r="GZ5" s="662"/>
      <c r="HA5" s="662"/>
      <c r="HB5" s="662"/>
      <c r="HC5" s="662"/>
      <c r="HD5" s="807"/>
      <c r="HE5" s="807"/>
      <c r="HF5" s="807"/>
      <c r="HG5" s="807"/>
      <c r="HH5" s="807"/>
      <c r="HI5" s="807"/>
      <c r="HJ5" s="807"/>
      <c r="HK5" s="807"/>
      <c r="HL5" s="807"/>
      <c r="HM5" s="807"/>
      <c r="HN5" s="807"/>
      <c r="HO5" s="807"/>
      <c r="HP5" s="807"/>
      <c r="HQ5" s="807"/>
      <c r="HR5" s="807"/>
      <c r="HS5" s="807"/>
      <c r="HT5" s="807"/>
      <c r="HU5" s="807"/>
      <c r="HV5" s="807"/>
      <c r="HW5" s="807"/>
      <c r="HX5" s="807"/>
      <c r="HY5" s="807"/>
      <c r="HZ5" s="807"/>
      <c r="IA5" s="807"/>
      <c r="IB5" s="807"/>
      <c r="IC5" s="807"/>
      <c r="ID5" s="807"/>
      <c r="IE5" s="807"/>
      <c r="IF5" s="807"/>
      <c r="IG5" s="807"/>
      <c r="IH5" s="807"/>
      <c r="II5" s="807"/>
      <c r="IJ5" s="807"/>
      <c r="IK5" s="807"/>
      <c r="IL5" s="807"/>
      <c r="IM5" s="807"/>
      <c r="IN5" s="807"/>
      <c r="IO5" s="807"/>
      <c r="IP5" s="807"/>
      <c r="IQ5" s="807"/>
      <c r="IR5" s="807"/>
      <c r="IS5" s="807"/>
      <c r="IT5" s="807"/>
      <c r="IU5" s="807"/>
      <c r="IV5" s="807"/>
      <c r="LJ5" s="3"/>
    </row>
    <row r="6" spans="1:322" ht="3.65" customHeight="1">
      <c r="B6" s="659"/>
      <c r="C6" s="662"/>
      <c r="D6" s="662"/>
      <c r="E6" s="662"/>
      <c r="F6" s="662"/>
      <c r="G6" s="662"/>
      <c r="H6" s="662"/>
      <c r="I6" s="662"/>
      <c r="J6" s="662"/>
      <c r="K6" s="662"/>
      <c r="L6" s="662"/>
      <c r="M6" s="662"/>
      <c r="N6" s="662"/>
      <c r="O6" s="662"/>
      <c r="P6" s="662"/>
      <c r="Q6" s="662"/>
      <c r="R6" s="662"/>
      <c r="S6" s="662"/>
      <c r="T6" s="662"/>
      <c r="U6" s="662"/>
      <c r="V6" s="662"/>
      <c r="W6" s="662"/>
      <c r="X6" s="662"/>
      <c r="Y6" s="662"/>
      <c r="Z6" s="662"/>
      <c r="AA6" s="662"/>
      <c r="AB6" s="662"/>
      <c r="AC6" s="662"/>
      <c r="AD6" s="662"/>
      <c r="AE6" s="662"/>
      <c r="AF6" s="662"/>
      <c r="AG6" s="662"/>
      <c r="AH6" s="662"/>
      <c r="AI6" s="662"/>
      <c r="AJ6" s="662"/>
      <c r="AK6" s="662"/>
      <c r="AL6" s="662"/>
      <c r="AM6" s="662"/>
      <c r="AN6" s="662"/>
      <c r="AO6" s="662"/>
      <c r="AP6" s="662"/>
      <c r="GW6" s="662"/>
      <c r="GX6" s="662"/>
      <c r="GY6" s="662"/>
      <c r="GZ6" s="662"/>
      <c r="HA6" s="662"/>
      <c r="HB6" s="662"/>
      <c r="HC6" s="662"/>
      <c r="HD6" s="807"/>
      <c r="HE6" s="807"/>
      <c r="HF6" s="807"/>
      <c r="HG6" s="807"/>
      <c r="HH6" s="807"/>
      <c r="HI6" s="807"/>
      <c r="HJ6" s="807"/>
      <c r="HK6" s="807"/>
      <c r="HL6" s="807"/>
      <c r="HM6" s="807"/>
      <c r="HN6" s="807"/>
      <c r="HO6" s="807"/>
      <c r="HP6" s="807"/>
      <c r="HQ6" s="807"/>
      <c r="HR6" s="807"/>
      <c r="HS6" s="807"/>
      <c r="HT6" s="807"/>
      <c r="HU6" s="807"/>
      <c r="HV6" s="807"/>
      <c r="HW6" s="807"/>
      <c r="HX6" s="807"/>
      <c r="HY6" s="807"/>
      <c r="HZ6" s="807"/>
      <c r="IA6" s="807"/>
      <c r="IB6" s="807"/>
      <c r="IC6" s="807"/>
      <c r="ID6" s="807"/>
      <c r="IE6" s="807"/>
      <c r="IF6" s="807"/>
      <c r="IG6" s="807"/>
      <c r="IH6" s="807"/>
      <c r="II6" s="807"/>
      <c r="IJ6" s="807"/>
      <c r="IK6" s="807"/>
      <c r="IL6" s="807"/>
      <c r="IM6" s="807"/>
      <c r="IN6" s="807"/>
      <c r="IO6" s="807"/>
      <c r="IP6" s="807"/>
      <c r="IQ6" s="807"/>
      <c r="IR6" s="807"/>
      <c r="IS6" s="807"/>
      <c r="IT6" s="807"/>
      <c r="IU6" s="807"/>
      <c r="IV6" s="807"/>
      <c r="LJ6" s="3"/>
    </row>
    <row r="7" spans="1:322" ht="3.65" customHeight="1">
      <c r="B7" s="659"/>
      <c r="C7" s="662"/>
      <c r="D7" s="662"/>
      <c r="E7" s="662"/>
      <c r="F7" s="662"/>
      <c r="G7" s="662"/>
      <c r="H7" s="662"/>
      <c r="I7" s="662"/>
      <c r="J7" s="662"/>
      <c r="K7" s="662"/>
      <c r="L7" s="662"/>
      <c r="M7" s="662"/>
      <c r="N7" s="662"/>
      <c r="O7" s="662"/>
      <c r="P7" s="662"/>
      <c r="Q7" s="662"/>
      <c r="R7" s="662"/>
      <c r="S7" s="662"/>
      <c r="T7" s="662"/>
      <c r="U7" s="662"/>
      <c r="V7" s="662"/>
      <c r="W7" s="662"/>
      <c r="X7" s="662"/>
      <c r="Y7" s="662"/>
      <c r="Z7" s="662"/>
      <c r="AA7" s="662"/>
      <c r="AB7" s="662"/>
      <c r="AC7" s="662"/>
      <c r="AD7" s="662"/>
      <c r="AE7" s="662"/>
      <c r="AF7" s="662"/>
      <c r="AG7" s="662"/>
      <c r="AH7" s="662"/>
      <c r="AI7" s="662"/>
      <c r="AJ7" s="662"/>
      <c r="AK7" s="662"/>
      <c r="AL7" s="662"/>
      <c r="AM7" s="662"/>
      <c r="AN7" s="662"/>
      <c r="AO7" s="662"/>
      <c r="AP7" s="662"/>
      <c r="GW7" s="662"/>
      <c r="GX7" s="662"/>
      <c r="GY7" s="662"/>
      <c r="GZ7" s="662"/>
      <c r="HA7" s="662"/>
      <c r="HB7" s="662"/>
      <c r="HC7" s="662"/>
      <c r="HD7" s="807"/>
      <c r="HE7" s="807"/>
      <c r="HF7" s="807"/>
      <c r="HG7" s="807"/>
      <c r="HH7" s="807"/>
      <c r="HI7" s="807"/>
      <c r="HJ7" s="807"/>
      <c r="HK7" s="807"/>
      <c r="HL7" s="807"/>
      <c r="HM7" s="807"/>
      <c r="HN7" s="807"/>
      <c r="HO7" s="807"/>
      <c r="HP7" s="807"/>
      <c r="HQ7" s="807"/>
      <c r="HR7" s="807"/>
      <c r="HS7" s="807"/>
      <c r="HT7" s="807"/>
      <c r="HU7" s="807"/>
      <c r="HV7" s="807"/>
      <c r="HW7" s="807"/>
      <c r="HX7" s="807"/>
      <c r="HY7" s="807"/>
      <c r="HZ7" s="807"/>
      <c r="IA7" s="807"/>
      <c r="IB7" s="807"/>
      <c r="IC7" s="807"/>
      <c r="ID7" s="807"/>
      <c r="IE7" s="807"/>
      <c r="IF7" s="807"/>
      <c r="IG7" s="807"/>
      <c r="IH7" s="807"/>
      <c r="II7" s="807"/>
      <c r="IJ7" s="807"/>
      <c r="IK7" s="807"/>
      <c r="IL7" s="807"/>
      <c r="IM7" s="807"/>
      <c r="IN7" s="807"/>
      <c r="IO7" s="807"/>
      <c r="IP7" s="807"/>
      <c r="IQ7" s="807"/>
      <c r="IR7" s="807"/>
      <c r="IS7" s="807"/>
      <c r="IT7" s="807"/>
      <c r="IU7" s="807"/>
      <c r="IV7" s="807"/>
      <c r="LJ7" s="3"/>
    </row>
    <row r="8" spans="1:322" ht="3.65" customHeight="1">
      <c r="B8" s="659"/>
      <c r="C8" s="662"/>
      <c r="D8" s="662"/>
      <c r="E8" s="662"/>
      <c r="F8" s="662"/>
      <c r="G8" s="662"/>
      <c r="H8" s="662"/>
      <c r="I8" s="662"/>
      <c r="J8" s="662"/>
      <c r="K8" s="662"/>
      <c r="L8" s="662"/>
      <c r="M8" s="662"/>
      <c r="N8" s="662"/>
      <c r="O8" s="662"/>
      <c r="P8" s="662"/>
      <c r="Q8" s="662"/>
      <c r="R8" s="662"/>
      <c r="S8" s="662"/>
      <c r="T8" s="662"/>
      <c r="U8" s="662"/>
      <c r="V8" s="662"/>
      <c r="W8" s="662"/>
      <c r="X8" s="662"/>
      <c r="Y8" s="662"/>
      <c r="Z8" s="662"/>
      <c r="AA8" s="662"/>
      <c r="AB8" s="662"/>
      <c r="AC8" s="662"/>
      <c r="AD8" s="662"/>
      <c r="AE8" s="662"/>
      <c r="AF8" s="662"/>
      <c r="AG8" s="662"/>
      <c r="AH8" s="662"/>
      <c r="AI8" s="662"/>
      <c r="AJ8" s="662"/>
      <c r="AK8" s="662"/>
      <c r="AL8" s="662"/>
      <c r="AM8" s="662"/>
      <c r="AN8" s="662"/>
      <c r="AO8" s="662"/>
      <c r="AP8" s="662"/>
      <c r="GW8" s="662"/>
      <c r="GX8" s="662"/>
      <c r="GY8" s="662"/>
      <c r="GZ8" s="662"/>
      <c r="HA8" s="662"/>
      <c r="HB8" s="662"/>
      <c r="HC8" s="662"/>
      <c r="HD8" s="807"/>
      <c r="HE8" s="807"/>
      <c r="HF8" s="807"/>
      <c r="HG8" s="807"/>
      <c r="HH8" s="807"/>
      <c r="HI8" s="807"/>
      <c r="HJ8" s="807"/>
      <c r="HK8" s="807"/>
      <c r="HL8" s="807"/>
      <c r="HM8" s="807"/>
      <c r="HN8" s="807"/>
      <c r="HO8" s="807"/>
      <c r="HP8" s="807"/>
      <c r="HQ8" s="807"/>
      <c r="HR8" s="807"/>
      <c r="HS8" s="807"/>
      <c r="HT8" s="807"/>
      <c r="HU8" s="807"/>
      <c r="HV8" s="807"/>
      <c r="HW8" s="807"/>
      <c r="HX8" s="807"/>
      <c r="HY8" s="807"/>
      <c r="HZ8" s="807"/>
      <c r="IA8" s="807"/>
      <c r="IB8" s="807"/>
      <c r="IC8" s="807"/>
      <c r="ID8" s="807"/>
      <c r="IE8" s="807"/>
      <c r="IF8" s="807"/>
      <c r="IG8" s="807"/>
      <c r="IH8" s="807"/>
      <c r="II8" s="807"/>
      <c r="IJ8" s="807"/>
      <c r="IK8" s="807"/>
      <c r="IL8" s="807"/>
      <c r="IM8" s="807"/>
      <c r="IN8" s="807"/>
      <c r="IO8" s="807"/>
      <c r="IP8" s="807"/>
      <c r="IQ8" s="807"/>
      <c r="IR8" s="807"/>
      <c r="IS8" s="807"/>
      <c r="IT8" s="807"/>
      <c r="IU8" s="807"/>
      <c r="IV8" s="807"/>
      <c r="LJ8" s="3"/>
    </row>
    <row r="9" spans="1:322" ht="3.65" customHeight="1">
      <c r="B9" s="659"/>
      <c r="C9" s="662"/>
      <c r="D9" s="662"/>
      <c r="E9" s="662"/>
      <c r="F9" s="662"/>
      <c r="G9" s="662"/>
      <c r="H9" s="662"/>
      <c r="I9" s="662"/>
      <c r="J9" s="662"/>
      <c r="K9" s="662"/>
      <c r="L9" s="662"/>
      <c r="M9" s="662"/>
      <c r="N9" s="662"/>
      <c r="O9" s="662"/>
      <c r="P9" s="662"/>
      <c r="Q9" s="662"/>
      <c r="R9" s="662"/>
      <c r="S9" s="662"/>
      <c r="T9" s="662"/>
      <c r="U9" s="662"/>
      <c r="V9" s="662"/>
      <c r="W9" s="662"/>
      <c r="X9" s="662"/>
      <c r="Y9" s="662"/>
      <c r="Z9" s="662"/>
      <c r="AA9" s="662"/>
      <c r="AB9" s="662"/>
      <c r="AC9" s="662"/>
      <c r="AD9" s="662"/>
      <c r="AE9" s="662"/>
      <c r="AF9" s="662"/>
      <c r="AG9" s="662"/>
      <c r="AH9" s="662"/>
      <c r="AI9" s="662"/>
      <c r="AJ9" s="662"/>
      <c r="AK9" s="662"/>
      <c r="AL9" s="662"/>
      <c r="AM9" s="662"/>
      <c r="AN9" s="662"/>
      <c r="AO9" s="662"/>
      <c r="AP9" s="662"/>
      <c r="GW9" s="662"/>
      <c r="GX9" s="662"/>
      <c r="GY9" s="662"/>
      <c r="GZ9" s="662"/>
      <c r="HA9" s="662"/>
      <c r="HB9" s="662"/>
      <c r="HC9" s="662"/>
      <c r="HD9" s="807"/>
      <c r="HE9" s="807"/>
      <c r="HF9" s="807"/>
      <c r="HG9" s="807"/>
      <c r="HH9" s="807"/>
      <c r="HI9" s="807"/>
      <c r="HJ9" s="807"/>
      <c r="HK9" s="807"/>
      <c r="HL9" s="807"/>
      <c r="HM9" s="807"/>
      <c r="HN9" s="807"/>
      <c r="HO9" s="807"/>
      <c r="HP9" s="807"/>
      <c r="HQ9" s="807"/>
      <c r="HR9" s="807"/>
      <c r="HS9" s="807"/>
      <c r="HT9" s="807"/>
      <c r="HU9" s="807"/>
      <c r="HV9" s="807"/>
      <c r="HW9" s="807"/>
      <c r="HX9" s="807"/>
      <c r="HY9" s="807"/>
      <c r="HZ9" s="807"/>
      <c r="IA9" s="807"/>
      <c r="IB9" s="807"/>
      <c r="IC9" s="807"/>
      <c r="ID9" s="807"/>
      <c r="IE9" s="807"/>
      <c r="IF9" s="807"/>
      <c r="IG9" s="807"/>
      <c r="IH9" s="807"/>
      <c r="II9" s="807"/>
      <c r="IJ9" s="807"/>
      <c r="IK9" s="807"/>
      <c r="IL9" s="807"/>
      <c r="IM9" s="807"/>
      <c r="IN9" s="807"/>
      <c r="IO9" s="807"/>
      <c r="IP9" s="807"/>
      <c r="IQ9" s="807"/>
      <c r="IR9" s="807"/>
      <c r="IS9" s="807"/>
      <c r="IT9" s="807"/>
      <c r="IU9" s="807"/>
      <c r="IV9" s="807"/>
      <c r="LJ9" s="3"/>
    </row>
    <row r="10" spans="1:322" ht="3.65" customHeight="1">
      <c r="B10" s="659"/>
      <c r="C10" s="662"/>
      <c r="D10" s="662"/>
      <c r="E10" s="662"/>
      <c r="F10" s="662"/>
      <c r="G10" s="662"/>
      <c r="H10" s="662"/>
      <c r="I10" s="662"/>
      <c r="J10" s="662"/>
      <c r="K10" s="662"/>
      <c r="L10" s="662"/>
      <c r="M10" s="662"/>
      <c r="N10" s="662"/>
      <c r="O10" s="662"/>
      <c r="P10" s="662"/>
      <c r="Q10" s="662"/>
      <c r="R10" s="662"/>
      <c r="S10" s="662"/>
      <c r="T10" s="662"/>
      <c r="U10" s="662"/>
      <c r="V10" s="662"/>
      <c r="W10" s="662"/>
      <c r="X10" s="662"/>
      <c r="Y10" s="662"/>
      <c r="Z10" s="662"/>
      <c r="AA10" s="662"/>
      <c r="AB10" s="662"/>
      <c r="AC10" s="662"/>
      <c r="AD10" s="662"/>
      <c r="AE10" s="662"/>
      <c r="AF10" s="662"/>
      <c r="AG10" s="662"/>
      <c r="AH10" s="662"/>
      <c r="AI10" s="662"/>
      <c r="AJ10" s="662"/>
      <c r="AK10" s="662"/>
      <c r="AL10" s="662"/>
      <c r="AM10" s="662"/>
      <c r="AN10" s="662"/>
      <c r="AO10" s="662"/>
      <c r="AP10" s="662"/>
      <c r="LJ10" s="3"/>
    </row>
    <row r="11" spans="1:322" ht="3.65" customHeight="1" thickBot="1">
      <c r="B11" s="660"/>
      <c r="C11" s="663"/>
      <c r="D11" s="663"/>
      <c r="E11" s="663"/>
      <c r="F11" s="663"/>
      <c r="G11" s="663"/>
      <c r="H11" s="663"/>
      <c r="I11" s="663"/>
      <c r="J11" s="663"/>
      <c r="K11" s="663"/>
      <c r="L11" s="663"/>
      <c r="M11" s="663"/>
      <c r="N11" s="663"/>
      <c r="O11" s="663"/>
      <c r="P11" s="663"/>
      <c r="Q11" s="663"/>
      <c r="R11" s="663"/>
      <c r="S11" s="663"/>
      <c r="T11" s="663"/>
      <c r="U11" s="663"/>
      <c r="V11" s="663"/>
      <c r="W11" s="663"/>
      <c r="X11" s="663"/>
      <c r="Y11" s="663"/>
      <c r="Z11" s="663"/>
      <c r="AA11" s="663"/>
      <c r="AB11" s="663"/>
      <c r="AC11" s="663"/>
      <c r="AD11" s="663"/>
      <c r="AE11" s="663"/>
      <c r="AF11" s="663"/>
      <c r="AG11" s="663"/>
      <c r="AH11" s="663"/>
      <c r="AI11" s="663"/>
      <c r="AJ11" s="663"/>
      <c r="AK11" s="663"/>
      <c r="AL11" s="663"/>
      <c r="AM11" s="663"/>
      <c r="AN11" s="663"/>
      <c r="AO11" s="663"/>
      <c r="AP11" s="663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336"/>
      <c r="BB11" s="336"/>
      <c r="BC11" s="336"/>
      <c r="BD11" s="336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5"/>
    </row>
    <row r="12" spans="1:322" ht="30" customHeight="1" thickTop="1" thickBot="1">
      <c r="A12" s="6"/>
      <c r="B12" s="904"/>
      <c r="C12" s="904"/>
      <c r="D12" s="904"/>
      <c r="E12" s="904"/>
      <c r="F12" s="904"/>
      <c r="G12" s="904"/>
      <c r="H12" s="904"/>
      <c r="I12" s="904"/>
      <c r="J12" s="904"/>
      <c r="K12" s="904"/>
      <c r="L12" s="904"/>
      <c r="M12" s="904"/>
      <c r="N12" s="904"/>
      <c r="O12" s="904"/>
      <c r="P12" s="904"/>
      <c r="Q12" s="904"/>
      <c r="R12" s="904"/>
      <c r="S12" s="904"/>
      <c r="T12" s="904"/>
      <c r="U12" s="904"/>
      <c r="V12" s="904"/>
      <c r="W12" s="904"/>
      <c r="X12" s="904"/>
      <c r="Y12" s="904"/>
      <c r="Z12" s="904"/>
      <c r="AA12" s="904"/>
      <c r="AB12" s="904"/>
      <c r="AC12" s="904"/>
      <c r="AD12" s="904"/>
      <c r="AE12" s="904"/>
      <c r="AF12" s="904"/>
      <c r="AG12" s="904"/>
      <c r="AH12" s="904"/>
      <c r="AI12" s="904"/>
      <c r="AJ12" s="904"/>
      <c r="AK12" s="904"/>
      <c r="AL12" s="904"/>
      <c r="AM12" s="904"/>
      <c r="AN12" s="904"/>
      <c r="AO12" s="904"/>
      <c r="AP12" s="904"/>
      <c r="AQ12" s="904"/>
      <c r="AR12" s="904"/>
      <c r="AS12" s="904"/>
      <c r="AT12" s="904"/>
      <c r="AU12" s="904"/>
      <c r="AV12" s="904"/>
      <c r="AW12" s="904"/>
      <c r="AX12" s="904"/>
      <c r="AY12" s="904"/>
      <c r="AZ12" s="904"/>
      <c r="BA12" s="904"/>
      <c r="BB12" s="904"/>
      <c r="BC12" s="904"/>
      <c r="BD12" s="904"/>
      <c r="BE12" s="904"/>
      <c r="BF12" s="904"/>
      <c r="BG12" s="904"/>
      <c r="BH12" s="904"/>
      <c r="BI12" s="904"/>
      <c r="BJ12" s="904"/>
      <c r="BK12" s="904"/>
      <c r="BL12" s="904"/>
      <c r="BM12" s="904"/>
      <c r="BN12" s="904"/>
      <c r="BO12" s="904"/>
      <c r="BP12" s="904"/>
      <c r="BQ12" s="904"/>
      <c r="BR12" s="904"/>
      <c r="BS12" s="904"/>
      <c r="BT12" s="904"/>
      <c r="BU12" s="904"/>
      <c r="BV12" s="904"/>
      <c r="BW12" s="904"/>
      <c r="BX12" s="904"/>
      <c r="BY12" s="904"/>
      <c r="BZ12" s="904"/>
      <c r="CA12" s="904"/>
      <c r="CB12" s="904"/>
      <c r="CC12" s="904"/>
      <c r="CD12" s="905" t="s">
        <v>62</v>
      </c>
      <c r="CE12" s="906"/>
      <c r="CF12" s="906"/>
      <c r="CG12" s="906"/>
      <c r="CH12" s="906"/>
      <c r="CI12" s="906"/>
      <c r="CJ12" s="906"/>
      <c r="CK12" s="906"/>
      <c r="CL12" s="906"/>
      <c r="CM12" s="906"/>
      <c r="CN12" s="906"/>
      <c r="CO12" s="906"/>
      <c r="CP12" s="906"/>
      <c r="CQ12" s="906"/>
      <c r="CR12" s="906"/>
      <c r="CS12" s="906"/>
      <c r="CT12" s="906"/>
      <c r="CU12" s="906"/>
      <c r="CV12" s="906"/>
      <c r="CW12" s="906"/>
      <c r="CX12" s="906"/>
      <c r="CY12" s="906"/>
      <c r="CZ12" s="906"/>
      <c r="DA12" s="906"/>
      <c r="DB12" s="906"/>
      <c r="DC12" s="906"/>
      <c r="DD12" s="906"/>
      <c r="DE12" s="906"/>
      <c r="DF12" s="906"/>
      <c r="DG12" s="906"/>
      <c r="DH12" s="906"/>
      <c r="DI12" s="906"/>
      <c r="DJ12" s="906"/>
      <c r="DK12" s="906"/>
      <c r="DL12" s="906"/>
      <c r="DM12" s="906"/>
      <c r="DN12" s="906"/>
      <c r="DO12" s="906"/>
      <c r="DP12" s="906"/>
      <c r="DQ12" s="907"/>
      <c r="DR12" s="904"/>
      <c r="DS12" s="904"/>
      <c r="DT12" s="904"/>
      <c r="DU12" s="904"/>
      <c r="DV12" s="904"/>
      <c r="DW12" s="904"/>
      <c r="DX12" s="904"/>
      <c r="DY12" s="904"/>
      <c r="DZ12" s="904"/>
      <c r="EA12" s="904"/>
      <c r="EB12" s="904"/>
      <c r="EC12" s="904"/>
      <c r="ED12" s="904"/>
      <c r="EE12" s="904"/>
      <c r="EF12" s="904"/>
      <c r="EG12" s="904"/>
      <c r="EH12" s="904"/>
      <c r="EI12" s="904"/>
      <c r="EJ12" s="904"/>
      <c r="EK12" s="904"/>
      <c r="EL12" s="904"/>
      <c r="EM12" s="904"/>
      <c r="EN12" s="904"/>
      <c r="EO12" s="904"/>
      <c r="EP12" s="904"/>
      <c r="EQ12" s="904"/>
      <c r="ER12" s="904"/>
      <c r="ES12" s="904"/>
      <c r="ET12" s="904"/>
      <c r="EU12" s="904"/>
      <c r="EV12" s="904"/>
      <c r="EW12" s="904"/>
      <c r="EX12" s="904"/>
      <c r="EY12" s="904"/>
      <c r="EZ12" s="904"/>
      <c r="FA12" s="904"/>
      <c r="FB12" s="904"/>
      <c r="FC12" s="904"/>
      <c r="FD12" s="904"/>
      <c r="FE12" s="904"/>
      <c r="FF12" s="114"/>
      <c r="FG12" s="114"/>
      <c r="FH12" s="114"/>
      <c r="FI12" s="114"/>
      <c r="FJ12" s="114"/>
      <c r="FK12" s="114"/>
      <c r="FL12" s="114"/>
      <c r="FM12" s="114"/>
      <c r="FN12" s="114"/>
      <c r="FO12" s="114"/>
      <c r="FP12" s="114"/>
      <c r="FQ12" s="114"/>
      <c r="FR12" s="114"/>
      <c r="FS12" s="114"/>
      <c r="FT12" s="114"/>
      <c r="FU12" s="114"/>
      <c r="FV12" s="114"/>
      <c r="FW12" s="114"/>
      <c r="FX12" s="114"/>
      <c r="FY12" s="114"/>
      <c r="FZ12" s="114"/>
      <c r="GA12" s="114"/>
      <c r="GB12" s="114"/>
      <c r="GC12" s="114"/>
      <c r="GD12" s="114"/>
      <c r="GE12" s="114"/>
      <c r="GF12" s="114"/>
      <c r="GG12" s="114"/>
      <c r="GH12" s="114"/>
      <c r="GI12" s="114"/>
      <c r="GJ12" s="114"/>
      <c r="GK12" s="114"/>
      <c r="GL12" s="114"/>
      <c r="GM12" s="114"/>
      <c r="GN12" s="114"/>
      <c r="GO12" s="114"/>
      <c r="GP12" s="114"/>
      <c r="GQ12" s="114"/>
      <c r="GR12" s="114"/>
      <c r="GS12" s="114"/>
      <c r="GT12" s="114"/>
      <c r="GU12" s="114"/>
      <c r="GV12" s="114"/>
      <c r="GW12" s="114"/>
      <c r="GX12" s="114"/>
      <c r="GY12" s="114"/>
      <c r="GZ12" s="114"/>
      <c r="HA12" s="114"/>
      <c r="HB12" s="114"/>
      <c r="HC12" s="114"/>
      <c r="HD12" s="114"/>
      <c r="HE12" s="114"/>
      <c r="HF12" s="114"/>
      <c r="HG12" s="114"/>
      <c r="HH12" s="114"/>
      <c r="HI12" s="114"/>
      <c r="HJ12" s="114"/>
      <c r="HK12" s="114"/>
      <c r="HL12" s="114"/>
      <c r="HM12" s="114"/>
      <c r="HN12" s="114"/>
      <c r="HO12" s="114"/>
      <c r="HP12" s="114"/>
      <c r="HQ12" s="114"/>
      <c r="HR12" s="114"/>
      <c r="HS12" s="114"/>
      <c r="HT12" s="114"/>
      <c r="HU12" s="114"/>
      <c r="HV12" s="114"/>
      <c r="HW12" s="114"/>
      <c r="HX12" s="114"/>
      <c r="HY12" s="114"/>
      <c r="HZ12" s="114"/>
      <c r="IA12" s="114"/>
      <c r="IB12" s="114"/>
      <c r="IC12" s="114"/>
      <c r="ID12" s="114"/>
      <c r="IE12" s="114"/>
      <c r="IF12" s="114"/>
      <c r="IG12" s="114"/>
      <c r="IH12" s="114"/>
      <c r="II12" s="114"/>
      <c r="IJ12" s="114"/>
      <c r="IK12" s="114"/>
      <c r="IL12" s="114"/>
      <c r="IM12" s="114"/>
      <c r="IN12" s="114"/>
      <c r="IO12" s="114"/>
      <c r="IP12" s="114"/>
      <c r="IQ12" s="114"/>
      <c r="IR12" s="114"/>
      <c r="IS12" s="114"/>
      <c r="IT12" s="114"/>
      <c r="IU12" s="114"/>
      <c r="IV12" s="114"/>
      <c r="IW12" s="114"/>
      <c r="IX12" s="114"/>
      <c r="IY12" s="114"/>
      <c r="IZ12" s="114"/>
      <c r="JA12" s="114"/>
      <c r="JB12" s="114"/>
      <c r="JC12" s="114"/>
      <c r="JD12" s="114"/>
      <c r="JE12" s="114"/>
      <c r="JF12" s="114"/>
      <c r="JG12" s="114"/>
      <c r="JH12" s="114"/>
      <c r="JI12" s="114"/>
      <c r="JJ12" s="114"/>
      <c r="JK12" s="114"/>
      <c r="JL12" s="114"/>
      <c r="JM12" s="114"/>
      <c r="JN12" s="114"/>
      <c r="JO12" s="114"/>
      <c r="JP12" s="114"/>
      <c r="JQ12" s="114"/>
      <c r="JR12" s="114"/>
      <c r="JS12" s="114"/>
      <c r="JT12" s="114"/>
      <c r="JU12" s="114"/>
      <c r="JV12" s="114"/>
      <c r="JW12" s="114"/>
      <c r="JX12" s="114"/>
      <c r="JY12" s="114"/>
      <c r="JZ12" s="114"/>
      <c r="KA12" s="114"/>
      <c r="KB12" s="114"/>
      <c r="KC12" s="114"/>
      <c r="KD12" s="114"/>
      <c r="KE12" s="114"/>
      <c r="KF12" s="114"/>
      <c r="KG12" s="114"/>
      <c r="KH12" s="114"/>
      <c r="KI12" s="114"/>
      <c r="KJ12" s="114"/>
      <c r="KK12" s="114"/>
      <c r="KL12" s="114"/>
      <c r="KM12" s="114"/>
      <c r="KN12" s="114"/>
      <c r="KO12" s="114"/>
      <c r="KP12" s="114"/>
      <c r="KQ12" s="114"/>
      <c r="KR12" s="114"/>
      <c r="KS12" s="114"/>
      <c r="KT12" s="114"/>
      <c r="KU12" s="114"/>
      <c r="KV12" s="114"/>
      <c r="KW12" s="114"/>
      <c r="KX12" s="114"/>
      <c r="KY12" s="114"/>
      <c r="KZ12" s="114"/>
      <c r="LA12" s="7"/>
      <c r="LB12" s="7"/>
      <c r="LC12" s="7"/>
      <c r="LD12" s="7"/>
      <c r="LE12" s="7"/>
      <c r="LF12" s="7"/>
      <c r="LG12" s="7"/>
      <c r="LH12" s="7"/>
      <c r="LI12" s="7"/>
      <c r="LJ12" s="8"/>
    </row>
    <row r="13" spans="1:322" ht="3.65" customHeight="1" thickTop="1">
      <c r="B13" s="113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337"/>
      <c r="BB13" s="337"/>
      <c r="BC13" s="337"/>
      <c r="BD13" s="337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2"/>
      <c r="FS13" s="12"/>
      <c r="FT13" s="12"/>
      <c r="FU13" s="11"/>
      <c r="FV13" s="12"/>
      <c r="FW13" s="12"/>
      <c r="FX13" s="12"/>
      <c r="FY13" s="11"/>
      <c r="FZ13" s="12"/>
      <c r="GA13" s="12"/>
      <c r="GB13" s="12"/>
      <c r="GC13" s="11"/>
      <c r="GD13" s="12"/>
      <c r="GE13" s="12"/>
      <c r="GF13" s="12"/>
      <c r="GG13" s="11"/>
      <c r="GH13" s="12"/>
      <c r="GI13" s="12"/>
      <c r="GJ13" s="12"/>
      <c r="GK13" s="11"/>
      <c r="GL13" s="12"/>
      <c r="GM13" s="12"/>
      <c r="GN13" s="12"/>
      <c r="GO13" s="11"/>
      <c r="GP13" s="12"/>
      <c r="GQ13" s="12"/>
      <c r="GR13" s="12"/>
      <c r="GS13" s="11"/>
      <c r="GT13" s="12"/>
      <c r="GU13" s="12"/>
      <c r="GV13" s="12"/>
      <c r="GW13" s="11"/>
      <c r="GX13" s="12"/>
      <c r="GY13" s="12"/>
      <c r="GZ13" s="12"/>
      <c r="HA13" s="804"/>
      <c r="HB13" s="804"/>
      <c r="HC13" s="804"/>
      <c r="HD13" s="804"/>
      <c r="HE13" s="804"/>
      <c r="HF13" s="804"/>
      <c r="HG13" s="804"/>
      <c r="HH13" s="804"/>
      <c r="HI13" s="804"/>
      <c r="HJ13" s="804"/>
      <c r="HK13" s="804"/>
      <c r="HL13" s="804"/>
      <c r="HM13" s="804"/>
      <c r="HN13" s="804"/>
      <c r="HO13" s="804"/>
      <c r="HP13" s="804"/>
      <c r="HQ13" s="804"/>
      <c r="HR13" s="804"/>
      <c r="HS13" s="804"/>
      <c r="HT13" s="804"/>
      <c r="HU13" s="804"/>
      <c r="HV13" s="804"/>
      <c r="HW13" s="804"/>
      <c r="HX13" s="804"/>
      <c r="HY13" s="804"/>
      <c r="HZ13" s="804"/>
      <c r="IA13" s="13"/>
      <c r="IB13" s="13"/>
      <c r="IC13" s="787"/>
      <c r="ID13" s="787"/>
      <c r="IE13" s="787"/>
      <c r="IF13" s="787"/>
      <c r="IG13" s="787"/>
      <c r="IH13" s="787"/>
      <c r="II13" s="787"/>
      <c r="IJ13" s="787"/>
      <c r="IK13" s="787"/>
      <c r="IL13" s="787"/>
      <c r="IM13" s="787"/>
      <c r="IN13" s="787"/>
      <c r="IO13" s="787"/>
      <c r="IP13" s="787"/>
      <c r="IQ13" s="787"/>
      <c r="IR13" s="787"/>
      <c r="IS13" s="787"/>
      <c r="IT13" s="787"/>
      <c r="IU13" s="787"/>
      <c r="IV13" s="787"/>
      <c r="IW13" s="787"/>
      <c r="IX13" s="787"/>
      <c r="IY13" s="787"/>
      <c r="IZ13" s="787"/>
      <c r="JA13" s="787"/>
      <c r="JB13" s="787"/>
      <c r="JC13" s="787"/>
      <c r="JD13" s="787"/>
      <c r="JE13" s="787"/>
      <c r="JF13" s="787"/>
      <c r="JG13" s="787"/>
      <c r="JH13" s="787"/>
      <c r="JI13" s="787"/>
      <c r="JJ13" s="787"/>
      <c r="JK13" s="787"/>
      <c r="JL13" s="787"/>
      <c r="JM13" s="787"/>
      <c r="JN13" s="787"/>
      <c r="JO13" s="787"/>
      <c r="JP13" s="787"/>
      <c r="JQ13" s="787"/>
      <c r="JR13" s="787"/>
      <c r="JS13" s="787"/>
      <c r="JT13" s="787"/>
      <c r="JU13" s="787"/>
      <c r="JV13" s="787"/>
      <c r="JW13" s="787"/>
      <c r="JX13" s="787"/>
      <c r="JY13" s="787"/>
      <c r="JZ13" s="787"/>
      <c r="KA13" s="787"/>
      <c r="KB13" s="787"/>
      <c r="KC13" s="787"/>
      <c r="KD13" s="787"/>
      <c r="KE13" s="787"/>
      <c r="KF13" s="787"/>
      <c r="KG13" s="787"/>
      <c r="KH13" s="787"/>
      <c r="KI13" s="787"/>
      <c r="KJ13" s="787"/>
      <c r="KK13" s="787"/>
      <c r="KL13" s="787"/>
      <c r="KM13" s="787"/>
      <c r="KN13" s="787"/>
      <c r="KO13" s="787"/>
      <c r="KP13" s="787"/>
      <c r="KQ13" s="787"/>
      <c r="KR13" s="787"/>
      <c r="KS13" s="787"/>
      <c r="KT13" s="787"/>
      <c r="KU13" s="787"/>
      <c r="KV13" s="787"/>
      <c r="KW13" s="787"/>
      <c r="KX13" s="787"/>
      <c r="KY13" s="787"/>
      <c r="KZ13" s="787"/>
      <c r="LA13" s="787"/>
      <c r="LB13" s="787"/>
      <c r="LC13" s="787"/>
      <c r="LD13" s="787"/>
      <c r="LE13" s="787"/>
      <c r="LF13" s="787"/>
      <c r="LG13" s="787"/>
      <c r="LH13" s="787"/>
      <c r="LI13" s="787"/>
      <c r="LJ13" s="788"/>
    </row>
    <row r="14" spans="1:322" ht="3.65" customHeight="1">
      <c r="B14" s="61"/>
      <c r="C14" s="62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338"/>
      <c r="BB14" s="338"/>
      <c r="BC14" s="338"/>
      <c r="BD14" s="338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5"/>
      <c r="FS14" s="15"/>
      <c r="FT14" s="15"/>
      <c r="FU14" s="14"/>
      <c r="FV14" s="15"/>
      <c r="FW14" s="15"/>
      <c r="FX14" s="15"/>
      <c r="FY14" s="14"/>
      <c r="FZ14" s="15"/>
      <c r="GA14" s="15"/>
      <c r="GB14" s="15"/>
      <c r="GC14" s="14"/>
      <c r="GD14" s="15"/>
      <c r="GE14" s="15"/>
      <c r="GF14" s="15"/>
      <c r="GG14" s="14"/>
      <c r="GH14" s="15"/>
      <c r="GI14" s="15"/>
      <c r="GJ14" s="15"/>
      <c r="GK14" s="14"/>
      <c r="GL14" s="15"/>
      <c r="GM14" s="15"/>
      <c r="GN14" s="15"/>
      <c r="GO14" s="14"/>
      <c r="GP14" s="15"/>
      <c r="GQ14" s="15"/>
      <c r="GR14" s="15"/>
      <c r="GS14" s="14"/>
      <c r="GT14" s="15"/>
      <c r="GU14" s="15"/>
      <c r="GV14" s="15"/>
      <c r="GW14" s="14"/>
      <c r="GX14" s="15"/>
      <c r="GY14" s="15"/>
      <c r="GZ14" s="15"/>
      <c r="HA14" s="805"/>
      <c r="HB14" s="805"/>
      <c r="HC14" s="805"/>
      <c r="HD14" s="805"/>
      <c r="HE14" s="805"/>
      <c r="HF14" s="805"/>
      <c r="HG14" s="805"/>
      <c r="HH14" s="805"/>
      <c r="HI14" s="805"/>
      <c r="HJ14" s="805"/>
      <c r="HK14" s="805"/>
      <c r="HL14" s="805"/>
      <c r="HM14" s="805"/>
      <c r="HN14" s="805"/>
      <c r="HO14" s="805"/>
      <c r="HP14" s="805"/>
      <c r="HQ14" s="805"/>
      <c r="HR14" s="805"/>
      <c r="HS14" s="805"/>
      <c r="HT14" s="805"/>
      <c r="HU14" s="805"/>
      <c r="HV14" s="805"/>
      <c r="HW14" s="805"/>
      <c r="HX14" s="805"/>
      <c r="HY14" s="805"/>
      <c r="HZ14" s="805"/>
      <c r="IA14" s="16"/>
      <c r="IB14" s="16"/>
      <c r="IC14" s="789"/>
      <c r="ID14" s="789"/>
      <c r="IE14" s="789"/>
      <c r="IF14" s="789"/>
      <c r="IG14" s="789"/>
      <c r="IH14" s="789"/>
      <c r="II14" s="789"/>
      <c r="IJ14" s="789"/>
      <c r="IK14" s="789"/>
      <c r="IL14" s="789"/>
      <c r="IM14" s="789"/>
      <c r="IN14" s="789"/>
      <c r="IO14" s="789"/>
      <c r="IP14" s="789"/>
      <c r="IQ14" s="789"/>
      <c r="IR14" s="789"/>
      <c r="IS14" s="789"/>
      <c r="IT14" s="789"/>
      <c r="IU14" s="789"/>
      <c r="IV14" s="789"/>
      <c r="IW14" s="789"/>
      <c r="IX14" s="789"/>
      <c r="IY14" s="789"/>
      <c r="IZ14" s="789"/>
      <c r="JA14" s="789"/>
      <c r="JB14" s="789"/>
      <c r="JC14" s="789"/>
      <c r="JD14" s="789"/>
      <c r="JE14" s="789"/>
      <c r="JF14" s="789"/>
      <c r="JG14" s="789"/>
      <c r="JH14" s="789"/>
      <c r="JI14" s="789"/>
      <c r="JJ14" s="789"/>
      <c r="JK14" s="789"/>
      <c r="JL14" s="789"/>
      <c r="JM14" s="789"/>
      <c r="JN14" s="789"/>
      <c r="JO14" s="789"/>
      <c r="JP14" s="789"/>
      <c r="JQ14" s="789"/>
      <c r="JR14" s="789"/>
      <c r="JS14" s="789"/>
      <c r="JT14" s="789"/>
      <c r="JU14" s="789"/>
      <c r="JV14" s="789"/>
      <c r="JW14" s="789"/>
      <c r="JX14" s="789"/>
      <c r="JY14" s="789"/>
      <c r="JZ14" s="789"/>
      <c r="KA14" s="789"/>
      <c r="KB14" s="789"/>
      <c r="KC14" s="789"/>
      <c r="KD14" s="789"/>
      <c r="KE14" s="789"/>
      <c r="KF14" s="789"/>
      <c r="KG14" s="789"/>
      <c r="KH14" s="789"/>
      <c r="KI14" s="789"/>
      <c r="KJ14" s="789"/>
      <c r="KK14" s="789"/>
      <c r="KL14" s="789"/>
      <c r="KM14" s="789"/>
      <c r="KN14" s="789"/>
      <c r="KO14" s="789"/>
      <c r="KP14" s="789"/>
      <c r="KQ14" s="789"/>
      <c r="KR14" s="789"/>
      <c r="KS14" s="789"/>
      <c r="KT14" s="789"/>
      <c r="KU14" s="789"/>
      <c r="KV14" s="789"/>
      <c r="KW14" s="789"/>
      <c r="KX14" s="789"/>
      <c r="KY14" s="789"/>
      <c r="KZ14" s="789"/>
      <c r="LA14" s="789"/>
      <c r="LB14" s="789"/>
      <c r="LC14" s="789"/>
      <c r="LD14" s="789"/>
      <c r="LE14" s="789"/>
      <c r="LF14" s="789"/>
      <c r="LG14" s="789"/>
      <c r="LH14" s="789"/>
      <c r="LI14" s="789"/>
      <c r="LJ14" s="790"/>
    </row>
    <row r="15" spans="1:322" ht="3.65" customHeight="1">
      <c r="B15" s="61"/>
      <c r="C15" s="62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338"/>
      <c r="BB15" s="338"/>
      <c r="BC15" s="338"/>
      <c r="BD15" s="338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5"/>
      <c r="FS15" s="15"/>
      <c r="FT15" s="15"/>
      <c r="FU15" s="14"/>
      <c r="FV15" s="15"/>
      <c r="FW15" s="15"/>
      <c r="FX15" s="15"/>
      <c r="FY15" s="14"/>
      <c r="FZ15" s="15"/>
      <c r="GA15" s="15"/>
      <c r="GB15" s="15"/>
      <c r="GC15" s="14"/>
      <c r="GD15" s="15"/>
      <c r="GE15" s="15"/>
      <c r="GF15" s="15"/>
      <c r="GG15" s="14"/>
      <c r="GH15" s="15"/>
      <c r="GI15" s="15"/>
      <c r="GJ15" s="15"/>
      <c r="GK15" s="14"/>
      <c r="GL15" s="15"/>
      <c r="GM15" s="15"/>
      <c r="GN15" s="15"/>
      <c r="GO15" s="14"/>
      <c r="GP15" s="15"/>
      <c r="GQ15" s="15"/>
      <c r="GR15" s="15"/>
      <c r="GS15" s="14"/>
      <c r="GT15" s="15"/>
      <c r="GU15" s="15"/>
      <c r="GV15" s="15"/>
      <c r="GW15" s="14"/>
      <c r="GX15" s="15"/>
      <c r="GY15" s="15"/>
      <c r="GZ15" s="15"/>
      <c r="HA15" s="805"/>
      <c r="HB15" s="805"/>
      <c r="HC15" s="805"/>
      <c r="HD15" s="805"/>
      <c r="HE15" s="805"/>
      <c r="HF15" s="805"/>
      <c r="HG15" s="805"/>
      <c r="HH15" s="805"/>
      <c r="HI15" s="805"/>
      <c r="HJ15" s="805"/>
      <c r="HK15" s="805"/>
      <c r="HL15" s="805"/>
      <c r="HM15" s="805"/>
      <c r="HN15" s="805"/>
      <c r="HO15" s="805"/>
      <c r="HP15" s="805"/>
      <c r="HQ15" s="805"/>
      <c r="HR15" s="805"/>
      <c r="HS15" s="805"/>
      <c r="HT15" s="805"/>
      <c r="HU15" s="805"/>
      <c r="HV15" s="805"/>
      <c r="HW15" s="805"/>
      <c r="HX15" s="805"/>
      <c r="HY15" s="805"/>
      <c r="HZ15" s="805"/>
      <c r="IA15" s="16"/>
      <c r="IB15" s="16"/>
      <c r="IC15" s="789"/>
      <c r="ID15" s="789"/>
      <c r="IE15" s="789"/>
      <c r="IF15" s="789"/>
      <c r="IG15" s="789"/>
      <c r="IH15" s="789"/>
      <c r="II15" s="789"/>
      <c r="IJ15" s="789"/>
      <c r="IK15" s="789"/>
      <c r="IL15" s="789"/>
      <c r="IM15" s="789"/>
      <c r="IN15" s="789"/>
      <c r="IO15" s="789"/>
      <c r="IP15" s="789"/>
      <c r="IQ15" s="789"/>
      <c r="IR15" s="789"/>
      <c r="IS15" s="789"/>
      <c r="IT15" s="789"/>
      <c r="IU15" s="789"/>
      <c r="IV15" s="789"/>
      <c r="IW15" s="789"/>
      <c r="IX15" s="789"/>
      <c r="IY15" s="789"/>
      <c r="IZ15" s="789"/>
      <c r="JA15" s="789"/>
      <c r="JB15" s="789"/>
      <c r="JC15" s="789"/>
      <c r="JD15" s="789"/>
      <c r="JE15" s="789"/>
      <c r="JF15" s="789"/>
      <c r="JG15" s="789"/>
      <c r="JH15" s="789"/>
      <c r="JI15" s="789"/>
      <c r="JJ15" s="789"/>
      <c r="JK15" s="789"/>
      <c r="JL15" s="789"/>
      <c r="JM15" s="789"/>
      <c r="JN15" s="789"/>
      <c r="JO15" s="789"/>
      <c r="JP15" s="789"/>
      <c r="JQ15" s="789"/>
      <c r="JR15" s="789"/>
      <c r="JS15" s="789"/>
      <c r="JT15" s="789"/>
      <c r="JU15" s="789"/>
      <c r="JV15" s="789"/>
      <c r="JW15" s="789"/>
      <c r="JX15" s="789"/>
      <c r="JY15" s="789"/>
      <c r="JZ15" s="789"/>
      <c r="KA15" s="789"/>
      <c r="KB15" s="789"/>
      <c r="KC15" s="789"/>
      <c r="KD15" s="789"/>
      <c r="KE15" s="789"/>
      <c r="KF15" s="789"/>
      <c r="KG15" s="789"/>
      <c r="KH15" s="789"/>
      <c r="KI15" s="789"/>
      <c r="KJ15" s="789"/>
      <c r="KK15" s="789"/>
      <c r="KL15" s="789"/>
      <c r="KM15" s="789"/>
      <c r="KN15" s="789"/>
      <c r="KO15" s="789"/>
      <c r="KP15" s="789"/>
      <c r="KQ15" s="789"/>
      <c r="KR15" s="789"/>
      <c r="KS15" s="789"/>
      <c r="KT15" s="789"/>
      <c r="KU15" s="789"/>
      <c r="KV15" s="789"/>
      <c r="KW15" s="789"/>
      <c r="KX15" s="789"/>
      <c r="KY15" s="789"/>
      <c r="KZ15" s="789"/>
      <c r="LA15" s="789"/>
      <c r="LB15" s="789"/>
      <c r="LC15" s="789"/>
      <c r="LD15" s="789"/>
      <c r="LE15" s="789"/>
      <c r="LF15" s="789"/>
      <c r="LG15" s="789"/>
      <c r="LH15" s="789"/>
      <c r="LI15" s="789"/>
      <c r="LJ15" s="790"/>
    </row>
    <row r="16" spans="1:322" ht="3.65" customHeight="1">
      <c r="B16" s="61"/>
      <c r="C16" s="62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338"/>
      <c r="BB16" s="338"/>
      <c r="BC16" s="338"/>
      <c r="BD16" s="338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5"/>
      <c r="FS16" s="15"/>
      <c r="FT16" s="15"/>
      <c r="FU16" s="14"/>
      <c r="FV16" s="15"/>
      <c r="FW16" s="15"/>
      <c r="FX16" s="15"/>
      <c r="FY16" s="14"/>
      <c r="FZ16" s="15"/>
      <c r="GA16" s="15"/>
      <c r="GB16" s="15"/>
      <c r="GC16" s="14"/>
      <c r="GD16" s="15"/>
      <c r="GE16" s="15"/>
      <c r="GF16" s="15"/>
      <c r="GG16" s="14"/>
      <c r="GH16" s="15"/>
      <c r="GI16" s="15"/>
      <c r="GJ16" s="15"/>
      <c r="GK16" s="14"/>
      <c r="GL16" s="15"/>
      <c r="GM16" s="15"/>
      <c r="GN16" s="15"/>
      <c r="GO16" s="14"/>
      <c r="GP16" s="15"/>
      <c r="GQ16" s="15"/>
      <c r="GR16" s="15"/>
      <c r="GS16" s="14"/>
      <c r="GT16" s="15"/>
      <c r="GU16" s="15"/>
      <c r="GV16" s="15"/>
      <c r="GW16" s="14"/>
      <c r="GX16" s="15"/>
      <c r="GY16" s="15"/>
      <c r="GZ16" s="15"/>
      <c r="HA16" s="805"/>
      <c r="HB16" s="805"/>
      <c r="HC16" s="805"/>
      <c r="HD16" s="805"/>
      <c r="HE16" s="805"/>
      <c r="HF16" s="805"/>
      <c r="HG16" s="805"/>
      <c r="HH16" s="805"/>
      <c r="HI16" s="805"/>
      <c r="HJ16" s="805"/>
      <c r="HK16" s="805"/>
      <c r="HL16" s="805"/>
      <c r="HM16" s="805"/>
      <c r="HN16" s="805"/>
      <c r="HO16" s="805"/>
      <c r="HP16" s="805"/>
      <c r="HQ16" s="805"/>
      <c r="HR16" s="805"/>
      <c r="HS16" s="805"/>
      <c r="HT16" s="805"/>
      <c r="HU16" s="805"/>
      <c r="HV16" s="805"/>
      <c r="HW16" s="805"/>
      <c r="HX16" s="805"/>
      <c r="HY16" s="805"/>
      <c r="HZ16" s="805"/>
      <c r="IA16" s="16"/>
      <c r="IB16" s="16"/>
      <c r="IC16" s="789"/>
      <c r="ID16" s="789"/>
      <c r="IE16" s="789"/>
      <c r="IF16" s="789"/>
      <c r="IG16" s="789"/>
      <c r="IH16" s="789"/>
      <c r="II16" s="789"/>
      <c r="IJ16" s="789"/>
      <c r="IK16" s="789"/>
      <c r="IL16" s="789"/>
      <c r="IM16" s="789"/>
      <c r="IN16" s="789"/>
      <c r="IO16" s="789"/>
      <c r="IP16" s="789"/>
      <c r="IQ16" s="789"/>
      <c r="IR16" s="789"/>
      <c r="IS16" s="789"/>
      <c r="IT16" s="789"/>
      <c r="IU16" s="789"/>
      <c r="IV16" s="789"/>
      <c r="IW16" s="789"/>
      <c r="IX16" s="789"/>
      <c r="IY16" s="789"/>
      <c r="IZ16" s="789"/>
      <c r="JA16" s="789"/>
      <c r="JB16" s="789"/>
      <c r="JC16" s="789"/>
      <c r="JD16" s="789"/>
      <c r="JE16" s="789"/>
      <c r="JF16" s="789"/>
      <c r="JG16" s="789"/>
      <c r="JH16" s="789"/>
      <c r="JI16" s="789"/>
      <c r="JJ16" s="789"/>
      <c r="JK16" s="789"/>
      <c r="JL16" s="789"/>
      <c r="JM16" s="789"/>
      <c r="JN16" s="789"/>
      <c r="JO16" s="789"/>
      <c r="JP16" s="789"/>
      <c r="JQ16" s="789"/>
      <c r="JR16" s="789"/>
      <c r="JS16" s="789"/>
      <c r="JT16" s="789"/>
      <c r="JU16" s="789"/>
      <c r="JV16" s="789"/>
      <c r="JW16" s="789"/>
      <c r="JX16" s="789"/>
      <c r="JY16" s="789"/>
      <c r="JZ16" s="789"/>
      <c r="KA16" s="789"/>
      <c r="KB16" s="789"/>
      <c r="KC16" s="789"/>
      <c r="KD16" s="789"/>
      <c r="KE16" s="789"/>
      <c r="KF16" s="789"/>
      <c r="KG16" s="789"/>
      <c r="KH16" s="789"/>
      <c r="KI16" s="789"/>
      <c r="KJ16" s="789"/>
      <c r="KK16" s="789"/>
      <c r="KL16" s="789"/>
      <c r="KM16" s="789"/>
      <c r="KN16" s="789"/>
      <c r="KO16" s="789"/>
      <c r="KP16" s="789"/>
      <c r="KQ16" s="789"/>
      <c r="KR16" s="789"/>
      <c r="KS16" s="789"/>
      <c r="KT16" s="789"/>
      <c r="KU16" s="789"/>
      <c r="KV16" s="789"/>
      <c r="KW16" s="789"/>
      <c r="KX16" s="789"/>
      <c r="KY16" s="789"/>
      <c r="KZ16" s="789"/>
      <c r="LA16" s="789"/>
      <c r="LB16" s="789"/>
      <c r="LC16" s="789"/>
      <c r="LD16" s="789"/>
      <c r="LE16" s="789"/>
      <c r="LF16" s="789"/>
      <c r="LG16" s="789"/>
      <c r="LH16" s="789"/>
      <c r="LI16" s="789"/>
      <c r="LJ16" s="790"/>
    </row>
    <row r="17" spans="2:453" ht="3.65" customHeight="1" thickBot="1">
      <c r="B17" s="61"/>
      <c r="C17" s="62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339"/>
      <c r="BB17" s="339"/>
      <c r="BC17" s="339"/>
      <c r="BD17" s="339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9"/>
      <c r="FS17" s="19"/>
      <c r="FT17" s="19"/>
      <c r="FU17" s="18"/>
      <c r="FV17" s="19"/>
      <c r="FW17" s="19"/>
      <c r="FX17" s="19"/>
      <c r="FY17" s="18"/>
      <c r="FZ17" s="19"/>
      <c r="GA17" s="19"/>
      <c r="GB17" s="19"/>
      <c r="GC17" s="18"/>
      <c r="GD17" s="19"/>
      <c r="GE17" s="19"/>
      <c r="GF17" s="19"/>
      <c r="GG17" s="18"/>
      <c r="GH17" s="19"/>
      <c r="GI17" s="19"/>
      <c r="GJ17" s="19"/>
      <c r="GK17" s="18"/>
      <c r="GL17" s="19"/>
      <c r="GM17" s="19"/>
      <c r="GN17" s="19"/>
      <c r="GO17" s="18"/>
      <c r="GP17" s="19"/>
      <c r="GQ17" s="19"/>
      <c r="GR17" s="19"/>
      <c r="GS17" s="18"/>
      <c r="GT17" s="19"/>
      <c r="GU17" s="19"/>
      <c r="GV17" s="19"/>
      <c r="GW17" s="18"/>
      <c r="GX17" s="19"/>
      <c r="GY17" s="19"/>
      <c r="GZ17" s="19"/>
      <c r="HA17" s="806"/>
      <c r="HB17" s="806"/>
      <c r="HC17" s="806"/>
      <c r="HD17" s="806"/>
      <c r="HE17" s="806"/>
      <c r="HF17" s="806"/>
      <c r="HG17" s="806"/>
      <c r="HH17" s="806"/>
      <c r="HI17" s="806"/>
      <c r="HJ17" s="806"/>
      <c r="HK17" s="806"/>
      <c r="HL17" s="806"/>
      <c r="HM17" s="806"/>
      <c r="HN17" s="806"/>
      <c r="HO17" s="806"/>
      <c r="HP17" s="806"/>
      <c r="HQ17" s="806"/>
      <c r="HR17" s="806"/>
      <c r="HS17" s="806"/>
      <c r="HT17" s="806"/>
      <c r="HU17" s="806"/>
      <c r="HV17" s="806"/>
      <c r="HW17" s="806"/>
      <c r="HX17" s="806"/>
      <c r="HY17" s="806"/>
      <c r="HZ17" s="806"/>
      <c r="IA17" s="20"/>
      <c r="IB17" s="20"/>
      <c r="IC17" s="791"/>
      <c r="ID17" s="791"/>
      <c r="IE17" s="791"/>
      <c r="IF17" s="791"/>
      <c r="IG17" s="791"/>
      <c r="IH17" s="791"/>
      <c r="II17" s="791"/>
      <c r="IJ17" s="791"/>
      <c r="IK17" s="791"/>
      <c r="IL17" s="791"/>
      <c r="IM17" s="791"/>
      <c r="IN17" s="791"/>
      <c r="IO17" s="791"/>
      <c r="IP17" s="791"/>
      <c r="IQ17" s="791"/>
      <c r="IR17" s="791"/>
      <c r="IS17" s="791"/>
      <c r="IT17" s="791"/>
      <c r="IU17" s="791"/>
      <c r="IV17" s="791"/>
      <c r="IW17" s="791"/>
      <c r="IX17" s="791"/>
      <c r="IY17" s="791"/>
      <c r="IZ17" s="791"/>
      <c r="JA17" s="791"/>
      <c r="JB17" s="791"/>
      <c r="JC17" s="791"/>
      <c r="JD17" s="791"/>
      <c r="JE17" s="791"/>
      <c r="JF17" s="791"/>
      <c r="JG17" s="791"/>
      <c r="JH17" s="791"/>
      <c r="JI17" s="791"/>
      <c r="JJ17" s="791"/>
      <c r="JK17" s="791"/>
      <c r="JL17" s="791"/>
      <c r="JM17" s="791"/>
      <c r="JN17" s="791"/>
      <c r="JO17" s="791"/>
      <c r="JP17" s="791"/>
      <c r="JQ17" s="791"/>
      <c r="JR17" s="791"/>
      <c r="JS17" s="791"/>
      <c r="JT17" s="791"/>
      <c r="JU17" s="791"/>
      <c r="JV17" s="791"/>
      <c r="JW17" s="791"/>
      <c r="JX17" s="791"/>
      <c r="JY17" s="791"/>
      <c r="JZ17" s="791"/>
      <c r="KA17" s="791"/>
      <c r="KB17" s="791"/>
      <c r="KC17" s="791"/>
      <c r="KD17" s="791"/>
      <c r="KE17" s="791"/>
      <c r="KF17" s="791"/>
      <c r="KG17" s="791"/>
      <c r="KH17" s="791"/>
      <c r="KI17" s="791"/>
      <c r="KJ17" s="791"/>
      <c r="KK17" s="791"/>
      <c r="KL17" s="791"/>
      <c r="KM17" s="791"/>
      <c r="KN17" s="791"/>
      <c r="KO17" s="791"/>
      <c r="KP17" s="791"/>
      <c r="KQ17" s="791"/>
      <c r="KR17" s="791"/>
      <c r="KS17" s="791"/>
      <c r="KT17" s="791"/>
      <c r="KU17" s="791"/>
      <c r="KV17" s="791"/>
      <c r="KW17" s="791"/>
      <c r="KX17" s="791"/>
      <c r="KY17" s="791"/>
      <c r="KZ17" s="791"/>
      <c r="LA17" s="791"/>
      <c r="LB17" s="791"/>
      <c r="LC17" s="791"/>
      <c r="LD17" s="791"/>
      <c r="LE17" s="791"/>
      <c r="LF17" s="791"/>
      <c r="LG17" s="791"/>
      <c r="LH17" s="791"/>
      <c r="LI17" s="791"/>
      <c r="LJ17" s="792"/>
    </row>
    <row r="18" spans="2:453" ht="3.65" customHeight="1" thickTop="1"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340"/>
      <c r="BB18" s="340"/>
      <c r="BC18" s="340"/>
      <c r="BD18" s="340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  <c r="IZ18" s="22"/>
      <c r="JA18" s="22"/>
      <c r="JB18" s="22"/>
      <c r="JC18" s="22"/>
      <c r="JD18" s="22"/>
      <c r="JE18" s="22"/>
      <c r="JF18" s="22"/>
      <c r="JG18" s="22"/>
      <c r="JH18" s="21"/>
      <c r="JI18" s="22"/>
      <c r="JJ18" s="22"/>
      <c r="JK18" s="22"/>
      <c r="JL18" s="22"/>
      <c r="JM18" s="22"/>
      <c r="JN18" s="22"/>
      <c r="JO18" s="22"/>
      <c r="JP18" s="22"/>
      <c r="JQ18" s="22"/>
      <c r="JR18" s="22"/>
      <c r="JS18" s="22"/>
      <c r="JT18" s="22"/>
      <c r="JU18" s="22"/>
      <c r="JV18" s="22"/>
      <c r="JW18" s="22"/>
      <c r="JX18" s="22"/>
      <c r="JY18" s="22"/>
      <c r="JZ18" s="22"/>
      <c r="KA18" s="22"/>
      <c r="KB18" s="22"/>
      <c r="KC18" s="22"/>
      <c r="KD18" s="22"/>
      <c r="KE18" s="22"/>
      <c r="KF18" s="22"/>
      <c r="KG18" s="22"/>
      <c r="KH18" s="22"/>
      <c r="KI18" s="22"/>
      <c r="KJ18" s="22"/>
      <c r="KK18" s="22"/>
      <c r="KL18" s="22"/>
      <c r="KM18" s="22"/>
      <c r="KN18" s="22"/>
      <c r="KO18" s="22"/>
      <c r="KP18" s="22"/>
      <c r="KQ18" s="22"/>
      <c r="KR18" s="22"/>
      <c r="KS18" s="22"/>
      <c r="KT18" s="22"/>
      <c r="KU18" s="22"/>
      <c r="KV18" s="22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2"/>
      <c r="LI18" s="22"/>
      <c r="LJ18" s="23"/>
    </row>
    <row r="19" spans="2:453" ht="3.65" customHeight="1"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3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340"/>
      <c r="BB19" s="340"/>
      <c r="BC19" s="340"/>
      <c r="BD19" s="340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  <c r="IZ19" s="22"/>
      <c r="JA19" s="22"/>
      <c r="JB19" s="22"/>
      <c r="JC19" s="22"/>
      <c r="JD19" s="22"/>
      <c r="JE19" s="22"/>
      <c r="JF19" s="22"/>
      <c r="JG19" s="22"/>
      <c r="JH19" s="21"/>
      <c r="JI19" s="22"/>
      <c r="JJ19" s="22"/>
      <c r="JK19" s="22"/>
      <c r="JL19" s="22"/>
      <c r="JM19" s="22"/>
      <c r="JN19" s="22"/>
      <c r="JO19" s="22"/>
      <c r="JP19" s="22"/>
      <c r="JQ19" s="22"/>
      <c r="JR19" s="22"/>
      <c r="JS19" s="22"/>
      <c r="JT19" s="22"/>
      <c r="JU19" s="22"/>
      <c r="JV19" s="22"/>
      <c r="JW19" s="22"/>
      <c r="JX19" s="22"/>
      <c r="JY19" s="22"/>
      <c r="JZ19" s="22"/>
      <c r="KA19" s="22"/>
      <c r="KB19" s="22"/>
      <c r="KC19" s="22"/>
      <c r="KD19" s="22"/>
      <c r="KE19" s="22"/>
      <c r="KF19" s="22"/>
      <c r="KG19" s="22"/>
      <c r="KH19" s="22"/>
      <c r="KI19" s="22"/>
      <c r="KJ19" s="22"/>
      <c r="KK19" s="22"/>
      <c r="KL19" s="22"/>
      <c r="KM19" s="22"/>
      <c r="KN19" s="22"/>
      <c r="KO19" s="22"/>
      <c r="KP19" s="22"/>
      <c r="KQ19" s="22"/>
      <c r="KR19" s="22"/>
      <c r="KS19" s="22"/>
      <c r="KT19" s="22"/>
      <c r="KU19" s="22"/>
      <c r="KV19" s="22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2"/>
      <c r="LI19" s="22"/>
      <c r="LJ19" s="23"/>
    </row>
    <row r="20" spans="2:453" ht="3.65" customHeight="1">
      <c r="B20" s="21"/>
      <c r="C20" s="22"/>
      <c r="D20" s="793"/>
      <c r="E20" s="793"/>
      <c r="F20" s="793"/>
      <c r="G20" s="793"/>
      <c r="H20" s="793"/>
      <c r="I20" s="793"/>
      <c r="J20" s="793"/>
      <c r="K20" s="793"/>
      <c r="L20" s="793"/>
      <c r="M20" s="793"/>
      <c r="N20" s="793"/>
      <c r="O20" s="793"/>
      <c r="P20" s="793"/>
      <c r="Q20" s="793"/>
      <c r="R20" s="793"/>
      <c r="S20" s="793"/>
      <c r="T20" s="793"/>
      <c r="U20" s="793"/>
      <c r="V20" s="793"/>
      <c r="W20" s="793"/>
      <c r="X20" s="793"/>
      <c r="Y20" s="793"/>
      <c r="Z20" s="793"/>
      <c r="AA20" s="793"/>
      <c r="AB20" s="793"/>
      <c r="AC20" s="793"/>
      <c r="AD20" s="793"/>
      <c r="AE20" s="793"/>
      <c r="AF20" s="793"/>
      <c r="AG20" s="793"/>
      <c r="AH20" s="793"/>
      <c r="AI20" s="793"/>
      <c r="AJ20" s="793"/>
      <c r="AK20" s="793"/>
      <c r="AL20" s="793"/>
      <c r="AM20" s="793"/>
      <c r="AN20" s="22"/>
      <c r="AO20" s="23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340"/>
      <c r="BB20" s="340"/>
      <c r="BC20" s="340"/>
      <c r="BD20" s="340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  <c r="IZ20" s="22"/>
      <c r="JA20" s="22"/>
      <c r="JB20" s="22"/>
      <c r="JC20" s="22"/>
      <c r="JD20" s="22"/>
      <c r="JE20" s="22"/>
      <c r="JF20" s="22"/>
      <c r="JG20" s="22"/>
      <c r="JH20" s="21"/>
      <c r="JI20" s="22"/>
      <c r="JJ20" s="22"/>
      <c r="JK20" s="22"/>
      <c r="JL20" s="22"/>
      <c r="JM20" s="22"/>
      <c r="JN20" s="22"/>
      <c r="JO20" s="22"/>
      <c r="JP20" s="22"/>
      <c r="JQ20" s="22"/>
      <c r="JR20" s="22"/>
      <c r="JS20" s="22"/>
      <c r="JT20" s="22"/>
      <c r="JU20" s="22"/>
      <c r="JV20" s="22"/>
      <c r="JW20" s="22"/>
      <c r="JX20" s="22"/>
      <c r="JY20" s="22"/>
      <c r="JZ20" s="22"/>
      <c r="KA20" s="22"/>
      <c r="KB20" s="22"/>
      <c r="KC20" s="22"/>
      <c r="KD20" s="22"/>
      <c r="KE20" s="22"/>
      <c r="KF20" s="22"/>
      <c r="KG20" s="22"/>
      <c r="KH20" s="22"/>
      <c r="KI20" s="22"/>
      <c r="KJ20" s="22"/>
      <c r="KK20" s="22"/>
      <c r="KL20" s="22"/>
      <c r="KM20" s="22"/>
      <c r="KN20" s="22"/>
      <c r="KO20" s="22"/>
      <c r="KP20" s="22"/>
      <c r="KQ20" s="22"/>
      <c r="KR20" s="22"/>
      <c r="KS20" s="22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2"/>
      <c r="LI20" s="22"/>
      <c r="LJ20" s="23"/>
    </row>
    <row r="21" spans="2:453" ht="3.65" customHeight="1">
      <c r="B21" s="21"/>
      <c r="C21" s="22"/>
      <c r="D21" s="793"/>
      <c r="E21" s="793"/>
      <c r="F21" s="793"/>
      <c r="G21" s="793"/>
      <c r="H21" s="793"/>
      <c r="I21" s="793"/>
      <c r="J21" s="793"/>
      <c r="K21" s="793"/>
      <c r="L21" s="793"/>
      <c r="M21" s="793"/>
      <c r="N21" s="793"/>
      <c r="O21" s="793"/>
      <c r="P21" s="793"/>
      <c r="Q21" s="793"/>
      <c r="R21" s="793"/>
      <c r="S21" s="793"/>
      <c r="T21" s="793"/>
      <c r="U21" s="793"/>
      <c r="V21" s="793"/>
      <c r="W21" s="793"/>
      <c r="X21" s="793"/>
      <c r="Y21" s="793"/>
      <c r="Z21" s="793"/>
      <c r="AA21" s="793"/>
      <c r="AB21" s="793"/>
      <c r="AC21" s="793"/>
      <c r="AD21" s="793"/>
      <c r="AE21" s="793"/>
      <c r="AF21" s="793"/>
      <c r="AG21" s="793"/>
      <c r="AH21" s="793"/>
      <c r="AI21" s="793"/>
      <c r="AJ21" s="793"/>
      <c r="AK21" s="793"/>
      <c r="AL21" s="793"/>
      <c r="AM21" s="793"/>
      <c r="AN21" s="22"/>
      <c r="AO21" s="23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340"/>
      <c r="BB21" s="340"/>
      <c r="BC21" s="340"/>
      <c r="BD21" s="340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  <c r="IZ21" s="22"/>
      <c r="JA21" s="22"/>
      <c r="JB21" s="22"/>
      <c r="JC21" s="22"/>
      <c r="JD21" s="22"/>
      <c r="JE21" s="22"/>
      <c r="JF21" s="22"/>
      <c r="JG21" s="22"/>
      <c r="JH21" s="21"/>
      <c r="JI21" s="22"/>
      <c r="JJ21" s="22"/>
      <c r="JK21" s="22"/>
      <c r="JL21" s="22"/>
      <c r="JM21" s="22"/>
      <c r="JN21" s="22"/>
      <c r="JO21" s="22"/>
      <c r="JP21" s="22"/>
      <c r="JQ21" s="22"/>
      <c r="JR21" s="22"/>
      <c r="JS21" s="22"/>
      <c r="JT21" s="22"/>
      <c r="JU21" s="22"/>
      <c r="JV21" s="22"/>
      <c r="JW21" s="22"/>
      <c r="JX21" s="22"/>
      <c r="JY21" s="22"/>
      <c r="JZ21" s="22"/>
      <c r="KA21" s="22"/>
      <c r="KB21" s="22"/>
      <c r="KC21" s="22"/>
      <c r="KD21" s="22"/>
      <c r="KE21" s="22"/>
      <c r="KF21" s="22"/>
      <c r="KG21" s="22"/>
      <c r="KH21" s="22"/>
      <c r="KI21" s="22"/>
      <c r="KJ21" s="22"/>
      <c r="KK21" s="22"/>
      <c r="KL21" s="22"/>
      <c r="KM21" s="22"/>
      <c r="KN21" s="22"/>
      <c r="KO21" s="22"/>
      <c r="KP21" s="22"/>
      <c r="KQ21" s="22"/>
      <c r="KR21" s="22"/>
      <c r="KS21" s="22"/>
      <c r="KT21" s="22"/>
      <c r="KU21" s="22"/>
      <c r="KV21" s="22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2"/>
      <c r="LI21" s="22"/>
      <c r="LJ21" s="23"/>
    </row>
    <row r="22" spans="2:453" ht="3.65" customHeight="1">
      <c r="B22" s="21"/>
      <c r="C22" s="22"/>
      <c r="D22" s="793"/>
      <c r="E22" s="793"/>
      <c r="F22" s="793"/>
      <c r="G22" s="79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3"/>
      <c r="W22" s="793"/>
      <c r="X22" s="793"/>
      <c r="Y22" s="793"/>
      <c r="Z22" s="793"/>
      <c r="AA22" s="793"/>
      <c r="AB22" s="793"/>
      <c r="AC22" s="793"/>
      <c r="AD22" s="793"/>
      <c r="AE22" s="793"/>
      <c r="AF22" s="793"/>
      <c r="AG22" s="793"/>
      <c r="AH22" s="793"/>
      <c r="AI22" s="793"/>
      <c r="AJ22" s="793"/>
      <c r="AK22" s="793"/>
      <c r="AL22" s="793"/>
      <c r="AM22" s="793"/>
      <c r="AN22" s="22"/>
      <c r="AO22" s="23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340"/>
      <c r="BB22" s="340"/>
      <c r="BC22" s="340"/>
      <c r="BD22" s="340"/>
      <c r="BE22" s="340"/>
      <c r="BF22" s="340"/>
      <c r="BG22" s="340"/>
      <c r="BH22" s="340"/>
      <c r="BI22" s="340"/>
      <c r="BJ22" s="340"/>
      <c r="BK22" s="340"/>
      <c r="BL22" s="340"/>
      <c r="BM22" s="340"/>
      <c r="BN22" s="340"/>
      <c r="BO22" s="340"/>
      <c r="BP22" s="340"/>
      <c r="BQ22" s="340"/>
      <c r="BR22" s="340"/>
      <c r="BS22" s="340"/>
      <c r="BT22" s="340"/>
      <c r="BU22" s="340"/>
      <c r="BV22" s="340"/>
      <c r="BW22" s="340"/>
      <c r="BX22" s="340"/>
      <c r="BY22" s="340"/>
      <c r="BZ22" s="340"/>
      <c r="CA22" s="340"/>
      <c r="CB22" s="340"/>
      <c r="CC22" s="340"/>
      <c r="CD22" s="340"/>
      <c r="CE22" s="340"/>
      <c r="CF22" s="340"/>
      <c r="CG22" s="340"/>
      <c r="CH22" s="340"/>
      <c r="CI22" s="340"/>
      <c r="CJ22" s="340"/>
      <c r="CK22" s="340"/>
      <c r="CL22" s="340"/>
      <c r="CM22" s="340"/>
      <c r="CN22" s="340"/>
      <c r="CO22" s="340"/>
      <c r="CP22" s="340"/>
      <c r="CQ22" s="340"/>
      <c r="CR22" s="340"/>
      <c r="CS22" s="340"/>
      <c r="CT22" s="340"/>
      <c r="CU22" s="340"/>
      <c r="CV22" s="340"/>
      <c r="CW22" s="340"/>
      <c r="CX22" s="340"/>
      <c r="CY22" s="340"/>
      <c r="CZ22" s="340"/>
      <c r="DA22" s="340"/>
      <c r="DB22" s="340"/>
      <c r="DC22" s="340"/>
      <c r="DD22" s="340"/>
      <c r="DE22" s="340"/>
      <c r="DF22" s="340"/>
      <c r="DG22" s="340"/>
      <c r="DH22" s="340"/>
      <c r="DI22" s="340"/>
      <c r="DJ22" s="340"/>
      <c r="DK22" s="340"/>
      <c r="DL22" s="340"/>
      <c r="DM22" s="340"/>
      <c r="DN22" s="340"/>
      <c r="DO22" s="340"/>
      <c r="DP22" s="340"/>
      <c r="DQ22" s="340"/>
      <c r="DR22" s="340"/>
      <c r="DS22" s="340"/>
      <c r="DT22" s="340"/>
      <c r="DU22" s="340"/>
      <c r="DV22" s="340"/>
      <c r="DW22" s="340"/>
      <c r="DX22" s="340"/>
      <c r="DY22" s="340"/>
      <c r="DZ22" s="340"/>
      <c r="EA22" s="340"/>
      <c r="EB22" s="340"/>
      <c r="EC22" s="340"/>
      <c r="ED22" s="340"/>
      <c r="EE22" s="340"/>
      <c r="EF22" s="340"/>
      <c r="EG22" s="340"/>
      <c r="EH22" s="340"/>
      <c r="EI22" s="340"/>
      <c r="EJ22" s="340"/>
      <c r="EK22" s="340"/>
      <c r="EL22" s="340"/>
      <c r="EM22" s="340"/>
      <c r="EN22" s="340"/>
      <c r="EO22" s="340"/>
      <c r="EP22" s="340"/>
      <c r="EQ22" s="340"/>
      <c r="ER22" s="340"/>
      <c r="ES22" s="340"/>
      <c r="ET22" s="340"/>
      <c r="EU22" s="340"/>
      <c r="EV22" s="340"/>
      <c r="EW22" s="340"/>
      <c r="EX22" s="340"/>
      <c r="EY22" s="340"/>
      <c r="EZ22" s="340"/>
      <c r="FA22" s="340"/>
      <c r="FB22" s="340"/>
      <c r="FC22" s="340"/>
      <c r="FD22" s="340"/>
      <c r="FE22" s="340"/>
      <c r="FF22" s="340"/>
      <c r="FG22" s="340"/>
      <c r="FH22" s="340"/>
      <c r="FI22" s="340"/>
      <c r="FJ22" s="340"/>
      <c r="FK22" s="340"/>
      <c r="FL22" s="340"/>
      <c r="FM22" s="340"/>
      <c r="FN22" s="340"/>
      <c r="FO22" s="340"/>
      <c r="FP22" s="340"/>
      <c r="FQ22" s="340"/>
      <c r="FR22" s="340"/>
      <c r="FS22" s="340"/>
      <c r="FT22" s="340"/>
      <c r="FU22" s="340"/>
      <c r="FV22" s="340"/>
      <c r="FW22" s="340"/>
      <c r="FX22" s="340"/>
      <c r="FY22" s="340"/>
      <c r="FZ22" s="340"/>
      <c r="GA22" s="340"/>
      <c r="GB22" s="340"/>
      <c r="GC22" s="340"/>
      <c r="GD22" s="340"/>
      <c r="GE22" s="340"/>
      <c r="GF22" s="340"/>
      <c r="GG22" s="340"/>
      <c r="GH22" s="340"/>
      <c r="GI22" s="340"/>
      <c r="GJ22" s="340"/>
      <c r="GK22" s="340"/>
      <c r="GL22" s="340"/>
      <c r="GM22" s="340"/>
      <c r="GN22" s="340"/>
      <c r="GO22" s="340"/>
      <c r="GP22" s="340"/>
      <c r="GQ22" s="340"/>
      <c r="GR22" s="340"/>
      <c r="GS22" s="340"/>
      <c r="GT22" s="340"/>
      <c r="GU22" s="340"/>
      <c r="GV22" s="340"/>
      <c r="GW22" s="340"/>
      <c r="GX22" s="340"/>
      <c r="GY22" s="340"/>
      <c r="GZ22" s="340"/>
      <c r="HA22" s="340"/>
      <c r="HB22" s="340"/>
      <c r="HC22" s="340"/>
      <c r="HD22" s="340"/>
      <c r="HE22" s="340"/>
      <c r="HF22" s="340"/>
      <c r="HG22" s="340"/>
      <c r="HH22" s="340"/>
      <c r="HI22" s="340"/>
      <c r="HJ22" s="340"/>
      <c r="HK22" s="340"/>
      <c r="HL22" s="340"/>
      <c r="HM22" s="340"/>
      <c r="HN22" s="340"/>
      <c r="HO22" s="340"/>
      <c r="HP22" s="340"/>
      <c r="HQ22" s="340"/>
      <c r="HR22" s="340"/>
      <c r="HS22" s="340"/>
      <c r="HT22" s="340"/>
      <c r="HU22" s="340"/>
      <c r="HV22" s="340"/>
      <c r="HW22" s="340"/>
      <c r="HX22" s="340"/>
      <c r="HY22" s="340"/>
      <c r="HZ22" s="340"/>
      <c r="IA22" s="340"/>
      <c r="IB22" s="340"/>
      <c r="IC22" s="340"/>
      <c r="ID22" s="340"/>
      <c r="IE22" s="340"/>
      <c r="IF22" s="340"/>
      <c r="IG22" s="340"/>
      <c r="IH22" s="340"/>
      <c r="II22" s="340"/>
      <c r="IJ22" s="340"/>
      <c r="IK22" s="340"/>
      <c r="IL22" s="340"/>
      <c r="IM22" s="340"/>
      <c r="IN22" s="340"/>
      <c r="IO22" s="340"/>
      <c r="IP22" s="340"/>
      <c r="IQ22" s="340"/>
      <c r="IR22" s="340"/>
      <c r="IS22" s="340"/>
      <c r="IT22" s="340"/>
      <c r="IU22" s="340"/>
      <c r="IV22" s="340"/>
      <c r="IW22" s="22"/>
      <c r="IX22" s="22"/>
      <c r="IY22" s="22"/>
      <c r="IZ22" s="22"/>
      <c r="JA22" s="22"/>
      <c r="JB22" s="22"/>
      <c r="JC22" s="22"/>
      <c r="JD22" s="22"/>
      <c r="JE22" s="22"/>
      <c r="JF22" s="22"/>
      <c r="JG22" s="22"/>
      <c r="JH22" s="21"/>
      <c r="JI22" s="22"/>
      <c r="JJ22" s="22"/>
      <c r="JK22" s="22"/>
      <c r="JL22" s="22"/>
      <c r="JM22" s="22"/>
      <c r="JN22" s="22"/>
      <c r="JO22" s="22"/>
      <c r="JP22" s="22"/>
      <c r="JQ22" s="22"/>
      <c r="JR22" s="22"/>
      <c r="JS22" s="22"/>
      <c r="JT22" s="22"/>
      <c r="JU22" s="22"/>
      <c r="JV22" s="22"/>
      <c r="JW22" s="22"/>
      <c r="JX22" s="22"/>
      <c r="JY22" s="22"/>
      <c r="JZ22" s="22"/>
      <c r="KA22" s="22"/>
      <c r="KB22" s="22"/>
      <c r="KC22" s="22"/>
      <c r="KD22" s="22"/>
      <c r="KE22" s="22"/>
      <c r="KF22" s="22"/>
      <c r="KG22" s="22"/>
      <c r="KH22" s="22"/>
      <c r="KI22" s="22"/>
      <c r="KJ22" s="22"/>
      <c r="KK22" s="22"/>
      <c r="KL22" s="22"/>
      <c r="KM22" s="22"/>
      <c r="KN22" s="22"/>
      <c r="KO22" s="22"/>
      <c r="KP22" s="22"/>
      <c r="KQ22" s="22"/>
      <c r="KR22" s="22"/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2"/>
      <c r="LI22" s="22"/>
      <c r="LJ22" s="23"/>
    </row>
    <row r="23" spans="2:453" ht="3.65" customHeight="1">
      <c r="B23" s="21"/>
      <c r="C23" s="22"/>
      <c r="D23" s="793"/>
      <c r="E23" s="793"/>
      <c r="F23" s="793"/>
      <c r="G23" s="793"/>
      <c r="H23" s="793"/>
      <c r="I23" s="793"/>
      <c r="J23" s="793"/>
      <c r="K23" s="793"/>
      <c r="L23" s="793"/>
      <c r="M23" s="793"/>
      <c r="N23" s="793"/>
      <c r="O23" s="793"/>
      <c r="P23" s="793"/>
      <c r="Q23" s="793"/>
      <c r="R23" s="793"/>
      <c r="S23" s="793"/>
      <c r="T23" s="793"/>
      <c r="U23" s="793"/>
      <c r="V23" s="793"/>
      <c r="W23" s="793"/>
      <c r="X23" s="793"/>
      <c r="Y23" s="793"/>
      <c r="Z23" s="793"/>
      <c r="AA23" s="793"/>
      <c r="AB23" s="793"/>
      <c r="AC23" s="793"/>
      <c r="AD23" s="793"/>
      <c r="AE23" s="793"/>
      <c r="AF23" s="793"/>
      <c r="AG23" s="793"/>
      <c r="AH23" s="793"/>
      <c r="AI23" s="793"/>
      <c r="AJ23" s="793"/>
      <c r="AK23" s="793"/>
      <c r="AL23" s="793"/>
      <c r="AM23" s="793"/>
      <c r="AN23" s="22"/>
      <c r="AO23" s="23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340"/>
      <c r="BB23" s="340"/>
      <c r="BC23" s="340"/>
      <c r="BD23" s="340"/>
      <c r="BE23" s="340"/>
      <c r="BF23" s="340"/>
      <c r="BG23" s="340"/>
      <c r="BH23" s="340"/>
      <c r="BI23" s="340"/>
      <c r="BJ23" s="340"/>
      <c r="BK23" s="340"/>
      <c r="BL23" s="340"/>
      <c r="BM23" s="340"/>
      <c r="BN23" s="340"/>
      <c r="BO23" s="340"/>
      <c r="BP23" s="340"/>
      <c r="BQ23" s="340"/>
      <c r="BR23" s="340"/>
      <c r="BS23" s="340"/>
      <c r="BT23" s="340"/>
      <c r="BU23" s="340"/>
      <c r="BV23" s="340"/>
      <c r="BW23" s="340"/>
      <c r="BX23" s="340"/>
      <c r="BY23" s="340"/>
      <c r="BZ23" s="340"/>
      <c r="CA23" s="340"/>
      <c r="CB23" s="340"/>
      <c r="CC23" s="340"/>
      <c r="CD23" s="340"/>
      <c r="CE23" s="340"/>
      <c r="CF23" s="340"/>
      <c r="CG23" s="340"/>
      <c r="CH23" s="340"/>
      <c r="CI23" s="340"/>
      <c r="CJ23" s="340"/>
      <c r="CK23" s="340"/>
      <c r="CL23" s="340"/>
      <c r="CM23" s="340"/>
      <c r="CN23" s="340"/>
      <c r="CO23" s="340"/>
      <c r="CP23" s="340"/>
      <c r="CQ23" s="340"/>
      <c r="CR23" s="340"/>
      <c r="CS23" s="340"/>
      <c r="CT23" s="340"/>
      <c r="CU23" s="340"/>
      <c r="CV23" s="340"/>
      <c r="CW23" s="340"/>
      <c r="CX23" s="340"/>
      <c r="CY23" s="340"/>
      <c r="CZ23" s="340"/>
      <c r="DA23" s="340"/>
      <c r="DB23" s="340"/>
      <c r="DC23" s="340"/>
      <c r="DD23" s="340"/>
      <c r="DE23" s="340"/>
      <c r="DF23" s="340"/>
      <c r="DG23" s="340"/>
      <c r="DH23" s="340"/>
      <c r="DI23" s="340"/>
      <c r="DJ23" s="340"/>
      <c r="DK23" s="340"/>
      <c r="DL23" s="340"/>
      <c r="DM23" s="340"/>
      <c r="DN23" s="340"/>
      <c r="DO23" s="340"/>
      <c r="DP23" s="340"/>
      <c r="DQ23" s="340"/>
      <c r="DR23" s="340"/>
      <c r="DS23" s="340"/>
      <c r="DT23" s="340"/>
      <c r="DU23" s="340"/>
      <c r="DV23" s="340"/>
      <c r="DW23" s="340"/>
      <c r="DX23" s="340"/>
      <c r="DY23" s="340"/>
      <c r="DZ23" s="340"/>
      <c r="EA23" s="340"/>
      <c r="EB23" s="340"/>
      <c r="EC23" s="340"/>
      <c r="ED23" s="340"/>
      <c r="EE23" s="340"/>
      <c r="EF23" s="340"/>
      <c r="EG23" s="340"/>
      <c r="EH23" s="340"/>
      <c r="EI23" s="340"/>
      <c r="EJ23" s="340"/>
      <c r="EK23" s="340"/>
      <c r="EL23" s="340"/>
      <c r="EM23" s="340"/>
      <c r="EN23" s="340"/>
      <c r="EO23" s="340"/>
      <c r="EP23" s="340"/>
      <c r="EQ23" s="340"/>
      <c r="ER23" s="340"/>
      <c r="ES23" s="340"/>
      <c r="ET23" s="340"/>
      <c r="EU23" s="340"/>
      <c r="EV23" s="340"/>
      <c r="EW23" s="340"/>
      <c r="EX23" s="340"/>
      <c r="EY23" s="340"/>
      <c r="EZ23" s="340"/>
      <c r="FA23" s="340"/>
      <c r="FB23" s="340"/>
      <c r="FC23" s="340"/>
      <c r="FD23" s="340"/>
      <c r="FE23" s="340"/>
      <c r="FF23" s="340"/>
      <c r="FG23" s="340"/>
      <c r="FH23" s="340"/>
      <c r="FI23" s="340"/>
      <c r="FJ23" s="340"/>
      <c r="FK23" s="340"/>
      <c r="FL23" s="340"/>
      <c r="FM23" s="340"/>
      <c r="FN23" s="340"/>
      <c r="FO23" s="340"/>
      <c r="FP23" s="340"/>
      <c r="FQ23" s="340"/>
      <c r="FR23" s="340"/>
      <c r="FS23" s="340"/>
      <c r="FT23" s="340"/>
      <c r="FU23" s="340"/>
      <c r="FV23" s="340"/>
      <c r="FW23" s="340"/>
      <c r="FX23" s="340"/>
      <c r="FY23" s="340"/>
      <c r="FZ23" s="340"/>
      <c r="GA23" s="340"/>
      <c r="GB23" s="340"/>
      <c r="GC23" s="340"/>
      <c r="GD23" s="340"/>
      <c r="GE23" s="340"/>
      <c r="GF23" s="340"/>
      <c r="GG23" s="340"/>
      <c r="GH23" s="340"/>
      <c r="GI23" s="340"/>
      <c r="GJ23" s="340"/>
      <c r="GK23" s="340"/>
      <c r="GL23" s="340"/>
      <c r="GM23" s="340"/>
      <c r="GN23" s="340"/>
      <c r="GO23" s="340"/>
      <c r="GP23" s="340"/>
      <c r="GQ23" s="340"/>
      <c r="GR23" s="340"/>
      <c r="GS23" s="340"/>
      <c r="GT23" s="340"/>
      <c r="GU23" s="340"/>
      <c r="GV23" s="340"/>
      <c r="GW23" s="340"/>
      <c r="GX23" s="340"/>
      <c r="GY23" s="340"/>
      <c r="GZ23" s="340"/>
      <c r="HA23" s="340"/>
      <c r="HB23" s="340"/>
      <c r="HC23" s="340"/>
      <c r="HD23" s="340"/>
      <c r="HE23" s="340"/>
      <c r="HF23" s="340"/>
      <c r="HG23" s="340"/>
      <c r="HH23" s="340"/>
      <c r="HI23" s="340"/>
      <c r="HJ23" s="340"/>
      <c r="HK23" s="340"/>
      <c r="HL23" s="340"/>
      <c r="HM23" s="340"/>
      <c r="HN23" s="340"/>
      <c r="HO23" s="340"/>
      <c r="HP23" s="340"/>
      <c r="HQ23" s="340"/>
      <c r="HR23" s="340"/>
      <c r="HS23" s="340"/>
      <c r="HT23" s="340"/>
      <c r="HU23" s="340"/>
      <c r="HV23" s="340"/>
      <c r="HW23" s="340"/>
      <c r="HX23" s="340"/>
      <c r="HY23" s="340"/>
      <c r="HZ23" s="340"/>
      <c r="IA23" s="340"/>
      <c r="IB23" s="340"/>
      <c r="IC23" s="340"/>
      <c r="ID23" s="340"/>
      <c r="IE23" s="340"/>
      <c r="IF23" s="340"/>
      <c r="IG23" s="340"/>
      <c r="IH23" s="340"/>
      <c r="II23" s="340"/>
      <c r="IJ23" s="340"/>
      <c r="IK23" s="340"/>
      <c r="IL23" s="340"/>
      <c r="IM23" s="340"/>
      <c r="IN23" s="340"/>
      <c r="IO23" s="340"/>
      <c r="IP23" s="340"/>
      <c r="IQ23" s="340"/>
      <c r="IR23" s="340"/>
      <c r="IS23" s="340"/>
      <c r="IT23" s="340"/>
      <c r="IU23" s="340"/>
      <c r="IV23" s="340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1"/>
      <c r="JI23" s="22"/>
      <c r="JJ23" s="22"/>
      <c r="JK23" s="22"/>
      <c r="JL23" s="22"/>
      <c r="JM23" s="22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2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2"/>
      <c r="LJ23" s="23"/>
    </row>
    <row r="24" spans="2:453" ht="3.65" customHeight="1">
      <c r="B24" s="21"/>
      <c r="C24" s="22"/>
      <c r="D24" s="793"/>
      <c r="E24" s="793"/>
      <c r="F24" s="793"/>
      <c r="G24" s="793"/>
      <c r="H24" s="793"/>
      <c r="I24" s="793"/>
      <c r="J24" s="793"/>
      <c r="K24" s="793"/>
      <c r="L24" s="793"/>
      <c r="M24" s="793"/>
      <c r="N24" s="793"/>
      <c r="O24" s="793"/>
      <c r="P24" s="793"/>
      <c r="Q24" s="793"/>
      <c r="R24" s="793"/>
      <c r="S24" s="793"/>
      <c r="T24" s="793"/>
      <c r="U24" s="793"/>
      <c r="V24" s="793"/>
      <c r="W24" s="793"/>
      <c r="X24" s="793"/>
      <c r="Y24" s="793"/>
      <c r="Z24" s="793"/>
      <c r="AA24" s="793"/>
      <c r="AB24" s="793"/>
      <c r="AC24" s="793"/>
      <c r="AD24" s="793"/>
      <c r="AE24" s="793"/>
      <c r="AF24" s="793"/>
      <c r="AG24" s="793"/>
      <c r="AH24" s="793"/>
      <c r="AI24" s="793"/>
      <c r="AJ24" s="793"/>
      <c r="AK24" s="793"/>
      <c r="AL24" s="793"/>
      <c r="AM24" s="793"/>
      <c r="AN24" s="22"/>
      <c r="AO24" s="23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529"/>
      <c r="BB24" s="529"/>
      <c r="BC24" s="526"/>
      <c r="BD24" s="526"/>
      <c r="BE24" s="526"/>
      <c r="BF24" s="526"/>
      <c r="BG24" s="526"/>
      <c r="BH24" s="526"/>
      <c r="BI24" s="526"/>
      <c r="BJ24" s="526"/>
      <c r="BK24" s="526"/>
      <c r="BL24" s="526"/>
      <c r="BM24" s="526"/>
      <c r="BN24" s="526"/>
      <c r="BO24" s="526"/>
      <c r="BP24" s="526"/>
      <c r="BQ24" s="526"/>
      <c r="BR24" s="526"/>
      <c r="BS24" s="526"/>
      <c r="BT24" s="526"/>
      <c r="BU24" s="526"/>
      <c r="BV24" s="526"/>
      <c r="BW24" s="526"/>
      <c r="BX24" s="526"/>
      <c r="BY24" s="526"/>
      <c r="BZ24" s="526"/>
      <c r="CA24" s="526"/>
      <c r="CB24" s="526"/>
      <c r="CC24" s="529"/>
      <c r="CD24" s="529"/>
      <c r="CE24" s="529"/>
      <c r="CF24" s="529"/>
      <c r="CG24" s="529"/>
      <c r="CH24" s="529"/>
      <c r="CI24" s="529"/>
      <c r="CJ24" s="529"/>
      <c r="CK24" s="529"/>
      <c r="CL24" s="529"/>
      <c r="CM24" s="529"/>
      <c r="CN24" s="529"/>
      <c r="CO24" s="529"/>
      <c r="CP24" s="529"/>
      <c r="CQ24" s="529"/>
      <c r="CR24" s="529"/>
      <c r="CS24" s="529"/>
      <c r="CT24" s="529"/>
      <c r="CU24" s="529"/>
      <c r="CV24" s="529"/>
      <c r="CW24" s="529"/>
      <c r="CX24" s="529"/>
      <c r="CY24" s="529"/>
      <c r="CZ24" s="529"/>
      <c r="DA24" s="529"/>
      <c r="DB24" s="529"/>
      <c r="DC24" s="529"/>
      <c r="DD24" s="529"/>
      <c r="DE24" s="529"/>
      <c r="DF24" s="529"/>
      <c r="DG24" s="529"/>
      <c r="DH24" s="529"/>
      <c r="DI24" s="529"/>
      <c r="DJ24" s="340"/>
      <c r="DK24" s="340"/>
      <c r="DL24" s="340"/>
      <c r="DM24" s="340"/>
      <c r="DN24" s="340"/>
      <c r="DO24" s="340"/>
      <c r="DP24" s="340"/>
      <c r="DQ24" s="340"/>
      <c r="DR24" s="340"/>
      <c r="DS24" s="340"/>
      <c r="DT24" s="340"/>
      <c r="DU24" s="529"/>
      <c r="DV24" s="529"/>
      <c r="DW24" s="529"/>
      <c r="DX24" s="529"/>
      <c r="DY24" s="529"/>
      <c r="DZ24" s="529"/>
      <c r="EA24" s="529"/>
      <c r="EB24" s="529"/>
      <c r="EC24" s="529"/>
      <c r="ED24" s="529"/>
      <c r="EE24" s="529"/>
      <c r="EF24" s="529"/>
      <c r="EG24" s="529"/>
      <c r="EH24" s="529"/>
      <c r="EI24" s="529"/>
      <c r="EJ24" s="529"/>
      <c r="EK24" s="529"/>
      <c r="EL24" s="529"/>
      <c r="EM24" s="529"/>
      <c r="EN24" s="529"/>
      <c r="EO24" s="529"/>
      <c r="EP24" s="529"/>
      <c r="EQ24" s="529"/>
      <c r="ER24" s="531"/>
      <c r="ES24" s="529"/>
      <c r="ET24" s="529"/>
      <c r="EU24" s="529"/>
      <c r="EV24" s="529"/>
      <c r="EW24" s="529"/>
      <c r="EX24" s="529"/>
      <c r="EY24" s="529"/>
      <c r="EZ24" s="529"/>
      <c r="FA24" s="529"/>
      <c r="FB24" s="529"/>
      <c r="FC24" s="529"/>
      <c r="FD24" s="529"/>
      <c r="FE24" s="529"/>
      <c r="FF24" s="529"/>
      <c r="FG24" s="529"/>
      <c r="FH24" s="529"/>
      <c r="FI24" s="529"/>
      <c r="FJ24" s="529"/>
      <c r="FK24" s="529"/>
      <c r="FL24" s="529"/>
      <c r="FM24" s="529"/>
      <c r="FN24" s="529"/>
      <c r="FO24" s="529"/>
      <c r="FP24" s="529"/>
      <c r="FQ24" s="529"/>
      <c r="FR24" s="529"/>
      <c r="FS24" s="529"/>
      <c r="FT24" s="529"/>
      <c r="FU24" s="529"/>
      <c r="FV24" s="529"/>
      <c r="FW24" s="529"/>
      <c r="FX24" s="529"/>
      <c r="FY24" s="529"/>
      <c r="FZ24" s="529"/>
      <c r="GA24" s="529"/>
      <c r="GB24" s="529"/>
      <c r="GC24" s="529"/>
      <c r="GD24" s="529"/>
      <c r="GE24" s="529"/>
      <c r="GF24" s="529"/>
      <c r="GG24" s="529"/>
      <c r="GH24" s="529"/>
      <c r="GI24" s="529"/>
      <c r="GJ24" s="529"/>
      <c r="GK24" s="529"/>
      <c r="GL24" s="529"/>
      <c r="GM24" s="529"/>
      <c r="GN24" s="529"/>
      <c r="GO24" s="529"/>
      <c r="GP24" s="529"/>
      <c r="GQ24" s="529"/>
      <c r="GR24" s="529"/>
      <c r="GS24" s="529"/>
      <c r="GT24" s="529"/>
      <c r="GU24" s="529"/>
      <c r="GV24" s="529"/>
      <c r="GW24" s="529"/>
      <c r="GX24" s="529"/>
      <c r="GY24" s="529"/>
      <c r="GZ24" s="529"/>
      <c r="HA24" s="529"/>
      <c r="HB24" s="529"/>
      <c r="HC24" s="529"/>
      <c r="HD24" s="529"/>
      <c r="HE24" s="529"/>
      <c r="HF24" s="529"/>
      <c r="HG24" s="529"/>
      <c r="HH24" s="529"/>
      <c r="HI24" s="529"/>
      <c r="HJ24" s="529"/>
      <c r="HK24" s="529"/>
      <c r="HL24" s="529"/>
      <c r="HM24" s="529"/>
      <c r="HN24" s="529"/>
      <c r="HO24" s="529"/>
      <c r="HP24" s="529"/>
      <c r="HQ24" s="529"/>
      <c r="HR24" s="529"/>
      <c r="HS24" s="529"/>
      <c r="HT24" s="340"/>
      <c r="HU24" s="340"/>
      <c r="HV24" s="340"/>
      <c r="HW24" s="340"/>
      <c r="HX24" s="340"/>
      <c r="HY24" s="529"/>
      <c r="HZ24" s="529"/>
      <c r="IA24" s="529"/>
      <c r="IB24" s="529"/>
      <c r="IC24" s="529"/>
      <c r="ID24" s="529"/>
      <c r="IE24" s="529"/>
      <c r="IF24" s="529"/>
      <c r="IG24" s="529"/>
      <c r="IH24" s="529"/>
      <c r="II24" s="529"/>
      <c r="IJ24" s="529"/>
      <c r="IK24" s="529"/>
      <c r="IL24" s="529"/>
      <c r="IM24" s="529"/>
      <c r="IN24" s="529"/>
      <c r="IO24" s="529"/>
      <c r="IP24" s="529"/>
      <c r="IQ24" s="529"/>
      <c r="IR24" s="529"/>
      <c r="IS24" s="529"/>
      <c r="IT24" s="529"/>
      <c r="IU24" s="529"/>
      <c r="IV24" s="529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1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3"/>
    </row>
    <row r="25" spans="2:453" ht="3.65" customHeight="1">
      <c r="B25" s="21"/>
      <c r="C25" s="22"/>
      <c r="D25" s="793"/>
      <c r="E25" s="793"/>
      <c r="F25" s="793"/>
      <c r="G25" s="793"/>
      <c r="H25" s="793"/>
      <c r="I25" s="793"/>
      <c r="J25" s="793"/>
      <c r="K25" s="793"/>
      <c r="L25" s="793"/>
      <c r="M25" s="793"/>
      <c r="N25" s="793"/>
      <c r="O25" s="793"/>
      <c r="P25" s="793"/>
      <c r="Q25" s="793"/>
      <c r="R25" s="793"/>
      <c r="S25" s="793"/>
      <c r="T25" s="793"/>
      <c r="U25" s="793"/>
      <c r="V25" s="793"/>
      <c r="W25" s="793"/>
      <c r="X25" s="793"/>
      <c r="Y25" s="793"/>
      <c r="Z25" s="793"/>
      <c r="AA25" s="793"/>
      <c r="AB25" s="793"/>
      <c r="AC25" s="793"/>
      <c r="AD25" s="793"/>
      <c r="AE25" s="793"/>
      <c r="AF25" s="793"/>
      <c r="AG25" s="793"/>
      <c r="AH25" s="793"/>
      <c r="AI25" s="793"/>
      <c r="AJ25" s="793"/>
      <c r="AK25" s="793"/>
      <c r="AL25" s="793"/>
      <c r="AM25" s="793"/>
      <c r="AN25" s="22"/>
      <c r="AO25" s="23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526"/>
      <c r="BB25" s="526"/>
      <c r="BC25" s="526"/>
      <c r="BD25" s="526"/>
      <c r="BE25" s="526"/>
      <c r="BF25" s="526"/>
      <c r="BG25" s="526"/>
      <c r="BH25" s="526"/>
      <c r="BI25" s="526"/>
      <c r="BJ25" s="526"/>
      <c r="BK25" s="526"/>
      <c r="BL25" s="526"/>
      <c r="BM25" s="526"/>
      <c r="BN25" s="526"/>
      <c r="BO25" s="526"/>
      <c r="BP25" s="526"/>
      <c r="BQ25" s="526"/>
      <c r="BR25" s="526"/>
      <c r="BS25" s="526"/>
      <c r="BT25" s="526"/>
      <c r="BU25" s="526"/>
      <c r="BV25" s="526"/>
      <c r="BW25" s="526"/>
      <c r="BX25" s="526"/>
      <c r="BY25" s="526"/>
      <c r="BZ25" s="526"/>
      <c r="CA25" s="526"/>
      <c r="CB25" s="526"/>
      <c r="CC25" s="434" t="s">
        <v>100</v>
      </c>
      <c r="CD25" s="526"/>
      <c r="CE25" s="434" t="str">
        <f>AV37&amp;AV39&amp;AV40</f>
        <v>FALSO40</v>
      </c>
      <c r="CF25" s="434" t="str">
        <f>AV37&amp;AV43&amp;AV44</f>
        <v>FALSO72</v>
      </c>
      <c r="CG25" s="434" t="str">
        <f>AV37&amp;AV47&amp;AV48</f>
        <v>FALSO40</v>
      </c>
      <c r="CH25" s="434" t="s">
        <v>936</v>
      </c>
      <c r="CI25" s="434" t="str">
        <f>AV37&amp;AV39&amp;AV41</f>
        <v>FALSO40</v>
      </c>
      <c r="CJ25" s="434" t="str">
        <f>AV37&amp;AV43&amp;AV45</f>
        <v>FALSO72</v>
      </c>
      <c r="CK25" s="434" t="str">
        <f>AV37&amp;AV47&amp;AV49</f>
        <v>FALSO40</v>
      </c>
      <c r="CL25" s="434" t="s">
        <v>936</v>
      </c>
      <c r="CM25" s="526"/>
      <c r="CN25" s="434" t="s">
        <v>935</v>
      </c>
      <c r="CO25" s="526"/>
      <c r="CP25" s="434" t="str">
        <f>AV37&amp;AV39</f>
        <v>FALSO40</v>
      </c>
      <c r="CQ25" s="434" t="str">
        <f>AV37&amp;AV43</f>
        <v>FALSO72</v>
      </c>
      <c r="CR25" s="434" t="str">
        <f>AV37&amp;AV47</f>
        <v>FALSO40</v>
      </c>
      <c r="CS25" s="434" t="s">
        <v>936</v>
      </c>
      <c r="CT25" s="526"/>
      <c r="CU25" s="526"/>
      <c r="CV25" s="526"/>
      <c r="CW25" s="526"/>
      <c r="CX25" s="526"/>
      <c r="CY25" s="434" t="s">
        <v>937</v>
      </c>
      <c r="CZ25" s="340"/>
      <c r="DA25" s="434" t="str">
        <f>AV37&amp;AV39</f>
        <v>FALSO40</v>
      </c>
      <c r="DB25" s="434" t="str">
        <f>AV37&amp;AV43</f>
        <v>FALSO72</v>
      </c>
      <c r="DC25" s="434" t="str">
        <f>AV37&amp;AV47</f>
        <v>FALSO40</v>
      </c>
      <c r="DD25" s="434" t="s">
        <v>936</v>
      </c>
      <c r="DE25" s="526"/>
      <c r="DF25" s="526"/>
      <c r="DG25" s="526"/>
      <c r="DH25" s="526"/>
      <c r="DI25" s="526"/>
      <c r="DJ25" s="340"/>
      <c r="DK25" s="340"/>
      <c r="DL25" s="340"/>
      <c r="DM25" s="340"/>
      <c r="DN25" s="340"/>
      <c r="DO25" s="340"/>
      <c r="DP25" s="340"/>
      <c r="DQ25" s="340"/>
      <c r="DR25" s="340"/>
      <c r="DS25" s="340"/>
      <c r="DT25" s="340"/>
      <c r="DU25" s="434" t="s">
        <v>938</v>
      </c>
      <c r="DV25" s="526"/>
      <c r="DW25" s="434" t="str">
        <f>AV37&amp;AV40</f>
        <v>FALSO</v>
      </c>
      <c r="DX25" s="434" t="str">
        <f>AV37&amp;AV44</f>
        <v>FALSO</v>
      </c>
      <c r="DY25" s="434" t="str">
        <f>AV37&amp;AV48</f>
        <v>FALSO</v>
      </c>
      <c r="DZ25" s="434" t="s">
        <v>936</v>
      </c>
      <c r="EA25" s="434" t="str">
        <f>AV37&amp;AV41</f>
        <v>FALSO</v>
      </c>
      <c r="EB25" s="434" t="str">
        <f>AV37&amp;AV45</f>
        <v>FALSO</v>
      </c>
      <c r="EC25" s="434" t="str">
        <f>AV37&amp;AV49</f>
        <v>FALSO</v>
      </c>
      <c r="ED25" s="434" t="s">
        <v>936</v>
      </c>
      <c r="EE25" s="526"/>
      <c r="EF25" s="434" t="s">
        <v>939</v>
      </c>
      <c r="EG25" s="526"/>
      <c r="EH25" s="434" t="str">
        <f>AV37&amp;AV39</f>
        <v>FALSO40</v>
      </c>
      <c r="EI25" s="434" t="str">
        <f>AV37&amp;AV43</f>
        <v>FALSO72</v>
      </c>
      <c r="EJ25" s="434" t="str">
        <f>AV37&amp;AV47</f>
        <v>FALSO40</v>
      </c>
      <c r="EK25" s="434" t="s">
        <v>936</v>
      </c>
      <c r="EL25" s="526"/>
      <c r="EM25" s="526"/>
      <c r="EN25" s="526"/>
      <c r="EO25" s="526"/>
      <c r="EP25" s="526"/>
      <c r="EQ25" s="434" t="s">
        <v>940</v>
      </c>
      <c r="ER25" s="526"/>
      <c r="ES25" s="434" t="str">
        <f>AV39&amp;AV40</f>
        <v>40</v>
      </c>
      <c r="ET25" s="434" t="str">
        <f>AV43&amp;AV44</f>
        <v>72</v>
      </c>
      <c r="EU25" s="434" t="str">
        <f>AV47&amp;AV48</f>
        <v>40</v>
      </c>
      <c r="EV25" s="434" t="s">
        <v>936</v>
      </c>
      <c r="EW25" s="434" t="str">
        <f>AV39&amp;AV41</f>
        <v>40</v>
      </c>
      <c r="EX25" s="434" t="str">
        <f>AV43&amp;AV45</f>
        <v>72</v>
      </c>
      <c r="EY25" s="434" t="str">
        <f>AV47&amp;AV49</f>
        <v>40</v>
      </c>
      <c r="EZ25" s="434" t="s">
        <v>936</v>
      </c>
      <c r="FA25" s="526"/>
      <c r="FB25" s="434" t="s">
        <v>298</v>
      </c>
      <c r="FC25" s="526"/>
      <c r="FD25" s="434" t="str">
        <f>AV39&amp;AV40</f>
        <v>40</v>
      </c>
      <c r="FE25" s="434" t="str">
        <f>AV43&amp;AV44</f>
        <v>72</v>
      </c>
      <c r="FF25" s="434" t="str">
        <f>AV47&amp;AV48</f>
        <v>40</v>
      </c>
      <c r="FG25" s="434" t="s">
        <v>936</v>
      </c>
      <c r="FH25" s="434" t="str">
        <f>AV39&amp;AV41</f>
        <v>40</v>
      </c>
      <c r="FI25" s="434" t="str">
        <f>AV43&amp;AV45</f>
        <v>72</v>
      </c>
      <c r="FJ25" s="434" t="str">
        <f>AV47&amp;AV49</f>
        <v>40</v>
      </c>
      <c r="FK25" s="434" t="s">
        <v>936</v>
      </c>
      <c r="FL25" s="526"/>
      <c r="FM25" s="434" t="s">
        <v>972</v>
      </c>
      <c r="FN25" s="526"/>
      <c r="FO25" s="434" t="str">
        <f>AV39</f>
        <v>40</v>
      </c>
      <c r="FP25" s="526"/>
      <c r="FQ25" s="526"/>
      <c r="FR25" s="526"/>
      <c r="FS25" s="526"/>
      <c r="FT25" s="526"/>
      <c r="FU25" s="526"/>
      <c r="FV25" s="526"/>
      <c r="FW25" s="526"/>
      <c r="FX25" s="434" t="s">
        <v>289</v>
      </c>
      <c r="FY25" s="526"/>
      <c r="FZ25" s="434">
        <v>60</v>
      </c>
      <c r="GA25" s="434">
        <v>90</v>
      </c>
      <c r="GB25" s="434">
        <v>10</v>
      </c>
      <c r="GC25" s="526"/>
      <c r="GD25" s="526"/>
      <c r="GE25" s="526"/>
      <c r="GF25" s="526"/>
      <c r="GG25" s="526"/>
      <c r="GH25" s="340"/>
      <c r="GI25" s="434" t="s">
        <v>948</v>
      </c>
      <c r="GJ25" s="526"/>
      <c r="GK25" s="526"/>
      <c r="GL25" s="526"/>
      <c r="GM25" s="526"/>
      <c r="GN25" s="526"/>
      <c r="GO25" s="526"/>
      <c r="GP25" s="526"/>
      <c r="GQ25" s="526"/>
      <c r="GR25" s="526"/>
      <c r="GS25" s="526"/>
      <c r="GT25" s="434" t="s">
        <v>943</v>
      </c>
      <c r="GU25" s="526"/>
      <c r="GV25" s="434" t="str">
        <f>AV37&amp;AV39</f>
        <v>FALSO40</v>
      </c>
      <c r="GW25" s="434" t="str">
        <f>AV37&amp;AV43</f>
        <v>FALSO72</v>
      </c>
      <c r="GX25" s="434" t="str">
        <f>AV37&amp;AV47</f>
        <v>FALSO40</v>
      </c>
      <c r="GY25" s="434" t="s">
        <v>944</v>
      </c>
      <c r="GZ25" s="526"/>
      <c r="HA25" s="526"/>
      <c r="HB25" s="526"/>
      <c r="HC25" s="526"/>
      <c r="HD25" s="526"/>
      <c r="HE25" s="434" t="s">
        <v>318</v>
      </c>
      <c r="HF25" s="526"/>
      <c r="HG25" s="434" t="str">
        <f>AV39</f>
        <v>40</v>
      </c>
      <c r="HH25" s="434" t="str">
        <f>AV43</f>
        <v>72</v>
      </c>
      <c r="HI25" s="434" t="str">
        <f>AV47</f>
        <v>40</v>
      </c>
      <c r="HJ25" s="434" t="s">
        <v>936</v>
      </c>
      <c r="HK25" s="526"/>
      <c r="HL25" s="526"/>
      <c r="HM25" s="526"/>
      <c r="HN25" s="526"/>
      <c r="HO25" s="526"/>
      <c r="HP25" s="434" t="s">
        <v>945</v>
      </c>
      <c r="HQ25" s="526"/>
      <c r="HR25" s="526"/>
      <c r="HS25" s="526"/>
      <c r="HT25" s="340"/>
      <c r="HU25" s="340"/>
      <c r="HV25" s="340"/>
      <c r="HW25" s="340"/>
      <c r="HX25" s="340"/>
      <c r="HY25" s="526"/>
      <c r="HZ25" s="526"/>
      <c r="IA25" s="434" t="s">
        <v>946</v>
      </c>
      <c r="IB25" s="526"/>
      <c r="IC25" s="434" t="str">
        <f>AV40</f>
        <v/>
      </c>
      <c r="ID25" s="434" t="str">
        <f>AV44</f>
        <v/>
      </c>
      <c r="IE25" s="434" t="str">
        <f>AV48</f>
        <v/>
      </c>
      <c r="IF25" s="434" t="s">
        <v>936</v>
      </c>
      <c r="IG25" s="434" t="str">
        <f>AV41</f>
        <v/>
      </c>
      <c r="IH25" s="434" t="str">
        <f>AV45</f>
        <v/>
      </c>
      <c r="II25" s="434" t="str">
        <f>AV49</f>
        <v/>
      </c>
      <c r="IJ25" s="434"/>
      <c r="IK25" s="526"/>
      <c r="IL25" s="434" t="s">
        <v>947</v>
      </c>
      <c r="IM25" s="340"/>
      <c r="IN25" s="434" t="str">
        <f>AV39</f>
        <v>40</v>
      </c>
      <c r="IO25" s="434" t="str">
        <f>AV43</f>
        <v>72</v>
      </c>
      <c r="IP25" s="434" t="str">
        <f>AV47</f>
        <v>40</v>
      </c>
      <c r="IQ25" s="434" t="s">
        <v>936</v>
      </c>
      <c r="IR25" s="526"/>
      <c r="IS25" s="526"/>
      <c r="IT25" s="526"/>
      <c r="IU25" s="526"/>
      <c r="IV25" s="526"/>
      <c r="IW25" s="22"/>
      <c r="IX25" s="22"/>
      <c r="IY25" s="22"/>
      <c r="IZ25" s="22"/>
      <c r="JA25" s="22"/>
      <c r="JB25" s="22"/>
      <c r="JC25" s="22"/>
      <c r="JD25" s="22"/>
      <c r="JE25" s="22"/>
      <c r="JF25" s="22"/>
      <c r="JG25" s="22"/>
      <c r="JH25" s="21"/>
      <c r="JI25" s="22"/>
      <c r="JJ25" s="22"/>
      <c r="JK25" s="22"/>
      <c r="JL25" s="22"/>
      <c r="JM25" s="22"/>
      <c r="JN25" s="22"/>
      <c r="JO25" s="22"/>
      <c r="JP25" s="22"/>
      <c r="JQ25" s="22"/>
      <c r="JR25" s="22"/>
      <c r="JS25" s="22"/>
      <c r="JT25" s="22"/>
      <c r="JU25" s="22"/>
      <c r="JV25" s="22"/>
      <c r="JW25" s="22"/>
      <c r="JX25" s="22"/>
      <c r="JY25" s="22"/>
      <c r="JZ25" s="22"/>
      <c r="KA25" s="22"/>
      <c r="KB25" s="22"/>
      <c r="KC25" s="22"/>
      <c r="KD25" s="22"/>
      <c r="KE25" s="22"/>
      <c r="KF25" s="22"/>
      <c r="KG25" s="22"/>
      <c r="KH25" s="22"/>
      <c r="KI25" s="22"/>
      <c r="KJ25" s="22"/>
      <c r="KK25" s="22"/>
      <c r="KL25" s="22"/>
      <c r="KM25" s="22"/>
      <c r="KN25" s="22"/>
      <c r="KO25" s="22"/>
      <c r="KP25" s="22"/>
      <c r="KQ25" s="22"/>
      <c r="KR25" s="22"/>
      <c r="KS25" s="22"/>
      <c r="KT25" s="22"/>
      <c r="KU25" s="22"/>
      <c r="KV25" s="22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2"/>
      <c r="LI25" s="22"/>
      <c r="LJ25" s="23"/>
    </row>
    <row r="26" spans="2:453" ht="3.65" customHeight="1">
      <c r="B26" s="21"/>
      <c r="C26" s="22"/>
      <c r="D26" s="793"/>
      <c r="E26" s="793"/>
      <c r="F26" s="793"/>
      <c r="G26" s="793"/>
      <c r="H26" s="793"/>
      <c r="I26" s="793"/>
      <c r="J26" s="793"/>
      <c r="K26" s="793"/>
      <c r="L26" s="793"/>
      <c r="M26" s="793"/>
      <c r="N26" s="793"/>
      <c r="O26" s="793"/>
      <c r="P26" s="793"/>
      <c r="Q26" s="793"/>
      <c r="R26" s="793"/>
      <c r="S26" s="793"/>
      <c r="T26" s="793"/>
      <c r="U26" s="793"/>
      <c r="V26" s="793"/>
      <c r="W26" s="793"/>
      <c r="X26" s="793"/>
      <c r="Y26" s="793"/>
      <c r="Z26" s="793"/>
      <c r="AA26" s="793"/>
      <c r="AB26" s="793"/>
      <c r="AC26" s="793"/>
      <c r="AD26" s="793"/>
      <c r="AE26" s="793"/>
      <c r="AF26" s="793"/>
      <c r="AG26" s="793"/>
      <c r="AH26" s="793"/>
      <c r="AI26" s="793"/>
      <c r="AJ26" s="793"/>
      <c r="AK26" s="793"/>
      <c r="AL26" s="793"/>
      <c r="AM26" s="793"/>
      <c r="AN26" s="22"/>
      <c r="AO26" s="23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526"/>
      <c r="BB26" s="526"/>
      <c r="BC26" s="526"/>
      <c r="BD26" s="526"/>
      <c r="BE26" s="526"/>
      <c r="BF26" s="526"/>
      <c r="BG26" s="526"/>
      <c r="BH26" s="526"/>
      <c r="BI26" s="526"/>
      <c r="BJ26" s="526"/>
      <c r="BK26" s="526"/>
      <c r="BL26" s="526"/>
      <c r="BM26" s="526"/>
      <c r="BN26" s="526"/>
      <c r="BO26" s="526"/>
      <c r="BP26" s="526"/>
      <c r="BQ26" s="526"/>
      <c r="BR26" s="526"/>
      <c r="BS26" s="526"/>
      <c r="BT26" s="526"/>
      <c r="BU26" s="526"/>
      <c r="BV26" s="526"/>
      <c r="BW26" s="526"/>
      <c r="BX26" s="526"/>
      <c r="BY26" s="526"/>
      <c r="BZ26" s="526"/>
      <c r="CA26" s="526"/>
      <c r="CB26" s="526"/>
      <c r="CC26" s="529"/>
      <c r="CD26" s="529"/>
      <c r="CE26" s="435" t="str">
        <f>CE25&amp;CC25</f>
        <v>FALSO40Ma</v>
      </c>
      <c r="CF26" s="435" t="str">
        <f>CF25&amp;CC25</f>
        <v>FALSO72Ma</v>
      </c>
      <c r="CG26" s="435" t="str">
        <f>CG25&amp;CC25</f>
        <v>FALSO40Ma</v>
      </c>
      <c r="CH26" s="436" t="s">
        <v>936</v>
      </c>
      <c r="CI26" s="435" t="str">
        <f>CI25&amp;CC25</f>
        <v>FALSO40Ma</v>
      </c>
      <c r="CJ26" s="435" t="str">
        <f>CJ25&amp;CC25</f>
        <v>FALSO72Ma</v>
      </c>
      <c r="CK26" s="435" t="str">
        <f>CK25&amp;CC25</f>
        <v>FALSO40Ma</v>
      </c>
      <c r="CL26" s="435" t="s">
        <v>936</v>
      </c>
      <c r="CM26" s="529"/>
      <c r="CN26" s="529"/>
      <c r="CO26" s="529"/>
      <c r="CP26" s="435" t="str">
        <f>CP25&amp;CN25</f>
        <v>FALSO40MaL</v>
      </c>
      <c r="CQ26" s="435" t="str">
        <f>CQ25&amp;CN25</f>
        <v>FALSO72MaL</v>
      </c>
      <c r="CR26" s="435" t="str">
        <f>CR25&amp;CN25</f>
        <v>FALSO40MaL</v>
      </c>
      <c r="CS26" s="435" t="s">
        <v>936</v>
      </c>
      <c r="CT26" s="529"/>
      <c r="CU26" s="529"/>
      <c r="CV26" s="529"/>
      <c r="CW26" s="529"/>
      <c r="CX26" s="529"/>
      <c r="CY26" s="529"/>
      <c r="CZ26" s="529"/>
      <c r="DA26" s="435" t="str">
        <f>DA25&amp;CY25</f>
        <v>FALSO40PuP</v>
      </c>
      <c r="DB26" s="435" t="str">
        <f>DB25&amp;CY25</f>
        <v>FALSO72PuP</v>
      </c>
      <c r="DC26" s="435" t="str">
        <f>DC25&amp;CY25</f>
        <v>FALSO40PuP</v>
      </c>
      <c r="DD26" s="435" t="s">
        <v>936</v>
      </c>
      <c r="DE26" s="529"/>
      <c r="DF26" s="529"/>
      <c r="DG26" s="529"/>
      <c r="DH26" s="529"/>
      <c r="DI26" s="529"/>
      <c r="DJ26" s="340"/>
      <c r="DK26" s="340"/>
      <c r="DL26" s="340"/>
      <c r="DM26" s="340"/>
      <c r="DN26" s="340"/>
      <c r="DO26" s="340"/>
      <c r="DP26" s="340"/>
      <c r="DQ26" s="340"/>
      <c r="DR26" s="340"/>
      <c r="DS26" s="340"/>
      <c r="DT26" s="340"/>
      <c r="DU26" s="529"/>
      <c r="DV26" s="529"/>
      <c r="DW26" s="435" t="str">
        <f>DW25&amp;DU25</f>
        <v>FALSOPaLP</v>
      </c>
      <c r="DX26" s="435" t="str">
        <f>DX25&amp;DU25</f>
        <v>FALSOPaLP</v>
      </c>
      <c r="DY26" s="435" t="str">
        <f>DY25&amp;DU25</f>
        <v>FALSOPaLP</v>
      </c>
      <c r="DZ26" s="434" t="s">
        <v>936</v>
      </c>
      <c r="EA26" s="435" t="str">
        <f>EA25&amp;DU25</f>
        <v>FALSOPaLP</v>
      </c>
      <c r="EB26" s="435" t="str">
        <f>EB25&amp;DU25</f>
        <v>FALSOPaLP</v>
      </c>
      <c r="EC26" s="435" t="str">
        <f>EC25&amp;DU25</f>
        <v>FALSOPaLP</v>
      </c>
      <c r="ED26" s="435" t="s">
        <v>936</v>
      </c>
      <c r="EE26" s="529"/>
      <c r="EF26" s="529"/>
      <c r="EG26" s="529"/>
      <c r="EH26" s="435" t="str">
        <f>EH25&amp;EF25</f>
        <v>FALSO40PaPP</v>
      </c>
      <c r="EI26" s="435" t="str">
        <f>EI25&amp;EF25</f>
        <v>FALSO72PaPP</v>
      </c>
      <c r="EJ26" s="435" t="str">
        <f>EJ25&amp;EF25</f>
        <v>FALSO40PaPP</v>
      </c>
      <c r="EK26" s="435" t="s">
        <v>936</v>
      </c>
      <c r="EL26" s="529"/>
      <c r="EM26" s="529"/>
      <c r="EN26" s="529"/>
      <c r="EO26" s="529"/>
      <c r="EP26" s="529"/>
      <c r="EQ26" s="529"/>
      <c r="ER26" s="529"/>
      <c r="ES26" s="435" t="str">
        <f>ES25&amp;EQ25</f>
        <v>40PaS</v>
      </c>
      <c r="ET26" s="435" t="str">
        <f>ET25&amp;EQ25</f>
        <v>72PaS</v>
      </c>
      <c r="EU26" s="435" t="str">
        <f>EU25&amp;EQ25</f>
        <v>40PaS</v>
      </c>
      <c r="EV26" s="436" t="s">
        <v>936</v>
      </c>
      <c r="EW26" s="435" t="str">
        <f>EW25&amp;EQ25</f>
        <v>40PaS</v>
      </c>
      <c r="EX26" s="435" t="str">
        <f>EX25&amp;EQ25</f>
        <v>72PaS</v>
      </c>
      <c r="EY26" s="435" t="str">
        <f>EY25&amp;EQ25</f>
        <v>40PaS</v>
      </c>
      <c r="EZ26" s="435" t="s">
        <v>936</v>
      </c>
      <c r="FA26" s="529"/>
      <c r="FB26" s="529"/>
      <c r="FC26" s="529"/>
      <c r="FD26" s="435" t="str">
        <f>FD25&amp;FB25</f>
        <v>40PaI</v>
      </c>
      <c r="FE26" s="435" t="str">
        <f>FE25&amp;FB25</f>
        <v>72PaI</v>
      </c>
      <c r="FF26" s="435" t="str">
        <f>FF25&amp;FB25</f>
        <v>40PaI</v>
      </c>
      <c r="FG26" s="436" t="s">
        <v>936</v>
      </c>
      <c r="FH26" s="435" t="str">
        <f>FH25&amp;FB25</f>
        <v>40PaI</v>
      </c>
      <c r="FI26" s="435" t="str">
        <f>FI25&amp;FB25</f>
        <v>72PaI</v>
      </c>
      <c r="FJ26" s="435" t="str">
        <f>FJ25&amp;FB25</f>
        <v>40PaI</v>
      </c>
      <c r="FK26" s="435" t="s">
        <v>936</v>
      </c>
      <c r="FL26" s="529"/>
      <c r="FM26" s="529"/>
      <c r="FN26" s="529"/>
      <c r="FO26" s="435" t="str">
        <f>FO25&amp;FM25</f>
        <v>40PaIVT</v>
      </c>
      <c r="FP26" s="529"/>
      <c r="FQ26" s="529"/>
      <c r="FR26" s="340"/>
      <c r="FS26" s="529"/>
      <c r="FT26" s="529"/>
      <c r="FU26" s="529"/>
      <c r="FV26" s="529"/>
      <c r="FW26" s="529"/>
      <c r="FX26" s="529"/>
      <c r="FY26" s="529"/>
      <c r="FZ26" s="435" t="str">
        <f>FZ25&amp;FX25</f>
        <v>60PaIV</v>
      </c>
      <c r="GA26" s="529"/>
      <c r="GB26" s="529"/>
      <c r="GC26" s="340"/>
      <c r="GD26" s="529"/>
      <c r="GE26" s="529"/>
      <c r="GF26" s="529"/>
      <c r="GG26" s="529"/>
      <c r="GH26" s="340"/>
      <c r="GI26" s="529"/>
      <c r="GJ26" s="529"/>
      <c r="GK26" s="529"/>
      <c r="GL26" s="529"/>
      <c r="GM26" s="529"/>
      <c r="GN26" s="529"/>
      <c r="GO26" s="529"/>
      <c r="GP26" s="529"/>
      <c r="GQ26" s="529"/>
      <c r="GR26" s="529"/>
      <c r="GS26" s="529"/>
      <c r="GT26" s="529"/>
      <c r="GU26" s="529"/>
      <c r="GV26" s="435" t="str">
        <f>GV25&amp;GT25</f>
        <v>FALSO40SeF</v>
      </c>
      <c r="GW26" s="435" t="str">
        <f>GW25&amp;GT25</f>
        <v>FALSO72SeF</v>
      </c>
      <c r="GX26" s="435" t="str">
        <f>GX25&amp;GT25</f>
        <v>FALSO40SeF</v>
      </c>
      <c r="GY26" s="435" t="s">
        <v>936</v>
      </c>
      <c r="GZ26" s="529"/>
      <c r="HA26" s="529"/>
      <c r="HB26" s="529"/>
      <c r="HC26" s="529"/>
      <c r="HD26" s="529"/>
      <c r="HE26" s="529"/>
      <c r="HF26" s="529"/>
      <c r="HG26" s="435" t="str">
        <f>HG25&amp;HE25</f>
        <v>40DuC</v>
      </c>
      <c r="HH26" s="435" t="str">
        <f>HH25&amp;HE25</f>
        <v>72DuC</v>
      </c>
      <c r="HI26" s="435" t="str">
        <f>HI25&amp;HE25</f>
        <v>40DuC</v>
      </c>
      <c r="HJ26" s="435" t="s">
        <v>936</v>
      </c>
      <c r="HK26" s="529"/>
      <c r="HL26" s="529"/>
      <c r="HM26" s="529"/>
      <c r="HN26" s="529"/>
      <c r="HO26" s="529"/>
      <c r="HP26" s="529"/>
      <c r="HQ26" s="529"/>
      <c r="HR26" s="529"/>
      <c r="HS26" s="529"/>
      <c r="HT26" s="529"/>
      <c r="HU26" s="529"/>
      <c r="HV26" s="529"/>
      <c r="HW26" s="529"/>
      <c r="HX26" s="529"/>
      <c r="HY26" s="529"/>
      <c r="HZ26" s="529"/>
      <c r="IA26" s="529"/>
      <c r="IB26" s="529"/>
      <c r="IC26" s="435" t="str">
        <f>IC25&amp;IA25</f>
        <v>ZoL</v>
      </c>
      <c r="ID26" s="435" t="str">
        <f>ID25&amp;IA25</f>
        <v>ZoL</v>
      </c>
      <c r="IE26" s="435" t="str">
        <f>IE25&amp;IA25</f>
        <v>ZoL</v>
      </c>
      <c r="IF26" s="434" t="s">
        <v>936</v>
      </c>
      <c r="IG26" s="435" t="str">
        <f>IG25&amp;IA25</f>
        <v>ZoL</v>
      </c>
      <c r="IH26" s="435" t="str">
        <f>IH25&amp;IA25</f>
        <v>ZoL</v>
      </c>
      <c r="II26" s="435" t="str">
        <f>II25&amp;IA25</f>
        <v>ZoL</v>
      </c>
      <c r="IJ26" s="435" t="s">
        <v>936</v>
      </c>
      <c r="IK26" s="529"/>
      <c r="IL26" s="529"/>
      <c r="IM26" s="340"/>
      <c r="IN26" s="435" t="str">
        <f>IN25&amp;IL25</f>
        <v>40ZoF</v>
      </c>
      <c r="IO26" s="435" t="str">
        <f>IO25&amp;IL25</f>
        <v>72ZoF</v>
      </c>
      <c r="IP26" s="435" t="str">
        <f>IP25&amp;IL25</f>
        <v>40ZoF</v>
      </c>
      <c r="IQ26" s="435" t="s">
        <v>936</v>
      </c>
      <c r="IR26" s="529"/>
      <c r="IS26" s="529"/>
      <c r="IT26" s="529"/>
      <c r="IU26" s="529"/>
      <c r="IV26" s="529"/>
      <c r="IW26" s="22"/>
      <c r="IX26" s="22"/>
      <c r="IY26" s="22"/>
      <c r="IZ26" s="22"/>
      <c r="JA26" s="22"/>
      <c r="JB26" s="22"/>
      <c r="JC26" s="22"/>
      <c r="JD26" s="22"/>
      <c r="JE26" s="22"/>
      <c r="JF26" s="22"/>
      <c r="JG26" s="22"/>
      <c r="JH26" s="21"/>
      <c r="JI26" s="22"/>
      <c r="JJ26" s="22"/>
      <c r="JK26" s="22"/>
      <c r="JL26" s="22"/>
      <c r="JM26" s="22"/>
      <c r="JN26" s="22"/>
      <c r="JO26" s="22"/>
      <c r="JP26" s="22"/>
      <c r="JQ26" s="22"/>
      <c r="JR26" s="22"/>
      <c r="JS26" s="22"/>
      <c r="JT26" s="22"/>
      <c r="JU26" s="22"/>
      <c r="JV26" s="22"/>
      <c r="JW26" s="22"/>
      <c r="JX26" s="22"/>
      <c r="JY26" s="22"/>
      <c r="JZ26" s="22"/>
      <c r="KA26" s="22"/>
      <c r="KB26" s="22"/>
      <c r="KC26" s="22"/>
      <c r="KD26" s="22"/>
      <c r="KE26" s="22"/>
      <c r="KF26" s="22"/>
      <c r="KG26" s="22"/>
      <c r="KH26" s="22"/>
      <c r="KI26" s="22"/>
      <c r="KJ26" s="22"/>
      <c r="KK26" s="22"/>
      <c r="KL26" s="22"/>
      <c r="KM26" s="22"/>
      <c r="KN26" s="22"/>
      <c r="KO26" s="22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2"/>
      <c r="LI26" s="22"/>
      <c r="LJ26" s="23"/>
    </row>
    <row r="27" spans="2:453" ht="3.65" customHeight="1">
      <c r="B27" s="21"/>
      <c r="C27" s="22"/>
      <c r="D27" s="793"/>
      <c r="E27" s="793"/>
      <c r="F27" s="793"/>
      <c r="G27" s="793"/>
      <c r="H27" s="793"/>
      <c r="I27" s="793"/>
      <c r="J27" s="793"/>
      <c r="K27" s="793"/>
      <c r="L27" s="793"/>
      <c r="M27" s="793"/>
      <c r="N27" s="793"/>
      <c r="O27" s="793"/>
      <c r="P27" s="793"/>
      <c r="Q27" s="793"/>
      <c r="R27" s="793"/>
      <c r="S27" s="793"/>
      <c r="T27" s="793"/>
      <c r="U27" s="793"/>
      <c r="V27" s="793"/>
      <c r="W27" s="793"/>
      <c r="X27" s="793"/>
      <c r="Y27" s="793"/>
      <c r="Z27" s="793"/>
      <c r="AA27" s="793"/>
      <c r="AB27" s="793"/>
      <c r="AC27" s="793"/>
      <c r="AD27" s="793"/>
      <c r="AE27" s="793"/>
      <c r="AF27" s="793"/>
      <c r="AG27" s="793"/>
      <c r="AH27" s="793"/>
      <c r="AI27" s="793"/>
      <c r="AJ27" s="793"/>
      <c r="AK27" s="793"/>
      <c r="AL27" s="793"/>
      <c r="AM27" s="793"/>
      <c r="AN27" s="22"/>
      <c r="AO27" s="23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529"/>
      <c r="BB27" s="529"/>
      <c r="BC27" s="529"/>
      <c r="BD27" s="529"/>
      <c r="BE27" s="529"/>
      <c r="BF27" s="529"/>
      <c r="BG27" s="529"/>
      <c r="BH27" s="529"/>
      <c r="BI27" s="529"/>
      <c r="BJ27" s="529"/>
      <c r="BK27" s="529"/>
      <c r="BL27" s="529"/>
      <c r="BM27" s="529"/>
      <c r="BN27" s="529"/>
      <c r="BO27" s="529"/>
      <c r="BP27" s="529"/>
      <c r="BQ27" s="529"/>
      <c r="BR27" s="529"/>
      <c r="BS27" s="529"/>
      <c r="BT27" s="529"/>
      <c r="BU27" s="529"/>
      <c r="BV27" s="529"/>
      <c r="BW27" s="529"/>
      <c r="BX27" s="529"/>
      <c r="BY27" s="529"/>
      <c r="BZ27" s="529"/>
      <c r="CA27" s="529"/>
      <c r="CB27" s="529"/>
      <c r="CC27" s="529"/>
      <c r="CD27" s="529"/>
      <c r="CE27" s="529"/>
      <c r="CF27" s="529"/>
      <c r="CG27" s="529"/>
      <c r="CH27" s="529"/>
      <c r="CI27" s="529"/>
      <c r="CJ27" s="529"/>
      <c r="CK27" s="529"/>
      <c r="CL27" s="529"/>
      <c r="CM27" s="529"/>
      <c r="CN27" s="529"/>
      <c r="CO27" s="529"/>
      <c r="CP27" s="529"/>
      <c r="CQ27" s="529"/>
      <c r="CR27" s="529"/>
      <c r="CS27" s="529"/>
      <c r="CT27" s="529"/>
      <c r="CU27" s="529"/>
      <c r="CV27" s="529"/>
      <c r="CW27" s="529"/>
      <c r="CX27" s="529"/>
      <c r="CY27" s="529"/>
      <c r="CZ27" s="529"/>
      <c r="DA27" s="529"/>
      <c r="DB27" s="529"/>
      <c r="DC27" s="529"/>
      <c r="DD27" s="529"/>
      <c r="DE27" s="529"/>
      <c r="DF27" s="529"/>
      <c r="DG27" s="529"/>
      <c r="DH27" s="529"/>
      <c r="DI27" s="529"/>
      <c r="DJ27" s="340"/>
      <c r="DK27" s="340"/>
      <c r="DL27" s="340"/>
      <c r="DM27" s="340"/>
      <c r="DN27" s="340"/>
      <c r="DO27" s="340"/>
      <c r="DP27" s="340"/>
      <c r="DQ27" s="340"/>
      <c r="DR27" s="340"/>
      <c r="DS27" s="340"/>
      <c r="DT27" s="340"/>
      <c r="DU27" s="529"/>
      <c r="DV27" s="529"/>
      <c r="DW27" s="529"/>
      <c r="DX27" s="529"/>
      <c r="DY27" s="529"/>
      <c r="DZ27" s="529"/>
      <c r="EA27" s="529"/>
      <c r="EB27" s="529"/>
      <c r="EC27" s="529"/>
      <c r="ED27" s="529"/>
      <c r="EE27" s="529"/>
      <c r="EF27" s="529"/>
      <c r="EG27" s="529"/>
      <c r="EH27" s="529"/>
      <c r="EI27" s="529"/>
      <c r="EJ27" s="529"/>
      <c r="EK27" s="529"/>
      <c r="EL27" s="529"/>
      <c r="EM27" s="529"/>
      <c r="EN27" s="529"/>
      <c r="EO27" s="529"/>
      <c r="EP27" s="529"/>
      <c r="EQ27" s="529"/>
      <c r="ER27" s="529"/>
      <c r="ES27" s="529"/>
      <c r="ET27" s="529"/>
      <c r="EU27" s="529"/>
      <c r="EV27" s="529"/>
      <c r="EW27" s="529"/>
      <c r="EX27" s="529"/>
      <c r="EY27" s="529"/>
      <c r="EZ27" s="529"/>
      <c r="FA27" s="529"/>
      <c r="FB27" s="529"/>
      <c r="FC27" s="529"/>
      <c r="FD27" s="529"/>
      <c r="FE27" s="529"/>
      <c r="FF27" s="529"/>
      <c r="FG27" s="529"/>
      <c r="FH27" s="529"/>
      <c r="FI27" s="529"/>
      <c r="FJ27" s="529"/>
      <c r="FK27" s="529"/>
      <c r="FL27" s="529"/>
      <c r="FM27" s="529"/>
      <c r="FN27" s="529"/>
      <c r="FO27" s="529"/>
      <c r="FP27" s="529"/>
      <c r="FQ27" s="529"/>
      <c r="FR27" s="529"/>
      <c r="FS27" s="529"/>
      <c r="FT27" s="529"/>
      <c r="FU27" s="529"/>
      <c r="FV27" s="529"/>
      <c r="FW27" s="529"/>
      <c r="FX27" s="529"/>
      <c r="FY27" s="529"/>
      <c r="FZ27" s="529"/>
      <c r="GA27" s="529"/>
      <c r="GB27" s="529"/>
      <c r="GC27" s="529"/>
      <c r="GD27" s="529"/>
      <c r="GE27" s="529"/>
      <c r="GF27" s="529"/>
      <c r="GG27" s="529"/>
      <c r="GH27" s="340"/>
      <c r="GI27" s="529"/>
      <c r="GJ27" s="529"/>
      <c r="GK27" s="529"/>
      <c r="GL27" s="529"/>
      <c r="GM27" s="529"/>
      <c r="GN27" s="529"/>
      <c r="GO27" s="529"/>
      <c r="GP27" s="529"/>
      <c r="GQ27" s="529"/>
      <c r="GR27" s="529"/>
      <c r="GS27" s="529"/>
      <c r="GT27" s="529"/>
      <c r="GU27" s="529"/>
      <c r="GV27" s="529"/>
      <c r="GW27" s="529"/>
      <c r="GX27" s="529"/>
      <c r="GY27" s="529"/>
      <c r="GZ27" s="529"/>
      <c r="HA27" s="529"/>
      <c r="HB27" s="529"/>
      <c r="HC27" s="529"/>
      <c r="HD27" s="529"/>
      <c r="HE27" s="529"/>
      <c r="HF27" s="529"/>
      <c r="HG27" s="529"/>
      <c r="HH27" s="529"/>
      <c r="HI27" s="529"/>
      <c r="HJ27" s="529"/>
      <c r="HK27" s="529"/>
      <c r="HL27" s="529"/>
      <c r="HM27" s="529"/>
      <c r="HN27" s="529"/>
      <c r="HO27" s="529"/>
      <c r="HP27" s="529"/>
      <c r="HQ27" s="529"/>
      <c r="HR27" s="529"/>
      <c r="HS27" s="529"/>
      <c r="HT27" s="529"/>
      <c r="HU27" s="529"/>
      <c r="HV27" s="529"/>
      <c r="HW27" s="529"/>
      <c r="HX27" s="529"/>
      <c r="HY27" s="529"/>
      <c r="HZ27" s="529"/>
      <c r="IA27" s="529"/>
      <c r="IB27" s="529"/>
      <c r="IC27" s="529"/>
      <c r="ID27" s="529"/>
      <c r="IE27" s="529"/>
      <c r="IF27" s="529"/>
      <c r="IG27" s="529"/>
      <c r="IH27" s="529"/>
      <c r="II27" s="529"/>
      <c r="IJ27" s="529"/>
      <c r="IK27" s="529"/>
      <c r="IL27" s="529"/>
      <c r="IM27" s="529"/>
      <c r="IN27" s="529"/>
      <c r="IO27" s="529"/>
      <c r="IP27" s="529"/>
      <c r="IQ27" s="529"/>
      <c r="IR27" s="529"/>
      <c r="IS27" s="529"/>
      <c r="IT27" s="529"/>
      <c r="IU27" s="529"/>
      <c r="IV27" s="529"/>
      <c r="IW27" s="22"/>
      <c r="IX27" s="22"/>
      <c r="IY27" s="22"/>
      <c r="IZ27" s="22"/>
      <c r="JA27" s="22"/>
      <c r="JB27" s="22"/>
      <c r="JC27" s="22"/>
      <c r="JD27" s="22"/>
      <c r="JE27" s="22"/>
      <c r="JF27" s="22"/>
      <c r="JG27" s="22"/>
      <c r="JH27" s="21"/>
      <c r="JI27" s="22"/>
      <c r="JJ27" s="22"/>
      <c r="JK27" s="22"/>
      <c r="JL27" s="22"/>
      <c r="JM27" s="22"/>
      <c r="JN27" s="22"/>
      <c r="JO27" s="22"/>
      <c r="JP27" s="22"/>
      <c r="JQ27" s="22"/>
      <c r="JR27" s="22"/>
      <c r="JS27" s="22"/>
      <c r="JT27" s="22"/>
      <c r="JU27" s="22"/>
      <c r="JV27" s="22"/>
      <c r="JW27" s="22"/>
      <c r="JX27" s="22"/>
      <c r="JY27" s="22"/>
      <c r="JZ27" s="22"/>
      <c r="KA27" s="22"/>
      <c r="KB27" s="22"/>
      <c r="KC27" s="22"/>
      <c r="KD27" s="22"/>
      <c r="KE27" s="22"/>
      <c r="KF27" s="22"/>
      <c r="KG27" s="22"/>
      <c r="KH27" s="22"/>
      <c r="KI27" s="22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2"/>
      <c r="KV27" s="22"/>
      <c r="KW27" s="22"/>
      <c r="KX27" s="22"/>
      <c r="KY27" s="22"/>
      <c r="KZ27" s="22"/>
      <c r="LA27" s="22"/>
      <c r="LB27" s="22"/>
      <c r="LC27" s="22"/>
      <c r="LD27" s="22"/>
      <c r="LE27" s="22"/>
      <c r="LF27" s="22"/>
      <c r="LG27" s="22"/>
      <c r="LH27" s="22"/>
      <c r="LI27" s="22"/>
      <c r="LJ27" s="23"/>
    </row>
    <row r="28" spans="2:453" ht="3.65" customHeight="1"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3"/>
      <c r="AP28" s="22"/>
      <c r="AQ28" s="22"/>
      <c r="AR28" s="22"/>
      <c r="AS28" s="22"/>
      <c r="AT28" s="22"/>
      <c r="AU28" s="22"/>
      <c r="AV28" s="22"/>
      <c r="AW28" s="22"/>
      <c r="AX28" s="794"/>
      <c r="AY28" s="785"/>
      <c r="AZ28" s="785"/>
      <c r="BA28" s="795">
        <v>1</v>
      </c>
      <c r="BB28" s="795"/>
      <c r="BC28" s="795"/>
      <c r="BD28" s="795"/>
      <c r="BE28" s="795"/>
      <c r="BF28" s="795"/>
      <c r="BG28" s="795"/>
      <c r="BH28" s="795"/>
      <c r="BI28" s="795"/>
      <c r="BJ28" s="795"/>
      <c r="BK28" s="795"/>
      <c r="BL28" s="795"/>
      <c r="BM28" s="795"/>
      <c r="BN28" s="795"/>
      <c r="BO28" s="795"/>
      <c r="BP28" s="795"/>
      <c r="BQ28" s="796"/>
      <c r="BR28" s="795">
        <v>2</v>
      </c>
      <c r="BS28" s="795"/>
      <c r="BT28" s="795"/>
      <c r="BU28" s="795"/>
      <c r="BV28" s="795"/>
      <c r="BW28" s="795"/>
      <c r="BX28" s="795"/>
      <c r="BY28" s="795"/>
      <c r="BZ28" s="795"/>
      <c r="CA28" s="795"/>
      <c r="CB28" s="795"/>
      <c r="CC28" s="795"/>
      <c r="CD28" s="795"/>
      <c r="CE28" s="795"/>
      <c r="CF28" s="795"/>
      <c r="CG28" s="795"/>
      <c r="CH28" s="796"/>
      <c r="CI28" s="795">
        <v>3</v>
      </c>
      <c r="CJ28" s="795"/>
      <c r="CK28" s="795"/>
      <c r="CL28" s="795"/>
      <c r="CM28" s="795"/>
      <c r="CN28" s="795"/>
      <c r="CO28" s="795"/>
      <c r="CP28" s="795"/>
      <c r="CQ28" s="795"/>
      <c r="CR28" s="795"/>
      <c r="CS28" s="795"/>
      <c r="CT28" s="795"/>
      <c r="CU28" s="795"/>
      <c r="CV28" s="795"/>
      <c r="CW28" s="795"/>
      <c r="CX28" s="795"/>
      <c r="CY28" s="796"/>
      <c r="CZ28" s="795">
        <v>4</v>
      </c>
      <c r="DA28" s="795"/>
      <c r="DB28" s="795"/>
      <c r="DC28" s="795"/>
      <c r="DD28" s="795"/>
      <c r="DE28" s="795"/>
      <c r="DF28" s="795"/>
      <c r="DG28" s="795"/>
      <c r="DH28" s="795"/>
      <c r="DI28" s="795"/>
      <c r="DJ28" s="795"/>
      <c r="DK28" s="795"/>
      <c r="DL28" s="795"/>
      <c r="DM28" s="795"/>
      <c r="DN28" s="795"/>
      <c r="DO28" s="795"/>
      <c r="DP28" s="796"/>
      <c r="DQ28" s="795">
        <v>5</v>
      </c>
      <c r="DR28" s="795"/>
      <c r="DS28" s="795"/>
      <c r="DT28" s="795"/>
      <c r="DU28" s="795"/>
      <c r="DV28" s="795"/>
      <c r="DW28" s="795"/>
      <c r="DX28" s="795"/>
      <c r="DY28" s="795"/>
      <c r="DZ28" s="795"/>
      <c r="EA28" s="795"/>
      <c r="EB28" s="795"/>
      <c r="EC28" s="795"/>
      <c r="ED28" s="795"/>
      <c r="EE28" s="795"/>
      <c r="EF28" s="795"/>
      <c r="EG28" s="796"/>
      <c r="EH28" s="795">
        <v>6</v>
      </c>
      <c r="EI28" s="795"/>
      <c r="EJ28" s="795"/>
      <c r="EK28" s="795"/>
      <c r="EL28" s="795"/>
      <c r="EM28" s="795"/>
      <c r="EN28" s="795"/>
      <c r="EO28" s="795"/>
      <c r="EP28" s="795"/>
      <c r="EQ28" s="795"/>
      <c r="ER28" s="795"/>
      <c r="ES28" s="795"/>
      <c r="ET28" s="795"/>
      <c r="EU28" s="795"/>
      <c r="EV28" s="795"/>
      <c r="EW28" s="795"/>
      <c r="EX28" s="796"/>
      <c r="EY28" s="795">
        <v>7</v>
      </c>
      <c r="EZ28" s="795"/>
      <c r="FA28" s="795"/>
      <c r="FB28" s="795"/>
      <c r="FC28" s="795"/>
      <c r="FD28" s="795"/>
      <c r="FE28" s="795"/>
      <c r="FF28" s="795"/>
      <c r="FG28" s="795"/>
      <c r="FH28" s="795"/>
      <c r="FI28" s="795"/>
      <c r="FJ28" s="795"/>
      <c r="FK28" s="795"/>
      <c r="FL28" s="795"/>
      <c r="FM28" s="795"/>
      <c r="FN28" s="795"/>
      <c r="FO28" s="796"/>
      <c r="FP28" s="795">
        <v>8</v>
      </c>
      <c r="FQ28" s="795"/>
      <c r="FR28" s="795"/>
      <c r="FS28" s="795"/>
      <c r="FT28" s="795"/>
      <c r="FU28" s="795"/>
      <c r="FV28" s="795"/>
      <c r="FW28" s="795"/>
      <c r="FX28" s="795"/>
      <c r="FY28" s="795"/>
      <c r="FZ28" s="795"/>
      <c r="GA28" s="795"/>
      <c r="GB28" s="795"/>
      <c r="GC28" s="795"/>
      <c r="GD28" s="795"/>
      <c r="GE28" s="795"/>
      <c r="GF28" s="796"/>
      <c r="GG28" s="795">
        <v>9</v>
      </c>
      <c r="GH28" s="795"/>
      <c r="GI28" s="795"/>
      <c r="GJ28" s="795"/>
      <c r="GK28" s="795"/>
      <c r="GL28" s="795"/>
      <c r="GM28" s="795"/>
      <c r="GN28" s="795"/>
      <c r="GO28" s="795"/>
      <c r="GP28" s="795"/>
      <c r="GQ28" s="795"/>
      <c r="GR28" s="795"/>
      <c r="GS28" s="795"/>
      <c r="GT28" s="795"/>
      <c r="GU28" s="795"/>
      <c r="GV28" s="795"/>
      <c r="GW28" s="796"/>
      <c r="GX28" s="795">
        <v>10</v>
      </c>
      <c r="GY28" s="795"/>
      <c r="GZ28" s="795"/>
      <c r="HA28" s="795"/>
      <c r="HB28" s="795"/>
      <c r="HC28" s="795"/>
      <c r="HD28" s="795"/>
      <c r="HE28" s="795"/>
      <c r="HF28" s="795"/>
      <c r="HG28" s="795"/>
      <c r="HH28" s="795"/>
      <c r="HI28" s="795"/>
      <c r="HJ28" s="795"/>
      <c r="HK28" s="795"/>
      <c r="HL28" s="795"/>
      <c r="HM28" s="795"/>
      <c r="HN28" s="796"/>
      <c r="HO28" s="795">
        <v>11</v>
      </c>
      <c r="HP28" s="795"/>
      <c r="HQ28" s="795"/>
      <c r="HR28" s="795"/>
      <c r="HS28" s="795"/>
      <c r="HT28" s="795"/>
      <c r="HU28" s="795"/>
      <c r="HV28" s="795"/>
      <c r="HW28" s="795"/>
      <c r="HX28" s="795"/>
      <c r="HY28" s="795"/>
      <c r="HZ28" s="795"/>
      <c r="IA28" s="795"/>
      <c r="IB28" s="795"/>
      <c r="IC28" s="795"/>
      <c r="ID28" s="795"/>
      <c r="IE28" s="796"/>
      <c r="IF28" s="795">
        <v>12</v>
      </c>
      <c r="IG28" s="795"/>
      <c r="IH28" s="795"/>
      <c r="II28" s="795"/>
      <c r="IJ28" s="795"/>
      <c r="IK28" s="795"/>
      <c r="IL28" s="795"/>
      <c r="IM28" s="795"/>
      <c r="IN28" s="795"/>
      <c r="IO28" s="795"/>
      <c r="IP28" s="795"/>
      <c r="IQ28" s="795"/>
      <c r="IR28" s="795"/>
      <c r="IS28" s="795"/>
      <c r="IT28" s="795"/>
      <c r="IU28" s="795"/>
      <c r="IV28" s="795"/>
      <c r="IW28" s="785"/>
      <c r="IX28" s="785"/>
      <c r="IY28" s="786"/>
      <c r="IZ28" s="22"/>
      <c r="JA28" s="22"/>
      <c r="JB28" s="24"/>
      <c r="JC28" s="22"/>
      <c r="JD28" s="22"/>
      <c r="JE28" s="22"/>
      <c r="JF28" s="22"/>
      <c r="JG28" s="22"/>
      <c r="JH28" s="21"/>
      <c r="JI28" s="22"/>
      <c r="JJ28" s="22"/>
      <c r="JK28" s="22"/>
      <c r="JL28" s="22"/>
      <c r="JM28" s="22"/>
      <c r="JN28" s="22"/>
      <c r="JO28" s="22"/>
      <c r="JP28" s="22"/>
      <c r="JQ28" s="22"/>
      <c r="JR28" s="22"/>
      <c r="JS28" s="22"/>
      <c r="JT28" s="22"/>
      <c r="JU28" s="22"/>
      <c r="JV28" s="22"/>
      <c r="JW28" s="22"/>
      <c r="JX28" s="22"/>
      <c r="JY28" s="22"/>
      <c r="JZ28" s="22"/>
      <c r="KA28" s="22"/>
      <c r="KB28" s="22"/>
      <c r="KC28" s="22"/>
      <c r="KD28" s="22"/>
      <c r="KE28" s="22"/>
      <c r="KF28" s="22"/>
      <c r="KG28" s="22"/>
      <c r="KH28" s="22"/>
      <c r="KI28" s="22"/>
      <c r="KJ28" s="22"/>
      <c r="KK28" s="22"/>
      <c r="KL28" s="22"/>
      <c r="KM28" s="22"/>
      <c r="KN28" s="22"/>
      <c r="KO28" s="22"/>
      <c r="KP28" s="22"/>
      <c r="KQ28" s="22"/>
      <c r="KR28" s="22"/>
      <c r="KS28" s="22"/>
      <c r="KT28" s="22"/>
      <c r="KU28" s="22"/>
      <c r="KV28" s="22"/>
      <c r="KW28" s="22"/>
      <c r="KX28" s="22"/>
      <c r="KY28" s="22"/>
      <c r="KZ28" s="22"/>
      <c r="LA28" s="22"/>
      <c r="LB28" s="22"/>
      <c r="LC28" s="22"/>
      <c r="LD28" s="22"/>
      <c r="LE28" s="22"/>
      <c r="LF28" s="22"/>
      <c r="LG28" s="22"/>
      <c r="LH28" s="22"/>
      <c r="LI28" s="22"/>
      <c r="LJ28" s="23"/>
    </row>
    <row r="29" spans="2:453" ht="3.65" customHeight="1" thickBot="1"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3"/>
      <c r="AP29" s="22"/>
      <c r="AQ29" s="22"/>
      <c r="AR29" s="22"/>
      <c r="AS29" s="22"/>
      <c r="AT29" s="22"/>
      <c r="AU29" s="22"/>
      <c r="AV29" s="22"/>
      <c r="AW29" s="22"/>
      <c r="AX29" s="699"/>
      <c r="AY29" s="685"/>
      <c r="AZ29" s="685"/>
      <c r="BA29" s="672"/>
      <c r="BB29" s="672"/>
      <c r="BC29" s="672"/>
      <c r="BD29" s="672"/>
      <c r="BE29" s="672"/>
      <c r="BF29" s="672"/>
      <c r="BG29" s="672"/>
      <c r="BH29" s="672"/>
      <c r="BI29" s="672"/>
      <c r="BJ29" s="672"/>
      <c r="BK29" s="672"/>
      <c r="BL29" s="672"/>
      <c r="BM29" s="672"/>
      <c r="BN29" s="672"/>
      <c r="BO29" s="672"/>
      <c r="BP29" s="672"/>
      <c r="BQ29" s="681"/>
      <c r="BR29" s="672"/>
      <c r="BS29" s="672"/>
      <c r="BT29" s="672"/>
      <c r="BU29" s="672"/>
      <c r="BV29" s="672"/>
      <c r="BW29" s="672"/>
      <c r="BX29" s="672"/>
      <c r="BY29" s="672"/>
      <c r="BZ29" s="672"/>
      <c r="CA29" s="672"/>
      <c r="CB29" s="672"/>
      <c r="CC29" s="672"/>
      <c r="CD29" s="672"/>
      <c r="CE29" s="672"/>
      <c r="CF29" s="672"/>
      <c r="CG29" s="672"/>
      <c r="CH29" s="681"/>
      <c r="CI29" s="672"/>
      <c r="CJ29" s="672"/>
      <c r="CK29" s="672"/>
      <c r="CL29" s="672"/>
      <c r="CM29" s="672"/>
      <c r="CN29" s="672"/>
      <c r="CO29" s="672"/>
      <c r="CP29" s="672"/>
      <c r="CQ29" s="672"/>
      <c r="CR29" s="672"/>
      <c r="CS29" s="672"/>
      <c r="CT29" s="672"/>
      <c r="CU29" s="672"/>
      <c r="CV29" s="672"/>
      <c r="CW29" s="672"/>
      <c r="CX29" s="672"/>
      <c r="CY29" s="681"/>
      <c r="CZ29" s="672"/>
      <c r="DA29" s="672"/>
      <c r="DB29" s="672"/>
      <c r="DC29" s="672"/>
      <c r="DD29" s="672"/>
      <c r="DE29" s="672"/>
      <c r="DF29" s="672"/>
      <c r="DG29" s="672"/>
      <c r="DH29" s="672"/>
      <c r="DI29" s="672"/>
      <c r="DJ29" s="672"/>
      <c r="DK29" s="672"/>
      <c r="DL29" s="672"/>
      <c r="DM29" s="672"/>
      <c r="DN29" s="672"/>
      <c r="DO29" s="672"/>
      <c r="DP29" s="681"/>
      <c r="DQ29" s="672"/>
      <c r="DR29" s="672"/>
      <c r="DS29" s="672"/>
      <c r="DT29" s="672"/>
      <c r="DU29" s="672"/>
      <c r="DV29" s="672"/>
      <c r="DW29" s="672"/>
      <c r="DX29" s="672"/>
      <c r="DY29" s="672"/>
      <c r="DZ29" s="672"/>
      <c r="EA29" s="672"/>
      <c r="EB29" s="672"/>
      <c r="EC29" s="672"/>
      <c r="ED29" s="672"/>
      <c r="EE29" s="672"/>
      <c r="EF29" s="672"/>
      <c r="EG29" s="681"/>
      <c r="EH29" s="672"/>
      <c r="EI29" s="672"/>
      <c r="EJ29" s="672"/>
      <c r="EK29" s="672"/>
      <c r="EL29" s="672"/>
      <c r="EM29" s="672"/>
      <c r="EN29" s="672"/>
      <c r="EO29" s="672"/>
      <c r="EP29" s="672"/>
      <c r="EQ29" s="672"/>
      <c r="ER29" s="672"/>
      <c r="ES29" s="672"/>
      <c r="ET29" s="672"/>
      <c r="EU29" s="672"/>
      <c r="EV29" s="672"/>
      <c r="EW29" s="672"/>
      <c r="EX29" s="681"/>
      <c r="EY29" s="672"/>
      <c r="EZ29" s="672"/>
      <c r="FA29" s="672"/>
      <c r="FB29" s="672"/>
      <c r="FC29" s="672"/>
      <c r="FD29" s="672"/>
      <c r="FE29" s="672"/>
      <c r="FF29" s="672"/>
      <c r="FG29" s="672"/>
      <c r="FH29" s="672"/>
      <c r="FI29" s="672"/>
      <c r="FJ29" s="672"/>
      <c r="FK29" s="672"/>
      <c r="FL29" s="672"/>
      <c r="FM29" s="672"/>
      <c r="FN29" s="672"/>
      <c r="FO29" s="681"/>
      <c r="FP29" s="672"/>
      <c r="FQ29" s="672"/>
      <c r="FR29" s="672"/>
      <c r="FS29" s="672"/>
      <c r="FT29" s="672"/>
      <c r="FU29" s="672"/>
      <c r="FV29" s="672"/>
      <c r="FW29" s="672"/>
      <c r="FX29" s="672"/>
      <c r="FY29" s="672"/>
      <c r="FZ29" s="672"/>
      <c r="GA29" s="672"/>
      <c r="GB29" s="672"/>
      <c r="GC29" s="672"/>
      <c r="GD29" s="672"/>
      <c r="GE29" s="672"/>
      <c r="GF29" s="681"/>
      <c r="GG29" s="672"/>
      <c r="GH29" s="672"/>
      <c r="GI29" s="672"/>
      <c r="GJ29" s="672"/>
      <c r="GK29" s="672"/>
      <c r="GL29" s="672"/>
      <c r="GM29" s="672"/>
      <c r="GN29" s="672"/>
      <c r="GO29" s="672"/>
      <c r="GP29" s="672"/>
      <c r="GQ29" s="672"/>
      <c r="GR29" s="672"/>
      <c r="GS29" s="672"/>
      <c r="GT29" s="672"/>
      <c r="GU29" s="672"/>
      <c r="GV29" s="672"/>
      <c r="GW29" s="681"/>
      <c r="GX29" s="672"/>
      <c r="GY29" s="672"/>
      <c r="GZ29" s="672"/>
      <c r="HA29" s="672"/>
      <c r="HB29" s="672"/>
      <c r="HC29" s="672"/>
      <c r="HD29" s="672"/>
      <c r="HE29" s="672"/>
      <c r="HF29" s="672"/>
      <c r="HG29" s="672"/>
      <c r="HH29" s="672"/>
      <c r="HI29" s="672"/>
      <c r="HJ29" s="672"/>
      <c r="HK29" s="672"/>
      <c r="HL29" s="672"/>
      <c r="HM29" s="672"/>
      <c r="HN29" s="681"/>
      <c r="HO29" s="672"/>
      <c r="HP29" s="672"/>
      <c r="HQ29" s="672"/>
      <c r="HR29" s="672"/>
      <c r="HS29" s="672"/>
      <c r="HT29" s="672"/>
      <c r="HU29" s="672"/>
      <c r="HV29" s="672"/>
      <c r="HW29" s="672"/>
      <c r="HX29" s="672"/>
      <c r="HY29" s="672"/>
      <c r="HZ29" s="672"/>
      <c r="IA29" s="672"/>
      <c r="IB29" s="672"/>
      <c r="IC29" s="672"/>
      <c r="ID29" s="672"/>
      <c r="IE29" s="681"/>
      <c r="IF29" s="672"/>
      <c r="IG29" s="672"/>
      <c r="IH29" s="672"/>
      <c r="II29" s="672"/>
      <c r="IJ29" s="672"/>
      <c r="IK29" s="672"/>
      <c r="IL29" s="672"/>
      <c r="IM29" s="672"/>
      <c r="IN29" s="672"/>
      <c r="IO29" s="672"/>
      <c r="IP29" s="672"/>
      <c r="IQ29" s="672"/>
      <c r="IR29" s="672"/>
      <c r="IS29" s="672"/>
      <c r="IT29" s="672"/>
      <c r="IU29" s="672"/>
      <c r="IV29" s="672"/>
      <c r="IW29" s="685"/>
      <c r="IX29" s="685"/>
      <c r="IY29" s="686"/>
      <c r="IZ29" s="22"/>
      <c r="JA29" s="22"/>
      <c r="JB29" s="22"/>
      <c r="JC29" s="22"/>
      <c r="JD29" s="22"/>
      <c r="JE29" s="22"/>
      <c r="JF29" s="22"/>
      <c r="JG29" s="22"/>
      <c r="JH29" s="21"/>
      <c r="JI29" s="22"/>
      <c r="JJ29" s="22"/>
      <c r="JK29" s="22"/>
      <c r="JL29" s="22"/>
      <c r="JM29" s="22"/>
      <c r="JN29" s="22"/>
      <c r="JO29" s="22"/>
      <c r="JP29" s="22"/>
      <c r="JQ29" s="22"/>
      <c r="JR29" s="22"/>
      <c r="JS29" s="22"/>
      <c r="JT29" s="22"/>
      <c r="JU29" s="22"/>
      <c r="JV29" s="22"/>
      <c r="JW29" s="22"/>
      <c r="JX29" s="22"/>
      <c r="JY29" s="22"/>
      <c r="JZ29" s="22"/>
      <c r="KA29" s="22"/>
      <c r="KB29" s="22"/>
      <c r="KC29" s="22"/>
      <c r="KD29" s="22"/>
      <c r="KE29" s="22"/>
      <c r="KF29" s="22"/>
      <c r="KG29" s="22"/>
      <c r="KH29" s="22"/>
      <c r="KI29" s="22"/>
      <c r="KJ29" s="22"/>
      <c r="KK29" s="22"/>
      <c r="KL29" s="22"/>
      <c r="KM29" s="22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 s="22"/>
      <c r="LH29" s="22"/>
      <c r="LI29" s="22"/>
      <c r="LJ29" s="23"/>
    </row>
    <row r="30" spans="2:453" ht="3.65" customHeight="1" thickTop="1">
      <c r="B30" s="811"/>
      <c r="C30" s="812"/>
      <c r="D30" s="812"/>
      <c r="E30" s="812"/>
      <c r="F30" s="812"/>
      <c r="G30" s="812"/>
      <c r="H30" s="812"/>
      <c r="I30" s="812"/>
      <c r="J30" s="812"/>
      <c r="K30" s="812"/>
      <c r="L30" s="812"/>
      <c r="M30" s="812"/>
      <c r="N30" s="812"/>
      <c r="O30" s="812"/>
      <c r="P30" s="812"/>
      <c r="Q30" s="812"/>
      <c r="R30" s="812"/>
      <c r="S30" s="812"/>
      <c r="T30" s="812"/>
      <c r="U30" s="812"/>
      <c r="V30" s="812"/>
      <c r="W30" s="812"/>
      <c r="X30" s="812"/>
      <c r="Y30" s="812"/>
      <c r="Z30" s="812"/>
      <c r="AA30" s="812"/>
      <c r="AB30" s="812"/>
      <c r="AC30" s="812"/>
      <c r="AD30" s="812"/>
      <c r="AE30" s="812"/>
      <c r="AF30" s="812"/>
      <c r="AG30" s="812"/>
      <c r="AH30" s="812"/>
      <c r="AI30" s="812"/>
      <c r="AJ30" s="812"/>
      <c r="AK30" s="812"/>
      <c r="AL30" s="812"/>
      <c r="AM30" s="812"/>
      <c r="AN30" s="812"/>
      <c r="AO30" s="813"/>
      <c r="AP30" s="22"/>
      <c r="AQ30" s="22"/>
      <c r="AR30" s="22"/>
      <c r="AS30" s="22"/>
      <c r="AT30" s="22"/>
      <c r="AU30" s="22"/>
      <c r="AV30" s="22"/>
      <c r="AW30" s="22"/>
      <c r="AX30" s="699"/>
      <c r="AY30" s="685"/>
      <c r="AZ30" s="685"/>
      <c r="BA30" s="25"/>
      <c r="BB30" s="25"/>
      <c r="BC30" s="25"/>
      <c r="BD30" s="25"/>
      <c r="BE30" s="25"/>
      <c r="BF30" s="25"/>
      <c r="BG30" s="25"/>
      <c r="BH30" s="784" t="e" vm="2">
        <v>#VALUE!</v>
      </c>
      <c r="BI30" s="784"/>
      <c r="BJ30" s="25"/>
      <c r="BK30" s="25"/>
      <c r="BL30" s="25"/>
      <c r="BM30" s="25"/>
      <c r="BN30" s="25"/>
      <c r="BO30" s="25"/>
      <c r="BP30" s="25"/>
      <c r="BQ30" s="49"/>
      <c r="BR30" s="25"/>
      <c r="BS30" s="25"/>
      <c r="BT30" s="25"/>
      <c r="BU30" s="25"/>
      <c r="BV30" s="25"/>
      <c r="BW30" s="25"/>
      <c r="BX30" s="25"/>
      <c r="BY30" s="784" t="e" vm="2">
        <v>#VALUE!</v>
      </c>
      <c r="BZ30" s="784"/>
      <c r="CA30" s="50"/>
      <c r="CB30" s="50"/>
      <c r="CC30" s="50"/>
      <c r="CD30" s="50"/>
      <c r="CE30" s="50"/>
      <c r="CF30" s="50"/>
      <c r="CG30" s="50"/>
      <c r="CH30" s="51"/>
      <c r="CI30" s="50"/>
      <c r="CJ30" s="50"/>
      <c r="CK30" s="50"/>
      <c r="CL30" s="50"/>
      <c r="CM30" s="50"/>
      <c r="CN30" s="50"/>
      <c r="CO30" s="50"/>
      <c r="CP30" s="784" t="e" vm="2">
        <v>#VALUE!</v>
      </c>
      <c r="CQ30" s="784"/>
      <c r="CR30" s="50"/>
      <c r="CS30" s="50"/>
      <c r="CT30" s="50"/>
      <c r="CU30" s="50"/>
      <c r="CV30" s="50"/>
      <c r="CW30" s="50"/>
      <c r="CX30" s="50"/>
      <c r="CY30" s="51"/>
      <c r="CZ30" s="50"/>
      <c r="DA30" s="50"/>
      <c r="DB30" s="50"/>
      <c r="DC30" s="50"/>
      <c r="DD30" s="50"/>
      <c r="DE30" s="50"/>
      <c r="DF30" s="50"/>
      <c r="DG30" s="784" t="e" vm="2">
        <v>#VALUE!</v>
      </c>
      <c r="DH30" s="784"/>
      <c r="DI30" s="50"/>
      <c r="DJ30" s="50"/>
      <c r="DK30" s="50"/>
      <c r="DL30" s="50"/>
      <c r="DM30" s="50"/>
      <c r="DN30" s="50"/>
      <c r="DO30" s="50"/>
      <c r="DP30" s="51"/>
      <c r="DQ30" s="50"/>
      <c r="DR30" s="50"/>
      <c r="DS30" s="50"/>
      <c r="DT30" s="50"/>
      <c r="DU30" s="50"/>
      <c r="DV30" s="50"/>
      <c r="DW30" s="50"/>
      <c r="DX30" s="784" t="e" vm="2">
        <v>#VALUE!</v>
      </c>
      <c r="DY30" s="784"/>
      <c r="DZ30" s="50"/>
      <c r="EA30" s="50"/>
      <c r="EB30" s="50"/>
      <c r="EC30" s="50"/>
      <c r="ED30" s="50"/>
      <c r="EE30" s="50"/>
      <c r="EF30" s="50"/>
      <c r="EG30" s="51"/>
      <c r="EH30" s="50"/>
      <c r="EI30" s="50"/>
      <c r="EJ30" s="50"/>
      <c r="EK30" s="50"/>
      <c r="EL30" s="50"/>
      <c r="EM30" s="50"/>
      <c r="EN30" s="50"/>
      <c r="EO30" s="784" t="e" vm="2">
        <v>#VALUE!</v>
      </c>
      <c r="EP30" s="784"/>
      <c r="EQ30" s="50"/>
      <c r="ER30" s="50"/>
      <c r="ES30" s="50"/>
      <c r="ET30" s="50"/>
      <c r="EU30" s="50"/>
      <c r="EV30" s="50"/>
      <c r="EW30" s="50"/>
      <c r="EX30" s="51"/>
      <c r="EY30" s="50"/>
      <c r="EZ30" s="50"/>
      <c r="FA30" s="50"/>
      <c r="FB30" s="50"/>
      <c r="FC30" s="50"/>
      <c r="FD30" s="50"/>
      <c r="FE30" s="50"/>
      <c r="FF30" s="784" t="e" vm="2">
        <v>#VALUE!</v>
      </c>
      <c r="FG30" s="784"/>
      <c r="FH30" s="50"/>
      <c r="FI30" s="50"/>
      <c r="FJ30" s="50"/>
      <c r="FK30" s="50"/>
      <c r="FL30" s="50"/>
      <c r="FM30" s="50"/>
      <c r="FN30" s="50"/>
      <c r="FO30" s="51"/>
      <c r="FP30" s="50"/>
      <c r="FQ30" s="50"/>
      <c r="FR30" s="50"/>
      <c r="FS30" s="50"/>
      <c r="FT30" s="50"/>
      <c r="FU30" s="50"/>
      <c r="FV30" s="50"/>
      <c r="FW30" s="784" t="e" vm="2">
        <v>#VALUE!</v>
      </c>
      <c r="FX30" s="784"/>
      <c r="FY30" s="50"/>
      <c r="FZ30" s="50"/>
      <c r="GA30" s="50"/>
      <c r="GB30" s="50"/>
      <c r="GC30" s="50"/>
      <c r="GD30" s="50"/>
      <c r="GE30" s="50"/>
      <c r="GF30" s="51"/>
      <c r="GG30" s="50"/>
      <c r="GH30" s="50"/>
      <c r="GI30" s="50"/>
      <c r="GJ30" s="50"/>
      <c r="GK30" s="50"/>
      <c r="GL30" s="50"/>
      <c r="GM30" s="50"/>
      <c r="GN30" s="784" t="e" vm="2">
        <v>#VALUE!</v>
      </c>
      <c r="GO30" s="784"/>
      <c r="GP30" s="50"/>
      <c r="GQ30" s="50"/>
      <c r="GR30" s="50"/>
      <c r="GS30" s="50"/>
      <c r="GT30" s="50"/>
      <c r="GU30" s="50"/>
      <c r="GV30" s="50"/>
      <c r="GW30" s="51"/>
      <c r="GX30" s="50"/>
      <c r="GY30" s="50"/>
      <c r="GZ30" s="50"/>
      <c r="HA30" s="50"/>
      <c r="HB30" s="50"/>
      <c r="HC30" s="50"/>
      <c r="HD30" s="50"/>
      <c r="HE30" s="784" t="e" vm="2">
        <v>#VALUE!</v>
      </c>
      <c r="HF30" s="784"/>
      <c r="HG30" s="50"/>
      <c r="HH30" s="50"/>
      <c r="HI30" s="50"/>
      <c r="HJ30" s="50"/>
      <c r="HK30" s="50"/>
      <c r="HL30" s="50"/>
      <c r="HM30" s="50"/>
      <c r="HN30" s="51"/>
      <c r="HO30" s="50"/>
      <c r="HP30" s="50"/>
      <c r="HQ30" s="50"/>
      <c r="HR30" s="50"/>
      <c r="HS30" s="50"/>
      <c r="HT30" s="50"/>
      <c r="HU30" s="50"/>
      <c r="HV30" s="784" t="e" vm="2">
        <v>#VALUE!</v>
      </c>
      <c r="HW30" s="784"/>
      <c r="HX30" s="50"/>
      <c r="HY30" s="50"/>
      <c r="HZ30" s="50"/>
      <c r="IA30" s="50"/>
      <c r="IB30" s="50"/>
      <c r="IC30" s="50"/>
      <c r="ID30" s="50"/>
      <c r="IE30" s="51"/>
      <c r="IF30" s="50"/>
      <c r="IG30" s="50"/>
      <c r="IH30" s="50"/>
      <c r="II30" s="50"/>
      <c r="IJ30" s="50"/>
      <c r="IK30" s="50"/>
      <c r="IL30" s="50"/>
      <c r="IM30" s="784" t="e" vm="2">
        <v>#VALUE!</v>
      </c>
      <c r="IN30" s="784"/>
      <c r="IO30" s="50"/>
      <c r="IP30" s="25"/>
      <c r="IQ30" s="25"/>
      <c r="IR30" s="25"/>
      <c r="IS30" s="25"/>
      <c r="IT30" s="25"/>
      <c r="IU30" s="25"/>
      <c r="IV30" s="25"/>
      <c r="IW30" s="685"/>
      <c r="IX30" s="685"/>
      <c r="IY30" s="686"/>
      <c r="IZ30" s="22"/>
      <c r="JA30" s="22"/>
      <c r="JB30" s="22"/>
      <c r="JC30" s="22"/>
      <c r="JD30" s="22"/>
      <c r="JE30" s="22"/>
      <c r="JF30" s="22"/>
      <c r="JG30" s="22"/>
      <c r="JH30" s="21"/>
      <c r="JI30" s="22"/>
      <c r="JJ30" s="22"/>
      <c r="JK30" s="22"/>
      <c r="JL30" s="22"/>
      <c r="JM30" s="22"/>
      <c r="JN30" s="22"/>
      <c r="JO30" s="22"/>
      <c r="JP30" s="22"/>
      <c r="JQ30" s="22"/>
      <c r="JR30" s="22"/>
      <c r="JS30" s="22"/>
      <c r="JT30" s="22"/>
      <c r="JU30" s="22"/>
      <c r="JV30" s="22"/>
      <c r="JW30" s="22"/>
      <c r="JX30" s="22"/>
      <c r="JY30" s="22"/>
      <c r="JZ30" s="22"/>
      <c r="KA30" s="22"/>
      <c r="KB30" s="22"/>
      <c r="KC30" s="22"/>
      <c r="KD30" s="22"/>
      <c r="KE30" s="22"/>
      <c r="KF30" s="22"/>
      <c r="KG30" s="22"/>
      <c r="KH30" s="22"/>
      <c r="KI30" s="22"/>
      <c r="KJ30" s="22"/>
      <c r="KK30" s="22"/>
      <c r="KL30" s="22"/>
      <c r="KM30" s="22"/>
      <c r="KN30" s="22"/>
      <c r="KO30" s="22"/>
      <c r="KP30" s="22"/>
      <c r="KQ30" s="22"/>
      <c r="KR30" s="22"/>
      <c r="KS30" s="22"/>
      <c r="KT30" s="22"/>
      <c r="KU30" s="22"/>
      <c r="KV30" s="22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2"/>
      <c r="LI30" s="22"/>
      <c r="LJ30" s="23"/>
    </row>
    <row r="31" spans="2:453" s="330" customFormat="1" ht="3.65" customHeight="1">
      <c r="B31" s="814"/>
      <c r="C31" s="815"/>
      <c r="D31" s="815"/>
      <c r="E31" s="815"/>
      <c r="F31" s="815"/>
      <c r="G31" s="815"/>
      <c r="H31" s="815"/>
      <c r="I31" s="815"/>
      <c r="J31" s="815"/>
      <c r="K31" s="815"/>
      <c r="L31" s="815"/>
      <c r="M31" s="815"/>
      <c r="N31" s="815"/>
      <c r="O31" s="815"/>
      <c r="P31" s="815"/>
      <c r="Q31" s="815"/>
      <c r="R31" s="815"/>
      <c r="S31" s="815"/>
      <c r="T31" s="815"/>
      <c r="U31" s="815"/>
      <c r="V31" s="815"/>
      <c r="W31" s="815"/>
      <c r="X31" s="815"/>
      <c r="Y31" s="815"/>
      <c r="Z31" s="815"/>
      <c r="AA31" s="815"/>
      <c r="AB31" s="815"/>
      <c r="AC31" s="815"/>
      <c r="AD31" s="815"/>
      <c r="AE31" s="815"/>
      <c r="AF31" s="815"/>
      <c r="AG31" s="815"/>
      <c r="AH31" s="815"/>
      <c r="AI31" s="815"/>
      <c r="AJ31" s="815"/>
      <c r="AK31" s="815"/>
      <c r="AL31" s="815"/>
      <c r="AM31" s="815"/>
      <c r="AN31" s="815"/>
      <c r="AO31" s="816"/>
      <c r="AP31" s="340"/>
      <c r="AQ31" s="340"/>
      <c r="AR31" s="340"/>
      <c r="AS31" s="340"/>
      <c r="AT31" s="340"/>
      <c r="AU31" s="340"/>
      <c r="AV31" s="340"/>
      <c r="AW31" s="340"/>
      <c r="AX31" s="727" t="s">
        <v>0</v>
      </c>
      <c r="AY31" s="728"/>
      <c r="AZ31" s="47"/>
      <c r="BA31" s="556"/>
      <c r="BB31" s="557"/>
      <c r="BC31" s="557"/>
      <c r="BD31" s="557"/>
      <c r="BE31" s="557"/>
      <c r="BF31" s="557"/>
      <c r="BG31" s="557"/>
      <c r="BH31" s="557"/>
      <c r="BI31" s="557"/>
      <c r="BJ31" s="557"/>
      <c r="BK31" s="557"/>
      <c r="BL31" s="557"/>
      <c r="BM31" s="557"/>
      <c r="BN31" s="557"/>
      <c r="BO31" s="557"/>
      <c r="BP31" s="557"/>
      <c r="BQ31" s="557"/>
      <c r="BR31" s="557"/>
      <c r="BS31" s="557"/>
      <c r="BT31" s="557"/>
      <c r="BU31" s="557"/>
      <c r="BV31" s="557"/>
      <c r="BW31" s="557"/>
      <c r="BX31" s="557"/>
      <c r="BY31" s="557"/>
      <c r="BZ31" s="557"/>
      <c r="CA31" s="557"/>
      <c r="CB31" s="557"/>
      <c r="CC31" s="557"/>
      <c r="CD31" s="557"/>
      <c r="CE31" s="557"/>
      <c r="CF31" s="557"/>
      <c r="CG31" s="557"/>
      <c r="CH31" s="557"/>
      <c r="CI31" s="557"/>
      <c r="CJ31" s="557"/>
      <c r="CK31" s="557"/>
      <c r="CL31" s="557"/>
      <c r="CM31" s="557"/>
      <c r="CN31" s="557"/>
      <c r="CO31" s="557"/>
      <c r="CP31" s="557"/>
      <c r="CQ31" s="557"/>
      <c r="CR31" s="557"/>
      <c r="CS31" s="557"/>
      <c r="CT31" s="557"/>
      <c r="CU31" s="557"/>
      <c r="CV31" s="557"/>
      <c r="CW31" s="557"/>
      <c r="CX31" s="557"/>
      <c r="CY31" s="557"/>
      <c r="CZ31" s="557"/>
      <c r="DA31" s="557"/>
      <c r="DB31" s="557"/>
      <c r="DC31" s="557"/>
      <c r="DD31" s="557"/>
      <c r="DE31" s="557"/>
      <c r="DF31" s="557"/>
      <c r="DG31" s="557"/>
      <c r="DH31" s="557"/>
      <c r="DI31" s="557"/>
      <c r="DJ31" s="557"/>
      <c r="DK31" s="557"/>
      <c r="DL31" s="557"/>
      <c r="DM31" s="557"/>
      <c r="DN31" s="557"/>
      <c r="DO31" s="557"/>
      <c r="DP31" s="557"/>
      <c r="DQ31" s="557"/>
      <c r="DR31" s="557"/>
      <c r="DS31" s="557"/>
      <c r="DT31" s="557"/>
      <c r="DU31" s="557"/>
      <c r="DV31" s="557"/>
      <c r="DW31" s="557"/>
      <c r="DX31" s="557"/>
      <c r="DY31" s="557"/>
      <c r="DZ31" s="557"/>
      <c r="EA31" s="557"/>
      <c r="EB31" s="557"/>
      <c r="EC31" s="557"/>
      <c r="ED31" s="557"/>
      <c r="EE31" s="557"/>
      <c r="EF31" s="557"/>
      <c r="EG31" s="557"/>
      <c r="EH31" s="557"/>
      <c r="EI31" s="557"/>
      <c r="EJ31" s="557"/>
      <c r="EK31" s="557"/>
      <c r="EL31" s="557"/>
      <c r="EM31" s="557"/>
      <c r="EN31" s="557"/>
      <c r="EO31" s="557"/>
      <c r="EP31" s="557"/>
      <c r="EQ31" s="557"/>
      <c r="ER31" s="557"/>
      <c r="ES31" s="557"/>
      <c r="ET31" s="557"/>
      <c r="EU31" s="557"/>
      <c r="EV31" s="557"/>
      <c r="EW31" s="557"/>
      <c r="EX31" s="557"/>
      <c r="EY31" s="557"/>
      <c r="EZ31" s="557"/>
      <c r="FA31" s="557"/>
      <c r="FB31" s="557"/>
      <c r="FC31" s="557"/>
      <c r="FD31" s="557"/>
      <c r="FE31" s="557"/>
      <c r="FF31" s="557"/>
      <c r="FG31" s="557"/>
      <c r="FH31" s="557"/>
      <c r="FI31" s="557"/>
      <c r="FJ31" s="557"/>
      <c r="FK31" s="557"/>
      <c r="FL31" s="557"/>
      <c r="FM31" s="557"/>
      <c r="FN31" s="557"/>
      <c r="FO31" s="557"/>
      <c r="FP31" s="557"/>
      <c r="FQ31" s="557"/>
      <c r="FR31" s="557"/>
      <c r="FS31" s="557"/>
      <c r="FT31" s="557"/>
      <c r="FU31" s="557"/>
      <c r="FV31" s="557"/>
      <c r="FW31" s="557"/>
      <c r="FX31" s="557"/>
      <c r="FY31" s="557"/>
      <c r="FZ31" s="557"/>
      <c r="GA31" s="557"/>
      <c r="GB31" s="557"/>
      <c r="GC31" s="557"/>
      <c r="GD31" s="557"/>
      <c r="GE31" s="557"/>
      <c r="GF31" s="557"/>
      <c r="GG31" s="557"/>
      <c r="GH31" s="557"/>
      <c r="GI31" s="557"/>
      <c r="GJ31" s="557"/>
      <c r="GK31" s="557"/>
      <c r="GL31" s="557"/>
      <c r="GM31" s="557"/>
      <c r="GN31" s="557"/>
      <c r="GO31" s="557"/>
      <c r="GP31" s="557"/>
      <c r="GQ31" s="557"/>
      <c r="GR31" s="557"/>
      <c r="GS31" s="557"/>
      <c r="GT31" s="557"/>
      <c r="GU31" s="557"/>
      <c r="GV31" s="557"/>
      <c r="GW31" s="557"/>
      <c r="GX31" s="557"/>
      <c r="GY31" s="557"/>
      <c r="GZ31" s="557"/>
      <c r="HA31" s="557"/>
      <c r="HB31" s="557"/>
      <c r="HC31" s="557"/>
      <c r="HD31" s="557"/>
      <c r="HE31" s="557"/>
      <c r="HF31" s="557"/>
      <c r="HG31" s="557"/>
      <c r="HH31" s="557"/>
      <c r="HI31" s="557"/>
      <c r="HJ31" s="557"/>
      <c r="HK31" s="557"/>
      <c r="HL31" s="557"/>
      <c r="HM31" s="557"/>
      <c r="HN31" s="557"/>
      <c r="HO31" s="557"/>
      <c r="HP31" s="557"/>
      <c r="HQ31" s="557"/>
      <c r="HR31" s="557"/>
      <c r="HS31" s="557"/>
      <c r="HT31" s="557"/>
      <c r="HU31" s="557"/>
      <c r="HV31" s="557"/>
      <c r="HW31" s="557"/>
      <c r="HX31" s="557"/>
      <c r="HY31" s="557"/>
      <c r="HZ31" s="557"/>
      <c r="IA31" s="557"/>
      <c r="IB31" s="557"/>
      <c r="IC31" s="557"/>
      <c r="ID31" s="557"/>
      <c r="IE31" s="557"/>
      <c r="IF31" s="557"/>
      <c r="IG31" s="557"/>
      <c r="IH31" s="557"/>
      <c r="II31" s="557"/>
      <c r="IJ31" s="557"/>
      <c r="IK31" s="557"/>
      <c r="IL31" s="557"/>
      <c r="IM31" s="557"/>
      <c r="IN31" s="557"/>
      <c r="IO31" s="557"/>
      <c r="IP31" s="557"/>
      <c r="IQ31" s="557"/>
      <c r="IR31" s="557"/>
      <c r="IS31" s="557"/>
      <c r="IT31" s="557"/>
      <c r="IU31" s="557"/>
      <c r="IV31" s="558"/>
      <c r="IW31" s="47"/>
      <c r="IX31" s="728" t="s">
        <v>0</v>
      </c>
      <c r="IY31" s="731"/>
      <c r="IZ31" s="22"/>
      <c r="JA31" s="22"/>
      <c r="JB31" s="22"/>
      <c r="JC31" s="22"/>
      <c r="JD31" s="22"/>
      <c r="JE31" s="22"/>
      <c r="JF31" s="22"/>
      <c r="JG31" s="22"/>
      <c r="JH31" s="353"/>
      <c r="JI31" s="340"/>
      <c r="JJ31" s="340"/>
      <c r="JK31" s="340"/>
      <c r="JL31" s="340"/>
      <c r="JM31" s="340"/>
      <c r="JN31" s="340"/>
      <c r="JO31" s="340"/>
      <c r="JP31" s="340"/>
      <c r="JQ31" s="340"/>
      <c r="JR31" s="340"/>
      <c r="JS31" s="340"/>
      <c r="JT31" s="340"/>
      <c r="JU31" s="340"/>
      <c r="JV31" s="340"/>
      <c r="JW31" s="340"/>
      <c r="JX31" s="340"/>
      <c r="JY31" s="340"/>
      <c r="JZ31" s="340"/>
      <c r="KA31" s="340"/>
      <c r="KB31" s="340"/>
      <c r="KC31" s="340"/>
      <c r="KD31" s="340"/>
      <c r="KE31" s="340"/>
      <c r="KF31" s="340"/>
      <c r="KG31" s="340"/>
      <c r="KH31" s="340"/>
      <c r="KI31" s="340"/>
      <c r="KJ31" s="340"/>
      <c r="KK31" s="340"/>
      <c r="KL31" s="340"/>
      <c r="KM31" s="340"/>
      <c r="KN31" s="340"/>
      <c r="KO31" s="340"/>
      <c r="KP31" s="340"/>
      <c r="KQ31" s="340"/>
      <c r="KR31" s="340"/>
      <c r="KS31" s="340"/>
      <c r="KT31" s="340"/>
      <c r="KU31" s="340"/>
      <c r="KV31" s="340"/>
      <c r="KW31" s="340"/>
      <c r="KX31" s="340"/>
      <c r="KY31" s="340"/>
      <c r="KZ31" s="340"/>
      <c r="LA31" s="340"/>
      <c r="LB31" s="340"/>
      <c r="LC31" s="340"/>
      <c r="LD31" s="340"/>
      <c r="LE31" s="340"/>
      <c r="LF31" s="340"/>
      <c r="LG31" s="340"/>
      <c r="LH31" s="340"/>
      <c r="LI31" s="340"/>
      <c r="LJ31" s="354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</row>
    <row r="32" spans="2:453" s="330" customFormat="1" ht="3.65" customHeight="1">
      <c r="B32" s="814"/>
      <c r="C32" s="815"/>
      <c r="D32" s="815"/>
      <c r="E32" s="815"/>
      <c r="F32" s="815"/>
      <c r="G32" s="815"/>
      <c r="H32" s="815"/>
      <c r="I32" s="815"/>
      <c r="J32" s="815"/>
      <c r="K32" s="815"/>
      <c r="L32" s="815"/>
      <c r="M32" s="815"/>
      <c r="N32" s="815"/>
      <c r="O32" s="815"/>
      <c r="P32" s="815"/>
      <c r="Q32" s="815"/>
      <c r="R32" s="815"/>
      <c r="S32" s="815"/>
      <c r="T32" s="815"/>
      <c r="U32" s="815"/>
      <c r="V32" s="815"/>
      <c r="W32" s="815"/>
      <c r="X32" s="815"/>
      <c r="Y32" s="815"/>
      <c r="Z32" s="815"/>
      <c r="AA32" s="815"/>
      <c r="AB32" s="815"/>
      <c r="AC32" s="815"/>
      <c r="AD32" s="815"/>
      <c r="AE32" s="815"/>
      <c r="AF32" s="815"/>
      <c r="AG32" s="815"/>
      <c r="AH32" s="815"/>
      <c r="AI32" s="815"/>
      <c r="AJ32" s="815"/>
      <c r="AK32" s="815"/>
      <c r="AL32" s="815"/>
      <c r="AM32" s="815"/>
      <c r="AN32" s="815"/>
      <c r="AO32" s="816"/>
      <c r="AP32" s="340"/>
      <c r="AQ32" s="340"/>
      <c r="AR32" s="340"/>
      <c r="AS32" s="340"/>
      <c r="AT32" s="340"/>
      <c r="AU32" s="340"/>
      <c r="AV32" s="340"/>
      <c r="AW32" s="340"/>
      <c r="AX32" s="727"/>
      <c r="AY32" s="728"/>
      <c r="AZ32" s="47"/>
      <c r="BA32" s="559"/>
      <c r="BB32" s="554"/>
      <c r="BC32" s="554"/>
      <c r="BD32" s="554"/>
      <c r="BE32" s="554"/>
      <c r="BF32" s="554"/>
      <c r="BG32" s="554"/>
      <c r="BH32" s="554"/>
      <c r="BI32" s="554"/>
      <c r="BJ32" s="554"/>
      <c r="BK32" s="554"/>
      <c r="BL32" s="554"/>
      <c r="IV32" s="560"/>
      <c r="IW32" s="47"/>
      <c r="IX32" s="728"/>
      <c r="IY32" s="731"/>
      <c r="IZ32" s="22"/>
      <c r="JA32" s="22"/>
      <c r="JB32" s="22"/>
      <c r="JC32" s="22"/>
      <c r="JD32" s="22"/>
      <c r="JE32" s="22"/>
      <c r="JF32" s="22"/>
      <c r="JG32" s="22"/>
      <c r="JH32" s="353"/>
      <c r="JI32" s="340"/>
      <c r="JJ32" s="340"/>
      <c r="JK32" s="340"/>
      <c r="JL32" s="340"/>
      <c r="JM32" s="340"/>
      <c r="JN32" s="340"/>
      <c r="JO32" s="340"/>
      <c r="JP32" s="340"/>
      <c r="JQ32" s="340"/>
      <c r="JR32" s="340"/>
      <c r="JS32" s="340"/>
      <c r="JT32" s="340"/>
      <c r="JU32" s="340"/>
      <c r="JV32" s="340"/>
      <c r="JW32" s="340"/>
      <c r="JX32" s="340"/>
      <c r="JY32" s="340"/>
      <c r="JZ32" s="340"/>
      <c r="KA32" s="340"/>
      <c r="KB32" s="340"/>
      <c r="KC32" s="340"/>
      <c r="KD32" s="340"/>
      <c r="KE32" s="340"/>
      <c r="KF32" s="340"/>
      <c r="KG32" s="340"/>
      <c r="KH32" s="340"/>
      <c r="KI32" s="340"/>
      <c r="KJ32" s="340"/>
      <c r="KK32" s="340"/>
      <c r="KL32" s="340"/>
      <c r="KM32" s="340"/>
      <c r="KN32" s="340"/>
      <c r="KO32" s="340"/>
      <c r="KP32" s="340"/>
      <c r="KQ32" s="340"/>
      <c r="KR32" s="340"/>
      <c r="KS32" s="340"/>
      <c r="KT32" s="340"/>
      <c r="KU32" s="340"/>
      <c r="KV32" s="340"/>
      <c r="KW32" s="340"/>
      <c r="KX32" s="340"/>
      <c r="KY32" s="340"/>
      <c r="KZ32" s="340"/>
      <c r="LA32" s="340"/>
      <c r="LB32" s="340"/>
      <c r="LC32" s="340"/>
      <c r="LD32" s="340"/>
      <c r="LE32" s="340"/>
      <c r="LF32" s="340"/>
      <c r="LG32" s="340"/>
      <c r="LH32" s="340"/>
      <c r="LI32" s="340"/>
      <c r="LJ32" s="354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</row>
    <row r="33" spans="2:478" s="330" customFormat="1" ht="3.65" customHeight="1">
      <c r="B33" s="814"/>
      <c r="C33" s="815"/>
      <c r="D33" s="815"/>
      <c r="E33" s="815"/>
      <c r="F33" s="815"/>
      <c r="G33" s="815"/>
      <c r="H33" s="815"/>
      <c r="I33" s="815"/>
      <c r="J33" s="815"/>
      <c r="K33" s="815"/>
      <c r="L33" s="815"/>
      <c r="M33" s="815"/>
      <c r="N33" s="815"/>
      <c r="O33" s="815"/>
      <c r="P33" s="815"/>
      <c r="Q33" s="815"/>
      <c r="R33" s="815"/>
      <c r="S33" s="815"/>
      <c r="T33" s="815"/>
      <c r="U33" s="815"/>
      <c r="V33" s="815"/>
      <c r="W33" s="815"/>
      <c r="X33" s="815"/>
      <c r="Y33" s="815"/>
      <c r="Z33" s="815"/>
      <c r="AA33" s="815"/>
      <c r="AB33" s="815"/>
      <c r="AC33" s="815"/>
      <c r="AD33" s="815"/>
      <c r="AE33" s="815"/>
      <c r="AF33" s="815"/>
      <c r="AG33" s="815"/>
      <c r="AH33" s="815"/>
      <c r="AI33" s="815"/>
      <c r="AJ33" s="815"/>
      <c r="AK33" s="815"/>
      <c r="AL33" s="815"/>
      <c r="AM33" s="815"/>
      <c r="AN33" s="815"/>
      <c r="AO33" s="816"/>
      <c r="AP33" s="340"/>
      <c r="AQ33" s="340"/>
      <c r="AR33" s="340"/>
      <c r="AS33" s="340"/>
      <c r="AT33" s="340"/>
      <c r="AU33" s="340"/>
      <c r="AV33" s="340"/>
      <c r="AW33" s="340"/>
      <c r="AX33" s="727"/>
      <c r="AY33" s="728"/>
      <c r="AZ33" s="47"/>
      <c r="IV33" s="560"/>
      <c r="IW33" s="47"/>
      <c r="IX33" s="728"/>
      <c r="IY33" s="731"/>
      <c r="IZ33" s="22"/>
      <c r="JA33" s="22"/>
      <c r="JB33" s="22"/>
      <c r="JC33" s="22"/>
      <c r="JD33" s="22"/>
      <c r="JE33" s="22"/>
      <c r="JF33" s="22"/>
      <c r="JG33" s="22"/>
      <c r="JH33" s="353"/>
      <c r="JI33" s="340"/>
      <c r="JJ33" s="340"/>
      <c r="JK33" s="340"/>
      <c r="JL33" s="340"/>
      <c r="JM33" s="340"/>
      <c r="JN33" s="340"/>
      <c r="JO33" s="340"/>
      <c r="JP33" s="340"/>
      <c r="JQ33" s="340"/>
      <c r="JR33" s="340"/>
      <c r="JS33" s="340"/>
      <c r="JT33" s="340"/>
      <c r="JU33" s="340"/>
      <c r="JV33" s="340"/>
      <c r="JW33" s="340"/>
      <c r="JX33" s="340"/>
      <c r="JY33" s="340"/>
      <c r="JZ33" s="340"/>
      <c r="KA33" s="340"/>
      <c r="KB33" s="340"/>
      <c r="KC33" s="340"/>
      <c r="KD33" s="340"/>
      <c r="KE33" s="340"/>
      <c r="KF33" s="340"/>
      <c r="KG33" s="340"/>
      <c r="KH33" s="340"/>
      <c r="KI33" s="340"/>
      <c r="KJ33" s="340"/>
      <c r="KK33" s="340"/>
      <c r="KL33" s="340"/>
      <c r="KM33" s="340"/>
      <c r="KN33" s="340"/>
      <c r="KO33" s="340"/>
      <c r="KP33" s="340"/>
      <c r="KQ33" s="340"/>
      <c r="KR33" s="340"/>
      <c r="KS33" s="340"/>
      <c r="KT33" s="340"/>
      <c r="KU33" s="340"/>
      <c r="KV33" s="340"/>
      <c r="KW33" s="340"/>
      <c r="KX33" s="340"/>
      <c r="KY33" s="340"/>
      <c r="KZ33" s="340"/>
      <c r="LA33" s="340"/>
      <c r="LB33" s="340"/>
      <c r="LC33" s="340"/>
      <c r="LD33" s="340"/>
      <c r="LE33" s="340"/>
      <c r="LF33" s="340"/>
      <c r="LG33" s="340"/>
      <c r="LH33" s="340"/>
      <c r="LI33" s="340"/>
      <c r="LJ33" s="354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</row>
    <row r="34" spans="2:478" s="330" customFormat="1" ht="3.65" customHeight="1">
      <c r="B34" s="814"/>
      <c r="C34" s="815"/>
      <c r="D34" s="815"/>
      <c r="E34" s="815"/>
      <c r="F34" s="815"/>
      <c r="G34" s="815"/>
      <c r="H34" s="815"/>
      <c r="I34" s="815"/>
      <c r="J34" s="815"/>
      <c r="K34" s="815"/>
      <c r="L34" s="815"/>
      <c r="M34" s="815"/>
      <c r="N34" s="815"/>
      <c r="O34" s="815"/>
      <c r="P34" s="815"/>
      <c r="Q34" s="815"/>
      <c r="R34" s="815"/>
      <c r="S34" s="815"/>
      <c r="T34" s="815"/>
      <c r="U34" s="815"/>
      <c r="V34" s="815"/>
      <c r="W34" s="815"/>
      <c r="X34" s="815"/>
      <c r="Y34" s="815"/>
      <c r="Z34" s="815"/>
      <c r="AA34" s="815"/>
      <c r="AB34" s="815"/>
      <c r="AC34" s="815"/>
      <c r="AD34" s="815"/>
      <c r="AE34" s="815"/>
      <c r="AF34" s="815"/>
      <c r="AG34" s="815"/>
      <c r="AH34" s="815"/>
      <c r="AI34" s="815"/>
      <c r="AJ34" s="815"/>
      <c r="AK34" s="815"/>
      <c r="AL34" s="815"/>
      <c r="AM34" s="815"/>
      <c r="AN34" s="815"/>
      <c r="AO34" s="816"/>
      <c r="AP34" s="340"/>
      <c r="AQ34" s="340"/>
      <c r="AR34" s="340"/>
      <c r="AS34" s="340"/>
      <c r="AT34" s="340"/>
      <c r="AU34" s="340"/>
      <c r="AV34" s="340"/>
      <c r="AW34" s="340"/>
      <c r="AX34" s="727"/>
      <c r="AY34" s="728"/>
      <c r="AZ34" s="47"/>
      <c r="IV34" s="560"/>
      <c r="IW34" s="47"/>
      <c r="IX34" s="728"/>
      <c r="IY34" s="731"/>
      <c r="IZ34" s="22"/>
      <c r="JA34" s="22"/>
      <c r="JB34" s="22"/>
      <c r="JC34" s="22"/>
      <c r="JD34" s="22"/>
      <c r="JE34" s="22"/>
      <c r="JF34" s="22"/>
      <c r="JG34" s="22"/>
      <c r="JH34" s="353"/>
      <c r="JI34" s="340"/>
      <c r="JJ34" s="340"/>
      <c r="JK34" s="340"/>
      <c r="JL34" s="340"/>
      <c r="JM34" s="340"/>
      <c r="JN34" s="340"/>
      <c r="JO34" s="340"/>
      <c r="JP34" s="340"/>
      <c r="JQ34" s="340"/>
      <c r="JR34" s="340"/>
      <c r="JS34" s="340"/>
      <c r="JT34" s="340"/>
      <c r="JU34" s="340"/>
      <c r="JV34" s="340"/>
      <c r="JW34" s="340"/>
      <c r="JX34" s="340"/>
      <c r="JY34" s="340"/>
      <c r="JZ34" s="340"/>
      <c r="KA34" s="340"/>
      <c r="KB34" s="340"/>
      <c r="KC34" s="340"/>
      <c r="KD34" s="340"/>
      <c r="KE34" s="340"/>
      <c r="KF34" s="340"/>
      <c r="KG34" s="340"/>
      <c r="KH34" s="340"/>
      <c r="KI34" s="340"/>
      <c r="KJ34" s="340"/>
      <c r="KK34" s="340"/>
      <c r="KL34" s="340"/>
      <c r="KM34" s="340"/>
      <c r="KN34" s="340"/>
      <c r="KO34" s="340"/>
      <c r="KP34" s="340"/>
      <c r="KQ34" s="340"/>
      <c r="KR34" s="340"/>
      <c r="KS34" s="340"/>
      <c r="KT34" s="340"/>
      <c r="KU34" s="340"/>
      <c r="KV34" s="340"/>
      <c r="KW34" s="340"/>
      <c r="KX34" s="340"/>
      <c r="KY34" s="340"/>
      <c r="KZ34" s="340"/>
      <c r="LA34" s="340"/>
      <c r="LB34" s="340"/>
      <c r="LC34" s="340"/>
      <c r="LD34" s="340"/>
      <c r="LE34" s="340"/>
      <c r="LF34" s="340"/>
      <c r="LG34" s="340"/>
      <c r="LH34" s="340"/>
      <c r="LI34" s="340"/>
      <c r="LJ34" s="35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</row>
    <row r="35" spans="2:478" ht="3.65" customHeight="1">
      <c r="B35" s="814"/>
      <c r="C35" s="815"/>
      <c r="D35" s="815"/>
      <c r="E35" s="815"/>
      <c r="F35" s="815"/>
      <c r="G35" s="815"/>
      <c r="H35" s="815"/>
      <c r="I35" s="815"/>
      <c r="J35" s="815"/>
      <c r="K35" s="815"/>
      <c r="L35" s="815"/>
      <c r="M35" s="815"/>
      <c r="N35" s="815"/>
      <c r="O35" s="815"/>
      <c r="P35" s="815"/>
      <c r="Q35" s="815"/>
      <c r="R35" s="815"/>
      <c r="S35" s="815"/>
      <c r="T35" s="815"/>
      <c r="U35" s="815"/>
      <c r="V35" s="815"/>
      <c r="W35" s="815"/>
      <c r="X35" s="815"/>
      <c r="Y35" s="815"/>
      <c r="Z35" s="815"/>
      <c r="AA35" s="815"/>
      <c r="AB35" s="815"/>
      <c r="AC35" s="815"/>
      <c r="AD35" s="815"/>
      <c r="AE35" s="815"/>
      <c r="AF35" s="815"/>
      <c r="AG35" s="815"/>
      <c r="AH35" s="815"/>
      <c r="AI35" s="815"/>
      <c r="AJ35" s="815"/>
      <c r="AK35" s="815"/>
      <c r="AL35" s="815"/>
      <c r="AM35" s="815"/>
      <c r="AN35" s="815"/>
      <c r="AO35" s="816"/>
      <c r="AP35" s="22"/>
      <c r="AQ35" s="22"/>
      <c r="AR35" s="22"/>
      <c r="AS35" s="22"/>
      <c r="AT35" s="22"/>
      <c r="AU35" s="22"/>
      <c r="AV35" s="22"/>
      <c r="AW35" s="22"/>
      <c r="AX35" s="727"/>
      <c r="AY35" s="728"/>
      <c r="AZ35" s="47"/>
      <c r="BA35" s="559"/>
      <c r="BB35" s="554"/>
      <c r="BC35" s="554"/>
      <c r="BD35" s="554"/>
      <c r="BE35" s="554"/>
      <c r="BF35" s="554"/>
      <c r="BG35" s="554"/>
      <c r="BH35" s="554"/>
      <c r="BI35" s="554"/>
      <c r="BJ35" s="554"/>
      <c r="BK35" s="554"/>
      <c r="BL35" s="554"/>
      <c r="IV35" s="561"/>
      <c r="IW35" s="47"/>
      <c r="IX35" s="728"/>
      <c r="IY35" s="731"/>
      <c r="IZ35" s="22"/>
      <c r="JA35" s="22"/>
      <c r="JB35" s="22"/>
      <c r="JC35" s="22"/>
      <c r="JD35" s="22"/>
      <c r="JE35" s="22"/>
      <c r="JF35" s="22"/>
      <c r="JG35" s="22"/>
      <c r="JH35" s="21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2"/>
      <c r="LI35" s="22"/>
      <c r="LJ35" s="23"/>
    </row>
    <row r="36" spans="2:478" ht="3.65" customHeight="1">
      <c r="B36" s="814"/>
      <c r="C36" s="815"/>
      <c r="D36" s="815"/>
      <c r="E36" s="815"/>
      <c r="F36" s="815"/>
      <c r="G36" s="815"/>
      <c r="H36" s="815"/>
      <c r="I36" s="815"/>
      <c r="J36" s="815"/>
      <c r="K36" s="815"/>
      <c r="L36" s="815"/>
      <c r="M36" s="815"/>
      <c r="N36" s="815"/>
      <c r="O36" s="815"/>
      <c r="P36" s="815"/>
      <c r="Q36" s="815"/>
      <c r="R36" s="815"/>
      <c r="S36" s="815"/>
      <c r="T36" s="815"/>
      <c r="U36" s="815"/>
      <c r="V36" s="815"/>
      <c r="W36" s="815"/>
      <c r="X36" s="815"/>
      <c r="Y36" s="815"/>
      <c r="Z36" s="815"/>
      <c r="AA36" s="815"/>
      <c r="AB36" s="815"/>
      <c r="AC36" s="815"/>
      <c r="AD36" s="815"/>
      <c r="AE36" s="815"/>
      <c r="AF36" s="815"/>
      <c r="AG36" s="815"/>
      <c r="AH36" s="815"/>
      <c r="AI36" s="815"/>
      <c r="AJ36" s="815"/>
      <c r="AK36" s="815"/>
      <c r="AL36" s="815"/>
      <c r="AM36" s="815"/>
      <c r="AN36" s="815"/>
      <c r="AO36" s="816"/>
      <c r="AP36" s="22"/>
      <c r="AQ36" s="22"/>
      <c r="AR36" s="388"/>
      <c r="AS36" s="388"/>
      <c r="AT36" s="388"/>
      <c r="AU36" s="388"/>
      <c r="AV36" s="388"/>
      <c r="AW36" s="388"/>
      <c r="AX36" s="727"/>
      <c r="AY36" s="728"/>
      <c r="AZ36" s="728" t="e" vm="3">
        <v>#VALUE!</v>
      </c>
      <c r="BA36" s="559"/>
      <c r="BB36" s="554"/>
      <c r="BC36" s="554"/>
      <c r="BD36" s="554"/>
      <c r="BE36" s="554"/>
      <c r="BF36" s="554"/>
      <c r="BG36" s="554"/>
      <c r="BH36" s="554"/>
      <c r="BI36" s="554"/>
      <c r="BJ36" s="554"/>
      <c r="BK36" s="554"/>
      <c r="BL36" s="554"/>
      <c r="IV36" s="561"/>
      <c r="IW36" s="728"/>
      <c r="IX36" s="728"/>
      <c r="IY36" s="731"/>
      <c r="IZ36" s="22"/>
      <c r="JA36" s="22"/>
      <c r="JB36" s="22"/>
      <c r="JC36" s="22"/>
      <c r="JD36" s="22"/>
      <c r="JE36" s="22"/>
      <c r="JF36" s="22"/>
      <c r="JG36" s="22"/>
      <c r="JH36" s="21"/>
      <c r="JI36" s="22"/>
      <c r="JJ36" s="22"/>
      <c r="JK36" s="22"/>
      <c r="JL36" s="22"/>
      <c r="JM36" s="22"/>
      <c r="JN36" s="22"/>
      <c r="JO36" s="22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2"/>
      <c r="KB36" s="22"/>
      <c r="KC36" s="22"/>
      <c r="KD36" s="22"/>
      <c r="KE36" s="22"/>
      <c r="KF36" s="22"/>
      <c r="KG36" s="22"/>
      <c r="KH36" s="22"/>
      <c r="KI36" s="22"/>
      <c r="KJ36" s="22"/>
      <c r="KK36" s="22"/>
      <c r="KL36" s="22"/>
      <c r="KM36" s="22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2"/>
      <c r="LI36" s="22"/>
      <c r="LJ36" s="23"/>
    </row>
    <row r="37" spans="2:478" ht="3.65" customHeight="1" thickBot="1">
      <c r="B37" s="817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/>
      <c r="T37" s="818"/>
      <c r="U37" s="818"/>
      <c r="V37" s="818"/>
      <c r="W37" s="818"/>
      <c r="X37" s="818"/>
      <c r="Y37" s="818"/>
      <c r="Z37" s="818"/>
      <c r="AA37" s="818"/>
      <c r="AB37" s="818"/>
      <c r="AC37" s="818"/>
      <c r="AD37" s="818"/>
      <c r="AE37" s="818"/>
      <c r="AF37" s="818"/>
      <c r="AG37" s="818"/>
      <c r="AH37" s="818"/>
      <c r="AI37" s="818"/>
      <c r="AJ37" s="818"/>
      <c r="AK37" s="818"/>
      <c r="AL37" s="818"/>
      <c r="AM37" s="818"/>
      <c r="AN37" s="818"/>
      <c r="AO37" s="819"/>
      <c r="AP37" s="22"/>
      <c r="AQ37" s="22"/>
      <c r="AR37" s="388"/>
      <c r="AS37" s="388"/>
      <c r="AT37" s="433" t="s">
        <v>99</v>
      </c>
      <c r="AU37" s="388"/>
      <c r="AV37" s="433" t="b">
        <f>IF(BO43&lt;&gt;"",MID(BO43,1,2))</f>
        <v>0</v>
      </c>
      <c r="AW37" s="388"/>
      <c r="AX37" s="727"/>
      <c r="AY37" s="728"/>
      <c r="AZ37" s="728"/>
      <c r="BA37" s="1233" t="s">
        <v>970</v>
      </c>
      <c r="BB37" s="1234"/>
      <c r="BC37" s="1234"/>
      <c r="BD37" s="1234"/>
      <c r="BE37" s="1234"/>
      <c r="BF37" s="1234"/>
      <c r="BG37" s="1234"/>
      <c r="BH37" s="1234"/>
      <c r="BI37" s="1234"/>
      <c r="BJ37" s="1234"/>
      <c r="BK37" s="1234"/>
      <c r="BL37" s="1234"/>
      <c r="BM37" s="1312" t="s">
        <v>30</v>
      </c>
      <c r="BN37" s="1306"/>
      <c r="BO37" s="1306"/>
      <c r="BP37" s="1306"/>
      <c r="BQ37" s="1306"/>
      <c r="BR37" s="1306"/>
      <c r="BS37" s="1306"/>
      <c r="BT37" s="1306"/>
      <c r="BU37" s="1306"/>
      <c r="BV37" s="1306"/>
      <c r="BW37" s="1306"/>
      <c r="BX37" s="1306"/>
      <c r="BY37" s="1305" t="s">
        <v>52</v>
      </c>
      <c r="BZ37" s="1306"/>
      <c r="CA37" s="1306"/>
      <c r="CB37" s="1306"/>
      <c r="CC37" s="1306"/>
      <c r="CD37" s="1306"/>
      <c r="CE37" s="1306"/>
      <c r="CF37" s="1306"/>
      <c r="CG37" s="1306"/>
      <c r="CH37" s="1306"/>
      <c r="CI37" s="1306"/>
      <c r="CJ37" s="1306"/>
      <c r="CK37" s="1305" t="s">
        <v>29</v>
      </c>
      <c r="CL37" s="1306"/>
      <c r="CM37" s="1306"/>
      <c r="CN37" s="1306"/>
      <c r="CO37" s="1306"/>
      <c r="CP37" s="1306"/>
      <c r="CQ37" s="1306"/>
      <c r="CR37" s="1306"/>
      <c r="CS37" s="1306"/>
      <c r="CT37" s="1306"/>
      <c r="CU37" s="1306"/>
      <c r="CV37" s="1306"/>
      <c r="CW37" s="1300" t="s">
        <v>976</v>
      </c>
      <c r="CX37" s="1300"/>
      <c r="CY37" s="1300"/>
      <c r="CZ37" s="1300"/>
      <c r="DA37" s="1300"/>
      <c r="DB37" s="1300"/>
      <c r="DC37" s="1300"/>
      <c r="DD37" s="1300"/>
      <c r="DE37" s="1300"/>
      <c r="DF37" s="1300"/>
      <c r="DG37" s="1300"/>
      <c r="DH37" s="1300"/>
      <c r="DI37" s="1305" t="s">
        <v>31</v>
      </c>
      <c r="DJ37" s="1306"/>
      <c r="DK37" s="1306"/>
      <c r="DL37" s="1306"/>
      <c r="DM37" s="1306"/>
      <c r="DN37" s="1306"/>
      <c r="DO37" s="1306"/>
      <c r="DP37" s="1306"/>
      <c r="DQ37" s="1306"/>
      <c r="DR37" s="1306"/>
      <c r="DS37" s="1306"/>
      <c r="DT37" s="1315"/>
      <c r="DU37" s="1305" t="s">
        <v>32</v>
      </c>
      <c r="DV37" s="1306"/>
      <c r="DW37" s="1306"/>
      <c r="DX37" s="1306"/>
      <c r="DY37" s="1306"/>
      <c r="DZ37" s="1306"/>
      <c r="EA37" s="1306"/>
      <c r="EB37" s="1306"/>
      <c r="EC37" s="1306"/>
      <c r="ED37" s="1306"/>
      <c r="EE37" s="1306"/>
      <c r="EF37" s="1306"/>
      <c r="EG37" s="1305" t="s">
        <v>28</v>
      </c>
      <c r="EH37" s="1306"/>
      <c r="EI37" s="1306"/>
      <c r="EJ37" s="1306"/>
      <c r="EK37" s="1306"/>
      <c r="EL37" s="1306"/>
      <c r="EM37" s="1306"/>
      <c r="EN37" s="1306"/>
      <c r="EO37" s="1306"/>
      <c r="EP37" s="1306"/>
      <c r="EQ37" s="1306"/>
      <c r="ER37" s="1306"/>
      <c r="ES37" s="1305" t="s">
        <v>27</v>
      </c>
      <c r="ET37" s="1306"/>
      <c r="EU37" s="1306"/>
      <c r="EV37" s="1306"/>
      <c r="EW37" s="1306"/>
      <c r="EX37" s="1306"/>
      <c r="EY37" s="1306"/>
      <c r="EZ37" s="1306"/>
      <c r="FA37" s="1306"/>
      <c r="FB37" s="1306"/>
      <c r="FC37" s="1306"/>
      <c r="FD37" s="1306"/>
      <c r="FE37" s="1305" t="s">
        <v>48</v>
      </c>
      <c r="FF37" s="1306"/>
      <c r="FG37" s="1306"/>
      <c r="FH37" s="1306"/>
      <c r="FI37" s="1306"/>
      <c r="FJ37" s="1306"/>
      <c r="FK37" s="1306"/>
      <c r="FL37" s="1306"/>
      <c r="FM37" s="1306"/>
      <c r="FN37" s="1306"/>
      <c r="FO37" s="1306"/>
      <c r="FP37" s="1306"/>
      <c r="FQ37" s="1305" t="s">
        <v>50</v>
      </c>
      <c r="FR37" s="1306"/>
      <c r="FS37" s="1306"/>
      <c r="FT37" s="1306"/>
      <c r="FU37" s="1306"/>
      <c r="FV37" s="1306"/>
      <c r="FW37" s="1306"/>
      <c r="FX37" s="1306"/>
      <c r="FY37" s="1306"/>
      <c r="FZ37" s="1306"/>
      <c r="GA37" s="1306"/>
      <c r="GB37" s="1306"/>
      <c r="GC37" s="1305" t="s">
        <v>49</v>
      </c>
      <c r="GD37" s="1306"/>
      <c r="GE37" s="1306"/>
      <c r="GF37" s="1306"/>
      <c r="GG37" s="1306"/>
      <c r="GH37" s="1306"/>
      <c r="GI37" s="1306"/>
      <c r="GJ37" s="1306"/>
      <c r="GK37" s="1306"/>
      <c r="GL37" s="1306"/>
      <c r="GM37" s="1306"/>
      <c r="GN37" s="1306"/>
      <c r="GO37" s="1305" t="s">
        <v>33</v>
      </c>
      <c r="GP37" s="1306"/>
      <c r="GQ37" s="1306"/>
      <c r="GR37" s="1306"/>
      <c r="GS37" s="1306"/>
      <c r="GT37" s="1306"/>
      <c r="GU37" s="1306"/>
      <c r="GV37" s="1306"/>
      <c r="GW37" s="1306"/>
      <c r="GX37" s="1306"/>
      <c r="GY37" s="1306"/>
      <c r="GZ37" s="1306"/>
      <c r="HA37" s="1305" t="s">
        <v>37</v>
      </c>
      <c r="HB37" s="1306"/>
      <c r="HC37" s="1306"/>
      <c r="HD37" s="1306"/>
      <c r="HE37" s="1306"/>
      <c r="HF37" s="1306"/>
      <c r="HG37" s="1306"/>
      <c r="HH37" s="1306"/>
      <c r="HI37" s="1306"/>
      <c r="HJ37" s="1306"/>
      <c r="HK37" s="1306"/>
      <c r="HL37" s="1306"/>
      <c r="HM37" s="1305" t="s">
        <v>38</v>
      </c>
      <c r="HN37" s="1306"/>
      <c r="HO37" s="1306"/>
      <c r="HP37" s="1306"/>
      <c r="HQ37" s="1306"/>
      <c r="HR37" s="1306"/>
      <c r="HS37" s="1306"/>
      <c r="HT37" s="1306"/>
      <c r="HU37" s="1306"/>
      <c r="HV37" s="1306"/>
      <c r="HW37" s="1306"/>
      <c r="HX37" s="1306"/>
      <c r="HY37" s="1305" t="s">
        <v>34</v>
      </c>
      <c r="HZ37" s="1306"/>
      <c r="IA37" s="1306"/>
      <c r="IB37" s="1306"/>
      <c r="IC37" s="1306"/>
      <c r="ID37" s="1306"/>
      <c r="IE37" s="1306"/>
      <c r="IF37" s="1306"/>
      <c r="IG37" s="1306"/>
      <c r="IH37" s="1306"/>
      <c r="II37" s="1306"/>
      <c r="IJ37" s="1306"/>
      <c r="IK37" s="1305" t="s">
        <v>35</v>
      </c>
      <c r="IL37" s="1306"/>
      <c r="IM37" s="1306"/>
      <c r="IN37" s="1306"/>
      <c r="IO37" s="1306"/>
      <c r="IP37" s="1306"/>
      <c r="IQ37" s="1306"/>
      <c r="IR37" s="1306"/>
      <c r="IS37" s="1306"/>
      <c r="IT37" s="1306"/>
      <c r="IU37" s="1306"/>
      <c r="IV37" s="1309"/>
      <c r="IW37" s="728"/>
      <c r="IX37" s="728"/>
      <c r="IY37" s="731"/>
      <c r="IZ37" s="22"/>
      <c r="JA37" s="22"/>
      <c r="JB37" s="22"/>
      <c r="JC37" s="22"/>
      <c r="JD37" s="22"/>
      <c r="JE37" s="22"/>
      <c r="JF37" s="22"/>
      <c r="JG37" s="22"/>
      <c r="JH37" s="21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3"/>
    </row>
    <row r="38" spans="2:478" ht="3.65" customHeight="1" thickTop="1">
      <c r="B38" s="811"/>
      <c r="C38" s="812"/>
      <c r="D38" s="812"/>
      <c r="E38" s="812"/>
      <c r="F38" s="812"/>
      <c r="G38" s="812"/>
      <c r="H38" s="812"/>
      <c r="I38" s="812"/>
      <c r="J38" s="812"/>
      <c r="K38" s="812"/>
      <c r="L38" s="812"/>
      <c r="M38" s="812"/>
      <c r="N38" s="812"/>
      <c r="O38" s="812"/>
      <c r="P38" s="812"/>
      <c r="Q38" s="812"/>
      <c r="R38" s="812"/>
      <c r="S38" s="812"/>
      <c r="T38" s="812"/>
      <c r="U38" s="812"/>
      <c r="V38" s="812"/>
      <c r="W38" s="812"/>
      <c r="X38" s="812"/>
      <c r="Y38" s="812"/>
      <c r="Z38" s="812"/>
      <c r="AA38" s="812"/>
      <c r="AB38" s="812"/>
      <c r="AC38" s="812"/>
      <c r="AD38" s="812"/>
      <c r="AE38" s="812"/>
      <c r="AF38" s="812"/>
      <c r="AG38" s="812"/>
      <c r="AH38" s="812"/>
      <c r="AI38" s="812"/>
      <c r="AJ38" s="812"/>
      <c r="AK38" s="812"/>
      <c r="AL38" s="812"/>
      <c r="AM38" s="812"/>
      <c r="AN38" s="812"/>
      <c r="AO38" s="813"/>
      <c r="AP38" s="22"/>
      <c r="AQ38" s="22"/>
      <c r="AR38" s="388"/>
      <c r="AS38" s="388"/>
      <c r="AT38" s="388"/>
      <c r="AU38" s="388"/>
      <c r="AV38" s="388"/>
      <c r="AW38" s="388"/>
      <c r="AX38" s="727"/>
      <c r="AY38" s="728"/>
      <c r="AZ38" s="47"/>
      <c r="BA38" s="1235"/>
      <c r="BB38" s="1236"/>
      <c r="BC38" s="1236"/>
      <c r="BD38" s="1236"/>
      <c r="BE38" s="1236"/>
      <c r="BF38" s="1236"/>
      <c r="BG38" s="1236"/>
      <c r="BH38" s="1236"/>
      <c r="BI38" s="1236"/>
      <c r="BJ38" s="1236"/>
      <c r="BK38" s="1236"/>
      <c r="BL38" s="1236"/>
      <c r="BM38" s="1313"/>
      <c r="BN38" s="823"/>
      <c r="BO38" s="823"/>
      <c r="BP38" s="823"/>
      <c r="BQ38" s="823"/>
      <c r="BR38" s="823"/>
      <c r="BS38" s="823"/>
      <c r="BT38" s="823"/>
      <c r="BU38" s="823"/>
      <c r="BV38" s="823"/>
      <c r="BW38" s="823"/>
      <c r="BX38" s="823"/>
      <c r="BY38" s="822"/>
      <c r="BZ38" s="823"/>
      <c r="CA38" s="823"/>
      <c r="CB38" s="823"/>
      <c r="CC38" s="823"/>
      <c r="CD38" s="823"/>
      <c r="CE38" s="823"/>
      <c r="CF38" s="823"/>
      <c r="CG38" s="823"/>
      <c r="CH38" s="823"/>
      <c r="CI38" s="823"/>
      <c r="CJ38" s="823"/>
      <c r="CK38" s="822"/>
      <c r="CL38" s="823"/>
      <c r="CM38" s="823"/>
      <c r="CN38" s="823"/>
      <c r="CO38" s="823"/>
      <c r="CP38" s="823"/>
      <c r="CQ38" s="823"/>
      <c r="CR38" s="823"/>
      <c r="CS38" s="823"/>
      <c r="CT38" s="823"/>
      <c r="CU38" s="823"/>
      <c r="CV38" s="823"/>
      <c r="CW38" s="954"/>
      <c r="CX38" s="954"/>
      <c r="CY38" s="954"/>
      <c r="CZ38" s="954"/>
      <c r="DA38" s="954"/>
      <c r="DB38" s="954"/>
      <c r="DC38" s="954"/>
      <c r="DD38" s="954"/>
      <c r="DE38" s="954"/>
      <c r="DF38" s="954"/>
      <c r="DG38" s="954"/>
      <c r="DH38" s="954"/>
      <c r="DI38" s="822"/>
      <c r="DJ38" s="823"/>
      <c r="DK38" s="823"/>
      <c r="DL38" s="823"/>
      <c r="DM38" s="823"/>
      <c r="DN38" s="823"/>
      <c r="DO38" s="823"/>
      <c r="DP38" s="823"/>
      <c r="DQ38" s="823"/>
      <c r="DR38" s="823"/>
      <c r="DS38" s="823"/>
      <c r="DT38" s="827"/>
      <c r="DU38" s="822"/>
      <c r="DV38" s="823"/>
      <c r="DW38" s="823"/>
      <c r="DX38" s="823"/>
      <c r="DY38" s="823"/>
      <c r="DZ38" s="823"/>
      <c r="EA38" s="823"/>
      <c r="EB38" s="823"/>
      <c r="EC38" s="823"/>
      <c r="ED38" s="823"/>
      <c r="EE38" s="823"/>
      <c r="EF38" s="823"/>
      <c r="EG38" s="822"/>
      <c r="EH38" s="823"/>
      <c r="EI38" s="823"/>
      <c r="EJ38" s="823"/>
      <c r="EK38" s="823"/>
      <c r="EL38" s="823"/>
      <c r="EM38" s="823"/>
      <c r="EN38" s="823"/>
      <c r="EO38" s="823"/>
      <c r="EP38" s="823"/>
      <c r="EQ38" s="823"/>
      <c r="ER38" s="823"/>
      <c r="ES38" s="822"/>
      <c r="ET38" s="823"/>
      <c r="EU38" s="823"/>
      <c r="EV38" s="823"/>
      <c r="EW38" s="823"/>
      <c r="EX38" s="823"/>
      <c r="EY38" s="823"/>
      <c r="EZ38" s="823"/>
      <c r="FA38" s="823"/>
      <c r="FB38" s="823"/>
      <c r="FC38" s="823"/>
      <c r="FD38" s="823"/>
      <c r="FE38" s="822"/>
      <c r="FF38" s="823"/>
      <c r="FG38" s="823"/>
      <c r="FH38" s="823"/>
      <c r="FI38" s="823"/>
      <c r="FJ38" s="823"/>
      <c r="FK38" s="823"/>
      <c r="FL38" s="823"/>
      <c r="FM38" s="823"/>
      <c r="FN38" s="823"/>
      <c r="FO38" s="823"/>
      <c r="FP38" s="823"/>
      <c r="FQ38" s="822"/>
      <c r="FR38" s="823"/>
      <c r="FS38" s="823"/>
      <c r="FT38" s="823"/>
      <c r="FU38" s="823"/>
      <c r="FV38" s="823"/>
      <c r="FW38" s="823"/>
      <c r="FX38" s="823"/>
      <c r="FY38" s="823"/>
      <c r="FZ38" s="823"/>
      <c r="GA38" s="823"/>
      <c r="GB38" s="823"/>
      <c r="GC38" s="822"/>
      <c r="GD38" s="823"/>
      <c r="GE38" s="823"/>
      <c r="GF38" s="823"/>
      <c r="GG38" s="823"/>
      <c r="GH38" s="823"/>
      <c r="GI38" s="823"/>
      <c r="GJ38" s="823"/>
      <c r="GK38" s="823"/>
      <c r="GL38" s="823"/>
      <c r="GM38" s="823"/>
      <c r="GN38" s="823"/>
      <c r="GO38" s="822"/>
      <c r="GP38" s="823"/>
      <c r="GQ38" s="823"/>
      <c r="GR38" s="823"/>
      <c r="GS38" s="823"/>
      <c r="GT38" s="823"/>
      <c r="GU38" s="823"/>
      <c r="GV38" s="823"/>
      <c r="GW38" s="823"/>
      <c r="GX38" s="823"/>
      <c r="GY38" s="823"/>
      <c r="GZ38" s="823"/>
      <c r="HA38" s="822"/>
      <c r="HB38" s="823"/>
      <c r="HC38" s="823"/>
      <c r="HD38" s="823"/>
      <c r="HE38" s="823"/>
      <c r="HF38" s="823"/>
      <c r="HG38" s="823"/>
      <c r="HH38" s="823"/>
      <c r="HI38" s="823"/>
      <c r="HJ38" s="823"/>
      <c r="HK38" s="823"/>
      <c r="HL38" s="823"/>
      <c r="HM38" s="822"/>
      <c r="HN38" s="823"/>
      <c r="HO38" s="823"/>
      <c r="HP38" s="823"/>
      <c r="HQ38" s="823"/>
      <c r="HR38" s="823"/>
      <c r="HS38" s="823"/>
      <c r="HT38" s="823"/>
      <c r="HU38" s="823"/>
      <c r="HV38" s="823"/>
      <c r="HW38" s="823"/>
      <c r="HX38" s="823"/>
      <c r="HY38" s="822"/>
      <c r="HZ38" s="823"/>
      <c r="IA38" s="823"/>
      <c r="IB38" s="823"/>
      <c r="IC38" s="823"/>
      <c r="ID38" s="823"/>
      <c r="IE38" s="823"/>
      <c r="IF38" s="823"/>
      <c r="IG38" s="823"/>
      <c r="IH38" s="823"/>
      <c r="II38" s="823"/>
      <c r="IJ38" s="823"/>
      <c r="IK38" s="822"/>
      <c r="IL38" s="823"/>
      <c r="IM38" s="823"/>
      <c r="IN38" s="823"/>
      <c r="IO38" s="823"/>
      <c r="IP38" s="823"/>
      <c r="IQ38" s="823"/>
      <c r="IR38" s="823"/>
      <c r="IS38" s="823"/>
      <c r="IT38" s="823"/>
      <c r="IU38" s="823"/>
      <c r="IV38" s="1310"/>
      <c r="IW38" s="47"/>
      <c r="IX38" s="728"/>
      <c r="IY38" s="731"/>
      <c r="IZ38" s="22"/>
      <c r="JA38" s="22"/>
      <c r="JB38" s="22"/>
      <c r="JC38" s="22"/>
      <c r="JD38" s="22"/>
      <c r="JE38" s="22"/>
      <c r="JF38" s="22"/>
      <c r="JG38" s="22"/>
      <c r="JH38" s="21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3"/>
    </row>
    <row r="39" spans="2:478" ht="3.65" customHeight="1">
      <c r="B39" s="814"/>
      <c r="C39" s="815"/>
      <c r="D39" s="815"/>
      <c r="E39" s="815"/>
      <c r="F39" s="815"/>
      <c r="G39" s="815"/>
      <c r="H39" s="815"/>
      <c r="I39" s="815"/>
      <c r="J39" s="815"/>
      <c r="K39" s="815"/>
      <c r="L39" s="815"/>
      <c r="M39" s="815"/>
      <c r="N39" s="815"/>
      <c r="O39" s="815"/>
      <c r="P39" s="815"/>
      <c r="Q39" s="815"/>
      <c r="R39" s="815"/>
      <c r="S39" s="815"/>
      <c r="T39" s="815"/>
      <c r="U39" s="815"/>
      <c r="V39" s="815"/>
      <c r="W39" s="815"/>
      <c r="X39" s="815"/>
      <c r="Y39" s="815"/>
      <c r="Z39" s="815"/>
      <c r="AA39" s="815"/>
      <c r="AB39" s="815"/>
      <c r="AC39" s="815"/>
      <c r="AD39" s="815"/>
      <c r="AE39" s="815"/>
      <c r="AF39" s="815"/>
      <c r="AG39" s="815"/>
      <c r="AH39" s="815"/>
      <c r="AI39" s="815"/>
      <c r="AJ39" s="815"/>
      <c r="AK39" s="815"/>
      <c r="AL39" s="815"/>
      <c r="AM39" s="815"/>
      <c r="AN39" s="815"/>
      <c r="AO39" s="816"/>
      <c r="AP39" s="22"/>
      <c r="AQ39" s="22"/>
      <c r="AR39" s="388"/>
      <c r="AS39" s="388"/>
      <c r="AT39" s="433" t="s">
        <v>96</v>
      </c>
      <c r="AU39" s="388"/>
      <c r="AV39" s="433" t="str">
        <f>IF(BA61&lt;&gt;"",MID(AT59,1,2))</f>
        <v>40</v>
      </c>
      <c r="AW39" s="388"/>
      <c r="AX39" s="727"/>
      <c r="AY39" s="728"/>
      <c r="AZ39" s="47"/>
      <c r="BA39" s="1235"/>
      <c r="BB39" s="1236"/>
      <c r="BC39" s="1236"/>
      <c r="BD39" s="1236"/>
      <c r="BE39" s="1236"/>
      <c r="BF39" s="1236"/>
      <c r="BG39" s="1236"/>
      <c r="BH39" s="1236"/>
      <c r="BI39" s="1236"/>
      <c r="BJ39" s="1236"/>
      <c r="BK39" s="1236"/>
      <c r="BL39" s="1236"/>
      <c r="BM39" s="1313"/>
      <c r="BN39" s="823"/>
      <c r="BO39" s="823"/>
      <c r="BP39" s="823"/>
      <c r="BQ39" s="823"/>
      <c r="BR39" s="823"/>
      <c r="BS39" s="823"/>
      <c r="BT39" s="823"/>
      <c r="BU39" s="823"/>
      <c r="BV39" s="823"/>
      <c r="BW39" s="823"/>
      <c r="BX39" s="823"/>
      <c r="BY39" s="822"/>
      <c r="BZ39" s="823"/>
      <c r="CA39" s="823"/>
      <c r="CB39" s="823"/>
      <c r="CC39" s="823"/>
      <c r="CD39" s="823"/>
      <c r="CE39" s="823"/>
      <c r="CF39" s="823"/>
      <c r="CG39" s="823"/>
      <c r="CH39" s="823"/>
      <c r="CI39" s="823"/>
      <c r="CJ39" s="823"/>
      <c r="CK39" s="822"/>
      <c r="CL39" s="823"/>
      <c r="CM39" s="823"/>
      <c r="CN39" s="823"/>
      <c r="CO39" s="823"/>
      <c r="CP39" s="823"/>
      <c r="CQ39" s="823"/>
      <c r="CR39" s="823"/>
      <c r="CS39" s="823"/>
      <c r="CT39" s="823"/>
      <c r="CU39" s="823"/>
      <c r="CV39" s="823"/>
      <c r="CW39" s="954"/>
      <c r="CX39" s="954"/>
      <c r="CY39" s="954"/>
      <c r="CZ39" s="954"/>
      <c r="DA39" s="954"/>
      <c r="DB39" s="954"/>
      <c r="DC39" s="954"/>
      <c r="DD39" s="954"/>
      <c r="DE39" s="954"/>
      <c r="DF39" s="954"/>
      <c r="DG39" s="954"/>
      <c r="DH39" s="954"/>
      <c r="DI39" s="822"/>
      <c r="DJ39" s="823"/>
      <c r="DK39" s="823"/>
      <c r="DL39" s="823"/>
      <c r="DM39" s="823"/>
      <c r="DN39" s="823"/>
      <c r="DO39" s="823"/>
      <c r="DP39" s="823"/>
      <c r="DQ39" s="823"/>
      <c r="DR39" s="823"/>
      <c r="DS39" s="823"/>
      <c r="DT39" s="827"/>
      <c r="DU39" s="822"/>
      <c r="DV39" s="823"/>
      <c r="DW39" s="823"/>
      <c r="DX39" s="823"/>
      <c r="DY39" s="823"/>
      <c r="DZ39" s="823"/>
      <c r="EA39" s="823"/>
      <c r="EB39" s="823"/>
      <c r="EC39" s="823"/>
      <c r="ED39" s="823"/>
      <c r="EE39" s="823"/>
      <c r="EF39" s="823"/>
      <c r="EG39" s="822"/>
      <c r="EH39" s="823"/>
      <c r="EI39" s="823"/>
      <c r="EJ39" s="823"/>
      <c r="EK39" s="823"/>
      <c r="EL39" s="823"/>
      <c r="EM39" s="823"/>
      <c r="EN39" s="823"/>
      <c r="EO39" s="823"/>
      <c r="EP39" s="823"/>
      <c r="EQ39" s="823"/>
      <c r="ER39" s="823"/>
      <c r="ES39" s="822"/>
      <c r="ET39" s="823"/>
      <c r="EU39" s="823"/>
      <c r="EV39" s="823"/>
      <c r="EW39" s="823"/>
      <c r="EX39" s="823"/>
      <c r="EY39" s="823"/>
      <c r="EZ39" s="823"/>
      <c r="FA39" s="823"/>
      <c r="FB39" s="823"/>
      <c r="FC39" s="823"/>
      <c r="FD39" s="823"/>
      <c r="FE39" s="822"/>
      <c r="FF39" s="823"/>
      <c r="FG39" s="823"/>
      <c r="FH39" s="823"/>
      <c r="FI39" s="823"/>
      <c r="FJ39" s="823"/>
      <c r="FK39" s="823"/>
      <c r="FL39" s="823"/>
      <c r="FM39" s="823"/>
      <c r="FN39" s="823"/>
      <c r="FO39" s="823"/>
      <c r="FP39" s="823"/>
      <c r="FQ39" s="822"/>
      <c r="FR39" s="823"/>
      <c r="FS39" s="823"/>
      <c r="FT39" s="823"/>
      <c r="FU39" s="823"/>
      <c r="FV39" s="823"/>
      <c r="FW39" s="823"/>
      <c r="FX39" s="823"/>
      <c r="FY39" s="823"/>
      <c r="FZ39" s="823"/>
      <c r="GA39" s="823"/>
      <c r="GB39" s="823"/>
      <c r="GC39" s="822"/>
      <c r="GD39" s="823"/>
      <c r="GE39" s="823"/>
      <c r="GF39" s="823"/>
      <c r="GG39" s="823"/>
      <c r="GH39" s="823"/>
      <c r="GI39" s="823"/>
      <c r="GJ39" s="823"/>
      <c r="GK39" s="823"/>
      <c r="GL39" s="823"/>
      <c r="GM39" s="823"/>
      <c r="GN39" s="823"/>
      <c r="GO39" s="822"/>
      <c r="GP39" s="823"/>
      <c r="GQ39" s="823"/>
      <c r="GR39" s="823"/>
      <c r="GS39" s="823"/>
      <c r="GT39" s="823"/>
      <c r="GU39" s="823"/>
      <c r="GV39" s="823"/>
      <c r="GW39" s="823"/>
      <c r="GX39" s="823"/>
      <c r="GY39" s="823"/>
      <c r="GZ39" s="823"/>
      <c r="HA39" s="822"/>
      <c r="HB39" s="823"/>
      <c r="HC39" s="823"/>
      <c r="HD39" s="823"/>
      <c r="HE39" s="823"/>
      <c r="HF39" s="823"/>
      <c r="HG39" s="823"/>
      <c r="HH39" s="823"/>
      <c r="HI39" s="823"/>
      <c r="HJ39" s="823"/>
      <c r="HK39" s="823"/>
      <c r="HL39" s="823"/>
      <c r="HM39" s="822"/>
      <c r="HN39" s="823"/>
      <c r="HO39" s="823"/>
      <c r="HP39" s="823"/>
      <c r="HQ39" s="823"/>
      <c r="HR39" s="823"/>
      <c r="HS39" s="823"/>
      <c r="HT39" s="823"/>
      <c r="HU39" s="823"/>
      <c r="HV39" s="823"/>
      <c r="HW39" s="823"/>
      <c r="HX39" s="823"/>
      <c r="HY39" s="822"/>
      <c r="HZ39" s="823"/>
      <c r="IA39" s="823"/>
      <c r="IB39" s="823"/>
      <c r="IC39" s="823"/>
      <c r="ID39" s="823"/>
      <c r="IE39" s="823"/>
      <c r="IF39" s="823"/>
      <c r="IG39" s="823"/>
      <c r="IH39" s="823"/>
      <c r="II39" s="823"/>
      <c r="IJ39" s="823"/>
      <c r="IK39" s="822"/>
      <c r="IL39" s="823"/>
      <c r="IM39" s="823"/>
      <c r="IN39" s="823"/>
      <c r="IO39" s="823"/>
      <c r="IP39" s="823"/>
      <c r="IQ39" s="823"/>
      <c r="IR39" s="823"/>
      <c r="IS39" s="823"/>
      <c r="IT39" s="823"/>
      <c r="IU39" s="823"/>
      <c r="IV39" s="1310"/>
      <c r="IW39" s="47"/>
      <c r="IX39" s="728"/>
      <c r="IY39" s="731"/>
      <c r="IZ39" s="22"/>
      <c r="JA39" s="22"/>
      <c r="JB39" s="22"/>
      <c r="JC39" s="22"/>
      <c r="JD39" s="22"/>
      <c r="JE39" s="22"/>
      <c r="JF39" s="22"/>
      <c r="JG39" s="22"/>
      <c r="JH39" s="21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3"/>
    </row>
    <row r="40" spans="2:478" ht="3.65" customHeight="1">
      <c r="B40" s="814"/>
      <c r="C40" s="815"/>
      <c r="D40" s="815"/>
      <c r="E40" s="815"/>
      <c r="F40" s="815"/>
      <c r="G40" s="815"/>
      <c r="H40" s="815"/>
      <c r="I40" s="815"/>
      <c r="J40" s="815"/>
      <c r="K40" s="815"/>
      <c r="L40" s="815"/>
      <c r="M40" s="815"/>
      <c r="N40" s="815"/>
      <c r="O40" s="815"/>
      <c r="P40" s="815"/>
      <c r="Q40" s="815"/>
      <c r="R40" s="815"/>
      <c r="S40" s="815"/>
      <c r="T40" s="815"/>
      <c r="U40" s="815"/>
      <c r="V40" s="815"/>
      <c r="W40" s="815"/>
      <c r="X40" s="815"/>
      <c r="Y40" s="815"/>
      <c r="Z40" s="815"/>
      <c r="AA40" s="815"/>
      <c r="AB40" s="815"/>
      <c r="AC40" s="815"/>
      <c r="AD40" s="815"/>
      <c r="AE40" s="815"/>
      <c r="AF40" s="815"/>
      <c r="AG40" s="815"/>
      <c r="AH40" s="815"/>
      <c r="AI40" s="815"/>
      <c r="AJ40" s="815"/>
      <c r="AK40" s="815"/>
      <c r="AL40" s="815"/>
      <c r="AM40" s="815"/>
      <c r="AN40" s="815"/>
      <c r="AO40" s="816"/>
      <c r="AP40" s="22"/>
      <c r="AQ40" s="22"/>
      <c r="AR40" s="388"/>
      <c r="AS40" s="388"/>
      <c r="AT40" s="433" t="s">
        <v>5</v>
      </c>
      <c r="AU40" s="433" t="s">
        <v>0</v>
      </c>
      <c r="AV40" s="433" t="str">
        <f>IF(BA61&lt;&gt;"",MID(BV66,1,2))</f>
        <v/>
      </c>
      <c r="AW40" s="388"/>
      <c r="AX40" s="727"/>
      <c r="AY40" s="728"/>
      <c r="AZ40" s="47"/>
      <c r="BA40" s="1235"/>
      <c r="BB40" s="1236"/>
      <c r="BC40" s="1236"/>
      <c r="BD40" s="1236"/>
      <c r="BE40" s="1236"/>
      <c r="BF40" s="1236"/>
      <c r="BG40" s="1236"/>
      <c r="BH40" s="1236"/>
      <c r="BI40" s="1236"/>
      <c r="BJ40" s="1236"/>
      <c r="BK40" s="1236"/>
      <c r="BL40" s="1236"/>
      <c r="BM40" s="1313"/>
      <c r="BN40" s="823"/>
      <c r="BO40" s="823"/>
      <c r="BP40" s="823"/>
      <c r="BQ40" s="823"/>
      <c r="BR40" s="823"/>
      <c r="BS40" s="823"/>
      <c r="BT40" s="823"/>
      <c r="BU40" s="823"/>
      <c r="BV40" s="823"/>
      <c r="BW40" s="823"/>
      <c r="BX40" s="823"/>
      <c r="BY40" s="822"/>
      <c r="BZ40" s="823"/>
      <c r="CA40" s="823"/>
      <c r="CB40" s="823"/>
      <c r="CC40" s="823"/>
      <c r="CD40" s="823"/>
      <c r="CE40" s="823"/>
      <c r="CF40" s="823"/>
      <c r="CG40" s="823"/>
      <c r="CH40" s="823"/>
      <c r="CI40" s="823"/>
      <c r="CJ40" s="823"/>
      <c r="CK40" s="822"/>
      <c r="CL40" s="823"/>
      <c r="CM40" s="823"/>
      <c r="CN40" s="823"/>
      <c r="CO40" s="823"/>
      <c r="CP40" s="823"/>
      <c r="CQ40" s="823"/>
      <c r="CR40" s="823"/>
      <c r="CS40" s="823"/>
      <c r="CT40" s="823"/>
      <c r="CU40" s="823"/>
      <c r="CV40" s="823"/>
      <c r="CW40" s="954"/>
      <c r="CX40" s="954"/>
      <c r="CY40" s="954"/>
      <c r="CZ40" s="954"/>
      <c r="DA40" s="954"/>
      <c r="DB40" s="954"/>
      <c r="DC40" s="954"/>
      <c r="DD40" s="954"/>
      <c r="DE40" s="954"/>
      <c r="DF40" s="954"/>
      <c r="DG40" s="954"/>
      <c r="DH40" s="954"/>
      <c r="DI40" s="822"/>
      <c r="DJ40" s="823"/>
      <c r="DK40" s="823"/>
      <c r="DL40" s="823"/>
      <c r="DM40" s="823"/>
      <c r="DN40" s="823"/>
      <c r="DO40" s="823"/>
      <c r="DP40" s="823"/>
      <c r="DQ40" s="823"/>
      <c r="DR40" s="823"/>
      <c r="DS40" s="823"/>
      <c r="DT40" s="827"/>
      <c r="DU40" s="822"/>
      <c r="DV40" s="823"/>
      <c r="DW40" s="823"/>
      <c r="DX40" s="823"/>
      <c r="DY40" s="823"/>
      <c r="DZ40" s="823"/>
      <c r="EA40" s="823"/>
      <c r="EB40" s="823"/>
      <c r="EC40" s="823"/>
      <c r="ED40" s="823"/>
      <c r="EE40" s="823"/>
      <c r="EF40" s="823"/>
      <c r="EG40" s="822"/>
      <c r="EH40" s="823"/>
      <c r="EI40" s="823"/>
      <c r="EJ40" s="823"/>
      <c r="EK40" s="823"/>
      <c r="EL40" s="823"/>
      <c r="EM40" s="823"/>
      <c r="EN40" s="823"/>
      <c r="EO40" s="823"/>
      <c r="EP40" s="823"/>
      <c r="EQ40" s="823"/>
      <c r="ER40" s="823"/>
      <c r="ES40" s="822"/>
      <c r="ET40" s="823"/>
      <c r="EU40" s="823"/>
      <c r="EV40" s="823"/>
      <c r="EW40" s="823"/>
      <c r="EX40" s="823"/>
      <c r="EY40" s="823"/>
      <c r="EZ40" s="823"/>
      <c r="FA40" s="823"/>
      <c r="FB40" s="823"/>
      <c r="FC40" s="823"/>
      <c r="FD40" s="823"/>
      <c r="FE40" s="822"/>
      <c r="FF40" s="823"/>
      <c r="FG40" s="823"/>
      <c r="FH40" s="823"/>
      <c r="FI40" s="823"/>
      <c r="FJ40" s="823"/>
      <c r="FK40" s="823"/>
      <c r="FL40" s="823"/>
      <c r="FM40" s="823"/>
      <c r="FN40" s="823"/>
      <c r="FO40" s="823"/>
      <c r="FP40" s="823"/>
      <c r="FQ40" s="822"/>
      <c r="FR40" s="823"/>
      <c r="FS40" s="823"/>
      <c r="FT40" s="823"/>
      <c r="FU40" s="823"/>
      <c r="FV40" s="823"/>
      <c r="FW40" s="823"/>
      <c r="FX40" s="823"/>
      <c r="FY40" s="823"/>
      <c r="FZ40" s="823"/>
      <c r="GA40" s="823"/>
      <c r="GB40" s="823"/>
      <c r="GC40" s="822"/>
      <c r="GD40" s="823"/>
      <c r="GE40" s="823"/>
      <c r="GF40" s="823"/>
      <c r="GG40" s="823"/>
      <c r="GH40" s="823"/>
      <c r="GI40" s="823"/>
      <c r="GJ40" s="823"/>
      <c r="GK40" s="823"/>
      <c r="GL40" s="823"/>
      <c r="GM40" s="823"/>
      <c r="GN40" s="823"/>
      <c r="GO40" s="822"/>
      <c r="GP40" s="823"/>
      <c r="GQ40" s="823"/>
      <c r="GR40" s="823"/>
      <c r="GS40" s="823"/>
      <c r="GT40" s="823"/>
      <c r="GU40" s="823"/>
      <c r="GV40" s="823"/>
      <c r="GW40" s="823"/>
      <c r="GX40" s="823"/>
      <c r="GY40" s="823"/>
      <c r="GZ40" s="823"/>
      <c r="HA40" s="822"/>
      <c r="HB40" s="823"/>
      <c r="HC40" s="823"/>
      <c r="HD40" s="823"/>
      <c r="HE40" s="823"/>
      <c r="HF40" s="823"/>
      <c r="HG40" s="823"/>
      <c r="HH40" s="823"/>
      <c r="HI40" s="823"/>
      <c r="HJ40" s="823"/>
      <c r="HK40" s="823"/>
      <c r="HL40" s="823"/>
      <c r="HM40" s="822"/>
      <c r="HN40" s="823"/>
      <c r="HO40" s="823"/>
      <c r="HP40" s="823"/>
      <c r="HQ40" s="823"/>
      <c r="HR40" s="823"/>
      <c r="HS40" s="823"/>
      <c r="HT40" s="823"/>
      <c r="HU40" s="823"/>
      <c r="HV40" s="823"/>
      <c r="HW40" s="823"/>
      <c r="HX40" s="823"/>
      <c r="HY40" s="822"/>
      <c r="HZ40" s="823"/>
      <c r="IA40" s="823"/>
      <c r="IB40" s="823"/>
      <c r="IC40" s="823"/>
      <c r="ID40" s="823"/>
      <c r="IE40" s="823"/>
      <c r="IF40" s="823"/>
      <c r="IG40" s="823"/>
      <c r="IH40" s="823"/>
      <c r="II40" s="823"/>
      <c r="IJ40" s="823"/>
      <c r="IK40" s="822"/>
      <c r="IL40" s="823"/>
      <c r="IM40" s="823"/>
      <c r="IN40" s="823"/>
      <c r="IO40" s="823"/>
      <c r="IP40" s="823"/>
      <c r="IQ40" s="823"/>
      <c r="IR40" s="823"/>
      <c r="IS40" s="823"/>
      <c r="IT40" s="823"/>
      <c r="IU40" s="823"/>
      <c r="IV40" s="1310"/>
      <c r="IW40" s="47"/>
      <c r="IX40" s="728"/>
      <c r="IY40" s="731"/>
      <c r="IZ40" s="22"/>
      <c r="JA40" s="22"/>
      <c r="JB40" s="22"/>
      <c r="JC40" s="22"/>
      <c r="JD40" s="22"/>
      <c r="JE40" s="22"/>
      <c r="JF40" s="22"/>
      <c r="JG40" s="22"/>
      <c r="JH40" s="21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3"/>
    </row>
    <row r="41" spans="2:478" ht="3.65" customHeight="1">
      <c r="B41" s="814"/>
      <c r="C41" s="815"/>
      <c r="D41" s="815"/>
      <c r="E41" s="815"/>
      <c r="F41" s="815"/>
      <c r="G41" s="815"/>
      <c r="H41" s="815"/>
      <c r="I41" s="815"/>
      <c r="J41" s="815"/>
      <c r="K41" s="815"/>
      <c r="L41" s="815"/>
      <c r="M41" s="815"/>
      <c r="N41" s="815"/>
      <c r="O41" s="815"/>
      <c r="P41" s="815"/>
      <c r="Q41" s="815"/>
      <c r="R41" s="815"/>
      <c r="S41" s="815"/>
      <c r="T41" s="815"/>
      <c r="U41" s="815"/>
      <c r="V41" s="815"/>
      <c r="W41" s="815"/>
      <c r="X41" s="815"/>
      <c r="Y41" s="815"/>
      <c r="Z41" s="815"/>
      <c r="AA41" s="815"/>
      <c r="AB41" s="815"/>
      <c r="AC41" s="815"/>
      <c r="AD41" s="815"/>
      <c r="AE41" s="815"/>
      <c r="AF41" s="815"/>
      <c r="AG41" s="815"/>
      <c r="AH41" s="815"/>
      <c r="AI41" s="815"/>
      <c r="AJ41" s="815"/>
      <c r="AK41" s="815"/>
      <c r="AL41" s="815"/>
      <c r="AM41" s="815"/>
      <c r="AN41" s="815"/>
      <c r="AO41" s="816"/>
      <c r="AP41" s="22"/>
      <c r="AQ41" s="22"/>
      <c r="AR41" s="388"/>
      <c r="AS41" s="388"/>
      <c r="AT41" s="388"/>
      <c r="AU41" s="433" t="s">
        <v>1</v>
      </c>
      <c r="AV41" s="433" t="str">
        <f>IF(BA61&lt;&gt;"",MID(BV61,1,2))</f>
        <v/>
      </c>
      <c r="AW41" s="388"/>
      <c r="AX41" s="727"/>
      <c r="AY41" s="728"/>
      <c r="AZ41" s="47"/>
      <c r="BA41" s="1235"/>
      <c r="BB41" s="1236"/>
      <c r="BC41" s="1236"/>
      <c r="BD41" s="1236"/>
      <c r="BE41" s="1236"/>
      <c r="BF41" s="1236"/>
      <c r="BG41" s="1236"/>
      <c r="BH41" s="1236"/>
      <c r="BI41" s="1236"/>
      <c r="BJ41" s="1236"/>
      <c r="BK41" s="1236"/>
      <c r="BL41" s="1236"/>
      <c r="BM41" s="1313"/>
      <c r="BN41" s="823"/>
      <c r="BO41" s="823"/>
      <c r="BP41" s="823"/>
      <c r="BQ41" s="823"/>
      <c r="BR41" s="823"/>
      <c r="BS41" s="823"/>
      <c r="BT41" s="823"/>
      <c r="BU41" s="823"/>
      <c r="BV41" s="823"/>
      <c r="BW41" s="823"/>
      <c r="BX41" s="823"/>
      <c r="BY41" s="822"/>
      <c r="BZ41" s="823"/>
      <c r="CA41" s="823"/>
      <c r="CB41" s="823"/>
      <c r="CC41" s="823"/>
      <c r="CD41" s="823"/>
      <c r="CE41" s="823"/>
      <c r="CF41" s="823"/>
      <c r="CG41" s="823"/>
      <c r="CH41" s="823"/>
      <c r="CI41" s="823"/>
      <c r="CJ41" s="823"/>
      <c r="CK41" s="822"/>
      <c r="CL41" s="823"/>
      <c r="CM41" s="823"/>
      <c r="CN41" s="823"/>
      <c r="CO41" s="823"/>
      <c r="CP41" s="823"/>
      <c r="CQ41" s="823"/>
      <c r="CR41" s="823"/>
      <c r="CS41" s="823"/>
      <c r="CT41" s="823"/>
      <c r="CU41" s="823"/>
      <c r="CV41" s="823"/>
      <c r="CW41" s="954"/>
      <c r="CX41" s="954"/>
      <c r="CY41" s="954"/>
      <c r="CZ41" s="954"/>
      <c r="DA41" s="954"/>
      <c r="DB41" s="954"/>
      <c r="DC41" s="954"/>
      <c r="DD41" s="954"/>
      <c r="DE41" s="954"/>
      <c r="DF41" s="954"/>
      <c r="DG41" s="954"/>
      <c r="DH41" s="954"/>
      <c r="DI41" s="822"/>
      <c r="DJ41" s="823"/>
      <c r="DK41" s="823"/>
      <c r="DL41" s="823"/>
      <c r="DM41" s="823"/>
      <c r="DN41" s="823"/>
      <c r="DO41" s="823"/>
      <c r="DP41" s="823"/>
      <c r="DQ41" s="823"/>
      <c r="DR41" s="823"/>
      <c r="DS41" s="823"/>
      <c r="DT41" s="827"/>
      <c r="DU41" s="822"/>
      <c r="DV41" s="823"/>
      <c r="DW41" s="823"/>
      <c r="DX41" s="823"/>
      <c r="DY41" s="823"/>
      <c r="DZ41" s="823"/>
      <c r="EA41" s="823"/>
      <c r="EB41" s="823"/>
      <c r="EC41" s="823"/>
      <c r="ED41" s="823"/>
      <c r="EE41" s="823"/>
      <c r="EF41" s="823"/>
      <c r="EG41" s="822"/>
      <c r="EH41" s="823"/>
      <c r="EI41" s="823"/>
      <c r="EJ41" s="823"/>
      <c r="EK41" s="823"/>
      <c r="EL41" s="823"/>
      <c r="EM41" s="823"/>
      <c r="EN41" s="823"/>
      <c r="EO41" s="823"/>
      <c r="EP41" s="823"/>
      <c r="EQ41" s="823"/>
      <c r="ER41" s="823"/>
      <c r="ES41" s="822"/>
      <c r="ET41" s="823"/>
      <c r="EU41" s="823"/>
      <c r="EV41" s="823"/>
      <c r="EW41" s="823"/>
      <c r="EX41" s="823"/>
      <c r="EY41" s="823"/>
      <c r="EZ41" s="823"/>
      <c r="FA41" s="823"/>
      <c r="FB41" s="823"/>
      <c r="FC41" s="823"/>
      <c r="FD41" s="823"/>
      <c r="FE41" s="822"/>
      <c r="FF41" s="823"/>
      <c r="FG41" s="823"/>
      <c r="FH41" s="823"/>
      <c r="FI41" s="823"/>
      <c r="FJ41" s="823"/>
      <c r="FK41" s="823"/>
      <c r="FL41" s="823"/>
      <c r="FM41" s="823"/>
      <c r="FN41" s="823"/>
      <c r="FO41" s="823"/>
      <c r="FP41" s="823"/>
      <c r="FQ41" s="822"/>
      <c r="FR41" s="823"/>
      <c r="FS41" s="823"/>
      <c r="FT41" s="823"/>
      <c r="FU41" s="823"/>
      <c r="FV41" s="823"/>
      <c r="FW41" s="823"/>
      <c r="FX41" s="823"/>
      <c r="FY41" s="823"/>
      <c r="FZ41" s="823"/>
      <c r="GA41" s="823"/>
      <c r="GB41" s="823"/>
      <c r="GC41" s="822"/>
      <c r="GD41" s="823"/>
      <c r="GE41" s="823"/>
      <c r="GF41" s="823"/>
      <c r="GG41" s="823"/>
      <c r="GH41" s="823"/>
      <c r="GI41" s="823"/>
      <c r="GJ41" s="823"/>
      <c r="GK41" s="823"/>
      <c r="GL41" s="823"/>
      <c r="GM41" s="823"/>
      <c r="GN41" s="823"/>
      <c r="GO41" s="822"/>
      <c r="GP41" s="823"/>
      <c r="GQ41" s="823"/>
      <c r="GR41" s="823"/>
      <c r="GS41" s="823"/>
      <c r="GT41" s="823"/>
      <c r="GU41" s="823"/>
      <c r="GV41" s="823"/>
      <c r="GW41" s="823"/>
      <c r="GX41" s="823"/>
      <c r="GY41" s="823"/>
      <c r="GZ41" s="823"/>
      <c r="HA41" s="822"/>
      <c r="HB41" s="823"/>
      <c r="HC41" s="823"/>
      <c r="HD41" s="823"/>
      <c r="HE41" s="823"/>
      <c r="HF41" s="823"/>
      <c r="HG41" s="823"/>
      <c r="HH41" s="823"/>
      <c r="HI41" s="823"/>
      <c r="HJ41" s="823"/>
      <c r="HK41" s="823"/>
      <c r="HL41" s="823"/>
      <c r="HM41" s="822"/>
      <c r="HN41" s="823"/>
      <c r="HO41" s="823"/>
      <c r="HP41" s="823"/>
      <c r="HQ41" s="823"/>
      <c r="HR41" s="823"/>
      <c r="HS41" s="823"/>
      <c r="HT41" s="823"/>
      <c r="HU41" s="823"/>
      <c r="HV41" s="823"/>
      <c r="HW41" s="823"/>
      <c r="HX41" s="823"/>
      <c r="HY41" s="822"/>
      <c r="HZ41" s="823"/>
      <c r="IA41" s="823"/>
      <c r="IB41" s="823"/>
      <c r="IC41" s="823"/>
      <c r="ID41" s="823"/>
      <c r="IE41" s="823"/>
      <c r="IF41" s="823"/>
      <c r="IG41" s="823"/>
      <c r="IH41" s="823"/>
      <c r="II41" s="823"/>
      <c r="IJ41" s="823"/>
      <c r="IK41" s="822"/>
      <c r="IL41" s="823"/>
      <c r="IM41" s="823"/>
      <c r="IN41" s="823"/>
      <c r="IO41" s="823"/>
      <c r="IP41" s="823"/>
      <c r="IQ41" s="823"/>
      <c r="IR41" s="823"/>
      <c r="IS41" s="823"/>
      <c r="IT41" s="823"/>
      <c r="IU41" s="823"/>
      <c r="IV41" s="1310"/>
      <c r="IW41" s="47"/>
      <c r="IX41" s="728"/>
      <c r="IY41" s="731"/>
      <c r="IZ41" s="22"/>
      <c r="JA41" s="22"/>
      <c r="JB41" s="22"/>
      <c r="JC41" s="22"/>
      <c r="JD41" s="22"/>
      <c r="JE41" s="22"/>
      <c r="JF41" s="22"/>
      <c r="JG41" s="22"/>
      <c r="JH41" s="21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 s="22"/>
      <c r="LH41" s="22"/>
      <c r="LI41" s="22"/>
      <c r="LJ41" s="23"/>
    </row>
    <row r="42" spans="2:478" ht="3.65" customHeight="1">
      <c r="B42" s="814"/>
      <c r="C42" s="815"/>
      <c r="D42" s="815"/>
      <c r="E42" s="815"/>
      <c r="F42" s="815"/>
      <c r="G42" s="815"/>
      <c r="H42" s="815"/>
      <c r="I42" s="815"/>
      <c r="J42" s="815"/>
      <c r="K42" s="815"/>
      <c r="L42" s="815"/>
      <c r="M42" s="815"/>
      <c r="N42" s="815"/>
      <c r="O42" s="815"/>
      <c r="P42" s="815"/>
      <c r="Q42" s="815"/>
      <c r="R42" s="815"/>
      <c r="S42" s="815"/>
      <c r="T42" s="815"/>
      <c r="U42" s="815"/>
      <c r="V42" s="815"/>
      <c r="W42" s="815"/>
      <c r="X42" s="815"/>
      <c r="Y42" s="815"/>
      <c r="Z42" s="815"/>
      <c r="AA42" s="815"/>
      <c r="AB42" s="815"/>
      <c r="AC42" s="815"/>
      <c r="AD42" s="815"/>
      <c r="AE42" s="815"/>
      <c r="AF42" s="815"/>
      <c r="AG42" s="815"/>
      <c r="AH42" s="815"/>
      <c r="AI42" s="815"/>
      <c r="AJ42" s="815"/>
      <c r="AK42" s="815"/>
      <c r="AL42" s="815"/>
      <c r="AM42" s="815"/>
      <c r="AN42" s="815"/>
      <c r="AO42" s="816"/>
      <c r="AP42" s="22"/>
      <c r="AQ42" s="22"/>
      <c r="AR42" s="388"/>
      <c r="AS42" s="388"/>
      <c r="AT42" s="388"/>
      <c r="AU42" s="388"/>
      <c r="AV42" s="388"/>
      <c r="AW42" s="388"/>
      <c r="AX42" s="727"/>
      <c r="AY42" s="728"/>
      <c r="AZ42" s="47"/>
      <c r="BA42" s="1237"/>
      <c r="BB42" s="1238"/>
      <c r="BC42" s="1238"/>
      <c r="BD42" s="1238"/>
      <c r="BE42" s="1238"/>
      <c r="BF42" s="1238"/>
      <c r="BG42" s="1238"/>
      <c r="BH42" s="1238"/>
      <c r="BI42" s="1238"/>
      <c r="BJ42" s="1238"/>
      <c r="BK42" s="1238"/>
      <c r="BL42" s="1238"/>
      <c r="BM42" s="1314"/>
      <c r="BN42" s="825"/>
      <c r="BO42" s="825"/>
      <c r="BP42" s="825"/>
      <c r="BQ42" s="825"/>
      <c r="BR42" s="825"/>
      <c r="BS42" s="825"/>
      <c r="BT42" s="825"/>
      <c r="BU42" s="825"/>
      <c r="BV42" s="825"/>
      <c r="BW42" s="825"/>
      <c r="BX42" s="825"/>
      <c r="BY42" s="824"/>
      <c r="BZ42" s="825"/>
      <c r="CA42" s="825"/>
      <c r="CB42" s="825"/>
      <c r="CC42" s="825"/>
      <c r="CD42" s="825"/>
      <c r="CE42" s="825"/>
      <c r="CF42" s="825"/>
      <c r="CG42" s="825"/>
      <c r="CH42" s="825"/>
      <c r="CI42" s="825"/>
      <c r="CJ42" s="825"/>
      <c r="CK42" s="824"/>
      <c r="CL42" s="825"/>
      <c r="CM42" s="825"/>
      <c r="CN42" s="825"/>
      <c r="CO42" s="825"/>
      <c r="CP42" s="825"/>
      <c r="CQ42" s="825"/>
      <c r="CR42" s="825"/>
      <c r="CS42" s="825"/>
      <c r="CT42" s="825"/>
      <c r="CU42" s="825"/>
      <c r="CV42" s="825"/>
      <c r="CW42" s="954"/>
      <c r="CX42" s="954"/>
      <c r="CY42" s="954"/>
      <c r="CZ42" s="954"/>
      <c r="DA42" s="954"/>
      <c r="DB42" s="954"/>
      <c r="DC42" s="954"/>
      <c r="DD42" s="954"/>
      <c r="DE42" s="954"/>
      <c r="DF42" s="954"/>
      <c r="DG42" s="954"/>
      <c r="DH42" s="954"/>
      <c r="DI42" s="824"/>
      <c r="DJ42" s="825"/>
      <c r="DK42" s="825"/>
      <c r="DL42" s="825"/>
      <c r="DM42" s="825"/>
      <c r="DN42" s="825"/>
      <c r="DO42" s="825"/>
      <c r="DP42" s="825"/>
      <c r="DQ42" s="825"/>
      <c r="DR42" s="825"/>
      <c r="DS42" s="825"/>
      <c r="DT42" s="828"/>
      <c r="DU42" s="824"/>
      <c r="DV42" s="825"/>
      <c r="DW42" s="825"/>
      <c r="DX42" s="825"/>
      <c r="DY42" s="825"/>
      <c r="DZ42" s="825"/>
      <c r="EA42" s="825"/>
      <c r="EB42" s="825"/>
      <c r="EC42" s="825"/>
      <c r="ED42" s="825"/>
      <c r="EE42" s="825"/>
      <c r="EF42" s="825"/>
      <c r="EG42" s="824"/>
      <c r="EH42" s="825"/>
      <c r="EI42" s="825"/>
      <c r="EJ42" s="825"/>
      <c r="EK42" s="825"/>
      <c r="EL42" s="825"/>
      <c r="EM42" s="825"/>
      <c r="EN42" s="825"/>
      <c r="EO42" s="825"/>
      <c r="EP42" s="825"/>
      <c r="EQ42" s="825"/>
      <c r="ER42" s="825"/>
      <c r="ES42" s="824"/>
      <c r="ET42" s="825"/>
      <c r="EU42" s="825"/>
      <c r="EV42" s="825"/>
      <c r="EW42" s="825"/>
      <c r="EX42" s="825"/>
      <c r="EY42" s="825"/>
      <c r="EZ42" s="825"/>
      <c r="FA42" s="825"/>
      <c r="FB42" s="825"/>
      <c r="FC42" s="825"/>
      <c r="FD42" s="825"/>
      <c r="FE42" s="824"/>
      <c r="FF42" s="825"/>
      <c r="FG42" s="825"/>
      <c r="FH42" s="825"/>
      <c r="FI42" s="825"/>
      <c r="FJ42" s="825"/>
      <c r="FK42" s="825"/>
      <c r="FL42" s="825"/>
      <c r="FM42" s="825"/>
      <c r="FN42" s="825"/>
      <c r="FO42" s="825"/>
      <c r="FP42" s="825"/>
      <c r="FQ42" s="824"/>
      <c r="FR42" s="825"/>
      <c r="FS42" s="825"/>
      <c r="FT42" s="825"/>
      <c r="FU42" s="825"/>
      <c r="FV42" s="825"/>
      <c r="FW42" s="825"/>
      <c r="FX42" s="825"/>
      <c r="FY42" s="825"/>
      <c r="FZ42" s="825"/>
      <c r="GA42" s="825"/>
      <c r="GB42" s="825"/>
      <c r="GC42" s="824"/>
      <c r="GD42" s="825"/>
      <c r="GE42" s="825"/>
      <c r="GF42" s="825"/>
      <c r="GG42" s="825"/>
      <c r="GH42" s="825"/>
      <c r="GI42" s="825"/>
      <c r="GJ42" s="825"/>
      <c r="GK42" s="825"/>
      <c r="GL42" s="825"/>
      <c r="GM42" s="825"/>
      <c r="GN42" s="825"/>
      <c r="GO42" s="824"/>
      <c r="GP42" s="825"/>
      <c r="GQ42" s="825"/>
      <c r="GR42" s="825"/>
      <c r="GS42" s="825"/>
      <c r="GT42" s="825"/>
      <c r="GU42" s="825"/>
      <c r="GV42" s="825"/>
      <c r="GW42" s="825"/>
      <c r="GX42" s="825"/>
      <c r="GY42" s="825"/>
      <c r="GZ42" s="825"/>
      <c r="HA42" s="824"/>
      <c r="HB42" s="825"/>
      <c r="HC42" s="825"/>
      <c r="HD42" s="825"/>
      <c r="HE42" s="825"/>
      <c r="HF42" s="825"/>
      <c r="HG42" s="825"/>
      <c r="HH42" s="825"/>
      <c r="HI42" s="825"/>
      <c r="HJ42" s="825"/>
      <c r="HK42" s="825"/>
      <c r="HL42" s="825"/>
      <c r="HM42" s="824"/>
      <c r="HN42" s="825"/>
      <c r="HO42" s="825"/>
      <c r="HP42" s="825"/>
      <c r="HQ42" s="825"/>
      <c r="HR42" s="825"/>
      <c r="HS42" s="825"/>
      <c r="HT42" s="825"/>
      <c r="HU42" s="825"/>
      <c r="HV42" s="825"/>
      <c r="HW42" s="825"/>
      <c r="HX42" s="825"/>
      <c r="HY42" s="824"/>
      <c r="HZ42" s="825"/>
      <c r="IA42" s="825"/>
      <c r="IB42" s="825"/>
      <c r="IC42" s="825"/>
      <c r="ID42" s="825"/>
      <c r="IE42" s="825"/>
      <c r="IF42" s="825"/>
      <c r="IG42" s="825"/>
      <c r="IH42" s="825"/>
      <c r="II42" s="825"/>
      <c r="IJ42" s="825"/>
      <c r="IK42" s="824"/>
      <c r="IL42" s="825"/>
      <c r="IM42" s="825"/>
      <c r="IN42" s="825"/>
      <c r="IO42" s="825"/>
      <c r="IP42" s="825"/>
      <c r="IQ42" s="825"/>
      <c r="IR42" s="825"/>
      <c r="IS42" s="825"/>
      <c r="IT42" s="825"/>
      <c r="IU42" s="825"/>
      <c r="IV42" s="1311"/>
      <c r="IW42" s="47"/>
      <c r="IX42" s="728"/>
      <c r="IY42" s="731"/>
      <c r="IZ42" s="22"/>
      <c r="JA42" s="22"/>
      <c r="JB42" s="22"/>
      <c r="JC42" s="22"/>
      <c r="JD42" s="22"/>
      <c r="JE42" s="22"/>
      <c r="JF42" s="22"/>
      <c r="JG42" s="22"/>
      <c r="JH42" s="21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2"/>
      <c r="KB42" s="22"/>
      <c r="KC42" s="22"/>
      <c r="KD42" s="22"/>
      <c r="KE42" s="22"/>
      <c r="KF42" s="22"/>
      <c r="KG42" s="22"/>
      <c r="KH42" s="22"/>
      <c r="KI42" s="22"/>
      <c r="KJ42" s="22"/>
      <c r="KK42" s="22"/>
      <c r="KL42" s="22"/>
      <c r="KM42" s="22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 s="22"/>
      <c r="LH42" s="22"/>
      <c r="LI42" s="22"/>
      <c r="LJ42" s="23"/>
    </row>
    <row r="43" spans="2:478" ht="3.65" customHeight="1">
      <c r="B43" s="814"/>
      <c r="C43" s="815"/>
      <c r="D43" s="815"/>
      <c r="E43" s="815"/>
      <c r="F43" s="815"/>
      <c r="G43" s="815"/>
      <c r="H43" s="815"/>
      <c r="I43" s="815"/>
      <c r="J43" s="815"/>
      <c r="K43" s="815"/>
      <c r="L43" s="815"/>
      <c r="M43" s="815"/>
      <c r="N43" s="815"/>
      <c r="O43" s="815"/>
      <c r="P43" s="815"/>
      <c r="Q43" s="815"/>
      <c r="R43" s="815"/>
      <c r="S43" s="815"/>
      <c r="T43" s="815"/>
      <c r="U43" s="815"/>
      <c r="V43" s="815"/>
      <c r="W43" s="815"/>
      <c r="X43" s="815"/>
      <c r="Y43" s="815"/>
      <c r="Z43" s="815"/>
      <c r="AA43" s="815"/>
      <c r="AB43" s="815"/>
      <c r="AC43" s="815"/>
      <c r="AD43" s="815"/>
      <c r="AE43" s="815"/>
      <c r="AF43" s="815"/>
      <c r="AG43" s="815"/>
      <c r="AH43" s="815"/>
      <c r="AI43" s="815"/>
      <c r="AJ43" s="815"/>
      <c r="AK43" s="815"/>
      <c r="AL43" s="815"/>
      <c r="AM43" s="815"/>
      <c r="AN43" s="815"/>
      <c r="AO43" s="816"/>
      <c r="AP43" s="22"/>
      <c r="AQ43" s="22"/>
      <c r="AR43" s="388"/>
      <c r="AS43" s="388"/>
      <c r="AT43" s="433" t="s">
        <v>97</v>
      </c>
      <c r="AU43" s="388"/>
      <c r="AV43" s="433" t="str">
        <f>IF(BA71&lt;&gt;"",MID(AT69,1,2))</f>
        <v>72</v>
      </c>
      <c r="AW43" s="388"/>
      <c r="AX43" s="729"/>
      <c r="AY43" s="730"/>
      <c r="AZ43" s="48"/>
      <c r="BA43" s="1342" t="s">
        <v>850</v>
      </c>
      <c r="BB43" s="1070"/>
      <c r="BC43" s="1070"/>
      <c r="BD43" s="1070"/>
      <c r="BE43" s="1167">
        <v>2200</v>
      </c>
      <c r="BF43" s="1167"/>
      <c r="BG43" s="1167"/>
      <c r="BH43" s="1167"/>
      <c r="BI43" s="1167"/>
      <c r="BJ43" s="1221" t="s">
        <v>1049</v>
      </c>
      <c r="BK43" s="1221"/>
      <c r="BL43" s="1222"/>
      <c r="BM43" s="598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7"/>
      <c r="BY43" s="69"/>
      <c r="BZ43" s="66"/>
      <c r="CA43" s="66"/>
      <c r="CB43" s="66"/>
      <c r="CC43" s="66"/>
      <c r="CD43" s="66"/>
      <c r="CE43" s="66"/>
      <c r="CF43" s="66"/>
      <c r="CG43" s="66"/>
      <c r="CH43" s="66"/>
      <c r="CI43" s="66"/>
      <c r="CJ43" s="67"/>
      <c r="CK43" s="69"/>
      <c r="CL43" s="66"/>
      <c r="CM43" s="66"/>
      <c r="CN43" s="66"/>
      <c r="CO43" s="66"/>
      <c r="CP43" s="66"/>
      <c r="CQ43" s="66"/>
      <c r="CR43" s="66"/>
      <c r="CS43" s="66"/>
      <c r="CT43" s="66"/>
      <c r="CU43" s="66"/>
      <c r="CV43" s="67"/>
      <c r="CW43" s="69"/>
      <c r="CX43" s="66"/>
      <c r="CY43" s="66"/>
      <c r="CZ43" s="66"/>
      <c r="DA43" s="66"/>
      <c r="DB43" s="66"/>
      <c r="DC43" s="66"/>
      <c r="DD43" s="66"/>
      <c r="DE43" s="66"/>
      <c r="DF43" s="66"/>
      <c r="DG43" s="66"/>
      <c r="DH43" s="67"/>
      <c r="DI43" s="69"/>
      <c r="DJ43" s="66"/>
      <c r="DK43" s="66"/>
      <c r="DL43" s="66"/>
      <c r="DM43" s="66"/>
      <c r="DN43" s="66"/>
      <c r="DO43" s="66"/>
      <c r="DP43" s="66"/>
      <c r="DQ43" s="66"/>
      <c r="DR43" s="66"/>
      <c r="DS43" s="66"/>
      <c r="DT43" s="67"/>
      <c r="DU43" s="69"/>
      <c r="DV43" s="66"/>
      <c r="DW43" s="66"/>
      <c r="DX43" s="66"/>
      <c r="DY43" s="66"/>
      <c r="DZ43" s="66"/>
      <c r="EA43" s="66"/>
      <c r="EB43" s="66"/>
      <c r="EC43" s="66"/>
      <c r="ED43" s="66"/>
      <c r="EE43" s="66"/>
      <c r="EF43" s="67"/>
      <c r="EG43" s="911" t="e" vm="4">
        <v>#VALUE!</v>
      </c>
      <c r="EH43" s="912"/>
      <c r="EI43" s="912"/>
      <c r="EJ43" s="912"/>
      <c r="EK43" s="912"/>
      <c r="EL43" s="912"/>
      <c r="EM43" s="912"/>
      <c r="EN43" s="912"/>
      <c r="EO43" s="912"/>
      <c r="EP43" s="912"/>
      <c r="EQ43" s="912"/>
      <c r="ER43" s="913"/>
      <c r="ES43" s="69"/>
      <c r="ET43" s="66"/>
      <c r="EU43" s="66"/>
      <c r="EV43" s="66"/>
      <c r="EW43" s="66"/>
      <c r="EX43" s="66"/>
      <c r="EY43" s="66"/>
      <c r="EZ43" s="66"/>
      <c r="FA43" s="66"/>
      <c r="FB43" s="66"/>
      <c r="FC43" s="66"/>
      <c r="FD43" s="67"/>
      <c r="FE43" s="69"/>
      <c r="FF43" s="66"/>
      <c r="FG43" s="66"/>
      <c r="FH43" s="66"/>
      <c r="FI43" s="66"/>
      <c r="FJ43" s="66"/>
      <c r="FK43" s="66"/>
      <c r="FL43" s="66"/>
      <c r="FM43" s="66"/>
      <c r="FN43" s="66"/>
      <c r="FO43" s="66"/>
      <c r="FP43" s="67"/>
      <c r="FQ43" s="69"/>
      <c r="FR43" s="66"/>
      <c r="FS43" s="66"/>
      <c r="FT43" s="66"/>
      <c r="FU43" s="66"/>
      <c r="FV43" s="66"/>
      <c r="FW43" s="66"/>
      <c r="FX43" s="66"/>
      <c r="FY43" s="66"/>
      <c r="FZ43" s="66"/>
      <c r="GA43" s="66"/>
      <c r="GB43" s="67"/>
      <c r="GC43" s="69"/>
      <c r="GD43" s="66"/>
      <c r="GE43" s="66"/>
      <c r="GF43" s="66"/>
      <c r="GG43" s="66"/>
      <c r="GH43" s="66"/>
      <c r="GI43" s="66"/>
      <c r="GJ43" s="66"/>
      <c r="GK43" s="66"/>
      <c r="GL43" s="66"/>
      <c r="GM43" s="66"/>
      <c r="GN43" s="67"/>
      <c r="GO43" s="69"/>
      <c r="GP43" s="66"/>
      <c r="GQ43" s="66"/>
      <c r="GR43" s="66"/>
      <c r="GS43" s="66"/>
      <c r="GT43" s="66"/>
      <c r="GU43" s="66"/>
      <c r="GV43" s="66"/>
      <c r="GW43" s="66"/>
      <c r="GX43" s="66"/>
      <c r="GY43" s="66"/>
      <c r="GZ43" s="67"/>
      <c r="HA43" s="69"/>
      <c r="HB43" s="66"/>
      <c r="HC43" s="66"/>
      <c r="HD43" s="66"/>
      <c r="HE43" s="66"/>
      <c r="HF43" s="66"/>
      <c r="HG43" s="66"/>
      <c r="HH43" s="66"/>
      <c r="HI43" s="66"/>
      <c r="HJ43" s="66"/>
      <c r="HK43" s="66"/>
      <c r="HL43" s="67"/>
      <c r="HM43" s="69"/>
      <c r="HN43" s="66"/>
      <c r="HO43" s="66"/>
      <c r="HP43" s="66"/>
      <c r="HQ43" s="66"/>
      <c r="HR43" s="66"/>
      <c r="HS43" s="66"/>
      <c r="HT43" s="66"/>
      <c r="HU43" s="66"/>
      <c r="HV43" s="66"/>
      <c r="HW43" s="66"/>
      <c r="HX43" s="67"/>
      <c r="HY43" s="69"/>
      <c r="HZ43" s="66"/>
      <c r="IA43" s="66"/>
      <c r="IB43" s="66"/>
      <c r="IC43" s="66"/>
      <c r="ID43" s="66"/>
      <c r="IE43" s="66"/>
      <c r="IF43" s="66"/>
      <c r="IG43" s="66"/>
      <c r="IH43" s="66"/>
      <c r="II43" s="66"/>
      <c r="IJ43" s="67"/>
      <c r="IK43" s="69"/>
      <c r="IL43" s="66"/>
      <c r="IM43" s="66"/>
      <c r="IN43" s="66"/>
      <c r="IO43" s="66"/>
      <c r="IP43" s="66"/>
      <c r="IQ43" s="66"/>
      <c r="IR43" s="66"/>
      <c r="IS43" s="66"/>
      <c r="IT43" s="66"/>
      <c r="IU43" s="66"/>
      <c r="IV43" s="562"/>
      <c r="IW43" s="48"/>
      <c r="IX43" s="730"/>
      <c r="IY43" s="732"/>
      <c r="IZ43" s="22"/>
      <c r="JA43" s="22"/>
      <c r="JB43" s="22"/>
      <c r="JC43" s="22"/>
      <c r="JD43" s="22"/>
      <c r="JE43" s="22"/>
      <c r="JF43" s="22"/>
      <c r="JG43" s="22"/>
      <c r="JH43" s="21"/>
      <c r="JI43" s="22"/>
      <c r="JJ43" s="22"/>
      <c r="JK43" s="22"/>
      <c r="JL43" s="22"/>
      <c r="JM43" s="22"/>
      <c r="JN43" s="22"/>
      <c r="JO43" s="22"/>
      <c r="JP43" s="22"/>
      <c r="JQ43" s="22"/>
      <c r="JR43" s="22"/>
      <c r="JS43" s="22"/>
      <c r="JT43" s="22"/>
      <c r="JU43" s="22"/>
      <c r="JV43" s="22"/>
      <c r="JW43" s="22"/>
      <c r="JX43" s="22"/>
      <c r="JY43" s="22"/>
      <c r="JZ43" s="22"/>
      <c r="KA43" s="22"/>
      <c r="KB43" s="22"/>
      <c r="KC43" s="22"/>
      <c r="KD43" s="22"/>
      <c r="KE43" s="22"/>
      <c r="KF43" s="22"/>
      <c r="KG43" s="22"/>
      <c r="KH43" s="22"/>
      <c r="KI43" s="22"/>
      <c r="KJ43" s="22"/>
      <c r="KK43" s="22"/>
      <c r="KL43" s="22"/>
      <c r="KM43" s="22"/>
      <c r="KN43" s="22"/>
      <c r="KO43" s="22"/>
      <c r="KP43" s="22"/>
      <c r="KQ43" s="22"/>
      <c r="KR43" s="22"/>
      <c r="KS43" s="22"/>
      <c r="KT43" s="22"/>
      <c r="KU43" s="22"/>
      <c r="KV43" s="22"/>
      <c r="KW43" s="22"/>
      <c r="KX43" s="22"/>
      <c r="KY43" s="22"/>
      <c r="KZ43" s="22"/>
      <c r="LA43" s="22"/>
      <c r="LB43" s="22"/>
      <c r="LC43" s="22"/>
      <c r="LD43" s="22"/>
      <c r="LE43" s="22"/>
      <c r="LF43" s="22"/>
      <c r="LG43" s="22"/>
      <c r="LH43" s="22"/>
      <c r="LI43" s="22"/>
      <c r="LJ43" s="23"/>
    </row>
    <row r="44" spans="2:478" ht="3.65" customHeight="1">
      <c r="B44" s="814"/>
      <c r="C44" s="815"/>
      <c r="D44" s="815"/>
      <c r="E44" s="815"/>
      <c r="F44" s="815"/>
      <c r="G44" s="815"/>
      <c r="H44" s="815"/>
      <c r="I44" s="815"/>
      <c r="J44" s="815"/>
      <c r="K44" s="815"/>
      <c r="L44" s="815"/>
      <c r="M44" s="815"/>
      <c r="N44" s="815"/>
      <c r="O44" s="815"/>
      <c r="P44" s="815"/>
      <c r="Q44" s="815"/>
      <c r="R44" s="815"/>
      <c r="S44" s="815"/>
      <c r="T44" s="815"/>
      <c r="U44" s="815"/>
      <c r="V44" s="815"/>
      <c r="W44" s="815"/>
      <c r="X44" s="815"/>
      <c r="Y44" s="815"/>
      <c r="Z44" s="815"/>
      <c r="AA44" s="815"/>
      <c r="AB44" s="815"/>
      <c r="AC44" s="815"/>
      <c r="AD44" s="815"/>
      <c r="AE44" s="815"/>
      <c r="AF44" s="815"/>
      <c r="AG44" s="815"/>
      <c r="AH44" s="815"/>
      <c r="AI44" s="815"/>
      <c r="AJ44" s="815"/>
      <c r="AK44" s="815"/>
      <c r="AL44" s="815"/>
      <c r="AM44" s="815"/>
      <c r="AN44" s="815"/>
      <c r="AO44" s="816"/>
      <c r="AP44" s="22"/>
      <c r="AQ44" s="22"/>
      <c r="AR44" s="388"/>
      <c r="AS44" s="388"/>
      <c r="AT44" s="433" t="s">
        <v>5</v>
      </c>
      <c r="AU44" s="433" t="s">
        <v>0</v>
      </c>
      <c r="AV44" s="433" t="str">
        <f>IF(BA71&lt;&gt;"",MID(BV76,1,2))</f>
        <v/>
      </c>
      <c r="AW44" s="388"/>
      <c r="AX44" s="727" t="s">
        <v>1</v>
      </c>
      <c r="AY44" s="728"/>
      <c r="AZ44" s="47"/>
      <c r="BA44" s="1343"/>
      <c r="BB44" s="1072"/>
      <c r="BC44" s="1072"/>
      <c r="BD44" s="1072"/>
      <c r="BE44" s="1169"/>
      <c r="BF44" s="1169"/>
      <c r="BG44" s="1169"/>
      <c r="BH44" s="1169"/>
      <c r="BI44" s="1169"/>
      <c r="BJ44" s="1223"/>
      <c r="BK44" s="1223"/>
      <c r="BL44" s="1224"/>
      <c r="BM44" s="599"/>
      <c r="BX44" s="68"/>
      <c r="BY44" s="70"/>
      <c r="CJ44" s="68"/>
      <c r="CK44" s="70"/>
      <c r="CV44" s="68"/>
      <c r="CW44" s="70"/>
      <c r="DH44" s="68"/>
      <c r="DI44" s="70"/>
      <c r="DT44" s="68"/>
      <c r="DU44" s="70"/>
      <c r="EF44" s="68"/>
      <c r="EG44" s="901"/>
      <c r="EH44" s="902"/>
      <c r="EI44" s="902"/>
      <c r="EJ44" s="902"/>
      <c r="EK44" s="902"/>
      <c r="EL44" s="902"/>
      <c r="EM44" s="902"/>
      <c r="EN44" s="902"/>
      <c r="EO44" s="902"/>
      <c r="EP44" s="902"/>
      <c r="EQ44" s="902"/>
      <c r="ER44" s="903"/>
      <c r="ES44" s="70"/>
      <c r="FD44" s="68"/>
      <c r="FE44" s="70"/>
      <c r="FP44" s="68"/>
      <c r="FQ44" s="70"/>
      <c r="GB44" s="68"/>
      <c r="GC44" s="70"/>
      <c r="GN44" s="68"/>
      <c r="GO44" s="70"/>
      <c r="GZ44" s="68"/>
      <c r="HA44" s="70"/>
      <c r="HL44" s="68"/>
      <c r="HM44" s="70"/>
      <c r="HX44" s="68"/>
      <c r="HY44" s="70"/>
      <c r="IJ44" s="68"/>
      <c r="IK44" s="70"/>
      <c r="IV44" s="561"/>
      <c r="IW44" s="47"/>
      <c r="IX44" s="728" t="s">
        <v>1</v>
      </c>
      <c r="IY44" s="731"/>
      <c r="IZ44" s="22"/>
      <c r="JA44" s="22"/>
      <c r="JB44" s="22"/>
      <c r="JC44" s="22"/>
      <c r="JD44" s="22"/>
      <c r="JE44" s="22"/>
      <c r="JF44" s="22"/>
      <c r="JG44" s="22"/>
      <c r="JH44" s="21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2"/>
      <c r="JW44" s="22"/>
      <c r="JX44" s="22"/>
      <c r="JY44" s="22"/>
      <c r="JZ44" s="22"/>
      <c r="KA44" s="22"/>
      <c r="KB44" s="22"/>
      <c r="KC44" s="22"/>
      <c r="KD44" s="22"/>
      <c r="KE44" s="22"/>
      <c r="KF44" s="22"/>
      <c r="KG44" s="22"/>
      <c r="KH44" s="22"/>
      <c r="KI44" s="22"/>
      <c r="KJ44" s="22"/>
      <c r="KK44" s="22"/>
      <c r="KL44" s="22"/>
      <c r="KM44" s="22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 s="22"/>
      <c r="LH44" s="22"/>
      <c r="LI44" s="22"/>
      <c r="LJ44" s="23"/>
    </row>
    <row r="45" spans="2:478" ht="3.65" customHeight="1" thickBot="1">
      <c r="B45" s="817"/>
      <c r="C45" s="818"/>
      <c r="D45" s="818"/>
      <c r="E45" s="818"/>
      <c r="F45" s="818"/>
      <c r="G45" s="818"/>
      <c r="H45" s="818"/>
      <c r="I45" s="818"/>
      <c r="J45" s="818"/>
      <c r="K45" s="818"/>
      <c r="L45" s="818"/>
      <c r="M45" s="818"/>
      <c r="N45" s="818"/>
      <c r="O45" s="818"/>
      <c r="P45" s="818"/>
      <c r="Q45" s="818"/>
      <c r="R45" s="818"/>
      <c r="S45" s="818"/>
      <c r="T45" s="818"/>
      <c r="U45" s="818"/>
      <c r="V45" s="818"/>
      <c r="W45" s="818"/>
      <c r="X45" s="818"/>
      <c r="Y45" s="818"/>
      <c r="Z45" s="818"/>
      <c r="AA45" s="818"/>
      <c r="AB45" s="818"/>
      <c r="AC45" s="818"/>
      <c r="AD45" s="818"/>
      <c r="AE45" s="818"/>
      <c r="AF45" s="818"/>
      <c r="AG45" s="818"/>
      <c r="AH45" s="818"/>
      <c r="AI45" s="818"/>
      <c r="AJ45" s="818"/>
      <c r="AK45" s="818"/>
      <c r="AL45" s="818"/>
      <c r="AM45" s="818"/>
      <c r="AN45" s="818"/>
      <c r="AO45" s="819"/>
      <c r="AP45" s="22"/>
      <c r="AQ45" s="22"/>
      <c r="AR45" s="388"/>
      <c r="AS45" s="388"/>
      <c r="AT45" s="388"/>
      <c r="AU45" s="433" t="s">
        <v>1</v>
      </c>
      <c r="AV45" s="433" t="str">
        <f>IF(BA71&lt;&gt;"",MID(BV71,1,2))</f>
        <v/>
      </c>
      <c r="AW45" s="388"/>
      <c r="AX45" s="727"/>
      <c r="AY45" s="728"/>
      <c r="AZ45" s="47"/>
      <c r="BA45" s="1344"/>
      <c r="BB45" s="1074"/>
      <c r="BC45" s="1074"/>
      <c r="BD45" s="1074"/>
      <c r="BE45" s="1171"/>
      <c r="BF45" s="1171"/>
      <c r="BG45" s="1171"/>
      <c r="BH45" s="1171"/>
      <c r="BI45" s="1171"/>
      <c r="BJ45" s="1225"/>
      <c r="BK45" s="1225"/>
      <c r="BL45" s="1226"/>
      <c r="BM45" s="1308" t="e" vm="5">
        <v>#VALUE!</v>
      </c>
      <c r="BN45" s="902"/>
      <c r="BO45" s="902"/>
      <c r="BP45" s="902"/>
      <c r="BQ45" s="902"/>
      <c r="BR45" s="902"/>
      <c r="BS45" s="902"/>
      <c r="BT45" s="902"/>
      <c r="BU45" s="902"/>
      <c r="BV45" s="902"/>
      <c r="BW45" s="902"/>
      <c r="BX45" s="903"/>
      <c r="BY45" s="901" t="e" vm="6">
        <v>#VALUE!</v>
      </c>
      <c r="BZ45" s="902"/>
      <c r="CA45" s="902"/>
      <c r="CB45" s="902"/>
      <c r="CC45" s="902"/>
      <c r="CD45" s="902"/>
      <c r="CE45" s="902"/>
      <c r="CF45" s="902"/>
      <c r="CG45" s="902"/>
      <c r="CH45" s="902"/>
      <c r="CI45" s="902"/>
      <c r="CJ45" s="903"/>
      <c r="CK45" s="901" t="e" vm="7">
        <v>#VALUE!</v>
      </c>
      <c r="CL45" s="902"/>
      <c r="CM45" s="902"/>
      <c r="CN45" s="902"/>
      <c r="CO45" s="902"/>
      <c r="CP45" s="902"/>
      <c r="CQ45" s="902"/>
      <c r="CR45" s="902"/>
      <c r="CS45" s="902"/>
      <c r="CT45" s="902"/>
      <c r="CU45" s="902"/>
      <c r="CV45" s="903"/>
      <c r="CW45" s="901"/>
      <c r="CX45" s="902"/>
      <c r="CY45" s="902"/>
      <c r="CZ45" s="902"/>
      <c r="DA45" s="902"/>
      <c r="DB45" s="902"/>
      <c r="DC45" s="902"/>
      <c r="DD45" s="902"/>
      <c r="DE45" s="902"/>
      <c r="DF45" s="902"/>
      <c r="DG45" s="902"/>
      <c r="DH45" s="903"/>
      <c r="DI45" s="901" t="e" vm="8">
        <v>#VALUE!</v>
      </c>
      <c r="DJ45" s="902"/>
      <c r="DK45" s="902"/>
      <c r="DL45" s="902"/>
      <c r="DM45" s="902"/>
      <c r="DN45" s="902"/>
      <c r="DO45" s="902"/>
      <c r="DP45" s="902"/>
      <c r="DQ45" s="902"/>
      <c r="DR45" s="902"/>
      <c r="DS45" s="902"/>
      <c r="DT45" s="903"/>
      <c r="DU45" s="901" t="e" vm="9">
        <v>#VALUE!</v>
      </c>
      <c r="DV45" s="902"/>
      <c r="DW45" s="902"/>
      <c r="DX45" s="902"/>
      <c r="DY45" s="902"/>
      <c r="DZ45" s="902"/>
      <c r="EA45" s="902"/>
      <c r="EB45" s="902"/>
      <c r="EC45" s="902"/>
      <c r="ED45" s="902"/>
      <c r="EE45" s="902"/>
      <c r="EF45" s="903"/>
      <c r="EG45" s="901"/>
      <c r="EH45" s="902"/>
      <c r="EI45" s="902"/>
      <c r="EJ45" s="902"/>
      <c r="EK45" s="902"/>
      <c r="EL45" s="902"/>
      <c r="EM45" s="902"/>
      <c r="EN45" s="902"/>
      <c r="EO45" s="902"/>
      <c r="EP45" s="902"/>
      <c r="EQ45" s="902"/>
      <c r="ER45" s="903"/>
      <c r="ES45" s="901" t="e" vm="10">
        <v>#VALUE!</v>
      </c>
      <c r="ET45" s="902"/>
      <c r="EU45" s="902"/>
      <c r="EV45" s="902"/>
      <c r="EW45" s="902"/>
      <c r="EX45" s="902"/>
      <c r="EY45" s="902"/>
      <c r="EZ45" s="902"/>
      <c r="FA45" s="902"/>
      <c r="FB45" s="902"/>
      <c r="FC45" s="902"/>
      <c r="FD45" s="903"/>
      <c r="FE45" s="901" t="e" vm="11">
        <v>#VALUE!</v>
      </c>
      <c r="FF45" s="902"/>
      <c r="FG45" s="902"/>
      <c r="FH45" s="902"/>
      <c r="FI45" s="902"/>
      <c r="FJ45" s="902"/>
      <c r="FK45" s="902"/>
      <c r="FL45" s="902"/>
      <c r="FM45" s="902"/>
      <c r="FN45" s="902"/>
      <c r="FO45" s="902"/>
      <c r="FP45" s="903"/>
      <c r="FQ45" s="901" t="e" vm="12">
        <v>#VALUE!</v>
      </c>
      <c r="FR45" s="902"/>
      <c r="FS45" s="902"/>
      <c r="FT45" s="902"/>
      <c r="FU45" s="902"/>
      <c r="FV45" s="902"/>
      <c r="FW45" s="902"/>
      <c r="FX45" s="902"/>
      <c r="FY45" s="902"/>
      <c r="FZ45" s="902"/>
      <c r="GA45" s="902"/>
      <c r="GB45" s="903"/>
      <c r="GC45" s="901" t="e" vm="13">
        <v>#VALUE!</v>
      </c>
      <c r="GD45" s="902"/>
      <c r="GE45" s="902"/>
      <c r="GF45" s="902"/>
      <c r="GG45" s="902"/>
      <c r="GH45" s="902"/>
      <c r="GI45" s="902"/>
      <c r="GJ45" s="902"/>
      <c r="GK45" s="902"/>
      <c r="GL45" s="902"/>
      <c r="GM45" s="902"/>
      <c r="GN45" s="903"/>
      <c r="GO45" s="901" t="e" vm="14">
        <v>#VALUE!</v>
      </c>
      <c r="GP45" s="902"/>
      <c r="GQ45" s="902"/>
      <c r="GR45" s="902"/>
      <c r="GS45" s="902"/>
      <c r="GT45" s="902"/>
      <c r="GU45" s="902"/>
      <c r="GV45" s="902"/>
      <c r="GW45" s="902"/>
      <c r="GX45" s="902"/>
      <c r="GY45" s="902"/>
      <c r="GZ45" s="903"/>
      <c r="HA45" s="901" t="e" vm="15">
        <v>#VALUE!</v>
      </c>
      <c r="HB45" s="902"/>
      <c r="HC45" s="902"/>
      <c r="HD45" s="902"/>
      <c r="HE45" s="902"/>
      <c r="HF45" s="902"/>
      <c r="HG45" s="902"/>
      <c r="HH45" s="902"/>
      <c r="HI45" s="902"/>
      <c r="HJ45" s="902"/>
      <c r="HK45" s="902"/>
      <c r="HL45" s="903"/>
      <c r="HM45" s="108"/>
      <c r="HN45" s="109"/>
      <c r="HO45" s="109"/>
      <c r="HP45" s="109"/>
      <c r="HQ45" s="109"/>
      <c r="HR45" s="109"/>
      <c r="HS45" s="109"/>
      <c r="HT45" s="109"/>
      <c r="HU45" s="109"/>
      <c r="HV45" s="109"/>
      <c r="HW45" s="109"/>
      <c r="HX45" s="110"/>
      <c r="HY45" s="901" t="e" vm="16">
        <v>#VALUE!</v>
      </c>
      <c r="HZ45" s="902"/>
      <c r="IA45" s="902"/>
      <c r="IB45" s="902"/>
      <c r="IC45" s="902"/>
      <c r="ID45" s="902"/>
      <c r="IE45" s="902"/>
      <c r="IF45" s="902"/>
      <c r="IG45" s="902"/>
      <c r="IH45" s="902"/>
      <c r="II45" s="902"/>
      <c r="IJ45" s="903"/>
      <c r="IK45" s="901" t="e" vm="17">
        <v>#VALUE!</v>
      </c>
      <c r="IL45" s="902"/>
      <c r="IM45" s="902"/>
      <c r="IN45" s="902"/>
      <c r="IO45" s="902"/>
      <c r="IP45" s="902"/>
      <c r="IQ45" s="902"/>
      <c r="IR45" s="902"/>
      <c r="IS45" s="902"/>
      <c r="IT45" s="902"/>
      <c r="IU45" s="902"/>
      <c r="IV45" s="1307"/>
      <c r="IW45" s="47"/>
      <c r="IX45" s="728"/>
      <c r="IY45" s="731"/>
      <c r="IZ45" s="22"/>
      <c r="JA45" s="22"/>
      <c r="JB45" s="22"/>
      <c r="JC45" s="22"/>
      <c r="JD45" s="22"/>
      <c r="JE45" s="22"/>
      <c r="JF45" s="22"/>
      <c r="JG45" s="22"/>
      <c r="JH45" s="21"/>
      <c r="JI45" s="22"/>
      <c r="JJ45" s="22"/>
      <c r="JK45" s="22"/>
      <c r="JL45" s="22"/>
      <c r="JM45" s="22"/>
      <c r="JN45" s="22"/>
      <c r="JO45" s="22"/>
      <c r="JP45" s="22"/>
      <c r="JQ45" s="22"/>
      <c r="JR45" s="22"/>
      <c r="JS45" s="22"/>
      <c r="JT45" s="22"/>
      <c r="JU45" s="22"/>
      <c r="JV45" s="22"/>
      <c r="JW45" s="22"/>
      <c r="JX45" s="22"/>
      <c r="JY45" s="22"/>
      <c r="JZ45" s="22"/>
      <c r="KA45" s="22"/>
      <c r="KB45" s="22"/>
      <c r="KC45" s="22"/>
      <c r="KD45" s="22"/>
      <c r="KE45" s="22"/>
      <c r="KF45" s="22"/>
      <c r="KG45" s="22"/>
      <c r="KH45" s="22"/>
      <c r="KI45" s="22"/>
      <c r="KJ45" s="22"/>
      <c r="KK45" s="22"/>
      <c r="KL45" s="22"/>
      <c r="KM45" s="22"/>
      <c r="KN45" s="22"/>
      <c r="KO45" s="22"/>
      <c r="KP45" s="22"/>
      <c r="KQ45" s="22"/>
      <c r="KR45" s="22"/>
      <c r="KS45" s="22"/>
      <c r="KT45" s="22"/>
      <c r="KU45" s="22"/>
      <c r="KV45" s="22"/>
      <c r="KW45" s="22"/>
      <c r="KX45" s="22"/>
      <c r="KY45" s="22"/>
      <c r="KZ45" s="22"/>
      <c r="LA45" s="22"/>
      <c r="LB45" s="22"/>
      <c r="LC45" s="22"/>
      <c r="LD45" s="22"/>
      <c r="LE45" s="22"/>
      <c r="LF45" s="22"/>
      <c r="LG45" s="22"/>
      <c r="LH45" s="22"/>
      <c r="LI45" s="22"/>
      <c r="LJ45" s="23"/>
    </row>
    <row r="46" spans="2:478" ht="3.65" customHeight="1" thickTop="1">
      <c r="B46" s="811"/>
      <c r="C46" s="812"/>
      <c r="D46" s="812"/>
      <c r="E46" s="812"/>
      <c r="F46" s="812"/>
      <c r="G46" s="812"/>
      <c r="H46" s="812"/>
      <c r="I46" s="812"/>
      <c r="J46" s="812"/>
      <c r="K46" s="812"/>
      <c r="L46" s="812"/>
      <c r="M46" s="812"/>
      <c r="N46" s="812"/>
      <c r="O46" s="812"/>
      <c r="P46" s="812"/>
      <c r="Q46" s="812"/>
      <c r="R46" s="812"/>
      <c r="S46" s="812"/>
      <c r="T46" s="812"/>
      <c r="U46" s="812"/>
      <c r="V46" s="812"/>
      <c r="W46" s="812"/>
      <c r="X46" s="812"/>
      <c r="Y46" s="812"/>
      <c r="Z46" s="812"/>
      <c r="AA46" s="812"/>
      <c r="AB46" s="812"/>
      <c r="AC46" s="812"/>
      <c r="AD46" s="812"/>
      <c r="AE46" s="812"/>
      <c r="AF46" s="812"/>
      <c r="AG46" s="812"/>
      <c r="AH46" s="812"/>
      <c r="AI46" s="812"/>
      <c r="AJ46" s="812"/>
      <c r="AK46" s="812"/>
      <c r="AL46" s="812"/>
      <c r="AM46" s="812"/>
      <c r="AN46" s="812"/>
      <c r="AO46" s="813"/>
      <c r="AP46" s="22"/>
      <c r="AQ46" s="22"/>
      <c r="AR46" s="388"/>
      <c r="AS46" s="388"/>
      <c r="AT46" s="388"/>
      <c r="AU46" s="388"/>
      <c r="AV46" s="388"/>
      <c r="AW46" s="388"/>
      <c r="AX46" s="727"/>
      <c r="AY46" s="728"/>
      <c r="AZ46" s="47"/>
      <c r="BA46" s="1338" t="s">
        <v>1050</v>
      </c>
      <c r="BB46" s="1091"/>
      <c r="BC46" s="1091"/>
      <c r="BD46" s="1091"/>
      <c r="BE46" s="1239">
        <v>54</v>
      </c>
      <c r="BF46" s="1239"/>
      <c r="BG46" s="1239"/>
      <c r="BH46" s="1239"/>
      <c r="BI46" s="1239"/>
      <c r="BJ46" s="1239"/>
      <c r="BK46" s="1239"/>
      <c r="BL46" s="1240"/>
      <c r="BM46" s="1308"/>
      <c r="BN46" s="902"/>
      <c r="BO46" s="902"/>
      <c r="BP46" s="902"/>
      <c r="BQ46" s="902"/>
      <c r="BR46" s="902"/>
      <c r="BS46" s="902"/>
      <c r="BT46" s="902"/>
      <c r="BU46" s="902"/>
      <c r="BV46" s="902"/>
      <c r="BW46" s="902"/>
      <c r="BX46" s="903"/>
      <c r="BY46" s="901"/>
      <c r="BZ46" s="902"/>
      <c r="CA46" s="902"/>
      <c r="CB46" s="902"/>
      <c r="CC46" s="902"/>
      <c r="CD46" s="902"/>
      <c r="CE46" s="902"/>
      <c r="CF46" s="902"/>
      <c r="CG46" s="902"/>
      <c r="CH46" s="902"/>
      <c r="CI46" s="902"/>
      <c r="CJ46" s="903"/>
      <c r="CK46" s="901"/>
      <c r="CL46" s="902"/>
      <c r="CM46" s="902"/>
      <c r="CN46" s="902"/>
      <c r="CO46" s="902"/>
      <c r="CP46" s="902"/>
      <c r="CQ46" s="902"/>
      <c r="CR46" s="902"/>
      <c r="CS46" s="902"/>
      <c r="CT46" s="902"/>
      <c r="CU46" s="902"/>
      <c r="CV46" s="903"/>
      <c r="CW46" s="901"/>
      <c r="CX46" s="902"/>
      <c r="CY46" s="902"/>
      <c r="CZ46" s="902"/>
      <c r="DA46" s="902"/>
      <c r="DB46" s="902"/>
      <c r="DC46" s="902"/>
      <c r="DD46" s="902"/>
      <c r="DE46" s="902"/>
      <c r="DF46" s="902"/>
      <c r="DG46" s="902"/>
      <c r="DH46" s="903"/>
      <c r="DI46" s="901"/>
      <c r="DJ46" s="902"/>
      <c r="DK46" s="902"/>
      <c r="DL46" s="902"/>
      <c r="DM46" s="902"/>
      <c r="DN46" s="902"/>
      <c r="DO46" s="902"/>
      <c r="DP46" s="902"/>
      <c r="DQ46" s="902"/>
      <c r="DR46" s="902"/>
      <c r="DS46" s="902"/>
      <c r="DT46" s="903"/>
      <c r="DU46" s="901"/>
      <c r="DV46" s="902"/>
      <c r="DW46" s="902"/>
      <c r="DX46" s="902"/>
      <c r="DY46" s="902"/>
      <c r="DZ46" s="902"/>
      <c r="EA46" s="902"/>
      <c r="EB46" s="902"/>
      <c r="EC46" s="902"/>
      <c r="ED46" s="902"/>
      <c r="EE46" s="902"/>
      <c r="EF46" s="903"/>
      <c r="EG46" s="901"/>
      <c r="EH46" s="902"/>
      <c r="EI46" s="902"/>
      <c r="EJ46" s="902"/>
      <c r="EK46" s="902"/>
      <c r="EL46" s="902"/>
      <c r="EM46" s="902"/>
      <c r="EN46" s="902"/>
      <c r="EO46" s="902"/>
      <c r="EP46" s="902"/>
      <c r="EQ46" s="902"/>
      <c r="ER46" s="903"/>
      <c r="ES46" s="901"/>
      <c r="ET46" s="902"/>
      <c r="EU46" s="902"/>
      <c r="EV46" s="902"/>
      <c r="EW46" s="902"/>
      <c r="EX46" s="902"/>
      <c r="EY46" s="902"/>
      <c r="EZ46" s="902"/>
      <c r="FA46" s="902"/>
      <c r="FB46" s="902"/>
      <c r="FC46" s="902"/>
      <c r="FD46" s="903"/>
      <c r="FE46" s="901"/>
      <c r="FF46" s="902"/>
      <c r="FG46" s="902"/>
      <c r="FH46" s="902"/>
      <c r="FI46" s="902"/>
      <c r="FJ46" s="902"/>
      <c r="FK46" s="902"/>
      <c r="FL46" s="902"/>
      <c r="FM46" s="902"/>
      <c r="FN46" s="902"/>
      <c r="FO46" s="902"/>
      <c r="FP46" s="903"/>
      <c r="FQ46" s="901"/>
      <c r="FR46" s="902"/>
      <c r="FS46" s="902"/>
      <c r="FT46" s="902"/>
      <c r="FU46" s="902"/>
      <c r="FV46" s="902"/>
      <c r="FW46" s="902"/>
      <c r="FX46" s="902"/>
      <c r="FY46" s="902"/>
      <c r="FZ46" s="902"/>
      <c r="GA46" s="902"/>
      <c r="GB46" s="903"/>
      <c r="GC46" s="901"/>
      <c r="GD46" s="902"/>
      <c r="GE46" s="902"/>
      <c r="GF46" s="902"/>
      <c r="GG46" s="902"/>
      <c r="GH46" s="902"/>
      <c r="GI46" s="902"/>
      <c r="GJ46" s="902"/>
      <c r="GK46" s="902"/>
      <c r="GL46" s="902"/>
      <c r="GM46" s="902"/>
      <c r="GN46" s="903"/>
      <c r="GO46" s="901"/>
      <c r="GP46" s="902"/>
      <c r="GQ46" s="902"/>
      <c r="GR46" s="902"/>
      <c r="GS46" s="902"/>
      <c r="GT46" s="902"/>
      <c r="GU46" s="902"/>
      <c r="GV46" s="902"/>
      <c r="GW46" s="902"/>
      <c r="GX46" s="902"/>
      <c r="GY46" s="902"/>
      <c r="GZ46" s="903"/>
      <c r="HA46" s="901"/>
      <c r="HB46" s="902"/>
      <c r="HC46" s="902"/>
      <c r="HD46" s="902"/>
      <c r="HE46" s="902"/>
      <c r="HF46" s="902"/>
      <c r="HG46" s="902"/>
      <c r="HH46" s="902"/>
      <c r="HI46" s="902"/>
      <c r="HJ46" s="902"/>
      <c r="HK46" s="902"/>
      <c r="HL46" s="903"/>
      <c r="HM46" s="108"/>
      <c r="HN46" s="109"/>
      <c r="HO46" s="109"/>
      <c r="HP46" s="109"/>
      <c r="HQ46" s="109"/>
      <c r="HR46" s="109"/>
      <c r="HS46" s="109"/>
      <c r="HT46" s="109"/>
      <c r="HU46" s="109"/>
      <c r="HV46" s="109"/>
      <c r="HW46" s="109"/>
      <c r="HX46" s="110"/>
      <c r="HY46" s="901"/>
      <c r="HZ46" s="902"/>
      <c r="IA46" s="902"/>
      <c r="IB46" s="902"/>
      <c r="IC46" s="902"/>
      <c r="ID46" s="902"/>
      <c r="IE46" s="902"/>
      <c r="IF46" s="902"/>
      <c r="IG46" s="902"/>
      <c r="IH46" s="902"/>
      <c r="II46" s="902"/>
      <c r="IJ46" s="903"/>
      <c r="IK46" s="901"/>
      <c r="IL46" s="902"/>
      <c r="IM46" s="902"/>
      <c r="IN46" s="902"/>
      <c r="IO46" s="902"/>
      <c r="IP46" s="902"/>
      <c r="IQ46" s="902"/>
      <c r="IR46" s="902"/>
      <c r="IS46" s="902"/>
      <c r="IT46" s="902"/>
      <c r="IU46" s="902"/>
      <c r="IV46" s="1307"/>
      <c r="IW46" s="47"/>
      <c r="IX46" s="728"/>
      <c r="IY46" s="731"/>
      <c r="IZ46" s="22"/>
      <c r="JA46" s="22"/>
      <c r="JB46" s="22"/>
      <c r="JC46" s="22"/>
      <c r="JD46" s="22"/>
      <c r="JE46" s="22"/>
      <c r="JF46" s="22"/>
      <c r="JG46" s="22"/>
      <c r="JH46" s="21"/>
      <c r="JI46" s="22"/>
      <c r="JJ46" s="22"/>
      <c r="JK46" s="22"/>
      <c r="JL46" s="22"/>
      <c r="JM46" s="22"/>
      <c r="JN46" s="22"/>
      <c r="JO46" s="22"/>
      <c r="JP46" s="22"/>
      <c r="JQ46" s="22"/>
      <c r="JR46" s="22"/>
      <c r="JS46" s="22"/>
      <c r="JT46" s="22"/>
      <c r="JU46" s="22"/>
      <c r="JV46" s="22"/>
      <c r="JW46" s="22"/>
      <c r="JX46" s="22"/>
      <c r="JY46" s="22"/>
      <c r="JZ46" s="22"/>
      <c r="KA46" s="22"/>
      <c r="KB46" s="22"/>
      <c r="KC46" s="22"/>
      <c r="KD46" s="22"/>
      <c r="KE46" s="22"/>
      <c r="KF46" s="22"/>
      <c r="KG46" s="22"/>
      <c r="KH46" s="22"/>
      <c r="KI46" s="22"/>
      <c r="KJ46" s="22"/>
      <c r="KK46" s="22"/>
      <c r="KL46" s="22"/>
      <c r="KM46" s="22"/>
      <c r="KN46" s="22"/>
      <c r="KO46" s="22"/>
      <c r="KP46" s="22"/>
      <c r="KQ46" s="22"/>
      <c r="KR46" s="22"/>
      <c r="KS46" s="22"/>
      <c r="KT46" s="22"/>
      <c r="KU46" s="22"/>
      <c r="KV46" s="22"/>
      <c r="KW46" s="22"/>
      <c r="KX46" s="22"/>
      <c r="KY46" s="22"/>
      <c r="KZ46" s="22"/>
      <c r="LA46" s="22"/>
      <c r="LB46" s="22"/>
      <c r="LC46" s="22"/>
      <c r="LD46" s="22"/>
      <c r="LE46" s="22"/>
      <c r="LF46" s="22"/>
      <c r="LG46" s="22"/>
      <c r="LH46" s="22"/>
      <c r="LI46" s="22"/>
      <c r="LJ46" s="23"/>
    </row>
    <row r="47" spans="2:478" ht="3.65" customHeight="1">
      <c r="B47" s="814"/>
      <c r="C47" s="815"/>
      <c r="D47" s="815"/>
      <c r="E47" s="815"/>
      <c r="F47" s="815"/>
      <c r="G47" s="815"/>
      <c r="H47" s="815"/>
      <c r="I47" s="815"/>
      <c r="J47" s="815"/>
      <c r="K47" s="815"/>
      <c r="L47" s="815"/>
      <c r="M47" s="815"/>
      <c r="N47" s="815"/>
      <c r="O47" s="815"/>
      <c r="P47" s="815"/>
      <c r="Q47" s="815"/>
      <c r="R47" s="815"/>
      <c r="S47" s="815"/>
      <c r="T47" s="815"/>
      <c r="U47" s="815"/>
      <c r="V47" s="815"/>
      <c r="W47" s="815"/>
      <c r="X47" s="815"/>
      <c r="Y47" s="815"/>
      <c r="Z47" s="815"/>
      <c r="AA47" s="815"/>
      <c r="AB47" s="815"/>
      <c r="AC47" s="815"/>
      <c r="AD47" s="815"/>
      <c r="AE47" s="815"/>
      <c r="AF47" s="815"/>
      <c r="AG47" s="815"/>
      <c r="AH47" s="815"/>
      <c r="AI47" s="815"/>
      <c r="AJ47" s="815"/>
      <c r="AK47" s="815"/>
      <c r="AL47" s="815"/>
      <c r="AM47" s="815"/>
      <c r="AN47" s="815"/>
      <c r="AO47" s="816"/>
      <c r="AP47" s="22"/>
      <c r="AQ47" s="22"/>
      <c r="AR47" s="388"/>
      <c r="AS47" s="388"/>
      <c r="AT47" s="433" t="s">
        <v>98</v>
      </c>
      <c r="AU47" s="388"/>
      <c r="AV47" s="433" t="str">
        <f>IF(BA81&lt;&gt;"",MID(AT79,1,2))</f>
        <v>40</v>
      </c>
      <c r="AW47" s="388"/>
      <c r="AX47" s="727"/>
      <c r="AY47" s="728"/>
      <c r="AZ47" s="47"/>
      <c r="BA47" s="1339"/>
      <c r="BB47" s="1092"/>
      <c r="BC47" s="1092"/>
      <c r="BD47" s="1092"/>
      <c r="BE47" s="1241"/>
      <c r="BF47" s="1241"/>
      <c r="BG47" s="1241"/>
      <c r="BH47" s="1241"/>
      <c r="BI47" s="1241"/>
      <c r="BJ47" s="1241"/>
      <c r="BK47" s="1241"/>
      <c r="BL47" s="1242"/>
      <c r="BM47" s="1308"/>
      <c r="BN47" s="902"/>
      <c r="BO47" s="902"/>
      <c r="BP47" s="902"/>
      <c r="BQ47" s="902"/>
      <c r="BR47" s="902"/>
      <c r="BS47" s="902"/>
      <c r="BT47" s="902"/>
      <c r="BU47" s="902"/>
      <c r="BV47" s="902"/>
      <c r="BW47" s="902"/>
      <c r="BX47" s="903"/>
      <c r="BY47" s="901"/>
      <c r="BZ47" s="902"/>
      <c r="CA47" s="902"/>
      <c r="CB47" s="902"/>
      <c r="CC47" s="902"/>
      <c r="CD47" s="902"/>
      <c r="CE47" s="902"/>
      <c r="CF47" s="902"/>
      <c r="CG47" s="902"/>
      <c r="CH47" s="902"/>
      <c r="CI47" s="902"/>
      <c r="CJ47" s="903"/>
      <c r="CK47" s="901"/>
      <c r="CL47" s="902"/>
      <c r="CM47" s="902"/>
      <c r="CN47" s="902"/>
      <c r="CO47" s="902"/>
      <c r="CP47" s="902"/>
      <c r="CQ47" s="902"/>
      <c r="CR47" s="902"/>
      <c r="CS47" s="902"/>
      <c r="CT47" s="902"/>
      <c r="CU47" s="902"/>
      <c r="CV47" s="903"/>
      <c r="CW47" s="901"/>
      <c r="CX47" s="902"/>
      <c r="CY47" s="902"/>
      <c r="CZ47" s="902"/>
      <c r="DA47" s="902"/>
      <c r="DB47" s="902"/>
      <c r="DC47" s="902"/>
      <c r="DD47" s="902"/>
      <c r="DE47" s="902"/>
      <c r="DF47" s="902"/>
      <c r="DG47" s="902"/>
      <c r="DH47" s="903"/>
      <c r="DI47" s="901"/>
      <c r="DJ47" s="902"/>
      <c r="DK47" s="902"/>
      <c r="DL47" s="902"/>
      <c r="DM47" s="902"/>
      <c r="DN47" s="902"/>
      <c r="DO47" s="902"/>
      <c r="DP47" s="902"/>
      <c r="DQ47" s="902"/>
      <c r="DR47" s="902"/>
      <c r="DS47" s="902"/>
      <c r="DT47" s="903"/>
      <c r="DU47" s="901"/>
      <c r="DV47" s="902"/>
      <c r="DW47" s="902"/>
      <c r="DX47" s="902"/>
      <c r="DY47" s="902"/>
      <c r="DZ47" s="902"/>
      <c r="EA47" s="902"/>
      <c r="EB47" s="902"/>
      <c r="EC47" s="902"/>
      <c r="ED47" s="902"/>
      <c r="EE47" s="902"/>
      <c r="EF47" s="903"/>
      <c r="EG47" s="901"/>
      <c r="EH47" s="902"/>
      <c r="EI47" s="902"/>
      <c r="EJ47" s="902"/>
      <c r="EK47" s="902"/>
      <c r="EL47" s="902"/>
      <c r="EM47" s="902"/>
      <c r="EN47" s="902"/>
      <c r="EO47" s="902"/>
      <c r="EP47" s="902"/>
      <c r="EQ47" s="902"/>
      <c r="ER47" s="903"/>
      <c r="ES47" s="901"/>
      <c r="ET47" s="902"/>
      <c r="EU47" s="902"/>
      <c r="EV47" s="902"/>
      <c r="EW47" s="902"/>
      <c r="EX47" s="902"/>
      <c r="EY47" s="902"/>
      <c r="EZ47" s="902"/>
      <c r="FA47" s="902"/>
      <c r="FB47" s="902"/>
      <c r="FC47" s="902"/>
      <c r="FD47" s="903"/>
      <c r="FE47" s="901"/>
      <c r="FF47" s="902"/>
      <c r="FG47" s="902"/>
      <c r="FH47" s="902"/>
      <c r="FI47" s="902"/>
      <c r="FJ47" s="902"/>
      <c r="FK47" s="902"/>
      <c r="FL47" s="902"/>
      <c r="FM47" s="902"/>
      <c r="FN47" s="902"/>
      <c r="FO47" s="902"/>
      <c r="FP47" s="903"/>
      <c r="FQ47" s="901"/>
      <c r="FR47" s="902"/>
      <c r="FS47" s="902"/>
      <c r="FT47" s="902"/>
      <c r="FU47" s="902"/>
      <c r="FV47" s="902"/>
      <c r="FW47" s="902"/>
      <c r="FX47" s="902"/>
      <c r="FY47" s="902"/>
      <c r="FZ47" s="902"/>
      <c r="GA47" s="902"/>
      <c r="GB47" s="903"/>
      <c r="GC47" s="901"/>
      <c r="GD47" s="902"/>
      <c r="GE47" s="902"/>
      <c r="GF47" s="902"/>
      <c r="GG47" s="902"/>
      <c r="GH47" s="902"/>
      <c r="GI47" s="902"/>
      <c r="GJ47" s="902"/>
      <c r="GK47" s="902"/>
      <c r="GL47" s="902"/>
      <c r="GM47" s="902"/>
      <c r="GN47" s="903"/>
      <c r="GO47" s="901"/>
      <c r="GP47" s="902"/>
      <c r="GQ47" s="902"/>
      <c r="GR47" s="902"/>
      <c r="GS47" s="902"/>
      <c r="GT47" s="902"/>
      <c r="GU47" s="902"/>
      <c r="GV47" s="902"/>
      <c r="GW47" s="902"/>
      <c r="GX47" s="902"/>
      <c r="GY47" s="902"/>
      <c r="GZ47" s="903"/>
      <c r="HA47" s="901"/>
      <c r="HB47" s="902"/>
      <c r="HC47" s="902"/>
      <c r="HD47" s="902"/>
      <c r="HE47" s="902"/>
      <c r="HF47" s="902"/>
      <c r="HG47" s="902"/>
      <c r="HH47" s="902"/>
      <c r="HI47" s="902"/>
      <c r="HJ47" s="902"/>
      <c r="HK47" s="902"/>
      <c r="HL47" s="903"/>
      <c r="HM47" s="108"/>
      <c r="HN47" s="109"/>
      <c r="HO47" s="109"/>
      <c r="HP47" s="109"/>
      <c r="HQ47" s="109"/>
      <c r="HR47" s="109"/>
      <c r="HS47" s="109"/>
      <c r="HT47" s="109"/>
      <c r="HU47" s="109"/>
      <c r="HV47" s="109"/>
      <c r="HW47" s="109"/>
      <c r="HX47" s="110"/>
      <c r="HY47" s="901"/>
      <c r="HZ47" s="902"/>
      <c r="IA47" s="902"/>
      <c r="IB47" s="902"/>
      <c r="IC47" s="902"/>
      <c r="ID47" s="902"/>
      <c r="IE47" s="902"/>
      <c r="IF47" s="902"/>
      <c r="IG47" s="902"/>
      <c r="IH47" s="902"/>
      <c r="II47" s="902"/>
      <c r="IJ47" s="903"/>
      <c r="IK47" s="901"/>
      <c r="IL47" s="902"/>
      <c r="IM47" s="902"/>
      <c r="IN47" s="902"/>
      <c r="IO47" s="902"/>
      <c r="IP47" s="902"/>
      <c r="IQ47" s="902"/>
      <c r="IR47" s="902"/>
      <c r="IS47" s="902"/>
      <c r="IT47" s="902"/>
      <c r="IU47" s="902"/>
      <c r="IV47" s="1307"/>
      <c r="IW47" s="47"/>
      <c r="IX47" s="728"/>
      <c r="IY47" s="731"/>
      <c r="IZ47" s="22"/>
      <c r="JA47" s="22"/>
      <c r="JB47" s="22"/>
      <c r="JC47" s="22"/>
      <c r="JD47" s="22"/>
      <c r="JE47" s="22"/>
      <c r="JF47" s="22"/>
      <c r="JG47" s="22"/>
      <c r="JH47" s="21"/>
      <c r="JI47" s="22"/>
      <c r="JJ47" s="22"/>
      <c r="JK47" s="22"/>
      <c r="JL47" s="22"/>
      <c r="JM47" s="22"/>
      <c r="JN47" s="22"/>
      <c r="JO47" s="22"/>
      <c r="JP47" s="22"/>
      <c r="JQ47" s="22"/>
      <c r="JR47" s="22"/>
      <c r="JS47" s="22"/>
      <c r="JT47" s="22"/>
      <c r="JU47" s="22"/>
      <c r="JV47" s="22"/>
      <c r="JW47" s="22"/>
      <c r="JX47" s="22"/>
      <c r="JY47" s="22"/>
      <c r="JZ47" s="22"/>
      <c r="KA47" s="22"/>
      <c r="KB47" s="22"/>
      <c r="KC47" s="22"/>
      <c r="KD47" s="22"/>
      <c r="KE47" s="22"/>
      <c r="KF47" s="22"/>
      <c r="KG47" s="22"/>
      <c r="KH47" s="22"/>
      <c r="KI47" s="22"/>
      <c r="KJ47" s="22"/>
      <c r="KK47" s="22"/>
      <c r="KL47" s="22"/>
      <c r="KM47" s="22"/>
      <c r="KN47" s="22"/>
      <c r="KO47" s="22"/>
      <c r="KP47" s="22"/>
      <c r="KQ47" s="22"/>
      <c r="KR47" s="22"/>
      <c r="KS47" s="22"/>
      <c r="KT47" s="22"/>
      <c r="KU47" s="22"/>
      <c r="KV47" s="22"/>
      <c r="KW47" s="22"/>
      <c r="KX47" s="22"/>
      <c r="KY47" s="22"/>
      <c r="KZ47" s="22"/>
      <c r="LA47" s="22"/>
      <c r="LB47" s="22"/>
      <c r="LC47" s="22"/>
      <c r="LD47" s="22"/>
      <c r="LE47" s="22"/>
      <c r="LF47" s="22"/>
      <c r="LG47" s="22"/>
      <c r="LH47" s="22"/>
      <c r="LI47" s="22"/>
      <c r="LJ47" s="23"/>
    </row>
    <row r="48" spans="2:478" ht="3.65" customHeight="1">
      <c r="B48" s="814"/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5"/>
      <c r="O48" s="815"/>
      <c r="P48" s="815"/>
      <c r="Q48" s="815"/>
      <c r="R48" s="815"/>
      <c r="S48" s="815"/>
      <c r="T48" s="815"/>
      <c r="U48" s="815"/>
      <c r="V48" s="815"/>
      <c r="W48" s="815"/>
      <c r="X48" s="815"/>
      <c r="Y48" s="815"/>
      <c r="Z48" s="815"/>
      <c r="AA48" s="815"/>
      <c r="AB48" s="815"/>
      <c r="AC48" s="815"/>
      <c r="AD48" s="815"/>
      <c r="AE48" s="815"/>
      <c r="AF48" s="815"/>
      <c r="AG48" s="815"/>
      <c r="AH48" s="815"/>
      <c r="AI48" s="815"/>
      <c r="AJ48" s="815"/>
      <c r="AK48" s="815"/>
      <c r="AL48" s="815"/>
      <c r="AM48" s="815"/>
      <c r="AN48" s="815"/>
      <c r="AO48" s="816"/>
      <c r="AP48" s="22"/>
      <c r="AQ48" s="22"/>
      <c r="AR48" s="388"/>
      <c r="AS48" s="388"/>
      <c r="AT48" s="433" t="s">
        <v>5</v>
      </c>
      <c r="AU48" s="433" t="s">
        <v>0</v>
      </c>
      <c r="AV48" s="433" t="str">
        <f>IF(BA81&lt;&gt;"",MID(BV86,1,2))</f>
        <v/>
      </c>
      <c r="AW48" s="388"/>
      <c r="AX48" s="727"/>
      <c r="AY48" s="728"/>
      <c r="AZ48" s="47"/>
      <c r="BA48" s="1340"/>
      <c r="BB48" s="1341"/>
      <c r="BC48" s="1341"/>
      <c r="BD48" s="1341"/>
      <c r="BE48" s="1243"/>
      <c r="BF48" s="1243"/>
      <c r="BG48" s="1243"/>
      <c r="BH48" s="1243"/>
      <c r="BI48" s="1243"/>
      <c r="BJ48" s="1243"/>
      <c r="BK48" s="1243"/>
      <c r="BL48" s="1244"/>
      <c r="BM48" s="1308"/>
      <c r="BN48" s="902"/>
      <c r="BO48" s="902"/>
      <c r="BP48" s="902"/>
      <c r="BQ48" s="902"/>
      <c r="BR48" s="902"/>
      <c r="BS48" s="902"/>
      <c r="BT48" s="902"/>
      <c r="BU48" s="902"/>
      <c r="BV48" s="902"/>
      <c r="BW48" s="902"/>
      <c r="BX48" s="903"/>
      <c r="BY48" s="901"/>
      <c r="BZ48" s="902"/>
      <c r="CA48" s="902"/>
      <c r="CB48" s="902"/>
      <c r="CC48" s="902"/>
      <c r="CD48" s="902"/>
      <c r="CE48" s="902"/>
      <c r="CF48" s="902"/>
      <c r="CG48" s="902"/>
      <c r="CH48" s="902"/>
      <c r="CI48" s="902"/>
      <c r="CJ48" s="903"/>
      <c r="CK48" s="901"/>
      <c r="CL48" s="902"/>
      <c r="CM48" s="902"/>
      <c r="CN48" s="902"/>
      <c r="CO48" s="902"/>
      <c r="CP48" s="902"/>
      <c r="CQ48" s="902"/>
      <c r="CR48" s="902"/>
      <c r="CS48" s="902"/>
      <c r="CT48" s="902"/>
      <c r="CU48" s="902"/>
      <c r="CV48" s="903"/>
      <c r="CW48" s="901"/>
      <c r="CX48" s="902"/>
      <c r="CY48" s="902"/>
      <c r="CZ48" s="902"/>
      <c r="DA48" s="902"/>
      <c r="DB48" s="902"/>
      <c r="DC48" s="902"/>
      <c r="DD48" s="902"/>
      <c r="DE48" s="902"/>
      <c r="DF48" s="902"/>
      <c r="DG48" s="902"/>
      <c r="DH48" s="903"/>
      <c r="DI48" s="901"/>
      <c r="DJ48" s="902"/>
      <c r="DK48" s="902"/>
      <c r="DL48" s="902"/>
      <c r="DM48" s="902"/>
      <c r="DN48" s="902"/>
      <c r="DO48" s="902"/>
      <c r="DP48" s="902"/>
      <c r="DQ48" s="902"/>
      <c r="DR48" s="902"/>
      <c r="DS48" s="902"/>
      <c r="DT48" s="903"/>
      <c r="DU48" s="901"/>
      <c r="DV48" s="902"/>
      <c r="DW48" s="902"/>
      <c r="DX48" s="902"/>
      <c r="DY48" s="902"/>
      <c r="DZ48" s="902"/>
      <c r="EA48" s="902"/>
      <c r="EB48" s="902"/>
      <c r="EC48" s="902"/>
      <c r="ED48" s="902"/>
      <c r="EE48" s="902"/>
      <c r="EF48" s="903"/>
      <c r="EG48" s="901"/>
      <c r="EH48" s="902"/>
      <c r="EI48" s="902"/>
      <c r="EJ48" s="902"/>
      <c r="EK48" s="902"/>
      <c r="EL48" s="902"/>
      <c r="EM48" s="902"/>
      <c r="EN48" s="902"/>
      <c r="EO48" s="902"/>
      <c r="EP48" s="902"/>
      <c r="EQ48" s="902"/>
      <c r="ER48" s="903"/>
      <c r="ES48" s="901"/>
      <c r="ET48" s="902"/>
      <c r="EU48" s="902"/>
      <c r="EV48" s="902"/>
      <c r="EW48" s="902"/>
      <c r="EX48" s="902"/>
      <c r="EY48" s="902"/>
      <c r="EZ48" s="902"/>
      <c r="FA48" s="902"/>
      <c r="FB48" s="902"/>
      <c r="FC48" s="902"/>
      <c r="FD48" s="903"/>
      <c r="FE48" s="901"/>
      <c r="FF48" s="902"/>
      <c r="FG48" s="902"/>
      <c r="FH48" s="902"/>
      <c r="FI48" s="902"/>
      <c r="FJ48" s="902"/>
      <c r="FK48" s="902"/>
      <c r="FL48" s="902"/>
      <c r="FM48" s="902"/>
      <c r="FN48" s="902"/>
      <c r="FO48" s="902"/>
      <c r="FP48" s="903"/>
      <c r="FQ48" s="901"/>
      <c r="FR48" s="902"/>
      <c r="FS48" s="902"/>
      <c r="FT48" s="902"/>
      <c r="FU48" s="902"/>
      <c r="FV48" s="902"/>
      <c r="FW48" s="902"/>
      <c r="FX48" s="902"/>
      <c r="FY48" s="902"/>
      <c r="FZ48" s="902"/>
      <c r="GA48" s="902"/>
      <c r="GB48" s="903"/>
      <c r="GC48" s="901"/>
      <c r="GD48" s="902"/>
      <c r="GE48" s="902"/>
      <c r="GF48" s="902"/>
      <c r="GG48" s="902"/>
      <c r="GH48" s="902"/>
      <c r="GI48" s="902"/>
      <c r="GJ48" s="902"/>
      <c r="GK48" s="902"/>
      <c r="GL48" s="902"/>
      <c r="GM48" s="902"/>
      <c r="GN48" s="903"/>
      <c r="GO48" s="901"/>
      <c r="GP48" s="902"/>
      <c r="GQ48" s="902"/>
      <c r="GR48" s="902"/>
      <c r="GS48" s="902"/>
      <c r="GT48" s="902"/>
      <c r="GU48" s="902"/>
      <c r="GV48" s="902"/>
      <c r="GW48" s="902"/>
      <c r="GX48" s="902"/>
      <c r="GY48" s="902"/>
      <c r="GZ48" s="903"/>
      <c r="HA48" s="901"/>
      <c r="HB48" s="902"/>
      <c r="HC48" s="902"/>
      <c r="HD48" s="902"/>
      <c r="HE48" s="902"/>
      <c r="HF48" s="902"/>
      <c r="HG48" s="902"/>
      <c r="HH48" s="902"/>
      <c r="HI48" s="902"/>
      <c r="HJ48" s="902"/>
      <c r="HK48" s="902"/>
      <c r="HL48" s="903"/>
      <c r="HM48" s="108"/>
      <c r="HN48" s="109"/>
      <c r="HO48" s="109"/>
      <c r="HP48" s="109"/>
      <c r="HQ48" s="109"/>
      <c r="HR48" s="109"/>
      <c r="HS48" s="109"/>
      <c r="HT48" s="109"/>
      <c r="HU48" s="109"/>
      <c r="HV48" s="109"/>
      <c r="HW48" s="109"/>
      <c r="HX48" s="110"/>
      <c r="HY48" s="901"/>
      <c r="HZ48" s="902"/>
      <c r="IA48" s="902"/>
      <c r="IB48" s="902"/>
      <c r="IC48" s="902"/>
      <c r="ID48" s="902"/>
      <c r="IE48" s="902"/>
      <c r="IF48" s="902"/>
      <c r="IG48" s="902"/>
      <c r="IH48" s="902"/>
      <c r="II48" s="902"/>
      <c r="IJ48" s="903"/>
      <c r="IK48" s="901"/>
      <c r="IL48" s="902"/>
      <c r="IM48" s="902"/>
      <c r="IN48" s="902"/>
      <c r="IO48" s="902"/>
      <c r="IP48" s="902"/>
      <c r="IQ48" s="902"/>
      <c r="IR48" s="902"/>
      <c r="IS48" s="902"/>
      <c r="IT48" s="902"/>
      <c r="IU48" s="902"/>
      <c r="IV48" s="1307"/>
      <c r="IW48" s="47"/>
      <c r="IX48" s="728"/>
      <c r="IY48" s="731"/>
      <c r="IZ48" s="22"/>
      <c r="JA48" s="22"/>
      <c r="JB48" s="22"/>
      <c r="JC48" s="22"/>
      <c r="JD48" s="22"/>
      <c r="JE48" s="22"/>
      <c r="JF48" s="22"/>
      <c r="JG48" s="22"/>
      <c r="JH48" s="21"/>
      <c r="JI48" s="22"/>
      <c r="JJ48" s="22"/>
      <c r="JK48" s="22"/>
      <c r="JL48" s="22"/>
      <c r="JM48" s="22"/>
      <c r="JN48" s="22"/>
      <c r="JO48" s="22"/>
      <c r="JP48" s="22"/>
      <c r="JQ48" s="22"/>
      <c r="JR48" s="22"/>
      <c r="JS48" s="22"/>
      <c r="JT48" s="22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2"/>
      <c r="KH48" s="22"/>
      <c r="KI48" s="22"/>
      <c r="KJ48" s="22"/>
      <c r="KK48" s="22"/>
      <c r="KL48" s="22"/>
      <c r="KM48" s="22"/>
      <c r="KN48" s="22"/>
      <c r="KO48" s="22"/>
      <c r="KP48" s="22"/>
      <c r="KQ48" s="22"/>
      <c r="KR48" s="22"/>
      <c r="KS48" s="22"/>
      <c r="KT48" s="22"/>
      <c r="KU48" s="22"/>
      <c r="KV48" s="22"/>
      <c r="KW48" s="22"/>
      <c r="KX48" s="22"/>
      <c r="KY48" s="22"/>
      <c r="KZ48" s="22"/>
      <c r="LA48" s="22"/>
      <c r="LB48" s="22"/>
      <c r="LC48" s="22"/>
      <c r="LD48" s="22"/>
      <c r="LE48" s="22"/>
      <c r="LF48" s="22"/>
      <c r="LG48" s="22"/>
      <c r="LH48" s="22"/>
      <c r="LI48" s="22"/>
      <c r="LJ48" s="23"/>
      <c r="MM48" s="330"/>
      <c r="MN48" s="330"/>
      <c r="MO48" s="330"/>
      <c r="MP48" s="330"/>
      <c r="QY48" s="1233" t="s">
        <v>970</v>
      </c>
      <c r="QZ48" s="1234"/>
      <c r="RA48" s="1234"/>
      <c r="RB48" s="1234"/>
      <c r="RC48" s="1234"/>
      <c r="RD48" s="1234"/>
      <c r="RE48" s="1234"/>
      <c r="RF48" s="1234"/>
      <c r="RG48" s="1234"/>
      <c r="RH48" s="1234"/>
      <c r="RI48" s="1234"/>
      <c r="RJ48" s="1234"/>
    </row>
    <row r="49" spans="2:478" ht="3.65" customHeight="1">
      <c r="B49" s="814"/>
      <c r="C49" s="815"/>
      <c r="D49" s="815"/>
      <c r="E49" s="815"/>
      <c r="F49" s="815"/>
      <c r="G49" s="815"/>
      <c r="H49" s="815"/>
      <c r="I49" s="815"/>
      <c r="J49" s="815"/>
      <c r="K49" s="815"/>
      <c r="L49" s="815"/>
      <c r="M49" s="815"/>
      <c r="N49" s="815"/>
      <c r="O49" s="815"/>
      <c r="P49" s="815"/>
      <c r="Q49" s="815"/>
      <c r="R49" s="815"/>
      <c r="S49" s="815"/>
      <c r="T49" s="815"/>
      <c r="U49" s="815"/>
      <c r="V49" s="815"/>
      <c r="W49" s="815"/>
      <c r="X49" s="815"/>
      <c r="Y49" s="815"/>
      <c r="Z49" s="815"/>
      <c r="AA49" s="815"/>
      <c r="AB49" s="815"/>
      <c r="AC49" s="815"/>
      <c r="AD49" s="815"/>
      <c r="AE49" s="815"/>
      <c r="AF49" s="815"/>
      <c r="AG49" s="815"/>
      <c r="AH49" s="815"/>
      <c r="AI49" s="815"/>
      <c r="AJ49" s="815"/>
      <c r="AK49" s="815"/>
      <c r="AL49" s="815"/>
      <c r="AM49" s="815"/>
      <c r="AN49" s="815"/>
      <c r="AO49" s="816"/>
      <c r="AP49" s="22"/>
      <c r="AQ49" s="22"/>
      <c r="AR49" s="388"/>
      <c r="AS49" s="388"/>
      <c r="AT49" s="388"/>
      <c r="AU49" s="433" t="s">
        <v>1</v>
      </c>
      <c r="AV49" s="433" t="str">
        <f>IF(BA81&lt;&gt;"",MID(BV81,1,2))</f>
        <v/>
      </c>
      <c r="AW49" s="388"/>
      <c r="AX49" s="727"/>
      <c r="AY49" s="728"/>
      <c r="AZ49" s="728" t="e" vm="3">
        <v>#VALUE!</v>
      </c>
      <c r="BA49" s="1342" t="s">
        <v>70</v>
      </c>
      <c r="BB49" s="1070"/>
      <c r="BC49" s="1070"/>
      <c r="BD49" s="1070"/>
      <c r="BE49" s="1218" t="s">
        <v>455</v>
      </c>
      <c r="BF49" s="1218"/>
      <c r="BG49" s="1218"/>
      <c r="BH49" s="1218"/>
      <c r="BI49" s="1218"/>
      <c r="BJ49" s="1221" t="s">
        <v>1052</v>
      </c>
      <c r="BK49" s="1221"/>
      <c r="BL49" s="1222"/>
      <c r="BM49" s="1308"/>
      <c r="BN49" s="902"/>
      <c r="BO49" s="902"/>
      <c r="BP49" s="902"/>
      <c r="BQ49" s="902"/>
      <c r="BR49" s="902"/>
      <c r="BS49" s="902"/>
      <c r="BT49" s="902"/>
      <c r="BU49" s="902"/>
      <c r="BV49" s="902"/>
      <c r="BW49" s="902"/>
      <c r="BX49" s="903"/>
      <c r="BY49" s="901"/>
      <c r="BZ49" s="902"/>
      <c r="CA49" s="902"/>
      <c r="CB49" s="902"/>
      <c r="CC49" s="902"/>
      <c r="CD49" s="902"/>
      <c r="CE49" s="902"/>
      <c r="CF49" s="902"/>
      <c r="CG49" s="902"/>
      <c r="CH49" s="902"/>
      <c r="CI49" s="902"/>
      <c r="CJ49" s="903"/>
      <c r="CK49" s="901"/>
      <c r="CL49" s="902"/>
      <c r="CM49" s="902"/>
      <c r="CN49" s="902"/>
      <c r="CO49" s="902"/>
      <c r="CP49" s="902"/>
      <c r="CQ49" s="902"/>
      <c r="CR49" s="902"/>
      <c r="CS49" s="902"/>
      <c r="CT49" s="902"/>
      <c r="CU49" s="902"/>
      <c r="CV49" s="903"/>
      <c r="CW49" s="901"/>
      <c r="CX49" s="902"/>
      <c r="CY49" s="902"/>
      <c r="CZ49" s="902"/>
      <c r="DA49" s="902"/>
      <c r="DB49" s="902"/>
      <c r="DC49" s="902"/>
      <c r="DD49" s="902"/>
      <c r="DE49" s="902"/>
      <c r="DF49" s="902"/>
      <c r="DG49" s="902"/>
      <c r="DH49" s="903"/>
      <c r="DI49" s="901"/>
      <c r="DJ49" s="902"/>
      <c r="DK49" s="902"/>
      <c r="DL49" s="902"/>
      <c r="DM49" s="902"/>
      <c r="DN49" s="902"/>
      <c r="DO49" s="902"/>
      <c r="DP49" s="902"/>
      <c r="DQ49" s="902"/>
      <c r="DR49" s="902"/>
      <c r="DS49" s="902"/>
      <c r="DT49" s="903"/>
      <c r="DU49" s="901"/>
      <c r="DV49" s="902"/>
      <c r="DW49" s="902"/>
      <c r="DX49" s="902"/>
      <c r="DY49" s="902"/>
      <c r="DZ49" s="902"/>
      <c r="EA49" s="902"/>
      <c r="EB49" s="902"/>
      <c r="EC49" s="902"/>
      <c r="ED49" s="902"/>
      <c r="EE49" s="902"/>
      <c r="EF49" s="903"/>
      <c r="EG49" s="901"/>
      <c r="EH49" s="902"/>
      <c r="EI49" s="902"/>
      <c r="EJ49" s="902"/>
      <c r="EK49" s="902"/>
      <c r="EL49" s="902"/>
      <c r="EM49" s="902"/>
      <c r="EN49" s="902"/>
      <c r="EO49" s="902"/>
      <c r="EP49" s="902"/>
      <c r="EQ49" s="902"/>
      <c r="ER49" s="903"/>
      <c r="ES49" s="901"/>
      <c r="ET49" s="902"/>
      <c r="EU49" s="902"/>
      <c r="EV49" s="902"/>
      <c r="EW49" s="902"/>
      <c r="EX49" s="902"/>
      <c r="EY49" s="902"/>
      <c r="EZ49" s="902"/>
      <c r="FA49" s="902"/>
      <c r="FB49" s="902"/>
      <c r="FC49" s="902"/>
      <c r="FD49" s="903"/>
      <c r="FE49" s="901"/>
      <c r="FF49" s="902"/>
      <c r="FG49" s="902"/>
      <c r="FH49" s="902"/>
      <c r="FI49" s="902"/>
      <c r="FJ49" s="902"/>
      <c r="FK49" s="902"/>
      <c r="FL49" s="902"/>
      <c r="FM49" s="902"/>
      <c r="FN49" s="902"/>
      <c r="FO49" s="902"/>
      <c r="FP49" s="903"/>
      <c r="FQ49" s="901"/>
      <c r="FR49" s="902"/>
      <c r="FS49" s="902"/>
      <c r="FT49" s="902"/>
      <c r="FU49" s="902"/>
      <c r="FV49" s="902"/>
      <c r="FW49" s="902"/>
      <c r="FX49" s="902"/>
      <c r="FY49" s="902"/>
      <c r="FZ49" s="902"/>
      <c r="GA49" s="902"/>
      <c r="GB49" s="903"/>
      <c r="GC49" s="901"/>
      <c r="GD49" s="902"/>
      <c r="GE49" s="902"/>
      <c r="GF49" s="902"/>
      <c r="GG49" s="902"/>
      <c r="GH49" s="902"/>
      <c r="GI49" s="902"/>
      <c r="GJ49" s="902"/>
      <c r="GK49" s="902"/>
      <c r="GL49" s="902"/>
      <c r="GM49" s="902"/>
      <c r="GN49" s="903"/>
      <c r="GO49" s="901"/>
      <c r="GP49" s="902"/>
      <c r="GQ49" s="902"/>
      <c r="GR49" s="902"/>
      <c r="GS49" s="902"/>
      <c r="GT49" s="902"/>
      <c r="GU49" s="902"/>
      <c r="GV49" s="902"/>
      <c r="GW49" s="902"/>
      <c r="GX49" s="902"/>
      <c r="GY49" s="902"/>
      <c r="GZ49" s="903"/>
      <c r="HA49" s="901"/>
      <c r="HB49" s="902"/>
      <c r="HC49" s="902"/>
      <c r="HD49" s="902"/>
      <c r="HE49" s="902"/>
      <c r="HF49" s="902"/>
      <c r="HG49" s="902"/>
      <c r="HH49" s="902"/>
      <c r="HI49" s="902"/>
      <c r="HJ49" s="902"/>
      <c r="HK49" s="902"/>
      <c r="HL49" s="903"/>
      <c r="HM49" s="108"/>
      <c r="HN49" s="109"/>
      <c r="HO49" s="109"/>
      <c r="HP49" s="109"/>
      <c r="HQ49" s="109"/>
      <c r="HR49" s="109"/>
      <c r="HS49" s="109"/>
      <c r="HT49" s="109"/>
      <c r="HU49" s="109"/>
      <c r="HV49" s="109"/>
      <c r="HW49" s="109"/>
      <c r="HX49" s="110"/>
      <c r="HY49" s="901"/>
      <c r="HZ49" s="902"/>
      <c r="IA49" s="902"/>
      <c r="IB49" s="902"/>
      <c r="IC49" s="902"/>
      <c r="ID49" s="902"/>
      <c r="IE49" s="902"/>
      <c r="IF49" s="902"/>
      <c r="IG49" s="902"/>
      <c r="IH49" s="902"/>
      <c r="II49" s="902"/>
      <c r="IJ49" s="903"/>
      <c r="IK49" s="901"/>
      <c r="IL49" s="902"/>
      <c r="IM49" s="902"/>
      <c r="IN49" s="902"/>
      <c r="IO49" s="902"/>
      <c r="IP49" s="902"/>
      <c r="IQ49" s="902"/>
      <c r="IR49" s="902"/>
      <c r="IS49" s="902"/>
      <c r="IT49" s="902"/>
      <c r="IU49" s="902"/>
      <c r="IV49" s="1307"/>
      <c r="IW49" s="728"/>
      <c r="IX49" s="728"/>
      <c r="IY49" s="731"/>
      <c r="IZ49" s="22"/>
      <c r="JA49" s="22"/>
      <c r="JB49" s="22"/>
      <c r="JC49" s="22"/>
      <c r="JD49" s="22"/>
      <c r="JE49" s="22"/>
      <c r="JF49" s="22"/>
      <c r="JG49" s="22"/>
      <c r="JH49" s="21"/>
      <c r="JI49" s="22"/>
      <c r="JJ49" s="22"/>
      <c r="JK49" s="22"/>
      <c r="JL49" s="22"/>
      <c r="JM49" s="22"/>
      <c r="JN49" s="22"/>
      <c r="JO49" s="22"/>
      <c r="JP49" s="22"/>
      <c r="JQ49" s="22"/>
      <c r="JR49" s="22"/>
      <c r="JS49" s="22"/>
      <c r="JT49" s="22"/>
      <c r="JU49" s="22"/>
      <c r="JV49" s="22"/>
      <c r="JW49" s="22"/>
      <c r="JX49" s="22"/>
      <c r="JY49" s="22"/>
      <c r="JZ49" s="22"/>
      <c r="KA49" s="22"/>
      <c r="KB49" s="22"/>
      <c r="KC49" s="22"/>
      <c r="KD49" s="22"/>
      <c r="KE49" s="22"/>
      <c r="KF49" s="22"/>
      <c r="KG49" s="22"/>
      <c r="KH49" s="22"/>
      <c r="KI49" s="22"/>
      <c r="KJ49" s="22"/>
      <c r="KK49" s="22"/>
      <c r="KL49" s="22"/>
      <c r="KM49" s="22"/>
      <c r="KN49" s="22"/>
      <c r="KO49" s="22"/>
      <c r="KP49" s="22"/>
      <c r="KQ49" s="22"/>
      <c r="KR49" s="22"/>
      <c r="KS49" s="22"/>
      <c r="KT49" s="22"/>
      <c r="KU49" s="22"/>
      <c r="KV49" s="22"/>
      <c r="KW49" s="22"/>
      <c r="KX49" s="22"/>
      <c r="KY49" s="22"/>
      <c r="KZ49" s="22"/>
      <c r="LA49" s="22"/>
      <c r="LB49" s="22"/>
      <c r="LC49" s="22"/>
      <c r="LD49" s="22"/>
      <c r="LE49" s="22"/>
      <c r="LF49" s="22"/>
      <c r="LG49" s="22"/>
      <c r="LH49" s="22"/>
      <c r="LI49" s="22"/>
      <c r="LJ49" s="23"/>
      <c r="MM49" s="1093" t="s">
        <v>970</v>
      </c>
      <c r="MN49" s="1094"/>
      <c r="MO49" s="1094"/>
      <c r="MP49" s="1094"/>
      <c r="MQ49" s="1094"/>
      <c r="MR49" s="1094"/>
      <c r="MS49" s="1094"/>
      <c r="MT49" s="1094"/>
      <c r="MU49" s="1094"/>
      <c r="MV49" s="1094"/>
      <c r="MW49" s="1094"/>
      <c r="MX49" s="1094"/>
      <c r="MY49" s="1094"/>
      <c r="MZ49" s="1094"/>
      <c r="NA49" s="1094"/>
      <c r="NB49" s="1094"/>
      <c r="NC49" s="1094"/>
      <c r="ND49" s="1094"/>
      <c r="NE49" s="1094"/>
      <c r="NF49" s="1094"/>
      <c r="NG49" s="1094"/>
      <c r="NH49" s="1094"/>
      <c r="NI49" s="1094"/>
      <c r="NJ49" s="1094"/>
      <c r="NK49" s="1094"/>
      <c r="NL49" s="1094"/>
      <c r="NM49" s="1094"/>
      <c r="NN49" s="1094"/>
      <c r="NY49" s="1093" t="s">
        <v>970</v>
      </c>
      <c r="NZ49" s="1094"/>
      <c r="OA49" s="1094"/>
      <c r="OB49" s="1094"/>
      <c r="OC49" s="1094"/>
      <c r="OD49" s="1094"/>
      <c r="OE49" s="1094"/>
      <c r="OF49" s="1094"/>
      <c r="OG49" s="1094"/>
      <c r="OH49" s="1094"/>
      <c r="OI49" s="1094"/>
      <c r="OJ49" s="1094"/>
      <c r="OK49" s="1094"/>
      <c r="OL49" s="1094"/>
      <c r="OM49" s="1094"/>
      <c r="ON49" s="1094"/>
      <c r="OT49" s="1093" t="s">
        <v>970</v>
      </c>
      <c r="OU49" s="1094"/>
      <c r="OV49" s="1094"/>
      <c r="OW49" s="1094"/>
      <c r="OX49" s="1094"/>
      <c r="OY49" s="1094"/>
      <c r="OZ49" s="1094"/>
      <c r="PA49" s="1094"/>
      <c r="PB49" s="1094"/>
      <c r="PC49" s="1094"/>
      <c r="PD49" s="1094"/>
      <c r="PE49" s="1094"/>
      <c r="PF49" s="1094"/>
      <c r="PG49" s="1094"/>
      <c r="PH49" s="1094"/>
      <c r="PI49" s="1094"/>
      <c r="PS49" s="1093" t="s">
        <v>970</v>
      </c>
      <c r="PT49" s="1094"/>
      <c r="PU49" s="1094"/>
      <c r="PV49" s="1094"/>
      <c r="PW49" s="1094"/>
      <c r="PX49" s="1094"/>
      <c r="PY49" s="1094"/>
      <c r="PZ49" s="1094"/>
      <c r="QA49" s="1094"/>
      <c r="QB49" s="1094"/>
      <c r="QC49" s="1094"/>
      <c r="QD49" s="1094"/>
      <c r="QE49" s="1094"/>
      <c r="QF49" s="1094"/>
      <c r="QG49" s="1094"/>
      <c r="QH49" s="1094"/>
      <c r="QY49" s="1235"/>
      <c r="QZ49" s="1236"/>
      <c r="RA49" s="1236"/>
      <c r="RB49" s="1236"/>
      <c r="RC49" s="1236"/>
      <c r="RD49" s="1236"/>
      <c r="RE49" s="1236"/>
      <c r="RF49" s="1236"/>
      <c r="RG49" s="1236"/>
      <c r="RH49" s="1236"/>
      <c r="RI49" s="1236"/>
      <c r="RJ49" s="1236"/>
    </row>
    <row r="50" spans="2:478" ht="3.65" customHeight="1">
      <c r="B50" s="814"/>
      <c r="C50" s="815"/>
      <c r="D50" s="815"/>
      <c r="E50" s="815"/>
      <c r="F50" s="815"/>
      <c r="G50" s="815"/>
      <c r="H50" s="815"/>
      <c r="I50" s="815"/>
      <c r="J50" s="815"/>
      <c r="K50" s="815"/>
      <c r="L50" s="815"/>
      <c r="M50" s="815"/>
      <c r="N50" s="815"/>
      <c r="O50" s="815"/>
      <c r="P50" s="815"/>
      <c r="Q50" s="815"/>
      <c r="R50" s="815"/>
      <c r="S50" s="815"/>
      <c r="T50" s="815"/>
      <c r="U50" s="815"/>
      <c r="V50" s="815"/>
      <c r="W50" s="815"/>
      <c r="X50" s="815"/>
      <c r="Y50" s="815"/>
      <c r="Z50" s="815"/>
      <c r="AA50" s="815"/>
      <c r="AB50" s="815"/>
      <c r="AC50" s="815"/>
      <c r="AD50" s="815"/>
      <c r="AE50" s="815"/>
      <c r="AF50" s="815"/>
      <c r="AG50" s="815"/>
      <c r="AH50" s="815"/>
      <c r="AI50" s="815"/>
      <c r="AJ50" s="815"/>
      <c r="AK50" s="815"/>
      <c r="AL50" s="815"/>
      <c r="AM50" s="815"/>
      <c r="AN50" s="815"/>
      <c r="AO50" s="816"/>
      <c r="AP50" s="22"/>
      <c r="AQ50" s="22"/>
      <c r="AR50" s="388"/>
      <c r="AS50" s="388"/>
      <c r="AT50" s="388"/>
      <c r="AU50" s="388"/>
      <c r="AV50" s="388"/>
      <c r="AW50" s="388"/>
      <c r="AX50" s="727"/>
      <c r="AY50" s="728"/>
      <c r="AZ50" s="728"/>
      <c r="BA50" s="1343"/>
      <c r="BB50" s="1072"/>
      <c r="BC50" s="1072"/>
      <c r="BD50" s="1072"/>
      <c r="BE50" s="1219"/>
      <c r="BF50" s="1219"/>
      <c r="BG50" s="1219"/>
      <c r="BH50" s="1219"/>
      <c r="BI50" s="1219"/>
      <c r="BJ50" s="1223"/>
      <c r="BK50" s="1223"/>
      <c r="BL50" s="1224"/>
      <c r="BM50" s="1308"/>
      <c r="BN50" s="902"/>
      <c r="BO50" s="902"/>
      <c r="BP50" s="902"/>
      <c r="BQ50" s="902"/>
      <c r="BR50" s="902"/>
      <c r="BS50" s="902"/>
      <c r="BT50" s="902"/>
      <c r="BU50" s="902"/>
      <c r="BV50" s="902"/>
      <c r="BW50" s="902"/>
      <c r="BX50" s="903"/>
      <c r="BY50" s="901"/>
      <c r="BZ50" s="902"/>
      <c r="CA50" s="902"/>
      <c r="CB50" s="902"/>
      <c r="CC50" s="902"/>
      <c r="CD50" s="902"/>
      <c r="CE50" s="902"/>
      <c r="CF50" s="902"/>
      <c r="CG50" s="902"/>
      <c r="CH50" s="902"/>
      <c r="CI50" s="902"/>
      <c r="CJ50" s="903"/>
      <c r="CK50" s="901"/>
      <c r="CL50" s="902"/>
      <c r="CM50" s="902"/>
      <c r="CN50" s="902"/>
      <c r="CO50" s="902"/>
      <c r="CP50" s="902"/>
      <c r="CQ50" s="902"/>
      <c r="CR50" s="902"/>
      <c r="CS50" s="902"/>
      <c r="CT50" s="902"/>
      <c r="CU50" s="902"/>
      <c r="CV50" s="903"/>
      <c r="CW50" s="901"/>
      <c r="CX50" s="902"/>
      <c r="CY50" s="902"/>
      <c r="CZ50" s="902"/>
      <c r="DA50" s="902"/>
      <c r="DB50" s="902"/>
      <c r="DC50" s="902"/>
      <c r="DD50" s="902"/>
      <c r="DE50" s="902"/>
      <c r="DF50" s="902"/>
      <c r="DG50" s="902"/>
      <c r="DH50" s="903"/>
      <c r="DI50" s="901"/>
      <c r="DJ50" s="902"/>
      <c r="DK50" s="902"/>
      <c r="DL50" s="902"/>
      <c r="DM50" s="902"/>
      <c r="DN50" s="902"/>
      <c r="DO50" s="902"/>
      <c r="DP50" s="902"/>
      <c r="DQ50" s="902"/>
      <c r="DR50" s="902"/>
      <c r="DS50" s="902"/>
      <c r="DT50" s="903"/>
      <c r="DU50" s="901"/>
      <c r="DV50" s="902"/>
      <c r="DW50" s="902"/>
      <c r="DX50" s="902"/>
      <c r="DY50" s="902"/>
      <c r="DZ50" s="902"/>
      <c r="EA50" s="902"/>
      <c r="EB50" s="902"/>
      <c r="EC50" s="902"/>
      <c r="ED50" s="902"/>
      <c r="EE50" s="902"/>
      <c r="EF50" s="903"/>
      <c r="EG50" s="901"/>
      <c r="EH50" s="902"/>
      <c r="EI50" s="902"/>
      <c r="EJ50" s="902"/>
      <c r="EK50" s="902"/>
      <c r="EL50" s="902"/>
      <c r="EM50" s="902"/>
      <c r="EN50" s="902"/>
      <c r="EO50" s="902"/>
      <c r="EP50" s="902"/>
      <c r="EQ50" s="902"/>
      <c r="ER50" s="903"/>
      <c r="ES50" s="901"/>
      <c r="ET50" s="902"/>
      <c r="EU50" s="902"/>
      <c r="EV50" s="902"/>
      <c r="EW50" s="902"/>
      <c r="EX50" s="902"/>
      <c r="EY50" s="902"/>
      <c r="EZ50" s="902"/>
      <c r="FA50" s="902"/>
      <c r="FB50" s="902"/>
      <c r="FC50" s="902"/>
      <c r="FD50" s="903"/>
      <c r="FE50" s="901"/>
      <c r="FF50" s="902"/>
      <c r="FG50" s="902"/>
      <c r="FH50" s="902"/>
      <c r="FI50" s="902"/>
      <c r="FJ50" s="902"/>
      <c r="FK50" s="902"/>
      <c r="FL50" s="902"/>
      <c r="FM50" s="902"/>
      <c r="FN50" s="902"/>
      <c r="FO50" s="902"/>
      <c r="FP50" s="903"/>
      <c r="FQ50" s="901"/>
      <c r="FR50" s="902"/>
      <c r="FS50" s="902"/>
      <c r="FT50" s="902"/>
      <c r="FU50" s="902"/>
      <c r="FV50" s="902"/>
      <c r="FW50" s="902"/>
      <c r="FX50" s="902"/>
      <c r="FY50" s="902"/>
      <c r="FZ50" s="902"/>
      <c r="GA50" s="902"/>
      <c r="GB50" s="903"/>
      <c r="GC50" s="901"/>
      <c r="GD50" s="902"/>
      <c r="GE50" s="902"/>
      <c r="GF50" s="902"/>
      <c r="GG50" s="902"/>
      <c r="GH50" s="902"/>
      <c r="GI50" s="902"/>
      <c r="GJ50" s="902"/>
      <c r="GK50" s="902"/>
      <c r="GL50" s="902"/>
      <c r="GM50" s="902"/>
      <c r="GN50" s="903"/>
      <c r="GO50" s="901"/>
      <c r="GP50" s="902"/>
      <c r="GQ50" s="902"/>
      <c r="GR50" s="902"/>
      <c r="GS50" s="902"/>
      <c r="GT50" s="902"/>
      <c r="GU50" s="902"/>
      <c r="GV50" s="902"/>
      <c r="GW50" s="902"/>
      <c r="GX50" s="902"/>
      <c r="GY50" s="902"/>
      <c r="GZ50" s="903"/>
      <c r="HA50" s="901"/>
      <c r="HB50" s="902"/>
      <c r="HC50" s="902"/>
      <c r="HD50" s="902"/>
      <c r="HE50" s="902"/>
      <c r="HF50" s="902"/>
      <c r="HG50" s="902"/>
      <c r="HH50" s="902"/>
      <c r="HI50" s="902"/>
      <c r="HJ50" s="902"/>
      <c r="HK50" s="902"/>
      <c r="HL50" s="903"/>
      <c r="HM50" s="108"/>
      <c r="HN50" s="109"/>
      <c r="HO50" s="109"/>
      <c r="HP50" s="109"/>
      <c r="HQ50" s="109"/>
      <c r="HR50" s="109"/>
      <c r="HS50" s="109"/>
      <c r="HT50" s="109"/>
      <c r="HU50" s="109"/>
      <c r="HV50" s="109"/>
      <c r="HW50" s="109"/>
      <c r="HX50" s="110"/>
      <c r="HY50" s="901"/>
      <c r="HZ50" s="902"/>
      <c r="IA50" s="902"/>
      <c r="IB50" s="902"/>
      <c r="IC50" s="902"/>
      <c r="ID50" s="902"/>
      <c r="IE50" s="902"/>
      <c r="IF50" s="902"/>
      <c r="IG50" s="902"/>
      <c r="IH50" s="902"/>
      <c r="II50" s="902"/>
      <c r="IJ50" s="903"/>
      <c r="IK50" s="901"/>
      <c r="IL50" s="902"/>
      <c r="IM50" s="902"/>
      <c r="IN50" s="902"/>
      <c r="IO50" s="902"/>
      <c r="IP50" s="902"/>
      <c r="IQ50" s="902"/>
      <c r="IR50" s="902"/>
      <c r="IS50" s="902"/>
      <c r="IT50" s="902"/>
      <c r="IU50" s="902"/>
      <c r="IV50" s="1307"/>
      <c r="IW50" s="728"/>
      <c r="IX50" s="728"/>
      <c r="IY50" s="731"/>
      <c r="IZ50" s="22"/>
      <c r="JA50" s="22"/>
      <c r="JB50" s="22"/>
      <c r="JC50" s="22"/>
      <c r="JD50" s="22"/>
      <c r="JE50" s="22"/>
      <c r="JF50" s="22"/>
      <c r="JG50" s="22"/>
      <c r="JH50" s="21"/>
      <c r="JI50" s="22"/>
      <c r="JJ50" s="22"/>
      <c r="JK50" s="22"/>
      <c r="JL50" s="22"/>
      <c r="JM50" s="22"/>
      <c r="JN50" s="22"/>
      <c r="JO50" s="22"/>
      <c r="JP50" s="22"/>
      <c r="JQ50" s="22"/>
      <c r="JR50" s="22"/>
      <c r="JS50" s="22"/>
      <c r="JT50" s="22"/>
      <c r="JU50" s="22"/>
      <c r="JV50" s="22"/>
      <c r="JW50" s="22"/>
      <c r="JX50" s="22"/>
      <c r="JY50" s="22"/>
      <c r="JZ50" s="22"/>
      <c r="KA50" s="22"/>
      <c r="KB50" s="22"/>
      <c r="KC50" s="22"/>
      <c r="KD50" s="22"/>
      <c r="KE50" s="22"/>
      <c r="KF50" s="22"/>
      <c r="KG50" s="22"/>
      <c r="KH50" s="22"/>
      <c r="KI50" s="22"/>
      <c r="KJ50" s="22"/>
      <c r="KK50" s="22"/>
      <c r="KL50" s="22"/>
      <c r="KM50" s="22"/>
      <c r="KN50" s="22"/>
      <c r="KO50" s="22"/>
      <c r="KP50" s="22"/>
      <c r="KQ50" s="22"/>
      <c r="KR50" s="22"/>
      <c r="KS50" s="22"/>
      <c r="KT50" s="22"/>
      <c r="KU50" s="22"/>
      <c r="KV50" s="22"/>
      <c r="KW50" s="22"/>
      <c r="KX50" s="22"/>
      <c r="KY50" s="22"/>
      <c r="KZ50" s="22"/>
      <c r="LA50" s="22"/>
      <c r="LB50" s="22"/>
      <c r="LC50" s="22"/>
      <c r="LD50" s="22"/>
      <c r="LE50" s="22"/>
      <c r="LF50" s="22"/>
      <c r="LG50" s="22"/>
      <c r="LH50" s="22"/>
      <c r="LI50" s="22"/>
      <c r="LJ50" s="23"/>
      <c r="MM50" s="1095"/>
      <c r="MN50" s="1096"/>
      <c r="MO50" s="1096"/>
      <c r="MP50" s="1096"/>
      <c r="MQ50" s="1096"/>
      <c r="MR50" s="1096"/>
      <c r="MS50" s="1096"/>
      <c r="MT50" s="1096"/>
      <c r="MU50" s="1096"/>
      <c r="MV50" s="1096"/>
      <c r="MW50" s="1096"/>
      <c r="MX50" s="1096"/>
      <c r="MY50" s="1096"/>
      <c r="MZ50" s="1096"/>
      <c r="NA50" s="1096"/>
      <c r="NB50" s="1096"/>
      <c r="NC50" s="1096"/>
      <c r="ND50" s="1096"/>
      <c r="NE50" s="1096"/>
      <c r="NF50" s="1096"/>
      <c r="NG50" s="1096"/>
      <c r="NH50" s="1096"/>
      <c r="NI50" s="1096"/>
      <c r="NJ50" s="1096"/>
      <c r="NK50" s="1096"/>
      <c r="NL50" s="1096"/>
      <c r="NM50" s="1096"/>
      <c r="NN50" s="1096"/>
      <c r="NY50" s="1095"/>
      <c r="NZ50" s="1096"/>
      <c r="OA50" s="1096"/>
      <c r="OB50" s="1096"/>
      <c r="OC50" s="1096"/>
      <c r="OD50" s="1096"/>
      <c r="OE50" s="1096"/>
      <c r="OF50" s="1096"/>
      <c r="OG50" s="1096"/>
      <c r="OH50" s="1096"/>
      <c r="OI50" s="1096"/>
      <c r="OJ50" s="1096"/>
      <c r="OK50" s="1096"/>
      <c r="OL50" s="1096"/>
      <c r="OM50" s="1096"/>
      <c r="ON50" s="1096"/>
      <c r="OT50" s="1095"/>
      <c r="OU50" s="1096"/>
      <c r="OV50" s="1096"/>
      <c r="OW50" s="1096"/>
      <c r="OX50" s="1096"/>
      <c r="OY50" s="1096"/>
      <c r="OZ50" s="1096"/>
      <c r="PA50" s="1096"/>
      <c r="PB50" s="1096"/>
      <c r="PC50" s="1096"/>
      <c r="PD50" s="1096"/>
      <c r="PE50" s="1096"/>
      <c r="PF50" s="1096"/>
      <c r="PG50" s="1096"/>
      <c r="PH50" s="1096"/>
      <c r="PI50" s="1096"/>
      <c r="PS50" s="1095"/>
      <c r="PT50" s="1096"/>
      <c r="PU50" s="1096"/>
      <c r="PV50" s="1096"/>
      <c r="PW50" s="1096"/>
      <c r="PX50" s="1096"/>
      <c r="PY50" s="1096"/>
      <c r="PZ50" s="1096"/>
      <c r="QA50" s="1096"/>
      <c r="QB50" s="1096"/>
      <c r="QC50" s="1096"/>
      <c r="QD50" s="1096"/>
      <c r="QE50" s="1096"/>
      <c r="QF50" s="1096"/>
      <c r="QG50" s="1096"/>
      <c r="QH50" s="1096"/>
      <c r="QY50" s="1235"/>
      <c r="QZ50" s="1236"/>
      <c r="RA50" s="1236"/>
      <c r="RB50" s="1236"/>
      <c r="RC50" s="1236"/>
      <c r="RD50" s="1236"/>
      <c r="RE50" s="1236"/>
      <c r="RF50" s="1236"/>
      <c r="RG50" s="1236"/>
      <c r="RH50" s="1236"/>
      <c r="RI50" s="1236"/>
      <c r="RJ50" s="1236"/>
    </row>
    <row r="51" spans="2:478" ht="3.65" customHeight="1">
      <c r="B51" s="814"/>
      <c r="C51" s="815"/>
      <c r="D51" s="815"/>
      <c r="E51" s="815"/>
      <c r="F51" s="815"/>
      <c r="G51" s="815"/>
      <c r="H51" s="815"/>
      <c r="I51" s="815"/>
      <c r="J51" s="815"/>
      <c r="K51" s="815"/>
      <c r="L51" s="815"/>
      <c r="M51" s="815"/>
      <c r="N51" s="815"/>
      <c r="O51" s="815"/>
      <c r="P51" s="815"/>
      <c r="Q51" s="815"/>
      <c r="R51" s="815"/>
      <c r="S51" s="815"/>
      <c r="T51" s="815"/>
      <c r="U51" s="815"/>
      <c r="V51" s="815"/>
      <c r="W51" s="815"/>
      <c r="X51" s="815"/>
      <c r="Y51" s="815"/>
      <c r="Z51" s="815"/>
      <c r="AA51" s="815"/>
      <c r="AB51" s="815"/>
      <c r="AC51" s="815"/>
      <c r="AD51" s="815"/>
      <c r="AE51" s="815"/>
      <c r="AF51" s="815"/>
      <c r="AG51" s="815"/>
      <c r="AH51" s="815"/>
      <c r="AI51" s="815"/>
      <c r="AJ51" s="815"/>
      <c r="AK51" s="815"/>
      <c r="AL51" s="815"/>
      <c r="AM51" s="815"/>
      <c r="AN51" s="815"/>
      <c r="AO51" s="816"/>
      <c r="AP51" s="22"/>
      <c r="AQ51" s="22"/>
      <c r="AR51" s="388"/>
      <c r="AS51" s="388"/>
      <c r="AT51" s="433" t="s">
        <v>77</v>
      </c>
      <c r="AU51" s="388"/>
      <c r="AV51" s="433" t="str">
        <f>IF(BO46&lt;&gt;"",MID(BO46,3,2),"")</f>
        <v/>
      </c>
      <c r="AW51" s="388"/>
      <c r="AX51" s="727"/>
      <c r="AY51" s="728"/>
      <c r="AZ51" s="47"/>
      <c r="BA51" s="1344"/>
      <c r="BB51" s="1074"/>
      <c r="BC51" s="1074"/>
      <c r="BD51" s="1074"/>
      <c r="BE51" s="1220"/>
      <c r="BF51" s="1220"/>
      <c r="BG51" s="1220"/>
      <c r="BH51" s="1220"/>
      <c r="BI51" s="1220"/>
      <c r="BJ51" s="1225"/>
      <c r="BK51" s="1225"/>
      <c r="BL51" s="1226"/>
      <c r="BM51" s="1308"/>
      <c r="BN51" s="902"/>
      <c r="BO51" s="902"/>
      <c r="BP51" s="902"/>
      <c r="BQ51" s="902"/>
      <c r="BR51" s="902"/>
      <c r="BS51" s="902"/>
      <c r="BT51" s="902"/>
      <c r="BU51" s="902"/>
      <c r="BV51" s="902"/>
      <c r="BW51" s="902"/>
      <c r="BX51" s="903"/>
      <c r="BY51" s="901"/>
      <c r="BZ51" s="902"/>
      <c r="CA51" s="902"/>
      <c r="CB51" s="902"/>
      <c r="CC51" s="902"/>
      <c r="CD51" s="902"/>
      <c r="CE51" s="902"/>
      <c r="CF51" s="902"/>
      <c r="CG51" s="902"/>
      <c r="CH51" s="902"/>
      <c r="CI51" s="902"/>
      <c r="CJ51" s="903"/>
      <c r="CK51" s="901"/>
      <c r="CL51" s="902"/>
      <c r="CM51" s="902"/>
      <c r="CN51" s="902"/>
      <c r="CO51" s="902"/>
      <c r="CP51" s="902"/>
      <c r="CQ51" s="902"/>
      <c r="CR51" s="902"/>
      <c r="CS51" s="902"/>
      <c r="CT51" s="902"/>
      <c r="CU51" s="902"/>
      <c r="CV51" s="903"/>
      <c r="CW51" s="901"/>
      <c r="CX51" s="902"/>
      <c r="CY51" s="902"/>
      <c r="CZ51" s="902"/>
      <c r="DA51" s="902"/>
      <c r="DB51" s="902"/>
      <c r="DC51" s="902"/>
      <c r="DD51" s="902"/>
      <c r="DE51" s="902"/>
      <c r="DF51" s="902"/>
      <c r="DG51" s="902"/>
      <c r="DH51" s="903"/>
      <c r="DI51" s="901"/>
      <c r="DJ51" s="902"/>
      <c r="DK51" s="902"/>
      <c r="DL51" s="902"/>
      <c r="DM51" s="902"/>
      <c r="DN51" s="902"/>
      <c r="DO51" s="902"/>
      <c r="DP51" s="902"/>
      <c r="DQ51" s="902"/>
      <c r="DR51" s="902"/>
      <c r="DS51" s="902"/>
      <c r="DT51" s="903"/>
      <c r="DU51" s="901"/>
      <c r="DV51" s="902"/>
      <c r="DW51" s="902"/>
      <c r="DX51" s="902"/>
      <c r="DY51" s="902"/>
      <c r="DZ51" s="902"/>
      <c r="EA51" s="902"/>
      <c r="EB51" s="902"/>
      <c r="EC51" s="902"/>
      <c r="ED51" s="902"/>
      <c r="EE51" s="902"/>
      <c r="EF51" s="903"/>
      <c r="EG51" s="901"/>
      <c r="EH51" s="902"/>
      <c r="EI51" s="902"/>
      <c r="EJ51" s="902"/>
      <c r="EK51" s="902"/>
      <c r="EL51" s="902"/>
      <c r="EM51" s="902"/>
      <c r="EN51" s="902"/>
      <c r="EO51" s="902"/>
      <c r="EP51" s="902"/>
      <c r="EQ51" s="902"/>
      <c r="ER51" s="903"/>
      <c r="ES51" s="901"/>
      <c r="ET51" s="902"/>
      <c r="EU51" s="902"/>
      <c r="EV51" s="902"/>
      <c r="EW51" s="902"/>
      <c r="EX51" s="902"/>
      <c r="EY51" s="902"/>
      <c r="EZ51" s="902"/>
      <c r="FA51" s="902"/>
      <c r="FB51" s="902"/>
      <c r="FC51" s="902"/>
      <c r="FD51" s="903"/>
      <c r="FE51" s="901"/>
      <c r="FF51" s="902"/>
      <c r="FG51" s="902"/>
      <c r="FH51" s="902"/>
      <c r="FI51" s="902"/>
      <c r="FJ51" s="902"/>
      <c r="FK51" s="902"/>
      <c r="FL51" s="902"/>
      <c r="FM51" s="902"/>
      <c r="FN51" s="902"/>
      <c r="FO51" s="902"/>
      <c r="FP51" s="903"/>
      <c r="FQ51" s="901"/>
      <c r="FR51" s="902"/>
      <c r="FS51" s="902"/>
      <c r="FT51" s="902"/>
      <c r="FU51" s="902"/>
      <c r="FV51" s="902"/>
      <c r="FW51" s="902"/>
      <c r="FX51" s="902"/>
      <c r="FY51" s="902"/>
      <c r="FZ51" s="902"/>
      <c r="GA51" s="902"/>
      <c r="GB51" s="903"/>
      <c r="GC51" s="901"/>
      <c r="GD51" s="902"/>
      <c r="GE51" s="902"/>
      <c r="GF51" s="902"/>
      <c r="GG51" s="902"/>
      <c r="GH51" s="902"/>
      <c r="GI51" s="902"/>
      <c r="GJ51" s="902"/>
      <c r="GK51" s="902"/>
      <c r="GL51" s="902"/>
      <c r="GM51" s="902"/>
      <c r="GN51" s="903"/>
      <c r="GO51" s="901"/>
      <c r="GP51" s="902"/>
      <c r="GQ51" s="902"/>
      <c r="GR51" s="902"/>
      <c r="GS51" s="902"/>
      <c r="GT51" s="902"/>
      <c r="GU51" s="902"/>
      <c r="GV51" s="902"/>
      <c r="GW51" s="902"/>
      <c r="GX51" s="902"/>
      <c r="GY51" s="902"/>
      <c r="GZ51" s="903"/>
      <c r="HA51" s="901"/>
      <c r="HB51" s="902"/>
      <c r="HC51" s="902"/>
      <c r="HD51" s="902"/>
      <c r="HE51" s="902"/>
      <c r="HF51" s="902"/>
      <c r="HG51" s="902"/>
      <c r="HH51" s="902"/>
      <c r="HI51" s="902"/>
      <c r="HJ51" s="902"/>
      <c r="HK51" s="902"/>
      <c r="HL51" s="903"/>
      <c r="HM51" s="108"/>
      <c r="HN51" s="109"/>
      <c r="HO51" s="109"/>
      <c r="HP51" s="902" t="e" vm="18">
        <v>#VALUE!</v>
      </c>
      <c r="HQ51" s="902"/>
      <c r="HR51" s="902"/>
      <c r="HS51" s="902"/>
      <c r="HT51" s="902"/>
      <c r="HU51" s="902"/>
      <c r="HV51" s="109"/>
      <c r="HW51" s="109"/>
      <c r="HX51" s="110"/>
      <c r="HY51" s="901"/>
      <c r="HZ51" s="902"/>
      <c r="IA51" s="902"/>
      <c r="IB51" s="902"/>
      <c r="IC51" s="902"/>
      <c r="ID51" s="902"/>
      <c r="IE51" s="902"/>
      <c r="IF51" s="902"/>
      <c r="IG51" s="902"/>
      <c r="IH51" s="902"/>
      <c r="II51" s="902"/>
      <c r="IJ51" s="903"/>
      <c r="IK51" s="901"/>
      <c r="IL51" s="902"/>
      <c r="IM51" s="902"/>
      <c r="IN51" s="902"/>
      <c r="IO51" s="902"/>
      <c r="IP51" s="902"/>
      <c r="IQ51" s="902"/>
      <c r="IR51" s="902"/>
      <c r="IS51" s="902"/>
      <c r="IT51" s="902"/>
      <c r="IU51" s="902"/>
      <c r="IV51" s="1307"/>
      <c r="IW51" s="47"/>
      <c r="IX51" s="728"/>
      <c r="IY51" s="731"/>
      <c r="IZ51" s="22"/>
      <c r="JA51" s="22"/>
      <c r="JB51" s="22"/>
      <c r="JC51" s="22"/>
      <c r="JD51" s="22"/>
      <c r="JE51" s="22"/>
      <c r="JF51" s="22"/>
      <c r="JG51" s="22"/>
      <c r="JH51" s="21"/>
      <c r="JI51" s="22"/>
      <c r="JJ51" s="22"/>
      <c r="JK51" s="22"/>
      <c r="JL51" s="22"/>
      <c r="JM51" s="22"/>
      <c r="JN51" s="22"/>
      <c r="JO51" s="22"/>
      <c r="JP51" s="22"/>
      <c r="JQ51" s="22"/>
      <c r="JR51" s="22"/>
      <c r="JS51" s="22"/>
      <c r="JT51" s="22"/>
      <c r="JU51" s="22"/>
      <c r="JV51" s="22"/>
      <c r="JW51" s="22"/>
      <c r="JX51" s="22"/>
      <c r="JY51" s="22"/>
      <c r="JZ51" s="22"/>
      <c r="KA51" s="22"/>
      <c r="KB51" s="22"/>
      <c r="KC51" s="22"/>
      <c r="KD51" s="22"/>
      <c r="KE51" s="22"/>
      <c r="KF51" s="22"/>
      <c r="KG51" s="22"/>
      <c r="KH51" s="22"/>
      <c r="KI51" s="22"/>
      <c r="KJ51" s="22"/>
      <c r="KK51" s="22"/>
      <c r="KL51" s="22"/>
      <c r="KM51" s="22"/>
      <c r="KN51" s="22"/>
      <c r="KO51" s="22"/>
      <c r="KP51" s="22"/>
      <c r="KQ51" s="22"/>
      <c r="KR51" s="22"/>
      <c r="KS51" s="22"/>
      <c r="KT51" s="22"/>
      <c r="KU51" s="22"/>
      <c r="KV51" s="22"/>
      <c r="KW51" s="22"/>
      <c r="KX51" s="22"/>
      <c r="KY51" s="22"/>
      <c r="KZ51" s="22"/>
      <c r="LA51" s="22"/>
      <c r="LB51" s="22"/>
      <c r="LC51" s="22"/>
      <c r="LD51" s="22"/>
      <c r="LE51" s="22"/>
      <c r="LF51" s="22"/>
      <c r="LG51" s="22"/>
      <c r="LH51" s="22"/>
      <c r="LI51" s="22"/>
      <c r="LJ51" s="23"/>
      <c r="MM51" s="1095"/>
      <c r="MN51" s="1096"/>
      <c r="MO51" s="1096"/>
      <c r="MP51" s="1096"/>
      <c r="MQ51" s="1096"/>
      <c r="MR51" s="1096"/>
      <c r="MS51" s="1096"/>
      <c r="MT51" s="1096"/>
      <c r="MU51" s="1096"/>
      <c r="MV51" s="1096"/>
      <c r="MW51" s="1096"/>
      <c r="MX51" s="1096"/>
      <c r="MY51" s="1096"/>
      <c r="MZ51" s="1096"/>
      <c r="NA51" s="1096"/>
      <c r="NB51" s="1096"/>
      <c r="NC51" s="1096"/>
      <c r="ND51" s="1096"/>
      <c r="NE51" s="1096"/>
      <c r="NF51" s="1096"/>
      <c r="NG51" s="1096"/>
      <c r="NH51" s="1096"/>
      <c r="NI51" s="1096"/>
      <c r="NJ51" s="1096"/>
      <c r="NK51" s="1096"/>
      <c r="NL51" s="1096"/>
      <c r="NM51" s="1096"/>
      <c r="NN51" s="1096"/>
      <c r="NY51" s="1095"/>
      <c r="NZ51" s="1096"/>
      <c r="OA51" s="1096"/>
      <c r="OB51" s="1096"/>
      <c r="OC51" s="1096"/>
      <c r="OD51" s="1096"/>
      <c r="OE51" s="1096"/>
      <c r="OF51" s="1096"/>
      <c r="OG51" s="1096"/>
      <c r="OH51" s="1096"/>
      <c r="OI51" s="1096"/>
      <c r="OJ51" s="1096"/>
      <c r="OK51" s="1096"/>
      <c r="OL51" s="1096"/>
      <c r="OM51" s="1096"/>
      <c r="ON51" s="1096"/>
      <c r="OT51" s="1095"/>
      <c r="OU51" s="1096"/>
      <c r="OV51" s="1096"/>
      <c r="OW51" s="1096"/>
      <c r="OX51" s="1096"/>
      <c r="OY51" s="1096"/>
      <c r="OZ51" s="1096"/>
      <c r="PA51" s="1096"/>
      <c r="PB51" s="1096"/>
      <c r="PC51" s="1096"/>
      <c r="PD51" s="1096"/>
      <c r="PE51" s="1096"/>
      <c r="PF51" s="1096"/>
      <c r="PG51" s="1096"/>
      <c r="PH51" s="1096"/>
      <c r="PI51" s="1096"/>
      <c r="PS51" s="1095"/>
      <c r="PT51" s="1096"/>
      <c r="PU51" s="1096"/>
      <c r="PV51" s="1096"/>
      <c r="PW51" s="1096"/>
      <c r="PX51" s="1096"/>
      <c r="PY51" s="1096"/>
      <c r="PZ51" s="1096"/>
      <c r="QA51" s="1096"/>
      <c r="QB51" s="1096"/>
      <c r="QC51" s="1096"/>
      <c r="QD51" s="1096"/>
      <c r="QE51" s="1096"/>
      <c r="QF51" s="1096"/>
      <c r="QG51" s="1096"/>
      <c r="QH51" s="1096"/>
      <c r="QY51" s="1235"/>
      <c r="QZ51" s="1236"/>
      <c r="RA51" s="1236"/>
      <c r="RB51" s="1236"/>
      <c r="RC51" s="1236"/>
      <c r="RD51" s="1236"/>
      <c r="RE51" s="1236"/>
      <c r="RF51" s="1236"/>
      <c r="RG51" s="1236"/>
      <c r="RH51" s="1236"/>
      <c r="RI51" s="1236"/>
      <c r="RJ51" s="1236"/>
    </row>
    <row r="52" spans="2:478" ht="3.65" customHeight="1">
      <c r="B52" s="814"/>
      <c r="C52" s="815"/>
      <c r="D52" s="815"/>
      <c r="E52" s="815"/>
      <c r="F52" s="815"/>
      <c r="G52" s="815"/>
      <c r="H52" s="815"/>
      <c r="I52" s="815"/>
      <c r="J52" s="815"/>
      <c r="K52" s="815"/>
      <c r="L52" s="815"/>
      <c r="M52" s="815"/>
      <c r="N52" s="815"/>
      <c r="O52" s="815"/>
      <c r="P52" s="815"/>
      <c r="Q52" s="815"/>
      <c r="R52" s="815"/>
      <c r="S52" s="815"/>
      <c r="T52" s="815"/>
      <c r="U52" s="815"/>
      <c r="V52" s="815"/>
      <c r="W52" s="815"/>
      <c r="X52" s="815"/>
      <c r="Y52" s="815"/>
      <c r="Z52" s="815"/>
      <c r="AA52" s="815"/>
      <c r="AB52" s="815"/>
      <c r="AC52" s="815"/>
      <c r="AD52" s="815"/>
      <c r="AE52" s="815"/>
      <c r="AF52" s="815"/>
      <c r="AG52" s="815"/>
      <c r="AH52" s="815"/>
      <c r="AI52" s="815"/>
      <c r="AJ52" s="815"/>
      <c r="AK52" s="815"/>
      <c r="AL52" s="815"/>
      <c r="AM52" s="815"/>
      <c r="AN52" s="815"/>
      <c r="AO52" s="816"/>
      <c r="AP52" s="22"/>
      <c r="AQ52" s="22"/>
      <c r="AR52" s="388"/>
      <c r="AS52" s="388"/>
      <c r="AT52" s="388"/>
      <c r="AU52" s="388"/>
      <c r="AV52" s="388"/>
      <c r="AW52" s="388"/>
      <c r="AX52" s="727"/>
      <c r="AY52" s="728"/>
      <c r="AZ52" s="47"/>
      <c r="BA52" s="1338" t="s">
        <v>72</v>
      </c>
      <c r="BB52" s="1091"/>
      <c r="BC52" s="1091"/>
      <c r="BD52" s="1091"/>
      <c r="BE52" s="1206">
        <v>7000</v>
      </c>
      <c r="BF52" s="1206"/>
      <c r="BG52" s="1206"/>
      <c r="BH52" s="1206"/>
      <c r="BI52" s="1206"/>
      <c r="BJ52" s="1227" t="s">
        <v>84</v>
      </c>
      <c r="BK52" s="1227"/>
      <c r="BL52" s="1228"/>
      <c r="BM52" s="1308"/>
      <c r="BN52" s="902"/>
      <c r="BO52" s="902"/>
      <c r="BP52" s="902"/>
      <c r="BQ52" s="902"/>
      <c r="BR52" s="902"/>
      <c r="BS52" s="902"/>
      <c r="BT52" s="902"/>
      <c r="BU52" s="902"/>
      <c r="BV52" s="902"/>
      <c r="BW52" s="902"/>
      <c r="BX52" s="903"/>
      <c r="BY52" s="901"/>
      <c r="BZ52" s="902"/>
      <c r="CA52" s="902"/>
      <c r="CB52" s="902"/>
      <c r="CC52" s="902"/>
      <c r="CD52" s="902"/>
      <c r="CE52" s="902"/>
      <c r="CF52" s="902"/>
      <c r="CG52" s="902"/>
      <c r="CH52" s="902"/>
      <c r="CI52" s="902"/>
      <c r="CJ52" s="903"/>
      <c r="CK52" s="901"/>
      <c r="CL52" s="902"/>
      <c r="CM52" s="902"/>
      <c r="CN52" s="902"/>
      <c r="CO52" s="902"/>
      <c r="CP52" s="902"/>
      <c r="CQ52" s="902"/>
      <c r="CR52" s="902"/>
      <c r="CS52" s="902"/>
      <c r="CT52" s="902"/>
      <c r="CU52" s="902"/>
      <c r="CV52" s="903"/>
      <c r="CW52" s="901"/>
      <c r="CX52" s="902"/>
      <c r="CY52" s="902"/>
      <c r="CZ52" s="902"/>
      <c r="DA52" s="902"/>
      <c r="DB52" s="902"/>
      <c r="DC52" s="902"/>
      <c r="DD52" s="902"/>
      <c r="DE52" s="902"/>
      <c r="DF52" s="902"/>
      <c r="DG52" s="902"/>
      <c r="DH52" s="903"/>
      <c r="DI52" s="901"/>
      <c r="DJ52" s="902"/>
      <c r="DK52" s="902"/>
      <c r="DL52" s="902"/>
      <c r="DM52" s="902"/>
      <c r="DN52" s="902"/>
      <c r="DO52" s="902"/>
      <c r="DP52" s="902"/>
      <c r="DQ52" s="902"/>
      <c r="DR52" s="902"/>
      <c r="DS52" s="902"/>
      <c r="DT52" s="903"/>
      <c r="DU52" s="901"/>
      <c r="DV52" s="902"/>
      <c r="DW52" s="902"/>
      <c r="DX52" s="902"/>
      <c r="DY52" s="902"/>
      <c r="DZ52" s="902"/>
      <c r="EA52" s="902"/>
      <c r="EB52" s="902"/>
      <c r="EC52" s="902"/>
      <c r="ED52" s="902"/>
      <c r="EE52" s="902"/>
      <c r="EF52" s="903"/>
      <c r="EG52" s="901"/>
      <c r="EH52" s="902"/>
      <c r="EI52" s="902"/>
      <c r="EJ52" s="902"/>
      <c r="EK52" s="902"/>
      <c r="EL52" s="902"/>
      <c r="EM52" s="902"/>
      <c r="EN52" s="902"/>
      <c r="EO52" s="902"/>
      <c r="EP52" s="902"/>
      <c r="EQ52" s="902"/>
      <c r="ER52" s="903"/>
      <c r="ES52" s="901"/>
      <c r="ET52" s="902"/>
      <c r="EU52" s="902"/>
      <c r="EV52" s="902"/>
      <c r="EW52" s="902"/>
      <c r="EX52" s="902"/>
      <c r="EY52" s="902"/>
      <c r="EZ52" s="902"/>
      <c r="FA52" s="902"/>
      <c r="FB52" s="902"/>
      <c r="FC52" s="902"/>
      <c r="FD52" s="903"/>
      <c r="FE52" s="901"/>
      <c r="FF52" s="902"/>
      <c r="FG52" s="902"/>
      <c r="FH52" s="902"/>
      <c r="FI52" s="902"/>
      <c r="FJ52" s="902"/>
      <c r="FK52" s="902"/>
      <c r="FL52" s="902"/>
      <c r="FM52" s="902"/>
      <c r="FN52" s="902"/>
      <c r="FO52" s="902"/>
      <c r="FP52" s="903"/>
      <c r="FQ52" s="901"/>
      <c r="FR52" s="902"/>
      <c r="FS52" s="902"/>
      <c r="FT52" s="902"/>
      <c r="FU52" s="902"/>
      <c r="FV52" s="902"/>
      <c r="FW52" s="902"/>
      <c r="FX52" s="902"/>
      <c r="FY52" s="902"/>
      <c r="FZ52" s="902"/>
      <c r="GA52" s="902"/>
      <c r="GB52" s="903"/>
      <c r="GC52" s="901"/>
      <c r="GD52" s="902"/>
      <c r="GE52" s="902"/>
      <c r="GF52" s="902"/>
      <c r="GG52" s="902"/>
      <c r="GH52" s="902"/>
      <c r="GI52" s="902"/>
      <c r="GJ52" s="902"/>
      <c r="GK52" s="902"/>
      <c r="GL52" s="902"/>
      <c r="GM52" s="902"/>
      <c r="GN52" s="903"/>
      <c r="GO52" s="901"/>
      <c r="GP52" s="902"/>
      <c r="GQ52" s="902"/>
      <c r="GR52" s="902"/>
      <c r="GS52" s="902"/>
      <c r="GT52" s="902"/>
      <c r="GU52" s="902"/>
      <c r="GV52" s="902"/>
      <c r="GW52" s="902"/>
      <c r="GX52" s="902"/>
      <c r="GY52" s="902"/>
      <c r="GZ52" s="903"/>
      <c r="HA52" s="901"/>
      <c r="HB52" s="902"/>
      <c r="HC52" s="902"/>
      <c r="HD52" s="902"/>
      <c r="HE52" s="902"/>
      <c r="HF52" s="902"/>
      <c r="HG52" s="902"/>
      <c r="HH52" s="902"/>
      <c r="HI52" s="902"/>
      <c r="HJ52" s="902"/>
      <c r="HK52" s="902"/>
      <c r="HL52" s="903"/>
      <c r="HM52" s="108"/>
      <c r="HN52" s="109"/>
      <c r="HO52" s="109"/>
      <c r="HP52" s="902"/>
      <c r="HQ52" s="902"/>
      <c r="HR52" s="902"/>
      <c r="HS52" s="902"/>
      <c r="HT52" s="902"/>
      <c r="HU52" s="902"/>
      <c r="HV52" s="109"/>
      <c r="HW52" s="109"/>
      <c r="HX52" s="110"/>
      <c r="HY52" s="901"/>
      <c r="HZ52" s="902"/>
      <c r="IA52" s="902"/>
      <c r="IB52" s="902"/>
      <c r="IC52" s="902"/>
      <c r="ID52" s="902"/>
      <c r="IE52" s="902"/>
      <c r="IF52" s="902"/>
      <c r="IG52" s="902"/>
      <c r="IH52" s="902"/>
      <c r="II52" s="902"/>
      <c r="IJ52" s="903"/>
      <c r="IK52" s="901"/>
      <c r="IL52" s="902"/>
      <c r="IM52" s="902"/>
      <c r="IN52" s="902"/>
      <c r="IO52" s="902"/>
      <c r="IP52" s="902"/>
      <c r="IQ52" s="902"/>
      <c r="IR52" s="902"/>
      <c r="IS52" s="902"/>
      <c r="IT52" s="902"/>
      <c r="IU52" s="902"/>
      <c r="IV52" s="1307"/>
      <c r="IW52" s="47"/>
      <c r="IX52" s="728"/>
      <c r="IY52" s="731"/>
      <c r="IZ52" s="22"/>
      <c r="JA52" s="22"/>
      <c r="JB52" s="22"/>
      <c r="JC52" s="22"/>
      <c r="JD52" s="22"/>
      <c r="JE52" s="22"/>
      <c r="JF52" s="22"/>
      <c r="JG52" s="22"/>
      <c r="JH52" s="21"/>
      <c r="JI52" s="22"/>
      <c r="JJ52" s="22"/>
      <c r="JK52" s="22"/>
      <c r="JL52" s="22"/>
      <c r="JM52" s="22"/>
      <c r="JN52" s="22"/>
      <c r="JO52" s="22"/>
      <c r="JP52" s="22"/>
      <c r="JQ52" s="22"/>
      <c r="JR52" s="22"/>
      <c r="JS52" s="22"/>
      <c r="JT52" s="22"/>
      <c r="JU52" s="22"/>
      <c r="JV52" s="22"/>
      <c r="JW52" s="22"/>
      <c r="JX52" s="22"/>
      <c r="JY52" s="22"/>
      <c r="JZ52" s="22"/>
      <c r="KA52" s="22"/>
      <c r="KB52" s="22"/>
      <c r="KC52" s="22"/>
      <c r="KD52" s="22"/>
      <c r="KE52" s="22"/>
      <c r="KF52" s="22"/>
      <c r="KG52" s="22"/>
      <c r="KH52" s="22"/>
      <c r="KI52" s="22"/>
      <c r="KJ52" s="22"/>
      <c r="KK52" s="22"/>
      <c r="KL52" s="22"/>
      <c r="KM52" s="22"/>
      <c r="KN52" s="22"/>
      <c r="KO52" s="22"/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2"/>
      <c r="LI52" s="22"/>
      <c r="LJ52" s="23"/>
      <c r="MM52" s="1095"/>
      <c r="MN52" s="1096"/>
      <c r="MO52" s="1096"/>
      <c r="MP52" s="1096"/>
      <c r="MQ52" s="1096"/>
      <c r="MR52" s="1096"/>
      <c r="MS52" s="1096"/>
      <c r="MT52" s="1096"/>
      <c r="MU52" s="1096"/>
      <c r="MV52" s="1096"/>
      <c r="MW52" s="1096"/>
      <c r="MX52" s="1096"/>
      <c r="MY52" s="1096"/>
      <c r="MZ52" s="1096"/>
      <c r="NA52" s="1096"/>
      <c r="NB52" s="1096"/>
      <c r="NC52" s="1096"/>
      <c r="ND52" s="1096"/>
      <c r="NE52" s="1096"/>
      <c r="NF52" s="1096"/>
      <c r="NG52" s="1096"/>
      <c r="NH52" s="1096"/>
      <c r="NI52" s="1096"/>
      <c r="NJ52" s="1096"/>
      <c r="NK52" s="1096"/>
      <c r="NL52" s="1096"/>
      <c r="NM52" s="1096"/>
      <c r="NN52" s="1096"/>
      <c r="NY52" s="1095"/>
      <c r="NZ52" s="1096"/>
      <c r="OA52" s="1096"/>
      <c r="OB52" s="1096"/>
      <c r="OC52" s="1096"/>
      <c r="OD52" s="1096"/>
      <c r="OE52" s="1096"/>
      <c r="OF52" s="1096"/>
      <c r="OG52" s="1096"/>
      <c r="OH52" s="1096"/>
      <c r="OI52" s="1096"/>
      <c r="OJ52" s="1096"/>
      <c r="OK52" s="1096"/>
      <c r="OL52" s="1096"/>
      <c r="OM52" s="1096"/>
      <c r="ON52" s="1096"/>
      <c r="OT52" s="1095"/>
      <c r="OU52" s="1096"/>
      <c r="OV52" s="1096"/>
      <c r="OW52" s="1096"/>
      <c r="OX52" s="1096"/>
      <c r="OY52" s="1096"/>
      <c r="OZ52" s="1096"/>
      <c r="PA52" s="1096"/>
      <c r="PB52" s="1096"/>
      <c r="PC52" s="1096"/>
      <c r="PD52" s="1096"/>
      <c r="PE52" s="1096"/>
      <c r="PF52" s="1096"/>
      <c r="PG52" s="1096"/>
      <c r="PH52" s="1096"/>
      <c r="PI52" s="1096"/>
      <c r="PS52" s="1095"/>
      <c r="PT52" s="1096"/>
      <c r="PU52" s="1096"/>
      <c r="PV52" s="1096"/>
      <c r="PW52" s="1096"/>
      <c r="PX52" s="1096"/>
      <c r="PY52" s="1096"/>
      <c r="PZ52" s="1096"/>
      <c r="QA52" s="1096"/>
      <c r="QB52" s="1096"/>
      <c r="QC52" s="1096"/>
      <c r="QD52" s="1096"/>
      <c r="QE52" s="1096"/>
      <c r="QF52" s="1096"/>
      <c r="QG52" s="1096"/>
      <c r="QH52" s="1096"/>
      <c r="QY52" s="1235"/>
      <c r="QZ52" s="1236"/>
      <c r="RA52" s="1236"/>
      <c r="RB52" s="1236"/>
      <c r="RC52" s="1236"/>
      <c r="RD52" s="1236"/>
      <c r="RE52" s="1236"/>
      <c r="RF52" s="1236"/>
      <c r="RG52" s="1236"/>
      <c r="RH52" s="1236"/>
      <c r="RI52" s="1236"/>
      <c r="RJ52" s="1236"/>
    </row>
    <row r="53" spans="2:478" ht="3.65" customHeight="1" thickBot="1">
      <c r="B53" s="817"/>
      <c r="C53" s="818"/>
      <c r="D53" s="818"/>
      <c r="E53" s="818"/>
      <c r="F53" s="818"/>
      <c r="G53" s="818"/>
      <c r="H53" s="818"/>
      <c r="I53" s="818"/>
      <c r="J53" s="818"/>
      <c r="K53" s="818"/>
      <c r="L53" s="818"/>
      <c r="M53" s="818"/>
      <c r="N53" s="818"/>
      <c r="O53" s="818"/>
      <c r="P53" s="818"/>
      <c r="Q53" s="818"/>
      <c r="R53" s="818"/>
      <c r="S53" s="818"/>
      <c r="T53" s="818"/>
      <c r="U53" s="818"/>
      <c r="V53" s="818"/>
      <c r="W53" s="818"/>
      <c r="X53" s="818"/>
      <c r="Y53" s="818"/>
      <c r="Z53" s="818"/>
      <c r="AA53" s="818"/>
      <c r="AB53" s="818"/>
      <c r="AC53" s="818"/>
      <c r="AD53" s="818"/>
      <c r="AE53" s="818"/>
      <c r="AF53" s="818"/>
      <c r="AG53" s="818"/>
      <c r="AH53" s="818"/>
      <c r="AI53" s="818"/>
      <c r="AJ53" s="818"/>
      <c r="AK53" s="818"/>
      <c r="AL53" s="818"/>
      <c r="AM53" s="818"/>
      <c r="AN53" s="818"/>
      <c r="AO53" s="819"/>
      <c r="AP53" s="22"/>
      <c r="AQ53" s="22"/>
      <c r="AR53" s="388"/>
      <c r="AS53" s="388"/>
      <c r="AT53" s="433" t="s">
        <v>91</v>
      </c>
      <c r="AU53" s="388"/>
      <c r="AV53" s="388"/>
      <c r="AW53" s="388"/>
      <c r="AX53" s="727"/>
      <c r="AY53" s="728"/>
      <c r="AZ53" s="47"/>
      <c r="BA53" s="1339"/>
      <c r="BB53" s="1092"/>
      <c r="BC53" s="1092"/>
      <c r="BD53" s="1092"/>
      <c r="BE53" s="1208"/>
      <c r="BF53" s="1208"/>
      <c r="BG53" s="1208"/>
      <c r="BH53" s="1208"/>
      <c r="BI53" s="1208"/>
      <c r="BJ53" s="1229"/>
      <c r="BK53" s="1229"/>
      <c r="BL53" s="1230"/>
      <c r="BM53" s="1308"/>
      <c r="BN53" s="902"/>
      <c r="BO53" s="902"/>
      <c r="BP53" s="902"/>
      <c r="BQ53" s="902"/>
      <c r="BR53" s="902"/>
      <c r="BS53" s="902"/>
      <c r="BT53" s="902"/>
      <c r="BU53" s="902"/>
      <c r="BV53" s="902"/>
      <c r="BW53" s="902"/>
      <c r="BX53" s="903"/>
      <c r="BY53" s="901"/>
      <c r="BZ53" s="902"/>
      <c r="CA53" s="902"/>
      <c r="CB53" s="902"/>
      <c r="CC53" s="902"/>
      <c r="CD53" s="902"/>
      <c r="CE53" s="902"/>
      <c r="CF53" s="902"/>
      <c r="CG53" s="902"/>
      <c r="CH53" s="902"/>
      <c r="CI53" s="902"/>
      <c r="CJ53" s="903"/>
      <c r="CK53" s="901"/>
      <c r="CL53" s="902"/>
      <c r="CM53" s="902"/>
      <c r="CN53" s="902"/>
      <c r="CO53" s="902"/>
      <c r="CP53" s="902"/>
      <c r="CQ53" s="902"/>
      <c r="CR53" s="902"/>
      <c r="CS53" s="902"/>
      <c r="CT53" s="902"/>
      <c r="CU53" s="902"/>
      <c r="CV53" s="903"/>
      <c r="CW53" s="901"/>
      <c r="CX53" s="902"/>
      <c r="CY53" s="902"/>
      <c r="CZ53" s="902"/>
      <c r="DA53" s="902"/>
      <c r="DB53" s="902"/>
      <c r="DC53" s="902"/>
      <c r="DD53" s="902"/>
      <c r="DE53" s="902"/>
      <c r="DF53" s="902"/>
      <c r="DG53" s="902"/>
      <c r="DH53" s="903"/>
      <c r="DI53" s="901"/>
      <c r="DJ53" s="902"/>
      <c r="DK53" s="902"/>
      <c r="DL53" s="902"/>
      <c r="DM53" s="902"/>
      <c r="DN53" s="902"/>
      <c r="DO53" s="902"/>
      <c r="DP53" s="902"/>
      <c r="DQ53" s="902"/>
      <c r="DR53" s="902"/>
      <c r="DS53" s="902"/>
      <c r="DT53" s="903"/>
      <c r="DU53" s="901"/>
      <c r="DV53" s="902"/>
      <c r="DW53" s="902"/>
      <c r="DX53" s="902"/>
      <c r="DY53" s="902"/>
      <c r="DZ53" s="902"/>
      <c r="EA53" s="902"/>
      <c r="EB53" s="902"/>
      <c r="EC53" s="902"/>
      <c r="ED53" s="902"/>
      <c r="EE53" s="902"/>
      <c r="EF53" s="903"/>
      <c r="EG53" s="901"/>
      <c r="EH53" s="902"/>
      <c r="EI53" s="902"/>
      <c r="EJ53" s="902"/>
      <c r="EK53" s="902"/>
      <c r="EL53" s="902"/>
      <c r="EM53" s="902"/>
      <c r="EN53" s="902"/>
      <c r="EO53" s="902"/>
      <c r="EP53" s="902"/>
      <c r="EQ53" s="902"/>
      <c r="ER53" s="903"/>
      <c r="ES53" s="901"/>
      <c r="ET53" s="902"/>
      <c r="EU53" s="902"/>
      <c r="EV53" s="902"/>
      <c r="EW53" s="902"/>
      <c r="EX53" s="902"/>
      <c r="EY53" s="902"/>
      <c r="EZ53" s="902"/>
      <c r="FA53" s="902"/>
      <c r="FB53" s="902"/>
      <c r="FC53" s="902"/>
      <c r="FD53" s="903"/>
      <c r="FE53" s="901"/>
      <c r="FF53" s="902"/>
      <c r="FG53" s="902"/>
      <c r="FH53" s="902"/>
      <c r="FI53" s="902"/>
      <c r="FJ53" s="902"/>
      <c r="FK53" s="902"/>
      <c r="FL53" s="902"/>
      <c r="FM53" s="902"/>
      <c r="FN53" s="902"/>
      <c r="FO53" s="902"/>
      <c r="FP53" s="903"/>
      <c r="FQ53" s="901"/>
      <c r="FR53" s="902"/>
      <c r="FS53" s="902"/>
      <c r="FT53" s="902"/>
      <c r="FU53" s="902"/>
      <c r="FV53" s="902"/>
      <c r="FW53" s="902"/>
      <c r="FX53" s="902"/>
      <c r="FY53" s="902"/>
      <c r="FZ53" s="902"/>
      <c r="GA53" s="902"/>
      <c r="GB53" s="903"/>
      <c r="GC53" s="901"/>
      <c r="GD53" s="902"/>
      <c r="GE53" s="902"/>
      <c r="GF53" s="902"/>
      <c r="GG53" s="902"/>
      <c r="GH53" s="902"/>
      <c r="GI53" s="902"/>
      <c r="GJ53" s="902"/>
      <c r="GK53" s="902"/>
      <c r="GL53" s="902"/>
      <c r="GM53" s="902"/>
      <c r="GN53" s="903"/>
      <c r="GO53" s="901"/>
      <c r="GP53" s="902"/>
      <c r="GQ53" s="902"/>
      <c r="GR53" s="902"/>
      <c r="GS53" s="902"/>
      <c r="GT53" s="902"/>
      <c r="GU53" s="902"/>
      <c r="GV53" s="902"/>
      <c r="GW53" s="902"/>
      <c r="GX53" s="902"/>
      <c r="GY53" s="902"/>
      <c r="GZ53" s="903"/>
      <c r="HA53" s="901"/>
      <c r="HB53" s="902"/>
      <c r="HC53" s="902"/>
      <c r="HD53" s="902"/>
      <c r="HE53" s="902"/>
      <c r="HF53" s="902"/>
      <c r="HG53" s="902"/>
      <c r="HH53" s="902"/>
      <c r="HI53" s="902"/>
      <c r="HJ53" s="902"/>
      <c r="HK53" s="902"/>
      <c r="HL53" s="903"/>
      <c r="HM53" s="108"/>
      <c r="HN53" s="109"/>
      <c r="HO53" s="109"/>
      <c r="HP53" s="902"/>
      <c r="HQ53" s="902"/>
      <c r="HR53" s="902"/>
      <c r="HS53" s="902"/>
      <c r="HT53" s="902"/>
      <c r="HU53" s="902"/>
      <c r="HV53" s="109"/>
      <c r="HW53" s="109"/>
      <c r="HX53" s="110"/>
      <c r="HY53" s="901"/>
      <c r="HZ53" s="902"/>
      <c r="IA53" s="902"/>
      <c r="IB53" s="902"/>
      <c r="IC53" s="902"/>
      <c r="ID53" s="902"/>
      <c r="IE53" s="902"/>
      <c r="IF53" s="902"/>
      <c r="IG53" s="902"/>
      <c r="IH53" s="902"/>
      <c r="II53" s="902"/>
      <c r="IJ53" s="903"/>
      <c r="IK53" s="901"/>
      <c r="IL53" s="902"/>
      <c r="IM53" s="902"/>
      <c r="IN53" s="902"/>
      <c r="IO53" s="902"/>
      <c r="IP53" s="902"/>
      <c r="IQ53" s="902"/>
      <c r="IR53" s="902"/>
      <c r="IS53" s="902"/>
      <c r="IT53" s="902"/>
      <c r="IU53" s="902"/>
      <c r="IV53" s="1307"/>
      <c r="IW53" s="47"/>
      <c r="IX53" s="728"/>
      <c r="IY53" s="731"/>
      <c r="IZ53" s="22"/>
      <c r="JA53" s="22"/>
      <c r="JB53" s="22"/>
      <c r="JC53" s="22"/>
      <c r="JD53" s="22"/>
      <c r="JE53" s="22"/>
      <c r="JF53" s="22"/>
      <c r="JG53" s="22"/>
      <c r="JH53" s="21"/>
      <c r="JI53" s="22"/>
      <c r="JJ53" s="22"/>
      <c r="JK53" s="22"/>
      <c r="JL53" s="22"/>
      <c r="JM53" s="22"/>
      <c r="JN53" s="22"/>
      <c r="JO53" s="22"/>
      <c r="JP53" s="22"/>
      <c r="JQ53" s="22"/>
      <c r="JR53" s="22"/>
      <c r="JS53" s="22"/>
      <c r="JT53" s="22"/>
      <c r="JU53" s="22"/>
      <c r="JV53" s="22"/>
      <c r="JW53" s="22"/>
      <c r="JX53" s="22"/>
      <c r="JY53" s="22"/>
      <c r="JZ53" s="22"/>
      <c r="KA53" s="22"/>
      <c r="KB53" s="22"/>
      <c r="KC53" s="22"/>
      <c r="KD53" s="22"/>
      <c r="KE53" s="22"/>
      <c r="KF53" s="22"/>
      <c r="KG53" s="22"/>
      <c r="KH53" s="22"/>
      <c r="KI53" s="22"/>
      <c r="KJ53" s="22"/>
      <c r="KK53" s="22"/>
      <c r="KL53" s="22"/>
      <c r="KM53" s="22"/>
      <c r="KN53" s="22"/>
      <c r="KO53" s="22"/>
      <c r="KP53" s="22"/>
      <c r="KQ53" s="22"/>
      <c r="KR53" s="22"/>
      <c r="KS53" s="22"/>
      <c r="KT53" s="22"/>
      <c r="KU53" s="22"/>
      <c r="KV53" s="22"/>
      <c r="KW53" s="22"/>
      <c r="KX53" s="22"/>
      <c r="KY53" s="22"/>
      <c r="KZ53" s="22"/>
      <c r="LA53" s="22"/>
      <c r="LB53" s="22"/>
      <c r="LC53" s="22"/>
      <c r="LD53" s="22"/>
      <c r="LE53" s="22"/>
      <c r="LF53" s="22"/>
      <c r="LG53" s="22"/>
      <c r="LH53" s="22"/>
      <c r="LI53" s="22"/>
      <c r="LJ53" s="23"/>
      <c r="MM53" s="1095"/>
      <c r="MN53" s="1096"/>
      <c r="MO53" s="1096"/>
      <c r="MP53" s="1096"/>
      <c r="MQ53" s="1096"/>
      <c r="MR53" s="1096"/>
      <c r="MS53" s="1096"/>
      <c r="MT53" s="1096"/>
      <c r="MU53" s="1096"/>
      <c r="MV53" s="1096"/>
      <c r="MW53" s="1096"/>
      <c r="MX53" s="1096"/>
      <c r="MY53" s="1096"/>
      <c r="MZ53" s="1096"/>
      <c r="NA53" s="1096"/>
      <c r="NB53" s="1096"/>
      <c r="NC53" s="1096"/>
      <c r="ND53" s="1096"/>
      <c r="NE53" s="1096"/>
      <c r="NF53" s="1096"/>
      <c r="NG53" s="1096"/>
      <c r="NH53" s="1096"/>
      <c r="NI53" s="1096"/>
      <c r="NJ53" s="1096"/>
      <c r="NK53" s="1096"/>
      <c r="NL53" s="1096"/>
      <c r="NM53" s="1096"/>
      <c r="NN53" s="1096"/>
      <c r="NY53" s="1095"/>
      <c r="NZ53" s="1096"/>
      <c r="OA53" s="1096"/>
      <c r="OB53" s="1096"/>
      <c r="OC53" s="1096"/>
      <c r="OD53" s="1096"/>
      <c r="OE53" s="1096"/>
      <c r="OF53" s="1096"/>
      <c r="OG53" s="1096"/>
      <c r="OH53" s="1096"/>
      <c r="OI53" s="1096"/>
      <c r="OJ53" s="1096"/>
      <c r="OK53" s="1096"/>
      <c r="OL53" s="1096"/>
      <c r="OM53" s="1096"/>
      <c r="ON53" s="1096"/>
      <c r="OT53" s="1095"/>
      <c r="OU53" s="1096"/>
      <c r="OV53" s="1096"/>
      <c r="OW53" s="1096"/>
      <c r="OX53" s="1096"/>
      <c r="OY53" s="1096"/>
      <c r="OZ53" s="1096"/>
      <c r="PA53" s="1096"/>
      <c r="PB53" s="1096"/>
      <c r="PC53" s="1096"/>
      <c r="PD53" s="1096"/>
      <c r="PE53" s="1096"/>
      <c r="PF53" s="1096"/>
      <c r="PG53" s="1096"/>
      <c r="PH53" s="1096"/>
      <c r="PI53" s="1096"/>
      <c r="PS53" s="1095"/>
      <c r="PT53" s="1096"/>
      <c r="PU53" s="1096"/>
      <c r="PV53" s="1096"/>
      <c r="PW53" s="1096"/>
      <c r="PX53" s="1096"/>
      <c r="PY53" s="1096"/>
      <c r="PZ53" s="1096"/>
      <c r="QA53" s="1096"/>
      <c r="QB53" s="1096"/>
      <c r="QC53" s="1096"/>
      <c r="QD53" s="1096"/>
      <c r="QE53" s="1096"/>
      <c r="QF53" s="1096"/>
      <c r="QG53" s="1096"/>
      <c r="QH53" s="1096"/>
      <c r="QY53" s="1237"/>
      <c r="QZ53" s="1238"/>
      <c r="RA53" s="1238"/>
      <c r="RB53" s="1238"/>
      <c r="RC53" s="1238"/>
      <c r="RD53" s="1238"/>
      <c r="RE53" s="1238"/>
      <c r="RF53" s="1238"/>
      <c r="RG53" s="1238"/>
      <c r="RH53" s="1238"/>
      <c r="RI53" s="1238"/>
      <c r="RJ53" s="1238"/>
    </row>
    <row r="54" spans="2:478" ht="3.65" customHeight="1" thickTop="1">
      <c r="B54" s="811"/>
      <c r="C54" s="812"/>
      <c r="D54" s="812"/>
      <c r="E54" s="812"/>
      <c r="F54" s="812"/>
      <c r="G54" s="812"/>
      <c r="H54" s="812"/>
      <c r="I54" s="812"/>
      <c r="J54" s="812"/>
      <c r="K54" s="812"/>
      <c r="L54" s="812"/>
      <c r="M54" s="812"/>
      <c r="N54" s="812"/>
      <c r="O54" s="812"/>
      <c r="P54" s="812"/>
      <c r="Q54" s="812"/>
      <c r="R54" s="812"/>
      <c r="S54" s="812"/>
      <c r="T54" s="812"/>
      <c r="U54" s="812"/>
      <c r="V54" s="812"/>
      <c r="W54" s="812"/>
      <c r="X54" s="812"/>
      <c r="Y54" s="812"/>
      <c r="Z54" s="812"/>
      <c r="AA54" s="812"/>
      <c r="AB54" s="812"/>
      <c r="AC54" s="812"/>
      <c r="AD54" s="812"/>
      <c r="AE54" s="812"/>
      <c r="AF54" s="812"/>
      <c r="AG54" s="812"/>
      <c r="AH54" s="812"/>
      <c r="AI54" s="812"/>
      <c r="AJ54" s="812"/>
      <c r="AK54" s="812"/>
      <c r="AL54" s="812"/>
      <c r="AM54" s="812"/>
      <c r="AN54" s="812"/>
      <c r="AO54" s="813"/>
      <c r="AP54" s="22"/>
      <c r="AQ54" s="22"/>
      <c r="AR54" s="388"/>
      <c r="AS54" s="388"/>
      <c r="AT54" s="433" t="str">
        <f>IF(BO49&lt;&gt;"",BO49,"")</f>
        <v/>
      </c>
      <c r="AU54" s="388"/>
      <c r="AV54" s="388"/>
      <c r="AW54" s="388"/>
      <c r="AX54" s="727"/>
      <c r="AY54" s="728"/>
      <c r="AZ54" s="47"/>
      <c r="BA54" s="1340"/>
      <c r="BB54" s="1341"/>
      <c r="BC54" s="1341"/>
      <c r="BD54" s="1341"/>
      <c r="BE54" s="1210"/>
      <c r="BF54" s="1210"/>
      <c r="BG54" s="1210"/>
      <c r="BH54" s="1210"/>
      <c r="BI54" s="1210"/>
      <c r="BJ54" s="1231"/>
      <c r="BK54" s="1231"/>
      <c r="BL54" s="1232"/>
      <c r="BM54" s="1308"/>
      <c r="BN54" s="902"/>
      <c r="BO54" s="902"/>
      <c r="BP54" s="902"/>
      <c r="BQ54" s="902"/>
      <c r="BR54" s="902"/>
      <c r="BS54" s="902"/>
      <c r="BT54" s="902"/>
      <c r="BU54" s="902"/>
      <c r="BV54" s="902"/>
      <c r="BW54" s="902"/>
      <c r="BX54" s="903"/>
      <c r="BY54" s="901"/>
      <c r="BZ54" s="902"/>
      <c r="CA54" s="902"/>
      <c r="CB54" s="902"/>
      <c r="CC54" s="902"/>
      <c r="CD54" s="902"/>
      <c r="CE54" s="902"/>
      <c r="CF54" s="902"/>
      <c r="CG54" s="902"/>
      <c r="CH54" s="902"/>
      <c r="CI54" s="902"/>
      <c r="CJ54" s="903"/>
      <c r="CK54" s="901"/>
      <c r="CL54" s="902"/>
      <c r="CM54" s="902"/>
      <c r="CN54" s="902"/>
      <c r="CO54" s="902"/>
      <c r="CP54" s="902"/>
      <c r="CQ54" s="902"/>
      <c r="CR54" s="902"/>
      <c r="CS54" s="902"/>
      <c r="CT54" s="902"/>
      <c r="CU54" s="902"/>
      <c r="CV54" s="903"/>
      <c r="CW54" s="901"/>
      <c r="CX54" s="902"/>
      <c r="CY54" s="902"/>
      <c r="CZ54" s="902"/>
      <c r="DA54" s="902"/>
      <c r="DB54" s="902"/>
      <c r="DC54" s="902"/>
      <c r="DD54" s="902"/>
      <c r="DE54" s="902"/>
      <c r="DF54" s="902"/>
      <c r="DG54" s="902"/>
      <c r="DH54" s="903"/>
      <c r="DI54" s="901"/>
      <c r="DJ54" s="902"/>
      <c r="DK54" s="902"/>
      <c r="DL54" s="902"/>
      <c r="DM54" s="902"/>
      <c r="DN54" s="902"/>
      <c r="DO54" s="902"/>
      <c r="DP54" s="902"/>
      <c r="DQ54" s="902"/>
      <c r="DR54" s="902"/>
      <c r="DS54" s="902"/>
      <c r="DT54" s="903"/>
      <c r="DU54" s="901"/>
      <c r="DV54" s="902"/>
      <c r="DW54" s="902"/>
      <c r="DX54" s="902"/>
      <c r="DY54" s="902"/>
      <c r="DZ54" s="902"/>
      <c r="EA54" s="902"/>
      <c r="EB54" s="902"/>
      <c r="EC54" s="902"/>
      <c r="ED54" s="902"/>
      <c r="EE54" s="902"/>
      <c r="EF54" s="903"/>
      <c r="EG54" s="901"/>
      <c r="EH54" s="902"/>
      <c r="EI54" s="902"/>
      <c r="EJ54" s="902"/>
      <c r="EK54" s="902"/>
      <c r="EL54" s="902"/>
      <c r="EM54" s="902"/>
      <c r="EN54" s="902"/>
      <c r="EO54" s="902"/>
      <c r="EP54" s="902"/>
      <c r="EQ54" s="902"/>
      <c r="ER54" s="903"/>
      <c r="ES54" s="901"/>
      <c r="ET54" s="902"/>
      <c r="EU54" s="902"/>
      <c r="EV54" s="902"/>
      <c r="EW54" s="902"/>
      <c r="EX54" s="902"/>
      <c r="EY54" s="902"/>
      <c r="EZ54" s="902"/>
      <c r="FA54" s="902"/>
      <c r="FB54" s="902"/>
      <c r="FC54" s="902"/>
      <c r="FD54" s="903"/>
      <c r="FE54" s="901"/>
      <c r="FF54" s="902"/>
      <c r="FG54" s="902"/>
      <c r="FH54" s="902"/>
      <c r="FI54" s="902"/>
      <c r="FJ54" s="902"/>
      <c r="FK54" s="902"/>
      <c r="FL54" s="902"/>
      <c r="FM54" s="902"/>
      <c r="FN54" s="902"/>
      <c r="FO54" s="902"/>
      <c r="FP54" s="903"/>
      <c r="FQ54" s="901"/>
      <c r="FR54" s="902"/>
      <c r="FS54" s="902"/>
      <c r="FT54" s="902"/>
      <c r="FU54" s="902"/>
      <c r="FV54" s="902"/>
      <c r="FW54" s="902"/>
      <c r="FX54" s="902"/>
      <c r="FY54" s="902"/>
      <c r="FZ54" s="902"/>
      <c r="GA54" s="902"/>
      <c r="GB54" s="903"/>
      <c r="GC54" s="901"/>
      <c r="GD54" s="902"/>
      <c r="GE54" s="902"/>
      <c r="GF54" s="902"/>
      <c r="GG54" s="902"/>
      <c r="GH54" s="902"/>
      <c r="GI54" s="902"/>
      <c r="GJ54" s="902"/>
      <c r="GK54" s="902"/>
      <c r="GL54" s="902"/>
      <c r="GM54" s="902"/>
      <c r="GN54" s="903"/>
      <c r="GO54" s="901"/>
      <c r="GP54" s="902"/>
      <c r="GQ54" s="902"/>
      <c r="GR54" s="902"/>
      <c r="GS54" s="902"/>
      <c r="GT54" s="902"/>
      <c r="GU54" s="902"/>
      <c r="GV54" s="902"/>
      <c r="GW54" s="902"/>
      <c r="GX54" s="902"/>
      <c r="GY54" s="902"/>
      <c r="GZ54" s="903"/>
      <c r="HA54" s="901"/>
      <c r="HB54" s="902"/>
      <c r="HC54" s="902"/>
      <c r="HD54" s="902"/>
      <c r="HE54" s="902"/>
      <c r="HF54" s="902"/>
      <c r="HG54" s="902"/>
      <c r="HH54" s="902"/>
      <c r="HI54" s="902"/>
      <c r="HJ54" s="902"/>
      <c r="HK54" s="902"/>
      <c r="HL54" s="903"/>
      <c r="HM54" s="108"/>
      <c r="HN54" s="109"/>
      <c r="HO54" s="109"/>
      <c r="HP54" s="109"/>
      <c r="HQ54" s="109"/>
      <c r="HR54" s="109"/>
      <c r="HS54" s="109"/>
      <c r="HT54" s="109"/>
      <c r="HU54" s="109"/>
      <c r="HV54" s="109"/>
      <c r="HW54" s="109"/>
      <c r="HX54" s="110"/>
      <c r="HY54" s="901"/>
      <c r="HZ54" s="902"/>
      <c r="IA54" s="902"/>
      <c r="IB54" s="902"/>
      <c r="IC54" s="902"/>
      <c r="ID54" s="902"/>
      <c r="IE54" s="902"/>
      <c r="IF54" s="902"/>
      <c r="IG54" s="902"/>
      <c r="IH54" s="902"/>
      <c r="II54" s="902"/>
      <c r="IJ54" s="903"/>
      <c r="IK54" s="901"/>
      <c r="IL54" s="902"/>
      <c r="IM54" s="902"/>
      <c r="IN54" s="902"/>
      <c r="IO54" s="902"/>
      <c r="IP54" s="902"/>
      <c r="IQ54" s="902"/>
      <c r="IR54" s="902"/>
      <c r="IS54" s="902"/>
      <c r="IT54" s="902"/>
      <c r="IU54" s="902"/>
      <c r="IV54" s="1307"/>
      <c r="IW54" s="47"/>
      <c r="IX54" s="728"/>
      <c r="IY54" s="731"/>
      <c r="IZ54" s="22"/>
      <c r="JA54" s="22"/>
      <c r="JB54" s="22"/>
      <c r="JC54" s="22"/>
      <c r="JD54" s="22"/>
      <c r="JE54" s="22"/>
      <c r="JF54" s="22"/>
      <c r="JG54" s="22"/>
      <c r="JH54" s="21"/>
      <c r="JI54" s="22"/>
      <c r="JJ54" s="22"/>
      <c r="JK54" s="22"/>
      <c r="JL54" s="22"/>
      <c r="JM54" s="22"/>
      <c r="JN54" s="22"/>
      <c r="JO54" s="22"/>
      <c r="JP54" s="22"/>
      <c r="JQ54" s="22"/>
      <c r="JR54" s="22"/>
      <c r="JS54" s="22"/>
      <c r="JT54" s="22"/>
      <c r="JU54" s="22"/>
      <c r="JV54" s="22"/>
      <c r="JW54" s="22"/>
      <c r="JX54" s="22"/>
      <c r="JY54" s="22"/>
      <c r="JZ54" s="22"/>
      <c r="KA54" s="22"/>
      <c r="KB54" s="22"/>
      <c r="KC54" s="22"/>
      <c r="KD54" s="22"/>
      <c r="KE54" s="22"/>
      <c r="KF54" s="22"/>
      <c r="KG54" s="22"/>
      <c r="KH54" s="22"/>
      <c r="KI54" s="22"/>
      <c r="KJ54" s="22"/>
      <c r="KK54" s="22"/>
      <c r="KL54" s="22"/>
      <c r="KM54" s="22"/>
      <c r="KN54" s="22"/>
      <c r="KO54" s="22"/>
      <c r="KP54" s="22"/>
      <c r="KQ54" s="22"/>
      <c r="KR54" s="22"/>
      <c r="KS54" s="22"/>
      <c r="KT54" s="22"/>
      <c r="KU54" s="22"/>
      <c r="KV54" s="22"/>
      <c r="KW54" s="22"/>
      <c r="KX54" s="22"/>
      <c r="KY54" s="22"/>
      <c r="KZ54" s="22"/>
      <c r="LA54" s="22"/>
      <c r="LB54" s="22"/>
      <c r="LC54" s="22"/>
      <c r="LD54" s="22"/>
      <c r="LE54" s="22"/>
      <c r="LF54" s="22"/>
      <c r="LG54" s="22"/>
      <c r="LH54" s="22"/>
      <c r="LI54" s="22"/>
      <c r="LJ54" s="23"/>
      <c r="MM54" s="1097"/>
      <c r="MN54" s="1098"/>
      <c r="MO54" s="1098"/>
      <c r="MP54" s="1098"/>
      <c r="MQ54" s="1098"/>
      <c r="MR54" s="1098"/>
      <c r="MS54" s="1098"/>
      <c r="MT54" s="1098"/>
      <c r="MU54" s="1098"/>
      <c r="MV54" s="1098"/>
      <c r="MW54" s="1098"/>
      <c r="MX54" s="1098"/>
      <c r="MY54" s="1098"/>
      <c r="MZ54" s="1098"/>
      <c r="NA54" s="1096"/>
      <c r="NB54" s="1096"/>
      <c r="NC54" s="1096"/>
      <c r="ND54" s="1096"/>
      <c r="NE54" s="1096"/>
      <c r="NF54" s="1096"/>
      <c r="NG54" s="1096"/>
      <c r="NH54" s="1096"/>
      <c r="NI54" s="1096"/>
      <c r="NJ54" s="1096"/>
      <c r="NK54" s="1096"/>
      <c r="NL54" s="1096"/>
      <c r="NM54" s="1096"/>
      <c r="NN54" s="1096"/>
      <c r="NY54" s="1095"/>
      <c r="NZ54" s="1096"/>
      <c r="OA54" s="1096"/>
      <c r="OB54" s="1096"/>
      <c r="OC54" s="1096"/>
      <c r="OD54" s="1096"/>
      <c r="OE54" s="1096"/>
      <c r="OF54" s="1096"/>
      <c r="OG54" s="1096"/>
      <c r="OH54" s="1096"/>
      <c r="OI54" s="1096"/>
      <c r="OJ54" s="1096"/>
      <c r="OK54" s="1096"/>
      <c r="OL54" s="1096"/>
      <c r="OM54" s="1096"/>
      <c r="ON54" s="1096"/>
      <c r="OT54" s="1097"/>
      <c r="OU54" s="1098"/>
      <c r="OV54" s="1098"/>
      <c r="OW54" s="1098"/>
      <c r="OX54" s="1098"/>
      <c r="OY54" s="1098"/>
      <c r="OZ54" s="1098"/>
      <c r="PA54" s="1098"/>
      <c r="PB54" s="1098"/>
      <c r="PC54" s="1098"/>
      <c r="PD54" s="1098"/>
      <c r="PE54" s="1098"/>
      <c r="PF54" s="1098"/>
      <c r="PG54" s="1098"/>
      <c r="PH54" s="1098"/>
      <c r="PI54" s="1098"/>
      <c r="PS54" s="1097"/>
      <c r="PT54" s="1098"/>
      <c r="PU54" s="1098"/>
      <c r="PV54" s="1098"/>
      <c r="PW54" s="1098"/>
      <c r="PX54" s="1098"/>
      <c r="PY54" s="1098"/>
      <c r="PZ54" s="1098"/>
      <c r="QA54" s="1098"/>
      <c r="QB54" s="1098"/>
      <c r="QC54" s="1098"/>
      <c r="QD54" s="1098"/>
      <c r="QE54" s="1098"/>
      <c r="QF54" s="1098"/>
      <c r="QG54" s="1098"/>
      <c r="QH54" s="1098"/>
      <c r="QY54" s="1188" t="s">
        <v>850</v>
      </c>
      <c r="QZ54" s="1189"/>
      <c r="RA54" s="1189"/>
      <c r="RB54" s="1189"/>
      <c r="RC54" s="1167">
        <v>2200</v>
      </c>
      <c r="RD54" s="1167"/>
      <c r="RE54" s="1167"/>
      <c r="RF54" s="1167"/>
      <c r="RG54" s="1167"/>
      <c r="RH54" s="1221" t="s">
        <v>1049</v>
      </c>
      <c r="RI54" s="1221"/>
      <c r="RJ54" s="1222"/>
    </row>
    <row r="55" spans="2:478" ht="3.65" customHeight="1">
      <c r="B55" s="814"/>
      <c r="C55" s="815"/>
      <c r="D55" s="815"/>
      <c r="E55" s="815"/>
      <c r="F55" s="815"/>
      <c r="G55" s="815"/>
      <c r="H55" s="815"/>
      <c r="I55" s="815"/>
      <c r="J55" s="815"/>
      <c r="K55" s="815"/>
      <c r="L55" s="815"/>
      <c r="M55" s="815"/>
      <c r="N55" s="815"/>
      <c r="O55" s="815"/>
      <c r="P55" s="815"/>
      <c r="Q55" s="815"/>
      <c r="R55" s="815"/>
      <c r="S55" s="815"/>
      <c r="T55" s="815"/>
      <c r="U55" s="815"/>
      <c r="V55" s="815"/>
      <c r="W55" s="815"/>
      <c r="X55" s="815"/>
      <c r="Y55" s="815"/>
      <c r="Z55" s="815"/>
      <c r="AA55" s="815"/>
      <c r="AB55" s="815"/>
      <c r="AC55" s="815"/>
      <c r="AD55" s="815"/>
      <c r="AE55" s="815"/>
      <c r="AF55" s="815"/>
      <c r="AG55" s="815"/>
      <c r="AH55" s="815"/>
      <c r="AI55" s="815"/>
      <c r="AJ55" s="815"/>
      <c r="AK55" s="815"/>
      <c r="AL55" s="815"/>
      <c r="AM55" s="815"/>
      <c r="AN55" s="815"/>
      <c r="AO55" s="816"/>
      <c r="AP55" s="22"/>
      <c r="AQ55" s="22"/>
      <c r="AR55" s="388"/>
      <c r="AS55" s="388"/>
      <c r="AT55" s="388"/>
      <c r="AU55" s="388"/>
      <c r="AV55" s="388"/>
      <c r="AW55" s="388"/>
      <c r="AX55" s="727"/>
      <c r="AY55" s="728"/>
      <c r="AZ55" s="47"/>
      <c r="BA55" s="1342" t="s">
        <v>1051</v>
      </c>
      <c r="BB55" s="1070"/>
      <c r="BC55" s="1070"/>
      <c r="BD55" s="1070"/>
      <c r="BE55" s="1194">
        <v>7032</v>
      </c>
      <c r="BF55" s="1194"/>
      <c r="BG55" s="1194"/>
      <c r="BH55" s="1194"/>
      <c r="BI55" s="1194"/>
      <c r="BJ55" s="1194"/>
      <c r="BK55" s="1194"/>
      <c r="BL55" s="1195"/>
      <c r="BM55" s="1308"/>
      <c r="BN55" s="902"/>
      <c r="BO55" s="902"/>
      <c r="BP55" s="902"/>
      <c r="BQ55" s="902"/>
      <c r="BR55" s="902"/>
      <c r="BS55" s="902"/>
      <c r="BT55" s="902"/>
      <c r="BU55" s="902"/>
      <c r="BV55" s="902"/>
      <c r="BW55" s="902"/>
      <c r="BX55" s="903"/>
      <c r="BY55" s="901"/>
      <c r="BZ55" s="902"/>
      <c r="CA55" s="902"/>
      <c r="CB55" s="902"/>
      <c r="CC55" s="902"/>
      <c r="CD55" s="902"/>
      <c r="CE55" s="902"/>
      <c r="CF55" s="902"/>
      <c r="CG55" s="902"/>
      <c r="CH55" s="902"/>
      <c r="CI55" s="902"/>
      <c r="CJ55" s="903"/>
      <c r="CK55" s="901"/>
      <c r="CL55" s="902"/>
      <c r="CM55" s="902"/>
      <c r="CN55" s="902"/>
      <c r="CO55" s="902"/>
      <c r="CP55" s="902"/>
      <c r="CQ55" s="902"/>
      <c r="CR55" s="902"/>
      <c r="CS55" s="902"/>
      <c r="CT55" s="902"/>
      <c r="CU55" s="902"/>
      <c r="CV55" s="903"/>
      <c r="CW55" s="901"/>
      <c r="CX55" s="902"/>
      <c r="CY55" s="902"/>
      <c r="CZ55" s="902"/>
      <c r="DA55" s="902"/>
      <c r="DB55" s="902"/>
      <c r="DC55" s="902"/>
      <c r="DD55" s="902"/>
      <c r="DE55" s="902"/>
      <c r="DF55" s="902"/>
      <c r="DG55" s="902"/>
      <c r="DH55" s="903"/>
      <c r="DI55" s="901"/>
      <c r="DJ55" s="902"/>
      <c r="DK55" s="902"/>
      <c r="DL55" s="902"/>
      <c r="DM55" s="902"/>
      <c r="DN55" s="902"/>
      <c r="DO55" s="902"/>
      <c r="DP55" s="902"/>
      <c r="DQ55" s="902"/>
      <c r="DR55" s="902"/>
      <c r="DS55" s="902"/>
      <c r="DT55" s="903"/>
      <c r="DU55" s="901"/>
      <c r="DV55" s="902"/>
      <c r="DW55" s="902"/>
      <c r="DX55" s="902"/>
      <c r="DY55" s="902"/>
      <c r="DZ55" s="902"/>
      <c r="EA55" s="902"/>
      <c r="EB55" s="902"/>
      <c r="EC55" s="902"/>
      <c r="ED55" s="902"/>
      <c r="EE55" s="902"/>
      <c r="EF55" s="903"/>
      <c r="EG55" s="901"/>
      <c r="EH55" s="902"/>
      <c r="EI55" s="902"/>
      <c r="EJ55" s="902"/>
      <c r="EK55" s="902"/>
      <c r="EL55" s="902"/>
      <c r="EM55" s="902"/>
      <c r="EN55" s="902"/>
      <c r="EO55" s="902"/>
      <c r="EP55" s="902"/>
      <c r="EQ55" s="902"/>
      <c r="ER55" s="903"/>
      <c r="ES55" s="901"/>
      <c r="ET55" s="902"/>
      <c r="EU55" s="902"/>
      <c r="EV55" s="902"/>
      <c r="EW55" s="902"/>
      <c r="EX55" s="902"/>
      <c r="EY55" s="902"/>
      <c r="EZ55" s="902"/>
      <c r="FA55" s="902"/>
      <c r="FB55" s="902"/>
      <c r="FC55" s="902"/>
      <c r="FD55" s="903"/>
      <c r="FE55" s="901"/>
      <c r="FF55" s="902"/>
      <c r="FG55" s="902"/>
      <c r="FH55" s="902"/>
      <c r="FI55" s="902"/>
      <c r="FJ55" s="902"/>
      <c r="FK55" s="902"/>
      <c r="FL55" s="902"/>
      <c r="FM55" s="902"/>
      <c r="FN55" s="902"/>
      <c r="FO55" s="902"/>
      <c r="FP55" s="903"/>
      <c r="FQ55" s="901"/>
      <c r="FR55" s="902"/>
      <c r="FS55" s="902"/>
      <c r="FT55" s="902"/>
      <c r="FU55" s="902"/>
      <c r="FV55" s="902"/>
      <c r="FW55" s="902"/>
      <c r="FX55" s="902"/>
      <c r="FY55" s="902"/>
      <c r="FZ55" s="902"/>
      <c r="GA55" s="902"/>
      <c r="GB55" s="903"/>
      <c r="GC55" s="901"/>
      <c r="GD55" s="902"/>
      <c r="GE55" s="902"/>
      <c r="GF55" s="902"/>
      <c r="GG55" s="902"/>
      <c r="GH55" s="902"/>
      <c r="GI55" s="902"/>
      <c r="GJ55" s="902"/>
      <c r="GK55" s="902"/>
      <c r="GL55" s="902"/>
      <c r="GM55" s="902"/>
      <c r="GN55" s="903"/>
      <c r="GO55" s="901"/>
      <c r="GP55" s="902"/>
      <c r="GQ55" s="902"/>
      <c r="GR55" s="902"/>
      <c r="GS55" s="902"/>
      <c r="GT55" s="902"/>
      <c r="GU55" s="902"/>
      <c r="GV55" s="902"/>
      <c r="GW55" s="902"/>
      <c r="GX55" s="902"/>
      <c r="GY55" s="902"/>
      <c r="GZ55" s="903"/>
      <c r="HA55" s="901"/>
      <c r="HB55" s="902"/>
      <c r="HC55" s="902"/>
      <c r="HD55" s="902"/>
      <c r="HE55" s="902"/>
      <c r="HF55" s="902"/>
      <c r="HG55" s="902"/>
      <c r="HH55" s="902"/>
      <c r="HI55" s="902"/>
      <c r="HJ55" s="902"/>
      <c r="HK55" s="902"/>
      <c r="HL55" s="903"/>
      <c r="HM55" s="108"/>
      <c r="HN55" s="109"/>
      <c r="HO55" s="109"/>
      <c r="HP55" s="109"/>
      <c r="HQ55" s="109"/>
      <c r="HR55" s="109"/>
      <c r="HS55" s="109"/>
      <c r="HT55" s="109"/>
      <c r="HU55" s="109"/>
      <c r="HV55" s="109"/>
      <c r="HW55" s="109"/>
      <c r="HX55" s="110"/>
      <c r="HY55" s="901"/>
      <c r="HZ55" s="902"/>
      <c r="IA55" s="902"/>
      <c r="IB55" s="902"/>
      <c r="IC55" s="902"/>
      <c r="ID55" s="902"/>
      <c r="IE55" s="902"/>
      <c r="IF55" s="902"/>
      <c r="IG55" s="902"/>
      <c r="IH55" s="902"/>
      <c r="II55" s="902"/>
      <c r="IJ55" s="903"/>
      <c r="IK55" s="901"/>
      <c r="IL55" s="902"/>
      <c r="IM55" s="902"/>
      <c r="IN55" s="902"/>
      <c r="IO55" s="902"/>
      <c r="IP55" s="902"/>
      <c r="IQ55" s="902"/>
      <c r="IR55" s="902"/>
      <c r="IS55" s="902"/>
      <c r="IT55" s="902"/>
      <c r="IU55" s="902"/>
      <c r="IV55" s="1307"/>
      <c r="IW55" s="47"/>
      <c r="IX55" s="728"/>
      <c r="IY55" s="731"/>
      <c r="IZ55" s="22"/>
      <c r="JA55" s="22"/>
      <c r="JB55" s="22"/>
      <c r="JC55" s="22"/>
      <c r="JD55" s="22"/>
      <c r="JE55" s="22"/>
      <c r="JF55" s="22"/>
      <c r="JG55" s="22"/>
      <c r="JH55" s="21"/>
      <c r="JI55" s="22"/>
      <c r="JJ55" s="22"/>
      <c r="JK55" s="22"/>
      <c r="JL55" s="22"/>
      <c r="JM55" s="22"/>
      <c r="JN55" s="22"/>
      <c r="JO55" s="22"/>
      <c r="JP55" s="22"/>
      <c r="JQ55" s="22"/>
      <c r="JR55" s="22"/>
      <c r="JS55" s="22"/>
      <c r="JT55" s="22"/>
      <c r="JU55" s="22"/>
      <c r="JV55" s="22"/>
      <c r="JW55" s="22"/>
      <c r="JX55" s="22"/>
      <c r="JY55" s="22"/>
      <c r="JZ55" s="22"/>
      <c r="KA55" s="22"/>
      <c r="KB55" s="22"/>
      <c r="KC55" s="22"/>
      <c r="KD55" s="22"/>
      <c r="KE55" s="22"/>
      <c r="KF55" s="22"/>
      <c r="KG55" s="22"/>
      <c r="KH55" s="22"/>
      <c r="KI55" s="22"/>
      <c r="KJ55" s="22"/>
      <c r="KK55" s="22"/>
      <c r="KL55" s="22"/>
      <c r="KM55" s="22"/>
      <c r="KN55" s="22"/>
      <c r="KO55" s="22"/>
      <c r="KP55" s="22"/>
      <c r="KQ55" s="22"/>
      <c r="KR55" s="22"/>
      <c r="KS55" s="22"/>
      <c r="KT55" s="22"/>
      <c r="KU55" s="22"/>
      <c r="KV55" s="22"/>
      <c r="KW55" s="22"/>
      <c r="KX55" s="22"/>
      <c r="KY55" s="22"/>
      <c r="KZ55" s="22"/>
      <c r="LA55" s="22"/>
      <c r="LB55" s="22"/>
      <c r="LC55" s="22"/>
      <c r="LD55" s="22"/>
      <c r="LE55" s="22"/>
      <c r="LF55" s="22"/>
      <c r="LG55" s="22"/>
      <c r="LH55" s="22"/>
      <c r="LI55" s="22"/>
      <c r="LJ55" s="23"/>
      <c r="MM55" s="895" t="s">
        <v>69</v>
      </c>
      <c r="MN55" s="896"/>
      <c r="MO55" s="896"/>
      <c r="MP55" s="896"/>
      <c r="MQ55" s="896"/>
      <c r="MR55" s="896"/>
      <c r="MS55" s="896"/>
      <c r="MT55" s="896"/>
      <c r="MU55" s="896"/>
      <c r="MV55" s="896"/>
      <c r="MW55" s="896"/>
      <c r="MX55" s="896"/>
      <c r="MY55" s="896"/>
      <c r="MZ55" s="896"/>
      <c r="NA55" s="895" t="str">
        <f>IF(Proyecto!SS11&lt;&gt;"",Proyecto!SS11,"")</f>
        <v/>
      </c>
      <c r="NB55" s="896"/>
      <c r="NC55" s="896"/>
      <c r="ND55" s="896"/>
      <c r="NE55" s="896"/>
      <c r="NF55" s="896"/>
      <c r="NG55" s="896"/>
      <c r="NH55" s="896"/>
      <c r="NI55" s="1009" t="s">
        <v>74</v>
      </c>
      <c r="NJ55" s="1009"/>
      <c r="NK55" s="1009"/>
      <c r="NL55" s="1009"/>
      <c r="NM55" s="1009"/>
      <c r="NN55" s="1010"/>
      <c r="NY55" s="895" t="s">
        <v>850</v>
      </c>
      <c r="NZ55" s="896"/>
      <c r="OA55" s="896"/>
      <c r="OB55" s="896"/>
      <c r="OC55" s="896"/>
      <c r="OD55" s="1043"/>
      <c r="OE55" s="1043"/>
      <c r="OF55" s="1043"/>
      <c r="OG55" s="1043"/>
      <c r="OH55" s="1043"/>
      <c r="OI55" s="1043"/>
      <c r="OJ55" s="1043"/>
      <c r="OK55" s="1167" t="s">
        <v>1049</v>
      </c>
      <c r="OL55" s="1167"/>
      <c r="OM55" s="1167"/>
      <c r="ON55" s="1168"/>
      <c r="OT55" s="895" t="s">
        <v>850</v>
      </c>
      <c r="OU55" s="896"/>
      <c r="OV55" s="896"/>
      <c r="OW55" s="896"/>
      <c r="OX55" s="896"/>
      <c r="OY55" s="1043"/>
      <c r="OZ55" s="1043"/>
      <c r="PA55" s="1043"/>
      <c r="PB55" s="1043"/>
      <c r="PC55" s="1043"/>
      <c r="PD55" s="1043"/>
      <c r="PE55" s="1043"/>
      <c r="PF55" s="1167" t="s">
        <v>1049</v>
      </c>
      <c r="PG55" s="1167"/>
      <c r="PH55" s="1167"/>
      <c r="PI55" s="1168"/>
      <c r="PS55" s="895" t="s">
        <v>850</v>
      </c>
      <c r="PT55" s="896"/>
      <c r="PU55" s="896"/>
      <c r="PV55" s="896"/>
      <c r="PW55" s="896"/>
      <c r="PX55" s="1043"/>
      <c r="PY55" s="1043"/>
      <c r="PZ55" s="1043"/>
      <c r="QA55" s="1043"/>
      <c r="QB55" s="1043"/>
      <c r="QC55" s="1043"/>
      <c r="QD55" s="1043"/>
      <c r="QE55" s="1167" t="s">
        <v>1049</v>
      </c>
      <c r="QF55" s="1167"/>
      <c r="QG55" s="1167"/>
      <c r="QH55" s="1168"/>
      <c r="QY55" s="1190"/>
      <c r="QZ55" s="1191"/>
      <c r="RA55" s="1191"/>
      <c r="RB55" s="1191"/>
      <c r="RC55" s="1169"/>
      <c r="RD55" s="1169"/>
      <c r="RE55" s="1169"/>
      <c r="RF55" s="1169"/>
      <c r="RG55" s="1169"/>
      <c r="RH55" s="1223"/>
      <c r="RI55" s="1223"/>
      <c r="RJ55" s="1224"/>
    </row>
    <row r="56" spans="2:478" ht="3.65" customHeight="1">
      <c r="B56" s="814"/>
      <c r="C56" s="815"/>
      <c r="D56" s="815"/>
      <c r="E56" s="815"/>
      <c r="F56" s="815"/>
      <c r="G56" s="815"/>
      <c r="H56" s="815"/>
      <c r="I56" s="815"/>
      <c r="J56" s="815"/>
      <c r="K56" s="815"/>
      <c r="L56" s="815"/>
      <c r="M56" s="815"/>
      <c r="N56" s="815"/>
      <c r="O56" s="815"/>
      <c r="P56" s="815"/>
      <c r="Q56" s="815"/>
      <c r="R56" s="815"/>
      <c r="S56" s="815"/>
      <c r="T56" s="815"/>
      <c r="U56" s="815"/>
      <c r="V56" s="815"/>
      <c r="W56" s="815"/>
      <c r="X56" s="815"/>
      <c r="Y56" s="815"/>
      <c r="Z56" s="815"/>
      <c r="AA56" s="815"/>
      <c r="AB56" s="815"/>
      <c r="AC56" s="815"/>
      <c r="AD56" s="815"/>
      <c r="AE56" s="815"/>
      <c r="AF56" s="815"/>
      <c r="AG56" s="815"/>
      <c r="AH56" s="815"/>
      <c r="AI56" s="815"/>
      <c r="AJ56" s="815"/>
      <c r="AK56" s="815"/>
      <c r="AL56" s="815"/>
      <c r="AM56" s="815"/>
      <c r="AN56" s="815"/>
      <c r="AO56" s="816"/>
      <c r="AP56" s="22"/>
      <c r="AQ56" s="22"/>
      <c r="AR56" s="388"/>
      <c r="AS56" s="388"/>
      <c r="AT56" s="433" t="e">
        <f>_xlfn.IFS(BV66=400,"Prof1",BV66=600,"Prof",BV66=1000,"Prof")</f>
        <v>#N/A</v>
      </c>
      <c r="AU56" s="388"/>
      <c r="AV56" s="388"/>
      <c r="AW56" s="388"/>
      <c r="AX56" s="729"/>
      <c r="AY56" s="730"/>
      <c r="AZ56" s="48"/>
      <c r="BA56" s="1343"/>
      <c r="BB56" s="1072"/>
      <c r="BC56" s="1072"/>
      <c r="BD56" s="1072"/>
      <c r="BE56" s="1196"/>
      <c r="BF56" s="1196"/>
      <c r="BG56" s="1196"/>
      <c r="BH56" s="1196"/>
      <c r="BI56" s="1196"/>
      <c r="BJ56" s="1196"/>
      <c r="BK56" s="1196"/>
      <c r="BL56" s="1197"/>
      <c r="BM56" s="1308"/>
      <c r="BN56" s="902"/>
      <c r="BO56" s="902"/>
      <c r="BP56" s="902"/>
      <c r="BQ56" s="902"/>
      <c r="BR56" s="902"/>
      <c r="BS56" s="902"/>
      <c r="BT56" s="902"/>
      <c r="BU56" s="902"/>
      <c r="BV56" s="902"/>
      <c r="BW56" s="902"/>
      <c r="BX56" s="903"/>
      <c r="BY56" s="901"/>
      <c r="BZ56" s="902"/>
      <c r="CA56" s="902"/>
      <c r="CB56" s="902"/>
      <c r="CC56" s="902"/>
      <c r="CD56" s="902"/>
      <c r="CE56" s="902"/>
      <c r="CF56" s="902"/>
      <c r="CG56" s="902"/>
      <c r="CH56" s="902"/>
      <c r="CI56" s="902"/>
      <c r="CJ56" s="903"/>
      <c r="CK56" s="901"/>
      <c r="CL56" s="902"/>
      <c r="CM56" s="902"/>
      <c r="CN56" s="902"/>
      <c r="CO56" s="902"/>
      <c r="CP56" s="902"/>
      <c r="CQ56" s="902"/>
      <c r="CR56" s="902"/>
      <c r="CS56" s="902"/>
      <c r="CT56" s="902"/>
      <c r="CU56" s="902"/>
      <c r="CV56" s="903"/>
      <c r="CW56" s="901"/>
      <c r="CX56" s="902"/>
      <c r="CY56" s="902"/>
      <c r="CZ56" s="902"/>
      <c r="DA56" s="902"/>
      <c r="DB56" s="902"/>
      <c r="DC56" s="902"/>
      <c r="DD56" s="902"/>
      <c r="DE56" s="902"/>
      <c r="DF56" s="902"/>
      <c r="DG56" s="902"/>
      <c r="DH56" s="903"/>
      <c r="DI56" s="901"/>
      <c r="DJ56" s="902"/>
      <c r="DK56" s="902"/>
      <c r="DL56" s="902"/>
      <c r="DM56" s="902"/>
      <c r="DN56" s="902"/>
      <c r="DO56" s="902"/>
      <c r="DP56" s="902"/>
      <c r="DQ56" s="902"/>
      <c r="DR56" s="902"/>
      <c r="DS56" s="902"/>
      <c r="DT56" s="903"/>
      <c r="DU56" s="901"/>
      <c r="DV56" s="902"/>
      <c r="DW56" s="902"/>
      <c r="DX56" s="902"/>
      <c r="DY56" s="902"/>
      <c r="DZ56" s="902"/>
      <c r="EA56" s="902"/>
      <c r="EB56" s="902"/>
      <c r="EC56" s="902"/>
      <c r="ED56" s="902"/>
      <c r="EE56" s="902"/>
      <c r="EF56" s="903"/>
      <c r="EG56" s="901"/>
      <c r="EH56" s="902"/>
      <c r="EI56" s="902"/>
      <c r="EJ56" s="902"/>
      <c r="EK56" s="902"/>
      <c r="EL56" s="902"/>
      <c r="EM56" s="902"/>
      <c r="EN56" s="902"/>
      <c r="EO56" s="902"/>
      <c r="EP56" s="902"/>
      <c r="EQ56" s="902"/>
      <c r="ER56" s="903"/>
      <c r="ES56" s="901"/>
      <c r="ET56" s="902"/>
      <c r="EU56" s="902"/>
      <c r="EV56" s="902"/>
      <c r="EW56" s="902"/>
      <c r="EX56" s="902"/>
      <c r="EY56" s="902"/>
      <c r="EZ56" s="902"/>
      <c r="FA56" s="902"/>
      <c r="FB56" s="902"/>
      <c r="FC56" s="902"/>
      <c r="FD56" s="903"/>
      <c r="FE56" s="901"/>
      <c r="FF56" s="902"/>
      <c r="FG56" s="902"/>
      <c r="FH56" s="902"/>
      <c r="FI56" s="902"/>
      <c r="FJ56" s="902"/>
      <c r="FK56" s="902"/>
      <c r="FL56" s="902"/>
      <c r="FM56" s="902"/>
      <c r="FN56" s="902"/>
      <c r="FO56" s="902"/>
      <c r="FP56" s="903"/>
      <c r="FQ56" s="901"/>
      <c r="FR56" s="902"/>
      <c r="FS56" s="902"/>
      <c r="FT56" s="902"/>
      <c r="FU56" s="902"/>
      <c r="FV56" s="902"/>
      <c r="FW56" s="902"/>
      <c r="FX56" s="902"/>
      <c r="FY56" s="902"/>
      <c r="FZ56" s="902"/>
      <c r="GA56" s="902"/>
      <c r="GB56" s="903"/>
      <c r="GC56" s="901"/>
      <c r="GD56" s="902"/>
      <c r="GE56" s="902"/>
      <c r="GF56" s="902"/>
      <c r="GG56" s="902"/>
      <c r="GH56" s="902"/>
      <c r="GI56" s="902"/>
      <c r="GJ56" s="902"/>
      <c r="GK56" s="902"/>
      <c r="GL56" s="902"/>
      <c r="GM56" s="902"/>
      <c r="GN56" s="903"/>
      <c r="GO56" s="901"/>
      <c r="GP56" s="902"/>
      <c r="GQ56" s="902"/>
      <c r="GR56" s="902"/>
      <c r="GS56" s="902"/>
      <c r="GT56" s="902"/>
      <c r="GU56" s="902"/>
      <c r="GV56" s="902"/>
      <c r="GW56" s="902"/>
      <c r="GX56" s="902"/>
      <c r="GY56" s="902"/>
      <c r="GZ56" s="903"/>
      <c r="HA56" s="901"/>
      <c r="HB56" s="902"/>
      <c r="HC56" s="902"/>
      <c r="HD56" s="902"/>
      <c r="HE56" s="902"/>
      <c r="HF56" s="902"/>
      <c r="HG56" s="902"/>
      <c r="HH56" s="902"/>
      <c r="HI56" s="902"/>
      <c r="HJ56" s="902"/>
      <c r="HK56" s="902"/>
      <c r="HL56" s="903"/>
      <c r="HM56" s="108"/>
      <c r="HN56" s="109"/>
      <c r="HO56" s="109"/>
      <c r="HP56" s="109"/>
      <c r="HQ56" s="109"/>
      <c r="HR56" s="109"/>
      <c r="HS56" s="109"/>
      <c r="HT56" s="109"/>
      <c r="HU56" s="109"/>
      <c r="HV56" s="109"/>
      <c r="HW56" s="109"/>
      <c r="HX56" s="110"/>
      <c r="HY56" s="901"/>
      <c r="HZ56" s="902"/>
      <c r="IA56" s="902"/>
      <c r="IB56" s="902"/>
      <c r="IC56" s="902"/>
      <c r="ID56" s="902"/>
      <c r="IE56" s="902"/>
      <c r="IF56" s="902"/>
      <c r="IG56" s="902"/>
      <c r="IH56" s="902"/>
      <c r="II56" s="902"/>
      <c r="IJ56" s="903"/>
      <c r="IK56" s="901"/>
      <c r="IL56" s="902"/>
      <c r="IM56" s="902"/>
      <c r="IN56" s="902"/>
      <c r="IO56" s="902"/>
      <c r="IP56" s="902"/>
      <c r="IQ56" s="902"/>
      <c r="IR56" s="902"/>
      <c r="IS56" s="902"/>
      <c r="IT56" s="902"/>
      <c r="IU56" s="902"/>
      <c r="IV56" s="1307"/>
      <c r="IW56" s="48"/>
      <c r="IX56" s="730"/>
      <c r="IY56" s="732"/>
      <c r="IZ56" s="22"/>
      <c r="JA56" s="22"/>
      <c r="JB56" s="22"/>
      <c r="JC56" s="22"/>
      <c r="JD56" s="22"/>
      <c r="JE56" s="22"/>
      <c r="JF56" s="22"/>
      <c r="JG56" s="22"/>
      <c r="JH56" s="21"/>
      <c r="JI56" s="22"/>
      <c r="JJ56" s="22"/>
      <c r="JK56" s="22"/>
      <c r="JL56" s="22"/>
      <c r="JM56" s="22"/>
      <c r="JN56" s="22"/>
      <c r="JO56" s="22"/>
      <c r="JP56" s="22"/>
      <c r="JQ56" s="22"/>
      <c r="JR56" s="22"/>
      <c r="JS56" s="22"/>
      <c r="JT56" s="22"/>
      <c r="JU56" s="22"/>
      <c r="JV56" s="22"/>
      <c r="JW56" s="22"/>
      <c r="JX56" s="22"/>
      <c r="JY56" s="22"/>
      <c r="JZ56" s="22"/>
      <c r="KA56" s="22"/>
      <c r="KB56" s="22"/>
      <c r="KC56" s="22"/>
      <c r="KD56" s="22"/>
      <c r="KE56" s="22"/>
      <c r="KF56" s="22"/>
      <c r="KG56" s="22"/>
      <c r="KH56" s="22"/>
      <c r="KI56" s="22"/>
      <c r="KJ56" s="22"/>
      <c r="KK56" s="22"/>
      <c r="KL56" s="22"/>
      <c r="KM56" s="22"/>
      <c r="KN56" s="22"/>
      <c r="KO56" s="22"/>
      <c r="KP56" s="22"/>
      <c r="KQ56" s="22"/>
      <c r="KR56" s="22"/>
      <c r="KS56" s="22"/>
      <c r="KT56" s="22"/>
      <c r="KU56" s="22"/>
      <c r="KV56" s="22"/>
      <c r="KW56" s="22"/>
      <c r="KX56" s="22"/>
      <c r="KY56" s="22"/>
      <c r="KZ56" s="22"/>
      <c r="LA56" s="22"/>
      <c r="LB56" s="22"/>
      <c r="LC56" s="22"/>
      <c r="LD56" s="22"/>
      <c r="LE56" s="22"/>
      <c r="LF56" s="22"/>
      <c r="LG56" s="22"/>
      <c r="LH56" s="22"/>
      <c r="LI56" s="22"/>
      <c r="LJ56" s="23"/>
      <c r="MM56" s="897"/>
      <c r="MN56" s="898"/>
      <c r="MO56" s="898"/>
      <c r="MP56" s="898"/>
      <c r="MQ56" s="898"/>
      <c r="MR56" s="898"/>
      <c r="MS56" s="898"/>
      <c r="MT56" s="898"/>
      <c r="MU56" s="898"/>
      <c r="MV56" s="898"/>
      <c r="MW56" s="898"/>
      <c r="MX56" s="898"/>
      <c r="MY56" s="898"/>
      <c r="MZ56" s="898"/>
      <c r="NA56" s="897"/>
      <c r="NB56" s="898"/>
      <c r="NC56" s="898"/>
      <c r="ND56" s="898"/>
      <c r="NE56" s="898"/>
      <c r="NF56" s="898"/>
      <c r="NG56" s="898"/>
      <c r="NH56" s="898"/>
      <c r="NI56" s="1011"/>
      <c r="NJ56" s="1011"/>
      <c r="NK56" s="1011"/>
      <c r="NL56" s="1011"/>
      <c r="NM56" s="1011"/>
      <c r="NN56" s="1012"/>
      <c r="NY56" s="897"/>
      <c r="NZ56" s="898"/>
      <c r="OA56" s="898"/>
      <c r="OB56" s="898"/>
      <c r="OC56" s="898"/>
      <c r="OD56" s="1046"/>
      <c r="OE56" s="1046"/>
      <c r="OF56" s="1046"/>
      <c r="OG56" s="1046"/>
      <c r="OH56" s="1046"/>
      <c r="OI56" s="1046"/>
      <c r="OJ56" s="1046"/>
      <c r="OK56" s="1169"/>
      <c r="OL56" s="1169"/>
      <c r="OM56" s="1169"/>
      <c r="ON56" s="1170"/>
      <c r="OT56" s="897"/>
      <c r="OU56" s="898"/>
      <c r="OV56" s="898"/>
      <c r="OW56" s="898"/>
      <c r="OX56" s="898"/>
      <c r="OY56" s="1046"/>
      <c r="OZ56" s="1046"/>
      <c r="PA56" s="1046"/>
      <c r="PB56" s="1046"/>
      <c r="PC56" s="1046"/>
      <c r="PD56" s="1046"/>
      <c r="PE56" s="1046"/>
      <c r="PF56" s="1169"/>
      <c r="PG56" s="1169"/>
      <c r="PH56" s="1169"/>
      <c r="PI56" s="1170"/>
      <c r="PS56" s="897"/>
      <c r="PT56" s="898"/>
      <c r="PU56" s="898"/>
      <c r="PV56" s="898"/>
      <c r="PW56" s="898"/>
      <c r="PX56" s="1046"/>
      <c r="PY56" s="1046"/>
      <c r="PZ56" s="1046"/>
      <c r="QA56" s="1046"/>
      <c r="QB56" s="1046"/>
      <c r="QC56" s="1046"/>
      <c r="QD56" s="1046"/>
      <c r="QE56" s="1169"/>
      <c r="QF56" s="1169"/>
      <c r="QG56" s="1169"/>
      <c r="QH56" s="1170"/>
      <c r="QY56" s="1192"/>
      <c r="QZ56" s="1193"/>
      <c r="RA56" s="1193"/>
      <c r="RB56" s="1193"/>
      <c r="RC56" s="1171"/>
      <c r="RD56" s="1171"/>
      <c r="RE56" s="1171"/>
      <c r="RF56" s="1171"/>
      <c r="RG56" s="1171"/>
      <c r="RH56" s="1225"/>
      <c r="RI56" s="1225"/>
      <c r="RJ56" s="1226"/>
    </row>
    <row r="57" spans="2:478" ht="3.65" customHeight="1">
      <c r="B57" s="814"/>
      <c r="C57" s="815"/>
      <c r="D57" s="815"/>
      <c r="E57" s="815"/>
      <c r="F57" s="815"/>
      <c r="G57" s="815"/>
      <c r="H57" s="815"/>
      <c r="I57" s="815"/>
      <c r="J57" s="815"/>
      <c r="K57" s="815"/>
      <c r="L57" s="815"/>
      <c r="M57" s="815"/>
      <c r="N57" s="815"/>
      <c r="O57" s="815"/>
      <c r="P57" s="815"/>
      <c r="Q57" s="815"/>
      <c r="R57" s="815"/>
      <c r="S57" s="815"/>
      <c r="T57" s="815"/>
      <c r="U57" s="815"/>
      <c r="V57" s="815"/>
      <c r="W57" s="815"/>
      <c r="X57" s="815"/>
      <c r="Y57" s="815"/>
      <c r="Z57" s="815"/>
      <c r="AA57" s="815"/>
      <c r="AB57" s="815"/>
      <c r="AC57" s="815"/>
      <c r="AD57" s="815"/>
      <c r="AE57" s="815"/>
      <c r="AF57" s="815"/>
      <c r="AG57" s="815"/>
      <c r="AH57" s="815"/>
      <c r="AI57" s="815"/>
      <c r="AJ57" s="815"/>
      <c r="AK57" s="815"/>
      <c r="AL57" s="815"/>
      <c r="AM57" s="815"/>
      <c r="AN57" s="815"/>
      <c r="AO57" s="816"/>
      <c r="AP57" s="22"/>
      <c r="AQ57" s="22"/>
      <c r="AR57" s="388"/>
      <c r="AS57" s="388"/>
      <c r="AT57" s="388"/>
      <c r="AU57" s="388"/>
      <c r="AV57" s="388"/>
      <c r="AW57" s="388"/>
      <c r="AX57" s="727" t="s">
        <v>2</v>
      </c>
      <c r="AY57" s="728"/>
      <c r="AZ57" s="47"/>
      <c r="BA57" s="1344"/>
      <c r="BB57" s="1074"/>
      <c r="BC57" s="1074"/>
      <c r="BD57" s="1074"/>
      <c r="BE57" s="1198"/>
      <c r="BF57" s="1198"/>
      <c r="BG57" s="1198"/>
      <c r="BH57" s="1198"/>
      <c r="BI57" s="1198"/>
      <c r="BJ57" s="1198"/>
      <c r="BK57" s="1198"/>
      <c r="BL57" s="1199"/>
      <c r="BM57" s="1308"/>
      <c r="BN57" s="902"/>
      <c r="BO57" s="902"/>
      <c r="BP57" s="902"/>
      <c r="BQ57" s="902"/>
      <c r="BR57" s="902"/>
      <c r="BS57" s="902"/>
      <c r="BT57" s="902"/>
      <c r="BU57" s="902"/>
      <c r="BV57" s="902"/>
      <c r="BW57" s="902"/>
      <c r="BX57" s="903"/>
      <c r="BY57" s="901"/>
      <c r="BZ57" s="902"/>
      <c r="CA57" s="902"/>
      <c r="CB57" s="902"/>
      <c r="CC57" s="902"/>
      <c r="CD57" s="902"/>
      <c r="CE57" s="902"/>
      <c r="CF57" s="902"/>
      <c r="CG57" s="902"/>
      <c r="CH57" s="902"/>
      <c r="CI57" s="902"/>
      <c r="CJ57" s="903"/>
      <c r="CK57" s="901"/>
      <c r="CL57" s="902"/>
      <c r="CM57" s="902"/>
      <c r="CN57" s="902"/>
      <c r="CO57" s="902"/>
      <c r="CP57" s="902"/>
      <c r="CQ57" s="902"/>
      <c r="CR57" s="902"/>
      <c r="CS57" s="902"/>
      <c r="CT57" s="902"/>
      <c r="CU57" s="902"/>
      <c r="CV57" s="903"/>
      <c r="CW57" s="901"/>
      <c r="CX57" s="902"/>
      <c r="CY57" s="902"/>
      <c r="CZ57" s="902"/>
      <c r="DA57" s="902"/>
      <c r="DB57" s="902"/>
      <c r="DC57" s="902"/>
      <c r="DD57" s="902"/>
      <c r="DE57" s="902"/>
      <c r="DF57" s="902"/>
      <c r="DG57" s="902"/>
      <c r="DH57" s="903"/>
      <c r="DI57" s="901"/>
      <c r="DJ57" s="902"/>
      <c r="DK57" s="902"/>
      <c r="DL57" s="902"/>
      <c r="DM57" s="902"/>
      <c r="DN57" s="902"/>
      <c r="DO57" s="902"/>
      <c r="DP57" s="902"/>
      <c r="DQ57" s="902"/>
      <c r="DR57" s="902"/>
      <c r="DS57" s="902"/>
      <c r="DT57" s="903"/>
      <c r="DU57" s="901"/>
      <c r="DV57" s="902"/>
      <c r="DW57" s="902"/>
      <c r="DX57" s="902"/>
      <c r="DY57" s="902"/>
      <c r="DZ57" s="902"/>
      <c r="EA57" s="902"/>
      <c r="EB57" s="902"/>
      <c r="EC57" s="902"/>
      <c r="ED57" s="902"/>
      <c r="EE57" s="902"/>
      <c r="EF57" s="903"/>
      <c r="EG57" s="901"/>
      <c r="EH57" s="902"/>
      <c r="EI57" s="902"/>
      <c r="EJ57" s="902"/>
      <c r="EK57" s="902"/>
      <c r="EL57" s="902"/>
      <c r="EM57" s="902"/>
      <c r="EN57" s="902"/>
      <c r="EO57" s="902"/>
      <c r="EP57" s="902"/>
      <c r="EQ57" s="902"/>
      <c r="ER57" s="903"/>
      <c r="ES57" s="901"/>
      <c r="ET57" s="902"/>
      <c r="EU57" s="902"/>
      <c r="EV57" s="902"/>
      <c r="EW57" s="902"/>
      <c r="EX57" s="902"/>
      <c r="EY57" s="902"/>
      <c r="EZ57" s="902"/>
      <c r="FA57" s="902"/>
      <c r="FB57" s="902"/>
      <c r="FC57" s="902"/>
      <c r="FD57" s="903"/>
      <c r="FE57" s="901"/>
      <c r="FF57" s="902"/>
      <c r="FG57" s="902"/>
      <c r="FH57" s="902"/>
      <c r="FI57" s="902"/>
      <c r="FJ57" s="902"/>
      <c r="FK57" s="902"/>
      <c r="FL57" s="902"/>
      <c r="FM57" s="902"/>
      <c r="FN57" s="902"/>
      <c r="FO57" s="902"/>
      <c r="FP57" s="903"/>
      <c r="FQ57" s="901"/>
      <c r="FR57" s="902"/>
      <c r="FS57" s="902"/>
      <c r="FT57" s="902"/>
      <c r="FU57" s="902"/>
      <c r="FV57" s="902"/>
      <c r="FW57" s="902"/>
      <c r="FX57" s="902"/>
      <c r="FY57" s="902"/>
      <c r="FZ57" s="902"/>
      <c r="GA57" s="902"/>
      <c r="GB57" s="903"/>
      <c r="GC57" s="901"/>
      <c r="GD57" s="902"/>
      <c r="GE57" s="902"/>
      <c r="GF57" s="902"/>
      <c r="GG57" s="902"/>
      <c r="GH57" s="902"/>
      <c r="GI57" s="902"/>
      <c r="GJ57" s="902"/>
      <c r="GK57" s="902"/>
      <c r="GL57" s="902"/>
      <c r="GM57" s="902"/>
      <c r="GN57" s="903"/>
      <c r="GO57" s="901"/>
      <c r="GP57" s="902"/>
      <c r="GQ57" s="902"/>
      <c r="GR57" s="902"/>
      <c r="GS57" s="902"/>
      <c r="GT57" s="902"/>
      <c r="GU57" s="902"/>
      <c r="GV57" s="902"/>
      <c r="GW57" s="902"/>
      <c r="GX57" s="902"/>
      <c r="GY57" s="902"/>
      <c r="GZ57" s="903"/>
      <c r="HA57" s="901"/>
      <c r="HB57" s="902"/>
      <c r="HC57" s="902"/>
      <c r="HD57" s="902"/>
      <c r="HE57" s="902"/>
      <c r="HF57" s="902"/>
      <c r="HG57" s="902"/>
      <c r="HH57" s="902"/>
      <c r="HI57" s="902"/>
      <c r="HJ57" s="902"/>
      <c r="HK57" s="902"/>
      <c r="HL57" s="903"/>
      <c r="HM57" s="108"/>
      <c r="HN57" s="109"/>
      <c r="HO57" s="109"/>
      <c r="HP57" s="109"/>
      <c r="HQ57" s="109"/>
      <c r="HR57" s="109"/>
      <c r="HS57" s="109"/>
      <c r="HT57" s="109"/>
      <c r="HU57" s="109"/>
      <c r="HV57" s="109"/>
      <c r="HW57" s="109"/>
      <c r="HX57" s="110"/>
      <c r="HY57" s="901"/>
      <c r="HZ57" s="902"/>
      <c r="IA57" s="902"/>
      <c r="IB57" s="902"/>
      <c r="IC57" s="902"/>
      <c r="ID57" s="902"/>
      <c r="IE57" s="902"/>
      <c r="IF57" s="902"/>
      <c r="IG57" s="902"/>
      <c r="IH57" s="902"/>
      <c r="II57" s="902"/>
      <c r="IJ57" s="903"/>
      <c r="IK57" s="901"/>
      <c r="IL57" s="902"/>
      <c r="IM57" s="902"/>
      <c r="IN57" s="902"/>
      <c r="IO57" s="902"/>
      <c r="IP57" s="902"/>
      <c r="IQ57" s="902"/>
      <c r="IR57" s="902"/>
      <c r="IS57" s="902"/>
      <c r="IT57" s="902"/>
      <c r="IU57" s="902"/>
      <c r="IV57" s="1307"/>
      <c r="IW57" s="47"/>
      <c r="IX57" s="728" t="s">
        <v>2</v>
      </c>
      <c r="IY57" s="731"/>
      <c r="IZ57" s="22"/>
      <c r="JA57" s="22"/>
      <c r="JB57" s="22"/>
      <c r="JC57" s="22"/>
      <c r="JD57" s="22"/>
      <c r="JE57" s="22"/>
      <c r="JF57" s="22"/>
      <c r="JG57" s="22"/>
      <c r="JH57" s="21"/>
      <c r="JI57" s="22"/>
      <c r="JJ57" s="22"/>
      <c r="JK57" s="22"/>
      <c r="JL57" s="22"/>
      <c r="JM57" s="22"/>
      <c r="JN57" s="22"/>
      <c r="JO57" s="22"/>
      <c r="JP57" s="22"/>
      <c r="JQ57" s="22"/>
      <c r="JR57" s="22"/>
      <c r="JS57" s="22"/>
      <c r="JT57" s="22"/>
      <c r="JU57" s="22"/>
      <c r="JV57" s="22"/>
      <c r="JW57" s="22"/>
      <c r="JX57" s="22"/>
      <c r="JY57" s="22"/>
      <c r="JZ57" s="22"/>
      <c r="KA57" s="22"/>
      <c r="KB57" s="22"/>
      <c r="KC57" s="22"/>
      <c r="KD57" s="22"/>
      <c r="KE57" s="22"/>
      <c r="KF57" s="22"/>
      <c r="KG57" s="22"/>
      <c r="KH57" s="22"/>
      <c r="KI57" s="22"/>
      <c r="KJ57" s="22"/>
      <c r="KK57" s="22"/>
      <c r="KL57" s="22"/>
      <c r="KM57" s="22"/>
      <c r="KN57" s="22"/>
      <c r="KO57" s="22"/>
      <c r="KP57" s="22"/>
      <c r="KQ57" s="22"/>
      <c r="KR57" s="22"/>
      <c r="KS57" s="22"/>
      <c r="KT57" s="22"/>
      <c r="KU57" s="22"/>
      <c r="KV57" s="22"/>
      <c r="KW57" s="22"/>
      <c r="KX57" s="22"/>
      <c r="KY57" s="22"/>
      <c r="KZ57" s="22"/>
      <c r="LA57" s="22"/>
      <c r="LB57" s="22"/>
      <c r="LC57" s="22"/>
      <c r="LD57" s="22"/>
      <c r="LE57" s="22"/>
      <c r="LF57" s="22"/>
      <c r="LG57" s="22"/>
      <c r="LH57" s="22"/>
      <c r="LI57" s="22"/>
      <c r="LJ57" s="23"/>
      <c r="MM57" s="899"/>
      <c r="MN57" s="900"/>
      <c r="MO57" s="900"/>
      <c r="MP57" s="900"/>
      <c r="MQ57" s="900"/>
      <c r="MR57" s="900"/>
      <c r="MS57" s="900"/>
      <c r="MT57" s="900"/>
      <c r="MU57" s="900"/>
      <c r="MV57" s="900"/>
      <c r="MW57" s="900"/>
      <c r="MX57" s="900"/>
      <c r="MY57" s="900"/>
      <c r="MZ57" s="900"/>
      <c r="NA57" s="897"/>
      <c r="NB57" s="898"/>
      <c r="NC57" s="898"/>
      <c r="ND57" s="898"/>
      <c r="NE57" s="898"/>
      <c r="NF57" s="898"/>
      <c r="NG57" s="898"/>
      <c r="NH57" s="898"/>
      <c r="NI57" s="1011"/>
      <c r="NJ57" s="1011"/>
      <c r="NK57" s="1011"/>
      <c r="NL57" s="1011"/>
      <c r="NM57" s="1011"/>
      <c r="NN57" s="1012"/>
      <c r="NY57" s="899"/>
      <c r="NZ57" s="900"/>
      <c r="OA57" s="900"/>
      <c r="OB57" s="900"/>
      <c r="OC57" s="900"/>
      <c r="OD57" s="1049"/>
      <c r="OE57" s="1049"/>
      <c r="OF57" s="1049"/>
      <c r="OG57" s="1049"/>
      <c r="OH57" s="1049"/>
      <c r="OI57" s="1049"/>
      <c r="OJ57" s="1049"/>
      <c r="OK57" s="1171"/>
      <c r="OL57" s="1171"/>
      <c r="OM57" s="1171"/>
      <c r="ON57" s="1172"/>
      <c r="OT57" s="899"/>
      <c r="OU57" s="900"/>
      <c r="OV57" s="900"/>
      <c r="OW57" s="900"/>
      <c r="OX57" s="900"/>
      <c r="OY57" s="1049"/>
      <c r="OZ57" s="1049"/>
      <c r="PA57" s="1049"/>
      <c r="PB57" s="1049"/>
      <c r="PC57" s="1049"/>
      <c r="PD57" s="1049"/>
      <c r="PE57" s="1049"/>
      <c r="PF57" s="1171"/>
      <c r="PG57" s="1171"/>
      <c r="PH57" s="1171"/>
      <c r="PI57" s="1172"/>
      <c r="PS57" s="899"/>
      <c r="PT57" s="900"/>
      <c r="PU57" s="900"/>
      <c r="PV57" s="900"/>
      <c r="PW57" s="900"/>
      <c r="PX57" s="1049"/>
      <c r="PY57" s="1049"/>
      <c r="PZ57" s="1049"/>
      <c r="QA57" s="1049"/>
      <c r="QB57" s="1049"/>
      <c r="QC57" s="1049"/>
      <c r="QD57" s="1049"/>
      <c r="QE57" s="1171"/>
      <c r="QF57" s="1171"/>
      <c r="QG57" s="1171"/>
      <c r="QH57" s="1172"/>
      <c r="QY57" s="1200" t="s">
        <v>1050</v>
      </c>
      <c r="QZ57" s="1201"/>
      <c r="RA57" s="1201"/>
      <c r="RB57" s="1201"/>
      <c r="RC57" s="1239">
        <v>54</v>
      </c>
      <c r="RD57" s="1239"/>
      <c r="RE57" s="1239"/>
      <c r="RF57" s="1239"/>
      <c r="RG57" s="1239"/>
      <c r="RH57" s="1239"/>
      <c r="RI57" s="1239"/>
      <c r="RJ57" s="1240"/>
    </row>
    <row r="58" spans="2:478" ht="3.65" customHeight="1">
      <c r="B58" s="814"/>
      <c r="C58" s="815"/>
      <c r="D58" s="815"/>
      <c r="E58" s="815"/>
      <c r="F58" s="815"/>
      <c r="G58" s="815"/>
      <c r="H58" s="815"/>
      <c r="I58" s="815"/>
      <c r="J58" s="815"/>
      <c r="K58" s="815"/>
      <c r="L58" s="815"/>
      <c r="M58" s="815"/>
      <c r="N58" s="815"/>
      <c r="O58" s="815"/>
      <c r="P58" s="815"/>
      <c r="Q58" s="815"/>
      <c r="R58" s="815"/>
      <c r="S58" s="815"/>
      <c r="T58" s="815"/>
      <c r="U58" s="815"/>
      <c r="V58" s="815"/>
      <c r="W58" s="815"/>
      <c r="X58" s="815"/>
      <c r="Y58" s="815"/>
      <c r="Z58" s="815"/>
      <c r="AA58" s="815"/>
      <c r="AB58" s="815"/>
      <c r="AC58" s="815"/>
      <c r="AD58" s="815"/>
      <c r="AE58" s="815"/>
      <c r="AF58" s="815"/>
      <c r="AG58" s="815"/>
      <c r="AH58" s="815"/>
      <c r="AI58" s="815"/>
      <c r="AJ58" s="815"/>
      <c r="AK58" s="815"/>
      <c r="AL58" s="815"/>
      <c r="AM58" s="815"/>
      <c r="AN58" s="815"/>
      <c r="AO58" s="816"/>
      <c r="AP58" s="22"/>
      <c r="AQ58" s="22"/>
      <c r="AR58" s="388"/>
      <c r="AS58" s="388"/>
      <c r="AT58" s="388"/>
      <c r="AU58" s="388"/>
      <c r="AV58" s="388"/>
      <c r="AW58" s="388"/>
      <c r="AX58" s="727"/>
      <c r="AY58" s="728"/>
      <c r="AZ58" s="47"/>
      <c r="BA58" s="1338" t="s">
        <v>1053</v>
      </c>
      <c r="BB58" s="1091"/>
      <c r="BC58" s="1091"/>
      <c r="BD58" s="1091"/>
      <c r="BE58" s="1206" t="s">
        <v>976</v>
      </c>
      <c r="BF58" s="1206"/>
      <c r="BG58" s="1206"/>
      <c r="BH58" s="1206"/>
      <c r="BI58" s="1206"/>
      <c r="BJ58" s="1206"/>
      <c r="BK58" s="1206"/>
      <c r="BL58" s="1207"/>
      <c r="BM58" s="1308"/>
      <c r="BN58" s="902"/>
      <c r="BO58" s="902"/>
      <c r="BP58" s="902"/>
      <c r="BQ58" s="902"/>
      <c r="BR58" s="902"/>
      <c r="BS58" s="902"/>
      <c r="BT58" s="902"/>
      <c r="BU58" s="902"/>
      <c r="BV58" s="902"/>
      <c r="BW58" s="902"/>
      <c r="BX58" s="903"/>
      <c r="BY58" s="901"/>
      <c r="BZ58" s="902"/>
      <c r="CA58" s="902"/>
      <c r="CB58" s="902"/>
      <c r="CC58" s="902"/>
      <c r="CD58" s="902"/>
      <c r="CE58" s="902"/>
      <c r="CF58" s="902"/>
      <c r="CG58" s="902"/>
      <c r="CH58" s="902"/>
      <c r="CI58" s="902"/>
      <c r="CJ58" s="903"/>
      <c r="CK58" s="901"/>
      <c r="CL58" s="902"/>
      <c r="CM58" s="902"/>
      <c r="CN58" s="902"/>
      <c r="CO58" s="902"/>
      <c r="CP58" s="902"/>
      <c r="CQ58" s="902"/>
      <c r="CR58" s="902"/>
      <c r="CS58" s="902"/>
      <c r="CT58" s="902"/>
      <c r="CU58" s="902"/>
      <c r="CV58" s="903"/>
      <c r="CW58" s="901"/>
      <c r="CX58" s="902"/>
      <c r="CY58" s="902"/>
      <c r="CZ58" s="902"/>
      <c r="DA58" s="902"/>
      <c r="DB58" s="902"/>
      <c r="DC58" s="902"/>
      <c r="DD58" s="902"/>
      <c r="DE58" s="902"/>
      <c r="DF58" s="902"/>
      <c r="DG58" s="902"/>
      <c r="DH58" s="903"/>
      <c r="DI58" s="901"/>
      <c r="DJ58" s="902"/>
      <c r="DK58" s="902"/>
      <c r="DL58" s="902"/>
      <c r="DM58" s="902"/>
      <c r="DN58" s="902"/>
      <c r="DO58" s="902"/>
      <c r="DP58" s="902"/>
      <c r="DQ58" s="902"/>
      <c r="DR58" s="902"/>
      <c r="DS58" s="902"/>
      <c r="DT58" s="903"/>
      <c r="DU58" s="901"/>
      <c r="DV58" s="902"/>
      <c r="DW58" s="902"/>
      <c r="DX58" s="902"/>
      <c r="DY58" s="902"/>
      <c r="DZ58" s="902"/>
      <c r="EA58" s="902"/>
      <c r="EB58" s="902"/>
      <c r="EC58" s="902"/>
      <c r="ED58" s="902"/>
      <c r="EE58" s="902"/>
      <c r="EF58" s="903"/>
      <c r="EG58" s="901"/>
      <c r="EH58" s="902"/>
      <c r="EI58" s="902"/>
      <c r="EJ58" s="902"/>
      <c r="EK58" s="902"/>
      <c r="EL58" s="902"/>
      <c r="EM58" s="902"/>
      <c r="EN58" s="902"/>
      <c r="EO58" s="902"/>
      <c r="EP58" s="902"/>
      <c r="EQ58" s="902"/>
      <c r="ER58" s="903"/>
      <c r="ES58" s="901"/>
      <c r="ET58" s="902"/>
      <c r="EU58" s="902"/>
      <c r="EV58" s="902"/>
      <c r="EW58" s="902"/>
      <c r="EX58" s="902"/>
      <c r="EY58" s="902"/>
      <c r="EZ58" s="902"/>
      <c r="FA58" s="902"/>
      <c r="FB58" s="902"/>
      <c r="FC58" s="902"/>
      <c r="FD58" s="903"/>
      <c r="FE58" s="901"/>
      <c r="FF58" s="902"/>
      <c r="FG58" s="902"/>
      <c r="FH58" s="902"/>
      <c r="FI58" s="902"/>
      <c r="FJ58" s="902"/>
      <c r="FK58" s="902"/>
      <c r="FL58" s="902"/>
      <c r="FM58" s="902"/>
      <c r="FN58" s="902"/>
      <c r="FO58" s="902"/>
      <c r="FP58" s="903"/>
      <c r="FQ58" s="901"/>
      <c r="FR58" s="902"/>
      <c r="FS58" s="902"/>
      <c r="FT58" s="902"/>
      <c r="FU58" s="902"/>
      <c r="FV58" s="902"/>
      <c r="FW58" s="902"/>
      <c r="FX58" s="902"/>
      <c r="FY58" s="902"/>
      <c r="FZ58" s="902"/>
      <c r="GA58" s="902"/>
      <c r="GB58" s="903"/>
      <c r="GC58" s="901"/>
      <c r="GD58" s="902"/>
      <c r="GE58" s="902"/>
      <c r="GF58" s="902"/>
      <c r="GG58" s="902"/>
      <c r="GH58" s="902"/>
      <c r="GI58" s="902"/>
      <c r="GJ58" s="902"/>
      <c r="GK58" s="902"/>
      <c r="GL58" s="902"/>
      <c r="GM58" s="902"/>
      <c r="GN58" s="903"/>
      <c r="GO58" s="901"/>
      <c r="GP58" s="902"/>
      <c r="GQ58" s="902"/>
      <c r="GR58" s="902"/>
      <c r="GS58" s="902"/>
      <c r="GT58" s="902"/>
      <c r="GU58" s="902"/>
      <c r="GV58" s="902"/>
      <c r="GW58" s="902"/>
      <c r="GX58" s="902"/>
      <c r="GY58" s="902"/>
      <c r="GZ58" s="903"/>
      <c r="HA58" s="901"/>
      <c r="HB58" s="902"/>
      <c r="HC58" s="902"/>
      <c r="HD58" s="902"/>
      <c r="HE58" s="902"/>
      <c r="HF58" s="902"/>
      <c r="HG58" s="902"/>
      <c r="HH58" s="902"/>
      <c r="HI58" s="902"/>
      <c r="HJ58" s="902"/>
      <c r="HK58" s="902"/>
      <c r="HL58" s="903"/>
      <c r="HM58" s="108"/>
      <c r="HN58" s="109"/>
      <c r="HO58" s="109"/>
      <c r="HP58" s="109"/>
      <c r="HQ58" s="109"/>
      <c r="HR58" s="109"/>
      <c r="HS58" s="109"/>
      <c r="HT58" s="109"/>
      <c r="HU58" s="109"/>
      <c r="HV58" s="109"/>
      <c r="HW58" s="109"/>
      <c r="HX58" s="110"/>
      <c r="HY58" s="901"/>
      <c r="HZ58" s="902"/>
      <c r="IA58" s="902"/>
      <c r="IB58" s="902"/>
      <c r="IC58" s="902"/>
      <c r="ID58" s="902"/>
      <c r="IE58" s="902"/>
      <c r="IF58" s="902"/>
      <c r="IG58" s="902"/>
      <c r="IH58" s="902"/>
      <c r="II58" s="902"/>
      <c r="IJ58" s="903"/>
      <c r="IK58" s="901"/>
      <c r="IL58" s="902"/>
      <c r="IM58" s="902"/>
      <c r="IN58" s="902"/>
      <c r="IO58" s="902"/>
      <c r="IP58" s="902"/>
      <c r="IQ58" s="902"/>
      <c r="IR58" s="902"/>
      <c r="IS58" s="902"/>
      <c r="IT58" s="902"/>
      <c r="IU58" s="902"/>
      <c r="IV58" s="1307"/>
      <c r="IW58" s="47"/>
      <c r="IX58" s="728"/>
      <c r="IY58" s="731"/>
      <c r="IZ58" s="22"/>
      <c r="JA58" s="22"/>
      <c r="JB58" s="22"/>
      <c r="JC58" s="22"/>
      <c r="JD58" s="22"/>
      <c r="JE58" s="22"/>
      <c r="JF58" s="22"/>
      <c r="JG58" s="22"/>
      <c r="JH58" s="21"/>
      <c r="JI58" s="22"/>
      <c r="JJ58" s="22"/>
      <c r="JK58" s="22"/>
      <c r="JL58" s="22"/>
      <c r="JM58" s="22"/>
      <c r="JN58" s="22"/>
      <c r="JO58" s="22"/>
      <c r="JP58" s="22"/>
      <c r="JQ58" s="22"/>
      <c r="JR58" s="22"/>
      <c r="JS58" s="22"/>
      <c r="JT58" s="22"/>
      <c r="JU58" s="22"/>
      <c r="JV58" s="22"/>
      <c r="JW58" s="22"/>
      <c r="JX58" s="22"/>
      <c r="JY58" s="22"/>
      <c r="JZ58" s="22"/>
      <c r="KA58" s="22"/>
      <c r="KB58" s="22"/>
      <c r="KC58" s="22"/>
      <c r="KD58" s="22"/>
      <c r="KE58" s="22"/>
      <c r="KF58" s="22"/>
      <c r="KG58" s="22"/>
      <c r="KH58" s="22"/>
      <c r="KI58" s="22"/>
      <c r="KJ58" s="22"/>
      <c r="KK58" s="22"/>
      <c r="KL58" s="22"/>
      <c r="KM58" s="22"/>
      <c r="KN58" s="22"/>
      <c r="KO58" s="22"/>
      <c r="KP58" s="22"/>
      <c r="KQ58" s="22"/>
      <c r="KR58" s="22"/>
      <c r="KS58" s="22"/>
      <c r="KT58" s="22"/>
      <c r="KU58" s="22"/>
      <c r="KV58" s="22"/>
      <c r="KW58" s="22"/>
      <c r="KX58" s="22"/>
      <c r="KY58" s="22"/>
      <c r="KZ58" s="22"/>
      <c r="LA58" s="22"/>
      <c r="LB58" s="22"/>
      <c r="LC58" s="22"/>
      <c r="LD58" s="22"/>
      <c r="LE58" s="22"/>
      <c r="LF58" s="22"/>
      <c r="LG58" s="22"/>
      <c r="LH58" s="22"/>
      <c r="LI58" s="22"/>
      <c r="LJ58" s="23"/>
      <c r="MM58" s="850" t="s">
        <v>95</v>
      </c>
      <c r="MN58" s="851"/>
      <c r="MO58" s="851"/>
      <c r="MP58" s="851"/>
      <c r="MQ58" s="851"/>
      <c r="MR58" s="851"/>
      <c r="MS58" s="851"/>
      <c r="MT58" s="851"/>
      <c r="MU58" s="851"/>
      <c r="MV58" s="851"/>
      <c r="MW58" s="851"/>
      <c r="MX58" s="851"/>
      <c r="MY58" s="851"/>
      <c r="MZ58" s="851"/>
      <c r="NA58" s="1115" t="str">
        <f>IF(Proyecto!SS17&lt;&gt;"",Proyecto!SS17,"")</f>
        <v/>
      </c>
      <c r="NB58" s="1116"/>
      <c r="NC58" s="1116"/>
      <c r="ND58" s="1116"/>
      <c r="NE58" s="1116"/>
      <c r="NF58" s="1116"/>
      <c r="NG58" s="1116"/>
      <c r="NH58" s="1116"/>
      <c r="NI58" s="1116"/>
      <c r="NJ58" s="1116"/>
      <c r="NK58" s="1116"/>
      <c r="NL58" s="1116"/>
      <c r="NM58" s="1116"/>
      <c r="NN58" s="1117"/>
      <c r="NY58" s="1245" t="s">
        <v>1050</v>
      </c>
      <c r="NZ58" s="1246"/>
      <c r="OA58" s="1246"/>
      <c r="OB58" s="1246"/>
      <c r="OC58" s="1246"/>
      <c r="OD58" s="1251"/>
      <c r="OE58" s="1251"/>
      <c r="OF58" s="1251"/>
      <c r="OG58" s="1251"/>
      <c r="OH58" s="1251"/>
      <c r="OI58" s="1251"/>
      <c r="OJ58" s="1251"/>
      <c r="OK58" s="1251"/>
      <c r="OL58" s="1251"/>
      <c r="OM58" s="1251"/>
      <c r="ON58" s="1252"/>
      <c r="OT58" s="1245" t="s">
        <v>1050</v>
      </c>
      <c r="OU58" s="1246"/>
      <c r="OV58" s="1246"/>
      <c r="OW58" s="1246"/>
      <c r="OX58" s="1246"/>
      <c r="OY58" s="1251"/>
      <c r="OZ58" s="1251"/>
      <c r="PA58" s="1251"/>
      <c r="PB58" s="1251"/>
      <c r="PC58" s="1251"/>
      <c r="PD58" s="1251"/>
      <c r="PE58" s="1251"/>
      <c r="PF58" s="1251"/>
      <c r="PG58" s="1251"/>
      <c r="PH58" s="1251"/>
      <c r="PI58" s="1252"/>
      <c r="PS58" s="1245" t="s">
        <v>1050</v>
      </c>
      <c r="PT58" s="1246"/>
      <c r="PU58" s="1246"/>
      <c r="PV58" s="1246"/>
      <c r="PW58" s="1246"/>
      <c r="PX58" s="1251"/>
      <c r="PY58" s="1251"/>
      <c r="PZ58" s="1251"/>
      <c r="QA58" s="1251"/>
      <c r="QB58" s="1251"/>
      <c r="QC58" s="1251"/>
      <c r="QD58" s="1251"/>
      <c r="QE58" s="1251"/>
      <c r="QF58" s="1251"/>
      <c r="QG58" s="1251"/>
      <c r="QH58" s="1252"/>
      <c r="QY58" s="1202"/>
      <c r="QZ58" s="1203"/>
      <c r="RA58" s="1203"/>
      <c r="RB58" s="1203"/>
      <c r="RC58" s="1241"/>
      <c r="RD58" s="1241"/>
      <c r="RE58" s="1241"/>
      <c r="RF58" s="1241"/>
      <c r="RG58" s="1241"/>
      <c r="RH58" s="1241"/>
      <c r="RI58" s="1241"/>
      <c r="RJ58" s="1242"/>
    </row>
    <row r="59" spans="2:478" ht="3.65" customHeight="1">
      <c r="B59" s="814"/>
      <c r="C59" s="815"/>
      <c r="D59" s="815"/>
      <c r="E59" s="815"/>
      <c r="F59" s="815"/>
      <c r="G59" s="815"/>
      <c r="H59" s="815"/>
      <c r="I59" s="815"/>
      <c r="J59" s="815"/>
      <c r="K59" s="815"/>
      <c r="L59" s="815"/>
      <c r="M59" s="815"/>
      <c r="N59" s="815"/>
      <c r="O59" s="815"/>
      <c r="P59" s="815"/>
      <c r="Q59" s="815"/>
      <c r="R59" s="815"/>
      <c r="S59" s="815"/>
      <c r="T59" s="815"/>
      <c r="U59" s="815"/>
      <c r="V59" s="815"/>
      <c r="W59" s="815"/>
      <c r="X59" s="815"/>
      <c r="Y59" s="815"/>
      <c r="Z59" s="815"/>
      <c r="AA59" s="815"/>
      <c r="AB59" s="815"/>
      <c r="AC59" s="815"/>
      <c r="AD59" s="815"/>
      <c r="AE59" s="815"/>
      <c r="AF59" s="815"/>
      <c r="AG59" s="815"/>
      <c r="AH59" s="815"/>
      <c r="AI59" s="815"/>
      <c r="AJ59" s="815"/>
      <c r="AK59" s="815"/>
      <c r="AL59" s="815"/>
      <c r="AM59" s="815"/>
      <c r="AN59" s="815"/>
      <c r="AO59" s="816"/>
      <c r="AP59" s="22"/>
      <c r="AQ59" s="22"/>
      <c r="AR59" s="388"/>
      <c r="AS59" s="388"/>
      <c r="AT59" s="433" t="str">
        <f>_xlfn.IFS(BA61="+NB","200",BA61="+NI","400",BA61="+NE","720",BA61="+NL","800",BA61="+NE*","1120")</f>
        <v>400</v>
      </c>
      <c r="AU59" s="388"/>
      <c r="AV59" s="388"/>
      <c r="AW59" s="388"/>
      <c r="AX59" s="727"/>
      <c r="AY59" s="728"/>
      <c r="AZ59" s="47"/>
      <c r="BA59" s="1339"/>
      <c r="BB59" s="1092"/>
      <c r="BC59" s="1092"/>
      <c r="BD59" s="1092"/>
      <c r="BE59" s="1208"/>
      <c r="BF59" s="1208"/>
      <c r="BG59" s="1208"/>
      <c r="BH59" s="1208"/>
      <c r="BI59" s="1208"/>
      <c r="BJ59" s="1208"/>
      <c r="BK59" s="1208"/>
      <c r="BL59" s="1209"/>
      <c r="BM59" s="600"/>
      <c r="BN59" s="27"/>
      <c r="BO59" s="53"/>
      <c r="BP59" s="53"/>
      <c r="BQ59" s="53"/>
      <c r="BR59" s="53"/>
      <c r="BS59" s="53"/>
      <c r="BT59" s="53"/>
      <c r="BU59" s="53"/>
      <c r="BV59" s="53"/>
      <c r="BW59" s="53"/>
      <c r="BX59" s="68"/>
      <c r="BY59" s="57"/>
      <c r="BZ59" s="27"/>
      <c r="CA59" s="53"/>
      <c r="CB59" s="53"/>
      <c r="CC59" s="53"/>
      <c r="CD59" s="53"/>
      <c r="CE59" s="914" t="s">
        <v>51</v>
      </c>
      <c r="CF59" s="914"/>
      <c r="CG59" s="914"/>
      <c r="CH59" s="914"/>
      <c r="CI59" s="914"/>
      <c r="CJ59" s="915"/>
      <c r="CK59" s="57"/>
      <c r="CL59" s="27"/>
      <c r="CM59" s="53"/>
      <c r="CN59" s="53"/>
      <c r="CO59" s="53"/>
      <c r="CP59" s="53"/>
      <c r="CQ59" s="53"/>
      <c r="CR59" s="53"/>
      <c r="CS59" s="53"/>
      <c r="CT59" s="53"/>
      <c r="CU59" s="53"/>
      <c r="CV59" s="68"/>
      <c r="CW59" s="57"/>
      <c r="CX59" s="27"/>
      <c r="CY59" s="53"/>
      <c r="CZ59" s="53"/>
      <c r="DA59" s="53"/>
      <c r="DB59" s="53"/>
      <c r="DC59" s="53"/>
      <c r="DD59" s="53"/>
      <c r="DE59" s="53"/>
      <c r="DF59" s="53"/>
      <c r="DG59" s="53"/>
      <c r="DH59" s="68"/>
      <c r="DI59" s="57"/>
      <c r="DJ59" s="27"/>
      <c r="DK59" s="53"/>
      <c r="DL59" s="53"/>
      <c r="DM59" s="53"/>
      <c r="DN59" s="53"/>
      <c r="DO59" s="53"/>
      <c r="DP59" s="53"/>
      <c r="DQ59" s="53"/>
      <c r="DR59" s="53"/>
      <c r="DS59" s="53"/>
      <c r="DT59" s="68"/>
      <c r="DU59" s="57"/>
      <c r="DV59" s="27"/>
      <c r="DW59" s="53"/>
      <c r="DX59" s="53"/>
      <c r="DY59" s="53"/>
      <c r="DZ59" s="53"/>
      <c r="EA59" s="53"/>
      <c r="EB59" s="53"/>
      <c r="EC59" s="53"/>
      <c r="ED59" s="53"/>
      <c r="EE59" s="53"/>
      <c r="EF59" s="68"/>
      <c r="EG59" s="57"/>
      <c r="EH59" s="27"/>
      <c r="EI59" s="53"/>
      <c r="EJ59" s="53"/>
      <c r="EK59" s="53"/>
      <c r="EL59" s="53"/>
      <c r="EM59" s="53"/>
      <c r="EN59" s="53"/>
      <c r="EO59" s="53"/>
      <c r="EP59" s="53"/>
      <c r="EQ59" s="53"/>
      <c r="ER59" s="68"/>
      <c r="ES59" s="901"/>
      <c r="ET59" s="902"/>
      <c r="EU59" s="902"/>
      <c r="EV59" s="902"/>
      <c r="EW59" s="902"/>
      <c r="EX59" s="902"/>
      <c r="EY59" s="902"/>
      <c r="EZ59" s="902"/>
      <c r="FA59" s="902"/>
      <c r="FB59" s="902"/>
      <c r="FC59" s="902"/>
      <c r="FD59" s="903"/>
      <c r="FE59" s="57"/>
      <c r="FF59" s="27"/>
      <c r="FG59" s="53"/>
      <c r="FH59" s="53"/>
      <c r="FI59" s="53"/>
      <c r="FJ59" s="53"/>
      <c r="FK59" s="53"/>
      <c r="FL59" s="53"/>
      <c r="FM59" s="53"/>
      <c r="FN59" s="53"/>
      <c r="FO59" s="53"/>
      <c r="FP59" s="68"/>
      <c r="FQ59" s="57"/>
      <c r="FR59" s="27"/>
      <c r="FS59" s="53"/>
      <c r="FT59" s="53"/>
      <c r="FU59" s="53"/>
      <c r="FV59" s="53"/>
      <c r="FW59" s="53"/>
      <c r="FX59" s="53"/>
      <c r="FY59" s="53"/>
      <c r="FZ59" s="53"/>
      <c r="GA59" s="53"/>
      <c r="GB59" s="68"/>
      <c r="GC59" s="57"/>
      <c r="GD59" s="27"/>
      <c r="GE59" s="53"/>
      <c r="GF59" s="53"/>
      <c r="GG59" s="53"/>
      <c r="GH59" s="53"/>
      <c r="GI59" s="53"/>
      <c r="GJ59" s="53"/>
      <c r="GK59" s="53"/>
      <c r="GL59" s="53"/>
      <c r="GM59" s="53"/>
      <c r="GN59" s="68"/>
      <c r="GO59" s="57"/>
      <c r="GP59" s="27"/>
      <c r="GQ59" s="53"/>
      <c r="GR59" s="53"/>
      <c r="GS59" s="53"/>
      <c r="GT59" s="53"/>
      <c r="GU59" s="53"/>
      <c r="GV59" s="53"/>
      <c r="GW59" s="53"/>
      <c r="GX59" s="53"/>
      <c r="GY59" s="53"/>
      <c r="GZ59" s="68"/>
      <c r="HA59" s="57"/>
      <c r="HB59" s="27"/>
      <c r="HC59" s="53"/>
      <c r="HD59" s="53"/>
      <c r="HE59" s="53"/>
      <c r="HF59" s="53"/>
      <c r="HG59" s="53"/>
      <c r="HH59" s="53"/>
      <c r="HI59" s="53"/>
      <c r="HJ59" s="53"/>
      <c r="HK59" s="53"/>
      <c r="HL59" s="68"/>
      <c r="HM59" s="57"/>
      <c r="HN59" s="27"/>
      <c r="HO59" s="53"/>
      <c r="HP59" s="53"/>
      <c r="HQ59" s="53"/>
      <c r="HR59" s="53"/>
      <c r="HS59" s="53"/>
      <c r="HT59" s="53"/>
      <c r="HU59" s="53"/>
      <c r="HV59" s="53"/>
      <c r="HW59" s="53"/>
      <c r="HX59" s="68"/>
      <c r="HY59" s="901"/>
      <c r="HZ59" s="902"/>
      <c r="IA59" s="902"/>
      <c r="IB59" s="902"/>
      <c r="IC59" s="902"/>
      <c r="ID59" s="902"/>
      <c r="IE59" s="902"/>
      <c r="IF59" s="902"/>
      <c r="IG59" s="902"/>
      <c r="IH59" s="902"/>
      <c r="II59" s="902"/>
      <c r="IJ59" s="903"/>
      <c r="IK59" s="901"/>
      <c r="IL59" s="902"/>
      <c r="IM59" s="902"/>
      <c r="IN59" s="902"/>
      <c r="IO59" s="902"/>
      <c r="IP59" s="902"/>
      <c r="IQ59" s="902"/>
      <c r="IR59" s="902"/>
      <c r="IS59" s="902"/>
      <c r="IT59" s="902"/>
      <c r="IU59" s="902"/>
      <c r="IV59" s="1307"/>
      <c r="IW59" s="47"/>
      <c r="IX59" s="728"/>
      <c r="IY59" s="731"/>
      <c r="IZ59" s="22"/>
      <c r="JA59" s="22"/>
      <c r="JB59" s="22"/>
      <c r="JC59" s="22"/>
      <c r="JD59" s="22"/>
      <c r="JE59" s="22"/>
      <c r="JF59" s="22"/>
      <c r="JG59" s="22"/>
      <c r="JH59" s="21"/>
      <c r="JI59" s="22"/>
      <c r="JJ59" s="22"/>
      <c r="JK59" s="22"/>
      <c r="JL59" s="22"/>
      <c r="JM59" s="22"/>
      <c r="JN59" s="22"/>
      <c r="JO59" s="22"/>
      <c r="JP59" s="22"/>
      <c r="JQ59" s="22"/>
      <c r="JR59" s="22"/>
      <c r="JS59" s="22"/>
      <c r="JT59" s="22"/>
      <c r="JU59" s="22"/>
      <c r="JV59" s="22"/>
      <c r="JW59" s="22"/>
      <c r="JX59" s="22"/>
      <c r="JY59" s="22"/>
      <c r="JZ59" s="22"/>
      <c r="KA59" s="22"/>
      <c r="KB59" s="22"/>
      <c r="KC59" s="22"/>
      <c r="KD59" s="22"/>
      <c r="KE59" s="22"/>
      <c r="KF59" s="22"/>
      <c r="KG59" s="22"/>
      <c r="KH59" s="22"/>
      <c r="KI59" s="22"/>
      <c r="KJ59" s="22"/>
      <c r="KK59" s="22"/>
      <c r="KL59" s="22"/>
      <c r="KM59" s="22"/>
      <c r="KN59" s="22"/>
      <c r="KO59" s="22"/>
      <c r="KP59" s="22"/>
      <c r="KQ59" s="22"/>
      <c r="KR59" s="22"/>
      <c r="KS59" s="22"/>
      <c r="KT59" s="22"/>
      <c r="KU59" s="22"/>
      <c r="KV59" s="22"/>
      <c r="KW59" s="22"/>
      <c r="KX59" s="22"/>
      <c r="KY59" s="22"/>
      <c r="KZ59" s="22"/>
      <c r="LA59" s="22"/>
      <c r="LB59" s="22"/>
      <c r="LC59" s="22"/>
      <c r="LD59" s="22"/>
      <c r="LE59" s="22"/>
      <c r="LF59" s="22"/>
      <c r="LG59" s="22"/>
      <c r="LH59" s="22"/>
      <c r="LI59" s="22"/>
      <c r="LJ59" s="23"/>
      <c r="MM59" s="852"/>
      <c r="MN59" s="853"/>
      <c r="MO59" s="853"/>
      <c r="MP59" s="853"/>
      <c r="MQ59" s="853"/>
      <c r="MR59" s="853"/>
      <c r="MS59" s="853"/>
      <c r="MT59" s="853"/>
      <c r="MU59" s="853"/>
      <c r="MV59" s="853"/>
      <c r="MW59" s="853"/>
      <c r="MX59" s="853"/>
      <c r="MY59" s="853"/>
      <c r="MZ59" s="853"/>
      <c r="NA59" s="1118"/>
      <c r="NB59" s="1119"/>
      <c r="NC59" s="1119"/>
      <c r="ND59" s="1119"/>
      <c r="NE59" s="1119"/>
      <c r="NF59" s="1119"/>
      <c r="NG59" s="1119"/>
      <c r="NH59" s="1119"/>
      <c r="NI59" s="1119"/>
      <c r="NJ59" s="1119"/>
      <c r="NK59" s="1119"/>
      <c r="NL59" s="1119"/>
      <c r="NM59" s="1119"/>
      <c r="NN59" s="1120"/>
      <c r="NY59" s="1247"/>
      <c r="NZ59" s="1248"/>
      <c r="OA59" s="1248"/>
      <c r="OB59" s="1248"/>
      <c r="OC59" s="1248"/>
      <c r="OD59" s="1253"/>
      <c r="OE59" s="1253"/>
      <c r="OF59" s="1253"/>
      <c r="OG59" s="1253"/>
      <c r="OH59" s="1253"/>
      <c r="OI59" s="1253"/>
      <c r="OJ59" s="1253"/>
      <c r="OK59" s="1253"/>
      <c r="OL59" s="1253"/>
      <c r="OM59" s="1253"/>
      <c r="ON59" s="1254"/>
      <c r="OT59" s="1247"/>
      <c r="OU59" s="1248"/>
      <c r="OV59" s="1248"/>
      <c r="OW59" s="1248"/>
      <c r="OX59" s="1248"/>
      <c r="OY59" s="1253"/>
      <c r="OZ59" s="1253"/>
      <c r="PA59" s="1253"/>
      <c r="PB59" s="1253"/>
      <c r="PC59" s="1253"/>
      <c r="PD59" s="1253"/>
      <c r="PE59" s="1253"/>
      <c r="PF59" s="1253"/>
      <c r="PG59" s="1253"/>
      <c r="PH59" s="1253"/>
      <c r="PI59" s="1254"/>
      <c r="PS59" s="1247"/>
      <c r="PT59" s="1248"/>
      <c r="PU59" s="1248"/>
      <c r="PV59" s="1248"/>
      <c r="PW59" s="1248"/>
      <c r="PX59" s="1253"/>
      <c r="PY59" s="1253"/>
      <c r="PZ59" s="1253"/>
      <c r="QA59" s="1253"/>
      <c r="QB59" s="1253"/>
      <c r="QC59" s="1253"/>
      <c r="QD59" s="1253"/>
      <c r="QE59" s="1253"/>
      <c r="QF59" s="1253"/>
      <c r="QG59" s="1253"/>
      <c r="QH59" s="1254"/>
      <c r="QY59" s="1204"/>
      <c r="QZ59" s="1205"/>
      <c r="RA59" s="1205"/>
      <c r="RB59" s="1205"/>
      <c r="RC59" s="1243"/>
      <c r="RD59" s="1243"/>
      <c r="RE59" s="1243"/>
      <c r="RF59" s="1243"/>
      <c r="RG59" s="1243"/>
      <c r="RH59" s="1243"/>
      <c r="RI59" s="1243"/>
      <c r="RJ59" s="1244"/>
    </row>
    <row r="60" spans="2:478" ht="3.65" customHeight="1">
      <c r="B60" s="814"/>
      <c r="C60" s="815"/>
      <c r="D60" s="815"/>
      <c r="E60" s="815"/>
      <c r="F60" s="815"/>
      <c r="G60" s="815"/>
      <c r="H60" s="815"/>
      <c r="I60" s="815"/>
      <c r="J60" s="815"/>
      <c r="K60" s="815"/>
      <c r="L60" s="815"/>
      <c r="M60" s="815"/>
      <c r="N60" s="815"/>
      <c r="O60" s="815"/>
      <c r="P60" s="815"/>
      <c r="Q60" s="815"/>
      <c r="R60" s="815"/>
      <c r="S60" s="815"/>
      <c r="T60" s="815"/>
      <c r="U60" s="815"/>
      <c r="V60" s="815"/>
      <c r="W60" s="815"/>
      <c r="X60" s="815"/>
      <c r="Y60" s="815"/>
      <c r="Z60" s="815"/>
      <c r="AA60" s="815"/>
      <c r="AB60" s="815"/>
      <c r="AC60" s="815"/>
      <c r="AD60" s="815"/>
      <c r="AE60" s="815"/>
      <c r="AF60" s="815"/>
      <c r="AG60" s="815"/>
      <c r="AH60" s="815"/>
      <c r="AI60" s="815"/>
      <c r="AJ60" s="815"/>
      <c r="AK60" s="815"/>
      <c r="AL60" s="815"/>
      <c r="AM60" s="815"/>
      <c r="AN60" s="815"/>
      <c r="AO60" s="816"/>
      <c r="AP60" s="22"/>
      <c r="AQ60" s="22"/>
      <c r="AR60" s="388"/>
      <c r="AS60" s="388"/>
      <c r="AT60" s="388"/>
      <c r="AU60" s="388"/>
      <c r="AV60" s="388"/>
      <c r="AW60" s="388"/>
      <c r="AX60" s="727"/>
      <c r="AY60" s="728"/>
      <c r="AZ60" s="47"/>
      <c r="BA60" s="1340"/>
      <c r="BB60" s="1341"/>
      <c r="BC60" s="1341"/>
      <c r="BD60" s="1341"/>
      <c r="BE60" s="1210"/>
      <c r="BF60" s="1210"/>
      <c r="BG60" s="1210"/>
      <c r="BH60" s="1210"/>
      <c r="BI60" s="1210"/>
      <c r="BJ60" s="1210"/>
      <c r="BK60" s="1210"/>
      <c r="BL60" s="1211"/>
      <c r="BM60" s="601"/>
      <c r="BN60" s="112"/>
      <c r="BO60" s="107"/>
      <c r="BP60" s="107"/>
      <c r="BQ60" s="107"/>
      <c r="BR60" s="107"/>
      <c r="BS60" s="107"/>
      <c r="BT60" s="107"/>
      <c r="BU60" s="107"/>
      <c r="BV60" s="107"/>
      <c r="BW60" s="107"/>
      <c r="BX60" s="72"/>
      <c r="BY60" s="111"/>
      <c r="BZ60" s="112"/>
      <c r="CA60" s="107"/>
      <c r="CB60" s="107"/>
      <c r="CC60" s="107"/>
      <c r="CD60" s="107"/>
      <c r="CE60" s="916"/>
      <c r="CF60" s="916"/>
      <c r="CG60" s="916"/>
      <c r="CH60" s="916"/>
      <c r="CI60" s="916"/>
      <c r="CJ60" s="917"/>
      <c r="CK60" s="111"/>
      <c r="CL60" s="112"/>
      <c r="CM60" s="107"/>
      <c r="CN60" s="107"/>
      <c r="CO60" s="107"/>
      <c r="CP60" s="107"/>
      <c r="CQ60" s="107"/>
      <c r="CR60" s="107"/>
      <c r="CS60" s="107"/>
      <c r="CT60" s="107"/>
      <c r="CU60" s="107"/>
      <c r="CV60" s="72"/>
      <c r="CW60" s="111"/>
      <c r="CX60" s="112"/>
      <c r="CY60" s="107"/>
      <c r="CZ60" s="107"/>
      <c r="DA60" s="107"/>
      <c r="DB60" s="107"/>
      <c r="DC60" s="107"/>
      <c r="DD60" s="107"/>
      <c r="DE60" s="107"/>
      <c r="DF60" s="107"/>
      <c r="DG60" s="107"/>
      <c r="DH60" s="72"/>
      <c r="DI60" s="111"/>
      <c r="DJ60" s="112"/>
      <c r="DK60" s="107"/>
      <c r="DL60" s="107"/>
      <c r="DM60" s="107"/>
      <c r="DN60" s="107"/>
      <c r="DO60" s="107"/>
      <c r="DP60" s="107"/>
      <c r="DQ60" s="107"/>
      <c r="DR60" s="107"/>
      <c r="DS60" s="107"/>
      <c r="DT60" s="72"/>
      <c r="DU60" s="111"/>
      <c r="DV60" s="112"/>
      <c r="DW60" s="107"/>
      <c r="DX60" s="107"/>
      <c r="DY60" s="107"/>
      <c r="DZ60" s="107"/>
      <c r="EA60" s="107"/>
      <c r="EB60" s="107"/>
      <c r="EC60" s="107"/>
      <c r="ED60" s="107"/>
      <c r="EE60" s="107"/>
      <c r="EF60" s="72"/>
      <c r="EG60" s="111"/>
      <c r="EH60" s="112"/>
      <c r="EI60" s="107"/>
      <c r="EJ60" s="107"/>
      <c r="EK60" s="107"/>
      <c r="EL60" s="107"/>
      <c r="EM60" s="107"/>
      <c r="EN60" s="107"/>
      <c r="EO60" s="107"/>
      <c r="EP60" s="107"/>
      <c r="EQ60" s="107"/>
      <c r="ER60" s="72"/>
      <c r="ES60" s="973"/>
      <c r="ET60" s="974"/>
      <c r="EU60" s="974"/>
      <c r="EV60" s="974"/>
      <c r="EW60" s="974"/>
      <c r="EX60" s="974"/>
      <c r="EY60" s="974"/>
      <c r="EZ60" s="974"/>
      <c r="FA60" s="974"/>
      <c r="FB60" s="974"/>
      <c r="FC60" s="974"/>
      <c r="FD60" s="975"/>
      <c r="FE60" s="111"/>
      <c r="FF60" s="112"/>
      <c r="FG60" s="107"/>
      <c r="FH60" s="107"/>
      <c r="FI60" s="107"/>
      <c r="FJ60" s="107"/>
      <c r="FK60" s="107"/>
      <c r="FL60" s="107"/>
      <c r="FM60" s="107"/>
      <c r="FN60" s="107"/>
      <c r="FO60" s="107"/>
      <c r="FP60" s="72"/>
      <c r="FQ60" s="111"/>
      <c r="FR60" s="112"/>
      <c r="FS60" s="107"/>
      <c r="FT60" s="107"/>
      <c r="FU60" s="107"/>
      <c r="FV60" s="107"/>
      <c r="FW60" s="107"/>
      <c r="FX60" s="107"/>
      <c r="FY60" s="107"/>
      <c r="FZ60" s="107"/>
      <c r="GA60" s="107"/>
      <c r="GB60" s="72"/>
      <c r="GC60" s="111"/>
      <c r="GD60" s="112"/>
      <c r="GE60" s="107"/>
      <c r="GF60" s="107"/>
      <c r="GG60" s="107"/>
      <c r="GH60" s="107"/>
      <c r="GI60" s="107"/>
      <c r="GJ60" s="107"/>
      <c r="GK60" s="107"/>
      <c r="GL60" s="107"/>
      <c r="GM60" s="107"/>
      <c r="GN60" s="72"/>
      <c r="GO60" s="111"/>
      <c r="GP60" s="112"/>
      <c r="GQ60" s="107"/>
      <c r="GR60" s="107"/>
      <c r="GS60" s="107"/>
      <c r="GT60" s="107"/>
      <c r="GU60" s="107"/>
      <c r="GV60" s="107"/>
      <c r="GW60" s="107"/>
      <c r="GX60" s="107"/>
      <c r="GY60" s="107"/>
      <c r="GZ60" s="72"/>
      <c r="HA60" s="111"/>
      <c r="HB60" s="112"/>
      <c r="HC60" s="107"/>
      <c r="HD60" s="107"/>
      <c r="HE60" s="107"/>
      <c r="HF60" s="107"/>
      <c r="HG60" s="107"/>
      <c r="HH60" s="107"/>
      <c r="HI60" s="107"/>
      <c r="HJ60" s="107"/>
      <c r="HK60" s="107"/>
      <c r="HL60" s="72"/>
      <c r="HM60" s="111"/>
      <c r="HN60" s="112"/>
      <c r="HO60" s="107"/>
      <c r="HP60" s="107"/>
      <c r="HQ60" s="107"/>
      <c r="HR60" s="107"/>
      <c r="HS60" s="107"/>
      <c r="HT60" s="107"/>
      <c r="HU60" s="107"/>
      <c r="HV60" s="107"/>
      <c r="HW60" s="107"/>
      <c r="HX60" s="72"/>
      <c r="HY60" s="973"/>
      <c r="HZ60" s="974"/>
      <c r="IA60" s="974"/>
      <c r="IB60" s="974"/>
      <c r="IC60" s="974"/>
      <c r="ID60" s="974"/>
      <c r="IE60" s="974"/>
      <c r="IF60" s="974"/>
      <c r="IG60" s="974"/>
      <c r="IH60" s="974"/>
      <c r="II60" s="974"/>
      <c r="IJ60" s="975"/>
      <c r="IK60" s="901"/>
      <c r="IL60" s="902"/>
      <c r="IM60" s="902"/>
      <c r="IN60" s="902"/>
      <c r="IO60" s="902"/>
      <c r="IP60" s="902"/>
      <c r="IQ60" s="902"/>
      <c r="IR60" s="902"/>
      <c r="IS60" s="902"/>
      <c r="IT60" s="902"/>
      <c r="IU60" s="902"/>
      <c r="IV60" s="1307"/>
      <c r="IW60" s="47"/>
      <c r="IX60" s="728"/>
      <c r="IY60" s="731"/>
      <c r="IZ60" s="22"/>
      <c r="JA60" s="22"/>
      <c r="JB60" s="22"/>
      <c r="JC60" s="22"/>
      <c r="JD60" s="22"/>
      <c r="JE60" s="22"/>
      <c r="JF60" s="22"/>
      <c r="JG60" s="22"/>
      <c r="JH60" s="21"/>
      <c r="JI60" s="22"/>
      <c r="JJ60" s="22"/>
      <c r="JK60" s="22"/>
      <c r="JL60" s="22"/>
      <c r="JM60" s="22"/>
      <c r="JN60" s="22"/>
      <c r="JO60" s="22"/>
      <c r="JP60" s="22"/>
      <c r="JQ60" s="22"/>
      <c r="JR60" s="22"/>
      <c r="JS60" s="22"/>
      <c r="JT60" s="22"/>
      <c r="JU60" s="22"/>
      <c r="JV60" s="22"/>
      <c r="JW60" s="22"/>
      <c r="JX60" s="22"/>
      <c r="JY60" s="22"/>
      <c r="JZ60" s="22"/>
      <c r="KA60" s="22"/>
      <c r="KB60" s="22"/>
      <c r="KC60" s="22"/>
      <c r="KD60" s="22"/>
      <c r="KE60" s="22"/>
      <c r="KF60" s="22"/>
      <c r="KG60" s="22"/>
      <c r="KH60" s="22"/>
      <c r="KI60" s="22"/>
      <c r="KJ60" s="22"/>
      <c r="KK60" s="22"/>
      <c r="KL60" s="22"/>
      <c r="KM60" s="22"/>
      <c r="KN60" s="22"/>
      <c r="KO60" s="22"/>
      <c r="KP60" s="22"/>
      <c r="KQ60" s="22"/>
      <c r="KR60" s="22"/>
      <c r="KS60" s="22"/>
      <c r="KT60" s="22"/>
      <c r="KU60" s="22"/>
      <c r="KV60" s="22"/>
      <c r="KW60" s="22"/>
      <c r="KX60" s="22"/>
      <c r="KY60" s="22"/>
      <c r="KZ60" s="22"/>
      <c r="LA60" s="22"/>
      <c r="LB60" s="22"/>
      <c r="LC60" s="22"/>
      <c r="LD60" s="22"/>
      <c r="LE60" s="22"/>
      <c r="LF60" s="22"/>
      <c r="LG60" s="22"/>
      <c r="LH60" s="22"/>
      <c r="LI60" s="22"/>
      <c r="LJ60" s="23"/>
      <c r="MM60" s="854"/>
      <c r="MN60" s="855"/>
      <c r="MO60" s="855"/>
      <c r="MP60" s="855"/>
      <c r="MQ60" s="855"/>
      <c r="MR60" s="855"/>
      <c r="MS60" s="855"/>
      <c r="MT60" s="855"/>
      <c r="MU60" s="855"/>
      <c r="MV60" s="855"/>
      <c r="MW60" s="855"/>
      <c r="MX60" s="855"/>
      <c r="MY60" s="855"/>
      <c r="MZ60" s="855"/>
      <c r="NA60" s="1121"/>
      <c r="NB60" s="1122"/>
      <c r="NC60" s="1122"/>
      <c r="ND60" s="1122"/>
      <c r="NE60" s="1122"/>
      <c r="NF60" s="1122"/>
      <c r="NG60" s="1122"/>
      <c r="NH60" s="1122"/>
      <c r="NI60" s="1122"/>
      <c r="NJ60" s="1122"/>
      <c r="NK60" s="1122"/>
      <c r="NL60" s="1122"/>
      <c r="NM60" s="1122"/>
      <c r="NN60" s="1123"/>
      <c r="NY60" s="1249"/>
      <c r="NZ60" s="1250"/>
      <c r="OA60" s="1250"/>
      <c r="OB60" s="1250"/>
      <c r="OC60" s="1250"/>
      <c r="OD60" s="1255"/>
      <c r="OE60" s="1255"/>
      <c r="OF60" s="1255"/>
      <c r="OG60" s="1255"/>
      <c r="OH60" s="1255"/>
      <c r="OI60" s="1255"/>
      <c r="OJ60" s="1255"/>
      <c r="OK60" s="1255"/>
      <c r="OL60" s="1255"/>
      <c r="OM60" s="1255"/>
      <c r="ON60" s="1256"/>
      <c r="OT60" s="1249"/>
      <c r="OU60" s="1250"/>
      <c r="OV60" s="1250"/>
      <c r="OW60" s="1250"/>
      <c r="OX60" s="1250"/>
      <c r="OY60" s="1255"/>
      <c r="OZ60" s="1255"/>
      <c r="PA60" s="1255"/>
      <c r="PB60" s="1255"/>
      <c r="PC60" s="1255"/>
      <c r="PD60" s="1255"/>
      <c r="PE60" s="1255"/>
      <c r="PF60" s="1255"/>
      <c r="PG60" s="1255"/>
      <c r="PH60" s="1255"/>
      <c r="PI60" s="1256"/>
      <c r="PS60" s="1249"/>
      <c r="PT60" s="1250"/>
      <c r="PU60" s="1250"/>
      <c r="PV60" s="1250"/>
      <c r="PW60" s="1250"/>
      <c r="PX60" s="1255"/>
      <c r="PY60" s="1255"/>
      <c r="PZ60" s="1255"/>
      <c r="QA60" s="1255"/>
      <c r="QB60" s="1255"/>
      <c r="QC60" s="1255"/>
      <c r="QD60" s="1255"/>
      <c r="QE60" s="1255"/>
      <c r="QF60" s="1255"/>
      <c r="QG60" s="1255"/>
      <c r="QH60" s="1256"/>
      <c r="QY60" s="1188" t="s">
        <v>70</v>
      </c>
      <c r="QZ60" s="1189"/>
      <c r="RA60" s="1189"/>
      <c r="RB60" s="1189"/>
      <c r="RC60" s="1218" t="s">
        <v>455</v>
      </c>
      <c r="RD60" s="1218"/>
      <c r="RE60" s="1218"/>
      <c r="RF60" s="1218"/>
      <c r="RG60" s="1218"/>
      <c r="RH60" s="1221" t="s">
        <v>1052</v>
      </c>
      <c r="RI60" s="1221"/>
      <c r="RJ60" s="1222"/>
    </row>
    <row r="61" spans="2:478" ht="3.65" customHeight="1" thickBot="1">
      <c r="B61" s="817"/>
      <c r="C61" s="818"/>
      <c r="D61" s="818"/>
      <c r="E61" s="818"/>
      <c r="F61" s="818"/>
      <c r="G61" s="818"/>
      <c r="H61" s="818"/>
      <c r="I61" s="818"/>
      <c r="J61" s="818"/>
      <c r="K61" s="818"/>
      <c r="L61" s="818"/>
      <c r="M61" s="818"/>
      <c r="N61" s="818"/>
      <c r="O61" s="818"/>
      <c r="P61" s="818"/>
      <c r="Q61" s="818"/>
      <c r="R61" s="818"/>
      <c r="S61" s="818"/>
      <c r="T61" s="818"/>
      <c r="U61" s="818"/>
      <c r="V61" s="818"/>
      <c r="W61" s="818"/>
      <c r="X61" s="818"/>
      <c r="Y61" s="818"/>
      <c r="Z61" s="818"/>
      <c r="AA61" s="818"/>
      <c r="AB61" s="818"/>
      <c r="AC61" s="818"/>
      <c r="AD61" s="818"/>
      <c r="AE61" s="818"/>
      <c r="AF61" s="818"/>
      <c r="AG61" s="818"/>
      <c r="AH61" s="818"/>
      <c r="AI61" s="818"/>
      <c r="AJ61" s="818"/>
      <c r="AK61" s="818"/>
      <c r="AL61" s="818"/>
      <c r="AM61" s="818"/>
      <c r="AN61" s="818"/>
      <c r="AO61" s="819"/>
      <c r="AP61" s="22"/>
      <c r="AQ61" s="22"/>
      <c r="AR61" s="388"/>
      <c r="AS61" s="388"/>
      <c r="AT61" s="433" t="str">
        <f>IF(BA61&lt;&gt;"","VERDADERO","")</f>
        <v>VERDADERO</v>
      </c>
      <c r="AU61" s="388"/>
      <c r="AV61" s="388"/>
      <c r="AW61" s="388"/>
      <c r="AX61" s="727"/>
      <c r="AY61" s="728"/>
      <c r="AZ61" s="47"/>
      <c r="BA61" s="1212" t="s">
        <v>57</v>
      </c>
      <c r="BB61" s="1213"/>
      <c r="BC61" s="1161" t="s">
        <v>1057</v>
      </c>
      <c r="BD61" s="1161"/>
      <c r="BE61" s="1161"/>
      <c r="BF61" s="1161"/>
      <c r="BG61" s="1164" t="s">
        <v>5</v>
      </c>
      <c r="BH61" s="1164"/>
      <c r="BI61" s="1167">
        <v>400</v>
      </c>
      <c r="BJ61" s="1167"/>
      <c r="BK61" s="1167"/>
      <c r="BL61" s="1168"/>
      <c r="BM61" s="1290" t="b">
        <v>0</v>
      </c>
      <c r="BN61" s="1158"/>
      <c r="BO61" s="872" t="str">
        <f>IFERROR(VLOOKUP(BT26,BD!$B:$D,3,FALSE),"-")</f>
        <v>-</v>
      </c>
      <c r="BP61" s="872"/>
      <c r="BQ61" s="872"/>
      <c r="BR61" s="872"/>
      <c r="BS61" s="872"/>
      <c r="BT61" s="872"/>
      <c r="BU61" s="872"/>
      <c r="BV61" s="872"/>
      <c r="BW61" s="1127" t="b">
        <v>0</v>
      </c>
      <c r="BX61" s="1128"/>
      <c r="BY61" s="1158" t="b">
        <v>0</v>
      </c>
      <c r="BZ61" s="1158"/>
      <c r="CA61" s="872" t="str">
        <f>IFERROR(IF(#REF!="30",VLOOKUP(CA26,BD!$B:$D,3,FALSE),"-"),"-")</f>
        <v>-</v>
      </c>
      <c r="CB61" s="872"/>
      <c r="CC61" s="872"/>
      <c r="CD61" s="872"/>
      <c r="CE61" s="872"/>
      <c r="CF61" s="872"/>
      <c r="CG61" s="872"/>
      <c r="CH61" s="872"/>
      <c r="CI61" s="1127" t="b">
        <v>0</v>
      </c>
      <c r="CJ61" s="1128"/>
      <c r="CK61" s="1158" t="b">
        <v>0</v>
      </c>
      <c r="CL61" s="1158"/>
      <c r="CM61" s="872" t="str">
        <f>IFERROR(IF(#REF!&gt;="31",VLOOKUP(CM26,BD!$B:$D,3,FALSE),"-"),"-")</f>
        <v>-</v>
      </c>
      <c r="CN61" s="872"/>
      <c r="CO61" s="872"/>
      <c r="CP61" s="872"/>
      <c r="CQ61" s="872"/>
      <c r="CR61" s="872"/>
      <c r="CS61" s="872"/>
      <c r="CT61" s="872"/>
      <c r="CU61" s="1127" t="b">
        <v>0</v>
      </c>
      <c r="CV61" s="1128"/>
      <c r="CW61" s="1158" t="b">
        <v>0</v>
      </c>
      <c r="CX61" s="1158"/>
      <c r="CY61" s="872" t="str">
        <f>IFERROR(IF(AR51&gt;="31",VLOOKUP(CY26,BD!$B:$D,3,FALSE),"-"),"-")</f>
        <v>-</v>
      </c>
      <c r="CZ61" s="872"/>
      <c r="DA61" s="872"/>
      <c r="DB61" s="872"/>
      <c r="DC61" s="872"/>
      <c r="DD61" s="872"/>
      <c r="DE61" s="872"/>
      <c r="DF61" s="872"/>
      <c r="DG61" s="1127" t="b">
        <v>0</v>
      </c>
      <c r="DH61" s="1128"/>
      <c r="DI61" s="1158" t="b">
        <v>0</v>
      </c>
      <c r="DJ61" s="1158"/>
      <c r="DK61" s="872" t="str">
        <f>IFERROR(VLOOKUP(DP26,BD!$B:$D,3,FALSE),"-")</f>
        <v>-</v>
      </c>
      <c r="DL61" s="872"/>
      <c r="DM61" s="872"/>
      <c r="DN61" s="872"/>
      <c r="DO61" s="872"/>
      <c r="DP61" s="872"/>
      <c r="DQ61" s="872"/>
      <c r="DR61" s="872"/>
      <c r="DS61" s="1127" t="b">
        <v>0</v>
      </c>
      <c r="DT61" s="1128"/>
      <c r="DU61" s="1158" t="b">
        <v>0</v>
      </c>
      <c r="DV61" s="1158"/>
      <c r="DW61" s="872" t="str">
        <f>IFERROR(IF(BG61&lt;&gt;"",VLOOKUP(DW26,BD!$B:$D,3,FALSE),"-"),"-")</f>
        <v>-</v>
      </c>
      <c r="DX61" s="872"/>
      <c r="DY61" s="872"/>
      <c r="DZ61" s="872"/>
      <c r="EA61" s="872"/>
      <c r="EB61" s="872"/>
      <c r="EC61" s="872"/>
      <c r="ED61" s="872"/>
      <c r="EE61" s="1127" t="b">
        <v>0</v>
      </c>
      <c r="EF61" s="1128"/>
      <c r="EG61" s="1158" t="b">
        <v>0</v>
      </c>
      <c r="EH61" s="1158"/>
      <c r="EI61" s="872" t="str">
        <f>IFERROR(VLOOKUP(EN26,BD!$B:$D,3,FALSE),"-")</f>
        <v>-</v>
      </c>
      <c r="EJ61" s="872"/>
      <c r="EK61" s="872"/>
      <c r="EL61" s="872"/>
      <c r="EM61" s="872"/>
      <c r="EN61" s="872"/>
      <c r="EO61" s="872"/>
      <c r="EP61" s="872"/>
      <c r="EQ61" s="1127" t="b">
        <v>0</v>
      </c>
      <c r="ER61" s="1128"/>
      <c r="ES61" s="1158" t="b">
        <v>0</v>
      </c>
      <c r="ET61" s="1158"/>
      <c r="EU61" s="872" t="str">
        <f>IFERROR(VLOOKUP(EZ26,BD!$B:$D,3,FALSE),"-")</f>
        <v>-</v>
      </c>
      <c r="EV61" s="872"/>
      <c r="EW61" s="872"/>
      <c r="EX61" s="872"/>
      <c r="EY61" s="872"/>
      <c r="EZ61" s="872"/>
      <c r="FA61" s="872"/>
      <c r="FB61" s="872"/>
      <c r="FC61" s="1127" t="b">
        <v>0</v>
      </c>
      <c r="FD61" s="1128"/>
      <c r="FE61" s="1158" t="b">
        <v>0</v>
      </c>
      <c r="FF61" s="1158"/>
      <c r="FG61" s="872" t="str">
        <f>IFERROR(VLOOKUP(FG26,BD!$B:$D,3,FALSE),"-")</f>
        <v>-</v>
      </c>
      <c r="FH61" s="872"/>
      <c r="FI61" s="872"/>
      <c r="FJ61" s="872"/>
      <c r="FK61" s="872"/>
      <c r="FL61" s="872"/>
      <c r="FM61" s="872"/>
      <c r="FN61" s="872"/>
      <c r="FO61" s="1127" t="b">
        <v>0</v>
      </c>
      <c r="FP61" s="1128"/>
      <c r="FQ61" s="1158" t="b">
        <v>0</v>
      </c>
      <c r="FR61" s="1158"/>
      <c r="FS61" s="872" t="str">
        <f>IFERROR(VLOOKUP(FS26,BD!$B:$D,3,FALSE),"-")</f>
        <v>-</v>
      </c>
      <c r="FT61" s="872"/>
      <c r="FU61" s="872"/>
      <c r="FV61" s="872"/>
      <c r="FW61" s="872"/>
      <c r="FX61" s="872"/>
      <c r="FY61" s="872"/>
      <c r="FZ61" s="872"/>
      <c r="GA61" s="1127" t="b">
        <v>0</v>
      </c>
      <c r="GB61" s="1128"/>
      <c r="GC61" s="1158" t="b">
        <v>0</v>
      </c>
      <c r="GD61" s="1158"/>
      <c r="GE61" s="872" t="str">
        <f>IFERROR(VLOOKUP(GC25,BD!$B:$D,3,FALSE),"-")</f>
        <v>-</v>
      </c>
      <c r="GF61" s="872"/>
      <c r="GG61" s="872"/>
      <c r="GH61" s="872"/>
      <c r="GI61" s="872"/>
      <c r="GJ61" s="872"/>
      <c r="GK61" s="872"/>
      <c r="GL61" s="872"/>
      <c r="GM61" s="1127" t="b">
        <v>0</v>
      </c>
      <c r="GN61" s="1128"/>
      <c r="GO61" s="1158" t="b">
        <v>0</v>
      </c>
      <c r="GP61" s="1158"/>
      <c r="GQ61" s="872" t="str">
        <f>IFERROR(VLOOKUP(GQ26,BD!$B:$D,3,FALSE),"-")</f>
        <v>-</v>
      </c>
      <c r="GR61" s="872"/>
      <c r="GS61" s="872"/>
      <c r="GT61" s="872"/>
      <c r="GU61" s="872"/>
      <c r="GV61" s="872"/>
      <c r="GW61" s="872"/>
      <c r="GX61" s="872"/>
      <c r="GY61" s="1127" t="b">
        <v>0</v>
      </c>
      <c r="GZ61" s="1128"/>
      <c r="HA61" s="1158" t="b">
        <v>0</v>
      </c>
      <c r="HB61" s="1158"/>
      <c r="HC61" s="872" t="str">
        <f>IFERROR(VLOOKUP(HC26,BD!$B:$D,3,FALSE),"-")</f>
        <v>-</v>
      </c>
      <c r="HD61" s="872"/>
      <c r="HE61" s="872"/>
      <c r="HF61" s="872"/>
      <c r="HG61" s="872"/>
      <c r="HH61" s="872"/>
      <c r="HI61" s="872"/>
      <c r="HJ61" s="872"/>
      <c r="HK61" s="1127" t="b">
        <v>0</v>
      </c>
      <c r="HL61" s="1128"/>
      <c r="HM61" s="1158" t="b">
        <v>0</v>
      </c>
      <c r="HN61" s="1158"/>
      <c r="HO61" s="872" t="str">
        <f>IFERROR(VLOOKUP(HM25,BD!$B:$D,3,FALSE),"-")</f>
        <v>-</v>
      </c>
      <c r="HP61" s="872"/>
      <c r="HQ61" s="872"/>
      <c r="HR61" s="872"/>
      <c r="HS61" s="872"/>
      <c r="HT61" s="872"/>
      <c r="HU61" s="872"/>
      <c r="HV61" s="872"/>
      <c r="HW61" s="1127" t="b">
        <v>0</v>
      </c>
      <c r="HX61" s="1128"/>
      <c r="HY61" s="1158" t="b">
        <v>0</v>
      </c>
      <c r="HZ61" s="1158"/>
      <c r="IA61" s="872" t="str">
        <f>IFERROR(VLOOKUP(IF26,BD!$B:$D,3,FALSE),"-")</f>
        <v>-</v>
      </c>
      <c r="IB61" s="872"/>
      <c r="IC61" s="872"/>
      <c r="ID61" s="872"/>
      <c r="IE61" s="872"/>
      <c r="IF61" s="872"/>
      <c r="IG61" s="872"/>
      <c r="IH61" s="872"/>
      <c r="II61" s="1127" t="b">
        <v>0</v>
      </c>
      <c r="IJ61" s="1128"/>
      <c r="IK61" s="1158" t="b">
        <v>0</v>
      </c>
      <c r="IL61" s="1158"/>
      <c r="IM61" s="872" t="str">
        <f>IFERROR(VLOOKUP(IM26,BD!$B:$D,3,FALSE),"-")</f>
        <v>-</v>
      </c>
      <c r="IN61" s="872"/>
      <c r="IO61" s="872"/>
      <c r="IP61" s="872"/>
      <c r="IQ61" s="872"/>
      <c r="IR61" s="872"/>
      <c r="IS61" s="872"/>
      <c r="IT61" s="872"/>
      <c r="IU61" s="1127" t="b">
        <v>0</v>
      </c>
      <c r="IV61" s="1283"/>
      <c r="IW61" s="47"/>
      <c r="IX61" s="728"/>
      <c r="IY61" s="731"/>
      <c r="IZ61" s="22"/>
      <c r="JA61" s="22"/>
      <c r="JB61" s="22"/>
      <c r="JC61" s="22"/>
      <c r="JD61" s="22"/>
      <c r="JE61" s="22"/>
      <c r="JF61" s="22"/>
      <c r="JG61" s="22"/>
      <c r="JH61" s="21"/>
      <c r="JI61" s="22"/>
      <c r="JJ61" s="22"/>
      <c r="JK61" s="22"/>
      <c r="JL61" s="22"/>
      <c r="JM61" s="22"/>
      <c r="JN61" s="22"/>
      <c r="JO61" s="22"/>
      <c r="JP61" s="22"/>
      <c r="JQ61" s="22"/>
      <c r="JR61" s="22"/>
      <c r="JS61" s="22"/>
      <c r="JT61" s="22"/>
      <c r="JU61" s="22"/>
      <c r="JV61" s="22"/>
      <c r="JW61" s="22"/>
      <c r="JX61" s="22"/>
      <c r="JY61" s="22"/>
      <c r="JZ61" s="22"/>
      <c r="KA61" s="22"/>
      <c r="KB61" s="22"/>
      <c r="KC61" s="22"/>
      <c r="KD61" s="22"/>
      <c r="KE61" s="22"/>
      <c r="KF61" s="22"/>
      <c r="KG61" s="22"/>
      <c r="KH61" s="22"/>
      <c r="KI61" s="22"/>
      <c r="KJ61" s="22"/>
      <c r="KK61" s="22"/>
      <c r="KL61" s="22"/>
      <c r="KM61" s="22"/>
      <c r="KN61" s="22"/>
      <c r="KO61" s="22"/>
      <c r="KP61" s="22"/>
      <c r="KQ61" s="22"/>
      <c r="KR61" s="22"/>
      <c r="KS61" s="22"/>
      <c r="KT61" s="22"/>
      <c r="KU61" s="22"/>
      <c r="KV61" s="22"/>
      <c r="KW61" s="22"/>
      <c r="KX61" s="22"/>
      <c r="KY61" s="22"/>
      <c r="KZ61" s="22"/>
      <c r="LA61" s="22"/>
      <c r="LB61" s="22"/>
      <c r="LC61" s="22"/>
      <c r="LD61" s="22"/>
      <c r="LE61" s="22"/>
      <c r="LF61" s="22"/>
      <c r="LG61" s="22"/>
      <c r="LH61" s="22"/>
      <c r="LI61" s="22"/>
      <c r="LJ61" s="23"/>
      <c r="MM61" s="895" t="s">
        <v>70</v>
      </c>
      <c r="MN61" s="896"/>
      <c r="MO61" s="896"/>
      <c r="MP61" s="896"/>
      <c r="MQ61" s="896"/>
      <c r="MR61" s="896"/>
      <c r="MS61" s="896"/>
      <c r="MT61" s="896"/>
      <c r="MU61" s="896"/>
      <c r="MV61" s="896"/>
      <c r="MW61" s="896"/>
      <c r="MX61" s="896"/>
      <c r="MY61" s="896"/>
      <c r="MZ61" s="896"/>
      <c r="NA61" s="895" t="str">
        <f>IF(Proyecto!SS41&lt;&gt;"",Proyecto!SS41,"")</f>
        <v/>
      </c>
      <c r="NB61" s="896"/>
      <c r="NC61" s="896"/>
      <c r="ND61" s="896"/>
      <c r="NE61" s="896"/>
      <c r="NF61" s="896"/>
      <c r="NG61" s="896"/>
      <c r="NH61" s="896"/>
      <c r="NI61" s="1009" t="s">
        <v>75</v>
      </c>
      <c r="NJ61" s="1009"/>
      <c r="NK61" s="1009"/>
      <c r="NL61" s="1009"/>
      <c r="NM61" s="1009"/>
      <c r="NN61" s="1010"/>
      <c r="NY61" s="895" t="s">
        <v>70</v>
      </c>
      <c r="NZ61" s="896"/>
      <c r="OA61" s="896"/>
      <c r="OB61" s="896"/>
      <c r="OC61" s="896"/>
      <c r="OD61" s="1043"/>
      <c r="OE61" s="1043"/>
      <c r="OF61" s="1043"/>
      <c r="OG61" s="1043"/>
      <c r="OH61" s="1043"/>
      <c r="OI61" s="1043"/>
      <c r="OJ61" s="1043"/>
      <c r="OK61" s="1167" t="s">
        <v>1052</v>
      </c>
      <c r="OL61" s="1167"/>
      <c r="OM61" s="1167"/>
      <c r="ON61" s="1168"/>
      <c r="OT61" s="895" t="s">
        <v>70</v>
      </c>
      <c r="OU61" s="896"/>
      <c r="OV61" s="896"/>
      <c r="OW61" s="896"/>
      <c r="OX61" s="896"/>
      <c r="OY61" s="1043"/>
      <c r="OZ61" s="1043"/>
      <c r="PA61" s="1043"/>
      <c r="PB61" s="1043"/>
      <c r="PC61" s="1043"/>
      <c r="PD61" s="1043"/>
      <c r="PE61" s="1043"/>
      <c r="PF61" s="1167" t="s">
        <v>1052</v>
      </c>
      <c r="PG61" s="1167"/>
      <c r="PH61" s="1167"/>
      <c r="PI61" s="1168"/>
      <c r="PS61" s="895" t="s">
        <v>70</v>
      </c>
      <c r="PT61" s="896"/>
      <c r="PU61" s="896"/>
      <c r="PV61" s="896"/>
      <c r="PW61" s="896"/>
      <c r="PX61" s="1043"/>
      <c r="PY61" s="1043"/>
      <c r="PZ61" s="1043"/>
      <c r="QA61" s="1043"/>
      <c r="QB61" s="1043"/>
      <c r="QC61" s="1043"/>
      <c r="QD61" s="1043"/>
      <c r="QE61" s="1167" t="s">
        <v>1052</v>
      </c>
      <c r="QF61" s="1167"/>
      <c r="QG61" s="1167"/>
      <c r="QH61" s="1168"/>
      <c r="QY61" s="1190"/>
      <c r="QZ61" s="1191"/>
      <c r="RA61" s="1191"/>
      <c r="RB61" s="1191"/>
      <c r="RC61" s="1219"/>
      <c r="RD61" s="1219"/>
      <c r="RE61" s="1219"/>
      <c r="RF61" s="1219"/>
      <c r="RG61" s="1219"/>
      <c r="RH61" s="1223"/>
      <c r="RI61" s="1223"/>
      <c r="RJ61" s="1224"/>
    </row>
    <row r="62" spans="2:478" ht="3.65" customHeight="1" thickTop="1"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3"/>
      <c r="AP62" s="22"/>
      <c r="AQ62" s="22"/>
      <c r="AR62" s="388"/>
      <c r="AS62" s="388"/>
      <c r="AT62" s="388"/>
      <c r="AU62" s="388"/>
      <c r="AV62" s="388"/>
      <c r="AW62" s="388"/>
      <c r="AX62" s="727"/>
      <c r="AY62" s="728"/>
      <c r="AZ62" s="728" t="e" vm="3">
        <v>#VALUE!</v>
      </c>
      <c r="BA62" s="1214"/>
      <c r="BB62" s="1215"/>
      <c r="BC62" s="1162"/>
      <c r="BD62" s="1162"/>
      <c r="BE62" s="1162"/>
      <c r="BF62" s="1162"/>
      <c r="BG62" s="1165"/>
      <c r="BH62" s="1165"/>
      <c r="BI62" s="1169"/>
      <c r="BJ62" s="1169"/>
      <c r="BK62" s="1169"/>
      <c r="BL62" s="1170"/>
      <c r="BM62" s="1291"/>
      <c r="BN62" s="1159"/>
      <c r="BO62" s="875"/>
      <c r="BP62" s="875"/>
      <c r="BQ62" s="875"/>
      <c r="BR62" s="875"/>
      <c r="BS62" s="875"/>
      <c r="BT62" s="875"/>
      <c r="BU62" s="875"/>
      <c r="BV62" s="875"/>
      <c r="BW62" s="1129"/>
      <c r="BX62" s="1130"/>
      <c r="BY62" s="1159"/>
      <c r="BZ62" s="1159"/>
      <c r="CA62" s="875"/>
      <c r="CB62" s="875"/>
      <c r="CC62" s="875"/>
      <c r="CD62" s="875"/>
      <c r="CE62" s="875"/>
      <c r="CF62" s="875"/>
      <c r="CG62" s="875"/>
      <c r="CH62" s="875"/>
      <c r="CI62" s="1129"/>
      <c r="CJ62" s="1130"/>
      <c r="CK62" s="1159"/>
      <c r="CL62" s="1159"/>
      <c r="CM62" s="875"/>
      <c r="CN62" s="875"/>
      <c r="CO62" s="875"/>
      <c r="CP62" s="875"/>
      <c r="CQ62" s="875"/>
      <c r="CR62" s="875"/>
      <c r="CS62" s="875"/>
      <c r="CT62" s="875"/>
      <c r="CU62" s="1129"/>
      <c r="CV62" s="1130"/>
      <c r="CW62" s="1159"/>
      <c r="CX62" s="1159"/>
      <c r="CY62" s="875"/>
      <c r="CZ62" s="875"/>
      <c r="DA62" s="875"/>
      <c r="DB62" s="875"/>
      <c r="DC62" s="875"/>
      <c r="DD62" s="875"/>
      <c r="DE62" s="875"/>
      <c r="DF62" s="875"/>
      <c r="DG62" s="1129"/>
      <c r="DH62" s="1130"/>
      <c r="DI62" s="1159"/>
      <c r="DJ62" s="1159"/>
      <c r="DK62" s="875"/>
      <c r="DL62" s="875"/>
      <c r="DM62" s="875"/>
      <c r="DN62" s="875"/>
      <c r="DO62" s="875"/>
      <c r="DP62" s="875"/>
      <c r="DQ62" s="875"/>
      <c r="DR62" s="875"/>
      <c r="DS62" s="1129"/>
      <c r="DT62" s="1130"/>
      <c r="DU62" s="1159"/>
      <c r="DV62" s="1159"/>
      <c r="DW62" s="875"/>
      <c r="DX62" s="875"/>
      <c r="DY62" s="875"/>
      <c r="DZ62" s="875"/>
      <c r="EA62" s="875"/>
      <c r="EB62" s="875"/>
      <c r="EC62" s="875"/>
      <c r="ED62" s="875"/>
      <c r="EE62" s="1129"/>
      <c r="EF62" s="1130"/>
      <c r="EG62" s="1159"/>
      <c r="EH62" s="1159"/>
      <c r="EI62" s="875"/>
      <c r="EJ62" s="875"/>
      <c r="EK62" s="875"/>
      <c r="EL62" s="875"/>
      <c r="EM62" s="875"/>
      <c r="EN62" s="875"/>
      <c r="EO62" s="875"/>
      <c r="EP62" s="875"/>
      <c r="EQ62" s="1129"/>
      <c r="ER62" s="1130"/>
      <c r="ES62" s="1159"/>
      <c r="ET62" s="1159"/>
      <c r="EU62" s="875"/>
      <c r="EV62" s="875"/>
      <c r="EW62" s="875"/>
      <c r="EX62" s="875"/>
      <c r="EY62" s="875"/>
      <c r="EZ62" s="875"/>
      <c r="FA62" s="875"/>
      <c r="FB62" s="875"/>
      <c r="FC62" s="1129"/>
      <c r="FD62" s="1130"/>
      <c r="FE62" s="1159"/>
      <c r="FF62" s="1159"/>
      <c r="FG62" s="875"/>
      <c r="FH62" s="875"/>
      <c r="FI62" s="875"/>
      <c r="FJ62" s="875"/>
      <c r="FK62" s="875"/>
      <c r="FL62" s="875"/>
      <c r="FM62" s="875"/>
      <c r="FN62" s="875"/>
      <c r="FO62" s="1129"/>
      <c r="FP62" s="1130"/>
      <c r="FQ62" s="1159"/>
      <c r="FR62" s="1159"/>
      <c r="FS62" s="875"/>
      <c r="FT62" s="875"/>
      <c r="FU62" s="875"/>
      <c r="FV62" s="875"/>
      <c r="FW62" s="875"/>
      <c r="FX62" s="875"/>
      <c r="FY62" s="875"/>
      <c r="FZ62" s="875"/>
      <c r="GA62" s="1129"/>
      <c r="GB62" s="1130"/>
      <c r="GC62" s="1159"/>
      <c r="GD62" s="1159"/>
      <c r="GE62" s="875"/>
      <c r="GF62" s="875"/>
      <c r="GG62" s="875"/>
      <c r="GH62" s="875"/>
      <c r="GI62" s="875"/>
      <c r="GJ62" s="875"/>
      <c r="GK62" s="875"/>
      <c r="GL62" s="875"/>
      <c r="GM62" s="1129"/>
      <c r="GN62" s="1130"/>
      <c r="GO62" s="1159"/>
      <c r="GP62" s="1159"/>
      <c r="GQ62" s="875"/>
      <c r="GR62" s="875"/>
      <c r="GS62" s="875"/>
      <c r="GT62" s="875"/>
      <c r="GU62" s="875"/>
      <c r="GV62" s="875"/>
      <c r="GW62" s="875"/>
      <c r="GX62" s="875"/>
      <c r="GY62" s="1129"/>
      <c r="GZ62" s="1130"/>
      <c r="HA62" s="1159"/>
      <c r="HB62" s="1159"/>
      <c r="HC62" s="875"/>
      <c r="HD62" s="875"/>
      <c r="HE62" s="875"/>
      <c r="HF62" s="875"/>
      <c r="HG62" s="875"/>
      <c r="HH62" s="875"/>
      <c r="HI62" s="875"/>
      <c r="HJ62" s="875"/>
      <c r="HK62" s="1129"/>
      <c r="HL62" s="1130"/>
      <c r="HM62" s="1159"/>
      <c r="HN62" s="1159"/>
      <c r="HO62" s="875"/>
      <c r="HP62" s="875"/>
      <c r="HQ62" s="875"/>
      <c r="HR62" s="875"/>
      <c r="HS62" s="875"/>
      <c r="HT62" s="875"/>
      <c r="HU62" s="875"/>
      <c r="HV62" s="875"/>
      <c r="HW62" s="1129"/>
      <c r="HX62" s="1130"/>
      <c r="HY62" s="1159"/>
      <c r="HZ62" s="1159"/>
      <c r="IA62" s="875"/>
      <c r="IB62" s="875"/>
      <c r="IC62" s="875"/>
      <c r="ID62" s="875"/>
      <c r="IE62" s="875"/>
      <c r="IF62" s="875"/>
      <c r="IG62" s="875"/>
      <c r="IH62" s="875"/>
      <c r="II62" s="1129"/>
      <c r="IJ62" s="1130"/>
      <c r="IK62" s="1159"/>
      <c r="IL62" s="1159"/>
      <c r="IM62" s="875"/>
      <c r="IN62" s="875"/>
      <c r="IO62" s="875"/>
      <c r="IP62" s="875"/>
      <c r="IQ62" s="875"/>
      <c r="IR62" s="875"/>
      <c r="IS62" s="875"/>
      <c r="IT62" s="875"/>
      <c r="IU62" s="1129"/>
      <c r="IV62" s="1284"/>
      <c r="IW62" s="728"/>
      <c r="IX62" s="728"/>
      <c r="IY62" s="731"/>
      <c r="IZ62" s="22"/>
      <c r="JA62" s="22"/>
      <c r="JB62" s="22"/>
      <c r="JC62" s="22"/>
      <c r="JD62" s="22"/>
      <c r="JE62" s="22"/>
      <c r="JF62" s="22"/>
      <c r="JG62" s="22"/>
      <c r="JH62" s="21"/>
      <c r="JI62" s="22"/>
      <c r="JJ62" s="22"/>
      <c r="JK62" s="22"/>
      <c r="JL62" s="22"/>
      <c r="JM62" s="22"/>
      <c r="JN62" s="22"/>
      <c r="JO62" s="22"/>
      <c r="JP62" s="22"/>
      <c r="JQ62" s="22"/>
      <c r="JR62" s="22"/>
      <c r="JS62" s="22"/>
      <c r="JT62" s="22"/>
      <c r="JU62" s="22"/>
      <c r="JV62" s="22"/>
      <c r="JW62" s="22"/>
      <c r="JX62" s="22"/>
      <c r="JY62" s="22"/>
      <c r="JZ62" s="22"/>
      <c r="KA62" s="22"/>
      <c r="KB62" s="22"/>
      <c r="KC62" s="22"/>
      <c r="KD62" s="22"/>
      <c r="KE62" s="22"/>
      <c r="KF62" s="22"/>
      <c r="KG62" s="22"/>
      <c r="KH62" s="22"/>
      <c r="KI62" s="22"/>
      <c r="KJ62" s="22"/>
      <c r="KK62" s="22"/>
      <c r="KL62" s="22"/>
      <c r="KM62" s="22"/>
      <c r="KN62" s="22"/>
      <c r="KO62" s="22"/>
      <c r="KP62" s="22"/>
      <c r="KQ62" s="22"/>
      <c r="KR62" s="22"/>
      <c r="KS62" s="22"/>
      <c r="KT62" s="22"/>
      <c r="KU62" s="22"/>
      <c r="KV62" s="22"/>
      <c r="KW62" s="22"/>
      <c r="KX62" s="22"/>
      <c r="KY62" s="22"/>
      <c r="KZ62" s="22"/>
      <c r="LA62" s="22"/>
      <c r="LB62" s="22"/>
      <c r="LC62" s="22"/>
      <c r="LD62" s="22"/>
      <c r="LE62" s="22"/>
      <c r="LF62" s="22"/>
      <c r="LG62" s="22"/>
      <c r="LH62" s="22"/>
      <c r="LI62" s="22"/>
      <c r="LJ62" s="23"/>
      <c r="MM62" s="897"/>
      <c r="MN62" s="898"/>
      <c r="MO62" s="898"/>
      <c r="MP62" s="898"/>
      <c r="MQ62" s="898"/>
      <c r="MR62" s="898"/>
      <c r="MS62" s="898"/>
      <c r="MT62" s="898"/>
      <c r="MU62" s="898"/>
      <c r="MV62" s="898"/>
      <c r="MW62" s="898"/>
      <c r="MX62" s="898"/>
      <c r="MY62" s="898"/>
      <c r="MZ62" s="898"/>
      <c r="NA62" s="897"/>
      <c r="NB62" s="898"/>
      <c r="NC62" s="898"/>
      <c r="ND62" s="898"/>
      <c r="NE62" s="898"/>
      <c r="NF62" s="898"/>
      <c r="NG62" s="898"/>
      <c r="NH62" s="898"/>
      <c r="NI62" s="1011"/>
      <c r="NJ62" s="1011"/>
      <c r="NK62" s="1011"/>
      <c r="NL62" s="1011"/>
      <c r="NM62" s="1011"/>
      <c r="NN62" s="1012"/>
      <c r="NY62" s="897"/>
      <c r="NZ62" s="898"/>
      <c r="OA62" s="898"/>
      <c r="OB62" s="898"/>
      <c r="OC62" s="898"/>
      <c r="OD62" s="1046"/>
      <c r="OE62" s="1046"/>
      <c r="OF62" s="1046"/>
      <c r="OG62" s="1046"/>
      <c r="OH62" s="1046"/>
      <c r="OI62" s="1046"/>
      <c r="OJ62" s="1046"/>
      <c r="OK62" s="1169"/>
      <c r="OL62" s="1169"/>
      <c r="OM62" s="1169"/>
      <c r="ON62" s="1170"/>
      <c r="OT62" s="897"/>
      <c r="OU62" s="898"/>
      <c r="OV62" s="898"/>
      <c r="OW62" s="898"/>
      <c r="OX62" s="898"/>
      <c r="OY62" s="1046"/>
      <c r="OZ62" s="1046"/>
      <c r="PA62" s="1046"/>
      <c r="PB62" s="1046"/>
      <c r="PC62" s="1046"/>
      <c r="PD62" s="1046"/>
      <c r="PE62" s="1046"/>
      <c r="PF62" s="1169"/>
      <c r="PG62" s="1169"/>
      <c r="PH62" s="1169"/>
      <c r="PI62" s="1170"/>
      <c r="PS62" s="897"/>
      <c r="PT62" s="898"/>
      <c r="PU62" s="898"/>
      <c r="PV62" s="898"/>
      <c r="PW62" s="898"/>
      <c r="PX62" s="1046"/>
      <c r="PY62" s="1046"/>
      <c r="PZ62" s="1046"/>
      <c r="QA62" s="1046"/>
      <c r="QB62" s="1046"/>
      <c r="QC62" s="1046"/>
      <c r="QD62" s="1046"/>
      <c r="QE62" s="1169"/>
      <c r="QF62" s="1169"/>
      <c r="QG62" s="1169"/>
      <c r="QH62" s="1170"/>
      <c r="QY62" s="1192"/>
      <c r="QZ62" s="1193"/>
      <c r="RA62" s="1193"/>
      <c r="RB62" s="1193"/>
      <c r="RC62" s="1220"/>
      <c r="RD62" s="1220"/>
      <c r="RE62" s="1220"/>
      <c r="RF62" s="1220"/>
      <c r="RG62" s="1220"/>
      <c r="RH62" s="1225"/>
      <c r="RI62" s="1225"/>
      <c r="RJ62" s="1226"/>
    </row>
    <row r="63" spans="2:478" ht="3.65" customHeight="1"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3"/>
      <c r="AP63" s="22"/>
      <c r="AQ63" s="22"/>
      <c r="AR63" s="388"/>
      <c r="AS63" s="388"/>
      <c r="AT63" s="433" t="str">
        <f>MID(BA61,3,1)</f>
        <v>I</v>
      </c>
      <c r="AU63" s="388"/>
      <c r="AV63" s="388"/>
      <c r="AW63" s="388"/>
      <c r="AX63" s="727"/>
      <c r="AY63" s="728"/>
      <c r="AZ63" s="728"/>
      <c r="BA63" s="1214"/>
      <c r="BB63" s="1215"/>
      <c r="BC63" s="1162"/>
      <c r="BD63" s="1162"/>
      <c r="BE63" s="1162"/>
      <c r="BF63" s="1162"/>
      <c r="BG63" s="1165"/>
      <c r="BH63" s="1165"/>
      <c r="BI63" s="1169"/>
      <c r="BJ63" s="1169"/>
      <c r="BK63" s="1169"/>
      <c r="BL63" s="1170"/>
      <c r="BM63" s="1291"/>
      <c r="BN63" s="1159"/>
      <c r="BO63" s="875"/>
      <c r="BP63" s="875"/>
      <c r="BQ63" s="875"/>
      <c r="BR63" s="875"/>
      <c r="BS63" s="875"/>
      <c r="BT63" s="875"/>
      <c r="BU63" s="875"/>
      <c r="BV63" s="875"/>
      <c r="BW63" s="1129" t="b">
        <v>0</v>
      </c>
      <c r="BX63" s="1130"/>
      <c r="BY63" s="1159"/>
      <c r="BZ63" s="1159"/>
      <c r="CA63" s="875"/>
      <c r="CB63" s="875"/>
      <c r="CC63" s="875"/>
      <c r="CD63" s="875"/>
      <c r="CE63" s="875"/>
      <c r="CF63" s="875"/>
      <c r="CG63" s="875"/>
      <c r="CH63" s="875"/>
      <c r="CI63" s="1129" t="b">
        <v>0</v>
      </c>
      <c r="CJ63" s="1130"/>
      <c r="CK63" s="1159"/>
      <c r="CL63" s="1159"/>
      <c r="CM63" s="875"/>
      <c r="CN63" s="875"/>
      <c r="CO63" s="875"/>
      <c r="CP63" s="875"/>
      <c r="CQ63" s="875"/>
      <c r="CR63" s="875"/>
      <c r="CS63" s="875"/>
      <c r="CT63" s="875"/>
      <c r="CU63" s="1129" t="b">
        <v>0</v>
      </c>
      <c r="CV63" s="1130"/>
      <c r="CW63" s="1159"/>
      <c r="CX63" s="1159"/>
      <c r="CY63" s="875"/>
      <c r="CZ63" s="875"/>
      <c r="DA63" s="875"/>
      <c r="DB63" s="875"/>
      <c r="DC63" s="875"/>
      <c r="DD63" s="875"/>
      <c r="DE63" s="875"/>
      <c r="DF63" s="875"/>
      <c r="DG63" s="1129" t="b">
        <v>0</v>
      </c>
      <c r="DH63" s="1130"/>
      <c r="DI63" s="1159"/>
      <c r="DJ63" s="1159"/>
      <c r="DK63" s="875"/>
      <c r="DL63" s="875"/>
      <c r="DM63" s="875"/>
      <c r="DN63" s="875"/>
      <c r="DO63" s="875"/>
      <c r="DP63" s="875"/>
      <c r="DQ63" s="875"/>
      <c r="DR63" s="875"/>
      <c r="DS63" s="1129" t="b">
        <v>0</v>
      </c>
      <c r="DT63" s="1130"/>
      <c r="DU63" s="1159"/>
      <c r="DV63" s="1159"/>
      <c r="DW63" s="875"/>
      <c r="DX63" s="875"/>
      <c r="DY63" s="875"/>
      <c r="DZ63" s="875"/>
      <c r="EA63" s="875"/>
      <c r="EB63" s="875"/>
      <c r="EC63" s="875"/>
      <c r="ED63" s="875"/>
      <c r="EE63" s="1129" t="b">
        <v>0</v>
      </c>
      <c r="EF63" s="1130"/>
      <c r="EG63" s="1159"/>
      <c r="EH63" s="1159"/>
      <c r="EI63" s="875"/>
      <c r="EJ63" s="875"/>
      <c r="EK63" s="875"/>
      <c r="EL63" s="875"/>
      <c r="EM63" s="875"/>
      <c r="EN63" s="875"/>
      <c r="EO63" s="875"/>
      <c r="EP63" s="875"/>
      <c r="EQ63" s="1129" t="b">
        <v>0</v>
      </c>
      <c r="ER63" s="1130"/>
      <c r="ES63" s="1159"/>
      <c r="ET63" s="1159"/>
      <c r="EU63" s="875"/>
      <c r="EV63" s="875"/>
      <c r="EW63" s="875"/>
      <c r="EX63" s="875"/>
      <c r="EY63" s="875"/>
      <c r="EZ63" s="875"/>
      <c r="FA63" s="875"/>
      <c r="FB63" s="875"/>
      <c r="FC63" s="1129" t="b">
        <v>0</v>
      </c>
      <c r="FD63" s="1130"/>
      <c r="FE63" s="1159"/>
      <c r="FF63" s="1159"/>
      <c r="FG63" s="875"/>
      <c r="FH63" s="875"/>
      <c r="FI63" s="875"/>
      <c r="FJ63" s="875"/>
      <c r="FK63" s="875"/>
      <c r="FL63" s="875"/>
      <c r="FM63" s="875"/>
      <c r="FN63" s="875"/>
      <c r="FO63" s="1129" t="b">
        <v>0</v>
      </c>
      <c r="FP63" s="1130"/>
      <c r="FQ63" s="1159"/>
      <c r="FR63" s="1159"/>
      <c r="FS63" s="875"/>
      <c r="FT63" s="875"/>
      <c r="FU63" s="875"/>
      <c r="FV63" s="875"/>
      <c r="FW63" s="875"/>
      <c r="FX63" s="875"/>
      <c r="FY63" s="875"/>
      <c r="FZ63" s="875"/>
      <c r="GA63" s="1129" t="b">
        <v>0</v>
      </c>
      <c r="GB63" s="1130"/>
      <c r="GC63" s="1159"/>
      <c r="GD63" s="1159"/>
      <c r="GE63" s="875"/>
      <c r="GF63" s="875"/>
      <c r="GG63" s="875"/>
      <c r="GH63" s="875"/>
      <c r="GI63" s="875"/>
      <c r="GJ63" s="875"/>
      <c r="GK63" s="875"/>
      <c r="GL63" s="875"/>
      <c r="GM63" s="1129" t="b">
        <v>0</v>
      </c>
      <c r="GN63" s="1130"/>
      <c r="GO63" s="1159"/>
      <c r="GP63" s="1159"/>
      <c r="GQ63" s="875"/>
      <c r="GR63" s="875"/>
      <c r="GS63" s="875"/>
      <c r="GT63" s="875"/>
      <c r="GU63" s="875"/>
      <c r="GV63" s="875"/>
      <c r="GW63" s="875"/>
      <c r="GX63" s="875"/>
      <c r="GY63" s="1129" t="b">
        <v>0</v>
      </c>
      <c r="GZ63" s="1130"/>
      <c r="HA63" s="1159"/>
      <c r="HB63" s="1159"/>
      <c r="HC63" s="875"/>
      <c r="HD63" s="875"/>
      <c r="HE63" s="875"/>
      <c r="HF63" s="875"/>
      <c r="HG63" s="875"/>
      <c r="HH63" s="875"/>
      <c r="HI63" s="875"/>
      <c r="HJ63" s="875"/>
      <c r="HK63" s="1129" t="b">
        <v>0</v>
      </c>
      <c r="HL63" s="1130"/>
      <c r="HM63" s="1159"/>
      <c r="HN63" s="1159"/>
      <c r="HO63" s="875"/>
      <c r="HP63" s="875"/>
      <c r="HQ63" s="875"/>
      <c r="HR63" s="875"/>
      <c r="HS63" s="875"/>
      <c r="HT63" s="875"/>
      <c r="HU63" s="875"/>
      <c r="HV63" s="875"/>
      <c r="HW63" s="1129" t="b">
        <v>0</v>
      </c>
      <c r="HX63" s="1130"/>
      <c r="HY63" s="1159"/>
      <c r="HZ63" s="1159"/>
      <c r="IA63" s="875"/>
      <c r="IB63" s="875"/>
      <c r="IC63" s="875"/>
      <c r="ID63" s="875"/>
      <c r="IE63" s="875"/>
      <c r="IF63" s="875"/>
      <c r="IG63" s="875"/>
      <c r="IH63" s="875"/>
      <c r="II63" s="1129" t="b">
        <v>0</v>
      </c>
      <c r="IJ63" s="1130"/>
      <c r="IK63" s="1159"/>
      <c r="IL63" s="1159"/>
      <c r="IM63" s="875"/>
      <c r="IN63" s="875"/>
      <c r="IO63" s="875"/>
      <c r="IP63" s="875"/>
      <c r="IQ63" s="875"/>
      <c r="IR63" s="875"/>
      <c r="IS63" s="875"/>
      <c r="IT63" s="875"/>
      <c r="IU63" s="1129" t="b">
        <v>0</v>
      </c>
      <c r="IV63" s="1284"/>
      <c r="IW63" s="728"/>
      <c r="IX63" s="728"/>
      <c r="IY63" s="731"/>
      <c r="IZ63" s="22"/>
      <c r="JA63" s="22"/>
      <c r="JB63" s="22"/>
      <c r="JC63" s="22"/>
      <c r="JD63" s="22"/>
      <c r="JE63" s="22"/>
      <c r="JF63" s="22"/>
      <c r="JG63" s="22"/>
      <c r="JH63" s="21"/>
      <c r="JI63" s="22"/>
      <c r="JJ63" s="22"/>
      <c r="JK63" s="22"/>
      <c r="JL63" s="22"/>
      <c r="JM63" s="22"/>
      <c r="JN63" s="22"/>
      <c r="JO63" s="22"/>
      <c r="JP63" s="22"/>
      <c r="JQ63" s="22"/>
      <c r="JR63" s="22"/>
      <c r="JS63" s="22"/>
      <c r="JT63" s="22"/>
      <c r="JU63" s="22"/>
      <c r="JV63" s="22"/>
      <c r="JW63" s="22"/>
      <c r="JX63" s="22"/>
      <c r="JY63" s="22"/>
      <c r="JZ63" s="22"/>
      <c r="KA63" s="22"/>
      <c r="KB63" s="22"/>
      <c r="KC63" s="22"/>
      <c r="KD63" s="22"/>
      <c r="KE63" s="22"/>
      <c r="KF63" s="22"/>
      <c r="KG63" s="22"/>
      <c r="KH63" s="22"/>
      <c r="KI63" s="22"/>
      <c r="KJ63" s="22"/>
      <c r="KK63" s="22"/>
      <c r="KL63" s="22"/>
      <c r="KM63" s="22"/>
      <c r="KN63" s="22"/>
      <c r="KO63" s="22"/>
      <c r="KP63" s="22"/>
      <c r="KQ63" s="22"/>
      <c r="KR63" s="22"/>
      <c r="KS63" s="22"/>
      <c r="KT63" s="22"/>
      <c r="KU63" s="22"/>
      <c r="KV63" s="22"/>
      <c r="KW63" s="22"/>
      <c r="KX63" s="22"/>
      <c r="KY63" s="22"/>
      <c r="KZ63" s="22"/>
      <c r="LA63" s="22"/>
      <c r="LB63" s="22"/>
      <c r="LC63" s="22"/>
      <c r="LD63" s="22"/>
      <c r="LE63" s="22"/>
      <c r="LF63" s="22"/>
      <c r="LG63" s="22"/>
      <c r="LH63" s="22"/>
      <c r="LI63" s="22"/>
      <c r="LJ63" s="23"/>
      <c r="MM63" s="899"/>
      <c r="MN63" s="900"/>
      <c r="MO63" s="900"/>
      <c r="MP63" s="900"/>
      <c r="MQ63" s="900"/>
      <c r="MR63" s="900"/>
      <c r="MS63" s="900"/>
      <c r="MT63" s="900"/>
      <c r="MU63" s="900"/>
      <c r="MV63" s="900"/>
      <c r="MW63" s="900"/>
      <c r="MX63" s="900"/>
      <c r="MY63" s="900"/>
      <c r="MZ63" s="900"/>
      <c r="NA63" s="897"/>
      <c r="NB63" s="898"/>
      <c r="NC63" s="898"/>
      <c r="ND63" s="898"/>
      <c r="NE63" s="898"/>
      <c r="NF63" s="898"/>
      <c r="NG63" s="898"/>
      <c r="NH63" s="898"/>
      <c r="NI63" s="1011"/>
      <c r="NJ63" s="1011"/>
      <c r="NK63" s="1011"/>
      <c r="NL63" s="1011"/>
      <c r="NM63" s="1011"/>
      <c r="NN63" s="1012"/>
      <c r="NY63" s="899"/>
      <c r="NZ63" s="900"/>
      <c r="OA63" s="900"/>
      <c r="OB63" s="900"/>
      <c r="OC63" s="900"/>
      <c r="OD63" s="1049"/>
      <c r="OE63" s="1049"/>
      <c r="OF63" s="1049"/>
      <c r="OG63" s="1049"/>
      <c r="OH63" s="1049"/>
      <c r="OI63" s="1049"/>
      <c r="OJ63" s="1049"/>
      <c r="OK63" s="1171"/>
      <c r="OL63" s="1171"/>
      <c r="OM63" s="1171"/>
      <c r="ON63" s="1172"/>
      <c r="OT63" s="899"/>
      <c r="OU63" s="900"/>
      <c r="OV63" s="900"/>
      <c r="OW63" s="900"/>
      <c r="OX63" s="900"/>
      <c r="OY63" s="1049"/>
      <c r="OZ63" s="1049"/>
      <c r="PA63" s="1049"/>
      <c r="PB63" s="1049"/>
      <c r="PC63" s="1049"/>
      <c r="PD63" s="1049"/>
      <c r="PE63" s="1049"/>
      <c r="PF63" s="1171"/>
      <c r="PG63" s="1171"/>
      <c r="PH63" s="1171"/>
      <c r="PI63" s="1172"/>
      <c r="PS63" s="899"/>
      <c r="PT63" s="900"/>
      <c r="PU63" s="900"/>
      <c r="PV63" s="900"/>
      <c r="PW63" s="900"/>
      <c r="PX63" s="1049"/>
      <c r="PY63" s="1049"/>
      <c r="PZ63" s="1049"/>
      <c r="QA63" s="1049"/>
      <c r="QB63" s="1049"/>
      <c r="QC63" s="1049"/>
      <c r="QD63" s="1049"/>
      <c r="QE63" s="1171"/>
      <c r="QF63" s="1171"/>
      <c r="QG63" s="1171"/>
      <c r="QH63" s="1172"/>
      <c r="QY63" s="1200" t="s">
        <v>72</v>
      </c>
      <c r="QZ63" s="1201"/>
      <c r="RA63" s="1201"/>
      <c r="RB63" s="1201"/>
      <c r="RC63" s="1206">
        <v>7000</v>
      </c>
      <c r="RD63" s="1206"/>
      <c r="RE63" s="1206"/>
      <c r="RF63" s="1206"/>
      <c r="RG63" s="1206"/>
      <c r="RH63" s="1227" t="s">
        <v>84</v>
      </c>
      <c r="RI63" s="1227"/>
      <c r="RJ63" s="1228"/>
    </row>
    <row r="64" spans="2:478" ht="3.65" customHeight="1">
      <c r="B64" s="2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3"/>
      <c r="AP64" s="22"/>
      <c r="AQ64" s="22"/>
      <c r="AR64" s="388"/>
      <c r="AS64" s="388"/>
      <c r="AT64" s="388"/>
      <c r="AU64" s="388"/>
      <c r="AV64" s="388"/>
      <c r="AW64" s="388"/>
      <c r="AX64" s="727"/>
      <c r="AY64" s="728"/>
      <c r="AZ64" s="47"/>
      <c r="BA64" s="1214"/>
      <c r="BB64" s="1215"/>
      <c r="BC64" s="1162"/>
      <c r="BD64" s="1162"/>
      <c r="BE64" s="1162"/>
      <c r="BF64" s="1162"/>
      <c r="BG64" s="1165"/>
      <c r="BH64" s="1165"/>
      <c r="BI64" s="1169"/>
      <c r="BJ64" s="1169"/>
      <c r="BK64" s="1169"/>
      <c r="BL64" s="1170"/>
      <c r="BM64" s="1291"/>
      <c r="BN64" s="1159"/>
      <c r="BO64" s="875"/>
      <c r="BP64" s="875"/>
      <c r="BQ64" s="875"/>
      <c r="BR64" s="875"/>
      <c r="BS64" s="875"/>
      <c r="BT64" s="875"/>
      <c r="BU64" s="875"/>
      <c r="BV64" s="875"/>
      <c r="BW64" s="1129"/>
      <c r="BX64" s="1130"/>
      <c r="BY64" s="1159"/>
      <c r="BZ64" s="1159"/>
      <c r="CA64" s="875"/>
      <c r="CB64" s="875"/>
      <c r="CC64" s="875"/>
      <c r="CD64" s="875"/>
      <c r="CE64" s="875"/>
      <c r="CF64" s="875"/>
      <c r="CG64" s="875"/>
      <c r="CH64" s="875"/>
      <c r="CI64" s="1129"/>
      <c r="CJ64" s="1130"/>
      <c r="CK64" s="1159"/>
      <c r="CL64" s="1159"/>
      <c r="CM64" s="875"/>
      <c r="CN64" s="875"/>
      <c r="CO64" s="875"/>
      <c r="CP64" s="875"/>
      <c r="CQ64" s="875"/>
      <c r="CR64" s="875"/>
      <c r="CS64" s="875"/>
      <c r="CT64" s="875"/>
      <c r="CU64" s="1129"/>
      <c r="CV64" s="1130"/>
      <c r="CW64" s="1159"/>
      <c r="CX64" s="1159"/>
      <c r="CY64" s="875"/>
      <c r="CZ64" s="875"/>
      <c r="DA64" s="875"/>
      <c r="DB64" s="875"/>
      <c r="DC64" s="875"/>
      <c r="DD64" s="875"/>
      <c r="DE64" s="875"/>
      <c r="DF64" s="875"/>
      <c r="DG64" s="1129"/>
      <c r="DH64" s="1130"/>
      <c r="DI64" s="1159"/>
      <c r="DJ64" s="1159"/>
      <c r="DK64" s="875"/>
      <c r="DL64" s="875"/>
      <c r="DM64" s="875"/>
      <c r="DN64" s="875"/>
      <c r="DO64" s="875"/>
      <c r="DP64" s="875"/>
      <c r="DQ64" s="875"/>
      <c r="DR64" s="875"/>
      <c r="DS64" s="1129"/>
      <c r="DT64" s="1130"/>
      <c r="DU64" s="1159"/>
      <c r="DV64" s="1159"/>
      <c r="DW64" s="875"/>
      <c r="DX64" s="875"/>
      <c r="DY64" s="875"/>
      <c r="DZ64" s="875"/>
      <c r="EA64" s="875"/>
      <c r="EB64" s="875"/>
      <c r="EC64" s="875"/>
      <c r="ED64" s="875"/>
      <c r="EE64" s="1129"/>
      <c r="EF64" s="1130"/>
      <c r="EG64" s="1159"/>
      <c r="EH64" s="1159"/>
      <c r="EI64" s="875"/>
      <c r="EJ64" s="875"/>
      <c r="EK64" s="875"/>
      <c r="EL64" s="875"/>
      <c r="EM64" s="875"/>
      <c r="EN64" s="875"/>
      <c r="EO64" s="875"/>
      <c r="EP64" s="875"/>
      <c r="EQ64" s="1129"/>
      <c r="ER64" s="1130"/>
      <c r="ES64" s="1159"/>
      <c r="ET64" s="1159"/>
      <c r="EU64" s="875"/>
      <c r="EV64" s="875"/>
      <c r="EW64" s="875"/>
      <c r="EX64" s="875"/>
      <c r="EY64" s="875"/>
      <c r="EZ64" s="875"/>
      <c r="FA64" s="875"/>
      <c r="FB64" s="875"/>
      <c r="FC64" s="1129"/>
      <c r="FD64" s="1130"/>
      <c r="FE64" s="1159"/>
      <c r="FF64" s="1159"/>
      <c r="FG64" s="875"/>
      <c r="FH64" s="875"/>
      <c r="FI64" s="875"/>
      <c r="FJ64" s="875"/>
      <c r="FK64" s="875"/>
      <c r="FL64" s="875"/>
      <c r="FM64" s="875"/>
      <c r="FN64" s="875"/>
      <c r="FO64" s="1129"/>
      <c r="FP64" s="1130"/>
      <c r="FQ64" s="1159"/>
      <c r="FR64" s="1159"/>
      <c r="FS64" s="875"/>
      <c r="FT64" s="875"/>
      <c r="FU64" s="875"/>
      <c r="FV64" s="875"/>
      <c r="FW64" s="875"/>
      <c r="FX64" s="875"/>
      <c r="FY64" s="875"/>
      <c r="FZ64" s="875"/>
      <c r="GA64" s="1129"/>
      <c r="GB64" s="1130"/>
      <c r="GC64" s="1159"/>
      <c r="GD64" s="1159"/>
      <c r="GE64" s="875"/>
      <c r="GF64" s="875"/>
      <c r="GG64" s="875"/>
      <c r="GH64" s="875"/>
      <c r="GI64" s="875"/>
      <c r="GJ64" s="875"/>
      <c r="GK64" s="875"/>
      <c r="GL64" s="875"/>
      <c r="GM64" s="1129"/>
      <c r="GN64" s="1130"/>
      <c r="GO64" s="1159"/>
      <c r="GP64" s="1159"/>
      <c r="GQ64" s="875"/>
      <c r="GR64" s="875"/>
      <c r="GS64" s="875"/>
      <c r="GT64" s="875"/>
      <c r="GU64" s="875"/>
      <c r="GV64" s="875"/>
      <c r="GW64" s="875"/>
      <c r="GX64" s="875"/>
      <c r="GY64" s="1129"/>
      <c r="GZ64" s="1130"/>
      <c r="HA64" s="1159"/>
      <c r="HB64" s="1159"/>
      <c r="HC64" s="875"/>
      <c r="HD64" s="875"/>
      <c r="HE64" s="875"/>
      <c r="HF64" s="875"/>
      <c r="HG64" s="875"/>
      <c r="HH64" s="875"/>
      <c r="HI64" s="875"/>
      <c r="HJ64" s="875"/>
      <c r="HK64" s="1129"/>
      <c r="HL64" s="1130"/>
      <c r="HM64" s="1159"/>
      <c r="HN64" s="1159"/>
      <c r="HO64" s="875"/>
      <c r="HP64" s="875"/>
      <c r="HQ64" s="875"/>
      <c r="HR64" s="875"/>
      <c r="HS64" s="875"/>
      <c r="HT64" s="875"/>
      <c r="HU64" s="875"/>
      <c r="HV64" s="875"/>
      <c r="HW64" s="1129"/>
      <c r="HX64" s="1130"/>
      <c r="HY64" s="1159"/>
      <c r="HZ64" s="1159"/>
      <c r="IA64" s="875"/>
      <c r="IB64" s="875"/>
      <c r="IC64" s="875"/>
      <c r="ID64" s="875"/>
      <c r="IE64" s="875"/>
      <c r="IF64" s="875"/>
      <c r="IG64" s="875"/>
      <c r="IH64" s="875"/>
      <c r="II64" s="1129"/>
      <c r="IJ64" s="1130"/>
      <c r="IK64" s="1159"/>
      <c r="IL64" s="1159"/>
      <c r="IM64" s="875"/>
      <c r="IN64" s="875"/>
      <c r="IO64" s="875"/>
      <c r="IP64" s="875"/>
      <c r="IQ64" s="875"/>
      <c r="IR64" s="875"/>
      <c r="IS64" s="875"/>
      <c r="IT64" s="875"/>
      <c r="IU64" s="1129"/>
      <c r="IV64" s="1284"/>
      <c r="IW64" s="47"/>
      <c r="IX64" s="728"/>
      <c r="IY64" s="731"/>
      <c r="IZ64" s="22"/>
      <c r="JA64" s="22"/>
      <c r="JB64" s="22"/>
      <c r="JC64" s="22"/>
      <c r="JD64" s="22"/>
      <c r="JE64" s="22"/>
      <c r="JF64" s="22"/>
      <c r="JG64" s="22"/>
      <c r="JH64" s="21"/>
      <c r="JI64" s="22"/>
      <c r="JJ64" s="22"/>
      <c r="JK64" s="22"/>
      <c r="JL64" s="22"/>
      <c r="JM64" s="22"/>
      <c r="JN64" s="22"/>
      <c r="JO64" s="22"/>
      <c r="JP64" s="22"/>
      <c r="JQ64" s="22"/>
      <c r="JR64" s="22"/>
      <c r="JS64" s="22"/>
      <c r="JT64" s="22"/>
      <c r="JU64" s="22"/>
      <c r="JV64" s="22"/>
      <c r="JW64" s="22"/>
      <c r="JX64" s="22"/>
      <c r="JY64" s="22"/>
      <c r="JZ64" s="22"/>
      <c r="KA64" s="22"/>
      <c r="KB64" s="22"/>
      <c r="KC64" s="22"/>
      <c r="KD64" s="22"/>
      <c r="KE64" s="22"/>
      <c r="KF64" s="22"/>
      <c r="KG64" s="22"/>
      <c r="KH64" s="22"/>
      <c r="KI64" s="22"/>
      <c r="KJ64" s="22"/>
      <c r="KK64" s="22"/>
      <c r="KL64" s="22"/>
      <c r="KM64" s="22"/>
      <c r="KN64" s="22"/>
      <c r="KO64" s="22"/>
      <c r="KP64" s="22"/>
      <c r="KQ64" s="22"/>
      <c r="KR64" s="22"/>
      <c r="KS64" s="22"/>
      <c r="KT64" s="22"/>
      <c r="KU64" s="22"/>
      <c r="KV64" s="22"/>
      <c r="KW64" s="22"/>
      <c r="KX64" s="22"/>
      <c r="KY64" s="22"/>
      <c r="KZ64" s="22"/>
      <c r="LA64" s="22"/>
      <c r="LB64" s="22"/>
      <c r="LC64" s="22"/>
      <c r="LD64" s="22"/>
      <c r="LE64" s="22"/>
      <c r="LF64" s="22"/>
      <c r="LG64" s="22"/>
      <c r="LH64" s="22"/>
      <c r="LI64" s="22"/>
      <c r="LJ64" s="23"/>
      <c r="MM64" s="850" t="s">
        <v>72</v>
      </c>
      <c r="MN64" s="851"/>
      <c r="MO64" s="851"/>
      <c r="MP64" s="851"/>
      <c r="MQ64" s="851"/>
      <c r="MR64" s="851"/>
      <c r="MS64" s="851"/>
      <c r="MT64" s="851"/>
      <c r="MU64" s="851"/>
      <c r="MV64" s="851"/>
      <c r="MW64" s="851"/>
      <c r="MX64" s="851"/>
      <c r="MY64" s="851"/>
      <c r="MZ64" s="851"/>
      <c r="NA64" s="850" t="str">
        <f>IF(Proyecto!SS47&lt;&gt;"",Proyecto!SS47,"")</f>
        <v/>
      </c>
      <c r="NB64" s="851"/>
      <c r="NC64" s="851"/>
      <c r="ND64" s="851"/>
      <c r="NE64" s="851"/>
      <c r="NF64" s="851"/>
      <c r="NG64" s="851"/>
      <c r="NH64" s="851"/>
      <c r="NI64" s="856" t="s">
        <v>76</v>
      </c>
      <c r="NJ64" s="856"/>
      <c r="NK64" s="856"/>
      <c r="NL64" s="856"/>
      <c r="NM64" s="856"/>
      <c r="NN64" s="857"/>
      <c r="NY64" s="1245" t="s">
        <v>72</v>
      </c>
      <c r="NZ64" s="1246"/>
      <c r="OA64" s="1246"/>
      <c r="OB64" s="1246"/>
      <c r="OC64" s="1246"/>
      <c r="OD64" s="1251"/>
      <c r="OE64" s="1251"/>
      <c r="OF64" s="1251"/>
      <c r="OG64" s="1251"/>
      <c r="OH64" s="1251"/>
      <c r="OI64" s="1251"/>
      <c r="OJ64" s="1251"/>
      <c r="OK64" s="1206" t="s">
        <v>84</v>
      </c>
      <c r="OL64" s="1206"/>
      <c r="OM64" s="1206"/>
      <c r="ON64" s="1207"/>
      <c r="OT64" s="1245" t="s">
        <v>72</v>
      </c>
      <c r="OU64" s="1246"/>
      <c r="OV64" s="1246"/>
      <c r="OW64" s="1246"/>
      <c r="OX64" s="1246"/>
      <c r="OY64" s="1251"/>
      <c r="OZ64" s="1251"/>
      <c r="PA64" s="1251"/>
      <c r="PB64" s="1251"/>
      <c r="PC64" s="1251"/>
      <c r="PD64" s="1251"/>
      <c r="PE64" s="1251"/>
      <c r="PF64" s="1206" t="s">
        <v>84</v>
      </c>
      <c r="PG64" s="1206"/>
      <c r="PH64" s="1206"/>
      <c r="PI64" s="1207"/>
      <c r="PS64" s="1245" t="s">
        <v>72</v>
      </c>
      <c r="PT64" s="1246"/>
      <c r="PU64" s="1246"/>
      <c r="PV64" s="1246"/>
      <c r="PW64" s="1246"/>
      <c r="PX64" s="1251"/>
      <c r="PY64" s="1251"/>
      <c r="PZ64" s="1251"/>
      <c r="QA64" s="1251"/>
      <c r="QB64" s="1251"/>
      <c r="QC64" s="1251"/>
      <c r="QD64" s="1251"/>
      <c r="QE64" s="1206" t="s">
        <v>84</v>
      </c>
      <c r="QF64" s="1206"/>
      <c r="QG64" s="1206"/>
      <c r="QH64" s="1207"/>
      <c r="QY64" s="1202"/>
      <c r="QZ64" s="1203"/>
      <c r="RA64" s="1203"/>
      <c r="RB64" s="1203"/>
      <c r="RC64" s="1208"/>
      <c r="RD64" s="1208"/>
      <c r="RE64" s="1208"/>
      <c r="RF64" s="1208"/>
      <c r="RG64" s="1208"/>
      <c r="RH64" s="1229"/>
      <c r="RI64" s="1229"/>
      <c r="RJ64" s="1230"/>
    </row>
    <row r="65" spans="2:478" ht="3.65" customHeight="1">
      <c r="B65" s="2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3"/>
      <c r="AP65" s="22"/>
      <c r="AQ65" s="22"/>
      <c r="AR65" s="388"/>
      <c r="AS65" s="388"/>
      <c r="AT65" s="388"/>
      <c r="AU65" s="388"/>
      <c r="AV65" s="388"/>
      <c r="AW65" s="388"/>
      <c r="AX65" s="727"/>
      <c r="AY65" s="728"/>
      <c r="AZ65" s="47"/>
      <c r="BA65" s="1214"/>
      <c r="BB65" s="1215"/>
      <c r="BC65" s="1163"/>
      <c r="BD65" s="1163"/>
      <c r="BE65" s="1163"/>
      <c r="BF65" s="1163"/>
      <c r="BG65" s="1166"/>
      <c r="BH65" s="1166"/>
      <c r="BI65" s="1171"/>
      <c r="BJ65" s="1171"/>
      <c r="BK65" s="1171"/>
      <c r="BL65" s="1172"/>
      <c r="BM65" s="1292"/>
      <c r="BN65" s="1160"/>
      <c r="BO65" s="878"/>
      <c r="BP65" s="878"/>
      <c r="BQ65" s="878"/>
      <c r="BR65" s="878"/>
      <c r="BS65" s="878"/>
      <c r="BT65" s="878"/>
      <c r="BU65" s="878"/>
      <c r="BV65" s="878"/>
      <c r="BW65" s="580"/>
      <c r="BX65" s="581"/>
      <c r="BY65" s="1160"/>
      <c r="BZ65" s="1160"/>
      <c r="CA65" s="878"/>
      <c r="CB65" s="878"/>
      <c r="CC65" s="878"/>
      <c r="CD65" s="878"/>
      <c r="CE65" s="878"/>
      <c r="CF65" s="878"/>
      <c r="CG65" s="878"/>
      <c r="CH65" s="878"/>
      <c r="CI65" s="580"/>
      <c r="CJ65" s="581"/>
      <c r="CK65" s="1160"/>
      <c r="CL65" s="1160"/>
      <c r="CM65" s="878"/>
      <c r="CN65" s="878"/>
      <c r="CO65" s="878"/>
      <c r="CP65" s="878"/>
      <c r="CQ65" s="878"/>
      <c r="CR65" s="878"/>
      <c r="CS65" s="878"/>
      <c r="CT65" s="878"/>
      <c r="CU65" s="580"/>
      <c r="CV65" s="581"/>
      <c r="CW65" s="1160"/>
      <c r="CX65" s="1160"/>
      <c r="CY65" s="878"/>
      <c r="CZ65" s="878"/>
      <c r="DA65" s="878"/>
      <c r="DB65" s="878"/>
      <c r="DC65" s="878"/>
      <c r="DD65" s="878"/>
      <c r="DE65" s="878"/>
      <c r="DF65" s="878"/>
      <c r="DG65" s="580"/>
      <c r="DH65" s="581"/>
      <c r="DI65" s="1160"/>
      <c r="DJ65" s="1160"/>
      <c r="DK65" s="878"/>
      <c r="DL65" s="878"/>
      <c r="DM65" s="878"/>
      <c r="DN65" s="878"/>
      <c r="DO65" s="878"/>
      <c r="DP65" s="878"/>
      <c r="DQ65" s="878"/>
      <c r="DR65" s="878"/>
      <c r="DS65" s="580"/>
      <c r="DT65" s="581"/>
      <c r="DU65" s="1160"/>
      <c r="DV65" s="1160"/>
      <c r="DW65" s="878"/>
      <c r="DX65" s="878"/>
      <c r="DY65" s="878"/>
      <c r="DZ65" s="878"/>
      <c r="EA65" s="878"/>
      <c r="EB65" s="878"/>
      <c r="EC65" s="878"/>
      <c r="ED65" s="878"/>
      <c r="EE65" s="580"/>
      <c r="EF65" s="581"/>
      <c r="EG65" s="1160"/>
      <c r="EH65" s="1160"/>
      <c r="EI65" s="878"/>
      <c r="EJ65" s="878"/>
      <c r="EK65" s="878"/>
      <c r="EL65" s="878"/>
      <c r="EM65" s="878"/>
      <c r="EN65" s="878"/>
      <c r="EO65" s="878"/>
      <c r="EP65" s="878"/>
      <c r="EQ65" s="580"/>
      <c r="ER65" s="581"/>
      <c r="ES65" s="1160"/>
      <c r="ET65" s="1160"/>
      <c r="EU65" s="878"/>
      <c r="EV65" s="878"/>
      <c r="EW65" s="878"/>
      <c r="EX65" s="878"/>
      <c r="EY65" s="878"/>
      <c r="EZ65" s="878"/>
      <c r="FA65" s="878"/>
      <c r="FB65" s="878"/>
      <c r="FC65" s="580"/>
      <c r="FD65" s="581"/>
      <c r="FE65" s="1160"/>
      <c r="FF65" s="1160"/>
      <c r="FG65" s="878"/>
      <c r="FH65" s="878"/>
      <c r="FI65" s="878"/>
      <c r="FJ65" s="878"/>
      <c r="FK65" s="878"/>
      <c r="FL65" s="878"/>
      <c r="FM65" s="878"/>
      <c r="FN65" s="878"/>
      <c r="FO65" s="580"/>
      <c r="FP65" s="581"/>
      <c r="FQ65" s="1160"/>
      <c r="FR65" s="1160"/>
      <c r="FS65" s="878"/>
      <c r="FT65" s="878"/>
      <c r="FU65" s="878"/>
      <c r="FV65" s="878"/>
      <c r="FW65" s="878"/>
      <c r="FX65" s="878"/>
      <c r="FY65" s="878"/>
      <c r="FZ65" s="878"/>
      <c r="GA65" s="580"/>
      <c r="GB65" s="581"/>
      <c r="GC65" s="1160"/>
      <c r="GD65" s="1160"/>
      <c r="GE65" s="878"/>
      <c r="GF65" s="878"/>
      <c r="GG65" s="878"/>
      <c r="GH65" s="878"/>
      <c r="GI65" s="878"/>
      <c r="GJ65" s="878"/>
      <c r="GK65" s="878"/>
      <c r="GL65" s="878"/>
      <c r="GM65" s="580"/>
      <c r="GN65" s="581"/>
      <c r="GO65" s="1160"/>
      <c r="GP65" s="1160"/>
      <c r="GQ65" s="878"/>
      <c r="GR65" s="878"/>
      <c r="GS65" s="878"/>
      <c r="GT65" s="878"/>
      <c r="GU65" s="878"/>
      <c r="GV65" s="878"/>
      <c r="GW65" s="878"/>
      <c r="GX65" s="878"/>
      <c r="GY65" s="580"/>
      <c r="GZ65" s="581"/>
      <c r="HA65" s="1160"/>
      <c r="HB65" s="1160"/>
      <c r="HC65" s="878"/>
      <c r="HD65" s="878"/>
      <c r="HE65" s="878"/>
      <c r="HF65" s="878"/>
      <c r="HG65" s="878"/>
      <c r="HH65" s="878"/>
      <c r="HI65" s="878"/>
      <c r="HJ65" s="878"/>
      <c r="HK65" s="580"/>
      <c r="HL65" s="581"/>
      <c r="HM65" s="1160"/>
      <c r="HN65" s="1160"/>
      <c r="HO65" s="878"/>
      <c r="HP65" s="878"/>
      <c r="HQ65" s="878"/>
      <c r="HR65" s="878"/>
      <c r="HS65" s="878"/>
      <c r="HT65" s="878"/>
      <c r="HU65" s="878"/>
      <c r="HV65" s="878"/>
      <c r="HW65" s="580"/>
      <c r="HX65" s="581"/>
      <c r="HY65" s="1160"/>
      <c r="HZ65" s="1160"/>
      <c r="IA65" s="878"/>
      <c r="IB65" s="878"/>
      <c r="IC65" s="878"/>
      <c r="ID65" s="878"/>
      <c r="IE65" s="878"/>
      <c r="IF65" s="878"/>
      <c r="IG65" s="878"/>
      <c r="IH65" s="878"/>
      <c r="II65" s="580"/>
      <c r="IJ65" s="581"/>
      <c r="IK65" s="1160"/>
      <c r="IL65" s="1160"/>
      <c r="IM65" s="878"/>
      <c r="IN65" s="878"/>
      <c r="IO65" s="878"/>
      <c r="IP65" s="878"/>
      <c r="IQ65" s="878"/>
      <c r="IR65" s="878"/>
      <c r="IS65" s="878"/>
      <c r="IT65" s="878"/>
      <c r="IU65" s="451"/>
      <c r="IV65" s="563"/>
      <c r="IW65" s="47"/>
      <c r="IX65" s="728"/>
      <c r="IY65" s="731"/>
      <c r="IZ65" s="22"/>
      <c r="JA65" s="22"/>
      <c r="JB65" s="22"/>
      <c r="JC65" s="22"/>
      <c r="JD65" s="22"/>
      <c r="JE65" s="22"/>
      <c r="JF65" s="22"/>
      <c r="JG65" s="22"/>
      <c r="JH65" s="21"/>
      <c r="JI65" s="22"/>
      <c r="JJ65" s="22"/>
      <c r="JK65" s="22"/>
      <c r="JL65" s="22"/>
      <c r="JM65" s="22"/>
      <c r="JN65" s="22"/>
      <c r="JO65" s="22"/>
      <c r="JP65" s="22"/>
      <c r="JQ65" s="22"/>
      <c r="JR65" s="22"/>
      <c r="JS65" s="22"/>
      <c r="JT65" s="22"/>
      <c r="JU65" s="22"/>
      <c r="JV65" s="22"/>
      <c r="JW65" s="22"/>
      <c r="JX65" s="22"/>
      <c r="JY65" s="22"/>
      <c r="JZ65" s="22"/>
      <c r="KA65" s="22"/>
      <c r="KB65" s="22"/>
      <c r="KC65" s="22"/>
      <c r="KD65" s="22"/>
      <c r="KE65" s="22"/>
      <c r="KF65" s="22"/>
      <c r="KG65" s="22"/>
      <c r="KH65" s="22"/>
      <c r="KI65" s="22"/>
      <c r="KJ65" s="22"/>
      <c r="KK65" s="22"/>
      <c r="KL65" s="22"/>
      <c r="KM65" s="22"/>
      <c r="KN65" s="22"/>
      <c r="KO65" s="22"/>
      <c r="KP65" s="22"/>
      <c r="KQ65" s="22"/>
      <c r="KR65" s="22"/>
      <c r="KS65" s="22"/>
      <c r="KT65" s="22"/>
      <c r="KU65" s="22"/>
      <c r="KV65" s="22"/>
      <c r="KW65" s="22"/>
      <c r="KX65" s="22"/>
      <c r="KY65" s="22"/>
      <c r="KZ65" s="22"/>
      <c r="LA65" s="22"/>
      <c r="LB65" s="22"/>
      <c r="LC65" s="22"/>
      <c r="LD65" s="22"/>
      <c r="LE65" s="22"/>
      <c r="LF65" s="22"/>
      <c r="LG65" s="22"/>
      <c r="LH65" s="22"/>
      <c r="LI65" s="22"/>
      <c r="LJ65" s="23"/>
      <c r="MM65" s="852"/>
      <c r="MN65" s="853"/>
      <c r="MO65" s="853"/>
      <c r="MP65" s="853"/>
      <c r="MQ65" s="853"/>
      <c r="MR65" s="853"/>
      <c r="MS65" s="853"/>
      <c r="MT65" s="853"/>
      <c r="MU65" s="853"/>
      <c r="MV65" s="853"/>
      <c r="MW65" s="853"/>
      <c r="MX65" s="853"/>
      <c r="MY65" s="853"/>
      <c r="MZ65" s="853"/>
      <c r="NA65" s="852"/>
      <c r="NB65" s="853"/>
      <c r="NC65" s="853"/>
      <c r="ND65" s="853"/>
      <c r="NE65" s="853"/>
      <c r="NF65" s="853"/>
      <c r="NG65" s="853"/>
      <c r="NH65" s="853"/>
      <c r="NI65" s="858"/>
      <c r="NJ65" s="858"/>
      <c r="NK65" s="858"/>
      <c r="NL65" s="858"/>
      <c r="NM65" s="858"/>
      <c r="NN65" s="859"/>
      <c r="NY65" s="1247"/>
      <c r="NZ65" s="1248"/>
      <c r="OA65" s="1248"/>
      <c r="OB65" s="1248"/>
      <c r="OC65" s="1248"/>
      <c r="OD65" s="1253"/>
      <c r="OE65" s="1253"/>
      <c r="OF65" s="1253"/>
      <c r="OG65" s="1253"/>
      <c r="OH65" s="1253"/>
      <c r="OI65" s="1253"/>
      <c r="OJ65" s="1253"/>
      <c r="OK65" s="1208"/>
      <c r="OL65" s="1208"/>
      <c r="OM65" s="1208"/>
      <c r="ON65" s="1209"/>
      <c r="OT65" s="1247"/>
      <c r="OU65" s="1248"/>
      <c r="OV65" s="1248"/>
      <c r="OW65" s="1248"/>
      <c r="OX65" s="1248"/>
      <c r="OY65" s="1253"/>
      <c r="OZ65" s="1253"/>
      <c r="PA65" s="1253"/>
      <c r="PB65" s="1253"/>
      <c r="PC65" s="1253"/>
      <c r="PD65" s="1253"/>
      <c r="PE65" s="1253"/>
      <c r="PF65" s="1208"/>
      <c r="PG65" s="1208"/>
      <c r="PH65" s="1208"/>
      <c r="PI65" s="1209"/>
      <c r="PS65" s="1247"/>
      <c r="PT65" s="1248"/>
      <c r="PU65" s="1248"/>
      <c r="PV65" s="1248"/>
      <c r="PW65" s="1248"/>
      <c r="PX65" s="1253"/>
      <c r="PY65" s="1253"/>
      <c r="PZ65" s="1253"/>
      <c r="QA65" s="1253"/>
      <c r="QB65" s="1253"/>
      <c r="QC65" s="1253"/>
      <c r="QD65" s="1253"/>
      <c r="QE65" s="1208"/>
      <c r="QF65" s="1208"/>
      <c r="QG65" s="1208"/>
      <c r="QH65" s="1209"/>
      <c r="QY65" s="1204"/>
      <c r="QZ65" s="1205"/>
      <c r="RA65" s="1205"/>
      <c r="RB65" s="1205"/>
      <c r="RC65" s="1210"/>
      <c r="RD65" s="1210"/>
      <c r="RE65" s="1210"/>
      <c r="RF65" s="1210"/>
      <c r="RG65" s="1210"/>
      <c r="RH65" s="1231"/>
      <c r="RI65" s="1231"/>
      <c r="RJ65" s="1232"/>
    </row>
    <row r="66" spans="2:478" ht="3.65" customHeight="1"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3"/>
      <c r="AP66" s="22"/>
      <c r="AQ66" s="22"/>
      <c r="AR66" s="388"/>
      <c r="AS66" s="388"/>
      <c r="AT66" s="388"/>
      <c r="AU66" s="388"/>
      <c r="AV66" s="388"/>
      <c r="AW66" s="388"/>
      <c r="AX66" s="727"/>
      <c r="AY66" s="728"/>
      <c r="AZ66" s="47"/>
      <c r="BA66" s="1214"/>
      <c r="BB66" s="1215"/>
      <c r="BC66" s="1173" t="s">
        <v>1056</v>
      </c>
      <c r="BD66" s="1174"/>
      <c r="BE66" s="1174"/>
      <c r="BF66" s="1174"/>
      <c r="BG66" s="1179" t="s">
        <v>5</v>
      </c>
      <c r="BH66" s="1179"/>
      <c r="BI66" s="1182">
        <v>1000</v>
      </c>
      <c r="BJ66" s="1182"/>
      <c r="BK66" s="1182"/>
      <c r="BL66" s="1183"/>
      <c r="BM66" s="1285" t="b">
        <v>0</v>
      </c>
      <c r="BN66" s="1151"/>
      <c r="BO66" s="976" t="str">
        <f>IFERROR(VLOOKUP(BO26,BD!$B:$D,3,FALSE),"-")</f>
        <v>-</v>
      </c>
      <c r="BP66" s="976"/>
      <c r="BQ66" s="976"/>
      <c r="BR66" s="976"/>
      <c r="BS66" s="976"/>
      <c r="BT66" s="976"/>
      <c r="BU66" s="976"/>
      <c r="BV66" s="976"/>
      <c r="BW66" s="1141" t="b">
        <v>0</v>
      </c>
      <c r="BX66" s="1142"/>
      <c r="BY66" s="1151" t="b">
        <v>0</v>
      </c>
      <c r="BZ66" s="1151"/>
      <c r="CA66" s="976" t="str">
        <f>IFERROR(IF(#REF!="30",VLOOKUP(CA26,BD!$B:$D,3,FALSE),"-"),"-")</f>
        <v>-</v>
      </c>
      <c r="CB66" s="976"/>
      <c r="CC66" s="976"/>
      <c r="CD66" s="976"/>
      <c r="CE66" s="976"/>
      <c r="CF66" s="976"/>
      <c r="CG66" s="976"/>
      <c r="CH66" s="976"/>
      <c r="CI66" s="1141" t="b">
        <v>0</v>
      </c>
      <c r="CJ66" s="1142"/>
      <c r="CK66" s="1151" t="b">
        <v>0</v>
      </c>
      <c r="CL66" s="1151"/>
      <c r="CM66" s="976" t="str">
        <f>IFERROR(IF(#REF!&gt;="31",VLOOKUP(CM26,BD!$B:$D,3,FALSE),"-"),"-")</f>
        <v>-</v>
      </c>
      <c r="CN66" s="976"/>
      <c r="CO66" s="976"/>
      <c r="CP66" s="976"/>
      <c r="CQ66" s="976"/>
      <c r="CR66" s="976"/>
      <c r="CS66" s="976"/>
      <c r="CT66" s="976"/>
      <c r="CU66" s="1141" t="b">
        <v>0</v>
      </c>
      <c r="CV66" s="1142"/>
      <c r="CW66" s="1151" t="b">
        <v>0</v>
      </c>
      <c r="CX66" s="1151"/>
      <c r="CY66" s="976" t="str">
        <f>IFERROR(IF(AR51&gt;="31",VLOOKUP(CY26,BD!$B:$D,3,FALSE),"-"),"-")</f>
        <v>-</v>
      </c>
      <c r="CZ66" s="976"/>
      <c r="DA66" s="976"/>
      <c r="DB66" s="976"/>
      <c r="DC66" s="976"/>
      <c r="DD66" s="976"/>
      <c r="DE66" s="976"/>
      <c r="DF66" s="976"/>
      <c r="DG66" s="1141" t="b">
        <v>0</v>
      </c>
      <c r="DH66" s="1142"/>
      <c r="DI66" s="1151" t="b">
        <v>0</v>
      </c>
      <c r="DJ66" s="1151"/>
      <c r="DK66" s="976" t="str">
        <f>IFERROR(VLOOKUP(DK26,BD!$B:$D,3,FALSE),"-")</f>
        <v>-</v>
      </c>
      <c r="DL66" s="976"/>
      <c r="DM66" s="976"/>
      <c r="DN66" s="976"/>
      <c r="DO66" s="976"/>
      <c r="DP66" s="976"/>
      <c r="DQ66" s="976"/>
      <c r="DR66" s="976"/>
      <c r="DS66" s="1141" t="b">
        <v>0</v>
      </c>
      <c r="DT66" s="1142"/>
      <c r="DU66" s="1151" t="b">
        <v>0</v>
      </c>
      <c r="DV66" s="1151"/>
      <c r="DW66" s="976" t="str">
        <f>IFERROR(IF(DW61&lt;&gt;"-","-",VLOOKUP(DW26,BD!$B:$D,3,FALSE)),"-")</f>
        <v>-</v>
      </c>
      <c r="DX66" s="976"/>
      <c r="DY66" s="976"/>
      <c r="DZ66" s="976"/>
      <c r="EA66" s="976"/>
      <c r="EB66" s="976"/>
      <c r="EC66" s="976"/>
      <c r="ED66" s="976"/>
      <c r="EE66" s="1141" t="b">
        <v>0</v>
      </c>
      <c r="EF66" s="1142"/>
      <c r="EG66" s="1151" t="b">
        <v>0</v>
      </c>
      <c r="EH66" s="1151"/>
      <c r="EI66" s="976" t="str">
        <f>IFERROR(VLOOKUP(EI26,BD!$B:$D,3,FALSE),"-")</f>
        <v>-</v>
      </c>
      <c r="EJ66" s="976"/>
      <c r="EK66" s="976"/>
      <c r="EL66" s="976"/>
      <c r="EM66" s="976"/>
      <c r="EN66" s="976"/>
      <c r="EO66" s="976"/>
      <c r="EP66" s="976"/>
      <c r="EQ66" s="1141" t="b">
        <v>0</v>
      </c>
      <c r="ER66" s="1142"/>
      <c r="ES66" s="1151" t="b">
        <v>0</v>
      </c>
      <c r="ET66" s="1151"/>
      <c r="EU66" s="976" t="str">
        <f>IFERROR(VLOOKUP(EU26,BD!$B:$D,3,FALSE),"-")</f>
        <v>-</v>
      </c>
      <c r="EV66" s="976"/>
      <c r="EW66" s="976"/>
      <c r="EX66" s="976"/>
      <c r="EY66" s="976"/>
      <c r="EZ66" s="976"/>
      <c r="FA66" s="976"/>
      <c r="FB66" s="976"/>
      <c r="FC66" s="1141" t="b">
        <v>0</v>
      </c>
      <c r="FD66" s="1142"/>
      <c r="FE66" s="1151" t="b">
        <v>0</v>
      </c>
      <c r="FF66" s="1151"/>
      <c r="FG66" s="976" t="str">
        <f>IFERROR(VLOOKUP(FG26,BD!$B:$D,3,FALSE),"-")</f>
        <v>-</v>
      </c>
      <c r="FH66" s="976"/>
      <c r="FI66" s="976"/>
      <c r="FJ66" s="976"/>
      <c r="FK66" s="976"/>
      <c r="FL66" s="976"/>
      <c r="FM66" s="976"/>
      <c r="FN66" s="976"/>
      <c r="FO66" s="1141" t="b">
        <v>0</v>
      </c>
      <c r="FP66" s="1142"/>
      <c r="FQ66" s="1151" t="b">
        <v>0</v>
      </c>
      <c r="FR66" s="1151"/>
      <c r="FS66" s="976" t="str">
        <f>IFERROR(VLOOKUP(FS26,BD!$B:$D,3,FALSE),"-")</f>
        <v>-</v>
      </c>
      <c r="FT66" s="976"/>
      <c r="FU66" s="976"/>
      <c r="FV66" s="976"/>
      <c r="FW66" s="976"/>
      <c r="FX66" s="976"/>
      <c r="FY66" s="976"/>
      <c r="FZ66" s="976"/>
      <c r="GA66" s="1141" t="b">
        <v>0</v>
      </c>
      <c r="GB66" s="1142"/>
      <c r="GC66" s="1151" t="b">
        <v>0</v>
      </c>
      <c r="GD66" s="1151"/>
      <c r="GE66" s="976" t="str">
        <f>IFERROR(VLOOKUP(GC25,BD!$B:$D,3,FALSE),"-")</f>
        <v>-</v>
      </c>
      <c r="GF66" s="976"/>
      <c r="GG66" s="976"/>
      <c r="GH66" s="976"/>
      <c r="GI66" s="976"/>
      <c r="GJ66" s="976"/>
      <c r="GK66" s="976"/>
      <c r="GL66" s="976"/>
      <c r="GM66" s="1141" t="b">
        <v>0</v>
      </c>
      <c r="GN66" s="1142"/>
      <c r="GO66" s="1151" t="b">
        <v>0</v>
      </c>
      <c r="GP66" s="1151"/>
      <c r="GQ66" s="976" t="str">
        <f>IFERROR(VLOOKUP(GQ26,BD!$B:$D,3,FALSE),"-")</f>
        <v>-</v>
      </c>
      <c r="GR66" s="976"/>
      <c r="GS66" s="976"/>
      <c r="GT66" s="976"/>
      <c r="GU66" s="976"/>
      <c r="GV66" s="976"/>
      <c r="GW66" s="976"/>
      <c r="GX66" s="976"/>
      <c r="GY66" s="1141" t="b">
        <v>0</v>
      </c>
      <c r="GZ66" s="1142"/>
      <c r="HA66" s="1151" t="b">
        <v>0</v>
      </c>
      <c r="HB66" s="1151"/>
      <c r="HC66" s="976" t="str">
        <f>IFERROR(VLOOKUP(HC26,BD!$B:$D,3,FALSE),"-")</f>
        <v>-</v>
      </c>
      <c r="HD66" s="976"/>
      <c r="HE66" s="976"/>
      <c r="HF66" s="976"/>
      <c r="HG66" s="976"/>
      <c r="HH66" s="976"/>
      <c r="HI66" s="976"/>
      <c r="HJ66" s="976"/>
      <c r="HK66" s="1141" t="b">
        <v>0</v>
      </c>
      <c r="HL66" s="1142"/>
      <c r="HM66" s="1151" t="b">
        <v>0</v>
      </c>
      <c r="HN66" s="1151"/>
      <c r="HO66" s="976" t="str">
        <f>IFERROR(VLOOKUP(HM25,BD!$B:$D,3,FALSE),"-")</f>
        <v>-</v>
      </c>
      <c r="HP66" s="976"/>
      <c r="HQ66" s="976"/>
      <c r="HR66" s="976"/>
      <c r="HS66" s="976"/>
      <c r="HT66" s="976"/>
      <c r="HU66" s="976"/>
      <c r="HV66" s="976"/>
      <c r="HW66" s="1141" t="b">
        <v>0</v>
      </c>
      <c r="HX66" s="1142"/>
      <c r="HY66" s="1151" t="b">
        <v>0</v>
      </c>
      <c r="HZ66" s="1151"/>
      <c r="IA66" s="976" t="str">
        <f>IFERROR(VLOOKUP(IA26,BD!$B:$D,3,FALSE),"-")</f>
        <v>-</v>
      </c>
      <c r="IB66" s="976"/>
      <c r="IC66" s="976"/>
      <c r="ID66" s="976"/>
      <c r="IE66" s="976"/>
      <c r="IF66" s="976"/>
      <c r="IG66" s="976"/>
      <c r="IH66" s="976"/>
      <c r="II66" s="1141" t="b">
        <v>0</v>
      </c>
      <c r="IJ66" s="1142"/>
      <c r="IK66" s="1151" t="b">
        <v>0</v>
      </c>
      <c r="IL66" s="1151"/>
      <c r="IM66" s="976" t="str">
        <f>IFERROR(VLOOKUP(IM26,BD!$B:$D,3,FALSE),"-")</f>
        <v>-</v>
      </c>
      <c r="IN66" s="976"/>
      <c r="IO66" s="976"/>
      <c r="IP66" s="976"/>
      <c r="IQ66" s="976"/>
      <c r="IR66" s="976"/>
      <c r="IS66" s="976"/>
      <c r="IT66" s="976"/>
      <c r="IU66" s="1141" t="b">
        <v>0</v>
      </c>
      <c r="IV66" s="1275"/>
      <c r="IW66" s="47"/>
      <c r="IX66" s="728"/>
      <c r="IY66" s="731"/>
      <c r="IZ66" s="22"/>
      <c r="JA66" s="22"/>
      <c r="JB66" s="22"/>
      <c r="JC66" s="22"/>
      <c r="JD66" s="22"/>
      <c r="JE66" s="22"/>
      <c r="JF66" s="22"/>
      <c r="JG66" s="22"/>
      <c r="JH66" s="21"/>
      <c r="JI66" s="22"/>
      <c r="JJ66" s="22"/>
      <c r="JK66" s="22"/>
      <c r="JL66" s="22"/>
      <c r="JM66" s="22"/>
      <c r="JN66" s="22"/>
      <c r="JO66" s="22"/>
      <c r="JP66" s="22"/>
      <c r="JQ66" s="22"/>
      <c r="JR66" s="22"/>
      <c r="JS66" s="22"/>
      <c r="JT66" s="22"/>
      <c r="JU66" s="22"/>
      <c r="JV66" s="22"/>
      <c r="JW66" s="22"/>
      <c r="JX66" s="22"/>
      <c r="JY66" s="22"/>
      <c r="JZ66" s="22"/>
      <c r="KA66" s="22"/>
      <c r="KB66" s="22"/>
      <c r="KC66" s="22"/>
      <c r="KD66" s="22"/>
      <c r="KE66" s="22"/>
      <c r="KF66" s="22"/>
      <c r="KG66" s="22"/>
      <c r="KH66" s="22"/>
      <c r="KI66" s="22"/>
      <c r="KJ66" s="22"/>
      <c r="KK66" s="22"/>
      <c r="KL66" s="22"/>
      <c r="KM66" s="22"/>
      <c r="KN66" s="22"/>
      <c r="KO66" s="22"/>
      <c r="KP66" s="22"/>
      <c r="KQ66" s="22"/>
      <c r="KR66" s="22"/>
      <c r="KS66" s="22"/>
      <c r="KT66" s="22"/>
      <c r="KU66" s="22"/>
      <c r="KV66" s="22"/>
      <c r="KW66" s="22"/>
      <c r="KX66" s="22"/>
      <c r="KY66" s="22"/>
      <c r="KZ66" s="22"/>
      <c r="LA66" s="22"/>
      <c r="LB66" s="22"/>
      <c r="LC66" s="22"/>
      <c r="LD66" s="22"/>
      <c r="LE66" s="22"/>
      <c r="LF66" s="22"/>
      <c r="LG66" s="22"/>
      <c r="LH66" s="22"/>
      <c r="LI66" s="22"/>
      <c r="LJ66" s="23"/>
      <c r="MM66" s="854"/>
      <c r="MN66" s="855"/>
      <c r="MO66" s="855"/>
      <c r="MP66" s="855"/>
      <c r="MQ66" s="855"/>
      <c r="MR66" s="855"/>
      <c r="MS66" s="855"/>
      <c r="MT66" s="855"/>
      <c r="MU66" s="855"/>
      <c r="MV66" s="855"/>
      <c r="MW66" s="855"/>
      <c r="MX66" s="855"/>
      <c r="MY66" s="855"/>
      <c r="MZ66" s="855"/>
      <c r="NA66" s="854"/>
      <c r="NB66" s="855"/>
      <c r="NC66" s="855"/>
      <c r="ND66" s="855"/>
      <c r="NE66" s="855"/>
      <c r="NF66" s="855"/>
      <c r="NG66" s="855"/>
      <c r="NH66" s="855"/>
      <c r="NI66" s="860"/>
      <c r="NJ66" s="860"/>
      <c r="NK66" s="860"/>
      <c r="NL66" s="860"/>
      <c r="NM66" s="860"/>
      <c r="NN66" s="861"/>
      <c r="NY66" s="1249"/>
      <c r="NZ66" s="1250"/>
      <c r="OA66" s="1250"/>
      <c r="OB66" s="1250"/>
      <c r="OC66" s="1250"/>
      <c r="OD66" s="1255"/>
      <c r="OE66" s="1255"/>
      <c r="OF66" s="1255"/>
      <c r="OG66" s="1255"/>
      <c r="OH66" s="1255"/>
      <c r="OI66" s="1255"/>
      <c r="OJ66" s="1255"/>
      <c r="OK66" s="1210"/>
      <c r="OL66" s="1210"/>
      <c r="OM66" s="1210"/>
      <c r="ON66" s="1211"/>
      <c r="OT66" s="1249"/>
      <c r="OU66" s="1250"/>
      <c r="OV66" s="1250"/>
      <c r="OW66" s="1250"/>
      <c r="OX66" s="1250"/>
      <c r="OY66" s="1255"/>
      <c r="OZ66" s="1255"/>
      <c r="PA66" s="1255"/>
      <c r="PB66" s="1255"/>
      <c r="PC66" s="1255"/>
      <c r="PD66" s="1255"/>
      <c r="PE66" s="1255"/>
      <c r="PF66" s="1210"/>
      <c r="PG66" s="1210"/>
      <c r="PH66" s="1210"/>
      <c r="PI66" s="1211"/>
      <c r="PS66" s="1249"/>
      <c r="PT66" s="1250"/>
      <c r="PU66" s="1250"/>
      <c r="PV66" s="1250"/>
      <c r="PW66" s="1250"/>
      <c r="PX66" s="1255"/>
      <c r="PY66" s="1255"/>
      <c r="PZ66" s="1255"/>
      <c r="QA66" s="1255"/>
      <c r="QB66" s="1255"/>
      <c r="QC66" s="1255"/>
      <c r="QD66" s="1255"/>
      <c r="QE66" s="1210"/>
      <c r="QF66" s="1210"/>
      <c r="QG66" s="1210"/>
      <c r="QH66" s="1211"/>
      <c r="QY66" s="1188" t="s">
        <v>1051</v>
      </c>
      <c r="QZ66" s="1189"/>
      <c r="RA66" s="1189"/>
      <c r="RB66" s="1189"/>
      <c r="RC66" s="1194">
        <v>7032</v>
      </c>
      <c r="RD66" s="1194"/>
      <c r="RE66" s="1194"/>
      <c r="RF66" s="1194"/>
      <c r="RG66" s="1194"/>
      <c r="RH66" s="1194"/>
      <c r="RI66" s="1194"/>
      <c r="RJ66" s="1195"/>
    </row>
    <row r="67" spans="2:478" ht="3.65" customHeight="1">
      <c r="B67" s="2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3"/>
      <c r="AP67" s="22"/>
      <c r="AQ67" s="22"/>
      <c r="AR67" s="388"/>
      <c r="AS67" s="388"/>
      <c r="AT67" s="388"/>
      <c r="AU67" s="388"/>
      <c r="AV67" s="388"/>
      <c r="AW67" s="388"/>
      <c r="AX67" s="727"/>
      <c r="AY67" s="728"/>
      <c r="AZ67" s="47"/>
      <c r="BA67" s="1214"/>
      <c r="BB67" s="1215"/>
      <c r="BC67" s="1175"/>
      <c r="BD67" s="1176"/>
      <c r="BE67" s="1176"/>
      <c r="BF67" s="1176"/>
      <c r="BG67" s="1180"/>
      <c r="BH67" s="1180"/>
      <c r="BI67" s="1184"/>
      <c r="BJ67" s="1184"/>
      <c r="BK67" s="1184"/>
      <c r="BL67" s="1185"/>
      <c r="BM67" s="1286"/>
      <c r="BN67" s="1152"/>
      <c r="BO67" s="978"/>
      <c r="BP67" s="978"/>
      <c r="BQ67" s="978"/>
      <c r="BR67" s="978"/>
      <c r="BS67" s="978"/>
      <c r="BT67" s="978"/>
      <c r="BU67" s="978"/>
      <c r="BV67" s="978"/>
      <c r="BW67" s="1143"/>
      <c r="BX67" s="1144"/>
      <c r="BY67" s="1152"/>
      <c r="BZ67" s="1152"/>
      <c r="CA67" s="978"/>
      <c r="CB67" s="978"/>
      <c r="CC67" s="978"/>
      <c r="CD67" s="978"/>
      <c r="CE67" s="978"/>
      <c r="CF67" s="978"/>
      <c r="CG67" s="978"/>
      <c r="CH67" s="978"/>
      <c r="CI67" s="1143"/>
      <c r="CJ67" s="1144"/>
      <c r="CK67" s="1152"/>
      <c r="CL67" s="1152"/>
      <c r="CM67" s="978"/>
      <c r="CN67" s="978"/>
      <c r="CO67" s="978"/>
      <c r="CP67" s="978"/>
      <c r="CQ67" s="978"/>
      <c r="CR67" s="978"/>
      <c r="CS67" s="978"/>
      <c r="CT67" s="978"/>
      <c r="CU67" s="1143"/>
      <c r="CV67" s="1144"/>
      <c r="CW67" s="1152"/>
      <c r="CX67" s="1152"/>
      <c r="CY67" s="978"/>
      <c r="CZ67" s="978"/>
      <c r="DA67" s="978"/>
      <c r="DB67" s="978"/>
      <c r="DC67" s="978"/>
      <c r="DD67" s="978"/>
      <c r="DE67" s="978"/>
      <c r="DF67" s="978"/>
      <c r="DG67" s="1143"/>
      <c r="DH67" s="1144"/>
      <c r="DI67" s="1152"/>
      <c r="DJ67" s="1152"/>
      <c r="DK67" s="978"/>
      <c r="DL67" s="978"/>
      <c r="DM67" s="978"/>
      <c r="DN67" s="978"/>
      <c r="DO67" s="978"/>
      <c r="DP67" s="978"/>
      <c r="DQ67" s="978"/>
      <c r="DR67" s="978"/>
      <c r="DS67" s="1143"/>
      <c r="DT67" s="1144"/>
      <c r="DU67" s="1152"/>
      <c r="DV67" s="1152"/>
      <c r="DW67" s="978"/>
      <c r="DX67" s="978"/>
      <c r="DY67" s="978"/>
      <c r="DZ67" s="978"/>
      <c r="EA67" s="978"/>
      <c r="EB67" s="978"/>
      <c r="EC67" s="978"/>
      <c r="ED67" s="978"/>
      <c r="EE67" s="1143"/>
      <c r="EF67" s="1144"/>
      <c r="EG67" s="1152"/>
      <c r="EH67" s="1152"/>
      <c r="EI67" s="978"/>
      <c r="EJ67" s="978"/>
      <c r="EK67" s="978"/>
      <c r="EL67" s="978"/>
      <c r="EM67" s="978"/>
      <c r="EN67" s="978"/>
      <c r="EO67" s="978"/>
      <c r="EP67" s="978"/>
      <c r="EQ67" s="1143"/>
      <c r="ER67" s="1144"/>
      <c r="ES67" s="1152"/>
      <c r="ET67" s="1152"/>
      <c r="EU67" s="978"/>
      <c r="EV67" s="978"/>
      <c r="EW67" s="978"/>
      <c r="EX67" s="978"/>
      <c r="EY67" s="978"/>
      <c r="EZ67" s="978"/>
      <c r="FA67" s="978"/>
      <c r="FB67" s="978"/>
      <c r="FC67" s="1143"/>
      <c r="FD67" s="1144"/>
      <c r="FE67" s="1152"/>
      <c r="FF67" s="1152"/>
      <c r="FG67" s="978"/>
      <c r="FH67" s="978"/>
      <c r="FI67" s="978"/>
      <c r="FJ67" s="978"/>
      <c r="FK67" s="978"/>
      <c r="FL67" s="978"/>
      <c r="FM67" s="978"/>
      <c r="FN67" s="978"/>
      <c r="FO67" s="1143"/>
      <c r="FP67" s="1144"/>
      <c r="FQ67" s="1152"/>
      <c r="FR67" s="1152"/>
      <c r="FS67" s="978"/>
      <c r="FT67" s="978"/>
      <c r="FU67" s="978"/>
      <c r="FV67" s="978"/>
      <c r="FW67" s="978"/>
      <c r="FX67" s="978"/>
      <c r="FY67" s="978"/>
      <c r="FZ67" s="978"/>
      <c r="GA67" s="1143"/>
      <c r="GB67" s="1144"/>
      <c r="GC67" s="1152"/>
      <c r="GD67" s="1152"/>
      <c r="GE67" s="978"/>
      <c r="GF67" s="978"/>
      <c r="GG67" s="978"/>
      <c r="GH67" s="978"/>
      <c r="GI67" s="978"/>
      <c r="GJ67" s="978"/>
      <c r="GK67" s="978"/>
      <c r="GL67" s="978"/>
      <c r="GM67" s="1143"/>
      <c r="GN67" s="1144"/>
      <c r="GO67" s="1152"/>
      <c r="GP67" s="1152"/>
      <c r="GQ67" s="978"/>
      <c r="GR67" s="978"/>
      <c r="GS67" s="978"/>
      <c r="GT67" s="978"/>
      <c r="GU67" s="978"/>
      <c r="GV67" s="978"/>
      <c r="GW67" s="978"/>
      <c r="GX67" s="978"/>
      <c r="GY67" s="1143"/>
      <c r="GZ67" s="1144"/>
      <c r="HA67" s="1152"/>
      <c r="HB67" s="1152"/>
      <c r="HC67" s="978"/>
      <c r="HD67" s="978"/>
      <c r="HE67" s="978"/>
      <c r="HF67" s="978"/>
      <c r="HG67" s="978"/>
      <c r="HH67" s="978"/>
      <c r="HI67" s="978"/>
      <c r="HJ67" s="978"/>
      <c r="HK67" s="1143"/>
      <c r="HL67" s="1144"/>
      <c r="HM67" s="1152"/>
      <c r="HN67" s="1152"/>
      <c r="HO67" s="978"/>
      <c r="HP67" s="978"/>
      <c r="HQ67" s="978"/>
      <c r="HR67" s="978"/>
      <c r="HS67" s="978"/>
      <c r="HT67" s="978"/>
      <c r="HU67" s="978"/>
      <c r="HV67" s="978"/>
      <c r="HW67" s="1143"/>
      <c r="HX67" s="1144"/>
      <c r="HY67" s="1152"/>
      <c r="HZ67" s="1152"/>
      <c r="IA67" s="978"/>
      <c r="IB67" s="978"/>
      <c r="IC67" s="978"/>
      <c r="ID67" s="978"/>
      <c r="IE67" s="978"/>
      <c r="IF67" s="978"/>
      <c r="IG67" s="978"/>
      <c r="IH67" s="978"/>
      <c r="II67" s="1143"/>
      <c r="IJ67" s="1144"/>
      <c r="IK67" s="1152"/>
      <c r="IL67" s="1152"/>
      <c r="IM67" s="978"/>
      <c r="IN67" s="978"/>
      <c r="IO67" s="978"/>
      <c r="IP67" s="978"/>
      <c r="IQ67" s="978"/>
      <c r="IR67" s="978"/>
      <c r="IS67" s="978"/>
      <c r="IT67" s="978"/>
      <c r="IU67" s="1143"/>
      <c r="IV67" s="1276"/>
      <c r="IW67" s="47"/>
      <c r="IX67" s="728"/>
      <c r="IY67" s="731"/>
      <c r="IZ67" s="22"/>
      <c r="JA67" s="22"/>
      <c r="JB67" s="22"/>
      <c r="JC67" s="22"/>
      <c r="JD67" s="22"/>
      <c r="JE67" s="22"/>
      <c r="JF67" s="22"/>
      <c r="JG67" s="22"/>
      <c r="JH67" s="21"/>
      <c r="JI67" s="22"/>
      <c r="JJ67" s="22"/>
      <c r="JK67" s="22"/>
      <c r="JL67" s="22"/>
      <c r="JM67" s="22"/>
      <c r="JN67" s="22"/>
      <c r="JO67" s="22"/>
      <c r="JP67" s="22"/>
      <c r="JQ67" s="22"/>
      <c r="JR67" s="22"/>
      <c r="JS67" s="22"/>
      <c r="JT67" s="22"/>
      <c r="JU67" s="22"/>
      <c r="JV67" s="22"/>
      <c r="JW67" s="22"/>
      <c r="JX67" s="22"/>
      <c r="JY67" s="22"/>
      <c r="JZ67" s="22"/>
      <c r="KA67" s="22"/>
      <c r="KB67" s="22"/>
      <c r="KC67" s="22"/>
      <c r="KD67" s="22"/>
      <c r="KE67" s="22"/>
      <c r="KF67" s="22"/>
      <c r="KG67" s="22"/>
      <c r="KH67" s="22"/>
      <c r="KI67" s="22"/>
      <c r="KJ67" s="22"/>
      <c r="KK67" s="22"/>
      <c r="KL67" s="22"/>
      <c r="KM67" s="22"/>
      <c r="KN67" s="22"/>
      <c r="KO67" s="22"/>
      <c r="KP67" s="22"/>
      <c r="KQ67" s="22"/>
      <c r="KR67" s="22"/>
      <c r="KS67" s="22"/>
      <c r="KT67" s="22"/>
      <c r="KU67" s="22"/>
      <c r="KV67" s="22"/>
      <c r="KW67" s="22"/>
      <c r="KX67" s="22"/>
      <c r="KY67" s="22"/>
      <c r="KZ67" s="22"/>
      <c r="LA67" s="22"/>
      <c r="LB67" s="22"/>
      <c r="LC67" s="22"/>
      <c r="LD67" s="22"/>
      <c r="LE67" s="22"/>
      <c r="LF67" s="22"/>
      <c r="LG67" s="22"/>
      <c r="LH67" s="22"/>
      <c r="LI67" s="22"/>
      <c r="LJ67" s="23"/>
      <c r="MM67" s="895" t="s">
        <v>71</v>
      </c>
      <c r="MN67" s="896"/>
      <c r="MO67" s="896"/>
      <c r="MP67" s="896"/>
      <c r="MQ67" s="896"/>
      <c r="MR67" s="896"/>
      <c r="MS67" s="896"/>
      <c r="MT67" s="896"/>
      <c r="MU67" s="896"/>
      <c r="MV67" s="896"/>
      <c r="MW67" s="896"/>
      <c r="MX67" s="896"/>
      <c r="MY67" s="896"/>
      <c r="MZ67" s="896"/>
      <c r="NA67" s="1042" t="str">
        <f>IF(Proyecto!SS23&lt;&gt;"",Proyecto!SS23,"")</f>
        <v/>
      </c>
      <c r="NB67" s="1043"/>
      <c r="NC67" s="1043"/>
      <c r="ND67" s="1043"/>
      <c r="NE67" s="1043"/>
      <c r="NF67" s="1043"/>
      <c r="NG67" s="1043"/>
      <c r="NH67" s="1043"/>
      <c r="NI67" s="1043"/>
      <c r="NJ67" s="1043"/>
      <c r="NK67" s="1043"/>
      <c r="NL67" s="1043"/>
      <c r="NM67" s="1043"/>
      <c r="NN67" s="1044"/>
      <c r="NY67" s="895" t="s">
        <v>1051</v>
      </c>
      <c r="NZ67" s="896"/>
      <c r="OA67" s="896"/>
      <c r="OB67" s="896"/>
      <c r="OC67" s="896"/>
      <c r="OD67" s="1043"/>
      <c r="OE67" s="1043"/>
      <c r="OF67" s="1043"/>
      <c r="OG67" s="1043"/>
      <c r="OH67" s="1043"/>
      <c r="OI67" s="1043"/>
      <c r="OJ67" s="1043"/>
      <c r="OK67" s="1167"/>
      <c r="OL67" s="1167"/>
      <c r="OM67" s="1167"/>
      <c r="ON67" s="1168"/>
      <c r="OT67" s="895" t="s">
        <v>1051</v>
      </c>
      <c r="OU67" s="896"/>
      <c r="OV67" s="896"/>
      <c r="OW67" s="896"/>
      <c r="OX67" s="896"/>
      <c r="OY67" s="1043"/>
      <c r="OZ67" s="1043"/>
      <c r="PA67" s="1043"/>
      <c r="PB67" s="1043"/>
      <c r="PC67" s="1043"/>
      <c r="PD67" s="1043"/>
      <c r="PE67" s="1043"/>
      <c r="PF67" s="1167"/>
      <c r="PG67" s="1167"/>
      <c r="PH67" s="1167"/>
      <c r="PI67" s="1168"/>
      <c r="PS67" s="895" t="s">
        <v>1051</v>
      </c>
      <c r="PT67" s="896"/>
      <c r="PU67" s="896"/>
      <c r="PV67" s="896"/>
      <c r="PW67" s="896"/>
      <c r="PX67" s="1043"/>
      <c r="PY67" s="1043"/>
      <c r="PZ67" s="1043"/>
      <c r="QA67" s="1043"/>
      <c r="QB67" s="1043"/>
      <c r="QC67" s="1043"/>
      <c r="QD67" s="1043"/>
      <c r="QE67" s="1167"/>
      <c r="QF67" s="1167"/>
      <c r="QG67" s="1167"/>
      <c r="QH67" s="1168"/>
      <c r="QY67" s="1190"/>
      <c r="QZ67" s="1191"/>
      <c r="RA67" s="1191"/>
      <c r="RB67" s="1191"/>
      <c r="RC67" s="1196"/>
      <c r="RD67" s="1196"/>
      <c r="RE67" s="1196"/>
      <c r="RF67" s="1196"/>
      <c r="RG67" s="1196"/>
      <c r="RH67" s="1196"/>
      <c r="RI67" s="1196"/>
      <c r="RJ67" s="1197"/>
    </row>
    <row r="68" spans="2:478" ht="3.65" customHeight="1">
      <c r="B68" s="2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3"/>
      <c r="AP68" s="22"/>
      <c r="AQ68" s="22"/>
      <c r="AR68" s="388"/>
      <c r="AS68" s="388"/>
      <c r="AT68" s="388"/>
      <c r="AU68" s="388"/>
      <c r="AV68" s="388"/>
      <c r="AW68" s="388"/>
      <c r="AX68" s="727"/>
      <c r="AY68" s="728"/>
      <c r="AZ68" s="47"/>
      <c r="BA68" s="1214"/>
      <c r="BB68" s="1215"/>
      <c r="BC68" s="1175"/>
      <c r="BD68" s="1176"/>
      <c r="BE68" s="1176"/>
      <c r="BF68" s="1176"/>
      <c r="BG68" s="1180"/>
      <c r="BH68" s="1180"/>
      <c r="BI68" s="1184"/>
      <c r="BJ68" s="1184"/>
      <c r="BK68" s="1184"/>
      <c r="BL68" s="1185"/>
      <c r="BM68" s="1286"/>
      <c r="BN68" s="1152"/>
      <c r="BO68" s="978"/>
      <c r="BP68" s="978"/>
      <c r="BQ68" s="978"/>
      <c r="BR68" s="978"/>
      <c r="BS68" s="978"/>
      <c r="BT68" s="978"/>
      <c r="BU68" s="978"/>
      <c r="BV68" s="978"/>
      <c r="BW68" s="1143" t="b">
        <v>0</v>
      </c>
      <c r="BX68" s="1144"/>
      <c r="BY68" s="1152"/>
      <c r="BZ68" s="1152"/>
      <c r="CA68" s="978"/>
      <c r="CB68" s="978"/>
      <c r="CC68" s="978"/>
      <c r="CD68" s="978"/>
      <c r="CE68" s="978"/>
      <c r="CF68" s="978"/>
      <c r="CG68" s="978"/>
      <c r="CH68" s="978"/>
      <c r="CI68" s="1143" t="b">
        <v>0</v>
      </c>
      <c r="CJ68" s="1144"/>
      <c r="CK68" s="1152"/>
      <c r="CL68" s="1152"/>
      <c r="CM68" s="978"/>
      <c r="CN68" s="978"/>
      <c r="CO68" s="978"/>
      <c r="CP68" s="978"/>
      <c r="CQ68" s="978"/>
      <c r="CR68" s="978"/>
      <c r="CS68" s="978"/>
      <c r="CT68" s="978"/>
      <c r="CU68" s="1143" t="b">
        <v>0</v>
      </c>
      <c r="CV68" s="1144"/>
      <c r="CW68" s="1152"/>
      <c r="CX68" s="1152"/>
      <c r="CY68" s="978"/>
      <c r="CZ68" s="978"/>
      <c r="DA68" s="978"/>
      <c r="DB68" s="978"/>
      <c r="DC68" s="978"/>
      <c r="DD68" s="978"/>
      <c r="DE68" s="978"/>
      <c r="DF68" s="978"/>
      <c r="DG68" s="1143" t="b">
        <v>0</v>
      </c>
      <c r="DH68" s="1144"/>
      <c r="DI68" s="1152"/>
      <c r="DJ68" s="1152"/>
      <c r="DK68" s="978"/>
      <c r="DL68" s="978"/>
      <c r="DM68" s="978"/>
      <c r="DN68" s="978"/>
      <c r="DO68" s="978"/>
      <c r="DP68" s="978"/>
      <c r="DQ68" s="978"/>
      <c r="DR68" s="978"/>
      <c r="DS68" s="1143" t="b">
        <v>0</v>
      </c>
      <c r="DT68" s="1144"/>
      <c r="DU68" s="1152"/>
      <c r="DV68" s="1152"/>
      <c r="DW68" s="978"/>
      <c r="DX68" s="978"/>
      <c r="DY68" s="978"/>
      <c r="DZ68" s="978"/>
      <c r="EA68" s="978"/>
      <c r="EB68" s="978"/>
      <c r="EC68" s="978"/>
      <c r="ED68" s="978"/>
      <c r="EE68" s="1143" t="b">
        <v>0</v>
      </c>
      <c r="EF68" s="1144"/>
      <c r="EG68" s="1152"/>
      <c r="EH68" s="1152"/>
      <c r="EI68" s="978"/>
      <c r="EJ68" s="978"/>
      <c r="EK68" s="978"/>
      <c r="EL68" s="978"/>
      <c r="EM68" s="978"/>
      <c r="EN68" s="978"/>
      <c r="EO68" s="978"/>
      <c r="EP68" s="978"/>
      <c r="EQ68" s="1143" t="b">
        <v>0</v>
      </c>
      <c r="ER68" s="1144"/>
      <c r="ES68" s="1152"/>
      <c r="ET68" s="1152"/>
      <c r="EU68" s="978"/>
      <c r="EV68" s="978"/>
      <c r="EW68" s="978"/>
      <c r="EX68" s="978"/>
      <c r="EY68" s="978"/>
      <c r="EZ68" s="978"/>
      <c r="FA68" s="978"/>
      <c r="FB68" s="978"/>
      <c r="FC68" s="1143" t="b">
        <v>0</v>
      </c>
      <c r="FD68" s="1144"/>
      <c r="FE68" s="1152"/>
      <c r="FF68" s="1152"/>
      <c r="FG68" s="978"/>
      <c r="FH68" s="978"/>
      <c r="FI68" s="978"/>
      <c r="FJ68" s="978"/>
      <c r="FK68" s="978"/>
      <c r="FL68" s="978"/>
      <c r="FM68" s="978"/>
      <c r="FN68" s="978"/>
      <c r="FO68" s="1143" t="b">
        <v>0</v>
      </c>
      <c r="FP68" s="1144"/>
      <c r="FQ68" s="1152"/>
      <c r="FR68" s="1152"/>
      <c r="FS68" s="978"/>
      <c r="FT68" s="978"/>
      <c r="FU68" s="978"/>
      <c r="FV68" s="978"/>
      <c r="FW68" s="978"/>
      <c r="FX68" s="978"/>
      <c r="FY68" s="978"/>
      <c r="FZ68" s="978"/>
      <c r="GA68" s="1143" t="b">
        <v>0</v>
      </c>
      <c r="GB68" s="1144"/>
      <c r="GC68" s="1152"/>
      <c r="GD68" s="1152"/>
      <c r="GE68" s="978"/>
      <c r="GF68" s="978"/>
      <c r="GG68" s="978"/>
      <c r="GH68" s="978"/>
      <c r="GI68" s="978"/>
      <c r="GJ68" s="978"/>
      <c r="GK68" s="978"/>
      <c r="GL68" s="978"/>
      <c r="GM68" s="1143" t="b">
        <v>0</v>
      </c>
      <c r="GN68" s="1144"/>
      <c r="GO68" s="1152"/>
      <c r="GP68" s="1152"/>
      <c r="GQ68" s="978"/>
      <c r="GR68" s="978"/>
      <c r="GS68" s="978"/>
      <c r="GT68" s="978"/>
      <c r="GU68" s="978"/>
      <c r="GV68" s="978"/>
      <c r="GW68" s="978"/>
      <c r="GX68" s="978"/>
      <c r="GY68" s="1143" t="b">
        <v>0</v>
      </c>
      <c r="GZ68" s="1144"/>
      <c r="HA68" s="1152"/>
      <c r="HB68" s="1152"/>
      <c r="HC68" s="978"/>
      <c r="HD68" s="978"/>
      <c r="HE68" s="978"/>
      <c r="HF68" s="978"/>
      <c r="HG68" s="978"/>
      <c r="HH68" s="978"/>
      <c r="HI68" s="978"/>
      <c r="HJ68" s="978"/>
      <c r="HK68" s="1143" t="b">
        <v>0</v>
      </c>
      <c r="HL68" s="1144"/>
      <c r="HM68" s="1152"/>
      <c r="HN68" s="1152"/>
      <c r="HO68" s="978"/>
      <c r="HP68" s="978"/>
      <c r="HQ68" s="978"/>
      <c r="HR68" s="978"/>
      <c r="HS68" s="978"/>
      <c r="HT68" s="978"/>
      <c r="HU68" s="978"/>
      <c r="HV68" s="978"/>
      <c r="HW68" s="1143" t="b">
        <v>0</v>
      </c>
      <c r="HX68" s="1144"/>
      <c r="HY68" s="1152"/>
      <c r="HZ68" s="1152"/>
      <c r="IA68" s="978"/>
      <c r="IB68" s="978"/>
      <c r="IC68" s="978"/>
      <c r="ID68" s="978"/>
      <c r="IE68" s="978"/>
      <c r="IF68" s="978"/>
      <c r="IG68" s="978"/>
      <c r="IH68" s="978"/>
      <c r="II68" s="1143" t="b">
        <v>0</v>
      </c>
      <c r="IJ68" s="1144"/>
      <c r="IK68" s="1152"/>
      <c r="IL68" s="1152"/>
      <c r="IM68" s="978"/>
      <c r="IN68" s="978"/>
      <c r="IO68" s="978"/>
      <c r="IP68" s="978"/>
      <c r="IQ68" s="978"/>
      <c r="IR68" s="978"/>
      <c r="IS68" s="978"/>
      <c r="IT68" s="978"/>
      <c r="IU68" s="1143" t="b">
        <v>0</v>
      </c>
      <c r="IV68" s="1276"/>
      <c r="IW68" s="47"/>
      <c r="IX68" s="728"/>
      <c r="IY68" s="731"/>
      <c r="IZ68" s="22"/>
      <c r="JA68" s="22"/>
      <c r="JB68" s="22"/>
      <c r="JC68" s="22"/>
      <c r="JD68" s="22"/>
      <c r="JE68" s="22"/>
      <c r="JF68" s="22"/>
      <c r="JG68" s="22"/>
      <c r="JH68" s="21"/>
      <c r="JI68" s="22"/>
      <c r="JJ68" s="22"/>
      <c r="JK68" s="22"/>
      <c r="JL68" s="22"/>
      <c r="JM68" s="22"/>
      <c r="JN68" s="22"/>
      <c r="JO68" s="22"/>
      <c r="JP68" s="22"/>
      <c r="JQ68" s="22"/>
      <c r="JR68" s="22"/>
      <c r="JS68" s="22"/>
      <c r="JT68" s="22"/>
      <c r="JU68" s="22"/>
      <c r="JV68" s="22"/>
      <c r="JW68" s="22"/>
      <c r="JX68" s="22"/>
      <c r="JY68" s="22"/>
      <c r="JZ68" s="22"/>
      <c r="KA68" s="22"/>
      <c r="KB68" s="22"/>
      <c r="KC68" s="22"/>
      <c r="KD68" s="22"/>
      <c r="KE68" s="22"/>
      <c r="KF68" s="22"/>
      <c r="KG68" s="22"/>
      <c r="KH68" s="22"/>
      <c r="KI68" s="22"/>
      <c r="KJ68" s="22"/>
      <c r="KK68" s="22"/>
      <c r="KL68" s="22"/>
      <c r="KM68" s="22"/>
      <c r="KN68" s="22"/>
      <c r="KO68" s="22"/>
      <c r="KP68" s="22"/>
      <c r="KQ68" s="22"/>
      <c r="KR68" s="22"/>
      <c r="KS68" s="22"/>
      <c r="KT68" s="22"/>
      <c r="KU68" s="22"/>
      <c r="KV68" s="22"/>
      <c r="KW68" s="22"/>
      <c r="KX68" s="22"/>
      <c r="KY68" s="22"/>
      <c r="KZ68" s="22"/>
      <c r="LA68" s="22"/>
      <c r="LB68" s="22"/>
      <c r="LC68" s="22"/>
      <c r="LD68" s="22"/>
      <c r="LE68" s="22"/>
      <c r="LF68" s="22"/>
      <c r="LG68" s="22"/>
      <c r="LH68" s="22"/>
      <c r="LI68" s="22"/>
      <c r="LJ68" s="23"/>
      <c r="MM68" s="897"/>
      <c r="MN68" s="898"/>
      <c r="MO68" s="898"/>
      <c r="MP68" s="898"/>
      <c r="MQ68" s="898"/>
      <c r="MR68" s="898"/>
      <c r="MS68" s="898"/>
      <c r="MT68" s="898"/>
      <c r="MU68" s="898"/>
      <c r="MV68" s="898"/>
      <c r="MW68" s="898"/>
      <c r="MX68" s="898"/>
      <c r="MY68" s="898"/>
      <c r="MZ68" s="898"/>
      <c r="NA68" s="1045"/>
      <c r="NB68" s="1046"/>
      <c r="NC68" s="1046"/>
      <c r="ND68" s="1046"/>
      <c r="NE68" s="1046"/>
      <c r="NF68" s="1046"/>
      <c r="NG68" s="1046"/>
      <c r="NH68" s="1046"/>
      <c r="NI68" s="1046"/>
      <c r="NJ68" s="1046"/>
      <c r="NK68" s="1046"/>
      <c r="NL68" s="1046"/>
      <c r="NM68" s="1046"/>
      <c r="NN68" s="1047"/>
      <c r="NY68" s="897"/>
      <c r="NZ68" s="898"/>
      <c r="OA68" s="898"/>
      <c r="OB68" s="898"/>
      <c r="OC68" s="898"/>
      <c r="OD68" s="1046"/>
      <c r="OE68" s="1046"/>
      <c r="OF68" s="1046"/>
      <c r="OG68" s="1046"/>
      <c r="OH68" s="1046"/>
      <c r="OI68" s="1046"/>
      <c r="OJ68" s="1046"/>
      <c r="OK68" s="1169"/>
      <c r="OL68" s="1169"/>
      <c r="OM68" s="1169"/>
      <c r="ON68" s="1170"/>
      <c r="OT68" s="897"/>
      <c r="OU68" s="898"/>
      <c r="OV68" s="898"/>
      <c r="OW68" s="898"/>
      <c r="OX68" s="898"/>
      <c r="OY68" s="1046"/>
      <c r="OZ68" s="1046"/>
      <c r="PA68" s="1046"/>
      <c r="PB68" s="1046"/>
      <c r="PC68" s="1046"/>
      <c r="PD68" s="1046"/>
      <c r="PE68" s="1046"/>
      <c r="PF68" s="1169"/>
      <c r="PG68" s="1169"/>
      <c r="PH68" s="1169"/>
      <c r="PI68" s="1170"/>
      <c r="PS68" s="897"/>
      <c r="PT68" s="898"/>
      <c r="PU68" s="898"/>
      <c r="PV68" s="898"/>
      <c r="PW68" s="898"/>
      <c r="PX68" s="1046"/>
      <c r="PY68" s="1046"/>
      <c r="PZ68" s="1046"/>
      <c r="QA68" s="1046"/>
      <c r="QB68" s="1046"/>
      <c r="QC68" s="1046"/>
      <c r="QD68" s="1046"/>
      <c r="QE68" s="1169"/>
      <c r="QF68" s="1169"/>
      <c r="QG68" s="1169"/>
      <c r="QH68" s="1170"/>
      <c r="QY68" s="1192"/>
      <c r="QZ68" s="1193"/>
      <c r="RA68" s="1193"/>
      <c r="RB68" s="1193"/>
      <c r="RC68" s="1198"/>
      <c r="RD68" s="1198"/>
      <c r="RE68" s="1198"/>
      <c r="RF68" s="1198"/>
      <c r="RG68" s="1198"/>
      <c r="RH68" s="1198"/>
      <c r="RI68" s="1198"/>
      <c r="RJ68" s="1199"/>
    </row>
    <row r="69" spans="2:478" ht="3.65" customHeight="1"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3"/>
      <c r="AP69" s="22"/>
      <c r="AQ69" s="22"/>
      <c r="AR69" s="388"/>
      <c r="AS69" s="388"/>
      <c r="AT69" s="433" t="str">
        <f>_xlfn.IFS(BA71="+NB","200",BA71="+NI","400",BA71="+NE","720",BA71="+NL","800",BA71="+NE*","1120")</f>
        <v>720</v>
      </c>
      <c r="AU69" s="388"/>
      <c r="AV69" s="388"/>
      <c r="AW69" s="388"/>
      <c r="AX69" s="729"/>
      <c r="AY69" s="730"/>
      <c r="AZ69" s="48"/>
      <c r="BA69" s="1214"/>
      <c r="BB69" s="1215"/>
      <c r="BC69" s="1175"/>
      <c r="BD69" s="1176"/>
      <c r="BE69" s="1176"/>
      <c r="BF69" s="1176"/>
      <c r="BG69" s="1180"/>
      <c r="BH69" s="1180"/>
      <c r="BI69" s="1184"/>
      <c r="BJ69" s="1184"/>
      <c r="BK69" s="1184"/>
      <c r="BL69" s="1185"/>
      <c r="BM69" s="1286"/>
      <c r="BN69" s="1152"/>
      <c r="BO69" s="978"/>
      <c r="BP69" s="978"/>
      <c r="BQ69" s="978"/>
      <c r="BR69" s="978"/>
      <c r="BS69" s="978"/>
      <c r="BT69" s="978"/>
      <c r="BU69" s="978"/>
      <c r="BV69" s="978"/>
      <c r="BW69" s="1143"/>
      <c r="BX69" s="1144"/>
      <c r="BY69" s="1152"/>
      <c r="BZ69" s="1152"/>
      <c r="CA69" s="978"/>
      <c r="CB69" s="978"/>
      <c r="CC69" s="978"/>
      <c r="CD69" s="978"/>
      <c r="CE69" s="978"/>
      <c r="CF69" s="978"/>
      <c r="CG69" s="978"/>
      <c r="CH69" s="978"/>
      <c r="CI69" s="1143"/>
      <c r="CJ69" s="1144"/>
      <c r="CK69" s="1152"/>
      <c r="CL69" s="1152"/>
      <c r="CM69" s="978"/>
      <c r="CN69" s="978"/>
      <c r="CO69" s="978"/>
      <c r="CP69" s="978"/>
      <c r="CQ69" s="978"/>
      <c r="CR69" s="978"/>
      <c r="CS69" s="978"/>
      <c r="CT69" s="978"/>
      <c r="CU69" s="1143"/>
      <c r="CV69" s="1144"/>
      <c r="CW69" s="1152"/>
      <c r="CX69" s="1152"/>
      <c r="CY69" s="978"/>
      <c r="CZ69" s="978"/>
      <c r="DA69" s="978"/>
      <c r="DB69" s="978"/>
      <c r="DC69" s="978"/>
      <c r="DD69" s="978"/>
      <c r="DE69" s="978"/>
      <c r="DF69" s="978"/>
      <c r="DG69" s="1143"/>
      <c r="DH69" s="1144"/>
      <c r="DI69" s="1152"/>
      <c r="DJ69" s="1152"/>
      <c r="DK69" s="978"/>
      <c r="DL69" s="978"/>
      <c r="DM69" s="978"/>
      <c r="DN69" s="978"/>
      <c r="DO69" s="978"/>
      <c r="DP69" s="978"/>
      <c r="DQ69" s="978"/>
      <c r="DR69" s="978"/>
      <c r="DS69" s="1143"/>
      <c r="DT69" s="1144"/>
      <c r="DU69" s="1152"/>
      <c r="DV69" s="1152"/>
      <c r="DW69" s="978"/>
      <c r="DX69" s="978"/>
      <c r="DY69" s="978"/>
      <c r="DZ69" s="978"/>
      <c r="EA69" s="978"/>
      <c r="EB69" s="978"/>
      <c r="EC69" s="978"/>
      <c r="ED69" s="978"/>
      <c r="EE69" s="1143"/>
      <c r="EF69" s="1144"/>
      <c r="EG69" s="1152"/>
      <c r="EH69" s="1152"/>
      <c r="EI69" s="978"/>
      <c r="EJ69" s="978"/>
      <c r="EK69" s="978"/>
      <c r="EL69" s="978"/>
      <c r="EM69" s="978"/>
      <c r="EN69" s="978"/>
      <c r="EO69" s="978"/>
      <c r="EP69" s="978"/>
      <c r="EQ69" s="1143"/>
      <c r="ER69" s="1144"/>
      <c r="ES69" s="1152"/>
      <c r="ET69" s="1152"/>
      <c r="EU69" s="978"/>
      <c r="EV69" s="978"/>
      <c r="EW69" s="978"/>
      <c r="EX69" s="978"/>
      <c r="EY69" s="978"/>
      <c r="EZ69" s="978"/>
      <c r="FA69" s="978"/>
      <c r="FB69" s="978"/>
      <c r="FC69" s="1143"/>
      <c r="FD69" s="1144"/>
      <c r="FE69" s="1152"/>
      <c r="FF69" s="1152"/>
      <c r="FG69" s="978"/>
      <c r="FH69" s="978"/>
      <c r="FI69" s="978"/>
      <c r="FJ69" s="978"/>
      <c r="FK69" s="978"/>
      <c r="FL69" s="978"/>
      <c r="FM69" s="978"/>
      <c r="FN69" s="978"/>
      <c r="FO69" s="1143"/>
      <c r="FP69" s="1144"/>
      <c r="FQ69" s="1152"/>
      <c r="FR69" s="1152"/>
      <c r="FS69" s="978"/>
      <c r="FT69" s="978"/>
      <c r="FU69" s="978"/>
      <c r="FV69" s="978"/>
      <c r="FW69" s="978"/>
      <c r="FX69" s="978"/>
      <c r="FY69" s="978"/>
      <c r="FZ69" s="978"/>
      <c r="GA69" s="1143"/>
      <c r="GB69" s="1144"/>
      <c r="GC69" s="1152"/>
      <c r="GD69" s="1152"/>
      <c r="GE69" s="978"/>
      <c r="GF69" s="978"/>
      <c r="GG69" s="978"/>
      <c r="GH69" s="978"/>
      <c r="GI69" s="978"/>
      <c r="GJ69" s="978"/>
      <c r="GK69" s="978"/>
      <c r="GL69" s="978"/>
      <c r="GM69" s="1143"/>
      <c r="GN69" s="1144"/>
      <c r="GO69" s="1152"/>
      <c r="GP69" s="1152"/>
      <c r="GQ69" s="978"/>
      <c r="GR69" s="978"/>
      <c r="GS69" s="978"/>
      <c r="GT69" s="978"/>
      <c r="GU69" s="978"/>
      <c r="GV69" s="978"/>
      <c r="GW69" s="978"/>
      <c r="GX69" s="978"/>
      <c r="GY69" s="1143"/>
      <c r="GZ69" s="1144"/>
      <c r="HA69" s="1152"/>
      <c r="HB69" s="1152"/>
      <c r="HC69" s="978"/>
      <c r="HD69" s="978"/>
      <c r="HE69" s="978"/>
      <c r="HF69" s="978"/>
      <c r="HG69" s="978"/>
      <c r="HH69" s="978"/>
      <c r="HI69" s="978"/>
      <c r="HJ69" s="978"/>
      <c r="HK69" s="1143"/>
      <c r="HL69" s="1144"/>
      <c r="HM69" s="1152"/>
      <c r="HN69" s="1152"/>
      <c r="HO69" s="978"/>
      <c r="HP69" s="978"/>
      <c r="HQ69" s="978"/>
      <c r="HR69" s="978"/>
      <c r="HS69" s="978"/>
      <c r="HT69" s="978"/>
      <c r="HU69" s="978"/>
      <c r="HV69" s="978"/>
      <c r="HW69" s="1143"/>
      <c r="HX69" s="1144"/>
      <c r="HY69" s="1152"/>
      <c r="HZ69" s="1152"/>
      <c r="IA69" s="978"/>
      <c r="IB69" s="978"/>
      <c r="IC69" s="978"/>
      <c r="ID69" s="978"/>
      <c r="IE69" s="978"/>
      <c r="IF69" s="978"/>
      <c r="IG69" s="978"/>
      <c r="IH69" s="978"/>
      <c r="II69" s="1143"/>
      <c r="IJ69" s="1144"/>
      <c r="IK69" s="1152"/>
      <c r="IL69" s="1152"/>
      <c r="IM69" s="978"/>
      <c r="IN69" s="978"/>
      <c r="IO69" s="978"/>
      <c r="IP69" s="978"/>
      <c r="IQ69" s="978"/>
      <c r="IR69" s="978"/>
      <c r="IS69" s="978"/>
      <c r="IT69" s="978"/>
      <c r="IU69" s="1143"/>
      <c r="IV69" s="1276"/>
      <c r="IW69" s="48"/>
      <c r="IX69" s="730"/>
      <c r="IY69" s="732"/>
      <c r="IZ69" s="22"/>
      <c r="JA69" s="22"/>
      <c r="JB69" s="22"/>
      <c r="JC69" s="22"/>
      <c r="JD69" s="22"/>
      <c r="JE69" s="22"/>
      <c r="JF69" s="22"/>
      <c r="JG69" s="22"/>
      <c r="JH69" s="21"/>
      <c r="JI69" s="22"/>
      <c r="JJ69" s="22"/>
      <c r="JK69" s="22"/>
      <c r="JL69" s="22"/>
      <c r="JM69" s="22"/>
      <c r="JN69" s="22"/>
      <c r="JO69" s="22"/>
      <c r="JP69" s="22"/>
      <c r="JQ69" s="22"/>
      <c r="JR69" s="22"/>
      <c r="JS69" s="22"/>
      <c r="JT69" s="22"/>
      <c r="JU69" s="22"/>
      <c r="JV69" s="22"/>
      <c r="JW69" s="22"/>
      <c r="JX69" s="22"/>
      <c r="JY69" s="22"/>
      <c r="JZ69" s="22"/>
      <c r="KA69" s="22"/>
      <c r="KB69" s="22"/>
      <c r="KC69" s="22"/>
      <c r="KD69" s="22"/>
      <c r="KE69" s="22"/>
      <c r="KF69" s="22"/>
      <c r="KG69" s="22"/>
      <c r="KH69" s="22"/>
      <c r="KI69" s="22"/>
      <c r="KJ69" s="22"/>
      <c r="KK69" s="22"/>
      <c r="KL69" s="22"/>
      <c r="KM69" s="22"/>
      <c r="KN69" s="22"/>
      <c r="KO69" s="22"/>
      <c r="KP69" s="22"/>
      <c r="KQ69" s="22"/>
      <c r="KR69" s="22"/>
      <c r="KS69" s="22"/>
      <c r="KT69" s="22"/>
      <c r="KU69" s="22"/>
      <c r="KV69" s="22"/>
      <c r="KW69" s="22"/>
      <c r="KX69" s="22"/>
      <c r="KY69" s="22"/>
      <c r="KZ69" s="22"/>
      <c r="LA69" s="22"/>
      <c r="LB69" s="22"/>
      <c r="LC69" s="22"/>
      <c r="LD69" s="22"/>
      <c r="LE69" s="22"/>
      <c r="LF69" s="22"/>
      <c r="LG69" s="22"/>
      <c r="LH69" s="22"/>
      <c r="LI69" s="22"/>
      <c r="LJ69" s="23"/>
      <c r="MM69" s="899"/>
      <c r="MN69" s="900"/>
      <c r="MO69" s="900"/>
      <c r="MP69" s="900"/>
      <c r="MQ69" s="900"/>
      <c r="MR69" s="900"/>
      <c r="MS69" s="900"/>
      <c r="MT69" s="900"/>
      <c r="MU69" s="900"/>
      <c r="MV69" s="900"/>
      <c r="MW69" s="900"/>
      <c r="MX69" s="900"/>
      <c r="MY69" s="900"/>
      <c r="MZ69" s="900"/>
      <c r="NA69" s="1048"/>
      <c r="NB69" s="1049"/>
      <c r="NC69" s="1049"/>
      <c r="ND69" s="1049"/>
      <c r="NE69" s="1049"/>
      <c r="NF69" s="1049"/>
      <c r="NG69" s="1049"/>
      <c r="NH69" s="1049"/>
      <c r="NI69" s="1049"/>
      <c r="NJ69" s="1049"/>
      <c r="NK69" s="1049"/>
      <c r="NL69" s="1049"/>
      <c r="NM69" s="1049"/>
      <c r="NN69" s="1050"/>
      <c r="NY69" s="899"/>
      <c r="NZ69" s="900"/>
      <c r="OA69" s="900"/>
      <c r="OB69" s="900"/>
      <c r="OC69" s="900"/>
      <c r="OD69" s="1049"/>
      <c r="OE69" s="1049"/>
      <c r="OF69" s="1049"/>
      <c r="OG69" s="1049"/>
      <c r="OH69" s="1049"/>
      <c r="OI69" s="1049"/>
      <c r="OJ69" s="1049"/>
      <c r="OK69" s="1171"/>
      <c r="OL69" s="1171"/>
      <c r="OM69" s="1171"/>
      <c r="ON69" s="1172"/>
      <c r="OT69" s="899"/>
      <c r="OU69" s="900"/>
      <c r="OV69" s="900"/>
      <c r="OW69" s="900"/>
      <c r="OX69" s="900"/>
      <c r="OY69" s="1049"/>
      <c r="OZ69" s="1049"/>
      <c r="PA69" s="1049"/>
      <c r="PB69" s="1049"/>
      <c r="PC69" s="1049"/>
      <c r="PD69" s="1049"/>
      <c r="PE69" s="1049"/>
      <c r="PF69" s="1171"/>
      <c r="PG69" s="1171"/>
      <c r="PH69" s="1171"/>
      <c r="PI69" s="1172"/>
      <c r="PS69" s="899"/>
      <c r="PT69" s="900"/>
      <c r="PU69" s="900"/>
      <c r="PV69" s="900"/>
      <c r="PW69" s="900"/>
      <c r="PX69" s="1049"/>
      <c r="PY69" s="1049"/>
      <c r="PZ69" s="1049"/>
      <c r="QA69" s="1049"/>
      <c r="QB69" s="1049"/>
      <c r="QC69" s="1049"/>
      <c r="QD69" s="1049"/>
      <c r="QE69" s="1171"/>
      <c r="QF69" s="1171"/>
      <c r="QG69" s="1171"/>
      <c r="QH69" s="1172"/>
      <c r="QY69" s="1200" t="s">
        <v>1053</v>
      </c>
      <c r="QZ69" s="1201"/>
      <c r="RA69" s="1201"/>
      <c r="RB69" s="1201"/>
      <c r="RC69" s="1206" t="s">
        <v>976</v>
      </c>
      <c r="RD69" s="1206"/>
      <c r="RE69" s="1206"/>
      <c r="RF69" s="1206"/>
      <c r="RG69" s="1206"/>
      <c r="RH69" s="1206"/>
      <c r="RI69" s="1206"/>
      <c r="RJ69" s="1207"/>
    </row>
    <row r="70" spans="2:478" ht="3.65" customHeight="1"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3"/>
      <c r="AP70" s="22"/>
      <c r="AQ70" s="22"/>
      <c r="AR70" s="388"/>
      <c r="AS70" s="388"/>
      <c r="AT70" s="388"/>
      <c r="AU70" s="388"/>
      <c r="AV70" s="388"/>
      <c r="AW70" s="388"/>
      <c r="AX70" s="727" t="s">
        <v>5</v>
      </c>
      <c r="AY70" s="728"/>
      <c r="AZ70" s="47"/>
      <c r="BA70" s="1216"/>
      <c r="BB70" s="1217"/>
      <c r="BC70" s="1177"/>
      <c r="BD70" s="1178"/>
      <c r="BE70" s="1178"/>
      <c r="BF70" s="1178"/>
      <c r="BG70" s="1181"/>
      <c r="BH70" s="1181"/>
      <c r="BI70" s="1186"/>
      <c r="BJ70" s="1186"/>
      <c r="BK70" s="1186"/>
      <c r="BL70" s="1187"/>
      <c r="BM70" s="1294"/>
      <c r="BN70" s="1153"/>
      <c r="BO70" s="980"/>
      <c r="BP70" s="980"/>
      <c r="BQ70" s="980"/>
      <c r="BR70" s="980"/>
      <c r="BS70" s="980"/>
      <c r="BT70" s="980"/>
      <c r="BU70" s="980"/>
      <c r="BV70" s="980"/>
      <c r="BW70" s="582"/>
      <c r="BX70" s="583"/>
      <c r="BY70" s="1153"/>
      <c r="BZ70" s="1153"/>
      <c r="CA70" s="980"/>
      <c r="CB70" s="980"/>
      <c r="CC70" s="980"/>
      <c r="CD70" s="980"/>
      <c r="CE70" s="980"/>
      <c r="CF70" s="980"/>
      <c r="CG70" s="980"/>
      <c r="CH70" s="980"/>
      <c r="CI70" s="582"/>
      <c r="CJ70" s="583"/>
      <c r="CK70" s="1153"/>
      <c r="CL70" s="1153"/>
      <c r="CM70" s="980"/>
      <c r="CN70" s="980"/>
      <c r="CO70" s="980"/>
      <c r="CP70" s="980"/>
      <c r="CQ70" s="980"/>
      <c r="CR70" s="980"/>
      <c r="CS70" s="980"/>
      <c r="CT70" s="980"/>
      <c r="CU70" s="582"/>
      <c r="CV70" s="583"/>
      <c r="CW70" s="1153"/>
      <c r="CX70" s="1153"/>
      <c r="CY70" s="980"/>
      <c r="CZ70" s="980"/>
      <c r="DA70" s="980"/>
      <c r="DB70" s="980"/>
      <c r="DC70" s="980"/>
      <c r="DD70" s="980"/>
      <c r="DE70" s="980"/>
      <c r="DF70" s="980"/>
      <c r="DG70" s="582"/>
      <c r="DH70" s="583"/>
      <c r="DI70" s="1153"/>
      <c r="DJ70" s="1153"/>
      <c r="DK70" s="980"/>
      <c r="DL70" s="980"/>
      <c r="DM70" s="980"/>
      <c r="DN70" s="980"/>
      <c r="DO70" s="980"/>
      <c r="DP70" s="980"/>
      <c r="DQ70" s="980"/>
      <c r="DR70" s="980"/>
      <c r="DS70" s="582"/>
      <c r="DT70" s="583"/>
      <c r="DU70" s="1153"/>
      <c r="DV70" s="1153"/>
      <c r="DW70" s="980"/>
      <c r="DX70" s="980"/>
      <c r="DY70" s="980"/>
      <c r="DZ70" s="980"/>
      <c r="EA70" s="980"/>
      <c r="EB70" s="980"/>
      <c r="EC70" s="980"/>
      <c r="ED70" s="980"/>
      <c r="EE70" s="582"/>
      <c r="EF70" s="583"/>
      <c r="EG70" s="1153"/>
      <c r="EH70" s="1153"/>
      <c r="EI70" s="980"/>
      <c r="EJ70" s="980"/>
      <c r="EK70" s="980"/>
      <c r="EL70" s="980"/>
      <c r="EM70" s="980"/>
      <c r="EN70" s="980"/>
      <c r="EO70" s="980"/>
      <c r="EP70" s="980"/>
      <c r="EQ70" s="582"/>
      <c r="ER70" s="583"/>
      <c r="ES70" s="1153"/>
      <c r="ET70" s="1153"/>
      <c r="EU70" s="980"/>
      <c r="EV70" s="980"/>
      <c r="EW70" s="980"/>
      <c r="EX70" s="980"/>
      <c r="EY70" s="980"/>
      <c r="EZ70" s="980"/>
      <c r="FA70" s="980"/>
      <c r="FB70" s="980"/>
      <c r="FC70" s="582"/>
      <c r="FD70" s="583"/>
      <c r="FE70" s="1153"/>
      <c r="FF70" s="1153"/>
      <c r="FG70" s="980"/>
      <c r="FH70" s="980"/>
      <c r="FI70" s="980"/>
      <c r="FJ70" s="980"/>
      <c r="FK70" s="980"/>
      <c r="FL70" s="980"/>
      <c r="FM70" s="980"/>
      <c r="FN70" s="980"/>
      <c r="FO70" s="582"/>
      <c r="FP70" s="583"/>
      <c r="FQ70" s="1153"/>
      <c r="FR70" s="1153"/>
      <c r="FS70" s="980"/>
      <c r="FT70" s="980"/>
      <c r="FU70" s="980"/>
      <c r="FV70" s="980"/>
      <c r="FW70" s="980"/>
      <c r="FX70" s="980"/>
      <c r="FY70" s="980"/>
      <c r="FZ70" s="980"/>
      <c r="GA70" s="582"/>
      <c r="GB70" s="583"/>
      <c r="GC70" s="1153"/>
      <c r="GD70" s="1153"/>
      <c r="GE70" s="980"/>
      <c r="GF70" s="980"/>
      <c r="GG70" s="980"/>
      <c r="GH70" s="980"/>
      <c r="GI70" s="980"/>
      <c r="GJ70" s="980"/>
      <c r="GK70" s="980"/>
      <c r="GL70" s="980"/>
      <c r="GM70" s="582"/>
      <c r="GN70" s="583"/>
      <c r="GO70" s="1153"/>
      <c r="GP70" s="1153"/>
      <c r="GQ70" s="980"/>
      <c r="GR70" s="980"/>
      <c r="GS70" s="980"/>
      <c r="GT70" s="980"/>
      <c r="GU70" s="980"/>
      <c r="GV70" s="980"/>
      <c r="GW70" s="980"/>
      <c r="GX70" s="980"/>
      <c r="GY70" s="582"/>
      <c r="GZ70" s="583"/>
      <c r="HA70" s="1153"/>
      <c r="HB70" s="1153"/>
      <c r="HC70" s="980"/>
      <c r="HD70" s="980"/>
      <c r="HE70" s="980"/>
      <c r="HF70" s="980"/>
      <c r="HG70" s="980"/>
      <c r="HH70" s="980"/>
      <c r="HI70" s="980"/>
      <c r="HJ70" s="980"/>
      <c r="HK70" s="582"/>
      <c r="HL70" s="583"/>
      <c r="HM70" s="1153"/>
      <c r="HN70" s="1153"/>
      <c r="HO70" s="980"/>
      <c r="HP70" s="980"/>
      <c r="HQ70" s="980"/>
      <c r="HR70" s="980"/>
      <c r="HS70" s="980"/>
      <c r="HT70" s="980"/>
      <c r="HU70" s="980"/>
      <c r="HV70" s="980"/>
      <c r="HW70" s="582"/>
      <c r="HX70" s="583"/>
      <c r="HY70" s="1153"/>
      <c r="HZ70" s="1153"/>
      <c r="IA70" s="980"/>
      <c r="IB70" s="980"/>
      <c r="IC70" s="980"/>
      <c r="ID70" s="980"/>
      <c r="IE70" s="980"/>
      <c r="IF70" s="980"/>
      <c r="IG70" s="980"/>
      <c r="IH70" s="980"/>
      <c r="II70" s="582"/>
      <c r="IJ70" s="583"/>
      <c r="IK70" s="1153"/>
      <c r="IL70" s="1153"/>
      <c r="IM70" s="980"/>
      <c r="IN70" s="980"/>
      <c r="IO70" s="980"/>
      <c r="IP70" s="980"/>
      <c r="IQ70" s="980"/>
      <c r="IR70" s="980"/>
      <c r="IS70" s="980"/>
      <c r="IT70" s="980"/>
      <c r="IU70" s="524"/>
      <c r="IV70" s="564"/>
      <c r="IW70" s="47"/>
      <c r="IX70" s="728" t="s">
        <v>5</v>
      </c>
      <c r="IY70" s="731"/>
      <c r="IZ70" s="22"/>
      <c r="JA70" s="22"/>
      <c r="JB70" s="22"/>
      <c r="JC70" s="22"/>
      <c r="JD70" s="22"/>
      <c r="JE70" s="22"/>
      <c r="JF70" s="22"/>
      <c r="JG70" s="22"/>
      <c r="JH70" s="21"/>
      <c r="JI70" s="22"/>
      <c r="JJ70" s="22"/>
      <c r="JK70" s="22"/>
      <c r="JL70" s="22"/>
      <c r="JM70" s="22"/>
      <c r="JN70" s="22"/>
      <c r="JO70" s="22"/>
      <c r="JP70" s="22"/>
      <c r="JQ70" s="22"/>
      <c r="JR70" s="22"/>
      <c r="JS70" s="22"/>
      <c r="JT70" s="22"/>
      <c r="JU70" s="22"/>
      <c r="JV70" s="22"/>
      <c r="JW70" s="22"/>
      <c r="JX70" s="22"/>
      <c r="JY70" s="22"/>
      <c r="JZ70" s="22"/>
      <c r="KA70" s="22"/>
      <c r="KB70" s="22"/>
      <c r="KC70" s="22"/>
      <c r="KD70" s="22"/>
      <c r="KE70" s="22"/>
      <c r="KF70" s="22"/>
      <c r="KG70" s="22"/>
      <c r="KH70" s="22"/>
      <c r="KI70" s="22"/>
      <c r="KJ70" s="22"/>
      <c r="KK70" s="22"/>
      <c r="KL70" s="22"/>
      <c r="KM70" s="22"/>
      <c r="KN70" s="22"/>
      <c r="KO70" s="22"/>
      <c r="KP70" s="22"/>
      <c r="KQ70" s="22"/>
      <c r="KR70" s="22"/>
      <c r="KS70" s="22"/>
      <c r="KT70" s="22"/>
      <c r="KU70" s="22"/>
      <c r="KV70" s="22"/>
      <c r="KW70" s="22"/>
      <c r="KX70" s="22"/>
      <c r="KY70" s="22"/>
      <c r="KZ70" s="22"/>
      <c r="LA70" s="22"/>
      <c r="LB70" s="22"/>
      <c r="LC70" s="22"/>
      <c r="LD70" s="22"/>
      <c r="LE70" s="22"/>
      <c r="LF70" s="22"/>
      <c r="LG70" s="22"/>
      <c r="LH70" s="22"/>
      <c r="LI70" s="22"/>
      <c r="LJ70" s="23"/>
      <c r="MM70" s="850" t="s">
        <v>969</v>
      </c>
      <c r="MN70" s="851"/>
      <c r="MO70" s="851"/>
      <c r="MP70" s="851"/>
      <c r="MQ70" s="851"/>
      <c r="MR70" s="851"/>
      <c r="MS70" s="851"/>
      <c r="MT70" s="851"/>
      <c r="MU70" s="851"/>
      <c r="MV70" s="851"/>
      <c r="MW70" s="851"/>
      <c r="MX70" s="851"/>
      <c r="MY70" s="851"/>
      <c r="MZ70" s="851"/>
      <c r="NA70" s="1115" t="str">
        <f>IF(NA11="","",NA11)</f>
        <v/>
      </c>
      <c r="NB70" s="1116"/>
      <c r="NC70" s="1116"/>
      <c r="ND70" s="1116"/>
      <c r="NE70" s="1116"/>
      <c r="NF70" s="1116"/>
      <c r="NG70" s="1116"/>
      <c r="NH70" s="1116"/>
      <c r="NI70" s="1116"/>
      <c r="NJ70" s="1116"/>
      <c r="NK70" s="1116"/>
      <c r="NL70" s="1116"/>
      <c r="NM70" s="1116"/>
      <c r="NN70" s="1117"/>
      <c r="NY70" s="1245" t="s">
        <v>1053</v>
      </c>
      <c r="NZ70" s="1246"/>
      <c r="OA70" s="1246"/>
      <c r="OB70" s="1246"/>
      <c r="OC70" s="1246"/>
      <c r="OD70" s="1251" t="s">
        <v>976</v>
      </c>
      <c r="OE70" s="1251"/>
      <c r="OF70" s="1251"/>
      <c r="OG70" s="1251"/>
      <c r="OH70" s="1251"/>
      <c r="OI70" s="1251"/>
      <c r="OJ70" s="1251"/>
      <c r="OK70" s="1251"/>
      <c r="OL70" s="1251"/>
      <c r="OM70" s="1251"/>
      <c r="ON70" s="1252"/>
      <c r="OT70" s="1245" t="s">
        <v>1053</v>
      </c>
      <c r="OU70" s="1246"/>
      <c r="OV70" s="1246"/>
      <c r="OW70" s="1246"/>
      <c r="OX70" s="1246"/>
      <c r="OY70" s="1251" t="s">
        <v>976</v>
      </c>
      <c r="OZ70" s="1251"/>
      <c r="PA70" s="1251"/>
      <c r="PB70" s="1251"/>
      <c r="PC70" s="1251"/>
      <c r="PD70" s="1251"/>
      <c r="PE70" s="1251"/>
      <c r="PF70" s="1251"/>
      <c r="PG70" s="1251"/>
      <c r="PH70" s="1251"/>
      <c r="PI70" s="1252"/>
      <c r="PS70" s="1245" t="s">
        <v>1053</v>
      </c>
      <c r="PT70" s="1246"/>
      <c r="PU70" s="1246"/>
      <c r="PV70" s="1246"/>
      <c r="PW70" s="1246"/>
      <c r="PX70" s="1251" t="s">
        <v>976</v>
      </c>
      <c r="PY70" s="1251"/>
      <c r="PZ70" s="1251"/>
      <c r="QA70" s="1251"/>
      <c r="QB70" s="1251"/>
      <c r="QC70" s="1251"/>
      <c r="QD70" s="1251"/>
      <c r="QE70" s="1251"/>
      <c r="QF70" s="1251"/>
      <c r="QG70" s="1251"/>
      <c r="QH70" s="1252"/>
      <c r="QY70" s="1202"/>
      <c r="QZ70" s="1203"/>
      <c r="RA70" s="1203"/>
      <c r="RB70" s="1203"/>
      <c r="RC70" s="1208"/>
      <c r="RD70" s="1208"/>
      <c r="RE70" s="1208"/>
      <c r="RF70" s="1208"/>
      <c r="RG70" s="1208"/>
      <c r="RH70" s="1208"/>
      <c r="RI70" s="1208"/>
      <c r="RJ70" s="1209"/>
    </row>
    <row r="71" spans="2:478" ht="3.65" customHeight="1">
      <c r="B71" s="21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3"/>
      <c r="AP71" s="22"/>
      <c r="AQ71" s="22"/>
      <c r="AR71" s="388"/>
      <c r="AS71" s="388"/>
      <c r="AT71" s="433" t="str">
        <f>IF(BA71&lt;&gt;"","VERDADERO","")</f>
        <v>VERDADERO</v>
      </c>
      <c r="AU71" s="388"/>
      <c r="AV71" s="388"/>
      <c r="AW71" s="388"/>
      <c r="AX71" s="727"/>
      <c r="AY71" s="728"/>
      <c r="AZ71" s="47"/>
      <c r="BA71" s="1109" t="s">
        <v>54</v>
      </c>
      <c r="BB71" s="1110"/>
      <c r="BC71" s="1161" t="s">
        <v>1057</v>
      </c>
      <c r="BD71" s="1161"/>
      <c r="BE71" s="1161"/>
      <c r="BF71" s="1161"/>
      <c r="BG71" s="1164" t="s">
        <v>5</v>
      </c>
      <c r="BH71" s="1164"/>
      <c r="BI71" s="1167">
        <v>400</v>
      </c>
      <c r="BJ71" s="1167"/>
      <c r="BK71" s="1167"/>
      <c r="BL71" s="1168"/>
      <c r="BM71" s="1290" t="b">
        <v>0</v>
      </c>
      <c r="BN71" s="1158"/>
      <c r="BO71" s="872" t="str">
        <f>IFERROR(VLOOKUP(BU26,BD!$B:$D,3,FALSE),"-")</f>
        <v>-</v>
      </c>
      <c r="BP71" s="872"/>
      <c r="BQ71" s="872"/>
      <c r="BR71" s="872"/>
      <c r="BS71" s="872"/>
      <c r="BT71" s="872"/>
      <c r="BU71" s="872"/>
      <c r="BV71" s="872"/>
      <c r="BW71" s="1127" t="b">
        <v>0</v>
      </c>
      <c r="BX71" s="1128"/>
      <c r="BY71" s="1158" t="b">
        <v>0</v>
      </c>
      <c r="BZ71" s="1158"/>
      <c r="CA71" s="872" t="str">
        <f>IFERROR(IF(#REF!="30",VLOOKUP(CB26,BD!$B:$D,3,FALSE),"-"),"-")</f>
        <v>-</v>
      </c>
      <c r="CB71" s="872"/>
      <c r="CC71" s="872"/>
      <c r="CD71" s="872"/>
      <c r="CE71" s="872"/>
      <c r="CF71" s="872"/>
      <c r="CG71" s="872"/>
      <c r="CH71" s="872"/>
      <c r="CI71" s="1127" t="b">
        <v>0</v>
      </c>
      <c r="CJ71" s="1128"/>
      <c r="CK71" s="1158" t="b">
        <v>0</v>
      </c>
      <c r="CL71" s="1158"/>
      <c r="CM71" s="872" t="str">
        <f>IFERROR(IF(#REF!&gt;="31",VLOOKUP(CN26,BD!$B:$D,3,FALSE),"-"),"-")</f>
        <v>-</v>
      </c>
      <c r="CN71" s="872"/>
      <c r="CO71" s="872"/>
      <c r="CP71" s="872"/>
      <c r="CQ71" s="872"/>
      <c r="CR71" s="872"/>
      <c r="CS71" s="872"/>
      <c r="CT71" s="872"/>
      <c r="CU71" s="1127" t="b">
        <v>0</v>
      </c>
      <c r="CV71" s="1128"/>
      <c r="CW71" s="1158" t="b">
        <v>0</v>
      </c>
      <c r="CX71" s="1158"/>
      <c r="CY71" s="872" t="str">
        <f>IFERROR(IF(AR51&gt;="31",VLOOKUP(CZ26,BD!$B:$D,3,FALSE),"-"),"-")</f>
        <v>-</v>
      </c>
      <c r="CZ71" s="872"/>
      <c r="DA71" s="872"/>
      <c r="DB71" s="872"/>
      <c r="DC71" s="872"/>
      <c r="DD71" s="872"/>
      <c r="DE71" s="872"/>
      <c r="DF71" s="872"/>
      <c r="DG71" s="1127" t="b">
        <v>0</v>
      </c>
      <c r="DH71" s="1128"/>
      <c r="DI71" s="1158" t="b">
        <v>0</v>
      </c>
      <c r="DJ71" s="1158"/>
      <c r="DK71" s="872" t="str">
        <f>IFERROR(VLOOKUP(DQ26,BD!$B:$D,3,FALSE),"-")</f>
        <v>-</v>
      </c>
      <c r="DL71" s="872"/>
      <c r="DM71" s="872"/>
      <c r="DN71" s="872"/>
      <c r="DO71" s="872"/>
      <c r="DP71" s="872"/>
      <c r="DQ71" s="872"/>
      <c r="DR71" s="872"/>
      <c r="DS71" s="1127" t="b">
        <v>0</v>
      </c>
      <c r="DT71" s="1128"/>
      <c r="DU71" s="1158" t="b">
        <v>0</v>
      </c>
      <c r="DV71" s="1158"/>
      <c r="DW71" s="872" t="str">
        <f>IFERROR(IF(BG71&lt;&gt;"",VLOOKUP(DX26,BD!$B:$D,3,FALSE),"-"),"-")</f>
        <v>-</v>
      </c>
      <c r="DX71" s="872"/>
      <c r="DY71" s="872"/>
      <c r="DZ71" s="872"/>
      <c r="EA71" s="872"/>
      <c r="EB71" s="872"/>
      <c r="EC71" s="872"/>
      <c r="ED71" s="872"/>
      <c r="EE71" s="1127" t="b">
        <v>0</v>
      </c>
      <c r="EF71" s="1128"/>
      <c r="EG71" s="1158" t="b">
        <v>0</v>
      </c>
      <c r="EH71" s="1158"/>
      <c r="EI71" s="872" t="str">
        <f>IFERROR(VLOOKUP(EO26,BD!$B:$D,3,FALSE),"-")</f>
        <v>-</v>
      </c>
      <c r="EJ71" s="872"/>
      <c r="EK71" s="872"/>
      <c r="EL71" s="872"/>
      <c r="EM71" s="872"/>
      <c r="EN71" s="872"/>
      <c r="EO71" s="872"/>
      <c r="EP71" s="872"/>
      <c r="EQ71" s="1127" t="b">
        <v>0</v>
      </c>
      <c r="ER71" s="1128"/>
      <c r="ES71" s="1158" t="b">
        <v>0</v>
      </c>
      <c r="ET71" s="1158"/>
      <c r="EU71" s="872" t="str">
        <f>IFERROR(VLOOKUP(FA26,BD!$B:$D,3,FALSE),"-")</f>
        <v>-</v>
      </c>
      <c r="EV71" s="872"/>
      <c r="EW71" s="872"/>
      <c r="EX71" s="872"/>
      <c r="EY71" s="872"/>
      <c r="EZ71" s="872"/>
      <c r="FA71" s="872"/>
      <c r="FB71" s="872"/>
      <c r="FC71" s="1127" t="b">
        <v>0</v>
      </c>
      <c r="FD71" s="1128"/>
      <c r="FE71" s="1158" t="b">
        <v>0</v>
      </c>
      <c r="FF71" s="1158"/>
      <c r="FG71" s="872" t="str">
        <f>IFERROR(VLOOKUP(FG26,BD!$B:$D,3,FALSE),"-")</f>
        <v>-</v>
      </c>
      <c r="FH71" s="872"/>
      <c r="FI71" s="872"/>
      <c r="FJ71" s="872"/>
      <c r="FK71" s="872"/>
      <c r="FL71" s="872"/>
      <c r="FM71" s="872"/>
      <c r="FN71" s="872"/>
      <c r="FO71" s="1127" t="b">
        <v>0</v>
      </c>
      <c r="FP71" s="1128"/>
      <c r="FQ71" s="1158" t="b">
        <v>0</v>
      </c>
      <c r="FR71" s="1158"/>
      <c r="FS71" s="872" t="str">
        <f>IFERROR(VLOOKUP(FS26,BD!$B:$D,3,FALSE),"-")</f>
        <v>-</v>
      </c>
      <c r="FT71" s="872"/>
      <c r="FU71" s="872"/>
      <c r="FV71" s="872"/>
      <c r="FW71" s="872"/>
      <c r="FX71" s="872"/>
      <c r="FY71" s="872"/>
      <c r="FZ71" s="872"/>
      <c r="GA71" s="1127" t="b">
        <v>0</v>
      </c>
      <c r="GB71" s="1128"/>
      <c r="GC71" s="1158" t="b">
        <v>0</v>
      </c>
      <c r="GD71" s="1158"/>
      <c r="GE71" s="872" t="str">
        <f>IFERROR(VLOOKUP(GC25,BD!$B:$D,3,FALSE),"-")</f>
        <v>-</v>
      </c>
      <c r="GF71" s="872"/>
      <c r="GG71" s="872"/>
      <c r="GH71" s="872"/>
      <c r="GI71" s="872"/>
      <c r="GJ71" s="872"/>
      <c r="GK71" s="872"/>
      <c r="GL71" s="872"/>
      <c r="GM71" s="1127" t="b">
        <v>0</v>
      </c>
      <c r="GN71" s="1128"/>
      <c r="GO71" s="1158" t="b">
        <v>0</v>
      </c>
      <c r="GP71" s="1158"/>
      <c r="GQ71" s="872" t="str">
        <f>IFERROR(VLOOKUP(GR26,BD!$B:$D,3,FALSE),"-")</f>
        <v>-</v>
      </c>
      <c r="GR71" s="872"/>
      <c r="GS71" s="872"/>
      <c r="GT71" s="872"/>
      <c r="GU71" s="872"/>
      <c r="GV71" s="872"/>
      <c r="GW71" s="872"/>
      <c r="GX71" s="872"/>
      <c r="GY71" s="1127" t="b">
        <v>0</v>
      </c>
      <c r="GZ71" s="1128"/>
      <c r="HA71" s="1158" t="b">
        <v>0</v>
      </c>
      <c r="HB71" s="1158"/>
      <c r="HC71" s="872" t="str">
        <f>IFERROR(VLOOKUP(HD26,BD!$B:$D,3,FALSE),"-")</f>
        <v>-</v>
      </c>
      <c r="HD71" s="872"/>
      <c r="HE71" s="872"/>
      <c r="HF71" s="872"/>
      <c r="HG71" s="872"/>
      <c r="HH71" s="872"/>
      <c r="HI71" s="872"/>
      <c r="HJ71" s="872"/>
      <c r="HK71" s="1127" t="b">
        <v>0</v>
      </c>
      <c r="HL71" s="1128"/>
      <c r="HM71" s="1158" t="b">
        <v>0</v>
      </c>
      <c r="HN71" s="1158"/>
      <c r="HO71" s="872" t="str">
        <f>IFERROR(VLOOKUP(HM25,BD!$B:$D,3,FALSE),"-")</f>
        <v>-</v>
      </c>
      <c r="HP71" s="872"/>
      <c r="HQ71" s="872"/>
      <c r="HR71" s="872"/>
      <c r="HS71" s="872"/>
      <c r="HT71" s="872"/>
      <c r="HU71" s="872"/>
      <c r="HV71" s="872"/>
      <c r="HW71" s="1127" t="b">
        <v>0</v>
      </c>
      <c r="HX71" s="1128"/>
      <c r="HY71" s="1158" t="b">
        <v>0</v>
      </c>
      <c r="HZ71" s="1158"/>
      <c r="IA71" s="872" t="str">
        <f>IFERROR(VLOOKUP(IG26,BD!$B:$D,3,FALSE),"-")</f>
        <v>-</v>
      </c>
      <c r="IB71" s="872"/>
      <c r="IC71" s="872"/>
      <c r="ID71" s="872"/>
      <c r="IE71" s="872"/>
      <c r="IF71" s="872"/>
      <c r="IG71" s="872"/>
      <c r="IH71" s="872"/>
      <c r="II71" s="1127" t="b">
        <v>0</v>
      </c>
      <c r="IJ71" s="1128"/>
      <c r="IK71" s="1158" t="b">
        <v>0</v>
      </c>
      <c r="IL71" s="1158"/>
      <c r="IM71" s="872" t="str">
        <f>IFERROR(VLOOKUP(IN26,BD!$B:$D,3,FALSE),"-")</f>
        <v>1010176</v>
      </c>
      <c r="IN71" s="872"/>
      <c r="IO71" s="872"/>
      <c r="IP71" s="872"/>
      <c r="IQ71" s="872"/>
      <c r="IR71" s="872"/>
      <c r="IS71" s="872"/>
      <c r="IT71" s="872"/>
      <c r="IU71" s="1127" t="b">
        <v>0</v>
      </c>
      <c r="IV71" s="1283"/>
      <c r="IW71" s="47"/>
      <c r="IX71" s="728"/>
      <c r="IY71" s="731"/>
      <c r="IZ71" s="22"/>
      <c r="JA71" s="22"/>
      <c r="JB71" s="22"/>
      <c r="JC71" s="22"/>
      <c r="JD71" s="22"/>
      <c r="JE71" s="22"/>
      <c r="JF71" s="22"/>
      <c r="JG71" s="22"/>
      <c r="JH71" s="21"/>
      <c r="JI71" s="22"/>
      <c r="JJ71" s="22"/>
      <c r="JK71" s="22"/>
      <c r="JL71" s="22"/>
      <c r="JM71" s="22"/>
      <c r="JN71" s="22"/>
      <c r="JO71" s="22"/>
      <c r="JP71" s="22"/>
      <c r="JQ71" s="22"/>
      <c r="JR71" s="22"/>
      <c r="JS71" s="22"/>
      <c r="JT71" s="22"/>
      <c r="JU71" s="22"/>
      <c r="JV71" s="22"/>
      <c r="JW71" s="22"/>
      <c r="JX71" s="22"/>
      <c r="JY71" s="22"/>
      <c r="JZ71" s="22"/>
      <c r="KA71" s="22"/>
      <c r="KB71" s="22"/>
      <c r="KC71" s="22"/>
      <c r="KD71" s="22"/>
      <c r="KE71" s="22"/>
      <c r="KF71" s="22"/>
      <c r="KG71" s="22"/>
      <c r="KH71" s="22"/>
      <c r="KI71" s="22"/>
      <c r="KJ71" s="22"/>
      <c r="KK71" s="22"/>
      <c r="KL71" s="22"/>
      <c r="KM71" s="22"/>
      <c r="KN71" s="22"/>
      <c r="KO71" s="22"/>
      <c r="KP71" s="22"/>
      <c r="KQ71" s="22"/>
      <c r="KR71" s="22"/>
      <c r="KS71" s="22"/>
      <c r="KT71" s="22"/>
      <c r="KU71" s="22"/>
      <c r="KV71" s="22"/>
      <c r="KW71" s="22"/>
      <c r="KX71" s="22"/>
      <c r="KY71" s="22"/>
      <c r="KZ71" s="22"/>
      <c r="LA71" s="22"/>
      <c r="LB71" s="22"/>
      <c r="LC71" s="22"/>
      <c r="LD71" s="22"/>
      <c r="LE71" s="22"/>
      <c r="LF71" s="22"/>
      <c r="LG71" s="22"/>
      <c r="LH71" s="22"/>
      <c r="LI71" s="22"/>
      <c r="LJ71" s="23"/>
      <c r="MM71" s="852"/>
      <c r="MN71" s="853"/>
      <c r="MO71" s="853"/>
      <c r="MP71" s="853"/>
      <c r="MQ71" s="853"/>
      <c r="MR71" s="853"/>
      <c r="MS71" s="853"/>
      <c r="MT71" s="853"/>
      <c r="MU71" s="853"/>
      <c r="MV71" s="853"/>
      <c r="MW71" s="853"/>
      <c r="MX71" s="853"/>
      <c r="MY71" s="853"/>
      <c r="MZ71" s="853"/>
      <c r="NA71" s="1118"/>
      <c r="NB71" s="1119"/>
      <c r="NC71" s="1119"/>
      <c r="ND71" s="1119"/>
      <c r="NE71" s="1119"/>
      <c r="NF71" s="1119"/>
      <c r="NG71" s="1119"/>
      <c r="NH71" s="1119"/>
      <c r="NI71" s="1119"/>
      <c r="NJ71" s="1119"/>
      <c r="NK71" s="1119"/>
      <c r="NL71" s="1119"/>
      <c r="NM71" s="1119"/>
      <c r="NN71" s="1120"/>
      <c r="NY71" s="1247"/>
      <c r="NZ71" s="1248"/>
      <c r="OA71" s="1248"/>
      <c r="OB71" s="1248"/>
      <c r="OC71" s="1248"/>
      <c r="OD71" s="1253"/>
      <c r="OE71" s="1253"/>
      <c r="OF71" s="1253"/>
      <c r="OG71" s="1253"/>
      <c r="OH71" s="1253"/>
      <c r="OI71" s="1253"/>
      <c r="OJ71" s="1253"/>
      <c r="OK71" s="1253"/>
      <c r="OL71" s="1253"/>
      <c r="OM71" s="1253"/>
      <c r="ON71" s="1254"/>
      <c r="OT71" s="1247"/>
      <c r="OU71" s="1248"/>
      <c r="OV71" s="1248"/>
      <c r="OW71" s="1248"/>
      <c r="OX71" s="1248"/>
      <c r="OY71" s="1253"/>
      <c r="OZ71" s="1253"/>
      <c r="PA71" s="1253"/>
      <c r="PB71" s="1253"/>
      <c r="PC71" s="1253"/>
      <c r="PD71" s="1253"/>
      <c r="PE71" s="1253"/>
      <c r="PF71" s="1253"/>
      <c r="PG71" s="1253"/>
      <c r="PH71" s="1253"/>
      <c r="PI71" s="1254"/>
      <c r="PS71" s="1247"/>
      <c r="PT71" s="1248"/>
      <c r="PU71" s="1248"/>
      <c r="PV71" s="1248"/>
      <c r="PW71" s="1248"/>
      <c r="PX71" s="1253"/>
      <c r="PY71" s="1253"/>
      <c r="PZ71" s="1253"/>
      <c r="QA71" s="1253"/>
      <c r="QB71" s="1253"/>
      <c r="QC71" s="1253"/>
      <c r="QD71" s="1253"/>
      <c r="QE71" s="1253"/>
      <c r="QF71" s="1253"/>
      <c r="QG71" s="1253"/>
      <c r="QH71" s="1254"/>
      <c r="QY71" s="1204"/>
      <c r="QZ71" s="1205"/>
      <c r="RA71" s="1205"/>
      <c r="RB71" s="1205"/>
      <c r="RC71" s="1210"/>
      <c r="RD71" s="1210"/>
      <c r="RE71" s="1210"/>
      <c r="RF71" s="1210"/>
      <c r="RG71" s="1210"/>
      <c r="RH71" s="1210"/>
      <c r="RI71" s="1210"/>
      <c r="RJ71" s="1211"/>
    </row>
    <row r="72" spans="2:478" ht="3.65" customHeight="1"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3"/>
      <c r="AP72" s="22"/>
      <c r="AQ72" s="22"/>
      <c r="AR72" s="388"/>
      <c r="AS72" s="388"/>
      <c r="AT72" s="388"/>
      <c r="AU72" s="388"/>
      <c r="AV72" s="388"/>
      <c r="AW72" s="388"/>
      <c r="AX72" s="727"/>
      <c r="AY72" s="728"/>
      <c r="AZ72" s="47"/>
      <c r="BA72" s="1111"/>
      <c r="BB72" s="1112"/>
      <c r="BC72" s="1162"/>
      <c r="BD72" s="1162"/>
      <c r="BE72" s="1162"/>
      <c r="BF72" s="1162"/>
      <c r="BG72" s="1165"/>
      <c r="BH72" s="1165"/>
      <c r="BI72" s="1169"/>
      <c r="BJ72" s="1169"/>
      <c r="BK72" s="1169"/>
      <c r="BL72" s="1170"/>
      <c r="BM72" s="1291"/>
      <c r="BN72" s="1159"/>
      <c r="BO72" s="875"/>
      <c r="BP72" s="875"/>
      <c r="BQ72" s="875"/>
      <c r="BR72" s="875"/>
      <c r="BS72" s="875"/>
      <c r="BT72" s="875"/>
      <c r="BU72" s="875"/>
      <c r="BV72" s="875"/>
      <c r="BW72" s="1129"/>
      <c r="BX72" s="1130"/>
      <c r="BY72" s="1159"/>
      <c r="BZ72" s="1159"/>
      <c r="CA72" s="875"/>
      <c r="CB72" s="875"/>
      <c r="CC72" s="875"/>
      <c r="CD72" s="875"/>
      <c r="CE72" s="875"/>
      <c r="CF72" s="875"/>
      <c r="CG72" s="875"/>
      <c r="CH72" s="875"/>
      <c r="CI72" s="1129"/>
      <c r="CJ72" s="1130"/>
      <c r="CK72" s="1159"/>
      <c r="CL72" s="1159"/>
      <c r="CM72" s="875"/>
      <c r="CN72" s="875"/>
      <c r="CO72" s="875"/>
      <c r="CP72" s="875"/>
      <c r="CQ72" s="875"/>
      <c r="CR72" s="875"/>
      <c r="CS72" s="875"/>
      <c r="CT72" s="875"/>
      <c r="CU72" s="1129"/>
      <c r="CV72" s="1130"/>
      <c r="CW72" s="1159"/>
      <c r="CX72" s="1159"/>
      <c r="CY72" s="875"/>
      <c r="CZ72" s="875"/>
      <c r="DA72" s="875"/>
      <c r="DB72" s="875"/>
      <c r="DC72" s="875"/>
      <c r="DD72" s="875"/>
      <c r="DE72" s="875"/>
      <c r="DF72" s="875"/>
      <c r="DG72" s="1129"/>
      <c r="DH72" s="1130"/>
      <c r="DI72" s="1159"/>
      <c r="DJ72" s="1159"/>
      <c r="DK72" s="875"/>
      <c r="DL72" s="875"/>
      <c r="DM72" s="875"/>
      <c r="DN72" s="875"/>
      <c r="DO72" s="875"/>
      <c r="DP72" s="875"/>
      <c r="DQ72" s="875"/>
      <c r="DR72" s="875"/>
      <c r="DS72" s="1129"/>
      <c r="DT72" s="1130"/>
      <c r="DU72" s="1159"/>
      <c r="DV72" s="1159"/>
      <c r="DW72" s="875"/>
      <c r="DX72" s="875"/>
      <c r="DY72" s="875"/>
      <c r="DZ72" s="875"/>
      <c r="EA72" s="875"/>
      <c r="EB72" s="875"/>
      <c r="EC72" s="875"/>
      <c r="ED72" s="875"/>
      <c r="EE72" s="1129"/>
      <c r="EF72" s="1130"/>
      <c r="EG72" s="1159"/>
      <c r="EH72" s="1159"/>
      <c r="EI72" s="875"/>
      <c r="EJ72" s="875"/>
      <c r="EK72" s="875"/>
      <c r="EL72" s="875"/>
      <c r="EM72" s="875"/>
      <c r="EN72" s="875"/>
      <c r="EO72" s="875"/>
      <c r="EP72" s="875"/>
      <c r="EQ72" s="1129"/>
      <c r="ER72" s="1130"/>
      <c r="ES72" s="1159"/>
      <c r="ET72" s="1159"/>
      <c r="EU72" s="875"/>
      <c r="EV72" s="875"/>
      <c r="EW72" s="875"/>
      <c r="EX72" s="875"/>
      <c r="EY72" s="875"/>
      <c r="EZ72" s="875"/>
      <c r="FA72" s="875"/>
      <c r="FB72" s="875"/>
      <c r="FC72" s="1129"/>
      <c r="FD72" s="1130"/>
      <c r="FE72" s="1159"/>
      <c r="FF72" s="1159"/>
      <c r="FG72" s="875"/>
      <c r="FH72" s="875"/>
      <c r="FI72" s="875"/>
      <c r="FJ72" s="875"/>
      <c r="FK72" s="875"/>
      <c r="FL72" s="875"/>
      <c r="FM72" s="875"/>
      <c r="FN72" s="875"/>
      <c r="FO72" s="1129"/>
      <c r="FP72" s="1130"/>
      <c r="FQ72" s="1159"/>
      <c r="FR72" s="1159"/>
      <c r="FS72" s="875"/>
      <c r="FT72" s="875"/>
      <c r="FU72" s="875"/>
      <c r="FV72" s="875"/>
      <c r="FW72" s="875"/>
      <c r="FX72" s="875"/>
      <c r="FY72" s="875"/>
      <c r="FZ72" s="875"/>
      <c r="GA72" s="1129"/>
      <c r="GB72" s="1130"/>
      <c r="GC72" s="1159"/>
      <c r="GD72" s="1159"/>
      <c r="GE72" s="875"/>
      <c r="GF72" s="875"/>
      <c r="GG72" s="875"/>
      <c r="GH72" s="875"/>
      <c r="GI72" s="875"/>
      <c r="GJ72" s="875"/>
      <c r="GK72" s="875"/>
      <c r="GL72" s="875"/>
      <c r="GM72" s="1129"/>
      <c r="GN72" s="1130"/>
      <c r="GO72" s="1159"/>
      <c r="GP72" s="1159"/>
      <c r="GQ72" s="875"/>
      <c r="GR72" s="875"/>
      <c r="GS72" s="875"/>
      <c r="GT72" s="875"/>
      <c r="GU72" s="875"/>
      <c r="GV72" s="875"/>
      <c r="GW72" s="875"/>
      <c r="GX72" s="875"/>
      <c r="GY72" s="1129"/>
      <c r="GZ72" s="1130"/>
      <c r="HA72" s="1159"/>
      <c r="HB72" s="1159"/>
      <c r="HC72" s="875"/>
      <c r="HD72" s="875"/>
      <c r="HE72" s="875"/>
      <c r="HF72" s="875"/>
      <c r="HG72" s="875"/>
      <c r="HH72" s="875"/>
      <c r="HI72" s="875"/>
      <c r="HJ72" s="875"/>
      <c r="HK72" s="1129"/>
      <c r="HL72" s="1130"/>
      <c r="HM72" s="1159"/>
      <c r="HN72" s="1159"/>
      <c r="HO72" s="875"/>
      <c r="HP72" s="875"/>
      <c r="HQ72" s="875"/>
      <c r="HR72" s="875"/>
      <c r="HS72" s="875"/>
      <c r="HT72" s="875"/>
      <c r="HU72" s="875"/>
      <c r="HV72" s="875"/>
      <c r="HW72" s="1129"/>
      <c r="HX72" s="1130"/>
      <c r="HY72" s="1159"/>
      <c r="HZ72" s="1159"/>
      <c r="IA72" s="875"/>
      <c r="IB72" s="875"/>
      <c r="IC72" s="875"/>
      <c r="ID72" s="875"/>
      <c r="IE72" s="875"/>
      <c r="IF72" s="875"/>
      <c r="IG72" s="875"/>
      <c r="IH72" s="875"/>
      <c r="II72" s="1129"/>
      <c r="IJ72" s="1130"/>
      <c r="IK72" s="1159"/>
      <c r="IL72" s="1159"/>
      <c r="IM72" s="875"/>
      <c r="IN72" s="875"/>
      <c r="IO72" s="875"/>
      <c r="IP72" s="875"/>
      <c r="IQ72" s="875"/>
      <c r="IR72" s="875"/>
      <c r="IS72" s="875"/>
      <c r="IT72" s="875"/>
      <c r="IU72" s="1129"/>
      <c r="IV72" s="1284"/>
      <c r="IW72" s="47"/>
      <c r="IX72" s="728"/>
      <c r="IY72" s="731"/>
      <c r="IZ72" s="22"/>
      <c r="JA72" s="22"/>
      <c r="JB72" s="22"/>
      <c r="JC72" s="22"/>
      <c r="JD72" s="22"/>
      <c r="JE72" s="22"/>
      <c r="JF72" s="22"/>
      <c r="JG72" s="22"/>
      <c r="JH72" s="21"/>
      <c r="JI72" s="22"/>
      <c r="JJ72" s="22"/>
      <c r="JK72" s="22"/>
      <c r="JL72" s="22"/>
      <c r="JM72" s="22"/>
      <c r="JN72" s="22"/>
      <c r="JO72" s="22"/>
      <c r="JP72" s="22"/>
      <c r="JQ72" s="22"/>
      <c r="JR72" s="22"/>
      <c r="JS72" s="22"/>
      <c r="JT72" s="22"/>
      <c r="JU72" s="22"/>
      <c r="JV72" s="22"/>
      <c r="JW72" s="22"/>
      <c r="JX72" s="22"/>
      <c r="JY72" s="22"/>
      <c r="JZ72" s="22"/>
      <c r="KA72" s="22"/>
      <c r="KB72" s="22"/>
      <c r="KC72" s="22"/>
      <c r="KD72" s="22"/>
      <c r="KE72" s="22"/>
      <c r="KF72" s="22"/>
      <c r="KG72" s="22"/>
      <c r="KH72" s="22"/>
      <c r="KI72" s="22"/>
      <c r="KJ72" s="22"/>
      <c r="KK72" s="22"/>
      <c r="KL72" s="22"/>
      <c r="KM72" s="22"/>
      <c r="KN72" s="22"/>
      <c r="KO72" s="22"/>
      <c r="KP72" s="22"/>
      <c r="KQ72" s="22"/>
      <c r="KR72" s="22"/>
      <c r="KS72" s="22"/>
      <c r="KT72" s="22"/>
      <c r="KU72" s="22"/>
      <c r="KV72" s="22"/>
      <c r="KW72" s="22"/>
      <c r="KX72" s="22"/>
      <c r="KY72" s="22"/>
      <c r="KZ72" s="22"/>
      <c r="LA72" s="22"/>
      <c r="LB72" s="22"/>
      <c r="LC72" s="22"/>
      <c r="LD72" s="22"/>
      <c r="LE72" s="22"/>
      <c r="LF72" s="22"/>
      <c r="LG72" s="22"/>
      <c r="LH72" s="22"/>
      <c r="LI72" s="22"/>
      <c r="LJ72" s="23"/>
      <c r="MM72" s="854"/>
      <c r="MN72" s="855"/>
      <c r="MO72" s="855"/>
      <c r="MP72" s="855"/>
      <c r="MQ72" s="855"/>
      <c r="MR72" s="855"/>
      <c r="MS72" s="855"/>
      <c r="MT72" s="855"/>
      <c r="MU72" s="855"/>
      <c r="MV72" s="855"/>
      <c r="MW72" s="855"/>
      <c r="MX72" s="855"/>
      <c r="MY72" s="855"/>
      <c r="MZ72" s="855"/>
      <c r="NA72" s="1121"/>
      <c r="NB72" s="1122"/>
      <c r="NC72" s="1122"/>
      <c r="ND72" s="1122"/>
      <c r="NE72" s="1122"/>
      <c r="NF72" s="1122"/>
      <c r="NG72" s="1122"/>
      <c r="NH72" s="1122"/>
      <c r="NI72" s="1122"/>
      <c r="NJ72" s="1122"/>
      <c r="NK72" s="1122"/>
      <c r="NL72" s="1122"/>
      <c r="NM72" s="1122"/>
      <c r="NN72" s="1123"/>
      <c r="NY72" s="1249"/>
      <c r="NZ72" s="1250"/>
      <c r="OA72" s="1250"/>
      <c r="OB72" s="1250"/>
      <c r="OC72" s="1250"/>
      <c r="OD72" s="1255"/>
      <c r="OE72" s="1255"/>
      <c r="OF72" s="1255"/>
      <c r="OG72" s="1255"/>
      <c r="OH72" s="1255"/>
      <c r="OI72" s="1255"/>
      <c r="OJ72" s="1255"/>
      <c r="OK72" s="1255"/>
      <c r="OL72" s="1255"/>
      <c r="OM72" s="1255"/>
      <c r="ON72" s="1256"/>
      <c r="OT72" s="1249"/>
      <c r="OU72" s="1250"/>
      <c r="OV72" s="1250"/>
      <c r="OW72" s="1250"/>
      <c r="OX72" s="1250"/>
      <c r="OY72" s="1255"/>
      <c r="OZ72" s="1255"/>
      <c r="PA72" s="1255"/>
      <c r="PB72" s="1255"/>
      <c r="PC72" s="1255"/>
      <c r="PD72" s="1255"/>
      <c r="PE72" s="1255"/>
      <c r="PF72" s="1255"/>
      <c r="PG72" s="1255"/>
      <c r="PH72" s="1255"/>
      <c r="PI72" s="1256"/>
      <c r="PS72" s="1249"/>
      <c r="PT72" s="1250"/>
      <c r="PU72" s="1250"/>
      <c r="PV72" s="1250"/>
      <c r="PW72" s="1250"/>
      <c r="PX72" s="1255"/>
      <c r="PY72" s="1255"/>
      <c r="PZ72" s="1255"/>
      <c r="QA72" s="1255"/>
      <c r="QB72" s="1255"/>
      <c r="QC72" s="1255"/>
      <c r="QD72" s="1255"/>
      <c r="QE72" s="1255"/>
      <c r="QF72" s="1255"/>
      <c r="QG72" s="1255"/>
      <c r="QH72" s="1256"/>
      <c r="QY72" s="1212" t="s">
        <v>57</v>
      </c>
      <c r="QZ72" s="1213"/>
      <c r="RA72" s="1161" t="s">
        <v>1055</v>
      </c>
      <c r="RB72" s="1161"/>
      <c r="RC72" s="1161"/>
      <c r="RD72" s="1161"/>
      <c r="RE72" s="1164" t="s">
        <v>5</v>
      </c>
      <c r="RF72" s="1164"/>
      <c r="RG72" s="1167">
        <v>400</v>
      </c>
      <c r="RH72" s="1167"/>
      <c r="RI72" s="1167"/>
      <c r="RJ72" s="1168"/>
    </row>
    <row r="73" spans="2:478" ht="3.65" customHeight="1"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3"/>
      <c r="AP73" s="22"/>
      <c r="AQ73" s="22"/>
      <c r="AR73" s="388"/>
      <c r="AS73" s="388"/>
      <c r="AT73" s="433" t="str">
        <f>MID(BA71,3,1)</f>
        <v>E</v>
      </c>
      <c r="AU73" s="388"/>
      <c r="AV73" s="388"/>
      <c r="AW73" s="388"/>
      <c r="AX73" s="727"/>
      <c r="AY73" s="728"/>
      <c r="AZ73" s="47"/>
      <c r="BA73" s="1111"/>
      <c r="BB73" s="1112"/>
      <c r="BC73" s="1162"/>
      <c r="BD73" s="1162"/>
      <c r="BE73" s="1162"/>
      <c r="BF73" s="1162"/>
      <c r="BG73" s="1165"/>
      <c r="BH73" s="1165"/>
      <c r="BI73" s="1169"/>
      <c r="BJ73" s="1169"/>
      <c r="BK73" s="1169"/>
      <c r="BL73" s="1170"/>
      <c r="BM73" s="1291"/>
      <c r="BN73" s="1159"/>
      <c r="BO73" s="875"/>
      <c r="BP73" s="875"/>
      <c r="BQ73" s="875"/>
      <c r="BR73" s="875"/>
      <c r="BS73" s="875"/>
      <c r="BT73" s="875"/>
      <c r="BU73" s="875"/>
      <c r="BV73" s="875"/>
      <c r="BW73" s="1129" t="b">
        <v>0</v>
      </c>
      <c r="BX73" s="1130"/>
      <c r="BY73" s="1159"/>
      <c r="BZ73" s="1159"/>
      <c r="CA73" s="875"/>
      <c r="CB73" s="875"/>
      <c r="CC73" s="875"/>
      <c r="CD73" s="875"/>
      <c r="CE73" s="875"/>
      <c r="CF73" s="875"/>
      <c r="CG73" s="875"/>
      <c r="CH73" s="875"/>
      <c r="CI73" s="1129" t="b">
        <v>0</v>
      </c>
      <c r="CJ73" s="1130"/>
      <c r="CK73" s="1159"/>
      <c r="CL73" s="1159"/>
      <c r="CM73" s="875"/>
      <c r="CN73" s="875"/>
      <c r="CO73" s="875"/>
      <c r="CP73" s="875"/>
      <c r="CQ73" s="875"/>
      <c r="CR73" s="875"/>
      <c r="CS73" s="875"/>
      <c r="CT73" s="875"/>
      <c r="CU73" s="1129" t="b">
        <v>0</v>
      </c>
      <c r="CV73" s="1130"/>
      <c r="CW73" s="1159"/>
      <c r="CX73" s="1159"/>
      <c r="CY73" s="875"/>
      <c r="CZ73" s="875"/>
      <c r="DA73" s="875"/>
      <c r="DB73" s="875"/>
      <c r="DC73" s="875"/>
      <c r="DD73" s="875"/>
      <c r="DE73" s="875"/>
      <c r="DF73" s="875"/>
      <c r="DG73" s="1129" t="b">
        <v>0</v>
      </c>
      <c r="DH73" s="1130"/>
      <c r="DI73" s="1159"/>
      <c r="DJ73" s="1159"/>
      <c r="DK73" s="875"/>
      <c r="DL73" s="875"/>
      <c r="DM73" s="875"/>
      <c r="DN73" s="875"/>
      <c r="DO73" s="875"/>
      <c r="DP73" s="875"/>
      <c r="DQ73" s="875"/>
      <c r="DR73" s="875"/>
      <c r="DS73" s="1129" t="b">
        <v>0</v>
      </c>
      <c r="DT73" s="1130"/>
      <c r="DU73" s="1159"/>
      <c r="DV73" s="1159"/>
      <c r="DW73" s="875"/>
      <c r="DX73" s="875"/>
      <c r="DY73" s="875"/>
      <c r="DZ73" s="875"/>
      <c r="EA73" s="875"/>
      <c r="EB73" s="875"/>
      <c r="EC73" s="875"/>
      <c r="ED73" s="875"/>
      <c r="EE73" s="1129" t="b">
        <v>0</v>
      </c>
      <c r="EF73" s="1130"/>
      <c r="EG73" s="1159"/>
      <c r="EH73" s="1159"/>
      <c r="EI73" s="875"/>
      <c r="EJ73" s="875"/>
      <c r="EK73" s="875"/>
      <c r="EL73" s="875"/>
      <c r="EM73" s="875"/>
      <c r="EN73" s="875"/>
      <c r="EO73" s="875"/>
      <c r="EP73" s="875"/>
      <c r="EQ73" s="1129" t="b">
        <v>0</v>
      </c>
      <c r="ER73" s="1130"/>
      <c r="ES73" s="1159"/>
      <c r="ET73" s="1159"/>
      <c r="EU73" s="875"/>
      <c r="EV73" s="875"/>
      <c r="EW73" s="875"/>
      <c r="EX73" s="875"/>
      <c r="EY73" s="875"/>
      <c r="EZ73" s="875"/>
      <c r="FA73" s="875"/>
      <c r="FB73" s="875"/>
      <c r="FC73" s="1129" t="b">
        <v>0</v>
      </c>
      <c r="FD73" s="1130"/>
      <c r="FE73" s="1159"/>
      <c r="FF73" s="1159"/>
      <c r="FG73" s="875"/>
      <c r="FH73" s="875"/>
      <c r="FI73" s="875"/>
      <c r="FJ73" s="875"/>
      <c r="FK73" s="875"/>
      <c r="FL73" s="875"/>
      <c r="FM73" s="875"/>
      <c r="FN73" s="875"/>
      <c r="FO73" s="1129" t="b">
        <v>0</v>
      </c>
      <c r="FP73" s="1130"/>
      <c r="FQ73" s="1159"/>
      <c r="FR73" s="1159"/>
      <c r="FS73" s="875"/>
      <c r="FT73" s="875"/>
      <c r="FU73" s="875"/>
      <c r="FV73" s="875"/>
      <c r="FW73" s="875"/>
      <c r="FX73" s="875"/>
      <c r="FY73" s="875"/>
      <c r="FZ73" s="875"/>
      <c r="GA73" s="1129" t="b">
        <v>0</v>
      </c>
      <c r="GB73" s="1130"/>
      <c r="GC73" s="1159"/>
      <c r="GD73" s="1159"/>
      <c r="GE73" s="875"/>
      <c r="GF73" s="875"/>
      <c r="GG73" s="875"/>
      <c r="GH73" s="875"/>
      <c r="GI73" s="875"/>
      <c r="GJ73" s="875"/>
      <c r="GK73" s="875"/>
      <c r="GL73" s="875"/>
      <c r="GM73" s="1129" t="b">
        <v>0</v>
      </c>
      <c r="GN73" s="1130"/>
      <c r="GO73" s="1159"/>
      <c r="GP73" s="1159"/>
      <c r="GQ73" s="875"/>
      <c r="GR73" s="875"/>
      <c r="GS73" s="875"/>
      <c r="GT73" s="875"/>
      <c r="GU73" s="875"/>
      <c r="GV73" s="875"/>
      <c r="GW73" s="875"/>
      <c r="GX73" s="875"/>
      <c r="GY73" s="1129" t="b">
        <v>0</v>
      </c>
      <c r="GZ73" s="1130"/>
      <c r="HA73" s="1159"/>
      <c r="HB73" s="1159"/>
      <c r="HC73" s="875"/>
      <c r="HD73" s="875"/>
      <c r="HE73" s="875"/>
      <c r="HF73" s="875"/>
      <c r="HG73" s="875"/>
      <c r="HH73" s="875"/>
      <c r="HI73" s="875"/>
      <c r="HJ73" s="875"/>
      <c r="HK73" s="1129" t="b">
        <v>0</v>
      </c>
      <c r="HL73" s="1130"/>
      <c r="HM73" s="1159"/>
      <c r="HN73" s="1159"/>
      <c r="HO73" s="875"/>
      <c r="HP73" s="875"/>
      <c r="HQ73" s="875"/>
      <c r="HR73" s="875"/>
      <c r="HS73" s="875"/>
      <c r="HT73" s="875"/>
      <c r="HU73" s="875"/>
      <c r="HV73" s="875"/>
      <c r="HW73" s="1129" t="b">
        <v>0</v>
      </c>
      <c r="HX73" s="1130"/>
      <c r="HY73" s="1159"/>
      <c r="HZ73" s="1159"/>
      <c r="IA73" s="875"/>
      <c r="IB73" s="875"/>
      <c r="IC73" s="875"/>
      <c r="ID73" s="875"/>
      <c r="IE73" s="875"/>
      <c r="IF73" s="875"/>
      <c r="IG73" s="875"/>
      <c r="IH73" s="875"/>
      <c r="II73" s="1129" t="b">
        <v>0</v>
      </c>
      <c r="IJ73" s="1130"/>
      <c r="IK73" s="1159"/>
      <c r="IL73" s="1159"/>
      <c r="IM73" s="875"/>
      <c r="IN73" s="875"/>
      <c r="IO73" s="875"/>
      <c r="IP73" s="875"/>
      <c r="IQ73" s="875"/>
      <c r="IR73" s="875"/>
      <c r="IS73" s="875"/>
      <c r="IT73" s="875"/>
      <c r="IU73" s="1129" t="b">
        <v>0</v>
      </c>
      <c r="IV73" s="1284"/>
      <c r="IW73" s="47"/>
      <c r="IX73" s="728"/>
      <c r="IY73" s="731"/>
      <c r="IZ73" s="22"/>
      <c r="JA73" s="22"/>
      <c r="JB73" s="22"/>
      <c r="JC73" s="22"/>
      <c r="JD73" s="22"/>
      <c r="JE73" s="22"/>
      <c r="JF73" s="22"/>
      <c r="JG73" s="22"/>
      <c r="JH73" s="21"/>
      <c r="JI73" s="22"/>
      <c r="JJ73" s="22"/>
      <c r="JK73" s="22"/>
      <c r="JL73" s="22"/>
      <c r="JM73" s="22"/>
      <c r="JN73" s="22"/>
      <c r="JO73" s="22"/>
      <c r="JP73" s="22"/>
      <c r="JQ73" s="22"/>
      <c r="JR73" s="22"/>
      <c r="JS73" s="22"/>
      <c r="JT73" s="22"/>
      <c r="JU73" s="22"/>
      <c r="JV73" s="22"/>
      <c r="JW73" s="22"/>
      <c r="JX73" s="22"/>
      <c r="JY73" s="22"/>
      <c r="JZ73" s="22"/>
      <c r="KA73" s="22"/>
      <c r="KB73" s="22"/>
      <c r="KC73" s="22"/>
      <c r="KD73" s="22"/>
      <c r="KE73" s="22"/>
      <c r="KF73" s="22"/>
      <c r="KG73" s="22"/>
      <c r="KH73" s="22"/>
      <c r="KI73" s="22"/>
      <c r="KJ73" s="22"/>
      <c r="KK73" s="22"/>
      <c r="KL73" s="22"/>
      <c r="KM73" s="22"/>
      <c r="KN73" s="22"/>
      <c r="KO73" s="22"/>
      <c r="KP73" s="22"/>
      <c r="KQ73" s="22"/>
      <c r="KR73" s="22"/>
      <c r="KS73" s="22"/>
      <c r="KT73" s="22"/>
      <c r="KU73" s="22"/>
      <c r="KV73" s="22"/>
      <c r="KW73" s="22"/>
      <c r="KX73" s="22"/>
      <c r="KY73" s="22"/>
      <c r="KZ73" s="22"/>
      <c r="LA73" s="22"/>
      <c r="LB73" s="22"/>
      <c r="LC73" s="22"/>
      <c r="LD73" s="22"/>
      <c r="LE73" s="22"/>
      <c r="LF73" s="22"/>
      <c r="LG73" s="22"/>
      <c r="LH73" s="22"/>
      <c r="LI73" s="22"/>
      <c r="LJ73" s="23"/>
      <c r="MM73" s="1109" t="s">
        <v>56</v>
      </c>
      <c r="MN73" s="1110"/>
      <c r="MO73" s="1110"/>
      <c r="MP73" s="1110"/>
      <c r="MQ73" s="1110"/>
      <c r="MR73" s="1110"/>
      <c r="MS73" s="982" t="s">
        <v>60</v>
      </c>
      <c r="MT73" s="982"/>
      <c r="MU73" s="982"/>
      <c r="MV73" s="982"/>
      <c r="MW73" s="982"/>
      <c r="MX73" s="982"/>
      <c r="MY73" s="982"/>
      <c r="MZ73" s="982"/>
      <c r="NA73" s="982"/>
      <c r="NB73" s="982"/>
      <c r="NC73" s="982"/>
      <c r="ND73" s="1067" t="s">
        <v>55</v>
      </c>
      <c r="NE73" s="1067"/>
      <c r="NF73" s="1067"/>
      <c r="NG73" s="1067"/>
      <c r="NH73" s="1070">
        <v>400</v>
      </c>
      <c r="NI73" s="1070"/>
      <c r="NJ73" s="1070"/>
      <c r="NK73" s="1070"/>
      <c r="NL73" s="1070"/>
      <c r="NM73" s="1070"/>
      <c r="NN73" s="1071"/>
      <c r="NY73" s="1109" t="s">
        <v>56</v>
      </c>
      <c r="NZ73" s="1110"/>
      <c r="OA73" s="1110"/>
      <c r="OB73" s="1110"/>
      <c r="OC73" s="1194" t="s">
        <v>60</v>
      </c>
      <c r="OD73" s="1194"/>
      <c r="OE73" s="1194"/>
      <c r="OF73" s="1194"/>
      <c r="OG73" s="1194"/>
      <c r="OH73" s="1194"/>
      <c r="OI73" s="1194"/>
      <c r="OJ73" s="1070">
        <v>400</v>
      </c>
      <c r="OK73" s="1070"/>
      <c r="OL73" s="1070"/>
      <c r="OM73" s="1070"/>
      <c r="ON73" s="1071"/>
      <c r="OT73" s="1109" t="s">
        <v>56</v>
      </c>
      <c r="OU73" s="1110"/>
      <c r="OV73" s="1110"/>
      <c r="OW73" s="1161" t="s">
        <v>891</v>
      </c>
      <c r="OX73" s="1161"/>
      <c r="OY73" s="1161"/>
      <c r="OZ73" s="1161"/>
      <c r="PA73" s="1161"/>
      <c r="PB73" s="1161"/>
      <c r="PC73" s="1164" t="s">
        <v>5</v>
      </c>
      <c r="PD73" s="1164"/>
      <c r="PE73" s="939">
        <v>400</v>
      </c>
      <c r="PF73" s="939"/>
      <c r="PG73" s="939"/>
      <c r="PH73" s="939"/>
      <c r="PI73" s="940"/>
      <c r="PS73" s="1109" t="s">
        <v>56</v>
      </c>
      <c r="PT73" s="1110"/>
      <c r="PU73" s="1110"/>
      <c r="PV73" s="1161" t="s">
        <v>891</v>
      </c>
      <c r="PW73" s="1161"/>
      <c r="PX73" s="1161"/>
      <c r="PY73" s="1161"/>
      <c r="PZ73" s="1161"/>
      <c r="QA73" s="1161"/>
      <c r="QB73" s="1164" t="s">
        <v>5</v>
      </c>
      <c r="QC73" s="1164"/>
      <c r="QD73" s="939">
        <v>400</v>
      </c>
      <c r="QE73" s="939"/>
      <c r="QF73" s="939"/>
      <c r="QG73" s="939"/>
      <c r="QH73" s="940"/>
      <c r="QY73" s="1214"/>
      <c r="QZ73" s="1215"/>
      <c r="RA73" s="1162"/>
      <c r="RB73" s="1162"/>
      <c r="RC73" s="1162"/>
      <c r="RD73" s="1162"/>
      <c r="RE73" s="1165"/>
      <c r="RF73" s="1165"/>
      <c r="RG73" s="1169"/>
      <c r="RH73" s="1169"/>
      <c r="RI73" s="1169"/>
      <c r="RJ73" s="1170"/>
    </row>
    <row r="74" spans="2:478" ht="3.65" customHeight="1"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3"/>
      <c r="AP74" s="22"/>
      <c r="AQ74" s="22"/>
      <c r="AR74" s="388"/>
      <c r="AS74" s="388"/>
      <c r="AT74" s="388"/>
      <c r="AU74" s="388"/>
      <c r="AV74" s="388"/>
      <c r="AW74" s="388"/>
      <c r="AX74" s="727"/>
      <c r="AY74" s="728"/>
      <c r="AZ74" s="47"/>
      <c r="BA74" s="1111"/>
      <c r="BB74" s="1112"/>
      <c r="BC74" s="1162"/>
      <c r="BD74" s="1162"/>
      <c r="BE74" s="1162"/>
      <c r="BF74" s="1162"/>
      <c r="BG74" s="1165"/>
      <c r="BH74" s="1165"/>
      <c r="BI74" s="1169"/>
      <c r="BJ74" s="1169"/>
      <c r="BK74" s="1169"/>
      <c r="BL74" s="1170"/>
      <c r="BM74" s="1291"/>
      <c r="BN74" s="1159"/>
      <c r="BO74" s="875"/>
      <c r="BP74" s="875"/>
      <c r="BQ74" s="875"/>
      <c r="BR74" s="875"/>
      <c r="BS74" s="875"/>
      <c r="BT74" s="875"/>
      <c r="BU74" s="875"/>
      <c r="BV74" s="875"/>
      <c r="BW74" s="1129"/>
      <c r="BX74" s="1130"/>
      <c r="BY74" s="1159"/>
      <c r="BZ74" s="1159"/>
      <c r="CA74" s="875"/>
      <c r="CB74" s="875"/>
      <c r="CC74" s="875"/>
      <c r="CD74" s="875"/>
      <c r="CE74" s="875"/>
      <c r="CF74" s="875"/>
      <c r="CG74" s="875"/>
      <c r="CH74" s="875"/>
      <c r="CI74" s="1129"/>
      <c r="CJ74" s="1130"/>
      <c r="CK74" s="1159"/>
      <c r="CL74" s="1159"/>
      <c r="CM74" s="875"/>
      <c r="CN74" s="875"/>
      <c r="CO74" s="875"/>
      <c r="CP74" s="875"/>
      <c r="CQ74" s="875"/>
      <c r="CR74" s="875"/>
      <c r="CS74" s="875"/>
      <c r="CT74" s="875"/>
      <c r="CU74" s="1129"/>
      <c r="CV74" s="1130"/>
      <c r="CW74" s="1159"/>
      <c r="CX74" s="1159"/>
      <c r="CY74" s="875"/>
      <c r="CZ74" s="875"/>
      <c r="DA74" s="875"/>
      <c r="DB74" s="875"/>
      <c r="DC74" s="875"/>
      <c r="DD74" s="875"/>
      <c r="DE74" s="875"/>
      <c r="DF74" s="875"/>
      <c r="DG74" s="1129"/>
      <c r="DH74" s="1130"/>
      <c r="DI74" s="1159"/>
      <c r="DJ74" s="1159"/>
      <c r="DK74" s="875"/>
      <c r="DL74" s="875"/>
      <c r="DM74" s="875"/>
      <c r="DN74" s="875"/>
      <c r="DO74" s="875"/>
      <c r="DP74" s="875"/>
      <c r="DQ74" s="875"/>
      <c r="DR74" s="875"/>
      <c r="DS74" s="1129"/>
      <c r="DT74" s="1130"/>
      <c r="DU74" s="1159"/>
      <c r="DV74" s="1159"/>
      <c r="DW74" s="875"/>
      <c r="DX74" s="875"/>
      <c r="DY74" s="875"/>
      <c r="DZ74" s="875"/>
      <c r="EA74" s="875"/>
      <c r="EB74" s="875"/>
      <c r="EC74" s="875"/>
      <c r="ED74" s="875"/>
      <c r="EE74" s="1129"/>
      <c r="EF74" s="1130"/>
      <c r="EG74" s="1159"/>
      <c r="EH74" s="1159"/>
      <c r="EI74" s="875"/>
      <c r="EJ74" s="875"/>
      <c r="EK74" s="875"/>
      <c r="EL74" s="875"/>
      <c r="EM74" s="875"/>
      <c r="EN74" s="875"/>
      <c r="EO74" s="875"/>
      <c r="EP74" s="875"/>
      <c r="EQ74" s="1129"/>
      <c r="ER74" s="1130"/>
      <c r="ES74" s="1159"/>
      <c r="ET74" s="1159"/>
      <c r="EU74" s="875"/>
      <c r="EV74" s="875"/>
      <c r="EW74" s="875"/>
      <c r="EX74" s="875"/>
      <c r="EY74" s="875"/>
      <c r="EZ74" s="875"/>
      <c r="FA74" s="875"/>
      <c r="FB74" s="875"/>
      <c r="FC74" s="1129"/>
      <c r="FD74" s="1130"/>
      <c r="FE74" s="1159"/>
      <c r="FF74" s="1159"/>
      <c r="FG74" s="875"/>
      <c r="FH74" s="875"/>
      <c r="FI74" s="875"/>
      <c r="FJ74" s="875"/>
      <c r="FK74" s="875"/>
      <c r="FL74" s="875"/>
      <c r="FM74" s="875"/>
      <c r="FN74" s="875"/>
      <c r="FO74" s="1129"/>
      <c r="FP74" s="1130"/>
      <c r="FQ74" s="1159"/>
      <c r="FR74" s="1159"/>
      <c r="FS74" s="875"/>
      <c r="FT74" s="875"/>
      <c r="FU74" s="875"/>
      <c r="FV74" s="875"/>
      <c r="FW74" s="875"/>
      <c r="FX74" s="875"/>
      <c r="FY74" s="875"/>
      <c r="FZ74" s="875"/>
      <c r="GA74" s="1129"/>
      <c r="GB74" s="1130"/>
      <c r="GC74" s="1159"/>
      <c r="GD74" s="1159"/>
      <c r="GE74" s="875"/>
      <c r="GF74" s="875"/>
      <c r="GG74" s="875"/>
      <c r="GH74" s="875"/>
      <c r="GI74" s="875"/>
      <c r="GJ74" s="875"/>
      <c r="GK74" s="875"/>
      <c r="GL74" s="875"/>
      <c r="GM74" s="1129"/>
      <c r="GN74" s="1130"/>
      <c r="GO74" s="1159"/>
      <c r="GP74" s="1159"/>
      <c r="GQ74" s="875"/>
      <c r="GR74" s="875"/>
      <c r="GS74" s="875"/>
      <c r="GT74" s="875"/>
      <c r="GU74" s="875"/>
      <c r="GV74" s="875"/>
      <c r="GW74" s="875"/>
      <c r="GX74" s="875"/>
      <c r="GY74" s="1129"/>
      <c r="GZ74" s="1130"/>
      <c r="HA74" s="1159"/>
      <c r="HB74" s="1159"/>
      <c r="HC74" s="875"/>
      <c r="HD74" s="875"/>
      <c r="HE74" s="875"/>
      <c r="HF74" s="875"/>
      <c r="HG74" s="875"/>
      <c r="HH74" s="875"/>
      <c r="HI74" s="875"/>
      <c r="HJ74" s="875"/>
      <c r="HK74" s="1129"/>
      <c r="HL74" s="1130"/>
      <c r="HM74" s="1159"/>
      <c r="HN74" s="1159"/>
      <c r="HO74" s="875"/>
      <c r="HP74" s="875"/>
      <c r="HQ74" s="875"/>
      <c r="HR74" s="875"/>
      <c r="HS74" s="875"/>
      <c r="HT74" s="875"/>
      <c r="HU74" s="875"/>
      <c r="HV74" s="875"/>
      <c r="HW74" s="1129"/>
      <c r="HX74" s="1130"/>
      <c r="HY74" s="1159"/>
      <c r="HZ74" s="1159"/>
      <c r="IA74" s="875"/>
      <c r="IB74" s="875"/>
      <c r="IC74" s="875"/>
      <c r="ID74" s="875"/>
      <c r="IE74" s="875"/>
      <c r="IF74" s="875"/>
      <c r="IG74" s="875"/>
      <c r="IH74" s="875"/>
      <c r="II74" s="1129"/>
      <c r="IJ74" s="1130"/>
      <c r="IK74" s="1159"/>
      <c r="IL74" s="1159"/>
      <c r="IM74" s="875"/>
      <c r="IN74" s="875"/>
      <c r="IO74" s="875"/>
      <c r="IP74" s="875"/>
      <c r="IQ74" s="875"/>
      <c r="IR74" s="875"/>
      <c r="IS74" s="875"/>
      <c r="IT74" s="875"/>
      <c r="IU74" s="1129"/>
      <c r="IV74" s="1284"/>
      <c r="IW74" s="47"/>
      <c r="IX74" s="728"/>
      <c r="IY74" s="731"/>
      <c r="IZ74" s="22"/>
      <c r="JA74" s="22"/>
      <c r="JB74" s="22"/>
      <c r="JC74" s="22"/>
      <c r="JD74" s="22"/>
      <c r="JE74" s="22"/>
      <c r="JF74" s="22"/>
      <c r="JG74" s="22"/>
      <c r="JH74" s="21"/>
      <c r="JI74" s="22"/>
      <c r="JJ74" s="22"/>
      <c r="JK74" s="22"/>
      <c r="JL74" s="22"/>
      <c r="JM74" s="22"/>
      <c r="JN74" s="22"/>
      <c r="JO74" s="22"/>
      <c r="JP74" s="22"/>
      <c r="JQ74" s="22"/>
      <c r="JR74" s="22"/>
      <c r="JS74" s="22"/>
      <c r="JT74" s="22"/>
      <c r="JU74" s="22"/>
      <c r="JV74" s="22"/>
      <c r="JW74" s="22"/>
      <c r="JX74" s="22"/>
      <c r="JY74" s="22"/>
      <c r="JZ74" s="22"/>
      <c r="KA74" s="22"/>
      <c r="KB74" s="22"/>
      <c r="KC74" s="22"/>
      <c r="KD74" s="22"/>
      <c r="KE74" s="22"/>
      <c r="KF74" s="22"/>
      <c r="KG74" s="22"/>
      <c r="KH74" s="22"/>
      <c r="KI74" s="22"/>
      <c r="KJ74" s="22"/>
      <c r="KK74" s="22"/>
      <c r="KL74" s="22"/>
      <c r="KM74" s="22"/>
      <c r="KN74" s="22"/>
      <c r="KO74" s="22"/>
      <c r="KP74" s="22"/>
      <c r="KQ74" s="22"/>
      <c r="KR74" s="22"/>
      <c r="KS74" s="22"/>
      <c r="KT74" s="22"/>
      <c r="KU74" s="22"/>
      <c r="KV74" s="22"/>
      <c r="KW74" s="22"/>
      <c r="KX74" s="22"/>
      <c r="KY74" s="22"/>
      <c r="KZ74" s="22"/>
      <c r="LA74" s="22"/>
      <c r="LB74" s="22"/>
      <c r="LC74" s="22"/>
      <c r="LD74" s="22"/>
      <c r="LE74" s="22"/>
      <c r="LF74" s="22"/>
      <c r="LG74" s="22"/>
      <c r="LH74" s="22"/>
      <c r="LI74" s="22"/>
      <c r="LJ74" s="23"/>
      <c r="MM74" s="1111"/>
      <c r="MN74" s="1112"/>
      <c r="MO74" s="1112"/>
      <c r="MP74" s="1112"/>
      <c r="MQ74" s="1112"/>
      <c r="MR74" s="1112"/>
      <c r="MS74" s="983"/>
      <c r="MT74" s="983"/>
      <c r="MU74" s="983"/>
      <c r="MV74" s="983"/>
      <c r="MW74" s="983"/>
      <c r="MX74" s="983"/>
      <c r="MY74" s="983"/>
      <c r="MZ74" s="983"/>
      <c r="NA74" s="983"/>
      <c r="NB74" s="983"/>
      <c r="NC74" s="983"/>
      <c r="ND74" s="1068"/>
      <c r="NE74" s="1068"/>
      <c r="NF74" s="1068"/>
      <c r="NG74" s="1068"/>
      <c r="NH74" s="1072"/>
      <c r="NI74" s="1072"/>
      <c r="NJ74" s="1072"/>
      <c r="NK74" s="1072"/>
      <c r="NL74" s="1072"/>
      <c r="NM74" s="1072"/>
      <c r="NN74" s="1073"/>
      <c r="NY74" s="1111"/>
      <c r="NZ74" s="1112"/>
      <c r="OA74" s="1112"/>
      <c r="OB74" s="1112"/>
      <c r="OC74" s="1196"/>
      <c r="OD74" s="1196"/>
      <c r="OE74" s="1196"/>
      <c r="OF74" s="1196"/>
      <c r="OG74" s="1196"/>
      <c r="OH74" s="1196"/>
      <c r="OI74" s="1196"/>
      <c r="OJ74" s="1072"/>
      <c r="OK74" s="1072"/>
      <c r="OL74" s="1072"/>
      <c r="OM74" s="1072"/>
      <c r="ON74" s="1073"/>
      <c r="OT74" s="1111"/>
      <c r="OU74" s="1112"/>
      <c r="OV74" s="1112"/>
      <c r="OW74" s="1162"/>
      <c r="OX74" s="1162"/>
      <c r="OY74" s="1162"/>
      <c r="OZ74" s="1162"/>
      <c r="PA74" s="1162"/>
      <c r="PB74" s="1162"/>
      <c r="PC74" s="1165"/>
      <c r="PD74" s="1165"/>
      <c r="PE74" s="941"/>
      <c r="PF74" s="941"/>
      <c r="PG74" s="941"/>
      <c r="PH74" s="941"/>
      <c r="PI74" s="942"/>
      <c r="PS74" s="1111"/>
      <c r="PT74" s="1112"/>
      <c r="PU74" s="1112"/>
      <c r="PV74" s="1162"/>
      <c r="PW74" s="1162"/>
      <c r="PX74" s="1162"/>
      <c r="PY74" s="1162"/>
      <c r="PZ74" s="1162"/>
      <c r="QA74" s="1162"/>
      <c r="QB74" s="1165"/>
      <c r="QC74" s="1165"/>
      <c r="QD74" s="941"/>
      <c r="QE74" s="941"/>
      <c r="QF74" s="941"/>
      <c r="QG74" s="941"/>
      <c r="QH74" s="942"/>
      <c r="QY74" s="1214"/>
      <c r="QZ74" s="1215"/>
      <c r="RA74" s="1162"/>
      <c r="RB74" s="1162"/>
      <c r="RC74" s="1162"/>
      <c r="RD74" s="1162"/>
      <c r="RE74" s="1165"/>
      <c r="RF74" s="1165"/>
      <c r="RG74" s="1169"/>
      <c r="RH74" s="1169"/>
      <c r="RI74" s="1169"/>
      <c r="RJ74" s="1170"/>
    </row>
    <row r="75" spans="2:478" ht="3.65" customHeight="1"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3"/>
      <c r="AP75" s="22"/>
      <c r="AQ75" s="22"/>
      <c r="AR75" s="388"/>
      <c r="AS75" s="388"/>
      <c r="AT75" s="388"/>
      <c r="AU75" s="388"/>
      <c r="AV75" s="388"/>
      <c r="AW75" s="388"/>
      <c r="AX75" s="727"/>
      <c r="AY75" s="728"/>
      <c r="AZ75" s="728" t="e" vm="3">
        <v>#VALUE!</v>
      </c>
      <c r="BA75" s="1111"/>
      <c r="BB75" s="1112"/>
      <c r="BC75" s="1163"/>
      <c r="BD75" s="1163"/>
      <c r="BE75" s="1163"/>
      <c r="BF75" s="1163"/>
      <c r="BG75" s="1166"/>
      <c r="BH75" s="1166"/>
      <c r="BI75" s="1171"/>
      <c r="BJ75" s="1171"/>
      <c r="BK75" s="1171"/>
      <c r="BL75" s="1172"/>
      <c r="BM75" s="1292"/>
      <c r="BN75" s="1160"/>
      <c r="BO75" s="878"/>
      <c r="BP75" s="878"/>
      <c r="BQ75" s="878"/>
      <c r="BR75" s="878"/>
      <c r="BS75" s="878"/>
      <c r="BT75" s="878"/>
      <c r="BU75" s="878"/>
      <c r="BV75" s="878"/>
      <c r="BW75" s="580"/>
      <c r="BX75" s="581"/>
      <c r="BY75" s="1160"/>
      <c r="BZ75" s="1160"/>
      <c r="CA75" s="878"/>
      <c r="CB75" s="878"/>
      <c r="CC75" s="878"/>
      <c r="CD75" s="878"/>
      <c r="CE75" s="878"/>
      <c r="CF75" s="878"/>
      <c r="CG75" s="878"/>
      <c r="CH75" s="878"/>
      <c r="CI75" s="580"/>
      <c r="CJ75" s="581"/>
      <c r="CK75" s="1160"/>
      <c r="CL75" s="1160"/>
      <c r="CM75" s="878"/>
      <c r="CN75" s="878"/>
      <c r="CO75" s="878"/>
      <c r="CP75" s="878"/>
      <c r="CQ75" s="878"/>
      <c r="CR75" s="878"/>
      <c r="CS75" s="878"/>
      <c r="CT75" s="878"/>
      <c r="CU75" s="580"/>
      <c r="CV75" s="581"/>
      <c r="CW75" s="1160"/>
      <c r="CX75" s="1160"/>
      <c r="CY75" s="878"/>
      <c r="CZ75" s="878"/>
      <c r="DA75" s="878"/>
      <c r="DB75" s="878"/>
      <c r="DC75" s="878"/>
      <c r="DD75" s="878"/>
      <c r="DE75" s="878"/>
      <c r="DF75" s="878"/>
      <c r="DG75" s="580"/>
      <c r="DH75" s="581"/>
      <c r="DI75" s="1160"/>
      <c r="DJ75" s="1160"/>
      <c r="DK75" s="878"/>
      <c r="DL75" s="878"/>
      <c r="DM75" s="878"/>
      <c r="DN75" s="878"/>
      <c r="DO75" s="878"/>
      <c r="DP75" s="878"/>
      <c r="DQ75" s="878"/>
      <c r="DR75" s="878"/>
      <c r="DS75" s="580"/>
      <c r="DT75" s="581"/>
      <c r="DU75" s="1160"/>
      <c r="DV75" s="1160"/>
      <c r="DW75" s="878"/>
      <c r="DX75" s="878"/>
      <c r="DY75" s="878"/>
      <c r="DZ75" s="878"/>
      <c r="EA75" s="878"/>
      <c r="EB75" s="878"/>
      <c r="EC75" s="878"/>
      <c r="ED75" s="878"/>
      <c r="EE75" s="580"/>
      <c r="EF75" s="581"/>
      <c r="EG75" s="1160"/>
      <c r="EH75" s="1160"/>
      <c r="EI75" s="878"/>
      <c r="EJ75" s="878"/>
      <c r="EK75" s="878"/>
      <c r="EL75" s="878"/>
      <c r="EM75" s="878"/>
      <c r="EN75" s="878"/>
      <c r="EO75" s="878"/>
      <c r="EP75" s="878"/>
      <c r="EQ75" s="580"/>
      <c r="ER75" s="581"/>
      <c r="ES75" s="1160"/>
      <c r="ET75" s="1160"/>
      <c r="EU75" s="878"/>
      <c r="EV75" s="878"/>
      <c r="EW75" s="878"/>
      <c r="EX75" s="878"/>
      <c r="EY75" s="878"/>
      <c r="EZ75" s="878"/>
      <c r="FA75" s="878"/>
      <c r="FB75" s="878"/>
      <c r="FC75" s="580"/>
      <c r="FD75" s="581"/>
      <c r="FE75" s="1160"/>
      <c r="FF75" s="1160"/>
      <c r="FG75" s="878"/>
      <c r="FH75" s="878"/>
      <c r="FI75" s="878"/>
      <c r="FJ75" s="878"/>
      <c r="FK75" s="878"/>
      <c r="FL75" s="878"/>
      <c r="FM75" s="878"/>
      <c r="FN75" s="878"/>
      <c r="FO75" s="580"/>
      <c r="FP75" s="581"/>
      <c r="FQ75" s="1160"/>
      <c r="FR75" s="1160"/>
      <c r="FS75" s="878"/>
      <c r="FT75" s="878"/>
      <c r="FU75" s="878"/>
      <c r="FV75" s="878"/>
      <c r="FW75" s="878"/>
      <c r="FX75" s="878"/>
      <c r="FY75" s="878"/>
      <c r="FZ75" s="878"/>
      <c r="GA75" s="580"/>
      <c r="GB75" s="581"/>
      <c r="GC75" s="1160"/>
      <c r="GD75" s="1160"/>
      <c r="GE75" s="878"/>
      <c r="GF75" s="878"/>
      <c r="GG75" s="878"/>
      <c r="GH75" s="878"/>
      <c r="GI75" s="878"/>
      <c r="GJ75" s="878"/>
      <c r="GK75" s="878"/>
      <c r="GL75" s="878"/>
      <c r="GM75" s="580"/>
      <c r="GN75" s="581"/>
      <c r="GO75" s="1160"/>
      <c r="GP75" s="1160"/>
      <c r="GQ75" s="878"/>
      <c r="GR75" s="878"/>
      <c r="GS75" s="878"/>
      <c r="GT75" s="878"/>
      <c r="GU75" s="878"/>
      <c r="GV75" s="878"/>
      <c r="GW75" s="878"/>
      <c r="GX75" s="878"/>
      <c r="GY75" s="580"/>
      <c r="GZ75" s="581"/>
      <c r="HA75" s="1160"/>
      <c r="HB75" s="1160"/>
      <c r="HC75" s="878"/>
      <c r="HD75" s="878"/>
      <c r="HE75" s="878"/>
      <c r="HF75" s="878"/>
      <c r="HG75" s="878"/>
      <c r="HH75" s="878"/>
      <c r="HI75" s="878"/>
      <c r="HJ75" s="878"/>
      <c r="HK75" s="580"/>
      <c r="HL75" s="581"/>
      <c r="HM75" s="1160"/>
      <c r="HN75" s="1160"/>
      <c r="HO75" s="878"/>
      <c r="HP75" s="878"/>
      <c r="HQ75" s="878"/>
      <c r="HR75" s="878"/>
      <c r="HS75" s="878"/>
      <c r="HT75" s="878"/>
      <c r="HU75" s="878"/>
      <c r="HV75" s="878"/>
      <c r="HW75" s="580"/>
      <c r="HX75" s="581"/>
      <c r="HY75" s="1160"/>
      <c r="HZ75" s="1160"/>
      <c r="IA75" s="878"/>
      <c r="IB75" s="878"/>
      <c r="IC75" s="878"/>
      <c r="ID75" s="878"/>
      <c r="IE75" s="878"/>
      <c r="IF75" s="878"/>
      <c r="IG75" s="878"/>
      <c r="IH75" s="878"/>
      <c r="II75" s="580"/>
      <c r="IJ75" s="581"/>
      <c r="IK75" s="1160"/>
      <c r="IL75" s="1160"/>
      <c r="IM75" s="878"/>
      <c r="IN75" s="878"/>
      <c r="IO75" s="878"/>
      <c r="IP75" s="878"/>
      <c r="IQ75" s="878"/>
      <c r="IR75" s="878"/>
      <c r="IS75" s="878"/>
      <c r="IT75" s="878"/>
      <c r="IU75" s="451"/>
      <c r="IV75" s="563"/>
      <c r="IW75" s="728"/>
      <c r="IX75" s="728"/>
      <c r="IY75" s="731"/>
      <c r="IZ75" s="22"/>
      <c r="JA75" s="22"/>
      <c r="JB75" s="22"/>
      <c r="JC75" s="22"/>
      <c r="JD75" s="22"/>
      <c r="JE75" s="22"/>
      <c r="JF75" s="22"/>
      <c r="JG75" s="22"/>
      <c r="JH75" s="21"/>
      <c r="JI75" s="22"/>
      <c r="JJ75" s="22"/>
      <c r="JK75" s="22"/>
      <c r="JL75" s="22"/>
      <c r="JM75" s="22"/>
      <c r="JN75" s="22"/>
      <c r="JO75" s="22"/>
      <c r="JP75" s="22"/>
      <c r="JQ75" s="22"/>
      <c r="JR75" s="22"/>
      <c r="JS75" s="22"/>
      <c r="JT75" s="22"/>
      <c r="JU75" s="22"/>
      <c r="JV75" s="22"/>
      <c r="JW75" s="22"/>
      <c r="JX75" s="22"/>
      <c r="JY75" s="22"/>
      <c r="JZ75" s="22"/>
      <c r="KA75" s="22"/>
      <c r="KB75" s="22"/>
      <c r="KC75" s="22"/>
      <c r="KD75" s="22"/>
      <c r="KE75" s="22"/>
      <c r="KF75" s="22"/>
      <c r="KG75" s="22"/>
      <c r="KH75" s="22"/>
      <c r="KI75" s="22"/>
      <c r="KJ75" s="22"/>
      <c r="KK75" s="22"/>
      <c r="KL75" s="22"/>
      <c r="KM75" s="22"/>
      <c r="KN75" s="22"/>
      <c r="KO75" s="22"/>
      <c r="KP75" s="22"/>
      <c r="KQ75" s="22"/>
      <c r="KR75" s="22"/>
      <c r="KS75" s="22"/>
      <c r="KT75" s="22"/>
      <c r="KU75" s="22"/>
      <c r="KV75" s="22"/>
      <c r="KW75" s="22"/>
      <c r="KX75" s="22"/>
      <c r="KY75" s="22"/>
      <c r="KZ75" s="22"/>
      <c r="LA75" s="22"/>
      <c r="LB75" s="22"/>
      <c r="LC75" s="22"/>
      <c r="LD75" s="22"/>
      <c r="LE75" s="22"/>
      <c r="LF75" s="22"/>
      <c r="LG75" s="22"/>
      <c r="LH75" s="22"/>
      <c r="LI75" s="22"/>
      <c r="LJ75" s="23"/>
      <c r="MM75" s="1111"/>
      <c r="MN75" s="1112"/>
      <c r="MO75" s="1112"/>
      <c r="MP75" s="1112"/>
      <c r="MQ75" s="1112"/>
      <c r="MR75" s="1112"/>
      <c r="MS75" s="983"/>
      <c r="MT75" s="983"/>
      <c r="MU75" s="983"/>
      <c r="MV75" s="983"/>
      <c r="MW75" s="983"/>
      <c r="MX75" s="983"/>
      <c r="MY75" s="983"/>
      <c r="MZ75" s="983"/>
      <c r="NA75" s="983"/>
      <c r="NB75" s="983"/>
      <c r="NC75" s="983"/>
      <c r="ND75" s="1068"/>
      <c r="NE75" s="1068"/>
      <c r="NF75" s="1068"/>
      <c r="NG75" s="1068"/>
      <c r="NH75" s="1072"/>
      <c r="NI75" s="1072"/>
      <c r="NJ75" s="1072"/>
      <c r="NK75" s="1072"/>
      <c r="NL75" s="1072"/>
      <c r="NM75" s="1072"/>
      <c r="NN75" s="1073"/>
      <c r="NY75" s="1111"/>
      <c r="NZ75" s="1112"/>
      <c r="OA75" s="1112"/>
      <c r="OB75" s="1112"/>
      <c r="OC75" s="1196"/>
      <c r="OD75" s="1196"/>
      <c r="OE75" s="1196"/>
      <c r="OF75" s="1196"/>
      <c r="OG75" s="1196"/>
      <c r="OH75" s="1196"/>
      <c r="OI75" s="1196"/>
      <c r="OJ75" s="1072"/>
      <c r="OK75" s="1072"/>
      <c r="OL75" s="1072"/>
      <c r="OM75" s="1072"/>
      <c r="ON75" s="1073"/>
      <c r="OT75" s="1111"/>
      <c r="OU75" s="1112"/>
      <c r="OV75" s="1112"/>
      <c r="OW75" s="1162"/>
      <c r="OX75" s="1162"/>
      <c r="OY75" s="1162"/>
      <c r="OZ75" s="1162"/>
      <c r="PA75" s="1162"/>
      <c r="PB75" s="1162"/>
      <c r="PC75" s="1165"/>
      <c r="PD75" s="1165"/>
      <c r="PE75" s="941"/>
      <c r="PF75" s="941"/>
      <c r="PG75" s="941"/>
      <c r="PH75" s="941"/>
      <c r="PI75" s="942"/>
      <c r="PS75" s="1111"/>
      <c r="PT75" s="1112"/>
      <c r="PU75" s="1112"/>
      <c r="PV75" s="1162"/>
      <c r="PW75" s="1162"/>
      <c r="PX75" s="1162"/>
      <c r="PY75" s="1162"/>
      <c r="PZ75" s="1162"/>
      <c r="QA75" s="1162"/>
      <c r="QB75" s="1165"/>
      <c r="QC75" s="1165"/>
      <c r="QD75" s="941"/>
      <c r="QE75" s="941"/>
      <c r="QF75" s="941"/>
      <c r="QG75" s="941"/>
      <c r="QH75" s="942"/>
      <c r="QY75" s="1214"/>
      <c r="QZ75" s="1215"/>
      <c r="RA75" s="1162"/>
      <c r="RB75" s="1162"/>
      <c r="RC75" s="1162"/>
      <c r="RD75" s="1162"/>
      <c r="RE75" s="1165"/>
      <c r="RF75" s="1165"/>
      <c r="RG75" s="1169"/>
      <c r="RH75" s="1169"/>
      <c r="RI75" s="1169"/>
      <c r="RJ75" s="1170"/>
    </row>
    <row r="76" spans="2:478" ht="3.65" customHeight="1">
      <c r="B76" s="21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3"/>
      <c r="AP76" s="22"/>
      <c r="AQ76" s="22"/>
      <c r="AR76" s="388"/>
      <c r="AS76" s="388"/>
      <c r="AT76" s="388"/>
      <c r="AU76" s="388"/>
      <c r="AV76" s="388"/>
      <c r="AW76" s="388"/>
      <c r="AX76" s="727"/>
      <c r="AY76" s="728"/>
      <c r="AZ76" s="728"/>
      <c r="BA76" s="1111"/>
      <c r="BB76" s="1112"/>
      <c r="BC76" s="1173" t="s">
        <v>1056</v>
      </c>
      <c r="BD76" s="1174"/>
      <c r="BE76" s="1174"/>
      <c r="BF76" s="1174"/>
      <c r="BG76" s="1179" t="s">
        <v>5</v>
      </c>
      <c r="BH76" s="1179"/>
      <c r="BI76" s="1182">
        <v>1000</v>
      </c>
      <c r="BJ76" s="1182"/>
      <c r="BK76" s="1182"/>
      <c r="BL76" s="1183"/>
      <c r="BM76" s="1285" t="b">
        <v>0</v>
      </c>
      <c r="BN76" s="1151"/>
      <c r="BO76" s="976" t="str">
        <f>IFERROR(VLOOKUP(BP26,BD!$B:$D,3,FALSE),"-")</f>
        <v>-</v>
      </c>
      <c r="BP76" s="976"/>
      <c r="BQ76" s="976"/>
      <c r="BR76" s="976"/>
      <c r="BS76" s="976"/>
      <c r="BT76" s="976"/>
      <c r="BU76" s="976"/>
      <c r="BV76" s="976"/>
      <c r="BW76" s="1141" t="b">
        <v>0</v>
      </c>
      <c r="BX76" s="1142"/>
      <c r="BY76" s="1151" t="b">
        <v>0</v>
      </c>
      <c r="BZ76" s="1151"/>
      <c r="CA76" s="976" t="str">
        <f>IFERROR(IF(#REF!="30",VLOOKUP(CB26,BD!$B:$D,3,FALSE),"-"),"-")</f>
        <v>-</v>
      </c>
      <c r="CB76" s="976"/>
      <c r="CC76" s="976"/>
      <c r="CD76" s="976"/>
      <c r="CE76" s="976"/>
      <c r="CF76" s="976"/>
      <c r="CG76" s="976"/>
      <c r="CH76" s="976"/>
      <c r="CI76" s="1141" t="b">
        <v>0</v>
      </c>
      <c r="CJ76" s="1142"/>
      <c r="CK76" s="1151" t="b">
        <v>0</v>
      </c>
      <c r="CL76" s="1151"/>
      <c r="CM76" s="976" t="str">
        <f>IFERROR(IF(#REF!&gt;="31",VLOOKUP(CN26,BD!$B:$D,3,FALSE),"-"),"-")</f>
        <v>-</v>
      </c>
      <c r="CN76" s="976"/>
      <c r="CO76" s="976"/>
      <c r="CP76" s="976"/>
      <c r="CQ76" s="976"/>
      <c r="CR76" s="976"/>
      <c r="CS76" s="976"/>
      <c r="CT76" s="976"/>
      <c r="CU76" s="1141" t="b">
        <v>0</v>
      </c>
      <c r="CV76" s="1142"/>
      <c r="CW76" s="1151" t="b">
        <v>0</v>
      </c>
      <c r="CX76" s="1151"/>
      <c r="CY76" s="976" t="str">
        <f>IFERROR(IF(AR51&gt;="31",VLOOKUP(CZ26,BD!$B:$D,3,FALSE),"-"),"-")</f>
        <v>-</v>
      </c>
      <c r="CZ76" s="976"/>
      <c r="DA76" s="976"/>
      <c r="DB76" s="976"/>
      <c r="DC76" s="976"/>
      <c r="DD76" s="976"/>
      <c r="DE76" s="976"/>
      <c r="DF76" s="976"/>
      <c r="DG76" s="1141" t="b">
        <v>0</v>
      </c>
      <c r="DH76" s="1142"/>
      <c r="DI76" s="1151" t="b">
        <v>0</v>
      </c>
      <c r="DJ76" s="1151"/>
      <c r="DK76" s="976" t="str">
        <f>IFERROR(VLOOKUP(DL26,BD!$B:$D,3,FALSE),"-")</f>
        <v>-</v>
      </c>
      <c r="DL76" s="976"/>
      <c r="DM76" s="976"/>
      <c r="DN76" s="976"/>
      <c r="DO76" s="976"/>
      <c r="DP76" s="976"/>
      <c r="DQ76" s="976"/>
      <c r="DR76" s="976"/>
      <c r="DS76" s="1141" t="b">
        <v>0</v>
      </c>
      <c r="DT76" s="1142"/>
      <c r="DU76" s="1151" t="b">
        <v>0</v>
      </c>
      <c r="DV76" s="1151"/>
      <c r="DW76" s="976" t="str">
        <f>IFERROR(IF(DW71&lt;&gt;"-","-",VLOOKUP(DX26,BD!$B:$D,3,FALSE)),"-")</f>
        <v>-</v>
      </c>
      <c r="DX76" s="976"/>
      <c r="DY76" s="976"/>
      <c r="DZ76" s="976"/>
      <c r="EA76" s="976"/>
      <c r="EB76" s="976"/>
      <c r="EC76" s="976"/>
      <c r="ED76" s="976"/>
      <c r="EE76" s="1141" t="b">
        <v>0</v>
      </c>
      <c r="EF76" s="1142"/>
      <c r="EG76" s="1151" t="b">
        <v>0</v>
      </c>
      <c r="EH76" s="1151"/>
      <c r="EI76" s="976" t="str">
        <f>IFERROR(VLOOKUP(EJ26,BD!$B:$D,3,FALSE),"-")</f>
        <v>-</v>
      </c>
      <c r="EJ76" s="976"/>
      <c r="EK76" s="976"/>
      <c r="EL76" s="976"/>
      <c r="EM76" s="976"/>
      <c r="EN76" s="976"/>
      <c r="EO76" s="976"/>
      <c r="EP76" s="976"/>
      <c r="EQ76" s="1141" t="b">
        <v>0</v>
      </c>
      <c r="ER76" s="1142"/>
      <c r="ES76" s="1151" t="b">
        <v>0</v>
      </c>
      <c r="ET76" s="1151"/>
      <c r="EU76" s="976" t="str">
        <f>IFERROR(VLOOKUP(EV26,BD!$B:$D,3,FALSE),"-")</f>
        <v>-</v>
      </c>
      <c r="EV76" s="976"/>
      <c r="EW76" s="976"/>
      <c r="EX76" s="976"/>
      <c r="EY76" s="976"/>
      <c r="EZ76" s="976"/>
      <c r="FA76" s="976"/>
      <c r="FB76" s="976"/>
      <c r="FC76" s="1141" t="b">
        <v>0</v>
      </c>
      <c r="FD76" s="1142"/>
      <c r="FE76" s="1151" t="b">
        <v>0</v>
      </c>
      <c r="FF76" s="1151"/>
      <c r="FG76" s="976" t="str">
        <f>IFERROR(VLOOKUP(FG26,BD!$B:$D,3,FALSE),"-")</f>
        <v>-</v>
      </c>
      <c r="FH76" s="976"/>
      <c r="FI76" s="976"/>
      <c r="FJ76" s="976"/>
      <c r="FK76" s="976"/>
      <c r="FL76" s="976"/>
      <c r="FM76" s="976"/>
      <c r="FN76" s="976"/>
      <c r="FO76" s="1141" t="b">
        <v>0</v>
      </c>
      <c r="FP76" s="1142"/>
      <c r="FQ76" s="1151" t="b">
        <v>0</v>
      </c>
      <c r="FR76" s="1151"/>
      <c r="FS76" s="976" t="str">
        <f>IFERROR(VLOOKUP(FS26,BD!$B:$D,3,FALSE),"-")</f>
        <v>-</v>
      </c>
      <c r="FT76" s="976"/>
      <c r="FU76" s="976"/>
      <c r="FV76" s="976"/>
      <c r="FW76" s="976"/>
      <c r="FX76" s="976"/>
      <c r="FY76" s="976"/>
      <c r="FZ76" s="976"/>
      <c r="GA76" s="1141" t="b">
        <v>0</v>
      </c>
      <c r="GB76" s="1142"/>
      <c r="GC76" s="1151" t="b">
        <v>0</v>
      </c>
      <c r="GD76" s="1151"/>
      <c r="GE76" s="976" t="str">
        <f>IFERROR(VLOOKUP(GC25,BD!$B:$D,3,FALSE),"-")</f>
        <v>-</v>
      </c>
      <c r="GF76" s="976"/>
      <c r="GG76" s="976"/>
      <c r="GH76" s="976"/>
      <c r="GI76" s="976"/>
      <c r="GJ76" s="976"/>
      <c r="GK76" s="976"/>
      <c r="GL76" s="976"/>
      <c r="GM76" s="1141" t="b">
        <v>0</v>
      </c>
      <c r="GN76" s="1142"/>
      <c r="GO76" s="1151" t="b">
        <v>0</v>
      </c>
      <c r="GP76" s="1151"/>
      <c r="GQ76" s="976" t="str">
        <f>IFERROR(VLOOKUP(GR26,BD!$B:$D,3,FALSE),"-")</f>
        <v>-</v>
      </c>
      <c r="GR76" s="976"/>
      <c r="GS76" s="976"/>
      <c r="GT76" s="976"/>
      <c r="GU76" s="976"/>
      <c r="GV76" s="976"/>
      <c r="GW76" s="976"/>
      <c r="GX76" s="976"/>
      <c r="GY76" s="1141" t="b">
        <v>0</v>
      </c>
      <c r="GZ76" s="1142"/>
      <c r="HA76" s="1151" t="b">
        <v>0</v>
      </c>
      <c r="HB76" s="1151"/>
      <c r="HC76" s="976" t="str">
        <f>IFERROR(VLOOKUP(HD26,BD!$B:$D,3,FALSE),"-")</f>
        <v>-</v>
      </c>
      <c r="HD76" s="976"/>
      <c r="HE76" s="976"/>
      <c r="HF76" s="976"/>
      <c r="HG76" s="976"/>
      <c r="HH76" s="976"/>
      <c r="HI76" s="976"/>
      <c r="HJ76" s="976"/>
      <c r="HK76" s="1141" t="b">
        <v>0</v>
      </c>
      <c r="HL76" s="1142"/>
      <c r="HM76" s="1151" t="b">
        <v>0</v>
      </c>
      <c r="HN76" s="1151"/>
      <c r="HO76" s="976" t="str">
        <f>IFERROR(VLOOKUP(HM25,BD!$B:$D,3,FALSE),"-")</f>
        <v>-</v>
      </c>
      <c r="HP76" s="976"/>
      <c r="HQ76" s="976"/>
      <c r="HR76" s="976"/>
      <c r="HS76" s="976"/>
      <c r="HT76" s="976"/>
      <c r="HU76" s="976"/>
      <c r="HV76" s="976"/>
      <c r="HW76" s="1141" t="b">
        <v>0</v>
      </c>
      <c r="HX76" s="1142"/>
      <c r="HY76" s="1151" t="b">
        <v>0</v>
      </c>
      <c r="HZ76" s="1151"/>
      <c r="IA76" s="976" t="str">
        <f>IFERROR(VLOOKUP(IB26,BD!$B:$D,3,FALSE),"-")</f>
        <v>-</v>
      </c>
      <c r="IB76" s="976"/>
      <c r="IC76" s="976"/>
      <c r="ID76" s="976"/>
      <c r="IE76" s="976"/>
      <c r="IF76" s="976"/>
      <c r="IG76" s="976"/>
      <c r="IH76" s="976"/>
      <c r="II76" s="1141" t="b">
        <v>0</v>
      </c>
      <c r="IJ76" s="1142"/>
      <c r="IK76" s="1151" t="b">
        <v>0</v>
      </c>
      <c r="IL76" s="1151"/>
      <c r="IM76" s="976" t="str">
        <f>IFERROR(VLOOKUP(IN26,BD!$B:$D,3,FALSE),"-")</f>
        <v>1010176</v>
      </c>
      <c r="IN76" s="976"/>
      <c r="IO76" s="976"/>
      <c r="IP76" s="976"/>
      <c r="IQ76" s="976"/>
      <c r="IR76" s="976"/>
      <c r="IS76" s="976"/>
      <c r="IT76" s="976"/>
      <c r="IU76" s="1141" t="b">
        <v>0</v>
      </c>
      <c r="IV76" s="1275"/>
      <c r="IW76" s="728"/>
      <c r="IX76" s="728"/>
      <c r="IY76" s="731"/>
      <c r="IZ76" s="22"/>
      <c r="JA76" s="22"/>
      <c r="JB76" s="22"/>
      <c r="JC76" s="22"/>
      <c r="JD76" s="22"/>
      <c r="JE76" s="22"/>
      <c r="JF76" s="22"/>
      <c r="JG76" s="22"/>
      <c r="JH76" s="21"/>
      <c r="JI76" s="22"/>
      <c r="JJ76" s="22"/>
      <c r="JK76" s="22"/>
      <c r="JL76" s="22"/>
      <c r="JM76" s="22"/>
      <c r="JN76" s="22"/>
      <c r="JO76" s="22"/>
      <c r="JP76" s="22"/>
      <c r="JQ76" s="22"/>
      <c r="JR76" s="22"/>
      <c r="JS76" s="22"/>
      <c r="JT76" s="22"/>
      <c r="JU76" s="22"/>
      <c r="JV76" s="22"/>
      <c r="JW76" s="22"/>
      <c r="JX76" s="22"/>
      <c r="JY76" s="22"/>
      <c r="JZ76" s="22"/>
      <c r="KA76" s="22"/>
      <c r="KB76" s="22"/>
      <c r="KC76" s="22"/>
      <c r="KD76" s="22"/>
      <c r="KE76" s="22"/>
      <c r="KF76" s="22"/>
      <c r="KG76" s="22"/>
      <c r="KH76" s="22"/>
      <c r="KI76" s="22"/>
      <c r="KJ76" s="22"/>
      <c r="KK76" s="22"/>
      <c r="KL76" s="22"/>
      <c r="KM76" s="22"/>
      <c r="KN76" s="22"/>
      <c r="KO76" s="22"/>
      <c r="KP76" s="22"/>
      <c r="KQ76" s="22"/>
      <c r="KR76" s="22"/>
      <c r="KS76" s="22"/>
      <c r="KT76" s="22"/>
      <c r="KU76" s="22"/>
      <c r="KV76" s="22"/>
      <c r="KW76" s="22"/>
      <c r="KX76" s="22"/>
      <c r="KY76" s="22"/>
      <c r="KZ76" s="22"/>
      <c r="LA76" s="22"/>
      <c r="LB76" s="22"/>
      <c r="LC76" s="22"/>
      <c r="LD76" s="22"/>
      <c r="LE76" s="22"/>
      <c r="LF76" s="22"/>
      <c r="LG76" s="22"/>
      <c r="LH76" s="22"/>
      <c r="LI76" s="22"/>
      <c r="LJ76" s="23"/>
      <c r="MM76" s="1111"/>
      <c r="MN76" s="1112"/>
      <c r="MO76" s="1112"/>
      <c r="MP76" s="1112"/>
      <c r="MQ76" s="1112"/>
      <c r="MR76" s="1112"/>
      <c r="MS76" s="983"/>
      <c r="MT76" s="983"/>
      <c r="MU76" s="983"/>
      <c r="MV76" s="983"/>
      <c r="MW76" s="983"/>
      <c r="MX76" s="983"/>
      <c r="MY76" s="983"/>
      <c r="MZ76" s="983"/>
      <c r="NA76" s="983"/>
      <c r="NB76" s="983"/>
      <c r="NC76" s="983"/>
      <c r="ND76" s="1068"/>
      <c r="NE76" s="1068"/>
      <c r="NF76" s="1068"/>
      <c r="NG76" s="1068"/>
      <c r="NH76" s="1072"/>
      <c r="NI76" s="1072"/>
      <c r="NJ76" s="1072"/>
      <c r="NK76" s="1072"/>
      <c r="NL76" s="1072"/>
      <c r="NM76" s="1072"/>
      <c r="NN76" s="1073"/>
      <c r="NY76" s="1111"/>
      <c r="NZ76" s="1112"/>
      <c r="OA76" s="1112"/>
      <c r="OB76" s="1112"/>
      <c r="OC76" s="1196"/>
      <c r="OD76" s="1196"/>
      <c r="OE76" s="1196"/>
      <c r="OF76" s="1196"/>
      <c r="OG76" s="1196"/>
      <c r="OH76" s="1196"/>
      <c r="OI76" s="1196"/>
      <c r="OJ76" s="1072"/>
      <c r="OK76" s="1072"/>
      <c r="OL76" s="1072"/>
      <c r="OM76" s="1072"/>
      <c r="ON76" s="1073"/>
      <c r="OT76" s="1111"/>
      <c r="OU76" s="1112"/>
      <c r="OV76" s="1112"/>
      <c r="OW76" s="1162"/>
      <c r="OX76" s="1162"/>
      <c r="OY76" s="1162"/>
      <c r="OZ76" s="1162"/>
      <c r="PA76" s="1162"/>
      <c r="PB76" s="1162"/>
      <c r="PC76" s="1165"/>
      <c r="PD76" s="1165"/>
      <c r="PE76" s="941"/>
      <c r="PF76" s="941"/>
      <c r="PG76" s="941"/>
      <c r="PH76" s="941"/>
      <c r="PI76" s="942"/>
      <c r="PS76" s="1111"/>
      <c r="PT76" s="1112"/>
      <c r="PU76" s="1112"/>
      <c r="PV76" s="1162"/>
      <c r="PW76" s="1162"/>
      <c r="PX76" s="1162"/>
      <c r="PY76" s="1162"/>
      <c r="PZ76" s="1162"/>
      <c r="QA76" s="1162"/>
      <c r="QB76" s="1165"/>
      <c r="QC76" s="1165"/>
      <c r="QD76" s="941"/>
      <c r="QE76" s="941"/>
      <c r="QF76" s="941"/>
      <c r="QG76" s="941"/>
      <c r="QH76" s="942"/>
      <c r="QY76" s="1214"/>
      <c r="QZ76" s="1215"/>
      <c r="RA76" s="1163"/>
      <c r="RB76" s="1163"/>
      <c r="RC76" s="1163"/>
      <c r="RD76" s="1163"/>
      <c r="RE76" s="1166"/>
      <c r="RF76" s="1166"/>
      <c r="RG76" s="1171"/>
      <c r="RH76" s="1171"/>
      <c r="RI76" s="1171"/>
      <c r="RJ76" s="1172"/>
    </row>
    <row r="77" spans="2:478" ht="3.65" customHeight="1">
      <c r="B77" s="21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3"/>
      <c r="AP77" s="22"/>
      <c r="AQ77" s="22"/>
      <c r="AR77" s="388"/>
      <c r="AS77" s="388"/>
      <c r="AT77" s="388"/>
      <c r="AU77" s="388"/>
      <c r="AV77" s="388"/>
      <c r="AW77" s="388"/>
      <c r="AX77" s="727"/>
      <c r="AY77" s="728"/>
      <c r="AZ77" s="47"/>
      <c r="BA77" s="1111"/>
      <c r="BB77" s="1112"/>
      <c r="BC77" s="1175"/>
      <c r="BD77" s="1176"/>
      <c r="BE77" s="1176"/>
      <c r="BF77" s="1176"/>
      <c r="BG77" s="1180"/>
      <c r="BH77" s="1180"/>
      <c r="BI77" s="1184"/>
      <c r="BJ77" s="1184"/>
      <c r="BK77" s="1184"/>
      <c r="BL77" s="1185"/>
      <c r="BM77" s="1286"/>
      <c r="BN77" s="1152"/>
      <c r="BO77" s="978"/>
      <c r="BP77" s="978"/>
      <c r="BQ77" s="978"/>
      <c r="BR77" s="978"/>
      <c r="BS77" s="978"/>
      <c r="BT77" s="978"/>
      <c r="BU77" s="978"/>
      <c r="BV77" s="978"/>
      <c r="BW77" s="1143"/>
      <c r="BX77" s="1144"/>
      <c r="BY77" s="1152"/>
      <c r="BZ77" s="1152"/>
      <c r="CA77" s="978"/>
      <c r="CB77" s="978"/>
      <c r="CC77" s="978"/>
      <c r="CD77" s="978"/>
      <c r="CE77" s="978"/>
      <c r="CF77" s="978"/>
      <c r="CG77" s="978"/>
      <c r="CH77" s="978"/>
      <c r="CI77" s="1143"/>
      <c r="CJ77" s="1144"/>
      <c r="CK77" s="1152"/>
      <c r="CL77" s="1152"/>
      <c r="CM77" s="978"/>
      <c r="CN77" s="978"/>
      <c r="CO77" s="978"/>
      <c r="CP77" s="978"/>
      <c r="CQ77" s="978"/>
      <c r="CR77" s="978"/>
      <c r="CS77" s="978"/>
      <c r="CT77" s="978"/>
      <c r="CU77" s="1143"/>
      <c r="CV77" s="1144"/>
      <c r="CW77" s="1152"/>
      <c r="CX77" s="1152"/>
      <c r="CY77" s="978"/>
      <c r="CZ77" s="978"/>
      <c r="DA77" s="978"/>
      <c r="DB77" s="978"/>
      <c r="DC77" s="978"/>
      <c r="DD77" s="978"/>
      <c r="DE77" s="978"/>
      <c r="DF77" s="978"/>
      <c r="DG77" s="1143"/>
      <c r="DH77" s="1144"/>
      <c r="DI77" s="1152"/>
      <c r="DJ77" s="1152"/>
      <c r="DK77" s="978"/>
      <c r="DL77" s="978"/>
      <c r="DM77" s="978"/>
      <c r="DN77" s="978"/>
      <c r="DO77" s="978"/>
      <c r="DP77" s="978"/>
      <c r="DQ77" s="978"/>
      <c r="DR77" s="978"/>
      <c r="DS77" s="1143"/>
      <c r="DT77" s="1144"/>
      <c r="DU77" s="1152"/>
      <c r="DV77" s="1152"/>
      <c r="DW77" s="978"/>
      <c r="DX77" s="978"/>
      <c r="DY77" s="978"/>
      <c r="DZ77" s="978"/>
      <c r="EA77" s="978"/>
      <c r="EB77" s="978"/>
      <c r="EC77" s="978"/>
      <c r="ED77" s="978"/>
      <c r="EE77" s="1143"/>
      <c r="EF77" s="1144"/>
      <c r="EG77" s="1152"/>
      <c r="EH77" s="1152"/>
      <c r="EI77" s="978"/>
      <c r="EJ77" s="978"/>
      <c r="EK77" s="978"/>
      <c r="EL77" s="978"/>
      <c r="EM77" s="978"/>
      <c r="EN77" s="978"/>
      <c r="EO77" s="978"/>
      <c r="EP77" s="978"/>
      <c r="EQ77" s="1143"/>
      <c r="ER77" s="1144"/>
      <c r="ES77" s="1152"/>
      <c r="ET77" s="1152"/>
      <c r="EU77" s="978"/>
      <c r="EV77" s="978"/>
      <c r="EW77" s="978"/>
      <c r="EX77" s="978"/>
      <c r="EY77" s="978"/>
      <c r="EZ77" s="978"/>
      <c r="FA77" s="978"/>
      <c r="FB77" s="978"/>
      <c r="FC77" s="1143"/>
      <c r="FD77" s="1144"/>
      <c r="FE77" s="1152"/>
      <c r="FF77" s="1152"/>
      <c r="FG77" s="978"/>
      <c r="FH77" s="978"/>
      <c r="FI77" s="978"/>
      <c r="FJ77" s="978"/>
      <c r="FK77" s="978"/>
      <c r="FL77" s="978"/>
      <c r="FM77" s="978"/>
      <c r="FN77" s="978"/>
      <c r="FO77" s="1143"/>
      <c r="FP77" s="1144"/>
      <c r="FQ77" s="1152"/>
      <c r="FR77" s="1152"/>
      <c r="FS77" s="978"/>
      <c r="FT77" s="978"/>
      <c r="FU77" s="978"/>
      <c r="FV77" s="978"/>
      <c r="FW77" s="978"/>
      <c r="FX77" s="978"/>
      <c r="FY77" s="978"/>
      <c r="FZ77" s="978"/>
      <c r="GA77" s="1143"/>
      <c r="GB77" s="1144"/>
      <c r="GC77" s="1152"/>
      <c r="GD77" s="1152"/>
      <c r="GE77" s="978"/>
      <c r="GF77" s="978"/>
      <c r="GG77" s="978"/>
      <c r="GH77" s="978"/>
      <c r="GI77" s="978"/>
      <c r="GJ77" s="978"/>
      <c r="GK77" s="978"/>
      <c r="GL77" s="978"/>
      <c r="GM77" s="1143"/>
      <c r="GN77" s="1144"/>
      <c r="GO77" s="1152"/>
      <c r="GP77" s="1152"/>
      <c r="GQ77" s="978"/>
      <c r="GR77" s="978"/>
      <c r="GS77" s="978"/>
      <c r="GT77" s="978"/>
      <c r="GU77" s="978"/>
      <c r="GV77" s="978"/>
      <c r="GW77" s="978"/>
      <c r="GX77" s="978"/>
      <c r="GY77" s="1143"/>
      <c r="GZ77" s="1144"/>
      <c r="HA77" s="1152"/>
      <c r="HB77" s="1152"/>
      <c r="HC77" s="978"/>
      <c r="HD77" s="978"/>
      <c r="HE77" s="978"/>
      <c r="HF77" s="978"/>
      <c r="HG77" s="978"/>
      <c r="HH77" s="978"/>
      <c r="HI77" s="978"/>
      <c r="HJ77" s="978"/>
      <c r="HK77" s="1143"/>
      <c r="HL77" s="1144"/>
      <c r="HM77" s="1152"/>
      <c r="HN77" s="1152"/>
      <c r="HO77" s="978"/>
      <c r="HP77" s="978"/>
      <c r="HQ77" s="978"/>
      <c r="HR77" s="978"/>
      <c r="HS77" s="978"/>
      <c r="HT77" s="978"/>
      <c r="HU77" s="978"/>
      <c r="HV77" s="978"/>
      <c r="HW77" s="1143"/>
      <c r="HX77" s="1144"/>
      <c r="HY77" s="1152"/>
      <c r="HZ77" s="1152"/>
      <c r="IA77" s="978"/>
      <c r="IB77" s="978"/>
      <c r="IC77" s="978"/>
      <c r="ID77" s="978"/>
      <c r="IE77" s="978"/>
      <c r="IF77" s="978"/>
      <c r="IG77" s="978"/>
      <c r="IH77" s="978"/>
      <c r="II77" s="1143"/>
      <c r="IJ77" s="1144"/>
      <c r="IK77" s="1152"/>
      <c r="IL77" s="1152"/>
      <c r="IM77" s="978"/>
      <c r="IN77" s="978"/>
      <c r="IO77" s="978"/>
      <c r="IP77" s="978"/>
      <c r="IQ77" s="978"/>
      <c r="IR77" s="978"/>
      <c r="IS77" s="978"/>
      <c r="IT77" s="978"/>
      <c r="IU77" s="1143"/>
      <c r="IV77" s="1276"/>
      <c r="IW77" s="47"/>
      <c r="IX77" s="728"/>
      <c r="IY77" s="731"/>
      <c r="IZ77" s="22"/>
      <c r="JA77" s="22"/>
      <c r="JB77" s="22"/>
      <c r="JC77" s="22"/>
      <c r="JD77" s="22"/>
      <c r="JE77" s="22"/>
      <c r="JF77" s="22"/>
      <c r="JG77" s="22"/>
      <c r="JH77" s="21"/>
      <c r="JI77" s="22"/>
      <c r="JJ77" s="22"/>
      <c r="JK77" s="22"/>
      <c r="JL77" s="22"/>
      <c r="JM77" s="22"/>
      <c r="JN77" s="22"/>
      <c r="JO77" s="22"/>
      <c r="JP77" s="22"/>
      <c r="JQ77" s="22"/>
      <c r="JR77" s="22"/>
      <c r="JS77" s="22"/>
      <c r="JT77" s="22"/>
      <c r="JU77" s="22"/>
      <c r="JV77" s="22"/>
      <c r="JW77" s="22"/>
      <c r="JX77" s="22"/>
      <c r="JY77" s="22"/>
      <c r="JZ77" s="22"/>
      <c r="KA77" s="22"/>
      <c r="KB77" s="22"/>
      <c r="KC77" s="22"/>
      <c r="KD77" s="22"/>
      <c r="KE77" s="22"/>
      <c r="KF77" s="22"/>
      <c r="KG77" s="22"/>
      <c r="KH77" s="22"/>
      <c r="KI77" s="22"/>
      <c r="KJ77" s="22"/>
      <c r="KK77" s="22"/>
      <c r="KL77" s="22"/>
      <c r="KM77" s="22"/>
      <c r="KN77" s="22"/>
      <c r="KO77" s="22"/>
      <c r="KP77" s="22"/>
      <c r="KQ77" s="22"/>
      <c r="KR77" s="22"/>
      <c r="KS77" s="22"/>
      <c r="KT77" s="22"/>
      <c r="KU77" s="22"/>
      <c r="KV77" s="22"/>
      <c r="KW77" s="22"/>
      <c r="KX77" s="22"/>
      <c r="KY77" s="22"/>
      <c r="KZ77" s="22"/>
      <c r="LA77" s="22"/>
      <c r="LB77" s="22"/>
      <c r="LC77" s="22"/>
      <c r="LD77" s="22"/>
      <c r="LE77" s="22"/>
      <c r="LF77" s="22"/>
      <c r="LG77" s="22"/>
      <c r="LH77" s="22"/>
      <c r="LI77" s="22"/>
      <c r="LJ77" s="23"/>
      <c r="MM77" s="1111"/>
      <c r="MN77" s="1112"/>
      <c r="MO77" s="1112"/>
      <c r="MP77" s="1112"/>
      <c r="MQ77" s="1112"/>
      <c r="MR77" s="1112"/>
      <c r="MS77" s="984"/>
      <c r="MT77" s="984"/>
      <c r="MU77" s="984"/>
      <c r="MV77" s="984"/>
      <c r="MW77" s="984"/>
      <c r="MX77" s="984"/>
      <c r="MY77" s="984"/>
      <c r="MZ77" s="984"/>
      <c r="NA77" s="984"/>
      <c r="NB77" s="984"/>
      <c r="NC77" s="984"/>
      <c r="ND77" s="1069"/>
      <c r="NE77" s="1069"/>
      <c r="NF77" s="1069"/>
      <c r="NG77" s="1069"/>
      <c r="NH77" s="1074"/>
      <c r="NI77" s="1074"/>
      <c r="NJ77" s="1074"/>
      <c r="NK77" s="1074"/>
      <c r="NL77" s="1074"/>
      <c r="NM77" s="1074"/>
      <c r="NN77" s="1075"/>
      <c r="NY77" s="1111"/>
      <c r="NZ77" s="1112"/>
      <c r="OA77" s="1112"/>
      <c r="OB77" s="1112"/>
      <c r="OC77" s="1198"/>
      <c r="OD77" s="1198"/>
      <c r="OE77" s="1198"/>
      <c r="OF77" s="1198"/>
      <c r="OG77" s="1198"/>
      <c r="OH77" s="1198"/>
      <c r="OI77" s="1198"/>
      <c r="OJ77" s="1074"/>
      <c r="OK77" s="1074"/>
      <c r="OL77" s="1074"/>
      <c r="OM77" s="1074"/>
      <c r="ON77" s="1075"/>
      <c r="OT77" s="1111"/>
      <c r="OU77" s="1112"/>
      <c r="OV77" s="1112"/>
      <c r="OW77" s="1163"/>
      <c r="OX77" s="1163"/>
      <c r="OY77" s="1163"/>
      <c r="OZ77" s="1163"/>
      <c r="PA77" s="1163"/>
      <c r="PB77" s="1163"/>
      <c r="PC77" s="1166"/>
      <c r="PD77" s="1166"/>
      <c r="PE77" s="943"/>
      <c r="PF77" s="943"/>
      <c r="PG77" s="943"/>
      <c r="PH77" s="943"/>
      <c r="PI77" s="944"/>
      <c r="PS77" s="1111"/>
      <c r="PT77" s="1112"/>
      <c r="PU77" s="1112"/>
      <c r="PV77" s="1163"/>
      <c r="PW77" s="1163"/>
      <c r="PX77" s="1163"/>
      <c r="PY77" s="1163"/>
      <c r="PZ77" s="1163"/>
      <c r="QA77" s="1163"/>
      <c r="QB77" s="1166"/>
      <c r="QC77" s="1166"/>
      <c r="QD77" s="943"/>
      <c r="QE77" s="943"/>
      <c r="QF77" s="943"/>
      <c r="QG77" s="943"/>
      <c r="QH77" s="944"/>
      <c r="QY77" s="1214"/>
      <c r="QZ77" s="1215"/>
      <c r="RA77" s="1173" t="s">
        <v>1054</v>
      </c>
      <c r="RB77" s="1174"/>
      <c r="RC77" s="1174"/>
      <c r="RD77" s="1174"/>
      <c r="RE77" s="1179" t="s">
        <v>5</v>
      </c>
      <c r="RF77" s="1179"/>
      <c r="RG77" s="1182">
        <v>1000</v>
      </c>
      <c r="RH77" s="1182"/>
      <c r="RI77" s="1182"/>
      <c r="RJ77" s="1183"/>
    </row>
    <row r="78" spans="2:478" ht="3.65" customHeight="1"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3"/>
      <c r="AP78" s="22"/>
      <c r="AQ78" s="22"/>
      <c r="AR78" s="388"/>
      <c r="AS78" s="388"/>
      <c r="AT78" s="388"/>
      <c r="AU78" s="388"/>
      <c r="AV78" s="388"/>
      <c r="AW78" s="388"/>
      <c r="AX78" s="727"/>
      <c r="AY78" s="728"/>
      <c r="AZ78" s="47"/>
      <c r="BA78" s="1111"/>
      <c r="BB78" s="1112"/>
      <c r="BC78" s="1175"/>
      <c r="BD78" s="1176"/>
      <c r="BE78" s="1176"/>
      <c r="BF78" s="1176"/>
      <c r="BG78" s="1180"/>
      <c r="BH78" s="1180"/>
      <c r="BI78" s="1184"/>
      <c r="BJ78" s="1184"/>
      <c r="BK78" s="1184"/>
      <c r="BL78" s="1185"/>
      <c r="BM78" s="1286"/>
      <c r="BN78" s="1152"/>
      <c r="BO78" s="978"/>
      <c r="BP78" s="978"/>
      <c r="BQ78" s="978"/>
      <c r="BR78" s="978"/>
      <c r="BS78" s="978"/>
      <c r="BT78" s="978"/>
      <c r="BU78" s="978"/>
      <c r="BV78" s="978"/>
      <c r="BW78" s="1143" t="b">
        <v>0</v>
      </c>
      <c r="BX78" s="1144"/>
      <c r="BY78" s="1152"/>
      <c r="BZ78" s="1152"/>
      <c r="CA78" s="978"/>
      <c r="CB78" s="978"/>
      <c r="CC78" s="978"/>
      <c r="CD78" s="978"/>
      <c r="CE78" s="978"/>
      <c r="CF78" s="978"/>
      <c r="CG78" s="978"/>
      <c r="CH78" s="978"/>
      <c r="CI78" s="1143" t="b">
        <v>0</v>
      </c>
      <c r="CJ78" s="1144"/>
      <c r="CK78" s="1152"/>
      <c r="CL78" s="1152"/>
      <c r="CM78" s="978"/>
      <c r="CN78" s="978"/>
      <c r="CO78" s="978"/>
      <c r="CP78" s="978"/>
      <c r="CQ78" s="978"/>
      <c r="CR78" s="978"/>
      <c r="CS78" s="978"/>
      <c r="CT78" s="978"/>
      <c r="CU78" s="1143" t="b">
        <v>0</v>
      </c>
      <c r="CV78" s="1144"/>
      <c r="CW78" s="1152"/>
      <c r="CX78" s="1152"/>
      <c r="CY78" s="978"/>
      <c r="CZ78" s="978"/>
      <c r="DA78" s="978"/>
      <c r="DB78" s="978"/>
      <c r="DC78" s="978"/>
      <c r="DD78" s="978"/>
      <c r="DE78" s="978"/>
      <c r="DF78" s="978"/>
      <c r="DG78" s="1143" t="b">
        <v>0</v>
      </c>
      <c r="DH78" s="1144"/>
      <c r="DI78" s="1152"/>
      <c r="DJ78" s="1152"/>
      <c r="DK78" s="978"/>
      <c r="DL78" s="978"/>
      <c r="DM78" s="978"/>
      <c r="DN78" s="978"/>
      <c r="DO78" s="978"/>
      <c r="DP78" s="978"/>
      <c r="DQ78" s="978"/>
      <c r="DR78" s="978"/>
      <c r="DS78" s="1143" t="b">
        <v>0</v>
      </c>
      <c r="DT78" s="1144"/>
      <c r="DU78" s="1152"/>
      <c r="DV78" s="1152"/>
      <c r="DW78" s="978"/>
      <c r="DX78" s="978"/>
      <c r="DY78" s="978"/>
      <c r="DZ78" s="978"/>
      <c r="EA78" s="978"/>
      <c r="EB78" s="978"/>
      <c r="EC78" s="978"/>
      <c r="ED78" s="978"/>
      <c r="EE78" s="1143" t="b">
        <v>0</v>
      </c>
      <c r="EF78" s="1144"/>
      <c r="EG78" s="1152"/>
      <c r="EH78" s="1152"/>
      <c r="EI78" s="978"/>
      <c r="EJ78" s="978"/>
      <c r="EK78" s="978"/>
      <c r="EL78" s="978"/>
      <c r="EM78" s="978"/>
      <c r="EN78" s="978"/>
      <c r="EO78" s="978"/>
      <c r="EP78" s="978"/>
      <c r="EQ78" s="1143" t="b">
        <v>0</v>
      </c>
      <c r="ER78" s="1144"/>
      <c r="ES78" s="1152"/>
      <c r="ET78" s="1152"/>
      <c r="EU78" s="978"/>
      <c r="EV78" s="978"/>
      <c r="EW78" s="978"/>
      <c r="EX78" s="978"/>
      <c r="EY78" s="978"/>
      <c r="EZ78" s="978"/>
      <c r="FA78" s="978"/>
      <c r="FB78" s="978"/>
      <c r="FC78" s="1143" t="b">
        <v>0</v>
      </c>
      <c r="FD78" s="1144"/>
      <c r="FE78" s="1152"/>
      <c r="FF78" s="1152"/>
      <c r="FG78" s="978"/>
      <c r="FH78" s="978"/>
      <c r="FI78" s="978"/>
      <c r="FJ78" s="978"/>
      <c r="FK78" s="978"/>
      <c r="FL78" s="978"/>
      <c r="FM78" s="978"/>
      <c r="FN78" s="978"/>
      <c r="FO78" s="1143" t="b">
        <v>0</v>
      </c>
      <c r="FP78" s="1144"/>
      <c r="FQ78" s="1152"/>
      <c r="FR78" s="1152"/>
      <c r="FS78" s="978"/>
      <c r="FT78" s="978"/>
      <c r="FU78" s="978"/>
      <c r="FV78" s="978"/>
      <c r="FW78" s="978"/>
      <c r="FX78" s="978"/>
      <c r="FY78" s="978"/>
      <c r="FZ78" s="978"/>
      <c r="GA78" s="1143" t="b">
        <v>0</v>
      </c>
      <c r="GB78" s="1144"/>
      <c r="GC78" s="1152"/>
      <c r="GD78" s="1152"/>
      <c r="GE78" s="978"/>
      <c r="GF78" s="978"/>
      <c r="GG78" s="978"/>
      <c r="GH78" s="978"/>
      <c r="GI78" s="978"/>
      <c r="GJ78" s="978"/>
      <c r="GK78" s="978"/>
      <c r="GL78" s="978"/>
      <c r="GM78" s="1143" t="b">
        <v>0</v>
      </c>
      <c r="GN78" s="1144"/>
      <c r="GO78" s="1152"/>
      <c r="GP78" s="1152"/>
      <c r="GQ78" s="978"/>
      <c r="GR78" s="978"/>
      <c r="GS78" s="978"/>
      <c r="GT78" s="978"/>
      <c r="GU78" s="978"/>
      <c r="GV78" s="978"/>
      <c r="GW78" s="978"/>
      <c r="GX78" s="978"/>
      <c r="GY78" s="1143" t="b">
        <v>0</v>
      </c>
      <c r="GZ78" s="1144"/>
      <c r="HA78" s="1152"/>
      <c r="HB78" s="1152"/>
      <c r="HC78" s="978"/>
      <c r="HD78" s="978"/>
      <c r="HE78" s="978"/>
      <c r="HF78" s="978"/>
      <c r="HG78" s="978"/>
      <c r="HH78" s="978"/>
      <c r="HI78" s="978"/>
      <c r="HJ78" s="978"/>
      <c r="HK78" s="1143" t="b">
        <v>0</v>
      </c>
      <c r="HL78" s="1144"/>
      <c r="HM78" s="1152"/>
      <c r="HN78" s="1152"/>
      <c r="HO78" s="978"/>
      <c r="HP78" s="978"/>
      <c r="HQ78" s="978"/>
      <c r="HR78" s="978"/>
      <c r="HS78" s="978"/>
      <c r="HT78" s="978"/>
      <c r="HU78" s="978"/>
      <c r="HV78" s="978"/>
      <c r="HW78" s="1143" t="b">
        <v>0</v>
      </c>
      <c r="HX78" s="1144"/>
      <c r="HY78" s="1152"/>
      <c r="HZ78" s="1152"/>
      <c r="IA78" s="978"/>
      <c r="IB78" s="978"/>
      <c r="IC78" s="978"/>
      <c r="ID78" s="978"/>
      <c r="IE78" s="978"/>
      <c r="IF78" s="978"/>
      <c r="IG78" s="978"/>
      <c r="IH78" s="978"/>
      <c r="II78" s="1143" t="b">
        <v>0</v>
      </c>
      <c r="IJ78" s="1144"/>
      <c r="IK78" s="1152"/>
      <c r="IL78" s="1152"/>
      <c r="IM78" s="978"/>
      <c r="IN78" s="978"/>
      <c r="IO78" s="978"/>
      <c r="IP78" s="978"/>
      <c r="IQ78" s="978"/>
      <c r="IR78" s="978"/>
      <c r="IS78" s="978"/>
      <c r="IT78" s="978"/>
      <c r="IU78" s="1143" t="b">
        <v>0</v>
      </c>
      <c r="IV78" s="1276"/>
      <c r="IW78" s="47"/>
      <c r="IX78" s="728"/>
      <c r="IY78" s="731"/>
      <c r="IZ78" s="22"/>
      <c r="JA78" s="22"/>
      <c r="JB78" s="22"/>
      <c r="JC78" s="22"/>
      <c r="JD78" s="22"/>
      <c r="JE78" s="22"/>
      <c r="JF78" s="22"/>
      <c r="JG78" s="22"/>
      <c r="JH78" s="21"/>
      <c r="JI78" s="22"/>
      <c r="JJ78" s="22"/>
      <c r="JK78" s="22"/>
      <c r="JL78" s="22"/>
      <c r="JM78" s="22"/>
      <c r="JN78" s="22"/>
      <c r="JO78" s="22"/>
      <c r="JP78" s="22"/>
      <c r="JQ78" s="22"/>
      <c r="JR78" s="22"/>
      <c r="JS78" s="22"/>
      <c r="JT78" s="22"/>
      <c r="JU78" s="22"/>
      <c r="JV78" s="22"/>
      <c r="JW78" s="22"/>
      <c r="JX78" s="22"/>
      <c r="JY78" s="22"/>
      <c r="JZ78" s="22"/>
      <c r="KA78" s="22"/>
      <c r="KB78" s="22"/>
      <c r="KC78" s="22"/>
      <c r="KD78" s="22"/>
      <c r="KE78" s="22"/>
      <c r="KF78" s="22"/>
      <c r="KG78" s="22"/>
      <c r="KH78" s="22"/>
      <c r="KI78" s="22"/>
      <c r="KJ78" s="22"/>
      <c r="KK78" s="22"/>
      <c r="KL78" s="22"/>
      <c r="KM78" s="22"/>
      <c r="KN78" s="22"/>
      <c r="KO78" s="22"/>
      <c r="KP78" s="22"/>
      <c r="KQ78" s="22"/>
      <c r="KR78" s="22"/>
      <c r="KS78" s="22"/>
      <c r="KT78" s="22"/>
      <c r="KU78" s="22"/>
      <c r="KV78" s="22"/>
      <c r="KW78" s="22"/>
      <c r="KX78" s="22"/>
      <c r="KY78" s="22"/>
      <c r="KZ78" s="22"/>
      <c r="LA78" s="22"/>
      <c r="LB78" s="22"/>
      <c r="LC78" s="22"/>
      <c r="LD78" s="22"/>
      <c r="LE78" s="22"/>
      <c r="LF78" s="22"/>
      <c r="LG78" s="22"/>
      <c r="LH78" s="22"/>
      <c r="LI78" s="22"/>
      <c r="LJ78" s="23"/>
      <c r="MM78" s="1111"/>
      <c r="MN78" s="1112"/>
      <c r="MO78" s="1112"/>
      <c r="MP78" s="1112"/>
      <c r="MQ78" s="1112"/>
      <c r="MR78" s="1112"/>
      <c r="MS78" s="991" t="s">
        <v>61</v>
      </c>
      <c r="MT78" s="992"/>
      <c r="MU78" s="992"/>
      <c r="MV78" s="992"/>
      <c r="MW78" s="992"/>
      <c r="MX78" s="992"/>
      <c r="MY78" s="992"/>
      <c r="MZ78" s="992"/>
      <c r="NA78" s="992"/>
      <c r="NB78" s="992"/>
      <c r="NC78" s="992"/>
      <c r="ND78" s="1076" t="s">
        <v>55</v>
      </c>
      <c r="NE78" s="1076"/>
      <c r="NF78" s="1076"/>
      <c r="NG78" s="1076"/>
      <c r="NH78" s="1079">
        <v>600</v>
      </c>
      <c r="NI78" s="1079"/>
      <c r="NJ78" s="1079"/>
      <c r="NK78" s="1079"/>
      <c r="NL78" s="1079"/>
      <c r="NM78" s="1079"/>
      <c r="NN78" s="1080"/>
      <c r="NY78" s="1111"/>
      <c r="NZ78" s="1112"/>
      <c r="OA78" s="1112"/>
      <c r="OB78" s="1112"/>
      <c r="OC78" s="1332" t="s">
        <v>61</v>
      </c>
      <c r="OD78" s="1333"/>
      <c r="OE78" s="1333"/>
      <c r="OF78" s="1333"/>
      <c r="OG78" s="1333"/>
      <c r="OH78" s="1333"/>
      <c r="OI78" s="1333"/>
      <c r="OJ78" s="1079">
        <v>600</v>
      </c>
      <c r="OK78" s="1079"/>
      <c r="OL78" s="1079"/>
      <c r="OM78" s="1079"/>
      <c r="ON78" s="1080"/>
      <c r="OT78" s="1111"/>
      <c r="OU78" s="1112"/>
      <c r="OV78" s="1112"/>
      <c r="OW78" s="1173" t="s">
        <v>872</v>
      </c>
      <c r="OX78" s="1174"/>
      <c r="OY78" s="1174"/>
      <c r="OZ78" s="1174"/>
      <c r="PA78" s="1174"/>
      <c r="PB78" s="1174"/>
      <c r="PC78" s="1179" t="s">
        <v>5</v>
      </c>
      <c r="PD78" s="1179"/>
      <c r="PE78" s="1003">
        <v>600</v>
      </c>
      <c r="PF78" s="1003"/>
      <c r="PG78" s="1003"/>
      <c r="PH78" s="1003"/>
      <c r="PI78" s="1004"/>
      <c r="PS78" s="1111"/>
      <c r="PT78" s="1112"/>
      <c r="PU78" s="1112"/>
      <c r="PV78" s="1173" t="s">
        <v>872</v>
      </c>
      <c r="PW78" s="1174"/>
      <c r="PX78" s="1174"/>
      <c r="PY78" s="1174"/>
      <c r="PZ78" s="1174"/>
      <c r="QA78" s="1174"/>
      <c r="QB78" s="1179" t="s">
        <v>5</v>
      </c>
      <c r="QC78" s="1179"/>
      <c r="QD78" s="1003">
        <v>600</v>
      </c>
      <c r="QE78" s="1003"/>
      <c r="QF78" s="1003"/>
      <c r="QG78" s="1003"/>
      <c r="QH78" s="1004"/>
      <c r="QY78" s="1214"/>
      <c r="QZ78" s="1215"/>
      <c r="RA78" s="1175"/>
      <c r="RB78" s="1176"/>
      <c r="RC78" s="1176"/>
      <c r="RD78" s="1176"/>
      <c r="RE78" s="1180"/>
      <c r="RF78" s="1180"/>
      <c r="RG78" s="1184"/>
      <c r="RH78" s="1184"/>
      <c r="RI78" s="1184"/>
      <c r="RJ78" s="1185"/>
    </row>
    <row r="79" spans="2:478" ht="3.65" customHeight="1">
      <c r="B79" s="21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3"/>
      <c r="AP79" s="22"/>
      <c r="AQ79" s="22"/>
      <c r="AR79" s="388"/>
      <c r="AS79" s="388"/>
      <c r="AT79" s="433" t="str">
        <f>_xlfn.IFS(BA81="+NB","200",BA81="+NI","400",BA81="+NE","720",BA81="+NL","800",BA81="+NE*","1120")</f>
        <v>400</v>
      </c>
      <c r="AU79" s="388"/>
      <c r="AV79" s="388"/>
      <c r="AW79" s="388"/>
      <c r="AX79" s="727"/>
      <c r="AY79" s="728"/>
      <c r="AZ79" s="47"/>
      <c r="BA79" s="1111"/>
      <c r="BB79" s="1112"/>
      <c r="BC79" s="1175"/>
      <c r="BD79" s="1176"/>
      <c r="BE79" s="1176"/>
      <c r="BF79" s="1176"/>
      <c r="BG79" s="1180"/>
      <c r="BH79" s="1180"/>
      <c r="BI79" s="1184"/>
      <c r="BJ79" s="1184"/>
      <c r="BK79" s="1184"/>
      <c r="BL79" s="1185"/>
      <c r="BM79" s="1286"/>
      <c r="BN79" s="1152"/>
      <c r="BO79" s="978"/>
      <c r="BP79" s="978"/>
      <c r="BQ79" s="978"/>
      <c r="BR79" s="978"/>
      <c r="BS79" s="978"/>
      <c r="BT79" s="978"/>
      <c r="BU79" s="978"/>
      <c r="BV79" s="978"/>
      <c r="BW79" s="1143"/>
      <c r="BX79" s="1144"/>
      <c r="BY79" s="1152"/>
      <c r="BZ79" s="1152"/>
      <c r="CA79" s="978"/>
      <c r="CB79" s="978"/>
      <c r="CC79" s="978"/>
      <c r="CD79" s="978"/>
      <c r="CE79" s="978"/>
      <c r="CF79" s="978"/>
      <c r="CG79" s="978"/>
      <c r="CH79" s="978"/>
      <c r="CI79" s="1143"/>
      <c r="CJ79" s="1144"/>
      <c r="CK79" s="1152"/>
      <c r="CL79" s="1152"/>
      <c r="CM79" s="978"/>
      <c r="CN79" s="978"/>
      <c r="CO79" s="978"/>
      <c r="CP79" s="978"/>
      <c r="CQ79" s="978"/>
      <c r="CR79" s="978"/>
      <c r="CS79" s="978"/>
      <c r="CT79" s="978"/>
      <c r="CU79" s="1143"/>
      <c r="CV79" s="1144"/>
      <c r="CW79" s="1152"/>
      <c r="CX79" s="1152"/>
      <c r="CY79" s="978"/>
      <c r="CZ79" s="978"/>
      <c r="DA79" s="978"/>
      <c r="DB79" s="978"/>
      <c r="DC79" s="978"/>
      <c r="DD79" s="978"/>
      <c r="DE79" s="978"/>
      <c r="DF79" s="978"/>
      <c r="DG79" s="1143"/>
      <c r="DH79" s="1144"/>
      <c r="DI79" s="1152"/>
      <c r="DJ79" s="1152"/>
      <c r="DK79" s="978"/>
      <c r="DL79" s="978"/>
      <c r="DM79" s="978"/>
      <c r="DN79" s="978"/>
      <c r="DO79" s="978"/>
      <c r="DP79" s="978"/>
      <c r="DQ79" s="978"/>
      <c r="DR79" s="978"/>
      <c r="DS79" s="1143"/>
      <c r="DT79" s="1144"/>
      <c r="DU79" s="1152"/>
      <c r="DV79" s="1152"/>
      <c r="DW79" s="978"/>
      <c r="DX79" s="978"/>
      <c r="DY79" s="978"/>
      <c r="DZ79" s="978"/>
      <c r="EA79" s="978"/>
      <c r="EB79" s="978"/>
      <c r="EC79" s="978"/>
      <c r="ED79" s="978"/>
      <c r="EE79" s="1143"/>
      <c r="EF79" s="1144"/>
      <c r="EG79" s="1152"/>
      <c r="EH79" s="1152"/>
      <c r="EI79" s="978"/>
      <c r="EJ79" s="978"/>
      <c r="EK79" s="978"/>
      <c r="EL79" s="978"/>
      <c r="EM79" s="978"/>
      <c r="EN79" s="978"/>
      <c r="EO79" s="978"/>
      <c r="EP79" s="978"/>
      <c r="EQ79" s="1143"/>
      <c r="ER79" s="1144"/>
      <c r="ES79" s="1152"/>
      <c r="ET79" s="1152"/>
      <c r="EU79" s="978"/>
      <c r="EV79" s="978"/>
      <c r="EW79" s="978"/>
      <c r="EX79" s="978"/>
      <c r="EY79" s="978"/>
      <c r="EZ79" s="978"/>
      <c r="FA79" s="978"/>
      <c r="FB79" s="978"/>
      <c r="FC79" s="1143"/>
      <c r="FD79" s="1144"/>
      <c r="FE79" s="1152"/>
      <c r="FF79" s="1152"/>
      <c r="FG79" s="978"/>
      <c r="FH79" s="978"/>
      <c r="FI79" s="978"/>
      <c r="FJ79" s="978"/>
      <c r="FK79" s="978"/>
      <c r="FL79" s="978"/>
      <c r="FM79" s="978"/>
      <c r="FN79" s="978"/>
      <c r="FO79" s="1143"/>
      <c r="FP79" s="1144"/>
      <c r="FQ79" s="1152"/>
      <c r="FR79" s="1152"/>
      <c r="FS79" s="978"/>
      <c r="FT79" s="978"/>
      <c r="FU79" s="978"/>
      <c r="FV79" s="978"/>
      <c r="FW79" s="978"/>
      <c r="FX79" s="978"/>
      <c r="FY79" s="978"/>
      <c r="FZ79" s="978"/>
      <c r="GA79" s="1143"/>
      <c r="GB79" s="1144"/>
      <c r="GC79" s="1152"/>
      <c r="GD79" s="1152"/>
      <c r="GE79" s="978"/>
      <c r="GF79" s="978"/>
      <c r="GG79" s="978"/>
      <c r="GH79" s="978"/>
      <c r="GI79" s="978"/>
      <c r="GJ79" s="978"/>
      <c r="GK79" s="978"/>
      <c r="GL79" s="978"/>
      <c r="GM79" s="1143"/>
      <c r="GN79" s="1144"/>
      <c r="GO79" s="1152"/>
      <c r="GP79" s="1152"/>
      <c r="GQ79" s="978"/>
      <c r="GR79" s="978"/>
      <c r="GS79" s="978"/>
      <c r="GT79" s="978"/>
      <c r="GU79" s="978"/>
      <c r="GV79" s="978"/>
      <c r="GW79" s="978"/>
      <c r="GX79" s="978"/>
      <c r="GY79" s="1143"/>
      <c r="GZ79" s="1144"/>
      <c r="HA79" s="1152"/>
      <c r="HB79" s="1152"/>
      <c r="HC79" s="978"/>
      <c r="HD79" s="978"/>
      <c r="HE79" s="978"/>
      <c r="HF79" s="978"/>
      <c r="HG79" s="978"/>
      <c r="HH79" s="978"/>
      <c r="HI79" s="978"/>
      <c r="HJ79" s="978"/>
      <c r="HK79" s="1143"/>
      <c r="HL79" s="1144"/>
      <c r="HM79" s="1152"/>
      <c r="HN79" s="1152"/>
      <c r="HO79" s="978"/>
      <c r="HP79" s="978"/>
      <c r="HQ79" s="978"/>
      <c r="HR79" s="978"/>
      <c r="HS79" s="978"/>
      <c r="HT79" s="978"/>
      <c r="HU79" s="978"/>
      <c r="HV79" s="978"/>
      <c r="HW79" s="1143"/>
      <c r="HX79" s="1144"/>
      <c r="HY79" s="1152"/>
      <c r="HZ79" s="1152"/>
      <c r="IA79" s="978"/>
      <c r="IB79" s="978"/>
      <c r="IC79" s="978"/>
      <c r="ID79" s="978"/>
      <c r="IE79" s="978"/>
      <c r="IF79" s="978"/>
      <c r="IG79" s="978"/>
      <c r="IH79" s="978"/>
      <c r="II79" s="1143"/>
      <c r="IJ79" s="1144"/>
      <c r="IK79" s="1152"/>
      <c r="IL79" s="1152"/>
      <c r="IM79" s="978"/>
      <c r="IN79" s="978"/>
      <c r="IO79" s="978"/>
      <c r="IP79" s="978"/>
      <c r="IQ79" s="978"/>
      <c r="IR79" s="978"/>
      <c r="IS79" s="978"/>
      <c r="IT79" s="978"/>
      <c r="IU79" s="1143"/>
      <c r="IV79" s="1276"/>
      <c r="IW79" s="47"/>
      <c r="IX79" s="728"/>
      <c r="IY79" s="731"/>
      <c r="IZ79" s="22"/>
      <c r="JA79" s="22"/>
      <c r="JB79" s="22"/>
      <c r="JC79" s="22"/>
      <c r="JD79" s="22"/>
      <c r="JE79" s="22"/>
      <c r="JF79" s="22"/>
      <c r="JG79" s="22"/>
      <c r="JH79" s="21"/>
      <c r="JI79" s="22"/>
      <c r="JJ79" s="22"/>
      <c r="JK79" s="22"/>
      <c r="JL79" s="22"/>
      <c r="JM79" s="22"/>
      <c r="JN79" s="22"/>
      <c r="JO79" s="22"/>
      <c r="JP79" s="22"/>
      <c r="JQ79" s="22"/>
      <c r="JR79" s="22"/>
      <c r="JS79" s="22"/>
      <c r="JT79" s="22"/>
      <c r="JU79" s="22"/>
      <c r="JV79" s="22"/>
      <c r="JW79" s="22"/>
      <c r="JX79" s="22"/>
      <c r="JY79" s="22"/>
      <c r="JZ79" s="22"/>
      <c r="KA79" s="22"/>
      <c r="KB79" s="22"/>
      <c r="KC79" s="22"/>
      <c r="KD79" s="22"/>
      <c r="KE79" s="22"/>
      <c r="KF79" s="22"/>
      <c r="KG79" s="22"/>
      <c r="KH79" s="22"/>
      <c r="KI79" s="22"/>
      <c r="KJ79" s="22"/>
      <c r="KK79" s="22"/>
      <c r="KL79" s="22"/>
      <c r="KM79" s="22"/>
      <c r="KN79" s="22"/>
      <c r="KO79" s="22"/>
      <c r="KP79" s="22"/>
      <c r="KQ79" s="22"/>
      <c r="KR79" s="22"/>
      <c r="KS79" s="22"/>
      <c r="KT79" s="22"/>
      <c r="KU79" s="22"/>
      <c r="KV79" s="22"/>
      <c r="KW79" s="22"/>
      <c r="KX79" s="22"/>
      <c r="KY79" s="22"/>
      <c r="KZ79" s="22"/>
      <c r="LA79" s="22"/>
      <c r="LB79" s="22"/>
      <c r="LC79" s="22"/>
      <c r="LD79" s="22"/>
      <c r="LE79" s="22"/>
      <c r="LF79" s="22"/>
      <c r="LG79" s="22"/>
      <c r="LH79" s="22"/>
      <c r="LI79" s="22"/>
      <c r="LJ79" s="23"/>
      <c r="MM79" s="1111"/>
      <c r="MN79" s="1112"/>
      <c r="MO79" s="1112"/>
      <c r="MP79" s="1112"/>
      <c r="MQ79" s="1112"/>
      <c r="MR79" s="1112"/>
      <c r="MS79" s="993"/>
      <c r="MT79" s="994"/>
      <c r="MU79" s="994"/>
      <c r="MV79" s="994"/>
      <c r="MW79" s="994"/>
      <c r="MX79" s="994"/>
      <c r="MY79" s="994"/>
      <c r="MZ79" s="994"/>
      <c r="NA79" s="994"/>
      <c r="NB79" s="994"/>
      <c r="NC79" s="994"/>
      <c r="ND79" s="1077"/>
      <c r="NE79" s="1077"/>
      <c r="NF79" s="1077"/>
      <c r="NG79" s="1077"/>
      <c r="NH79" s="1081"/>
      <c r="NI79" s="1081"/>
      <c r="NJ79" s="1081"/>
      <c r="NK79" s="1081"/>
      <c r="NL79" s="1081"/>
      <c r="NM79" s="1081"/>
      <c r="NN79" s="1082"/>
      <c r="NY79" s="1111"/>
      <c r="NZ79" s="1112"/>
      <c r="OA79" s="1112"/>
      <c r="OB79" s="1112"/>
      <c r="OC79" s="1334"/>
      <c r="OD79" s="1335"/>
      <c r="OE79" s="1335"/>
      <c r="OF79" s="1335"/>
      <c r="OG79" s="1335"/>
      <c r="OH79" s="1335"/>
      <c r="OI79" s="1335"/>
      <c r="OJ79" s="1081"/>
      <c r="OK79" s="1081"/>
      <c r="OL79" s="1081"/>
      <c r="OM79" s="1081"/>
      <c r="ON79" s="1082"/>
      <c r="OT79" s="1111"/>
      <c r="OU79" s="1112"/>
      <c r="OV79" s="1112"/>
      <c r="OW79" s="1175"/>
      <c r="OX79" s="1176"/>
      <c r="OY79" s="1176"/>
      <c r="OZ79" s="1176"/>
      <c r="PA79" s="1176"/>
      <c r="PB79" s="1176"/>
      <c r="PC79" s="1180"/>
      <c r="PD79" s="1180"/>
      <c r="PE79" s="1005"/>
      <c r="PF79" s="1005"/>
      <c r="PG79" s="1005"/>
      <c r="PH79" s="1005"/>
      <c r="PI79" s="1006"/>
      <c r="PS79" s="1111"/>
      <c r="PT79" s="1112"/>
      <c r="PU79" s="1112"/>
      <c r="PV79" s="1175"/>
      <c r="PW79" s="1176"/>
      <c r="PX79" s="1176"/>
      <c r="PY79" s="1176"/>
      <c r="PZ79" s="1176"/>
      <c r="QA79" s="1176"/>
      <c r="QB79" s="1180"/>
      <c r="QC79" s="1180"/>
      <c r="QD79" s="1005"/>
      <c r="QE79" s="1005"/>
      <c r="QF79" s="1005"/>
      <c r="QG79" s="1005"/>
      <c r="QH79" s="1006"/>
      <c r="QY79" s="1214"/>
      <c r="QZ79" s="1215"/>
      <c r="RA79" s="1175"/>
      <c r="RB79" s="1176"/>
      <c r="RC79" s="1176"/>
      <c r="RD79" s="1176"/>
      <c r="RE79" s="1180"/>
      <c r="RF79" s="1180"/>
      <c r="RG79" s="1184"/>
      <c r="RH79" s="1184"/>
      <c r="RI79" s="1184"/>
      <c r="RJ79" s="1185"/>
    </row>
    <row r="80" spans="2:478" ht="3.65" customHeight="1">
      <c r="B80" s="21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3"/>
      <c r="AP80" s="22"/>
      <c r="AQ80" s="22"/>
      <c r="AR80" s="388"/>
      <c r="AS80" s="388"/>
      <c r="AT80" s="388"/>
      <c r="AU80" s="388"/>
      <c r="AV80" s="388"/>
      <c r="AW80" s="388"/>
      <c r="AX80" s="727"/>
      <c r="AY80" s="728"/>
      <c r="AZ80" s="47"/>
      <c r="BA80" s="1113"/>
      <c r="BB80" s="1114"/>
      <c r="BC80" s="1177"/>
      <c r="BD80" s="1178"/>
      <c r="BE80" s="1178"/>
      <c r="BF80" s="1178"/>
      <c r="BG80" s="1181"/>
      <c r="BH80" s="1181"/>
      <c r="BI80" s="1186"/>
      <c r="BJ80" s="1186"/>
      <c r="BK80" s="1186"/>
      <c r="BL80" s="1187"/>
      <c r="BM80" s="1294"/>
      <c r="BN80" s="1153"/>
      <c r="BO80" s="980"/>
      <c r="BP80" s="980"/>
      <c r="BQ80" s="980"/>
      <c r="BR80" s="980"/>
      <c r="BS80" s="980"/>
      <c r="BT80" s="980"/>
      <c r="BU80" s="980"/>
      <c r="BV80" s="980"/>
      <c r="BW80" s="582"/>
      <c r="BX80" s="583"/>
      <c r="BY80" s="1153"/>
      <c r="BZ80" s="1153"/>
      <c r="CA80" s="980"/>
      <c r="CB80" s="980"/>
      <c r="CC80" s="980"/>
      <c r="CD80" s="980"/>
      <c r="CE80" s="980"/>
      <c r="CF80" s="980"/>
      <c r="CG80" s="980"/>
      <c r="CH80" s="980"/>
      <c r="CI80" s="582"/>
      <c r="CJ80" s="583"/>
      <c r="CK80" s="1153"/>
      <c r="CL80" s="1153"/>
      <c r="CM80" s="980"/>
      <c r="CN80" s="980"/>
      <c r="CO80" s="980"/>
      <c r="CP80" s="980"/>
      <c r="CQ80" s="980"/>
      <c r="CR80" s="980"/>
      <c r="CS80" s="980"/>
      <c r="CT80" s="980"/>
      <c r="CU80" s="582"/>
      <c r="CV80" s="583"/>
      <c r="CW80" s="1153"/>
      <c r="CX80" s="1153"/>
      <c r="CY80" s="980"/>
      <c r="CZ80" s="980"/>
      <c r="DA80" s="980"/>
      <c r="DB80" s="980"/>
      <c r="DC80" s="980"/>
      <c r="DD80" s="980"/>
      <c r="DE80" s="980"/>
      <c r="DF80" s="980"/>
      <c r="DG80" s="582"/>
      <c r="DH80" s="583"/>
      <c r="DI80" s="1153"/>
      <c r="DJ80" s="1153"/>
      <c r="DK80" s="980"/>
      <c r="DL80" s="980"/>
      <c r="DM80" s="980"/>
      <c r="DN80" s="980"/>
      <c r="DO80" s="980"/>
      <c r="DP80" s="980"/>
      <c r="DQ80" s="980"/>
      <c r="DR80" s="980"/>
      <c r="DS80" s="582"/>
      <c r="DT80" s="583"/>
      <c r="DU80" s="1153"/>
      <c r="DV80" s="1153"/>
      <c r="DW80" s="980"/>
      <c r="DX80" s="980"/>
      <c r="DY80" s="980"/>
      <c r="DZ80" s="980"/>
      <c r="EA80" s="980"/>
      <c r="EB80" s="980"/>
      <c r="EC80" s="980"/>
      <c r="ED80" s="980"/>
      <c r="EE80" s="582"/>
      <c r="EF80" s="583"/>
      <c r="EG80" s="1153"/>
      <c r="EH80" s="1153"/>
      <c r="EI80" s="980"/>
      <c r="EJ80" s="980"/>
      <c r="EK80" s="980"/>
      <c r="EL80" s="980"/>
      <c r="EM80" s="980"/>
      <c r="EN80" s="980"/>
      <c r="EO80" s="980"/>
      <c r="EP80" s="980"/>
      <c r="EQ80" s="582"/>
      <c r="ER80" s="583"/>
      <c r="ES80" s="1153"/>
      <c r="ET80" s="1153"/>
      <c r="EU80" s="980"/>
      <c r="EV80" s="980"/>
      <c r="EW80" s="980"/>
      <c r="EX80" s="980"/>
      <c r="EY80" s="980"/>
      <c r="EZ80" s="980"/>
      <c r="FA80" s="980"/>
      <c r="FB80" s="980"/>
      <c r="FC80" s="582"/>
      <c r="FD80" s="583"/>
      <c r="FE80" s="1153"/>
      <c r="FF80" s="1153"/>
      <c r="FG80" s="980"/>
      <c r="FH80" s="980"/>
      <c r="FI80" s="980"/>
      <c r="FJ80" s="980"/>
      <c r="FK80" s="980"/>
      <c r="FL80" s="980"/>
      <c r="FM80" s="980"/>
      <c r="FN80" s="980"/>
      <c r="FO80" s="582"/>
      <c r="FP80" s="583"/>
      <c r="FQ80" s="1153"/>
      <c r="FR80" s="1153"/>
      <c r="FS80" s="980"/>
      <c r="FT80" s="980"/>
      <c r="FU80" s="980"/>
      <c r="FV80" s="980"/>
      <c r="FW80" s="980"/>
      <c r="FX80" s="980"/>
      <c r="FY80" s="980"/>
      <c r="FZ80" s="980"/>
      <c r="GA80" s="582"/>
      <c r="GB80" s="583"/>
      <c r="GC80" s="1153"/>
      <c r="GD80" s="1153"/>
      <c r="GE80" s="980"/>
      <c r="GF80" s="980"/>
      <c r="GG80" s="980"/>
      <c r="GH80" s="980"/>
      <c r="GI80" s="980"/>
      <c r="GJ80" s="980"/>
      <c r="GK80" s="980"/>
      <c r="GL80" s="980"/>
      <c r="GM80" s="582"/>
      <c r="GN80" s="583"/>
      <c r="GO80" s="1153"/>
      <c r="GP80" s="1153"/>
      <c r="GQ80" s="980"/>
      <c r="GR80" s="980"/>
      <c r="GS80" s="980"/>
      <c r="GT80" s="980"/>
      <c r="GU80" s="980"/>
      <c r="GV80" s="980"/>
      <c r="GW80" s="980"/>
      <c r="GX80" s="980"/>
      <c r="GY80" s="582"/>
      <c r="GZ80" s="583"/>
      <c r="HA80" s="1153"/>
      <c r="HB80" s="1153"/>
      <c r="HC80" s="980"/>
      <c r="HD80" s="980"/>
      <c r="HE80" s="980"/>
      <c r="HF80" s="980"/>
      <c r="HG80" s="980"/>
      <c r="HH80" s="980"/>
      <c r="HI80" s="980"/>
      <c r="HJ80" s="980"/>
      <c r="HK80" s="582"/>
      <c r="HL80" s="583"/>
      <c r="HM80" s="1153"/>
      <c r="HN80" s="1153"/>
      <c r="HO80" s="980"/>
      <c r="HP80" s="980"/>
      <c r="HQ80" s="980"/>
      <c r="HR80" s="980"/>
      <c r="HS80" s="980"/>
      <c r="HT80" s="980"/>
      <c r="HU80" s="980"/>
      <c r="HV80" s="980"/>
      <c r="HW80" s="582"/>
      <c r="HX80" s="583"/>
      <c r="HY80" s="1153"/>
      <c r="HZ80" s="1153"/>
      <c r="IA80" s="980"/>
      <c r="IB80" s="980"/>
      <c r="IC80" s="980"/>
      <c r="ID80" s="980"/>
      <c r="IE80" s="980"/>
      <c r="IF80" s="980"/>
      <c r="IG80" s="980"/>
      <c r="IH80" s="980"/>
      <c r="II80" s="582"/>
      <c r="IJ80" s="583"/>
      <c r="IK80" s="1153"/>
      <c r="IL80" s="1153"/>
      <c r="IM80" s="980"/>
      <c r="IN80" s="980"/>
      <c r="IO80" s="980"/>
      <c r="IP80" s="980"/>
      <c r="IQ80" s="980"/>
      <c r="IR80" s="980"/>
      <c r="IS80" s="980"/>
      <c r="IT80" s="980"/>
      <c r="IU80" s="524"/>
      <c r="IV80" s="564"/>
      <c r="IW80" s="47"/>
      <c r="IX80" s="728"/>
      <c r="IY80" s="731"/>
      <c r="IZ80" s="22"/>
      <c r="JA80" s="22"/>
      <c r="JB80" s="22"/>
      <c r="JC80" s="22"/>
      <c r="JD80" s="22"/>
      <c r="JE80" s="22"/>
      <c r="JF80" s="22"/>
      <c r="JG80" s="22"/>
      <c r="JH80" s="21"/>
      <c r="JI80" s="22"/>
      <c r="JJ80" s="22"/>
      <c r="JK80" s="22"/>
      <c r="JL80" s="22"/>
      <c r="JM80" s="22"/>
      <c r="JN80" s="22"/>
      <c r="JO80" s="22"/>
      <c r="JP80" s="22"/>
      <c r="JQ80" s="22"/>
      <c r="JR80" s="22"/>
      <c r="JS80" s="22"/>
      <c r="JT80" s="22"/>
      <c r="JU80" s="22"/>
      <c r="JV80" s="22"/>
      <c r="JW80" s="22"/>
      <c r="JX80" s="22"/>
      <c r="JY80" s="22"/>
      <c r="JZ80" s="22"/>
      <c r="KA80" s="22"/>
      <c r="KB80" s="22"/>
      <c r="KC80" s="22"/>
      <c r="KD80" s="22"/>
      <c r="KE80" s="22"/>
      <c r="KF80" s="22"/>
      <c r="KG80" s="22"/>
      <c r="KH80" s="22"/>
      <c r="KI80" s="22"/>
      <c r="KJ80" s="22"/>
      <c r="KK80" s="22"/>
      <c r="KL80" s="22"/>
      <c r="KM80" s="22"/>
      <c r="KN80" s="22"/>
      <c r="KO80" s="22"/>
      <c r="KP80" s="22"/>
      <c r="KQ80" s="22"/>
      <c r="KR80" s="22"/>
      <c r="KS80" s="22"/>
      <c r="KT80" s="22"/>
      <c r="KU80" s="22"/>
      <c r="KV80" s="22"/>
      <c r="KW80" s="22"/>
      <c r="KX80" s="22"/>
      <c r="KY80" s="22"/>
      <c r="KZ80" s="22"/>
      <c r="LA80" s="22"/>
      <c r="LB80" s="22"/>
      <c r="LC80" s="22"/>
      <c r="LD80" s="22"/>
      <c r="LE80" s="22"/>
      <c r="LF80" s="22"/>
      <c r="LG80" s="22"/>
      <c r="LH80" s="22"/>
      <c r="LI80" s="22"/>
      <c r="LJ80" s="23"/>
      <c r="MM80" s="1111"/>
      <c r="MN80" s="1112"/>
      <c r="MO80" s="1112"/>
      <c r="MP80" s="1112"/>
      <c r="MQ80" s="1112"/>
      <c r="MR80" s="1112"/>
      <c r="MS80" s="993"/>
      <c r="MT80" s="994"/>
      <c r="MU80" s="994"/>
      <c r="MV80" s="994"/>
      <c r="MW80" s="994"/>
      <c r="MX80" s="994"/>
      <c r="MY80" s="994"/>
      <c r="MZ80" s="994"/>
      <c r="NA80" s="994"/>
      <c r="NB80" s="994"/>
      <c r="NC80" s="994"/>
      <c r="ND80" s="1077"/>
      <c r="NE80" s="1077"/>
      <c r="NF80" s="1077"/>
      <c r="NG80" s="1077"/>
      <c r="NH80" s="1081"/>
      <c r="NI80" s="1081"/>
      <c r="NJ80" s="1081"/>
      <c r="NK80" s="1081"/>
      <c r="NL80" s="1081"/>
      <c r="NM80" s="1081"/>
      <c r="NN80" s="1082"/>
      <c r="NY80" s="1111"/>
      <c r="NZ80" s="1112"/>
      <c r="OA80" s="1112"/>
      <c r="OB80" s="1112"/>
      <c r="OC80" s="1334"/>
      <c r="OD80" s="1335"/>
      <c r="OE80" s="1335"/>
      <c r="OF80" s="1335"/>
      <c r="OG80" s="1335"/>
      <c r="OH80" s="1335"/>
      <c r="OI80" s="1335"/>
      <c r="OJ80" s="1081"/>
      <c r="OK80" s="1081"/>
      <c r="OL80" s="1081"/>
      <c r="OM80" s="1081"/>
      <c r="ON80" s="1082"/>
      <c r="OT80" s="1111"/>
      <c r="OU80" s="1112"/>
      <c r="OV80" s="1112"/>
      <c r="OW80" s="1175"/>
      <c r="OX80" s="1176"/>
      <c r="OY80" s="1176"/>
      <c r="OZ80" s="1176"/>
      <c r="PA80" s="1176"/>
      <c r="PB80" s="1176"/>
      <c r="PC80" s="1180"/>
      <c r="PD80" s="1180"/>
      <c r="PE80" s="1005"/>
      <c r="PF80" s="1005"/>
      <c r="PG80" s="1005"/>
      <c r="PH80" s="1005"/>
      <c r="PI80" s="1006"/>
      <c r="PS80" s="1111"/>
      <c r="PT80" s="1112"/>
      <c r="PU80" s="1112"/>
      <c r="PV80" s="1175"/>
      <c r="PW80" s="1176"/>
      <c r="PX80" s="1176"/>
      <c r="PY80" s="1176"/>
      <c r="PZ80" s="1176"/>
      <c r="QA80" s="1176"/>
      <c r="QB80" s="1180"/>
      <c r="QC80" s="1180"/>
      <c r="QD80" s="1005"/>
      <c r="QE80" s="1005"/>
      <c r="QF80" s="1005"/>
      <c r="QG80" s="1005"/>
      <c r="QH80" s="1006"/>
      <c r="QY80" s="1214"/>
      <c r="QZ80" s="1215"/>
      <c r="RA80" s="1175"/>
      <c r="RB80" s="1176"/>
      <c r="RC80" s="1176"/>
      <c r="RD80" s="1176"/>
      <c r="RE80" s="1180"/>
      <c r="RF80" s="1180"/>
      <c r="RG80" s="1184"/>
      <c r="RH80" s="1184"/>
      <c r="RI80" s="1184"/>
      <c r="RJ80" s="1185"/>
    </row>
    <row r="81" spans="2:478" ht="3.65" customHeight="1"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3"/>
      <c r="AP81" s="22"/>
      <c r="AQ81" s="22"/>
      <c r="AR81" s="388"/>
      <c r="AS81" s="388"/>
      <c r="AT81" s="433" t="str">
        <f>IF(BA81&lt;&gt;"","VERDADERO","")</f>
        <v>VERDADERO</v>
      </c>
      <c r="AU81" s="388"/>
      <c r="AV81" s="388"/>
      <c r="AW81" s="388"/>
      <c r="AX81" s="727"/>
      <c r="AY81" s="728"/>
      <c r="AZ81" s="47"/>
      <c r="BA81" s="1109" t="s">
        <v>57</v>
      </c>
      <c r="BB81" s="1110"/>
      <c r="BC81" s="1161" t="s">
        <v>1057</v>
      </c>
      <c r="BD81" s="1161"/>
      <c r="BE81" s="1161"/>
      <c r="BF81" s="1161"/>
      <c r="BG81" s="1164" t="s">
        <v>5</v>
      </c>
      <c r="BH81" s="1164"/>
      <c r="BI81" s="1167">
        <v>400</v>
      </c>
      <c r="BJ81" s="1167"/>
      <c r="BK81" s="1167"/>
      <c r="BL81" s="1168"/>
      <c r="BM81" s="1290" t="b">
        <v>0</v>
      </c>
      <c r="BN81" s="1158"/>
      <c r="BO81" s="872" t="str">
        <f>IFERROR(VLOOKUP(BV26,BD!$B:$D,3,FALSE),"-")</f>
        <v>-</v>
      </c>
      <c r="BP81" s="872"/>
      <c r="BQ81" s="872"/>
      <c r="BR81" s="872"/>
      <c r="BS81" s="872"/>
      <c r="BT81" s="872"/>
      <c r="BU81" s="872"/>
      <c r="BV81" s="872"/>
      <c r="BW81" s="1127" t="b">
        <v>0</v>
      </c>
      <c r="BX81" s="1128"/>
      <c r="BY81" s="1158" t="b">
        <v>0</v>
      </c>
      <c r="BZ81" s="1158"/>
      <c r="CA81" s="872" t="str">
        <f>IFERROR(IF(#REF!="30",VLOOKUP(CC26,BD!$B:$D,3,FALSE),"-"),"-")</f>
        <v>-</v>
      </c>
      <c r="CB81" s="872"/>
      <c r="CC81" s="872"/>
      <c r="CD81" s="872"/>
      <c r="CE81" s="872"/>
      <c r="CF81" s="872"/>
      <c r="CG81" s="872"/>
      <c r="CH81" s="872"/>
      <c r="CI81" s="1127" t="b">
        <v>0</v>
      </c>
      <c r="CJ81" s="1128"/>
      <c r="CK81" s="1158" t="b">
        <v>0</v>
      </c>
      <c r="CL81" s="1158"/>
      <c r="CM81" s="872" t="str">
        <f>IFERROR(IF(#REF!&gt;="31",VLOOKUP(CO26,BD!$B:$D,3,FALSE),"-"),"-")</f>
        <v>-</v>
      </c>
      <c r="CN81" s="872"/>
      <c r="CO81" s="872"/>
      <c r="CP81" s="872"/>
      <c r="CQ81" s="872"/>
      <c r="CR81" s="872"/>
      <c r="CS81" s="872"/>
      <c r="CT81" s="872"/>
      <c r="CU81" s="1127" t="b">
        <v>0</v>
      </c>
      <c r="CV81" s="1128"/>
      <c r="CW81" s="1158" t="b">
        <v>0</v>
      </c>
      <c r="CX81" s="1158"/>
      <c r="CY81" s="872" t="str">
        <f>IFERROR(IF(AR51&gt;="31",VLOOKUP(DB26,BD!$B:$D,3,FALSE),"-"),"-")</f>
        <v>-</v>
      </c>
      <c r="CZ81" s="872"/>
      <c r="DA81" s="872"/>
      <c r="DB81" s="872"/>
      <c r="DC81" s="872"/>
      <c r="DD81" s="872"/>
      <c r="DE81" s="872"/>
      <c r="DF81" s="872"/>
      <c r="DG81" s="1127" t="b">
        <v>0</v>
      </c>
      <c r="DH81" s="1128"/>
      <c r="DI81" s="1158" t="b">
        <v>0</v>
      </c>
      <c r="DJ81" s="1158"/>
      <c r="DK81" s="872" t="str">
        <f>IFERROR(VLOOKUP(DR26,BD!$B:$D,3,FALSE),"-")</f>
        <v>-</v>
      </c>
      <c r="DL81" s="872"/>
      <c r="DM81" s="872"/>
      <c r="DN81" s="872"/>
      <c r="DO81" s="872"/>
      <c r="DP81" s="872"/>
      <c r="DQ81" s="872"/>
      <c r="DR81" s="872"/>
      <c r="DS81" s="1127" t="b">
        <v>0</v>
      </c>
      <c r="DT81" s="1128"/>
      <c r="DU81" s="1158" t="b">
        <v>0</v>
      </c>
      <c r="DV81" s="1158"/>
      <c r="DW81" s="872" t="str">
        <f>IFERROR(IF(BG81&lt;&gt;"",VLOOKUP(DY26,BD!$B:$D,3,FALSE),"-"),"-")</f>
        <v>-</v>
      </c>
      <c r="DX81" s="872"/>
      <c r="DY81" s="872"/>
      <c r="DZ81" s="872"/>
      <c r="EA81" s="872"/>
      <c r="EB81" s="872"/>
      <c r="EC81" s="872"/>
      <c r="ED81" s="872"/>
      <c r="EE81" s="1127" t="b">
        <v>0</v>
      </c>
      <c r="EF81" s="1128"/>
      <c r="EG81" s="1158" t="b">
        <v>0</v>
      </c>
      <c r="EH81" s="1158"/>
      <c r="EI81" s="872" t="str">
        <f>IFERROR(VLOOKUP(EP26,BD!$B:$D,3,FALSE),"-")</f>
        <v>-</v>
      </c>
      <c r="EJ81" s="872"/>
      <c r="EK81" s="872"/>
      <c r="EL81" s="872"/>
      <c r="EM81" s="872"/>
      <c r="EN81" s="872"/>
      <c r="EO81" s="872"/>
      <c r="EP81" s="872"/>
      <c r="EQ81" s="1127" t="b">
        <v>0</v>
      </c>
      <c r="ER81" s="1128"/>
      <c r="ES81" s="1158" t="b">
        <v>0</v>
      </c>
      <c r="ET81" s="1158"/>
      <c r="EU81" s="872" t="str">
        <f>IFERROR(VLOOKUP(FB26,BD!$B:$D,3,FALSE),"-")</f>
        <v>-</v>
      </c>
      <c r="EV81" s="872"/>
      <c r="EW81" s="872"/>
      <c r="EX81" s="872"/>
      <c r="EY81" s="872"/>
      <c r="EZ81" s="872"/>
      <c r="FA81" s="872"/>
      <c r="FB81" s="872"/>
      <c r="FC81" s="1127" t="b">
        <v>0</v>
      </c>
      <c r="FD81" s="1128"/>
      <c r="FE81" s="1158" t="b">
        <v>0</v>
      </c>
      <c r="FF81" s="1158"/>
      <c r="FG81" s="872" t="str">
        <f>IFERROR(VLOOKUP(FG26,BD!$B:$D,3,FALSE),"-")</f>
        <v>-</v>
      </c>
      <c r="FH81" s="872"/>
      <c r="FI81" s="872"/>
      <c r="FJ81" s="872"/>
      <c r="FK81" s="872"/>
      <c r="FL81" s="872"/>
      <c r="FM81" s="872"/>
      <c r="FN81" s="872"/>
      <c r="FO81" s="1127" t="b">
        <v>0</v>
      </c>
      <c r="FP81" s="1128"/>
      <c r="FQ81" s="1158" t="b">
        <v>0</v>
      </c>
      <c r="FR81" s="1158"/>
      <c r="FS81" s="872" t="str">
        <f>IFERROR(VLOOKUP(FS26,BD!$B:$D,3,FALSE),"-")</f>
        <v>-</v>
      </c>
      <c r="FT81" s="872"/>
      <c r="FU81" s="872"/>
      <c r="FV81" s="872"/>
      <c r="FW81" s="872"/>
      <c r="FX81" s="872"/>
      <c r="FY81" s="872"/>
      <c r="FZ81" s="872"/>
      <c r="GA81" s="1127" t="b">
        <v>0</v>
      </c>
      <c r="GB81" s="1128"/>
      <c r="GC81" s="1158" t="b">
        <v>0</v>
      </c>
      <c r="GD81" s="1158"/>
      <c r="GE81" s="872" t="str">
        <f>IFERROR(VLOOKUP(GC25,BD!$B:$D,3,FALSE),"-")</f>
        <v>-</v>
      </c>
      <c r="GF81" s="872"/>
      <c r="GG81" s="872"/>
      <c r="GH81" s="872"/>
      <c r="GI81" s="872"/>
      <c r="GJ81" s="872"/>
      <c r="GK81" s="872"/>
      <c r="GL81" s="872"/>
      <c r="GM81" s="1127" t="b">
        <v>0</v>
      </c>
      <c r="GN81" s="1128"/>
      <c r="GO81" s="1158" t="b">
        <v>0</v>
      </c>
      <c r="GP81" s="1158"/>
      <c r="GQ81" s="872" t="str">
        <f>IFERROR(VLOOKUP(GS26,BD!$B:$D,3,FALSE),"-")</f>
        <v>-</v>
      </c>
      <c r="GR81" s="872"/>
      <c r="GS81" s="872"/>
      <c r="GT81" s="872"/>
      <c r="GU81" s="872"/>
      <c r="GV81" s="872"/>
      <c r="GW81" s="872"/>
      <c r="GX81" s="872"/>
      <c r="GY81" s="1127" t="b">
        <v>0</v>
      </c>
      <c r="GZ81" s="1128"/>
      <c r="HA81" s="1158" t="b">
        <v>0</v>
      </c>
      <c r="HB81" s="1158"/>
      <c r="HC81" s="872" t="str">
        <f>IFERROR(VLOOKUP(HE26,BD!$B:$D,3,FALSE),"-")</f>
        <v>-</v>
      </c>
      <c r="HD81" s="872"/>
      <c r="HE81" s="872"/>
      <c r="HF81" s="872"/>
      <c r="HG81" s="872"/>
      <c r="HH81" s="872"/>
      <c r="HI81" s="872"/>
      <c r="HJ81" s="872"/>
      <c r="HK81" s="1127" t="b">
        <v>0</v>
      </c>
      <c r="HL81" s="1128"/>
      <c r="HM81" s="1158" t="b">
        <v>0</v>
      </c>
      <c r="HN81" s="1158"/>
      <c r="HO81" s="872" t="str">
        <f>IFERROR(VLOOKUP(HM25,BD!$B:$D,3,FALSE),"-")</f>
        <v>-</v>
      </c>
      <c r="HP81" s="872"/>
      <c r="HQ81" s="872"/>
      <c r="HR81" s="872"/>
      <c r="HS81" s="872"/>
      <c r="HT81" s="872"/>
      <c r="HU81" s="872"/>
      <c r="HV81" s="872"/>
      <c r="HW81" s="1127" t="b">
        <v>0</v>
      </c>
      <c r="HX81" s="1128"/>
      <c r="HY81" s="1158" t="b">
        <v>0</v>
      </c>
      <c r="HZ81" s="1158"/>
      <c r="IA81" s="872" t="str">
        <f>IFERROR(VLOOKUP(IH26,BD!$B:$D,3,FALSE),"-")</f>
        <v>-</v>
      </c>
      <c r="IB81" s="872"/>
      <c r="IC81" s="872"/>
      <c r="ID81" s="872"/>
      <c r="IE81" s="872"/>
      <c r="IF81" s="872"/>
      <c r="IG81" s="872"/>
      <c r="IH81" s="872"/>
      <c r="II81" s="1127" t="b">
        <v>0</v>
      </c>
      <c r="IJ81" s="1128"/>
      <c r="IK81" s="1158" t="b">
        <v>0</v>
      </c>
      <c r="IL81" s="1158"/>
      <c r="IM81" s="872" t="str">
        <f>IFERROR(VLOOKUP(IO26,BD!$B:$D,3,FALSE),"-")</f>
        <v>1010178</v>
      </c>
      <c r="IN81" s="872"/>
      <c r="IO81" s="872"/>
      <c r="IP81" s="872"/>
      <c r="IQ81" s="872"/>
      <c r="IR81" s="872"/>
      <c r="IS81" s="872"/>
      <c r="IT81" s="872"/>
      <c r="IU81" s="1127" t="b">
        <v>0</v>
      </c>
      <c r="IV81" s="1283"/>
      <c r="IW81" s="47"/>
      <c r="IX81" s="728"/>
      <c r="IY81" s="731"/>
      <c r="IZ81" s="22"/>
      <c r="JA81" s="22"/>
      <c r="JB81" s="22"/>
      <c r="JC81" s="22"/>
      <c r="JD81" s="22"/>
      <c r="JE81" s="22"/>
      <c r="JF81" s="22"/>
      <c r="JG81" s="22"/>
      <c r="JH81" s="21"/>
      <c r="JI81" s="22"/>
      <c r="JJ81" s="22"/>
      <c r="JK81" s="22"/>
      <c r="JL81" s="22"/>
      <c r="JM81" s="22"/>
      <c r="JN81" s="22"/>
      <c r="JO81" s="22"/>
      <c r="JP81" s="22"/>
      <c r="JQ81" s="22"/>
      <c r="JR81" s="22"/>
      <c r="JS81" s="22"/>
      <c r="JT81" s="22"/>
      <c r="JU81" s="22"/>
      <c r="JV81" s="22"/>
      <c r="JW81" s="22"/>
      <c r="JX81" s="22"/>
      <c r="JY81" s="22"/>
      <c r="JZ81" s="22"/>
      <c r="KA81" s="22"/>
      <c r="KB81" s="22"/>
      <c r="KC81" s="22"/>
      <c r="KD81" s="22"/>
      <c r="KE81" s="22"/>
      <c r="KF81" s="22"/>
      <c r="KG81" s="22"/>
      <c r="KH81" s="22"/>
      <c r="KI81" s="22"/>
      <c r="KJ81" s="22"/>
      <c r="KK81" s="22"/>
      <c r="KL81" s="22"/>
      <c r="KM81" s="22"/>
      <c r="KN81" s="22"/>
      <c r="KO81" s="22"/>
      <c r="KP81" s="22"/>
      <c r="KQ81" s="22"/>
      <c r="KR81" s="22"/>
      <c r="KS81" s="22"/>
      <c r="KT81" s="22"/>
      <c r="KU81" s="22"/>
      <c r="KV81" s="22"/>
      <c r="KW81" s="22"/>
      <c r="KX81" s="22"/>
      <c r="KY81" s="22"/>
      <c r="KZ81" s="22"/>
      <c r="LA81" s="22"/>
      <c r="LB81" s="22"/>
      <c r="LC81" s="22"/>
      <c r="LD81" s="22"/>
      <c r="LE81" s="22"/>
      <c r="LF81" s="22"/>
      <c r="LG81" s="22"/>
      <c r="LH81" s="22"/>
      <c r="LI81" s="22"/>
      <c r="LJ81" s="23"/>
      <c r="MM81" s="1111"/>
      <c r="MN81" s="1112"/>
      <c r="MO81" s="1112"/>
      <c r="MP81" s="1112"/>
      <c r="MQ81" s="1112"/>
      <c r="MR81" s="1112"/>
      <c r="MS81" s="993"/>
      <c r="MT81" s="994"/>
      <c r="MU81" s="994"/>
      <c r="MV81" s="994"/>
      <c r="MW81" s="994"/>
      <c r="MX81" s="994"/>
      <c r="MY81" s="994"/>
      <c r="MZ81" s="994"/>
      <c r="NA81" s="994"/>
      <c r="NB81" s="994"/>
      <c r="NC81" s="994"/>
      <c r="ND81" s="1077"/>
      <c r="NE81" s="1077"/>
      <c r="NF81" s="1077"/>
      <c r="NG81" s="1077"/>
      <c r="NH81" s="1081"/>
      <c r="NI81" s="1081"/>
      <c r="NJ81" s="1081"/>
      <c r="NK81" s="1081"/>
      <c r="NL81" s="1081"/>
      <c r="NM81" s="1081"/>
      <c r="NN81" s="1082"/>
      <c r="NY81" s="1111"/>
      <c r="NZ81" s="1112"/>
      <c r="OA81" s="1112"/>
      <c r="OB81" s="1112"/>
      <c r="OC81" s="1334"/>
      <c r="OD81" s="1335"/>
      <c r="OE81" s="1335"/>
      <c r="OF81" s="1335"/>
      <c r="OG81" s="1335"/>
      <c r="OH81" s="1335"/>
      <c r="OI81" s="1335"/>
      <c r="OJ81" s="1081"/>
      <c r="OK81" s="1081"/>
      <c r="OL81" s="1081"/>
      <c r="OM81" s="1081"/>
      <c r="ON81" s="1082"/>
      <c r="OT81" s="1111"/>
      <c r="OU81" s="1112"/>
      <c r="OV81" s="1112"/>
      <c r="OW81" s="1175"/>
      <c r="OX81" s="1176"/>
      <c r="OY81" s="1176"/>
      <c r="OZ81" s="1176"/>
      <c r="PA81" s="1176"/>
      <c r="PB81" s="1176"/>
      <c r="PC81" s="1180"/>
      <c r="PD81" s="1180"/>
      <c r="PE81" s="1005"/>
      <c r="PF81" s="1005"/>
      <c r="PG81" s="1005"/>
      <c r="PH81" s="1005"/>
      <c r="PI81" s="1006"/>
      <c r="PS81" s="1111"/>
      <c r="PT81" s="1112"/>
      <c r="PU81" s="1112"/>
      <c r="PV81" s="1175"/>
      <c r="PW81" s="1176"/>
      <c r="PX81" s="1176"/>
      <c r="PY81" s="1176"/>
      <c r="PZ81" s="1176"/>
      <c r="QA81" s="1176"/>
      <c r="QB81" s="1180"/>
      <c r="QC81" s="1180"/>
      <c r="QD81" s="1005"/>
      <c r="QE81" s="1005"/>
      <c r="QF81" s="1005"/>
      <c r="QG81" s="1005"/>
      <c r="QH81" s="1006"/>
      <c r="QY81" s="1216"/>
      <c r="QZ81" s="1217"/>
      <c r="RA81" s="1177"/>
      <c r="RB81" s="1178"/>
      <c r="RC81" s="1178"/>
      <c r="RD81" s="1178"/>
      <c r="RE81" s="1181"/>
      <c r="RF81" s="1181"/>
      <c r="RG81" s="1186"/>
      <c r="RH81" s="1186"/>
      <c r="RI81" s="1186"/>
      <c r="RJ81" s="1187"/>
    </row>
    <row r="82" spans="2:478" ht="3.65" customHeight="1">
      <c r="B82" s="21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3"/>
      <c r="AP82" s="22"/>
      <c r="AQ82" s="22"/>
      <c r="AR82" s="388"/>
      <c r="AS82" s="388"/>
      <c r="AT82" s="388"/>
      <c r="AU82" s="388"/>
      <c r="AV82" s="388"/>
      <c r="AW82" s="388"/>
      <c r="AX82" s="729"/>
      <c r="AY82" s="730"/>
      <c r="AZ82" s="48"/>
      <c r="BA82" s="1111"/>
      <c r="BB82" s="1112"/>
      <c r="BC82" s="1162"/>
      <c r="BD82" s="1162"/>
      <c r="BE82" s="1162"/>
      <c r="BF82" s="1162"/>
      <c r="BG82" s="1165"/>
      <c r="BH82" s="1165"/>
      <c r="BI82" s="1169"/>
      <c r="BJ82" s="1169"/>
      <c r="BK82" s="1169"/>
      <c r="BL82" s="1170"/>
      <c r="BM82" s="1291"/>
      <c r="BN82" s="1159"/>
      <c r="BO82" s="875"/>
      <c r="BP82" s="875"/>
      <c r="BQ82" s="875"/>
      <c r="BR82" s="875"/>
      <c r="BS82" s="875"/>
      <c r="BT82" s="875"/>
      <c r="BU82" s="875"/>
      <c r="BV82" s="875"/>
      <c r="BW82" s="1129"/>
      <c r="BX82" s="1130"/>
      <c r="BY82" s="1159"/>
      <c r="BZ82" s="1159"/>
      <c r="CA82" s="875"/>
      <c r="CB82" s="875"/>
      <c r="CC82" s="875"/>
      <c r="CD82" s="875"/>
      <c r="CE82" s="875"/>
      <c r="CF82" s="875"/>
      <c r="CG82" s="875"/>
      <c r="CH82" s="875"/>
      <c r="CI82" s="1129"/>
      <c r="CJ82" s="1130"/>
      <c r="CK82" s="1159"/>
      <c r="CL82" s="1159"/>
      <c r="CM82" s="875"/>
      <c r="CN82" s="875"/>
      <c r="CO82" s="875"/>
      <c r="CP82" s="875"/>
      <c r="CQ82" s="875"/>
      <c r="CR82" s="875"/>
      <c r="CS82" s="875"/>
      <c r="CT82" s="875"/>
      <c r="CU82" s="1129"/>
      <c r="CV82" s="1130"/>
      <c r="CW82" s="1159"/>
      <c r="CX82" s="1159"/>
      <c r="CY82" s="875"/>
      <c r="CZ82" s="875"/>
      <c r="DA82" s="875"/>
      <c r="DB82" s="875"/>
      <c r="DC82" s="875"/>
      <c r="DD82" s="875"/>
      <c r="DE82" s="875"/>
      <c r="DF82" s="875"/>
      <c r="DG82" s="1129"/>
      <c r="DH82" s="1130"/>
      <c r="DI82" s="1159"/>
      <c r="DJ82" s="1159"/>
      <c r="DK82" s="875"/>
      <c r="DL82" s="875"/>
      <c r="DM82" s="875"/>
      <c r="DN82" s="875"/>
      <c r="DO82" s="875"/>
      <c r="DP82" s="875"/>
      <c r="DQ82" s="875"/>
      <c r="DR82" s="875"/>
      <c r="DS82" s="1129"/>
      <c r="DT82" s="1130"/>
      <c r="DU82" s="1159"/>
      <c r="DV82" s="1159"/>
      <c r="DW82" s="875"/>
      <c r="DX82" s="875"/>
      <c r="DY82" s="875"/>
      <c r="DZ82" s="875"/>
      <c r="EA82" s="875"/>
      <c r="EB82" s="875"/>
      <c r="EC82" s="875"/>
      <c r="ED82" s="875"/>
      <c r="EE82" s="1129"/>
      <c r="EF82" s="1130"/>
      <c r="EG82" s="1159"/>
      <c r="EH82" s="1159"/>
      <c r="EI82" s="875"/>
      <c r="EJ82" s="875"/>
      <c r="EK82" s="875"/>
      <c r="EL82" s="875"/>
      <c r="EM82" s="875"/>
      <c r="EN82" s="875"/>
      <c r="EO82" s="875"/>
      <c r="EP82" s="875"/>
      <c r="EQ82" s="1129"/>
      <c r="ER82" s="1130"/>
      <c r="ES82" s="1159"/>
      <c r="ET82" s="1159"/>
      <c r="EU82" s="875"/>
      <c r="EV82" s="875"/>
      <c r="EW82" s="875"/>
      <c r="EX82" s="875"/>
      <c r="EY82" s="875"/>
      <c r="EZ82" s="875"/>
      <c r="FA82" s="875"/>
      <c r="FB82" s="875"/>
      <c r="FC82" s="1129"/>
      <c r="FD82" s="1130"/>
      <c r="FE82" s="1159"/>
      <c r="FF82" s="1159"/>
      <c r="FG82" s="875"/>
      <c r="FH82" s="875"/>
      <c r="FI82" s="875"/>
      <c r="FJ82" s="875"/>
      <c r="FK82" s="875"/>
      <c r="FL82" s="875"/>
      <c r="FM82" s="875"/>
      <c r="FN82" s="875"/>
      <c r="FO82" s="1129"/>
      <c r="FP82" s="1130"/>
      <c r="FQ82" s="1159"/>
      <c r="FR82" s="1159"/>
      <c r="FS82" s="875"/>
      <c r="FT82" s="875"/>
      <c r="FU82" s="875"/>
      <c r="FV82" s="875"/>
      <c r="FW82" s="875"/>
      <c r="FX82" s="875"/>
      <c r="FY82" s="875"/>
      <c r="FZ82" s="875"/>
      <c r="GA82" s="1129"/>
      <c r="GB82" s="1130"/>
      <c r="GC82" s="1159"/>
      <c r="GD82" s="1159"/>
      <c r="GE82" s="875"/>
      <c r="GF82" s="875"/>
      <c r="GG82" s="875"/>
      <c r="GH82" s="875"/>
      <c r="GI82" s="875"/>
      <c r="GJ82" s="875"/>
      <c r="GK82" s="875"/>
      <c r="GL82" s="875"/>
      <c r="GM82" s="1129"/>
      <c r="GN82" s="1130"/>
      <c r="GO82" s="1159"/>
      <c r="GP82" s="1159"/>
      <c r="GQ82" s="875"/>
      <c r="GR82" s="875"/>
      <c r="GS82" s="875"/>
      <c r="GT82" s="875"/>
      <c r="GU82" s="875"/>
      <c r="GV82" s="875"/>
      <c r="GW82" s="875"/>
      <c r="GX82" s="875"/>
      <c r="GY82" s="1129"/>
      <c r="GZ82" s="1130"/>
      <c r="HA82" s="1159"/>
      <c r="HB82" s="1159"/>
      <c r="HC82" s="875"/>
      <c r="HD82" s="875"/>
      <c r="HE82" s="875"/>
      <c r="HF82" s="875"/>
      <c r="HG82" s="875"/>
      <c r="HH82" s="875"/>
      <c r="HI82" s="875"/>
      <c r="HJ82" s="875"/>
      <c r="HK82" s="1129"/>
      <c r="HL82" s="1130"/>
      <c r="HM82" s="1159"/>
      <c r="HN82" s="1159"/>
      <c r="HO82" s="875"/>
      <c r="HP82" s="875"/>
      <c r="HQ82" s="875"/>
      <c r="HR82" s="875"/>
      <c r="HS82" s="875"/>
      <c r="HT82" s="875"/>
      <c r="HU82" s="875"/>
      <c r="HV82" s="875"/>
      <c r="HW82" s="1129"/>
      <c r="HX82" s="1130"/>
      <c r="HY82" s="1159"/>
      <c r="HZ82" s="1159"/>
      <c r="IA82" s="875"/>
      <c r="IB82" s="875"/>
      <c r="IC82" s="875"/>
      <c r="ID82" s="875"/>
      <c r="IE82" s="875"/>
      <c r="IF82" s="875"/>
      <c r="IG82" s="875"/>
      <c r="IH82" s="875"/>
      <c r="II82" s="1129"/>
      <c r="IJ82" s="1130"/>
      <c r="IK82" s="1159"/>
      <c r="IL82" s="1159"/>
      <c r="IM82" s="875"/>
      <c r="IN82" s="875"/>
      <c r="IO82" s="875"/>
      <c r="IP82" s="875"/>
      <c r="IQ82" s="875"/>
      <c r="IR82" s="875"/>
      <c r="IS82" s="875"/>
      <c r="IT82" s="875"/>
      <c r="IU82" s="1129"/>
      <c r="IV82" s="1284"/>
      <c r="IW82" s="48"/>
      <c r="IX82" s="730"/>
      <c r="IY82" s="732"/>
      <c r="IZ82" s="22"/>
      <c r="JA82" s="22"/>
      <c r="JB82" s="22"/>
      <c r="JC82" s="22"/>
      <c r="JD82" s="22"/>
      <c r="JE82" s="22"/>
      <c r="JF82" s="22"/>
      <c r="JG82" s="22"/>
      <c r="JH82" s="21"/>
      <c r="JI82" s="22"/>
      <c r="JJ82" s="22"/>
      <c r="JK82" s="22"/>
      <c r="JL82" s="22"/>
      <c r="JM82" s="22"/>
      <c r="JN82" s="22"/>
      <c r="JO82" s="22"/>
      <c r="JP82" s="22"/>
      <c r="JQ82" s="22"/>
      <c r="JR82" s="22"/>
      <c r="JS82" s="22"/>
      <c r="JT82" s="22"/>
      <c r="JU82" s="22"/>
      <c r="JV82" s="22"/>
      <c r="JW82" s="22"/>
      <c r="JX82" s="22"/>
      <c r="JY82" s="22"/>
      <c r="JZ82" s="22"/>
      <c r="KA82" s="22"/>
      <c r="KB82" s="22"/>
      <c r="KC82" s="22"/>
      <c r="KD82" s="22"/>
      <c r="KE82" s="22"/>
      <c r="KF82" s="22"/>
      <c r="KG82" s="22"/>
      <c r="KH82" s="22"/>
      <c r="KI82" s="22"/>
      <c r="KJ82" s="22"/>
      <c r="KK82" s="22"/>
      <c r="KL82" s="22"/>
      <c r="KM82" s="22"/>
      <c r="KN82" s="22"/>
      <c r="KO82" s="22"/>
      <c r="KP82" s="22"/>
      <c r="KQ82" s="22"/>
      <c r="KR82" s="22"/>
      <c r="KS82" s="22"/>
      <c r="KT82" s="22"/>
      <c r="KU82" s="22"/>
      <c r="KV82" s="22"/>
      <c r="KW82" s="22"/>
      <c r="KX82" s="22"/>
      <c r="KY82" s="22"/>
      <c r="KZ82" s="22"/>
      <c r="LA82" s="22"/>
      <c r="LB82" s="22"/>
      <c r="LC82" s="22"/>
      <c r="LD82" s="22"/>
      <c r="LE82" s="22"/>
      <c r="LF82" s="22"/>
      <c r="LG82" s="22"/>
      <c r="LH82" s="22"/>
      <c r="LI82" s="22"/>
      <c r="LJ82" s="23"/>
      <c r="MM82" s="1113"/>
      <c r="MN82" s="1114"/>
      <c r="MO82" s="1114"/>
      <c r="MP82" s="1114"/>
      <c r="MQ82" s="1114"/>
      <c r="MR82" s="1114"/>
      <c r="MS82" s="995"/>
      <c r="MT82" s="996"/>
      <c r="MU82" s="996"/>
      <c r="MV82" s="996"/>
      <c r="MW82" s="996"/>
      <c r="MX82" s="996"/>
      <c r="MY82" s="996"/>
      <c r="MZ82" s="996"/>
      <c r="NA82" s="996"/>
      <c r="NB82" s="996"/>
      <c r="NC82" s="996"/>
      <c r="ND82" s="1078"/>
      <c r="NE82" s="1078"/>
      <c r="NF82" s="1078"/>
      <c r="NG82" s="1078"/>
      <c r="NH82" s="1083"/>
      <c r="NI82" s="1083"/>
      <c r="NJ82" s="1083"/>
      <c r="NK82" s="1083"/>
      <c r="NL82" s="1083"/>
      <c r="NM82" s="1083"/>
      <c r="NN82" s="1084"/>
      <c r="NY82" s="1113"/>
      <c r="NZ82" s="1114"/>
      <c r="OA82" s="1114"/>
      <c r="OB82" s="1114"/>
      <c r="OC82" s="1336"/>
      <c r="OD82" s="1337"/>
      <c r="OE82" s="1337"/>
      <c r="OF82" s="1337"/>
      <c r="OG82" s="1337"/>
      <c r="OH82" s="1337"/>
      <c r="OI82" s="1337"/>
      <c r="OJ82" s="1083"/>
      <c r="OK82" s="1083"/>
      <c r="OL82" s="1083"/>
      <c r="OM82" s="1083"/>
      <c r="ON82" s="1084"/>
      <c r="OT82" s="1113"/>
      <c r="OU82" s="1114"/>
      <c r="OV82" s="1114"/>
      <c r="OW82" s="1177"/>
      <c r="OX82" s="1178"/>
      <c r="OY82" s="1178"/>
      <c r="OZ82" s="1178"/>
      <c r="PA82" s="1178"/>
      <c r="PB82" s="1178"/>
      <c r="PC82" s="1181"/>
      <c r="PD82" s="1181"/>
      <c r="PE82" s="1007"/>
      <c r="PF82" s="1007"/>
      <c r="PG82" s="1007"/>
      <c r="PH82" s="1007"/>
      <c r="PI82" s="1008"/>
      <c r="PS82" s="1113"/>
      <c r="PT82" s="1114"/>
      <c r="PU82" s="1114"/>
      <c r="PV82" s="1177"/>
      <c r="PW82" s="1178"/>
      <c r="PX82" s="1178"/>
      <c r="PY82" s="1178"/>
      <c r="PZ82" s="1178"/>
      <c r="QA82" s="1178"/>
      <c r="QB82" s="1181"/>
      <c r="QC82" s="1181"/>
      <c r="QD82" s="1007"/>
      <c r="QE82" s="1007"/>
      <c r="QF82" s="1007"/>
      <c r="QG82" s="1007"/>
      <c r="QH82" s="1008"/>
      <c r="QY82" s="1109" t="s">
        <v>54</v>
      </c>
      <c r="QZ82" s="1110"/>
      <c r="RA82" s="1161" t="s">
        <v>1055</v>
      </c>
      <c r="RB82" s="1161"/>
      <c r="RC82" s="1161"/>
      <c r="RD82" s="1161"/>
      <c r="RE82" s="1164" t="s">
        <v>5</v>
      </c>
      <c r="RF82" s="1164"/>
      <c r="RG82" s="1167">
        <v>400</v>
      </c>
      <c r="RH82" s="1167"/>
      <c r="RI82" s="1167"/>
      <c r="RJ82" s="1168"/>
    </row>
    <row r="83" spans="2:478" ht="3.65" customHeight="1"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3"/>
      <c r="AP83" s="22"/>
      <c r="AQ83" s="22"/>
      <c r="AR83" s="388"/>
      <c r="AS83" s="388"/>
      <c r="AT83" s="433" t="str">
        <f>MID(BA81,3,1)</f>
        <v>I</v>
      </c>
      <c r="AU83" s="388"/>
      <c r="AV83" s="388"/>
      <c r="AW83" s="388"/>
      <c r="AX83" s="727" t="s">
        <v>6</v>
      </c>
      <c r="AY83" s="728"/>
      <c r="AZ83" s="47"/>
      <c r="BA83" s="1111"/>
      <c r="BB83" s="1112"/>
      <c r="BC83" s="1162"/>
      <c r="BD83" s="1162"/>
      <c r="BE83" s="1162"/>
      <c r="BF83" s="1162"/>
      <c r="BG83" s="1165"/>
      <c r="BH83" s="1165"/>
      <c r="BI83" s="1169"/>
      <c r="BJ83" s="1169"/>
      <c r="BK83" s="1169"/>
      <c r="BL83" s="1170"/>
      <c r="BM83" s="1291"/>
      <c r="BN83" s="1159"/>
      <c r="BO83" s="875"/>
      <c r="BP83" s="875"/>
      <c r="BQ83" s="875"/>
      <c r="BR83" s="875"/>
      <c r="BS83" s="875"/>
      <c r="BT83" s="875"/>
      <c r="BU83" s="875"/>
      <c r="BV83" s="875"/>
      <c r="BW83" s="1129" t="b">
        <v>0</v>
      </c>
      <c r="BX83" s="1130"/>
      <c r="BY83" s="1159"/>
      <c r="BZ83" s="1159"/>
      <c r="CA83" s="875"/>
      <c r="CB83" s="875"/>
      <c r="CC83" s="875"/>
      <c r="CD83" s="875"/>
      <c r="CE83" s="875"/>
      <c r="CF83" s="875"/>
      <c r="CG83" s="875"/>
      <c r="CH83" s="875"/>
      <c r="CI83" s="1129" t="b">
        <v>0</v>
      </c>
      <c r="CJ83" s="1130"/>
      <c r="CK83" s="1159"/>
      <c r="CL83" s="1159"/>
      <c r="CM83" s="875"/>
      <c r="CN83" s="875"/>
      <c r="CO83" s="875"/>
      <c r="CP83" s="875"/>
      <c r="CQ83" s="875"/>
      <c r="CR83" s="875"/>
      <c r="CS83" s="875"/>
      <c r="CT83" s="875"/>
      <c r="CU83" s="1129" t="b">
        <v>0</v>
      </c>
      <c r="CV83" s="1130"/>
      <c r="CW83" s="1159"/>
      <c r="CX83" s="1159"/>
      <c r="CY83" s="875"/>
      <c r="CZ83" s="875"/>
      <c r="DA83" s="875"/>
      <c r="DB83" s="875"/>
      <c r="DC83" s="875"/>
      <c r="DD83" s="875"/>
      <c r="DE83" s="875"/>
      <c r="DF83" s="875"/>
      <c r="DG83" s="1129" t="b">
        <v>0</v>
      </c>
      <c r="DH83" s="1130"/>
      <c r="DI83" s="1159"/>
      <c r="DJ83" s="1159"/>
      <c r="DK83" s="875"/>
      <c r="DL83" s="875"/>
      <c r="DM83" s="875"/>
      <c r="DN83" s="875"/>
      <c r="DO83" s="875"/>
      <c r="DP83" s="875"/>
      <c r="DQ83" s="875"/>
      <c r="DR83" s="875"/>
      <c r="DS83" s="1129" t="b">
        <v>0</v>
      </c>
      <c r="DT83" s="1130"/>
      <c r="DU83" s="1159"/>
      <c r="DV83" s="1159"/>
      <c r="DW83" s="875"/>
      <c r="DX83" s="875"/>
      <c r="DY83" s="875"/>
      <c r="DZ83" s="875"/>
      <c r="EA83" s="875"/>
      <c r="EB83" s="875"/>
      <c r="EC83" s="875"/>
      <c r="ED83" s="875"/>
      <c r="EE83" s="1129" t="b">
        <v>0</v>
      </c>
      <c r="EF83" s="1130"/>
      <c r="EG83" s="1159"/>
      <c r="EH83" s="1159"/>
      <c r="EI83" s="875"/>
      <c r="EJ83" s="875"/>
      <c r="EK83" s="875"/>
      <c r="EL83" s="875"/>
      <c r="EM83" s="875"/>
      <c r="EN83" s="875"/>
      <c r="EO83" s="875"/>
      <c r="EP83" s="875"/>
      <c r="EQ83" s="1129" t="b">
        <v>0</v>
      </c>
      <c r="ER83" s="1130"/>
      <c r="ES83" s="1159"/>
      <c r="ET83" s="1159"/>
      <c r="EU83" s="875"/>
      <c r="EV83" s="875"/>
      <c r="EW83" s="875"/>
      <c r="EX83" s="875"/>
      <c r="EY83" s="875"/>
      <c r="EZ83" s="875"/>
      <c r="FA83" s="875"/>
      <c r="FB83" s="875"/>
      <c r="FC83" s="1129" t="b">
        <v>0</v>
      </c>
      <c r="FD83" s="1130"/>
      <c r="FE83" s="1159"/>
      <c r="FF83" s="1159"/>
      <c r="FG83" s="875"/>
      <c r="FH83" s="875"/>
      <c r="FI83" s="875"/>
      <c r="FJ83" s="875"/>
      <c r="FK83" s="875"/>
      <c r="FL83" s="875"/>
      <c r="FM83" s="875"/>
      <c r="FN83" s="875"/>
      <c r="FO83" s="1129" t="b">
        <v>0</v>
      </c>
      <c r="FP83" s="1130"/>
      <c r="FQ83" s="1159"/>
      <c r="FR83" s="1159"/>
      <c r="FS83" s="875"/>
      <c r="FT83" s="875"/>
      <c r="FU83" s="875"/>
      <c r="FV83" s="875"/>
      <c r="FW83" s="875"/>
      <c r="FX83" s="875"/>
      <c r="FY83" s="875"/>
      <c r="FZ83" s="875"/>
      <c r="GA83" s="1129" t="b">
        <v>0</v>
      </c>
      <c r="GB83" s="1130"/>
      <c r="GC83" s="1159"/>
      <c r="GD83" s="1159"/>
      <c r="GE83" s="875"/>
      <c r="GF83" s="875"/>
      <c r="GG83" s="875"/>
      <c r="GH83" s="875"/>
      <c r="GI83" s="875"/>
      <c r="GJ83" s="875"/>
      <c r="GK83" s="875"/>
      <c r="GL83" s="875"/>
      <c r="GM83" s="1129" t="b">
        <v>0</v>
      </c>
      <c r="GN83" s="1130"/>
      <c r="GO83" s="1159"/>
      <c r="GP83" s="1159"/>
      <c r="GQ83" s="875"/>
      <c r="GR83" s="875"/>
      <c r="GS83" s="875"/>
      <c r="GT83" s="875"/>
      <c r="GU83" s="875"/>
      <c r="GV83" s="875"/>
      <c r="GW83" s="875"/>
      <c r="GX83" s="875"/>
      <c r="GY83" s="1129" t="b">
        <v>0</v>
      </c>
      <c r="GZ83" s="1130"/>
      <c r="HA83" s="1159"/>
      <c r="HB83" s="1159"/>
      <c r="HC83" s="875"/>
      <c r="HD83" s="875"/>
      <c r="HE83" s="875"/>
      <c r="HF83" s="875"/>
      <c r="HG83" s="875"/>
      <c r="HH83" s="875"/>
      <c r="HI83" s="875"/>
      <c r="HJ83" s="875"/>
      <c r="HK83" s="1129" t="b">
        <v>0</v>
      </c>
      <c r="HL83" s="1130"/>
      <c r="HM83" s="1159"/>
      <c r="HN83" s="1159"/>
      <c r="HO83" s="875"/>
      <c r="HP83" s="875"/>
      <c r="HQ83" s="875"/>
      <c r="HR83" s="875"/>
      <c r="HS83" s="875"/>
      <c r="HT83" s="875"/>
      <c r="HU83" s="875"/>
      <c r="HV83" s="875"/>
      <c r="HW83" s="1129" t="b">
        <v>0</v>
      </c>
      <c r="HX83" s="1130"/>
      <c r="HY83" s="1159"/>
      <c r="HZ83" s="1159"/>
      <c r="IA83" s="875"/>
      <c r="IB83" s="875"/>
      <c r="IC83" s="875"/>
      <c r="ID83" s="875"/>
      <c r="IE83" s="875"/>
      <c r="IF83" s="875"/>
      <c r="IG83" s="875"/>
      <c r="IH83" s="875"/>
      <c r="II83" s="1129" t="b">
        <v>0</v>
      </c>
      <c r="IJ83" s="1130"/>
      <c r="IK83" s="1159"/>
      <c r="IL83" s="1159"/>
      <c r="IM83" s="875"/>
      <c r="IN83" s="875"/>
      <c r="IO83" s="875"/>
      <c r="IP83" s="875"/>
      <c r="IQ83" s="875"/>
      <c r="IR83" s="875"/>
      <c r="IS83" s="875"/>
      <c r="IT83" s="875"/>
      <c r="IU83" s="1129" t="b">
        <v>0</v>
      </c>
      <c r="IV83" s="1284"/>
      <c r="IW83" s="47"/>
      <c r="IX83" s="728" t="s">
        <v>6</v>
      </c>
      <c r="IY83" s="731"/>
      <c r="IZ83" s="22"/>
      <c r="JA83" s="22"/>
      <c r="JB83" s="22"/>
      <c r="JC83" s="22"/>
      <c r="JD83" s="22"/>
      <c r="JE83" s="22"/>
      <c r="JF83" s="22"/>
      <c r="JG83" s="22"/>
      <c r="JH83" s="21"/>
      <c r="JI83" s="22"/>
      <c r="JJ83" s="22"/>
      <c r="JK83" s="22"/>
      <c r="JL83" s="22"/>
      <c r="JM83" s="22"/>
      <c r="JN83" s="22"/>
      <c r="JO83" s="22"/>
      <c r="JP83" s="22"/>
      <c r="JQ83" s="22"/>
      <c r="JR83" s="22"/>
      <c r="JS83" s="22"/>
      <c r="JT83" s="22"/>
      <c r="JU83" s="22"/>
      <c r="JV83" s="22"/>
      <c r="JW83" s="22"/>
      <c r="JX83" s="22"/>
      <c r="JY83" s="22"/>
      <c r="JZ83" s="22"/>
      <c r="KA83" s="22"/>
      <c r="KB83" s="22"/>
      <c r="KC83" s="22"/>
      <c r="KD83" s="22"/>
      <c r="KE83" s="22"/>
      <c r="KF83" s="22"/>
      <c r="KG83" s="22"/>
      <c r="KH83" s="22"/>
      <c r="KI83" s="22"/>
      <c r="KJ83" s="22"/>
      <c r="KK83" s="22"/>
      <c r="KL83" s="22"/>
      <c r="KM83" s="22"/>
      <c r="KN83" s="22"/>
      <c r="KO83" s="22"/>
      <c r="KP83" s="22"/>
      <c r="KQ83" s="22"/>
      <c r="KR83" s="22"/>
      <c r="KS83" s="22"/>
      <c r="KT83" s="22"/>
      <c r="KU83" s="22"/>
      <c r="KV83" s="22"/>
      <c r="KW83" s="22"/>
      <c r="KX83" s="22"/>
      <c r="KY83" s="22"/>
      <c r="KZ83" s="22"/>
      <c r="LA83" s="22"/>
      <c r="LB83" s="22"/>
      <c r="LC83" s="22"/>
      <c r="LD83" s="22"/>
      <c r="LE83" s="22"/>
      <c r="LF83" s="22"/>
      <c r="LG83" s="22"/>
      <c r="LH83" s="22"/>
      <c r="LI83" s="22"/>
      <c r="LJ83" s="23"/>
      <c r="MM83" s="1109" t="s">
        <v>54</v>
      </c>
      <c r="MN83" s="1110"/>
      <c r="MO83" s="1110"/>
      <c r="MP83" s="1110"/>
      <c r="MQ83" s="1110"/>
      <c r="MR83" s="1110"/>
      <c r="MS83" s="982" t="s">
        <v>60</v>
      </c>
      <c r="MT83" s="982"/>
      <c r="MU83" s="982"/>
      <c r="MV83" s="982"/>
      <c r="MW83" s="982"/>
      <c r="MX83" s="982"/>
      <c r="MY83" s="982"/>
      <c r="MZ83" s="982"/>
      <c r="NA83" s="982"/>
      <c r="NB83" s="982"/>
      <c r="NC83" s="982"/>
      <c r="ND83" s="1067" t="s">
        <v>55</v>
      </c>
      <c r="NE83" s="1067"/>
      <c r="NF83" s="1067"/>
      <c r="NG83" s="1067"/>
      <c r="NH83" s="1070">
        <v>400</v>
      </c>
      <c r="NI83" s="1070"/>
      <c r="NJ83" s="1070"/>
      <c r="NK83" s="1070"/>
      <c r="NL83" s="1070"/>
      <c r="NM83" s="1070"/>
      <c r="NN83" s="1071"/>
      <c r="NY83" s="1109" t="s">
        <v>54</v>
      </c>
      <c r="NZ83" s="1110"/>
      <c r="OA83" s="1110"/>
      <c r="OB83" s="1110"/>
      <c r="OC83" s="1194" t="s">
        <v>60</v>
      </c>
      <c r="OD83" s="1194"/>
      <c r="OE83" s="1194"/>
      <c r="OF83" s="1194"/>
      <c r="OG83" s="1194"/>
      <c r="OH83" s="1194"/>
      <c r="OI83" s="1194"/>
      <c r="OJ83" s="1070">
        <v>400</v>
      </c>
      <c r="OK83" s="1070"/>
      <c r="OL83" s="1070"/>
      <c r="OM83" s="1070"/>
      <c r="ON83" s="1071"/>
      <c r="OT83" s="1109" t="s">
        <v>54</v>
      </c>
      <c r="OU83" s="1110"/>
      <c r="OV83" s="1110"/>
      <c r="OW83" s="1161" t="s">
        <v>891</v>
      </c>
      <c r="OX83" s="1161"/>
      <c r="OY83" s="1161"/>
      <c r="OZ83" s="1161"/>
      <c r="PA83" s="1161"/>
      <c r="PB83" s="1161"/>
      <c r="PC83" s="1164" t="s">
        <v>5</v>
      </c>
      <c r="PD83" s="1164"/>
      <c r="PE83" s="939">
        <v>400</v>
      </c>
      <c r="PF83" s="939"/>
      <c r="PG83" s="939"/>
      <c r="PH83" s="939"/>
      <c r="PI83" s="940"/>
      <c r="PS83" s="1109" t="s">
        <v>54</v>
      </c>
      <c r="PT83" s="1110"/>
      <c r="PU83" s="1110"/>
      <c r="PV83" s="1161" t="s">
        <v>891</v>
      </c>
      <c r="PW83" s="1161"/>
      <c r="PX83" s="1161"/>
      <c r="PY83" s="1161"/>
      <c r="PZ83" s="1161"/>
      <c r="QA83" s="1161"/>
      <c r="QB83" s="1164" t="s">
        <v>5</v>
      </c>
      <c r="QC83" s="1164"/>
      <c r="QD83" s="939">
        <v>400</v>
      </c>
      <c r="QE83" s="939"/>
      <c r="QF83" s="939"/>
      <c r="QG83" s="939"/>
      <c r="QH83" s="940"/>
      <c r="QY83" s="1111"/>
      <c r="QZ83" s="1112"/>
      <c r="RA83" s="1162"/>
      <c r="RB83" s="1162"/>
      <c r="RC83" s="1162"/>
      <c r="RD83" s="1162"/>
      <c r="RE83" s="1165"/>
      <c r="RF83" s="1165"/>
      <c r="RG83" s="1169"/>
      <c r="RH83" s="1169"/>
      <c r="RI83" s="1169"/>
      <c r="RJ83" s="1170"/>
    </row>
    <row r="84" spans="2:478" ht="3.65" customHeight="1">
      <c r="B84" s="21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3"/>
      <c r="AP84" s="22"/>
      <c r="AQ84" s="22"/>
      <c r="AR84" s="22"/>
      <c r="AS84" s="22"/>
      <c r="AT84" s="22"/>
      <c r="AU84" s="22"/>
      <c r="AV84" s="22"/>
      <c r="AW84" s="22"/>
      <c r="AX84" s="727"/>
      <c r="AY84" s="728"/>
      <c r="AZ84" s="47"/>
      <c r="BA84" s="1111"/>
      <c r="BB84" s="1112"/>
      <c r="BC84" s="1162"/>
      <c r="BD84" s="1162"/>
      <c r="BE84" s="1162"/>
      <c r="BF84" s="1162"/>
      <c r="BG84" s="1165"/>
      <c r="BH84" s="1165"/>
      <c r="BI84" s="1169"/>
      <c r="BJ84" s="1169"/>
      <c r="BK84" s="1169"/>
      <c r="BL84" s="1170"/>
      <c r="BM84" s="1291"/>
      <c r="BN84" s="1159"/>
      <c r="BO84" s="875"/>
      <c r="BP84" s="875"/>
      <c r="BQ84" s="875"/>
      <c r="BR84" s="875"/>
      <c r="BS84" s="875"/>
      <c r="BT84" s="875"/>
      <c r="BU84" s="875"/>
      <c r="BV84" s="875"/>
      <c r="BW84" s="1129"/>
      <c r="BX84" s="1130"/>
      <c r="BY84" s="1159"/>
      <c r="BZ84" s="1159"/>
      <c r="CA84" s="875"/>
      <c r="CB84" s="875"/>
      <c r="CC84" s="875"/>
      <c r="CD84" s="875"/>
      <c r="CE84" s="875"/>
      <c r="CF84" s="875"/>
      <c r="CG84" s="875"/>
      <c r="CH84" s="875"/>
      <c r="CI84" s="1129"/>
      <c r="CJ84" s="1130"/>
      <c r="CK84" s="1159"/>
      <c r="CL84" s="1159"/>
      <c r="CM84" s="875"/>
      <c r="CN84" s="875"/>
      <c r="CO84" s="875"/>
      <c r="CP84" s="875"/>
      <c r="CQ84" s="875"/>
      <c r="CR84" s="875"/>
      <c r="CS84" s="875"/>
      <c r="CT84" s="875"/>
      <c r="CU84" s="1129"/>
      <c r="CV84" s="1130"/>
      <c r="CW84" s="1159"/>
      <c r="CX84" s="1159"/>
      <c r="CY84" s="875"/>
      <c r="CZ84" s="875"/>
      <c r="DA84" s="875"/>
      <c r="DB84" s="875"/>
      <c r="DC84" s="875"/>
      <c r="DD84" s="875"/>
      <c r="DE84" s="875"/>
      <c r="DF84" s="875"/>
      <c r="DG84" s="1129"/>
      <c r="DH84" s="1130"/>
      <c r="DI84" s="1159"/>
      <c r="DJ84" s="1159"/>
      <c r="DK84" s="875"/>
      <c r="DL84" s="875"/>
      <c r="DM84" s="875"/>
      <c r="DN84" s="875"/>
      <c r="DO84" s="875"/>
      <c r="DP84" s="875"/>
      <c r="DQ84" s="875"/>
      <c r="DR84" s="875"/>
      <c r="DS84" s="1129"/>
      <c r="DT84" s="1130"/>
      <c r="DU84" s="1159"/>
      <c r="DV84" s="1159"/>
      <c r="DW84" s="875"/>
      <c r="DX84" s="875"/>
      <c r="DY84" s="875"/>
      <c r="DZ84" s="875"/>
      <c r="EA84" s="875"/>
      <c r="EB84" s="875"/>
      <c r="EC84" s="875"/>
      <c r="ED84" s="875"/>
      <c r="EE84" s="1129"/>
      <c r="EF84" s="1130"/>
      <c r="EG84" s="1159"/>
      <c r="EH84" s="1159"/>
      <c r="EI84" s="875"/>
      <c r="EJ84" s="875"/>
      <c r="EK84" s="875"/>
      <c r="EL84" s="875"/>
      <c r="EM84" s="875"/>
      <c r="EN84" s="875"/>
      <c r="EO84" s="875"/>
      <c r="EP84" s="875"/>
      <c r="EQ84" s="1129"/>
      <c r="ER84" s="1130"/>
      <c r="ES84" s="1159"/>
      <c r="ET84" s="1159"/>
      <c r="EU84" s="875"/>
      <c r="EV84" s="875"/>
      <c r="EW84" s="875"/>
      <c r="EX84" s="875"/>
      <c r="EY84" s="875"/>
      <c r="EZ84" s="875"/>
      <c r="FA84" s="875"/>
      <c r="FB84" s="875"/>
      <c r="FC84" s="1129"/>
      <c r="FD84" s="1130"/>
      <c r="FE84" s="1159"/>
      <c r="FF84" s="1159"/>
      <c r="FG84" s="875"/>
      <c r="FH84" s="875"/>
      <c r="FI84" s="875"/>
      <c r="FJ84" s="875"/>
      <c r="FK84" s="875"/>
      <c r="FL84" s="875"/>
      <c r="FM84" s="875"/>
      <c r="FN84" s="875"/>
      <c r="FO84" s="1129"/>
      <c r="FP84" s="1130"/>
      <c r="FQ84" s="1159"/>
      <c r="FR84" s="1159"/>
      <c r="FS84" s="875"/>
      <c r="FT84" s="875"/>
      <c r="FU84" s="875"/>
      <c r="FV84" s="875"/>
      <c r="FW84" s="875"/>
      <c r="FX84" s="875"/>
      <c r="FY84" s="875"/>
      <c r="FZ84" s="875"/>
      <c r="GA84" s="1129"/>
      <c r="GB84" s="1130"/>
      <c r="GC84" s="1159"/>
      <c r="GD84" s="1159"/>
      <c r="GE84" s="875"/>
      <c r="GF84" s="875"/>
      <c r="GG84" s="875"/>
      <c r="GH84" s="875"/>
      <c r="GI84" s="875"/>
      <c r="GJ84" s="875"/>
      <c r="GK84" s="875"/>
      <c r="GL84" s="875"/>
      <c r="GM84" s="1129"/>
      <c r="GN84" s="1130"/>
      <c r="GO84" s="1159"/>
      <c r="GP84" s="1159"/>
      <c r="GQ84" s="875"/>
      <c r="GR84" s="875"/>
      <c r="GS84" s="875"/>
      <c r="GT84" s="875"/>
      <c r="GU84" s="875"/>
      <c r="GV84" s="875"/>
      <c r="GW84" s="875"/>
      <c r="GX84" s="875"/>
      <c r="GY84" s="1129"/>
      <c r="GZ84" s="1130"/>
      <c r="HA84" s="1159"/>
      <c r="HB84" s="1159"/>
      <c r="HC84" s="875"/>
      <c r="HD84" s="875"/>
      <c r="HE84" s="875"/>
      <c r="HF84" s="875"/>
      <c r="HG84" s="875"/>
      <c r="HH84" s="875"/>
      <c r="HI84" s="875"/>
      <c r="HJ84" s="875"/>
      <c r="HK84" s="1129"/>
      <c r="HL84" s="1130"/>
      <c r="HM84" s="1159"/>
      <c r="HN84" s="1159"/>
      <c r="HO84" s="875"/>
      <c r="HP84" s="875"/>
      <c r="HQ84" s="875"/>
      <c r="HR84" s="875"/>
      <c r="HS84" s="875"/>
      <c r="HT84" s="875"/>
      <c r="HU84" s="875"/>
      <c r="HV84" s="875"/>
      <c r="HW84" s="1129"/>
      <c r="HX84" s="1130"/>
      <c r="HY84" s="1159"/>
      <c r="HZ84" s="1159"/>
      <c r="IA84" s="875"/>
      <c r="IB84" s="875"/>
      <c r="IC84" s="875"/>
      <c r="ID84" s="875"/>
      <c r="IE84" s="875"/>
      <c r="IF84" s="875"/>
      <c r="IG84" s="875"/>
      <c r="IH84" s="875"/>
      <c r="II84" s="1129"/>
      <c r="IJ84" s="1130"/>
      <c r="IK84" s="1159"/>
      <c r="IL84" s="1159"/>
      <c r="IM84" s="875"/>
      <c r="IN84" s="875"/>
      <c r="IO84" s="875"/>
      <c r="IP84" s="875"/>
      <c r="IQ84" s="875"/>
      <c r="IR84" s="875"/>
      <c r="IS84" s="875"/>
      <c r="IT84" s="875"/>
      <c r="IU84" s="1129"/>
      <c r="IV84" s="1284"/>
      <c r="IW84" s="47"/>
      <c r="IX84" s="728"/>
      <c r="IY84" s="731"/>
      <c r="IZ84" s="22"/>
      <c r="JA84" s="22"/>
      <c r="JB84" s="22"/>
      <c r="JC84" s="22"/>
      <c r="JD84" s="22"/>
      <c r="JE84" s="22"/>
      <c r="JF84" s="22"/>
      <c r="JG84" s="22"/>
      <c r="JH84" s="21"/>
      <c r="JI84" s="22"/>
      <c r="JJ84" s="22"/>
      <c r="JK84" s="22"/>
      <c r="JL84" s="22"/>
      <c r="JM84" s="22"/>
      <c r="JN84" s="22"/>
      <c r="JO84" s="22"/>
      <c r="JP84" s="22"/>
      <c r="JQ84" s="22"/>
      <c r="JR84" s="22"/>
      <c r="JS84" s="22"/>
      <c r="JT84" s="22"/>
      <c r="JU84" s="22"/>
      <c r="JV84" s="22"/>
      <c r="JW84" s="22"/>
      <c r="JX84" s="22"/>
      <c r="JY84" s="22"/>
      <c r="JZ84" s="22"/>
      <c r="KA84" s="22"/>
      <c r="KB84" s="22"/>
      <c r="KC84" s="22"/>
      <c r="KD84" s="22"/>
      <c r="KE84" s="22"/>
      <c r="KF84" s="22"/>
      <c r="KG84" s="22"/>
      <c r="KH84" s="22"/>
      <c r="KI84" s="22"/>
      <c r="KJ84" s="22"/>
      <c r="KK84" s="22"/>
      <c r="KL84" s="22"/>
      <c r="KM84" s="22"/>
      <c r="KN84" s="22"/>
      <c r="KO84" s="22"/>
      <c r="KP84" s="22"/>
      <c r="KQ84" s="22"/>
      <c r="KR84" s="22"/>
      <c r="KS84" s="22"/>
      <c r="KT84" s="22"/>
      <c r="KU84" s="22"/>
      <c r="KV84" s="22"/>
      <c r="KW84" s="22"/>
      <c r="KX84" s="22"/>
      <c r="KY84" s="22"/>
      <c r="KZ84" s="22"/>
      <c r="LA84" s="22"/>
      <c r="LB84" s="22"/>
      <c r="LC84" s="22"/>
      <c r="LD84" s="22"/>
      <c r="LE84" s="22"/>
      <c r="LF84" s="22"/>
      <c r="LG84" s="22"/>
      <c r="LH84" s="22"/>
      <c r="LI84" s="22"/>
      <c r="LJ84" s="23"/>
      <c r="MM84" s="1111"/>
      <c r="MN84" s="1112"/>
      <c r="MO84" s="1112"/>
      <c r="MP84" s="1112"/>
      <c r="MQ84" s="1112"/>
      <c r="MR84" s="1112"/>
      <c r="MS84" s="983"/>
      <c r="MT84" s="983"/>
      <c r="MU84" s="983"/>
      <c r="MV84" s="983"/>
      <c r="MW84" s="983"/>
      <c r="MX84" s="983"/>
      <c r="MY84" s="983"/>
      <c r="MZ84" s="983"/>
      <c r="NA84" s="983"/>
      <c r="NB84" s="983"/>
      <c r="NC84" s="983"/>
      <c r="ND84" s="1068"/>
      <c r="NE84" s="1068"/>
      <c r="NF84" s="1068"/>
      <c r="NG84" s="1068"/>
      <c r="NH84" s="1072"/>
      <c r="NI84" s="1072"/>
      <c r="NJ84" s="1072"/>
      <c r="NK84" s="1072"/>
      <c r="NL84" s="1072"/>
      <c r="NM84" s="1072"/>
      <c r="NN84" s="1073"/>
      <c r="NY84" s="1111"/>
      <c r="NZ84" s="1112"/>
      <c r="OA84" s="1112"/>
      <c r="OB84" s="1112"/>
      <c r="OC84" s="1196"/>
      <c r="OD84" s="1196"/>
      <c r="OE84" s="1196"/>
      <c r="OF84" s="1196"/>
      <c r="OG84" s="1196"/>
      <c r="OH84" s="1196"/>
      <c r="OI84" s="1196"/>
      <c r="OJ84" s="1072"/>
      <c r="OK84" s="1072"/>
      <c r="OL84" s="1072"/>
      <c r="OM84" s="1072"/>
      <c r="ON84" s="1073"/>
      <c r="OT84" s="1111"/>
      <c r="OU84" s="1112"/>
      <c r="OV84" s="1112"/>
      <c r="OW84" s="1162"/>
      <c r="OX84" s="1162"/>
      <c r="OY84" s="1162"/>
      <c r="OZ84" s="1162"/>
      <c r="PA84" s="1162"/>
      <c r="PB84" s="1162"/>
      <c r="PC84" s="1165"/>
      <c r="PD84" s="1165"/>
      <c r="PE84" s="941"/>
      <c r="PF84" s="941"/>
      <c r="PG84" s="941"/>
      <c r="PH84" s="941"/>
      <c r="PI84" s="942"/>
      <c r="PS84" s="1111"/>
      <c r="PT84" s="1112"/>
      <c r="PU84" s="1112"/>
      <c r="PV84" s="1162"/>
      <c r="PW84" s="1162"/>
      <c r="PX84" s="1162"/>
      <c r="PY84" s="1162"/>
      <c r="PZ84" s="1162"/>
      <c r="QA84" s="1162"/>
      <c r="QB84" s="1165"/>
      <c r="QC84" s="1165"/>
      <c r="QD84" s="941"/>
      <c r="QE84" s="941"/>
      <c r="QF84" s="941"/>
      <c r="QG84" s="941"/>
      <c r="QH84" s="942"/>
      <c r="QY84" s="1111"/>
      <c r="QZ84" s="1112"/>
      <c r="RA84" s="1162"/>
      <c r="RB84" s="1162"/>
      <c r="RC84" s="1162"/>
      <c r="RD84" s="1162"/>
      <c r="RE84" s="1165"/>
      <c r="RF84" s="1165"/>
      <c r="RG84" s="1169"/>
      <c r="RH84" s="1169"/>
      <c r="RI84" s="1169"/>
      <c r="RJ84" s="1170"/>
    </row>
    <row r="85" spans="2:478" ht="3.65" customHeight="1">
      <c r="B85" s="21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3"/>
      <c r="AP85" s="22"/>
      <c r="AQ85" s="22"/>
      <c r="AR85" s="22"/>
      <c r="AS85" s="22"/>
      <c r="AT85" s="22"/>
      <c r="AU85" s="22"/>
      <c r="AV85" s="22"/>
      <c r="AW85" s="22"/>
      <c r="AX85" s="727"/>
      <c r="AY85" s="728"/>
      <c r="AZ85" s="47"/>
      <c r="BA85" s="1111"/>
      <c r="BB85" s="1112"/>
      <c r="BC85" s="1163"/>
      <c r="BD85" s="1163"/>
      <c r="BE85" s="1163"/>
      <c r="BF85" s="1163"/>
      <c r="BG85" s="1166"/>
      <c r="BH85" s="1166"/>
      <c r="BI85" s="1171"/>
      <c r="BJ85" s="1171"/>
      <c r="BK85" s="1171"/>
      <c r="BL85" s="1172"/>
      <c r="BM85" s="1292"/>
      <c r="BN85" s="1160"/>
      <c r="BO85" s="878"/>
      <c r="BP85" s="878"/>
      <c r="BQ85" s="878"/>
      <c r="BR85" s="878"/>
      <c r="BS85" s="878"/>
      <c r="BT85" s="878"/>
      <c r="BU85" s="878"/>
      <c r="BV85" s="878"/>
      <c r="BW85" s="580"/>
      <c r="BX85" s="581"/>
      <c r="BY85" s="1160"/>
      <c r="BZ85" s="1160"/>
      <c r="CA85" s="878"/>
      <c r="CB85" s="878"/>
      <c r="CC85" s="878"/>
      <c r="CD85" s="878"/>
      <c r="CE85" s="878"/>
      <c r="CF85" s="878"/>
      <c r="CG85" s="878"/>
      <c r="CH85" s="878"/>
      <c r="CI85" s="580"/>
      <c r="CJ85" s="581"/>
      <c r="CK85" s="1160"/>
      <c r="CL85" s="1160"/>
      <c r="CM85" s="878"/>
      <c r="CN85" s="878"/>
      <c r="CO85" s="878"/>
      <c r="CP85" s="878"/>
      <c r="CQ85" s="878"/>
      <c r="CR85" s="878"/>
      <c r="CS85" s="878"/>
      <c r="CT85" s="878"/>
      <c r="CU85" s="580"/>
      <c r="CV85" s="581"/>
      <c r="CW85" s="1160"/>
      <c r="CX85" s="1160"/>
      <c r="CY85" s="878"/>
      <c r="CZ85" s="878"/>
      <c r="DA85" s="878"/>
      <c r="DB85" s="878"/>
      <c r="DC85" s="878"/>
      <c r="DD85" s="878"/>
      <c r="DE85" s="878"/>
      <c r="DF85" s="878"/>
      <c r="DG85" s="580"/>
      <c r="DH85" s="581"/>
      <c r="DI85" s="1160"/>
      <c r="DJ85" s="1160"/>
      <c r="DK85" s="878"/>
      <c r="DL85" s="878"/>
      <c r="DM85" s="878"/>
      <c r="DN85" s="878"/>
      <c r="DO85" s="878"/>
      <c r="DP85" s="878"/>
      <c r="DQ85" s="878"/>
      <c r="DR85" s="878"/>
      <c r="DS85" s="580"/>
      <c r="DT85" s="581"/>
      <c r="DU85" s="1160"/>
      <c r="DV85" s="1160"/>
      <c r="DW85" s="878"/>
      <c r="DX85" s="878"/>
      <c r="DY85" s="878"/>
      <c r="DZ85" s="878"/>
      <c r="EA85" s="878"/>
      <c r="EB85" s="878"/>
      <c r="EC85" s="878"/>
      <c r="ED85" s="878"/>
      <c r="EE85" s="580"/>
      <c r="EF85" s="581"/>
      <c r="EG85" s="1160"/>
      <c r="EH85" s="1160"/>
      <c r="EI85" s="878"/>
      <c r="EJ85" s="878"/>
      <c r="EK85" s="878"/>
      <c r="EL85" s="878"/>
      <c r="EM85" s="878"/>
      <c r="EN85" s="878"/>
      <c r="EO85" s="878"/>
      <c r="EP85" s="878"/>
      <c r="EQ85" s="580"/>
      <c r="ER85" s="581"/>
      <c r="ES85" s="1160"/>
      <c r="ET85" s="1160"/>
      <c r="EU85" s="878"/>
      <c r="EV85" s="878"/>
      <c r="EW85" s="878"/>
      <c r="EX85" s="878"/>
      <c r="EY85" s="878"/>
      <c r="EZ85" s="878"/>
      <c r="FA85" s="878"/>
      <c r="FB85" s="878"/>
      <c r="FC85" s="580"/>
      <c r="FD85" s="581"/>
      <c r="FE85" s="1160"/>
      <c r="FF85" s="1160"/>
      <c r="FG85" s="878"/>
      <c r="FH85" s="878"/>
      <c r="FI85" s="878"/>
      <c r="FJ85" s="878"/>
      <c r="FK85" s="878"/>
      <c r="FL85" s="878"/>
      <c r="FM85" s="878"/>
      <c r="FN85" s="878"/>
      <c r="FO85" s="580"/>
      <c r="FP85" s="581"/>
      <c r="FQ85" s="1160"/>
      <c r="FR85" s="1160"/>
      <c r="FS85" s="878"/>
      <c r="FT85" s="878"/>
      <c r="FU85" s="878"/>
      <c r="FV85" s="878"/>
      <c r="FW85" s="878"/>
      <c r="FX85" s="878"/>
      <c r="FY85" s="878"/>
      <c r="FZ85" s="878"/>
      <c r="GA85" s="580"/>
      <c r="GB85" s="581"/>
      <c r="GC85" s="1160"/>
      <c r="GD85" s="1160"/>
      <c r="GE85" s="878"/>
      <c r="GF85" s="878"/>
      <c r="GG85" s="878"/>
      <c r="GH85" s="878"/>
      <c r="GI85" s="878"/>
      <c r="GJ85" s="878"/>
      <c r="GK85" s="878"/>
      <c r="GL85" s="878"/>
      <c r="GM85" s="580"/>
      <c r="GN85" s="581"/>
      <c r="GO85" s="1160"/>
      <c r="GP85" s="1160"/>
      <c r="GQ85" s="878"/>
      <c r="GR85" s="878"/>
      <c r="GS85" s="878"/>
      <c r="GT85" s="878"/>
      <c r="GU85" s="878"/>
      <c r="GV85" s="878"/>
      <c r="GW85" s="878"/>
      <c r="GX85" s="878"/>
      <c r="GY85" s="580"/>
      <c r="GZ85" s="581"/>
      <c r="HA85" s="1160"/>
      <c r="HB85" s="1160"/>
      <c r="HC85" s="878"/>
      <c r="HD85" s="878"/>
      <c r="HE85" s="878"/>
      <c r="HF85" s="878"/>
      <c r="HG85" s="878"/>
      <c r="HH85" s="878"/>
      <c r="HI85" s="878"/>
      <c r="HJ85" s="878"/>
      <c r="HK85" s="580"/>
      <c r="HL85" s="581"/>
      <c r="HM85" s="1160"/>
      <c r="HN85" s="1160"/>
      <c r="HO85" s="878"/>
      <c r="HP85" s="878"/>
      <c r="HQ85" s="878"/>
      <c r="HR85" s="878"/>
      <c r="HS85" s="878"/>
      <c r="HT85" s="878"/>
      <c r="HU85" s="878"/>
      <c r="HV85" s="878"/>
      <c r="HW85" s="580"/>
      <c r="HX85" s="581"/>
      <c r="HY85" s="1160"/>
      <c r="HZ85" s="1160"/>
      <c r="IA85" s="878"/>
      <c r="IB85" s="878"/>
      <c r="IC85" s="878"/>
      <c r="ID85" s="878"/>
      <c r="IE85" s="878"/>
      <c r="IF85" s="878"/>
      <c r="IG85" s="878"/>
      <c r="IH85" s="878"/>
      <c r="II85" s="580"/>
      <c r="IJ85" s="581"/>
      <c r="IK85" s="1160"/>
      <c r="IL85" s="1160"/>
      <c r="IM85" s="878"/>
      <c r="IN85" s="878"/>
      <c r="IO85" s="878"/>
      <c r="IP85" s="878"/>
      <c r="IQ85" s="878"/>
      <c r="IR85" s="878"/>
      <c r="IS85" s="878"/>
      <c r="IT85" s="878"/>
      <c r="IU85" s="451"/>
      <c r="IV85" s="563"/>
      <c r="IW85" s="47"/>
      <c r="IX85" s="728"/>
      <c r="IY85" s="731"/>
      <c r="IZ85" s="22"/>
      <c r="JA85" s="22"/>
      <c r="JB85" s="22"/>
      <c r="JC85" s="22"/>
      <c r="JD85" s="22"/>
      <c r="JE85" s="22"/>
      <c r="JF85" s="22"/>
      <c r="JG85" s="22"/>
      <c r="JH85" s="21"/>
      <c r="JI85" s="22"/>
      <c r="JJ85" s="22"/>
      <c r="JK85" s="22"/>
      <c r="JL85" s="22"/>
      <c r="JM85" s="22"/>
      <c r="JN85" s="22"/>
      <c r="JO85" s="22"/>
      <c r="JP85" s="22"/>
      <c r="JQ85" s="22"/>
      <c r="JR85" s="22"/>
      <c r="JS85" s="22"/>
      <c r="JT85" s="22"/>
      <c r="JU85" s="22"/>
      <c r="JV85" s="22"/>
      <c r="JW85" s="22"/>
      <c r="JX85" s="22"/>
      <c r="JY85" s="22"/>
      <c r="JZ85" s="22"/>
      <c r="KA85" s="22"/>
      <c r="KB85" s="22"/>
      <c r="KC85" s="22"/>
      <c r="KD85" s="22"/>
      <c r="KE85" s="22"/>
      <c r="KF85" s="22"/>
      <c r="KG85" s="22"/>
      <c r="KH85" s="22"/>
      <c r="KI85" s="22"/>
      <c r="KJ85" s="22"/>
      <c r="KK85" s="22"/>
      <c r="KL85" s="22"/>
      <c r="KM85" s="22"/>
      <c r="KN85" s="22"/>
      <c r="KO85" s="22"/>
      <c r="KP85" s="22"/>
      <c r="KQ85" s="22"/>
      <c r="KR85" s="22"/>
      <c r="KS85" s="22"/>
      <c r="KT85" s="22"/>
      <c r="KU85" s="22"/>
      <c r="KV85" s="22"/>
      <c r="KW85" s="22"/>
      <c r="KX85" s="22"/>
      <c r="KY85" s="22"/>
      <c r="KZ85" s="22"/>
      <c r="LA85" s="22"/>
      <c r="LB85" s="22"/>
      <c r="LC85" s="22"/>
      <c r="LD85" s="22"/>
      <c r="LE85" s="22"/>
      <c r="LF85" s="22"/>
      <c r="LG85" s="22"/>
      <c r="LH85" s="22"/>
      <c r="LI85" s="22"/>
      <c r="LJ85" s="23"/>
      <c r="MM85" s="1111"/>
      <c r="MN85" s="1112"/>
      <c r="MO85" s="1112"/>
      <c r="MP85" s="1112"/>
      <c r="MQ85" s="1112"/>
      <c r="MR85" s="1112"/>
      <c r="MS85" s="983"/>
      <c r="MT85" s="983"/>
      <c r="MU85" s="983"/>
      <c r="MV85" s="983"/>
      <c r="MW85" s="983"/>
      <c r="MX85" s="983"/>
      <c r="MY85" s="983"/>
      <c r="MZ85" s="983"/>
      <c r="NA85" s="983"/>
      <c r="NB85" s="983"/>
      <c r="NC85" s="983"/>
      <c r="ND85" s="1068"/>
      <c r="NE85" s="1068"/>
      <c r="NF85" s="1068"/>
      <c r="NG85" s="1068"/>
      <c r="NH85" s="1072"/>
      <c r="NI85" s="1072"/>
      <c r="NJ85" s="1072"/>
      <c r="NK85" s="1072"/>
      <c r="NL85" s="1072"/>
      <c r="NM85" s="1072"/>
      <c r="NN85" s="1073"/>
      <c r="NY85" s="1111"/>
      <c r="NZ85" s="1112"/>
      <c r="OA85" s="1112"/>
      <c r="OB85" s="1112"/>
      <c r="OC85" s="1196"/>
      <c r="OD85" s="1196"/>
      <c r="OE85" s="1196"/>
      <c r="OF85" s="1196"/>
      <c r="OG85" s="1196"/>
      <c r="OH85" s="1196"/>
      <c r="OI85" s="1196"/>
      <c r="OJ85" s="1072"/>
      <c r="OK85" s="1072"/>
      <c r="OL85" s="1072"/>
      <c r="OM85" s="1072"/>
      <c r="ON85" s="1073"/>
      <c r="OT85" s="1111"/>
      <c r="OU85" s="1112"/>
      <c r="OV85" s="1112"/>
      <c r="OW85" s="1162"/>
      <c r="OX85" s="1162"/>
      <c r="OY85" s="1162"/>
      <c r="OZ85" s="1162"/>
      <c r="PA85" s="1162"/>
      <c r="PB85" s="1162"/>
      <c r="PC85" s="1165"/>
      <c r="PD85" s="1165"/>
      <c r="PE85" s="941"/>
      <c r="PF85" s="941"/>
      <c r="PG85" s="941"/>
      <c r="PH85" s="941"/>
      <c r="PI85" s="942"/>
      <c r="PS85" s="1111"/>
      <c r="PT85" s="1112"/>
      <c r="PU85" s="1112"/>
      <c r="PV85" s="1162"/>
      <c r="PW85" s="1162"/>
      <c r="PX85" s="1162"/>
      <c r="PY85" s="1162"/>
      <c r="PZ85" s="1162"/>
      <c r="QA85" s="1162"/>
      <c r="QB85" s="1165"/>
      <c r="QC85" s="1165"/>
      <c r="QD85" s="941"/>
      <c r="QE85" s="941"/>
      <c r="QF85" s="941"/>
      <c r="QG85" s="941"/>
      <c r="QH85" s="942"/>
      <c r="QY85" s="1111"/>
      <c r="QZ85" s="1112"/>
      <c r="RA85" s="1162"/>
      <c r="RB85" s="1162"/>
      <c r="RC85" s="1162"/>
      <c r="RD85" s="1162"/>
      <c r="RE85" s="1165"/>
      <c r="RF85" s="1165"/>
      <c r="RG85" s="1169"/>
      <c r="RH85" s="1169"/>
      <c r="RI85" s="1169"/>
      <c r="RJ85" s="1170"/>
    </row>
    <row r="86" spans="2:478" ht="3.65" customHeight="1">
      <c r="B86" s="21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3"/>
      <c r="AP86" s="22"/>
      <c r="AQ86" s="22"/>
      <c r="AR86" s="22"/>
      <c r="AS86" s="22"/>
      <c r="AT86" s="22"/>
      <c r="AU86" s="22"/>
      <c r="AV86" s="22"/>
      <c r="AW86" s="22"/>
      <c r="AX86" s="727"/>
      <c r="AY86" s="728"/>
      <c r="AZ86" s="47"/>
      <c r="BA86" s="1111"/>
      <c r="BB86" s="1112"/>
      <c r="BC86" s="1173" t="s">
        <v>1056</v>
      </c>
      <c r="BD86" s="1174"/>
      <c r="BE86" s="1174"/>
      <c r="BF86" s="1174"/>
      <c r="BG86" s="1179" t="s">
        <v>5</v>
      </c>
      <c r="BH86" s="1179"/>
      <c r="BI86" s="1182">
        <v>1000</v>
      </c>
      <c r="BJ86" s="1182"/>
      <c r="BK86" s="1182"/>
      <c r="BL86" s="1183"/>
      <c r="BM86" s="1285" t="b">
        <v>0</v>
      </c>
      <c r="BN86" s="1151"/>
      <c r="BO86" s="976" t="str">
        <f>IFERROR(VLOOKUP(BQ26,BD!$B:$D,3,FALSE),"-")</f>
        <v>-</v>
      </c>
      <c r="BP86" s="976"/>
      <c r="BQ86" s="976"/>
      <c r="BR86" s="976"/>
      <c r="BS86" s="976"/>
      <c r="BT86" s="976"/>
      <c r="BU86" s="976"/>
      <c r="BV86" s="976"/>
      <c r="BW86" s="1141" t="b">
        <v>0</v>
      </c>
      <c r="BX86" s="1142"/>
      <c r="BY86" s="1151" t="b">
        <v>0</v>
      </c>
      <c r="BZ86" s="1151"/>
      <c r="CA86" s="976" t="str">
        <f>IFERROR(IF(#REF!="30",VLOOKUP(CC26,BD!$B:$D,3,FALSE),"-"),"-")</f>
        <v>-</v>
      </c>
      <c r="CB86" s="976"/>
      <c r="CC86" s="976"/>
      <c r="CD86" s="976"/>
      <c r="CE86" s="976"/>
      <c r="CF86" s="976"/>
      <c r="CG86" s="976"/>
      <c r="CH86" s="976"/>
      <c r="CI86" s="1141" t="b">
        <v>0</v>
      </c>
      <c r="CJ86" s="1142"/>
      <c r="CK86" s="1151" t="b">
        <v>0</v>
      </c>
      <c r="CL86" s="1151"/>
      <c r="CM86" s="976" t="str">
        <f>IFERROR(IF(#REF!&gt;="31",VLOOKUP(CO26,BD!$B:$D,3,FALSE),"-"),"-")</f>
        <v>-</v>
      </c>
      <c r="CN86" s="976"/>
      <c r="CO86" s="976"/>
      <c r="CP86" s="976"/>
      <c r="CQ86" s="976"/>
      <c r="CR86" s="976"/>
      <c r="CS86" s="976"/>
      <c r="CT86" s="976"/>
      <c r="CU86" s="1141" t="b">
        <v>0</v>
      </c>
      <c r="CV86" s="1142"/>
      <c r="CW86" s="1151" t="b">
        <v>0</v>
      </c>
      <c r="CX86" s="1151"/>
      <c r="CY86" s="976" t="str">
        <f>IFERROR(IF(AR51&gt;="31",VLOOKUP(DB26,BD!$B:$D,3,FALSE),"-"),"-")</f>
        <v>-</v>
      </c>
      <c r="CZ86" s="976"/>
      <c r="DA86" s="976"/>
      <c r="DB86" s="976"/>
      <c r="DC86" s="976"/>
      <c r="DD86" s="976"/>
      <c r="DE86" s="976"/>
      <c r="DF86" s="976"/>
      <c r="DG86" s="1141" t="b">
        <v>0</v>
      </c>
      <c r="DH86" s="1142"/>
      <c r="DI86" s="1151" t="b">
        <v>0</v>
      </c>
      <c r="DJ86" s="1151"/>
      <c r="DK86" s="976" t="str">
        <f>IFERROR(VLOOKUP(DM26,BD!$B:$D,3,FALSE),"-")</f>
        <v>-</v>
      </c>
      <c r="DL86" s="976"/>
      <c r="DM86" s="976"/>
      <c r="DN86" s="976"/>
      <c r="DO86" s="976"/>
      <c r="DP86" s="976"/>
      <c r="DQ86" s="976"/>
      <c r="DR86" s="976"/>
      <c r="DS86" s="1141" t="b">
        <v>0</v>
      </c>
      <c r="DT86" s="1142"/>
      <c r="DU86" s="1151" t="b">
        <v>0</v>
      </c>
      <c r="DV86" s="1151"/>
      <c r="DW86" s="976" t="str">
        <f>IFERROR(IF(DW81&lt;&gt;"-","-",VLOOKUP(DY26,BD!$B:$D,3,FALSE)),"-")</f>
        <v>-</v>
      </c>
      <c r="DX86" s="976"/>
      <c r="DY86" s="976"/>
      <c r="DZ86" s="976"/>
      <c r="EA86" s="976"/>
      <c r="EB86" s="976"/>
      <c r="EC86" s="976"/>
      <c r="ED86" s="976"/>
      <c r="EE86" s="1141" t="b">
        <v>0</v>
      </c>
      <c r="EF86" s="1142"/>
      <c r="EG86" s="1151" t="b">
        <v>0</v>
      </c>
      <c r="EH86" s="1151"/>
      <c r="EI86" s="976" t="str">
        <f>IFERROR(VLOOKUP(EK26,BD!$B:$D,3,FALSE),"-")</f>
        <v>-</v>
      </c>
      <c r="EJ86" s="976"/>
      <c r="EK86" s="976"/>
      <c r="EL86" s="976"/>
      <c r="EM86" s="976"/>
      <c r="EN86" s="976"/>
      <c r="EO86" s="976"/>
      <c r="EP86" s="976"/>
      <c r="EQ86" s="1141" t="b">
        <v>0</v>
      </c>
      <c r="ER86" s="1142"/>
      <c r="ES86" s="1151" t="b">
        <v>0</v>
      </c>
      <c r="ET86" s="1151"/>
      <c r="EU86" s="976" t="str">
        <f>IFERROR(VLOOKUP(EW26,BD!$B:$D,3,FALSE),"-")</f>
        <v>-</v>
      </c>
      <c r="EV86" s="976"/>
      <c r="EW86" s="976"/>
      <c r="EX86" s="976"/>
      <c r="EY86" s="976"/>
      <c r="EZ86" s="976"/>
      <c r="FA86" s="976"/>
      <c r="FB86" s="976"/>
      <c r="FC86" s="1141" t="b">
        <v>0</v>
      </c>
      <c r="FD86" s="1142"/>
      <c r="FE86" s="1151" t="b">
        <v>0</v>
      </c>
      <c r="FF86" s="1151"/>
      <c r="FG86" s="976" t="str">
        <f>IFERROR(VLOOKUP(FG26,BD!$B:$D,3,FALSE),"-")</f>
        <v>-</v>
      </c>
      <c r="FH86" s="976"/>
      <c r="FI86" s="976"/>
      <c r="FJ86" s="976"/>
      <c r="FK86" s="976"/>
      <c r="FL86" s="976"/>
      <c r="FM86" s="976"/>
      <c r="FN86" s="976"/>
      <c r="FO86" s="1141" t="b">
        <v>0</v>
      </c>
      <c r="FP86" s="1142"/>
      <c r="FQ86" s="1151" t="b">
        <v>0</v>
      </c>
      <c r="FR86" s="1151"/>
      <c r="FS86" s="976" t="str">
        <f>IFERROR(VLOOKUP(FS26,BD!$B:$D,3,FALSE),"-")</f>
        <v>-</v>
      </c>
      <c r="FT86" s="976"/>
      <c r="FU86" s="976"/>
      <c r="FV86" s="976"/>
      <c r="FW86" s="976"/>
      <c r="FX86" s="976"/>
      <c r="FY86" s="976"/>
      <c r="FZ86" s="976"/>
      <c r="GA86" s="1141" t="b">
        <v>0</v>
      </c>
      <c r="GB86" s="1142"/>
      <c r="GC86" s="1151" t="b">
        <v>0</v>
      </c>
      <c r="GD86" s="1151"/>
      <c r="GE86" s="976" t="str">
        <f>IFERROR(VLOOKUP(GC25,BD!$B:$D,3,FALSE),"-")</f>
        <v>-</v>
      </c>
      <c r="GF86" s="976"/>
      <c r="GG86" s="976"/>
      <c r="GH86" s="976"/>
      <c r="GI86" s="976"/>
      <c r="GJ86" s="976"/>
      <c r="GK86" s="976"/>
      <c r="GL86" s="976"/>
      <c r="GM86" s="1141" t="b">
        <v>0</v>
      </c>
      <c r="GN86" s="1142"/>
      <c r="GO86" s="1151" t="b">
        <v>0</v>
      </c>
      <c r="GP86" s="1151"/>
      <c r="GQ86" s="976" t="str">
        <f>IFERROR(VLOOKUP(GS26,BD!$B:$D,3,FALSE),"-")</f>
        <v>-</v>
      </c>
      <c r="GR86" s="976"/>
      <c r="GS86" s="976"/>
      <c r="GT86" s="976"/>
      <c r="GU86" s="976"/>
      <c r="GV86" s="976"/>
      <c r="GW86" s="976"/>
      <c r="GX86" s="976"/>
      <c r="GY86" s="1141" t="b">
        <v>0</v>
      </c>
      <c r="GZ86" s="1142"/>
      <c r="HA86" s="1151" t="b">
        <v>0</v>
      </c>
      <c r="HB86" s="1151"/>
      <c r="HC86" s="976" t="str">
        <f>IFERROR(VLOOKUP(HE26,BD!$B:$D,3,FALSE),"-")</f>
        <v>-</v>
      </c>
      <c r="HD86" s="976"/>
      <c r="HE86" s="976"/>
      <c r="HF86" s="976"/>
      <c r="HG86" s="976"/>
      <c r="HH86" s="976"/>
      <c r="HI86" s="976"/>
      <c r="HJ86" s="976"/>
      <c r="HK86" s="1141" t="b">
        <v>0</v>
      </c>
      <c r="HL86" s="1142"/>
      <c r="HM86" s="1151" t="b">
        <v>0</v>
      </c>
      <c r="HN86" s="1151"/>
      <c r="HO86" s="976" t="str">
        <f>IFERROR(VLOOKUP(HM25,BD!$B:$D,3,FALSE),"-")</f>
        <v>-</v>
      </c>
      <c r="HP86" s="976"/>
      <c r="HQ86" s="976"/>
      <c r="HR86" s="976"/>
      <c r="HS86" s="976"/>
      <c r="HT86" s="976"/>
      <c r="HU86" s="976"/>
      <c r="HV86" s="976"/>
      <c r="HW86" s="1141" t="b">
        <v>0</v>
      </c>
      <c r="HX86" s="1142"/>
      <c r="HY86" s="1151" t="b">
        <v>0</v>
      </c>
      <c r="HZ86" s="1151"/>
      <c r="IA86" s="976" t="str">
        <f>IFERROR(VLOOKUP(IC26,BD!$B:$D,3,FALSE),"-")</f>
        <v>-</v>
      </c>
      <c r="IB86" s="976"/>
      <c r="IC86" s="976"/>
      <c r="ID86" s="976"/>
      <c r="IE86" s="976"/>
      <c r="IF86" s="976"/>
      <c r="IG86" s="976"/>
      <c r="IH86" s="976"/>
      <c r="II86" s="1141" t="b">
        <v>0</v>
      </c>
      <c r="IJ86" s="1142"/>
      <c r="IK86" s="1151" t="b">
        <v>0</v>
      </c>
      <c r="IL86" s="1151"/>
      <c r="IM86" s="976" t="str">
        <f>IFERROR(VLOOKUP(IO26,BD!$B:$D,3,FALSE),"-")</f>
        <v>1010178</v>
      </c>
      <c r="IN86" s="976"/>
      <c r="IO86" s="976"/>
      <c r="IP86" s="976"/>
      <c r="IQ86" s="976"/>
      <c r="IR86" s="976"/>
      <c r="IS86" s="976"/>
      <c r="IT86" s="976"/>
      <c r="IU86" s="1141" t="b">
        <v>0</v>
      </c>
      <c r="IV86" s="1275"/>
      <c r="IW86" s="47"/>
      <c r="IX86" s="728"/>
      <c r="IY86" s="731"/>
      <c r="IZ86" s="22"/>
      <c r="JA86" s="22"/>
      <c r="JB86" s="22"/>
      <c r="JC86" s="22"/>
      <c r="JD86" s="22"/>
      <c r="JE86" s="22"/>
      <c r="JF86" s="22"/>
      <c r="JG86" s="22"/>
      <c r="JH86" s="21"/>
      <c r="JI86" s="22"/>
      <c r="JJ86" s="22"/>
      <c r="JK86" s="22"/>
      <c r="JL86" s="22"/>
      <c r="JM86" s="22"/>
      <c r="JN86" s="22"/>
      <c r="JO86" s="22"/>
      <c r="JP86" s="22"/>
      <c r="JQ86" s="22"/>
      <c r="JR86" s="22"/>
      <c r="JS86" s="22"/>
      <c r="JT86" s="22"/>
      <c r="JU86" s="22"/>
      <c r="JV86" s="22"/>
      <c r="JW86" s="22"/>
      <c r="JX86" s="22"/>
      <c r="JY86" s="22"/>
      <c r="JZ86" s="22"/>
      <c r="KA86" s="22"/>
      <c r="KB86" s="22"/>
      <c r="KC86" s="22"/>
      <c r="KD86" s="22"/>
      <c r="KE86" s="22"/>
      <c r="KF86" s="22"/>
      <c r="KG86" s="22"/>
      <c r="KH86" s="22"/>
      <c r="KI86" s="22"/>
      <c r="KJ86" s="22"/>
      <c r="KK86" s="22"/>
      <c r="KL86" s="22"/>
      <c r="KM86" s="22"/>
      <c r="KN86" s="22"/>
      <c r="KO86" s="22"/>
      <c r="KP86" s="22"/>
      <c r="KQ86" s="22"/>
      <c r="KR86" s="22"/>
      <c r="KS86" s="22"/>
      <c r="KT86" s="22"/>
      <c r="KU86" s="22"/>
      <c r="KV86" s="22"/>
      <c r="KW86" s="22"/>
      <c r="KX86" s="22"/>
      <c r="KY86" s="22"/>
      <c r="KZ86" s="22"/>
      <c r="LA86" s="22"/>
      <c r="LB86" s="22"/>
      <c r="LC86" s="22"/>
      <c r="LD86" s="22"/>
      <c r="LE86" s="22"/>
      <c r="LF86" s="22"/>
      <c r="LG86" s="22"/>
      <c r="LH86" s="22"/>
      <c r="LI86" s="22"/>
      <c r="LJ86" s="23"/>
      <c r="MM86" s="1111"/>
      <c r="MN86" s="1112"/>
      <c r="MO86" s="1112"/>
      <c r="MP86" s="1112"/>
      <c r="MQ86" s="1112"/>
      <c r="MR86" s="1112"/>
      <c r="MS86" s="983"/>
      <c r="MT86" s="983"/>
      <c r="MU86" s="983"/>
      <c r="MV86" s="983"/>
      <c r="MW86" s="983"/>
      <c r="MX86" s="983"/>
      <c r="MY86" s="983"/>
      <c r="MZ86" s="983"/>
      <c r="NA86" s="983"/>
      <c r="NB86" s="983"/>
      <c r="NC86" s="983"/>
      <c r="ND86" s="1068"/>
      <c r="NE86" s="1068"/>
      <c r="NF86" s="1068"/>
      <c r="NG86" s="1068"/>
      <c r="NH86" s="1072"/>
      <c r="NI86" s="1072"/>
      <c r="NJ86" s="1072"/>
      <c r="NK86" s="1072"/>
      <c r="NL86" s="1072"/>
      <c r="NM86" s="1072"/>
      <c r="NN86" s="1073"/>
      <c r="NY86" s="1111"/>
      <c r="NZ86" s="1112"/>
      <c r="OA86" s="1112"/>
      <c r="OB86" s="1112"/>
      <c r="OC86" s="1196"/>
      <c r="OD86" s="1196"/>
      <c r="OE86" s="1196"/>
      <c r="OF86" s="1196"/>
      <c r="OG86" s="1196"/>
      <c r="OH86" s="1196"/>
      <c r="OI86" s="1196"/>
      <c r="OJ86" s="1072"/>
      <c r="OK86" s="1072"/>
      <c r="OL86" s="1072"/>
      <c r="OM86" s="1072"/>
      <c r="ON86" s="1073"/>
      <c r="OT86" s="1111"/>
      <c r="OU86" s="1112"/>
      <c r="OV86" s="1112"/>
      <c r="OW86" s="1162"/>
      <c r="OX86" s="1162"/>
      <c r="OY86" s="1162"/>
      <c r="OZ86" s="1162"/>
      <c r="PA86" s="1162"/>
      <c r="PB86" s="1162"/>
      <c r="PC86" s="1165"/>
      <c r="PD86" s="1165"/>
      <c r="PE86" s="941"/>
      <c r="PF86" s="941"/>
      <c r="PG86" s="941"/>
      <c r="PH86" s="941"/>
      <c r="PI86" s="942"/>
      <c r="PS86" s="1111"/>
      <c r="PT86" s="1112"/>
      <c r="PU86" s="1112"/>
      <c r="PV86" s="1162"/>
      <c r="PW86" s="1162"/>
      <c r="PX86" s="1162"/>
      <c r="PY86" s="1162"/>
      <c r="PZ86" s="1162"/>
      <c r="QA86" s="1162"/>
      <c r="QB86" s="1165"/>
      <c r="QC86" s="1165"/>
      <c r="QD86" s="941"/>
      <c r="QE86" s="941"/>
      <c r="QF86" s="941"/>
      <c r="QG86" s="941"/>
      <c r="QH86" s="942"/>
      <c r="QY86" s="1111"/>
      <c r="QZ86" s="1112"/>
      <c r="RA86" s="1163"/>
      <c r="RB86" s="1163"/>
      <c r="RC86" s="1163"/>
      <c r="RD86" s="1163"/>
      <c r="RE86" s="1166"/>
      <c r="RF86" s="1166"/>
      <c r="RG86" s="1171"/>
      <c r="RH86" s="1171"/>
      <c r="RI86" s="1171"/>
      <c r="RJ86" s="1172"/>
    </row>
    <row r="87" spans="2:478" ht="3.65" customHeight="1">
      <c r="B87" s="21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3"/>
      <c r="AP87" s="22"/>
      <c r="AQ87" s="22"/>
      <c r="AR87" s="340"/>
      <c r="AS87" s="340"/>
      <c r="AT87" s="340"/>
      <c r="AU87" s="340"/>
      <c r="AV87" s="340"/>
      <c r="AW87" s="340"/>
      <c r="AX87" s="727"/>
      <c r="AY87" s="728"/>
      <c r="AZ87" s="47"/>
      <c r="BA87" s="1111"/>
      <c r="BB87" s="1112"/>
      <c r="BC87" s="1175"/>
      <c r="BD87" s="1176"/>
      <c r="BE87" s="1176"/>
      <c r="BF87" s="1176"/>
      <c r="BG87" s="1180"/>
      <c r="BH87" s="1180"/>
      <c r="BI87" s="1184"/>
      <c r="BJ87" s="1184"/>
      <c r="BK87" s="1184"/>
      <c r="BL87" s="1185"/>
      <c r="BM87" s="1286"/>
      <c r="BN87" s="1152"/>
      <c r="BO87" s="978"/>
      <c r="BP87" s="978"/>
      <c r="BQ87" s="978"/>
      <c r="BR87" s="978"/>
      <c r="BS87" s="978"/>
      <c r="BT87" s="978"/>
      <c r="BU87" s="978"/>
      <c r="BV87" s="978"/>
      <c r="BW87" s="1143"/>
      <c r="BX87" s="1144"/>
      <c r="BY87" s="1152"/>
      <c r="BZ87" s="1152"/>
      <c r="CA87" s="978"/>
      <c r="CB87" s="978"/>
      <c r="CC87" s="978"/>
      <c r="CD87" s="978"/>
      <c r="CE87" s="978"/>
      <c r="CF87" s="978"/>
      <c r="CG87" s="978"/>
      <c r="CH87" s="978"/>
      <c r="CI87" s="1143"/>
      <c r="CJ87" s="1144"/>
      <c r="CK87" s="1152"/>
      <c r="CL87" s="1152"/>
      <c r="CM87" s="978"/>
      <c r="CN87" s="978"/>
      <c r="CO87" s="978"/>
      <c r="CP87" s="978"/>
      <c r="CQ87" s="978"/>
      <c r="CR87" s="978"/>
      <c r="CS87" s="978"/>
      <c r="CT87" s="978"/>
      <c r="CU87" s="1143"/>
      <c r="CV87" s="1144"/>
      <c r="CW87" s="1152"/>
      <c r="CX87" s="1152"/>
      <c r="CY87" s="978"/>
      <c r="CZ87" s="978"/>
      <c r="DA87" s="978"/>
      <c r="DB87" s="978"/>
      <c r="DC87" s="978"/>
      <c r="DD87" s="978"/>
      <c r="DE87" s="978"/>
      <c r="DF87" s="978"/>
      <c r="DG87" s="1143"/>
      <c r="DH87" s="1144"/>
      <c r="DI87" s="1152"/>
      <c r="DJ87" s="1152"/>
      <c r="DK87" s="978"/>
      <c r="DL87" s="978"/>
      <c r="DM87" s="978"/>
      <c r="DN87" s="978"/>
      <c r="DO87" s="978"/>
      <c r="DP87" s="978"/>
      <c r="DQ87" s="978"/>
      <c r="DR87" s="978"/>
      <c r="DS87" s="1143"/>
      <c r="DT87" s="1144"/>
      <c r="DU87" s="1152"/>
      <c r="DV87" s="1152"/>
      <c r="DW87" s="978"/>
      <c r="DX87" s="978"/>
      <c r="DY87" s="978"/>
      <c r="DZ87" s="978"/>
      <c r="EA87" s="978"/>
      <c r="EB87" s="978"/>
      <c r="EC87" s="978"/>
      <c r="ED87" s="978"/>
      <c r="EE87" s="1143"/>
      <c r="EF87" s="1144"/>
      <c r="EG87" s="1152"/>
      <c r="EH87" s="1152"/>
      <c r="EI87" s="978"/>
      <c r="EJ87" s="978"/>
      <c r="EK87" s="978"/>
      <c r="EL87" s="978"/>
      <c r="EM87" s="978"/>
      <c r="EN87" s="978"/>
      <c r="EO87" s="978"/>
      <c r="EP87" s="978"/>
      <c r="EQ87" s="1143"/>
      <c r="ER87" s="1144"/>
      <c r="ES87" s="1152"/>
      <c r="ET87" s="1152"/>
      <c r="EU87" s="978"/>
      <c r="EV87" s="978"/>
      <c r="EW87" s="978"/>
      <c r="EX87" s="978"/>
      <c r="EY87" s="978"/>
      <c r="EZ87" s="978"/>
      <c r="FA87" s="978"/>
      <c r="FB87" s="978"/>
      <c r="FC87" s="1143"/>
      <c r="FD87" s="1144"/>
      <c r="FE87" s="1152"/>
      <c r="FF87" s="1152"/>
      <c r="FG87" s="978"/>
      <c r="FH87" s="978"/>
      <c r="FI87" s="978"/>
      <c r="FJ87" s="978"/>
      <c r="FK87" s="978"/>
      <c r="FL87" s="978"/>
      <c r="FM87" s="978"/>
      <c r="FN87" s="978"/>
      <c r="FO87" s="1143"/>
      <c r="FP87" s="1144"/>
      <c r="FQ87" s="1152"/>
      <c r="FR87" s="1152"/>
      <c r="FS87" s="978"/>
      <c r="FT87" s="978"/>
      <c r="FU87" s="978"/>
      <c r="FV87" s="978"/>
      <c r="FW87" s="978"/>
      <c r="FX87" s="978"/>
      <c r="FY87" s="978"/>
      <c r="FZ87" s="978"/>
      <c r="GA87" s="1143"/>
      <c r="GB87" s="1144"/>
      <c r="GC87" s="1152"/>
      <c r="GD87" s="1152"/>
      <c r="GE87" s="978"/>
      <c r="GF87" s="978"/>
      <c r="GG87" s="978"/>
      <c r="GH87" s="978"/>
      <c r="GI87" s="978"/>
      <c r="GJ87" s="978"/>
      <c r="GK87" s="978"/>
      <c r="GL87" s="978"/>
      <c r="GM87" s="1143"/>
      <c r="GN87" s="1144"/>
      <c r="GO87" s="1152"/>
      <c r="GP87" s="1152"/>
      <c r="GQ87" s="978"/>
      <c r="GR87" s="978"/>
      <c r="GS87" s="978"/>
      <c r="GT87" s="978"/>
      <c r="GU87" s="978"/>
      <c r="GV87" s="978"/>
      <c r="GW87" s="978"/>
      <c r="GX87" s="978"/>
      <c r="GY87" s="1143"/>
      <c r="GZ87" s="1144"/>
      <c r="HA87" s="1152"/>
      <c r="HB87" s="1152"/>
      <c r="HC87" s="978"/>
      <c r="HD87" s="978"/>
      <c r="HE87" s="978"/>
      <c r="HF87" s="978"/>
      <c r="HG87" s="978"/>
      <c r="HH87" s="978"/>
      <c r="HI87" s="978"/>
      <c r="HJ87" s="978"/>
      <c r="HK87" s="1143"/>
      <c r="HL87" s="1144"/>
      <c r="HM87" s="1152"/>
      <c r="HN87" s="1152"/>
      <c r="HO87" s="978"/>
      <c r="HP87" s="978"/>
      <c r="HQ87" s="978"/>
      <c r="HR87" s="978"/>
      <c r="HS87" s="978"/>
      <c r="HT87" s="978"/>
      <c r="HU87" s="978"/>
      <c r="HV87" s="978"/>
      <c r="HW87" s="1143"/>
      <c r="HX87" s="1144"/>
      <c r="HY87" s="1152"/>
      <c r="HZ87" s="1152"/>
      <c r="IA87" s="978"/>
      <c r="IB87" s="978"/>
      <c r="IC87" s="978"/>
      <c r="ID87" s="978"/>
      <c r="IE87" s="978"/>
      <c r="IF87" s="978"/>
      <c r="IG87" s="978"/>
      <c r="IH87" s="978"/>
      <c r="II87" s="1143"/>
      <c r="IJ87" s="1144"/>
      <c r="IK87" s="1152"/>
      <c r="IL87" s="1152"/>
      <c r="IM87" s="978"/>
      <c r="IN87" s="978"/>
      <c r="IO87" s="978"/>
      <c r="IP87" s="978"/>
      <c r="IQ87" s="978"/>
      <c r="IR87" s="978"/>
      <c r="IS87" s="978"/>
      <c r="IT87" s="978"/>
      <c r="IU87" s="1143"/>
      <c r="IV87" s="1276"/>
      <c r="IW87" s="47"/>
      <c r="IX87" s="728"/>
      <c r="IY87" s="731"/>
      <c r="IZ87" s="22"/>
      <c r="JA87" s="22"/>
      <c r="JB87" s="22"/>
      <c r="JC87" s="22"/>
      <c r="JD87" s="22"/>
      <c r="JE87" s="22"/>
      <c r="JF87" s="22"/>
      <c r="JG87" s="22"/>
      <c r="JH87" s="21"/>
      <c r="JI87" s="22"/>
      <c r="JJ87" s="22"/>
      <c r="JK87" s="22"/>
      <c r="JL87" s="22"/>
      <c r="JM87" s="22"/>
      <c r="JN87" s="22"/>
      <c r="JO87" s="22"/>
      <c r="JP87" s="22"/>
      <c r="JQ87" s="22"/>
      <c r="JR87" s="22"/>
      <c r="JS87" s="22"/>
      <c r="JT87" s="22"/>
      <c r="JU87" s="22"/>
      <c r="JV87" s="22"/>
      <c r="JW87" s="22"/>
      <c r="JX87" s="22"/>
      <c r="JY87" s="22"/>
      <c r="JZ87" s="22"/>
      <c r="KA87" s="22"/>
      <c r="KB87" s="22"/>
      <c r="KC87" s="22"/>
      <c r="KD87" s="22"/>
      <c r="KE87" s="22"/>
      <c r="KF87" s="22"/>
      <c r="KG87" s="22"/>
      <c r="KH87" s="22"/>
      <c r="KI87" s="22"/>
      <c r="KJ87" s="22"/>
      <c r="KK87" s="22"/>
      <c r="KL87" s="22"/>
      <c r="KM87" s="22"/>
      <c r="KN87" s="22"/>
      <c r="KO87" s="22"/>
      <c r="KP87" s="22"/>
      <c r="KQ87" s="22"/>
      <c r="KR87" s="22"/>
      <c r="KS87" s="22"/>
      <c r="KT87" s="22"/>
      <c r="KU87" s="22"/>
      <c r="KV87" s="22"/>
      <c r="KW87" s="22"/>
      <c r="KX87" s="22"/>
      <c r="KY87" s="22"/>
      <c r="KZ87" s="22"/>
      <c r="LA87" s="22"/>
      <c r="LB87" s="22"/>
      <c r="LC87" s="22"/>
      <c r="LD87" s="22"/>
      <c r="LE87" s="22"/>
      <c r="LF87" s="22"/>
      <c r="LG87" s="22"/>
      <c r="LH87" s="22"/>
      <c r="LI87" s="22"/>
      <c r="LJ87" s="23"/>
      <c r="MM87" s="1111"/>
      <c r="MN87" s="1112"/>
      <c r="MO87" s="1112"/>
      <c r="MP87" s="1112"/>
      <c r="MQ87" s="1112"/>
      <c r="MR87" s="1112"/>
      <c r="MS87" s="984"/>
      <c r="MT87" s="984"/>
      <c r="MU87" s="984"/>
      <c r="MV87" s="984"/>
      <c r="MW87" s="984"/>
      <c r="MX87" s="984"/>
      <c r="MY87" s="984"/>
      <c r="MZ87" s="984"/>
      <c r="NA87" s="984"/>
      <c r="NB87" s="984"/>
      <c r="NC87" s="984"/>
      <c r="ND87" s="1069"/>
      <c r="NE87" s="1069"/>
      <c r="NF87" s="1069"/>
      <c r="NG87" s="1069"/>
      <c r="NH87" s="1074"/>
      <c r="NI87" s="1074"/>
      <c r="NJ87" s="1074"/>
      <c r="NK87" s="1074"/>
      <c r="NL87" s="1074"/>
      <c r="NM87" s="1074"/>
      <c r="NN87" s="1075"/>
      <c r="NY87" s="1111"/>
      <c r="NZ87" s="1112"/>
      <c r="OA87" s="1112"/>
      <c r="OB87" s="1112"/>
      <c r="OC87" s="1198"/>
      <c r="OD87" s="1198"/>
      <c r="OE87" s="1198"/>
      <c r="OF87" s="1198"/>
      <c r="OG87" s="1198"/>
      <c r="OH87" s="1198"/>
      <c r="OI87" s="1198"/>
      <c r="OJ87" s="1074"/>
      <c r="OK87" s="1074"/>
      <c r="OL87" s="1074"/>
      <c r="OM87" s="1074"/>
      <c r="ON87" s="1075"/>
      <c r="OT87" s="1111"/>
      <c r="OU87" s="1112"/>
      <c r="OV87" s="1112"/>
      <c r="OW87" s="1163"/>
      <c r="OX87" s="1163"/>
      <c r="OY87" s="1163"/>
      <c r="OZ87" s="1163"/>
      <c r="PA87" s="1163"/>
      <c r="PB87" s="1163"/>
      <c r="PC87" s="1166"/>
      <c r="PD87" s="1166"/>
      <c r="PE87" s="943"/>
      <c r="PF87" s="943"/>
      <c r="PG87" s="943"/>
      <c r="PH87" s="943"/>
      <c r="PI87" s="944"/>
      <c r="PS87" s="1111"/>
      <c r="PT87" s="1112"/>
      <c r="PU87" s="1112"/>
      <c r="PV87" s="1163"/>
      <c r="PW87" s="1163"/>
      <c r="PX87" s="1163"/>
      <c r="PY87" s="1163"/>
      <c r="PZ87" s="1163"/>
      <c r="QA87" s="1163"/>
      <c r="QB87" s="1166"/>
      <c r="QC87" s="1166"/>
      <c r="QD87" s="943"/>
      <c r="QE87" s="943"/>
      <c r="QF87" s="943"/>
      <c r="QG87" s="943"/>
      <c r="QH87" s="944"/>
      <c r="QY87" s="1111"/>
      <c r="QZ87" s="1112"/>
      <c r="RA87" s="1173" t="s">
        <v>1054</v>
      </c>
      <c r="RB87" s="1174"/>
      <c r="RC87" s="1174"/>
      <c r="RD87" s="1174"/>
      <c r="RE87" s="1179" t="s">
        <v>5</v>
      </c>
      <c r="RF87" s="1179"/>
      <c r="RG87" s="1182">
        <v>1000</v>
      </c>
      <c r="RH87" s="1182"/>
      <c r="RI87" s="1182"/>
      <c r="RJ87" s="1183"/>
    </row>
    <row r="88" spans="2:478" ht="3.65" customHeight="1"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3"/>
      <c r="AP88" s="22"/>
      <c r="AQ88" s="22"/>
      <c r="AR88" s="340"/>
      <c r="AS88" s="340"/>
      <c r="AT88" s="340"/>
      <c r="AU88" s="340"/>
      <c r="AV88" s="340"/>
      <c r="AW88" s="340"/>
      <c r="AX88" s="727"/>
      <c r="AY88" s="728"/>
      <c r="AZ88" s="728" t="e" vm="3">
        <v>#VALUE!</v>
      </c>
      <c r="BA88" s="1111"/>
      <c r="BB88" s="1112"/>
      <c r="BC88" s="1175"/>
      <c r="BD88" s="1176"/>
      <c r="BE88" s="1176"/>
      <c r="BF88" s="1176"/>
      <c r="BG88" s="1180"/>
      <c r="BH88" s="1180"/>
      <c r="BI88" s="1184"/>
      <c r="BJ88" s="1184"/>
      <c r="BK88" s="1184"/>
      <c r="BL88" s="1185"/>
      <c r="BM88" s="1286"/>
      <c r="BN88" s="1152"/>
      <c r="BO88" s="978"/>
      <c r="BP88" s="978"/>
      <c r="BQ88" s="978"/>
      <c r="BR88" s="978"/>
      <c r="BS88" s="978"/>
      <c r="BT88" s="978"/>
      <c r="BU88" s="978"/>
      <c r="BV88" s="978"/>
      <c r="BW88" s="1143" t="b">
        <v>0</v>
      </c>
      <c r="BX88" s="1144"/>
      <c r="BY88" s="1152"/>
      <c r="BZ88" s="1152"/>
      <c r="CA88" s="978"/>
      <c r="CB88" s="978"/>
      <c r="CC88" s="978"/>
      <c r="CD88" s="978"/>
      <c r="CE88" s="978"/>
      <c r="CF88" s="978"/>
      <c r="CG88" s="978"/>
      <c r="CH88" s="978"/>
      <c r="CI88" s="1143" t="b">
        <v>0</v>
      </c>
      <c r="CJ88" s="1144"/>
      <c r="CK88" s="1152"/>
      <c r="CL88" s="1152"/>
      <c r="CM88" s="978"/>
      <c r="CN88" s="978"/>
      <c r="CO88" s="978"/>
      <c r="CP88" s="978"/>
      <c r="CQ88" s="978"/>
      <c r="CR88" s="978"/>
      <c r="CS88" s="978"/>
      <c r="CT88" s="978"/>
      <c r="CU88" s="1143" t="b">
        <v>0</v>
      </c>
      <c r="CV88" s="1144"/>
      <c r="CW88" s="1152"/>
      <c r="CX88" s="1152"/>
      <c r="CY88" s="978"/>
      <c r="CZ88" s="978"/>
      <c r="DA88" s="978"/>
      <c r="DB88" s="978"/>
      <c r="DC88" s="978"/>
      <c r="DD88" s="978"/>
      <c r="DE88" s="978"/>
      <c r="DF88" s="978"/>
      <c r="DG88" s="1143" t="b">
        <v>0</v>
      </c>
      <c r="DH88" s="1144"/>
      <c r="DI88" s="1152"/>
      <c r="DJ88" s="1152"/>
      <c r="DK88" s="978"/>
      <c r="DL88" s="978"/>
      <c r="DM88" s="978"/>
      <c r="DN88" s="978"/>
      <c r="DO88" s="978"/>
      <c r="DP88" s="978"/>
      <c r="DQ88" s="978"/>
      <c r="DR88" s="978"/>
      <c r="DS88" s="1143" t="b">
        <v>0</v>
      </c>
      <c r="DT88" s="1144"/>
      <c r="DU88" s="1152"/>
      <c r="DV88" s="1152"/>
      <c r="DW88" s="978"/>
      <c r="DX88" s="978"/>
      <c r="DY88" s="978"/>
      <c r="DZ88" s="978"/>
      <c r="EA88" s="978"/>
      <c r="EB88" s="978"/>
      <c r="EC88" s="978"/>
      <c r="ED88" s="978"/>
      <c r="EE88" s="1143" t="b">
        <v>0</v>
      </c>
      <c r="EF88" s="1144"/>
      <c r="EG88" s="1152"/>
      <c r="EH88" s="1152"/>
      <c r="EI88" s="978"/>
      <c r="EJ88" s="978"/>
      <c r="EK88" s="978"/>
      <c r="EL88" s="978"/>
      <c r="EM88" s="978"/>
      <c r="EN88" s="978"/>
      <c r="EO88" s="978"/>
      <c r="EP88" s="978"/>
      <c r="EQ88" s="1143" t="b">
        <v>0</v>
      </c>
      <c r="ER88" s="1144"/>
      <c r="ES88" s="1152"/>
      <c r="ET88" s="1152"/>
      <c r="EU88" s="978"/>
      <c r="EV88" s="978"/>
      <c r="EW88" s="978"/>
      <c r="EX88" s="978"/>
      <c r="EY88" s="978"/>
      <c r="EZ88" s="978"/>
      <c r="FA88" s="978"/>
      <c r="FB88" s="978"/>
      <c r="FC88" s="1143" t="b">
        <v>0</v>
      </c>
      <c r="FD88" s="1144"/>
      <c r="FE88" s="1152"/>
      <c r="FF88" s="1152"/>
      <c r="FG88" s="978"/>
      <c r="FH88" s="978"/>
      <c r="FI88" s="978"/>
      <c r="FJ88" s="978"/>
      <c r="FK88" s="978"/>
      <c r="FL88" s="978"/>
      <c r="FM88" s="978"/>
      <c r="FN88" s="978"/>
      <c r="FO88" s="1143" t="b">
        <v>0</v>
      </c>
      <c r="FP88" s="1144"/>
      <c r="FQ88" s="1152"/>
      <c r="FR88" s="1152"/>
      <c r="FS88" s="978"/>
      <c r="FT88" s="978"/>
      <c r="FU88" s="978"/>
      <c r="FV88" s="978"/>
      <c r="FW88" s="978"/>
      <c r="FX88" s="978"/>
      <c r="FY88" s="978"/>
      <c r="FZ88" s="978"/>
      <c r="GA88" s="1143" t="b">
        <v>0</v>
      </c>
      <c r="GB88" s="1144"/>
      <c r="GC88" s="1152"/>
      <c r="GD88" s="1152"/>
      <c r="GE88" s="978"/>
      <c r="GF88" s="978"/>
      <c r="GG88" s="978"/>
      <c r="GH88" s="978"/>
      <c r="GI88" s="978"/>
      <c r="GJ88" s="978"/>
      <c r="GK88" s="978"/>
      <c r="GL88" s="978"/>
      <c r="GM88" s="1143" t="b">
        <v>0</v>
      </c>
      <c r="GN88" s="1144"/>
      <c r="GO88" s="1152"/>
      <c r="GP88" s="1152"/>
      <c r="GQ88" s="978"/>
      <c r="GR88" s="978"/>
      <c r="GS88" s="978"/>
      <c r="GT88" s="978"/>
      <c r="GU88" s="978"/>
      <c r="GV88" s="978"/>
      <c r="GW88" s="978"/>
      <c r="GX88" s="978"/>
      <c r="GY88" s="1143" t="b">
        <v>0</v>
      </c>
      <c r="GZ88" s="1144"/>
      <c r="HA88" s="1152"/>
      <c r="HB88" s="1152"/>
      <c r="HC88" s="978"/>
      <c r="HD88" s="978"/>
      <c r="HE88" s="978"/>
      <c r="HF88" s="978"/>
      <c r="HG88" s="978"/>
      <c r="HH88" s="978"/>
      <c r="HI88" s="978"/>
      <c r="HJ88" s="978"/>
      <c r="HK88" s="1143" t="b">
        <v>0</v>
      </c>
      <c r="HL88" s="1144"/>
      <c r="HM88" s="1152"/>
      <c r="HN88" s="1152"/>
      <c r="HO88" s="978"/>
      <c r="HP88" s="978"/>
      <c r="HQ88" s="978"/>
      <c r="HR88" s="978"/>
      <c r="HS88" s="978"/>
      <c r="HT88" s="978"/>
      <c r="HU88" s="978"/>
      <c r="HV88" s="978"/>
      <c r="HW88" s="1143" t="b">
        <v>0</v>
      </c>
      <c r="HX88" s="1144"/>
      <c r="HY88" s="1152"/>
      <c r="HZ88" s="1152"/>
      <c r="IA88" s="978"/>
      <c r="IB88" s="978"/>
      <c r="IC88" s="978"/>
      <c r="ID88" s="978"/>
      <c r="IE88" s="978"/>
      <c r="IF88" s="978"/>
      <c r="IG88" s="978"/>
      <c r="IH88" s="978"/>
      <c r="II88" s="1143" t="b">
        <v>0</v>
      </c>
      <c r="IJ88" s="1144"/>
      <c r="IK88" s="1152"/>
      <c r="IL88" s="1152"/>
      <c r="IM88" s="978"/>
      <c r="IN88" s="978"/>
      <c r="IO88" s="978"/>
      <c r="IP88" s="978"/>
      <c r="IQ88" s="978"/>
      <c r="IR88" s="978"/>
      <c r="IS88" s="978"/>
      <c r="IT88" s="978"/>
      <c r="IU88" s="1143" t="b">
        <v>0</v>
      </c>
      <c r="IV88" s="1276"/>
      <c r="IW88" s="728"/>
      <c r="IX88" s="728"/>
      <c r="IY88" s="731"/>
      <c r="IZ88" s="22"/>
      <c r="JA88" s="22"/>
      <c r="JB88" s="22"/>
      <c r="JC88" s="22"/>
      <c r="JD88" s="22"/>
      <c r="JE88" s="22"/>
      <c r="JF88" s="22"/>
      <c r="JG88" s="22"/>
      <c r="JH88" s="21"/>
      <c r="JI88" s="22"/>
      <c r="JJ88" s="22"/>
      <c r="JK88" s="22"/>
      <c r="JL88" s="22"/>
      <c r="JM88" s="22"/>
      <c r="JN88" s="22"/>
      <c r="JO88" s="22"/>
      <c r="JP88" s="22"/>
      <c r="JQ88" s="22"/>
      <c r="JR88" s="22"/>
      <c r="JS88" s="22"/>
      <c r="JT88" s="22"/>
      <c r="JU88" s="22"/>
      <c r="JV88" s="22"/>
      <c r="JW88" s="22"/>
      <c r="JX88" s="22"/>
      <c r="JY88" s="22"/>
      <c r="JZ88" s="22"/>
      <c r="KA88" s="22"/>
      <c r="KB88" s="22"/>
      <c r="KC88" s="22"/>
      <c r="KD88" s="22"/>
      <c r="KE88" s="22"/>
      <c r="KF88" s="22"/>
      <c r="KG88" s="22"/>
      <c r="KH88" s="22"/>
      <c r="KI88" s="22"/>
      <c r="KJ88" s="22"/>
      <c r="KK88" s="22"/>
      <c r="KL88" s="22"/>
      <c r="KM88" s="22"/>
      <c r="KN88" s="22"/>
      <c r="KO88" s="22"/>
      <c r="KP88" s="22"/>
      <c r="KQ88" s="22"/>
      <c r="KR88" s="22"/>
      <c r="KS88" s="22"/>
      <c r="KT88" s="22"/>
      <c r="KU88" s="22"/>
      <c r="KV88" s="22"/>
      <c r="KW88" s="22"/>
      <c r="KX88" s="22"/>
      <c r="KY88" s="22"/>
      <c r="KZ88" s="22"/>
      <c r="LA88" s="22"/>
      <c r="LB88" s="22"/>
      <c r="LC88" s="22"/>
      <c r="LD88" s="22"/>
      <c r="LE88" s="22"/>
      <c r="LF88" s="22"/>
      <c r="LG88" s="22"/>
      <c r="LH88" s="22"/>
      <c r="LI88" s="22"/>
      <c r="LJ88" s="23"/>
      <c r="MM88" s="1111"/>
      <c r="MN88" s="1112"/>
      <c r="MO88" s="1112"/>
      <c r="MP88" s="1112"/>
      <c r="MQ88" s="1112"/>
      <c r="MR88" s="1112"/>
      <c r="MS88" s="991" t="s">
        <v>61</v>
      </c>
      <c r="MT88" s="992"/>
      <c r="MU88" s="992"/>
      <c r="MV88" s="992"/>
      <c r="MW88" s="992"/>
      <c r="MX88" s="992"/>
      <c r="MY88" s="992"/>
      <c r="MZ88" s="992"/>
      <c r="NA88" s="992"/>
      <c r="NB88" s="992"/>
      <c r="NC88" s="992"/>
      <c r="ND88" s="1076" t="s">
        <v>55</v>
      </c>
      <c r="NE88" s="1076"/>
      <c r="NF88" s="1076"/>
      <c r="NG88" s="1076"/>
      <c r="NH88" s="1079">
        <v>600</v>
      </c>
      <c r="NI88" s="1079"/>
      <c r="NJ88" s="1079"/>
      <c r="NK88" s="1079"/>
      <c r="NL88" s="1079"/>
      <c r="NM88" s="1079"/>
      <c r="NN88" s="1080"/>
      <c r="NY88" s="1111"/>
      <c r="NZ88" s="1112"/>
      <c r="OA88" s="1112"/>
      <c r="OB88" s="1112"/>
      <c r="OC88" s="1332" t="s">
        <v>61</v>
      </c>
      <c r="OD88" s="1333"/>
      <c r="OE88" s="1333"/>
      <c r="OF88" s="1333"/>
      <c r="OG88" s="1333"/>
      <c r="OH88" s="1333"/>
      <c r="OI88" s="1333"/>
      <c r="OJ88" s="1079">
        <v>600</v>
      </c>
      <c r="OK88" s="1079"/>
      <c r="OL88" s="1079"/>
      <c r="OM88" s="1079"/>
      <c r="ON88" s="1080"/>
      <c r="OT88" s="1111"/>
      <c r="OU88" s="1112"/>
      <c r="OV88" s="1112"/>
      <c r="OW88" s="1173" t="s">
        <v>872</v>
      </c>
      <c r="OX88" s="1174"/>
      <c r="OY88" s="1174"/>
      <c r="OZ88" s="1174"/>
      <c r="PA88" s="1174"/>
      <c r="PB88" s="1174"/>
      <c r="PC88" s="1179" t="s">
        <v>5</v>
      </c>
      <c r="PD88" s="1179"/>
      <c r="PE88" s="1003">
        <v>600</v>
      </c>
      <c r="PF88" s="1003"/>
      <c r="PG88" s="1003"/>
      <c r="PH88" s="1003"/>
      <c r="PI88" s="1004"/>
      <c r="PS88" s="1111"/>
      <c r="PT88" s="1112"/>
      <c r="PU88" s="1112"/>
      <c r="PV88" s="1173" t="s">
        <v>872</v>
      </c>
      <c r="PW88" s="1174"/>
      <c r="PX88" s="1174"/>
      <c r="PY88" s="1174"/>
      <c r="PZ88" s="1174"/>
      <c r="QA88" s="1174"/>
      <c r="QB88" s="1179" t="s">
        <v>5</v>
      </c>
      <c r="QC88" s="1179"/>
      <c r="QD88" s="1003">
        <v>600</v>
      </c>
      <c r="QE88" s="1003"/>
      <c r="QF88" s="1003"/>
      <c r="QG88" s="1003"/>
      <c r="QH88" s="1004"/>
      <c r="QY88" s="1111"/>
      <c r="QZ88" s="1112"/>
      <c r="RA88" s="1175"/>
      <c r="RB88" s="1176"/>
      <c r="RC88" s="1176"/>
      <c r="RD88" s="1176"/>
      <c r="RE88" s="1180"/>
      <c r="RF88" s="1180"/>
      <c r="RG88" s="1184"/>
      <c r="RH88" s="1184"/>
      <c r="RI88" s="1184"/>
      <c r="RJ88" s="1185"/>
    </row>
    <row r="89" spans="2:478" ht="3.65" customHeight="1">
      <c r="B89" s="21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3"/>
      <c r="AP89" s="22"/>
      <c r="AQ89" s="22"/>
      <c r="AR89" s="340"/>
      <c r="AS89" s="340"/>
      <c r="AT89" s="340"/>
      <c r="AU89" s="340"/>
      <c r="AV89" s="340"/>
      <c r="AW89" s="340"/>
      <c r="AX89" s="727"/>
      <c r="AY89" s="728"/>
      <c r="AZ89" s="728"/>
      <c r="BA89" s="1111"/>
      <c r="BB89" s="1112"/>
      <c r="BC89" s="1175"/>
      <c r="BD89" s="1176"/>
      <c r="BE89" s="1176"/>
      <c r="BF89" s="1176"/>
      <c r="BG89" s="1180"/>
      <c r="BH89" s="1180"/>
      <c r="BI89" s="1184"/>
      <c r="BJ89" s="1184"/>
      <c r="BK89" s="1184"/>
      <c r="BL89" s="1185"/>
      <c r="BM89" s="1286"/>
      <c r="BN89" s="1152"/>
      <c r="BO89" s="978"/>
      <c r="BP89" s="978"/>
      <c r="BQ89" s="978"/>
      <c r="BR89" s="978"/>
      <c r="BS89" s="978"/>
      <c r="BT89" s="978"/>
      <c r="BU89" s="978"/>
      <c r="BV89" s="978"/>
      <c r="BW89" s="1143"/>
      <c r="BX89" s="1144"/>
      <c r="BY89" s="1152"/>
      <c r="BZ89" s="1152"/>
      <c r="CA89" s="978"/>
      <c r="CB89" s="978"/>
      <c r="CC89" s="978"/>
      <c r="CD89" s="978"/>
      <c r="CE89" s="978"/>
      <c r="CF89" s="978"/>
      <c r="CG89" s="978"/>
      <c r="CH89" s="978"/>
      <c r="CI89" s="1143"/>
      <c r="CJ89" s="1144"/>
      <c r="CK89" s="1152"/>
      <c r="CL89" s="1152"/>
      <c r="CM89" s="978"/>
      <c r="CN89" s="978"/>
      <c r="CO89" s="978"/>
      <c r="CP89" s="978"/>
      <c r="CQ89" s="978"/>
      <c r="CR89" s="978"/>
      <c r="CS89" s="978"/>
      <c r="CT89" s="978"/>
      <c r="CU89" s="1143"/>
      <c r="CV89" s="1144"/>
      <c r="CW89" s="1152"/>
      <c r="CX89" s="1152"/>
      <c r="CY89" s="978"/>
      <c r="CZ89" s="978"/>
      <c r="DA89" s="978"/>
      <c r="DB89" s="978"/>
      <c r="DC89" s="978"/>
      <c r="DD89" s="978"/>
      <c r="DE89" s="978"/>
      <c r="DF89" s="978"/>
      <c r="DG89" s="1143"/>
      <c r="DH89" s="1144"/>
      <c r="DI89" s="1152"/>
      <c r="DJ89" s="1152"/>
      <c r="DK89" s="978"/>
      <c r="DL89" s="978"/>
      <c r="DM89" s="978"/>
      <c r="DN89" s="978"/>
      <c r="DO89" s="978"/>
      <c r="DP89" s="978"/>
      <c r="DQ89" s="978"/>
      <c r="DR89" s="978"/>
      <c r="DS89" s="1143"/>
      <c r="DT89" s="1144"/>
      <c r="DU89" s="1152"/>
      <c r="DV89" s="1152"/>
      <c r="DW89" s="978"/>
      <c r="DX89" s="978"/>
      <c r="DY89" s="978"/>
      <c r="DZ89" s="978"/>
      <c r="EA89" s="978"/>
      <c r="EB89" s="978"/>
      <c r="EC89" s="978"/>
      <c r="ED89" s="978"/>
      <c r="EE89" s="1143"/>
      <c r="EF89" s="1144"/>
      <c r="EG89" s="1152"/>
      <c r="EH89" s="1152"/>
      <c r="EI89" s="978"/>
      <c r="EJ89" s="978"/>
      <c r="EK89" s="978"/>
      <c r="EL89" s="978"/>
      <c r="EM89" s="978"/>
      <c r="EN89" s="978"/>
      <c r="EO89" s="978"/>
      <c r="EP89" s="978"/>
      <c r="EQ89" s="1143"/>
      <c r="ER89" s="1144"/>
      <c r="ES89" s="1152"/>
      <c r="ET89" s="1152"/>
      <c r="EU89" s="978"/>
      <c r="EV89" s="978"/>
      <c r="EW89" s="978"/>
      <c r="EX89" s="978"/>
      <c r="EY89" s="978"/>
      <c r="EZ89" s="978"/>
      <c r="FA89" s="978"/>
      <c r="FB89" s="978"/>
      <c r="FC89" s="1143"/>
      <c r="FD89" s="1144"/>
      <c r="FE89" s="1152"/>
      <c r="FF89" s="1152"/>
      <c r="FG89" s="978"/>
      <c r="FH89" s="978"/>
      <c r="FI89" s="978"/>
      <c r="FJ89" s="978"/>
      <c r="FK89" s="978"/>
      <c r="FL89" s="978"/>
      <c r="FM89" s="978"/>
      <c r="FN89" s="978"/>
      <c r="FO89" s="1143"/>
      <c r="FP89" s="1144"/>
      <c r="FQ89" s="1152"/>
      <c r="FR89" s="1152"/>
      <c r="FS89" s="978"/>
      <c r="FT89" s="978"/>
      <c r="FU89" s="978"/>
      <c r="FV89" s="978"/>
      <c r="FW89" s="978"/>
      <c r="FX89" s="978"/>
      <c r="FY89" s="978"/>
      <c r="FZ89" s="978"/>
      <c r="GA89" s="1143"/>
      <c r="GB89" s="1144"/>
      <c r="GC89" s="1152"/>
      <c r="GD89" s="1152"/>
      <c r="GE89" s="978"/>
      <c r="GF89" s="978"/>
      <c r="GG89" s="978"/>
      <c r="GH89" s="978"/>
      <c r="GI89" s="978"/>
      <c r="GJ89" s="978"/>
      <c r="GK89" s="978"/>
      <c r="GL89" s="978"/>
      <c r="GM89" s="1143"/>
      <c r="GN89" s="1144"/>
      <c r="GO89" s="1152"/>
      <c r="GP89" s="1152"/>
      <c r="GQ89" s="978"/>
      <c r="GR89" s="978"/>
      <c r="GS89" s="978"/>
      <c r="GT89" s="978"/>
      <c r="GU89" s="978"/>
      <c r="GV89" s="978"/>
      <c r="GW89" s="978"/>
      <c r="GX89" s="978"/>
      <c r="GY89" s="1143"/>
      <c r="GZ89" s="1144"/>
      <c r="HA89" s="1152"/>
      <c r="HB89" s="1152"/>
      <c r="HC89" s="978"/>
      <c r="HD89" s="978"/>
      <c r="HE89" s="978"/>
      <c r="HF89" s="978"/>
      <c r="HG89" s="978"/>
      <c r="HH89" s="978"/>
      <c r="HI89" s="978"/>
      <c r="HJ89" s="978"/>
      <c r="HK89" s="1143"/>
      <c r="HL89" s="1144"/>
      <c r="HM89" s="1152"/>
      <c r="HN89" s="1152"/>
      <c r="HO89" s="978"/>
      <c r="HP89" s="978"/>
      <c r="HQ89" s="978"/>
      <c r="HR89" s="978"/>
      <c r="HS89" s="978"/>
      <c r="HT89" s="978"/>
      <c r="HU89" s="978"/>
      <c r="HV89" s="978"/>
      <c r="HW89" s="1143"/>
      <c r="HX89" s="1144"/>
      <c r="HY89" s="1152"/>
      <c r="HZ89" s="1152"/>
      <c r="IA89" s="978"/>
      <c r="IB89" s="978"/>
      <c r="IC89" s="978"/>
      <c r="ID89" s="978"/>
      <c r="IE89" s="978"/>
      <c r="IF89" s="978"/>
      <c r="IG89" s="978"/>
      <c r="IH89" s="978"/>
      <c r="II89" s="1143"/>
      <c r="IJ89" s="1144"/>
      <c r="IK89" s="1152"/>
      <c r="IL89" s="1152"/>
      <c r="IM89" s="978"/>
      <c r="IN89" s="978"/>
      <c r="IO89" s="978"/>
      <c r="IP89" s="978"/>
      <c r="IQ89" s="978"/>
      <c r="IR89" s="978"/>
      <c r="IS89" s="978"/>
      <c r="IT89" s="978"/>
      <c r="IU89" s="1143"/>
      <c r="IV89" s="1276"/>
      <c r="IW89" s="728"/>
      <c r="IX89" s="728"/>
      <c r="IY89" s="731"/>
      <c r="IZ89" s="22"/>
      <c r="JA89" s="22"/>
      <c r="JB89" s="22"/>
      <c r="JC89" s="22"/>
      <c r="JD89" s="22"/>
      <c r="JE89" s="22"/>
      <c r="JF89" s="22"/>
      <c r="JG89" s="22"/>
      <c r="JH89" s="21"/>
      <c r="JI89" s="22"/>
      <c r="JJ89" s="22"/>
      <c r="JK89" s="22"/>
      <c r="JL89" s="22"/>
      <c r="JM89" s="22"/>
      <c r="JN89" s="22"/>
      <c r="JO89" s="22"/>
      <c r="JP89" s="22"/>
      <c r="JQ89" s="22"/>
      <c r="JR89" s="22"/>
      <c r="JS89" s="22"/>
      <c r="JT89" s="22"/>
      <c r="JU89" s="22"/>
      <c r="JV89" s="22"/>
      <c r="JW89" s="22"/>
      <c r="JX89" s="22"/>
      <c r="JY89" s="22"/>
      <c r="JZ89" s="22"/>
      <c r="KA89" s="22"/>
      <c r="KB89" s="22"/>
      <c r="KC89" s="22"/>
      <c r="KD89" s="22"/>
      <c r="KE89" s="22"/>
      <c r="KF89" s="22"/>
      <c r="KG89" s="22"/>
      <c r="KH89" s="22"/>
      <c r="KI89" s="22"/>
      <c r="KJ89" s="22"/>
      <c r="KK89" s="22"/>
      <c r="KL89" s="22"/>
      <c r="KM89" s="22"/>
      <c r="KN89" s="22"/>
      <c r="KO89" s="22"/>
      <c r="KP89" s="22"/>
      <c r="KQ89" s="22"/>
      <c r="KR89" s="22"/>
      <c r="KS89" s="22"/>
      <c r="KT89" s="22"/>
      <c r="KU89" s="22"/>
      <c r="KV89" s="22"/>
      <c r="KW89" s="22"/>
      <c r="KX89" s="22"/>
      <c r="KY89" s="22"/>
      <c r="KZ89" s="22"/>
      <c r="LA89" s="22"/>
      <c r="LB89" s="22"/>
      <c r="LC89" s="22"/>
      <c r="LD89" s="22"/>
      <c r="LE89" s="22"/>
      <c r="LF89" s="22"/>
      <c r="LG89" s="22"/>
      <c r="LH89" s="22"/>
      <c r="LI89" s="22"/>
      <c r="LJ89" s="23"/>
      <c r="MM89" s="1111"/>
      <c r="MN89" s="1112"/>
      <c r="MO89" s="1112"/>
      <c r="MP89" s="1112"/>
      <c r="MQ89" s="1112"/>
      <c r="MR89" s="1112"/>
      <c r="MS89" s="993"/>
      <c r="MT89" s="994"/>
      <c r="MU89" s="994"/>
      <c r="MV89" s="994"/>
      <c r="MW89" s="994"/>
      <c r="MX89" s="994"/>
      <c r="MY89" s="994"/>
      <c r="MZ89" s="994"/>
      <c r="NA89" s="994"/>
      <c r="NB89" s="994"/>
      <c r="NC89" s="994"/>
      <c r="ND89" s="1077"/>
      <c r="NE89" s="1077"/>
      <c r="NF89" s="1077"/>
      <c r="NG89" s="1077"/>
      <c r="NH89" s="1081"/>
      <c r="NI89" s="1081"/>
      <c r="NJ89" s="1081"/>
      <c r="NK89" s="1081"/>
      <c r="NL89" s="1081"/>
      <c r="NM89" s="1081"/>
      <c r="NN89" s="1082"/>
      <c r="NY89" s="1111"/>
      <c r="NZ89" s="1112"/>
      <c r="OA89" s="1112"/>
      <c r="OB89" s="1112"/>
      <c r="OC89" s="1334"/>
      <c r="OD89" s="1335"/>
      <c r="OE89" s="1335"/>
      <c r="OF89" s="1335"/>
      <c r="OG89" s="1335"/>
      <c r="OH89" s="1335"/>
      <c r="OI89" s="1335"/>
      <c r="OJ89" s="1081"/>
      <c r="OK89" s="1081"/>
      <c r="OL89" s="1081"/>
      <c r="OM89" s="1081"/>
      <c r="ON89" s="1082"/>
      <c r="OT89" s="1111"/>
      <c r="OU89" s="1112"/>
      <c r="OV89" s="1112"/>
      <c r="OW89" s="1175"/>
      <c r="OX89" s="1176"/>
      <c r="OY89" s="1176"/>
      <c r="OZ89" s="1176"/>
      <c r="PA89" s="1176"/>
      <c r="PB89" s="1176"/>
      <c r="PC89" s="1180"/>
      <c r="PD89" s="1180"/>
      <c r="PE89" s="1005"/>
      <c r="PF89" s="1005"/>
      <c r="PG89" s="1005"/>
      <c r="PH89" s="1005"/>
      <c r="PI89" s="1006"/>
      <c r="PS89" s="1111"/>
      <c r="PT89" s="1112"/>
      <c r="PU89" s="1112"/>
      <c r="PV89" s="1175"/>
      <c r="PW89" s="1176"/>
      <c r="PX89" s="1176"/>
      <c r="PY89" s="1176"/>
      <c r="PZ89" s="1176"/>
      <c r="QA89" s="1176"/>
      <c r="QB89" s="1180"/>
      <c r="QC89" s="1180"/>
      <c r="QD89" s="1005"/>
      <c r="QE89" s="1005"/>
      <c r="QF89" s="1005"/>
      <c r="QG89" s="1005"/>
      <c r="QH89" s="1006"/>
      <c r="QY89" s="1111"/>
      <c r="QZ89" s="1112"/>
      <c r="RA89" s="1175"/>
      <c r="RB89" s="1176"/>
      <c r="RC89" s="1176"/>
      <c r="RD89" s="1176"/>
      <c r="RE89" s="1180"/>
      <c r="RF89" s="1180"/>
      <c r="RG89" s="1184"/>
      <c r="RH89" s="1184"/>
      <c r="RI89" s="1184"/>
      <c r="RJ89" s="1185"/>
    </row>
    <row r="90" spans="2:478" ht="3.65" customHeight="1">
      <c r="B90" s="21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3"/>
      <c r="AP90" s="22"/>
      <c r="AQ90" s="22"/>
      <c r="AR90" s="340"/>
      <c r="AS90" s="340"/>
      <c r="AT90" s="340"/>
      <c r="AU90" s="340"/>
      <c r="AV90" s="340"/>
      <c r="AW90" s="340"/>
      <c r="AX90" s="727"/>
      <c r="AY90" s="728"/>
      <c r="AZ90" s="47"/>
      <c r="BA90" s="1113"/>
      <c r="BB90" s="1114"/>
      <c r="BC90" s="1177"/>
      <c r="BD90" s="1178"/>
      <c r="BE90" s="1178"/>
      <c r="BF90" s="1178"/>
      <c r="BG90" s="1181"/>
      <c r="BH90" s="1181"/>
      <c r="BI90" s="1186"/>
      <c r="BJ90" s="1186"/>
      <c r="BK90" s="1186"/>
      <c r="BL90" s="1187"/>
      <c r="BM90" s="1287"/>
      <c r="BN90" s="1278"/>
      <c r="BO90" s="1279"/>
      <c r="BP90" s="1279"/>
      <c r="BQ90" s="1279"/>
      <c r="BR90" s="1279"/>
      <c r="BS90" s="1279"/>
      <c r="BT90" s="1279"/>
      <c r="BU90" s="1279"/>
      <c r="BV90" s="1279"/>
      <c r="BW90" s="592"/>
      <c r="BX90" s="593"/>
      <c r="BY90" s="1278"/>
      <c r="BZ90" s="1278"/>
      <c r="CA90" s="1279"/>
      <c r="CB90" s="1279"/>
      <c r="CC90" s="1279"/>
      <c r="CD90" s="1279"/>
      <c r="CE90" s="1279"/>
      <c r="CF90" s="1279"/>
      <c r="CG90" s="1279"/>
      <c r="CH90" s="1279"/>
      <c r="CI90" s="592"/>
      <c r="CJ90" s="593"/>
      <c r="CK90" s="1278"/>
      <c r="CL90" s="1278"/>
      <c r="CM90" s="1279"/>
      <c r="CN90" s="1279"/>
      <c r="CO90" s="1279"/>
      <c r="CP90" s="1279"/>
      <c r="CQ90" s="1279"/>
      <c r="CR90" s="1279"/>
      <c r="CS90" s="1279"/>
      <c r="CT90" s="1279"/>
      <c r="CU90" s="592"/>
      <c r="CV90" s="593"/>
      <c r="CW90" s="1278"/>
      <c r="CX90" s="1278"/>
      <c r="CY90" s="1279"/>
      <c r="CZ90" s="1279"/>
      <c r="DA90" s="1279"/>
      <c r="DB90" s="1279"/>
      <c r="DC90" s="1279"/>
      <c r="DD90" s="1279"/>
      <c r="DE90" s="1279"/>
      <c r="DF90" s="1279"/>
      <c r="DG90" s="592"/>
      <c r="DH90" s="593"/>
      <c r="DI90" s="1278"/>
      <c r="DJ90" s="1278"/>
      <c r="DK90" s="1279"/>
      <c r="DL90" s="1279"/>
      <c r="DM90" s="1279"/>
      <c r="DN90" s="1279"/>
      <c r="DO90" s="1279"/>
      <c r="DP90" s="1279"/>
      <c r="DQ90" s="1279"/>
      <c r="DR90" s="1279"/>
      <c r="DS90" s="592"/>
      <c r="DT90" s="593"/>
      <c r="DU90" s="1278"/>
      <c r="DV90" s="1278"/>
      <c r="DW90" s="1279"/>
      <c r="DX90" s="1279"/>
      <c r="DY90" s="1279"/>
      <c r="DZ90" s="1279"/>
      <c r="EA90" s="1279"/>
      <c r="EB90" s="1279"/>
      <c r="EC90" s="1279"/>
      <c r="ED90" s="1279"/>
      <c r="EE90" s="592"/>
      <c r="EF90" s="593"/>
      <c r="EG90" s="1278"/>
      <c r="EH90" s="1278"/>
      <c r="EI90" s="1279"/>
      <c r="EJ90" s="1279"/>
      <c r="EK90" s="1279"/>
      <c r="EL90" s="1279"/>
      <c r="EM90" s="1279"/>
      <c r="EN90" s="1279"/>
      <c r="EO90" s="1279"/>
      <c r="EP90" s="1279"/>
      <c r="EQ90" s="592"/>
      <c r="ER90" s="593"/>
      <c r="ES90" s="1278"/>
      <c r="ET90" s="1278"/>
      <c r="EU90" s="1279"/>
      <c r="EV90" s="1279"/>
      <c r="EW90" s="1279"/>
      <c r="EX90" s="1279"/>
      <c r="EY90" s="1279"/>
      <c r="EZ90" s="1279"/>
      <c r="FA90" s="1279"/>
      <c r="FB90" s="1279"/>
      <c r="FC90" s="592"/>
      <c r="FD90" s="593"/>
      <c r="FE90" s="1278"/>
      <c r="FF90" s="1278"/>
      <c r="FG90" s="1279"/>
      <c r="FH90" s="1279"/>
      <c r="FI90" s="1279"/>
      <c r="FJ90" s="1279"/>
      <c r="FK90" s="1279"/>
      <c r="FL90" s="1279"/>
      <c r="FM90" s="1279"/>
      <c r="FN90" s="1279"/>
      <c r="FO90" s="592"/>
      <c r="FP90" s="593"/>
      <c r="FQ90" s="1278"/>
      <c r="FR90" s="1278"/>
      <c r="FS90" s="1279"/>
      <c r="FT90" s="1279"/>
      <c r="FU90" s="1279"/>
      <c r="FV90" s="1279"/>
      <c r="FW90" s="1279"/>
      <c r="FX90" s="1279"/>
      <c r="FY90" s="1279"/>
      <c r="FZ90" s="1279"/>
      <c r="GA90" s="592"/>
      <c r="GB90" s="593"/>
      <c r="GC90" s="1278"/>
      <c r="GD90" s="1278"/>
      <c r="GE90" s="1279"/>
      <c r="GF90" s="1279"/>
      <c r="GG90" s="1279"/>
      <c r="GH90" s="1279"/>
      <c r="GI90" s="1279"/>
      <c r="GJ90" s="1279"/>
      <c r="GK90" s="1279"/>
      <c r="GL90" s="1279"/>
      <c r="GM90" s="592"/>
      <c r="GN90" s="593"/>
      <c r="GO90" s="1278"/>
      <c r="GP90" s="1278"/>
      <c r="GQ90" s="1279"/>
      <c r="GR90" s="1279"/>
      <c r="GS90" s="1279"/>
      <c r="GT90" s="1279"/>
      <c r="GU90" s="1279"/>
      <c r="GV90" s="1279"/>
      <c r="GW90" s="1279"/>
      <c r="GX90" s="1279"/>
      <c r="GY90" s="592"/>
      <c r="GZ90" s="593"/>
      <c r="HA90" s="1278"/>
      <c r="HB90" s="1278"/>
      <c r="HC90" s="1279"/>
      <c r="HD90" s="1279"/>
      <c r="HE90" s="1279"/>
      <c r="HF90" s="1279"/>
      <c r="HG90" s="1279"/>
      <c r="HH90" s="1279"/>
      <c r="HI90" s="1279"/>
      <c r="HJ90" s="1279"/>
      <c r="HK90" s="592"/>
      <c r="HL90" s="593"/>
      <c r="HM90" s="1278"/>
      <c r="HN90" s="1278"/>
      <c r="HO90" s="1279"/>
      <c r="HP90" s="1279"/>
      <c r="HQ90" s="1279"/>
      <c r="HR90" s="1279"/>
      <c r="HS90" s="1279"/>
      <c r="HT90" s="1279"/>
      <c r="HU90" s="1279"/>
      <c r="HV90" s="1279"/>
      <c r="HW90" s="592"/>
      <c r="HX90" s="593"/>
      <c r="HY90" s="1278"/>
      <c r="HZ90" s="1278"/>
      <c r="IA90" s="1279"/>
      <c r="IB90" s="1279"/>
      <c r="IC90" s="1279"/>
      <c r="ID90" s="1279"/>
      <c r="IE90" s="1279"/>
      <c r="IF90" s="1279"/>
      <c r="IG90" s="1279"/>
      <c r="IH90" s="1279"/>
      <c r="II90" s="592"/>
      <c r="IJ90" s="593"/>
      <c r="IK90" s="1278"/>
      <c r="IL90" s="1278"/>
      <c r="IM90" s="1279"/>
      <c r="IN90" s="1279"/>
      <c r="IO90" s="1279"/>
      <c r="IP90" s="1279"/>
      <c r="IQ90" s="1279"/>
      <c r="IR90" s="1279"/>
      <c r="IS90" s="1279"/>
      <c r="IT90" s="1279"/>
      <c r="IU90" s="569"/>
      <c r="IV90" s="572"/>
      <c r="IW90" s="47"/>
      <c r="IX90" s="728"/>
      <c r="IY90" s="731"/>
      <c r="IZ90" s="22"/>
      <c r="JA90" s="22"/>
      <c r="JB90" s="22"/>
      <c r="JC90" s="22"/>
      <c r="JD90" s="22"/>
      <c r="JE90" s="22"/>
      <c r="JF90" s="22"/>
      <c r="JG90" s="22"/>
      <c r="JH90" s="21"/>
      <c r="JI90" s="22"/>
      <c r="JJ90" s="22"/>
      <c r="JK90" s="22"/>
      <c r="JL90" s="22"/>
      <c r="JM90" s="22"/>
      <c r="JN90" s="22"/>
      <c r="JO90" s="22"/>
      <c r="JP90" s="22"/>
      <c r="JQ90" s="22"/>
      <c r="JR90" s="22"/>
      <c r="JS90" s="22"/>
      <c r="JT90" s="22"/>
      <c r="JU90" s="22"/>
      <c r="JV90" s="22"/>
      <c r="JW90" s="22"/>
      <c r="JX90" s="22"/>
      <c r="JY90" s="22"/>
      <c r="JZ90" s="22"/>
      <c r="KA90" s="22"/>
      <c r="KB90" s="22"/>
      <c r="KC90" s="22"/>
      <c r="KD90" s="22"/>
      <c r="KE90" s="22"/>
      <c r="KF90" s="22"/>
      <c r="KG90" s="22"/>
      <c r="KH90" s="22"/>
      <c r="KI90" s="22"/>
      <c r="KJ90" s="22"/>
      <c r="KK90" s="22"/>
      <c r="KL90" s="22"/>
      <c r="KM90" s="22"/>
      <c r="KN90" s="22"/>
      <c r="KO90" s="22"/>
      <c r="KP90" s="22"/>
      <c r="KQ90" s="22"/>
      <c r="KR90" s="22"/>
      <c r="KS90" s="22"/>
      <c r="KT90" s="22"/>
      <c r="KU90" s="22"/>
      <c r="KV90" s="22"/>
      <c r="KW90" s="22"/>
      <c r="KX90" s="22"/>
      <c r="KY90" s="22"/>
      <c r="KZ90" s="22"/>
      <c r="LA90" s="22"/>
      <c r="LB90" s="22"/>
      <c r="LC90" s="22"/>
      <c r="LD90" s="22"/>
      <c r="LE90" s="22"/>
      <c r="LF90" s="22"/>
      <c r="LG90" s="22"/>
      <c r="LH90" s="22"/>
      <c r="LI90" s="22"/>
      <c r="LJ90" s="23"/>
      <c r="MM90" s="1111"/>
      <c r="MN90" s="1112"/>
      <c r="MO90" s="1112"/>
      <c r="MP90" s="1112"/>
      <c r="MQ90" s="1112"/>
      <c r="MR90" s="1112"/>
      <c r="MS90" s="993"/>
      <c r="MT90" s="994"/>
      <c r="MU90" s="994"/>
      <c r="MV90" s="994"/>
      <c r="MW90" s="994"/>
      <c r="MX90" s="994"/>
      <c r="MY90" s="994"/>
      <c r="MZ90" s="994"/>
      <c r="NA90" s="994"/>
      <c r="NB90" s="994"/>
      <c r="NC90" s="994"/>
      <c r="ND90" s="1077"/>
      <c r="NE90" s="1077"/>
      <c r="NF90" s="1077"/>
      <c r="NG90" s="1077"/>
      <c r="NH90" s="1081"/>
      <c r="NI90" s="1081"/>
      <c r="NJ90" s="1081"/>
      <c r="NK90" s="1081"/>
      <c r="NL90" s="1081"/>
      <c r="NM90" s="1081"/>
      <c r="NN90" s="1082"/>
      <c r="NY90" s="1111"/>
      <c r="NZ90" s="1112"/>
      <c r="OA90" s="1112"/>
      <c r="OB90" s="1112"/>
      <c r="OC90" s="1334"/>
      <c r="OD90" s="1335"/>
      <c r="OE90" s="1335"/>
      <c r="OF90" s="1335"/>
      <c r="OG90" s="1335"/>
      <c r="OH90" s="1335"/>
      <c r="OI90" s="1335"/>
      <c r="OJ90" s="1081"/>
      <c r="OK90" s="1081"/>
      <c r="OL90" s="1081"/>
      <c r="OM90" s="1081"/>
      <c r="ON90" s="1082"/>
      <c r="OT90" s="1111"/>
      <c r="OU90" s="1112"/>
      <c r="OV90" s="1112"/>
      <c r="OW90" s="1175"/>
      <c r="OX90" s="1176"/>
      <c r="OY90" s="1176"/>
      <c r="OZ90" s="1176"/>
      <c r="PA90" s="1176"/>
      <c r="PB90" s="1176"/>
      <c r="PC90" s="1180"/>
      <c r="PD90" s="1180"/>
      <c r="PE90" s="1005"/>
      <c r="PF90" s="1005"/>
      <c r="PG90" s="1005"/>
      <c r="PH90" s="1005"/>
      <c r="PI90" s="1006"/>
      <c r="PS90" s="1111"/>
      <c r="PT90" s="1112"/>
      <c r="PU90" s="1112"/>
      <c r="PV90" s="1175"/>
      <c r="PW90" s="1176"/>
      <c r="PX90" s="1176"/>
      <c r="PY90" s="1176"/>
      <c r="PZ90" s="1176"/>
      <c r="QA90" s="1176"/>
      <c r="QB90" s="1180"/>
      <c r="QC90" s="1180"/>
      <c r="QD90" s="1005"/>
      <c r="QE90" s="1005"/>
      <c r="QF90" s="1005"/>
      <c r="QG90" s="1005"/>
      <c r="QH90" s="1006"/>
      <c r="QY90" s="1111"/>
      <c r="QZ90" s="1112"/>
      <c r="RA90" s="1175"/>
      <c r="RB90" s="1176"/>
      <c r="RC90" s="1176"/>
      <c r="RD90" s="1176"/>
      <c r="RE90" s="1180"/>
      <c r="RF90" s="1180"/>
      <c r="RG90" s="1184"/>
      <c r="RH90" s="1184"/>
      <c r="RI90" s="1184"/>
      <c r="RJ90" s="1185"/>
    </row>
    <row r="91" spans="2:478" ht="3.65" customHeight="1">
      <c r="B91" s="21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3"/>
      <c r="AP91" s="22"/>
      <c r="AQ91" s="22"/>
      <c r="AR91" s="22"/>
      <c r="AS91" s="22"/>
      <c r="AT91" s="22"/>
      <c r="AU91" s="22"/>
      <c r="AV91" s="22"/>
      <c r="AW91" s="22"/>
      <c r="AX91" s="727"/>
      <c r="AY91" s="728"/>
      <c r="AZ91" s="47"/>
      <c r="BA91" s="559"/>
      <c r="BB91" s="554"/>
      <c r="BC91" s="554"/>
      <c r="BD91" s="554"/>
      <c r="BE91" s="554"/>
      <c r="BF91" s="554"/>
      <c r="BG91" s="554"/>
      <c r="BH91" s="554"/>
      <c r="BI91" s="554"/>
      <c r="BJ91" s="554"/>
      <c r="BK91" s="554"/>
      <c r="BL91" s="554"/>
      <c r="IV91" s="561"/>
      <c r="IW91" s="47"/>
      <c r="IX91" s="728"/>
      <c r="IY91" s="731"/>
      <c r="IZ91" s="22"/>
      <c r="JA91" s="22"/>
      <c r="JB91" s="22"/>
      <c r="JC91" s="22"/>
      <c r="JD91" s="22"/>
      <c r="JE91" s="22"/>
      <c r="JF91" s="22"/>
      <c r="JG91" s="22"/>
      <c r="JH91" s="21"/>
      <c r="JI91" s="22"/>
      <c r="JJ91" s="22"/>
      <c r="JK91" s="22"/>
      <c r="JL91" s="22"/>
      <c r="JM91" s="22"/>
      <c r="JN91" s="22"/>
      <c r="JO91" s="22"/>
      <c r="JP91" s="22"/>
      <c r="JQ91" s="22"/>
      <c r="JR91" s="22"/>
      <c r="JS91" s="22"/>
      <c r="JT91" s="22"/>
      <c r="JU91" s="22"/>
      <c r="JV91" s="22"/>
      <c r="JW91" s="22"/>
      <c r="JX91" s="22"/>
      <c r="JY91" s="22"/>
      <c r="JZ91" s="22"/>
      <c r="KA91" s="22"/>
      <c r="KB91" s="22"/>
      <c r="KC91" s="22"/>
      <c r="KD91" s="22"/>
      <c r="KE91" s="22"/>
      <c r="KF91" s="22"/>
      <c r="KG91" s="22"/>
      <c r="KH91" s="22"/>
      <c r="KI91" s="22"/>
      <c r="KJ91" s="22"/>
      <c r="KK91" s="22"/>
      <c r="KL91" s="22"/>
      <c r="KM91" s="22"/>
      <c r="KN91" s="22"/>
      <c r="KO91" s="22"/>
      <c r="KP91" s="22"/>
      <c r="KQ91" s="22"/>
      <c r="KR91" s="22"/>
      <c r="KS91" s="22"/>
      <c r="KT91" s="22"/>
      <c r="KU91" s="22"/>
      <c r="KV91" s="22"/>
      <c r="KW91" s="22"/>
      <c r="KX91" s="22"/>
      <c r="KY91" s="22"/>
      <c r="KZ91" s="22"/>
      <c r="LA91" s="22"/>
      <c r="LB91" s="22"/>
      <c r="LC91" s="22"/>
      <c r="LD91" s="22"/>
      <c r="LE91" s="22"/>
      <c r="LF91" s="22"/>
      <c r="LG91" s="22"/>
      <c r="LH91" s="22"/>
      <c r="LI91" s="22"/>
      <c r="LJ91" s="23"/>
      <c r="MM91" s="1111"/>
      <c r="MN91" s="1112"/>
      <c r="MO91" s="1112"/>
      <c r="MP91" s="1112"/>
      <c r="MQ91" s="1112"/>
      <c r="MR91" s="1112"/>
      <c r="MS91" s="993"/>
      <c r="MT91" s="994"/>
      <c r="MU91" s="994"/>
      <c r="MV91" s="994"/>
      <c r="MW91" s="994"/>
      <c r="MX91" s="994"/>
      <c r="MY91" s="994"/>
      <c r="MZ91" s="994"/>
      <c r="NA91" s="994"/>
      <c r="NB91" s="994"/>
      <c r="NC91" s="994"/>
      <c r="ND91" s="1077"/>
      <c r="NE91" s="1077"/>
      <c r="NF91" s="1077"/>
      <c r="NG91" s="1077"/>
      <c r="NH91" s="1081"/>
      <c r="NI91" s="1081"/>
      <c r="NJ91" s="1081"/>
      <c r="NK91" s="1081"/>
      <c r="NL91" s="1081"/>
      <c r="NM91" s="1081"/>
      <c r="NN91" s="1082"/>
      <c r="NY91" s="1111"/>
      <c r="NZ91" s="1112"/>
      <c r="OA91" s="1112"/>
      <c r="OB91" s="1112"/>
      <c r="OC91" s="1334"/>
      <c r="OD91" s="1335"/>
      <c r="OE91" s="1335"/>
      <c r="OF91" s="1335"/>
      <c r="OG91" s="1335"/>
      <c r="OH91" s="1335"/>
      <c r="OI91" s="1335"/>
      <c r="OJ91" s="1081"/>
      <c r="OK91" s="1081"/>
      <c r="OL91" s="1081"/>
      <c r="OM91" s="1081"/>
      <c r="ON91" s="1082"/>
      <c r="OT91" s="1111"/>
      <c r="OU91" s="1112"/>
      <c r="OV91" s="1112"/>
      <c r="OW91" s="1175"/>
      <c r="OX91" s="1176"/>
      <c r="OY91" s="1176"/>
      <c r="OZ91" s="1176"/>
      <c r="PA91" s="1176"/>
      <c r="PB91" s="1176"/>
      <c r="PC91" s="1180"/>
      <c r="PD91" s="1180"/>
      <c r="PE91" s="1005"/>
      <c r="PF91" s="1005"/>
      <c r="PG91" s="1005"/>
      <c r="PH91" s="1005"/>
      <c r="PI91" s="1006"/>
      <c r="PS91" s="1111"/>
      <c r="PT91" s="1112"/>
      <c r="PU91" s="1112"/>
      <c r="PV91" s="1175"/>
      <c r="PW91" s="1176"/>
      <c r="PX91" s="1176"/>
      <c r="PY91" s="1176"/>
      <c r="PZ91" s="1176"/>
      <c r="QA91" s="1176"/>
      <c r="QB91" s="1180"/>
      <c r="QC91" s="1180"/>
      <c r="QD91" s="1005"/>
      <c r="QE91" s="1005"/>
      <c r="QF91" s="1005"/>
      <c r="QG91" s="1005"/>
      <c r="QH91" s="1006"/>
      <c r="QY91" s="1113"/>
      <c r="QZ91" s="1114"/>
      <c r="RA91" s="1177"/>
      <c r="RB91" s="1178"/>
      <c r="RC91" s="1178"/>
      <c r="RD91" s="1178"/>
      <c r="RE91" s="1181"/>
      <c r="RF91" s="1181"/>
      <c r="RG91" s="1186"/>
      <c r="RH91" s="1186"/>
      <c r="RI91" s="1186"/>
      <c r="RJ91" s="1187"/>
    </row>
    <row r="92" spans="2:478" ht="3.65" customHeight="1">
      <c r="B92" s="21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3"/>
      <c r="AP92" s="22"/>
      <c r="AQ92" s="22"/>
      <c r="AR92" s="22"/>
      <c r="AS92" s="22"/>
      <c r="AT92" s="22"/>
      <c r="AU92" s="22"/>
      <c r="AV92" s="22"/>
      <c r="AW92" s="22"/>
      <c r="AX92" s="727"/>
      <c r="AY92" s="728"/>
      <c r="AZ92" s="47"/>
      <c r="BA92" s="559"/>
      <c r="BB92" s="554"/>
      <c r="BC92" s="554"/>
      <c r="BD92" s="554"/>
      <c r="BE92" s="554"/>
      <c r="BF92" s="554"/>
      <c r="BG92" s="554"/>
      <c r="BH92" s="554"/>
      <c r="BI92" s="554"/>
      <c r="BJ92" s="554"/>
      <c r="BK92" s="554"/>
      <c r="BL92" s="554"/>
      <c r="IV92" s="561"/>
      <c r="IW92" s="47"/>
      <c r="IX92" s="728"/>
      <c r="IY92" s="731"/>
      <c r="IZ92" s="22"/>
      <c r="JA92" s="22"/>
      <c r="JB92" s="22"/>
      <c r="JC92" s="22"/>
      <c r="JD92" s="22"/>
      <c r="JE92" s="22"/>
      <c r="JF92" s="22"/>
      <c r="JG92" s="22"/>
      <c r="JH92" s="21"/>
      <c r="JI92" s="22"/>
      <c r="JJ92" s="22"/>
      <c r="JK92" s="22"/>
      <c r="JL92" s="22"/>
      <c r="JM92" s="22"/>
      <c r="JN92" s="22"/>
      <c r="JO92" s="22"/>
      <c r="JP92" s="22"/>
      <c r="JQ92" s="22"/>
      <c r="JR92" s="22"/>
      <c r="JS92" s="22"/>
      <c r="JT92" s="22"/>
      <c r="JU92" s="22"/>
      <c r="JV92" s="22"/>
      <c r="JW92" s="22"/>
      <c r="JX92" s="22"/>
      <c r="JY92" s="22"/>
      <c r="JZ92" s="22"/>
      <c r="KA92" s="22"/>
      <c r="KB92" s="22"/>
      <c r="KC92" s="22"/>
      <c r="KD92" s="22"/>
      <c r="KE92" s="22"/>
      <c r="KF92" s="22"/>
      <c r="KG92" s="22"/>
      <c r="KH92" s="22"/>
      <c r="KI92" s="22"/>
      <c r="KJ92" s="22"/>
      <c r="KK92" s="22"/>
      <c r="KL92" s="22"/>
      <c r="KM92" s="22"/>
      <c r="KN92" s="22"/>
      <c r="KO92" s="22"/>
      <c r="KP92" s="22"/>
      <c r="KQ92" s="22"/>
      <c r="KR92" s="22"/>
      <c r="KS92" s="22"/>
      <c r="KT92" s="22"/>
      <c r="KU92" s="22"/>
      <c r="KV92" s="22"/>
      <c r="KW92" s="22"/>
      <c r="KX92" s="22"/>
      <c r="KY92" s="22"/>
      <c r="KZ92" s="22"/>
      <c r="LA92" s="22"/>
      <c r="LB92" s="22"/>
      <c r="LC92" s="22"/>
      <c r="LD92" s="22"/>
      <c r="LE92" s="22"/>
      <c r="LF92" s="22"/>
      <c r="LG92" s="22"/>
      <c r="LH92" s="22"/>
      <c r="LI92" s="22"/>
      <c r="LJ92" s="23"/>
      <c r="MM92" s="1113"/>
      <c r="MN92" s="1114"/>
      <c r="MO92" s="1114"/>
      <c r="MP92" s="1114"/>
      <c r="MQ92" s="1114"/>
      <c r="MR92" s="1114"/>
      <c r="MS92" s="995"/>
      <c r="MT92" s="996"/>
      <c r="MU92" s="996"/>
      <c r="MV92" s="996"/>
      <c r="MW92" s="996"/>
      <c r="MX92" s="996"/>
      <c r="MY92" s="996"/>
      <c r="MZ92" s="996"/>
      <c r="NA92" s="996"/>
      <c r="NB92" s="996"/>
      <c r="NC92" s="996"/>
      <c r="ND92" s="1078"/>
      <c r="NE92" s="1078"/>
      <c r="NF92" s="1078"/>
      <c r="NG92" s="1078"/>
      <c r="NH92" s="1083"/>
      <c r="NI92" s="1083"/>
      <c r="NJ92" s="1083"/>
      <c r="NK92" s="1083"/>
      <c r="NL92" s="1083"/>
      <c r="NM92" s="1083"/>
      <c r="NN92" s="1084"/>
      <c r="NY92" s="1113"/>
      <c r="NZ92" s="1114"/>
      <c r="OA92" s="1114"/>
      <c r="OB92" s="1114"/>
      <c r="OC92" s="1336"/>
      <c r="OD92" s="1337"/>
      <c r="OE92" s="1337"/>
      <c r="OF92" s="1337"/>
      <c r="OG92" s="1337"/>
      <c r="OH92" s="1337"/>
      <c r="OI92" s="1337"/>
      <c r="OJ92" s="1083"/>
      <c r="OK92" s="1083"/>
      <c r="OL92" s="1083"/>
      <c r="OM92" s="1083"/>
      <c r="ON92" s="1084"/>
      <c r="OT92" s="1113"/>
      <c r="OU92" s="1114"/>
      <c r="OV92" s="1114"/>
      <c r="OW92" s="1177"/>
      <c r="OX92" s="1178"/>
      <c r="OY92" s="1178"/>
      <c r="OZ92" s="1178"/>
      <c r="PA92" s="1178"/>
      <c r="PB92" s="1178"/>
      <c r="PC92" s="1181"/>
      <c r="PD92" s="1181"/>
      <c r="PE92" s="1007"/>
      <c r="PF92" s="1007"/>
      <c r="PG92" s="1007"/>
      <c r="PH92" s="1007"/>
      <c r="PI92" s="1008"/>
      <c r="PS92" s="1113"/>
      <c r="PT92" s="1114"/>
      <c r="PU92" s="1114"/>
      <c r="PV92" s="1177"/>
      <c r="PW92" s="1178"/>
      <c r="PX92" s="1178"/>
      <c r="PY92" s="1178"/>
      <c r="PZ92" s="1178"/>
      <c r="QA92" s="1178"/>
      <c r="QB92" s="1181"/>
      <c r="QC92" s="1181"/>
      <c r="QD92" s="1007"/>
      <c r="QE92" s="1007"/>
      <c r="QF92" s="1007"/>
      <c r="QG92" s="1007"/>
      <c r="QH92" s="1008"/>
      <c r="QY92" s="1109" t="s">
        <v>57</v>
      </c>
      <c r="QZ92" s="1110"/>
      <c r="RA92" s="1161" t="s">
        <v>1055</v>
      </c>
      <c r="RB92" s="1161"/>
      <c r="RC92" s="1161"/>
      <c r="RD92" s="1161"/>
      <c r="RE92" s="1164" t="s">
        <v>5</v>
      </c>
      <c r="RF92" s="1164"/>
      <c r="RG92" s="1167">
        <v>400</v>
      </c>
      <c r="RH92" s="1167"/>
      <c r="RI92" s="1167"/>
      <c r="RJ92" s="1168"/>
    </row>
    <row r="93" spans="2:478" ht="3.65" customHeight="1">
      <c r="B93" s="21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3"/>
      <c r="AP93" s="22"/>
      <c r="AQ93" s="22"/>
      <c r="AR93" s="22"/>
      <c r="AS93" s="22"/>
      <c r="AT93" s="22"/>
      <c r="AU93" s="22"/>
      <c r="AV93" s="22"/>
      <c r="AW93" s="22"/>
      <c r="AX93" s="727"/>
      <c r="AY93" s="728"/>
      <c r="AZ93" s="47"/>
      <c r="IW93" s="47"/>
      <c r="IX93" s="728"/>
      <c r="IY93" s="731"/>
      <c r="IZ93" s="22"/>
      <c r="JA93" s="22"/>
      <c r="JB93" s="22"/>
      <c r="JC93" s="22"/>
      <c r="JD93" s="22"/>
      <c r="JE93" s="22"/>
      <c r="JF93" s="22"/>
      <c r="JG93" s="22"/>
      <c r="JH93" s="21"/>
      <c r="JI93" s="22"/>
      <c r="JJ93" s="22"/>
      <c r="JK93" s="22"/>
      <c r="JL93" s="22"/>
      <c r="JM93" s="22"/>
      <c r="JN93" s="22"/>
      <c r="JO93" s="22"/>
      <c r="JP93" s="22"/>
      <c r="JQ93" s="22"/>
      <c r="JR93" s="22"/>
      <c r="JS93" s="22"/>
      <c r="JT93" s="22"/>
      <c r="JU93" s="22"/>
      <c r="JV93" s="22"/>
      <c r="JW93" s="22"/>
      <c r="JX93" s="22"/>
      <c r="JY93" s="22"/>
      <c r="JZ93" s="22"/>
      <c r="KA93" s="22"/>
      <c r="KB93" s="22"/>
      <c r="KC93" s="22"/>
      <c r="KD93" s="22"/>
      <c r="KE93" s="22"/>
      <c r="KF93" s="22"/>
      <c r="KG93" s="22"/>
      <c r="KH93" s="22"/>
      <c r="KI93" s="22"/>
      <c r="KJ93" s="22"/>
      <c r="KK93" s="22"/>
      <c r="KL93" s="22"/>
      <c r="KM93" s="22"/>
      <c r="KN93" s="22"/>
      <c r="KO93" s="22"/>
      <c r="KP93" s="22"/>
      <c r="KQ93" s="22"/>
      <c r="KR93" s="22"/>
      <c r="KS93" s="22"/>
      <c r="KT93" s="22"/>
      <c r="KU93" s="22"/>
      <c r="KV93" s="22"/>
      <c r="KW93" s="22"/>
      <c r="KX93" s="22"/>
      <c r="KY93" s="22"/>
      <c r="KZ93" s="22"/>
      <c r="LA93" s="22"/>
      <c r="LB93" s="22"/>
      <c r="LC93" s="22"/>
      <c r="LD93" s="22"/>
      <c r="LE93" s="22"/>
      <c r="LF93" s="22"/>
      <c r="LG93" s="22"/>
      <c r="LH93" s="22"/>
      <c r="LI93" s="22"/>
      <c r="LJ93" s="23"/>
      <c r="MM93" s="1109" t="s">
        <v>57</v>
      </c>
      <c r="MN93" s="1110"/>
      <c r="MO93" s="1110"/>
      <c r="MP93" s="1110"/>
      <c r="MQ93" s="1110"/>
      <c r="MR93" s="1110"/>
      <c r="MS93" s="982" t="s">
        <v>60</v>
      </c>
      <c r="MT93" s="982"/>
      <c r="MU93" s="982"/>
      <c r="MV93" s="982"/>
      <c r="MW93" s="982"/>
      <c r="MX93" s="982"/>
      <c r="MY93" s="982"/>
      <c r="MZ93" s="982"/>
      <c r="NA93" s="982"/>
      <c r="NB93" s="982"/>
      <c r="NC93" s="982"/>
      <c r="ND93" s="1067" t="s">
        <v>55</v>
      </c>
      <c r="NE93" s="1067"/>
      <c r="NF93" s="1067"/>
      <c r="NG93" s="1067"/>
      <c r="NH93" s="1070">
        <v>400</v>
      </c>
      <c r="NI93" s="1070"/>
      <c r="NJ93" s="1070"/>
      <c r="NK93" s="1070"/>
      <c r="NL93" s="1070"/>
      <c r="NM93" s="1070"/>
      <c r="NN93" s="1071"/>
      <c r="NY93" s="1109" t="s">
        <v>57</v>
      </c>
      <c r="NZ93" s="1110"/>
      <c r="OA93" s="1110"/>
      <c r="OB93" s="1110"/>
      <c r="OC93" s="1194" t="s">
        <v>60</v>
      </c>
      <c r="OD93" s="1194"/>
      <c r="OE93" s="1194"/>
      <c r="OF93" s="1194"/>
      <c r="OG93" s="1194"/>
      <c r="OH93" s="1194"/>
      <c r="OI93" s="1194"/>
      <c r="OJ93" s="1070">
        <v>400</v>
      </c>
      <c r="OK93" s="1070"/>
      <c r="OL93" s="1070"/>
      <c r="OM93" s="1070"/>
      <c r="ON93" s="1071"/>
      <c r="OT93" s="1109" t="s">
        <v>57</v>
      </c>
      <c r="OU93" s="1110"/>
      <c r="OV93" s="1110"/>
      <c r="OW93" s="1161" t="s">
        <v>891</v>
      </c>
      <c r="OX93" s="1161"/>
      <c r="OY93" s="1161"/>
      <c r="OZ93" s="1161"/>
      <c r="PA93" s="1161"/>
      <c r="PB93" s="1161"/>
      <c r="PC93" s="1164" t="s">
        <v>5</v>
      </c>
      <c r="PD93" s="1164"/>
      <c r="PE93" s="939">
        <v>400</v>
      </c>
      <c r="PF93" s="939"/>
      <c r="PG93" s="939"/>
      <c r="PH93" s="939"/>
      <c r="PI93" s="940"/>
      <c r="QY93" s="1111"/>
      <c r="QZ93" s="1112"/>
      <c r="RA93" s="1162"/>
      <c r="RB93" s="1162"/>
      <c r="RC93" s="1162"/>
      <c r="RD93" s="1162"/>
      <c r="RE93" s="1165"/>
      <c r="RF93" s="1165"/>
      <c r="RG93" s="1169"/>
      <c r="RH93" s="1169"/>
      <c r="RI93" s="1169"/>
      <c r="RJ93" s="1170"/>
    </row>
    <row r="94" spans="2:478" ht="3.65" customHeight="1">
      <c r="B94" s="21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3"/>
      <c r="AP94" s="22"/>
      <c r="AQ94" s="22"/>
      <c r="AR94" s="22"/>
      <c r="AS94" s="22"/>
      <c r="AT94" s="22"/>
      <c r="AU94" s="22"/>
      <c r="AV94" s="22"/>
      <c r="AW94" s="22"/>
      <c r="AX94" s="727"/>
      <c r="AY94" s="728"/>
      <c r="AZ94" s="47"/>
      <c r="IW94" s="47"/>
      <c r="IX94" s="728"/>
      <c r="IY94" s="731"/>
      <c r="IZ94" s="22"/>
      <c r="JA94" s="22"/>
      <c r="JB94" s="22"/>
      <c r="JC94" s="22"/>
      <c r="JD94" s="22"/>
      <c r="JE94" s="22"/>
      <c r="JF94" s="22"/>
      <c r="JG94" s="22"/>
      <c r="JH94" s="21"/>
      <c r="JI94" s="22"/>
      <c r="JJ94" s="22"/>
      <c r="JK94" s="22"/>
      <c r="JL94" s="22"/>
      <c r="JM94" s="22"/>
      <c r="JN94" s="22"/>
      <c r="JO94" s="22"/>
      <c r="JP94" s="22"/>
      <c r="JQ94" s="22"/>
      <c r="JR94" s="22"/>
      <c r="JS94" s="22"/>
      <c r="JT94" s="22"/>
      <c r="JU94" s="22"/>
      <c r="JV94" s="22"/>
      <c r="JW94" s="22"/>
      <c r="JX94" s="22"/>
      <c r="JY94" s="22"/>
      <c r="JZ94" s="22"/>
      <c r="KA94" s="22"/>
      <c r="KB94" s="22"/>
      <c r="KC94" s="22"/>
      <c r="KD94" s="22"/>
      <c r="KE94" s="22"/>
      <c r="KF94" s="22"/>
      <c r="KG94" s="22"/>
      <c r="KH94" s="22"/>
      <c r="KI94" s="22"/>
      <c r="KJ94" s="22"/>
      <c r="KK94" s="22"/>
      <c r="KL94" s="22"/>
      <c r="KM94" s="22"/>
      <c r="KN94" s="22"/>
      <c r="KO94" s="22"/>
      <c r="KP94" s="22"/>
      <c r="KQ94" s="22"/>
      <c r="KR94" s="22"/>
      <c r="KS94" s="22"/>
      <c r="KT94" s="22"/>
      <c r="KU94" s="22"/>
      <c r="KV94" s="22"/>
      <c r="KW94" s="22"/>
      <c r="KX94" s="22"/>
      <c r="KY94" s="22"/>
      <c r="KZ94" s="22"/>
      <c r="LA94" s="22"/>
      <c r="LB94" s="22"/>
      <c r="LC94" s="22"/>
      <c r="LD94" s="22"/>
      <c r="LE94" s="22"/>
      <c r="LF94" s="22"/>
      <c r="LG94" s="22"/>
      <c r="LH94" s="22"/>
      <c r="LI94" s="22"/>
      <c r="LJ94" s="23"/>
      <c r="MM94" s="1111"/>
      <c r="MN94" s="1112"/>
      <c r="MO94" s="1112"/>
      <c r="MP94" s="1112"/>
      <c r="MQ94" s="1112"/>
      <c r="MR94" s="1112"/>
      <c r="MS94" s="983"/>
      <c r="MT94" s="983"/>
      <c r="MU94" s="983"/>
      <c r="MV94" s="983"/>
      <c r="MW94" s="983"/>
      <c r="MX94" s="983"/>
      <c r="MY94" s="983"/>
      <c r="MZ94" s="983"/>
      <c r="NA94" s="983"/>
      <c r="NB94" s="983"/>
      <c r="NC94" s="983"/>
      <c r="ND94" s="1068"/>
      <c r="NE94" s="1068"/>
      <c r="NF94" s="1068"/>
      <c r="NG94" s="1068"/>
      <c r="NH94" s="1072"/>
      <c r="NI94" s="1072"/>
      <c r="NJ94" s="1072"/>
      <c r="NK94" s="1072"/>
      <c r="NL94" s="1072"/>
      <c r="NM94" s="1072"/>
      <c r="NN94" s="1073"/>
      <c r="NY94" s="1111"/>
      <c r="NZ94" s="1112"/>
      <c r="OA94" s="1112"/>
      <c r="OB94" s="1112"/>
      <c r="OC94" s="1196"/>
      <c r="OD94" s="1196"/>
      <c r="OE94" s="1196"/>
      <c r="OF94" s="1196"/>
      <c r="OG94" s="1196"/>
      <c r="OH94" s="1196"/>
      <c r="OI94" s="1196"/>
      <c r="OJ94" s="1072"/>
      <c r="OK94" s="1072"/>
      <c r="OL94" s="1072"/>
      <c r="OM94" s="1072"/>
      <c r="ON94" s="1073"/>
      <c r="OT94" s="1111"/>
      <c r="OU94" s="1112"/>
      <c r="OV94" s="1112"/>
      <c r="OW94" s="1162"/>
      <c r="OX94" s="1162"/>
      <c r="OY94" s="1162"/>
      <c r="OZ94" s="1162"/>
      <c r="PA94" s="1162"/>
      <c r="PB94" s="1162"/>
      <c r="PC94" s="1165"/>
      <c r="PD94" s="1165"/>
      <c r="PE94" s="941"/>
      <c r="PF94" s="941"/>
      <c r="PG94" s="941"/>
      <c r="PH94" s="941"/>
      <c r="PI94" s="942"/>
      <c r="QY94" s="1111"/>
      <c r="QZ94" s="1112"/>
      <c r="RA94" s="1162"/>
      <c r="RB94" s="1162"/>
      <c r="RC94" s="1162"/>
      <c r="RD94" s="1162"/>
      <c r="RE94" s="1165"/>
      <c r="RF94" s="1165"/>
      <c r="RG94" s="1169"/>
      <c r="RH94" s="1169"/>
      <c r="RI94" s="1169"/>
      <c r="RJ94" s="1170"/>
    </row>
    <row r="95" spans="2:478" ht="3.65" customHeight="1">
      <c r="B95" s="21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3"/>
      <c r="AP95" s="22"/>
      <c r="AQ95" s="22"/>
      <c r="AR95" s="22"/>
      <c r="AS95" s="22"/>
      <c r="AT95" s="22"/>
      <c r="AU95" s="22"/>
      <c r="AV95" s="22"/>
      <c r="AW95" s="22"/>
      <c r="AX95" s="729"/>
      <c r="AY95" s="730"/>
      <c r="AZ95" s="48"/>
      <c r="BA95" s="559"/>
      <c r="BB95" s="554"/>
      <c r="BC95" s="554"/>
      <c r="BD95" s="554"/>
      <c r="BE95" s="554"/>
      <c r="BF95" s="554"/>
      <c r="BG95" s="554"/>
      <c r="BH95" s="554"/>
      <c r="BI95" s="554"/>
      <c r="BJ95" s="554"/>
      <c r="BK95" s="554"/>
      <c r="BL95" s="554"/>
      <c r="IV95" s="561"/>
      <c r="IW95" s="48"/>
      <c r="IX95" s="730"/>
      <c r="IY95" s="732"/>
      <c r="IZ95" s="22"/>
      <c r="JA95" s="22"/>
      <c r="JB95" s="22"/>
      <c r="JC95" s="22"/>
      <c r="JD95" s="22"/>
      <c r="JE95" s="22"/>
      <c r="JF95" s="22"/>
      <c r="JG95" s="22"/>
      <c r="JH95" s="21"/>
      <c r="JI95" s="22"/>
      <c r="JJ95" s="22"/>
      <c r="JK95" s="22"/>
      <c r="JL95" s="22"/>
      <c r="JM95" s="22"/>
      <c r="JN95" s="22"/>
      <c r="JO95" s="22"/>
      <c r="JP95" s="22"/>
      <c r="JQ95" s="22"/>
      <c r="JR95" s="22"/>
      <c r="JS95" s="22"/>
      <c r="JT95" s="22"/>
      <c r="JU95" s="22"/>
      <c r="JV95" s="22"/>
      <c r="JW95" s="22"/>
      <c r="JX95" s="22"/>
      <c r="JY95" s="22"/>
      <c r="JZ95" s="22"/>
      <c r="KA95" s="22"/>
      <c r="KB95" s="22"/>
      <c r="KC95" s="22"/>
      <c r="KD95" s="22"/>
      <c r="KE95" s="22"/>
      <c r="KF95" s="22"/>
      <c r="KG95" s="22"/>
      <c r="KH95" s="22"/>
      <c r="KI95" s="22"/>
      <c r="KJ95" s="22"/>
      <c r="KK95" s="22"/>
      <c r="KL95" s="22"/>
      <c r="KM95" s="22"/>
      <c r="KN95" s="22"/>
      <c r="KO95" s="22"/>
      <c r="KP95" s="22"/>
      <c r="KQ95" s="22"/>
      <c r="KR95" s="22"/>
      <c r="KS95" s="22"/>
      <c r="KT95" s="22"/>
      <c r="KU95" s="22"/>
      <c r="KV95" s="22"/>
      <c r="KW95" s="22"/>
      <c r="KX95" s="22"/>
      <c r="KY95" s="22"/>
      <c r="KZ95" s="22"/>
      <c r="LA95" s="22"/>
      <c r="LB95" s="22"/>
      <c r="LC95" s="22"/>
      <c r="LD95" s="22"/>
      <c r="LE95" s="22"/>
      <c r="LF95" s="22"/>
      <c r="LG95" s="22"/>
      <c r="LH95" s="22"/>
      <c r="LI95" s="22"/>
      <c r="LJ95" s="23"/>
      <c r="MM95" s="1111"/>
      <c r="MN95" s="1112"/>
      <c r="MO95" s="1112"/>
      <c r="MP95" s="1112"/>
      <c r="MQ95" s="1112"/>
      <c r="MR95" s="1112"/>
      <c r="MS95" s="983"/>
      <c r="MT95" s="983"/>
      <c r="MU95" s="983"/>
      <c r="MV95" s="983"/>
      <c r="MW95" s="983"/>
      <c r="MX95" s="983"/>
      <c r="MY95" s="983"/>
      <c r="MZ95" s="983"/>
      <c r="NA95" s="983"/>
      <c r="NB95" s="983"/>
      <c r="NC95" s="983"/>
      <c r="ND95" s="1068"/>
      <c r="NE95" s="1068"/>
      <c r="NF95" s="1068"/>
      <c r="NG95" s="1068"/>
      <c r="NH95" s="1072"/>
      <c r="NI95" s="1072"/>
      <c r="NJ95" s="1072"/>
      <c r="NK95" s="1072"/>
      <c r="NL95" s="1072"/>
      <c r="NM95" s="1072"/>
      <c r="NN95" s="1073"/>
      <c r="NY95" s="1111"/>
      <c r="NZ95" s="1112"/>
      <c r="OA95" s="1112"/>
      <c r="OB95" s="1112"/>
      <c r="OC95" s="1196"/>
      <c r="OD95" s="1196"/>
      <c r="OE95" s="1196"/>
      <c r="OF95" s="1196"/>
      <c r="OG95" s="1196"/>
      <c r="OH95" s="1196"/>
      <c r="OI95" s="1196"/>
      <c r="OJ95" s="1072"/>
      <c r="OK95" s="1072"/>
      <c r="OL95" s="1072"/>
      <c r="OM95" s="1072"/>
      <c r="ON95" s="1073"/>
      <c r="OT95" s="1111"/>
      <c r="OU95" s="1112"/>
      <c r="OV95" s="1112"/>
      <c r="OW95" s="1162"/>
      <c r="OX95" s="1162"/>
      <c r="OY95" s="1162"/>
      <c r="OZ95" s="1162"/>
      <c r="PA95" s="1162"/>
      <c r="PB95" s="1162"/>
      <c r="PC95" s="1165"/>
      <c r="PD95" s="1165"/>
      <c r="PE95" s="941"/>
      <c r="PF95" s="941"/>
      <c r="PG95" s="941"/>
      <c r="PH95" s="941"/>
      <c r="PI95" s="942"/>
      <c r="QY95" s="1111"/>
      <c r="QZ95" s="1112"/>
      <c r="RA95" s="1162"/>
      <c r="RB95" s="1162"/>
      <c r="RC95" s="1162"/>
      <c r="RD95" s="1162"/>
      <c r="RE95" s="1165"/>
      <c r="RF95" s="1165"/>
      <c r="RG95" s="1169"/>
      <c r="RH95" s="1169"/>
      <c r="RI95" s="1169"/>
      <c r="RJ95" s="1170"/>
    </row>
    <row r="96" spans="2:478" ht="3.65" customHeight="1">
      <c r="B96" s="21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3"/>
      <c r="AP96" s="22"/>
      <c r="AQ96" s="22"/>
      <c r="AR96" s="22"/>
      <c r="AS96" s="22"/>
      <c r="AT96" s="22"/>
      <c r="AU96" s="22"/>
      <c r="AV96" s="22"/>
      <c r="AW96" s="22"/>
      <c r="AX96" s="727" t="s">
        <v>7</v>
      </c>
      <c r="AY96" s="728"/>
      <c r="AZ96" s="47"/>
      <c r="BA96" s="1233" t="s">
        <v>970</v>
      </c>
      <c r="BB96" s="1234"/>
      <c r="BC96" s="1234"/>
      <c r="BD96" s="1234"/>
      <c r="BE96" s="1234"/>
      <c r="BF96" s="1234"/>
      <c r="BG96" s="1234"/>
      <c r="BH96" s="1234"/>
      <c r="BI96" s="1234"/>
      <c r="BJ96" s="1234"/>
      <c r="BK96" s="1234"/>
      <c r="BL96" s="1234"/>
      <c r="BM96" s="1303" t="s">
        <v>40</v>
      </c>
      <c r="BN96" s="1300"/>
      <c r="BO96" s="1300"/>
      <c r="BP96" s="1300"/>
      <c r="BQ96" s="1300"/>
      <c r="BR96" s="1300"/>
      <c r="BS96" s="1300"/>
      <c r="BT96" s="1300"/>
      <c r="BU96" s="1300"/>
      <c r="BV96" s="1300"/>
      <c r="BW96" s="1300"/>
      <c r="BX96" s="1300"/>
      <c r="BY96" s="1300" t="s">
        <v>39</v>
      </c>
      <c r="BZ96" s="1300"/>
      <c r="CA96" s="1300"/>
      <c r="CB96" s="1300"/>
      <c r="CC96" s="1300"/>
      <c r="CD96" s="1300"/>
      <c r="CE96" s="1300"/>
      <c r="CF96" s="1300"/>
      <c r="CG96" s="1300"/>
      <c r="CH96" s="1300"/>
      <c r="CI96" s="1300"/>
      <c r="CJ96" s="1300"/>
      <c r="CK96" s="1300" t="s">
        <v>41</v>
      </c>
      <c r="CL96" s="1300"/>
      <c r="CM96" s="1300"/>
      <c r="CN96" s="1300"/>
      <c r="CO96" s="1300"/>
      <c r="CP96" s="1300"/>
      <c r="CQ96" s="1300"/>
      <c r="CR96" s="1300"/>
      <c r="CS96" s="1300"/>
      <c r="CT96" s="1300"/>
      <c r="CU96" s="1300"/>
      <c r="CV96" s="1300"/>
      <c r="CW96" s="1300" t="s">
        <v>43</v>
      </c>
      <c r="CX96" s="1300"/>
      <c r="CY96" s="1300"/>
      <c r="CZ96" s="1300"/>
      <c r="DA96" s="1300"/>
      <c r="DB96" s="1300"/>
      <c r="DC96" s="1300"/>
      <c r="DD96" s="1300"/>
      <c r="DE96" s="1300"/>
      <c r="DF96" s="1300"/>
      <c r="DG96" s="1300"/>
      <c r="DH96" s="1300"/>
      <c r="DI96" s="1300" t="s">
        <v>44</v>
      </c>
      <c r="DJ96" s="1300"/>
      <c r="DK96" s="1300"/>
      <c r="DL96" s="1300"/>
      <c r="DM96" s="1300"/>
      <c r="DN96" s="1300"/>
      <c r="DO96" s="1300"/>
      <c r="DP96" s="1300"/>
      <c r="DQ96" s="1300"/>
      <c r="DR96" s="1300"/>
      <c r="DS96" s="1300"/>
      <c r="DT96" s="1300"/>
      <c r="DU96" s="1300" t="s">
        <v>358</v>
      </c>
      <c r="DV96" s="1300"/>
      <c r="DW96" s="1300"/>
      <c r="DX96" s="1300"/>
      <c r="DY96" s="1300"/>
      <c r="DZ96" s="1300"/>
      <c r="EA96" s="1300"/>
      <c r="EB96" s="1300"/>
      <c r="EC96" s="1300"/>
      <c r="ED96" s="1300"/>
      <c r="EE96" s="1300"/>
      <c r="EF96" s="1300"/>
      <c r="EG96" s="1305" t="s">
        <v>36</v>
      </c>
      <c r="EH96" s="1306"/>
      <c r="EI96" s="1306"/>
      <c r="EJ96" s="1306"/>
      <c r="EK96" s="1306"/>
      <c r="EL96" s="1306"/>
      <c r="EM96" s="1306"/>
      <c r="EN96" s="1306"/>
      <c r="EO96" s="1306"/>
      <c r="EP96" s="1306"/>
      <c r="EQ96" s="1306"/>
      <c r="ER96" s="1306"/>
      <c r="ES96" s="1300" t="s">
        <v>971</v>
      </c>
      <c r="ET96" s="1300"/>
      <c r="EU96" s="1300"/>
      <c r="EV96" s="1300"/>
      <c r="EW96" s="1300"/>
      <c r="EX96" s="1300"/>
      <c r="EY96" s="1300"/>
      <c r="EZ96" s="1300"/>
      <c r="FA96" s="1300"/>
      <c r="FB96" s="1300"/>
      <c r="FC96" s="1300"/>
      <c r="FD96" s="1300"/>
      <c r="FE96" s="1300" t="s">
        <v>47</v>
      </c>
      <c r="FF96" s="1300"/>
      <c r="FG96" s="1300"/>
      <c r="FH96" s="1300"/>
      <c r="FI96" s="1300"/>
      <c r="FJ96" s="1300"/>
      <c r="FK96" s="1300"/>
      <c r="FL96" s="1300"/>
      <c r="FM96" s="1300"/>
      <c r="FN96" s="1300"/>
      <c r="FO96" s="1300"/>
      <c r="FP96" s="1300"/>
      <c r="FQ96" s="1300" t="s">
        <v>26</v>
      </c>
      <c r="FR96" s="1300"/>
      <c r="FS96" s="1300"/>
      <c r="FT96" s="1300"/>
      <c r="FU96" s="1300"/>
      <c r="FV96" s="1300"/>
      <c r="FW96" s="1300"/>
      <c r="FX96" s="1300"/>
      <c r="FY96" s="1300"/>
      <c r="FZ96" s="1300"/>
      <c r="GA96" s="1300"/>
      <c r="GB96" s="1300"/>
      <c r="GC96" s="1316" t="s">
        <v>26</v>
      </c>
      <c r="GD96" s="1317"/>
      <c r="GE96" s="1317"/>
      <c r="GF96" s="1317"/>
      <c r="GG96" s="1317"/>
      <c r="GH96" s="1317"/>
      <c r="GI96" s="1317"/>
      <c r="GJ96" s="1317"/>
      <c r="GK96" s="1317"/>
      <c r="GL96" s="1317"/>
      <c r="GM96" s="1317"/>
      <c r="GN96" s="1318"/>
      <c r="GO96" s="1300" t="s">
        <v>26</v>
      </c>
      <c r="GP96" s="1300"/>
      <c r="GQ96" s="1300"/>
      <c r="GR96" s="1300"/>
      <c r="GS96" s="1300"/>
      <c r="GT96" s="1300"/>
      <c r="GU96" s="1300"/>
      <c r="GV96" s="1300"/>
      <c r="GW96" s="1300"/>
      <c r="GX96" s="1300"/>
      <c r="GY96" s="1300"/>
      <c r="GZ96" s="1300"/>
      <c r="HA96" s="1300" t="s">
        <v>26</v>
      </c>
      <c r="HB96" s="1300"/>
      <c r="HC96" s="1300"/>
      <c r="HD96" s="1300"/>
      <c r="HE96" s="1300"/>
      <c r="HF96" s="1300"/>
      <c r="HG96" s="1300"/>
      <c r="HH96" s="1300"/>
      <c r="HI96" s="1300"/>
      <c r="HJ96" s="1300"/>
      <c r="HK96" s="1300"/>
      <c r="HL96" s="1300"/>
      <c r="HM96" s="1300" t="s">
        <v>1048</v>
      </c>
      <c r="HN96" s="1300"/>
      <c r="HO96" s="1300"/>
      <c r="HP96" s="1300"/>
      <c r="HQ96" s="1300"/>
      <c r="HR96" s="1300"/>
      <c r="HS96" s="1300"/>
      <c r="HT96" s="1300"/>
      <c r="HU96" s="1300"/>
      <c r="HV96" s="1300"/>
      <c r="HW96" s="1300"/>
      <c r="HX96" s="1300"/>
      <c r="HY96" s="1300" t="s">
        <v>45</v>
      </c>
      <c r="HZ96" s="1300"/>
      <c r="IA96" s="1300"/>
      <c r="IB96" s="1300"/>
      <c r="IC96" s="1300"/>
      <c r="ID96" s="1300"/>
      <c r="IE96" s="1300"/>
      <c r="IF96" s="1300"/>
      <c r="IG96" s="1300"/>
      <c r="IH96" s="1300"/>
      <c r="II96" s="1300"/>
      <c r="IJ96" s="1300"/>
      <c r="IK96" s="1300" t="s">
        <v>46</v>
      </c>
      <c r="IL96" s="1300"/>
      <c r="IM96" s="1300"/>
      <c r="IN96" s="1300"/>
      <c r="IO96" s="1300"/>
      <c r="IP96" s="1300"/>
      <c r="IQ96" s="1300"/>
      <c r="IR96" s="1300"/>
      <c r="IS96" s="1300"/>
      <c r="IT96" s="1300"/>
      <c r="IU96" s="1300"/>
      <c r="IV96" s="1301"/>
      <c r="IW96" s="47"/>
      <c r="IX96" s="728" t="s">
        <v>7</v>
      </c>
      <c r="IY96" s="731"/>
      <c r="IZ96" s="22"/>
      <c r="JA96" s="22"/>
      <c r="JB96" s="22"/>
      <c r="JC96" s="22"/>
      <c r="JD96" s="22"/>
      <c r="JE96" s="22"/>
      <c r="JF96" s="22"/>
      <c r="JG96" s="22"/>
      <c r="JH96" s="21"/>
      <c r="JI96" s="22"/>
      <c r="JJ96" s="22"/>
      <c r="JK96" s="22"/>
      <c r="JL96" s="22"/>
      <c r="JM96" s="22"/>
      <c r="JN96" s="22"/>
      <c r="JO96" s="22"/>
      <c r="JP96" s="22"/>
      <c r="JQ96" s="22"/>
      <c r="JR96" s="22"/>
      <c r="JS96" s="22"/>
      <c r="JT96" s="22"/>
      <c r="JU96" s="22"/>
      <c r="JV96" s="22"/>
      <c r="JW96" s="22"/>
      <c r="JX96" s="22"/>
      <c r="JY96" s="22"/>
      <c r="JZ96" s="22"/>
      <c r="KA96" s="22"/>
      <c r="KB96" s="22"/>
      <c r="KC96" s="22"/>
      <c r="KD96" s="22"/>
      <c r="KE96" s="22"/>
      <c r="KF96" s="22"/>
      <c r="KG96" s="22"/>
      <c r="KH96" s="22"/>
      <c r="KI96" s="22"/>
      <c r="KJ96" s="22"/>
      <c r="KK96" s="22"/>
      <c r="KL96" s="22"/>
      <c r="KM96" s="22"/>
      <c r="KN96" s="22"/>
      <c r="KO96" s="22"/>
      <c r="KP96" s="22"/>
      <c r="KQ96" s="22"/>
      <c r="KR96" s="22"/>
      <c r="KS96" s="22"/>
      <c r="KT96" s="22"/>
      <c r="KU96" s="22"/>
      <c r="KV96" s="22"/>
      <c r="KW96" s="22"/>
      <c r="KX96" s="22"/>
      <c r="KY96" s="22"/>
      <c r="KZ96" s="22"/>
      <c r="LA96" s="22"/>
      <c r="LB96" s="22"/>
      <c r="LC96" s="22"/>
      <c r="LD96" s="22"/>
      <c r="LE96" s="22"/>
      <c r="LF96" s="22"/>
      <c r="LG96" s="22"/>
      <c r="LH96" s="22"/>
      <c r="LI96" s="22"/>
      <c r="LJ96" s="23"/>
      <c r="MM96" s="1111"/>
      <c r="MN96" s="1112"/>
      <c r="MO96" s="1112"/>
      <c r="MP96" s="1112"/>
      <c r="MQ96" s="1112"/>
      <c r="MR96" s="1112"/>
      <c r="MS96" s="983"/>
      <c r="MT96" s="983"/>
      <c r="MU96" s="983"/>
      <c r="MV96" s="983"/>
      <c r="MW96" s="983"/>
      <c r="MX96" s="983"/>
      <c r="MY96" s="983"/>
      <c r="MZ96" s="983"/>
      <c r="NA96" s="983"/>
      <c r="NB96" s="983"/>
      <c r="NC96" s="983"/>
      <c r="ND96" s="1068"/>
      <c r="NE96" s="1068"/>
      <c r="NF96" s="1068"/>
      <c r="NG96" s="1068"/>
      <c r="NH96" s="1072"/>
      <c r="NI96" s="1072"/>
      <c r="NJ96" s="1072"/>
      <c r="NK96" s="1072"/>
      <c r="NL96" s="1072"/>
      <c r="NM96" s="1072"/>
      <c r="NN96" s="1073"/>
      <c r="NY96" s="1111"/>
      <c r="NZ96" s="1112"/>
      <c r="OA96" s="1112"/>
      <c r="OB96" s="1112"/>
      <c r="OC96" s="1196"/>
      <c r="OD96" s="1196"/>
      <c r="OE96" s="1196"/>
      <c r="OF96" s="1196"/>
      <c r="OG96" s="1196"/>
      <c r="OH96" s="1196"/>
      <c r="OI96" s="1196"/>
      <c r="OJ96" s="1072"/>
      <c r="OK96" s="1072"/>
      <c r="OL96" s="1072"/>
      <c r="OM96" s="1072"/>
      <c r="ON96" s="1073"/>
      <c r="OT96" s="1111"/>
      <c r="OU96" s="1112"/>
      <c r="OV96" s="1112"/>
      <c r="OW96" s="1162"/>
      <c r="OX96" s="1162"/>
      <c r="OY96" s="1162"/>
      <c r="OZ96" s="1162"/>
      <c r="PA96" s="1162"/>
      <c r="PB96" s="1162"/>
      <c r="PC96" s="1165"/>
      <c r="PD96" s="1165"/>
      <c r="PE96" s="941"/>
      <c r="PF96" s="941"/>
      <c r="PG96" s="941"/>
      <c r="PH96" s="941"/>
      <c r="PI96" s="942"/>
      <c r="QY96" s="1111"/>
      <c r="QZ96" s="1112"/>
      <c r="RA96" s="1163"/>
      <c r="RB96" s="1163"/>
      <c r="RC96" s="1163"/>
      <c r="RD96" s="1163"/>
      <c r="RE96" s="1166"/>
      <c r="RF96" s="1166"/>
      <c r="RG96" s="1171"/>
      <c r="RH96" s="1171"/>
      <c r="RI96" s="1171"/>
      <c r="RJ96" s="1172"/>
    </row>
    <row r="97" spans="2:478" ht="3.65" customHeight="1">
      <c r="B97" s="21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3"/>
      <c r="AP97" s="22"/>
      <c r="AQ97" s="22"/>
      <c r="AR97" s="22"/>
      <c r="AS97" s="22"/>
      <c r="AT97" s="22"/>
      <c r="AU97" s="22"/>
      <c r="AV97" s="22"/>
      <c r="AW97" s="22"/>
      <c r="AX97" s="727"/>
      <c r="AY97" s="728"/>
      <c r="AZ97" s="47"/>
      <c r="BA97" s="1235"/>
      <c r="BB97" s="1236"/>
      <c r="BC97" s="1236"/>
      <c r="BD97" s="1236"/>
      <c r="BE97" s="1236"/>
      <c r="BF97" s="1236"/>
      <c r="BG97" s="1236"/>
      <c r="BH97" s="1236"/>
      <c r="BI97" s="1236"/>
      <c r="BJ97" s="1236"/>
      <c r="BK97" s="1236"/>
      <c r="BL97" s="1236"/>
      <c r="BM97" s="1304"/>
      <c r="BN97" s="954"/>
      <c r="BO97" s="954"/>
      <c r="BP97" s="954"/>
      <c r="BQ97" s="954"/>
      <c r="BR97" s="954"/>
      <c r="BS97" s="954"/>
      <c r="BT97" s="954"/>
      <c r="BU97" s="954"/>
      <c r="BV97" s="954"/>
      <c r="BW97" s="954"/>
      <c r="BX97" s="954"/>
      <c r="BY97" s="954"/>
      <c r="BZ97" s="954"/>
      <c r="CA97" s="954"/>
      <c r="CB97" s="954"/>
      <c r="CC97" s="954"/>
      <c r="CD97" s="954"/>
      <c r="CE97" s="954"/>
      <c r="CF97" s="954"/>
      <c r="CG97" s="954"/>
      <c r="CH97" s="954"/>
      <c r="CI97" s="954"/>
      <c r="CJ97" s="954"/>
      <c r="CK97" s="954"/>
      <c r="CL97" s="954"/>
      <c r="CM97" s="954"/>
      <c r="CN97" s="954"/>
      <c r="CO97" s="954"/>
      <c r="CP97" s="954"/>
      <c r="CQ97" s="954"/>
      <c r="CR97" s="954"/>
      <c r="CS97" s="954"/>
      <c r="CT97" s="954"/>
      <c r="CU97" s="954"/>
      <c r="CV97" s="954"/>
      <c r="CW97" s="954"/>
      <c r="CX97" s="954"/>
      <c r="CY97" s="954"/>
      <c r="CZ97" s="954"/>
      <c r="DA97" s="954"/>
      <c r="DB97" s="954"/>
      <c r="DC97" s="954"/>
      <c r="DD97" s="954"/>
      <c r="DE97" s="954"/>
      <c r="DF97" s="954"/>
      <c r="DG97" s="954"/>
      <c r="DH97" s="954"/>
      <c r="DI97" s="954"/>
      <c r="DJ97" s="954"/>
      <c r="DK97" s="954"/>
      <c r="DL97" s="954"/>
      <c r="DM97" s="954"/>
      <c r="DN97" s="954"/>
      <c r="DO97" s="954"/>
      <c r="DP97" s="954"/>
      <c r="DQ97" s="954"/>
      <c r="DR97" s="954"/>
      <c r="DS97" s="954"/>
      <c r="DT97" s="954"/>
      <c r="DU97" s="954"/>
      <c r="DV97" s="954"/>
      <c r="DW97" s="954"/>
      <c r="DX97" s="954"/>
      <c r="DY97" s="954"/>
      <c r="DZ97" s="954"/>
      <c r="EA97" s="954"/>
      <c r="EB97" s="954"/>
      <c r="EC97" s="954"/>
      <c r="ED97" s="954"/>
      <c r="EE97" s="954"/>
      <c r="EF97" s="954"/>
      <c r="EG97" s="822"/>
      <c r="EH97" s="823"/>
      <c r="EI97" s="823"/>
      <c r="EJ97" s="823"/>
      <c r="EK97" s="823"/>
      <c r="EL97" s="823"/>
      <c r="EM97" s="823"/>
      <c r="EN97" s="823"/>
      <c r="EO97" s="823"/>
      <c r="EP97" s="823"/>
      <c r="EQ97" s="823"/>
      <c r="ER97" s="823"/>
      <c r="ES97" s="954"/>
      <c r="ET97" s="954"/>
      <c r="EU97" s="954"/>
      <c r="EV97" s="954"/>
      <c r="EW97" s="954"/>
      <c r="EX97" s="954"/>
      <c r="EY97" s="954"/>
      <c r="EZ97" s="954"/>
      <c r="FA97" s="954"/>
      <c r="FB97" s="954"/>
      <c r="FC97" s="954"/>
      <c r="FD97" s="954"/>
      <c r="FE97" s="954"/>
      <c r="FF97" s="954"/>
      <c r="FG97" s="954"/>
      <c r="FH97" s="954"/>
      <c r="FI97" s="954"/>
      <c r="FJ97" s="954"/>
      <c r="FK97" s="954"/>
      <c r="FL97" s="954"/>
      <c r="FM97" s="954"/>
      <c r="FN97" s="954"/>
      <c r="FO97" s="954"/>
      <c r="FP97" s="954"/>
      <c r="FQ97" s="954"/>
      <c r="FR97" s="954"/>
      <c r="FS97" s="954"/>
      <c r="FT97" s="954"/>
      <c r="FU97" s="954"/>
      <c r="FV97" s="954"/>
      <c r="FW97" s="954"/>
      <c r="FX97" s="954"/>
      <c r="FY97" s="954"/>
      <c r="FZ97" s="954"/>
      <c r="GA97" s="954"/>
      <c r="GB97" s="954"/>
      <c r="GC97" s="1235"/>
      <c r="GD97" s="1236"/>
      <c r="GE97" s="1236"/>
      <c r="GF97" s="1236"/>
      <c r="GG97" s="1236"/>
      <c r="GH97" s="1236"/>
      <c r="GI97" s="1236"/>
      <c r="GJ97" s="1236"/>
      <c r="GK97" s="1236"/>
      <c r="GL97" s="1236"/>
      <c r="GM97" s="1236"/>
      <c r="GN97" s="1319"/>
      <c r="GO97" s="954"/>
      <c r="GP97" s="954"/>
      <c r="GQ97" s="954"/>
      <c r="GR97" s="954"/>
      <c r="GS97" s="954"/>
      <c r="GT97" s="954"/>
      <c r="GU97" s="954"/>
      <c r="GV97" s="954"/>
      <c r="GW97" s="954"/>
      <c r="GX97" s="954"/>
      <c r="GY97" s="954"/>
      <c r="GZ97" s="954"/>
      <c r="HA97" s="954"/>
      <c r="HB97" s="954"/>
      <c r="HC97" s="954"/>
      <c r="HD97" s="954"/>
      <c r="HE97" s="954"/>
      <c r="HF97" s="954"/>
      <c r="HG97" s="954"/>
      <c r="HH97" s="954"/>
      <c r="HI97" s="954"/>
      <c r="HJ97" s="954"/>
      <c r="HK97" s="954"/>
      <c r="HL97" s="954"/>
      <c r="HM97" s="954"/>
      <c r="HN97" s="954"/>
      <c r="HO97" s="954"/>
      <c r="HP97" s="954"/>
      <c r="HQ97" s="954"/>
      <c r="HR97" s="954"/>
      <c r="HS97" s="954"/>
      <c r="HT97" s="954"/>
      <c r="HU97" s="954"/>
      <c r="HV97" s="954"/>
      <c r="HW97" s="954"/>
      <c r="HX97" s="954"/>
      <c r="HY97" s="954"/>
      <c r="HZ97" s="954"/>
      <c r="IA97" s="954"/>
      <c r="IB97" s="954"/>
      <c r="IC97" s="954"/>
      <c r="ID97" s="954"/>
      <c r="IE97" s="954"/>
      <c r="IF97" s="954"/>
      <c r="IG97" s="954"/>
      <c r="IH97" s="954"/>
      <c r="II97" s="954"/>
      <c r="IJ97" s="954"/>
      <c r="IK97" s="954"/>
      <c r="IL97" s="954"/>
      <c r="IM97" s="954"/>
      <c r="IN97" s="954"/>
      <c r="IO97" s="954"/>
      <c r="IP97" s="954"/>
      <c r="IQ97" s="954"/>
      <c r="IR97" s="954"/>
      <c r="IS97" s="954"/>
      <c r="IT97" s="954"/>
      <c r="IU97" s="954"/>
      <c r="IV97" s="1302"/>
      <c r="IW97" s="47"/>
      <c r="IX97" s="728"/>
      <c r="IY97" s="731"/>
      <c r="IZ97" s="22"/>
      <c r="JA97" s="22"/>
      <c r="JB97" s="22"/>
      <c r="JC97" s="22"/>
      <c r="JD97" s="22"/>
      <c r="JE97" s="22"/>
      <c r="JF97" s="22"/>
      <c r="JG97" s="22"/>
      <c r="JH97" s="21"/>
      <c r="JI97" s="22"/>
      <c r="JJ97" s="22"/>
      <c r="JK97" s="22"/>
      <c r="JL97" s="22"/>
      <c r="JM97" s="22"/>
      <c r="JN97" s="22"/>
      <c r="JO97" s="22"/>
      <c r="JP97" s="22"/>
      <c r="JQ97" s="22"/>
      <c r="JR97" s="22"/>
      <c r="JS97" s="22"/>
      <c r="JT97" s="22"/>
      <c r="JU97" s="22"/>
      <c r="JV97" s="22"/>
      <c r="JW97" s="22"/>
      <c r="JX97" s="22"/>
      <c r="JY97" s="22"/>
      <c r="JZ97" s="22"/>
      <c r="KA97" s="22"/>
      <c r="KB97" s="22"/>
      <c r="KC97" s="22"/>
      <c r="KD97" s="22"/>
      <c r="KE97" s="22"/>
      <c r="KF97" s="22"/>
      <c r="KG97" s="22"/>
      <c r="KH97" s="22"/>
      <c r="KI97" s="22"/>
      <c r="KJ97" s="22"/>
      <c r="KK97" s="22"/>
      <c r="KL97" s="22"/>
      <c r="KM97" s="22"/>
      <c r="KN97" s="22"/>
      <c r="KO97" s="22"/>
      <c r="KP97" s="22"/>
      <c r="KQ97" s="22"/>
      <c r="KR97" s="22"/>
      <c r="KS97" s="22"/>
      <c r="KT97" s="22"/>
      <c r="KU97" s="22"/>
      <c r="KV97" s="22"/>
      <c r="KW97" s="22"/>
      <c r="KX97" s="22"/>
      <c r="KY97" s="22"/>
      <c r="KZ97" s="22"/>
      <c r="LA97" s="22"/>
      <c r="LB97" s="22"/>
      <c r="LC97" s="22"/>
      <c r="LD97" s="22"/>
      <c r="LE97" s="22"/>
      <c r="LF97" s="22"/>
      <c r="LG97" s="22"/>
      <c r="LH97" s="22"/>
      <c r="LI97" s="22"/>
      <c r="LJ97" s="23"/>
      <c r="MM97" s="1111"/>
      <c r="MN97" s="1112"/>
      <c r="MO97" s="1112"/>
      <c r="MP97" s="1112"/>
      <c r="MQ97" s="1112"/>
      <c r="MR97" s="1112"/>
      <c r="MS97" s="984"/>
      <c r="MT97" s="984"/>
      <c r="MU97" s="984"/>
      <c r="MV97" s="984"/>
      <c r="MW97" s="984"/>
      <c r="MX97" s="984"/>
      <c r="MY97" s="984"/>
      <c r="MZ97" s="984"/>
      <c r="NA97" s="984"/>
      <c r="NB97" s="984"/>
      <c r="NC97" s="984"/>
      <c r="ND97" s="1069"/>
      <c r="NE97" s="1069"/>
      <c r="NF97" s="1069"/>
      <c r="NG97" s="1069"/>
      <c r="NH97" s="1074"/>
      <c r="NI97" s="1074"/>
      <c r="NJ97" s="1074"/>
      <c r="NK97" s="1074"/>
      <c r="NL97" s="1074"/>
      <c r="NM97" s="1074"/>
      <c r="NN97" s="1075"/>
      <c r="NY97" s="1111"/>
      <c r="NZ97" s="1112"/>
      <c r="OA97" s="1112"/>
      <c r="OB97" s="1112"/>
      <c r="OC97" s="1198"/>
      <c r="OD97" s="1198"/>
      <c r="OE97" s="1198"/>
      <c r="OF97" s="1198"/>
      <c r="OG97" s="1198"/>
      <c r="OH97" s="1198"/>
      <c r="OI97" s="1198"/>
      <c r="OJ97" s="1074"/>
      <c r="OK97" s="1074"/>
      <c r="OL97" s="1074"/>
      <c r="OM97" s="1074"/>
      <c r="ON97" s="1075"/>
      <c r="OT97" s="1111"/>
      <c r="OU97" s="1112"/>
      <c r="OV97" s="1112"/>
      <c r="OW97" s="1163"/>
      <c r="OX97" s="1163"/>
      <c r="OY97" s="1163"/>
      <c r="OZ97" s="1163"/>
      <c r="PA97" s="1163"/>
      <c r="PB97" s="1163"/>
      <c r="PC97" s="1166"/>
      <c r="PD97" s="1166"/>
      <c r="PE97" s="943"/>
      <c r="PF97" s="943"/>
      <c r="PG97" s="943"/>
      <c r="PH97" s="943"/>
      <c r="PI97" s="944"/>
      <c r="QY97" s="1111"/>
      <c r="QZ97" s="1112"/>
      <c r="RA97" s="1173" t="s">
        <v>1054</v>
      </c>
      <c r="RB97" s="1174"/>
      <c r="RC97" s="1174"/>
      <c r="RD97" s="1174"/>
      <c r="RE97" s="1179" t="s">
        <v>5</v>
      </c>
      <c r="RF97" s="1179"/>
      <c r="RG97" s="1182">
        <v>1000</v>
      </c>
      <c r="RH97" s="1182"/>
      <c r="RI97" s="1182"/>
      <c r="RJ97" s="1183"/>
    </row>
    <row r="98" spans="2:478" ht="3.65" customHeight="1">
      <c r="B98" s="21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3"/>
      <c r="AP98" s="22"/>
      <c r="AQ98" s="22"/>
      <c r="AR98" s="22"/>
      <c r="AS98" s="22"/>
      <c r="AT98" s="22"/>
      <c r="AU98" s="22"/>
      <c r="AV98" s="22"/>
      <c r="AW98" s="22"/>
      <c r="AX98" s="727"/>
      <c r="AY98" s="728"/>
      <c r="AZ98" s="47"/>
      <c r="BA98" s="1235"/>
      <c r="BB98" s="1236"/>
      <c r="BC98" s="1236"/>
      <c r="BD98" s="1236"/>
      <c r="BE98" s="1236"/>
      <c r="BF98" s="1236"/>
      <c r="BG98" s="1236"/>
      <c r="BH98" s="1236"/>
      <c r="BI98" s="1236"/>
      <c r="BJ98" s="1236"/>
      <c r="BK98" s="1236"/>
      <c r="BL98" s="1236"/>
      <c r="BM98" s="1304"/>
      <c r="BN98" s="954"/>
      <c r="BO98" s="954"/>
      <c r="BP98" s="954"/>
      <c r="BQ98" s="954"/>
      <c r="BR98" s="954"/>
      <c r="BS98" s="954"/>
      <c r="BT98" s="954"/>
      <c r="BU98" s="954"/>
      <c r="BV98" s="954"/>
      <c r="BW98" s="954"/>
      <c r="BX98" s="954"/>
      <c r="BY98" s="954"/>
      <c r="BZ98" s="954"/>
      <c r="CA98" s="954"/>
      <c r="CB98" s="954"/>
      <c r="CC98" s="954"/>
      <c r="CD98" s="954"/>
      <c r="CE98" s="954"/>
      <c r="CF98" s="954"/>
      <c r="CG98" s="954"/>
      <c r="CH98" s="954"/>
      <c r="CI98" s="954"/>
      <c r="CJ98" s="954"/>
      <c r="CK98" s="954"/>
      <c r="CL98" s="954"/>
      <c r="CM98" s="954"/>
      <c r="CN98" s="954"/>
      <c r="CO98" s="954"/>
      <c r="CP98" s="954"/>
      <c r="CQ98" s="954"/>
      <c r="CR98" s="954"/>
      <c r="CS98" s="954"/>
      <c r="CT98" s="954"/>
      <c r="CU98" s="954"/>
      <c r="CV98" s="954"/>
      <c r="CW98" s="954"/>
      <c r="CX98" s="954"/>
      <c r="CY98" s="954"/>
      <c r="CZ98" s="954"/>
      <c r="DA98" s="954"/>
      <c r="DB98" s="954"/>
      <c r="DC98" s="954"/>
      <c r="DD98" s="954"/>
      <c r="DE98" s="954"/>
      <c r="DF98" s="954"/>
      <c r="DG98" s="954"/>
      <c r="DH98" s="954"/>
      <c r="DI98" s="954"/>
      <c r="DJ98" s="954"/>
      <c r="DK98" s="954"/>
      <c r="DL98" s="954"/>
      <c r="DM98" s="954"/>
      <c r="DN98" s="954"/>
      <c r="DO98" s="954"/>
      <c r="DP98" s="954"/>
      <c r="DQ98" s="954"/>
      <c r="DR98" s="954"/>
      <c r="DS98" s="954"/>
      <c r="DT98" s="954"/>
      <c r="DU98" s="954"/>
      <c r="DV98" s="954"/>
      <c r="DW98" s="954"/>
      <c r="DX98" s="954"/>
      <c r="DY98" s="954"/>
      <c r="DZ98" s="954"/>
      <c r="EA98" s="954"/>
      <c r="EB98" s="954"/>
      <c r="EC98" s="954"/>
      <c r="ED98" s="954"/>
      <c r="EE98" s="954"/>
      <c r="EF98" s="954"/>
      <c r="EG98" s="822"/>
      <c r="EH98" s="823"/>
      <c r="EI98" s="823"/>
      <c r="EJ98" s="823"/>
      <c r="EK98" s="823"/>
      <c r="EL98" s="823"/>
      <c r="EM98" s="823"/>
      <c r="EN98" s="823"/>
      <c r="EO98" s="823"/>
      <c r="EP98" s="823"/>
      <c r="EQ98" s="823"/>
      <c r="ER98" s="823"/>
      <c r="ES98" s="954"/>
      <c r="ET98" s="954"/>
      <c r="EU98" s="954"/>
      <c r="EV98" s="954"/>
      <c r="EW98" s="954"/>
      <c r="EX98" s="954"/>
      <c r="EY98" s="954"/>
      <c r="EZ98" s="954"/>
      <c r="FA98" s="954"/>
      <c r="FB98" s="954"/>
      <c r="FC98" s="954"/>
      <c r="FD98" s="954"/>
      <c r="FE98" s="954"/>
      <c r="FF98" s="954"/>
      <c r="FG98" s="954"/>
      <c r="FH98" s="954"/>
      <c r="FI98" s="954"/>
      <c r="FJ98" s="954"/>
      <c r="FK98" s="954"/>
      <c r="FL98" s="954"/>
      <c r="FM98" s="954"/>
      <c r="FN98" s="954"/>
      <c r="FO98" s="954"/>
      <c r="FP98" s="954"/>
      <c r="FQ98" s="954"/>
      <c r="FR98" s="954"/>
      <c r="FS98" s="954"/>
      <c r="FT98" s="954"/>
      <c r="FU98" s="954"/>
      <c r="FV98" s="954"/>
      <c r="FW98" s="954"/>
      <c r="FX98" s="954"/>
      <c r="FY98" s="954"/>
      <c r="FZ98" s="954"/>
      <c r="GA98" s="954"/>
      <c r="GB98" s="954"/>
      <c r="GC98" s="1235"/>
      <c r="GD98" s="1236"/>
      <c r="GE98" s="1236"/>
      <c r="GF98" s="1236"/>
      <c r="GG98" s="1236"/>
      <c r="GH98" s="1236"/>
      <c r="GI98" s="1236"/>
      <c r="GJ98" s="1236"/>
      <c r="GK98" s="1236"/>
      <c r="GL98" s="1236"/>
      <c r="GM98" s="1236"/>
      <c r="GN98" s="1319"/>
      <c r="GO98" s="954"/>
      <c r="GP98" s="954"/>
      <c r="GQ98" s="954"/>
      <c r="GR98" s="954"/>
      <c r="GS98" s="954"/>
      <c r="GT98" s="954"/>
      <c r="GU98" s="954"/>
      <c r="GV98" s="954"/>
      <c r="GW98" s="954"/>
      <c r="GX98" s="954"/>
      <c r="GY98" s="954"/>
      <c r="GZ98" s="954"/>
      <c r="HA98" s="954"/>
      <c r="HB98" s="954"/>
      <c r="HC98" s="954"/>
      <c r="HD98" s="954"/>
      <c r="HE98" s="954"/>
      <c r="HF98" s="954"/>
      <c r="HG98" s="954"/>
      <c r="HH98" s="954"/>
      <c r="HI98" s="954"/>
      <c r="HJ98" s="954"/>
      <c r="HK98" s="954"/>
      <c r="HL98" s="954"/>
      <c r="HM98" s="954"/>
      <c r="HN98" s="954"/>
      <c r="HO98" s="954"/>
      <c r="HP98" s="954"/>
      <c r="HQ98" s="954"/>
      <c r="HR98" s="954"/>
      <c r="HS98" s="954"/>
      <c r="HT98" s="954"/>
      <c r="HU98" s="954"/>
      <c r="HV98" s="954"/>
      <c r="HW98" s="954"/>
      <c r="HX98" s="954"/>
      <c r="HY98" s="954"/>
      <c r="HZ98" s="954"/>
      <c r="IA98" s="954"/>
      <c r="IB98" s="954"/>
      <c r="IC98" s="954"/>
      <c r="ID98" s="954"/>
      <c r="IE98" s="954"/>
      <c r="IF98" s="954"/>
      <c r="IG98" s="954"/>
      <c r="IH98" s="954"/>
      <c r="II98" s="954"/>
      <c r="IJ98" s="954"/>
      <c r="IK98" s="954"/>
      <c r="IL98" s="954"/>
      <c r="IM98" s="954"/>
      <c r="IN98" s="954"/>
      <c r="IO98" s="954"/>
      <c r="IP98" s="954"/>
      <c r="IQ98" s="954"/>
      <c r="IR98" s="954"/>
      <c r="IS98" s="954"/>
      <c r="IT98" s="954"/>
      <c r="IU98" s="954"/>
      <c r="IV98" s="1302"/>
      <c r="IW98" s="47"/>
      <c r="IX98" s="728"/>
      <c r="IY98" s="731"/>
      <c r="IZ98" s="22"/>
      <c r="JA98" s="22"/>
      <c r="JB98" s="22"/>
      <c r="JC98" s="22"/>
      <c r="JD98" s="22"/>
      <c r="JE98" s="22"/>
      <c r="JF98" s="22"/>
      <c r="JG98" s="22"/>
      <c r="JH98" s="21"/>
      <c r="JI98" s="22"/>
      <c r="JJ98" s="22"/>
      <c r="JK98" s="22"/>
      <c r="JL98" s="22"/>
      <c r="JM98" s="22"/>
      <c r="JN98" s="22"/>
      <c r="JO98" s="22"/>
      <c r="JP98" s="22"/>
      <c r="JQ98" s="22"/>
      <c r="JR98" s="22"/>
      <c r="JS98" s="22"/>
      <c r="JT98" s="22"/>
      <c r="JU98" s="22"/>
      <c r="JV98" s="22"/>
      <c r="JW98" s="22"/>
      <c r="JX98" s="22"/>
      <c r="JY98" s="22"/>
      <c r="JZ98" s="22"/>
      <c r="KA98" s="22"/>
      <c r="KB98" s="22"/>
      <c r="KC98" s="22"/>
      <c r="KD98" s="22"/>
      <c r="KE98" s="22"/>
      <c r="KF98" s="22"/>
      <c r="KG98" s="22"/>
      <c r="KH98" s="22"/>
      <c r="KI98" s="22"/>
      <c r="KJ98" s="22"/>
      <c r="KK98" s="22"/>
      <c r="KL98" s="22"/>
      <c r="KM98" s="22"/>
      <c r="KN98" s="22"/>
      <c r="KO98" s="22"/>
      <c r="KP98" s="22"/>
      <c r="KQ98" s="22"/>
      <c r="KR98" s="22"/>
      <c r="KS98" s="22"/>
      <c r="KT98" s="22"/>
      <c r="KU98" s="22"/>
      <c r="KV98" s="22"/>
      <c r="KW98" s="22"/>
      <c r="KX98" s="22"/>
      <c r="KY98" s="22"/>
      <c r="KZ98" s="22"/>
      <c r="LA98" s="22"/>
      <c r="LB98" s="22"/>
      <c r="LC98" s="22"/>
      <c r="LD98" s="22"/>
      <c r="LE98" s="22"/>
      <c r="LF98" s="22"/>
      <c r="LG98" s="22"/>
      <c r="LH98" s="22"/>
      <c r="LI98" s="22"/>
      <c r="LJ98" s="23"/>
      <c r="MM98" s="1111"/>
      <c r="MN98" s="1112"/>
      <c r="MO98" s="1112"/>
      <c r="MP98" s="1112"/>
      <c r="MQ98" s="1112"/>
      <c r="MR98" s="1112"/>
      <c r="MS98" s="991" t="s">
        <v>61</v>
      </c>
      <c r="MT98" s="992"/>
      <c r="MU98" s="992"/>
      <c r="MV98" s="992"/>
      <c r="MW98" s="992"/>
      <c r="MX98" s="992"/>
      <c r="MY98" s="992"/>
      <c r="MZ98" s="992"/>
      <c r="NA98" s="992"/>
      <c r="NB98" s="992"/>
      <c r="NC98" s="992"/>
      <c r="ND98" s="1076" t="s">
        <v>55</v>
      </c>
      <c r="NE98" s="1076"/>
      <c r="NF98" s="1076"/>
      <c r="NG98" s="1076"/>
      <c r="NH98" s="1079">
        <v>1000</v>
      </c>
      <c r="NI98" s="1079"/>
      <c r="NJ98" s="1079"/>
      <c r="NK98" s="1079"/>
      <c r="NL98" s="1079"/>
      <c r="NM98" s="1079"/>
      <c r="NN98" s="1080"/>
      <c r="NY98" s="1111"/>
      <c r="NZ98" s="1112"/>
      <c r="OA98" s="1112"/>
      <c r="OB98" s="1112"/>
      <c r="OC98" s="1332" t="s">
        <v>61</v>
      </c>
      <c r="OD98" s="1333"/>
      <c r="OE98" s="1333"/>
      <c r="OF98" s="1333"/>
      <c r="OG98" s="1333"/>
      <c r="OH98" s="1333"/>
      <c r="OI98" s="1333"/>
      <c r="OJ98" s="1079">
        <v>1000</v>
      </c>
      <c r="OK98" s="1079"/>
      <c r="OL98" s="1079"/>
      <c r="OM98" s="1079"/>
      <c r="ON98" s="1080"/>
      <c r="OT98" s="1111"/>
      <c r="OU98" s="1112"/>
      <c r="OV98" s="1112"/>
      <c r="OW98" s="1173" t="s">
        <v>872</v>
      </c>
      <c r="OX98" s="1174"/>
      <c r="OY98" s="1174"/>
      <c r="OZ98" s="1174"/>
      <c r="PA98" s="1174"/>
      <c r="PB98" s="1174"/>
      <c r="PC98" s="1179" t="s">
        <v>5</v>
      </c>
      <c r="PD98" s="1179"/>
      <c r="PE98" s="1003">
        <v>1000</v>
      </c>
      <c r="PF98" s="1003"/>
      <c r="PG98" s="1003"/>
      <c r="PH98" s="1003"/>
      <c r="PI98" s="1004"/>
      <c r="QY98" s="1111"/>
      <c r="QZ98" s="1112"/>
      <c r="RA98" s="1175"/>
      <c r="RB98" s="1176"/>
      <c r="RC98" s="1176"/>
      <c r="RD98" s="1176"/>
      <c r="RE98" s="1180"/>
      <c r="RF98" s="1180"/>
      <c r="RG98" s="1184"/>
      <c r="RH98" s="1184"/>
      <c r="RI98" s="1184"/>
      <c r="RJ98" s="1185"/>
    </row>
    <row r="99" spans="2:478" ht="3.65" customHeight="1">
      <c r="B99" s="21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3"/>
      <c r="AP99" s="22"/>
      <c r="AQ99" s="22"/>
      <c r="AR99" s="22"/>
      <c r="AS99" s="22"/>
      <c r="AT99" s="22"/>
      <c r="AU99" s="22"/>
      <c r="AV99" s="22"/>
      <c r="AW99" s="22"/>
      <c r="AX99" s="727"/>
      <c r="AY99" s="728"/>
      <c r="AZ99" s="47"/>
      <c r="BA99" s="1235"/>
      <c r="BB99" s="1236"/>
      <c r="BC99" s="1236"/>
      <c r="BD99" s="1236"/>
      <c r="BE99" s="1236"/>
      <c r="BF99" s="1236"/>
      <c r="BG99" s="1236"/>
      <c r="BH99" s="1236"/>
      <c r="BI99" s="1236"/>
      <c r="BJ99" s="1236"/>
      <c r="BK99" s="1236"/>
      <c r="BL99" s="1236"/>
      <c r="BM99" s="1304"/>
      <c r="BN99" s="954"/>
      <c r="BO99" s="954"/>
      <c r="BP99" s="954"/>
      <c r="BQ99" s="954"/>
      <c r="BR99" s="954"/>
      <c r="BS99" s="954"/>
      <c r="BT99" s="954"/>
      <c r="BU99" s="954"/>
      <c r="BV99" s="954"/>
      <c r="BW99" s="954"/>
      <c r="BX99" s="954"/>
      <c r="BY99" s="954"/>
      <c r="BZ99" s="954"/>
      <c r="CA99" s="954"/>
      <c r="CB99" s="954"/>
      <c r="CC99" s="954"/>
      <c r="CD99" s="954"/>
      <c r="CE99" s="954"/>
      <c r="CF99" s="954"/>
      <c r="CG99" s="954"/>
      <c r="CH99" s="954"/>
      <c r="CI99" s="954"/>
      <c r="CJ99" s="954"/>
      <c r="CK99" s="954"/>
      <c r="CL99" s="954"/>
      <c r="CM99" s="954"/>
      <c r="CN99" s="954"/>
      <c r="CO99" s="954"/>
      <c r="CP99" s="954"/>
      <c r="CQ99" s="954"/>
      <c r="CR99" s="954"/>
      <c r="CS99" s="954"/>
      <c r="CT99" s="954"/>
      <c r="CU99" s="954"/>
      <c r="CV99" s="954"/>
      <c r="CW99" s="954"/>
      <c r="CX99" s="954"/>
      <c r="CY99" s="954"/>
      <c r="CZ99" s="954"/>
      <c r="DA99" s="954"/>
      <c r="DB99" s="954"/>
      <c r="DC99" s="954"/>
      <c r="DD99" s="954"/>
      <c r="DE99" s="954"/>
      <c r="DF99" s="954"/>
      <c r="DG99" s="954"/>
      <c r="DH99" s="954"/>
      <c r="DI99" s="954"/>
      <c r="DJ99" s="954"/>
      <c r="DK99" s="954"/>
      <c r="DL99" s="954"/>
      <c r="DM99" s="954"/>
      <c r="DN99" s="954"/>
      <c r="DO99" s="954"/>
      <c r="DP99" s="954"/>
      <c r="DQ99" s="954"/>
      <c r="DR99" s="954"/>
      <c r="DS99" s="954"/>
      <c r="DT99" s="954"/>
      <c r="DU99" s="954"/>
      <c r="DV99" s="954"/>
      <c r="DW99" s="954"/>
      <c r="DX99" s="954"/>
      <c r="DY99" s="954"/>
      <c r="DZ99" s="954"/>
      <c r="EA99" s="954"/>
      <c r="EB99" s="954"/>
      <c r="EC99" s="954"/>
      <c r="ED99" s="954"/>
      <c r="EE99" s="954"/>
      <c r="EF99" s="954"/>
      <c r="EG99" s="822"/>
      <c r="EH99" s="823"/>
      <c r="EI99" s="823"/>
      <c r="EJ99" s="823"/>
      <c r="EK99" s="823"/>
      <c r="EL99" s="823"/>
      <c r="EM99" s="823"/>
      <c r="EN99" s="823"/>
      <c r="EO99" s="823"/>
      <c r="EP99" s="823"/>
      <c r="EQ99" s="823"/>
      <c r="ER99" s="823"/>
      <c r="ES99" s="954"/>
      <c r="ET99" s="954"/>
      <c r="EU99" s="954"/>
      <c r="EV99" s="954"/>
      <c r="EW99" s="954"/>
      <c r="EX99" s="954"/>
      <c r="EY99" s="954"/>
      <c r="EZ99" s="954"/>
      <c r="FA99" s="954"/>
      <c r="FB99" s="954"/>
      <c r="FC99" s="954"/>
      <c r="FD99" s="954"/>
      <c r="FE99" s="954"/>
      <c r="FF99" s="954"/>
      <c r="FG99" s="954"/>
      <c r="FH99" s="954"/>
      <c r="FI99" s="954"/>
      <c r="FJ99" s="954"/>
      <c r="FK99" s="954"/>
      <c r="FL99" s="954"/>
      <c r="FM99" s="954"/>
      <c r="FN99" s="954"/>
      <c r="FO99" s="954"/>
      <c r="FP99" s="954"/>
      <c r="FQ99" s="954"/>
      <c r="FR99" s="954"/>
      <c r="FS99" s="954"/>
      <c r="FT99" s="954"/>
      <c r="FU99" s="954"/>
      <c r="FV99" s="954"/>
      <c r="FW99" s="954"/>
      <c r="FX99" s="954"/>
      <c r="FY99" s="954"/>
      <c r="FZ99" s="954"/>
      <c r="GA99" s="954"/>
      <c r="GB99" s="954"/>
      <c r="GC99" s="1235"/>
      <c r="GD99" s="1236"/>
      <c r="GE99" s="1236"/>
      <c r="GF99" s="1236"/>
      <c r="GG99" s="1236"/>
      <c r="GH99" s="1236"/>
      <c r="GI99" s="1236"/>
      <c r="GJ99" s="1236"/>
      <c r="GK99" s="1236"/>
      <c r="GL99" s="1236"/>
      <c r="GM99" s="1236"/>
      <c r="GN99" s="1319"/>
      <c r="GO99" s="954"/>
      <c r="GP99" s="954"/>
      <c r="GQ99" s="954"/>
      <c r="GR99" s="954"/>
      <c r="GS99" s="954"/>
      <c r="GT99" s="954"/>
      <c r="GU99" s="954"/>
      <c r="GV99" s="954"/>
      <c r="GW99" s="954"/>
      <c r="GX99" s="954"/>
      <c r="GY99" s="954"/>
      <c r="GZ99" s="954"/>
      <c r="HA99" s="954"/>
      <c r="HB99" s="954"/>
      <c r="HC99" s="954"/>
      <c r="HD99" s="954"/>
      <c r="HE99" s="954"/>
      <c r="HF99" s="954"/>
      <c r="HG99" s="954"/>
      <c r="HH99" s="954"/>
      <c r="HI99" s="954"/>
      <c r="HJ99" s="954"/>
      <c r="HK99" s="954"/>
      <c r="HL99" s="954"/>
      <c r="HM99" s="954"/>
      <c r="HN99" s="954"/>
      <c r="HO99" s="954"/>
      <c r="HP99" s="954"/>
      <c r="HQ99" s="954"/>
      <c r="HR99" s="954"/>
      <c r="HS99" s="954"/>
      <c r="HT99" s="954"/>
      <c r="HU99" s="954"/>
      <c r="HV99" s="954"/>
      <c r="HW99" s="954"/>
      <c r="HX99" s="954"/>
      <c r="HY99" s="954"/>
      <c r="HZ99" s="954"/>
      <c r="IA99" s="954"/>
      <c r="IB99" s="954"/>
      <c r="IC99" s="954"/>
      <c r="ID99" s="954"/>
      <c r="IE99" s="954"/>
      <c r="IF99" s="954"/>
      <c r="IG99" s="954"/>
      <c r="IH99" s="954"/>
      <c r="II99" s="954"/>
      <c r="IJ99" s="954"/>
      <c r="IK99" s="954"/>
      <c r="IL99" s="954"/>
      <c r="IM99" s="954"/>
      <c r="IN99" s="954"/>
      <c r="IO99" s="954"/>
      <c r="IP99" s="954"/>
      <c r="IQ99" s="954"/>
      <c r="IR99" s="954"/>
      <c r="IS99" s="954"/>
      <c r="IT99" s="954"/>
      <c r="IU99" s="954"/>
      <c r="IV99" s="1302"/>
      <c r="IW99" s="47"/>
      <c r="IX99" s="728"/>
      <c r="IY99" s="731"/>
      <c r="IZ99" s="22"/>
      <c r="JA99" s="22"/>
      <c r="JB99" s="22"/>
      <c r="JC99" s="22"/>
      <c r="JD99" s="22"/>
      <c r="JE99" s="22"/>
      <c r="JF99" s="22"/>
      <c r="JG99" s="22"/>
      <c r="JH99" s="21"/>
      <c r="JI99" s="22"/>
      <c r="JJ99" s="22"/>
      <c r="JK99" s="22"/>
      <c r="JL99" s="22"/>
      <c r="JM99" s="22"/>
      <c r="JN99" s="22"/>
      <c r="JO99" s="22"/>
      <c r="JP99" s="22"/>
      <c r="JQ99" s="22"/>
      <c r="JR99" s="22"/>
      <c r="JS99" s="22"/>
      <c r="JT99" s="22"/>
      <c r="JU99" s="22"/>
      <c r="JV99" s="22"/>
      <c r="JW99" s="22"/>
      <c r="JX99" s="22"/>
      <c r="JY99" s="22"/>
      <c r="JZ99" s="22"/>
      <c r="KA99" s="22"/>
      <c r="KB99" s="22"/>
      <c r="KC99" s="22"/>
      <c r="KD99" s="22"/>
      <c r="KE99" s="22"/>
      <c r="KF99" s="22"/>
      <c r="KG99" s="22"/>
      <c r="KH99" s="22"/>
      <c r="KI99" s="22"/>
      <c r="KJ99" s="22"/>
      <c r="KK99" s="22"/>
      <c r="KL99" s="22"/>
      <c r="KM99" s="22"/>
      <c r="KN99" s="22"/>
      <c r="KO99" s="22"/>
      <c r="KP99" s="22"/>
      <c r="KQ99" s="22"/>
      <c r="KR99" s="22"/>
      <c r="KS99" s="22"/>
      <c r="KT99" s="22"/>
      <c r="KU99" s="22"/>
      <c r="KV99" s="22"/>
      <c r="KW99" s="22"/>
      <c r="KX99" s="22"/>
      <c r="KY99" s="22"/>
      <c r="KZ99" s="22"/>
      <c r="LA99" s="22"/>
      <c r="LB99" s="22"/>
      <c r="LC99" s="22"/>
      <c r="LD99" s="22"/>
      <c r="LE99" s="22"/>
      <c r="LF99" s="22"/>
      <c r="LG99" s="22"/>
      <c r="LH99" s="22"/>
      <c r="LI99" s="22"/>
      <c r="LJ99" s="23"/>
      <c r="MM99" s="1111"/>
      <c r="MN99" s="1112"/>
      <c r="MO99" s="1112"/>
      <c r="MP99" s="1112"/>
      <c r="MQ99" s="1112"/>
      <c r="MR99" s="1112"/>
      <c r="MS99" s="993"/>
      <c r="MT99" s="994"/>
      <c r="MU99" s="994"/>
      <c r="MV99" s="994"/>
      <c r="MW99" s="994"/>
      <c r="MX99" s="994"/>
      <c r="MY99" s="994"/>
      <c r="MZ99" s="994"/>
      <c r="NA99" s="994"/>
      <c r="NB99" s="994"/>
      <c r="NC99" s="994"/>
      <c r="ND99" s="1077"/>
      <c r="NE99" s="1077"/>
      <c r="NF99" s="1077"/>
      <c r="NG99" s="1077"/>
      <c r="NH99" s="1081"/>
      <c r="NI99" s="1081"/>
      <c r="NJ99" s="1081"/>
      <c r="NK99" s="1081"/>
      <c r="NL99" s="1081"/>
      <c r="NM99" s="1081"/>
      <c r="NN99" s="1082"/>
      <c r="NY99" s="1111"/>
      <c r="NZ99" s="1112"/>
      <c r="OA99" s="1112"/>
      <c r="OB99" s="1112"/>
      <c r="OC99" s="1334"/>
      <c r="OD99" s="1335"/>
      <c r="OE99" s="1335"/>
      <c r="OF99" s="1335"/>
      <c r="OG99" s="1335"/>
      <c r="OH99" s="1335"/>
      <c r="OI99" s="1335"/>
      <c r="OJ99" s="1081"/>
      <c r="OK99" s="1081"/>
      <c r="OL99" s="1081"/>
      <c r="OM99" s="1081"/>
      <c r="ON99" s="1082"/>
      <c r="OT99" s="1111"/>
      <c r="OU99" s="1112"/>
      <c r="OV99" s="1112"/>
      <c r="OW99" s="1175"/>
      <c r="OX99" s="1176"/>
      <c r="OY99" s="1176"/>
      <c r="OZ99" s="1176"/>
      <c r="PA99" s="1176"/>
      <c r="PB99" s="1176"/>
      <c r="PC99" s="1180"/>
      <c r="PD99" s="1180"/>
      <c r="PE99" s="1005"/>
      <c r="PF99" s="1005"/>
      <c r="PG99" s="1005"/>
      <c r="PH99" s="1005"/>
      <c r="PI99" s="1006"/>
      <c r="QY99" s="1111"/>
      <c r="QZ99" s="1112"/>
      <c r="RA99" s="1175"/>
      <c r="RB99" s="1176"/>
      <c r="RC99" s="1176"/>
      <c r="RD99" s="1176"/>
      <c r="RE99" s="1180"/>
      <c r="RF99" s="1180"/>
      <c r="RG99" s="1184"/>
      <c r="RH99" s="1184"/>
      <c r="RI99" s="1184"/>
      <c r="RJ99" s="1185"/>
    </row>
    <row r="100" spans="2:478" ht="3.65" customHeight="1">
      <c r="B100" s="21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3"/>
      <c r="AP100" s="22"/>
      <c r="AQ100" s="22"/>
      <c r="AR100" s="22"/>
      <c r="AS100" s="22"/>
      <c r="AT100" s="22"/>
      <c r="AU100" s="22"/>
      <c r="AV100" s="22"/>
      <c r="AW100" s="22"/>
      <c r="AX100" s="727"/>
      <c r="AY100" s="728"/>
      <c r="AZ100" s="47"/>
      <c r="BA100" s="1235"/>
      <c r="BB100" s="1236"/>
      <c r="BC100" s="1236"/>
      <c r="BD100" s="1236"/>
      <c r="BE100" s="1236"/>
      <c r="BF100" s="1236"/>
      <c r="BG100" s="1236"/>
      <c r="BH100" s="1236"/>
      <c r="BI100" s="1236"/>
      <c r="BJ100" s="1236"/>
      <c r="BK100" s="1236"/>
      <c r="BL100" s="1236"/>
      <c r="BM100" s="1304"/>
      <c r="BN100" s="954"/>
      <c r="BO100" s="954"/>
      <c r="BP100" s="954"/>
      <c r="BQ100" s="954"/>
      <c r="BR100" s="954"/>
      <c r="BS100" s="954"/>
      <c r="BT100" s="954"/>
      <c r="BU100" s="954"/>
      <c r="BV100" s="954"/>
      <c r="BW100" s="954"/>
      <c r="BX100" s="954"/>
      <c r="BY100" s="954"/>
      <c r="BZ100" s="954"/>
      <c r="CA100" s="954"/>
      <c r="CB100" s="954"/>
      <c r="CC100" s="954"/>
      <c r="CD100" s="954"/>
      <c r="CE100" s="954"/>
      <c r="CF100" s="954"/>
      <c r="CG100" s="954"/>
      <c r="CH100" s="954"/>
      <c r="CI100" s="954"/>
      <c r="CJ100" s="954"/>
      <c r="CK100" s="954"/>
      <c r="CL100" s="954"/>
      <c r="CM100" s="954"/>
      <c r="CN100" s="954"/>
      <c r="CO100" s="954"/>
      <c r="CP100" s="954"/>
      <c r="CQ100" s="954"/>
      <c r="CR100" s="954"/>
      <c r="CS100" s="954"/>
      <c r="CT100" s="954"/>
      <c r="CU100" s="954"/>
      <c r="CV100" s="954"/>
      <c r="CW100" s="954"/>
      <c r="CX100" s="954"/>
      <c r="CY100" s="954"/>
      <c r="CZ100" s="954"/>
      <c r="DA100" s="954"/>
      <c r="DB100" s="954"/>
      <c r="DC100" s="954"/>
      <c r="DD100" s="954"/>
      <c r="DE100" s="954"/>
      <c r="DF100" s="954"/>
      <c r="DG100" s="954"/>
      <c r="DH100" s="954"/>
      <c r="DI100" s="954"/>
      <c r="DJ100" s="954"/>
      <c r="DK100" s="954"/>
      <c r="DL100" s="954"/>
      <c r="DM100" s="954"/>
      <c r="DN100" s="954"/>
      <c r="DO100" s="954"/>
      <c r="DP100" s="954"/>
      <c r="DQ100" s="954"/>
      <c r="DR100" s="954"/>
      <c r="DS100" s="954"/>
      <c r="DT100" s="954"/>
      <c r="DU100" s="954"/>
      <c r="DV100" s="954"/>
      <c r="DW100" s="954"/>
      <c r="DX100" s="954"/>
      <c r="DY100" s="954"/>
      <c r="DZ100" s="954"/>
      <c r="EA100" s="954"/>
      <c r="EB100" s="954"/>
      <c r="EC100" s="954"/>
      <c r="ED100" s="954"/>
      <c r="EE100" s="954"/>
      <c r="EF100" s="954"/>
      <c r="EG100" s="822"/>
      <c r="EH100" s="823"/>
      <c r="EI100" s="823"/>
      <c r="EJ100" s="823"/>
      <c r="EK100" s="823"/>
      <c r="EL100" s="823"/>
      <c r="EM100" s="823"/>
      <c r="EN100" s="823"/>
      <c r="EO100" s="823"/>
      <c r="EP100" s="823"/>
      <c r="EQ100" s="823"/>
      <c r="ER100" s="823"/>
      <c r="ES100" s="954"/>
      <c r="ET100" s="954"/>
      <c r="EU100" s="954"/>
      <c r="EV100" s="954"/>
      <c r="EW100" s="954"/>
      <c r="EX100" s="954"/>
      <c r="EY100" s="954"/>
      <c r="EZ100" s="954"/>
      <c r="FA100" s="954"/>
      <c r="FB100" s="954"/>
      <c r="FC100" s="954"/>
      <c r="FD100" s="954"/>
      <c r="FE100" s="954"/>
      <c r="FF100" s="954"/>
      <c r="FG100" s="954"/>
      <c r="FH100" s="954"/>
      <c r="FI100" s="954"/>
      <c r="FJ100" s="954"/>
      <c r="FK100" s="954"/>
      <c r="FL100" s="954"/>
      <c r="FM100" s="954"/>
      <c r="FN100" s="954"/>
      <c r="FO100" s="954"/>
      <c r="FP100" s="954"/>
      <c r="FQ100" s="954"/>
      <c r="FR100" s="954"/>
      <c r="FS100" s="954"/>
      <c r="FT100" s="954"/>
      <c r="FU100" s="954"/>
      <c r="FV100" s="954"/>
      <c r="FW100" s="954"/>
      <c r="FX100" s="954"/>
      <c r="FY100" s="954"/>
      <c r="FZ100" s="954"/>
      <c r="GA100" s="954"/>
      <c r="GB100" s="954"/>
      <c r="GC100" s="1235"/>
      <c r="GD100" s="1236"/>
      <c r="GE100" s="1236"/>
      <c r="GF100" s="1236"/>
      <c r="GG100" s="1236"/>
      <c r="GH100" s="1236"/>
      <c r="GI100" s="1236"/>
      <c r="GJ100" s="1236"/>
      <c r="GK100" s="1236"/>
      <c r="GL100" s="1236"/>
      <c r="GM100" s="1236"/>
      <c r="GN100" s="1319"/>
      <c r="GO100" s="954"/>
      <c r="GP100" s="954"/>
      <c r="GQ100" s="954"/>
      <c r="GR100" s="954"/>
      <c r="GS100" s="954"/>
      <c r="GT100" s="954"/>
      <c r="GU100" s="954"/>
      <c r="GV100" s="954"/>
      <c r="GW100" s="954"/>
      <c r="GX100" s="954"/>
      <c r="GY100" s="954"/>
      <c r="GZ100" s="954"/>
      <c r="HA100" s="954"/>
      <c r="HB100" s="954"/>
      <c r="HC100" s="954"/>
      <c r="HD100" s="954"/>
      <c r="HE100" s="954"/>
      <c r="HF100" s="954"/>
      <c r="HG100" s="954"/>
      <c r="HH100" s="954"/>
      <c r="HI100" s="954"/>
      <c r="HJ100" s="954"/>
      <c r="HK100" s="954"/>
      <c r="HL100" s="954"/>
      <c r="HM100" s="954"/>
      <c r="HN100" s="954"/>
      <c r="HO100" s="954"/>
      <c r="HP100" s="954"/>
      <c r="HQ100" s="954"/>
      <c r="HR100" s="954"/>
      <c r="HS100" s="954"/>
      <c r="HT100" s="954"/>
      <c r="HU100" s="954"/>
      <c r="HV100" s="954"/>
      <c r="HW100" s="954"/>
      <c r="HX100" s="954"/>
      <c r="HY100" s="954"/>
      <c r="HZ100" s="954"/>
      <c r="IA100" s="954"/>
      <c r="IB100" s="954"/>
      <c r="IC100" s="954"/>
      <c r="ID100" s="954"/>
      <c r="IE100" s="954"/>
      <c r="IF100" s="954"/>
      <c r="IG100" s="954"/>
      <c r="IH100" s="954"/>
      <c r="II100" s="954"/>
      <c r="IJ100" s="954"/>
      <c r="IK100" s="954"/>
      <c r="IL100" s="954"/>
      <c r="IM100" s="954"/>
      <c r="IN100" s="954"/>
      <c r="IO100" s="954"/>
      <c r="IP100" s="954"/>
      <c r="IQ100" s="954"/>
      <c r="IR100" s="954"/>
      <c r="IS100" s="954"/>
      <c r="IT100" s="954"/>
      <c r="IU100" s="954"/>
      <c r="IV100" s="1302"/>
      <c r="IW100" s="47"/>
      <c r="IX100" s="728"/>
      <c r="IY100" s="731"/>
      <c r="IZ100" s="22"/>
      <c r="JA100" s="22"/>
      <c r="JB100" s="22"/>
      <c r="JC100" s="22"/>
      <c r="JD100" s="22"/>
      <c r="JE100" s="22"/>
      <c r="JF100" s="22"/>
      <c r="JG100" s="22"/>
      <c r="JH100" s="21"/>
      <c r="JI100" s="22"/>
      <c r="JJ100" s="22"/>
      <c r="JK100" s="22"/>
      <c r="JL100" s="22"/>
      <c r="JM100" s="22"/>
      <c r="JN100" s="22"/>
      <c r="JO100" s="22"/>
      <c r="JP100" s="22"/>
      <c r="JQ100" s="22"/>
      <c r="JR100" s="22"/>
      <c r="JS100" s="22"/>
      <c r="JT100" s="22"/>
      <c r="JU100" s="22"/>
      <c r="JV100" s="22"/>
      <c r="JW100" s="22"/>
      <c r="JX100" s="22"/>
      <c r="JY100" s="22"/>
      <c r="JZ100" s="22"/>
      <c r="KA100" s="22"/>
      <c r="KB100" s="22"/>
      <c r="KC100" s="22"/>
      <c r="KD100" s="22"/>
      <c r="KE100" s="22"/>
      <c r="KF100" s="22"/>
      <c r="KG100" s="22"/>
      <c r="KH100" s="22"/>
      <c r="KI100" s="22"/>
      <c r="KJ100" s="22"/>
      <c r="KK100" s="22"/>
      <c r="KL100" s="22"/>
      <c r="KM100" s="22"/>
      <c r="KN100" s="22"/>
      <c r="KO100" s="22"/>
      <c r="KP100" s="22"/>
      <c r="KQ100" s="22"/>
      <c r="KR100" s="22"/>
      <c r="KS100" s="22"/>
      <c r="KT100" s="22"/>
      <c r="KU100" s="22"/>
      <c r="KV100" s="22"/>
      <c r="KW100" s="22"/>
      <c r="KX100" s="22"/>
      <c r="KY100" s="22"/>
      <c r="KZ100" s="22"/>
      <c r="LA100" s="22"/>
      <c r="LB100" s="22"/>
      <c r="LC100" s="22"/>
      <c r="LD100" s="22"/>
      <c r="LE100" s="22"/>
      <c r="LF100" s="22"/>
      <c r="LG100" s="22"/>
      <c r="LH100" s="22"/>
      <c r="LI100" s="22"/>
      <c r="LJ100" s="23"/>
      <c r="MM100" s="1111"/>
      <c r="MN100" s="1112"/>
      <c r="MO100" s="1112"/>
      <c r="MP100" s="1112"/>
      <c r="MQ100" s="1112"/>
      <c r="MR100" s="1112"/>
      <c r="MS100" s="993"/>
      <c r="MT100" s="994"/>
      <c r="MU100" s="994"/>
      <c r="MV100" s="994"/>
      <c r="MW100" s="994"/>
      <c r="MX100" s="994"/>
      <c r="MY100" s="994"/>
      <c r="MZ100" s="994"/>
      <c r="NA100" s="994"/>
      <c r="NB100" s="994"/>
      <c r="NC100" s="994"/>
      <c r="ND100" s="1077"/>
      <c r="NE100" s="1077"/>
      <c r="NF100" s="1077"/>
      <c r="NG100" s="1077"/>
      <c r="NH100" s="1081"/>
      <c r="NI100" s="1081"/>
      <c r="NJ100" s="1081"/>
      <c r="NK100" s="1081"/>
      <c r="NL100" s="1081"/>
      <c r="NM100" s="1081"/>
      <c r="NN100" s="1082"/>
      <c r="NY100" s="1111"/>
      <c r="NZ100" s="1112"/>
      <c r="OA100" s="1112"/>
      <c r="OB100" s="1112"/>
      <c r="OC100" s="1334"/>
      <c r="OD100" s="1335"/>
      <c r="OE100" s="1335"/>
      <c r="OF100" s="1335"/>
      <c r="OG100" s="1335"/>
      <c r="OH100" s="1335"/>
      <c r="OI100" s="1335"/>
      <c r="OJ100" s="1081"/>
      <c r="OK100" s="1081"/>
      <c r="OL100" s="1081"/>
      <c r="OM100" s="1081"/>
      <c r="ON100" s="1082"/>
      <c r="OT100" s="1111"/>
      <c r="OU100" s="1112"/>
      <c r="OV100" s="1112"/>
      <c r="OW100" s="1175"/>
      <c r="OX100" s="1176"/>
      <c r="OY100" s="1176"/>
      <c r="OZ100" s="1176"/>
      <c r="PA100" s="1176"/>
      <c r="PB100" s="1176"/>
      <c r="PC100" s="1180"/>
      <c r="PD100" s="1180"/>
      <c r="PE100" s="1005"/>
      <c r="PF100" s="1005"/>
      <c r="PG100" s="1005"/>
      <c r="PH100" s="1005"/>
      <c r="PI100" s="1006"/>
      <c r="QY100" s="1111"/>
      <c r="QZ100" s="1112"/>
      <c r="RA100" s="1175"/>
      <c r="RB100" s="1176"/>
      <c r="RC100" s="1176"/>
      <c r="RD100" s="1176"/>
      <c r="RE100" s="1180"/>
      <c r="RF100" s="1180"/>
      <c r="RG100" s="1184"/>
      <c r="RH100" s="1184"/>
      <c r="RI100" s="1184"/>
      <c r="RJ100" s="1185"/>
    </row>
    <row r="101" spans="2:478" ht="3.65" customHeight="1">
      <c r="B101" s="21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3"/>
      <c r="AP101" s="22"/>
      <c r="AQ101" s="22"/>
      <c r="AR101" s="22"/>
      <c r="AS101" s="22"/>
      <c r="AT101" s="22"/>
      <c r="AU101" s="22"/>
      <c r="AV101" s="22"/>
      <c r="AW101" s="22"/>
      <c r="AX101" s="727"/>
      <c r="AY101" s="728"/>
      <c r="AZ101" s="728" t="e" vm="3">
        <v>#VALUE!</v>
      </c>
      <c r="BA101" s="1237"/>
      <c r="BB101" s="1238"/>
      <c r="BC101" s="1238"/>
      <c r="BD101" s="1238"/>
      <c r="BE101" s="1238"/>
      <c r="BF101" s="1238"/>
      <c r="BG101" s="1238"/>
      <c r="BH101" s="1238"/>
      <c r="BI101" s="1238"/>
      <c r="BJ101" s="1238"/>
      <c r="BK101" s="1238"/>
      <c r="BL101" s="1238"/>
      <c r="BM101" s="1304"/>
      <c r="BN101" s="954"/>
      <c r="BO101" s="954"/>
      <c r="BP101" s="954"/>
      <c r="BQ101" s="954"/>
      <c r="BR101" s="954"/>
      <c r="BS101" s="954"/>
      <c r="BT101" s="954"/>
      <c r="BU101" s="954"/>
      <c r="BV101" s="954"/>
      <c r="BW101" s="954"/>
      <c r="BX101" s="954"/>
      <c r="BY101" s="954"/>
      <c r="BZ101" s="954"/>
      <c r="CA101" s="954"/>
      <c r="CB101" s="954"/>
      <c r="CC101" s="954"/>
      <c r="CD101" s="954"/>
      <c r="CE101" s="954"/>
      <c r="CF101" s="954"/>
      <c r="CG101" s="954"/>
      <c r="CH101" s="954"/>
      <c r="CI101" s="954"/>
      <c r="CJ101" s="954"/>
      <c r="CK101" s="954"/>
      <c r="CL101" s="954"/>
      <c r="CM101" s="954"/>
      <c r="CN101" s="954"/>
      <c r="CO101" s="954"/>
      <c r="CP101" s="954"/>
      <c r="CQ101" s="954"/>
      <c r="CR101" s="954"/>
      <c r="CS101" s="954"/>
      <c r="CT101" s="954"/>
      <c r="CU101" s="954"/>
      <c r="CV101" s="954"/>
      <c r="CW101" s="954"/>
      <c r="CX101" s="954"/>
      <c r="CY101" s="954"/>
      <c r="CZ101" s="954"/>
      <c r="DA101" s="954"/>
      <c r="DB101" s="954"/>
      <c r="DC101" s="954"/>
      <c r="DD101" s="954"/>
      <c r="DE101" s="954"/>
      <c r="DF101" s="954"/>
      <c r="DG101" s="954"/>
      <c r="DH101" s="954"/>
      <c r="DI101" s="954"/>
      <c r="DJ101" s="954"/>
      <c r="DK101" s="954"/>
      <c r="DL101" s="954"/>
      <c r="DM101" s="954"/>
      <c r="DN101" s="954"/>
      <c r="DO101" s="954"/>
      <c r="DP101" s="954"/>
      <c r="DQ101" s="954"/>
      <c r="DR101" s="954"/>
      <c r="DS101" s="954"/>
      <c r="DT101" s="954"/>
      <c r="DU101" s="954"/>
      <c r="DV101" s="954"/>
      <c r="DW101" s="954"/>
      <c r="DX101" s="954"/>
      <c r="DY101" s="954"/>
      <c r="DZ101" s="954"/>
      <c r="EA101" s="954"/>
      <c r="EB101" s="954"/>
      <c r="EC101" s="954"/>
      <c r="ED101" s="954"/>
      <c r="EE101" s="954"/>
      <c r="EF101" s="954"/>
      <c r="EG101" s="822"/>
      <c r="EH101" s="823"/>
      <c r="EI101" s="823"/>
      <c r="EJ101" s="823"/>
      <c r="EK101" s="823"/>
      <c r="EL101" s="823"/>
      <c r="EM101" s="823"/>
      <c r="EN101" s="823"/>
      <c r="EO101" s="823"/>
      <c r="EP101" s="823"/>
      <c r="EQ101" s="823"/>
      <c r="ER101" s="823"/>
      <c r="ES101" s="954"/>
      <c r="ET101" s="954"/>
      <c r="EU101" s="954"/>
      <c r="EV101" s="954"/>
      <c r="EW101" s="954"/>
      <c r="EX101" s="954"/>
      <c r="EY101" s="954"/>
      <c r="EZ101" s="954"/>
      <c r="FA101" s="954"/>
      <c r="FB101" s="954"/>
      <c r="FC101" s="954"/>
      <c r="FD101" s="954"/>
      <c r="FE101" s="954"/>
      <c r="FF101" s="954"/>
      <c r="FG101" s="954"/>
      <c r="FH101" s="954"/>
      <c r="FI101" s="954"/>
      <c r="FJ101" s="954"/>
      <c r="FK101" s="954"/>
      <c r="FL101" s="954"/>
      <c r="FM101" s="954"/>
      <c r="FN101" s="954"/>
      <c r="FO101" s="954"/>
      <c r="FP101" s="954"/>
      <c r="FQ101" s="954"/>
      <c r="FR101" s="954"/>
      <c r="FS101" s="954"/>
      <c r="FT101" s="954"/>
      <c r="FU101" s="954"/>
      <c r="FV101" s="954"/>
      <c r="FW101" s="954"/>
      <c r="FX101" s="954"/>
      <c r="FY101" s="954"/>
      <c r="FZ101" s="954"/>
      <c r="GA101" s="954"/>
      <c r="GB101" s="954"/>
      <c r="GC101" s="1237"/>
      <c r="GD101" s="1238"/>
      <c r="GE101" s="1238"/>
      <c r="GF101" s="1238"/>
      <c r="GG101" s="1238"/>
      <c r="GH101" s="1238"/>
      <c r="GI101" s="1238"/>
      <c r="GJ101" s="1238"/>
      <c r="GK101" s="1238"/>
      <c r="GL101" s="1238"/>
      <c r="GM101" s="1238"/>
      <c r="GN101" s="1320"/>
      <c r="GO101" s="954"/>
      <c r="GP101" s="954"/>
      <c r="GQ101" s="954"/>
      <c r="GR101" s="954"/>
      <c r="GS101" s="954"/>
      <c r="GT101" s="954"/>
      <c r="GU101" s="954"/>
      <c r="GV101" s="954"/>
      <c r="GW101" s="954"/>
      <c r="GX101" s="954"/>
      <c r="GY101" s="954"/>
      <c r="GZ101" s="954"/>
      <c r="HA101" s="954"/>
      <c r="HB101" s="954"/>
      <c r="HC101" s="954"/>
      <c r="HD101" s="954"/>
      <c r="HE101" s="954"/>
      <c r="HF101" s="954"/>
      <c r="HG101" s="954"/>
      <c r="HH101" s="954"/>
      <c r="HI101" s="954"/>
      <c r="HJ101" s="954"/>
      <c r="HK101" s="954"/>
      <c r="HL101" s="954"/>
      <c r="HM101" s="954"/>
      <c r="HN101" s="954"/>
      <c r="HO101" s="954"/>
      <c r="HP101" s="954"/>
      <c r="HQ101" s="954"/>
      <c r="HR101" s="954"/>
      <c r="HS101" s="954"/>
      <c r="HT101" s="954"/>
      <c r="HU101" s="954"/>
      <c r="HV101" s="954"/>
      <c r="HW101" s="954"/>
      <c r="HX101" s="954"/>
      <c r="HY101" s="954"/>
      <c r="HZ101" s="954"/>
      <c r="IA101" s="954"/>
      <c r="IB101" s="954"/>
      <c r="IC101" s="954"/>
      <c r="ID101" s="954"/>
      <c r="IE101" s="954"/>
      <c r="IF101" s="954"/>
      <c r="IG101" s="954"/>
      <c r="IH101" s="954"/>
      <c r="II101" s="954"/>
      <c r="IJ101" s="954"/>
      <c r="IK101" s="954"/>
      <c r="IL101" s="954"/>
      <c r="IM101" s="954"/>
      <c r="IN101" s="954"/>
      <c r="IO101" s="954"/>
      <c r="IP101" s="954"/>
      <c r="IQ101" s="954"/>
      <c r="IR101" s="954"/>
      <c r="IS101" s="954"/>
      <c r="IT101" s="954"/>
      <c r="IU101" s="954"/>
      <c r="IV101" s="1302"/>
      <c r="IW101" s="728"/>
      <c r="IX101" s="728"/>
      <c r="IY101" s="731"/>
      <c r="IZ101" s="22"/>
      <c r="JA101" s="22"/>
      <c r="JB101" s="22"/>
      <c r="JC101" s="22"/>
      <c r="JD101" s="22"/>
      <c r="JE101" s="22"/>
      <c r="JF101" s="22"/>
      <c r="JG101" s="22"/>
      <c r="JH101" s="21"/>
      <c r="JI101" s="22"/>
      <c r="JJ101" s="22"/>
      <c r="JK101" s="22"/>
      <c r="JL101" s="22"/>
      <c r="JM101" s="22"/>
      <c r="JN101" s="22"/>
      <c r="JO101" s="22"/>
      <c r="JP101" s="22"/>
      <c r="JQ101" s="22"/>
      <c r="JR101" s="22"/>
      <c r="JS101" s="22"/>
      <c r="JT101" s="22"/>
      <c r="JU101" s="22"/>
      <c r="JV101" s="22"/>
      <c r="JW101" s="22"/>
      <c r="JX101" s="22"/>
      <c r="JY101" s="22"/>
      <c r="JZ101" s="22"/>
      <c r="KA101" s="22"/>
      <c r="KB101" s="22"/>
      <c r="KC101" s="22"/>
      <c r="KD101" s="22"/>
      <c r="KE101" s="22"/>
      <c r="KF101" s="22"/>
      <c r="KG101" s="22"/>
      <c r="KH101" s="22"/>
      <c r="KI101" s="22"/>
      <c r="KJ101" s="22"/>
      <c r="KK101" s="22"/>
      <c r="KL101" s="22"/>
      <c r="KM101" s="22"/>
      <c r="KN101" s="22"/>
      <c r="KO101" s="22"/>
      <c r="KP101" s="22"/>
      <c r="KQ101" s="22"/>
      <c r="KR101" s="22"/>
      <c r="KS101" s="22"/>
      <c r="KT101" s="22"/>
      <c r="KU101" s="22"/>
      <c r="KV101" s="22"/>
      <c r="KW101" s="22"/>
      <c r="KX101" s="22"/>
      <c r="KY101" s="22"/>
      <c r="KZ101" s="22"/>
      <c r="LA101" s="22"/>
      <c r="LB101" s="22"/>
      <c r="LC101" s="22"/>
      <c r="LD101" s="22"/>
      <c r="LE101" s="22"/>
      <c r="LF101" s="22"/>
      <c r="LG101" s="22"/>
      <c r="LH101" s="22"/>
      <c r="LI101" s="22"/>
      <c r="LJ101" s="23"/>
      <c r="MM101" s="1111"/>
      <c r="MN101" s="1112"/>
      <c r="MO101" s="1112"/>
      <c r="MP101" s="1112"/>
      <c r="MQ101" s="1112"/>
      <c r="MR101" s="1112"/>
      <c r="MS101" s="993"/>
      <c r="MT101" s="994"/>
      <c r="MU101" s="994"/>
      <c r="MV101" s="994"/>
      <c r="MW101" s="994"/>
      <c r="MX101" s="994"/>
      <c r="MY101" s="994"/>
      <c r="MZ101" s="994"/>
      <c r="NA101" s="994"/>
      <c r="NB101" s="994"/>
      <c r="NC101" s="994"/>
      <c r="ND101" s="1077"/>
      <c r="NE101" s="1077"/>
      <c r="NF101" s="1077"/>
      <c r="NG101" s="1077"/>
      <c r="NH101" s="1081"/>
      <c r="NI101" s="1081"/>
      <c r="NJ101" s="1081"/>
      <c r="NK101" s="1081"/>
      <c r="NL101" s="1081"/>
      <c r="NM101" s="1081"/>
      <c r="NN101" s="1082"/>
      <c r="NY101" s="1111"/>
      <c r="NZ101" s="1112"/>
      <c r="OA101" s="1112"/>
      <c r="OB101" s="1112"/>
      <c r="OC101" s="1334"/>
      <c r="OD101" s="1335"/>
      <c r="OE101" s="1335"/>
      <c r="OF101" s="1335"/>
      <c r="OG101" s="1335"/>
      <c r="OH101" s="1335"/>
      <c r="OI101" s="1335"/>
      <c r="OJ101" s="1081"/>
      <c r="OK101" s="1081"/>
      <c r="OL101" s="1081"/>
      <c r="OM101" s="1081"/>
      <c r="ON101" s="1082"/>
      <c r="OT101" s="1111"/>
      <c r="OU101" s="1112"/>
      <c r="OV101" s="1112"/>
      <c r="OW101" s="1175"/>
      <c r="OX101" s="1176"/>
      <c r="OY101" s="1176"/>
      <c r="OZ101" s="1176"/>
      <c r="PA101" s="1176"/>
      <c r="PB101" s="1176"/>
      <c r="PC101" s="1180"/>
      <c r="PD101" s="1180"/>
      <c r="PE101" s="1005"/>
      <c r="PF101" s="1005"/>
      <c r="PG101" s="1005"/>
      <c r="PH101" s="1005"/>
      <c r="PI101" s="1006"/>
      <c r="QY101" s="1113"/>
      <c r="QZ101" s="1114"/>
      <c r="RA101" s="1177"/>
      <c r="RB101" s="1178"/>
      <c r="RC101" s="1178"/>
      <c r="RD101" s="1178"/>
      <c r="RE101" s="1181"/>
      <c r="RF101" s="1181"/>
      <c r="RG101" s="1186"/>
      <c r="RH101" s="1186"/>
      <c r="RI101" s="1186"/>
      <c r="RJ101" s="1187"/>
    </row>
    <row r="102" spans="2:478" ht="3.65" customHeight="1">
      <c r="B102" s="21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3"/>
      <c r="AP102" s="22"/>
      <c r="AQ102" s="22"/>
      <c r="AR102" s="22"/>
      <c r="AS102" s="22"/>
      <c r="AT102" s="22"/>
      <c r="AU102" s="22"/>
      <c r="AV102" s="22"/>
      <c r="AW102" s="22"/>
      <c r="AX102" s="727"/>
      <c r="AY102" s="728"/>
      <c r="AZ102" s="728"/>
      <c r="BA102" s="1188" t="s">
        <v>850</v>
      </c>
      <c r="BB102" s="1189"/>
      <c r="BC102" s="1189"/>
      <c r="BD102" s="1189"/>
      <c r="BE102" s="1167">
        <v>2200</v>
      </c>
      <c r="BF102" s="1167"/>
      <c r="BG102" s="1167"/>
      <c r="BH102" s="1167"/>
      <c r="BI102" s="1167"/>
      <c r="BJ102" s="1221" t="s">
        <v>1049</v>
      </c>
      <c r="BK102" s="1221"/>
      <c r="BL102" s="1222"/>
      <c r="BM102" s="598"/>
      <c r="BN102" s="66"/>
      <c r="BO102" s="66"/>
      <c r="BP102" s="66"/>
      <c r="BQ102" s="66"/>
      <c r="BR102" s="66"/>
      <c r="BS102" s="66"/>
      <c r="BT102" s="66"/>
      <c r="BU102" s="66"/>
      <c r="BV102" s="66"/>
      <c r="BW102" s="66"/>
      <c r="BX102" s="67"/>
      <c r="BY102" s="69"/>
      <c r="BZ102" s="66"/>
      <c r="CA102" s="66"/>
      <c r="CB102" s="66"/>
      <c r="CC102" s="66"/>
      <c r="CD102" s="66"/>
      <c r="CE102" s="66"/>
      <c r="CF102" s="66"/>
      <c r="CG102" s="66"/>
      <c r="CH102" s="66"/>
      <c r="CI102" s="66"/>
      <c r="CJ102" s="67"/>
      <c r="CK102" s="69"/>
      <c r="CL102" s="66"/>
      <c r="CM102" s="66"/>
      <c r="CN102" s="66"/>
      <c r="CO102" s="66"/>
      <c r="CP102" s="66"/>
      <c r="CQ102" s="66"/>
      <c r="CR102" s="66"/>
      <c r="CS102" s="66"/>
      <c r="CT102" s="66"/>
      <c r="CU102" s="66"/>
      <c r="CV102" s="67"/>
      <c r="CW102" s="69"/>
      <c r="CX102" s="66"/>
      <c r="CY102" s="66"/>
      <c r="CZ102" s="66"/>
      <c r="DA102" s="66"/>
      <c r="DB102" s="66"/>
      <c r="DC102" s="66"/>
      <c r="DD102" s="66"/>
      <c r="DE102" s="66"/>
      <c r="DF102" s="66"/>
      <c r="DG102" s="66"/>
      <c r="DH102" s="67"/>
      <c r="DI102" s="69"/>
      <c r="DJ102" s="66"/>
      <c r="DK102" s="66"/>
      <c r="DL102" s="66"/>
      <c r="DM102" s="66"/>
      <c r="DN102" s="66"/>
      <c r="DO102" s="66"/>
      <c r="DP102" s="66"/>
      <c r="DQ102" s="66"/>
      <c r="DR102" s="66"/>
      <c r="DS102" s="66"/>
      <c r="DT102" s="67"/>
      <c r="DU102" s="69"/>
      <c r="DV102" s="66"/>
      <c r="DW102" s="66"/>
      <c r="DX102" s="66"/>
      <c r="DY102" s="66"/>
      <c r="DZ102" s="66"/>
      <c r="EA102" s="66"/>
      <c r="EB102" s="66"/>
      <c r="EC102" s="66"/>
      <c r="ED102" s="66"/>
      <c r="EE102" s="66"/>
      <c r="EF102" s="67"/>
      <c r="EG102" s="911" t="e" vm="19">
        <v>#VALUE!</v>
      </c>
      <c r="EH102" s="912"/>
      <c r="EI102" s="912"/>
      <c r="EJ102" s="912"/>
      <c r="EK102" s="912"/>
      <c r="EL102" s="912"/>
      <c r="EM102" s="912"/>
      <c r="EN102" s="912"/>
      <c r="EO102" s="912"/>
      <c r="EP102" s="912"/>
      <c r="EQ102" s="912"/>
      <c r="ER102" s="913"/>
      <c r="ES102" s="69"/>
      <c r="ET102" s="66"/>
      <c r="EU102" s="66"/>
      <c r="EV102" s="66"/>
      <c r="EW102" s="66"/>
      <c r="EX102" s="66"/>
      <c r="EY102" s="66"/>
      <c r="EZ102" s="66"/>
      <c r="FA102" s="66"/>
      <c r="FB102" s="66"/>
      <c r="FC102" s="66"/>
      <c r="FD102" s="67"/>
      <c r="FE102" s="69"/>
      <c r="FF102" s="66"/>
      <c r="FG102" s="66"/>
      <c r="FH102" s="66"/>
      <c r="FI102" s="66"/>
      <c r="FJ102" s="66"/>
      <c r="FK102" s="66"/>
      <c r="FL102" s="66"/>
      <c r="FM102" s="66"/>
      <c r="FN102" s="66"/>
      <c r="FO102" s="66"/>
      <c r="FP102" s="67"/>
      <c r="FQ102" s="69"/>
      <c r="FR102" s="66"/>
      <c r="FS102" s="66"/>
      <c r="FT102" s="66"/>
      <c r="FU102" s="66"/>
      <c r="FV102" s="66"/>
      <c r="FW102" s="66"/>
      <c r="FX102" s="66"/>
      <c r="FY102" s="66"/>
      <c r="FZ102" s="66"/>
      <c r="GA102" s="66"/>
      <c r="GB102" s="67"/>
      <c r="GC102" s="69"/>
      <c r="GD102" s="66"/>
      <c r="GE102" s="66"/>
      <c r="GF102" s="66"/>
      <c r="GG102" s="66"/>
      <c r="GH102" s="66"/>
      <c r="GI102" s="66"/>
      <c r="GJ102" s="66"/>
      <c r="GK102" s="66"/>
      <c r="GL102" s="66"/>
      <c r="GM102" s="66"/>
      <c r="GN102" s="67"/>
      <c r="GO102" s="69"/>
      <c r="GP102" s="66"/>
      <c r="GQ102" s="66"/>
      <c r="GR102" s="66"/>
      <c r="GS102" s="66"/>
      <c r="GT102" s="66"/>
      <c r="GU102" s="66"/>
      <c r="GV102" s="66"/>
      <c r="GW102" s="66"/>
      <c r="GX102" s="66"/>
      <c r="GY102" s="66"/>
      <c r="GZ102" s="67"/>
      <c r="HA102" s="69"/>
      <c r="HB102" s="66"/>
      <c r="HC102" s="66"/>
      <c r="HD102" s="66"/>
      <c r="HE102" s="66"/>
      <c r="HF102" s="66"/>
      <c r="HG102" s="66"/>
      <c r="HH102" s="66"/>
      <c r="HI102" s="66"/>
      <c r="HJ102" s="66"/>
      <c r="HK102" s="66"/>
      <c r="HL102" s="67"/>
      <c r="HM102" s="69"/>
      <c r="HN102" s="66"/>
      <c r="HO102" s="66"/>
      <c r="HP102" s="66"/>
      <c r="HQ102" s="66"/>
      <c r="HR102" s="66"/>
      <c r="HS102" s="66"/>
      <c r="HT102" s="66"/>
      <c r="HU102" s="66"/>
      <c r="HV102" s="66"/>
      <c r="HW102" s="66"/>
      <c r="HX102" s="67"/>
      <c r="HY102" s="69"/>
      <c r="HZ102" s="66"/>
      <c r="IA102" s="66"/>
      <c r="IB102" s="66"/>
      <c r="IC102" s="66"/>
      <c r="ID102" s="66"/>
      <c r="IE102" s="66"/>
      <c r="IF102" s="66"/>
      <c r="IG102" s="66"/>
      <c r="IH102" s="66"/>
      <c r="II102" s="66"/>
      <c r="IJ102" s="67"/>
      <c r="IK102" s="69"/>
      <c r="IL102" s="66"/>
      <c r="IM102" s="66"/>
      <c r="IN102" s="66"/>
      <c r="IO102" s="66"/>
      <c r="IP102" s="66"/>
      <c r="IQ102" s="66"/>
      <c r="IR102" s="66"/>
      <c r="IS102" s="66"/>
      <c r="IT102" s="66"/>
      <c r="IU102" s="66"/>
      <c r="IV102" s="562"/>
      <c r="IW102" s="728"/>
      <c r="IX102" s="728"/>
      <c r="IY102" s="731"/>
      <c r="IZ102" s="22"/>
      <c r="JA102" s="22"/>
      <c r="JB102" s="22"/>
      <c r="JC102" s="22"/>
      <c r="JD102" s="22"/>
      <c r="JE102" s="22"/>
      <c r="JF102" s="22"/>
      <c r="JG102" s="22"/>
      <c r="JH102" s="21"/>
      <c r="JI102" s="22"/>
      <c r="JJ102" s="22"/>
      <c r="JK102" s="22"/>
      <c r="JL102" s="22"/>
      <c r="JM102" s="22"/>
      <c r="JN102" s="22"/>
      <c r="JO102" s="22"/>
      <c r="JP102" s="22"/>
      <c r="JQ102" s="22"/>
      <c r="JR102" s="22"/>
      <c r="JS102" s="22"/>
      <c r="JT102" s="22"/>
      <c r="JU102" s="22"/>
      <c r="JV102" s="22"/>
      <c r="JW102" s="22"/>
      <c r="JX102" s="22"/>
      <c r="JY102" s="22"/>
      <c r="JZ102" s="22"/>
      <c r="KA102" s="22"/>
      <c r="KB102" s="22"/>
      <c r="KC102" s="22"/>
      <c r="KD102" s="22"/>
      <c r="KE102" s="22"/>
      <c r="KF102" s="22"/>
      <c r="KG102" s="22"/>
      <c r="KH102" s="22"/>
      <c r="KI102" s="22"/>
      <c r="KJ102" s="22"/>
      <c r="KK102" s="22"/>
      <c r="KL102" s="22"/>
      <c r="KM102" s="22"/>
      <c r="KN102" s="22"/>
      <c r="KO102" s="22"/>
      <c r="KP102" s="22"/>
      <c r="KQ102" s="22"/>
      <c r="KR102" s="22"/>
      <c r="KS102" s="22"/>
      <c r="KT102" s="22"/>
      <c r="KU102" s="22"/>
      <c r="KV102" s="22"/>
      <c r="KW102" s="22"/>
      <c r="KX102" s="22"/>
      <c r="KY102" s="22"/>
      <c r="KZ102" s="22"/>
      <c r="LA102" s="22"/>
      <c r="LB102" s="22"/>
      <c r="LC102" s="22"/>
      <c r="LD102" s="22"/>
      <c r="LE102" s="22"/>
      <c r="LF102" s="22"/>
      <c r="LG102" s="22"/>
      <c r="LH102" s="22"/>
      <c r="LI102" s="22"/>
      <c r="LJ102" s="23"/>
      <c r="MM102" s="1113"/>
      <c r="MN102" s="1114"/>
      <c r="MO102" s="1114"/>
      <c r="MP102" s="1114"/>
      <c r="MQ102" s="1114"/>
      <c r="MR102" s="1114"/>
      <c r="MS102" s="995"/>
      <c r="MT102" s="996"/>
      <c r="MU102" s="996"/>
      <c r="MV102" s="996"/>
      <c r="MW102" s="996"/>
      <c r="MX102" s="996"/>
      <c r="MY102" s="996"/>
      <c r="MZ102" s="996"/>
      <c r="NA102" s="996"/>
      <c r="NB102" s="996"/>
      <c r="NC102" s="996"/>
      <c r="ND102" s="1078"/>
      <c r="NE102" s="1078"/>
      <c r="NF102" s="1078"/>
      <c r="NG102" s="1078"/>
      <c r="NH102" s="1083"/>
      <c r="NI102" s="1083"/>
      <c r="NJ102" s="1083"/>
      <c r="NK102" s="1083"/>
      <c r="NL102" s="1083"/>
      <c r="NM102" s="1083"/>
      <c r="NN102" s="1084"/>
      <c r="NY102" s="1113"/>
      <c r="NZ102" s="1114"/>
      <c r="OA102" s="1114"/>
      <c r="OB102" s="1114"/>
      <c r="OC102" s="1336"/>
      <c r="OD102" s="1337"/>
      <c r="OE102" s="1337"/>
      <c r="OF102" s="1337"/>
      <c r="OG102" s="1337"/>
      <c r="OH102" s="1337"/>
      <c r="OI102" s="1337"/>
      <c r="OJ102" s="1083"/>
      <c r="OK102" s="1083"/>
      <c r="OL102" s="1083"/>
      <c r="OM102" s="1083"/>
      <c r="ON102" s="1084"/>
      <c r="OT102" s="1113"/>
      <c r="OU102" s="1114"/>
      <c r="OV102" s="1114"/>
      <c r="OW102" s="1177"/>
      <c r="OX102" s="1178"/>
      <c r="OY102" s="1178"/>
      <c r="OZ102" s="1178"/>
      <c r="PA102" s="1178"/>
      <c r="PB102" s="1178"/>
      <c r="PC102" s="1181"/>
      <c r="PD102" s="1181"/>
      <c r="PE102" s="1007"/>
      <c r="PF102" s="1007"/>
      <c r="PG102" s="1007"/>
      <c r="PH102" s="1007"/>
      <c r="PI102" s="1008"/>
    </row>
    <row r="103" spans="2:478" ht="3.65" customHeight="1">
      <c r="B103" s="21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3"/>
      <c r="AP103" s="22"/>
      <c r="AQ103" s="22"/>
      <c r="AR103" s="22"/>
      <c r="AS103" s="22"/>
      <c r="AT103" s="22"/>
      <c r="AU103" s="22"/>
      <c r="AV103" s="22"/>
      <c r="AW103" s="22"/>
      <c r="AX103" s="727"/>
      <c r="AY103" s="728"/>
      <c r="AZ103" s="47"/>
      <c r="BA103" s="1190"/>
      <c r="BB103" s="1191"/>
      <c r="BC103" s="1191"/>
      <c r="BD103" s="1191"/>
      <c r="BE103" s="1169"/>
      <c r="BF103" s="1169"/>
      <c r="BG103" s="1169"/>
      <c r="BH103" s="1169"/>
      <c r="BI103" s="1169"/>
      <c r="BJ103" s="1223"/>
      <c r="BK103" s="1223"/>
      <c r="BL103" s="1224"/>
      <c r="BM103" s="599"/>
      <c r="BX103" s="68"/>
      <c r="BY103" s="70"/>
      <c r="CJ103" s="68"/>
      <c r="CK103" s="70"/>
      <c r="CV103" s="68"/>
      <c r="CW103" s="70"/>
      <c r="DH103" s="68"/>
      <c r="DI103" s="70"/>
      <c r="DT103" s="68"/>
      <c r="DU103" s="70"/>
      <c r="EF103" s="68"/>
      <c r="EG103" s="901"/>
      <c r="EH103" s="902"/>
      <c r="EI103" s="902"/>
      <c r="EJ103" s="902"/>
      <c r="EK103" s="902"/>
      <c r="EL103" s="902"/>
      <c r="EM103" s="902"/>
      <c r="EN103" s="902"/>
      <c r="EO103" s="902"/>
      <c r="EP103" s="902"/>
      <c r="EQ103" s="902"/>
      <c r="ER103" s="903"/>
      <c r="ES103" s="70"/>
      <c r="FD103" s="68"/>
      <c r="FE103" s="70"/>
      <c r="FG103" s="1157" t="s">
        <v>978</v>
      </c>
      <c r="FH103" s="1157"/>
      <c r="FI103" s="1157"/>
      <c r="FJ103" s="1157"/>
      <c r="FK103" s="1157"/>
      <c r="FL103" s="1157"/>
      <c r="FM103" s="1157"/>
      <c r="FN103" s="1157"/>
      <c r="FP103" s="68"/>
      <c r="FQ103" s="70"/>
      <c r="GB103" s="68"/>
      <c r="GC103" s="70"/>
      <c r="GN103" s="68"/>
      <c r="GO103" s="70"/>
      <c r="GZ103" s="68"/>
      <c r="HA103" s="70"/>
      <c r="HL103" s="68"/>
      <c r="HM103" s="70"/>
      <c r="HX103" s="68"/>
      <c r="HY103" s="70"/>
      <c r="IJ103" s="68"/>
      <c r="IK103" s="70"/>
      <c r="IV103" s="561"/>
      <c r="IW103" s="47"/>
      <c r="IX103" s="728"/>
      <c r="IY103" s="731"/>
      <c r="IZ103" s="22"/>
      <c r="JA103" s="22"/>
      <c r="JB103" s="22"/>
      <c r="JC103" s="22"/>
      <c r="JD103" s="22"/>
      <c r="JE103" s="22"/>
      <c r="JF103" s="22"/>
      <c r="JG103" s="22"/>
      <c r="JH103" s="21"/>
      <c r="JI103" s="22"/>
      <c r="JJ103" s="22"/>
      <c r="JK103" s="22"/>
      <c r="JL103" s="22"/>
      <c r="JM103" s="22"/>
      <c r="JN103" s="22"/>
      <c r="JO103" s="22"/>
      <c r="JP103" s="22"/>
      <c r="JQ103" s="22"/>
      <c r="JR103" s="22"/>
      <c r="JS103" s="22"/>
      <c r="JT103" s="22"/>
      <c r="JU103" s="22"/>
      <c r="JV103" s="22"/>
      <c r="JW103" s="22"/>
      <c r="JX103" s="22"/>
      <c r="JY103" s="22"/>
      <c r="JZ103" s="22"/>
      <c r="KA103" s="22"/>
      <c r="KB103" s="22"/>
      <c r="KC103" s="22"/>
      <c r="KD103" s="22"/>
      <c r="KE103" s="22"/>
      <c r="KF103" s="22"/>
      <c r="KG103" s="22"/>
      <c r="KH103" s="22"/>
      <c r="KI103" s="22"/>
      <c r="KJ103" s="22"/>
      <c r="KK103" s="22"/>
      <c r="KL103" s="22"/>
      <c r="KM103" s="22"/>
      <c r="KN103" s="22"/>
      <c r="KO103" s="22"/>
      <c r="KP103" s="22"/>
      <c r="KQ103" s="22"/>
      <c r="KR103" s="22"/>
      <c r="KS103" s="22"/>
      <c r="KT103" s="22"/>
      <c r="KU103" s="22"/>
      <c r="KV103" s="22"/>
      <c r="KW103" s="22"/>
      <c r="KX103" s="22"/>
      <c r="KY103" s="22"/>
      <c r="KZ103" s="22"/>
      <c r="LA103" s="22"/>
      <c r="LB103" s="22"/>
      <c r="LC103" s="22"/>
      <c r="LD103" s="22"/>
      <c r="LE103" s="22"/>
      <c r="LF103" s="22"/>
      <c r="LG103" s="22"/>
      <c r="LH103" s="22"/>
      <c r="LI103" s="22"/>
      <c r="LJ103" s="23"/>
    </row>
    <row r="104" spans="2:478" ht="3.65" customHeight="1">
      <c r="B104" s="21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3"/>
      <c r="AP104" s="22"/>
      <c r="AQ104" s="22"/>
      <c r="AR104" s="22"/>
      <c r="AS104" s="22"/>
      <c r="AT104" s="22"/>
      <c r="AU104" s="22"/>
      <c r="AV104" s="22"/>
      <c r="AW104" s="22"/>
      <c r="AX104" s="727"/>
      <c r="AY104" s="728"/>
      <c r="AZ104" s="47"/>
      <c r="BA104" s="1192"/>
      <c r="BB104" s="1193"/>
      <c r="BC104" s="1193"/>
      <c r="BD104" s="1193"/>
      <c r="BE104" s="1171"/>
      <c r="BF104" s="1171"/>
      <c r="BG104" s="1171"/>
      <c r="BH104" s="1171"/>
      <c r="BI104" s="1171"/>
      <c r="BJ104" s="1225"/>
      <c r="BK104" s="1225"/>
      <c r="BL104" s="1226"/>
      <c r="BM104" s="602"/>
      <c r="BN104" s="109"/>
      <c r="BO104" s="109"/>
      <c r="BP104" s="109"/>
      <c r="BQ104" s="109"/>
      <c r="BR104" s="109"/>
      <c r="BS104" s="109"/>
      <c r="BT104" s="109"/>
      <c r="BU104" s="109"/>
      <c r="BV104" s="109"/>
      <c r="BW104" s="109"/>
      <c r="BX104" s="110"/>
      <c r="BY104" s="108"/>
      <c r="BZ104" s="109"/>
      <c r="CA104" s="109"/>
      <c r="CB104" s="109"/>
      <c r="CC104" s="109"/>
      <c r="CD104" s="109"/>
      <c r="CE104" s="109"/>
      <c r="CF104" s="109"/>
      <c r="CG104" s="109"/>
      <c r="CH104" s="109"/>
      <c r="CI104" s="109"/>
      <c r="CJ104" s="110"/>
      <c r="CK104" s="108"/>
      <c r="CL104" s="109"/>
      <c r="CM104" s="109"/>
      <c r="CN104" s="109"/>
      <c r="CO104" s="109"/>
      <c r="CP104" s="109"/>
      <c r="CQ104" s="109"/>
      <c r="CR104" s="109"/>
      <c r="CS104" s="109"/>
      <c r="CT104" s="109"/>
      <c r="CU104" s="109"/>
      <c r="CV104" s="110"/>
      <c r="CW104" s="108"/>
      <c r="CX104" s="109"/>
      <c r="CY104" s="109"/>
      <c r="CZ104" s="109"/>
      <c r="DA104" s="109"/>
      <c r="DB104" s="109"/>
      <c r="DC104" s="109"/>
      <c r="DD104" s="109"/>
      <c r="DE104" s="109"/>
      <c r="DF104" s="109"/>
      <c r="DG104" s="109"/>
      <c r="DH104" s="110"/>
      <c r="DI104" s="108"/>
      <c r="DJ104" s="109"/>
      <c r="DK104" s="109"/>
      <c r="DL104" s="109"/>
      <c r="DM104" s="109"/>
      <c r="DN104" s="109"/>
      <c r="DO104" s="109"/>
      <c r="DP104" s="109"/>
      <c r="DQ104" s="109"/>
      <c r="DR104" s="109"/>
      <c r="DS104" s="109"/>
      <c r="DT104" s="110"/>
      <c r="DU104" s="901" t="e" vm="30">
        <v>#VALUE!</v>
      </c>
      <c r="DV104" s="902"/>
      <c r="DW104" s="902"/>
      <c r="DX104" s="902"/>
      <c r="DY104" s="902"/>
      <c r="DZ104" s="902"/>
      <c r="EA104" s="902"/>
      <c r="EB104" s="902"/>
      <c r="EC104" s="902"/>
      <c r="ED104" s="902"/>
      <c r="EE104" s="902"/>
      <c r="EF104" s="903"/>
      <c r="EG104" s="901"/>
      <c r="EH104" s="902"/>
      <c r="EI104" s="902"/>
      <c r="EJ104" s="902"/>
      <c r="EK104" s="902"/>
      <c r="EL104" s="902"/>
      <c r="EM104" s="902"/>
      <c r="EN104" s="902"/>
      <c r="EO104" s="902"/>
      <c r="EP104" s="902"/>
      <c r="EQ104" s="902"/>
      <c r="ER104" s="903"/>
      <c r="ES104" s="108"/>
      <c r="ET104" s="109"/>
      <c r="EU104" s="109"/>
      <c r="EV104" s="109"/>
      <c r="EW104" s="109"/>
      <c r="EX104" s="109"/>
      <c r="EY104" s="109"/>
      <c r="EZ104" s="109"/>
      <c r="FA104" s="109"/>
      <c r="FB104" s="109"/>
      <c r="FC104" s="109"/>
      <c r="FD104" s="110"/>
      <c r="FE104" s="108"/>
      <c r="FF104" s="109"/>
      <c r="FG104" s="1157"/>
      <c r="FH104" s="1157"/>
      <c r="FI104" s="1157"/>
      <c r="FJ104" s="1157"/>
      <c r="FK104" s="1157"/>
      <c r="FL104" s="1157"/>
      <c r="FM104" s="1157"/>
      <c r="FN104" s="1157"/>
      <c r="FO104" s="109"/>
      <c r="FP104" s="110"/>
      <c r="FQ104" s="901"/>
      <c r="FR104" s="902"/>
      <c r="FS104" s="902"/>
      <c r="FT104" s="902"/>
      <c r="FU104" s="902"/>
      <c r="FV104" s="902"/>
      <c r="FW104" s="902"/>
      <c r="FX104" s="902"/>
      <c r="FY104" s="902"/>
      <c r="FZ104" s="902"/>
      <c r="GA104" s="902"/>
      <c r="GB104" s="903"/>
      <c r="GC104" s="901"/>
      <c r="GD104" s="902"/>
      <c r="GE104" s="902"/>
      <c r="GF104" s="902"/>
      <c r="GG104" s="902"/>
      <c r="GH104" s="902"/>
      <c r="GI104" s="902"/>
      <c r="GJ104" s="902"/>
      <c r="GK104" s="902"/>
      <c r="GL104" s="902"/>
      <c r="GM104" s="902"/>
      <c r="GN104" s="903"/>
      <c r="GO104" s="901"/>
      <c r="GP104" s="902"/>
      <c r="GQ104" s="902"/>
      <c r="GR104" s="902"/>
      <c r="GS104" s="902"/>
      <c r="GT104" s="902"/>
      <c r="GU104" s="902"/>
      <c r="GV104" s="902"/>
      <c r="GW104" s="902"/>
      <c r="GX104" s="902"/>
      <c r="GY104" s="902"/>
      <c r="GZ104" s="903"/>
      <c r="HA104" s="901"/>
      <c r="HB104" s="902"/>
      <c r="HC104" s="902"/>
      <c r="HD104" s="902"/>
      <c r="HE104" s="902"/>
      <c r="HF104" s="902"/>
      <c r="HG104" s="902"/>
      <c r="HH104" s="902"/>
      <c r="HI104" s="902"/>
      <c r="HJ104" s="902"/>
      <c r="HK104" s="902"/>
      <c r="HL104" s="903"/>
      <c r="HM104" s="901"/>
      <c r="HN104" s="902"/>
      <c r="HO104" s="902"/>
      <c r="HP104" s="902"/>
      <c r="HQ104" s="902"/>
      <c r="HR104" s="902"/>
      <c r="HS104" s="902"/>
      <c r="HT104" s="902"/>
      <c r="HU104" s="902"/>
      <c r="HV104" s="902"/>
      <c r="HW104" s="902"/>
      <c r="HX104" s="903"/>
      <c r="HY104" s="108"/>
      <c r="HZ104" s="109"/>
      <c r="IA104" s="109"/>
      <c r="IB104" s="109"/>
      <c r="IC104" s="109"/>
      <c r="ID104" s="109"/>
      <c r="IE104" s="109"/>
      <c r="IF104" s="109"/>
      <c r="IG104" s="109"/>
      <c r="IH104" s="109"/>
      <c r="II104" s="109"/>
      <c r="IJ104" s="110"/>
      <c r="IK104" s="108"/>
      <c r="IL104" s="109"/>
      <c r="IM104" s="109"/>
      <c r="IN104" s="109"/>
      <c r="IO104" s="109"/>
      <c r="IP104" s="109"/>
      <c r="IQ104" s="109"/>
      <c r="IR104" s="109"/>
      <c r="IS104" s="109"/>
      <c r="IT104" s="109"/>
      <c r="IU104" s="109"/>
      <c r="IV104" s="567"/>
      <c r="IW104" s="47"/>
      <c r="IX104" s="728"/>
      <c r="IY104" s="731"/>
      <c r="IZ104" s="22"/>
      <c r="JA104" s="22"/>
      <c r="JB104" s="22"/>
      <c r="JC104" s="22"/>
      <c r="JD104" s="22"/>
      <c r="JE104" s="22"/>
      <c r="JF104" s="22"/>
      <c r="JG104" s="22"/>
      <c r="JH104" s="21"/>
      <c r="JI104" s="22"/>
      <c r="JJ104" s="22"/>
      <c r="JK104" s="22"/>
      <c r="JL104" s="22"/>
      <c r="JM104" s="22"/>
      <c r="JN104" s="22"/>
      <c r="JO104" s="22"/>
      <c r="JP104" s="22"/>
      <c r="JQ104" s="22"/>
      <c r="JR104" s="22"/>
      <c r="JS104" s="22"/>
      <c r="JT104" s="22"/>
      <c r="JU104" s="22"/>
      <c r="JV104" s="22"/>
      <c r="JW104" s="22"/>
      <c r="JX104" s="22"/>
      <c r="JY104" s="22"/>
      <c r="JZ104" s="22"/>
      <c r="KA104" s="22"/>
      <c r="KB104" s="22"/>
      <c r="KC104" s="22"/>
      <c r="KD104" s="22"/>
      <c r="KE104" s="22"/>
      <c r="KF104" s="22"/>
      <c r="KG104" s="22"/>
      <c r="KH104" s="22"/>
      <c r="KI104" s="22"/>
      <c r="KJ104" s="22"/>
      <c r="KK104" s="22"/>
      <c r="KL104" s="22"/>
      <c r="KM104" s="22"/>
      <c r="KN104" s="22"/>
      <c r="KO104" s="22"/>
      <c r="KP104" s="22"/>
      <c r="KQ104" s="22"/>
      <c r="KR104" s="22"/>
      <c r="KS104" s="22"/>
      <c r="KT104" s="22"/>
      <c r="KU104" s="22"/>
      <c r="KV104" s="22"/>
      <c r="KW104" s="22"/>
      <c r="KX104" s="22"/>
      <c r="KY104" s="22"/>
      <c r="KZ104" s="22"/>
      <c r="LA104" s="22"/>
      <c r="LB104" s="22"/>
      <c r="LC104" s="22"/>
      <c r="LD104" s="22"/>
      <c r="LE104" s="22"/>
      <c r="LF104" s="22"/>
      <c r="LG104" s="22"/>
      <c r="LH104" s="22"/>
      <c r="LI104" s="22"/>
      <c r="LJ104" s="23"/>
    </row>
    <row r="105" spans="2:478" ht="3.65" customHeight="1">
      <c r="B105" s="2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3"/>
      <c r="AP105" s="22"/>
      <c r="AQ105" s="22"/>
      <c r="AR105" s="22"/>
      <c r="AS105" s="22"/>
      <c r="AT105" s="22"/>
      <c r="AU105" s="22"/>
      <c r="AV105" s="22"/>
      <c r="AW105" s="22"/>
      <c r="AX105" s="727"/>
      <c r="AY105" s="728"/>
      <c r="AZ105" s="47"/>
      <c r="BA105" s="1200" t="s">
        <v>1050</v>
      </c>
      <c r="BB105" s="1201"/>
      <c r="BC105" s="1201"/>
      <c r="BD105" s="1201"/>
      <c r="BE105" s="1239">
        <v>54</v>
      </c>
      <c r="BF105" s="1239"/>
      <c r="BG105" s="1239"/>
      <c r="BH105" s="1239"/>
      <c r="BI105" s="1239"/>
      <c r="BJ105" s="1239"/>
      <c r="BK105" s="1239"/>
      <c r="BL105" s="1240"/>
      <c r="BM105" s="602"/>
      <c r="BN105" s="109"/>
      <c r="BO105" s="109"/>
      <c r="BP105" s="109"/>
      <c r="BQ105" s="109"/>
      <c r="BR105" s="109"/>
      <c r="BS105" s="109"/>
      <c r="BT105" s="109"/>
      <c r="BU105" s="109"/>
      <c r="BV105" s="109"/>
      <c r="BW105" s="109"/>
      <c r="BX105" s="110"/>
      <c r="BY105" s="108"/>
      <c r="BZ105" s="109"/>
      <c r="CA105" s="109"/>
      <c r="CB105" s="109"/>
      <c r="CC105" s="109"/>
      <c r="CD105" s="109"/>
      <c r="CE105" s="109"/>
      <c r="CF105" s="109"/>
      <c r="CG105" s="109"/>
      <c r="CH105" s="109"/>
      <c r="CI105" s="109"/>
      <c r="CJ105" s="110"/>
      <c r="CK105" s="108"/>
      <c r="CL105" s="109"/>
      <c r="CM105" s="109"/>
      <c r="CN105" s="109"/>
      <c r="CO105" s="109"/>
      <c r="CP105" s="109"/>
      <c r="CQ105" s="109"/>
      <c r="CR105" s="109"/>
      <c r="CS105" s="109"/>
      <c r="CT105" s="109"/>
      <c r="CU105" s="109"/>
      <c r="CV105" s="110"/>
      <c r="CW105" s="108"/>
      <c r="CX105" s="109"/>
      <c r="CY105" s="109"/>
      <c r="CZ105" s="109"/>
      <c r="DA105" s="109"/>
      <c r="DB105" s="109"/>
      <c r="DC105" s="109"/>
      <c r="DD105" s="109"/>
      <c r="DE105" s="109"/>
      <c r="DF105" s="109"/>
      <c r="DG105" s="109"/>
      <c r="DH105" s="110"/>
      <c r="DI105" s="108"/>
      <c r="DJ105" s="109"/>
      <c r="DK105" s="109"/>
      <c r="DL105" s="109"/>
      <c r="DM105" s="109"/>
      <c r="DN105" s="109"/>
      <c r="DO105" s="109"/>
      <c r="DP105" s="109"/>
      <c r="DQ105" s="109"/>
      <c r="DR105" s="109"/>
      <c r="DS105" s="109"/>
      <c r="DT105" s="110"/>
      <c r="DU105" s="901"/>
      <c r="DV105" s="902"/>
      <c r="DW105" s="902"/>
      <c r="DX105" s="902"/>
      <c r="DY105" s="902"/>
      <c r="DZ105" s="902"/>
      <c r="EA105" s="902"/>
      <c r="EB105" s="902"/>
      <c r="EC105" s="902"/>
      <c r="ED105" s="902"/>
      <c r="EE105" s="902"/>
      <c r="EF105" s="903"/>
      <c r="EG105" s="901"/>
      <c r="EH105" s="902"/>
      <c r="EI105" s="902"/>
      <c r="EJ105" s="902"/>
      <c r="EK105" s="902"/>
      <c r="EL105" s="902"/>
      <c r="EM105" s="902"/>
      <c r="EN105" s="902"/>
      <c r="EO105" s="902"/>
      <c r="EP105" s="902"/>
      <c r="EQ105" s="902"/>
      <c r="ER105" s="903"/>
      <c r="ES105" s="108"/>
      <c r="ET105" s="109"/>
      <c r="EU105" s="109"/>
      <c r="EV105" s="109"/>
      <c r="EW105" s="109"/>
      <c r="EX105" s="109"/>
      <c r="EY105" s="109"/>
      <c r="EZ105" s="109"/>
      <c r="FA105" s="109"/>
      <c r="FB105" s="109"/>
      <c r="FC105" s="109"/>
      <c r="FD105" s="110"/>
      <c r="FE105" s="108"/>
      <c r="FF105" s="109"/>
      <c r="FG105" s="1157"/>
      <c r="FH105" s="1157"/>
      <c r="FI105" s="1157"/>
      <c r="FJ105" s="1157"/>
      <c r="FK105" s="1157"/>
      <c r="FL105" s="1157"/>
      <c r="FM105" s="1157"/>
      <c r="FN105" s="1157"/>
      <c r="FO105" s="109"/>
      <c r="FP105" s="110"/>
      <c r="FQ105" s="901"/>
      <c r="FR105" s="902"/>
      <c r="FS105" s="902"/>
      <c r="FT105" s="902"/>
      <c r="FU105" s="902"/>
      <c r="FV105" s="902"/>
      <c r="FW105" s="902"/>
      <c r="FX105" s="902"/>
      <c r="FY105" s="902"/>
      <c r="FZ105" s="902"/>
      <c r="GA105" s="902"/>
      <c r="GB105" s="903"/>
      <c r="GC105" s="901"/>
      <c r="GD105" s="902"/>
      <c r="GE105" s="902"/>
      <c r="GF105" s="902"/>
      <c r="GG105" s="902"/>
      <c r="GH105" s="902"/>
      <c r="GI105" s="902"/>
      <c r="GJ105" s="902"/>
      <c r="GK105" s="902"/>
      <c r="GL105" s="902"/>
      <c r="GM105" s="902"/>
      <c r="GN105" s="903"/>
      <c r="GO105" s="901"/>
      <c r="GP105" s="902"/>
      <c r="GQ105" s="902"/>
      <c r="GR105" s="902"/>
      <c r="GS105" s="902"/>
      <c r="GT105" s="902"/>
      <c r="GU105" s="902"/>
      <c r="GV105" s="902"/>
      <c r="GW105" s="902"/>
      <c r="GX105" s="902"/>
      <c r="GY105" s="902"/>
      <c r="GZ105" s="903"/>
      <c r="HA105" s="901"/>
      <c r="HB105" s="902"/>
      <c r="HC105" s="902"/>
      <c r="HD105" s="902"/>
      <c r="HE105" s="902"/>
      <c r="HF105" s="902"/>
      <c r="HG105" s="902"/>
      <c r="HH105" s="902"/>
      <c r="HI105" s="902"/>
      <c r="HJ105" s="902"/>
      <c r="HK105" s="902"/>
      <c r="HL105" s="903"/>
      <c r="HM105" s="901"/>
      <c r="HN105" s="902"/>
      <c r="HO105" s="902"/>
      <c r="HP105" s="902"/>
      <c r="HQ105" s="902"/>
      <c r="HR105" s="902"/>
      <c r="HS105" s="902"/>
      <c r="HT105" s="902"/>
      <c r="HU105" s="902"/>
      <c r="HV105" s="902"/>
      <c r="HW105" s="902"/>
      <c r="HX105" s="903"/>
      <c r="HY105" s="108"/>
      <c r="HZ105" s="109"/>
      <c r="IA105" s="109"/>
      <c r="IB105" s="109"/>
      <c r="IC105" s="109"/>
      <c r="ID105" s="109"/>
      <c r="IE105" s="109"/>
      <c r="IF105" s="109"/>
      <c r="IG105" s="109"/>
      <c r="IH105" s="109"/>
      <c r="II105" s="109"/>
      <c r="IJ105" s="110"/>
      <c r="IK105" s="108"/>
      <c r="IL105" s="109"/>
      <c r="IM105" s="109"/>
      <c r="IN105" s="109"/>
      <c r="IO105" s="109"/>
      <c r="IP105" s="109"/>
      <c r="IQ105" s="109"/>
      <c r="IR105" s="109"/>
      <c r="IS105" s="109"/>
      <c r="IT105" s="109"/>
      <c r="IU105" s="109"/>
      <c r="IV105" s="567"/>
      <c r="IW105" s="47"/>
      <c r="IX105" s="728"/>
      <c r="IY105" s="731"/>
      <c r="IZ105" s="22"/>
      <c r="JA105" s="22"/>
      <c r="JB105" s="22"/>
      <c r="JC105" s="22"/>
      <c r="JD105" s="22"/>
      <c r="JE105" s="22"/>
      <c r="JF105" s="22"/>
      <c r="JG105" s="22"/>
      <c r="JH105" s="21"/>
      <c r="JI105" s="22"/>
      <c r="JJ105" s="22"/>
      <c r="JK105" s="22"/>
      <c r="JL105" s="22"/>
      <c r="JM105" s="22"/>
      <c r="JN105" s="22"/>
      <c r="JO105" s="22"/>
      <c r="JP105" s="22"/>
      <c r="JQ105" s="22"/>
      <c r="JR105" s="22"/>
      <c r="JS105" s="22"/>
      <c r="JT105" s="22"/>
      <c r="JU105" s="22"/>
      <c r="JV105" s="22"/>
      <c r="JW105" s="22"/>
      <c r="JX105" s="22"/>
      <c r="JY105" s="22"/>
      <c r="JZ105" s="22"/>
      <c r="KA105" s="22"/>
      <c r="KB105" s="22"/>
      <c r="KC105" s="22"/>
      <c r="KD105" s="22"/>
      <c r="KE105" s="22"/>
      <c r="KF105" s="22"/>
      <c r="KG105" s="22"/>
      <c r="KH105" s="22"/>
      <c r="KI105" s="22"/>
      <c r="KJ105" s="22"/>
      <c r="KK105" s="22"/>
      <c r="KL105" s="22"/>
      <c r="KM105" s="22"/>
      <c r="KN105" s="22"/>
      <c r="KO105" s="22"/>
      <c r="KP105" s="22"/>
      <c r="KQ105" s="22"/>
      <c r="KR105" s="22"/>
      <c r="KS105" s="22"/>
      <c r="KT105" s="22"/>
      <c r="KU105" s="22"/>
      <c r="KV105" s="22"/>
      <c r="KW105" s="22"/>
      <c r="KX105" s="22"/>
      <c r="KY105" s="22"/>
      <c r="KZ105" s="22"/>
      <c r="LA105" s="22"/>
      <c r="LB105" s="22"/>
      <c r="LC105" s="22"/>
      <c r="LD105" s="22"/>
      <c r="LE105" s="22"/>
      <c r="LF105" s="22"/>
      <c r="LG105" s="22"/>
      <c r="LH105" s="22"/>
      <c r="LI105" s="22"/>
      <c r="LJ105" s="23"/>
    </row>
    <row r="106" spans="2:478" ht="3.65" customHeight="1">
      <c r="B106" s="21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3"/>
      <c r="AP106" s="22"/>
      <c r="AQ106" s="22"/>
      <c r="AR106" s="22"/>
      <c r="AS106" s="22"/>
      <c r="AT106" s="22"/>
      <c r="AU106" s="22"/>
      <c r="AV106" s="22"/>
      <c r="AW106" s="22"/>
      <c r="AX106" s="727"/>
      <c r="AY106" s="728"/>
      <c r="AZ106" s="47"/>
      <c r="BA106" s="1202"/>
      <c r="BB106" s="1203"/>
      <c r="BC106" s="1203"/>
      <c r="BD106" s="1203"/>
      <c r="BE106" s="1241"/>
      <c r="BF106" s="1241"/>
      <c r="BG106" s="1241"/>
      <c r="BH106" s="1241"/>
      <c r="BI106" s="1241"/>
      <c r="BJ106" s="1241"/>
      <c r="BK106" s="1241"/>
      <c r="BL106" s="1242"/>
      <c r="BM106" s="602"/>
      <c r="BN106" s="109"/>
      <c r="BO106" s="109"/>
      <c r="BP106" s="109"/>
      <c r="BQ106" s="109"/>
      <c r="BR106" s="109"/>
      <c r="BS106" s="109"/>
      <c r="BT106" s="109"/>
      <c r="BU106" s="109"/>
      <c r="BV106" s="109"/>
      <c r="BW106" s="109"/>
      <c r="BX106" s="110"/>
      <c r="BY106" s="108"/>
      <c r="BZ106" s="109"/>
      <c r="CA106" s="109"/>
      <c r="CB106" s="902" t="e" vm="20">
        <v>#VALUE!</v>
      </c>
      <c r="CC106" s="902"/>
      <c r="CD106" s="902"/>
      <c r="CE106" s="902"/>
      <c r="CF106" s="902"/>
      <c r="CG106" s="902"/>
      <c r="CH106" s="109"/>
      <c r="CI106" s="109"/>
      <c r="CJ106" s="110"/>
      <c r="CK106" s="108"/>
      <c r="CL106" s="109"/>
      <c r="CM106" s="109"/>
      <c r="CN106" s="109"/>
      <c r="CO106" s="109"/>
      <c r="CP106" s="109"/>
      <c r="CQ106" s="109"/>
      <c r="CR106" s="109"/>
      <c r="CS106" s="109"/>
      <c r="CT106" s="109"/>
      <c r="CU106" s="109"/>
      <c r="CV106" s="110"/>
      <c r="CW106" s="108"/>
      <c r="CX106" s="109"/>
      <c r="CY106" s="109"/>
      <c r="CZ106" s="109"/>
      <c r="DA106" s="109"/>
      <c r="DB106" s="109"/>
      <c r="DC106" s="109"/>
      <c r="DD106" s="109"/>
      <c r="DE106" s="109"/>
      <c r="DF106" s="109"/>
      <c r="DG106" s="109"/>
      <c r="DH106" s="110"/>
      <c r="DI106" s="108"/>
      <c r="DJ106" s="109"/>
      <c r="DK106" s="109"/>
      <c r="DL106" s="109"/>
      <c r="DM106" s="109"/>
      <c r="DN106" s="109"/>
      <c r="DO106" s="109"/>
      <c r="DP106" s="109"/>
      <c r="DQ106" s="109"/>
      <c r="DR106" s="109"/>
      <c r="DS106" s="109"/>
      <c r="DT106" s="110"/>
      <c r="DU106" s="901"/>
      <c r="DV106" s="902"/>
      <c r="DW106" s="902"/>
      <c r="DX106" s="902"/>
      <c r="DY106" s="902"/>
      <c r="DZ106" s="902"/>
      <c r="EA106" s="902"/>
      <c r="EB106" s="902"/>
      <c r="EC106" s="902"/>
      <c r="ED106" s="902"/>
      <c r="EE106" s="902"/>
      <c r="EF106" s="903"/>
      <c r="EG106" s="901"/>
      <c r="EH106" s="902"/>
      <c r="EI106" s="902"/>
      <c r="EJ106" s="902"/>
      <c r="EK106" s="902"/>
      <c r="EL106" s="902"/>
      <c r="EM106" s="902"/>
      <c r="EN106" s="902"/>
      <c r="EO106" s="902"/>
      <c r="EP106" s="902"/>
      <c r="EQ106" s="902"/>
      <c r="ER106" s="903"/>
      <c r="ES106" s="108"/>
      <c r="ET106" s="109"/>
      <c r="EU106" s="109"/>
      <c r="EV106" s="902" t="e" vm="21">
        <v>#VALUE!</v>
      </c>
      <c r="EW106" s="902"/>
      <c r="EX106" s="902"/>
      <c r="EY106" s="902"/>
      <c r="EZ106" s="902"/>
      <c r="FA106" s="902"/>
      <c r="FB106" s="109"/>
      <c r="FC106" s="109"/>
      <c r="FD106" s="110"/>
      <c r="FE106" s="108"/>
      <c r="FF106" s="109"/>
      <c r="FG106" s="1157"/>
      <c r="FH106" s="1157"/>
      <c r="FI106" s="1157"/>
      <c r="FJ106" s="1157"/>
      <c r="FK106" s="1157"/>
      <c r="FL106" s="1157"/>
      <c r="FM106" s="1157"/>
      <c r="FN106" s="1157"/>
      <c r="FO106" s="109"/>
      <c r="FP106" s="110"/>
      <c r="FQ106" s="901"/>
      <c r="FR106" s="902"/>
      <c r="FS106" s="902"/>
      <c r="FT106" s="902"/>
      <c r="FU106" s="902"/>
      <c r="FV106" s="902"/>
      <c r="FW106" s="902"/>
      <c r="FX106" s="902"/>
      <c r="FY106" s="902"/>
      <c r="FZ106" s="902"/>
      <c r="GA106" s="902"/>
      <c r="GB106" s="903"/>
      <c r="GC106" s="901"/>
      <c r="GD106" s="902"/>
      <c r="GE106" s="902"/>
      <c r="GF106" s="902"/>
      <c r="GG106" s="902"/>
      <c r="GH106" s="902"/>
      <c r="GI106" s="902"/>
      <c r="GJ106" s="902"/>
      <c r="GK106" s="902"/>
      <c r="GL106" s="902"/>
      <c r="GM106" s="902"/>
      <c r="GN106" s="903"/>
      <c r="GO106" s="901"/>
      <c r="GP106" s="902"/>
      <c r="GQ106" s="902"/>
      <c r="GR106" s="902"/>
      <c r="GS106" s="902"/>
      <c r="GT106" s="902"/>
      <c r="GU106" s="902"/>
      <c r="GV106" s="902"/>
      <c r="GW106" s="902"/>
      <c r="GX106" s="902"/>
      <c r="GY106" s="902"/>
      <c r="GZ106" s="903"/>
      <c r="HA106" s="901"/>
      <c r="HB106" s="902"/>
      <c r="HC106" s="902"/>
      <c r="HD106" s="902"/>
      <c r="HE106" s="902"/>
      <c r="HF106" s="902"/>
      <c r="HG106" s="902"/>
      <c r="HH106" s="902"/>
      <c r="HI106" s="902"/>
      <c r="HJ106" s="902"/>
      <c r="HK106" s="902"/>
      <c r="HL106" s="903"/>
      <c r="HM106" s="901"/>
      <c r="HN106" s="902"/>
      <c r="HO106" s="902"/>
      <c r="HP106" s="902"/>
      <c r="HQ106" s="902"/>
      <c r="HR106" s="902"/>
      <c r="HS106" s="902"/>
      <c r="HT106" s="902"/>
      <c r="HU106" s="902"/>
      <c r="HV106" s="902"/>
      <c r="HW106" s="902"/>
      <c r="HX106" s="903"/>
      <c r="HY106" s="108"/>
      <c r="HZ106" s="109"/>
      <c r="IA106" s="109"/>
      <c r="IB106" s="109"/>
      <c r="IC106" s="109"/>
      <c r="ID106" s="109"/>
      <c r="IE106" s="109"/>
      <c r="IF106" s="109"/>
      <c r="IG106" s="109"/>
      <c r="IH106" s="109"/>
      <c r="II106" s="109"/>
      <c r="IJ106" s="110"/>
      <c r="IK106" s="108"/>
      <c r="IL106" s="109"/>
      <c r="IM106" s="109"/>
      <c r="IN106" s="109"/>
      <c r="IO106" s="109"/>
      <c r="IP106" s="109"/>
      <c r="IQ106" s="109"/>
      <c r="IR106" s="109"/>
      <c r="IS106" s="109"/>
      <c r="IT106" s="109"/>
      <c r="IU106" s="109"/>
      <c r="IV106" s="567"/>
      <c r="IW106" s="47"/>
      <c r="IX106" s="728"/>
      <c r="IY106" s="731"/>
      <c r="IZ106" s="22"/>
      <c r="JA106" s="22"/>
      <c r="JB106" s="22"/>
      <c r="JC106" s="22"/>
      <c r="JD106" s="22"/>
      <c r="JE106" s="22"/>
      <c r="JF106" s="22"/>
      <c r="JG106" s="22"/>
      <c r="JH106" s="21"/>
      <c r="JI106" s="22"/>
      <c r="JJ106" s="22"/>
      <c r="JK106" s="22"/>
      <c r="JL106" s="22"/>
      <c r="JM106" s="22"/>
      <c r="JN106" s="22"/>
      <c r="JO106" s="22"/>
      <c r="JP106" s="22"/>
      <c r="JQ106" s="22"/>
      <c r="JR106" s="22"/>
      <c r="JS106" s="22"/>
      <c r="JT106" s="22"/>
      <c r="JU106" s="22"/>
      <c r="JV106" s="22"/>
      <c r="JW106" s="22"/>
      <c r="JX106" s="22"/>
      <c r="JY106" s="22"/>
      <c r="JZ106" s="22"/>
      <c r="KA106" s="22"/>
      <c r="KB106" s="22"/>
      <c r="KC106" s="22"/>
      <c r="KD106" s="22"/>
      <c r="KE106" s="22"/>
      <c r="KF106" s="22"/>
      <c r="KG106" s="22"/>
      <c r="KH106" s="22"/>
      <c r="KI106" s="22"/>
      <c r="KJ106" s="22"/>
      <c r="KK106" s="22"/>
      <c r="KL106" s="22"/>
      <c r="KM106" s="22"/>
      <c r="KN106" s="22"/>
      <c r="KO106" s="22"/>
      <c r="KP106" s="22"/>
      <c r="KQ106" s="22"/>
      <c r="KR106" s="22"/>
      <c r="KS106" s="22"/>
      <c r="KT106" s="22"/>
      <c r="KU106" s="22"/>
      <c r="KV106" s="22"/>
      <c r="KW106" s="22"/>
      <c r="KX106" s="22"/>
      <c r="KY106" s="22"/>
      <c r="KZ106" s="22"/>
      <c r="LA106" s="22"/>
      <c r="LB106" s="22"/>
      <c r="LC106" s="22"/>
      <c r="LD106" s="22"/>
      <c r="LE106" s="22"/>
      <c r="LF106" s="22"/>
      <c r="LG106" s="22"/>
      <c r="LH106" s="22"/>
      <c r="LI106" s="22"/>
      <c r="LJ106" s="23"/>
    </row>
    <row r="107" spans="2:478" ht="3.65" customHeight="1">
      <c r="B107" s="21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3"/>
      <c r="AP107" s="22"/>
      <c r="AQ107" s="22"/>
      <c r="AR107" s="22"/>
      <c r="AS107" s="22"/>
      <c r="AT107" s="22"/>
      <c r="AU107" s="22"/>
      <c r="AV107" s="22"/>
      <c r="AW107" s="22"/>
      <c r="AX107" s="727"/>
      <c r="AY107" s="728"/>
      <c r="AZ107" s="47"/>
      <c r="BA107" s="1204"/>
      <c r="BB107" s="1205"/>
      <c r="BC107" s="1205"/>
      <c r="BD107" s="1205"/>
      <c r="BE107" s="1243"/>
      <c r="BF107" s="1243"/>
      <c r="BG107" s="1243"/>
      <c r="BH107" s="1243"/>
      <c r="BI107" s="1243"/>
      <c r="BJ107" s="1243"/>
      <c r="BK107" s="1243"/>
      <c r="BL107" s="1244"/>
      <c r="BM107" s="602"/>
      <c r="BN107" s="109"/>
      <c r="BO107" s="109"/>
      <c r="BP107" s="109"/>
      <c r="BQ107" s="109"/>
      <c r="BR107" s="109"/>
      <c r="BS107" s="109"/>
      <c r="BT107" s="109"/>
      <c r="BU107" s="109"/>
      <c r="BV107" s="109"/>
      <c r="BW107" s="109"/>
      <c r="BX107" s="110"/>
      <c r="BY107" s="108"/>
      <c r="BZ107" s="109"/>
      <c r="CA107" s="109"/>
      <c r="CB107" s="902"/>
      <c r="CC107" s="902"/>
      <c r="CD107" s="902"/>
      <c r="CE107" s="902"/>
      <c r="CF107" s="902"/>
      <c r="CG107" s="902"/>
      <c r="CH107" s="109"/>
      <c r="CI107" s="109"/>
      <c r="CJ107" s="110"/>
      <c r="CK107" s="108"/>
      <c r="CL107" s="109"/>
      <c r="CM107" s="109"/>
      <c r="CN107" s="109"/>
      <c r="CO107" s="109"/>
      <c r="CP107" s="109"/>
      <c r="CQ107" s="109"/>
      <c r="CR107" s="109"/>
      <c r="CS107" s="109"/>
      <c r="CT107" s="109"/>
      <c r="CU107" s="109"/>
      <c r="CV107" s="110"/>
      <c r="CW107" s="108"/>
      <c r="CX107" s="109"/>
      <c r="CY107" s="109"/>
      <c r="CZ107" s="109"/>
      <c r="DA107" s="109"/>
      <c r="DB107" s="109"/>
      <c r="DC107" s="109"/>
      <c r="DD107" s="109"/>
      <c r="DE107" s="109"/>
      <c r="DF107" s="109"/>
      <c r="DG107" s="109"/>
      <c r="DH107" s="110"/>
      <c r="DI107" s="108"/>
      <c r="DJ107" s="109"/>
      <c r="DK107" s="109"/>
      <c r="DL107" s="109"/>
      <c r="DM107" s="109"/>
      <c r="DN107" s="109"/>
      <c r="DO107" s="109"/>
      <c r="DP107" s="109"/>
      <c r="DQ107" s="109"/>
      <c r="DR107" s="109"/>
      <c r="DS107" s="109"/>
      <c r="DT107" s="110"/>
      <c r="DU107" s="901"/>
      <c r="DV107" s="902"/>
      <c r="DW107" s="902"/>
      <c r="DX107" s="902"/>
      <c r="DY107" s="902"/>
      <c r="DZ107" s="902"/>
      <c r="EA107" s="902"/>
      <c r="EB107" s="902"/>
      <c r="EC107" s="902"/>
      <c r="ED107" s="902"/>
      <c r="EE107" s="902"/>
      <c r="EF107" s="903"/>
      <c r="EG107" s="901"/>
      <c r="EH107" s="902"/>
      <c r="EI107" s="902"/>
      <c r="EJ107" s="902"/>
      <c r="EK107" s="902"/>
      <c r="EL107" s="902"/>
      <c r="EM107" s="902"/>
      <c r="EN107" s="902"/>
      <c r="EO107" s="902"/>
      <c r="EP107" s="902"/>
      <c r="EQ107" s="902"/>
      <c r="ER107" s="903"/>
      <c r="ES107" s="108"/>
      <c r="ET107" s="109"/>
      <c r="EU107" s="109"/>
      <c r="EV107" s="902"/>
      <c r="EW107" s="902"/>
      <c r="EX107" s="902"/>
      <c r="EY107" s="902"/>
      <c r="EZ107" s="902"/>
      <c r="FA107" s="902"/>
      <c r="FB107" s="109"/>
      <c r="FC107" s="109"/>
      <c r="FD107" s="110"/>
      <c r="FE107" s="108"/>
      <c r="FF107" s="109"/>
      <c r="FG107" s="1157"/>
      <c r="FH107" s="1157"/>
      <c r="FI107" s="1157"/>
      <c r="FJ107" s="1157"/>
      <c r="FK107" s="1157"/>
      <c r="FL107" s="1157"/>
      <c r="FM107" s="1157"/>
      <c r="FN107" s="1157"/>
      <c r="FO107" s="109"/>
      <c r="FP107" s="110"/>
      <c r="FQ107" s="901"/>
      <c r="FR107" s="902"/>
      <c r="FS107" s="902"/>
      <c r="FT107" s="902"/>
      <c r="FU107" s="902"/>
      <c r="FV107" s="902"/>
      <c r="FW107" s="902"/>
      <c r="FX107" s="902"/>
      <c r="FY107" s="902"/>
      <c r="FZ107" s="902"/>
      <c r="GA107" s="902"/>
      <c r="GB107" s="903"/>
      <c r="GC107" s="901"/>
      <c r="GD107" s="902"/>
      <c r="GE107" s="902"/>
      <c r="GF107" s="902"/>
      <c r="GG107" s="902"/>
      <c r="GH107" s="902"/>
      <c r="GI107" s="902"/>
      <c r="GJ107" s="902"/>
      <c r="GK107" s="902"/>
      <c r="GL107" s="902"/>
      <c r="GM107" s="902"/>
      <c r="GN107" s="903"/>
      <c r="GO107" s="901"/>
      <c r="GP107" s="902"/>
      <c r="GQ107" s="902"/>
      <c r="GR107" s="902"/>
      <c r="GS107" s="902"/>
      <c r="GT107" s="902"/>
      <c r="GU107" s="902"/>
      <c r="GV107" s="902"/>
      <c r="GW107" s="902"/>
      <c r="GX107" s="902"/>
      <c r="GY107" s="902"/>
      <c r="GZ107" s="903"/>
      <c r="HA107" s="901"/>
      <c r="HB107" s="902"/>
      <c r="HC107" s="902"/>
      <c r="HD107" s="902"/>
      <c r="HE107" s="902"/>
      <c r="HF107" s="902"/>
      <c r="HG107" s="902"/>
      <c r="HH107" s="902"/>
      <c r="HI107" s="902"/>
      <c r="HJ107" s="902"/>
      <c r="HK107" s="902"/>
      <c r="HL107" s="903"/>
      <c r="HM107" s="901"/>
      <c r="HN107" s="902"/>
      <c r="HO107" s="902"/>
      <c r="HP107" s="902"/>
      <c r="HQ107" s="902"/>
      <c r="HR107" s="902"/>
      <c r="HS107" s="902"/>
      <c r="HT107" s="902"/>
      <c r="HU107" s="902"/>
      <c r="HV107" s="902"/>
      <c r="HW107" s="902"/>
      <c r="HX107" s="903"/>
      <c r="HY107" s="108"/>
      <c r="HZ107" s="109"/>
      <c r="IA107" s="109"/>
      <c r="IB107" s="109"/>
      <c r="IC107" s="109"/>
      <c r="ID107" s="109"/>
      <c r="IE107" s="109"/>
      <c r="IF107" s="109"/>
      <c r="IG107" s="109"/>
      <c r="IH107" s="109"/>
      <c r="II107" s="109"/>
      <c r="IJ107" s="110"/>
      <c r="IK107" s="108"/>
      <c r="IL107" s="109"/>
      <c r="IM107" s="109"/>
      <c r="IN107" s="109"/>
      <c r="IO107" s="109"/>
      <c r="IP107" s="109"/>
      <c r="IQ107" s="109"/>
      <c r="IR107" s="109"/>
      <c r="IS107" s="109"/>
      <c r="IT107" s="109"/>
      <c r="IU107" s="109"/>
      <c r="IV107" s="567"/>
      <c r="IW107" s="47"/>
      <c r="IX107" s="728"/>
      <c r="IY107" s="731"/>
      <c r="IZ107" s="22"/>
      <c r="JA107" s="22"/>
      <c r="JB107" s="22"/>
      <c r="JC107" s="22"/>
      <c r="JD107" s="22"/>
      <c r="JE107" s="22"/>
      <c r="JF107" s="22"/>
      <c r="JG107" s="22"/>
      <c r="JH107" s="21"/>
      <c r="JI107" s="22"/>
      <c r="JJ107" s="22"/>
      <c r="JK107" s="22"/>
      <c r="JL107" s="22"/>
      <c r="JM107" s="22"/>
      <c r="JN107" s="22"/>
      <c r="JO107" s="22"/>
      <c r="JP107" s="22"/>
      <c r="JQ107" s="22"/>
      <c r="JR107" s="22"/>
      <c r="JS107" s="22"/>
      <c r="JT107" s="22"/>
      <c r="JU107" s="22"/>
      <c r="JV107" s="22"/>
      <c r="JW107" s="22"/>
      <c r="JX107" s="22"/>
      <c r="JY107" s="22"/>
      <c r="JZ107" s="22"/>
      <c r="KA107" s="22"/>
      <c r="KB107" s="22"/>
      <c r="KC107" s="22"/>
      <c r="KD107" s="22"/>
      <c r="KE107" s="22"/>
      <c r="KF107" s="22"/>
      <c r="KG107" s="22"/>
      <c r="KH107" s="22"/>
      <c r="KI107" s="22"/>
      <c r="KJ107" s="22"/>
      <c r="KK107" s="22"/>
      <c r="KL107" s="22"/>
      <c r="KM107" s="22"/>
      <c r="KN107" s="22"/>
      <c r="KO107" s="22"/>
      <c r="KP107" s="22"/>
      <c r="KQ107" s="22"/>
      <c r="KR107" s="22"/>
      <c r="KS107" s="22"/>
      <c r="KT107" s="22"/>
      <c r="KU107" s="22"/>
      <c r="KV107" s="22"/>
      <c r="KW107" s="22"/>
      <c r="KX107" s="22"/>
      <c r="KY107" s="22"/>
      <c r="KZ107" s="22"/>
      <c r="LA107" s="22"/>
      <c r="LB107" s="22"/>
      <c r="LC107" s="22"/>
      <c r="LD107" s="22"/>
      <c r="LE107" s="22"/>
      <c r="LF107" s="22"/>
      <c r="LG107" s="22"/>
      <c r="LH107" s="22"/>
      <c r="LI107" s="22"/>
      <c r="LJ107" s="23"/>
    </row>
    <row r="108" spans="2:478" ht="3.65" customHeight="1">
      <c r="B108" s="21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3"/>
      <c r="AP108" s="22"/>
      <c r="AQ108" s="22"/>
      <c r="AR108" s="22"/>
      <c r="AS108" s="22"/>
      <c r="AT108" s="22"/>
      <c r="AU108" s="22"/>
      <c r="AV108" s="22"/>
      <c r="AW108" s="22"/>
      <c r="AX108" s="729"/>
      <c r="AY108" s="730"/>
      <c r="AZ108" s="48"/>
      <c r="BA108" s="1188" t="s">
        <v>70</v>
      </c>
      <c r="BB108" s="1189"/>
      <c r="BC108" s="1189"/>
      <c r="BD108" s="1189"/>
      <c r="BE108" s="1218" t="s">
        <v>455</v>
      </c>
      <c r="BF108" s="1218"/>
      <c r="BG108" s="1218"/>
      <c r="BH108" s="1218"/>
      <c r="BI108" s="1218"/>
      <c r="BJ108" s="1221" t="s">
        <v>1052</v>
      </c>
      <c r="BK108" s="1221"/>
      <c r="BL108" s="1222"/>
      <c r="BM108" s="602"/>
      <c r="BN108" s="109"/>
      <c r="BO108" s="109"/>
      <c r="BV108" s="109"/>
      <c r="BW108" s="109"/>
      <c r="BX108" s="110"/>
      <c r="BY108" s="108"/>
      <c r="BZ108" s="109"/>
      <c r="CA108" s="109"/>
      <c r="CB108" s="902"/>
      <c r="CC108" s="902"/>
      <c r="CD108" s="902"/>
      <c r="CE108" s="902"/>
      <c r="CF108" s="902"/>
      <c r="CG108" s="902"/>
      <c r="CH108" s="109"/>
      <c r="CI108" s="109"/>
      <c r="CJ108" s="110"/>
      <c r="CK108" s="108"/>
      <c r="CL108" s="109"/>
      <c r="CM108" s="109"/>
      <c r="CN108" s="918" t="e" vm="22">
        <v>#VALUE!</v>
      </c>
      <c r="CO108" s="918"/>
      <c r="CP108" s="918"/>
      <c r="CQ108" s="918"/>
      <c r="CR108" s="918"/>
      <c r="CS108" s="918"/>
      <c r="CT108" s="109"/>
      <c r="CU108" s="109"/>
      <c r="CV108" s="110"/>
      <c r="CW108" s="108"/>
      <c r="CX108" s="109"/>
      <c r="CY108" s="109"/>
      <c r="DF108" s="109"/>
      <c r="DG108" s="109"/>
      <c r="DH108" s="110"/>
      <c r="DI108" s="108"/>
      <c r="DJ108" s="109"/>
      <c r="DK108" s="109"/>
      <c r="DR108" s="109"/>
      <c r="DS108" s="109"/>
      <c r="DT108" s="110"/>
      <c r="DU108" s="901"/>
      <c r="DV108" s="902"/>
      <c r="DW108" s="902"/>
      <c r="DX108" s="902"/>
      <c r="DY108" s="902"/>
      <c r="DZ108" s="902"/>
      <c r="EA108" s="902"/>
      <c r="EB108" s="902"/>
      <c r="EC108" s="902"/>
      <c r="ED108" s="902"/>
      <c r="EE108" s="902"/>
      <c r="EF108" s="903"/>
      <c r="EG108" s="901"/>
      <c r="EH108" s="902"/>
      <c r="EI108" s="902"/>
      <c r="EJ108" s="902"/>
      <c r="EK108" s="902"/>
      <c r="EL108" s="902"/>
      <c r="EM108" s="902"/>
      <c r="EN108" s="902"/>
      <c r="EO108" s="902"/>
      <c r="EP108" s="902"/>
      <c r="EQ108" s="902"/>
      <c r="ER108" s="903"/>
      <c r="ES108" s="108"/>
      <c r="ET108" s="109"/>
      <c r="EU108" s="109"/>
      <c r="EV108" s="902"/>
      <c r="EW108" s="902"/>
      <c r="EX108" s="902"/>
      <c r="EY108" s="902"/>
      <c r="EZ108" s="902"/>
      <c r="FA108" s="902"/>
      <c r="FB108" s="109"/>
      <c r="FC108" s="109"/>
      <c r="FD108" s="110"/>
      <c r="FE108" s="108"/>
      <c r="FF108" s="109"/>
      <c r="FG108" s="109"/>
      <c r="FH108" s="918" t="e" vm="25">
        <v>#VALUE!</v>
      </c>
      <c r="FI108" s="918"/>
      <c r="FJ108" s="918"/>
      <c r="FK108" s="918"/>
      <c r="FL108" s="918"/>
      <c r="FM108" s="918"/>
      <c r="FN108" s="109"/>
      <c r="FO108" s="109"/>
      <c r="FP108" s="110"/>
      <c r="FQ108" s="901"/>
      <c r="FR108" s="902"/>
      <c r="FS108" s="902"/>
      <c r="FT108" s="902"/>
      <c r="FU108" s="902"/>
      <c r="FV108" s="902"/>
      <c r="FW108" s="902"/>
      <c r="FX108" s="902"/>
      <c r="FY108" s="902"/>
      <c r="FZ108" s="902"/>
      <c r="GA108" s="902"/>
      <c r="GB108" s="903"/>
      <c r="GC108" s="901"/>
      <c r="GD108" s="902"/>
      <c r="GE108" s="902"/>
      <c r="GF108" s="902"/>
      <c r="GG108" s="902"/>
      <c r="GH108" s="902"/>
      <c r="GI108" s="902"/>
      <c r="GJ108" s="902"/>
      <c r="GK108" s="902"/>
      <c r="GL108" s="902"/>
      <c r="GM108" s="902"/>
      <c r="GN108" s="903"/>
      <c r="GO108" s="901"/>
      <c r="GP108" s="902"/>
      <c r="GQ108" s="902"/>
      <c r="GR108" s="902"/>
      <c r="GS108" s="902"/>
      <c r="GT108" s="902"/>
      <c r="GU108" s="902"/>
      <c r="GV108" s="902"/>
      <c r="GW108" s="902"/>
      <c r="GX108" s="902"/>
      <c r="GY108" s="902"/>
      <c r="GZ108" s="903"/>
      <c r="HA108" s="901"/>
      <c r="HB108" s="902"/>
      <c r="HC108" s="902"/>
      <c r="HD108" s="902"/>
      <c r="HE108" s="902"/>
      <c r="HF108" s="902"/>
      <c r="HG108" s="902"/>
      <c r="HH108" s="902"/>
      <c r="HI108" s="902"/>
      <c r="HJ108" s="902"/>
      <c r="HK108" s="902"/>
      <c r="HL108" s="903"/>
      <c r="HM108" s="901"/>
      <c r="HN108" s="902"/>
      <c r="HO108" s="902"/>
      <c r="HP108" s="902"/>
      <c r="HQ108" s="902"/>
      <c r="HR108" s="902"/>
      <c r="HS108" s="902"/>
      <c r="HT108" s="902"/>
      <c r="HU108" s="902"/>
      <c r="HV108" s="902"/>
      <c r="HW108" s="902"/>
      <c r="HX108" s="903"/>
      <c r="HY108" s="108"/>
      <c r="HZ108" s="902" t="e" vm="23">
        <v>#VALUE!</v>
      </c>
      <c r="IA108" s="902"/>
      <c r="IB108" s="902"/>
      <c r="IC108" s="902"/>
      <c r="ID108" s="902"/>
      <c r="IE108" s="902"/>
      <c r="IF108" s="902"/>
      <c r="IG108" s="902"/>
      <c r="IH108" s="902"/>
      <c r="II108" s="902"/>
      <c r="IJ108" s="110"/>
      <c r="IK108" s="108"/>
      <c r="IL108" s="902" t="e" vm="24">
        <v>#VALUE!</v>
      </c>
      <c r="IM108" s="902"/>
      <c r="IN108" s="902"/>
      <c r="IO108" s="902"/>
      <c r="IP108" s="902"/>
      <c r="IQ108" s="902"/>
      <c r="IR108" s="902"/>
      <c r="IS108" s="902"/>
      <c r="IT108" s="902"/>
      <c r="IU108" s="902"/>
      <c r="IV108" s="567"/>
      <c r="IW108" s="48"/>
      <c r="IX108" s="730"/>
      <c r="IY108" s="732"/>
      <c r="IZ108" s="22"/>
      <c r="JA108" s="22"/>
      <c r="JB108" s="22"/>
      <c r="JC108" s="22"/>
      <c r="JD108" s="22"/>
      <c r="JE108" s="22"/>
      <c r="JF108" s="22"/>
      <c r="JG108" s="22"/>
      <c r="JH108" s="21"/>
      <c r="JI108" s="22"/>
      <c r="JJ108" s="22"/>
      <c r="JK108" s="22"/>
      <c r="JL108" s="22"/>
      <c r="JM108" s="22"/>
      <c r="JN108" s="22"/>
      <c r="JO108" s="22"/>
      <c r="JP108" s="22"/>
      <c r="JQ108" s="22"/>
      <c r="JR108" s="22"/>
      <c r="JS108" s="22"/>
      <c r="JT108" s="22"/>
      <c r="JU108" s="22"/>
      <c r="JV108" s="22"/>
      <c r="JW108" s="22"/>
      <c r="JX108" s="22"/>
      <c r="JY108" s="22"/>
      <c r="JZ108" s="22"/>
      <c r="KA108" s="22"/>
      <c r="KB108" s="22"/>
      <c r="KC108" s="22"/>
      <c r="KD108" s="22"/>
      <c r="KE108" s="22"/>
      <c r="KF108" s="22"/>
      <c r="KG108" s="22"/>
      <c r="KH108" s="22"/>
      <c r="KI108" s="22"/>
      <c r="KJ108" s="22"/>
      <c r="KK108" s="22"/>
      <c r="KL108" s="22"/>
      <c r="KM108" s="22"/>
      <c r="KN108" s="22"/>
      <c r="KO108" s="22"/>
      <c r="KP108" s="22"/>
      <c r="KQ108" s="22"/>
      <c r="KR108" s="22"/>
      <c r="KS108" s="22"/>
      <c r="KT108" s="22"/>
      <c r="KU108" s="22"/>
      <c r="KV108" s="22"/>
      <c r="KW108" s="22"/>
      <c r="KX108" s="22"/>
      <c r="KY108" s="22"/>
      <c r="KZ108" s="22"/>
      <c r="LA108" s="22"/>
      <c r="LB108" s="22"/>
      <c r="LC108" s="22"/>
      <c r="LD108" s="22"/>
      <c r="LE108" s="22"/>
      <c r="LF108" s="22"/>
      <c r="LG108" s="22"/>
      <c r="LH108" s="22"/>
      <c r="LI108" s="22"/>
      <c r="LJ108" s="23"/>
    </row>
    <row r="109" spans="2:478" ht="3.65" customHeight="1">
      <c r="B109" s="21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3"/>
      <c r="AP109" s="22"/>
      <c r="AQ109" s="22"/>
      <c r="AR109" s="22"/>
      <c r="AS109" s="22"/>
      <c r="AT109" s="22"/>
      <c r="AU109" s="22"/>
      <c r="AV109" s="22"/>
      <c r="AW109" s="22"/>
      <c r="AX109" s="727" t="s">
        <v>8</v>
      </c>
      <c r="AY109" s="728"/>
      <c r="AZ109" s="47"/>
      <c r="BA109" s="1190"/>
      <c r="BB109" s="1191"/>
      <c r="BC109" s="1191"/>
      <c r="BD109" s="1191"/>
      <c r="BE109" s="1219"/>
      <c r="BF109" s="1219"/>
      <c r="BG109" s="1219"/>
      <c r="BH109" s="1219"/>
      <c r="BI109" s="1219"/>
      <c r="BJ109" s="1223"/>
      <c r="BK109" s="1223"/>
      <c r="BL109" s="1224"/>
      <c r="BM109" s="602"/>
      <c r="BN109" s="109"/>
      <c r="BO109" s="109"/>
      <c r="BP109" s="918" t="e" vm="28">
        <v>#VALUE!</v>
      </c>
      <c r="BQ109" s="918"/>
      <c r="BR109" s="918"/>
      <c r="BS109" s="918"/>
      <c r="BT109" s="918"/>
      <c r="BU109" s="918"/>
      <c r="BV109" s="109"/>
      <c r="BW109" s="109"/>
      <c r="BX109" s="110"/>
      <c r="BY109" s="108"/>
      <c r="BZ109" s="109"/>
      <c r="CA109" s="109"/>
      <c r="CB109" s="902"/>
      <c r="CC109" s="902"/>
      <c r="CD109" s="902"/>
      <c r="CE109" s="902"/>
      <c r="CF109" s="902"/>
      <c r="CG109" s="902"/>
      <c r="CH109" s="109"/>
      <c r="CI109" s="109"/>
      <c r="CJ109" s="110"/>
      <c r="CK109" s="108"/>
      <c r="CL109" s="109"/>
      <c r="CM109" s="109"/>
      <c r="CN109" s="918"/>
      <c r="CO109" s="918"/>
      <c r="CP109" s="918"/>
      <c r="CQ109" s="918"/>
      <c r="CR109" s="918"/>
      <c r="CS109" s="918"/>
      <c r="CT109" s="109"/>
      <c r="CU109" s="109"/>
      <c r="CV109" s="110"/>
      <c r="CW109" s="108"/>
      <c r="CX109" s="109"/>
      <c r="CY109" s="109"/>
      <c r="CZ109" s="918" t="e" vm="26">
        <v>#VALUE!</v>
      </c>
      <c r="DA109" s="918"/>
      <c r="DB109" s="918"/>
      <c r="DC109" s="918"/>
      <c r="DD109" s="918"/>
      <c r="DE109" s="918"/>
      <c r="DF109" s="109"/>
      <c r="DG109" s="109"/>
      <c r="DH109" s="110"/>
      <c r="DI109" s="108"/>
      <c r="DJ109" s="109"/>
      <c r="DK109" s="109"/>
      <c r="DL109" s="918" t="e" vm="27">
        <v>#VALUE!</v>
      </c>
      <c r="DM109" s="918"/>
      <c r="DN109" s="918"/>
      <c r="DO109" s="918"/>
      <c r="DP109" s="918"/>
      <c r="DQ109" s="918"/>
      <c r="DR109" s="109"/>
      <c r="DS109" s="109"/>
      <c r="DT109" s="110"/>
      <c r="DU109" s="901"/>
      <c r="DV109" s="902"/>
      <c r="DW109" s="902"/>
      <c r="DX109" s="902"/>
      <c r="DY109" s="902"/>
      <c r="DZ109" s="902"/>
      <c r="EA109" s="902"/>
      <c r="EB109" s="902"/>
      <c r="EC109" s="902"/>
      <c r="ED109" s="902"/>
      <c r="EE109" s="902"/>
      <c r="EF109" s="903"/>
      <c r="EG109" s="901"/>
      <c r="EH109" s="902"/>
      <c r="EI109" s="902"/>
      <c r="EJ109" s="902"/>
      <c r="EK109" s="902"/>
      <c r="EL109" s="902"/>
      <c r="EM109" s="902"/>
      <c r="EN109" s="902"/>
      <c r="EO109" s="902"/>
      <c r="EP109" s="902"/>
      <c r="EQ109" s="902"/>
      <c r="ER109" s="903"/>
      <c r="ES109" s="108"/>
      <c r="ET109" s="109"/>
      <c r="EU109" s="109"/>
      <c r="EV109" s="902"/>
      <c r="EW109" s="902"/>
      <c r="EX109" s="902"/>
      <c r="EY109" s="902"/>
      <c r="EZ109" s="902"/>
      <c r="FA109" s="902"/>
      <c r="FB109" s="109"/>
      <c r="FC109" s="109"/>
      <c r="FD109" s="110"/>
      <c r="FE109" s="108"/>
      <c r="FF109" s="109"/>
      <c r="FG109" s="109"/>
      <c r="FH109" s="918"/>
      <c r="FI109" s="918"/>
      <c r="FJ109" s="918"/>
      <c r="FK109" s="918"/>
      <c r="FL109" s="918"/>
      <c r="FM109" s="918"/>
      <c r="FN109" s="109"/>
      <c r="FO109" s="109"/>
      <c r="FP109" s="110"/>
      <c r="FQ109" s="901"/>
      <c r="FR109" s="902"/>
      <c r="FS109" s="902"/>
      <c r="FT109" s="902"/>
      <c r="FU109" s="902"/>
      <c r="FV109" s="902"/>
      <c r="FW109" s="902"/>
      <c r="FX109" s="902"/>
      <c r="FY109" s="902"/>
      <c r="FZ109" s="902"/>
      <c r="GA109" s="902"/>
      <c r="GB109" s="903"/>
      <c r="GC109" s="901"/>
      <c r="GD109" s="902"/>
      <c r="GE109" s="902"/>
      <c r="GF109" s="902"/>
      <c r="GG109" s="902"/>
      <c r="GH109" s="902"/>
      <c r="GI109" s="902"/>
      <c r="GJ109" s="902"/>
      <c r="GK109" s="902"/>
      <c r="GL109" s="902"/>
      <c r="GM109" s="902"/>
      <c r="GN109" s="903"/>
      <c r="GO109" s="901"/>
      <c r="GP109" s="902"/>
      <c r="GQ109" s="902"/>
      <c r="GR109" s="902"/>
      <c r="GS109" s="902"/>
      <c r="GT109" s="902"/>
      <c r="GU109" s="902"/>
      <c r="GV109" s="902"/>
      <c r="GW109" s="902"/>
      <c r="GX109" s="902"/>
      <c r="GY109" s="902"/>
      <c r="GZ109" s="903"/>
      <c r="HA109" s="901"/>
      <c r="HB109" s="902"/>
      <c r="HC109" s="902"/>
      <c r="HD109" s="902"/>
      <c r="HE109" s="902"/>
      <c r="HF109" s="902"/>
      <c r="HG109" s="902"/>
      <c r="HH109" s="902"/>
      <c r="HI109" s="902"/>
      <c r="HJ109" s="902"/>
      <c r="HK109" s="902"/>
      <c r="HL109" s="903"/>
      <c r="HM109" s="901"/>
      <c r="HN109" s="902"/>
      <c r="HO109" s="902"/>
      <c r="HP109" s="902"/>
      <c r="HQ109" s="902"/>
      <c r="HR109" s="902"/>
      <c r="HS109" s="902"/>
      <c r="HT109" s="902"/>
      <c r="HU109" s="902"/>
      <c r="HV109" s="902"/>
      <c r="HW109" s="902"/>
      <c r="HX109" s="903"/>
      <c r="HY109" s="108"/>
      <c r="HZ109" s="902"/>
      <c r="IA109" s="902"/>
      <c r="IB109" s="902"/>
      <c r="IC109" s="902"/>
      <c r="ID109" s="902"/>
      <c r="IE109" s="902"/>
      <c r="IF109" s="902"/>
      <c r="IG109" s="902"/>
      <c r="IH109" s="902"/>
      <c r="II109" s="902"/>
      <c r="IJ109" s="110"/>
      <c r="IK109" s="108"/>
      <c r="IL109" s="902"/>
      <c r="IM109" s="902"/>
      <c r="IN109" s="902"/>
      <c r="IO109" s="902"/>
      <c r="IP109" s="902"/>
      <c r="IQ109" s="902"/>
      <c r="IR109" s="902"/>
      <c r="IS109" s="902"/>
      <c r="IT109" s="902"/>
      <c r="IU109" s="902"/>
      <c r="IV109" s="567"/>
      <c r="IW109" s="47"/>
      <c r="IX109" s="728" t="s">
        <v>8</v>
      </c>
      <c r="IY109" s="731"/>
      <c r="IZ109" s="22"/>
      <c r="JA109" s="22"/>
      <c r="JB109" s="22"/>
      <c r="JC109" s="22"/>
      <c r="JD109" s="22"/>
      <c r="JE109" s="22"/>
      <c r="JF109" s="22"/>
      <c r="JG109" s="22"/>
      <c r="JH109" s="21"/>
      <c r="JI109" s="22"/>
      <c r="JJ109" s="22"/>
      <c r="JK109" s="22"/>
      <c r="JL109" s="22"/>
      <c r="JM109" s="22"/>
      <c r="JN109" s="22"/>
      <c r="JO109" s="22"/>
      <c r="JP109" s="22"/>
      <c r="JQ109" s="22"/>
      <c r="JR109" s="22"/>
      <c r="JS109" s="22"/>
      <c r="JT109" s="22"/>
      <c r="JU109" s="22"/>
      <c r="JV109" s="22"/>
      <c r="JW109" s="22"/>
      <c r="JX109" s="22"/>
      <c r="JY109" s="22"/>
      <c r="JZ109" s="22"/>
      <c r="KA109" s="22"/>
      <c r="KB109" s="22"/>
      <c r="KC109" s="22"/>
      <c r="KD109" s="22"/>
      <c r="KE109" s="22"/>
      <c r="KF109" s="22"/>
      <c r="KG109" s="22"/>
      <c r="KH109" s="22"/>
      <c r="KI109" s="22"/>
      <c r="KJ109" s="22"/>
      <c r="KK109" s="22"/>
      <c r="KL109" s="22"/>
      <c r="KM109" s="22"/>
      <c r="KN109" s="22"/>
      <c r="KO109" s="22"/>
      <c r="KP109" s="22"/>
      <c r="KQ109" s="22"/>
      <c r="KR109" s="22"/>
      <c r="KS109" s="22"/>
      <c r="KT109" s="22"/>
      <c r="KU109" s="22"/>
      <c r="KV109" s="22"/>
      <c r="KW109" s="22"/>
      <c r="KX109" s="22"/>
      <c r="KY109" s="22"/>
      <c r="KZ109" s="22"/>
      <c r="LA109" s="22"/>
      <c r="LB109" s="22"/>
      <c r="LC109" s="22"/>
      <c r="LD109" s="22"/>
      <c r="LE109" s="22"/>
      <c r="LF109" s="22"/>
      <c r="LG109" s="22"/>
      <c r="LH109" s="22"/>
      <c r="LI109" s="22"/>
      <c r="LJ109" s="23"/>
    </row>
    <row r="110" spans="2:478" ht="3.65" customHeight="1">
      <c r="B110" s="21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3"/>
      <c r="AP110" s="22"/>
      <c r="AQ110" s="22"/>
      <c r="AR110" s="22"/>
      <c r="AS110" s="22"/>
      <c r="AT110" s="22"/>
      <c r="AU110" s="22"/>
      <c r="AV110" s="22"/>
      <c r="AW110" s="22"/>
      <c r="AX110" s="727"/>
      <c r="AY110" s="728"/>
      <c r="AZ110" s="47"/>
      <c r="BA110" s="1192"/>
      <c r="BB110" s="1193"/>
      <c r="BC110" s="1193"/>
      <c r="BD110" s="1193"/>
      <c r="BE110" s="1220"/>
      <c r="BF110" s="1220"/>
      <c r="BG110" s="1220"/>
      <c r="BH110" s="1220"/>
      <c r="BI110" s="1220"/>
      <c r="BJ110" s="1225"/>
      <c r="BK110" s="1225"/>
      <c r="BL110" s="1226"/>
      <c r="BM110" s="602"/>
      <c r="BN110" s="109"/>
      <c r="BO110" s="109"/>
      <c r="BP110" s="918"/>
      <c r="BQ110" s="918"/>
      <c r="BR110" s="918"/>
      <c r="BS110" s="918"/>
      <c r="BT110" s="918"/>
      <c r="BU110" s="918"/>
      <c r="BV110" s="109"/>
      <c r="BW110" s="109"/>
      <c r="BX110" s="110"/>
      <c r="BY110" s="108"/>
      <c r="BZ110" s="109"/>
      <c r="CA110" s="109"/>
      <c r="CB110" s="902"/>
      <c r="CC110" s="902"/>
      <c r="CD110" s="902"/>
      <c r="CE110" s="902"/>
      <c r="CF110" s="902"/>
      <c r="CG110" s="902"/>
      <c r="CH110" s="109"/>
      <c r="CI110" s="109"/>
      <c r="CJ110" s="110"/>
      <c r="CK110" s="108"/>
      <c r="CL110" s="109"/>
      <c r="CM110" s="109"/>
      <c r="CN110" s="918"/>
      <c r="CO110" s="918"/>
      <c r="CP110" s="918"/>
      <c r="CQ110" s="918"/>
      <c r="CR110" s="918"/>
      <c r="CS110" s="918"/>
      <c r="CT110" s="109"/>
      <c r="CU110" s="109"/>
      <c r="CV110" s="110"/>
      <c r="CW110" s="108"/>
      <c r="CX110" s="109"/>
      <c r="CY110" s="109"/>
      <c r="CZ110" s="918"/>
      <c r="DA110" s="918"/>
      <c r="DB110" s="918"/>
      <c r="DC110" s="918"/>
      <c r="DD110" s="918"/>
      <c r="DE110" s="918"/>
      <c r="DF110" s="109"/>
      <c r="DG110" s="109"/>
      <c r="DH110" s="110"/>
      <c r="DI110" s="108"/>
      <c r="DJ110" s="109"/>
      <c r="DK110" s="109"/>
      <c r="DL110" s="918"/>
      <c r="DM110" s="918"/>
      <c r="DN110" s="918"/>
      <c r="DO110" s="918"/>
      <c r="DP110" s="918"/>
      <c r="DQ110" s="918"/>
      <c r="DR110" s="109"/>
      <c r="DS110" s="109"/>
      <c r="DT110" s="110"/>
      <c r="DU110" s="901"/>
      <c r="DV110" s="902"/>
      <c r="DW110" s="902"/>
      <c r="DX110" s="902"/>
      <c r="DY110" s="902"/>
      <c r="DZ110" s="902"/>
      <c r="EA110" s="902"/>
      <c r="EB110" s="902"/>
      <c r="EC110" s="902"/>
      <c r="ED110" s="902"/>
      <c r="EE110" s="902"/>
      <c r="EF110" s="903"/>
      <c r="EG110" s="901"/>
      <c r="EH110" s="902"/>
      <c r="EI110" s="902"/>
      <c r="EJ110" s="902"/>
      <c r="EK110" s="902"/>
      <c r="EL110" s="902"/>
      <c r="EM110" s="902"/>
      <c r="EN110" s="902"/>
      <c r="EO110" s="902"/>
      <c r="EP110" s="902"/>
      <c r="EQ110" s="902"/>
      <c r="ER110" s="903"/>
      <c r="ES110" s="108"/>
      <c r="ET110" s="109"/>
      <c r="EU110" s="109"/>
      <c r="EV110" s="902"/>
      <c r="EW110" s="902"/>
      <c r="EX110" s="902"/>
      <c r="EY110" s="902"/>
      <c r="EZ110" s="902"/>
      <c r="FA110" s="902"/>
      <c r="FB110" s="109"/>
      <c r="FC110" s="109"/>
      <c r="FD110" s="110"/>
      <c r="FE110" s="108"/>
      <c r="FF110" s="109"/>
      <c r="FG110" s="109"/>
      <c r="FH110" s="918"/>
      <c r="FI110" s="918"/>
      <c r="FJ110" s="918"/>
      <c r="FK110" s="918"/>
      <c r="FL110" s="918"/>
      <c r="FM110" s="918"/>
      <c r="FN110" s="109"/>
      <c r="FO110" s="109"/>
      <c r="FP110" s="110"/>
      <c r="FQ110" s="901"/>
      <c r="FR110" s="902"/>
      <c r="FS110" s="902"/>
      <c r="FT110" s="902"/>
      <c r="FU110" s="902"/>
      <c r="FV110" s="902"/>
      <c r="FW110" s="902"/>
      <c r="FX110" s="902"/>
      <c r="FY110" s="902"/>
      <c r="FZ110" s="902"/>
      <c r="GA110" s="902"/>
      <c r="GB110" s="903"/>
      <c r="GC110" s="901"/>
      <c r="GD110" s="902"/>
      <c r="GE110" s="902"/>
      <c r="GF110" s="902"/>
      <c r="GG110" s="902"/>
      <c r="GH110" s="902"/>
      <c r="GI110" s="902"/>
      <c r="GJ110" s="902"/>
      <c r="GK110" s="902"/>
      <c r="GL110" s="902"/>
      <c r="GM110" s="902"/>
      <c r="GN110" s="903"/>
      <c r="GO110" s="901"/>
      <c r="GP110" s="902"/>
      <c r="GQ110" s="902"/>
      <c r="GR110" s="902"/>
      <c r="GS110" s="902"/>
      <c r="GT110" s="902"/>
      <c r="GU110" s="902"/>
      <c r="GV110" s="902"/>
      <c r="GW110" s="902"/>
      <c r="GX110" s="902"/>
      <c r="GY110" s="902"/>
      <c r="GZ110" s="903"/>
      <c r="HA110" s="901"/>
      <c r="HB110" s="902"/>
      <c r="HC110" s="902"/>
      <c r="HD110" s="902"/>
      <c r="HE110" s="902"/>
      <c r="HF110" s="902"/>
      <c r="HG110" s="902"/>
      <c r="HH110" s="902"/>
      <c r="HI110" s="902"/>
      <c r="HJ110" s="902"/>
      <c r="HK110" s="902"/>
      <c r="HL110" s="903"/>
      <c r="HM110" s="901"/>
      <c r="HN110" s="902"/>
      <c r="HO110" s="902"/>
      <c r="HP110" s="902"/>
      <c r="HQ110" s="902"/>
      <c r="HR110" s="902"/>
      <c r="HS110" s="902"/>
      <c r="HT110" s="902"/>
      <c r="HU110" s="902"/>
      <c r="HV110" s="902"/>
      <c r="HW110" s="902"/>
      <c r="HX110" s="903"/>
      <c r="HY110" s="108"/>
      <c r="HZ110" s="902"/>
      <c r="IA110" s="902"/>
      <c r="IB110" s="902"/>
      <c r="IC110" s="902"/>
      <c r="ID110" s="902"/>
      <c r="IE110" s="902"/>
      <c r="IF110" s="902"/>
      <c r="IG110" s="902"/>
      <c r="IH110" s="902"/>
      <c r="II110" s="902"/>
      <c r="IJ110" s="110"/>
      <c r="IK110" s="108"/>
      <c r="IL110" s="902"/>
      <c r="IM110" s="902"/>
      <c r="IN110" s="902"/>
      <c r="IO110" s="902"/>
      <c r="IP110" s="902"/>
      <c r="IQ110" s="902"/>
      <c r="IR110" s="902"/>
      <c r="IS110" s="902"/>
      <c r="IT110" s="902"/>
      <c r="IU110" s="902"/>
      <c r="IV110" s="567"/>
      <c r="IW110" s="47"/>
      <c r="IX110" s="728"/>
      <c r="IY110" s="731"/>
      <c r="IZ110" s="22"/>
      <c r="JA110" s="22"/>
      <c r="JB110" s="22"/>
      <c r="JC110" s="22"/>
      <c r="JD110" s="22"/>
      <c r="JE110" s="22"/>
      <c r="JF110" s="22"/>
      <c r="JG110" s="22"/>
      <c r="JH110" s="21"/>
      <c r="JI110" s="22"/>
      <c r="JJ110" s="22"/>
      <c r="JK110" s="22"/>
      <c r="JL110" s="22"/>
      <c r="JM110" s="22"/>
      <c r="JN110" s="22"/>
      <c r="JO110" s="22"/>
      <c r="JP110" s="22"/>
      <c r="JQ110" s="22"/>
      <c r="JR110" s="22"/>
      <c r="JS110" s="22"/>
      <c r="JT110" s="22"/>
      <c r="JU110" s="22"/>
      <c r="JV110" s="22"/>
      <c r="JW110" s="22"/>
      <c r="JX110" s="22"/>
      <c r="JY110" s="22"/>
      <c r="JZ110" s="22"/>
      <c r="KA110" s="22"/>
      <c r="KB110" s="22"/>
      <c r="KC110" s="22"/>
      <c r="KD110" s="22"/>
      <c r="KE110" s="22"/>
      <c r="KF110" s="22"/>
      <c r="KG110" s="22"/>
      <c r="KH110" s="22"/>
      <c r="KI110" s="22"/>
      <c r="KJ110" s="22"/>
      <c r="KK110" s="22"/>
      <c r="KL110" s="22"/>
      <c r="KM110" s="22"/>
      <c r="KN110" s="22"/>
      <c r="KO110" s="22"/>
      <c r="KP110" s="22"/>
      <c r="KQ110" s="22"/>
      <c r="KR110" s="22"/>
      <c r="KS110" s="22"/>
      <c r="KT110" s="22"/>
      <c r="KU110" s="22"/>
      <c r="KV110" s="22"/>
      <c r="KW110" s="22"/>
      <c r="KX110" s="22"/>
      <c r="KY110" s="22"/>
      <c r="KZ110" s="22"/>
      <c r="LA110" s="22"/>
      <c r="LB110" s="22"/>
      <c r="LC110" s="22"/>
      <c r="LD110" s="22"/>
      <c r="LE110" s="22"/>
      <c r="LF110" s="22"/>
      <c r="LG110" s="22"/>
      <c r="LH110" s="22"/>
      <c r="LI110" s="22"/>
      <c r="LJ110" s="23"/>
    </row>
    <row r="111" spans="2:478" ht="3.65" customHeight="1">
      <c r="B111" s="21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3"/>
      <c r="AP111" s="22"/>
      <c r="AQ111" s="22"/>
      <c r="AR111" s="22"/>
      <c r="AS111" s="22"/>
      <c r="AT111" s="22"/>
      <c r="AU111" s="22"/>
      <c r="AV111" s="22"/>
      <c r="AW111" s="22"/>
      <c r="AX111" s="727"/>
      <c r="AY111" s="728"/>
      <c r="AZ111" s="47"/>
      <c r="BA111" s="1200" t="s">
        <v>72</v>
      </c>
      <c r="BB111" s="1201"/>
      <c r="BC111" s="1201"/>
      <c r="BD111" s="1201"/>
      <c r="BE111" s="1206">
        <v>7000</v>
      </c>
      <c r="BF111" s="1206"/>
      <c r="BG111" s="1206"/>
      <c r="BH111" s="1206"/>
      <c r="BI111" s="1206"/>
      <c r="BJ111" s="1227" t="s">
        <v>84</v>
      </c>
      <c r="BK111" s="1227"/>
      <c r="BL111" s="1228"/>
      <c r="BM111" s="602"/>
      <c r="BN111" s="109"/>
      <c r="BO111" s="109"/>
      <c r="BP111" s="918"/>
      <c r="BQ111" s="918"/>
      <c r="BR111" s="918"/>
      <c r="BS111" s="918"/>
      <c r="BT111" s="918"/>
      <c r="BU111" s="918"/>
      <c r="BV111" s="109"/>
      <c r="BW111" s="109"/>
      <c r="BX111" s="110"/>
      <c r="BY111" s="108"/>
      <c r="BZ111" s="109"/>
      <c r="CA111" s="109"/>
      <c r="CB111" s="902"/>
      <c r="CC111" s="902"/>
      <c r="CD111" s="902"/>
      <c r="CE111" s="902"/>
      <c r="CF111" s="902"/>
      <c r="CG111" s="902"/>
      <c r="CH111" s="109"/>
      <c r="CI111" s="109"/>
      <c r="CJ111" s="110"/>
      <c r="CK111" s="108"/>
      <c r="CL111" s="109"/>
      <c r="CM111" s="109"/>
      <c r="CN111" s="918"/>
      <c r="CO111" s="918"/>
      <c r="CP111" s="918"/>
      <c r="CQ111" s="918"/>
      <c r="CR111" s="918"/>
      <c r="CS111" s="918"/>
      <c r="CT111" s="109"/>
      <c r="CU111" s="109"/>
      <c r="CV111" s="110"/>
      <c r="CW111" s="108"/>
      <c r="CX111" s="109"/>
      <c r="CY111" s="109"/>
      <c r="CZ111" s="918"/>
      <c r="DA111" s="918"/>
      <c r="DB111" s="918"/>
      <c r="DC111" s="918"/>
      <c r="DD111" s="918"/>
      <c r="DE111" s="918"/>
      <c r="DF111" s="109"/>
      <c r="DG111" s="109"/>
      <c r="DH111" s="110"/>
      <c r="DI111" s="108"/>
      <c r="DJ111" s="109"/>
      <c r="DK111" s="109"/>
      <c r="DL111" s="918"/>
      <c r="DM111" s="918"/>
      <c r="DN111" s="918"/>
      <c r="DO111" s="918"/>
      <c r="DP111" s="918"/>
      <c r="DQ111" s="918"/>
      <c r="DR111" s="109"/>
      <c r="DS111" s="109"/>
      <c r="DT111" s="110"/>
      <c r="DU111" s="901"/>
      <c r="DV111" s="902"/>
      <c r="DW111" s="902"/>
      <c r="DX111" s="902"/>
      <c r="DY111" s="902"/>
      <c r="DZ111" s="902"/>
      <c r="EA111" s="902"/>
      <c r="EB111" s="902"/>
      <c r="EC111" s="902"/>
      <c r="ED111" s="902"/>
      <c r="EE111" s="902"/>
      <c r="EF111" s="903"/>
      <c r="EG111" s="901"/>
      <c r="EH111" s="902"/>
      <c r="EI111" s="902"/>
      <c r="EJ111" s="902"/>
      <c r="EK111" s="902"/>
      <c r="EL111" s="902"/>
      <c r="EM111" s="902"/>
      <c r="EN111" s="902"/>
      <c r="EO111" s="902"/>
      <c r="EP111" s="902"/>
      <c r="EQ111" s="902"/>
      <c r="ER111" s="903"/>
      <c r="ES111" s="108"/>
      <c r="ET111" s="109"/>
      <c r="EU111" s="109"/>
      <c r="EV111" s="902"/>
      <c r="EW111" s="902"/>
      <c r="EX111" s="902"/>
      <c r="EY111" s="902"/>
      <c r="EZ111" s="902"/>
      <c r="FA111" s="902"/>
      <c r="FB111" s="109"/>
      <c r="FC111" s="109"/>
      <c r="FD111" s="110"/>
      <c r="FE111" s="108"/>
      <c r="FF111" s="109"/>
      <c r="FG111" s="109"/>
      <c r="FH111" s="918"/>
      <c r="FI111" s="918"/>
      <c r="FJ111" s="918"/>
      <c r="FK111" s="918"/>
      <c r="FL111" s="918"/>
      <c r="FM111" s="918"/>
      <c r="FN111" s="109"/>
      <c r="FO111" s="109"/>
      <c r="FP111" s="110"/>
      <c r="FQ111" s="901"/>
      <c r="FR111" s="902"/>
      <c r="FS111" s="902"/>
      <c r="FT111" s="902"/>
      <c r="FU111" s="902"/>
      <c r="FV111" s="902"/>
      <c r="FW111" s="902"/>
      <c r="FX111" s="902"/>
      <c r="FY111" s="902"/>
      <c r="FZ111" s="902"/>
      <c r="GA111" s="902"/>
      <c r="GB111" s="903"/>
      <c r="GC111" s="901"/>
      <c r="GD111" s="902"/>
      <c r="GE111" s="902"/>
      <c r="GF111" s="902"/>
      <c r="GG111" s="902"/>
      <c r="GH111" s="902"/>
      <c r="GI111" s="902"/>
      <c r="GJ111" s="902"/>
      <c r="GK111" s="902"/>
      <c r="GL111" s="902"/>
      <c r="GM111" s="902"/>
      <c r="GN111" s="903"/>
      <c r="GO111" s="901"/>
      <c r="GP111" s="902"/>
      <c r="GQ111" s="902"/>
      <c r="GR111" s="902"/>
      <c r="GS111" s="902"/>
      <c r="GT111" s="902"/>
      <c r="GU111" s="902"/>
      <c r="GV111" s="902"/>
      <c r="GW111" s="902"/>
      <c r="GX111" s="902"/>
      <c r="GY111" s="902"/>
      <c r="GZ111" s="903"/>
      <c r="HA111" s="901"/>
      <c r="HB111" s="902"/>
      <c r="HC111" s="902"/>
      <c r="HD111" s="902"/>
      <c r="HE111" s="902"/>
      <c r="HF111" s="902"/>
      <c r="HG111" s="902"/>
      <c r="HH111" s="902"/>
      <c r="HI111" s="902"/>
      <c r="HJ111" s="902"/>
      <c r="HK111" s="902"/>
      <c r="HL111" s="903"/>
      <c r="HM111" s="901"/>
      <c r="HN111" s="902"/>
      <c r="HO111" s="902"/>
      <c r="HP111" s="902"/>
      <c r="HQ111" s="902"/>
      <c r="HR111" s="902"/>
      <c r="HS111" s="902"/>
      <c r="HT111" s="902"/>
      <c r="HU111" s="902"/>
      <c r="HV111" s="902"/>
      <c r="HW111" s="902"/>
      <c r="HX111" s="903"/>
      <c r="HY111" s="108"/>
      <c r="HZ111" s="902"/>
      <c r="IA111" s="902"/>
      <c r="IB111" s="902"/>
      <c r="IC111" s="902"/>
      <c r="ID111" s="902"/>
      <c r="IE111" s="902"/>
      <c r="IF111" s="902"/>
      <c r="IG111" s="902"/>
      <c r="IH111" s="902"/>
      <c r="II111" s="902"/>
      <c r="IJ111" s="110"/>
      <c r="IK111" s="108"/>
      <c r="IL111" s="902"/>
      <c r="IM111" s="902"/>
      <c r="IN111" s="902"/>
      <c r="IO111" s="902"/>
      <c r="IP111" s="902"/>
      <c r="IQ111" s="902"/>
      <c r="IR111" s="902"/>
      <c r="IS111" s="902"/>
      <c r="IT111" s="902"/>
      <c r="IU111" s="902"/>
      <c r="IV111" s="567"/>
      <c r="IW111" s="47"/>
      <c r="IX111" s="728"/>
      <c r="IY111" s="731"/>
      <c r="IZ111" s="22"/>
      <c r="JA111" s="22"/>
      <c r="JB111" s="22"/>
      <c r="JC111" s="22"/>
      <c r="JD111" s="22"/>
      <c r="JE111" s="22"/>
      <c r="JF111" s="22"/>
      <c r="JG111" s="22"/>
      <c r="JH111" s="21"/>
      <c r="JI111" s="22"/>
      <c r="JJ111" s="22"/>
      <c r="JK111" s="22"/>
      <c r="JL111" s="22"/>
      <c r="JM111" s="22"/>
      <c r="JN111" s="22"/>
      <c r="JO111" s="22"/>
      <c r="JP111" s="22"/>
      <c r="JQ111" s="22"/>
      <c r="JR111" s="22"/>
      <c r="JS111" s="22"/>
      <c r="JT111" s="22"/>
      <c r="JU111" s="22"/>
      <c r="JV111" s="22"/>
      <c r="JW111" s="22"/>
      <c r="JX111" s="22"/>
      <c r="JY111" s="22"/>
      <c r="JZ111" s="22"/>
      <c r="KA111" s="22"/>
      <c r="KB111" s="22"/>
      <c r="KC111" s="22"/>
      <c r="KD111" s="22"/>
      <c r="KE111" s="22"/>
      <c r="KF111" s="22"/>
      <c r="KG111" s="22"/>
      <c r="KH111" s="22"/>
      <c r="KI111" s="22"/>
      <c r="KJ111" s="22"/>
      <c r="KK111" s="22"/>
      <c r="KL111" s="22"/>
      <c r="KM111" s="22"/>
      <c r="KN111" s="22"/>
      <c r="KO111" s="22"/>
      <c r="KP111" s="22"/>
      <c r="KQ111" s="22"/>
      <c r="KR111" s="22"/>
      <c r="KS111" s="22"/>
      <c r="KT111" s="22"/>
      <c r="KU111" s="22"/>
      <c r="KV111" s="22"/>
      <c r="KW111" s="22"/>
      <c r="KX111" s="22"/>
      <c r="KY111" s="22"/>
      <c r="KZ111" s="22"/>
      <c r="LA111" s="22"/>
      <c r="LB111" s="22"/>
      <c r="LC111" s="22"/>
      <c r="LD111" s="22"/>
      <c r="LE111" s="22"/>
      <c r="LF111" s="22"/>
      <c r="LG111" s="22"/>
      <c r="LH111" s="22"/>
      <c r="LI111" s="22"/>
      <c r="LJ111" s="23"/>
    </row>
    <row r="112" spans="2:478" ht="3.65" customHeight="1">
      <c r="B112" s="21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3"/>
      <c r="AP112" s="22"/>
      <c r="AQ112" s="22"/>
      <c r="AR112" s="22"/>
      <c r="AS112" s="22"/>
      <c r="AT112" s="22"/>
      <c r="AU112" s="22"/>
      <c r="AV112" s="22"/>
      <c r="AW112" s="22"/>
      <c r="AX112" s="727"/>
      <c r="AY112" s="728"/>
      <c r="AZ112" s="47"/>
      <c r="BA112" s="1202"/>
      <c r="BB112" s="1203"/>
      <c r="BC112" s="1203"/>
      <c r="BD112" s="1203"/>
      <c r="BE112" s="1208"/>
      <c r="BF112" s="1208"/>
      <c r="BG112" s="1208"/>
      <c r="BH112" s="1208"/>
      <c r="BI112" s="1208"/>
      <c r="BJ112" s="1229"/>
      <c r="BK112" s="1229"/>
      <c r="BL112" s="1230"/>
      <c r="BM112" s="602"/>
      <c r="BN112" s="109"/>
      <c r="BO112" s="109"/>
      <c r="BP112" s="109"/>
      <c r="BQ112" s="109"/>
      <c r="BR112" s="109"/>
      <c r="BS112" s="109"/>
      <c r="BT112" s="109"/>
      <c r="BU112" s="109"/>
      <c r="BV112" s="109"/>
      <c r="BW112" s="109"/>
      <c r="BX112" s="110"/>
      <c r="BY112" s="108"/>
      <c r="BZ112" s="109"/>
      <c r="CA112" s="109"/>
      <c r="CB112" s="902"/>
      <c r="CC112" s="902"/>
      <c r="CD112" s="902"/>
      <c r="CE112" s="902"/>
      <c r="CF112" s="902"/>
      <c r="CG112" s="902"/>
      <c r="CH112" s="109"/>
      <c r="CI112" s="109"/>
      <c r="CJ112" s="110"/>
      <c r="CK112" s="108"/>
      <c r="CL112" s="109"/>
      <c r="CM112" s="109"/>
      <c r="CN112" s="109"/>
      <c r="CO112" s="109"/>
      <c r="CP112" s="109"/>
      <c r="CQ112" s="109"/>
      <c r="CR112" s="109"/>
      <c r="CS112" s="109"/>
      <c r="CT112" s="109"/>
      <c r="CU112" s="109"/>
      <c r="CV112" s="110"/>
      <c r="CW112" s="108"/>
      <c r="CX112" s="109"/>
      <c r="CY112" s="109"/>
      <c r="CZ112" s="109"/>
      <c r="DA112" s="109"/>
      <c r="DB112" s="109"/>
      <c r="DC112" s="109"/>
      <c r="DD112" s="109"/>
      <c r="DE112" s="109"/>
      <c r="DF112" s="109"/>
      <c r="DG112" s="109"/>
      <c r="DH112" s="110"/>
      <c r="DI112" s="108"/>
      <c r="DJ112" s="109"/>
      <c r="DK112" s="109"/>
      <c r="DL112" s="109"/>
      <c r="DM112" s="109"/>
      <c r="DN112" s="109"/>
      <c r="DO112" s="109"/>
      <c r="DP112" s="109"/>
      <c r="DQ112" s="109"/>
      <c r="DR112" s="109"/>
      <c r="DS112" s="109"/>
      <c r="DT112" s="110"/>
      <c r="DU112" s="901"/>
      <c r="DV112" s="902"/>
      <c r="DW112" s="902"/>
      <c r="DX112" s="902"/>
      <c r="DY112" s="902"/>
      <c r="DZ112" s="902"/>
      <c r="EA112" s="902"/>
      <c r="EB112" s="902"/>
      <c r="EC112" s="902"/>
      <c r="ED112" s="902"/>
      <c r="EE112" s="902"/>
      <c r="EF112" s="903"/>
      <c r="EG112" s="901"/>
      <c r="EH112" s="902"/>
      <c r="EI112" s="902"/>
      <c r="EJ112" s="902"/>
      <c r="EK112" s="902"/>
      <c r="EL112" s="902"/>
      <c r="EM112" s="902"/>
      <c r="EN112" s="902"/>
      <c r="EO112" s="902"/>
      <c r="EP112" s="902"/>
      <c r="EQ112" s="902"/>
      <c r="ER112" s="903"/>
      <c r="ES112" s="108"/>
      <c r="ET112" s="109"/>
      <c r="EU112" s="109"/>
      <c r="EV112" s="902"/>
      <c r="EW112" s="902"/>
      <c r="EX112" s="902"/>
      <c r="EY112" s="902"/>
      <c r="EZ112" s="902"/>
      <c r="FA112" s="902"/>
      <c r="FB112" s="109"/>
      <c r="FC112" s="109"/>
      <c r="FD112" s="110"/>
      <c r="FE112" s="108"/>
      <c r="FF112" s="109"/>
      <c r="FG112" s="109"/>
      <c r="FH112" s="109"/>
      <c r="FI112" s="109"/>
      <c r="FJ112" s="109"/>
      <c r="FK112" s="109"/>
      <c r="FL112" s="109"/>
      <c r="FM112" s="109"/>
      <c r="FN112" s="109"/>
      <c r="FO112" s="109"/>
      <c r="FP112" s="110"/>
      <c r="FQ112" s="901"/>
      <c r="FR112" s="902"/>
      <c r="FS112" s="902"/>
      <c r="FT112" s="902"/>
      <c r="FU112" s="902"/>
      <c r="FV112" s="902"/>
      <c r="FW112" s="902"/>
      <c r="FX112" s="902"/>
      <c r="FY112" s="902"/>
      <c r="FZ112" s="902"/>
      <c r="GA112" s="902"/>
      <c r="GB112" s="903"/>
      <c r="GC112" s="901"/>
      <c r="GD112" s="902"/>
      <c r="GE112" s="902"/>
      <c r="GF112" s="902"/>
      <c r="GG112" s="902"/>
      <c r="GH112" s="902"/>
      <c r="GI112" s="902"/>
      <c r="GJ112" s="902"/>
      <c r="GK112" s="902"/>
      <c r="GL112" s="902"/>
      <c r="GM112" s="902"/>
      <c r="GN112" s="903"/>
      <c r="GO112" s="901"/>
      <c r="GP112" s="902"/>
      <c r="GQ112" s="902"/>
      <c r="GR112" s="902"/>
      <c r="GS112" s="902"/>
      <c r="GT112" s="902"/>
      <c r="GU112" s="902"/>
      <c r="GV112" s="902"/>
      <c r="GW112" s="902"/>
      <c r="GX112" s="902"/>
      <c r="GY112" s="902"/>
      <c r="GZ112" s="903"/>
      <c r="HA112" s="901"/>
      <c r="HB112" s="902"/>
      <c r="HC112" s="902"/>
      <c r="HD112" s="902"/>
      <c r="HE112" s="902"/>
      <c r="HF112" s="902"/>
      <c r="HG112" s="902"/>
      <c r="HH112" s="902"/>
      <c r="HI112" s="902"/>
      <c r="HJ112" s="902"/>
      <c r="HK112" s="902"/>
      <c r="HL112" s="903"/>
      <c r="HM112" s="901"/>
      <c r="HN112" s="902"/>
      <c r="HO112" s="902"/>
      <c r="HP112" s="902"/>
      <c r="HQ112" s="902"/>
      <c r="HR112" s="902"/>
      <c r="HS112" s="902"/>
      <c r="HT112" s="902"/>
      <c r="HU112" s="902"/>
      <c r="HV112" s="902"/>
      <c r="HW112" s="902"/>
      <c r="HX112" s="903"/>
      <c r="HY112" s="108"/>
      <c r="HZ112" s="902"/>
      <c r="IA112" s="902"/>
      <c r="IB112" s="902"/>
      <c r="IC112" s="902"/>
      <c r="ID112" s="902"/>
      <c r="IE112" s="902"/>
      <c r="IF112" s="902"/>
      <c r="IG112" s="902"/>
      <c r="IH112" s="902"/>
      <c r="II112" s="902"/>
      <c r="IJ112" s="110"/>
      <c r="IK112" s="108"/>
      <c r="IL112" s="902"/>
      <c r="IM112" s="902"/>
      <c r="IN112" s="902"/>
      <c r="IO112" s="902"/>
      <c r="IP112" s="902"/>
      <c r="IQ112" s="902"/>
      <c r="IR112" s="902"/>
      <c r="IS112" s="902"/>
      <c r="IT112" s="902"/>
      <c r="IU112" s="902"/>
      <c r="IV112" s="567"/>
      <c r="IW112" s="47"/>
      <c r="IX112" s="728"/>
      <c r="IY112" s="731"/>
      <c r="IZ112" s="22"/>
      <c r="JA112" s="22"/>
      <c r="JB112" s="22"/>
      <c r="JC112" s="22"/>
      <c r="JD112" s="22"/>
      <c r="JE112" s="22"/>
      <c r="JF112" s="22"/>
      <c r="JG112" s="22"/>
      <c r="JH112" s="21"/>
      <c r="JI112" s="22"/>
      <c r="JJ112" s="22"/>
      <c r="JK112" s="22"/>
      <c r="JL112" s="22"/>
      <c r="JM112" s="22"/>
      <c r="JN112" s="22"/>
      <c r="JO112" s="22"/>
      <c r="JP112" s="22"/>
      <c r="JQ112" s="22"/>
      <c r="JR112" s="22"/>
      <c r="JS112" s="22"/>
      <c r="JT112" s="22"/>
      <c r="JU112" s="22"/>
      <c r="JV112" s="22"/>
      <c r="JW112" s="22"/>
      <c r="JX112" s="22"/>
      <c r="JY112" s="22"/>
      <c r="JZ112" s="22"/>
      <c r="KA112" s="22"/>
      <c r="KB112" s="22"/>
      <c r="KC112" s="22"/>
      <c r="KD112" s="22"/>
      <c r="KE112" s="22"/>
      <c r="KF112" s="22"/>
      <c r="KG112" s="22"/>
      <c r="KH112" s="22"/>
      <c r="KI112" s="22"/>
      <c r="KJ112" s="22"/>
      <c r="KK112" s="22"/>
      <c r="KL112" s="22"/>
      <c r="KM112" s="22"/>
      <c r="KN112" s="22"/>
      <c r="KO112" s="22"/>
      <c r="KP112" s="22"/>
      <c r="KQ112" s="22"/>
      <c r="KR112" s="22"/>
      <c r="KS112" s="22"/>
      <c r="KT112" s="22"/>
      <c r="KU112" s="22"/>
      <c r="KV112" s="22"/>
      <c r="KW112" s="22"/>
      <c r="KX112" s="22"/>
      <c r="KY112" s="22"/>
      <c r="KZ112" s="22"/>
      <c r="LA112" s="22"/>
      <c r="LB112" s="22"/>
      <c r="LC112" s="22"/>
      <c r="LD112" s="22"/>
      <c r="LE112" s="22"/>
      <c r="LF112" s="22"/>
      <c r="LG112" s="22"/>
      <c r="LH112" s="22"/>
      <c r="LI112" s="22"/>
      <c r="LJ112" s="23"/>
    </row>
    <row r="113" spans="2:322" ht="3.65" customHeight="1">
      <c r="B113" s="21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3"/>
      <c r="AP113" s="22"/>
      <c r="AQ113" s="22"/>
      <c r="AR113" s="22"/>
      <c r="AS113" s="22"/>
      <c r="AT113" s="22"/>
      <c r="AU113" s="22"/>
      <c r="AV113" s="22"/>
      <c r="AW113" s="22"/>
      <c r="AX113" s="727"/>
      <c r="AY113" s="728"/>
      <c r="AZ113" s="47"/>
      <c r="BA113" s="1204"/>
      <c r="BB113" s="1205"/>
      <c r="BC113" s="1205"/>
      <c r="BD113" s="1205"/>
      <c r="BE113" s="1210"/>
      <c r="BF113" s="1210"/>
      <c r="BG113" s="1210"/>
      <c r="BH113" s="1210"/>
      <c r="BI113" s="1210"/>
      <c r="BJ113" s="1231"/>
      <c r="BK113" s="1231"/>
      <c r="BL113" s="1232"/>
      <c r="BM113" s="602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10"/>
      <c r="BY113" s="108"/>
      <c r="BZ113" s="109"/>
      <c r="CA113" s="109"/>
      <c r="CB113" s="109"/>
      <c r="CC113" s="109"/>
      <c r="CD113" s="109"/>
      <c r="CE113" s="109"/>
      <c r="CF113" s="109"/>
      <c r="CG113" s="109"/>
      <c r="CH113" s="109"/>
      <c r="CI113" s="109"/>
      <c r="CJ113" s="110"/>
      <c r="CK113" s="108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10"/>
      <c r="CW113" s="108"/>
      <c r="CX113" s="109"/>
      <c r="CY113" s="109"/>
      <c r="CZ113" s="109"/>
      <c r="DA113" s="109"/>
      <c r="DB113" s="109"/>
      <c r="DC113" s="109"/>
      <c r="DD113" s="109"/>
      <c r="DE113" s="109"/>
      <c r="DF113" s="109"/>
      <c r="DG113" s="109"/>
      <c r="DH113" s="110"/>
      <c r="DI113" s="108"/>
      <c r="DJ113" s="109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10"/>
      <c r="DU113" s="901"/>
      <c r="DV113" s="902"/>
      <c r="DW113" s="902"/>
      <c r="DX113" s="902"/>
      <c r="DY113" s="902"/>
      <c r="DZ113" s="902"/>
      <c r="EA113" s="902"/>
      <c r="EB113" s="902"/>
      <c r="EC113" s="902"/>
      <c r="ED113" s="902"/>
      <c r="EE113" s="902"/>
      <c r="EF113" s="903"/>
      <c r="EG113" s="901"/>
      <c r="EH113" s="902"/>
      <c r="EI113" s="902"/>
      <c r="EJ113" s="902"/>
      <c r="EK113" s="902"/>
      <c r="EL113" s="902"/>
      <c r="EM113" s="902"/>
      <c r="EN113" s="902"/>
      <c r="EO113" s="902"/>
      <c r="EP113" s="902"/>
      <c r="EQ113" s="902"/>
      <c r="ER113" s="903"/>
      <c r="ES113" s="108"/>
      <c r="ET113" s="109"/>
      <c r="EU113" s="109"/>
      <c r="EV113" s="109"/>
      <c r="EW113" s="109"/>
      <c r="EX113" s="109"/>
      <c r="EY113" s="109"/>
      <c r="EZ113" s="109"/>
      <c r="FA113" s="109"/>
      <c r="FB113" s="109"/>
      <c r="FC113" s="109"/>
      <c r="FD113" s="110"/>
      <c r="FE113" s="108"/>
      <c r="FF113" s="109"/>
      <c r="FG113" s="109"/>
      <c r="FH113" s="109"/>
      <c r="FI113" s="109"/>
      <c r="FJ113" s="109"/>
      <c r="FK113" s="109"/>
      <c r="FL113" s="109"/>
      <c r="FM113" s="109"/>
      <c r="FN113" s="109"/>
      <c r="FO113" s="109"/>
      <c r="FP113" s="110"/>
      <c r="FQ113" s="901"/>
      <c r="FR113" s="902"/>
      <c r="FS113" s="902"/>
      <c r="FT113" s="902"/>
      <c r="FU113" s="902"/>
      <c r="FV113" s="902"/>
      <c r="FW113" s="902"/>
      <c r="FX113" s="902"/>
      <c r="FY113" s="902"/>
      <c r="FZ113" s="902"/>
      <c r="GA113" s="902"/>
      <c r="GB113" s="903"/>
      <c r="GC113" s="901"/>
      <c r="GD113" s="902"/>
      <c r="GE113" s="902"/>
      <c r="GF113" s="902"/>
      <c r="GG113" s="902"/>
      <c r="GH113" s="902"/>
      <c r="GI113" s="902"/>
      <c r="GJ113" s="902"/>
      <c r="GK113" s="902"/>
      <c r="GL113" s="902"/>
      <c r="GM113" s="902"/>
      <c r="GN113" s="903"/>
      <c r="GO113" s="901"/>
      <c r="GP113" s="902"/>
      <c r="GQ113" s="902"/>
      <c r="GR113" s="902"/>
      <c r="GS113" s="902"/>
      <c r="GT113" s="902"/>
      <c r="GU113" s="902"/>
      <c r="GV113" s="902"/>
      <c r="GW113" s="902"/>
      <c r="GX113" s="902"/>
      <c r="GY113" s="902"/>
      <c r="GZ113" s="903"/>
      <c r="HA113" s="901"/>
      <c r="HB113" s="902"/>
      <c r="HC113" s="902"/>
      <c r="HD113" s="902"/>
      <c r="HE113" s="902"/>
      <c r="HF113" s="902"/>
      <c r="HG113" s="902"/>
      <c r="HH113" s="902"/>
      <c r="HI113" s="902"/>
      <c r="HJ113" s="902"/>
      <c r="HK113" s="902"/>
      <c r="HL113" s="903"/>
      <c r="HM113" s="901"/>
      <c r="HN113" s="902"/>
      <c r="HO113" s="902"/>
      <c r="HP113" s="902"/>
      <c r="HQ113" s="902"/>
      <c r="HR113" s="902"/>
      <c r="HS113" s="902"/>
      <c r="HT113" s="902"/>
      <c r="HU113" s="902"/>
      <c r="HV113" s="902"/>
      <c r="HW113" s="902"/>
      <c r="HX113" s="903"/>
      <c r="HY113" s="108"/>
      <c r="HZ113" s="902"/>
      <c r="IA113" s="902"/>
      <c r="IB113" s="902"/>
      <c r="IC113" s="902"/>
      <c r="ID113" s="902"/>
      <c r="IE113" s="902"/>
      <c r="IF113" s="902"/>
      <c r="IG113" s="902"/>
      <c r="IH113" s="902"/>
      <c r="II113" s="902"/>
      <c r="IJ113" s="110"/>
      <c r="IK113" s="108"/>
      <c r="IL113" s="902"/>
      <c r="IM113" s="902"/>
      <c r="IN113" s="902"/>
      <c r="IO113" s="902"/>
      <c r="IP113" s="902"/>
      <c r="IQ113" s="902"/>
      <c r="IR113" s="902"/>
      <c r="IS113" s="902"/>
      <c r="IT113" s="902"/>
      <c r="IU113" s="902"/>
      <c r="IV113" s="567"/>
      <c r="IW113" s="47"/>
      <c r="IX113" s="728"/>
      <c r="IY113" s="731"/>
      <c r="IZ113" s="22"/>
      <c r="JA113" s="22"/>
      <c r="JB113" s="22"/>
      <c r="JC113" s="22"/>
      <c r="JD113" s="22"/>
      <c r="JE113" s="22"/>
      <c r="JF113" s="22"/>
      <c r="JG113" s="22"/>
      <c r="JH113" s="21"/>
      <c r="JI113" s="22"/>
      <c r="JJ113" s="22"/>
      <c r="JK113" s="22"/>
      <c r="JL113" s="22"/>
      <c r="JM113" s="22"/>
      <c r="JN113" s="22"/>
      <c r="JO113" s="22"/>
      <c r="JP113" s="22"/>
      <c r="JQ113" s="22"/>
      <c r="JR113" s="22"/>
      <c r="JS113" s="22"/>
      <c r="JT113" s="22"/>
      <c r="JU113" s="22"/>
      <c r="JV113" s="22"/>
      <c r="JW113" s="22"/>
      <c r="JX113" s="22"/>
      <c r="JY113" s="22"/>
      <c r="JZ113" s="22"/>
      <c r="KA113" s="22"/>
      <c r="KB113" s="22"/>
      <c r="KC113" s="22"/>
      <c r="KD113" s="22"/>
      <c r="KE113" s="22"/>
      <c r="KF113" s="22"/>
      <c r="KG113" s="22"/>
      <c r="KH113" s="22"/>
      <c r="KI113" s="22"/>
      <c r="KJ113" s="22"/>
      <c r="KK113" s="22"/>
      <c r="KL113" s="22"/>
      <c r="KM113" s="22"/>
      <c r="KN113" s="22"/>
      <c r="KO113" s="22"/>
      <c r="KP113" s="22"/>
      <c r="KQ113" s="22"/>
      <c r="KR113" s="22"/>
      <c r="KS113" s="22"/>
      <c r="KT113" s="22"/>
      <c r="KU113" s="22"/>
      <c r="KV113" s="22"/>
      <c r="KW113" s="22"/>
      <c r="KX113" s="22"/>
      <c r="KY113" s="22"/>
      <c r="KZ113" s="22"/>
      <c r="LA113" s="22"/>
      <c r="LB113" s="22"/>
      <c r="LC113" s="22"/>
      <c r="LD113" s="22"/>
      <c r="LE113" s="22"/>
      <c r="LF113" s="22"/>
      <c r="LG113" s="22"/>
      <c r="LH113" s="22"/>
      <c r="LI113" s="22"/>
      <c r="LJ113" s="23"/>
    </row>
    <row r="114" spans="2:322" ht="3.65" customHeight="1">
      <c r="B114" s="21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3"/>
      <c r="AP114" s="22"/>
      <c r="AQ114" s="22"/>
      <c r="AR114" s="22"/>
      <c r="AS114" s="22"/>
      <c r="AT114" s="22"/>
      <c r="AU114" s="22"/>
      <c r="AV114" s="22"/>
      <c r="AW114" s="22"/>
      <c r="AX114" s="727"/>
      <c r="AY114" s="728"/>
      <c r="AZ114" s="728" t="e" vm="3">
        <v>#VALUE!</v>
      </c>
      <c r="BA114" s="1188" t="s">
        <v>1051</v>
      </c>
      <c r="BB114" s="1189"/>
      <c r="BC114" s="1189"/>
      <c r="BD114" s="1189"/>
      <c r="BE114" s="1194">
        <v>7032</v>
      </c>
      <c r="BF114" s="1194"/>
      <c r="BG114" s="1194"/>
      <c r="BH114" s="1194"/>
      <c r="BI114" s="1194"/>
      <c r="BJ114" s="1194"/>
      <c r="BK114" s="1194"/>
      <c r="BL114" s="1195"/>
      <c r="BM114" s="602"/>
      <c r="BN114" s="109"/>
      <c r="BO114" s="109"/>
      <c r="BV114" s="109"/>
      <c r="BW114" s="109"/>
      <c r="BX114" s="110"/>
      <c r="BY114" s="108"/>
      <c r="BZ114" s="109"/>
      <c r="CA114" s="109"/>
      <c r="CB114" s="109"/>
      <c r="CC114" s="109"/>
      <c r="CD114" s="109"/>
      <c r="CE114" s="109"/>
      <c r="CF114" s="109"/>
      <c r="CG114" s="109"/>
      <c r="CH114" s="109"/>
      <c r="CI114" s="109"/>
      <c r="CJ114" s="110"/>
      <c r="CK114" s="108"/>
      <c r="CL114" s="109"/>
      <c r="CM114" s="109"/>
      <c r="CN114" s="109"/>
      <c r="CO114" s="109"/>
      <c r="CP114" s="109"/>
      <c r="CQ114" s="109"/>
      <c r="CR114" s="109"/>
      <c r="CS114" s="109"/>
      <c r="CT114" s="109"/>
      <c r="CU114" s="109"/>
      <c r="CV114" s="110"/>
      <c r="CW114" s="108"/>
      <c r="CX114" s="109"/>
      <c r="CY114" s="109"/>
      <c r="DF114" s="109"/>
      <c r="DG114" s="109"/>
      <c r="DH114" s="110"/>
      <c r="DI114" s="108"/>
      <c r="DJ114" s="109"/>
      <c r="DK114" s="109"/>
      <c r="DL114" s="109"/>
      <c r="DM114" s="109"/>
      <c r="DN114" s="109"/>
      <c r="DO114" s="109"/>
      <c r="DP114" s="109"/>
      <c r="DQ114" s="109"/>
      <c r="DR114" s="109"/>
      <c r="DS114" s="109"/>
      <c r="DT114" s="110"/>
      <c r="DU114" s="901"/>
      <c r="DV114" s="902"/>
      <c r="DW114" s="902"/>
      <c r="DX114" s="902"/>
      <c r="DY114" s="902"/>
      <c r="DZ114" s="902"/>
      <c r="EA114" s="902"/>
      <c r="EB114" s="902"/>
      <c r="EC114" s="902"/>
      <c r="ED114" s="902"/>
      <c r="EE114" s="902"/>
      <c r="EF114" s="903"/>
      <c r="EG114" s="901"/>
      <c r="EH114" s="902"/>
      <c r="EI114" s="902"/>
      <c r="EJ114" s="902"/>
      <c r="EK114" s="902"/>
      <c r="EL114" s="902"/>
      <c r="EM114" s="902"/>
      <c r="EN114" s="902"/>
      <c r="EO114" s="902"/>
      <c r="EP114" s="902"/>
      <c r="EQ114" s="902"/>
      <c r="ER114" s="903"/>
      <c r="ES114" s="108"/>
      <c r="ET114" s="109"/>
      <c r="EU114" s="109"/>
      <c r="EV114" s="109"/>
      <c r="EW114" s="109"/>
      <c r="EX114" s="109"/>
      <c r="EY114" s="109"/>
      <c r="EZ114" s="109"/>
      <c r="FA114" s="109"/>
      <c r="FB114" s="109"/>
      <c r="FC114" s="109"/>
      <c r="FD114" s="110"/>
      <c r="FE114" s="108"/>
      <c r="FF114" s="109"/>
      <c r="FG114" s="109"/>
      <c r="FH114" s="109"/>
      <c r="FI114" s="109"/>
      <c r="FJ114" s="109"/>
      <c r="FK114" s="109"/>
      <c r="FL114" s="109"/>
      <c r="FM114" s="109"/>
      <c r="FN114" s="109"/>
      <c r="FO114" s="109"/>
      <c r="FP114" s="110"/>
      <c r="FQ114" s="901"/>
      <c r="FR114" s="902"/>
      <c r="FS114" s="902"/>
      <c r="FT114" s="902"/>
      <c r="FU114" s="902"/>
      <c r="FV114" s="902"/>
      <c r="FW114" s="902"/>
      <c r="FX114" s="902"/>
      <c r="FY114" s="902"/>
      <c r="FZ114" s="902"/>
      <c r="GA114" s="902"/>
      <c r="GB114" s="903"/>
      <c r="GC114" s="901"/>
      <c r="GD114" s="902"/>
      <c r="GE114" s="902"/>
      <c r="GF114" s="902"/>
      <c r="GG114" s="902"/>
      <c r="GH114" s="902"/>
      <c r="GI114" s="902"/>
      <c r="GJ114" s="902"/>
      <c r="GK114" s="902"/>
      <c r="GL114" s="902"/>
      <c r="GM114" s="902"/>
      <c r="GN114" s="903"/>
      <c r="GO114" s="901"/>
      <c r="GP114" s="902"/>
      <c r="GQ114" s="902"/>
      <c r="GR114" s="902"/>
      <c r="GS114" s="902"/>
      <c r="GT114" s="902"/>
      <c r="GU114" s="902"/>
      <c r="GV114" s="902"/>
      <c r="GW114" s="902"/>
      <c r="GX114" s="902"/>
      <c r="GY114" s="902"/>
      <c r="GZ114" s="903"/>
      <c r="HA114" s="901"/>
      <c r="HB114" s="902"/>
      <c r="HC114" s="902"/>
      <c r="HD114" s="902"/>
      <c r="HE114" s="902"/>
      <c r="HF114" s="902"/>
      <c r="HG114" s="902"/>
      <c r="HH114" s="902"/>
      <c r="HI114" s="902"/>
      <c r="HJ114" s="902"/>
      <c r="HK114" s="902"/>
      <c r="HL114" s="903"/>
      <c r="HM114" s="901"/>
      <c r="HN114" s="902"/>
      <c r="HO114" s="902"/>
      <c r="HP114" s="902"/>
      <c r="HQ114" s="902"/>
      <c r="HR114" s="902"/>
      <c r="HS114" s="902"/>
      <c r="HT114" s="902"/>
      <c r="HU114" s="902"/>
      <c r="HV114" s="902"/>
      <c r="HW114" s="902"/>
      <c r="HX114" s="903"/>
      <c r="HY114" s="108"/>
      <c r="HZ114" s="109"/>
      <c r="IA114" s="109"/>
      <c r="IB114" s="109"/>
      <c r="IC114" s="109"/>
      <c r="ID114" s="109"/>
      <c r="IE114" s="109"/>
      <c r="IF114" s="109"/>
      <c r="IG114" s="109"/>
      <c r="IH114" s="109"/>
      <c r="II114" s="109"/>
      <c r="IJ114" s="110"/>
      <c r="IK114" s="108"/>
      <c r="IL114" s="109"/>
      <c r="IM114" s="109"/>
      <c r="IN114" s="109"/>
      <c r="IO114" s="109"/>
      <c r="IP114" s="109"/>
      <c r="IQ114" s="109"/>
      <c r="IR114" s="109"/>
      <c r="IS114" s="109"/>
      <c r="IT114" s="109"/>
      <c r="IU114" s="109"/>
      <c r="IV114" s="567"/>
      <c r="IW114" s="728"/>
      <c r="IX114" s="728"/>
      <c r="IY114" s="731"/>
      <c r="IZ114" s="22"/>
      <c r="JA114" s="22"/>
      <c r="JB114" s="22"/>
      <c r="JC114" s="22"/>
      <c r="JD114" s="22"/>
      <c r="JE114" s="22"/>
      <c r="JF114" s="22"/>
      <c r="JG114" s="22"/>
      <c r="JH114" s="21"/>
      <c r="JI114" s="22"/>
      <c r="JJ114" s="22"/>
      <c r="JK114" s="22"/>
      <c r="JL114" s="22"/>
      <c r="JM114" s="22"/>
      <c r="JN114" s="22"/>
      <c r="JO114" s="22"/>
      <c r="JP114" s="22"/>
      <c r="JQ114" s="22"/>
      <c r="JR114" s="22"/>
      <c r="JS114" s="22"/>
      <c r="JT114" s="22"/>
      <c r="JU114" s="22"/>
      <c r="JV114" s="22"/>
      <c r="JW114" s="22"/>
      <c r="JX114" s="22"/>
      <c r="JY114" s="22"/>
      <c r="JZ114" s="22"/>
      <c r="KA114" s="22"/>
      <c r="KB114" s="22"/>
      <c r="KC114" s="22"/>
      <c r="KD114" s="22"/>
      <c r="KE114" s="22"/>
      <c r="KF114" s="22"/>
      <c r="KG114" s="22"/>
      <c r="KH114" s="22"/>
      <c r="KI114" s="22"/>
      <c r="KJ114" s="22"/>
      <c r="KK114" s="22"/>
      <c r="KL114" s="22"/>
      <c r="KM114" s="22"/>
      <c r="KN114" s="22"/>
      <c r="KO114" s="22"/>
      <c r="KP114" s="22"/>
      <c r="KQ114" s="22"/>
      <c r="KR114" s="22"/>
      <c r="KS114" s="22"/>
      <c r="KT114" s="22"/>
      <c r="KU114" s="22"/>
      <c r="KV114" s="22"/>
      <c r="KW114" s="22"/>
      <c r="KX114" s="22"/>
      <c r="KY114" s="22"/>
      <c r="KZ114" s="22"/>
      <c r="LA114" s="22"/>
      <c r="LB114" s="22"/>
      <c r="LC114" s="22"/>
      <c r="LD114" s="22"/>
      <c r="LE114" s="22"/>
      <c r="LF114" s="22"/>
      <c r="LG114" s="22"/>
      <c r="LH114" s="22"/>
      <c r="LI114" s="22"/>
      <c r="LJ114" s="23"/>
    </row>
    <row r="115" spans="2:322" ht="3.65" customHeight="1">
      <c r="B115" s="21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3"/>
      <c r="AP115" s="22"/>
      <c r="AQ115" s="22"/>
      <c r="AR115" s="22"/>
      <c r="AS115" s="22"/>
      <c r="AT115" s="22"/>
      <c r="AU115" s="22"/>
      <c r="AV115" s="22"/>
      <c r="AW115" s="22"/>
      <c r="AX115" s="727"/>
      <c r="AY115" s="728"/>
      <c r="AZ115" s="728"/>
      <c r="BA115" s="1190"/>
      <c r="BB115" s="1191"/>
      <c r="BC115" s="1191"/>
      <c r="BD115" s="1191"/>
      <c r="BE115" s="1196"/>
      <c r="BF115" s="1196"/>
      <c r="BG115" s="1196"/>
      <c r="BH115" s="1196"/>
      <c r="BI115" s="1196"/>
      <c r="BJ115" s="1196"/>
      <c r="BK115" s="1196"/>
      <c r="BL115" s="1197"/>
      <c r="BM115" s="602"/>
      <c r="BN115" s="109"/>
      <c r="BO115" s="109"/>
      <c r="BV115" s="109"/>
      <c r="BW115" s="109"/>
      <c r="BX115" s="110"/>
      <c r="BY115" s="108"/>
      <c r="BZ115" s="109"/>
      <c r="CA115" s="109"/>
      <c r="CB115" s="109"/>
      <c r="CC115" s="109"/>
      <c r="CD115" s="109"/>
      <c r="CE115" s="109"/>
      <c r="CF115" s="109"/>
      <c r="CG115" s="109"/>
      <c r="CH115" s="109"/>
      <c r="CI115" s="109"/>
      <c r="CJ115" s="110"/>
      <c r="CK115" s="108"/>
      <c r="CL115" s="109"/>
      <c r="CM115" s="109"/>
      <c r="CN115" s="109"/>
      <c r="CO115" s="109"/>
      <c r="CP115" s="109"/>
      <c r="CQ115" s="109"/>
      <c r="CR115" s="109"/>
      <c r="CS115" s="109"/>
      <c r="CT115" s="109"/>
      <c r="CU115" s="109"/>
      <c r="CV115" s="110"/>
      <c r="CW115" s="108"/>
      <c r="CX115" s="109"/>
      <c r="CY115" s="109"/>
      <c r="DF115" s="109"/>
      <c r="DG115" s="109"/>
      <c r="DH115" s="110"/>
      <c r="DI115" s="108"/>
      <c r="DJ115" s="109"/>
      <c r="DK115" s="109"/>
      <c r="DL115" s="109"/>
      <c r="DM115" s="109"/>
      <c r="DN115" s="109"/>
      <c r="DO115" s="109"/>
      <c r="DP115" s="109"/>
      <c r="DQ115" s="109"/>
      <c r="DR115" s="109"/>
      <c r="DS115" s="109"/>
      <c r="DT115" s="110"/>
      <c r="DU115" s="901"/>
      <c r="DV115" s="902"/>
      <c r="DW115" s="902"/>
      <c r="DX115" s="902"/>
      <c r="DY115" s="902"/>
      <c r="DZ115" s="902"/>
      <c r="EA115" s="902"/>
      <c r="EB115" s="902"/>
      <c r="EC115" s="902"/>
      <c r="ED115" s="902"/>
      <c r="EE115" s="902"/>
      <c r="EF115" s="903"/>
      <c r="EG115" s="901"/>
      <c r="EH115" s="902"/>
      <c r="EI115" s="902"/>
      <c r="EJ115" s="902"/>
      <c r="EK115" s="902"/>
      <c r="EL115" s="902"/>
      <c r="EM115" s="902"/>
      <c r="EN115" s="902"/>
      <c r="EO115" s="902"/>
      <c r="EP115" s="902"/>
      <c r="EQ115" s="902"/>
      <c r="ER115" s="903"/>
      <c r="ES115" s="108"/>
      <c r="ET115" s="109"/>
      <c r="EU115" s="109"/>
      <c r="EV115" s="109"/>
      <c r="EW115" s="109"/>
      <c r="EX115" s="109"/>
      <c r="EY115" s="109"/>
      <c r="EZ115" s="109"/>
      <c r="FA115" s="109"/>
      <c r="FB115" s="109"/>
      <c r="FC115" s="109"/>
      <c r="FD115" s="110"/>
      <c r="FE115" s="108"/>
      <c r="FF115" s="109"/>
      <c r="FG115" s="109"/>
      <c r="FH115" s="109"/>
      <c r="FI115" s="109"/>
      <c r="FJ115" s="109"/>
      <c r="FK115" s="109"/>
      <c r="FL115" s="109"/>
      <c r="FM115" s="109"/>
      <c r="FN115" s="109"/>
      <c r="FO115" s="109"/>
      <c r="FP115" s="110"/>
      <c r="FQ115" s="901"/>
      <c r="FR115" s="902"/>
      <c r="FS115" s="902"/>
      <c r="FT115" s="902"/>
      <c r="FU115" s="902"/>
      <c r="FV115" s="902"/>
      <c r="FW115" s="902"/>
      <c r="FX115" s="902"/>
      <c r="FY115" s="902"/>
      <c r="FZ115" s="902"/>
      <c r="GA115" s="902"/>
      <c r="GB115" s="903"/>
      <c r="GC115" s="901"/>
      <c r="GD115" s="902"/>
      <c r="GE115" s="902"/>
      <c r="GF115" s="902"/>
      <c r="GG115" s="902"/>
      <c r="GH115" s="902"/>
      <c r="GI115" s="902"/>
      <c r="GJ115" s="902"/>
      <c r="GK115" s="902"/>
      <c r="GL115" s="902"/>
      <c r="GM115" s="902"/>
      <c r="GN115" s="903"/>
      <c r="GO115" s="901"/>
      <c r="GP115" s="902"/>
      <c r="GQ115" s="902"/>
      <c r="GR115" s="902"/>
      <c r="GS115" s="902"/>
      <c r="GT115" s="902"/>
      <c r="GU115" s="902"/>
      <c r="GV115" s="902"/>
      <c r="GW115" s="902"/>
      <c r="GX115" s="902"/>
      <c r="GY115" s="902"/>
      <c r="GZ115" s="903"/>
      <c r="HA115" s="901"/>
      <c r="HB115" s="902"/>
      <c r="HC115" s="902"/>
      <c r="HD115" s="902"/>
      <c r="HE115" s="902"/>
      <c r="HF115" s="902"/>
      <c r="HG115" s="902"/>
      <c r="HH115" s="902"/>
      <c r="HI115" s="902"/>
      <c r="HJ115" s="902"/>
      <c r="HK115" s="902"/>
      <c r="HL115" s="903"/>
      <c r="HM115" s="901"/>
      <c r="HN115" s="902"/>
      <c r="HO115" s="902"/>
      <c r="HP115" s="902"/>
      <c r="HQ115" s="902"/>
      <c r="HR115" s="902"/>
      <c r="HS115" s="902"/>
      <c r="HT115" s="902"/>
      <c r="HU115" s="902"/>
      <c r="HV115" s="902"/>
      <c r="HW115" s="902"/>
      <c r="HX115" s="903"/>
      <c r="HY115" s="108"/>
      <c r="HZ115" s="109"/>
      <c r="IA115" s="109"/>
      <c r="IB115" s="109"/>
      <c r="IC115" s="109"/>
      <c r="ID115" s="109"/>
      <c r="IE115" s="109"/>
      <c r="IF115" s="109"/>
      <c r="IG115" s="109"/>
      <c r="IH115" s="109"/>
      <c r="II115" s="109"/>
      <c r="IJ115" s="110"/>
      <c r="IK115" s="108"/>
      <c r="IL115" s="109"/>
      <c r="IM115" s="109"/>
      <c r="IN115" s="109"/>
      <c r="IO115" s="109"/>
      <c r="IP115" s="109"/>
      <c r="IQ115" s="109"/>
      <c r="IR115" s="109"/>
      <c r="IS115" s="109"/>
      <c r="IT115" s="109"/>
      <c r="IU115" s="109"/>
      <c r="IV115" s="567"/>
      <c r="IW115" s="728"/>
      <c r="IX115" s="728"/>
      <c r="IY115" s="731"/>
      <c r="IZ115" s="22"/>
      <c r="JA115" s="22"/>
      <c r="JB115" s="22"/>
      <c r="JC115" s="22"/>
      <c r="JD115" s="22"/>
      <c r="JE115" s="22"/>
      <c r="JF115" s="22"/>
      <c r="JG115" s="22"/>
      <c r="JH115" s="21"/>
      <c r="JI115" s="22"/>
      <c r="JJ115" s="22"/>
      <c r="JK115" s="22"/>
      <c r="JL115" s="22"/>
      <c r="JM115" s="22"/>
      <c r="JN115" s="22"/>
      <c r="JO115" s="22"/>
      <c r="JP115" s="22"/>
      <c r="JQ115" s="22"/>
      <c r="JR115" s="22"/>
      <c r="JS115" s="22"/>
      <c r="JT115" s="22"/>
      <c r="JU115" s="22"/>
      <c r="JV115" s="22"/>
      <c r="JW115" s="22"/>
      <c r="JX115" s="22"/>
      <c r="JY115" s="22"/>
      <c r="JZ115" s="22"/>
      <c r="KA115" s="22"/>
      <c r="KB115" s="22"/>
      <c r="KC115" s="22"/>
      <c r="KD115" s="22"/>
      <c r="KE115" s="22"/>
      <c r="KF115" s="22"/>
      <c r="KG115" s="22"/>
      <c r="KH115" s="22"/>
      <c r="KI115" s="22"/>
      <c r="KJ115" s="22"/>
      <c r="KK115" s="22"/>
      <c r="KL115" s="22"/>
      <c r="KM115" s="22"/>
      <c r="KN115" s="22"/>
      <c r="KO115" s="22"/>
      <c r="KP115" s="22"/>
      <c r="KQ115" s="22"/>
      <c r="KR115" s="22"/>
      <c r="KS115" s="22"/>
      <c r="KT115" s="22"/>
      <c r="KU115" s="22"/>
      <c r="KV115" s="22"/>
      <c r="KW115" s="22"/>
      <c r="KX115" s="22"/>
      <c r="KY115" s="22"/>
      <c r="KZ115" s="22"/>
      <c r="LA115" s="22"/>
      <c r="LB115" s="22"/>
      <c r="LC115" s="22"/>
      <c r="LD115" s="22"/>
      <c r="LE115" s="22"/>
      <c r="LF115" s="22"/>
      <c r="LG115" s="22"/>
      <c r="LH115" s="22"/>
      <c r="LI115" s="22"/>
      <c r="LJ115" s="23"/>
    </row>
    <row r="116" spans="2:322" ht="3.65" customHeight="1">
      <c r="B116" s="21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3"/>
      <c r="AP116" s="22"/>
      <c r="AQ116" s="22"/>
      <c r="AR116" s="22"/>
      <c r="AS116" s="22"/>
      <c r="AT116" s="22"/>
      <c r="AU116" s="22"/>
      <c r="AV116" s="22"/>
      <c r="AW116" s="22"/>
      <c r="AX116" s="727"/>
      <c r="AY116" s="728"/>
      <c r="AZ116" s="47"/>
      <c r="BA116" s="1192"/>
      <c r="BB116" s="1193"/>
      <c r="BC116" s="1193"/>
      <c r="BD116" s="1193"/>
      <c r="BE116" s="1198"/>
      <c r="BF116" s="1198"/>
      <c r="BG116" s="1198"/>
      <c r="BH116" s="1198"/>
      <c r="BI116" s="1198"/>
      <c r="BJ116" s="1198"/>
      <c r="BK116" s="1198"/>
      <c r="BL116" s="1199"/>
      <c r="BM116" s="602"/>
      <c r="BN116" s="109"/>
      <c r="BO116" s="109"/>
      <c r="BV116" s="109"/>
      <c r="BW116" s="109"/>
      <c r="BX116" s="110"/>
      <c r="BY116" s="108"/>
      <c r="BZ116" s="109"/>
      <c r="CA116" s="109"/>
      <c r="CB116" s="109"/>
      <c r="CC116" s="109"/>
      <c r="CD116" s="109"/>
      <c r="CE116" s="109"/>
      <c r="CF116" s="109"/>
      <c r="CG116" s="109"/>
      <c r="CH116" s="109"/>
      <c r="CI116" s="109"/>
      <c r="CJ116" s="110"/>
      <c r="CK116" s="108"/>
      <c r="CL116" s="109"/>
      <c r="CM116" s="109"/>
      <c r="CN116" s="109"/>
      <c r="CO116" s="109"/>
      <c r="CP116" s="109"/>
      <c r="CQ116" s="109"/>
      <c r="CR116" s="109"/>
      <c r="CS116" s="109"/>
      <c r="CT116" s="109"/>
      <c r="CU116" s="109"/>
      <c r="CV116" s="110"/>
      <c r="CW116" s="108"/>
      <c r="CX116" s="109"/>
      <c r="CY116" s="109"/>
      <c r="DF116" s="109"/>
      <c r="DG116" s="109"/>
      <c r="DH116" s="110"/>
      <c r="DI116" s="108"/>
      <c r="DJ116" s="109"/>
      <c r="DK116" s="109"/>
      <c r="DL116" s="109"/>
      <c r="DM116" s="109"/>
      <c r="DN116" s="109"/>
      <c r="DO116" s="109"/>
      <c r="DP116" s="109"/>
      <c r="DQ116" s="109"/>
      <c r="DR116" s="109"/>
      <c r="DS116" s="109"/>
      <c r="DT116" s="110"/>
      <c r="DU116" s="901"/>
      <c r="DV116" s="902"/>
      <c r="DW116" s="902"/>
      <c r="DX116" s="902"/>
      <c r="DY116" s="902"/>
      <c r="DZ116" s="902"/>
      <c r="EA116" s="902"/>
      <c r="EB116" s="902"/>
      <c r="EC116" s="902"/>
      <c r="ED116" s="902"/>
      <c r="EE116" s="902"/>
      <c r="EF116" s="903"/>
      <c r="EG116" s="901"/>
      <c r="EH116" s="902"/>
      <c r="EI116" s="902"/>
      <c r="EJ116" s="902"/>
      <c r="EK116" s="902"/>
      <c r="EL116" s="902"/>
      <c r="EM116" s="902"/>
      <c r="EN116" s="902"/>
      <c r="EO116" s="902"/>
      <c r="EP116" s="902"/>
      <c r="EQ116" s="902"/>
      <c r="ER116" s="903"/>
      <c r="ES116" s="108"/>
      <c r="ET116" s="109"/>
      <c r="EU116" s="109"/>
      <c r="EV116" s="109"/>
      <c r="EW116" s="109"/>
      <c r="EX116" s="109"/>
      <c r="EY116" s="109"/>
      <c r="EZ116" s="109"/>
      <c r="FA116" s="109"/>
      <c r="FB116" s="109"/>
      <c r="FC116" s="109"/>
      <c r="FD116" s="110"/>
      <c r="FE116" s="108"/>
      <c r="FF116" s="109"/>
      <c r="FG116" s="109"/>
      <c r="FH116" s="109"/>
      <c r="FI116" s="109"/>
      <c r="FJ116" s="109"/>
      <c r="FK116" s="109"/>
      <c r="FL116" s="109"/>
      <c r="FM116" s="109"/>
      <c r="FN116" s="109"/>
      <c r="FO116" s="109"/>
      <c r="FP116" s="110"/>
      <c r="FQ116" s="901"/>
      <c r="FR116" s="902"/>
      <c r="FS116" s="902"/>
      <c r="FT116" s="902"/>
      <c r="FU116" s="902"/>
      <c r="FV116" s="902"/>
      <c r="FW116" s="902"/>
      <c r="FX116" s="902"/>
      <c r="FY116" s="902"/>
      <c r="FZ116" s="902"/>
      <c r="GA116" s="902"/>
      <c r="GB116" s="903"/>
      <c r="GC116" s="901"/>
      <c r="GD116" s="902"/>
      <c r="GE116" s="902"/>
      <c r="GF116" s="902"/>
      <c r="GG116" s="902"/>
      <c r="GH116" s="902"/>
      <c r="GI116" s="902"/>
      <c r="GJ116" s="902"/>
      <c r="GK116" s="902"/>
      <c r="GL116" s="902"/>
      <c r="GM116" s="902"/>
      <c r="GN116" s="903"/>
      <c r="GO116" s="901"/>
      <c r="GP116" s="902"/>
      <c r="GQ116" s="902"/>
      <c r="GR116" s="902"/>
      <c r="GS116" s="902"/>
      <c r="GT116" s="902"/>
      <c r="GU116" s="902"/>
      <c r="GV116" s="902"/>
      <c r="GW116" s="902"/>
      <c r="GX116" s="902"/>
      <c r="GY116" s="902"/>
      <c r="GZ116" s="903"/>
      <c r="HA116" s="901"/>
      <c r="HB116" s="902"/>
      <c r="HC116" s="902"/>
      <c r="HD116" s="902"/>
      <c r="HE116" s="902"/>
      <c r="HF116" s="902"/>
      <c r="HG116" s="902"/>
      <c r="HH116" s="902"/>
      <c r="HI116" s="902"/>
      <c r="HJ116" s="902"/>
      <c r="HK116" s="902"/>
      <c r="HL116" s="903"/>
      <c r="HM116" s="901"/>
      <c r="HN116" s="902"/>
      <c r="HO116" s="902"/>
      <c r="HP116" s="902"/>
      <c r="HQ116" s="902"/>
      <c r="HR116" s="902"/>
      <c r="HS116" s="902"/>
      <c r="HT116" s="902"/>
      <c r="HU116" s="902"/>
      <c r="HV116" s="902"/>
      <c r="HW116" s="902"/>
      <c r="HX116" s="903"/>
      <c r="HY116" s="108"/>
      <c r="HZ116" s="109"/>
      <c r="IA116" s="109"/>
      <c r="IB116" s="109"/>
      <c r="IC116" s="109"/>
      <c r="ID116" s="109"/>
      <c r="IE116" s="109"/>
      <c r="IF116" s="109"/>
      <c r="IG116" s="109"/>
      <c r="IH116" s="109"/>
      <c r="II116" s="109"/>
      <c r="IJ116" s="110"/>
      <c r="IK116" s="108"/>
      <c r="IL116" s="109"/>
      <c r="IM116" s="109"/>
      <c r="IN116" s="109"/>
      <c r="IO116" s="109"/>
      <c r="IP116" s="109"/>
      <c r="IQ116" s="109"/>
      <c r="IR116" s="109"/>
      <c r="IS116" s="109"/>
      <c r="IT116" s="109"/>
      <c r="IU116" s="109"/>
      <c r="IV116" s="567"/>
      <c r="IW116" s="47"/>
      <c r="IX116" s="728"/>
      <c r="IY116" s="731"/>
      <c r="IZ116" s="22"/>
      <c r="JA116" s="22"/>
      <c r="JB116" s="22"/>
      <c r="JC116" s="22"/>
      <c r="JD116" s="22"/>
      <c r="JE116" s="22"/>
      <c r="JF116" s="22"/>
      <c r="JG116" s="22"/>
      <c r="JH116" s="21"/>
      <c r="JI116" s="22"/>
      <c r="JJ116" s="22"/>
      <c r="JK116" s="22"/>
      <c r="JL116" s="22"/>
      <c r="JM116" s="22"/>
      <c r="JN116" s="22"/>
      <c r="JO116" s="22"/>
      <c r="JP116" s="22"/>
      <c r="JQ116" s="22"/>
      <c r="JR116" s="22"/>
      <c r="JS116" s="22"/>
      <c r="JT116" s="22"/>
      <c r="JU116" s="22"/>
      <c r="JV116" s="22"/>
      <c r="JW116" s="22"/>
      <c r="JX116" s="22"/>
      <c r="JY116" s="22"/>
      <c r="JZ116" s="22"/>
      <c r="KA116" s="22"/>
      <c r="KB116" s="22"/>
      <c r="KC116" s="22"/>
      <c r="KD116" s="22"/>
      <c r="KE116" s="22"/>
      <c r="KF116" s="22"/>
      <c r="KG116" s="22"/>
      <c r="KH116" s="22"/>
      <c r="KI116" s="22"/>
      <c r="KJ116" s="22"/>
      <c r="KK116" s="22"/>
      <c r="KL116" s="22"/>
      <c r="KM116" s="22"/>
      <c r="KN116" s="22"/>
      <c r="KO116" s="22"/>
      <c r="KP116" s="22"/>
      <c r="KQ116" s="22"/>
      <c r="KR116" s="22"/>
      <c r="KS116" s="22"/>
      <c r="KT116" s="22"/>
      <c r="KU116" s="22"/>
      <c r="KV116" s="22"/>
      <c r="KW116" s="22"/>
      <c r="KX116" s="22"/>
      <c r="KY116" s="22"/>
      <c r="KZ116" s="22"/>
      <c r="LA116" s="22"/>
      <c r="LB116" s="22"/>
      <c r="LC116" s="22"/>
      <c r="LD116" s="22"/>
      <c r="LE116" s="22"/>
      <c r="LF116" s="22"/>
      <c r="LG116" s="22"/>
      <c r="LH116" s="22"/>
      <c r="LI116" s="22"/>
      <c r="LJ116" s="23"/>
    </row>
    <row r="117" spans="2:322" ht="3.65" customHeight="1">
      <c r="B117" s="21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3"/>
      <c r="AP117" s="22"/>
      <c r="AQ117" s="22"/>
      <c r="AR117" s="22"/>
      <c r="AS117" s="22"/>
      <c r="AT117" s="22"/>
      <c r="AU117" s="22"/>
      <c r="AV117" s="22"/>
      <c r="AW117" s="22"/>
      <c r="AX117" s="727"/>
      <c r="AY117" s="728"/>
      <c r="AZ117" s="47"/>
      <c r="BA117" s="1200" t="s">
        <v>1053</v>
      </c>
      <c r="BB117" s="1201"/>
      <c r="BC117" s="1201"/>
      <c r="BD117" s="1201"/>
      <c r="BE117" s="1206" t="s">
        <v>976</v>
      </c>
      <c r="BF117" s="1206"/>
      <c r="BG117" s="1206"/>
      <c r="BH117" s="1206"/>
      <c r="BI117" s="1206"/>
      <c r="BJ117" s="1206"/>
      <c r="BK117" s="1206"/>
      <c r="BL117" s="1207"/>
      <c r="BM117" s="602"/>
      <c r="BN117" s="109"/>
      <c r="BO117" s="109"/>
      <c r="BP117" s="109"/>
      <c r="BQ117" s="109"/>
      <c r="BR117" s="109"/>
      <c r="BS117" s="109"/>
      <c r="BT117" s="109"/>
      <c r="BU117" s="109"/>
      <c r="BV117" s="109"/>
      <c r="BW117" s="109"/>
      <c r="BX117" s="110"/>
      <c r="BY117" s="108"/>
      <c r="BZ117" s="109"/>
      <c r="CA117" s="109"/>
      <c r="CB117" s="109"/>
      <c r="CC117" s="109"/>
      <c r="CD117" s="109"/>
      <c r="CE117" s="109"/>
      <c r="CF117" s="109"/>
      <c r="CG117" s="109"/>
      <c r="CH117" s="109"/>
      <c r="CI117" s="109"/>
      <c r="CJ117" s="110"/>
      <c r="CK117" s="108"/>
      <c r="CL117" s="109"/>
      <c r="CM117" s="109"/>
      <c r="CN117" s="109"/>
      <c r="CO117" s="109"/>
      <c r="CP117" s="109"/>
      <c r="CQ117" s="109"/>
      <c r="CR117" s="109"/>
      <c r="CS117" s="109"/>
      <c r="CT117" s="109"/>
      <c r="CU117" s="109"/>
      <c r="CV117" s="110"/>
      <c r="CW117" s="108"/>
      <c r="CX117" s="109"/>
      <c r="CY117" s="109"/>
      <c r="CZ117" s="109"/>
      <c r="DA117" s="109"/>
      <c r="DB117" s="109"/>
      <c r="DC117" s="109"/>
      <c r="DD117" s="109"/>
      <c r="DE117" s="109"/>
      <c r="DF117" s="109"/>
      <c r="DG117" s="109"/>
      <c r="DH117" s="110"/>
      <c r="DI117" s="108"/>
      <c r="DJ117" s="109"/>
      <c r="DK117" s="109"/>
      <c r="DL117" s="109"/>
      <c r="DM117" s="109"/>
      <c r="DN117" s="109"/>
      <c r="DO117" s="109"/>
      <c r="DP117" s="109"/>
      <c r="DQ117" s="109"/>
      <c r="DR117" s="109"/>
      <c r="DS117" s="109"/>
      <c r="DT117" s="110"/>
      <c r="DU117" s="901"/>
      <c r="DV117" s="902"/>
      <c r="DW117" s="902"/>
      <c r="DX117" s="902"/>
      <c r="DY117" s="902"/>
      <c r="DZ117" s="902"/>
      <c r="EA117" s="902"/>
      <c r="EB117" s="902"/>
      <c r="EC117" s="902"/>
      <c r="ED117" s="902"/>
      <c r="EE117" s="902"/>
      <c r="EF117" s="903"/>
      <c r="EG117" s="901"/>
      <c r="EH117" s="902"/>
      <c r="EI117" s="902"/>
      <c r="EJ117" s="902"/>
      <c r="EK117" s="902"/>
      <c r="EL117" s="902"/>
      <c r="EM117" s="902"/>
      <c r="EN117" s="902"/>
      <c r="EO117" s="902"/>
      <c r="EP117" s="902"/>
      <c r="EQ117" s="902"/>
      <c r="ER117" s="903"/>
      <c r="ES117" s="108"/>
      <c r="ET117" s="109"/>
      <c r="EU117" s="109"/>
      <c r="EV117" s="109"/>
      <c r="EW117" s="109"/>
      <c r="EX117" s="109"/>
      <c r="EY117" s="109"/>
      <c r="EZ117" s="109"/>
      <c r="FA117" s="109"/>
      <c r="FB117" s="109"/>
      <c r="FC117" s="109"/>
      <c r="FD117" s="110"/>
      <c r="FE117" s="108"/>
      <c r="FF117" s="109"/>
      <c r="FG117" s="109"/>
      <c r="FH117" s="109"/>
      <c r="FI117" s="109"/>
      <c r="FJ117" s="109"/>
      <c r="FK117" s="109"/>
      <c r="FL117" s="109"/>
      <c r="FM117" s="109"/>
      <c r="FN117" s="109"/>
      <c r="FO117" s="109"/>
      <c r="FP117" s="110"/>
      <c r="FQ117" s="901"/>
      <c r="FR117" s="902"/>
      <c r="FS117" s="902"/>
      <c r="FT117" s="902"/>
      <c r="FU117" s="902"/>
      <c r="FV117" s="902"/>
      <c r="FW117" s="902"/>
      <c r="FX117" s="902"/>
      <c r="FY117" s="902"/>
      <c r="FZ117" s="902"/>
      <c r="GA117" s="902"/>
      <c r="GB117" s="903"/>
      <c r="GC117" s="901"/>
      <c r="GD117" s="902"/>
      <c r="GE117" s="902"/>
      <c r="GF117" s="902"/>
      <c r="GG117" s="902"/>
      <c r="GH117" s="902"/>
      <c r="GI117" s="902"/>
      <c r="GJ117" s="902"/>
      <c r="GK117" s="902"/>
      <c r="GL117" s="902"/>
      <c r="GM117" s="902"/>
      <c r="GN117" s="903"/>
      <c r="GO117" s="901"/>
      <c r="GP117" s="902"/>
      <c r="GQ117" s="902"/>
      <c r="GR117" s="902"/>
      <c r="GS117" s="902"/>
      <c r="GT117" s="902"/>
      <c r="GU117" s="902"/>
      <c r="GV117" s="902"/>
      <c r="GW117" s="902"/>
      <c r="GX117" s="902"/>
      <c r="GY117" s="902"/>
      <c r="GZ117" s="903"/>
      <c r="HA117" s="901"/>
      <c r="HB117" s="902"/>
      <c r="HC117" s="902"/>
      <c r="HD117" s="902"/>
      <c r="HE117" s="902"/>
      <c r="HF117" s="902"/>
      <c r="HG117" s="902"/>
      <c r="HH117" s="902"/>
      <c r="HI117" s="902"/>
      <c r="HJ117" s="902"/>
      <c r="HK117" s="902"/>
      <c r="HL117" s="903"/>
      <c r="HM117" s="901"/>
      <c r="HN117" s="902"/>
      <c r="HO117" s="902"/>
      <c r="HP117" s="902"/>
      <c r="HQ117" s="902"/>
      <c r="HR117" s="902"/>
      <c r="HS117" s="902"/>
      <c r="HT117" s="902"/>
      <c r="HU117" s="902"/>
      <c r="HV117" s="902"/>
      <c r="HW117" s="902"/>
      <c r="HX117" s="903"/>
      <c r="HY117" s="108"/>
      <c r="HZ117" s="109"/>
      <c r="IA117" s="109"/>
      <c r="IB117" s="109"/>
      <c r="IC117" s="109"/>
      <c r="ID117" s="109"/>
      <c r="IE117" s="109"/>
      <c r="IF117" s="109"/>
      <c r="IG117" s="109"/>
      <c r="IH117" s="109"/>
      <c r="II117" s="109"/>
      <c r="IJ117" s="110"/>
      <c r="IK117" s="108"/>
      <c r="IL117" s="109"/>
      <c r="IM117" s="109"/>
      <c r="IN117" s="109"/>
      <c r="IO117" s="109"/>
      <c r="IP117" s="109"/>
      <c r="IQ117" s="109"/>
      <c r="IR117" s="109"/>
      <c r="IS117" s="109"/>
      <c r="IT117" s="109"/>
      <c r="IU117" s="109"/>
      <c r="IV117" s="567"/>
      <c r="IW117" s="47"/>
      <c r="IX117" s="728"/>
      <c r="IY117" s="731"/>
      <c r="IZ117" s="22"/>
      <c r="JA117" s="22"/>
      <c r="JB117" s="22"/>
      <c r="JC117" s="22"/>
      <c r="JD117" s="22"/>
      <c r="JE117" s="22"/>
      <c r="JF117" s="22"/>
      <c r="JG117" s="22"/>
      <c r="JH117" s="21"/>
      <c r="JI117" s="22"/>
      <c r="JJ117" s="22"/>
      <c r="JK117" s="22"/>
      <c r="JL117" s="22"/>
      <c r="JM117" s="22"/>
      <c r="JN117" s="22"/>
      <c r="JO117" s="22"/>
      <c r="JP117" s="22"/>
      <c r="JQ117" s="22"/>
      <c r="JR117" s="22"/>
      <c r="JS117" s="22"/>
      <c r="JT117" s="22"/>
      <c r="JU117" s="22"/>
      <c r="JV117" s="22"/>
      <c r="JW117" s="22"/>
      <c r="JX117" s="22"/>
      <c r="JY117" s="22"/>
      <c r="JZ117" s="22"/>
      <c r="KA117" s="22"/>
      <c r="KB117" s="22"/>
      <c r="KC117" s="22"/>
      <c r="KD117" s="22"/>
      <c r="KE117" s="22"/>
      <c r="KF117" s="22"/>
      <c r="KG117" s="22"/>
      <c r="KH117" s="22"/>
      <c r="KI117" s="22"/>
      <c r="KJ117" s="22"/>
      <c r="KK117" s="22"/>
      <c r="KL117" s="22"/>
      <c r="KM117" s="22"/>
      <c r="KN117" s="22"/>
      <c r="KO117" s="22"/>
      <c r="KP117" s="22"/>
      <c r="KQ117" s="22"/>
      <c r="KR117" s="22"/>
      <c r="KS117" s="22"/>
      <c r="KT117" s="22"/>
      <c r="KU117" s="22"/>
      <c r="KV117" s="22"/>
      <c r="KW117" s="22"/>
      <c r="KX117" s="22"/>
      <c r="KY117" s="22"/>
      <c r="KZ117" s="22"/>
      <c r="LA117" s="22"/>
      <c r="LB117" s="22"/>
      <c r="LC117" s="22"/>
      <c r="LD117" s="22"/>
      <c r="LE117" s="22"/>
      <c r="LF117" s="22"/>
      <c r="LG117" s="22"/>
      <c r="LH117" s="22"/>
      <c r="LI117" s="22"/>
      <c r="LJ117" s="23"/>
    </row>
    <row r="118" spans="2:322" ht="3.65" customHeight="1">
      <c r="B118" s="21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3"/>
      <c r="AP118" s="22"/>
      <c r="AQ118" s="22"/>
      <c r="AR118" s="22"/>
      <c r="AS118" s="22"/>
      <c r="AT118" s="22"/>
      <c r="AU118" s="22"/>
      <c r="AV118" s="22"/>
      <c r="AW118" s="22"/>
      <c r="AX118" s="727"/>
      <c r="AY118" s="728"/>
      <c r="AZ118" s="47"/>
      <c r="BA118" s="1202"/>
      <c r="BB118" s="1203"/>
      <c r="BC118" s="1203"/>
      <c r="BD118" s="1203"/>
      <c r="BE118" s="1208"/>
      <c r="BF118" s="1208"/>
      <c r="BG118" s="1208"/>
      <c r="BH118" s="1208"/>
      <c r="BI118" s="1208"/>
      <c r="BJ118" s="1208"/>
      <c r="BK118" s="1208"/>
      <c r="BL118" s="1209"/>
      <c r="BM118" s="600"/>
      <c r="BN118" s="27"/>
      <c r="BO118" s="53"/>
      <c r="BP118" s="53"/>
      <c r="BQ118" s="53"/>
      <c r="BR118" s="53"/>
      <c r="BS118" s="53"/>
      <c r="BT118" s="53"/>
      <c r="BU118" s="53"/>
      <c r="BV118" s="53"/>
      <c r="BW118" s="53"/>
      <c r="BX118" s="68"/>
      <c r="BY118" s="57"/>
      <c r="BZ118" s="27"/>
      <c r="CA118" s="53"/>
      <c r="CB118" s="53"/>
      <c r="CC118" s="53"/>
      <c r="CD118" s="53"/>
      <c r="CE118" s="53"/>
      <c r="CF118" s="53"/>
      <c r="CG118" s="53"/>
      <c r="CH118" s="53"/>
      <c r="CI118" s="53"/>
      <c r="CJ118" s="68"/>
      <c r="CK118" s="57"/>
      <c r="CL118" s="27"/>
      <c r="CM118" s="53"/>
      <c r="CN118" s="53"/>
      <c r="CO118" s="53"/>
      <c r="CP118" s="53"/>
      <c r="CQ118" s="53"/>
      <c r="CR118" s="53"/>
      <c r="CS118" s="53"/>
      <c r="CT118" s="53"/>
      <c r="CU118" s="53"/>
      <c r="CV118" s="68"/>
      <c r="CW118" s="57"/>
      <c r="CX118" s="27"/>
      <c r="CY118" s="53"/>
      <c r="CZ118" s="53"/>
      <c r="DA118" s="53"/>
      <c r="DB118" s="53"/>
      <c r="DC118" s="53"/>
      <c r="DD118" s="53"/>
      <c r="DE118" s="53"/>
      <c r="DF118" s="53"/>
      <c r="DG118" s="53"/>
      <c r="DH118" s="68"/>
      <c r="DI118" s="57"/>
      <c r="DJ118" s="27"/>
      <c r="DK118" s="53"/>
      <c r="DL118" s="53"/>
      <c r="DM118" s="53"/>
      <c r="DN118" s="53"/>
      <c r="DO118" s="53"/>
      <c r="DP118" s="53"/>
      <c r="DQ118" s="53"/>
      <c r="DR118" s="53"/>
      <c r="DS118" s="53"/>
      <c r="DT118" s="68"/>
      <c r="DU118" s="57"/>
      <c r="DV118" s="27"/>
      <c r="DW118" s="53"/>
      <c r="DX118" s="53"/>
      <c r="DY118" s="53"/>
      <c r="DZ118" s="53"/>
      <c r="EA118" s="53"/>
      <c r="EB118" s="53"/>
      <c r="EC118" s="53"/>
      <c r="ED118" s="53"/>
      <c r="EE118" s="53"/>
      <c r="EF118" s="68"/>
      <c r="EG118" s="57"/>
      <c r="EH118" s="27"/>
      <c r="EI118" s="53"/>
      <c r="EJ118" s="53"/>
      <c r="EK118" s="53"/>
      <c r="EL118" s="53"/>
      <c r="EM118" s="914" t="s">
        <v>53</v>
      </c>
      <c r="EN118" s="914"/>
      <c r="EO118" s="914"/>
      <c r="EP118" s="914"/>
      <c r="EQ118" s="914"/>
      <c r="ER118" s="915"/>
      <c r="ES118" s="57"/>
      <c r="ET118" s="27"/>
      <c r="EU118" s="53"/>
      <c r="EV118" s="53"/>
      <c r="EW118" s="53"/>
      <c r="EX118" s="53"/>
      <c r="EY118" s="914" t="s">
        <v>53</v>
      </c>
      <c r="EZ118" s="914"/>
      <c r="FA118" s="914"/>
      <c r="FB118" s="914"/>
      <c r="FC118" s="914"/>
      <c r="FD118" s="915"/>
      <c r="FE118" s="57"/>
      <c r="FF118" s="27"/>
      <c r="FG118" s="54"/>
      <c r="FH118" s="54"/>
      <c r="FI118" s="54"/>
      <c r="FJ118" s="54"/>
      <c r="FK118" s="914" t="s">
        <v>53</v>
      </c>
      <c r="FL118" s="914"/>
      <c r="FM118" s="914"/>
      <c r="FN118" s="914"/>
      <c r="FO118" s="914"/>
      <c r="FP118" s="915"/>
      <c r="FQ118" s="57"/>
      <c r="FR118" s="27"/>
      <c r="FS118" s="53"/>
      <c r="FT118" s="53"/>
      <c r="FU118" s="53"/>
      <c r="FV118" s="53"/>
      <c r="FW118" s="53"/>
      <c r="FX118" s="53"/>
      <c r="FY118" s="53"/>
      <c r="FZ118" s="53"/>
      <c r="GA118" s="53"/>
      <c r="GB118" s="68"/>
      <c r="GC118" s="57"/>
      <c r="GD118" s="27"/>
      <c r="GE118" s="53"/>
      <c r="GF118" s="53"/>
      <c r="GG118" s="53"/>
      <c r="GH118" s="53"/>
      <c r="GI118" s="53"/>
      <c r="GJ118" s="53"/>
      <c r="GK118" s="53"/>
      <c r="GL118" s="53"/>
      <c r="GM118" s="53"/>
      <c r="GN118" s="68"/>
      <c r="GO118" s="57"/>
      <c r="GP118" s="27"/>
      <c r="GQ118" s="53"/>
      <c r="GR118" s="53"/>
      <c r="GS118" s="53"/>
      <c r="GT118" s="53"/>
      <c r="GU118" s="53"/>
      <c r="GV118" s="53"/>
      <c r="GW118" s="53"/>
      <c r="GX118" s="53"/>
      <c r="GY118" s="53"/>
      <c r="GZ118" s="68"/>
      <c r="HA118" s="57"/>
      <c r="HB118" s="27"/>
      <c r="HC118" s="53"/>
      <c r="HD118" s="53"/>
      <c r="HE118" s="53"/>
      <c r="HF118" s="53"/>
      <c r="HG118" s="53"/>
      <c r="HH118" s="53"/>
      <c r="HI118" s="53"/>
      <c r="HJ118" s="53"/>
      <c r="HK118" s="53"/>
      <c r="HL118" s="68"/>
      <c r="HM118" s="57"/>
      <c r="HN118" s="27"/>
      <c r="HO118" s="53"/>
      <c r="HP118" s="53"/>
      <c r="HQ118" s="53"/>
      <c r="HR118" s="53"/>
      <c r="HS118" s="53"/>
      <c r="HT118" s="53"/>
      <c r="HU118" s="53"/>
      <c r="HV118" s="53"/>
      <c r="HW118" s="53"/>
      <c r="HX118" s="68"/>
      <c r="HY118" s="57"/>
      <c r="HZ118" s="27"/>
      <c r="IA118" s="53"/>
      <c r="IB118" s="53"/>
      <c r="IC118" s="53"/>
      <c r="ID118" s="53"/>
      <c r="IE118" s="53"/>
      <c r="IF118" s="53"/>
      <c r="IG118" s="53"/>
      <c r="IH118" s="53"/>
      <c r="II118" s="53"/>
      <c r="IJ118" s="68"/>
      <c r="IK118" s="57"/>
      <c r="IL118" s="27"/>
      <c r="IM118" s="53"/>
      <c r="IN118" s="53"/>
      <c r="IO118" s="53"/>
      <c r="IP118" s="53"/>
      <c r="IQ118" s="53"/>
      <c r="IR118" s="53"/>
      <c r="IS118" s="53"/>
      <c r="IT118" s="53"/>
      <c r="IU118" s="53"/>
      <c r="IV118" s="561"/>
      <c r="IW118" s="47"/>
      <c r="IX118" s="728"/>
      <c r="IY118" s="731"/>
      <c r="IZ118" s="22"/>
      <c r="JA118" s="22"/>
      <c r="JB118" s="22"/>
      <c r="JC118" s="22"/>
      <c r="JD118" s="22"/>
      <c r="JE118" s="22"/>
      <c r="JF118" s="22"/>
      <c r="JG118" s="22"/>
      <c r="JH118" s="21"/>
      <c r="JI118" s="22"/>
      <c r="JJ118" s="22"/>
      <c r="JK118" s="22"/>
      <c r="JL118" s="22"/>
      <c r="JM118" s="22"/>
      <c r="JN118" s="22"/>
      <c r="JO118" s="22"/>
      <c r="JP118" s="22"/>
      <c r="JQ118" s="22"/>
      <c r="JR118" s="22"/>
      <c r="JS118" s="22"/>
      <c r="JT118" s="22"/>
      <c r="JU118" s="22"/>
      <c r="JV118" s="22"/>
      <c r="JW118" s="22"/>
      <c r="JX118" s="22"/>
      <c r="JY118" s="22"/>
      <c r="JZ118" s="22"/>
      <c r="KA118" s="22"/>
      <c r="KB118" s="22"/>
      <c r="KC118" s="22"/>
      <c r="KD118" s="22"/>
      <c r="KE118" s="22"/>
      <c r="KF118" s="22"/>
      <c r="KG118" s="22"/>
      <c r="KH118" s="22"/>
      <c r="KI118" s="22"/>
      <c r="KJ118" s="22"/>
      <c r="KK118" s="22"/>
      <c r="KL118" s="22"/>
      <c r="KM118" s="22"/>
      <c r="KN118" s="22"/>
      <c r="KO118" s="22"/>
      <c r="KP118" s="22"/>
      <c r="KQ118" s="22"/>
      <c r="KR118" s="22"/>
      <c r="KS118" s="22"/>
      <c r="KT118" s="22"/>
      <c r="KU118" s="22"/>
      <c r="KV118" s="22"/>
      <c r="KW118" s="22"/>
      <c r="KX118" s="22"/>
      <c r="KY118" s="22"/>
      <c r="KZ118" s="22"/>
      <c r="LA118" s="22"/>
      <c r="LB118" s="22"/>
      <c r="LC118" s="22"/>
      <c r="LD118" s="22"/>
      <c r="LE118" s="22"/>
      <c r="LF118" s="22"/>
      <c r="LG118" s="22"/>
      <c r="LH118" s="22"/>
      <c r="LI118" s="22"/>
      <c r="LJ118" s="23"/>
    </row>
    <row r="119" spans="2:322" ht="3.65" customHeight="1">
      <c r="B119" s="21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3"/>
      <c r="AP119" s="22"/>
      <c r="AQ119" s="22"/>
      <c r="AR119" s="22"/>
      <c r="AS119" s="22"/>
      <c r="AT119" s="22"/>
      <c r="AU119" s="22"/>
      <c r="AV119" s="22"/>
      <c r="AW119" s="22"/>
      <c r="AX119" s="727"/>
      <c r="AY119" s="728"/>
      <c r="AZ119" s="47"/>
      <c r="BA119" s="1204"/>
      <c r="BB119" s="1205"/>
      <c r="BC119" s="1205"/>
      <c r="BD119" s="1205"/>
      <c r="BE119" s="1210"/>
      <c r="BF119" s="1210"/>
      <c r="BG119" s="1210"/>
      <c r="BH119" s="1210"/>
      <c r="BI119" s="1210"/>
      <c r="BJ119" s="1210"/>
      <c r="BK119" s="1210"/>
      <c r="BL119" s="1211"/>
      <c r="BM119" s="601"/>
      <c r="BN119" s="112"/>
      <c r="BO119" s="107"/>
      <c r="BP119" s="107"/>
      <c r="BQ119" s="107"/>
      <c r="BR119" s="107"/>
      <c r="BS119" s="107"/>
      <c r="BT119" s="107"/>
      <c r="BU119" s="107"/>
      <c r="BV119" s="107"/>
      <c r="BW119" s="107"/>
      <c r="BX119" s="72"/>
      <c r="BY119" s="111"/>
      <c r="BZ119" s="112"/>
      <c r="CA119" s="107"/>
      <c r="CB119" s="107"/>
      <c r="CC119" s="107"/>
      <c r="CD119" s="107"/>
      <c r="CE119" s="107"/>
      <c r="CF119" s="107"/>
      <c r="CG119" s="107"/>
      <c r="CH119" s="107"/>
      <c r="CI119" s="107"/>
      <c r="CJ119" s="72"/>
      <c r="CK119" s="111"/>
      <c r="CL119" s="112"/>
      <c r="CM119" s="107"/>
      <c r="CN119" s="107"/>
      <c r="CO119" s="107"/>
      <c r="CP119" s="107"/>
      <c r="CQ119" s="107"/>
      <c r="CR119" s="107"/>
      <c r="CS119" s="107"/>
      <c r="CT119" s="107"/>
      <c r="CU119" s="107"/>
      <c r="CV119" s="72"/>
      <c r="CW119" s="111"/>
      <c r="CX119" s="112"/>
      <c r="CY119" s="107"/>
      <c r="CZ119" s="107"/>
      <c r="DA119" s="107"/>
      <c r="DB119" s="107"/>
      <c r="DC119" s="107"/>
      <c r="DD119" s="107"/>
      <c r="DE119" s="107"/>
      <c r="DF119" s="107"/>
      <c r="DG119" s="107"/>
      <c r="DH119" s="72"/>
      <c r="DI119" s="111"/>
      <c r="DJ119" s="112"/>
      <c r="DK119" s="107"/>
      <c r="DL119" s="107"/>
      <c r="DM119" s="107"/>
      <c r="DN119" s="107"/>
      <c r="DO119" s="107"/>
      <c r="DP119" s="107"/>
      <c r="DQ119" s="107"/>
      <c r="DR119" s="107"/>
      <c r="DS119" s="107"/>
      <c r="DT119" s="72"/>
      <c r="DU119" s="111"/>
      <c r="DV119" s="112"/>
      <c r="DW119" s="107"/>
      <c r="DX119" s="107"/>
      <c r="DY119" s="107"/>
      <c r="DZ119" s="107"/>
      <c r="EA119" s="107"/>
      <c r="EB119" s="107"/>
      <c r="EC119" s="107"/>
      <c r="ED119" s="107"/>
      <c r="EE119" s="107"/>
      <c r="EF119" s="72"/>
      <c r="EG119" s="111"/>
      <c r="EH119" s="112"/>
      <c r="EI119" s="107"/>
      <c r="EJ119" s="107"/>
      <c r="EK119" s="107"/>
      <c r="EL119" s="107"/>
      <c r="EM119" s="916"/>
      <c r="EN119" s="916"/>
      <c r="EO119" s="916"/>
      <c r="EP119" s="916"/>
      <c r="EQ119" s="916"/>
      <c r="ER119" s="917"/>
      <c r="ES119" s="111"/>
      <c r="ET119" s="112"/>
      <c r="EU119" s="107"/>
      <c r="EV119" s="107"/>
      <c r="EW119" s="107"/>
      <c r="EX119" s="107"/>
      <c r="EY119" s="916"/>
      <c r="EZ119" s="916"/>
      <c r="FA119" s="916"/>
      <c r="FB119" s="916"/>
      <c r="FC119" s="916"/>
      <c r="FD119" s="917"/>
      <c r="FE119" s="111"/>
      <c r="FF119" s="112"/>
      <c r="FG119" s="536"/>
      <c r="FH119" s="536"/>
      <c r="FI119" s="536"/>
      <c r="FJ119" s="536"/>
      <c r="FK119" s="916"/>
      <c r="FL119" s="916"/>
      <c r="FM119" s="916"/>
      <c r="FN119" s="916"/>
      <c r="FO119" s="916"/>
      <c r="FP119" s="917"/>
      <c r="FQ119" s="111"/>
      <c r="FR119" s="112"/>
      <c r="FS119" s="107"/>
      <c r="FT119" s="107"/>
      <c r="FU119" s="107"/>
      <c r="FV119" s="107"/>
      <c r="FW119" s="107"/>
      <c r="FX119" s="107"/>
      <c r="FY119" s="107"/>
      <c r="FZ119" s="107"/>
      <c r="GA119" s="107"/>
      <c r="GB119" s="72"/>
      <c r="GC119" s="111"/>
      <c r="GD119" s="112"/>
      <c r="GE119" s="107"/>
      <c r="GF119" s="107"/>
      <c r="GG119" s="107"/>
      <c r="GH119" s="107"/>
      <c r="GI119" s="107"/>
      <c r="GJ119" s="107"/>
      <c r="GK119" s="107"/>
      <c r="GL119" s="107"/>
      <c r="GM119" s="107"/>
      <c r="GN119" s="72"/>
      <c r="GO119" s="111"/>
      <c r="GP119" s="112"/>
      <c r="GQ119" s="107"/>
      <c r="GR119" s="107"/>
      <c r="GS119" s="107"/>
      <c r="GT119" s="107"/>
      <c r="GU119" s="107"/>
      <c r="GV119" s="107"/>
      <c r="GW119" s="107"/>
      <c r="GX119" s="107"/>
      <c r="GY119" s="107"/>
      <c r="GZ119" s="72"/>
      <c r="HA119" s="111"/>
      <c r="HB119" s="112"/>
      <c r="HC119" s="107"/>
      <c r="HD119" s="107"/>
      <c r="HE119" s="107"/>
      <c r="HF119" s="107"/>
      <c r="HG119" s="107"/>
      <c r="HH119" s="107"/>
      <c r="HI119" s="107"/>
      <c r="HJ119" s="107"/>
      <c r="HK119" s="107"/>
      <c r="HL119" s="72"/>
      <c r="HM119" s="111"/>
      <c r="HN119" s="112"/>
      <c r="HO119" s="107"/>
      <c r="HP119" s="107"/>
      <c r="HQ119" s="107"/>
      <c r="HR119" s="107"/>
      <c r="HS119" s="107"/>
      <c r="HT119" s="107"/>
      <c r="HU119" s="107"/>
      <c r="HV119" s="107"/>
      <c r="HW119" s="107"/>
      <c r="HX119" s="72"/>
      <c r="HY119" s="111"/>
      <c r="HZ119" s="112"/>
      <c r="IA119" s="536"/>
      <c r="IB119" s="536"/>
      <c r="IC119" s="536"/>
      <c r="ID119" s="536"/>
      <c r="IE119" s="536"/>
      <c r="IF119" s="536"/>
      <c r="IG119" s="536"/>
      <c r="IH119" s="536"/>
      <c r="II119" s="107"/>
      <c r="IJ119" s="72"/>
      <c r="IK119" s="111"/>
      <c r="IL119" s="112"/>
      <c r="IM119" s="107"/>
      <c r="IN119" s="107"/>
      <c r="IO119" s="107"/>
      <c r="IP119" s="107"/>
      <c r="IQ119" s="107"/>
      <c r="IR119" s="107"/>
      <c r="IS119" s="107"/>
      <c r="IT119" s="107"/>
      <c r="IU119" s="107"/>
      <c r="IV119" s="568"/>
      <c r="IW119" s="47"/>
      <c r="IX119" s="728"/>
      <c r="IY119" s="731"/>
      <c r="IZ119" s="22"/>
      <c r="JA119" s="22"/>
      <c r="JB119" s="22"/>
      <c r="JC119" s="22"/>
      <c r="JD119" s="22"/>
      <c r="JE119" s="22"/>
      <c r="JF119" s="22"/>
      <c r="JG119" s="22"/>
      <c r="JH119" s="21"/>
      <c r="JI119" s="22"/>
      <c r="JJ119" s="22"/>
      <c r="JK119" s="22"/>
      <c r="JL119" s="22"/>
      <c r="JM119" s="22"/>
      <c r="JN119" s="22"/>
      <c r="JO119" s="22"/>
      <c r="JP119" s="22"/>
      <c r="JQ119" s="22"/>
      <c r="JR119" s="22"/>
      <c r="JS119" s="22"/>
      <c r="JT119" s="22"/>
      <c r="JU119" s="22"/>
      <c r="JV119" s="22"/>
      <c r="JW119" s="22"/>
      <c r="JX119" s="22"/>
      <c r="JY119" s="22"/>
      <c r="JZ119" s="22"/>
      <c r="KA119" s="22"/>
      <c r="KB119" s="22"/>
      <c r="KC119" s="22"/>
      <c r="KD119" s="22"/>
      <c r="KE119" s="22"/>
      <c r="KF119" s="22"/>
      <c r="KG119" s="22"/>
      <c r="KH119" s="22"/>
      <c r="KI119" s="22"/>
      <c r="KJ119" s="22"/>
      <c r="KK119" s="22"/>
      <c r="KL119" s="22"/>
      <c r="KM119" s="22"/>
      <c r="KN119" s="22"/>
      <c r="KO119" s="22"/>
      <c r="KP119" s="22"/>
      <c r="KQ119" s="22"/>
      <c r="KR119" s="22"/>
      <c r="KS119" s="22"/>
      <c r="KT119" s="22"/>
      <c r="KU119" s="22"/>
      <c r="KV119" s="22"/>
      <c r="KW119" s="22"/>
      <c r="KX119" s="22"/>
      <c r="KY119" s="22"/>
      <c r="KZ119" s="22"/>
      <c r="LA119" s="22"/>
      <c r="LB119" s="22"/>
      <c r="LC119" s="22"/>
      <c r="LD119" s="22"/>
      <c r="LE119" s="22"/>
      <c r="LF119" s="22"/>
      <c r="LG119" s="22"/>
      <c r="LH119" s="22"/>
      <c r="LI119" s="22"/>
      <c r="LJ119" s="23"/>
    </row>
    <row r="120" spans="2:322" ht="3.65" customHeight="1">
      <c r="B120" s="21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3"/>
      <c r="AP120" s="22"/>
      <c r="AQ120" s="22"/>
      <c r="AR120" s="22"/>
      <c r="AS120" s="22"/>
      <c r="AT120" s="22"/>
      <c r="AU120" s="22"/>
      <c r="AV120" s="22"/>
      <c r="AW120" s="22"/>
      <c r="AX120" s="727"/>
      <c r="AY120" s="728"/>
      <c r="AZ120" s="47"/>
      <c r="BA120" s="1212" t="s">
        <v>57</v>
      </c>
      <c r="BB120" s="1213"/>
      <c r="BC120" s="1161" t="s">
        <v>1057</v>
      </c>
      <c r="BD120" s="1161"/>
      <c r="BE120" s="1161"/>
      <c r="BF120" s="1161"/>
      <c r="BG120" s="1164" t="s">
        <v>5</v>
      </c>
      <c r="BH120" s="1164"/>
      <c r="BI120" s="1167">
        <v>400</v>
      </c>
      <c r="BJ120" s="1167"/>
      <c r="BK120" s="1167"/>
      <c r="BL120" s="1168"/>
      <c r="BM120" s="1290" t="b">
        <v>0</v>
      </c>
      <c r="BN120" s="1158"/>
      <c r="BO120" s="872" t="str">
        <f>IFERROR(VLOOKUP(BM178,BD!$B:$D,3,FALSE),"-")</f>
        <v>1012001</v>
      </c>
      <c r="BP120" s="872"/>
      <c r="BQ120" s="872"/>
      <c r="BR120" s="872"/>
      <c r="BS120" s="872"/>
      <c r="BT120" s="872"/>
      <c r="BU120" s="872"/>
      <c r="BV120" s="872"/>
      <c r="BW120" s="1127" t="b">
        <v>0</v>
      </c>
      <c r="BX120" s="1128"/>
      <c r="BY120" s="1158" t="b">
        <v>0</v>
      </c>
      <c r="BZ120" s="1158"/>
      <c r="CA120" s="872" t="s">
        <v>162</v>
      </c>
      <c r="CB120" s="872"/>
      <c r="CC120" s="872"/>
      <c r="CD120" s="872"/>
      <c r="CE120" s="872"/>
      <c r="CF120" s="872"/>
      <c r="CG120" s="872"/>
      <c r="CH120" s="872"/>
      <c r="CI120" s="1127" t="b">
        <v>0</v>
      </c>
      <c r="CJ120" s="1128"/>
      <c r="CK120" s="958" t="b">
        <v>1</v>
      </c>
      <c r="CL120" s="959"/>
      <c r="CM120" s="1298" t="s">
        <v>950</v>
      </c>
      <c r="CN120" s="1298"/>
      <c r="CO120" s="1298"/>
      <c r="CP120" s="1298"/>
      <c r="CQ120" s="1298"/>
      <c r="CR120" s="1298"/>
      <c r="CS120" s="1298"/>
      <c r="CT120" s="1298"/>
      <c r="CU120" s="1127" t="b">
        <v>0</v>
      </c>
      <c r="CV120" s="1128"/>
      <c r="CW120" s="1158" t="b">
        <v>0</v>
      </c>
      <c r="CX120" s="1158"/>
      <c r="CY120" s="872" t="str">
        <f>IFERROR(VLOOKUP(CW178,BD!$B:$D,3,FALSE),"-")</f>
        <v>1014501</v>
      </c>
      <c r="CZ120" s="872"/>
      <c r="DA120" s="872"/>
      <c r="DB120" s="872"/>
      <c r="DC120" s="872"/>
      <c r="DD120" s="872"/>
      <c r="DE120" s="872"/>
      <c r="DF120" s="872"/>
      <c r="DG120" s="1127" t="b">
        <v>0</v>
      </c>
      <c r="DH120" s="1128"/>
      <c r="DI120" s="1158" t="b">
        <v>0</v>
      </c>
      <c r="DJ120" s="1158"/>
      <c r="DK120" s="872" t="str">
        <f>IFERROR(VLOOKUP(DI178,BD!$B:$D,3,FALSE),"-")</f>
        <v>1014502</v>
      </c>
      <c r="DL120" s="872"/>
      <c r="DM120" s="872"/>
      <c r="DN120" s="872"/>
      <c r="DO120" s="872"/>
      <c r="DP120" s="872"/>
      <c r="DQ120" s="872"/>
      <c r="DR120" s="872"/>
      <c r="DS120" s="1127" t="b">
        <v>0</v>
      </c>
      <c r="DT120" s="1128"/>
      <c r="DU120" s="1158" t="b">
        <v>0</v>
      </c>
      <c r="DV120" s="1158"/>
      <c r="DW120" s="872" t="s">
        <v>162</v>
      </c>
      <c r="DX120" s="872"/>
      <c r="DY120" s="872"/>
      <c r="DZ120" s="872"/>
      <c r="EA120" s="872"/>
      <c r="EB120" s="872"/>
      <c r="EC120" s="872"/>
      <c r="ED120" s="872"/>
      <c r="EE120" s="1127" t="b">
        <v>0</v>
      </c>
      <c r="EF120" s="1128"/>
      <c r="EG120" s="1158" t="b">
        <v>0</v>
      </c>
      <c r="EH120" s="1158"/>
      <c r="EI120" s="872" t="str">
        <f>IFERROR(VLOOKUP(EN179,BD!$B:$D,3,FALSE),"-")</f>
        <v>-</v>
      </c>
      <c r="EJ120" s="872"/>
      <c r="EK120" s="872"/>
      <c r="EL120" s="872"/>
      <c r="EM120" s="872"/>
      <c r="EN120" s="872"/>
      <c r="EO120" s="872"/>
      <c r="EP120" s="872"/>
      <c r="EQ120" s="1127" t="b">
        <v>0</v>
      </c>
      <c r="ER120" s="1128"/>
      <c r="ES120" s="1158" t="b">
        <v>0</v>
      </c>
      <c r="ET120" s="1158"/>
      <c r="EU120" s="872"/>
      <c r="EV120" s="872"/>
      <c r="EW120" s="872"/>
      <c r="EX120" s="872"/>
      <c r="EY120" s="872"/>
      <c r="EZ120" s="872"/>
      <c r="FA120" s="872"/>
      <c r="FB120" s="872"/>
      <c r="FC120" s="1127" t="b">
        <v>0</v>
      </c>
      <c r="FD120" s="1128"/>
      <c r="FE120" s="1158" t="b">
        <v>0</v>
      </c>
      <c r="FF120" s="1158"/>
      <c r="FG120" s="872" t="s">
        <v>162</v>
      </c>
      <c r="FH120" s="872"/>
      <c r="FI120" s="872"/>
      <c r="FJ120" s="872"/>
      <c r="FK120" s="872"/>
      <c r="FL120" s="872"/>
      <c r="FM120" s="872"/>
      <c r="FN120" s="872"/>
      <c r="FO120" s="1127" t="b">
        <v>0</v>
      </c>
      <c r="FP120" s="1128"/>
      <c r="FQ120" s="1158" t="b">
        <v>0</v>
      </c>
      <c r="FR120" s="1158"/>
      <c r="FS120" s="872" t="s">
        <v>162</v>
      </c>
      <c r="FT120" s="872"/>
      <c r="FU120" s="872"/>
      <c r="FV120" s="872"/>
      <c r="FW120" s="872"/>
      <c r="FX120" s="872"/>
      <c r="FY120" s="872"/>
      <c r="FZ120" s="872"/>
      <c r="GA120" s="1127" t="b">
        <v>0</v>
      </c>
      <c r="GB120" s="1128"/>
      <c r="GC120" s="1295" t="b">
        <v>0</v>
      </c>
      <c r="GD120" s="1158"/>
      <c r="GE120" s="872" t="s">
        <v>162</v>
      </c>
      <c r="GF120" s="872"/>
      <c r="GG120" s="872"/>
      <c r="GH120" s="872"/>
      <c r="GI120" s="872"/>
      <c r="GJ120" s="872"/>
      <c r="GK120" s="872"/>
      <c r="GL120" s="872"/>
      <c r="GM120" s="1127" t="b">
        <v>0</v>
      </c>
      <c r="GN120" s="1128"/>
      <c r="GO120" s="1158" t="b">
        <v>0</v>
      </c>
      <c r="GP120" s="1158"/>
      <c r="GQ120" s="872" t="s">
        <v>162</v>
      </c>
      <c r="GR120" s="872"/>
      <c r="GS120" s="872"/>
      <c r="GT120" s="872"/>
      <c r="GU120" s="872"/>
      <c r="GV120" s="872"/>
      <c r="GW120" s="872"/>
      <c r="GX120" s="872"/>
      <c r="GY120" s="1127" t="b">
        <v>0</v>
      </c>
      <c r="GZ120" s="1128"/>
      <c r="HA120" s="1158" t="b">
        <v>0</v>
      </c>
      <c r="HB120" s="1158"/>
      <c r="HC120" s="872" t="s">
        <v>162</v>
      </c>
      <c r="HD120" s="872"/>
      <c r="HE120" s="872"/>
      <c r="HF120" s="872"/>
      <c r="HG120" s="872"/>
      <c r="HH120" s="872"/>
      <c r="HI120" s="872"/>
      <c r="HJ120" s="872"/>
      <c r="HK120" s="1127" t="b">
        <v>0</v>
      </c>
      <c r="HL120" s="1128"/>
      <c r="HM120" s="1158" t="b">
        <v>0</v>
      </c>
      <c r="HN120" s="1158"/>
      <c r="HO120" s="872" t="s">
        <v>162</v>
      </c>
      <c r="HP120" s="872"/>
      <c r="HQ120" s="872"/>
      <c r="HR120" s="872"/>
      <c r="HS120" s="872"/>
      <c r="HT120" s="872"/>
      <c r="HU120" s="872"/>
      <c r="HV120" s="872"/>
      <c r="HW120" s="1127" t="b">
        <v>0</v>
      </c>
      <c r="HX120" s="1128"/>
      <c r="HY120" s="1158" t="b">
        <v>0</v>
      </c>
      <c r="HZ120" s="1158"/>
      <c r="IA120" s="872" t="str">
        <f>IFERROR(VLOOKUP(IF179,BD!$B:$D,3,FALSE),"-")</f>
        <v>-</v>
      </c>
      <c r="IB120" s="872"/>
      <c r="IC120" s="872"/>
      <c r="ID120" s="872"/>
      <c r="IE120" s="872"/>
      <c r="IF120" s="872"/>
      <c r="IG120" s="872"/>
      <c r="IH120" s="872"/>
      <c r="II120" s="1127" t="b">
        <v>0</v>
      </c>
      <c r="IJ120" s="1128"/>
      <c r="IK120" s="1158" t="b">
        <v>0</v>
      </c>
      <c r="IL120" s="1158"/>
      <c r="IM120" s="872" t="str">
        <f>IFERROR(VLOOKUP(IR179,BD!$B:$D,3,FALSE),"-")</f>
        <v>-</v>
      </c>
      <c r="IN120" s="872"/>
      <c r="IO120" s="872"/>
      <c r="IP120" s="872"/>
      <c r="IQ120" s="872"/>
      <c r="IR120" s="872"/>
      <c r="IS120" s="872"/>
      <c r="IT120" s="872"/>
      <c r="IU120" s="1127" t="b">
        <v>0</v>
      </c>
      <c r="IV120" s="1283"/>
      <c r="IW120" s="47"/>
      <c r="IX120" s="728"/>
      <c r="IY120" s="731"/>
      <c r="IZ120" s="22"/>
      <c r="JA120" s="22"/>
      <c r="JB120" s="22"/>
      <c r="JC120" s="22"/>
      <c r="JD120" s="22"/>
      <c r="JE120" s="22"/>
      <c r="JF120" s="22"/>
      <c r="JG120" s="22"/>
      <c r="JH120" s="21"/>
      <c r="JI120" s="22"/>
      <c r="JJ120" s="22"/>
      <c r="JK120" s="22"/>
      <c r="JL120" s="22"/>
      <c r="JM120" s="22"/>
      <c r="JN120" s="22"/>
      <c r="JO120" s="22"/>
      <c r="JP120" s="22"/>
      <c r="JQ120" s="22"/>
      <c r="JR120" s="22"/>
      <c r="JS120" s="22"/>
      <c r="JT120" s="22"/>
      <c r="JU120" s="22"/>
      <c r="JV120" s="22"/>
      <c r="JW120" s="22"/>
      <c r="JX120" s="22"/>
      <c r="JY120" s="22"/>
      <c r="JZ120" s="22"/>
      <c r="KA120" s="22"/>
      <c r="KB120" s="22"/>
      <c r="KC120" s="22"/>
      <c r="KD120" s="22"/>
      <c r="KE120" s="22"/>
      <c r="KF120" s="22"/>
      <c r="KG120" s="22"/>
      <c r="KH120" s="22"/>
      <c r="KI120" s="22"/>
      <c r="KJ120" s="22"/>
      <c r="KK120" s="22"/>
      <c r="KL120" s="22"/>
      <c r="KM120" s="22"/>
      <c r="KN120" s="22"/>
      <c r="KO120" s="22"/>
      <c r="KP120" s="22"/>
      <c r="KQ120" s="22"/>
      <c r="KR120" s="22"/>
      <c r="KS120" s="22"/>
      <c r="KT120" s="22"/>
      <c r="KU120" s="22"/>
      <c r="KV120" s="22"/>
      <c r="KW120" s="22"/>
      <c r="KX120" s="22"/>
      <c r="KY120" s="22"/>
      <c r="KZ120" s="22"/>
      <c r="LA120" s="22"/>
      <c r="LB120" s="22"/>
      <c r="LC120" s="22"/>
      <c r="LD120" s="22"/>
      <c r="LE120" s="22"/>
      <c r="LF120" s="22"/>
      <c r="LG120" s="22"/>
      <c r="LH120" s="22"/>
      <c r="LI120" s="22"/>
      <c r="LJ120" s="23"/>
    </row>
    <row r="121" spans="2:322" ht="3.65" customHeight="1">
      <c r="B121" s="21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3"/>
      <c r="AP121" s="22"/>
      <c r="AQ121" s="22"/>
      <c r="AR121" s="22"/>
      <c r="AS121" s="22"/>
      <c r="AT121" s="22"/>
      <c r="AU121" s="22"/>
      <c r="AV121" s="22"/>
      <c r="AW121" s="22"/>
      <c r="AX121" s="729"/>
      <c r="AY121" s="730"/>
      <c r="AZ121" s="48"/>
      <c r="BA121" s="1214"/>
      <c r="BB121" s="1215"/>
      <c r="BC121" s="1162"/>
      <c r="BD121" s="1162"/>
      <c r="BE121" s="1162"/>
      <c r="BF121" s="1162"/>
      <c r="BG121" s="1165"/>
      <c r="BH121" s="1165"/>
      <c r="BI121" s="1169"/>
      <c r="BJ121" s="1169"/>
      <c r="BK121" s="1169"/>
      <c r="BL121" s="1170"/>
      <c r="BM121" s="1291"/>
      <c r="BN121" s="1159"/>
      <c r="BO121" s="875"/>
      <c r="BP121" s="875"/>
      <c r="BQ121" s="875"/>
      <c r="BR121" s="875"/>
      <c r="BS121" s="875"/>
      <c r="BT121" s="875"/>
      <c r="BU121" s="875"/>
      <c r="BV121" s="875"/>
      <c r="BW121" s="1129"/>
      <c r="BX121" s="1130"/>
      <c r="BY121" s="1159"/>
      <c r="BZ121" s="1159"/>
      <c r="CA121" s="875"/>
      <c r="CB121" s="875"/>
      <c r="CC121" s="875"/>
      <c r="CD121" s="875"/>
      <c r="CE121" s="875"/>
      <c r="CF121" s="875"/>
      <c r="CG121" s="875"/>
      <c r="CH121" s="875"/>
      <c r="CI121" s="1129"/>
      <c r="CJ121" s="1130"/>
      <c r="CK121" s="960"/>
      <c r="CL121" s="952"/>
      <c r="CM121" s="1299"/>
      <c r="CN121" s="1299"/>
      <c r="CO121" s="1299"/>
      <c r="CP121" s="1299"/>
      <c r="CQ121" s="1299"/>
      <c r="CR121" s="1299"/>
      <c r="CS121" s="1299"/>
      <c r="CT121" s="1299"/>
      <c r="CU121" s="1129"/>
      <c r="CV121" s="1130"/>
      <c r="CW121" s="1159"/>
      <c r="CX121" s="1159"/>
      <c r="CY121" s="875"/>
      <c r="CZ121" s="875"/>
      <c r="DA121" s="875"/>
      <c r="DB121" s="875"/>
      <c r="DC121" s="875"/>
      <c r="DD121" s="875"/>
      <c r="DE121" s="875"/>
      <c r="DF121" s="875"/>
      <c r="DG121" s="1129"/>
      <c r="DH121" s="1130"/>
      <c r="DI121" s="1159"/>
      <c r="DJ121" s="1159"/>
      <c r="DK121" s="875"/>
      <c r="DL121" s="875"/>
      <c r="DM121" s="875"/>
      <c r="DN121" s="875"/>
      <c r="DO121" s="875"/>
      <c r="DP121" s="875"/>
      <c r="DQ121" s="875"/>
      <c r="DR121" s="875"/>
      <c r="DS121" s="1129"/>
      <c r="DT121" s="1130"/>
      <c r="DU121" s="1159"/>
      <c r="DV121" s="1159"/>
      <c r="DW121" s="875"/>
      <c r="DX121" s="875"/>
      <c r="DY121" s="875"/>
      <c r="DZ121" s="875"/>
      <c r="EA121" s="875"/>
      <c r="EB121" s="875"/>
      <c r="EC121" s="875"/>
      <c r="ED121" s="875"/>
      <c r="EE121" s="1129"/>
      <c r="EF121" s="1130"/>
      <c r="EG121" s="1159"/>
      <c r="EH121" s="1159"/>
      <c r="EI121" s="875"/>
      <c r="EJ121" s="875"/>
      <c r="EK121" s="875"/>
      <c r="EL121" s="875"/>
      <c r="EM121" s="875"/>
      <c r="EN121" s="875"/>
      <c r="EO121" s="875"/>
      <c r="EP121" s="875"/>
      <c r="EQ121" s="1129"/>
      <c r="ER121" s="1130"/>
      <c r="ES121" s="1159"/>
      <c r="ET121" s="1159"/>
      <c r="EU121" s="875"/>
      <c r="EV121" s="875"/>
      <c r="EW121" s="875"/>
      <c r="EX121" s="875"/>
      <c r="EY121" s="875"/>
      <c r="EZ121" s="875"/>
      <c r="FA121" s="875"/>
      <c r="FB121" s="875"/>
      <c r="FC121" s="1129"/>
      <c r="FD121" s="1130"/>
      <c r="FE121" s="1159"/>
      <c r="FF121" s="1159"/>
      <c r="FG121" s="875"/>
      <c r="FH121" s="875"/>
      <c r="FI121" s="875"/>
      <c r="FJ121" s="875"/>
      <c r="FK121" s="875"/>
      <c r="FL121" s="875"/>
      <c r="FM121" s="875"/>
      <c r="FN121" s="875"/>
      <c r="FO121" s="1129"/>
      <c r="FP121" s="1130"/>
      <c r="FQ121" s="1159"/>
      <c r="FR121" s="1159"/>
      <c r="FS121" s="875"/>
      <c r="FT121" s="875"/>
      <c r="FU121" s="875"/>
      <c r="FV121" s="875"/>
      <c r="FW121" s="875"/>
      <c r="FX121" s="875"/>
      <c r="FY121" s="875"/>
      <c r="FZ121" s="875"/>
      <c r="GA121" s="1129"/>
      <c r="GB121" s="1130"/>
      <c r="GC121" s="1296"/>
      <c r="GD121" s="1159"/>
      <c r="GE121" s="875"/>
      <c r="GF121" s="875"/>
      <c r="GG121" s="875"/>
      <c r="GH121" s="875"/>
      <c r="GI121" s="875"/>
      <c r="GJ121" s="875"/>
      <c r="GK121" s="875"/>
      <c r="GL121" s="875"/>
      <c r="GM121" s="1129"/>
      <c r="GN121" s="1130"/>
      <c r="GO121" s="1159"/>
      <c r="GP121" s="1159"/>
      <c r="GQ121" s="875"/>
      <c r="GR121" s="875"/>
      <c r="GS121" s="875"/>
      <c r="GT121" s="875"/>
      <c r="GU121" s="875"/>
      <c r="GV121" s="875"/>
      <c r="GW121" s="875"/>
      <c r="GX121" s="875"/>
      <c r="GY121" s="1129"/>
      <c r="GZ121" s="1130"/>
      <c r="HA121" s="1159"/>
      <c r="HB121" s="1159"/>
      <c r="HC121" s="875"/>
      <c r="HD121" s="875"/>
      <c r="HE121" s="875"/>
      <c r="HF121" s="875"/>
      <c r="HG121" s="875"/>
      <c r="HH121" s="875"/>
      <c r="HI121" s="875"/>
      <c r="HJ121" s="875"/>
      <c r="HK121" s="1129"/>
      <c r="HL121" s="1130"/>
      <c r="HM121" s="1159"/>
      <c r="HN121" s="1159"/>
      <c r="HO121" s="875"/>
      <c r="HP121" s="875"/>
      <c r="HQ121" s="875"/>
      <c r="HR121" s="875"/>
      <c r="HS121" s="875"/>
      <c r="HT121" s="875"/>
      <c r="HU121" s="875"/>
      <c r="HV121" s="875"/>
      <c r="HW121" s="1129"/>
      <c r="HX121" s="1130"/>
      <c r="HY121" s="1159"/>
      <c r="HZ121" s="1159"/>
      <c r="IA121" s="875"/>
      <c r="IB121" s="875"/>
      <c r="IC121" s="875"/>
      <c r="ID121" s="875"/>
      <c r="IE121" s="875"/>
      <c r="IF121" s="875"/>
      <c r="IG121" s="875"/>
      <c r="IH121" s="875"/>
      <c r="II121" s="1129"/>
      <c r="IJ121" s="1130"/>
      <c r="IK121" s="1159"/>
      <c r="IL121" s="1159"/>
      <c r="IM121" s="875"/>
      <c r="IN121" s="875"/>
      <c r="IO121" s="875"/>
      <c r="IP121" s="875"/>
      <c r="IQ121" s="875"/>
      <c r="IR121" s="875"/>
      <c r="IS121" s="875"/>
      <c r="IT121" s="875"/>
      <c r="IU121" s="1129"/>
      <c r="IV121" s="1284"/>
      <c r="IW121" s="48"/>
      <c r="IX121" s="730"/>
      <c r="IY121" s="732"/>
      <c r="IZ121" s="22"/>
      <c r="JA121" s="22"/>
      <c r="JB121" s="22"/>
      <c r="JC121" s="22"/>
      <c r="JD121" s="22"/>
      <c r="JE121" s="22"/>
      <c r="JF121" s="22"/>
      <c r="JG121" s="22"/>
      <c r="JH121" s="21"/>
      <c r="JI121" s="22"/>
      <c r="JJ121" s="22"/>
      <c r="JK121" s="22"/>
      <c r="JL121" s="22"/>
      <c r="JM121" s="22"/>
      <c r="JN121" s="22"/>
      <c r="JO121" s="22"/>
      <c r="JP121" s="22"/>
      <c r="JQ121" s="22"/>
      <c r="JR121" s="22"/>
      <c r="JS121" s="22"/>
      <c r="JT121" s="22"/>
      <c r="JU121" s="22"/>
      <c r="JV121" s="22"/>
      <c r="JW121" s="22"/>
      <c r="JX121" s="22"/>
      <c r="JY121" s="22"/>
      <c r="JZ121" s="22"/>
      <c r="KA121" s="22"/>
      <c r="KB121" s="22"/>
      <c r="KC121" s="22"/>
      <c r="KD121" s="22"/>
      <c r="KE121" s="22"/>
      <c r="KF121" s="22"/>
      <c r="KG121" s="22"/>
      <c r="KH121" s="22"/>
      <c r="KI121" s="22"/>
      <c r="KJ121" s="22"/>
      <c r="KK121" s="22"/>
      <c r="KL121" s="22"/>
      <c r="KM121" s="22"/>
      <c r="KN121" s="22"/>
      <c r="KO121" s="22"/>
      <c r="KP121" s="22"/>
      <c r="KQ121" s="22"/>
      <c r="KR121" s="22"/>
      <c r="KS121" s="22"/>
      <c r="KT121" s="22"/>
      <c r="KU121" s="22"/>
      <c r="KV121" s="22"/>
      <c r="KW121" s="22"/>
      <c r="KX121" s="22"/>
      <c r="KY121" s="22"/>
      <c r="KZ121" s="22"/>
      <c r="LA121" s="22"/>
      <c r="LB121" s="22"/>
      <c r="LC121" s="22"/>
      <c r="LD121" s="22"/>
      <c r="LE121" s="22"/>
      <c r="LF121" s="22"/>
      <c r="LG121" s="22"/>
      <c r="LH121" s="22"/>
      <c r="LI121" s="22"/>
      <c r="LJ121" s="23"/>
    </row>
    <row r="122" spans="2:322" ht="3.65" customHeight="1">
      <c r="B122" s="21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3"/>
      <c r="AP122" s="22"/>
      <c r="AQ122" s="22"/>
      <c r="AR122" s="22"/>
      <c r="AS122" s="22"/>
      <c r="AT122" s="22"/>
      <c r="AU122" s="22"/>
      <c r="AV122" s="22"/>
      <c r="AW122" s="22"/>
      <c r="AX122" s="727" t="s">
        <v>9</v>
      </c>
      <c r="AY122" s="728"/>
      <c r="AZ122" s="47"/>
      <c r="BA122" s="1214"/>
      <c r="BB122" s="1215"/>
      <c r="BC122" s="1162"/>
      <c r="BD122" s="1162"/>
      <c r="BE122" s="1162"/>
      <c r="BF122" s="1162"/>
      <c r="BG122" s="1165"/>
      <c r="BH122" s="1165"/>
      <c r="BI122" s="1169"/>
      <c r="BJ122" s="1169"/>
      <c r="BK122" s="1169"/>
      <c r="BL122" s="1170"/>
      <c r="BM122" s="1291"/>
      <c r="BN122" s="1159"/>
      <c r="BO122" s="875"/>
      <c r="BP122" s="875"/>
      <c r="BQ122" s="875"/>
      <c r="BR122" s="875"/>
      <c r="BS122" s="875"/>
      <c r="BT122" s="875"/>
      <c r="BU122" s="875"/>
      <c r="BV122" s="875"/>
      <c r="BW122" s="1129" t="b">
        <v>0</v>
      </c>
      <c r="BX122" s="1130"/>
      <c r="BY122" s="1159"/>
      <c r="BZ122" s="1159"/>
      <c r="CA122" s="875"/>
      <c r="CB122" s="875"/>
      <c r="CC122" s="875"/>
      <c r="CD122" s="875"/>
      <c r="CE122" s="875"/>
      <c r="CF122" s="875"/>
      <c r="CG122" s="875"/>
      <c r="CH122" s="875"/>
      <c r="CI122" s="1129" t="b">
        <v>0</v>
      </c>
      <c r="CJ122" s="1130"/>
      <c r="CK122" s="545"/>
      <c r="CL122" s="546"/>
      <c r="CM122" s="875" t="str">
        <f>IFERROR(VLOOKUP(CR179,BD!$B:$D,3,FALSE),"-")</f>
        <v>1012110</v>
      </c>
      <c r="CN122" s="875"/>
      <c r="CO122" s="875"/>
      <c r="CP122" s="875"/>
      <c r="CQ122" s="875"/>
      <c r="CR122" s="875"/>
      <c r="CS122" s="875"/>
      <c r="CT122" s="875"/>
      <c r="CU122" s="1129" t="b">
        <v>0</v>
      </c>
      <c r="CV122" s="1130"/>
      <c r="CW122" s="1159"/>
      <c r="CX122" s="1159"/>
      <c r="CY122" s="875"/>
      <c r="CZ122" s="875"/>
      <c r="DA122" s="875"/>
      <c r="DB122" s="875"/>
      <c r="DC122" s="875"/>
      <c r="DD122" s="875"/>
      <c r="DE122" s="875"/>
      <c r="DF122" s="875"/>
      <c r="DG122" s="1129" t="b">
        <v>0</v>
      </c>
      <c r="DH122" s="1130"/>
      <c r="DI122" s="1159"/>
      <c r="DJ122" s="1159"/>
      <c r="DK122" s="875"/>
      <c r="DL122" s="875"/>
      <c r="DM122" s="875"/>
      <c r="DN122" s="875"/>
      <c r="DO122" s="875"/>
      <c r="DP122" s="875"/>
      <c r="DQ122" s="875"/>
      <c r="DR122" s="875"/>
      <c r="DS122" s="1129" t="b">
        <v>0</v>
      </c>
      <c r="DT122" s="1130"/>
      <c r="DU122" s="1159"/>
      <c r="DV122" s="1159"/>
      <c r="DW122" s="875"/>
      <c r="DX122" s="875"/>
      <c r="DY122" s="875"/>
      <c r="DZ122" s="875"/>
      <c r="EA122" s="875"/>
      <c r="EB122" s="875"/>
      <c r="EC122" s="875"/>
      <c r="ED122" s="875"/>
      <c r="EE122" s="1129" t="b">
        <v>0</v>
      </c>
      <c r="EF122" s="1130"/>
      <c r="EG122" s="1159"/>
      <c r="EH122" s="1159"/>
      <c r="EI122" s="875"/>
      <c r="EJ122" s="875"/>
      <c r="EK122" s="875"/>
      <c r="EL122" s="875"/>
      <c r="EM122" s="875"/>
      <c r="EN122" s="875"/>
      <c r="EO122" s="875"/>
      <c r="EP122" s="875"/>
      <c r="EQ122" s="1129" t="b">
        <v>0</v>
      </c>
      <c r="ER122" s="1130"/>
      <c r="ES122" s="1159"/>
      <c r="ET122" s="1159"/>
      <c r="EU122" s="875"/>
      <c r="EV122" s="875"/>
      <c r="EW122" s="875"/>
      <c r="EX122" s="875"/>
      <c r="EY122" s="875"/>
      <c r="EZ122" s="875"/>
      <c r="FA122" s="875"/>
      <c r="FB122" s="875"/>
      <c r="FC122" s="1129" t="b">
        <v>0</v>
      </c>
      <c r="FD122" s="1130"/>
      <c r="FE122" s="1159"/>
      <c r="FF122" s="1159"/>
      <c r="FG122" s="875"/>
      <c r="FH122" s="875"/>
      <c r="FI122" s="875"/>
      <c r="FJ122" s="875"/>
      <c r="FK122" s="875"/>
      <c r="FL122" s="875"/>
      <c r="FM122" s="875"/>
      <c r="FN122" s="875"/>
      <c r="FO122" s="1129" t="b">
        <v>0</v>
      </c>
      <c r="FP122" s="1130"/>
      <c r="FQ122" s="1159"/>
      <c r="FR122" s="1159"/>
      <c r="FS122" s="875"/>
      <c r="FT122" s="875"/>
      <c r="FU122" s="875"/>
      <c r="FV122" s="875"/>
      <c r="FW122" s="875"/>
      <c r="FX122" s="875"/>
      <c r="FY122" s="875"/>
      <c r="FZ122" s="875"/>
      <c r="GA122" s="1129" t="b">
        <v>0</v>
      </c>
      <c r="GB122" s="1130"/>
      <c r="GC122" s="1296"/>
      <c r="GD122" s="1159"/>
      <c r="GE122" s="875"/>
      <c r="GF122" s="875"/>
      <c r="GG122" s="875"/>
      <c r="GH122" s="875"/>
      <c r="GI122" s="875"/>
      <c r="GJ122" s="875"/>
      <c r="GK122" s="875"/>
      <c r="GL122" s="875"/>
      <c r="GM122" s="1129" t="b">
        <v>0</v>
      </c>
      <c r="GN122" s="1130"/>
      <c r="GO122" s="1159"/>
      <c r="GP122" s="1159"/>
      <c r="GQ122" s="875"/>
      <c r="GR122" s="875"/>
      <c r="GS122" s="875"/>
      <c r="GT122" s="875"/>
      <c r="GU122" s="875"/>
      <c r="GV122" s="875"/>
      <c r="GW122" s="875"/>
      <c r="GX122" s="875"/>
      <c r="GY122" s="1129" t="b">
        <v>0</v>
      </c>
      <c r="GZ122" s="1130"/>
      <c r="HA122" s="1159"/>
      <c r="HB122" s="1159"/>
      <c r="HC122" s="875"/>
      <c r="HD122" s="875"/>
      <c r="HE122" s="875"/>
      <c r="HF122" s="875"/>
      <c r="HG122" s="875"/>
      <c r="HH122" s="875"/>
      <c r="HI122" s="875"/>
      <c r="HJ122" s="875"/>
      <c r="HK122" s="1129" t="b">
        <v>0</v>
      </c>
      <c r="HL122" s="1130"/>
      <c r="HM122" s="1159"/>
      <c r="HN122" s="1159"/>
      <c r="HO122" s="875"/>
      <c r="HP122" s="875"/>
      <c r="HQ122" s="875"/>
      <c r="HR122" s="875"/>
      <c r="HS122" s="875"/>
      <c r="HT122" s="875"/>
      <c r="HU122" s="875"/>
      <c r="HV122" s="875"/>
      <c r="HW122" s="1129" t="b">
        <v>0</v>
      </c>
      <c r="HX122" s="1130"/>
      <c r="HY122" s="1159"/>
      <c r="HZ122" s="1159"/>
      <c r="IA122" s="875"/>
      <c r="IB122" s="875"/>
      <c r="IC122" s="875"/>
      <c r="ID122" s="875"/>
      <c r="IE122" s="875"/>
      <c r="IF122" s="875"/>
      <c r="IG122" s="875"/>
      <c r="IH122" s="875"/>
      <c r="II122" s="1129" t="b">
        <v>0</v>
      </c>
      <c r="IJ122" s="1130"/>
      <c r="IK122" s="1159"/>
      <c r="IL122" s="1159"/>
      <c r="IM122" s="875"/>
      <c r="IN122" s="875"/>
      <c r="IO122" s="875"/>
      <c r="IP122" s="875"/>
      <c r="IQ122" s="875"/>
      <c r="IR122" s="875"/>
      <c r="IS122" s="875"/>
      <c r="IT122" s="875"/>
      <c r="IU122" s="1129" t="b">
        <v>0</v>
      </c>
      <c r="IV122" s="1284"/>
      <c r="IW122" s="47"/>
      <c r="IX122" s="728" t="s">
        <v>9</v>
      </c>
      <c r="IY122" s="731"/>
      <c r="IZ122" s="22"/>
      <c r="JA122" s="22"/>
      <c r="JB122" s="22"/>
      <c r="JC122" s="22"/>
      <c r="JD122" s="22"/>
      <c r="JE122" s="22"/>
      <c r="JF122" s="22"/>
      <c r="JG122" s="22"/>
      <c r="JH122" s="21"/>
      <c r="JI122" s="22"/>
      <c r="JJ122" s="22"/>
      <c r="JK122" s="22"/>
      <c r="JL122" s="22"/>
      <c r="JM122" s="22"/>
      <c r="JN122" s="22"/>
      <c r="JO122" s="22"/>
      <c r="JP122" s="22"/>
      <c r="JQ122" s="22"/>
      <c r="JR122" s="22"/>
      <c r="JS122" s="22"/>
      <c r="JT122" s="22"/>
      <c r="JU122" s="22"/>
      <c r="JV122" s="22"/>
      <c r="JW122" s="22"/>
      <c r="JX122" s="22"/>
      <c r="JY122" s="22"/>
      <c r="JZ122" s="22"/>
      <c r="KA122" s="22"/>
      <c r="KB122" s="22"/>
      <c r="KC122" s="22"/>
      <c r="KD122" s="22"/>
      <c r="KE122" s="22"/>
      <c r="KF122" s="22"/>
      <c r="KG122" s="22"/>
      <c r="KH122" s="22"/>
      <c r="KI122" s="22"/>
      <c r="KJ122" s="22"/>
      <c r="KK122" s="22"/>
      <c r="KL122" s="22"/>
      <c r="KM122" s="22"/>
      <c r="KN122" s="22"/>
      <c r="KO122" s="22"/>
      <c r="KP122" s="22"/>
      <c r="KQ122" s="22"/>
      <c r="KR122" s="22"/>
      <c r="KS122" s="22"/>
      <c r="KT122" s="22"/>
      <c r="KU122" s="22"/>
      <c r="KV122" s="22"/>
      <c r="KW122" s="22"/>
      <c r="KX122" s="22"/>
      <c r="KY122" s="22"/>
      <c r="KZ122" s="22"/>
      <c r="LA122" s="22"/>
      <c r="LB122" s="22"/>
      <c r="LC122" s="22"/>
      <c r="LD122" s="22"/>
      <c r="LE122" s="22"/>
      <c r="LF122" s="22"/>
      <c r="LG122" s="22"/>
      <c r="LH122" s="22"/>
      <c r="LI122" s="22"/>
      <c r="LJ122" s="23"/>
    </row>
    <row r="123" spans="2:322" ht="3.65" customHeight="1">
      <c r="B123" s="21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3"/>
      <c r="AP123" s="22"/>
      <c r="AQ123" s="22"/>
      <c r="AR123" s="22"/>
      <c r="AS123" s="22"/>
      <c r="AT123" s="22"/>
      <c r="AU123" s="22"/>
      <c r="AV123" s="22"/>
      <c r="AW123" s="22"/>
      <c r="AX123" s="727"/>
      <c r="AY123" s="728"/>
      <c r="AZ123" s="47"/>
      <c r="BA123" s="1214"/>
      <c r="BB123" s="1215"/>
      <c r="BC123" s="1162"/>
      <c r="BD123" s="1162"/>
      <c r="BE123" s="1162"/>
      <c r="BF123" s="1162"/>
      <c r="BG123" s="1165"/>
      <c r="BH123" s="1165"/>
      <c r="BI123" s="1169"/>
      <c r="BJ123" s="1169"/>
      <c r="BK123" s="1169"/>
      <c r="BL123" s="1170"/>
      <c r="BM123" s="1291"/>
      <c r="BN123" s="1159"/>
      <c r="BO123" s="875"/>
      <c r="BP123" s="875"/>
      <c r="BQ123" s="875"/>
      <c r="BR123" s="875"/>
      <c r="BS123" s="875"/>
      <c r="BT123" s="875"/>
      <c r="BU123" s="875"/>
      <c r="BV123" s="875"/>
      <c r="BW123" s="1129"/>
      <c r="BX123" s="1130"/>
      <c r="BY123" s="1159"/>
      <c r="BZ123" s="1159"/>
      <c r="CA123" s="875"/>
      <c r="CB123" s="875"/>
      <c r="CC123" s="875"/>
      <c r="CD123" s="875"/>
      <c r="CE123" s="875"/>
      <c r="CF123" s="875"/>
      <c r="CG123" s="875"/>
      <c r="CH123" s="875"/>
      <c r="CI123" s="1129"/>
      <c r="CJ123" s="1130"/>
      <c r="CK123" s="545"/>
      <c r="CL123" s="546"/>
      <c r="CM123" s="875"/>
      <c r="CN123" s="875"/>
      <c r="CO123" s="875"/>
      <c r="CP123" s="875"/>
      <c r="CQ123" s="875"/>
      <c r="CR123" s="875"/>
      <c r="CS123" s="875"/>
      <c r="CT123" s="875"/>
      <c r="CU123" s="1129"/>
      <c r="CV123" s="1130"/>
      <c r="CW123" s="1159"/>
      <c r="CX123" s="1159"/>
      <c r="CY123" s="875"/>
      <c r="CZ123" s="875"/>
      <c r="DA123" s="875"/>
      <c r="DB123" s="875"/>
      <c r="DC123" s="875"/>
      <c r="DD123" s="875"/>
      <c r="DE123" s="875"/>
      <c r="DF123" s="875"/>
      <c r="DG123" s="1129"/>
      <c r="DH123" s="1130"/>
      <c r="DI123" s="1159"/>
      <c r="DJ123" s="1159"/>
      <c r="DK123" s="875"/>
      <c r="DL123" s="875"/>
      <c r="DM123" s="875"/>
      <c r="DN123" s="875"/>
      <c r="DO123" s="875"/>
      <c r="DP123" s="875"/>
      <c r="DQ123" s="875"/>
      <c r="DR123" s="875"/>
      <c r="DS123" s="1129"/>
      <c r="DT123" s="1130"/>
      <c r="DU123" s="1159"/>
      <c r="DV123" s="1159"/>
      <c r="DW123" s="875"/>
      <c r="DX123" s="875"/>
      <c r="DY123" s="875"/>
      <c r="DZ123" s="875"/>
      <c r="EA123" s="875"/>
      <c r="EB123" s="875"/>
      <c r="EC123" s="875"/>
      <c r="ED123" s="875"/>
      <c r="EE123" s="1129"/>
      <c r="EF123" s="1130"/>
      <c r="EG123" s="1159"/>
      <c r="EH123" s="1159"/>
      <c r="EI123" s="875"/>
      <c r="EJ123" s="875"/>
      <c r="EK123" s="875"/>
      <c r="EL123" s="875"/>
      <c r="EM123" s="875"/>
      <c r="EN123" s="875"/>
      <c r="EO123" s="875"/>
      <c r="EP123" s="875"/>
      <c r="EQ123" s="1129"/>
      <c r="ER123" s="1130"/>
      <c r="ES123" s="1159"/>
      <c r="ET123" s="1159"/>
      <c r="EU123" s="875"/>
      <c r="EV123" s="875"/>
      <c r="EW123" s="875"/>
      <c r="EX123" s="875"/>
      <c r="EY123" s="875"/>
      <c r="EZ123" s="875"/>
      <c r="FA123" s="875"/>
      <c r="FB123" s="875"/>
      <c r="FC123" s="1129"/>
      <c r="FD123" s="1130"/>
      <c r="FE123" s="1159"/>
      <c r="FF123" s="1159"/>
      <c r="FG123" s="875"/>
      <c r="FH123" s="875"/>
      <c r="FI123" s="875"/>
      <c r="FJ123" s="875"/>
      <c r="FK123" s="875"/>
      <c r="FL123" s="875"/>
      <c r="FM123" s="875"/>
      <c r="FN123" s="875"/>
      <c r="FO123" s="1129"/>
      <c r="FP123" s="1130"/>
      <c r="FQ123" s="1159"/>
      <c r="FR123" s="1159"/>
      <c r="FS123" s="875"/>
      <c r="FT123" s="875"/>
      <c r="FU123" s="875"/>
      <c r="FV123" s="875"/>
      <c r="FW123" s="875"/>
      <c r="FX123" s="875"/>
      <c r="FY123" s="875"/>
      <c r="FZ123" s="875"/>
      <c r="GA123" s="1129"/>
      <c r="GB123" s="1130"/>
      <c r="GC123" s="1296"/>
      <c r="GD123" s="1159"/>
      <c r="GE123" s="875"/>
      <c r="GF123" s="875"/>
      <c r="GG123" s="875"/>
      <c r="GH123" s="875"/>
      <c r="GI123" s="875"/>
      <c r="GJ123" s="875"/>
      <c r="GK123" s="875"/>
      <c r="GL123" s="875"/>
      <c r="GM123" s="1129"/>
      <c r="GN123" s="1130"/>
      <c r="GO123" s="1159"/>
      <c r="GP123" s="1159"/>
      <c r="GQ123" s="875"/>
      <c r="GR123" s="875"/>
      <c r="GS123" s="875"/>
      <c r="GT123" s="875"/>
      <c r="GU123" s="875"/>
      <c r="GV123" s="875"/>
      <c r="GW123" s="875"/>
      <c r="GX123" s="875"/>
      <c r="GY123" s="1129"/>
      <c r="GZ123" s="1130"/>
      <c r="HA123" s="1159"/>
      <c r="HB123" s="1159"/>
      <c r="HC123" s="875"/>
      <c r="HD123" s="875"/>
      <c r="HE123" s="875"/>
      <c r="HF123" s="875"/>
      <c r="HG123" s="875"/>
      <c r="HH123" s="875"/>
      <c r="HI123" s="875"/>
      <c r="HJ123" s="875"/>
      <c r="HK123" s="1129"/>
      <c r="HL123" s="1130"/>
      <c r="HM123" s="1159"/>
      <c r="HN123" s="1159"/>
      <c r="HO123" s="875"/>
      <c r="HP123" s="875"/>
      <c r="HQ123" s="875"/>
      <c r="HR123" s="875"/>
      <c r="HS123" s="875"/>
      <c r="HT123" s="875"/>
      <c r="HU123" s="875"/>
      <c r="HV123" s="875"/>
      <c r="HW123" s="1129"/>
      <c r="HX123" s="1130"/>
      <c r="HY123" s="1159"/>
      <c r="HZ123" s="1159"/>
      <c r="IA123" s="875"/>
      <c r="IB123" s="875"/>
      <c r="IC123" s="875"/>
      <c r="ID123" s="875"/>
      <c r="IE123" s="875"/>
      <c r="IF123" s="875"/>
      <c r="IG123" s="875"/>
      <c r="IH123" s="875"/>
      <c r="II123" s="1129"/>
      <c r="IJ123" s="1130"/>
      <c r="IK123" s="1159"/>
      <c r="IL123" s="1159"/>
      <c r="IM123" s="875"/>
      <c r="IN123" s="875"/>
      <c r="IO123" s="875"/>
      <c r="IP123" s="875"/>
      <c r="IQ123" s="875"/>
      <c r="IR123" s="875"/>
      <c r="IS123" s="875"/>
      <c r="IT123" s="875"/>
      <c r="IU123" s="1129"/>
      <c r="IV123" s="1284"/>
      <c r="IW123" s="47"/>
      <c r="IX123" s="728"/>
      <c r="IY123" s="731"/>
      <c r="IZ123" s="22"/>
      <c r="JA123" s="22"/>
      <c r="JB123" s="22"/>
      <c r="JC123" s="22"/>
      <c r="JD123" s="22"/>
      <c r="JE123" s="22"/>
      <c r="JF123" s="22"/>
      <c r="JG123" s="22"/>
      <c r="JH123" s="21"/>
      <c r="JI123" s="22"/>
      <c r="JJ123" s="22"/>
      <c r="JK123" s="22"/>
      <c r="JL123" s="22"/>
      <c r="JM123" s="22"/>
      <c r="JN123" s="22"/>
      <c r="JO123" s="22"/>
      <c r="JP123" s="22"/>
      <c r="JQ123" s="22"/>
      <c r="JR123" s="22"/>
      <c r="JS123" s="22"/>
      <c r="JT123" s="22"/>
      <c r="JU123" s="22"/>
      <c r="JV123" s="22"/>
      <c r="JW123" s="22"/>
      <c r="JX123" s="22"/>
      <c r="JY123" s="22"/>
      <c r="JZ123" s="22"/>
      <c r="KA123" s="22"/>
      <c r="KB123" s="22"/>
      <c r="KC123" s="22"/>
      <c r="KD123" s="22"/>
      <c r="KE123" s="22"/>
      <c r="KF123" s="22"/>
      <c r="KG123" s="22"/>
      <c r="KH123" s="22"/>
      <c r="KI123" s="22"/>
      <c r="KJ123" s="22"/>
      <c r="KK123" s="22"/>
      <c r="KL123" s="22"/>
      <c r="KM123" s="22"/>
      <c r="KN123" s="22"/>
      <c r="KO123" s="22"/>
      <c r="KP123" s="22"/>
      <c r="KQ123" s="22"/>
      <c r="KR123" s="22"/>
      <c r="KS123" s="22"/>
      <c r="KT123" s="22"/>
      <c r="KU123" s="22"/>
      <c r="KV123" s="22"/>
      <c r="KW123" s="22"/>
      <c r="KX123" s="22"/>
      <c r="KY123" s="22"/>
      <c r="KZ123" s="22"/>
      <c r="LA123" s="22"/>
      <c r="LB123" s="22"/>
      <c r="LC123" s="22"/>
      <c r="LD123" s="22"/>
      <c r="LE123" s="22"/>
      <c r="LF123" s="22"/>
      <c r="LG123" s="22"/>
      <c r="LH123" s="22"/>
      <c r="LI123" s="22"/>
      <c r="LJ123" s="23"/>
    </row>
    <row r="124" spans="2:322" ht="3.65" customHeight="1">
      <c r="B124" s="21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3"/>
      <c r="AP124" s="22"/>
      <c r="AQ124" s="22"/>
      <c r="AR124" s="22"/>
      <c r="AS124" s="22"/>
      <c r="AT124" s="22"/>
      <c r="AU124" s="22"/>
      <c r="AV124" s="22"/>
      <c r="AW124" s="22"/>
      <c r="AX124" s="727"/>
      <c r="AY124" s="728"/>
      <c r="AZ124" s="47"/>
      <c r="BA124" s="1214"/>
      <c r="BB124" s="1215"/>
      <c r="BC124" s="1163"/>
      <c r="BD124" s="1163"/>
      <c r="BE124" s="1163"/>
      <c r="BF124" s="1163"/>
      <c r="BG124" s="1166"/>
      <c r="BH124" s="1166"/>
      <c r="BI124" s="1171"/>
      <c r="BJ124" s="1171"/>
      <c r="BK124" s="1171"/>
      <c r="BL124" s="1172"/>
      <c r="BM124" s="1292"/>
      <c r="BN124" s="1160"/>
      <c r="BO124" s="878"/>
      <c r="BP124" s="878"/>
      <c r="BQ124" s="878"/>
      <c r="BR124" s="878"/>
      <c r="BS124" s="878"/>
      <c r="BT124" s="878"/>
      <c r="BU124" s="878"/>
      <c r="BV124" s="878"/>
      <c r="BW124" s="580"/>
      <c r="BX124" s="581"/>
      <c r="BY124" s="1160"/>
      <c r="BZ124" s="1160"/>
      <c r="CA124" s="878"/>
      <c r="CB124" s="878"/>
      <c r="CC124" s="878"/>
      <c r="CD124" s="878"/>
      <c r="CE124" s="878"/>
      <c r="CF124" s="878"/>
      <c r="CG124" s="878"/>
      <c r="CH124" s="878"/>
      <c r="CI124" s="580"/>
      <c r="CJ124" s="581"/>
      <c r="CK124" s="547"/>
      <c r="CL124" s="548"/>
      <c r="CM124" s="878"/>
      <c r="CN124" s="878"/>
      <c r="CO124" s="878"/>
      <c r="CP124" s="878"/>
      <c r="CQ124" s="878"/>
      <c r="CR124" s="878"/>
      <c r="CS124" s="878"/>
      <c r="CT124" s="878"/>
      <c r="CU124" s="584"/>
      <c r="CV124" s="585"/>
      <c r="CW124" s="1160"/>
      <c r="CX124" s="1160"/>
      <c r="CY124" s="878"/>
      <c r="CZ124" s="878"/>
      <c r="DA124" s="878"/>
      <c r="DB124" s="878"/>
      <c r="DC124" s="878"/>
      <c r="DD124" s="878"/>
      <c r="DE124" s="878"/>
      <c r="DF124" s="878"/>
      <c r="DG124" s="580"/>
      <c r="DH124" s="581"/>
      <c r="DI124" s="1160"/>
      <c r="DJ124" s="1160"/>
      <c r="DK124" s="878"/>
      <c r="DL124" s="878"/>
      <c r="DM124" s="878"/>
      <c r="DN124" s="878"/>
      <c r="DO124" s="878"/>
      <c r="DP124" s="878"/>
      <c r="DQ124" s="878"/>
      <c r="DR124" s="878"/>
      <c r="DS124" s="580"/>
      <c r="DT124" s="581"/>
      <c r="DU124" s="1160"/>
      <c r="DV124" s="1160"/>
      <c r="DW124" s="878"/>
      <c r="DX124" s="878"/>
      <c r="DY124" s="878"/>
      <c r="DZ124" s="878"/>
      <c r="EA124" s="878"/>
      <c r="EB124" s="878"/>
      <c r="EC124" s="878"/>
      <c r="ED124" s="878"/>
      <c r="EE124" s="580"/>
      <c r="EF124" s="581"/>
      <c r="EG124" s="1160"/>
      <c r="EH124" s="1160"/>
      <c r="EI124" s="878"/>
      <c r="EJ124" s="878"/>
      <c r="EK124" s="878"/>
      <c r="EL124" s="878"/>
      <c r="EM124" s="878"/>
      <c r="EN124" s="878"/>
      <c r="EO124" s="878"/>
      <c r="EP124" s="878"/>
      <c r="EQ124" s="580"/>
      <c r="ER124" s="581"/>
      <c r="ES124" s="1160"/>
      <c r="ET124" s="1160"/>
      <c r="EU124" s="878"/>
      <c r="EV124" s="878"/>
      <c r="EW124" s="878"/>
      <c r="EX124" s="878"/>
      <c r="EY124" s="878"/>
      <c r="EZ124" s="878"/>
      <c r="FA124" s="878"/>
      <c r="FB124" s="878"/>
      <c r="FC124" s="580"/>
      <c r="FD124" s="581"/>
      <c r="FE124" s="1160"/>
      <c r="FF124" s="1160"/>
      <c r="FG124" s="878"/>
      <c r="FH124" s="878"/>
      <c r="FI124" s="878"/>
      <c r="FJ124" s="878"/>
      <c r="FK124" s="878"/>
      <c r="FL124" s="878"/>
      <c r="FM124" s="878"/>
      <c r="FN124" s="878"/>
      <c r="FO124" s="586"/>
      <c r="FP124" s="587"/>
      <c r="FQ124" s="1160"/>
      <c r="FR124" s="1160"/>
      <c r="FS124" s="878"/>
      <c r="FT124" s="878"/>
      <c r="FU124" s="878"/>
      <c r="FV124" s="878"/>
      <c r="FW124" s="878"/>
      <c r="FX124" s="878"/>
      <c r="FY124" s="878"/>
      <c r="FZ124" s="878"/>
      <c r="GA124" s="580"/>
      <c r="GB124" s="581"/>
      <c r="GC124" s="1297"/>
      <c r="GD124" s="1160"/>
      <c r="GE124" s="878"/>
      <c r="GF124" s="878"/>
      <c r="GG124" s="878"/>
      <c r="GH124" s="878"/>
      <c r="GI124" s="878"/>
      <c r="GJ124" s="878"/>
      <c r="GK124" s="878"/>
      <c r="GL124" s="878"/>
      <c r="GM124" s="580"/>
      <c r="GN124" s="581"/>
      <c r="GO124" s="1160"/>
      <c r="GP124" s="1160"/>
      <c r="GQ124" s="878"/>
      <c r="GR124" s="878"/>
      <c r="GS124" s="878"/>
      <c r="GT124" s="878"/>
      <c r="GU124" s="878"/>
      <c r="GV124" s="878"/>
      <c r="GW124" s="878"/>
      <c r="GX124" s="878"/>
      <c r="GY124" s="580"/>
      <c r="GZ124" s="581"/>
      <c r="HA124" s="1160"/>
      <c r="HB124" s="1160"/>
      <c r="HC124" s="878"/>
      <c r="HD124" s="878"/>
      <c r="HE124" s="878"/>
      <c r="HF124" s="878"/>
      <c r="HG124" s="878"/>
      <c r="HH124" s="878"/>
      <c r="HI124" s="878"/>
      <c r="HJ124" s="878"/>
      <c r="HK124" s="580"/>
      <c r="HL124" s="581"/>
      <c r="HM124" s="1160"/>
      <c r="HN124" s="1160"/>
      <c r="HO124" s="878"/>
      <c r="HP124" s="878"/>
      <c r="HQ124" s="878"/>
      <c r="HR124" s="878"/>
      <c r="HS124" s="878"/>
      <c r="HT124" s="878"/>
      <c r="HU124" s="878"/>
      <c r="HV124" s="878"/>
      <c r="HW124" s="580"/>
      <c r="HX124" s="581"/>
      <c r="HY124" s="1160"/>
      <c r="HZ124" s="1160"/>
      <c r="IA124" s="878"/>
      <c r="IB124" s="878"/>
      <c r="IC124" s="878"/>
      <c r="ID124" s="878"/>
      <c r="IE124" s="878"/>
      <c r="IF124" s="878"/>
      <c r="IG124" s="878"/>
      <c r="IH124" s="878"/>
      <c r="II124" s="580"/>
      <c r="IJ124" s="581"/>
      <c r="IK124" s="1160"/>
      <c r="IL124" s="1160"/>
      <c r="IM124" s="878"/>
      <c r="IN124" s="878"/>
      <c r="IO124" s="878"/>
      <c r="IP124" s="878"/>
      <c r="IQ124" s="878"/>
      <c r="IR124" s="878"/>
      <c r="IS124" s="878"/>
      <c r="IT124" s="878"/>
      <c r="IU124" s="451"/>
      <c r="IV124" s="563"/>
      <c r="IW124" s="47"/>
      <c r="IX124" s="728"/>
      <c r="IY124" s="731"/>
      <c r="IZ124" s="22"/>
      <c r="JA124" s="22"/>
      <c r="JB124" s="22"/>
      <c r="JC124" s="22"/>
      <c r="JD124" s="22"/>
      <c r="JE124" s="22"/>
      <c r="JF124" s="22"/>
      <c r="JG124" s="22"/>
      <c r="JH124" s="21"/>
      <c r="JI124" s="22"/>
      <c r="JJ124" s="22"/>
      <c r="JK124" s="22"/>
      <c r="JL124" s="22"/>
      <c r="JM124" s="22"/>
      <c r="JN124" s="22"/>
      <c r="JO124" s="22"/>
      <c r="JP124" s="22"/>
      <c r="JQ124" s="22"/>
      <c r="JR124" s="22"/>
      <c r="JS124" s="22"/>
      <c r="JT124" s="22"/>
      <c r="JU124" s="22"/>
      <c r="JV124" s="22"/>
      <c r="JW124" s="22"/>
      <c r="JX124" s="22"/>
      <c r="JY124" s="22"/>
      <c r="JZ124" s="22"/>
      <c r="KA124" s="22"/>
      <c r="KB124" s="22"/>
      <c r="KC124" s="22"/>
      <c r="KD124" s="22"/>
      <c r="KE124" s="22"/>
      <c r="KF124" s="22"/>
      <c r="KG124" s="22"/>
      <c r="KH124" s="22"/>
      <c r="KI124" s="22"/>
      <c r="KJ124" s="22"/>
      <c r="KK124" s="22"/>
      <c r="KL124" s="22"/>
      <c r="KM124" s="22"/>
      <c r="KN124" s="22"/>
      <c r="KO124" s="22"/>
      <c r="KP124" s="22"/>
      <c r="KQ124" s="22"/>
      <c r="KR124" s="22"/>
      <c r="KS124" s="22"/>
      <c r="KT124" s="22"/>
      <c r="KU124" s="22"/>
      <c r="KV124" s="22"/>
      <c r="KW124" s="22"/>
      <c r="KX124" s="22"/>
      <c r="KY124" s="22"/>
      <c r="KZ124" s="22"/>
      <c r="LA124" s="22"/>
      <c r="LB124" s="22"/>
      <c r="LC124" s="22"/>
      <c r="LD124" s="22"/>
      <c r="LE124" s="22"/>
      <c r="LF124" s="22"/>
      <c r="LG124" s="22"/>
      <c r="LH124" s="22"/>
      <c r="LI124" s="22"/>
      <c r="LJ124" s="23"/>
    </row>
    <row r="125" spans="2:322" ht="3.65" customHeight="1">
      <c r="B125" s="21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3"/>
      <c r="AP125" s="22"/>
      <c r="AQ125" s="22"/>
      <c r="AR125" s="22"/>
      <c r="AS125" s="22"/>
      <c r="AT125" s="22"/>
      <c r="AU125" s="22"/>
      <c r="AV125" s="22"/>
      <c r="AW125" s="22"/>
      <c r="AX125" s="727"/>
      <c r="AY125" s="728"/>
      <c r="AZ125" s="47"/>
      <c r="BA125" s="1214"/>
      <c r="BB125" s="1215"/>
      <c r="BC125" s="1173" t="s">
        <v>1056</v>
      </c>
      <c r="BD125" s="1174"/>
      <c r="BE125" s="1174"/>
      <c r="BF125" s="1174"/>
      <c r="BG125" s="1179" t="s">
        <v>5</v>
      </c>
      <c r="BH125" s="1179"/>
      <c r="BI125" s="1182">
        <v>1000</v>
      </c>
      <c r="BJ125" s="1182"/>
      <c r="BK125" s="1182"/>
      <c r="BL125" s="1183"/>
      <c r="BM125" s="1285" t="b">
        <v>1</v>
      </c>
      <c r="BN125" s="1151"/>
      <c r="BO125" s="976" t="s">
        <v>162</v>
      </c>
      <c r="BP125" s="976"/>
      <c r="BQ125" s="976"/>
      <c r="BR125" s="976"/>
      <c r="BS125" s="976"/>
      <c r="BT125" s="976"/>
      <c r="BU125" s="976"/>
      <c r="BV125" s="976"/>
      <c r="BW125" s="1141" t="b">
        <v>0</v>
      </c>
      <c r="BX125" s="1142"/>
      <c r="BY125" s="1151" t="b">
        <v>0</v>
      </c>
      <c r="BZ125" s="1151"/>
      <c r="CA125" s="976" t="s">
        <v>162</v>
      </c>
      <c r="CB125" s="976"/>
      <c r="CC125" s="976"/>
      <c r="CD125" s="976"/>
      <c r="CE125" s="976"/>
      <c r="CF125" s="976"/>
      <c r="CG125" s="976"/>
      <c r="CH125" s="976"/>
      <c r="CI125" s="1141" t="b">
        <v>0</v>
      </c>
      <c r="CJ125" s="1142"/>
      <c r="CK125" s="945" t="b">
        <v>1</v>
      </c>
      <c r="CL125" s="946"/>
      <c r="CM125" s="1288" t="s">
        <v>476</v>
      </c>
      <c r="CN125" s="1288"/>
      <c r="CO125" s="1288"/>
      <c r="CP125" s="1288"/>
      <c r="CQ125" s="1288"/>
      <c r="CR125" s="1288"/>
      <c r="CS125" s="1288"/>
      <c r="CT125" s="1288"/>
      <c r="CU125" s="1137" t="b">
        <v>0</v>
      </c>
      <c r="CV125" s="1138"/>
      <c r="CW125" s="1151" t="b">
        <v>0</v>
      </c>
      <c r="CX125" s="1151"/>
      <c r="CY125" s="976" t="str">
        <f>IFERROR(VLOOKUP(CW178,BD!$B:$D,3,FALSE),"-")</f>
        <v>1014501</v>
      </c>
      <c r="CZ125" s="976"/>
      <c r="DA125" s="976"/>
      <c r="DB125" s="976"/>
      <c r="DC125" s="976"/>
      <c r="DD125" s="976"/>
      <c r="DE125" s="976"/>
      <c r="DF125" s="976"/>
      <c r="DG125" s="1141" t="b">
        <v>0</v>
      </c>
      <c r="DH125" s="1142"/>
      <c r="DI125" s="1151" t="b">
        <v>0</v>
      </c>
      <c r="DJ125" s="1151"/>
      <c r="DK125" s="976" t="str">
        <f>IFERROR(VLOOKUP(DI178,BD!$B:$D,3,FALSE),"-")</f>
        <v>1014502</v>
      </c>
      <c r="DL125" s="976"/>
      <c r="DM125" s="976"/>
      <c r="DN125" s="976"/>
      <c r="DO125" s="976"/>
      <c r="DP125" s="976"/>
      <c r="DQ125" s="976"/>
      <c r="DR125" s="976"/>
      <c r="DS125" s="1141" t="b">
        <v>0</v>
      </c>
      <c r="DT125" s="1142"/>
      <c r="DU125" s="1151" t="b">
        <v>0</v>
      </c>
      <c r="DV125" s="1151"/>
      <c r="DW125" s="976" t="s">
        <v>162</v>
      </c>
      <c r="DX125" s="976"/>
      <c r="DY125" s="976"/>
      <c r="DZ125" s="976"/>
      <c r="EA125" s="976"/>
      <c r="EB125" s="976"/>
      <c r="EC125" s="976"/>
      <c r="ED125" s="976"/>
      <c r="EE125" s="1141" t="b">
        <v>0</v>
      </c>
      <c r="EF125" s="1142"/>
      <c r="EG125" s="1151" t="b">
        <v>0</v>
      </c>
      <c r="EH125" s="1151"/>
      <c r="EI125" s="976" t="str">
        <f>IFERROR(VLOOKUP(EI179,BD!$B:$D,3,FALSE),"-")</f>
        <v>-</v>
      </c>
      <c r="EJ125" s="976"/>
      <c r="EK125" s="976"/>
      <c r="EL125" s="976"/>
      <c r="EM125" s="976"/>
      <c r="EN125" s="976"/>
      <c r="EO125" s="976"/>
      <c r="EP125" s="976"/>
      <c r="EQ125" s="1141" t="b">
        <v>0</v>
      </c>
      <c r="ER125" s="1142"/>
      <c r="ES125" s="1151" t="b">
        <v>0</v>
      </c>
      <c r="ET125" s="1151"/>
      <c r="EU125" s="976"/>
      <c r="EV125" s="976"/>
      <c r="EW125" s="976"/>
      <c r="EX125" s="976"/>
      <c r="EY125" s="976"/>
      <c r="EZ125" s="976"/>
      <c r="FA125" s="976"/>
      <c r="FB125" s="976"/>
      <c r="FC125" s="1141" t="b">
        <v>0</v>
      </c>
      <c r="FD125" s="1142"/>
      <c r="FE125" s="1151" t="b">
        <v>0</v>
      </c>
      <c r="FF125" s="1151"/>
      <c r="FG125" s="976" t="s">
        <v>162</v>
      </c>
      <c r="FH125" s="976"/>
      <c r="FI125" s="976"/>
      <c r="FJ125" s="976"/>
      <c r="FK125" s="976"/>
      <c r="FL125" s="976"/>
      <c r="FM125" s="976"/>
      <c r="FN125" s="976"/>
      <c r="FO125" s="1141" t="b">
        <v>0</v>
      </c>
      <c r="FP125" s="1142"/>
      <c r="FQ125" s="1151" t="b">
        <v>0</v>
      </c>
      <c r="FR125" s="1151"/>
      <c r="FS125" s="976" t="s">
        <v>162</v>
      </c>
      <c r="FT125" s="976"/>
      <c r="FU125" s="976"/>
      <c r="FV125" s="976"/>
      <c r="FW125" s="976"/>
      <c r="FX125" s="976"/>
      <c r="FY125" s="976"/>
      <c r="FZ125" s="976"/>
      <c r="GA125" s="1141" t="b">
        <v>0</v>
      </c>
      <c r="GB125" s="1142"/>
      <c r="GC125" s="1280" t="b">
        <v>0</v>
      </c>
      <c r="GD125" s="1151"/>
      <c r="GE125" s="976" t="s">
        <v>162</v>
      </c>
      <c r="GF125" s="976"/>
      <c r="GG125" s="976"/>
      <c r="GH125" s="976"/>
      <c r="GI125" s="976"/>
      <c r="GJ125" s="976"/>
      <c r="GK125" s="976"/>
      <c r="GL125" s="976"/>
      <c r="GM125" s="1141" t="b">
        <v>0</v>
      </c>
      <c r="GN125" s="1142"/>
      <c r="GO125" s="1151" t="b">
        <v>0</v>
      </c>
      <c r="GP125" s="1151"/>
      <c r="GQ125" s="976" t="s">
        <v>162</v>
      </c>
      <c r="GR125" s="976"/>
      <c r="GS125" s="976"/>
      <c r="GT125" s="976"/>
      <c r="GU125" s="976"/>
      <c r="GV125" s="976"/>
      <c r="GW125" s="976"/>
      <c r="GX125" s="976"/>
      <c r="GY125" s="1141" t="b">
        <v>0</v>
      </c>
      <c r="GZ125" s="1142"/>
      <c r="HA125" s="1151" t="b">
        <v>0</v>
      </c>
      <c r="HB125" s="1151"/>
      <c r="HC125" s="976" t="s">
        <v>162</v>
      </c>
      <c r="HD125" s="976"/>
      <c r="HE125" s="976"/>
      <c r="HF125" s="976"/>
      <c r="HG125" s="976"/>
      <c r="HH125" s="976"/>
      <c r="HI125" s="976"/>
      <c r="HJ125" s="976"/>
      <c r="HK125" s="1141" t="b">
        <v>0</v>
      </c>
      <c r="HL125" s="1142"/>
      <c r="HM125" s="1151" t="b">
        <v>0</v>
      </c>
      <c r="HN125" s="1151"/>
      <c r="HO125" s="976" t="s">
        <v>162</v>
      </c>
      <c r="HP125" s="976"/>
      <c r="HQ125" s="976"/>
      <c r="HR125" s="976"/>
      <c r="HS125" s="976"/>
      <c r="HT125" s="976"/>
      <c r="HU125" s="976"/>
      <c r="HV125" s="976"/>
      <c r="HW125" s="1141" t="b">
        <v>0</v>
      </c>
      <c r="HX125" s="1142"/>
      <c r="HY125" s="1151" t="b">
        <v>0</v>
      </c>
      <c r="HZ125" s="1151"/>
      <c r="IA125" s="976" t="str">
        <f>IFERROR(VLOOKUP(IA179,BD!$B:$D,3,FALSE),"-")</f>
        <v>-</v>
      </c>
      <c r="IB125" s="976"/>
      <c r="IC125" s="976"/>
      <c r="ID125" s="976"/>
      <c r="IE125" s="976"/>
      <c r="IF125" s="976"/>
      <c r="IG125" s="976"/>
      <c r="IH125" s="976"/>
      <c r="II125" s="1141" t="b">
        <v>0</v>
      </c>
      <c r="IJ125" s="1142"/>
      <c r="IK125" s="1151" t="b">
        <v>0</v>
      </c>
      <c r="IL125" s="1151"/>
      <c r="IM125" s="976" t="str">
        <f>IFERROR(VLOOKUP(IM179,BD!$B:$D,3,FALSE),"-")</f>
        <v>-</v>
      </c>
      <c r="IN125" s="976"/>
      <c r="IO125" s="976"/>
      <c r="IP125" s="976"/>
      <c r="IQ125" s="976"/>
      <c r="IR125" s="976"/>
      <c r="IS125" s="976"/>
      <c r="IT125" s="976"/>
      <c r="IU125" s="1141" t="b">
        <v>0</v>
      </c>
      <c r="IV125" s="1275"/>
      <c r="IW125" s="47"/>
      <c r="IX125" s="728"/>
      <c r="IY125" s="731"/>
      <c r="IZ125" s="22"/>
      <c r="JA125" s="22"/>
      <c r="JB125" s="22"/>
      <c r="JC125" s="22"/>
      <c r="JD125" s="22"/>
      <c r="JE125" s="22"/>
      <c r="JF125" s="22"/>
      <c r="JG125" s="22"/>
      <c r="JH125" s="21"/>
      <c r="JI125" s="22"/>
      <c r="JJ125" s="22"/>
      <c r="JK125" s="22"/>
      <c r="JL125" s="22"/>
      <c r="JM125" s="22"/>
      <c r="JN125" s="22"/>
      <c r="JO125" s="22"/>
      <c r="JP125" s="22"/>
      <c r="JQ125" s="22"/>
      <c r="JR125" s="22"/>
      <c r="JS125" s="22"/>
      <c r="JT125" s="22"/>
      <c r="JU125" s="22"/>
      <c r="JV125" s="22"/>
      <c r="JW125" s="22"/>
      <c r="JX125" s="22"/>
      <c r="JY125" s="22"/>
      <c r="JZ125" s="22"/>
      <c r="KA125" s="22"/>
      <c r="KB125" s="22"/>
      <c r="KC125" s="22"/>
      <c r="KD125" s="22"/>
      <c r="KE125" s="22"/>
      <c r="KF125" s="22"/>
      <c r="KG125" s="22"/>
      <c r="KH125" s="22"/>
      <c r="KI125" s="22"/>
      <c r="KJ125" s="22"/>
      <c r="KK125" s="22"/>
      <c r="KL125" s="22"/>
      <c r="KM125" s="22"/>
      <c r="KN125" s="22"/>
      <c r="KO125" s="22"/>
      <c r="KP125" s="22"/>
      <c r="KQ125" s="22"/>
      <c r="KR125" s="22"/>
      <c r="KS125" s="22"/>
      <c r="KT125" s="22"/>
      <c r="KU125" s="22"/>
      <c r="KV125" s="22"/>
      <c r="KW125" s="22"/>
      <c r="KX125" s="22"/>
      <c r="KY125" s="22"/>
      <c r="KZ125" s="22"/>
      <c r="LA125" s="22"/>
      <c r="LB125" s="22"/>
      <c r="LC125" s="22"/>
      <c r="LD125" s="22"/>
      <c r="LE125" s="22"/>
      <c r="LF125" s="22"/>
      <c r="LG125" s="22"/>
      <c r="LH125" s="22"/>
      <c r="LI125" s="22"/>
      <c r="LJ125" s="23"/>
    </row>
    <row r="126" spans="2:322" ht="3.65" customHeight="1">
      <c r="B126" s="21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3"/>
      <c r="AP126" s="22"/>
      <c r="AQ126" s="22"/>
      <c r="AR126" s="22"/>
      <c r="AS126" s="22"/>
      <c r="AT126" s="22"/>
      <c r="AU126" s="22"/>
      <c r="AV126" s="22"/>
      <c r="AW126" s="22"/>
      <c r="AX126" s="727"/>
      <c r="AY126" s="728"/>
      <c r="AZ126" s="47"/>
      <c r="BA126" s="1214"/>
      <c r="BB126" s="1215"/>
      <c r="BC126" s="1175"/>
      <c r="BD126" s="1176"/>
      <c r="BE126" s="1176"/>
      <c r="BF126" s="1176"/>
      <c r="BG126" s="1180"/>
      <c r="BH126" s="1180"/>
      <c r="BI126" s="1184"/>
      <c r="BJ126" s="1184"/>
      <c r="BK126" s="1184"/>
      <c r="BL126" s="1185"/>
      <c r="BM126" s="1286"/>
      <c r="BN126" s="1152"/>
      <c r="BO126" s="978"/>
      <c r="BP126" s="978"/>
      <c r="BQ126" s="978"/>
      <c r="BR126" s="978"/>
      <c r="BS126" s="978"/>
      <c r="BT126" s="978"/>
      <c r="BU126" s="978"/>
      <c r="BV126" s="978"/>
      <c r="BW126" s="1143"/>
      <c r="BX126" s="1144"/>
      <c r="BY126" s="1152"/>
      <c r="BZ126" s="1152"/>
      <c r="CA126" s="978"/>
      <c r="CB126" s="978"/>
      <c r="CC126" s="978"/>
      <c r="CD126" s="978"/>
      <c r="CE126" s="978"/>
      <c r="CF126" s="978"/>
      <c r="CG126" s="978"/>
      <c r="CH126" s="978"/>
      <c r="CI126" s="1143"/>
      <c r="CJ126" s="1144"/>
      <c r="CK126" s="947"/>
      <c r="CL126" s="948"/>
      <c r="CM126" s="1289"/>
      <c r="CN126" s="1289"/>
      <c r="CO126" s="1289"/>
      <c r="CP126" s="1289"/>
      <c r="CQ126" s="1289"/>
      <c r="CR126" s="1289"/>
      <c r="CS126" s="1289"/>
      <c r="CT126" s="1289"/>
      <c r="CU126" s="1139"/>
      <c r="CV126" s="1140"/>
      <c r="CW126" s="1152"/>
      <c r="CX126" s="1152"/>
      <c r="CY126" s="978"/>
      <c r="CZ126" s="978"/>
      <c r="DA126" s="978"/>
      <c r="DB126" s="978"/>
      <c r="DC126" s="978"/>
      <c r="DD126" s="978"/>
      <c r="DE126" s="978"/>
      <c r="DF126" s="978"/>
      <c r="DG126" s="1143"/>
      <c r="DH126" s="1144"/>
      <c r="DI126" s="1152"/>
      <c r="DJ126" s="1152"/>
      <c r="DK126" s="978"/>
      <c r="DL126" s="978"/>
      <c r="DM126" s="978"/>
      <c r="DN126" s="978"/>
      <c r="DO126" s="978"/>
      <c r="DP126" s="978"/>
      <c r="DQ126" s="978"/>
      <c r="DR126" s="978"/>
      <c r="DS126" s="1143"/>
      <c r="DT126" s="1144"/>
      <c r="DU126" s="1152"/>
      <c r="DV126" s="1152"/>
      <c r="DW126" s="978"/>
      <c r="DX126" s="978"/>
      <c r="DY126" s="978"/>
      <c r="DZ126" s="978"/>
      <c r="EA126" s="978"/>
      <c r="EB126" s="978"/>
      <c r="EC126" s="978"/>
      <c r="ED126" s="978"/>
      <c r="EE126" s="1143"/>
      <c r="EF126" s="1144"/>
      <c r="EG126" s="1152"/>
      <c r="EH126" s="1152"/>
      <c r="EI126" s="978"/>
      <c r="EJ126" s="978"/>
      <c r="EK126" s="978"/>
      <c r="EL126" s="978"/>
      <c r="EM126" s="978"/>
      <c r="EN126" s="978"/>
      <c r="EO126" s="978"/>
      <c r="EP126" s="978"/>
      <c r="EQ126" s="1143"/>
      <c r="ER126" s="1144"/>
      <c r="ES126" s="1152"/>
      <c r="ET126" s="1152"/>
      <c r="EU126" s="978"/>
      <c r="EV126" s="978"/>
      <c r="EW126" s="978"/>
      <c r="EX126" s="978"/>
      <c r="EY126" s="978"/>
      <c r="EZ126" s="978"/>
      <c r="FA126" s="978"/>
      <c r="FB126" s="978"/>
      <c r="FC126" s="1143"/>
      <c r="FD126" s="1144"/>
      <c r="FE126" s="1152"/>
      <c r="FF126" s="1152"/>
      <c r="FG126" s="978"/>
      <c r="FH126" s="978"/>
      <c r="FI126" s="978"/>
      <c r="FJ126" s="978"/>
      <c r="FK126" s="978"/>
      <c r="FL126" s="978"/>
      <c r="FM126" s="978"/>
      <c r="FN126" s="978"/>
      <c r="FO126" s="1143"/>
      <c r="FP126" s="1144"/>
      <c r="FQ126" s="1152"/>
      <c r="FR126" s="1152"/>
      <c r="FS126" s="978"/>
      <c r="FT126" s="978"/>
      <c r="FU126" s="978"/>
      <c r="FV126" s="978"/>
      <c r="FW126" s="978"/>
      <c r="FX126" s="978"/>
      <c r="FY126" s="978"/>
      <c r="FZ126" s="978"/>
      <c r="GA126" s="1143"/>
      <c r="GB126" s="1144"/>
      <c r="GC126" s="1281"/>
      <c r="GD126" s="1152"/>
      <c r="GE126" s="978"/>
      <c r="GF126" s="978"/>
      <c r="GG126" s="978"/>
      <c r="GH126" s="978"/>
      <c r="GI126" s="978"/>
      <c r="GJ126" s="978"/>
      <c r="GK126" s="978"/>
      <c r="GL126" s="978"/>
      <c r="GM126" s="1143"/>
      <c r="GN126" s="1144"/>
      <c r="GO126" s="1152"/>
      <c r="GP126" s="1152"/>
      <c r="GQ126" s="978"/>
      <c r="GR126" s="978"/>
      <c r="GS126" s="978"/>
      <c r="GT126" s="978"/>
      <c r="GU126" s="978"/>
      <c r="GV126" s="978"/>
      <c r="GW126" s="978"/>
      <c r="GX126" s="978"/>
      <c r="GY126" s="1143"/>
      <c r="GZ126" s="1144"/>
      <c r="HA126" s="1152"/>
      <c r="HB126" s="1152"/>
      <c r="HC126" s="978"/>
      <c r="HD126" s="978"/>
      <c r="HE126" s="978"/>
      <c r="HF126" s="978"/>
      <c r="HG126" s="978"/>
      <c r="HH126" s="978"/>
      <c r="HI126" s="978"/>
      <c r="HJ126" s="978"/>
      <c r="HK126" s="1143"/>
      <c r="HL126" s="1144"/>
      <c r="HM126" s="1152"/>
      <c r="HN126" s="1152"/>
      <c r="HO126" s="978"/>
      <c r="HP126" s="978"/>
      <c r="HQ126" s="978"/>
      <c r="HR126" s="978"/>
      <c r="HS126" s="978"/>
      <c r="HT126" s="978"/>
      <c r="HU126" s="978"/>
      <c r="HV126" s="978"/>
      <c r="HW126" s="1143"/>
      <c r="HX126" s="1144"/>
      <c r="HY126" s="1152"/>
      <c r="HZ126" s="1152"/>
      <c r="IA126" s="978"/>
      <c r="IB126" s="978"/>
      <c r="IC126" s="978"/>
      <c r="ID126" s="978"/>
      <c r="IE126" s="978"/>
      <c r="IF126" s="978"/>
      <c r="IG126" s="978"/>
      <c r="IH126" s="978"/>
      <c r="II126" s="1143"/>
      <c r="IJ126" s="1144"/>
      <c r="IK126" s="1152"/>
      <c r="IL126" s="1152"/>
      <c r="IM126" s="978"/>
      <c r="IN126" s="978"/>
      <c r="IO126" s="978"/>
      <c r="IP126" s="978"/>
      <c r="IQ126" s="978"/>
      <c r="IR126" s="978"/>
      <c r="IS126" s="978"/>
      <c r="IT126" s="978"/>
      <c r="IU126" s="1143"/>
      <c r="IV126" s="1276"/>
      <c r="IW126" s="47"/>
      <c r="IX126" s="728"/>
      <c r="IY126" s="731"/>
      <c r="IZ126" s="22"/>
      <c r="JA126" s="22"/>
      <c r="JB126" s="22"/>
      <c r="JC126" s="22"/>
      <c r="JD126" s="22"/>
      <c r="JE126" s="22"/>
      <c r="JF126" s="22"/>
      <c r="JG126" s="22"/>
      <c r="JH126" s="21"/>
      <c r="JI126" s="22"/>
      <c r="JJ126" s="22"/>
      <c r="JK126" s="22"/>
      <c r="JL126" s="22"/>
      <c r="JM126" s="22"/>
      <c r="JN126" s="22"/>
      <c r="JO126" s="22"/>
      <c r="JP126" s="22"/>
      <c r="JQ126" s="22"/>
      <c r="JR126" s="22"/>
      <c r="JS126" s="22"/>
      <c r="JT126" s="22"/>
      <c r="JU126" s="22"/>
      <c r="JV126" s="22"/>
      <c r="JW126" s="22"/>
      <c r="JX126" s="22"/>
      <c r="JY126" s="22"/>
      <c r="JZ126" s="22"/>
      <c r="KA126" s="22"/>
      <c r="KB126" s="22"/>
      <c r="KC126" s="22"/>
      <c r="KD126" s="22"/>
      <c r="KE126" s="22"/>
      <c r="KF126" s="22"/>
      <c r="KG126" s="22"/>
      <c r="KH126" s="22"/>
      <c r="KI126" s="22"/>
      <c r="KJ126" s="22"/>
      <c r="KK126" s="22"/>
      <c r="KL126" s="22"/>
      <c r="KM126" s="22"/>
      <c r="KN126" s="22"/>
      <c r="KO126" s="22"/>
      <c r="KP126" s="22"/>
      <c r="KQ126" s="22"/>
      <c r="KR126" s="22"/>
      <c r="KS126" s="22"/>
      <c r="KT126" s="22"/>
      <c r="KU126" s="22"/>
      <c r="KV126" s="22"/>
      <c r="KW126" s="22"/>
      <c r="KX126" s="22"/>
      <c r="KY126" s="22"/>
      <c r="KZ126" s="22"/>
      <c r="LA126" s="22"/>
      <c r="LB126" s="22"/>
      <c r="LC126" s="22"/>
      <c r="LD126" s="22"/>
      <c r="LE126" s="22"/>
      <c r="LF126" s="22"/>
      <c r="LG126" s="22"/>
      <c r="LH126" s="22"/>
      <c r="LI126" s="22"/>
      <c r="LJ126" s="23"/>
    </row>
    <row r="127" spans="2:322" ht="3.65" customHeight="1">
      <c r="B127" s="21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3"/>
      <c r="AP127" s="22"/>
      <c r="AQ127" s="22"/>
      <c r="AR127" s="22"/>
      <c r="AS127" s="22"/>
      <c r="AT127" s="22"/>
      <c r="AU127" s="22"/>
      <c r="AV127" s="22"/>
      <c r="AW127" s="22"/>
      <c r="AX127" s="727"/>
      <c r="AY127" s="728"/>
      <c r="AZ127" s="728" t="e" vm="3">
        <v>#VALUE!</v>
      </c>
      <c r="BA127" s="1214"/>
      <c r="BB127" s="1215"/>
      <c r="BC127" s="1175"/>
      <c r="BD127" s="1176"/>
      <c r="BE127" s="1176"/>
      <c r="BF127" s="1176"/>
      <c r="BG127" s="1180"/>
      <c r="BH127" s="1180"/>
      <c r="BI127" s="1184"/>
      <c r="BJ127" s="1184"/>
      <c r="BK127" s="1184"/>
      <c r="BL127" s="1185"/>
      <c r="BM127" s="1286"/>
      <c r="BN127" s="1152"/>
      <c r="BO127" s="978"/>
      <c r="BP127" s="978"/>
      <c r="BQ127" s="978"/>
      <c r="BR127" s="978"/>
      <c r="BS127" s="978"/>
      <c r="BT127" s="978"/>
      <c r="BU127" s="978"/>
      <c r="BV127" s="978"/>
      <c r="BW127" s="1143" t="b">
        <v>0</v>
      </c>
      <c r="BX127" s="1144"/>
      <c r="BY127" s="1152"/>
      <c r="BZ127" s="1152"/>
      <c r="CA127" s="978"/>
      <c r="CB127" s="978"/>
      <c r="CC127" s="978"/>
      <c r="CD127" s="978"/>
      <c r="CE127" s="978"/>
      <c r="CF127" s="978"/>
      <c r="CG127" s="978"/>
      <c r="CH127" s="978"/>
      <c r="CI127" s="1143" t="b">
        <v>0</v>
      </c>
      <c r="CJ127" s="1144"/>
      <c r="CK127" s="549"/>
      <c r="CL127" s="550"/>
      <c r="CM127" s="866" t="str">
        <f>IFERROR(VLOOKUP(CM179,BD!$B:$D,3,FALSE),"-")</f>
        <v>1012111</v>
      </c>
      <c r="CN127" s="866"/>
      <c r="CO127" s="866"/>
      <c r="CP127" s="866"/>
      <c r="CQ127" s="866"/>
      <c r="CR127" s="866"/>
      <c r="CS127" s="866"/>
      <c r="CT127" s="866"/>
      <c r="CU127" s="1139" t="b">
        <v>0</v>
      </c>
      <c r="CV127" s="1140"/>
      <c r="CW127" s="1152"/>
      <c r="CX127" s="1152"/>
      <c r="CY127" s="978"/>
      <c r="CZ127" s="978"/>
      <c r="DA127" s="978"/>
      <c r="DB127" s="978"/>
      <c r="DC127" s="978"/>
      <c r="DD127" s="978"/>
      <c r="DE127" s="978"/>
      <c r="DF127" s="978"/>
      <c r="DG127" s="1143" t="b">
        <v>0</v>
      </c>
      <c r="DH127" s="1144"/>
      <c r="DI127" s="1152"/>
      <c r="DJ127" s="1152"/>
      <c r="DK127" s="978"/>
      <c r="DL127" s="978"/>
      <c r="DM127" s="978"/>
      <c r="DN127" s="978"/>
      <c r="DO127" s="978"/>
      <c r="DP127" s="978"/>
      <c r="DQ127" s="978"/>
      <c r="DR127" s="978"/>
      <c r="DS127" s="1143" t="b">
        <v>0</v>
      </c>
      <c r="DT127" s="1144"/>
      <c r="DU127" s="1152"/>
      <c r="DV127" s="1152"/>
      <c r="DW127" s="978"/>
      <c r="DX127" s="978"/>
      <c r="DY127" s="978"/>
      <c r="DZ127" s="978"/>
      <c r="EA127" s="978"/>
      <c r="EB127" s="978"/>
      <c r="EC127" s="978"/>
      <c r="ED127" s="978"/>
      <c r="EE127" s="1143" t="b">
        <v>0</v>
      </c>
      <c r="EF127" s="1144"/>
      <c r="EG127" s="1152"/>
      <c r="EH127" s="1152"/>
      <c r="EI127" s="978"/>
      <c r="EJ127" s="978"/>
      <c r="EK127" s="978"/>
      <c r="EL127" s="978"/>
      <c r="EM127" s="978"/>
      <c r="EN127" s="978"/>
      <c r="EO127" s="978"/>
      <c r="EP127" s="978"/>
      <c r="EQ127" s="1143" t="b">
        <v>0</v>
      </c>
      <c r="ER127" s="1144"/>
      <c r="ES127" s="1152"/>
      <c r="ET127" s="1152"/>
      <c r="EU127" s="978"/>
      <c r="EV127" s="978"/>
      <c r="EW127" s="978"/>
      <c r="EX127" s="978"/>
      <c r="EY127" s="978"/>
      <c r="EZ127" s="978"/>
      <c r="FA127" s="978"/>
      <c r="FB127" s="978"/>
      <c r="FC127" s="1143" t="b">
        <v>0</v>
      </c>
      <c r="FD127" s="1144"/>
      <c r="FE127" s="1152"/>
      <c r="FF127" s="1152"/>
      <c r="FG127" s="978"/>
      <c r="FH127" s="978"/>
      <c r="FI127" s="978"/>
      <c r="FJ127" s="978"/>
      <c r="FK127" s="978"/>
      <c r="FL127" s="978"/>
      <c r="FM127" s="978"/>
      <c r="FN127" s="978"/>
      <c r="FO127" s="1143" t="b">
        <v>0</v>
      </c>
      <c r="FP127" s="1144"/>
      <c r="FQ127" s="1152"/>
      <c r="FR127" s="1152"/>
      <c r="FS127" s="978"/>
      <c r="FT127" s="978"/>
      <c r="FU127" s="978"/>
      <c r="FV127" s="978"/>
      <c r="FW127" s="978"/>
      <c r="FX127" s="978"/>
      <c r="FY127" s="978"/>
      <c r="FZ127" s="978"/>
      <c r="GA127" s="1143" t="b">
        <v>0</v>
      </c>
      <c r="GB127" s="1144"/>
      <c r="GC127" s="1281"/>
      <c r="GD127" s="1152"/>
      <c r="GE127" s="978"/>
      <c r="GF127" s="978"/>
      <c r="GG127" s="978"/>
      <c r="GH127" s="978"/>
      <c r="GI127" s="978"/>
      <c r="GJ127" s="978"/>
      <c r="GK127" s="978"/>
      <c r="GL127" s="978"/>
      <c r="GM127" s="1143" t="b">
        <v>0</v>
      </c>
      <c r="GN127" s="1144"/>
      <c r="GO127" s="1152"/>
      <c r="GP127" s="1152"/>
      <c r="GQ127" s="978"/>
      <c r="GR127" s="978"/>
      <c r="GS127" s="978"/>
      <c r="GT127" s="978"/>
      <c r="GU127" s="978"/>
      <c r="GV127" s="978"/>
      <c r="GW127" s="978"/>
      <c r="GX127" s="978"/>
      <c r="GY127" s="1143" t="b">
        <v>0</v>
      </c>
      <c r="GZ127" s="1144"/>
      <c r="HA127" s="1152"/>
      <c r="HB127" s="1152"/>
      <c r="HC127" s="978"/>
      <c r="HD127" s="978"/>
      <c r="HE127" s="978"/>
      <c r="HF127" s="978"/>
      <c r="HG127" s="978"/>
      <c r="HH127" s="978"/>
      <c r="HI127" s="978"/>
      <c r="HJ127" s="978"/>
      <c r="HK127" s="1143" t="b">
        <v>0</v>
      </c>
      <c r="HL127" s="1144"/>
      <c r="HM127" s="1152"/>
      <c r="HN127" s="1152"/>
      <c r="HO127" s="978"/>
      <c r="HP127" s="978"/>
      <c r="HQ127" s="978"/>
      <c r="HR127" s="978"/>
      <c r="HS127" s="978"/>
      <c r="HT127" s="978"/>
      <c r="HU127" s="978"/>
      <c r="HV127" s="978"/>
      <c r="HW127" s="1143" t="b">
        <v>0</v>
      </c>
      <c r="HX127" s="1144"/>
      <c r="HY127" s="1152"/>
      <c r="HZ127" s="1152"/>
      <c r="IA127" s="978"/>
      <c r="IB127" s="978"/>
      <c r="IC127" s="978"/>
      <c r="ID127" s="978"/>
      <c r="IE127" s="978"/>
      <c r="IF127" s="978"/>
      <c r="IG127" s="978"/>
      <c r="IH127" s="978"/>
      <c r="II127" s="1143" t="b">
        <v>0</v>
      </c>
      <c r="IJ127" s="1144"/>
      <c r="IK127" s="1152"/>
      <c r="IL127" s="1152"/>
      <c r="IM127" s="978"/>
      <c r="IN127" s="978"/>
      <c r="IO127" s="978"/>
      <c r="IP127" s="978"/>
      <c r="IQ127" s="978"/>
      <c r="IR127" s="978"/>
      <c r="IS127" s="978"/>
      <c r="IT127" s="978"/>
      <c r="IU127" s="1143" t="b">
        <v>0</v>
      </c>
      <c r="IV127" s="1276"/>
      <c r="IW127" s="728"/>
      <c r="IX127" s="728"/>
      <c r="IY127" s="731"/>
      <c r="IZ127" s="22"/>
      <c r="JA127" s="22"/>
      <c r="JB127" s="22"/>
      <c r="JC127" s="22"/>
      <c r="JD127" s="22"/>
      <c r="JE127" s="22"/>
      <c r="JF127" s="22"/>
      <c r="JG127" s="22"/>
      <c r="JH127" s="21"/>
      <c r="JI127" s="22"/>
      <c r="JJ127" s="22"/>
      <c r="JK127" s="22"/>
      <c r="JL127" s="22"/>
      <c r="JM127" s="22"/>
      <c r="JN127" s="22"/>
      <c r="JO127" s="22"/>
      <c r="JP127" s="22"/>
      <c r="JQ127" s="22"/>
      <c r="JR127" s="22"/>
      <c r="JS127" s="22"/>
      <c r="JT127" s="22"/>
      <c r="JU127" s="22"/>
      <c r="JV127" s="22"/>
      <c r="JW127" s="22"/>
      <c r="JX127" s="22"/>
      <c r="JY127" s="22"/>
      <c r="JZ127" s="22"/>
      <c r="KA127" s="22"/>
      <c r="KB127" s="22"/>
      <c r="KC127" s="22"/>
      <c r="KD127" s="22"/>
      <c r="KE127" s="22"/>
      <c r="KF127" s="22"/>
      <c r="KG127" s="22"/>
      <c r="KH127" s="22"/>
      <c r="KI127" s="22"/>
      <c r="KJ127" s="22"/>
      <c r="KK127" s="22"/>
      <c r="KL127" s="22"/>
      <c r="KM127" s="22"/>
      <c r="KN127" s="22"/>
      <c r="KO127" s="22"/>
      <c r="KP127" s="22"/>
      <c r="KQ127" s="22"/>
      <c r="KR127" s="22"/>
      <c r="KS127" s="22"/>
      <c r="KT127" s="22"/>
      <c r="KU127" s="22"/>
      <c r="KV127" s="22"/>
      <c r="KW127" s="22"/>
      <c r="KX127" s="22"/>
      <c r="KY127" s="22"/>
      <c r="KZ127" s="22"/>
      <c r="LA127" s="22"/>
      <c r="LB127" s="22"/>
      <c r="LC127" s="22"/>
      <c r="LD127" s="22"/>
      <c r="LE127" s="22"/>
      <c r="LF127" s="22"/>
      <c r="LG127" s="22"/>
      <c r="LH127" s="22"/>
      <c r="LI127" s="22"/>
      <c r="LJ127" s="23"/>
    </row>
    <row r="128" spans="2:322" ht="3.65" customHeight="1">
      <c r="B128" s="21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3"/>
      <c r="AP128" s="22"/>
      <c r="AQ128" s="22"/>
      <c r="AR128" s="22"/>
      <c r="AS128" s="22"/>
      <c r="AT128" s="22"/>
      <c r="AU128" s="22"/>
      <c r="AV128" s="22"/>
      <c r="AW128" s="22"/>
      <c r="AX128" s="727"/>
      <c r="AY128" s="728"/>
      <c r="AZ128" s="728"/>
      <c r="BA128" s="1214"/>
      <c r="BB128" s="1215"/>
      <c r="BC128" s="1175"/>
      <c r="BD128" s="1176"/>
      <c r="BE128" s="1176"/>
      <c r="BF128" s="1176"/>
      <c r="BG128" s="1180"/>
      <c r="BH128" s="1180"/>
      <c r="BI128" s="1184"/>
      <c r="BJ128" s="1184"/>
      <c r="BK128" s="1184"/>
      <c r="BL128" s="1185"/>
      <c r="BM128" s="1286"/>
      <c r="BN128" s="1152"/>
      <c r="BO128" s="978"/>
      <c r="BP128" s="978"/>
      <c r="BQ128" s="978"/>
      <c r="BR128" s="978"/>
      <c r="BS128" s="978"/>
      <c r="BT128" s="978"/>
      <c r="BU128" s="978"/>
      <c r="BV128" s="978"/>
      <c r="BW128" s="1143"/>
      <c r="BX128" s="1144"/>
      <c r="BY128" s="1152"/>
      <c r="BZ128" s="1152"/>
      <c r="CA128" s="978"/>
      <c r="CB128" s="978"/>
      <c r="CC128" s="978"/>
      <c r="CD128" s="978"/>
      <c r="CE128" s="978"/>
      <c r="CF128" s="978"/>
      <c r="CG128" s="978"/>
      <c r="CH128" s="978"/>
      <c r="CI128" s="1143"/>
      <c r="CJ128" s="1144"/>
      <c r="CK128" s="549"/>
      <c r="CL128" s="550"/>
      <c r="CM128" s="866"/>
      <c r="CN128" s="866"/>
      <c r="CO128" s="866"/>
      <c r="CP128" s="866"/>
      <c r="CQ128" s="866"/>
      <c r="CR128" s="866"/>
      <c r="CS128" s="866"/>
      <c r="CT128" s="866"/>
      <c r="CU128" s="1139"/>
      <c r="CV128" s="1140"/>
      <c r="CW128" s="1152"/>
      <c r="CX128" s="1152"/>
      <c r="CY128" s="978"/>
      <c r="CZ128" s="978"/>
      <c r="DA128" s="978"/>
      <c r="DB128" s="978"/>
      <c r="DC128" s="978"/>
      <c r="DD128" s="978"/>
      <c r="DE128" s="978"/>
      <c r="DF128" s="978"/>
      <c r="DG128" s="1143"/>
      <c r="DH128" s="1144"/>
      <c r="DI128" s="1152"/>
      <c r="DJ128" s="1152"/>
      <c r="DK128" s="978"/>
      <c r="DL128" s="978"/>
      <c r="DM128" s="978"/>
      <c r="DN128" s="978"/>
      <c r="DO128" s="978"/>
      <c r="DP128" s="978"/>
      <c r="DQ128" s="978"/>
      <c r="DR128" s="978"/>
      <c r="DS128" s="1143"/>
      <c r="DT128" s="1144"/>
      <c r="DU128" s="1152"/>
      <c r="DV128" s="1152"/>
      <c r="DW128" s="978"/>
      <c r="DX128" s="978"/>
      <c r="DY128" s="978"/>
      <c r="DZ128" s="978"/>
      <c r="EA128" s="978"/>
      <c r="EB128" s="978"/>
      <c r="EC128" s="978"/>
      <c r="ED128" s="978"/>
      <c r="EE128" s="1143"/>
      <c r="EF128" s="1144"/>
      <c r="EG128" s="1152"/>
      <c r="EH128" s="1152"/>
      <c r="EI128" s="978"/>
      <c r="EJ128" s="978"/>
      <c r="EK128" s="978"/>
      <c r="EL128" s="978"/>
      <c r="EM128" s="978"/>
      <c r="EN128" s="978"/>
      <c r="EO128" s="978"/>
      <c r="EP128" s="978"/>
      <c r="EQ128" s="1143"/>
      <c r="ER128" s="1144"/>
      <c r="ES128" s="1152"/>
      <c r="ET128" s="1152"/>
      <c r="EU128" s="978"/>
      <c r="EV128" s="978"/>
      <c r="EW128" s="978"/>
      <c r="EX128" s="978"/>
      <c r="EY128" s="978"/>
      <c r="EZ128" s="978"/>
      <c r="FA128" s="978"/>
      <c r="FB128" s="978"/>
      <c r="FC128" s="1143"/>
      <c r="FD128" s="1144"/>
      <c r="FE128" s="1152"/>
      <c r="FF128" s="1152"/>
      <c r="FG128" s="978"/>
      <c r="FH128" s="978"/>
      <c r="FI128" s="978"/>
      <c r="FJ128" s="978"/>
      <c r="FK128" s="978"/>
      <c r="FL128" s="978"/>
      <c r="FM128" s="978"/>
      <c r="FN128" s="978"/>
      <c r="FO128" s="1143"/>
      <c r="FP128" s="1144"/>
      <c r="FQ128" s="1152"/>
      <c r="FR128" s="1152"/>
      <c r="FS128" s="978"/>
      <c r="FT128" s="978"/>
      <c r="FU128" s="978"/>
      <c r="FV128" s="978"/>
      <c r="FW128" s="978"/>
      <c r="FX128" s="978"/>
      <c r="FY128" s="978"/>
      <c r="FZ128" s="978"/>
      <c r="GA128" s="1143"/>
      <c r="GB128" s="1144"/>
      <c r="GC128" s="1281"/>
      <c r="GD128" s="1152"/>
      <c r="GE128" s="978"/>
      <c r="GF128" s="978"/>
      <c r="GG128" s="978"/>
      <c r="GH128" s="978"/>
      <c r="GI128" s="978"/>
      <c r="GJ128" s="978"/>
      <c r="GK128" s="978"/>
      <c r="GL128" s="978"/>
      <c r="GM128" s="1143"/>
      <c r="GN128" s="1144"/>
      <c r="GO128" s="1152"/>
      <c r="GP128" s="1152"/>
      <c r="GQ128" s="978"/>
      <c r="GR128" s="978"/>
      <c r="GS128" s="978"/>
      <c r="GT128" s="978"/>
      <c r="GU128" s="978"/>
      <c r="GV128" s="978"/>
      <c r="GW128" s="978"/>
      <c r="GX128" s="978"/>
      <c r="GY128" s="1143"/>
      <c r="GZ128" s="1144"/>
      <c r="HA128" s="1152"/>
      <c r="HB128" s="1152"/>
      <c r="HC128" s="978"/>
      <c r="HD128" s="978"/>
      <c r="HE128" s="978"/>
      <c r="HF128" s="978"/>
      <c r="HG128" s="978"/>
      <c r="HH128" s="978"/>
      <c r="HI128" s="978"/>
      <c r="HJ128" s="978"/>
      <c r="HK128" s="1143"/>
      <c r="HL128" s="1144"/>
      <c r="HM128" s="1152"/>
      <c r="HN128" s="1152"/>
      <c r="HO128" s="978"/>
      <c r="HP128" s="978"/>
      <c r="HQ128" s="978"/>
      <c r="HR128" s="978"/>
      <c r="HS128" s="978"/>
      <c r="HT128" s="978"/>
      <c r="HU128" s="978"/>
      <c r="HV128" s="978"/>
      <c r="HW128" s="1143"/>
      <c r="HX128" s="1144"/>
      <c r="HY128" s="1152"/>
      <c r="HZ128" s="1152"/>
      <c r="IA128" s="978"/>
      <c r="IB128" s="978"/>
      <c r="IC128" s="978"/>
      <c r="ID128" s="978"/>
      <c r="IE128" s="978"/>
      <c r="IF128" s="978"/>
      <c r="IG128" s="978"/>
      <c r="IH128" s="978"/>
      <c r="II128" s="1143"/>
      <c r="IJ128" s="1144"/>
      <c r="IK128" s="1152"/>
      <c r="IL128" s="1152"/>
      <c r="IM128" s="978"/>
      <c r="IN128" s="978"/>
      <c r="IO128" s="978"/>
      <c r="IP128" s="978"/>
      <c r="IQ128" s="978"/>
      <c r="IR128" s="978"/>
      <c r="IS128" s="978"/>
      <c r="IT128" s="978"/>
      <c r="IU128" s="1143"/>
      <c r="IV128" s="1276"/>
      <c r="IW128" s="728"/>
      <c r="IX128" s="728"/>
      <c r="IY128" s="731"/>
      <c r="IZ128" s="22"/>
      <c r="JA128" s="22"/>
      <c r="JB128" s="22"/>
      <c r="JC128" s="22"/>
      <c r="JD128" s="22"/>
      <c r="JE128" s="22"/>
      <c r="JF128" s="22"/>
      <c r="JG128" s="22"/>
      <c r="JH128" s="21"/>
      <c r="JI128" s="22"/>
      <c r="JJ128" s="22"/>
      <c r="JK128" s="22"/>
      <c r="JL128" s="22"/>
      <c r="JM128" s="22"/>
      <c r="JN128" s="22"/>
      <c r="JO128" s="22"/>
      <c r="JP128" s="22"/>
      <c r="JQ128" s="22"/>
      <c r="JR128" s="22"/>
      <c r="JS128" s="22"/>
      <c r="JT128" s="22"/>
      <c r="JU128" s="22"/>
      <c r="JV128" s="22"/>
      <c r="JW128" s="22"/>
      <c r="JX128" s="22"/>
      <c r="JY128" s="22"/>
      <c r="JZ128" s="22"/>
      <c r="KA128" s="22"/>
      <c r="KB128" s="22"/>
      <c r="KC128" s="22"/>
      <c r="KD128" s="22"/>
      <c r="KE128" s="22"/>
      <c r="KF128" s="22"/>
      <c r="KG128" s="22"/>
      <c r="KH128" s="22"/>
      <c r="KI128" s="22"/>
      <c r="KJ128" s="22"/>
      <c r="KK128" s="22"/>
      <c r="KL128" s="22"/>
      <c r="KM128" s="22"/>
      <c r="KN128" s="22"/>
      <c r="KO128" s="22"/>
      <c r="KP128" s="22"/>
      <c r="KQ128" s="22"/>
      <c r="KR128" s="22"/>
      <c r="KS128" s="22"/>
      <c r="KT128" s="22"/>
      <c r="KU128" s="22"/>
      <c r="KV128" s="22"/>
      <c r="KW128" s="22"/>
      <c r="KX128" s="22"/>
      <c r="KY128" s="22"/>
      <c r="KZ128" s="22"/>
      <c r="LA128" s="22"/>
      <c r="LB128" s="22"/>
      <c r="LC128" s="22"/>
      <c r="LD128" s="22"/>
      <c r="LE128" s="22"/>
      <c r="LF128" s="22"/>
      <c r="LG128" s="22"/>
      <c r="LH128" s="22"/>
      <c r="LI128" s="22"/>
      <c r="LJ128" s="23"/>
    </row>
    <row r="129" spans="2:322" ht="3.65" customHeight="1">
      <c r="B129" s="21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3"/>
      <c r="AP129" s="22"/>
      <c r="AQ129" s="22"/>
      <c r="AR129" s="22"/>
      <c r="AS129" s="22"/>
      <c r="AT129" s="22"/>
      <c r="AU129" s="22"/>
      <c r="AV129" s="22"/>
      <c r="AW129" s="22"/>
      <c r="AX129" s="727"/>
      <c r="AY129" s="728"/>
      <c r="AZ129" s="47"/>
      <c r="BA129" s="1216"/>
      <c r="BB129" s="1217"/>
      <c r="BC129" s="1177"/>
      <c r="BD129" s="1178"/>
      <c r="BE129" s="1178"/>
      <c r="BF129" s="1178"/>
      <c r="BG129" s="1181"/>
      <c r="BH129" s="1181"/>
      <c r="BI129" s="1186"/>
      <c r="BJ129" s="1186"/>
      <c r="BK129" s="1186"/>
      <c r="BL129" s="1187"/>
      <c r="BM129" s="1294"/>
      <c r="BN129" s="1153"/>
      <c r="BO129" s="980"/>
      <c r="BP129" s="980"/>
      <c r="BQ129" s="980"/>
      <c r="BR129" s="980"/>
      <c r="BS129" s="980"/>
      <c r="BT129" s="980"/>
      <c r="BU129" s="980"/>
      <c r="BV129" s="980"/>
      <c r="BW129" s="582"/>
      <c r="BX129" s="583"/>
      <c r="BY129" s="1153"/>
      <c r="BZ129" s="1153"/>
      <c r="CA129" s="980"/>
      <c r="CB129" s="980"/>
      <c r="CC129" s="980"/>
      <c r="CD129" s="980"/>
      <c r="CE129" s="980"/>
      <c r="CF129" s="980"/>
      <c r="CG129" s="980"/>
      <c r="CH129" s="980"/>
      <c r="CI129" s="582"/>
      <c r="CJ129" s="583"/>
      <c r="CK129" s="551"/>
      <c r="CL129" s="552"/>
      <c r="CM129" s="869"/>
      <c r="CN129" s="869"/>
      <c r="CO129" s="869"/>
      <c r="CP129" s="869"/>
      <c r="CQ129" s="869"/>
      <c r="CR129" s="869"/>
      <c r="CS129" s="869"/>
      <c r="CT129" s="869"/>
      <c r="CU129" s="588"/>
      <c r="CV129" s="589"/>
      <c r="CW129" s="1153"/>
      <c r="CX129" s="1153"/>
      <c r="CY129" s="980"/>
      <c r="CZ129" s="980"/>
      <c r="DA129" s="980"/>
      <c r="DB129" s="980"/>
      <c r="DC129" s="980"/>
      <c r="DD129" s="980"/>
      <c r="DE129" s="980"/>
      <c r="DF129" s="980"/>
      <c r="DG129" s="582"/>
      <c r="DH129" s="583"/>
      <c r="DI129" s="1153"/>
      <c r="DJ129" s="1153"/>
      <c r="DK129" s="980"/>
      <c r="DL129" s="980"/>
      <c r="DM129" s="980"/>
      <c r="DN129" s="980"/>
      <c r="DO129" s="980"/>
      <c r="DP129" s="980"/>
      <c r="DQ129" s="980"/>
      <c r="DR129" s="980"/>
      <c r="DS129" s="582"/>
      <c r="DT129" s="583"/>
      <c r="DU129" s="1153"/>
      <c r="DV129" s="1153"/>
      <c r="DW129" s="980"/>
      <c r="DX129" s="980"/>
      <c r="DY129" s="980"/>
      <c r="DZ129" s="980"/>
      <c r="EA129" s="980"/>
      <c r="EB129" s="980"/>
      <c r="EC129" s="980"/>
      <c r="ED129" s="980"/>
      <c r="EE129" s="582"/>
      <c r="EF129" s="583"/>
      <c r="EG129" s="1153"/>
      <c r="EH129" s="1153"/>
      <c r="EI129" s="980"/>
      <c r="EJ129" s="980"/>
      <c r="EK129" s="980"/>
      <c r="EL129" s="980"/>
      <c r="EM129" s="980"/>
      <c r="EN129" s="980"/>
      <c r="EO129" s="980"/>
      <c r="EP129" s="980"/>
      <c r="EQ129" s="582"/>
      <c r="ER129" s="583"/>
      <c r="ES129" s="1153"/>
      <c r="ET129" s="1153"/>
      <c r="EU129" s="980"/>
      <c r="EV129" s="980"/>
      <c r="EW129" s="980"/>
      <c r="EX129" s="980"/>
      <c r="EY129" s="980"/>
      <c r="EZ129" s="980"/>
      <c r="FA129" s="980"/>
      <c r="FB129" s="980"/>
      <c r="FC129" s="582"/>
      <c r="FD129" s="583"/>
      <c r="FE129" s="1153"/>
      <c r="FF129" s="1153"/>
      <c r="FG129" s="980"/>
      <c r="FH129" s="980"/>
      <c r="FI129" s="980"/>
      <c r="FJ129" s="980"/>
      <c r="FK129" s="980"/>
      <c r="FL129" s="980"/>
      <c r="FM129" s="980"/>
      <c r="FN129" s="980"/>
      <c r="FO129" s="590"/>
      <c r="FP129" s="591"/>
      <c r="FQ129" s="1153"/>
      <c r="FR129" s="1153"/>
      <c r="FS129" s="980"/>
      <c r="FT129" s="980"/>
      <c r="FU129" s="980"/>
      <c r="FV129" s="980"/>
      <c r="FW129" s="980"/>
      <c r="FX129" s="980"/>
      <c r="FY129" s="980"/>
      <c r="FZ129" s="980"/>
      <c r="GA129" s="582"/>
      <c r="GB129" s="583"/>
      <c r="GC129" s="1293"/>
      <c r="GD129" s="1153"/>
      <c r="GE129" s="980"/>
      <c r="GF129" s="980"/>
      <c r="GG129" s="980"/>
      <c r="GH129" s="980"/>
      <c r="GI129" s="980"/>
      <c r="GJ129" s="980"/>
      <c r="GK129" s="980"/>
      <c r="GL129" s="980"/>
      <c r="GM129" s="582"/>
      <c r="GN129" s="583"/>
      <c r="GO129" s="1153"/>
      <c r="GP129" s="1153"/>
      <c r="GQ129" s="980"/>
      <c r="GR129" s="980"/>
      <c r="GS129" s="980"/>
      <c r="GT129" s="980"/>
      <c r="GU129" s="980"/>
      <c r="GV129" s="980"/>
      <c r="GW129" s="980"/>
      <c r="GX129" s="980"/>
      <c r="GY129" s="582"/>
      <c r="GZ129" s="583"/>
      <c r="HA129" s="1153"/>
      <c r="HB129" s="1153"/>
      <c r="HC129" s="980"/>
      <c r="HD129" s="980"/>
      <c r="HE129" s="980"/>
      <c r="HF129" s="980"/>
      <c r="HG129" s="980"/>
      <c r="HH129" s="980"/>
      <c r="HI129" s="980"/>
      <c r="HJ129" s="980"/>
      <c r="HK129" s="582"/>
      <c r="HL129" s="583"/>
      <c r="HM129" s="1153"/>
      <c r="HN129" s="1153"/>
      <c r="HO129" s="980"/>
      <c r="HP129" s="980"/>
      <c r="HQ129" s="980"/>
      <c r="HR129" s="980"/>
      <c r="HS129" s="980"/>
      <c r="HT129" s="980"/>
      <c r="HU129" s="980"/>
      <c r="HV129" s="980"/>
      <c r="HW129" s="582"/>
      <c r="HX129" s="583"/>
      <c r="HY129" s="1153"/>
      <c r="HZ129" s="1153"/>
      <c r="IA129" s="980"/>
      <c r="IB129" s="980"/>
      <c r="IC129" s="980"/>
      <c r="ID129" s="980"/>
      <c r="IE129" s="980"/>
      <c r="IF129" s="980"/>
      <c r="IG129" s="980"/>
      <c r="IH129" s="980"/>
      <c r="II129" s="582"/>
      <c r="IJ129" s="583"/>
      <c r="IK129" s="1153"/>
      <c r="IL129" s="1153"/>
      <c r="IM129" s="980"/>
      <c r="IN129" s="980"/>
      <c r="IO129" s="980"/>
      <c r="IP129" s="980"/>
      <c r="IQ129" s="980"/>
      <c r="IR129" s="980"/>
      <c r="IS129" s="980"/>
      <c r="IT129" s="980"/>
      <c r="IU129" s="524"/>
      <c r="IV129" s="564"/>
      <c r="IW129" s="47"/>
      <c r="IX129" s="728"/>
      <c r="IY129" s="731"/>
      <c r="IZ129" s="22"/>
      <c r="JA129" s="22"/>
      <c r="JB129" s="22"/>
      <c r="JC129" s="22"/>
      <c r="JD129" s="22"/>
      <c r="JE129" s="22"/>
      <c r="JF129" s="22"/>
      <c r="JG129" s="22"/>
      <c r="JH129" s="21"/>
      <c r="JI129" s="22"/>
      <c r="JJ129" s="22"/>
      <c r="JK129" s="22"/>
      <c r="JL129" s="22"/>
      <c r="JM129" s="22"/>
      <c r="JN129" s="22"/>
      <c r="JO129" s="22"/>
      <c r="JP129" s="22"/>
      <c r="JQ129" s="22"/>
      <c r="JR129" s="22"/>
      <c r="JS129" s="22"/>
      <c r="JT129" s="22"/>
      <c r="JU129" s="22"/>
      <c r="JV129" s="22"/>
      <c r="JW129" s="22"/>
      <c r="JX129" s="22"/>
      <c r="JY129" s="22"/>
      <c r="JZ129" s="22"/>
      <c r="KA129" s="22"/>
      <c r="KB129" s="22"/>
      <c r="KC129" s="22"/>
      <c r="KD129" s="22"/>
      <c r="KE129" s="22"/>
      <c r="KF129" s="22"/>
      <c r="KG129" s="22"/>
      <c r="KH129" s="22"/>
      <c r="KI129" s="22"/>
      <c r="KJ129" s="22"/>
      <c r="KK129" s="22"/>
      <c r="KL129" s="22"/>
      <c r="KM129" s="22"/>
      <c r="KN129" s="22"/>
      <c r="KO129" s="22"/>
      <c r="KP129" s="22"/>
      <c r="KQ129" s="22"/>
      <c r="KR129" s="22"/>
      <c r="KS129" s="22"/>
      <c r="KT129" s="22"/>
      <c r="KU129" s="22"/>
      <c r="KV129" s="22"/>
      <c r="KW129" s="22"/>
      <c r="KX129" s="22"/>
      <c r="KY129" s="22"/>
      <c r="KZ129" s="22"/>
      <c r="LA129" s="22"/>
      <c r="LB129" s="22"/>
      <c r="LC129" s="22"/>
      <c r="LD129" s="22"/>
      <c r="LE129" s="22"/>
      <c r="LF129" s="22"/>
      <c r="LG129" s="22"/>
      <c r="LH129" s="22"/>
      <c r="LI129" s="22"/>
      <c r="LJ129" s="23"/>
    </row>
    <row r="130" spans="2:322" ht="3.65" customHeight="1">
      <c r="B130" s="21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3"/>
      <c r="AP130" s="22"/>
      <c r="AQ130" s="22"/>
      <c r="AR130" s="22"/>
      <c r="AS130" s="22"/>
      <c r="AT130" s="22"/>
      <c r="AU130" s="22"/>
      <c r="AV130" s="22"/>
      <c r="AW130" s="22"/>
      <c r="AX130" s="727"/>
      <c r="AY130" s="728"/>
      <c r="AZ130" s="47"/>
      <c r="BA130" s="1109" t="s">
        <v>54</v>
      </c>
      <c r="BB130" s="1110"/>
      <c r="BC130" s="1161" t="s">
        <v>1057</v>
      </c>
      <c r="BD130" s="1161"/>
      <c r="BE130" s="1161"/>
      <c r="BF130" s="1161"/>
      <c r="BG130" s="1164" t="s">
        <v>5</v>
      </c>
      <c r="BH130" s="1164"/>
      <c r="BI130" s="1167">
        <v>400</v>
      </c>
      <c r="BJ130" s="1167"/>
      <c r="BK130" s="1167"/>
      <c r="BL130" s="1168"/>
      <c r="BM130" s="1290" t="b">
        <v>0</v>
      </c>
      <c r="BN130" s="1158"/>
      <c r="BO130" s="872" t="str">
        <f>IFERROR(VLOOKUP(BM178,BD!$B:$D,3,FALSE),"-")</f>
        <v>1012001</v>
      </c>
      <c r="BP130" s="872"/>
      <c r="BQ130" s="872"/>
      <c r="BR130" s="872"/>
      <c r="BS130" s="872"/>
      <c r="BT130" s="872"/>
      <c r="BU130" s="872"/>
      <c r="BV130" s="872"/>
      <c r="BW130" s="1127" t="b">
        <v>0</v>
      </c>
      <c r="BX130" s="1128"/>
      <c r="BY130" s="1158" t="b">
        <v>0</v>
      </c>
      <c r="BZ130" s="1158"/>
      <c r="CA130" s="872" t="s">
        <v>162</v>
      </c>
      <c r="CB130" s="872"/>
      <c r="CC130" s="872"/>
      <c r="CD130" s="872"/>
      <c r="CE130" s="872"/>
      <c r="CF130" s="872"/>
      <c r="CG130" s="872"/>
      <c r="CH130" s="872"/>
      <c r="CI130" s="1127" t="b">
        <v>0</v>
      </c>
      <c r="CJ130" s="1128"/>
      <c r="CK130" s="958" t="b">
        <v>1</v>
      </c>
      <c r="CL130" s="959"/>
      <c r="CM130" s="1298" t="s">
        <v>952</v>
      </c>
      <c r="CN130" s="1298"/>
      <c r="CO130" s="1298"/>
      <c r="CP130" s="1298"/>
      <c r="CQ130" s="1298"/>
      <c r="CR130" s="1298"/>
      <c r="CS130" s="1298"/>
      <c r="CT130" s="1298"/>
      <c r="CU130" s="1127" t="b">
        <v>0</v>
      </c>
      <c r="CV130" s="1128"/>
      <c r="CW130" s="1158" t="b">
        <v>0</v>
      </c>
      <c r="CX130" s="1158"/>
      <c r="CY130" s="872" t="str">
        <f>IFERROR(VLOOKUP(CW178,BD!$B:$D,3,FALSE),"-")</f>
        <v>1014501</v>
      </c>
      <c r="CZ130" s="872"/>
      <c r="DA130" s="872"/>
      <c r="DB130" s="872"/>
      <c r="DC130" s="872"/>
      <c r="DD130" s="872"/>
      <c r="DE130" s="872"/>
      <c r="DF130" s="872"/>
      <c r="DG130" s="1127" t="b">
        <v>0</v>
      </c>
      <c r="DH130" s="1128"/>
      <c r="DI130" s="1158" t="b">
        <v>0</v>
      </c>
      <c r="DJ130" s="1158"/>
      <c r="DK130" s="872" t="str">
        <f>IFERROR(VLOOKUP(DI178,BD!$B:$D,3,FALSE),"-")</f>
        <v>1014502</v>
      </c>
      <c r="DL130" s="872"/>
      <c r="DM130" s="872"/>
      <c r="DN130" s="872"/>
      <c r="DO130" s="872"/>
      <c r="DP130" s="872"/>
      <c r="DQ130" s="872"/>
      <c r="DR130" s="872"/>
      <c r="DS130" s="1127" t="b">
        <v>0</v>
      </c>
      <c r="DT130" s="1128"/>
      <c r="DU130" s="1158" t="b">
        <v>0</v>
      </c>
      <c r="DV130" s="1158"/>
      <c r="DW130" s="872" t="s">
        <v>162</v>
      </c>
      <c r="DX130" s="872"/>
      <c r="DY130" s="872"/>
      <c r="DZ130" s="872"/>
      <c r="EA130" s="872"/>
      <c r="EB130" s="872"/>
      <c r="EC130" s="872"/>
      <c r="ED130" s="872"/>
      <c r="EE130" s="1127" t="b">
        <v>0</v>
      </c>
      <c r="EF130" s="1128"/>
      <c r="EG130" s="1158" t="b">
        <v>0</v>
      </c>
      <c r="EH130" s="1158"/>
      <c r="EI130" s="872" t="str">
        <f>IFERROR(VLOOKUP(EO179,BD!$B:$D,3,FALSE),"-")</f>
        <v>-</v>
      </c>
      <c r="EJ130" s="872"/>
      <c r="EK130" s="872"/>
      <c r="EL130" s="872"/>
      <c r="EM130" s="872"/>
      <c r="EN130" s="872"/>
      <c r="EO130" s="872"/>
      <c r="EP130" s="872"/>
      <c r="EQ130" s="1127" t="b">
        <v>0</v>
      </c>
      <c r="ER130" s="1128"/>
      <c r="ES130" s="1158" t="b">
        <v>0</v>
      </c>
      <c r="ET130" s="1158"/>
      <c r="EU130" s="872"/>
      <c r="EV130" s="872"/>
      <c r="EW130" s="872"/>
      <c r="EX130" s="872"/>
      <c r="EY130" s="872"/>
      <c r="EZ130" s="872"/>
      <c r="FA130" s="872"/>
      <c r="FB130" s="872"/>
      <c r="FC130" s="1127" t="b">
        <v>0</v>
      </c>
      <c r="FD130" s="1128"/>
      <c r="FE130" s="1158" t="b">
        <v>0</v>
      </c>
      <c r="FF130" s="1158"/>
      <c r="FG130" s="872" t="s">
        <v>162</v>
      </c>
      <c r="FH130" s="872"/>
      <c r="FI130" s="872"/>
      <c r="FJ130" s="872"/>
      <c r="FK130" s="872"/>
      <c r="FL130" s="872"/>
      <c r="FM130" s="872"/>
      <c r="FN130" s="872"/>
      <c r="FO130" s="1127" t="b">
        <v>0</v>
      </c>
      <c r="FP130" s="1128"/>
      <c r="FQ130" s="1158" t="b">
        <v>0</v>
      </c>
      <c r="FR130" s="1158"/>
      <c r="FS130" s="872" t="s">
        <v>162</v>
      </c>
      <c r="FT130" s="872"/>
      <c r="FU130" s="872"/>
      <c r="FV130" s="872"/>
      <c r="FW130" s="872"/>
      <c r="FX130" s="872"/>
      <c r="FY130" s="872"/>
      <c r="FZ130" s="872"/>
      <c r="GA130" s="1127" t="b">
        <v>0</v>
      </c>
      <c r="GB130" s="1128"/>
      <c r="GC130" s="1295" t="b">
        <v>0</v>
      </c>
      <c r="GD130" s="1158"/>
      <c r="GE130" s="872" t="s">
        <v>162</v>
      </c>
      <c r="GF130" s="872"/>
      <c r="GG130" s="872"/>
      <c r="GH130" s="872"/>
      <c r="GI130" s="872"/>
      <c r="GJ130" s="872"/>
      <c r="GK130" s="872"/>
      <c r="GL130" s="872"/>
      <c r="GM130" s="1127" t="b">
        <v>0</v>
      </c>
      <c r="GN130" s="1128"/>
      <c r="GO130" s="1158" t="b">
        <v>0</v>
      </c>
      <c r="GP130" s="1158"/>
      <c r="GQ130" s="872" t="s">
        <v>162</v>
      </c>
      <c r="GR130" s="872"/>
      <c r="GS130" s="872"/>
      <c r="GT130" s="872"/>
      <c r="GU130" s="872"/>
      <c r="GV130" s="872"/>
      <c r="GW130" s="872"/>
      <c r="GX130" s="872"/>
      <c r="GY130" s="1127" t="b">
        <v>0</v>
      </c>
      <c r="GZ130" s="1128"/>
      <c r="HA130" s="1158" t="b">
        <v>0</v>
      </c>
      <c r="HB130" s="1158"/>
      <c r="HC130" s="872" t="s">
        <v>162</v>
      </c>
      <c r="HD130" s="872"/>
      <c r="HE130" s="872"/>
      <c r="HF130" s="872"/>
      <c r="HG130" s="872"/>
      <c r="HH130" s="872"/>
      <c r="HI130" s="872"/>
      <c r="HJ130" s="872"/>
      <c r="HK130" s="1127" t="b">
        <v>0</v>
      </c>
      <c r="HL130" s="1128"/>
      <c r="HM130" s="1158" t="b">
        <v>0</v>
      </c>
      <c r="HN130" s="1158"/>
      <c r="HO130" s="872" t="s">
        <v>162</v>
      </c>
      <c r="HP130" s="872"/>
      <c r="HQ130" s="872"/>
      <c r="HR130" s="872"/>
      <c r="HS130" s="872"/>
      <c r="HT130" s="872"/>
      <c r="HU130" s="872"/>
      <c r="HV130" s="872"/>
      <c r="HW130" s="1127" t="b">
        <v>0</v>
      </c>
      <c r="HX130" s="1128"/>
      <c r="HY130" s="1158" t="b">
        <v>0</v>
      </c>
      <c r="HZ130" s="1158"/>
      <c r="IA130" s="872" t="str">
        <f>IFERROR(VLOOKUP(IG179,BD!$B:$D,3,FALSE),"-")</f>
        <v>-</v>
      </c>
      <c r="IB130" s="872"/>
      <c r="IC130" s="872"/>
      <c r="ID130" s="872"/>
      <c r="IE130" s="872"/>
      <c r="IF130" s="872"/>
      <c r="IG130" s="872"/>
      <c r="IH130" s="872"/>
      <c r="II130" s="1127" t="b">
        <v>0</v>
      </c>
      <c r="IJ130" s="1128"/>
      <c r="IK130" s="1158" t="b">
        <v>0</v>
      </c>
      <c r="IL130" s="1158"/>
      <c r="IM130" s="872" t="s">
        <v>977</v>
      </c>
      <c r="IN130" s="872"/>
      <c r="IO130" s="872"/>
      <c r="IP130" s="872"/>
      <c r="IQ130" s="872"/>
      <c r="IR130" s="872"/>
      <c r="IS130" s="872"/>
      <c r="IT130" s="872"/>
      <c r="IU130" s="1127" t="b">
        <v>0</v>
      </c>
      <c r="IV130" s="1283"/>
      <c r="IW130" s="47"/>
      <c r="IX130" s="728"/>
      <c r="IY130" s="731"/>
      <c r="IZ130" s="22"/>
      <c r="JA130" s="22"/>
      <c r="JB130" s="22"/>
      <c r="JC130" s="22"/>
      <c r="JD130" s="22"/>
      <c r="JE130" s="22"/>
      <c r="JF130" s="22"/>
      <c r="JG130" s="22"/>
      <c r="JH130" s="21"/>
      <c r="JI130" s="22"/>
      <c r="JJ130" s="22"/>
      <c r="JK130" s="22"/>
      <c r="JL130" s="22"/>
      <c r="JM130" s="22"/>
      <c r="JN130" s="22"/>
      <c r="JO130" s="22"/>
      <c r="JP130" s="22"/>
      <c r="JQ130" s="22"/>
      <c r="JR130" s="22"/>
      <c r="JS130" s="22"/>
      <c r="JT130" s="22"/>
      <c r="JU130" s="22"/>
      <c r="JV130" s="22"/>
      <c r="JW130" s="22"/>
      <c r="JX130" s="22"/>
      <c r="JY130" s="22"/>
      <c r="JZ130" s="22"/>
      <c r="KA130" s="22"/>
      <c r="KB130" s="22"/>
      <c r="KC130" s="22"/>
      <c r="KD130" s="22"/>
      <c r="KE130" s="22"/>
      <c r="KF130" s="22"/>
      <c r="KG130" s="22"/>
      <c r="KH130" s="22"/>
      <c r="KI130" s="22"/>
      <c r="KJ130" s="22"/>
      <c r="KK130" s="22"/>
      <c r="KL130" s="22"/>
      <c r="KM130" s="22"/>
      <c r="KN130" s="22"/>
      <c r="KO130" s="22"/>
      <c r="KP130" s="22"/>
      <c r="KQ130" s="22"/>
      <c r="KR130" s="22"/>
      <c r="KS130" s="22"/>
      <c r="KT130" s="22"/>
      <c r="KU130" s="22"/>
      <c r="KV130" s="22"/>
      <c r="KW130" s="22"/>
      <c r="KX130" s="22"/>
      <c r="KY130" s="22"/>
      <c r="KZ130" s="22"/>
      <c r="LA130" s="22"/>
      <c r="LB130" s="22"/>
      <c r="LC130" s="22"/>
      <c r="LD130" s="22"/>
      <c r="LE130" s="22"/>
      <c r="LF130" s="22"/>
      <c r="LG130" s="22"/>
      <c r="LH130" s="22"/>
      <c r="LI130" s="22"/>
      <c r="LJ130" s="23"/>
    </row>
    <row r="131" spans="2:322" ht="3.65" customHeight="1">
      <c r="B131" s="21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3"/>
      <c r="AP131" s="22"/>
      <c r="AQ131" s="22"/>
      <c r="AR131" s="22"/>
      <c r="AS131" s="22"/>
      <c r="AT131" s="22"/>
      <c r="AU131" s="22"/>
      <c r="AV131" s="22"/>
      <c r="AW131" s="22"/>
      <c r="AX131" s="727"/>
      <c r="AY131" s="728"/>
      <c r="AZ131" s="47"/>
      <c r="BA131" s="1111"/>
      <c r="BB131" s="1112"/>
      <c r="BC131" s="1162"/>
      <c r="BD131" s="1162"/>
      <c r="BE131" s="1162"/>
      <c r="BF131" s="1162"/>
      <c r="BG131" s="1165"/>
      <c r="BH131" s="1165"/>
      <c r="BI131" s="1169"/>
      <c r="BJ131" s="1169"/>
      <c r="BK131" s="1169"/>
      <c r="BL131" s="1170"/>
      <c r="BM131" s="1291"/>
      <c r="BN131" s="1159"/>
      <c r="BO131" s="875"/>
      <c r="BP131" s="875"/>
      <c r="BQ131" s="875"/>
      <c r="BR131" s="875"/>
      <c r="BS131" s="875"/>
      <c r="BT131" s="875"/>
      <c r="BU131" s="875"/>
      <c r="BV131" s="875"/>
      <c r="BW131" s="1129"/>
      <c r="BX131" s="1130"/>
      <c r="BY131" s="1159"/>
      <c r="BZ131" s="1159"/>
      <c r="CA131" s="875"/>
      <c r="CB131" s="875"/>
      <c r="CC131" s="875"/>
      <c r="CD131" s="875"/>
      <c r="CE131" s="875"/>
      <c r="CF131" s="875"/>
      <c r="CG131" s="875"/>
      <c r="CH131" s="875"/>
      <c r="CI131" s="1129"/>
      <c r="CJ131" s="1130"/>
      <c r="CK131" s="960"/>
      <c r="CL131" s="952"/>
      <c r="CM131" s="1299"/>
      <c r="CN131" s="1299"/>
      <c r="CO131" s="1299"/>
      <c r="CP131" s="1299"/>
      <c r="CQ131" s="1299"/>
      <c r="CR131" s="1299"/>
      <c r="CS131" s="1299"/>
      <c r="CT131" s="1299"/>
      <c r="CU131" s="1129"/>
      <c r="CV131" s="1130"/>
      <c r="CW131" s="1159"/>
      <c r="CX131" s="1159"/>
      <c r="CY131" s="875"/>
      <c r="CZ131" s="875"/>
      <c r="DA131" s="875"/>
      <c r="DB131" s="875"/>
      <c r="DC131" s="875"/>
      <c r="DD131" s="875"/>
      <c r="DE131" s="875"/>
      <c r="DF131" s="875"/>
      <c r="DG131" s="1129"/>
      <c r="DH131" s="1130"/>
      <c r="DI131" s="1159"/>
      <c r="DJ131" s="1159"/>
      <c r="DK131" s="875"/>
      <c r="DL131" s="875"/>
      <c r="DM131" s="875"/>
      <c r="DN131" s="875"/>
      <c r="DO131" s="875"/>
      <c r="DP131" s="875"/>
      <c r="DQ131" s="875"/>
      <c r="DR131" s="875"/>
      <c r="DS131" s="1129"/>
      <c r="DT131" s="1130"/>
      <c r="DU131" s="1159"/>
      <c r="DV131" s="1159"/>
      <c r="DW131" s="875"/>
      <c r="DX131" s="875"/>
      <c r="DY131" s="875"/>
      <c r="DZ131" s="875"/>
      <c r="EA131" s="875"/>
      <c r="EB131" s="875"/>
      <c r="EC131" s="875"/>
      <c r="ED131" s="875"/>
      <c r="EE131" s="1129"/>
      <c r="EF131" s="1130"/>
      <c r="EG131" s="1159"/>
      <c r="EH131" s="1159"/>
      <c r="EI131" s="875"/>
      <c r="EJ131" s="875"/>
      <c r="EK131" s="875"/>
      <c r="EL131" s="875"/>
      <c r="EM131" s="875"/>
      <c r="EN131" s="875"/>
      <c r="EO131" s="875"/>
      <c r="EP131" s="875"/>
      <c r="EQ131" s="1129"/>
      <c r="ER131" s="1130"/>
      <c r="ES131" s="1159"/>
      <c r="ET131" s="1159"/>
      <c r="EU131" s="875"/>
      <c r="EV131" s="875"/>
      <c r="EW131" s="875"/>
      <c r="EX131" s="875"/>
      <c r="EY131" s="875"/>
      <c r="EZ131" s="875"/>
      <c r="FA131" s="875"/>
      <c r="FB131" s="875"/>
      <c r="FC131" s="1129"/>
      <c r="FD131" s="1130"/>
      <c r="FE131" s="1159"/>
      <c r="FF131" s="1159"/>
      <c r="FG131" s="875"/>
      <c r="FH131" s="875"/>
      <c r="FI131" s="875"/>
      <c r="FJ131" s="875"/>
      <c r="FK131" s="875"/>
      <c r="FL131" s="875"/>
      <c r="FM131" s="875"/>
      <c r="FN131" s="875"/>
      <c r="FO131" s="1129"/>
      <c r="FP131" s="1130"/>
      <c r="FQ131" s="1159"/>
      <c r="FR131" s="1159"/>
      <c r="FS131" s="875"/>
      <c r="FT131" s="875"/>
      <c r="FU131" s="875"/>
      <c r="FV131" s="875"/>
      <c r="FW131" s="875"/>
      <c r="FX131" s="875"/>
      <c r="FY131" s="875"/>
      <c r="FZ131" s="875"/>
      <c r="GA131" s="1129"/>
      <c r="GB131" s="1130"/>
      <c r="GC131" s="1296"/>
      <c r="GD131" s="1159"/>
      <c r="GE131" s="875"/>
      <c r="GF131" s="875"/>
      <c r="GG131" s="875"/>
      <c r="GH131" s="875"/>
      <c r="GI131" s="875"/>
      <c r="GJ131" s="875"/>
      <c r="GK131" s="875"/>
      <c r="GL131" s="875"/>
      <c r="GM131" s="1129"/>
      <c r="GN131" s="1130"/>
      <c r="GO131" s="1159"/>
      <c r="GP131" s="1159"/>
      <c r="GQ131" s="875"/>
      <c r="GR131" s="875"/>
      <c r="GS131" s="875"/>
      <c r="GT131" s="875"/>
      <c r="GU131" s="875"/>
      <c r="GV131" s="875"/>
      <c r="GW131" s="875"/>
      <c r="GX131" s="875"/>
      <c r="GY131" s="1129"/>
      <c r="GZ131" s="1130"/>
      <c r="HA131" s="1159"/>
      <c r="HB131" s="1159"/>
      <c r="HC131" s="875"/>
      <c r="HD131" s="875"/>
      <c r="HE131" s="875"/>
      <c r="HF131" s="875"/>
      <c r="HG131" s="875"/>
      <c r="HH131" s="875"/>
      <c r="HI131" s="875"/>
      <c r="HJ131" s="875"/>
      <c r="HK131" s="1129"/>
      <c r="HL131" s="1130"/>
      <c r="HM131" s="1159"/>
      <c r="HN131" s="1159"/>
      <c r="HO131" s="875"/>
      <c r="HP131" s="875"/>
      <c r="HQ131" s="875"/>
      <c r="HR131" s="875"/>
      <c r="HS131" s="875"/>
      <c r="HT131" s="875"/>
      <c r="HU131" s="875"/>
      <c r="HV131" s="875"/>
      <c r="HW131" s="1129"/>
      <c r="HX131" s="1130"/>
      <c r="HY131" s="1159"/>
      <c r="HZ131" s="1159"/>
      <c r="IA131" s="875"/>
      <c r="IB131" s="875"/>
      <c r="IC131" s="875"/>
      <c r="ID131" s="875"/>
      <c r="IE131" s="875"/>
      <c r="IF131" s="875"/>
      <c r="IG131" s="875"/>
      <c r="IH131" s="875"/>
      <c r="II131" s="1129"/>
      <c r="IJ131" s="1130"/>
      <c r="IK131" s="1159"/>
      <c r="IL131" s="1159"/>
      <c r="IM131" s="875"/>
      <c r="IN131" s="875"/>
      <c r="IO131" s="875"/>
      <c r="IP131" s="875"/>
      <c r="IQ131" s="875"/>
      <c r="IR131" s="875"/>
      <c r="IS131" s="875"/>
      <c r="IT131" s="875"/>
      <c r="IU131" s="1129"/>
      <c r="IV131" s="1284"/>
      <c r="IW131" s="47"/>
      <c r="IX131" s="728"/>
      <c r="IY131" s="731"/>
      <c r="IZ131" s="22"/>
      <c r="JA131" s="22"/>
      <c r="JB131" s="22"/>
      <c r="JC131" s="22"/>
      <c r="JD131" s="22"/>
      <c r="JE131" s="22"/>
      <c r="JF131" s="22"/>
      <c r="JG131" s="22"/>
      <c r="JH131" s="21"/>
      <c r="JI131" s="22"/>
      <c r="JJ131" s="22"/>
      <c r="JK131" s="22"/>
      <c r="JL131" s="22"/>
      <c r="JM131" s="22"/>
      <c r="JN131" s="22"/>
      <c r="JO131" s="22"/>
      <c r="JP131" s="22"/>
      <c r="JQ131" s="22"/>
      <c r="JR131" s="22"/>
      <c r="JS131" s="22"/>
      <c r="JT131" s="22"/>
      <c r="JU131" s="22"/>
      <c r="JV131" s="22"/>
      <c r="JW131" s="22"/>
      <c r="JX131" s="22"/>
      <c r="JY131" s="22"/>
      <c r="JZ131" s="22"/>
      <c r="KA131" s="22"/>
      <c r="KB131" s="22"/>
      <c r="KC131" s="22"/>
      <c r="KD131" s="22"/>
      <c r="KE131" s="22"/>
      <c r="KF131" s="22"/>
      <c r="KG131" s="22"/>
      <c r="KH131" s="22"/>
      <c r="KI131" s="22"/>
      <c r="KJ131" s="22"/>
      <c r="KK131" s="22"/>
      <c r="KL131" s="22"/>
      <c r="KM131" s="22"/>
      <c r="KN131" s="22"/>
      <c r="KO131" s="22"/>
      <c r="KP131" s="22"/>
      <c r="KQ131" s="22"/>
      <c r="KR131" s="22"/>
      <c r="KS131" s="22"/>
      <c r="KT131" s="22"/>
      <c r="KU131" s="22"/>
      <c r="KV131" s="22"/>
      <c r="KW131" s="22"/>
      <c r="KX131" s="22"/>
      <c r="KY131" s="22"/>
      <c r="KZ131" s="22"/>
      <c r="LA131" s="22"/>
      <c r="LB131" s="22"/>
      <c r="LC131" s="22"/>
      <c r="LD131" s="22"/>
      <c r="LE131" s="22"/>
      <c r="LF131" s="22"/>
      <c r="LG131" s="22"/>
      <c r="LH131" s="22"/>
      <c r="LI131" s="22"/>
      <c r="LJ131" s="23"/>
    </row>
    <row r="132" spans="2:322" ht="3.65" customHeight="1">
      <c r="B132" s="21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3"/>
      <c r="AP132" s="22"/>
      <c r="AQ132" s="22"/>
      <c r="AR132" s="22"/>
      <c r="AS132" s="22"/>
      <c r="AT132" s="22"/>
      <c r="AU132" s="22"/>
      <c r="AV132" s="22"/>
      <c r="AW132" s="22"/>
      <c r="AX132" s="727"/>
      <c r="AY132" s="728"/>
      <c r="AZ132" s="47"/>
      <c r="BA132" s="1111"/>
      <c r="BB132" s="1112"/>
      <c r="BC132" s="1162"/>
      <c r="BD132" s="1162"/>
      <c r="BE132" s="1162"/>
      <c r="BF132" s="1162"/>
      <c r="BG132" s="1165"/>
      <c r="BH132" s="1165"/>
      <c r="BI132" s="1169"/>
      <c r="BJ132" s="1169"/>
      <c r="BK132" s="1169"/>
      <c r="BL132" s="1170"/>
      <c r="BM132" s="1291"/>
      <c r="BN132" s="1159"/>
      <c r="BO132" s="875"/>
      <c r="BP132" s="875"/>
      <c r="BQ132" s="875"/>
      <c r="BR132" s="875"/>
      <c r="BS132" s="875"/>
      <c r="BT132" s="875"/>
      <c r="BU132" s="875"/>
      <c r="BV132" s="875"/>
      <c r="BW132" s="1129" t="b">
        <v>0</v>
      </c>
      <c r="BX132" s="1130"/>
      <c r="BY132" s="1159"/>
      <c r="BZ132" s="1159"/>
      <c r="CA132" s="875"/>
      <c r="CB132" s="875"/>
      <c r="CC132" s="875"/>
      <c r="CD132" s="875"/>
      <c r="CE132" s="875"/>
      <c r="CF132" s="875"/>
      <c r="CG132" s="875"/>
      <c r="CH132" s="875"/>
      <c r="CI132" s="1129" t="b">
        <v>0</v>
      </c>
      <c r="CJ132" s="1130"/>
      <c r="CK132" s="545"/>
      <c r="CL132" s="546"/>
      <c r="CM132" s="875" t="str">
        <f>IFERROR(VLOOKUP(CS179,BD!$B:$D,3,FALSE),"-")</f>
        <v>1012150</v>
      </c>
      <c r="CN132" s="875"/>
      <c r="CO132" s="875"/>
      <c r="CP132" s="875"/>
      <c r="CQ132" s="875"/>
      <c r="CR132" s="875"/>
      <c r="CS132" s="875"/>
      <c r="CT132" s="875"/>
      <c r="CU132" s="1129" t="b">
        <v>0</v>
      </c>
      <c r="CV132" s="1130"/>
      <c r="CW132" s="1159"/>
      <c r="CX132" s="1159"/>
      <c r="CY132" s="875"/>
      <c r="CZ132" s="875"/>
      <c r="DA132" s="875"/>
      <c r="DB132" s="875"/>
      <c r="DC132" s="875"/>
      <c r="DD132" s="875"/>
      <c r="DE132" s="875"/>
      <c r="DF132" s="875"/>
      <c r="DG132" s="1129" t="b">
        <v>0</v>
      </c>
      <c r="DH132" s="1130"/>
      <c r="DI132" s="1159"/>
      <c r="DJ132" s="1159"/>
      <c r="DK132" s="875"/>
      <c r="DL132" s="875"/>
      <c r="DM132" s="875"/>
      <c r="DN132" s="875"/>
      <c r="DO132" s="875"/>
      <c r="DP132" s="875"/>
      <c r="DQ132" s="875"/>
      <c r="DR132" s="875"/>
      <c r="DS132" s="1129" t="b">
        <v>0</v>
      </c>
      <c r="DT132" s="1130"/>
      <c r="DU132" s="1159"/>
      <c r="DV132" s="1159"/>
      <c r="DW132" s="875"/>
      <c r="DX132" s="875"/>
      <c r="DY132" s="875"/>
      <c r="DZ132" s="875"/>
      <c r="EA132" s="875"/>
      <c r="EB132" s="875"/>
      <c r="EC132" s="875"/>
      <c r="ED132" s="875"/>
      <c r="EE132" s="1129" t="b">
        <v>0</v>
      </c>
      <c r="EF132" s="1130"/>
      <c r="EG132" s="1159"/>
      <c r="EH132" s="1159"/>
      <c r="EI132" s="875"/>
      <c r="EJ132" s="875"/>
      <c r="EK132" s="875"/>
      <c r="EL132" s="875"/>
      <c r="EM132" s="875"/>
      <c r="EN132" s="875"/>
      <c r="EO132" s="875"/>
      <c r="EP132" s="875"/>
      <c r="EQ132" s="1129" t="b">
        <v>0</v>
      </c>
      <c r="ER132" s="1130"/>
      <c r="ES132" s="1159"/>
      <c r="ET132" s="1159"/>
      <c r="EU132" s="875"/>
      <c r="EV132" s="875"/>
      <c r="EW132" s="875"/>
      <c r="EX132" s="875"/>
      <c r="EY132" s="875"/>
      <c r="EZ132" s="875"/>
      <c r="FA132" s="875"/>
      <c r="FB132" s="875"/>
      <c r="FC132" s="1129" t="b">
        <v>0</v>
      </c>
      <c r="FD132" s="1130"/>
      <c r="FE132" s="1159"/>
      <c r="FF132" s="1159"/>
      <c r="FG132" s="875"/>
      <c r="FH132" s="875"/>
      <c r="FI132" s="875"/>
      <c r="FJ132" s="875"/>
      <c r="FK132" s="875"/>
      <c r="FL132" s="875"/>
      <c r="FM132" s="875"/>
      <c r="FN132" s="875"/>
      <c r="FO132" s="1129" t="b">
        <v>0</v>
      </c>
      <c r="FP132" s="1130"/>
      <c r="FQ132" s="1159"/>
      <c r="FR132" s="1159"/>
      <c r="FS132" s="875"/>
      <c r="FT132" s="875"/>
      <c r="FU132" s="875"/>
      <c r="FV132" s="875"/>
      <c r="FW132" s="875"/>
      <c r="FX132" s="875"/>
      <c r="FY132" s="875"/>
      <c r="FZ132" s="875"/>
      <c r="GA132" s="1129" t="b">
        <v>0</v>
      </c>
      <c r="GB132" s="1130"/>
      <c r="GC132" s="1296"/>
      <c r="GD132" s="1159"/>
      <c r="GE132" s="875"/>
      <c r="GF132" s="875"/>
      <c r="GG132" s="875"/>
      <c r="GH132" s="875"/>
      <c r="GI132" s="875"/>
      <c r="GJ132" s="875"/>
      <c r="GK132" s="875"/>
      <c r="GL132" s="875"/>
      <c r="GM132" s="1129" t="b">
        <v>0</v>
      </c>
      <c r="GN132" s="1130"/>
      <c r="GO132" s="1159"/>
      <c r="GP132" s="1159"/>
      <c r="GQ132" s="875"/>
      <c r="GR132" s="875"/>
      <c r="GS132" s="875"/>
      <c r="GT132" s="875"/>
      <c r="GU132" s="875"/>
      <c r="GV132" s="875"/>
      <c r="GW132" s="875"/>
      <c r="GX132" s="875"/>
      <c r="GY132" s="1129" t="b">
        <v>0</v>
      </c>
      <c r="GZ132" s="1130"/>
      <c r="HA132" s="1159"/>
      <c r="HB132" s="1159"/>
      <c r="HC132" s="875"/>
      <c r="HD132" s="875"/>
      <c r="HE132" s="875"/>
      <c r="HF132" s="875"/>
      <c r="HG132" s="875"/>
      <c r="HH132" s="875"/>
      <c r="HI132" s="875"/>
      <c r="HJ132" s="875"/>
      <c r="HK132" s="1129" t="b">
        <v>0</v>
      </c>
      <c r="HL132" s="1130"/>
      <c r="HM132" s="1159"/>
      <c r="HN132" s="1159"/>
      <c r="HO132" s="875"/>
      <c r="HP132" s="875"/>
      <c r="HQ132" s="875"/>
      <c r="HR132" s="875"/>
      <c r="HS132" s="875"/>
      <c r="HT132" s="875"/>
      <c r="HU132" s="875"/>
      <c r="HV132" s="875"/>
      <c r="HW132" s="1129" t="b">
        <v>0</v>
      </c>
      <c r="HX132" s="1130"/>
      <c r="HY132" s="1159"/>
      <c r="HZ132" s="1159"/>
      <c r="IA132" s="875"/>
      <c r="IB132" s="875"/>
      <c r="IC132" s="875"/>
      <c r="ID132" s="875"/>
      <c r="IE132" s="875"/>
      <c r="IF132" s="875"/>
      <c r="IG132" s="875"/>
      <c r="IH132" s="875"/>
      <c r="II132" s="1129" t="b">
        <v>0</v>
      </c>
      <c r="IJ132" s="1130"/>
      <c r="IK132" s="1159"/>
      <c r="IL132" s="1159"/>
      <c r="IM132" s="875"/>
      <c r="IN132" s="875"/>
      <c r="IO132" s="875"/>
      <c r="IP132" s="875"/>
      <c r="IQ132" s="875"/>
      <c r="IR132" s="875"/>
      <c r="IS132" s="875"/>
      <c r="IT132" s="875"/>
      <c r="IU132" s="1129" t="b">
        <v>0</v>
      </c>
      <c r="IV132" s="1284"/>
      <c r="IW132" s="47"/>
      <c r="IX132" s="728"/>
      <c r="IY132" s="731"/>
      <c r="IZ132" s="22"/>
      <c r="JA132" s="22"/>
      <c r="JB132" s="22"/>
      <c r="JC132" s="22"/>
      <c r="JD132" s="22"/>
      <c r="JE132" s="22"/>
      <c r="JF132" s="22"/>
      <c r="JG132" s="22"/>
      <c r="JH132" s="21"/>
      <c r="JI132" s="22"/>
      <c r="JJ132" s="22"/>
      <c r="JK132" s="22"/>
      <c r="JL132" s="22"/>
      <c r="JM132" s="22"/>
      <c r="JN132" s="22"/>
      <c r="JO132" s="22"/>
      <c r="JP132" s="22"/>
      <c r="JQ132" s="22"/>
      <c r="JR132" s="22"/>
      <c r="JS132" s="22"/>
      <c r="JT132" s="22"/>
      <c r="JU132" s="22"/>
      <c r="JV132" s="22"/>
      <c r="JW132" s="22"/>
      <c r="JX132" s="22"/>
      <c r="JY132" s="22"/>
      <c r="JZ132" s="22"/>
      <c r="KA132" s="22"/>
      <c r="KB132" s="22"/>
      <c r="KC132" s="22"/>
      <c r="KD132" s="22"/>
      <c r="KE132" s="22"/>
      <c r="KF132" s="22"/>
      <c r="KG132" s="22"/>
      <c r="KH132" s="22"/>
      <c r="KI132" s="22"/>
      <c r="KJ132" s="22"/>
      <c r="KK132" s="22"/>
      <c r="KL132" s="22"/>
      <c r="KM132" s="22"/>
      <c r="KN132" s="22"/>
      <c r="KO132" s="22"/>
      <c r="KP132" s="22"/>
      <c r="KQ132" s="22"/>
      <c r="KR132" s="22"/>
      <c r="KS132" s="22"/>
      <c r="KT132" s="22"/>
      <c r="KU132" s="22"/>
      <c r="KV132" s="22"/>
      <c r="KW132" s="22"/>
      <c r="KX132" s="22"/>
      <c r="KY132" s="22"/>
      <c r="KZ132" s="22"/>
      <c r="LA132" s="22"/>
      <c r="LB132" s="22"/>
      <c r="LC132" s="22"/>
      <c r="LD132" s="22"/>
      <c r="LE132" s="22"/>
      <c r="LF132" s="22"/>
      <c r="LG132" s="22"/>
      <c r="LH132" s="22"/>
      <c r="LI132" s="22"/>
      <c r="LJ132" s="23"/>
    </row>
    <row r="133" spans="2:322" ht="3.65" customHeight="1">
      <c r="B133" s="21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3"/>
      <c r="AP133" s="22"/>
      <c r="AQ133" s="22"/>
      <c r="AR133" s="22"/>
      <c r="AS133" s="22"/>
      <c r="AT133" s="22"/>
      <c r="AU133" s="22"/>
      <c r="AV133" s="22"/>
      <c r="AW133" s="22"/>
      <c r="AX133" s="727"/>
      <c r="AY133" s="728"/>
      <c r="AZ133" s="47"/>
      <c r="BA133" s="1111"/>
      <c r="BB133" s="1112"/>
      <c r="BC133" s="1162"/>
      <c r="BD133" s="1162"/>
      <c r="BE133" s="1162"/>
      <c r="BF133" s="1162"/>
      <c r="BG133" s="1165"/>
      <c r="BH133" s="1165"/>
      <c r="BI133" s="1169"/>
      <c r="BJ133" s="1169"/>
      <c r="BK133" s="1169"/>
      <c r="BL133" s="1170"/>
      <c r="BM133" s="1291"/>
      <c r="BN133" s="1159"/>
      <c r="BO133" s="875"/>
      <c r="BP133" s="875"/>
      <c r="BQ133" s="875"/>
      <c r="BR133" s="875"/>
      <c r="BS133" s="875"/>
      <c r="BT133" s="875"/>
      <c r="BU133" s="875"/>
      <c r="BV133" s="875"/>
      <c r="BW133" s="1129"/>
      <c r="BX133" s="1130"/>
      <c r="BY133" s="1159"/>
      <c r="BZ133" s="1159"/>
      <c r="CA133" s="875"/>
      <c r="CB133" s="875"/>
      <c r="CC133" s="875"/>
      <c r="CD133" s="875"/>
      <c r="CE133" s="875"/>
      <c r="CF133" s="875"/>
      <c r="CG133" s="875"/>
      <c r="CH133" s="875"/>
      <c r="CI133" s="1129"/>
      <c r="CJ133" s="1130"/>
      <c r="CK133" s="545"/>
      <c r="CL133" s="546"/>
      <c r="CM133" s="875"/>
      <c r="CN133" s="875"/>
      <c r="CO133" s="875"/>
      <c r="CP133" s="875"/>
      <c r="CQ133" s="875"/>
      <c r="CR133" s="875"/>
      <c r="CS133" s="875"/>
      <c r="CT133" s="875"/>
      <c r="CU133" s="1129"/>
      <c r="CV133" s="1130"/>
      <c r="CW133" s="1159"/>
      <c r="CX133" s="1159"/>
      <c r="CY133" s="875"/>
      <c r="CZ133" s="875"/>
      <c r="DA133" s="875"/>
      <c r="DB133" s="875"/>
      <c r="DC133" s="875"/>
      <c r="DD133" s="875"/>
      <c r="DE133" s="875"/>
      <c r="DF133" s="875"/>
      <c r="DG133" s="1129"/>
      <c r="DH133" s="1130"/>
      <c r="DI133" s="1159"/>
      <c r="DJ133" s="1159"/>
      <c r="DK133" s="875"/>
      <c r="DL133" s="875"/>
      <c r="DM133" s="875"/>
      <c r="DN133" s="875"/>
      <c r="DO133" s="875"/>
      <c r="DP133" s="875"/>
      <c r="DQ133" s="875"/>
      <c r="DR133" s="875"/>
      <c r="DS133" s="1129"/>
      <c r="DT133" s="1130"/>
      <c r="DU133" s="1159"/>
      <c r="DV133" s="1159"/>
      <c r="DW133" s="875"/>
      <c r="DX133" s="875"/>
      <c r="DY133" s="875"/>
      <c r="DZ133" s="875"/>
      <c r="EA133" s="875"/>
      <c r="EB133" s="875"/>
      <c r="EC133" s="875"/>
      <c r="ED133" s="875"/>
      <c r="EE133" s="1129"/>
      <c r="EF133" s="1130"/>
      <c r="EG133" s="1159"/>
      <c r="EH133" s="1159"/>
      <c r="EI133" s="875"/>
      <c r="EJ133" s="875"/>
      <c r="EK133" s="875"/>
      <c r="EL133" s="875"/>
      <c r="EM133" s="875"/>
      <c r="EN133" s="875"/>
      <c r="EO133" s="875"/>
      <c r="EP133" s="875"/>
      <c r="EQ133" s="1129"/>
      <c r="ER133" s="1130"/>
      <c r="ES133" s="1159"/>
      <c r="ET133" s="1159"/>
      <c r="EU133" s="875"/>
      <c r="EV133" s="875"/>
      <c r="EW133" s="875"/>
      <c r="EX133" s="875"/>
      <c r="EY133" s="875"/>
      <c r="EZ133" s="875"/>
      <c r="FA133" s="875"/>
      <c r="FB133" s="875"/>
      <c r="FC133" s="1129"/>
      <c r="FD133" s="1130"/>
      <c r="FE133" s="1159"/>
      <c r="FF133" s="1159"/>
      <c r="FG133" s="875"/>
      <c r="FH133" s="875"/>
      <c r="FI133" s="875"/>
      <c r="FJ133" s="875"/>
      <c r="FK133" s="875"/>
      <c r="FL133" s="875"/>
      <c r="FM133" s="875"/>
      <c r="FN133" s="875"/>
      <c r="FO133" s="1129"/>
      <c r="FP133" s="1130"/>
      <c r="FQ133" s="1159"/>
      <c r="FR133" s="1159"/>
      <c r="FS133" s="875"/>
      <c r="FT133" s="875"/>
      <c r="FU133" s="875"/>
      <c r="FV133" s="875"/>
      <c r="FW133" s="875"/>
      <c r="FX133" s="875"/>
      <c r="FY133" s="875"/>
      <c r="FZ133" s="875"/>
      <c r="GA133" s="1129"/>
      <c r="GB133" s="1130"/>
      <c r="GC133" s="1296"/>
      <c r="GD133" s="1159"/>
      <c r="GE133" s="875"/>
      <c r="GF133" s="875"/>
      <c r="GG133" s="875"/>
      <c r="GH133" s="875"/>
      <c r="GI133" s="875"/>
      <c r="GJ133" s="875"/>
      <c r="GK133" s="875"/>
      <c r="GL133" s="875"/>
      <c r="GM133" s="1129"/>
      <c r="GN133" s="1130"/>
      <c r="GO133" s="1159"/>
      <c r="GP133" s="1159"/>
      <c r="GQ133" s="875"/>
      <c r="GR133" s="875"/>
      <c r="GS133" s="875"/>
      <c r="GT133" s="875"/>
      <c r="GU133" s="875"/>
      <c r="GV133" s="875"/>
      <c r="GW133" s="875"/>
      <c r="GX133" s="875"/>
      <c r="GY133" s="1129"/>
      <c r="GZ133" s="1130"/>
      <c r="HA133" s="1159"/>
      <c r="HB133" s="1159"/>
      <c r="HC133" s="875"/>
      <c r="HD133" s="875"/>
      <c r="HE133" s="875"/>
      <c r="HF133" s="875"/>
      <c r="HG133" s="875"/>
      <c r="HH133" s="875"/>
      <c r="HI133" s="875"/>
      <c r="HJ133" s="875"/>
      <c r="HK133" s="1129"/>
      <c r="HL133" s="1130"/>
      <c r="HM133" s="1159"/>
      <c r="HN133" s="1159"/>
      <c r="HO133" s="875"/>
      <c r="HP133" s="875"/>
      <c r="HQ133" s="875"/>
      <c r="HR133" s="875"/>
      <c r="HS133" s="875"/>
      <c r="HT133" s="875"/>
      <c r="HU133" s="875"/>
      <c r="HV133" s="875"/>
      <c r="HW133" s="1129"/>
      <c r="HX133" s="1130"/>
      <c r="HY133" s="1159"/>
      <c r="HZ133" s="1159"/>
      <c r="IA133" s="875"/>
      <c r="IB133" s="875"/>
      <c r="IC133" s="875"/>
      <c r="ID133" s="875"/>
      <c r="IE133" s="875"/>
      <c r="IF133" s="875"/>
      <c r="IG133" s="875"/>
      <c r="IH133" s="875"/>
      <c r="II133" s="1129"/>
      <c r="IJ133" s="1130"/>
      <c r="IK133" s="1159"/>
      <c r="IL133" s="1159"/>
      <c r="IM133" s="875"/>
      <c r="IN133" s="875"/>
      <c r="IO133" s="875"/>
      <c r="IP133" s="875"/>
      <c r="IQ133" s="875"/>
      <c r="IR133" s="875"/>
      <c r="IS133" s="875"/>
      <c r="IT133" s="875"/>
      <c r="IU133" s="1129"/>
      <c r="IV133" s="1284"/>
      <c r="IW133" s="47"/>
      <c r="IX133" s="728"/>
      <c r="IY133" s="731"/>
      <c r="IZ133" s="22"/>
      <c r="JA133" s="22"/>
      <c r="JB133" s="22"/>
      <c r="JC133" s="22"/>
      <c r="JD133" s="22"/>
      <c r="JE133" s="22"/>
      <c r="JF133" s="22"/>
      <c r="JG133" s="22"/>
      <c r="JH133" s="21"/>
      <c r="JI133" s="22"/>
      <c r="JJ133" s="22"/>
      <c r="JK133" s="22"/>
      <c r="JL133" s="22"/>
      <c r="JM133" s="22"/>
      <c r="JN133" s="22"/>
      <c r="JO133" s="22"/>
      <c r="JP133" s="22"/>
      <c r="JQ133" s="22"/>
      <c r="JR133" s="22"/>
      <c r="JS133" s="22"/>
      <c r="JT133" s="22"/>
      <c r="JU133" s="22"/>
      <c r="JV133" s="22"/>
      <c r="JW133" s="22"/>
      <c r="JX133" s="22"/>
      <c r="JY133" s="22"/>
      <c r="JZ133" s="22"/>
      <c r="KA133" s="22"/>
      <c r="KB133" s="22"/>
      <c r="KC133" s="22"/>
      <c r="KD133" s="22"/>
      <c r="KE133" s="22"/>
      <c r="KF133" s="22"/>
      <c r="KG133" s="22"/>
      <c r="KH133" s="22"/>
      <c r="KI133" s="22"/>
      <c r="KJ133" s="22"/>
      <c r="KK133" s="22"/>
      <c r="KL133" s="22"/>
      <c r="KM133" s="22"/>
      <c r="KN133" s="22"/>
      <c r="KO133" s="22"/>
      <c r="KP133" s="22"/>
      <c r="KQ133" s="22"/>
      <c r="KR133" s="22"/>
      <c r="KS133" s="22"/>
      <c r="KT133" s="22"/>
      <c r="KU133" s="22"/>
      <c r="KV133" s="22"/>
      <c r="KW133" s="22"/>
      <c r="KX133" s="22"/>
      <c r="KY133" s="22"/>
      <c r="KZ133" s="22"/>
      <c r="LA133" s="22"/>
      <c r="LB133" s="22"/>
      <c r="LC133" s="22"/>
      <c r="LD133" s="22"/>
      <c r="LE133" s="22"/>
      <c r="LF133" s="22"/>
      <c r="LG133" s="22"/>
      <c r="LH133" s="22"/>
      <c r="LI133" s="22"/>
      <c r="LJ133" s="23"/>
    </row>
    <row r="134" spans="2:322" ht="3.65" customHeight="1">
      <c r="B134" s="21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3"/>
      <c r="AP134" s="22"/>
      <c r="AQ134" s="22"/>
      <c r="AR134" s="22"/>
      <c r="AS134" s="22"/>
      <c r="AT134" s="22"/>
      <c r="AU134" s="22"/>
      <c r="AV134" s="22"/>
      <c r="AW134" s="22"/>
      <c r="AX134" s="729"/>
      <c r="AY134" s="730"/>
      <c r="AZ134" s="48"/>
      <c r="BA134" s="1111"/>
      <c r="BB134" s="1112"/>
      <c r="BC134" s="1163"/>
      <c r="BD134" s="1163"/>
      <c r="BE134" s="1163"/>
      <c r="BF134" s="1163"/>
      <c r="BG134" s="1166"/>
      <c r="BH134" s="1166"/>
      <c r="BI134" s="1171"/>
      <c r="BJ134" s="1171"/>
      <c r="BK134" s="1171"/>
      <c r="BL134" s="1172"/>
      <c r="BM134" s="1292"/>
      <c r="BN134" s="1160"/>
      <c r="BO134" s="878"/>
      <c r="BP134" s="878"/>
      <c r="BQ134" s="878"/>
      <c r="BR134" s="878"/>
      <c r="BS134" s="878"/>
      <c r="BT134" s="878"/>
      <c r="BU134" s="878"/>
      <c r="BV134" s="878"/>
      <c r="BW134" s="580"/>
      <c r="BX134" s="581"/>
      <c r="BY134" s="1160"/>
      <c r="BZ134" s="1160"/>
      <c r="CA134" s="878"/>
      <c r="CB134" s="878"/>
      <c r="CC134" s="878"/>
      <c r="CD134" s="878"/>
      <c r="CE134" s="878"/>
      <c r="CF134" s="878"/>
      <c r="CG134" s="878"/>
      <c r="CH134" s="878"/>
      <c r="CI134" s="580"/>
      <c r="CJ134" s="581"/>
      <c r="CK134" s="547"/>
      <c r="CL134" s="548"/>
      <c r="CM134" s="878"/>
      <c r="CN134" s="878"/>
      <c r="CO134" s="878"/>
      <c r="CP134" s="878"/>
      <c r="CQ134" s="878"/>
      <c r="CR134" s="878"/>
      <c r="CS134" s="878"/>
      <c r="CT134" s="878"/>
      <c r="CU134" s="584"/>
      <c r="CV134" s="585"/>
      <c r="CW134" s="1160"/>
      <c r="CX134" s="1160"/>
      <c r="CY134" s="878"/>
      <c r="CZ134" s="878"/>
      <c r="DA134" s="878"/>
      <c r="DB134" s="878"/>
      <c r="DC134" s="878"/>
      <c r="DD134" s="878"/>
      <c r="DE134" s="878"/>
      <c r="DF134" s="878"/>
      <c r="DG134" s="580"/>
      <c r="DH134" s="581"/>
      <c r="DI134" s="1160"/>
      <c r="DJ134" s="1160"/>
      <c r="DK134" s="878"/>
      <c r="DL134" s="878"/>
      <c r="DM134" s="878"/>
      <c r="DN134" s="878"/>
      <c r="DO134" s="878"/>
      <c r="DP134" s="878"/>
      <c r="DQ134" s="878"/>
      <c r="DR134" s="878"/>
      <c r="DS134" s="580"/>
      <c r="DT134" s="581"/>
      <c r="DU134" s="1160"/>
      <c r="DV134" s="1160"/>
      <c r="DW134" s="878"/>
      <c r="DX134" s="878"/>
      <c r="DY134" s="878"/>
      <c r="DZ134" s="878"/>
      <c r="EA134" s="878"/>
      <c r="EB134" s="878"/>
      <c r="EC134" s="878"/>
      <c r="ED134" s="878"/>
      <c r="EE134" s="580"/>
      <c r="EF134" s="581"/>
      <c r="EG134" s="1160"/>
      <c r="EH134" s="1160"/>
      <c r="EI134" s="878"/>
      <c r="EJ134" s="878"/>
      <c r="EK134" s="878"/>
      <c r="EL134" s="878"/>
      <c r="EM134" s="878"/>
      <c r="EN134" s="878"/>
      <c r="EO134" s="878"/>
      <c r="EP134" s="878"/>
      <c r="EQ134" s="580"/>
      <c r="ER134" s="581"/>
      <c r="ES134" s="1160"/>
      <c r="ET134" s="1160"/>
      <c r="EU134" s="878"/>
      <c r="EV134" s="878"/>
      <c r="EW134" s="878"/>
      <c r="EX134" s="878"/>
      <c r="EY134" s="878"/>
      <c r="EZ134" s="878"/>
      <c r="FA134" s="878"/>
      <c r="FB134" s="878"/>
      <c r="FC134" s="580"/>
      <c r="FD134" s="581"/>
      <c r="FE134" s="1160"/>
      <c r="FF134" s="1160"/>
      <c r="FG134" s="878"/>
      <c r="FH134" s="878"/>
      <c r="FI134" s="878"/>
      <c r="FJ134" s="878"/>
      <c r="FK134" s="878"/>
      <c r="FL134" s="878"/>
      <c r="FM134" s="878"/>
      <c r="FN134" s="878"/>
      <c r="FO134" s="586"/>
      <c r="FP134" s="587"/>
      <c r="FQ134" s="1160"/>
      <c r="FR134" s="1160"/>
      <c r="FS134" s="878"/>
      <c r="FT134" s="878"/>
      <c r="FU134" s="878"/>
      <c r="FV134" s="878"/>
      <c r="FW134" s="878"/>
      <c r="FX134" s="878"/>
      <c r="FY134" s="878"/>
      <c r="FZ134" s="878"/>
      <c r="GA134" s="580"/>
      <c r="GB134" s="581"/>
      <c r="GC134" s="1297"/>
      <c r="GD134" s="1160"/>
      <c r="GE134" s="878"/>
      <c r="GF134" s="878"/>
      <c r="GG134" s="878"/>
      <c r="GH134" s="878"/>
      <c r="GI134" s="878"/>
      <c r="GJ134" s="878"/>
      <c r="GK134" s="878"/>
      <c r="GL134" s="878"/>
      <c r="GM134" s="580"/>
      <c r="GN134" s="581"/>
      <c r="GO134" s="1160"/>
      <c r="GP134" s="1160"/>
      <c r="GQ134" s="878"/>
      <c r="GR134" s="878"/>
      <c r="GS134" s="878"/>
      <c r="GT134" s="878"/>
      <c r="GU134" s="878"/>
      <c r="GV134" s="878"/>
      <c r="GW134" s="878"/>
      <c r="GX134" s="878"/>
      <c r="GY134" s="580"/>
      <c r="GZ134" s="581"/>
      <c r="HA134" s="1160"/>
      <c r="HB134" s="1160"/>
      <c r="HC134" s="878"/>
      <c r="HD134" s="878"/>
      <c r="HE134" s="878"/>
      <c r="HF134" s="878"/>
      <c r="HG134" s="878"/>
      <c r="HH134" s="878"/>
      <c r="HI134" s="878"/>
      <c r="HJ134" s="878"/>
      <c r="HK134" s="580"/>
      <c r="HL134" s="581"/>
      <c r="HM134" s="1160"/>
      <c r="HN134" s="1160"/>
      <c r="HO134" s="878"/>
      <c r="HP134" s="878"/>
      <c r="HQ134" s="878"/>
      <c r="HR134" s="878"/>
      <c r="HS134" s="878"/>
      <c r="HT134" s="878"/>
      <c r="HU134" s="878"/>
      <c r="HV134" s="878"/>
      <c r="HW134" s="580"/>
      <c r="HX134" s="581"/>
      <c r="HY134" s="1160"/>
      <c r="HZ134" s="1160"/>
      <c r="IA134" s="878"/>
      <c r="IB134" s="878"/>
      <c r="IC134" s="878"/>
      <c r="ID134" s="878"/>
      <c r="IE134" s="878"/>
      <c r="IF134" s="878"/>
      <c r="IG134" s="878"/>
      <c r="IH134" s="878"/>
      <c r="II134" s="580"/>
      <c r="IJ134" s="581"/>
      <c r="IK134" s="1160"/>
      <c r="IL134" s="1160"/>
      <c r="IM134" s="878"/>
      <c r="IN134" s="878"/>
      <c r="IO134" s="878"/>
      <c r="IP134" s="878"/>
      <c r="IQ134" s="878"/>
      <c r="IR134" s="878"/>
      <c r="IS134" s="878"/>
      <c r="IT134" s="878"/>
      <c r="IU134" s="451"/>
      <c r="IV134" s="563"/>
      <c r="IW134" s="48"/>
      <c r="IX134" s="730"/>
      <c r="IY134" s="732"/>
      <c r="IZ134" s="22"/>
      <c r="JA134" s="22"/>
      <c r="JB134" s="22"/>
      <c r="JC134" s="22"/>
      <c r="JD134" s="22"/>
      <c r="JE134" s="22"/>
      <c r="JF134" s="22"/>
      <c r="JG134" s="22"/>
      <c r="JH134" s="21"/>
      <c r="JI134" s="22"/>
      <c r="JJ134" s="22"/>
      <c r="JK134" s="22"/>
      <c r="JL134" s="22"/>
      <c r="JM134" s="22"/>
      <c r="JN134" s="22"/>
      <c r="JO134" s="22"/>
      <c r="JP134" s="22"/>
      <c r="JQ134" s="22"/>
      <c r="JR134" s="22"/>
      <c r="JS134" s="22"/>
      <c r="JT134" s="22"/>
      <c r="JU134" s="22"/>
      <c r="JV134" s="22"/>
      <c r="JW134" s="22"/>
      <c r="JX134" s="22"/>
      <c r="JY134" s="22"/>
      <c r="JZ134" s="22"/>
      <c r="KA134" s="22"/>
      <c r="KB134" s="22"/>
      <c r="KC134" s="22"/>
      <c r="KD134" s="22"/>
      <c r="KE134" s="22"/>
      <c r="KF134" s="22"/>
      <c r="KG134" s="22"/>
      <c r="KH134" s="22"/>
      <c r="KI134" s="22"/>
      <c r="KJ134" s="22"/>
      <c r="KK134" s="22"/>
      <c r="KL134" s="22"/>
      <c r="KM134" s="22"/>
      <c r="KN134" s="22"/>
      <c r="KO134" s="22"/>
      <c r="KP134" s="22"/>
      <c r="KQ134" s="22"/>
      <c r="KR134" s="22"/>
      <c r="KS134" s="22"/>
      <c r="KT134" s="22"/>
      <c r="KU134" s="22"/>
      <c r="KV134" s="22"/>
      <c r="KW134" s="22"/>
      <c r="KX134" s="22"/>
      <c r="KY134" s="22"/>
      <c r="KZ134" s="22"/>
      <c r="LA134" s="22"/>
      <c r="LB134" s="22"/>
      <c r="LC134" s="22"/>
      <c r="LD134" s="22"/>
      <c r="LE134" s="22"/>
      <c r="LF134" s="22"/>
      <c r="LG134" s="22"/>
      <c r="LH134" s="22"/>
      <c r="LI134" s="22"/>
      <c r="LJ134" s="23"/>
    </row>
    <row r="135" spans="2:322" ht="3.65" customHeight="1">
      <c r="B135" s="21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3"/>
      <c r="AP135" s="22"/>
      <c r="AQ135" s="22"/>
      <c r="AR135" s="22"/>
      <c r="AS135" s="22"/>
      <c r="AT135" s="22"/>
      <c r="AU135" s="22"/>
      <c r="AV135" s="22"/>
      <c r="AW135" s="22"/>
      <c r="AX135" s="727" t="s">
        <v>10</v>
      </c>
      <c r="AY135" s="728"/>
      <c r="AZ135" s="47"/>
      <c r="BA135" s="1111"/>
      <c r="BB135" s="1112"/>
      <c r="BC135" s="1173" t="s">
        <v>1056</v>
      </c>
      <c r="BD135" s="1174"/>
      <c r="BE135" s="1174"/>
      <c r="BF135" s="1174"/>
      <c r="BG135" s="1179" t="s">
        <v>5</v>
      </c>
      <c r="BH135" s="1179"/>
      <c r="BI135" s="1182">
        <v>1000</v>
      </c>
      <c r="BJ135" s="1182"/>
      <c r="BK135" s="1182"/>
      <c r="BL135" s="1183"/>
      <c r="BM135" s="1285" t="b">
        <v>0</v>
      </c>
      <c r="BN135" s="1151"/>
      <c r="BO135" s="976" t="s">
        <v>162</v>
      </c>
      <c r="BP135" s="976"/>
      <c r="BQ135" s="976"/>
      <c r="BR135" s="976"/>
      <c r="BS135" s="976"/>
      <c r="BT135" s="976"/>
      <c r="BU135" s="976"/>
      <c r="BV135" s="976"/>
      <c r="BW135" s="1141" t="b">
        <v>0</v>
      </c>
      <c r="BX135" s="1142"/>
      <c r="BY135" s="1151" t="b">
        <v>0</v>
      </c>
      <c r="BZ135" s="1151"/>
      <c r="CA135" s="976" t="s">
        <v>162</v>
      </c>
      <c r="CB135" s="976"/>
      <c r="CC135" s="976"/>
      <c r="CD135" s="976"/>
      <c r="CE135" s="976"/>
      <c r="CF135" s="976"/>
      <c r="CG135" s="976"/>
      <c r="CH135" s="976"/>
      <c r="CI135" s="1141" t="b">
        <v>0</v>
      </c>
      <c r="CJ135" s="1142"/>
      <c r="CK135" s="945" t="b">
        <v>1</v>
      </c>
      <c r="CL135" s="946"/>
      <c r="CM135" s="1288" t="s">
        <v>950</v>
      </c>
      <c r="CN135" s="1288"/>
      <c r="CO135" s="1288"/>
      <c r="CP135" s="1288"/>
      <c r="CQ135" s="1288"/>
      <c r="CR135" s="1288"/>
      <c r="CS135" s="1288"/>
      <c r="CT135" s="1288"/>
      <c r="CU135" s="1137" t="b">
        <v>0</v>
      </c>
      <c r="CV135" s="1138"/>
      <c r="CW135" s="1151" t="b">
        <v>0</v>
      </c>
      <c r="CX135" s="1151"/>
      <c r="CY135" s="976" t="str">
        <f>IFERROR(VLOOKUP(CW178,BD!$B:$D,3,FALSE),"-")</f>
        <v>1014501</v>
      </c>
      <c r="CZ135" s="976"/>
      <c r="DA135" s="976"/>
      <c r="DB135" s="976"/>
      <c r="DC135" s="976"/>
      <c r="DD135" s="976"/>
      <c r="DE135" s="976"/>
      <c r="DF135" s="976"/>
      <c r="DG135" s="1141" t="b">
        <v>0</v>
      </c>
      <c r="DH135" s="1142"/>
      <c r="DI135" s="1151" t="b">
        <v>0</v>
      </c>
      <c r="DJ135" s="1151"/>
      <c r="DK135" s="976" t="str">
        <f>IFERROR(VLOOKUP(DI178,BD!$B:$D,3,FALSE),"-")</f>
        <v>1014502</v>
      </c>
      <c r="DL135" s="976"/>
      <c r="DM135" s="976"/>
      <c r="DN135" s="976"/>
      <c r="DO135" s="976"/>
      <c r="DP135" s="976"/>
      <c r="DQ135" s="976"/>
      <c r="DR135" s="976"/>
      <c r="DS135" s="1141" t="b">
        <v>0</v>
      </c>
      <c r="DT135" s="1142"/>
      <c r="DU135" s="1151" t="b">
        <v>0</v>
      </c>
      <c r="DV135" s="1151"/>
      <c r="DW135" s="976" t="s">
        <v>162</v>
      </c>
      <c r="DX135" s="976"/>
      <c r="DY135" s="976"/>
      <c r="DZ135" s="976"/>
      <c r="EA135" s="976"/>
      <c r="EB135" s="976"/>
      <c r="EC135" s="976"/>
      <c r="ED135" s="976"/>
      <c r="EE135" s="1141" t="b">
        <v>0</v>
      </c>
      <c r="EF135" s="1142"/>
      <c r="EG135" s="1151" t="b">
        <v>0</v>
      </c>
      <c r="EH135" s="1151"/>
      <c r="EI135" s="976" t="str">
        <f>IFERROR(VLOOKUP(EJ179,BD!$B:$D,3,FALSE),"-")</f>
        <v>-</v>
      </c>
      <c r="EJ135" s="976"/>
      <c r="EK135" s="976"/>
      <c r="EL135" s="976"/>
      <c r="EM135" s="976"/>
      <c r="EN135" s="976"/>
      <c r="EO135" s="976"/>
      <c r="EP135" s="976"/>
      <c r="EQ135" s="1141" t="b">
        <v>0</v>
      </c>
      <c r="ER135" s="1142"/>
      <c r="ES135" s="1151" t="b">
        <v>0</v>
      </c>
      <c r="ET135" s="1151"/>
      <c r="EU135" s="976"/>
      <c r="EV135" s="976"/>
      <c r="EW135" s="976"/>
      <c r="EX135" s="976"/>
      <c r="EY135" s="976"/>
      <c r="EZ135" s="976"/>
      <c r="FA135" s="976"/>
      <c r="FB135" s="976"/>
      <c r="FC135" s="1141" t="b">
        <v>0</v>
      </c>
      <c r="FD135" s="1142"/>
      <c r="FE135" s="1151" t="b">
        <v>0</v>
      </c>
      <c r="FF135" s="1151"/>
      <c r="FG135" s="976" t="s">
        <v>162</v>
      </c>
      <c r="FH135" s="976"/>
      <c r="FI135" s="976"/>
      <c r="FJ135" s="976"/>
      <c r="FK135" s="976"/>
      <c r="FL135" s="976"/>
      <c r="FM135" s="976"/>
      <c r="FN135" s="976"/>
      <c r="FO135" s="1141" t="b">
        <v>0</v>
      </c>
      <c r="FP135" s="1142"/>
      <c r="FQ135" s="1151" t="b">
        <v>0</v>
      </c>
      <c r="FR135" s="1151"/>
      <c r="FS135" s="976" t="s">
        <v>162</v>
      </c>
      <c r="FT135" s="976"/>
      <c r="FU135" s="976"/>
      <c r="FV135" s="976"/>
      <c r="FW135" s="976"/>
      <c r="FX135" s="976"/>
      <c r="FY135" s="976"/>
      <c r="FZ135" s="976"/>
      <c r="GA135" s="1141" t="b">
        <v>0</v>
      </c>
      <c r="GB135" s="1142"/>
      <c r="GC135" s="1280" t="b">
        <v>0</v>
      </c>
      <c r="GD135" s="1151"/>
      <c r="GE135" s="976" t="s">
        <v>162</v>
      </c>
      <c r="GF135" s="976"/>
      <c r="GG135" s="976"/>
      <c r="GH135" s="976"/>
      <c r="GI135" s="976"/>
      <c r="GJ135" s="976"/>
      <c r="GK135" s="976"/>
      <c r="GL135" s="976"/>
      <c r="GM135" s="1141" t="b">
        <v>0</v>
      </c>
      <c r="GN135" s="1142"/>
      <c r="GO135" s="1151" t="b">
        <v>0</v>
      </c>
      <c r="GP135" s="1151"/>
      <c r="GQ135" s="976" t="s">
        <v>162</v>
      </c>
      <c r="GR135" s="976"/>
      <c r="GS135" s="976"/>
      <c r="GT135" s="976"/>
      <c r="GU135" s="976"/>
      <c r="GV135" s="976"/>
      <c r="GW135" s="976"/>
      <c r="GX135" s="976"/>
      <c r="GY135" s="1141" t="b">
        <v>0</v>
      </c>
      <c r="GZ135" s="1142"/>
      <c r="HA135" s="1151" t="b">
        <v>0</v>
      </c>
      <c r="HB135" s="1151"/>
      <c r="HC135" s="976" t="s">
        <v>162</v>
      </c>
      <c r="HD135" s="976"/>
      <c r="HE135" s="976"/>
      <c r="HF135" s="976"/>
      <c r="HG135" s="976"/>
      <c r="HH135" s="976"/>
      <c r="HI135" s="976"/>
      <c r="HJ135" s="976"/>
      <c r="HK135" s="1141" t="b">
        <v>0</v>
      </c>
      <c r="HL135" s="1142"/>
      <c r="HM135" s="1151" t="b">
        <v>0</v>
      </c>
      <c r="HN135" s="1151"/>
      <c r="HO135" s="976" t="s">
        <v>162</v>
      </c>
      <c r="HP135" s="976"/>
      <c r="HQ135" s="976"/>
      <c r="HR135" s="976"/>
      <c r="HS135" s="976"/>
      <c r="HT135" s="976"/>
      <c r="HU135" s="976"/>
      <c r="HV135" s="976"/>
      <c r="HW135" s="1141" t="b">
        <v>0</v>
      </c>
      <c r="HX135" s="1142"/>
      <c r="HY135" s="1151" t="b">
        <v>0</v>
      </c>
      <c r="HZ135" s="1151"/>
      <c r="IA135" s="976" t="str">
        <f>IFERROR(VLOOKUP(IB179,BD!$B:$D,3,FALSE),"-")</f>
        <v>-</v>
      </c>
      <c r="IB135" s="976"/>
      <c r="IC135" s="976"/>
      <c r="ID135" s="976"/>
      <c r="IE135" s="976"/>
      <c r="IF135" s="976"/>
      <c r="IG135" s="976"/>
      <c r="IH135" s="976"/>
      <c r="II135" s="1141" t="b">
        <v>0</v>
      </c>
      <c r="IJ135" s="1142"/>
      <c r="IK135" s="1151" t="b">
        <v>0</v>
      </c>
      <c r="IL135" s="1151"/>
      <c r="IM135" s="976" t="str">
        <f>IFERROR(VLOOKUP(IN179,BD!$B:$D,3,FALSE),"-")</f>
        <v>-</v>
      </c>
      <c r="IN135" s="976"/>
      <c r="IO135" s="976"/>
      <c r="IP135" s="976"/>
      <c r="IQ135" s="976"/>
      <c r="IR135" s="976"/>
      <c r="IS135" s="976"/>
      <c r="IT135" s="976"/>
      <c r="IU135" s="1141" t="b">
        <v>0</v>
      </c>
      <c r="IV135" s="1275"/>
      <c r="IW135" s="47"/>
      <c r="IX135" s="728" t="s">
        <v>10</v>
      </c>
      <c r="IY135" s="731"/>
      <c r="IZ135" s="22"/>
      <c r="JA135" s="22"/>
      <c r="JB135" s="22"/>
      <c r="JC135" s="22"/>
      <c r="JD135" s="22"/>
      <c r="JE135" s="22"/>
      <c r="JF135" s="22"/>
      <c r="JG135" s="22"/>
      <c r="JH135" s="21"/>
      <c r="JI135" s="22"/>
      <c r="JJ135" s="22"/>
      <c r="JK135" s="22"/>
      <c r="JL135" s="22"/>
      <c r="JM135" s="22"/>
      <c r="JN135" s="22"/>
      <c r="JO135" s="22"/>
      <c r="JP135" s="22"/>
      <c r="JQ135" s="22"/>
      <c r="JR135" s="22"/>
      <c r="JS135" s="22"/>
      <c r="JT135" s="22"/>
      <c r="JU135" s="22"/>
      <c r="JV135" s="22"/>
      <c r="JW135" s="22"/>
      <c r="JX135" s="22"/>
      <c r="JY135" s="22"/>
      <c r="JZ135" s="22"/>
      <c r="KA135" s="22"/>
      <c r="KB135" s="22"/>
      <c r="KC135" s="22"/>
      <c r="KD135" s="22"/>
      <c r="KE135" s="22"/>
      <c r="KF135" s="22"/>
      <c r="KG135" s="22"/>
      <c r="KH135" s="22"/>
      <c r="KI135" s="22"/>
      <c r="KJ135" s="22"/>
      <c r="KK135" s="22"/>
      <c r="KL135" s="22"/>
      <c r="KM135" s="22"/>
      <c r="KN135" s="22"/>
      <c r="KO135" s="22"/>
      <c r="KP135" s="22"/>
      <c r="KQ135" s="22"/>
      <c r="KR135" s="22"/>
      <c r="KS135" s="22"/>
      <c r="KT135" s="22"/>
      <c r="KU135" s="22"/>
      <c r="KV135" s="22"/>
      <c r="KW135" s="22"/>
      <c r="KX135" s="22"/>
      <c r="KY135" s="22"/>
      <c r="KZ135" s="22"/>
      <c r="LA135" s="22"/>
      <c r="LB135" s="22"/>
      <c r="LC135" s="22"/>
      <c r="LD135" s="22"/>
      <c r="LE135" s="22"/>
      <c r="LF135" s="22"/>
      <c r="LG135" s="22"/>
      <c r="LH135" s="22"/>
      <c r="LI135" s="22"/>
      <c r="LJ135" s="23"/>
    </row>
    <row r="136" spans="2:322" ht="3.65" customHeight="1">
      <c r="B136" s="21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3"/>
      <c r="AP136" s="22"/>
      <c r="AQ136" s="22"/>
      <c r="AR136" s="22"/>
      <c r="AS136" s="22"/>
      <c r="AT136" s="22"/>
      <c r="AU136" s="22"/>
      <c r="AV136" s="22"/>
      <c r="AW136" s="22"/>
      <c r="AX136" s="727"/>
      <c r="AY136" s="728"/>
      <c r="AZ136" s="47"/>
      <c r="BA136" s="1111"/>
      <c r="BB136" s="1112"/>
      <c r="BC136" s="1175"/>
      <c r="BD136" s="1176"/>
      <c r="BE136" s="1176"/>
      <c r="BF136" s="1176"/>
      <c r="BG136" s="1180"/>
      <c r="BH136" s="1180"/>
      <c r="BI136" s="1184"/>
      <c r="BJ136" s="1184"/>
      <c r="BK136" s="1184"/>
      <c r="BL136" s="1185"/>
      <c r="BM136" s="1286"/>
      <c r="BN136" s="1152"/>
      <c r="BO136" s="978"/>
      <c r="BP136" s="978"/>
      <c r="BQ136" s="978"/>
      <c r="BR136" s="978"/>
      <c r="BS136" s="978"/>
      <c r="BT136" s="978"/>
      <c r="BU136" s="978"/>
      <c r="BV136" s="978"/>
      <c r="BW136" s="1143"/>
      <c r="BX136" s="1144"/>
      <c r="BY136" s="1152"/>
      <c r="BZ136" s="1152"/>
      <c r="CA136" s="978"/>
      <c r="CB136" s="978"/>
      <c r="CC136" s="978"/>
      <c r="CD136" s="978"/>
      <c r="CE136" s="978"/>
      <c r="CF136" s="978"/>
      <c r="CG136" s="978"/>
      <c r="CH136" s="978"/>
      <c r="CI136" s="1143"/>
      <c r="CJ136" s="1144"/>
      <c r="CK136" s="947"/>
      <c r="CL136" s="948"/>
      <c r="CM136" s="1289"/>
      <c r="CN136" s="1289"/>
      <c r="CO136" s="1289"/>
      <c r="CP136" s="1289"/>
      <c r="CQ136" s="1289"/>
      <c r="CR136" s="1289"/>
      <c r="CS136" s="1289"/>
      <c r="CT136" s="1289"/>
      <c r="CU136" s="1139"/>
      <c r="CV136" s="1140"/>
      <c r="CW136" s="1152"/>
      <c r="CX136" s="1152"/>
      <c r="CY136" s="978"/>
      <c r="CZ136" s="978"/>
      <c r="DA136" s="978"/>
      <c r="DB136" s="978"/>
      <c r="DC136" s="978"/>
      <c r="DD136" s="978"/>
      <c r="DE136" s="978"/>
      <c r="DF136" s="978"/>
      <c r="DG136" s="1143"/>
      <c r="DH136" s="1144"/>
      <c r="DI136" s="1152"/>
      <c r="DJ136" s="1152"/>
      <c r="DK136" s="978"/>
      <c r="DL136" s="978"/>
      <c r="DM136" s="978"/>
      <c r="DN136" s="978"/>
      <c r="DO136" s="978"/>
      <c r="DP136" s="978"/>
      <c r="DQ136" s="978"/>
      <c r="DR136" s="978"/>
      <c r="DS136" s="1143"/>
      <c r="DT136" s="1144"/>
      <c r="DU136" s="1152"/>
      <c r="DV136" s="1152"/>
      <c r="DW136" s="978"/>
      <c r="DX136" s="978"/>
      <c r="DY136" s="978"/>
      <c r="DZ136" s="978"/>
      <c r="EA136" s="978"/>
      <c r="EB136" s="978"/>
      <c r="EC136" s="978"/>
      <c r="ED136" s="978"/>
      <c r="EE136" s="1143"/>
      <c r="EF136" s="1144"/>
      <c r="EG136" s="1152"/>
      <c r="EH136" s="1152"/>
      <c r="EI136" s="978"/>
      <c r="EJ136" s="978"/>
      <c r="EK136" s="978"/>
      <c r="EL136" s="978"/>
      <c r="EM136" s="978"/>
      <c r="EN136" s="978"/>
      <c r="EO136" s="978"/>
      <c r="EP136" s="978"/>
      <c r="EQ136" s="1143"/>
      <c r="ER136" s="1144"/>
      <c r="ES136" s="1152"/>
      <c r="ET136" s="1152"/>
      <c r="EU136" s="978"/>
      <c r="EV136" s="978"/>
      <c r="EW136" s="978"/>
      <c r="EX136" s="978"/>
      <c r="EY136" s="978"/>
      <c r="EZ136" s="978"/>
      <c r="FA136" s="978"/>
      <c r="FB136" s="978"/>
      <c r="FC136" s="1143"/>
      <c r="FD136" s="1144"/>
      <c r="FE136" s="1152"/>
      <c r="FF136" s="1152"/>
      <c r="FG136" s="978"/>
      <c r="FH136" s="978"/>
      <c r="FI136" s="978"/>
      <c r="FJ136" s="978"/>
      <c r="FK136" s="978"/>
      <c r="FL136" s="978"/>
      <c r="FM136" s="978"/>
      <c r="FN136" s="978"/>
      <c r="FO136" s="1143"/>
      <c r="FP136" s="1144"/>
      <c r="FQ136" s="1152"/>
      <c r="FR136" s="1152"/>
      <c r="FS136" s="978"/>
      <c r="FT136" s="978"/>
      <c r="FU136" s="978"/>
      <c r="FV136" s="978"/>
      <c r="FW136" s="978"/>
      <c r="FX136" s="978"/>
      <c r="FY136" s="978"/>
      <c r="FZ136" s="978"/>
      <c r="GA136" s="1143"/>
      <c r="GB136" s="1144"/>
      <c r="GC136" s="1281"/>
      <c r="GD136" s="1152"/>
      <c r="GE136" s="978"/>
      <c r="GF136" s="978"/>
      <c r="GG136" s="978"/>
      <c r="GH136" s="978"/>
      <c r="GI136" s="978"/>
      <c r="GJ136" s="978"/>
      <c r="GK136" s="978"/>
      <c r="GL136" s="978"/>
      <c r="GM136" s="1143"/>
      <c r="GN136" s="1144"/>
      <c r="GO136" s="1152"/>
      <c r="GP136" s="1152"/>
      <c r="GQ136" s="978"/>
      <c r="GR136" s="978"/>
      <c r="GS136" s="978"/>
      <c r="GT136" s="978"/>
      <c r="GU136" s="978"/>
      <c r="GV136" s="978"/>
      <c r="GW136" s="978"/>
      <c r="GX136" s="978"/>
      <c r="GY136" s="1143"/>
      <c r="GZ136" s="1144"/>
      <c r="HA136" s="1152"/>
      <c r="HB136" s="1152"/>
      <c r="HC136" s="978"/>
      <c r="HD136" s="978"/>
      <c r="HE136" s="978"/>
      <c r="HF136" s="978"/>
      <c r="HG136" s="978"/>
      <c r="HH136" s="978"/>
      <c r="HI136" s="978"/>
      <c r="HJ136" s="978"/>
      <c r="HK136" s="1143"/>
      <c r="HL136" s="1144"/>
      <c r="HM136" s="1152"/>
      <c r="HN136" s="1152"/>
      <c r="HO136" s="978"/>
      <c r="HP136" s="978"/>
      <c r="HQ136" s="978"/>
      <c r="HR136" s="978"/>
      <c r="HS136" s="978"/>
      <c r="HT136" s="978"/>
      <c r="HU136" s="978"/>
      <c r="HV136" s="978"/>
      <c r="HW136" s="1143"/>
      <c r="HX136" s="1144"/>
      <c r="HY136" s="1152"/>
      <c r="HZ136" s="1152"/>
      <c r="IA136" s="978"/>
      <c r="IB136" s="978"/>
      <c r="IC136" s="978"/>
      <c r="ID136" s="978"/>
      <c r="IE136" s="978"/>
      <c r="IF136" s="978"/>
      <c r="IG136" s="978"/>
      <c r="IH136" s="978"/>
      <c r="II136" s="1143"/>
      <c r="IJ136" s="1144"/>
      <c r="IK136" s="1152"/>
      <c r="IL136" s="1152"/>
      <c r="IM136" s="978"/>
      <c r="IN136" s="978"/>
      <c r="IO136" s="978"/>
      <c r="IP136" s="978"/>
      <c r="IQ136" s="978"/>
      <c r="IR136" s="978"/>
      <c r="IS136" s="978"/>
      <c r="IT136" s="978"/>
      <c r="IU136" s="1143"/>
      <c r="IV136" s="1276"/>
      <c r="IW136" s="47"/>
      <c r="IX136" s="728"/>
      <c r="IY136" s="731"/>
      <c r="IZ136" s="22"/>
      <c r="JA136" s="22"/>
      <c r="JB136" s="22"/>
      <c r="JC136" s="22"/>
      <c r="JD136" s="22"/>
      <c r="JE136" s="22"/>
      <c r="JF136" s="22"/>
      <c r="JG136" s="22"/>
      <c r="JH136" s="21"/>
      <c r="JI136" s="22"/>
      <c r="JJ136" s="22"/>
      <c r="JK136" s="22"/>
      <c r="JL136" s="22"/>
      <c r="JM136" s="22"/>
      <c r="JN136" s="22"/>
      <c r="JO136" s="22"/>
      <c r="JP136" s="22"/>
      <c r="JQ136" s="22"/>
      <c r="JR136" s="22"/>
      <c r="JS136" s="22"/>
      <c r="JT136" s="22"/>
      <c r="JU136" s="22"/>
      <c r="JV136" s="22"/>
      <c r="JW136" s="22"/>
      <c r="JX136" s="22"/>
      <c r="JY136" s="22"/>
      <c r="JZ136" s="22"/>
      <c r="KA136" s="22"/>
      <c r="KB136" s="22"/>
      <c r="KC136" s="22"/>
      <c r="KD136" s="22"/>
      <c r="KE136" s="22"/>
      <c r="KF136" s="22"/>
      <c r="KG136" s="22"/>
      <c r="KH136" s="22"/>
      <c r="KI136" s="22"/>
      <c r="KJ136" s="22"/>
      <c r="KK136" s="22"/>
      <c r="KL136" s="22"/>
      <c r="KM136" s="22"/>
      <c r="KN136" s="22"/>
      <c r="KO136" s="22"/>
      <c r="KP136" s="22"/>
      <c r="KQ136" s="22"/>
      <c r="KR136" s="22"/>
      <c r="KS136" s="22"/>
      <c r="KT136" s="22"/>
      <c r="KU136" s="22"/>
      <c r="KV136" s="22"/>
      <c r="KW136" s="22"/>
      <c r="KX136" s="22"/>
      <c r="KY136" s="22"/>
      <c r="KZ136" s="22"/>
      <c r="LA136" s="22"/>
      <c r="LB136" s="22"/>
      <c r="LC136" s="22"/>
      <c r="LD136" s="22"/>
      <c r="LE136" s="22"/>
      <c r="LF136" s="22"/>
      <c r="LG136" s="22"/>
      <c r="LH136" s="22"/>
      <c r="LI136" s="22"/>
      <c r="LJ136" s="23"/>
    </row>
    <row r="137" spans="2:322" ht="3.65" customHeight="1">
      <c r="B137" s="21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3"/>
      <c r="AP137" s="22"/>
      <c r="AQ137" s="22"/>
      <c r="AR137" s="22"/>
      <c r="AS137" s="22"/>
      <c r="AT137" s="22"/>
      <c r="AU137" s="22"/>
      <c r="AV137" s="22"/>
      <c r="AW137" s="22"/>
      <c r="AX137" s="727"/>
      <c r="AY137" s="728"/>
      <c r="AZ137" s="47"/>
      <c r="BA137" s="1111"/>
      <c r="BB137" s="1112"/>
      <c r="BC137" s="1175"/>
      <c r="BD137" s="1176"/>
      <c r="BE137" s="1176"/>
      <c r="BF137" s="1176"/>
      <c r="BG137" s="1180"/>
      <c r="BH137" s="1180"/>
      <c r="BI137" s="1184"/>
      <c r="BJ137" s="1184"/>
      <c r="BK137" s="1184"/>
      <c r="BL137" s="1185"/>
      <c r="BM137" s="1286"/>
      <c r="BN137" s="1152"/>
      <c r="BO137" s="978"/>
      <c r="BP137" s="978"/>
      <c r="BQ137" s="978"/>
      <c r="BR137" s="978"/>
      <c r="BS137" s="978"/>
      <c r="BT137" s="978"/>
      <c r="BU137" s="978"/>
      <c r="BV137" s="978"/>
      <c r="BW137" s="1143" t="b">
        <v>0</v>
      </c>
      <c r="BX137" s="1144"/>
      <c r="BY137" s="1152"/>
      <c r="BZ137" s="1152"/>
      <c r="CA137" s="978"/>
      <c r="CB137" s="978"/>
      <c r="CC137" s="978"/>
      <c r="CD137" s="978"/>
      <c r="CE137" s="978"/>
      <c r="CF137" s="978"/>
      <c r="CG137" s="978"/>
      <c r="CH137" s="978"/>
      <c r="CI137" s="1143" t="b">
        <v>0</v>
      </c>
      <c r="CJ137" s="1144"/>
      <c r="CK137" s="549"/>
      <c r="CL137" s="550"/>
      <c r="CM137" s="866" t="str">
        <f>IFERROR(VLOOKUP(CN179,BD!$B:$D,3,FALSE),"-")</f>
        <v>1012110</v>
      </c>
      <c r="CN137" s="866"/>
      <c r="CO137" s="866"/>
      <c r="CP137" s="866"/>
      <c r="CQ137" s="866"/>
      <c r="CR137" s="866"/>
      <c r="CS137" s="866"/>
      <c r="CT137" s="866"/>
      <c r="CU137" s="1139" t="b">
        <v>0</v>
      </c>
      <c r="CV137" s="1140"/>
      <c r="CW137" s="1152"/>
      <c r="CX137" s="1152"/>
      <c r="CY137" s="978"/>
      <c r="CZ137" s="978"/>
      <c r="DA137" s="978"/>
      <c r="DB137" s="978"/>
      <c r="DC137" s="978"/>
      <c r="DD137" s="978"/>
      <c r="DE137" s="978"/>
      <c r="DF137" s="978"/>
      <c r="DG137" s="1143" t="b">
        <v>0</v>
      </c>
      <c r="DH137" s="1144"/>
      <c r="DI137" s="1152"/>
      <c r="DJ137" s="1152"/>
      <c r="DK137" s="978"/>
      <c r="DL137" s="978"/>
      <c r="DM137" s="978"/>
      <c r="DN137" s="978"/>
      <c r="DO137" s="978"/>
      <c r="DP137" s="978"/>
      <c r="DQ137" s="978"/>
      <c r="DR137" s="978"/>
      <c r="DS137" s="1143" t="b">
        <v>0</v>
      </c>
      <c r="DT137" s="1144"/>
      <c r="DU137" s="1152"/>
      <c r="DV137" s="1152"/>
      <c r="DW137" s="978"/>
      <c r="DX137" s="978"/>
      <c r="DY137" s="978"/>
      <c r="DZ137" s="978"/>
      <c r="EA137" s="978"/>
      <c r="EB137" s="978"/>
      <c r="EC137" s="978"/>
      <c r="ED137" s="978"/>
      <c r="EE137" s="1143" t="b">
        <v>0</v>
      </c>
      <c r="EF137" s="1144"/>
      <c r="EG137" s="1152"/>
      <c r="EH137" s="1152"/>
      <c r="EI137" s="978"/>
      <c r="EJ137" s="978"/>
      <c r="EK137" s="978"/>
      <c r="EL137" s="978"/>
      <c r="EM137" s="978"/>
      <c r="EN137" s="978"/>
      <c r="EO137" s="978"/>
      <c r="EP137" s="978"/>
      <c r="EQ137" s="1143" t="b">
        <v>0</v>
      </c>
      <c r="ER137" s="1144"/>
      <c r="ES137" s="1152"/>
      <c r="ET137" s="1152"/>
      <c r="EU137" s="978"/>
      <c r="EV137" s="978"/>
      <c r="EW137" s="978"/>
      <c r="EX137" s="978"/>
      <c r="EY137" s="978"/>
      <c r="EZ137" s="978"/>
      <c r="FA137" s="978"/>
      <c r="FB137" s="978"/>
      <c r="FC137" s="1143" t="b">
        <v>0</v>
      </c>
      <c r="FD137" s="1144"/>
      <c r="FE137" s="1152"/>
      <c r="FF137" s="1152"/>
      <c r="FG137" s="978"/>
      <c r="FH137" s="978"/>
      <c r="FI137" s="978"/>
      <c r="FJ137" s="978"/>
      <c r="FK137" s="978"/>
      <c r="FL137" s="978"/>
      <c r="FM137" s="978"/>
      <c r="FN137" s="978"/>
      <c r="FO137" s="1143" t="b">
        <v>0</v>
      </c>
      <c r="FP137" s="1144"/>
      <c r="FQ137" s="1152"/>
      <c r="FR137" s="1152"/>
      <c r="FS137" s="978"/>
      <c r="FT137" s="978"/>
      <c r="FU137" s="978"/>
      <c r="FV137" s="978"/>
      <c r="FW137" s="978"/>
      <c r="FX137" s="978"/>
      <c r="FY137" s="978"/>
      <c r="FZ137" s="978"/>
      <c r="GA137" s="1143" t="b">
        <v>0</v>
      </c>
      <c r="GB137" s="1144"/>
      <c r="GC137" s="1281"/>
      <c r="GD137" s="1152"/>
      <c r="GE137" s="978"/>
      <c r="GF137" s="978"/>
      <c r="GG137" s="978"/>
      <c r="GH137" s="978"/>
      <c r="GI137" s="978"/>
      <c r="GJ137" s="978"/>
      <c r="GK137" s="978"/>
      <c r="GL137" s="978"/>
      <c r="GM137" s="1143" t="b">
        <v>0</v>
      </c>
      <c r="GN137" s="1144"/>
      <c r="GO137" s="1152"/>
      <c r="GP137" s="1152"/>
      <c r="GQ137" s="978"/>
      <c r="GR137" s="978"/>
      <c r="GS137" s="978"/>
      <c r="GT137" s="978"/>
      <c r="GU137" s="978"/>
      <c r="GV137" s="978"/>
      <c r="GW137" s="978"/>
      <c r="GX137" s="978"/>
      <c r="GY137" s="1143" t="b">
        <v>0</v>
      </c>
      <c r="GZ137" s="1144"/>
      <c r="HA137" s="1152"/>
      <c r="HB137" s="1152"/>
      <c r="HC137" s="978"/>
      <c r="HD137" s="978"/>
      <c r="HE137" s="978"/>
      <c r="HF137" s="978"/>
      <c r="HG137" s="978"/>
      <c r="HH137" s="978"/>
      <c r="HI137" s="978"/>
      <c r="HJ137" s="978"/>
      <c r="HK137" s="1143" t="b">
        <v>0</v>
      </c>
      <c r="HL137" s="1144"/>
      <c r="HM137" s="1152"/>
      <c r="HN137" s="1152"/>
      <c r="HO137" s="978"/>
      <c r="HP137" s="978"/>
      <c r="HQ137" s="978"/>
      <c r="HR137" s="978"/>
      <c r="HS137" s="978"/>
      <c r="HT137" s="978"/>
      <c r="HU137" s="978"/>
      <c r="HV137" s="978"/>
      <c r="HW137" s="1143" t="b">
        <v>0</v>
      </c>
      <c r="HX137" s="1144"/>
      <c r="HY137" s="1152"/>
      <c r="HZ137" s="1152"/>
      <c r="IA137" s="978"/>
      <c r="IB137" s="978"/>
      <c r="IC137" s="978"/>
      <c r="ID137" s="978"/>
      <c r="IE137" s="978"/>
      <c r="IF137" s="978"/>
      <c r="IG137" s="978"/>
      <c r="IH137" s="978"/>
      <c r="II137" s="1143" t="b">
        <v>0</v>
      </c>
      <c r="IJ137" s="1144"/>
      <c r="IK137" s="1152"/>
      <c r="IL137" s="1152"/>
      <c r="IM137" s="978"/>
      <c r="IN137" s="978"/>
      <c r="IO137" s="978"/>
      <c r="IP137" s="978"/>
      <c r="IQ137" s="978"/>
      <c r="IR137" s="978"/>
      <c r="IS137" s="978"/>
      <c r="IT137" s="978"/>
      <c r="IU137" s="1143" t="b">
        <v>0</v>
      </c>
      <c r="IV137" s="1276"/>
      <c r="IW137" s="47"/>
      <c r="IX137" s="728"/>
      <c r="IY137" s="731"/>
      <c r="IZ137" s="22"/>
      <c r="JA137" s="22"/>
      <c r="JB137" s="22"/>
      <c r="JC137" s="22"/>
      <c r="JD137" s="22"/>
      <c r="JE137" s="22"/>
      <c r="JF137" s="22"/>
      <c r="JG137" s="22"/>
      <c r="JH137" s="21"/>
      <c r="JI137" s="22"/>
      <c r="JJ137" s="22"/>
      <c r="JK137" s="22"/>
      <c r="JL137" s="22"/>
      <c r="JM137" s="22"/>
      <c r="JN137" s="22"/>
      <c r="JO137" s="22"/>
      <c r="JP137" s="22"/>
      <c r="JQ137" s="22"/>
      <c r="JR137" s="22"/>
      <c r="JS137" s="22"/>
      <c r="JT137" s="22"/>
      <c r="JU137" s="22"/>
      <c r="JV137" s="22"/>
      <c r="JW137" s="22"/>
      <c r="JX137" s="22"/>
      <c r="JY137" s="22"/>
      <c r="JZ137" s="22"/>
      <c r="KA137" s="22"/>
      <c r="KB137" s="22"/>
      <c r="KC137" s="22"/>
      <c r="KD137" s="22"/>
      <c r="KE137" s="22"/>
      <c r="KF137" s="22"/>
      <c r="KG137" s="22"/>
      <c r="KH137" s="22"/>
      <c r="KI137" s="22"/>
      <c r="KJ137" s="22"/>
      <c r="KK137" s="22"/>
      <c r="KL137" s="22"/>
      <c r="KM137" s="22"/>
      <c r="KN137" s="22"/>
      <c r="KO137" s="22"/>
      <c r="KP137" s="22"/>
      <c r="KQ137" s="22"/>
      <c r="KR137" s="22"/>
      <c r="KS137" s="22"/>
      <c r="KT137" s="22"/>
      <c r="KU137" s="22"/>
      <c r="KV137" s="22"/>
      <c r="KW137" s="22"/>
      <c r="KX137" s="22"/>
      <c r="KY137" s="22"/>
      <c r="KZ137" s="22"/>
      <c r="LA137" s="22"/>
      <c r="LB137" s="22"/>
      <c r="LC137" s="22"/>
      <c r="LD137" s="22"/>
      <c r="LE137" s="22"/>
      <c r="LF137" s="22"/>
      <c r="LG137" s="22"/>
      <c r="LH137" s="22"/>
      <c r="LI137" s="22"/>
      <c r="LJ137" s="23"/>
    </row>
    <row r="138" spans="2:322" ht="3.65" customHeight="1">
      <c r="B138" s="2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3"/>
      <c r="AP138" s="22"/>
      <c r="AQ138" s="22"/>
      <c r="AR138" s="22"/>
      <c r="AS138" s="22"/>
      <c r="AT138" s="22"/>
      <c r="AU138" s="22"/>
      <c r="AV138" s="22"/>
      <c r="AW138" s="22"/>
      <c r="AX138" s="727"/>
      <c r="AY138" s="728"/>
      <c r="AZ138" s="47"/>
      <c r="BA138" s="1111"/>
      <c r="BB138" s="1112"/>
      <c r="BC138" s="1175"/>
      <c r="BD138" s="1176"/>
      <c r="BE138" s="1176"/>
      <c r="BF138" s="1176"/>
      <c r="BG138" s="1180"/>
      <c r="BH138" s="1180"/>
      <c r="BI138" s="1184"/>
      <c r="BJ138" s="1184"/>
      <c r="BK138" s="1184"/>
      <c r="BL138" s="1185"/>
      <c r="BM138" s="1286"/>
      <c r="BN138" s="1152"/>
      <c r="BO138" s="978"/>
      <c r="BP138" s="978"/>
      <c r="BQ138" s="978"/>
      <c r="BR138" s="978"/>
      <c r="BS138" s="978"/>
      <c r="BT138" s="978"/>
      <c r="BU138" s="978"/>
      <c r="BV138" s="978"/>
      <c r="BW138" s="1143"/>
      <c r="BX138" s="1144"/>
      <c r="BY138" s="1152"/>
      <c r="BZ138" s="1152"/>
      <c r="CA138" s="978"/>
      <c r="CB138" s="978"/>
      <c r="CC138" s="978"/>
      <c r="CD138" s="978"/>
      <c r="CE138" s="978"/>
      <c r="CF138" s="978"/>
      <c r="CG138" s="978"/>
      <c r="CH138" s="978"/>
      <c r="CI138" s="1143"/>
      <c r="CJ138" s="1144"/>
      <c r="CK138" s="549"/>
      <c r="CL138" s="550"/>
      <c r="CM138" s="866"/>
      <c r="CN138" s="866"/>
      <c r="CO138" s="866"/>
      <c r="CP138" s="866"/>
      <c r="CQ138" s="866"/>
      <c r="CR138" s="866"/>
      <c r="CS138" s="866"/>
      <c r="CT138" s="866"/>
      <c r="CU138" s="1139"/>
      <c r="CV138" s="1140"/>
      <c r="CW138" s="1152"/>
      <c r="CX138" s="1152"/>
      <c r="CY138" s="978"/>
      <c r="CZ138" s="978"/>
      <c r="DA138" s="978"/>
      <c r="DB138" s="978"/>
      <c r="DC138" s="978"/>
      <c r="DD138" s="978"/>
      <c r="DE138" s="978"/>
      <c r="DF138" s="978"/>
      <c r="DG138" s="1143"/>
      <c r="DH138" s="1144"/>
      <c r="DI138" s="1152"/>
      <c r="DJ138" s="1152"/>
      <c r="DK138" s="978"/>
      <c r="DL138" s="978"/>
      <c r="DM138" s="978"/>
      <c r="DN138" s="978"/>
      <c r="DO138" s="978"/>
      <c r="DP138" s="978"/>
      <c r="DQ138" s="978"/>
      <c r="DR138" s="978"/>
      <c r="DS138" s="1143"/>
      <c r="DT138" s="1144"/>
      <c r="DU138" s="1152"/>
      <c r="DV138" s="1152"/>
      <c r="DW138" s="978"/>
      <c r="DX138" s="978"/>
      <c r="DY138" s="978"/>
      <c r="DZ138" s="978"/>
      <c r="EA138" s="978"/>
      <c r="EB138" s="978"/>
      <c r="EC138" s="978"/>
      <c r="ED138" s="978"/>
      <c r="EE138" s="1143"/>
      <c r="EF138" s="1144"/>
      <c r="EG138" s="1152"/>
      <c r="EH138" s="1152"/>
      <c r="EI138" s="978"/>
      <c r="EJ138" s="978"/>
      <c r="EK138" s="978"/>
      <c r="EL138" s="978"/>
      <c r="EM138" s="978"/>
      <c r="EN138" s="978"/>
      <c r="EO138" s="978"/>
      <c r="EP138" s="978"/>
      <c r="EQ138" s="1143"/>
      <c r="ER138" s="1144"/>
      <c r="ES138" s="1152"/>
      <c r="ET138" s="1152"/>
      <c r="EU138" s="978"/>
      <c r="EV138" s="978"/>
      <c r="EW138" s="978"/>
      <c r="EX138" s="978"/>
      <c r="EY138" s="978"/>
      <c r="EZ138" s="978"/>
      <c r="FA138" s="978"/>
      <c r="FB138" s="978"/>
      <c r="FC138" s="1143"/>
      <c r="FD138" s="1144"/>
      <c r="FE138" s="1152"/>
      <c r="FF138" s="1152"/>
      <c r="FG138" s="978"/>
      <c r="FH138" s="978"/>
      <c r="FI138" s="978"/>
      <c r="FJ138" s="978"/>
      <c r="FK138" s="978"/>
      <c r="FL138" s="978"/>
      <c r="FM138" s="978"/>
      <c r="FN138" s="978"/>
      <c r="FO138" s="1143"/>
      <c r="FP138" s="1144"/>
      <c r="FQ138" s="1152"/>
      <c r="FR138" s="1152"/>
      <c r="FS138" s="978"/>
      <c r="FT138" s="978"/>
      <c r="FU138" s="978"/>
      <c r="FV138" s="978"/>
      <c r="FW138" s="978"/>
      <c r="FX138" s="978"/>
      <c r="FY138" s="978"/>
      <c r="FZ138" s="978"/>
      <c r="GA138" s="1143"/>
      <c r="GB138" s="1144"/>
      <c r="GC138" s="1281"/>
      <c r="GD138" s="1152"/>
      <c r="GE138" s="978"/>
      <c r="GF138" s="978"/>
      <c r="GG138" s="978"/>
      <c r="GH138" s="978"/>
      <c r="GI138" s="978"/>
      <c r="GJ138" s="978"/>
      <c r="GK138" s="978"/>
      <c r="GL138" s="978"/>
      <c r="GM138" s="1143"/>
      <c r="GN138" s="1144"/>
      <c r="GO138" s="1152"/>
      <c r="GP138" s="1152"/>
      <c r="GQ138" s="978"/>
      <c r="GR138" s="978"/>
      <c r="GS138" s="978"/>
      <c r="GT138" s="978"/>
      <c r="GU138" s="978"/>
      <c r="GV138" s="978"/>
      <c r="GW138" s="978"/>
      <c r="GX138" s="978"/>
      <c r="GY138" s="1143"/>
      <c r="GZ138" s="1144"/>
      <c r="HA138" s="1152"/>
      <c r="HB138" s="1152"/>
      <c r="HC138" s="978"/>
      <c r="HD138" s="978"/>
      <c r="HE138" s="978"/>
      <c r="HF138" s="978"/>
      <c r="HG138" s="978"/>
      <c r="HH138" s="978"/>
      <c r="HI138" s="978"/>
      <c r="HJ138" s="978"/>
      <c r="HK138" s="1143"/>
      <c r="HL138" s="1144"/>
      <c r="HM138" s="1152"/>
      <c r="HN138" s="1152"/>
      <c r="HO138" s="978"/>
      <c r="HP138" s="978"/>
      <c r="HQ138" s="978"/>
      <c r="HR138" s="978"/>
      <c r="HS138" s="978"/>
      <c r="HT138" s="978"/>
      <c r="HU138" s="978"/>
      <c r="HV138" s="978"/>
      <c r="HW138" s="1143"/>
      <c r="HX138" s="1144"/>
      <c r="HY138" s="1152"/>
      <c r="HZ138" s="1152"/>
      <c r="IA138" s="978"/>
      <c r="IB138" s="978"/>
      <c r="IC138" s="978"/>
      <c r="ID138" s="978"/>
      <c r="IE138" s="978"/>
      <c r="IF138" s="978"/>
      <c r="IG138" s="978"/>
      <c r="IH138" s="978"/>
      <c r="II138" s="1143"/>
      <c r="IJ138" s="1144"/>
      <c r="IK138" s="1152"/>
      <c r="IL138" s="1152"/>
      <c r="IM138" s="978"/>
      <c r="IN138" s="978"/>
      <c r="IO138" s="978"/>
      <c r="IP138" s="978"/>
      <c r="IQ138" s="978"/>
      <c r="IR138" s="978"/>
      <c r="IS138" s="978"/>
      <c r="IT138" s="978"/>
      <c r="IU138" s="1143"/>
      <c r="IV138" s="1276"/>
      <c r="IW138" s="47"/>
      <c r="IX138" s="728"/>
      <c r="IY138" s="731"/>
      <c r="IZ138" s="22"/>
      <c r="JA138" s="22"/>
      <c r="JB138" s="22"/>
      <c r="JC138" s="22"/>
      <c r="JD138" s="22"/>
      <c r="JE138" s="22"/>
      <c r="JF138" s="22"/>
      <c r="JG138" s="22"/>
      <c r="JH138" s="21"/>
      <c r="JI138" s="22"/>
      <c r="JJ138" s="22"/>
      <c r="JK138" s="22"/>
      <c r="JL138" s="22"/>
      <c r="JM138" s="22"/>
      <c r="JN138" s="22"/>
      <c r="JO138" s="22"/>
      <c r="JP138" s="22"/>
      <c r="JQ138" s="22"/>
      <c r="JR138" s="22"/>
      <c r="JS138" s="22"/>
      <c r="JT138" s="22"/>
      <c r="JU138" s="22"/>
      <c r="JV138" s="22"/>
      <c r="JW138" s="22"/>
      <c r="JX138" s="22"/>
      <c r="JY138" s="22"/>
      <c r="JZ138" s="22"/>
      <c r="KA138" s="22"/>
      <c r="KB138" s="22"/>
      <c r="KC138" s="22"/>
      <c r="KD138" s="22"/>
      <c r="KE138" s="22"/>
      <c r="KF138" s="22"/>
      <c r="KG138" s="22"/>
      <c r="KH138" s="22"/>
      <c r="KI138" s="22"/>
      <c r="KJ138" s="22"/>
      <c r="KK138" s="22"/>
      <c r="KL138" s="22"/>
      <c r="KM138" s="22"/>
      <c r="KN138" s="22"/>
      <c r="KO138" s="22"/>
      <c r="KP138" s="22"/>
      <c r="KQ138" s="22"/>
      <c r="KR138" s="22"/>
      <c r="KS138" s="22"/>
      <c r="KT138" s="22"/>
      <c r="KU138" s="22"/>
      <c r="KV138" s="22"/>
      <c r="KW138" s="22"/>
      <c r="KX138" s="22"/>
      <c r="KY138" s="22"/>
      <c r="KZ138" s="22"/>
      <c r="LA138" s="22"/>
      <c r="LB138" s="22"/>
      <c r="LC138" s="22"/>
      <c r="LD138" s="22"/>
      <c r="LE138" s="22"/>
      <c r="LF138" s="22"/>
      <c r="LG138" s="22"/>
      <c r="LH138" s="22"/>
      <c r="LI138" s="22"/>
      <c r="LJ138" s="23"/>
    </row>
    <row r="139" spans="2:322" ht="3.65" customHeight="1">
      <c r="B139" s="21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3"/>
      <c r="AP139" s="22"/>
      <c r="AQ139" s="22"/>
      <c r="AR139" s="22"/>
      <c r="AS139" s="22"/>
      <c r="AT139" s="22"/>
      <c r="AU139" s="22"/>
      <c r="AV139" s="22"/>
      <c r="AW139" s="22"/>
      <c r="AX139" s="727"/>
      <c r="AY139" s="728"/>
      <c r="AZ139" s="47"/>
      <c r="BA139" s="1113"/>
      <c r="BB139" s="1114"/>
      <c r="BC139" s="1177"/>
      <c r="BD139" s="1178"/>
      <c r="BE139" s="1178"/>
      <c r="BF139" s="1178"/>
      <c r="BG139" s="1181"/>
      <c r="BH139" s="1181"/>
      <c r="BI139" s="1186"/>
      <c r="BJ139" s="1186"/>
      <c r="BK139" s="1186"/>
      <c r="BL139" s="1187"/>
      <c r="BM139" s="1294"/>
      <c r="BN139" s="1153"/>
      <c r="BO139" s="980"/>
      <c r="BP139" s="980"/>
      <c r="BQ139" s="980"/>
      <c r="BR139" s="980"/>
      <c r="BS139" s="980"/>
      <c r="BT139" s="980"/>
      <c r="BU139" s="980"/>
      <c r="BV139" s="980"/>
      <c r="BW139" s="582"/>
      <c r="BX139" s="583"/>
      <c r="BY139" s="1153"/>
      <c r="BZ139" s="1153"/>
      <c r="CA139" s="980"/>
      <c r="CB139" s="980"/>
      <c r="CC139" s="980"/>
      <c r="CD139" s="980"/>
      <c r="CE139" s="980"/>
      <c r="CF139" s="980"/>
      <c r="CG139" s="980"/>
      <c r="CH139" s="980"/>
      <c r="CI139" s="582"/>
      <c r="CJ139" s="583"/>
      <c r="CK139" s="551"/>
      <c r="CL139" s="552"/>
      <c r="CM139" s="869"/>
      <c r="CN139" s="869"/>
      <c r="CO139" s="869"/>
      <c r="CP139" s="869"/>
      <c r="CQ139" s="869"/>
      <c r="CR139" s="869"/>
      <c r="CS139" s="869"/>
      <c r="CT139" s="869"/>
      <c r="CU139" s="588"/>
      <c r="CV139" s="589"/>
      <c r="CW139" s="1153"/>
      <c r="CX139" s="1153"/>
      <c r="CY139" s="980"/>
      <c r="CZ139" s="980"/>
      <c r="DA139" s="980"/>
      <c r="DB139" s="980"/>
      <c r="DC139" s="980"/>
      <c r="DD139" s="980"/>
      <c r="DE139" s="980"/>
      <c r="DF139" s="980"/>
      <c r="DG139" s="582"/>
      <c r="DH139" s="583"/>
      <c r="DI139" s="1153"/>
      <c r="DJ139" s="1153"/>
      <c r="DK139" s="980"/>
      <c r="DL139" s="980"/>
      <c r="DM139" s="980"/>
      <c r="DN139" s="980"/>
      <c r="DO139" s="980"/>
      <c r="DP139" s="980"/>
      <c r="DQ139" s="980"/>
      <c r="DR139" s="980"/>
      <c r="DS139" s="582"/>
      <c r="DT139" s="583"/>
      <c r="DU139" s="1153"/>
      <c r="DV139" s="1153"/>
      <c r="DW139" s="980"/>
      <c r="DX139" s="980"/>
      <c r="DY139" s="980"/>
      <c r="DZ139" s="980"/>
      <c r="EA139" s="980"/>
      <c r="EB139" s="980"/>
      <c r="EC139" s="980"/>
      <c r="ED139" s="980"/>
      <c r="EE139" s="582"/>
      <c r="EF139" s="583"/>
      <c r="EG139" s="1153"/>
      <c r="EH139" s="1153"/>
      <c r="EI139" s="980"/>
      <c r="EJ139" s="980"/>
      <c r="EK139" s="980"/>
      <c r="EL139" s="980"/>
      <c r="EM139" s="980"/>
      <c r="EN139" s="980"/>
      <c r="EO139" s="980"/>
      <c r="EP139" s="980"/>
      <c r="EQ139" s="582"/>
      <c r="ER139" s="583"/>
      <c r="ES139" s="1153"/>
      <c r="ET139" s="1153"/>
      <c r="EU139" s="980"/>
      <c r="EV139" s="980"/>
      <c r="EW139" s="980"/>
      <c r="EX139" s="980"/>
      <c r="EY139" s="980"/>
      <c r="EZ139" s="980"/>
      <c r="FA139" s="980"/>
      <c r="FB139" s="980"/>
      <c r="FC139" s="582"/>
      <c r="FD139" s="583"/>
      <c r="FE139" s="1153"/>
      <c r="FF139" s="1153"/>
      <c r="FG139" s="980"/>
      <c r="FH139" s="980"/>
      <c r="FI139" s="980"/>
      <c r="FJ139" s="980"/>
      <c r="FK139" s="980"/>
      <c r="FL139" s="980"/>
      <c r="FM139" s="980"/>
      <c r="FN139" s="980"/>
      <c r="FO139" s="590"/>
      <c r="FP139" s="591"/>
      <c r="FQ139" s="1153"/>
      <c r="FR139" s="1153"/>
      <c r="FS139" s="980"/>
      <c r="FT139" s="980"/>
      <c r="FU139" s="980"/>
      <c r="FV139" s="980"/>
      <c r="FW139" s="980"/>
      <c r="FX139" s="980"/>
      <c r="FY139" s="980"/>
      <c r="FZ139" s="980"/>
      <c r="GA139" s="582"/>
      <c r="GB139" s="583"/>
      <c r="GC139" s="1293"/>
      <c r="GD139" s="1153"/>
      <c r="GE139" s="980"/>
      <c r="GF139" s="980"/>
      <c r="GG139" s="980"/>
      <c r="GH139" s="980"/>
      <c r="GI139" s="980"/>
      <c r="GJ139" s="980"/>
      <c r="GK139" s="980"/>
      <c r="GL139" s="980"/>
      <c r="GM139" s="582"/>
      <c r="GN139" s="583"/>
      <c r="GO139" s="1153"/>
      <c r="GP139" s="1153"/>
      <c r="GQ139" s="980"/>
      <c r="GR139" s="980"/>
      <c r="GS139" s="980"/>
      <c r="GT139" s="980"/>
      <c r="GU139" s="980"/>
      <c r="GV139" s="980"/>
      <c r="GW139" s="980"/>
      <c r="GX139" s="980"/>
      <c r="GY139" s="582"/>
      <c r="GZ139" s="583"/>
      <c r="HA139" s="1153"/>
      <c r="HB139" s="1153"/>
      <c r="HC139" s="980"/>
      <c r="HD139" s="980"/>
      <c r="HE139" s="980"/>
      <c r="HF139" s="980"/>
      <c r="HG139" s="980"/>
      <c r="HH139" s="980"/>
      <c r="HI139" s="980"/>
      <c r="HJ139" s="980"/>
      <c r="HK139" s="582"/>
      <c r="HL139" s="583"/>
      <c r="HM139" s="1153"/>
      <c r="HN139" s="1153"/>
      <c r="HO139" s="980"/>
      <c r="HP139" s="980"/>
      <c r="HQ139" s="980"/>
      <c r="HR139" s="980"/>
      <c r="HS139" s="980"/>
      <c r="HT139" s="980"/>
      <c r="HU139" s="980"/>
      <c r="HV139" s="980"/>
      <c r="HW139" s="582"/>
      <c r="HX139" s="583"/>
      <c r="HY139" s="1153"/>
      <c r="HZ139" s="1153"/>
      <c r="IA139" s="980"/>
      <c r="IB139" s="980"/>
      <c r="IC139" s="980"/>
      <c r="ID139" s="980"/>
      <c r="IE139" s="980"/>
      <c r="IF139" s="980"/>
      <c r="IG139" s="980"/>
      <c r="IH139" s="980"/>
      <c r="II139" s="582"/>
      <c r="IJ139" s="583"/>
      <c r="IK139" s="1153"/>
      <c r="IL139" s="1153"/>
      <c r="IM139" s="980"/>
      <c r="IN139" s="980"/>
      <c r="IO139" s="980"/>
      <c r="IP139" s="980"/>
      <c r="IQ139" s="980"/>
      <c r="IR139" s="980"/>
      <c r="IS139" s="980"/>
      <c r="IT139" s="980"/>
      <c r="IU139" s="524"/>
      <c r="IV139" s="564"/>
      <c r="IW139" s="47"/>
      <c r="IX139" s="728"/>
      <c r="IY139" s="731"/>
      <c r="IZ139" s="22"/>
      <c r="JA139" s="22"/>
      <c r="JB139" s="22"/>
      <c r="JC139" s="22"/>
      <c r="JD139" s="22"/>
      <c r="JE139" s="22"/>
      <c r="JF139" s="22"/>
      <c r="JG139" s="22"/>
      <c r="JH139" s="21"/>
      <c r="JI139" s="22"/>
      <c r="JJ139" s="22"/>
      <c r="JK139" s="22"/>
      <c r="JL139" s="22"/>
      <c r="JM139" s="22"/>
      <c r="JN139" s="22"/>
      <c r="JO139" s="22"/>
      <c r="JP139" s="22"/>
      <c r="JQ139" s="22"/>
      <c r="JR139" s="22"/>
      <c r="JS139" s="22"/>
      <c r="JT139" s="22"/>
      <c r="JU139" s="22"/>
      <c r="JV139" s="22"/>
      <c r="JW139" s="22"/>
      <c r="JX139" s="22"/>
      <c r="JY139" s="22"/>
      <c r="JZ139" s="22"/>
      <c r="KA139" s="22"/>
      <c r="KB139" s="22"/>
      <c r="KC139" s="22"/>
      <c r="KD139" s="22"/>
      <c r="KE139" s="22"/>
      <c r="KF139" s="22"/>
      <c r="KG139" s="22"/>
      <c r="KH139" s="22"/>
      <c r="KI139" s="22"/>
      <c r="KJ139" s="22"/>
      <c r="KK139" s="22"/>
      <c r="KL139" s="22"/>
      <c r="KM139" s="22"/>
      <c r="KN139" s="22"/>
      <c r="KO139" s="22"/>
      <c r="KP139" s="22"/>
      <c r="KQ139" s="22"/>
      <c r="KR139" s="22"/>
      <c r="KS139" s="22"/>
      <c r="KT139" s="22"/>
      <c r="KU139" s="22"/>
      <c r="KV139" s="22"/>
      <c r="KW139" s="22"/>
      <c r="KX139" s="22"/>
      <c r="KY139" s="22"/>
      <c r="KZ139" s="22"/>
      <c r="LA139" s="22"/>
      <c r="LB139" s="22"/>
      <c r="LC139" s="22"/>
      <c r="LD139" s="22"/>
      <c r="LE139" s="22"/>
      <c r="LF139" s="22"/>
      <c r="LG139" s="22"/>
      <c r="LH139" s="22"/>
      <c r="LI139" s="22"/>
      <c r="LJ139" s="23"/>
    </row>
    <row r="140" spans="2:322" ht="3.65" customHeight="1">
      <c r="B140" s="21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3"/>
      <c r="AP140" s="22"/>
      <c r="AQ140" s="22"/>
      <c r="AR140" s="22"/>
      <c r="AS140" s="22"/>
      <c r="AT140" s="22"/>
      <c r="AU140" s="22"/>
      <c r="AV140" s="22"/>
      <c r="AW140" s="22"/>
      <c r="AX140" s="727"/>
      <c r="AY140" s="728"/>
      <c r="AZ140" s="728" t="e" vm="3">
        <v>#VALUE!</v>
      </c>
      <c r="BA140" s="1109" t="s">
        <v>57</v>
      </c>
      <c r="BB140" s="1110"/>
      <c r="BC140" s="1161" t="s">
        <v>1057</v>
      </c>
      <c r="BD140" s="1161"/>
      <c r="BE140" s="1161"/>
      <c r="BF140" s="1161"/>
      <c r="BG140" s="1164" t="s">
        <v>5</v>
      </c>
      <c r="BH140" s="1164"/>
      <c r="BI140" s="1167">
        <v>400</v>
      </c>
      <c r="BJ140" s="1167"/>
      <c r="BK140" s="1167"/>
      <c r="BL140" s="1168"/>
      <c r="BM140" s="1290" t="b">
        <v>0</v>
      </c>
      <c r="BN140" s="1158"/>
      <c r="BO140" s="872" t="str">
        <f>IFERROR(VLOOKUP(BM178,BD!$B:$D,3,FALSE),"-")</f>
        <v>1012001</v>
      </c>
      <c r="BP140" s="872"/>
      <c r="BQ140" s="872"/>
      <c r="BR140" s="872"/>
      <c r="BS140" s="872"/>
      <c r="BT140" s="872"/>
      <c r="BU140" s="872"/>
      <c r="BV140" s="872"/>
      <c r="BW140" s="1127" t="b">
        <v>0</v>
      </c>
      <c r="BX140" s="1128"/>
      <c r="BY140" s="1158" t="b">
        <v>0</v>
      </c>
      <c r="BZ140" s="1158"/>
      <c r="CA140" s="872" t="s">
        <v>162</v>
      </c>
      <c r="CB140" s="872"/>
      <c r="CC140" s="872"/>
      <c r="CD140" s="872"/>
      <c r="CE140" s="872"/>
      <c r="CF140" s="872"/>
      <c r="CG140" s="872"/>
      <c r="CH140" s="872"/>
      <c r="CI140" s="1127" t="b">
        <v>0</v>
      </c>
      <c r="CJ140" s="1128"/>
      <c r="CK140" s="958" t="b">
        <v>1</v>
      </c>
      <c r="CL140" s="959"/>
      <c r="CM140" s="1298" t="s">
        <v>476</v>
      </c>
      <c r="CN140" s="1298"/>
      <c r="CO140" s="1298"/>
      <c r="CP140" s="1298"/>
      <c r="CQ140" s="1298"/>
      <c r="CR140" s="1298"/>
      <c r="CS140" s="1298"/>
      <c r="CT140" s="1298"/>
      <c r="CU140" s="1127" t="b">
        <v>0</v>
      </c>
      <c r="CV140" s="1128"/>
      <c r="CW140" s="1158" t="b">
        <v>0</v>
      </c>
      <c r="CX140" s="1158"/>
      <c r="CY140" s="872" t="str">
        <f>IFERROR(VLOOKUP(CW178,BD!$B:$D,3,FALSE),"-")</f>
        <v>1014501</v>
      </c>
      <c r="CZ140" s="872"/>
      <c r="DA140" s="872"/>
      <c r="DB140" s="872"/>
      <c r="DC140" s="872"/>
      <c r="DD140" s="872"/>
      <c r="DE140" s="872"/>
      <c r="DF140" s="872"/>
      <c r="DG140" s="1127" t="b">
        <v>0</v>
      </c>
      <c r="DH140" s="1128"/>
      <c r="DI140" s="1158" t="b">
        <v>0</v>
      </c>
      <c r="DJ140" s="1158"/>
      <c r="DK140" s="872" t="str">
        <f>IFERROR(VLOOKUP(DI178,BD!$B:$D,3,FALSE),"-")</f>
        <v>1014502</v>
      </c>
      <c r="DL140" s="872"/>
      <c r="DM140" s="872"/>
      <c r="DN140" s="872"/>
      <c r="DO140" s="872"/>
      <c r="DP140" s="872"/>
      <c r="DQ140" s="872"/>
      <c r="DR140" s="872"/>
      <c r="DS140" s="1127" t="b">
        <v>0</v>
      </c>
      <c r="DT140" s="1128"/>
      <c r="DU140" s="1158" t="b">
        <v>0</v>
      </c>
      <c r="DV140" s="1158"/>
      <c r="DW140" s="872" t="s">
        <v>162</v>
      </c>
      <c r="DX140" s="872"/>
      <c r="DY140" s="872"/>
      <c r="DZ140" s="872"/>
      <c r="EA140" s="872"/>
      <c r="EB140" s="872"/>
      <c r="EC140" s="872"/>
      <c r="ED140" s="872"/>
      <c r="EE140" s="1127" t="b">
        <v>0</v>
      </c>
      <c r="EF140" s="1128"/>
      <c r="EG140" s="1158" t="b">
        <v>0</v>
      </c>
      <c r="EH140" s="1158"/>
      <c r="EI140" s="872" t="str">
        <f>IFERROR(VLOOKUP(EP179,BD!$B:$D,3,FALSE),"-")</f>
        <v>-</v>
      </c>
      <c r="EJ140" s="872"/>
      <c r="EK140" s="872"/>
      <c r="EL140" s="872"/>
      <c r="EM140" s="872"/>
      <c r="EN140" s="872"/>
      <c r="EO140" s="872"/>
      <c r="EP140" s="872"/>
      <c r="EQ140" s="1127" t="b">
        <v>0</v>
      </c>
      <c r="ER140" s="1128"/>
      <c r="ES140" s="1158" t="b">
        <v>0</v>
      </c>
      <c r="ET140" s="1158"/>
      <c r="EU140" s="872"/>
      <c r="EV140" s="872"/>
      <c r="EW140" s="872"/>
      <c r="EX140" s="872"/>
      <c r="EY140" s="872"/>
      <c r="EZ140" s="872"/>
      <c r="FA140" s="872"/>
      <c r="FB140" s="872"/>
      <c r="FC140" s="1127" t="b">
        <v>0</v>
      </c>
      <c r="FD140" s="1128"/>
      <c r="FE140" s="1158" t="b">
        <v>0</v>
      </c>
      <c r="FF140" s="1158"/>
      <c r="FG140" s="872" t="s">
        <v>162</v>
      </c>
      <c r="FH140" s="872"/>
      <c r="FI140" s="872"/>
      <c r="FJ140" s="872"/>
      <c r="FK140" s="872"/>
      <c r="FL140" s="872"/>
      <c r="FM140" s="872"/>
      <c r="FN140" s="872"/>
      <c r="FO140" s="1127" t="b">
        <v>0</v>
      </c>
      <c r="FP140" s="1128"/>
      <c r="FQ140" s="1158" t="b">
        <v>0</v>
      </c>
      <c r="FR140" s="1158"/>
      <c r="FS140" s="872" t="s">
        <v>162</v>
      </c>
      <c r="FT140" s="872"/>
      <c r="FU140" s="872"/>
      <c r="FV140" s="872"/>
      <c r="FW140" s="872"/>
      <c r="FX140" s="872"/>
      <c r="FY140" s="872"/>
      <c r="FZ140" s="872"/>
      <c r="GA140" s="1127" t="b">
        <v>0</v>
      </c>
      <c r="GB140" s="1128"/>
      <c r="GC140" s="1295" t="b">
        <v>0</v>
      </c>
      <c r="GD140" s="1158"/>
      <c r="GE140" s="872" t="s">
        <v>162</v>
      </c>
      <c r="GF140" s="872"/>
      <c r="GG140" s="872"/>
      <c r="GH140" s="872"/>
      <c r="GI140" s="872"/>
      <c r="GJ140" s="872"/>
      <c r="GK140" s="872"/>
      <c r="GL140" s="872"/>
      <c r="GM140" s="1127" t="b">
        <v>0</v>
      </c>
      <c r="GN140" s="1128"/>
      <c r="GO140" s="1158" t="b">
        <v>0</v>
      </c>
      <c r="GP140" s="1158"/>
      <c r="GQ140" s="872" t="s">
        <v>162</v>
      </c>
      <c r="GR140" s="872"/>
      <c r="GS140" s="872"/>
      <c r="GT140" s="872"/>
      <c r="GU140" s="872"/>
      <c r="GV140" s="872"/>
      <c r="GW140" s="872"/>
      <c r="GX140" s="872"/>
      <c r="GY140" s="1127" t="b">
        <v>0</v>
      </c>
      <c r="GZ140" s="1128"/>
      <c r="HA140" s="1158" t="b">
        <v>0</v>
      </c>
      <c r="HB140" s="1158"/>
      <c r="HC140" s="872" t="s">
        <v>162</v>
      </c>
      <c r="HD140" s="872"/>
      <c r="HE140" s="872"/>
      <c r="HF140" s="872"/>
      <c r="HG140" s="872"/>
      <c r="HH140" s="872"/>
      <c r="HI140" s="872"/>
      <c r="HJ140" s="872"/>
      <c r="HK140" s="1127" t="b">
        <v>0</v>
      </c>
      <c r="HL140" s="1128"/>
      <c r="HM140" s="1158" t="b">
        <v>0</v>
      </c>
      <c r="HN140" s="1158"/>
      <c r="HO140" s="872" t="s">
        <v>162</v>
      </c>
      <c r="HP140" s="872"/>
      <c r="HQ140" s="872"/>
      <c r="HR140" s="872"/>
      <c r="HS140" s="872"/>
      <c r="HT140" s="872"/>
      <c r="HU140" s="872"/>
      <c r="HV140" s="872"/>
      <c r="HW140" s="1127" t="b">
        <v>0</v>
      </c>
      <c r="HX140" s="1128"/>
      <c r="HY140" s="1158" t="b">
        <v>0</v>
      </c>
      <c r="HZ140" s="1158"/>
      <c r="IA140" s="872" t="str">
        <f>IFERROR(VLOOKUP(IH179,BD!$B:$D,3,FALSE),"-")</f>
        <v>-</v>
      </c>
      <c r="IB140" s="872"/>
      <c r="IC140" s="872"/>
      <c r="ID140" s="872"/>
      <c r="IE140" s="872"/>
      <c r="IF140" s="872"/>
      <c r="IG140" s="872"/>
      <c r="IH140" s="872"/>
      <c r="II140" s="1127" t="b">
        <v>0</v>
      </c>
      <c r="IJ140" s="1128"/>
      <c r="IK140" s="1158" t="b">
        <v>0</v>
      </c>
      <c r="IL140" s="1158"/>
      <c r="IM140" s="872" t="str">
        <f>IFERROR(VLOOKUP(IT179,BD!$B:$D,3,FALSE),"-")</f>
        <v>-</v>
      </c>
      <c r="IN140" s="872"/>
      <c r="IO140" s="872"/>
      <c r="IP140" s="872"/>
      <c r="IQ140" s="872"/>
      <c r="IR140" s="872"/>
      <c r="IS140" s="872"/>
      <c r="IT140" s="872"/>
      <c r="IU140" s="1127" t="b">
        <v>0</v>
      </c>
      <c r="IV140" s="1283"/>
      <c r="IW140" s="728"/>
      <c r="IX140" s="728"/>
      <c r="IY140" s="731"/>
      <c r="IZ140" s="22"/>
      <c r="JA140" s="22"/>
      <c r="JB140" s="22"/>
      <c r="JC140" s="22"/>
      <c r="JD140" s="22"/>
      <c r="JE140" s="22"/>
      <c r="JF140" s="22"/>
      <c r="JG140" s="22"/>
      <c r="JH140" s="21"/>
      <c r="JI140" s="22"/>
      <c r="JJ140" s="22"/>
      <c r="JK140" s="22"/>
      <c r="JL140" s="22"/>
      <c r="JM140" s="22"/>
      <c r="JN140" s="22"/>
      <c r="JO140" s="22"/>
      <c r="JP140" s="22"/>
      <c r="JQ140" s="22"/>
      <c r="JR140" s="22"/>
      <c r="JS140" s="22"/>
      <c r="JT140" s="22"/>
      <c r="JU140" s="22"/>
      <c r="JV140" s="22"/>
      <c r="JW140" s="22"/>
      <c r="JX140" s="22"/>
      <c r="JY140" s="22"/>
      <c r="JZ140" s="22"/>
      <c r="KA140" s="22"/>
      <c r="KB140" s="22"/>
      <c r="KC140" s="22"/>
      <c r="KD140" s="22"/>
      <c r="KE140" s="22"/>
      <c r="KF140" s="22"/>
      <c r="KG140" s="22"/>
      <c r="KH140" s="22"/>
      <c r="KI140" s="22"/>
      <c r="KJ140" s="22"/>
      <c r="KK140" s="22"/>
      <c r="KL140" s="22"/>
      <c r="KM140" s="22"/>
      <c r="KN140" s="22"/>
      <c r="KO140" s="22"/>
      <c r="KP140" s="22"/>
      <c r="KQ140" s="22"/>
      <c r="KR140" s="22"/>
      <c r="KS140" s="22"/>
      <c r="KT140" s="22"/>
      <c r="KU140" s="22"/>
      <c r="KV140" s="22"/>
      <c r="KW140" s="22"/>
      <c r="KX140" s="22"/>
      <c r="KY140" s="22"/>
      <c r="KZ140" s="22"/>
      <c r="LA140" s="22"/>
      <c r="LB140" s="22"/>
      <c r="LC140" s="22"/>
      <c r="LD140" s="22"/>
      <c r="LE140" s="22"/>
      <c r="LF140" s="22"/>
      <c r="LG140" s="22"/>
      <c r="LH140" s="22"/>
      <c r="LI140" s="22"/>
      <c r="LJ140" s="23"/>
    </row>
    <row r="141" spans="2:322" ht="3.65" customHeight="1">
      <c r="B141" s="21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3"/>
      <c r="AP141" s="22"/>
      <c r="AQ141" s="22"/>
      <c r="AR141" s="22"/>
      <c r="AS141" s="22"/>
      <c r="AT141" s="22"/>
      <c r="AU141" s="22"/>
      <c r="AV141" s="22"/>
      <c r="AW141" s="22"/>
      <c r="AX141" s="727"/>
      <c r="AY141" s="728"/>
      <c r="AZ141" s="728"/>
      <c r="BA141" s="1111"/>
      <c r="BB141" s="1112"/>
      <c r="BC141" s="1162"/>
      <c r="BD141" s="1162"/>
      <c r="BE141" s="1162"/>
      <c r="BF141" s="1162"/>
      <c r="BG141" s="1165"/>
      <c r="BH141" s="1165"/>
      <c r="BI141" s="1169"/>
      <c r="BJ141" s="1169"/>
      <c r="BK141" s="1169"/>
      <c r="BL141" s="1170"/>
      <c r="BM141" s="1291"/>
      <c r="BN141" s="1159"/>
      <c r="BO141" s="875"/>
      <c r="BP141" s="875"/>
      <c r="BQ141" s="875"/>
      <c r="BR141" s="875"/>
      <c r="BS141" s="875"/>
      <c r="BT141" s="875"/>
      <c r="BU141" s="875"/>
      <c r="BV141" s="875"/>
      <c r="BW141" s="1129"/>
      <c r="BX141" s="1130"/>
      <c r="BY141" s="1159"/>
      <c r="BZ141" s="1159"/>
      <c r="CA141" s="875"/>
      <c r="CB141" s="875"/>
      <c r="CC141" s="875"/>
      <c r="CD141" s="875"/>
      <c r="CE141" s="875"/>
      <c r="CF141" s="875"/>
      <c r="CG141" s="875"/>
      <c r="CH141" s="875"/>
      <c r="CI141" s="1129"/>
      <c r="CJ141" s="1130"/>
      <c r="CK141" s="960"/>
      <c r="CL141" s="952"/>
      <c r="CM141" s="1299"/>
      <c r="CN141" s="1299"/>
      <c r="CO141" s="1299"/>
      <c r="CP141" s="1299"/>
      <c r="CQ141" s="1299"/>
      <c r="CR141" s="1299"/>
      <c r="CS141" s="1299"/>
      <c r="CT141" s="1299"/>
      <c r="CU141" s="1129"/>
      <c r="CV141" s="1130"/>
      <c r="CW141" s="1159"/>
      <c r="CX141" s="1159"/>
      <c r="CY141" s="875"/>
      <c r="CZ141" s="875"/>
      <c r="DA141" s="875"/>
      <c r="DB141" s="875"/>
      <c r="DC141" s="875"/>
      <c r="DD141" s="875"/>
      <c r="DE141" s="875"/>
      <c r="DF141" s="875"/>
      <c r="DG141" s="1129"/>
      <c r="DH141" s="1130"/>
      <c r="DI141" s="1159"/>
      <c r="DJ141" s="1159"/>
      <c r="DK141" s="875"/>
      <c r="DL141" s="875"/>
      <c r="DM141" s="875"/>
      <c r="DN141" s="875"/>
      <c r="DO141" s="875"/>
      <c r="DP141" s="875"/>
      <c r="DQ141" s="875"/>
      <c r="DR141" s="875"/>
      <c r="DS141" s="1129"/>
      <c r="DT141" s="1130"/>
      <c r="DU141" s="1159"/>
      <c r="DV141" s="1159"/>
      <c r="DW141" s="875"/>
      <c r="DX141" s="875"/>
      <c r="DY141" s="875"/>
      <c r="DZ141" s="875"/>
      <c r="EA141" s="875"/>
      <c r="EB141" s="875"/>
      <c r="EC141" s="875"/>
      <c r="ED141" s="875"/>
      <c r="EE141" s="1129"/>
      <c r="EF141" s="1130"/>
      <c r="EG141" s="1159"/>
      <c r="EH141" s="1159"/>
      <c r="EI141" s="875"/>
      <c r="EJ141" s="875"/>
      <c r="EK141" s="875"/>
      <c r="EL141" s="875"/>
      <c r="EM141" s="875"/>
      <c r="EN141" s="875"/>
      <c r="EO141" s="875"/>
      <c r="EP141" s="875"/>
      <c r="EQ141" s="1129"/>
      <c r="ER141" s="1130"/>
      <c r="ES141" s="1159"/>
      <c r="ET141" s="1159"/>
      <c r="EU141" s="875"/>
      <c r="EV141" s="875"/>
      <c r="EW141" s="875"/>
      <c r="EX141" s="875"/>
      <c r="EY141" s="875"/>
      <c r="EZ141" s="875"/>
      <c r="FA141" s="875"/>
      <c r="FB141" s="875"/>
      <c r="FC141" s="1129"/>
      <c r="FD141" s="1130"/>
      <c r="FE141" s="1159"/>
      <c r="FF141" s="1159"/>
      <c r="FG141" s="875"/>
      <c r="FH141" s="875"/>
      <c r="FI141" s="875"/>
      <c r="FJ141" s="875"/>
      <c r="FK141" s="875"/>
      <c r="FL141" s="875"/>
      <c r="FM141" s="875"/>
      <c r="FN141" s="875"/>
      <c r="FO141" s="1129"/>
      <c r="FP141" s="1130"/>
      <c r="FQ141" s="1159"/>
      <c r="FR141" s="1159"/>
      <c r="FS141" s="875"/>
      <c r="FT141" s="875"/>
      <c r="FU141" s="875"/>
      <c r="FV141" s="875"/>
      <c r="FW141" s="875"/>
      <c r="FX141" s="875"/>
      <c r="FY141" s="875"/>
      <c r="FZ141" s="875"/>
      <c r="GA141" s="1129"/>
      <c r="GB141" s="1130"/>
      <c r="GC141" s="1296"/>
      <c r="GD141" s="1159"/>
      <c r="GE141" s="875"/>
      <c r="GF141" s="875"/>
      <c r="GG141" s="875"/>
      <c r="GH141" s="875"/>
      <c r="GI141" s="875"/>
      <c r="GJ141" s="875"/>
      <c r="GK141" s="875"/>
      <c r="GL141" s="875"/>
      <c r="GM141" s="1129"/>
      <c r="GN141" s="1130"/>
      <c r="GO141" s="1159"/>
      <c r="GP141" s="1159"/>
      <c r="GQ141" s="875"/>
      <c r="GR141" s="875"/>
      <c r="GS141" s="875"/>
      <c r="GT141" s="875"/>
      <c r="GU141" s="875"/>
      <c r="GV141" s="875"/>
      <c r="GW141" s="875"/>
      <c r="GX141" s="875"/>
      <c r="GY141" s="1129"/>
      <c r="GZ141" s="1130"/>
      <c r="HA141" s="1159"/>
      <c r="HB141" s="1159"/>
      <c r="HC141" s="875"/>
      <c r="HD141" s="875"/>
      <c r="HE141" s="875"/>
      <c r="HF141" s="875"/>
      <c r="HG141" s="875"/>
      <c r="HH141" s="875"/>
      <c r="HI141" s="875"/>
      <c r="HJ141" s="875"/>
      <c r="HK141" s="1129"/>
      <c r="HL141" s="1130"/>
      <c r="HM141" s="1159"/>
      <c r="HN141" s="1159"/>
      <c r="HO141" s="875"/>
      <c r="HP141" s="875"/>
      <c r="HQ141" s="875"/>
      <c r="HR141" s="875"/>
      <c r="HS141" s="875"/>
      <c r="HT141" s="875"/>
      <c r="HU141" s="875"/>
      <c r="HV141" s="875"/>
      <c r="HW141" s="1129"/>
      <c r="HX141" s="1130"/>
      <c r="HY141" s="1159"/>
      <c r="HZ141" s="1159"/>
      <c r="IA141" s="875"/>
      <c r="IB141" s="875"/>
      <c r="IC141" s="875"/>
      <c r="ID141" s="875"/>
      <c r="IE141" s="875"/>
      <c r="IF141" s="875"/>
      <c r="IG141" s="875"/>
      <c r="IH141" s="875"/>
      <c r="II141" s="1129"/>
      <c r="IJ141" s="1130"/>
      <c r="IK141" s="1159"/>
      <c r="IL141" s="1159"/>
      <c r="IM141" s="875"/>
      <c r="IN141" s="875"/>
      <c r="IO141" s="875"/>
      <c r="IP141" s="875"/>
      <c r="IQ141" s="875"/>
      <c r="IR141" s="875"/>
      <c r="IS141" s="875"/>
      <c r="IT141" s="875"/>
      <c r="IU141" s="1129"/>
      <c r="IV141" s="1284"/>
      <c r="IW141" s="728"/>
      <c r="IX141" s="728"/>
      <c r="IY141" s="731"/>
      <c r="IZ141" s="22"/>
      <c r="JA141" s="22"/>
      <c r="JB141" s="22"/>
      <c r="JC141" s="22"/>
      <c r="JD141" s="22"/>
      <c r="JE141" s="22"/>
      <c r="JF141" s="22"/>
      <c r="JG141" s="22"/>
      <c r="JH141" s="21"/>
      <c r="JI141" s="22"/>
      <c r="JJ141" s="22"/>
      <c r="JK141" s="22"/>
      <c r="JL141" s="22"/>
      <c r="JM141" s="22"/>
      <c r="JN141" s="22"/>
      <c r="JO141" s="22"/>
      <c r="JP141" s="22"/>
      <c r="JQ141" s="22"/>
      <c r="JR141" s="22"/>
      <c r="JS141" s="22"/>
      <c r="JT141" s="22"/>
      <c r="JU141" s="22"/>
      <c r="JV141" s="22"/>
      <c r="JW141" s="22"/>
      <c r="JX141" s="22"/>
      <c r="JY141" s="22"/>
      <c r="JZ141" s="22"/>
      <c r="KA141" s="22"/>
      <c r="KB141" s="22"/>
      <c r="KC141" s="22"/>
      <c r="KD141" s="22"/>
      <c r="KE141" s="22"/>
      <c r="KF141" s="22"/>
      <c r="KG141" s="22"/>
      <c r="KH141" s="22"/>
      <c r="KI141" s="22"/>
      <c r="KJ141" s="22"/>
      <c r="KK141" s="22"/>
      <c r="KL141" s="22"/>
      <c r="KM141" s="22"/>
      <c r="KN141" s="22"/>
      <c r="KO141" s="22"/>
      <c r="KP141" s="22"/>
      <c r="KQ141" s="22"/>
      <c r="KR141" s="22"/>
      <c r="KS141" s="22"/>
      <c r="KT141" s="22"/>
      <c r="KU141" s="22"/>
      <c r="KV141" s="22"/>
      <c r="KW141" s="22"/>
      <c r="KX141" s="22"/>
      <c r="KY141" s="22"/>
      <c r="KZ141" s="22"/>
      <c r="LA141" s="22"/>
      <c r="LB141" s="22"/>
      <c r="LC141" s="22"/>
      <c r="LD141" s="22"/>
      <c r="LE141" s="22"/>
      <c r="LF141" s="22"/>
      <c r="LG141" s="22"/>
      <c r="LH141" s="22"/>
      <c r="LI141" s="22"/>
      <c r="LJ141" s="23"/>
    </row>
    <row r="142" spans="2:322" ht="3.65" customHeight="1">
      <c r="B142" s="21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3"/>
      <c r="AP142" s="22"/>
      <c r="AQ142" s="22"/>
      <c r="AR142" s="22"/>
      <c r="AS142" s="22"/>
      <c r="AT142" s="22"/>
      <c r="AU142" s="22"/>
      <c r="AV142" s="22"/>
      <c r="AW142" s="22"/>
      <c r="AX142" s="727"/>
      <c r="AY142" s="728"/>
      <c r="AZ142" s="47"/>
      <c r="BA142" s="1111"/>
      <c r="BB142" s="1112"/>
      <c r="BC142" s="1162"/>
      <c r="BD142" s="1162"/>
      <c r="BE142" s="1162"/>
      <c r="BF142" s="1162"/>
      <c r="BG142" s="1165"/>
      <c r="BH142" s="1165"/>
      <c r="BI142" s="1169"/>
      <c r="BJ142" s="1169"/>
      <c r="BK142" s="1169"/>
      <c r="BL142" s="1170"/>
      <c r="BM142" s="1291"/>
      <c r="BN142" s="1159"/>
      <c r="BO142" s="875"/>
      <c r="BP142" s="875"/>
      <c r="BQ142" s="875"/>
      <c r="BR142" s="875"/>
      <c r="BS142" s="875"/>
      <c r="BT142" s="875"/>
      <c r="BU142" s="875"/>
      <c r="BV142" s="875"/>
      <c r="BW142" s="1129" t="b">
        <v>0</v>
      </c>
      <c r="BX142" s="1130"/>
      <c r="BY142" s="1159"/>
      <c r="BZ142" s="1159"/>
      <c r="CA142" s="875"/>
      <c r="CB142" s="875"/>
      <c r="CC142" s="875"/>
      <c r="CD142" s="875"/>
      <c r="CE142" s="875"/>
      <c r="CF142" s="875"/>
      <c r="CG142" s="875"/>
      <c r="CH142" s="875"/>
      <c r="CI142" s="1129" t="b">
        <v>0</v>
      </c>
      <c r="CJ142" s="1130"/>
      <c r="CK142" s="545"/>
      <c r="CL142" s="546"/>
      <c r="CM142" s="875" t="str">
        <f>IFERROR(VLOOKUP(CT179,BD!$B:$D,3,FALSE),"-")</f>
        <v>1012111</v>
      </c>
      <c r="CN142" s="875"/>
      <c r="CO142" s="875"/>
      <c r="CP142" s="875"/>
      <c r="CQ142" s="875"/>
      <c r="CR142" s="875"/>
      <c r="CS142" s="875"/>
      <c r="CT142" s="875"/>
      <c r="CU142" s="1129" t="b">
        <v>0</v>
      </c>
      <c r="CV142" s="1130"/>
      <c r="CW142" s="1159"/>
      <c r="CX142" s="1159"/>
      <c r="CY142" s="875"/>
      <c r="CZ142" s="875"/>
      <c r="DA142" s="875"/>
      <c r="DB142" s="875"/>
      <c r="DC142" s="875"/>
      <c r="DD142" s="875"/>
      <c r="DE142" s="875"/>
      <c r="DF142" s="875"/>
      <c r="DG142" s="1129" t="b">
        <v>0</v>
      </c>
      <c r="DH142" s="1130"/>
      <c r="DI142" s="1159"/>
      <c r="DJ142" s="1159"/>
      <c r="DK142" s="875"/>
      <c r="DL142" s="875"/>
      <c r="DM142" s="875"/>
      <c r="DN142" s="875"/>
      <c r="DO142" s="875"/>
      <c r="DP142" s="875"/>
      <c r="DQ142" s="875"/>
      <c r="DR142" s="875"/>
      <c r="DS142" s="1129" t="b">
        <v>0</v>
      </c>
      <c r="DT142" s="1130"/>
      <c r="DU142" s="1159"/>
      <c r="DV142" s="1159"/>
      <c r="DW142" s="875"/>
      <c r="DX142" s="875"/>
      <c r="DY142" s="875"/>
      <c r="DZ142" s="875"/>
      <c r="EA142" s="875"/>
      <c r="EB142" s="875"/>
      <c r="EC142" s="875"/>
      <c r="ED142" s="875"/>
      <c r="EE142" s="1129" t="b">
        <v>0</v>
      </c>
      <c r="EF142" s="1130"/>
      <c r="EG142" s="1159"/>
      <c r="EH142" s="1159"/>
      <c r="EI142" s="875"/>
      <c r="EJ142" s="875"/>
      <c r="EK142" s="875"/>
      <c r="EL142" s="875"/>
      <c r="EM142" s="875"/>
      <c r="EN142" s="875"/>
      <c r="EO142" s="875"/>
      <c r="EP142" s="875"/>
      <c r="EQ142" s="1129" t="b">
        <v>0</v>
      </c>
      <c r="ER142" s="1130"/>
      <c r="ES142" s="1159"/>
      <c r="ET142" s="1159"/>
      <c r="EU142" s="875"/>
      <c r="EV142" s="875"/>
      <c r="EW142" s="875"/>
      <c r="EX142" s="875"/>
      <c r="EY142" s="875"/>
      <c r="EZ142" s="875"/>
      <c r="FA142" s="875"/>
      <c r="FB142" s="875"/>
      <c r="FC142" s="1129" t="b">
        <v>0</v>
      </c>
      <c r="FD142" s="1130"/>
      <c r="FE142" s="1159"/>
      <c r="FF142" s="1159"/>
      <c r="FG142" s="875"/>
      <c r="FH142" s="875"/>
      <c r="FI142" s="875"/>
      <c r="FJ142" s="875"/>
      <c r="FK142" s="875"/>
      <c r="FL142" s="875"/>
      <c r="FM142" s="875"/>
      <c r="FN142" s="875"/>
      <c r="FO142" s="1129" t="b">
        <v>0</v>
      </c>
      <c r="FP142" s="1130"/>
      <c r="FQ142" s="1159"/>
      <c r="FR142" s="1159"/>
      <c r="FS142" s="875"/>
      <c r="FT142" s="875"/>
      <c r="FU142" s="875"/>
      <c r="FV142" s="875"/>
      <c r="FW142" s="875"/>
      <c r="FX142" s="875"/>
      <c r="FY142" s="875"/>
      <c r="FZ142" s="875"/>
      <c r="GA142" s="1129" t="b">
        <v>0</v>
      </c>
      <c r="GB142" s="1130"/>
      <c r="GC142" s="1296"/>
      <c r="GD142" s="1159"/>
      <c r="GE142" s="875"/>
      <c r="GF142" s="875"/>
      <c r="GG142" s="875"/>
      <c r="GH142" s="875"/>
      <c r="GI142" s="875"/>
      <c r="GJ142" s="875"/>
      <c r="GK142" s="875"/>
      <c r="GL142" s="875"/>
      <c r="GM142" s="1129" t="b">
        <v>0</v>
      </c>
      <c r="GN142" s="1130"/>
      <c r="GO142" s="1159"/>
      <c r="GP142" s="1159"/>
      <c r="GQ142" s="875"/>
      <c r="GR142" s="875"/>
      <c r="GS142" s="875"/>
      <c r="GT142" s="875"/>
      <c r="GU142" s="875"/>
      <c r="GV142" s="875"/>
      <c r="GW142" s="875"/>
      <c r="GX142" s="875"/>
      <c r="GY142" s="1129" t="b">
        <v>0</v>
      </c>
      <c r="GZ142" s="1130"/>
      <c r="HA142" s="1159"/>
      <c r="HB142" s="1159"/>
      <c r="HC142" s="875"/>
      <c r="HD142" s="875"/>
      <c r="HE142" s="875"/>
      <c r="HF142" s="875"/>
      <c r="HG142" s="875"/>
      <c r="HH142" s="875"/>
      <c r="HI142" s="875"/>
      <c r="HJ142" s="875"/>
      <c r="HK142" s="1129" t="b">
        <v>0</v>
      </c>
      <c r="HL142" s="1130"/>
      <c r="HM142" s="1159"/>
      <c r="HN142" s="1159"/>
      <c r="HO142" s="875"/>
      <c r="HP142" s="875"/>
      <c r="HQ142" s="875"/>
      <c r="HR142" s="875"/>
      <c r="HS142" s="875"/>
      <c r="HT142" s="875"/>
      <c r="HU142" s="875"/>
      <c r="HV142" s="875"/>
      <c r="HW142" s="1129" t="b">
        <v>0</v>
      </c>
      <c r="HX142" s="1130"/>
      <c r="HY142" s="1159"/>
      <c r="HZ142" s="1159"/>
      <c r="IA142" s="875"/>
      <c r="IB142" s="875"/>
      <c r="IC142" s="875"/>
      <c r="ID142" s="875"/>
      <c r="IE142" s="875"/>
      <c r="IF142" s="875"/>
      <c r="IG142" s="875"/>
      <c r="IH142" s="875"/>
      <c r="II142" s="1129" t="b">
        <v>0</v>
      </c>
      <c r="IJ142" s="1130"/>
      <c r="IK142" s="1159"/>
      <c r="IL142" s="1159"/>
      <c r="IM142" s="875"/>
      <c r="IN142" s="875"/>
      <c r="IO142" s="875"/>
      <c r="IP142" s="875"/>
      <c r="IQ142" s="875"/>
      <c r="IR142" s="875"/>
      <c r="IS142" s="875"/>
      <c r="IT142" s="875"/>
      <c r="IU142" s="1129" t="b">
        <v>0</v>
      </c>
      <c r="IV142" s="1284"/>
      <c r="IW142" s="47"/>
      <c r="IX142" s="728"/>
      <c r="IY142" s="731"/>
      <c r="IZ142" s="22"/>
      <c r="JA142" s="22"/>
      <c r="JB142" s="22"/>
      <c r="JC142" s="22"/>
      <c r="JD142" s="22"/>
      <c r="JE142" s="22"/>
      <c r="JF142" s="22"/>
      <c r="JG142" s="22"/>
      <c r="JH142" s="21"/>
      <c r="JI142" s="22"/>
      <c r="JJ142" s="22"/>
      <c r="JK142" s="22"/>
      <c r="JL142" s="22"/>
      <c r="JM142" s="22"/>
      <c r="JN142" s="22"/>
      <c r="JO142" s="22"/>
      <c r="JP142" s="22"/>
      <c r="JQ142" s="22"/>
      <c r="JR142" s="22"/>
      <c r="JS142" s="22"/>
      <c r="JT142" s="22"/>
      <c r="JU142" s="22"/>
      <c r="JV142" s="22"/>
      <c r="JW142" s="22"/>
      <c r="JX142" s="22"/>
      <c r="JY142" s="22"/>
      <c r="JZ142" s="22"/>
      <c r="KA142" s="22"/>
      <c r="KB142" s="22"/>
      <c r="KC142" s="22"/>
      <c r="KD142" s="22"/>
      <c r="KE142" s="22"/>
      <c r="KF142" s="22"/>
      <c r="KG142" s="22"/>
      <c r="KH142" s="22"/>
      <c r="KI142" s="22"/>
      <c r="KJ142" s="22"/>
      <c r="KK142" s="22"/>
      <c r="KL142" s="22"/>
      <c r="KM142" s="22"/>
      <c r="KN142" s="22"/>
      <c r="KO142" s="22"/>
      <c r="KP142" s="22"/>
      <c r="KQ142" s="22"/>
      <c r="KR142" s="22"/>
      <c r="KS142" s="22"/>
      <c r="KT142" s="22"/>
      <c r="KU142" s="22"/>
      <c r="KV142" s="22"/>
      <c r="KW142" s="22"/>
      <c r="KX142" s="22"/>
      <c r="KY142" s="22"/>
      <c r="KZ142" s="22"/>
      <c r="LA142" s="22"/>
      <c r="LB142" s="22"/>
      <c r="LC142" s="22"/>
      <c r="LD142" s="22"/>
      <c r="LE142" s="22"/>
      <c r="LF142" s="22"/>
      <c r="LG142" s="22"/>
      <c r="LH142" s="22"/>
      <c r="LI142" s="22"/>
      <c r="LJ142" s="23"/>
    </row>
    <row r="143" spans="2:322" ht="3.65" customHeight="1">
      <c r="B143" s="21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3"/>
      <c r="AP143" s="22"/>
      <c r="AQ143" s="22"/>
      <c r="AR143" s="22"/>
      <c r="AS143" s="22"/>
      <c r="AT143" s="22"/>
      <c r="AU143" s="22"/>
      <c r="AV143" s="22"/>
      <c r="AW143" s="22"/>
      <c r="AX143" s="727"/>
      <c r="AY143" s="728"/>
      <c r="AZ143" s="47"/>
      <c r="BA143" s="1111"/>
      <c r="BB143" s="1112"/>
      <c r="BC143" s="1162"/>
      <c r="BD143" s="1162"/>
      <c r="BE143" s="1162"/>
      <c r="BF143" s="1162"/>
      <c r="BG143" s="1165"/>
      <c r="BH143" s="1165"/>
      <c r="BI143" s="1169"/>
      <c r="BJ143" s="1169"/>
      <c r="BK143" s="1169"/>
      <c r="BL143" s="1170"/>
      <c r="BM143" s="1291"/>
      <c r="BN143" s="1159"/>
      <c r="BO143" s="875"/>
      <c r="BP143" s="875"/>
      <c r="BQ143" s="875"/>
      <c r="BR143" s="875"/>
      <c r="BS143" s="875"/>
      <c r="BT143" s="875"/>
      <c r="BU143" s="875"/>
      <c r="BV143" s="875"/>
      <c r="BW143" s="1129"/>
      <c r="BX143" s="1130"/>
      <c r="BY143" s="1159"/>
      <c r="BZ143" s="1159"/>
      <c r="CA143" s="875"/>
      <c r="CB143" s="875"/>
      <c r="CC143" s="875"/>
      <c r="CD143" s="875"/>
      <c r="CE143" s="875"/>
      <c r="CF143" s="875"/>
      <c r="CG143" s="875"/>
      <c r="CH143" s="875"/>
      <c r="CI143" s="1129"/>
      <c r="CJ143" s="1130"/>
      <c r="CK143" s="545"/>
      <c r="CL143" s="546"/>
      <c r="CM143" s="875"/>
      <c r="CN143" s="875"/>
      <c r="CO143" s="875"/>
      <c r="CP143" s="875"/>
      <c r="CQ143" s="875"/>
      <c r="CR143" s="875"/>
      <c r="CS143" s="875"/>
      <c r="CT143" s="875"/>
      <c r="CU143" s="1129"/>
      <c r="CV143" s="1130"/>
      <c r="CW143" s="1159"/>
      <c r="CX143" s="1159"/>
      <c r="CY143" s="875"/>
      <c r="CZ143" s="875"/>
      <c r="DA143" s="875"/>
      <c r="DB143" s="875"/>
      <c r="DC143" s="875"/>
      <c r="DD143" s="875"/>
      <c r="DE143" s="875"/>
      <c r="DF143" s="875"/>
      <c r="DG143" s="1129"/>
      <c r="DH143" s="1130"/>
      <c r="DI143" s="1159"/>
      <c r="DJ143" s="1159"/>
      <c r="DK143" s="875"/>
      <c r="DL143" s="875"/>
      <c r="DM143" s="875"/>
      <c r="DN143" s="875"/>
      <c r="DO143" s="875"/>
      <c r="DP143" s="875"/>
      <c r="DQ143" s="875"/>
      <c r="DR143" s="875"/>
      <c r="DS143" s="1129"/>
      <c r="DT143" s="1130"/>
      <c r="DU143" s="1159"/>
      <c r="DV143" s="1159"/>
      <c r="DW143" s="875"/>
      <c r="DX143" s="875"/>
      <c r="DY143" s="875"/>
      <c r="DZ143" s="875"/>
      <c r="EA143" s="875"/>
      <c r="EB143" s="875"/>
      <c r="EC143" s="875"/>
      <c r="ED143" s="875"/>
      <c r="EE143" s="1129"/>
      <c r="EF143" s="1130"/>
      <c r="EG143" s="1159"/>
      <c r="EH143" s="1159"/>
      <c r="EI143" s="875"/>
      <c r="EJ143" s="875"/>
      <c r="EK143" s="875"/>
      <c r="EL143" s="875"/>
      <c r="EM143" s="875"/>
      <c r="EN143" s="875"/>
      <c r="EO143" s="875"/>
      <c r="EP143" s="875"/>
      <c r="EQ143" s="1129"/>
      <c r="ER143" s="1130"/>
      <c r="ES143" s="1159"/>
      <c r="ET143" s="1159"/>
      <c r="EU143" s="875"/>
      <c r="EV143" s="875"/>
      <c r="EW143" s="875"/>
      <c r="EX143" s="875"/>
      <c r="EY143" s="875"/>
      <c r="EZ143" s="875"/>
      <c r="FA143" s="875"/>
      <c r="FB143" s="875"/>
      <c r="FC143" s="1129"/>
      <c r="FD143" s="1130"/>
      <c r="FE143" s="1159"/>
      <c r="FF143" s="1159"/>
      <c r="FG143" s="875"/>
      <c r="FH143" s="875"/>
      <c r="FI143" s="875"/>
      <c r="FJ143" s="875"/>
      <c r="FK143" s="875"/>
      <c r="FL143" s="875"/>
      <c r="FM143" s="875"/>
      <c r="FN143" s="875"/>
      <c r="FO143" s="1129"/>
      <c r="FP143" s="1130"/>
      <c r="FQ143" s="1159"/>
      <c r="FR143" s="1159"/>
      <c r="FS143" s="875"/>
      <c r="FT143" s="875"/>
      <c r="FU143" s="875"/>
      <c r="FV143" s="875"/>
      <c r="FW143" s="875"/>
      <c r="FX143" s="875"/>
      <c r="FY143" s="875"/>
      <c r="FZ143" s="875"/>
      <c r="GA143" s="1129"/>
      <c r="GB143" s="1130"/>
      <c r="GC143" s="1296"/>
      <c r="GD143" s="1159"/>
      <c r="GE143" s="875"/>
      <c r="GF143" s="875"/>
      <c r="GG143" s="875"/>
      <c r="GH143" s="875"/>
      <c r="GI143" s="875"/>
      <c r="GJ143" s="875"/>
      <c r="GK143" s="875"/>
      <c r="GL143" s="875"/>
      <c r="GM143" s="1129"/>
      <c r="GN143" s="1130"/>
      <c r="GO143" s="1159"/>
      <c r="GP143" s="1159"/>
      <c r="GQ143" s="875"/>
      <c r="GR143" s="875"/>
      <c r="GS143" s="875"/>
      <c r="GT143" s="875"/>
      <c r="GU143" s="875"/>
      <c r="GV143" s="875"/>
      <c r="GW143" s="875"/>
      <c r="GX143" s="875"/>
      <c r="GY143" s="1129"/>
      <c r="GZ143" s="1130"/>
      <c r="HA143" s="1159"/>
      <c r="HB143" s="1159"/>
      <c r="HC143" s="875"/>
      <c r="HD143" s="875"/>
      <c r="HE143" s="875"/>
      <c r="HF143" s="875"/>
      <c r="HG143" s="875"/>
      <c r="HH143" s="875"/>
      <c r="HI143" s="875"/>
      <c r="HJ143" s="875"/>
      <c r="HK143" s="1129"/>
      <c r="HL143" s="1130"/>
      <c r="HM143" s="1159"/>
      <c r="HN143" s="1159"/>
      <c r="HO143" s="875"/>
      <c r="HP143" s="875"/>
      <c r="HQ143" s="875"/>
      <c r="HR143" s="875"/>
      <c r="HS143" s="875"/>
      <c r="HT143" s="875"/>
      <c r="HU143" s="875"/>
      <c r="HV143" s="875"/>
      <c r="HW143" s="1129"/>
      <c r="HX143" s="1130"/>
      <c r="HY143" s="1159"/>
      <c r="HZ143" s="1159"/>
      <c r="IA143" s="875"/>
      <c r="IB143" s="875"/>
      <c r="IC143" s="875"/>
      <c r="ID143" s="875"/>
      <c r="IE143" s="875"/>
      <c r="IF143" s="875"/>
      <c r="IG143" s="875"/>
      <c r="IH143" s="875"/>
      <c r="II143" s="1129"/>
      <c r="IJ143" s="1130"/>
      <c r="IK143" s="1159"/>
      <c r="IL143" s="1159"/>
      <c r="IM143" s="875"/>
      <c r="IN143" s="875"/>
      <c r="IO143" s="875"/>
      <c r="IP143" s="875"/>
      <c r="IQ143" s="875"/>
      <c r="IR143" s="875"/>
      <c r="IS143" s="875"/>
      <c r="IT143" s="875"/>
      <c r="IU143" s="1129"/>
      <c r="IV143" s="1284"/>
      <c r="IW143" s="47"/>
      <c r="IX143" s="728"/>
      <c r="IY143" s="731"/>
      <c r="IZ143" s="22"/>
      <c r="JA143" s="22"/>
      <c r="JB143" s="22"/>
      <c r="JC143" s="22"/>
      <c r="JD143" s="22"/>
      <c r="JE143" s="22"/>
      <c r="JF143" s="22"/>
      <c r="JG143" s="22"/>
      <c r="JH143" s="21"/>
      <c r="JI143" s="22"/>
      <c r="JJ143" s="22"/>
      <c r="JK143" s="22"/>
      <c r="JL143" s="22"/>
      <c r="JM143" s="22"/>
      <c r="JN143" s="22"/>
      <c r="JO143" s="22"/>
      <c r="JP143" s="22"/>
      <c r="JQ143" s="22"/>
      <c r="JR143" s="22"/>
      <c r="JS143" s="22"/>
      <c r="JT143" s="22"/>
      <c r="JU143" s="22"/>
      <c r="JV143" s="22"/>
      <c r="JW143" s="22"/>
      <c r="JX143" s="22"/>
      <c r="JY143" s="22"/>
      <c r="JZ143" s="22"/>
      <c r="KA143" s="22"/>
      <c r="KB143" s="22"/>
      <c r="KC143" s="22"/>
      <c r="KD143" s="22"/>
      <c r="KE143" s="22"/>
      <c r="KF143" s="22"/>
      <c r="KG143" s="22"/>
      <c r="KH143" s="22"/>
      <c r="KI143" s="22"/>
      <c r="KJ143" s="22"/>
      <c r="KK143" s="22"/>
      <c r="KL143" s="22"/>
      <c r="KM143" s="22"/>
      <c r="KN143" s="22"/>
      <c r="KO143" s="22"/>
      <c r="KP143" s="22"/>
      <c r="KQ143" s="22"/>
      <c r="KR143" s="22"/>
      <c r="KS143" s="22"/>
      <c r="KT143" s="22"/>
      <c r="KU143" s="22"/>
      <c r="KV143" s="22"/>
      <c r="KW143" s="22"/>
      <c r="KX143" s="22"/>
      <c r="KY143" s="22"/>
      <c r="KZ143" s="22"/>
      <c r="LA143" s="22"/>
      <c r="LB143" s="22"/>
      <c r="LC143" s="22"/>
      <c r="LD143" s="22"/>
      <c r="LE143" s="22"/>
      <c r="LF143" s="22"/>
      <c r="LG143" s="22"/>
      <c r="LH143" s="22"/>
      <c r="LI143" s="22"/>
      <c r="LJ143" s="23"/>
    </row>
    <row r="144" spans="2:322" ht="3.65" customHeight="1">
      <c r="B144" s="21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3"/>
      <c r="AP144" s="22"/>
      <c r="AQ144" s="22"/>
      <c r="AR144" s="22"/>
      <c r="AS144" s="22"/>
      <c r="AT144" s="22"/>
      <c r="AU144" s="22"/>
      <c r="AV144" s="22"/>
      <c r="AW144" s="22"/>
      <c r="AX144" s="727"/>
      <c r="AY144" s="728"/>
      <c r="AZ144" s="47"/>
      <c r="BA144" s="1111"/>
      <c r="BB144" s="1112"/>
      <c r="BC144" s="1163"/>
      <c r="BD144" s="1163"/>
      <c r="BE144" s="1163"/>
      <c r="BF144" s="1163"/>
      <c r="BG144" s="1166"/>
      <c r="BH144" s="1166"/>
      <c r="BI144" s="1171"/>
      <c r="BJ144" s="1171"/>
      <c r="BK144" s="1171"/>
      <c r="BL144" s="1172"/>
      <c r="BM144" s="1292"/>
      <c r="BN144" s="1160"/>
      <c r="BO144" s="878"/>
      <c r="BP144" s="878"/>
      <c r="BQ144" s="878"/>
      <c r="BR144" s="878"/>
      <c r="BS144" s="878"/>
      <c r="BT144" s="878"/>
      <c r="BU144" s="878"/>
      <c r="BV144" s="878"/>
      <c r="BW144" s="580"/>
      <c r="BX144" s="581"/>
      <c r="BY144" s="1160"/>
      <c r="BZ144" s="1160"/>
      <c r="CA144" s="878"/>
      <c r="CB144" s="878"/>
      <c r="CC144" s="878"/>
      <c r="CD144" s="878"/>
      <c r="CE144" s="878"/>
      <c r="CF144" s="878"/>
      <c r="CG144" s="878"/>
      <c r="CH144" s="878"/>
      <c r="CI144" s="580"/>
      <c r="CJ144" s="581"/>
      <c r="CK144" s="547"/>
      <c r="CL144" s="548"/>
      <c r="CM144" s="878"/>
      <c r="CN144" s="878"/>
      <c r="CO144" s="878"/>
      <c r="CP144" s="878"/>
      <c r="CQ144" s="878"/>
      <c r="CR144" s="878"/>
      <c r="CS144" s="878"/>
      <c r="CT144" s="878"/>
      <c r="CU144" s="584"/>
      <c r="CV144" s="585"/>
      <c r="CW144" s="1160"/>
      <c r="CX144" s="1160"/>
      <c r="CY144" s="878"/>
      <c r="CZ144" s="878"/>
      <c r="DA144" s="878"/>
      <c r="DB144" s="878"/>
      <c r="DC144" s="878"/>
      <c r="DD144" s="878"/>
      <c r="DE144" s="878"/>
      <c r="DF144" s="878"/>
      <c r="DG144" s="580"/>
      <c r="DH144" s="581"/>
      <c r="DI144" s="1160"/>
      <c r="DJ144" s="1160"/>
      <c r="DK144" s="878"/>
      <c r="DL144" s="878"/>
      <c r="DM144" s="878"/>
      <c r="DN144" s="878"/>
      <c r="DO144" s="878"/>
      <c r="DP144" s="878"/>
      <c r="DQ144" s="878"/>
      <c r="DR144" s="878"/>
      <c r="DS144" s="580"/>
      <c r="DT144" s="581"/>
      <c r="DU144" s="1160"/>
      <c r="DV144" s="1160"/>
      <c r="DW144" s="878"/>
      <c r="DX144" s="878"/>
      <c r="DY144" s="878"/>
      <c r="DZ144" s="878"/>
      <c r="EA144" s="878"/>
      <c r="EB144" s="878"/>
      <c r="EC144" s="878"/>
      <c r="ED144" s="878"/>
      <c r="EE144" s="580"/>
      <c r="EF144" s="581"/>
      <c r="EG144" s="1160"/>
      <c r="EH144" s="1160"/>
      <c r="EI144" s="878"/>
      <c r="EJ144" s="878"/>
      <c r="EK144" s="878"/>
      <c r="EL144" s="878"/>
      <c r="EM144" s="878"/>
      <c r="EN144" s="878"/>
      <c r="EO144" s="878"/>
      <c r="EP144" s="878"/>
      <c r="EQ144" s="580"/>
      <c r="ER144" s="581"/>
      <c r="ES144" s="1160"/>
      <c r="ET144" s="1160"/>
      <c r="EU144" s="878"/>
      <c r="EV144" s="878"/>
      <c r="EW144" s="878"/>
      <c r="EX144" s="878"/>
      <c r="EY144" s="878"/>
      <c r="EZ144" s="878"/>
      <c r="FA144" s="878"/>
      <c r="FB144" s="878"/>
      <c r="FC144" s="580"/>
      <c r="FD144" s="581"/>
      <c r="FE144" s="1160"/>
      <c r="FF144" s="1160"/>
      <c r="FG144" s="878"/>
      <c r="FH144" s="878"/>
      <c r="FI144" s="878"/>
      <c r="FJ144" s="878"/>
      <c r="FK144" s="878"/>
      <c r="FL144" s="878"/>
      <c r="FM144" s="878"/>
      <c r="FN144" s="878"/>
      <c r="FO144" s="586"/>
      <c r="FP144" s="587"/>
      <c r="FQ144" s="1160"/>
      <c r="FR144" s="1160"/>
      <c r="FS144" s="878"/>
      <c r="FT144" s="878"/>
      <c r="FU144" s="878"/>
      <c r="FV144" s="878"/>
      <c r="FW144" s="878"/>
      <c r="FX144" s="878"/>
      <c r="FY144" s="878"/>
      <c r="FZ144" s="878"/>
      <c r="GA144" s="580"/>
      <c r="GB144" s="581"/>
      <c r="GC144" s="1297"/>
      <c r="GD144" s="1160"/>
      <c r="GE144" s="878"/>
      <c r="GF144" s="878"/>
      <c r="GG144" s="878"/>
      <c r="GH144" s="878"/>
      <c r="GI144" s="878"/>
      <c r="GJ144" s="878"/>
      <c r="GK144" s="878"/>
      <c r="GL144" s="878"/>
      <c r="GM144" s="580"/>
      <c r="GN144" s="581"/>
      <c r="GO144" s="1160"/>
      <c r="GP144" s="1160"/>
      <c r="GQ144" s="878"/>
      <c r="GR144" s="878"/>
      <c r="GS144" s="878"/>
      <c r="GT144" s="878"/>
      <c r="GU144" s="878"/>
      <c r="GV144" s="878"/>
      <c r="GW144" s="878"/>
      <c r="GX144" s="878"/>
      <c r="GY144" s="580"/>
      <c r="GZ144" s="581"/>
      <c r="HA144" s="1160"/>
      <c r="HB144" s="1160"/>
      <c r="HC144" s="878"/>
      <c r="HD144" s="878"/>
      <c r="HE144" s="878"/>
      <c r="HF144" s="878"/>
      <c r="HG144" s="878"/>
      <c r="HH144" s="878"/>
      <c r="HI144" s="878"/>
      <c r="HJ144" s="878"/>
      <c r="HK144" s="580"/>
      <c r="HL144" s="581"/>
      <c r="HM144" s="1160"/>
      <c r="HN144" s="1160"/>
      <c r="HO144" s="878"/>
      <c r="HP144" s="878"/>
      <c r="HQ144" s="878"/>
      <c r="HR144" s="878"/>
      <c r="HS144" s="878"/>
      <c r="HT144" s="878"/>
      <c r="HU144" s="878"/>
      <c r="HV144" s="878"/>
      <c r="HW144" s="580"/>
      <c r="HX144" s="581"/>
      <c r="HY144" s="1160"/>
      <c r="HZ144" s="1160"/>
      <c r="IA144" s="878"/>
      <c r="IB144" s="878"/>
      <c r="IC144" s="878"/>
      <c r="ID144" s="878"/>
      <c r="IE144" s="878"/>
      <c r="IF144" s="878"/>
      <c r="IG144" s="878"/>
      <c r="IH144" s="878"/>
      <c r="II144" s="580"/>
      <c r="IJ144" s="581"/>
      <c r="IK144" s="1160"/>
      <c r="IL144" s="1160"/>
      <c r="IM144" s="878"/>
      <c r="IN144" s="878"/>
      <c r="IO144" s="878"/>
      <c r="IP144" s="878"/>
      <c r="IQ144" s="878"/>
      <c r="IR144" s="878"/>
      <c r="IS144" s="878"/>
      <c r="IT144" s="878"/>
      <c r="IU144" s="451"/>
      <c r="IV144" s="563"/>
      <c r="IW144" s="47"/>
      <c r="IX144" s="728"/>
      <c r="IY144" s="731"/>
      <c r="IZ144" s="22"/>
      <c r="JA144" s="22"/>
      <c r="JB144" s="22"/>
      <c r="JC144" s="22"/>
      <c r="JD144" s="22"/>
      <c r="JE144" s="22"/>
      <c r="JF144" s="22"/>
      <c r="JG144" s="22"/>
      <c r="JH144" s="21"/>
      <c r="JI144" s="22"/>
      <c r="JJ144" s="22"/>
      <c r="JK144" s="22"/>
      <c r="JL144" s="22"/>
      <c r="JM144" s="22"/>
      <c r="JN144" s="22"/>
      <c r="JO144" s="22"/>
      <c r="JP144" s="22"/>
      <c r="JQ144" s="22"/>
      <c r="JR144" s="22"/>
      <c r="JS144" s="22"/>
      <c r="JT144" s="22"/>
      <c r="JU144" s="22"/>
      <c r="JV144" s="22"/>
      <c r="JW144" s="22"/>
      <c r="JX144" s="22"/>
      <c r="JY144" s="22"/>
      <c r="JZ144" s="22"/>
      <c r="KA144" s="22"/>
      <c r="KB144" s="22"/>
      <c r="KC144" s="22"/>
      <c r="KD144" s="22"/>
      <c r="KE144" s="22"/>
      <c r="KF144" s="22"/>
      <c r="KG144" s="22"/>
      <c r="KH144" s="22"/>
      <c r="KI144" s="22"/>
      <c r="KJ144" s="22"/>
      <c r="KK144" s="22"/>
      <c r="KL144" s="22"/>
      <c r="KM144" s="22"/>
      <c r="KN144" s="22"/>
      <c r="KO144" s="22"/>
      <c r="KP144" s="22"/>
      <c r="KQ144" s="22"/>
      <c r="KR144" s="22"/>
      <c r="KS144" s="22"/>
      <c r="KT144" s="22"/>
      <c r="KU144" s="22"/>
      <c r="KV144" s="22"/>
      <c r="KW144" s="22"/>
      <c r="KX144" s="22"/>
      <c r="KY144" s="22"/>
      <c r="KZ144" s="22"/>
      <c r="LA144" s="22"/>
      <c r="LB144" s="22"/>
      <c r="LC144" s="22"/>
      <c r="LD144" s="22"/>
      <c r="LE144" s="22"/>
      <c r="LF144" s="22"/>
      <c r="LG144" s="22"/>
      <c r="LH144" s="22"/>
      <c r="LI144" s="22"/>
      <c r="LJ144" s="23"/>
    </row>
    <row r="145" spans="2:322" ht="3.65" customHeight="1">
      <c r="B145" s="21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3"/>
      <c r="AP145" s="22"/>
      <c r="AQ145" s="22"/>
      <c r="AR145" s="22"/>
      <c r="AS145" s="22"/>
      <c r="AT145" s="22"/>
      <c r="AU145" s="22"/>
      <c r="AV145" s="22"/>
      <c r="AW145" s="22"/>
      <c r="AX145" s="727"/>
      <c r="AY145" s="728"/>
      <c r="AZ145" s="47"/>
      <c r="BA145" s="1111"/>
      <c r="BB145" s="1112"/>
      <c r="BC145" s="1173" t="s">
        <v>1056</v>
      </c>
      <c r="BD145" s="1174"/>
      <c r="BE145" s="1174"/>
      <c r="BF145" s="1174"/>
      <c r="BG145" s="1179" t="s">
        <v>5</v>
      </c>
      <c r="BH145" s="1179"/>
      <c r="BI145" s="1182">
        <v>1000</v>
      </c>
      <c r="BJ145" s="1182"/>
      <c r="BK145" s="1182"/>
      <c r="BL145" s="1183"/>
      <c r="BM145" s="1285" t="b">
        <v>0</v>
      </c>
      <c r="BN145" s="1151"/>
      <c r="BO145" s="976" t="s">
        <v>162</v>
      </c>
      <c r="BP145" s="976"/>
      <c r="BQ145" s="976"/>
      <c r="BR145" s="976"/>
      <c r="BS145" s="976"/>
      <c r="BT145" s="976"/>
      <c r="BU145" s="976"/>
      <c r="BV145" s="976"/>
      <c r="BW145" s="1141" t="b">
        <v>0</v>
      </c>
      <c r="BX145" s="1142"/>
      <c r="BY145" s="1151" t="b">
        <v>0</v>
      </c>
      <c r="BZ145" s="1151"/>
      <c r="CA145" s="976" t="s">
        <v>162</v>
      </c>
      <c r="CB145" s="976"/>
      <c r="CC145" s="976"/>
      <c r="CD145" s="976"/>
      <c r="CE145" s="976"/>
      <c r="CF145" s="976"/>
      <c r="CG145" s="976"/>
      <c r="CH145" s="976"/>
      <c r="CI145" s="1141" t="b">
        <v>0</v>
      </c>
      <c r="CJ145" s="1142"/>
      <c r="CK145" s="945" t="b">
        <v>1</v>
      </c>
      <c r="CL145" s="946"/>
      <c r="CM145" s="1288" t="s">
        <v>952</v>
      </c>
      <c r="CN145" s="1288"/>
      <c r="CO145" s="1288"/>
      <c r="CP145" s="1288"/>
      <c r="CQ145" s="1288"/>
      <c r="CR145" s="1288"/>
      <c r="CS145" s="1288"/>
      <c r="CT145" s="1288"/>
      <c r="CU145" s="1137" t="b">
        <v>0</v>
      </c>
      <c r="CV145" s="1138"/>
      <c r="CW145" s="1151" t="b">
        <v>0</v>
      </c>
      <c r="CX145" s="1151"/>
      <c r="CY145" s="976" t="str">
        <f>IFERROR(VLOOKUP(CW178,BD!$B:$D,3,FALSE),"-")</f>
        <v>1014501</v>
      </c>
      <c r="CZ145" s="976"/>
      <c r="DA145" s="976"/>
      <c r="DB145" s="976"/>
      <c r="DC145" s="976"/>
      <c r="DD145" s="976"/>
      <c r="DE145" s="976"/>
      <c r="DF145" s="976"/>
      <c r="DG145" s="1141" t="b">
        <v>0</v>
      </c>
      <c r="DH145" s="1142"/>
      <c r="DI145" s="1151" t="b">
        <v>0</v>
      </c>
      <c r="DJ145" s="1151"/>
      <c r="DK145" s="976" t="str">
        <f>IFERROR(VLOOKUP(DI178,BD!$B:$D,3,FALSE),"-")</f>
        <v>1014502</v>
      </c>
      <c r="DL145" s="976"/>
      <c r="DM145" s="976"/>
      <c r="DN145" s="976"/>
      <c r="DO145" s="976"/>
      <c r="DP145" s="976"/>
      <c r="DQ145" s="976"/>
      <c r="DR145" s="976"/>
      <c r="DS145" s="1141" t="b">
        <v>0</v>
      </c>
      <c r="DT145" s="1142"/>
      <c r="DU145" s="1151" t="b">
        <v>0</v>
      </c>
      <c r="DV145" s="1151"/>
      <c r="DW145" s="976" t="s">
        <v>162</v>
      </c>
      <c r="DX145" s="976"/>
      <c r="DY145" s="976"/>
      <c r="DZ145" s="976"/>
      <c r="EA145" s="976"/>
      <c r="EB145" s="976"/>
      <c r="EC145" s="976"/>
      <c r="ED145" s="976"/>
      <c r="EE145" s="1141" t="b">
        <v>0</v>
      </c>
      <c r="EF145" s="1142"/>
      <c r="EG145" s="1151" t="b">
        <v>0</v>
      </c>
      <c r="EH145" s="1151"/>
      <c r="EI145" s="976" t="str">
        <f>IFERROR(VLOOKUP(EK179,BD!$B:$D,3,FALSE),"-")</f>
        <v>-</v>
      </c>
      <c r="EJ145" s="976"/>
      <c r="EK145" s="976"/>
      <c r="EL145" s="976"/>
      <c r="EM145" s="976"/>
      <c r="EN145" s="976"/>
      <c r="EO145" s="976"/>
      <c r="EP145" s="976"/>
      <c r="EQ145" s="1141" t="b">
        <v>0</v>
      </c>
      <c r="ER145" s="1142"/>
      <c r="ES145" s="1151" t="b">
        <v>0</v>
      </c>
      <c r="ET145" s="1151"/>
      <c r="EU145" s="976"/>
      <c r="EV145" s="976"/>
      <c r="EW145" s="976"/>
      <c r="EX145" s="976"/>
      <c r="EY145" s="976"/>
      <c r="EZ145" s="976"/>
      <c r="FA145" s="976"/>
      <c r="FB145" s="976"/>
      <c r="FC145" s="1141" t="b">
        <v>0</v>
      </c>
      <c r="FD145" s="1142"/>
      <c r="FE145" s="1151" t="b">
        <v>0</v>
      </c>
      <c r="FF145" s="1151"/>
      <c r="FG145" s="976" t="s">
        <v>162</v>
      </c>
      <c r="FH145" s="976"/>
      <c r="FI145" s="976"/>
      <c r="FJ145" s="976"/>
      <c r="FK145" s="976"/>
      <c r="FL145" s="976"/>
      <c r="FM145" s="976"/>
      <c r="FN145" s="976"/>
      <c r="FO145" s="1141" t="b">
        <v>0</v>
      </c>
      <c r="FP145" s="1142"/>
      <c r="FQ145" s="1151" t="b">
        <v>0</v>
      </c>
      <c r="FR145" s="1151"/>
      <c r="FS145" s="976" t="s">
        <v>162</v>
      </c>
      <c r="FT145" s="976"/>
      <c r="FU145" s="976"/>
      <c r="FV145" s="976"/>
      <c r="FW145" s="976"/>
      <c r="FX145" s="976"/>
      <c r="FY145" s="976"/>
      <c r="FZ145" s="976"/>
      <c r="GA145" s="1141" t="b">
        <v>0</v>
      </c>
      <c r="GB145" s="1142"/>
      <c r="GC145" s="1280" t="b">
        <v>0</v>
      </c>
      <c r="GD145" s="1151"/>
      <c r="GE145" s="976" t="s">
        <v>162</v>
      </c>
      <c r="GF145" s="976"/>
      <c r="GG145" s="976"/>
      <c r="GH145" s="976"/>
      <c r="GI145" s="976"/>
      <c r="GJ145" s="976"/>
      <c r="GK145" s="976"/>
      <c r="GL145" s="976"/>
      <c r="GM145" s="1141" t="b">
        <v>0</v>
      </c>
      <c r="GN145" s="1142"/>
      <c r="GO145" s="1151" t="b">
        <v>0</v>
      </c>
      <c r="GP145" s="1151"/>
      <c r="GQ145" s="976" t="s">
        <v>162</v>
      </c>
      <c r="GR145" s="976"/>
      <c r="GS145" s="976"/>
      <c r="GT145" s="976"/>
      <c r="GU145" s="976"/>
      <c r="GV145" s="976"/>
      <c r="GW145" s="976"/>
      <c r="GX145" s="976"/>
      <c r="GY145" s="1141" t="b">
        <v>0</v>
      </c>
      <c r="GZ145" s="1142"/>
      <c r="HA145" s="1151" t="b">
        <v>0</v>
      </c>
      <c r="HB145" s="1151"/>
      <c r="HC145" s="976" t="s">
        <v>162</v>
      </c>
      <c r="HD145" s="976"/>
      <c r="HE145" s="976"/>
      <c r="HF145" s="976"/>
      <c r="HG145" s="976"/>
      <c r="HH145" s="976"/>
      <c r="HI145" s="976"/>
      <c r="HJ145" s="976"/>
      <c r="HK145" s="1141" t="b">
        <v>0</v>
      </c>
      <c r="HL145" s="1142"/>
      <c r="HM145" s="1151" t="b">
        <v>0</v>
      </c>
      <c r="HN145" s="1151"/>
      <c r="HO145" s="976" t="s">
        <v>162</v>
      </c>
      <c r="HP145" s="976"/>
      <c r="HQ145" s="976"/>
      <c r="HR145" s="976"/>
      <c r="HS145" s="976"/>
      <c r="HT145" s="976"/>
      <c r="HU145" s="976"/>
      <c r="HV145" s="976"/>
      <c r="HW145" s="1141" t="b">
        <v>0</v>
      </c>
      <c r="HX145" s="1142"/>
      <c r="HY145" s="1151" t="b">
        <v>0</v>
      </c>
      <c r="HZ145" s="1151"/>
      <c r="IA145" s="976" t="str">
        <f>IFERROR(VLOOKUP(IC179,BD!$B:$D,3,FALSE),"-")</f>
        <v>-</v>
      </c>
      <c r="IB145" s="976"/>
      <c r="IC145" s="976"/>
      <c r="ID145" s="976"/>
      <c r="IE145" s="976"/>
      <c r="IF145" s="976"/>
      <c r="IG145" s="976"/>
      <c r="IH145" s="976"/>
      <c r="II145" s="1141" t="b">
        <v>0</v>
      </c>
      <c r="IJ145" s="1142"/>
      <c r="IK145" s="1151" t="b">
        <v>0</v>
      </c>
      <c r="IL145" s="1151"/>
      <c r="IM145" s="976" t="str">
        <f>IFERROR(VLOOKUP(IO179,BD!$B:$D,3,FALSE),"-")</f>
        <v>-</v>
      </c>
      <c r="IN145" s="976"/>
      <c r="IO145" s="976"/>
      <c r="IP145" s="976"/>
      <c r="IQ145" s="976"/>
      <c r="IR145" s="976"/>
      <c r="IS145" s="976"/>
      <c r="IT145" s="976"/>
      <c r="IU145" s="1141" t="b">
        <v>0</v>
      </c>
      <c r="IV145" s="1275"/>
      <c r="IW145" s="47"/>
      <c r="IX145" s="728"/>
      <c r="IY145" s="731"/>
      <c r="IZ145" s="22"/>
      <c r="JA145" s="22"/>
      <c r="JB145" s="22"/>
      <c r="JC145" s="22"/>
      <c r="JD145" s="22"/>
      <c r="JE145" s="22"/>
      <c r="JF145" s="22"/>
      <c r="JG145" s="22"/>
      <c r="JH145" s="21"/>
      <c r="JI145" s="22"/>
      <c r="JJ145" s="22"/>
      <c r="JK145" s="22"/>
      <c r="JL145" s="22"/>
      <c r="JM145" s="22"/>
      <c r="JN145" s="22"/>
      <c r="JO145" s="22"/>
      <c r="JP145" s="22"/>
      <c r="JQ145" s="22"/>
      <c r="JR145" s="22"/>
      <c r="JS145" s="22"/>
      <c r="JT145" s="22"/>
      <c r="JU145" s="22"/>
      <c r="JV145" s="22"/>
      <c r="JW145" s="22"/>
      <c r="JX145" s="22"/>
      <c r="JY145" s="22"/>
      <c r="JZ145" s="22"/>
      <c r="KA145" s="22"/>
      <c r="KB145" s="22"/>
      <c r="KC145" s="22"/>
      <c r="KD145" s="22"/>
      <c r="KE145" s="22"/>
      <c r="KF145" s="22"/>
      <c r="KG145" s="22"/>
      <c r="KH145" s="22"/>
      <c r="KI145" s="22"/>
      <c r="KJ145" s="22"/>
      <c r="KK145" s="22"/>
      <c r="KL145" s="22"/>
      <c r="KM145" s="22"/>
      <c r="KN145" s="22"/>
      <c r="KO145" s="22"/>
      <c r="KP145" s="22"/>
      <c r="KQ145" s="22"/>
      <c r="KR145" s="22"/>
      <c r="KS145" s="22"/>
      <c r="KT145" s="22"/>
      <c r="KU145" s="22"/>
      <c r="KV145" s="22"/>
      <c r="KW145" s="22"/>
      <c r="KX145" s="22"/>
      <c r="KY145" s="22"/>
      <c r="KZ145" s="22"/>
      <c r="LA145" s="22"/>
      <c r="LB145" s="22"/>
      <c r="LC145" s="22"/>
      <c r="LD145" s="22"/>
      <c r="LE145" s="22"/>
      <c r="LF145" s="22"/>
      <c r="LG145" s="22"/>
      <c r="LH145" s="22"/>
      <c r="LI145" s="22"/>
      <c r="LJ145" s="23"/>
    </row>
    <row r="146" spans="2:322" ht="3.65" customHeight="1">
      <c r="B146" s="21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3"/>
      <c r="AP146" s="22"/>
      <c r="AQ146" s="22"/>
      <c r="AR146" s="22"/>
      <c r="AS146" s="22"/>
      <c r="AT146" s="22"/>
      <c r="AU146" s="22"/>
      <c r="AV146" s="22"/>
      <c r="AW146" s="22"/>
      <c r="AX146" s="727"/>
      <c r="AY146" s="728"/>
      <c r="AZ146" s="47"/>
      <c r="BA146" s="1111"/>
      <c r="BB146" s="1112"/>
      <c r="BC146" s="1175"/>
      <c r="BD146" s="1176"/>
      <c r="BE146" s="1176"/>
      <c r="BF146" s="1176"/>
      <c r="BG146" s="1180"/>
      <c r="BH146" s="1180"/>
      <c r="BI146" s="1184"/>
      <c r="BJ146" s="1184"/>
      <c r="BK146" s="1184"/>
      <c r="BL146" s="1185"/>
      <c r="BM146" s="1286"/>
      <c r="BN146" s="1152"/>
      <c r="BO146" s="978"/>
      <c r="BP146" s="978"/>
      <c r="BQ146" s="978"/>
      <c r="BR146" s="978"/>
      <c r="BS146" s="978"/>
      <c r="BT146" s="978"/>
      <c r="BU146" s="978"/>
      <c r="BV146" s="978"/>
      <c r="BW146" s="1143"/>
      <c r="BX146" s="1144"/>
      <c r="BY146" s="1152"/>
      <c r="BZ146" s="1152"/>
      <c r="CA146" s="978"/>
      <c r="CB146" s="978"/>
      <c r="CC146" s="978"/>
      <c r="CD146" s="978"/>
      <c r="CE146" s="978"/>
      <c r="CF146" s="978"/>
      <c r="CG146" s="978"/>
      <c r="CH146" s="978"/>
      <c r="CI146" s="1143"/>
      <c r="CJ146" s="1144"/>
      <c r="CK146" s="947"/>
      <c r="CL146" s="948"/>
      <c r="CM146" s="1289"/>
      <c r="CN146" s="1289"/>
      <c r="CO146" s="1289"/>
      <c r="CP146" s="1289"/>
      <c r="CQ146" s="1289"/>
      <c r="CR146" s="1289"/>
      <c r="CS146" s="1289"/>
      <c r="CT146" s="1289"/>
      <c r="CU146" s="1139"/>
      <c r="CV146" s="1140"/>
      <c r="CW146" s="1152"/>
      <c r="CX146" s="1152"/>
      <c r="CY146" s="978"/>
      <c r="CZ146" s="978"/>
      <c r="DA146" s="978"/>
      <c r="DB146" s="978"/>
      <c r="DC146" s="978"/>
      <c r="DD146" s="978"/>
      <c r="DE146" s="978"/>
      <c r="DF146" s="978"/>
      <c r="DG146" s="1143"/>
      <c r="DH146" s="1144"/>
      <c r="DI146" s="1152"/>
      <c r="DJ146" s="1152"/>
      <c r="DK146" s="978"/>
      <c r="DL146" s="978"/>
      <c r="DM146" s="978"/>
      <c r="DN146" s="978"/>
      <c r="DO146" s="978"/>
      <c r="DP146" s="978"/>
      <c r="DQ146" s="978"/>
      <c r="DR146" s="978"/>
      <c r="DS146" s="1143"/>
      <c r="DT146" s="1144"/>
      <c r="DU146" s="1152"/>
      <c r="DV146" s="1152"/>
      <c r="DW146" s="978"/>
      <c r="DX146" s="978"/>
      <c r="DY146" s="978"/>
      <c r="DZ146" s="978"/>
      <c r="EA146" s="978"/>
      <c r="EB146" s="978"/>
      <c r="EC146" s="978"/>
      <c r="ED146" s="978"/>
      <c r="EE146" s="1143"/>
      <c r="EF146" s="1144"/>
      <c r="EG146" s="1152"/>
      <c r="EH146" s="1152"/>
      <c r="EI146" s="978"/>
      <c r="EJ146" s="978"/>
      <c r="EK146" s="978"/>
      <c r="EL146" s="978"/>
      <c r="EM146" s="978"/>
      <c r="EN146" s="978"/>
      <c r="EO146" s="978"/>
      <c r="EP146" s="978"/>
      <c r="EQ146" s="1143"/>
      <c r="ER146" s="1144"/>
      <c r="ES146" s="1152"/>
      <c r="ET146" s="1152"/>
      <c r="EU146" s="978"/>
      <c r="EV146" s="978"/>
      <c r="EW146" s="978"/>
      <c r="EX146" s="978"/>
      <c r="EY146" s="978"/>
      <c r="EZ146" s="978"/>
      <c r="FA146" s="978"/>
      <c r="FB146" s="978"/>
      <c r="FC146" s="1143"/>
      <c r="FD146" s="1144"/>
      <c r="FE146" s="1152"/>
      <c r="FF146" s="1152"/>
      <c r="FG146" s="978"/>
      <c r="FH146" s="978"/>
      <c r="FI146" s="978"/>
      <c r="FJ146" s="978"/>
      <c r="FK146" s="978"/>
      <c r="FL146" s="978"/>
      <c r="FM146" s="978"/>
      <c r="FN146" s="978"/>
      <c r="FO146" s="1143"/>
      <c r="FP146" s="1144"/>
      <c r="FQ146" s="1152"/>
      <c r="FR146" s="1152"/>
      <c r="FS146" s="978"/>
      <c r="FT146" s="978"/>
      <c r="FU146" s="978"/>
      <c r="FV146" s="978"/>
      <c r="FW146" s="978"/>
      <c r="FX146" s="978"/>
      <c r="FY146" s="978"/>
      <c r="FZ146" s="978"/>
      <c r="GA146" s="1143"/>
      <c r="GB146" s="1144"/>
      <c r="GC146" s="1281"/>
      <c r="GD146" s="1152"/>
      <c r="GE146" s="978"/>
      <c r="GF146" s="978"/>
      <c r="GG146" s="978"/>
      <c r="GH146" s="978"/>
      <c r="GI146" s="978"/>
      <c r="GJ146" s="978"/>
      <c r="GK146" s="978"/>
      <c r="GL146" s="978"/>
      <c r="GM146" s="1143"/>
      <c r="GN146" s="1144"/>
      <c r="GO146" s="1152"/>
      <c r="GP146" s="1152"/>
      <c r="GQ146" s="978"/>
      <c r="GR146" s="978"/>
      <c r="GS146" s="978"/>
      <c r="GT146" s="978"/>
      <c r="GU146" s="978"/>
      <c r="GV146" s="978"/>
      <c r="GW146" s="978"/>
      <c r="GX146" s="978"/>
      <c r="GY146" s="1143"/>
      <c r="GZ146" s="1144"/>
      <c r="HA146" s="1152"/>
      <c r="HB146" s="1152"/>
      <c r="HC146" s="978"/>
      <c r="HD146" s="978"/>
      <c r="HE146" s="978"/>
      <c r="HF146" s="978"/>
      <c r="HG146" s="978"/>
      <c r="HH146" s="978"/>
      <c r="HI146" s="978"/>
      <c r="HJ146" s="978"/>
      <c r="HK146" s="1143"/>
      <c r="HL146" s="1144"/>
      <c r="HM146" s="1152"/>
      <c r="HN146" s="1152"/>
      <c r="HO146" s="978"/>
      <c r="HP146" s="978"/>
      <c r="HQ146" s="978"/>
      <c r="HR146" s="978"/>
      <c r="HS146" s="978"/>
      <c r="HT146" s="978"/>
      <c r="HU146" s="978"/>
      <c r="HV146" s="978"/>
      <c r="HW146" s="1143"/>
      <c r="HX146" s="1144"/>
      <c r="HY146" s="1152"/>
      <c r="HZ146" s="1152"/>
      <c r="IA146" s="978"/>
      <c r="IB146" s="978"/>
      <c r="IC146" s="978"/>
      <c r="ID146" s="978"/>
      <c r="IE146" s="978"/>
      <c r="IF146" s="978"/>
      <c r="IG146" s="978"/>
      <c r="IH146" s="978"/>
      <c r="II146" s="1143"/>
      <c r="IJ146" s="1144"/>
      <c r="IK146" s="1152"/>
      <c r="IL146" s="1152"/>
      <c r="IM146" s="978"/>
      <c r="IN146" s="978"/>
      <c r="IO146" s="978"/>
      <c r="IP146" s="978"/>
      <c r="IQ146" s="978"/>
      <c r="IR146" s="978"/>
      <c r="IS146" s="978"/>
      <c r="IT146" s="978"/>
      <c r="IU146" s="1143"/>
      <c r="IV146" s="1276"/>
      <c r="IW146" s="47"/>
      <c r="IX146" s="728"/>
      <c r="IY146" s="731"/>
      <c r="IZ146" s="22"/>
      <c r="JA146" s="22"/>
      <c r="JB146" s="22"/>
      <c r="JC146" s="22"/>
      <c r="JD146" s="22"/>
      <c r="JE146" s="22"/>
      <c r="JF146" s="22"/>
      <c r="JG146" s="22"/>
      <c r="JH146" s="21"/>
      <c r="JI146" s="22"/>
      <c r="JJ146" s="22"/>
      <c r="JK146" s="22"/>
      <c r="JL146" s="22"/>
      <c r="JM146" s="22"/>
      <c r="JN146" s="22"/>
      <c r="JO146" s="22"/>
      <c r="JP146" s="22"/>
      <c r="JQ146" s="22"/>
      <c r="JR146" s="22"/>
      <c r="JS146" s="22"/>
      <c r="JT146" s="22"/>
      <c r="JU146" s="22"/>
      <c r="JV146" s="22"/>
      <c r="JW146" s="22"/>
      <c r="JX146" s="22"/>
      <c r="JY146" s="22"/>
      <c r="JZ146" s="22"/>
      <c r="KA146" s="22"/>
      <c r="KB146" s="22"/>
      <c r="KC146" s="22"/>
      <c r="KD146" s="22"/>
      <c r="KE146" s="22"/>
      <c r="KF146" s="22"/>
      <c r="KG146" s="22"/>
      <c r="KH146" s="22"/>
      <c r="KI146" s="22"/>
      <c r="KJ146" s="22"/>
      <c r="KK146" s="22"/>
      <c r="KL146" s="22"/>
      <c r="KM146" s="22"/>
      <c r="KN146" s="22"/>
      <c r="KO146" s="22"/>
      <c r="KP146" s="22"/>
      <c r="KQ146" s="22"/>
      <c r="KR146" s="22"/>
      <c r="KS146" s="22"/>
      <c r="KT146" s="22"/>
      <c r="KU146" s="22"/>
      <c r="KV146" s="22"/>
      <c r="KW146" s="22"/>
      <c r="KX146" s="22"/>
      <c r="KY146" s="22"/>
      <c r="KZ146" s="22"/>
      <c r="LA146" s="22"/>
      <c r="LB146" s="22"/>
      <c r="LC146" s="22"/>
      <c r="LD146" s="22"/>
      <c r="LE146" s="22"/>
      <c r="LF146" s="22"/>
      <c r="LG146" s="22"/>
      <c r="LH146" s="22"/>
      <c r="LI146" s="22"/>
      <c r="LJ146" s="23"/>
    </row>
    <row r="147" spans="2:322" ht="3.65" customHeight="1">
      <c r="B147" s="21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3"/>
      <c r="AP147" s="22"/>
      <c r="AQ147" s="22"/>
      <c r="AR147" s="22"/>
      <c r="AS147" s="22"/>
      <c r="AT147" s="22"/>
      <c r="AU147" s="22"/>
      <c r="AV147" s="22"/>
      <c r="AW147" s="22"/>
      <c r="AX147" s="729"/>
      <c r="AY147" s="730"/>
      <c r="AZ147" s="48"/>
      <c r="BA147" s="1111"/>
      <c r="BB147" s="1112"/>
      <c r="BC147" s="1175"/>
      <c r="BD147" s="1176"/>
      <c r="BE147" s="1176"/>
      <c r="BF147" s="1176"/>
      <c r="BG147" s="1180"/>
      <c r="BH147" s="1180"/>
      <c r="BI147" s="1184"/>
      <c r="BJ147" s="1184"/>
      <c r="BK147" s="1184"/>
      <c r="BL147" s="1185"/>
      <c r="BM147" s="1286"/>
      <c r="BN147" s="1152"/>
      <c r="BO147" s="978"/>
      <c r="BP147" s="978"/>
      <c r="BQ147" s="978"/>
      <c r="BR147" s="978"/>
      <c r="BS147" s="978"/>
      <c r="BT147" s="978"/>
      <c r="BU147" s="978"/>
      <c r="BV147" s="978"/>
      <c r="BW147" s="1143" t="b">
        <v>0</v>
      </c>
      <c r="BX147" s="1144"/>
      <c r="BY147" s="1152"/>
      <c r="BZ147" s="1152"/>
      <c r="CA147" s="978"/>
      <c r="CB147" s="978"/>
      <c r="CC147" s="978"/>
      <c r="CD147" s="978"/>
      <c r="CE147" s="978"/>
      <c r="CF147" s="978"/>
      <c r="CG147" s="978"/>
      <c r="CH147" s="978"/>
      <c r="CI147" s="1143" t="b">
        <v>0</v>
      </c>
      <c r="CJ147" s="1144"/>
      <c r="CK147" s="541"/>
      <c r="CL147" s="542"/>
      <c r="CM147" s="866" t="str">
        <f>IFERROR(VLOOKUP(CO179,BD!$B:$D,3,FALSE),"-")</f>
        <v>1012150</v>
      </c>
      <c r="CN147" s="866"/>
      <c r="CO147" s="866"/>
      <c r="CP147" s="866"/>
      <c r="CQ147" s="866"/>
      <c r="CR147" s="866"/>
      <c r="CS147" s="866"/>
      <c r="CT147" s="866"/>
      <c r="CU147" s="1139" t="b">
        <v>0</v>
      </c>
      <c r="CV147" s="1140"/>
      <c r="CW147" s="1152"/>
      <c r="CX147" s="1152"/>
      <c r="CY147" s="978"/>
      <c r="CZ147" s="978"/>
      <c r="DA147" s="978"/>
      <c r="DB147" s="978"/>
      <c r="DC147" s="978"/>
      <c r="DD147" s="978"/>
      <c r="DE147" s="978"/>
      <c r="DF147" s="978"/>
      <c r="DG147" s="1143" t="b">
        <v>0</v>
      </c>
      <c r="DH147" s="1144"/>
      <c r="DI147" s="1152"/>
      <c r="DJ147" s="1152"/>
      <c r="DK147" s="978"/>
      <c r="DL147" s="978"/>
      <c r="DM147" s="978"/>
      <c r="DN147" s="978"/>
      <c r="DO147" s="978"/>
      <c r="DP147" s="978"/>
      <c r="DQ147" s="978"/>
      <c r="DR147" s="978"/>
      <c r="DS147" s="1143" t="b">
        <v>0</v>
      </c>
      <c r="DT147" s="1144"/>
      <c r="DU147" s="1152"/>
      <c r="DV147" s="1152"/>
      <c r="DW147" s="978"/>
      <c r="DX147" s="978"/>
      <c r="DY147" s="978"/>
      <c r="DZ147" s="978"/>
      <c r="EA147" s="978"/>
      <c r="EB147" s="978"/>
      <c r="EC147" s="978"/>
      <c r="ED147" s="978"/>
      <c r="EE147" s="1143" t="b">
        <v>0</v>
      </c>
      <c r="EF147" s="1144"/>
      <c r="EG147" s="1152"/>
      <c r="EH147" s="1152"/>
      <c r="EI147" s="978"/>
      <c r="EJ147" s="978"/>
      <c r="EK147" s="978"/>
      <c r="EL147" s="978"/>
      <c r="EM147" s="978"/>
      <c r="EN147" s="978"/>
      <c r="EO147" s="978"/>
      <c r="EP147" s="978"/>
      <c r="EQ147" s="1143" t="b">
        <v>0</v>
      </c>
      <c r="ER147" s="1144"/>
      <c r="ES147" s="1152"/>
      <c r="ET147" s="1152"/>
      <c r="EU147" s="978"/>
      <c r="EV147" s="978"/>
      <c r="EW147" s="978"/>
      <c r="EX147" s="978"/>
      <c r="EY147" s="978"/>
      <c r="EZ147" s="978"/>
      <c r="FA147" s="978"/>
      <c r="FB147" s="978"/>
      <c r="FC147" s="1143" t="b">
        <v>0</v>
      </c>
      <c r="FD147" s="1144"/>
      <c r="FE147" s="1152"/>
      <c r="FF147" s="1152"/>
      <c r="FG147" s="978"/>
      <c r="FH147" s="978"/>
      <c r="FI147" s="978"/>
      <c r="FJ147" s="978"/>
      <c r="FK147" s="978"/>
      <c r="FL147" s="978"/>
      <c r="FM147" s="978"/>
      <c r="FN147" s="978"/>
      <c r="FO147" s="1143" t="b">
        <v>0</v>
      </c>
      <c r="FP147" s="1144"/>
      <c r="FQ147" s="1152"/>
      <c r="FR147" s="1152"/>
      <c r="FS147" s="978"/>
      <c r="FT147" s="978"/>
      <c r="FU147" s="978"/>
      <c r="FV147" s="978"/>
      <c r="FW147" s="978"/>
      <c r="FX147" s="978"/>
      <c r="FY147" s="978"/>
      <c r="FZ147" s="978"/>
      <c r="GA147" s="1143" t="b">
        <v>0</v>
      </c>
      <c r="GB147" s="1144"/>
      <c r="GC147" s="1281"/>
      <c r="GD147" s="1152"/>
      <c r="GE147" s="978"/>
      <c r="GF147" s="978"/>
      <c r="GG147" s="978"/>
      <c r="GH147" s="978"/>
      <c r="GI147" s="978"/>
      <c r="GJ147" s="978"/>
      <c r="GK147" s="978"/>
      <c r="GL147" s="978"/>
      <c r="GM147" s="1143" t="b">
        <v>0</v>
      </c>
      <c r="GN147" s="1144"/>
      <c r="GO147" s="1152"/>
      <c r="GP147" s="1152"/>
      <c r="GQ147" s="978"/>
      <c r="GR147" s="978"/>
      <c r="GS147" s="978"/>
      <c r="GT147" s="978"/>
      <c r="GU147" s="978"/>
      <c r="GV147" s="978"/>
      <c r="GW147" s="978"/>
      <c r="GX147" s="978"/>
      <c r="GY147" s="1143" t="b">
        <v>0</v>
      </c>
      <c r="GZ147" s="1144"/>
      <c r="HA147" s="1152"/>
      <c r="HB147" s="1152"/>
      <c r="HC147" s="978"/>
      <c r="HD147" s="978"/>
      <c r="HE147" s="978"/>
      <c r="HF147" s="978"/>
      <c r="HG147" s="978"/>
      <c r="HH147" s="978"/>
      <c r="HI147" s="978"/>
      <c r="HJ147" s="978"/>
      <c r="HK147" s="1143" t="b">
        <v>0</v>
      </c>
      <c r="HL147" s="1144"/>
      <c r="HM147" s="1152"/>
      <c r="HN147" s="1152"/>
      <c r="HO147" s="978"/>
      <c r="HP147" s="978"/>
      <c r="HQ147" s="978"/>
      <c r="HR147" s="978"/>
      <c r="HS147" s="978"/>
      <c r="HT147" s="978"/>
      <c r="HU147" s="978"/>
      <c r="HV147" s="978"/>
      <c r="HW147" s="1143" t="b">
        <v>0</v>
      </c>
      <c r="HX147" s="1144"/>
      <c r="HY147" s="1152"/>
      <c r="HZ147" s="1152"/>
      <c r="IA147" s="978"/>
      <c r="IB147" s="978"/>
      <c r="IC147" s="978"/>
      <c r="ID147" s="978"/>
      <c r="IE147" s="978"/>
      <c r="IF147" s="978"/>
      <c r="IG147" s="978"/>
      <c r="IH147" s="978"/>
      <c r="II147" s="1143" t="b">
        <v>0</v>
      </c>
      <c r="IJ147" s="1144"/>
      <c r="IK147" s="1152"/>
      <c r="IL147" s="1152"/>
      <c r="IM147" s="978"/>
      <c r="IN147" s="978"/>
      <c r="IO147" s="978"/>
      <c r="IP147" s="978"/>
      <c r="IQ147" s="978"/>
      <c r="IR147" s="978"/>
      <c r="IS147" s="978"/>
      <c r="IT147" s="978"/>
      <c r="IU147" s="1143" t="b">
        <v>0</v>
      </c>
      <c r="IV147" s="1276"/>
      <c r="IW147" s="48"/>
      <c r="IX147" s="730"/>
      <c r="IY147" s="732"/>
      <c r="IZ147" s="22"/>
      <c r="JA147" s="22"/>
      <c r="JB147" s="22"/>
      <c r="JC147" s="22"/>
      <c r="JD147" s="22"/>
      <c r="JE147" s="22"/>
      <c r="JF147" s="22"/>
      <c r="JG147" s="22"/>
      <c r="JH147" s="21"/>
      <c r="JI147" s="22"/>
      <c r="JJ147" s="22"/>
      <c r="JK147" s="22"/>
      <c r="JL147" s="22"/>
      <c r="JM147" s="22"/>
      <c r="JN147" s="22"/>
      <c r="JO147" s="22"/>
      <c r="JP147" s="22"/>
      <c r="JQ147" s="22"/>
      <c r="JR147" s="22"/>
      <c r="JS147" s="22"/>
      <c r="JT147" s="22"/>
      <c r="JU147" s="22"/>
      <c r="JV147" s="22"/>
      <c r="JW147" s="22"/>
      <c r="JX147" s="22"/>
      <c r="JY147" s="22"/>
      <c r="JZ147" s="22"/>
      <c r="KA147" s="22"/>
      <c r="KB147" s="22"/>
      <c r="KC147" s="22"/>
      <c r="KD147" s="22"/>
      <c r="KE147" s="22"/>
      <c r="KF147" s="22"/>
      <c r="KG147" s="22"/>
      <c r="KH147" s="22"/>
      <c r="KI147" s="22"/>
      <c r="KJ147" s="22"/>
      <c r="KK147" s="22"/>
      <c r="KL147" s="22"/>
      <c r="KM147" s="22"/>
      <c r="KN147" s="22"/>
      <c r="KO147" s="22"/>
      <c r="KP147" s="22"/>
      <c r="KQ147" s="22"/>
      <c r="KR147" s="22"/>
      <c r="KS147" s="22"/>
      <c r="KT147" s="22"/>
      <c r="KU147" s="22"/>
      <c r="KV147" s="22"/>
      <c r="KW147" s="22"/>
      <c r="KX147" s="22"/>
      <c r="KY147" s="22"/>
      <c r="KZ147" s="22"/>
      <c r="LA147" s="22"/>
      <c r="LB147" s="22"/>
      <c r="LC147" s="22"/>
      <c r="LD147" s="22"/>
      <c r="LE147" s="22"/>
      <c r="LF147" s="22"/>
      <c r="LG147" s="22"/>
      <c r="LH147" s="22"/>
      <c r="LI147" s="22"/>
      <c r="LJ147" s="23"/>
    </row>
    <row r="148" spans="2:322" ht="3.65" customHeight="1">
      <c r="B148" s="21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3"/>
      <c r="AP148" s="22"/>
      <c r="AQ148" s="22"/>
      <c r="AR148" s="22"/>
      <c r="AS148" s="22"/>
      <c r="AT148" s="22"/>
      <c r="AU148" s="22"/>
      <c r="AV148" s="22"/>
      <c r="AW148" s="22"/>
      <c r="AX148" s="727" t="s">
        <v>11</v>
      </c>
      <c r="AY148" s="728"/>
      <c r="AZ148" s="47"/>
      <c r="BA148" s="1111"/>
      <c r="BB148" s="1112"/>
      <c r="BC148" s="1175"/>
      <c r="BD148" s="1176"/>
      <c r="BE148" s="1176"/>
      <c r="BF148" s="1176"/>
      <c r="BG148" s="1180"/>
      <c r="BH148" s="1180"/>
      <c r="BI148" s="1184"/>
      <c r="BJ148" s="1184"/>
      <c r="BK148" s="1184"/>
      <c r="BL148" s="1185"/>
      <c r="BM148" s="1286"/>
      <c r="BN148" s="1152"/>
      <c r="BO148" s="978"/>
      <c r="BP148" s="978"/>
      <c r="BQ148" s="978"/>
      <c r="BR148" s="978"/>
      <c r="BS148" s="978"/>
      <c r="BT148" s="978"/>
      <c r="BU148" s="978"/>
      <c r="BV148" s="978"/>
      <c r="BW148" s="1143"/>
      <c r="BX148" s="1144"/>
      <c r="BY148" s="1152"/>
      <c r="BZ148" s="1152"/>
      <c r="CA148" s="978"/>
      <c r="CB148" s="978"/>
      <c r="CC148" s="978"/>
      <c r="CD148" s="978"/>
      <c r="CE148" s="978"/>
      <c r="CF148" s="978"/>
      <c r="CG148" s="978"/>
      <c r="CH148" s="978"/>
      <c r="CI148" s="1143"/>
      <c r="CJ148" s="1144"/>
      <c r="CK148" s="541"/>
      <c r="CL148" s="542"/>
      <c r="CM148" s="866"/>
      <c r="CN148" s="866"/>
      <c r="CO148" s="866"/>
      <c r="CP148" s="866"/>
      <c r="CQ148" s="866"/>
      <c r="CR148" s="866"/>
      <c r="CS148" s="866"/>
      <c r="CT148" s="866"/>
      <c r="CU148" s="1139"/>
      <c r="CV148" s="1140"/>
      <c r="CW148" s="1152"/>
      <c r="CX148" s="1152"/>
      <c r="CY148" s="978"/>
      <c r="CZ148" s="978"/>
      <c r="DA148" s="978"/>
      <c r="DB148" s="978"/>
      <c r="DC148" s="978"/>
      <c r="DD148" s="978"/>
      <c r="DE148" s="978"/>
      <c r="DF148" s="978"/>
      <c r="DG148" s="1143"/>
      <c r="DH148" s="1144"/>
      <c r="DI148" s="1152"/>
      <c r="DJ148" s="1152"/>
      <c r="DK148" s="978"/>
      <c r="DL148" s="978"/>
      <c r="DM148" s="978"/>
      <c r="DN148" s="978"/>
      <c r="DO148" s="978"/>
      <c r="DP148" s="978"/>
      <c r="DQ148" s="978"/>
      <c r="DR148" s="978"/>
      <c r="DS148" s="1143"/>
      <c r="DT148" s="1144"/>
      <c r="DU148" s="1152"/>
      <c r="DV148" s="1152"/>
      <c r="DW148" s="978"/>
      <c r="DX148" s="978"/>
      <c r="DY148" s="978"/>
      <c r="DZ148" s="978"/>
      <c r="EA148" s="978"/>
      <c r="EB148" s="978"/>
      <c r="EC148" s="978"/>
      <c r="ED148" s="978"/>
      <c r="EE148" s="1143"/>
      <c r="EF148" s="1144"/>
      <c r="EG148" s="1152"/>
      <c r="EH148" s="1152"/>
      <c r="EI148" s="978"/>
      <c r="EJ148" s="978"/>
      <c r="EK148" s="978"/>
      <c r="EL148" s="978"/>
      <c r="EM148" s="978"/>
      <c r="EN148" s="978"/>
      <c r="EO148" s="978"/>
      <c r="EP148" s="978"/>
      <c r="EQ148" s="1143"/>
      <c r="ER148" s="1144"/>
      <c r="ES148" s="1152"/>
      <c r="ET148" s="1152"/>
      <c r="EU148" s="978"/>
      <c r="EV148" s="978"/>
      <c r="EW148" s="978"/>
      <c r="EX148" s="978"/>
      <c r="EY148" s="978"/>
      <c r="EZ148" s="978"/>
      <c r="FA148" s="978"/>
      <c r="FB148" s="978"/>
      <c r="FC148" s="1143"/>
      <c r="FD148" s="1144"/>
      <c r="FE148" s="1152"/>
      <c r="FF148" s="1152"/>
      <c r="FG148" s="978"/>
      <c r="FH148" s="978"/>
      <c r="FI148" s="978"/>
      <c r="FJ148" s="978"/>
      <c r="FK148" s="978"/>
      <c r="FL148" s="978"/>
      <c r="FM148" s="978"/>
      <c r="FN148" s="978"/>
      <c r="FO148" s="1143"/>
      <c r="FP148" s="1144"/>
      <c r="FQ148" s="1152"/>
      <c r="FR148" s="1152"/>
      <c r="FS148" s="978"/>
      <c r="FT148" s="978"/>
      <c r="FU148" s="978"/>
      <c r="FV148" s="978"/>
      <c r="FW148" s="978"/>
      <c r="FX148" s="978"/>
      <c r="FY148" s="978"/>
      <c r="FZ148" s="978"/>
      <c r="GA148" s="1143"/>
      <c r="GB148" s="1144"/>
      <c r="GC148" s="1281"/>
      <c r="GD148" s="1152"/>
      <c r="GE148" s="978"/>
      <c r="GF148" s="978"/>
      <c r="GG148" s="978"/>
      <c r="GH148" s="978"/>
      <c r="GI148" s="978"/>
      <c r="GJ148" s="978"/>
      <c r="GK148" s="978"/>
      <c r="GL148" s="978"/>
      <c r="GM148" s="1143"/>
      <c r="GN148" s="1144"/>
      <c r="GO148" s="1152"/>
      <c r="GP148" s="1152"/>
      <c r="GQ148" s="978"/>
      <c r="GR148" s="978"/>
      <c r="GS148" s="978"/>
      <c r="GT148" s="978"/>
      <c r="GU148" s="978"/>
      <c r="GV148" s="978"/>
      <c r="GW148" s="978"/>
      <c r="GX148" s="978"/>
      <c r="GY148" s="1143"/>
      <c r="GZ148" s="1144"/>
      <c r="HA148" s="1152"/>
      <c r="HB148" s="1152"/>
      <c r="HC148" s="978"/>
      <c r="HD148" s="978"/>
      <c r="HE148" s="978"/>
      <c r="HF148" s="978"/>
      <c r="HG148" s="978"/>
      <c r="HH148" s="978"/>
      <c r="HI148" s="978"/>
      <c r="HJ148" s="978"/>
      <c r="HK148" s="1143"/>
      <c r="HL148" s="1144"/>
      <c r="HM148" s="1152"/>
      <c r="HN148" s="1152"/>
      <c r="HO148" s="978"/>
      <c r="HP148" s="978"/>
      <c r="HQ148" s="978"/>
      <c r="HR148" s="978"/>
      <c r="HS148" s="978"/>
      <c r="HT148" s="978"/>
      <c r="HU148" s="978"/>
      <c r="HV148" s="978"/>
      <c r="HW148" s="1143"/>
      <c r="HX148" s="1144"/>
      <c r="HY148" s="1152"/>
      <c r="HZ148" s="1152"/>
      <c r="IA148" s="978"/>
      <c r="IB148" s="978"/>
      <c r="IC148" s="978"/>
      <c r="ID148" s="978"/>
      <c r="IE148" s="978"/>
      <c r="IF148" s="978"/>
      <c r="IG148" s="978"/>
      <c r="IH148" s="978"/>
      <c r="II148" s="1143"/>
      <c r="IJ148" s="1144"/>
      <c r="IK148" s="1152"/>
      <c r="IL148" s="1152"/>
      <c r="IM148" s="978"/>
      <c r="IN148" s="978"/>
      <c r="IO148" s="978"/>
      <c r="IP148" s="978"/>
      <c r="IQ148" s="978"/>
      <c r="IR148" s="978"/>
      <c r="IS148" s="978"/>
      <c r="IT148" s="978"/>
      <c r="IU148" s="1143"/>
      <c r="IV148" s="1276"/>
      <c r="IW148" s="47"/>
      <c r="IX148" s="728" t="s">
        <v>11</v>
      </c>
      <c r="IY148" s="731"/>
      <c r="IZ148" s="22"/>
      <c r="JA148" s="22"/>
      <c r="JB148" s="22"/>
      <c r="JC148" s="22"/>
      <c r="JD148" s="22"/>
      <c r="JE148" s="22"/>
      <c r="JF148" s="22"/>
      <c r="JG148" s="22"/>
      <c r="JH148" s="21"/>
      <c r="JI148" s="22"/>
      <c r="JJ148" s="22"/>
      <c r="JK148" s="22"/>
      <c r="JL148" s="22"/>
      <c r="JM148" s="22"/>
      <c r="JN148" s="22"/>
      <c r="JO148" s="22"/>
      <c r="JP148" s="22"/>
      <c r="JQ148" s="22"/>
      <c r="JR148" s="22"/>
      <c r="JS148" s="22"/>
      <c r="JT148" s="22"/>
      <c r="JU148" s="22"/>
      <c r="JV148" s="22"/>
      <c r="JW148" s="22"/>
      <c r="JX148" s="22"/>
      <c r="JY148" s="22"/>
      <c r="JZ148" s="22"/>
      <c r="KA148" s="22"/>
      <c r="KB148" s="22"/>
      <c r="KC148" s="22"/>
      <c r="KD148" s="22"/>
      <c r="KE148" s="22"/>
      <c r="KF148" s="22"/>
      <c r="KG148" s="22"/>
      <c r="KH148" s="22"/>
      <c r="KI148" s="22"/>
      <c r="KJ148" s="22"/>
      <c r="KK148" s="22"/>
      <c r="KL148" s="22"/>
      <c r="KM148" s="22"/>
      <c r="KN148" s="22"/>
      <c r="KO148" s="22"/>
      <c r="KP148" s="22"/>
      <c r="KQ148" s="22"/>
      <c r="KR148" s="22"/>
      <c r="KS148" s="22"/>
      <c r="KT148" s="22"/>
      <c r="KU148" s="22"/>
      <c r="KV148" s="22"/>
      <c r="KW148" s="22"/>
      <c r="KX148" s="22"/>
      <c r="KY148" s="22"/>
      <c r="KZ148" s="22"/>
      <c r="LA148" s="22"/>
      <c r="LB148" s="22"/>
      <c r="LC148" s="22"/>
      <c r="LD148" s="22"/>
      <c r="LE148" s="22"/>
      <c r="LF148" s="22"/>
      <c r="LG148" s="22"/>
      <c r="LH148" s="22"/>
      <c r="LI148" s="22"/>
      <c r="LJ148" s="23"/>
    </row>
    <row r="149" spans="2:322" ht="3.65" customHeight="1">
      <c r="B149" s="21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3"/>
      <c r="AP149" s="22"/>
      <c r="AQ149" s="22"/>
      <c r="AR149" s="22"/>
      <c r="AS149" s="22"/>
      <c r="AT149" s="22"/>
      <c r="AU149" s="22"/>
      <c r="AV149" s="22"/>
      <c r="AW149" s="22"/>
      <c r="AX149" s="727"/>
      <c r="AY149" s="728"/>
      <c r="AZ149" s="47"/>
      <c r="BA149" s="1113"/>
      <c r="BB149" s="1114"/>
      <c r="BC149" s="1177"/>
      <c r="BD149" s="1178"/>
      <c r="BE149" s="1178"/>
      <c r="BF149" s="1178"/>
      <c r="BG149" s="1181"/>
      <c r="BH149" s="1181"/>
      <c r="BI149" s="1186"/>
      <c r="BJ149" s="1186"/>
      <c r="BK149" s="1186"/>
      <c r="BL149" s="1187"/>
      <c r="BM149" s="1287"/>
      <c r="BN149" s="1278"/>
      <c r="BO149" s="1279"/>
      <c r="BP149" s="1279"/>
      <c r="BQ149" s="1279"/>
      <c r="BR149" s="1279"/>
      <c r="BS149" s="1279"/>
      <c r="BT149" s="1279"/>
      <c r="BU149" s="1279"/>
      <c r="BV149" s="1279"/>
      <c r="BW149" s="592"/>
      <c r="BX149" s="593"/>
      <c r="BY149" s="1278"/>
      <c r="BZ149" s="1278"/>
      <c r="CA149" s="1279"/>
      <c r="CB149" s="1279"/>
      <c r="CC149" s="1279"/>
      <c r="CD149" s="1279"/>
      <c r="CE149" s="1279"/>
      <c r="CF149" s="1279"/>
      <c r="CG149" s="1279"/>
      <c r="CH149" s="1279"/>
      <c r="CI149" s="592"/>
      <c r="CJ149" s="593"/>
      <c r="CK149" s="570"/>
      <c r="CL149" s="571"/>
      <c r="CM149" s="1277"/>
      <c r="CN149" s="1277"/>
      <c r="CO149" s="1277"/>
      <c r="CP149" s="1277"/>
      <c r="CQ149" s="1277"/>
      <c r="CR149" s="1277"/>
      <c r="CS149" s="1277"/>
      <c r="CT149" s="1277"/>
      <c r="CU149" s="594"/>
      <c r="CV149" s="595"/>
      <c r="CW149" s="1278"/>
      <c r="CX149" s="1278"/>
      <c r="CY149" s="1279"/>
      <c r="CZ149" s="1279"/>
      <c r="DA149" s="1279"/>
      <c r="DB149" s="1279"/>
      <c r="DC149" s="1279"/>
      <c r="DD149" s="1279"/>
      <c r="DE149" s="1279"/>
      <c r="DF149" s="1279"/>
      <c r="DG149" s="592"/>
      <c r="DH149" s="593"/>
      <c r="DI149" s="1278"/>
      <c r="DJ149" s="1278"/>
      <c r="DK149" s="1279"/>
      <c r="DL149" s="1279"/>
      <c r="DM149" s="1279"/>
      <c r="DN149" s="1279"/>
      <c r="DO149" s="1279"/>
      <c r="DP149" s="1279"/>
      <c r="DQ149" s="1279"/>
      <c r="DR149" s="1279"/>
      <c r="DS149" s="592"/>
      <c r="DT149" s="593"/>
      <c r="DU149" s="1278"/>
      <c r="DV149" s="1278"/>
      <c r="DW149" s="1279"/>
      <c r="DX149" s="1279"/>
      <c r="DY149" s="1279"/>
      <c r="DZ149" s="1279"/>
      <c r="EA149" s="1279"/>
      <c r="EB149" s="1279"/>
      <c r="EC149" s="1279"/>
      <c r="ED149" s="1279"/>
      <c r="EE149" s="592"/>
      <c r="EF149" s="593"/>
      <c r="EG149" s="1278"/>
      <c r="EH149" s="1278"/>
      <c r="EI149" s="1279"/>
      <c r="EJ149" s="1279"/>
      <c r="EK149" s="1279"/>
      <c r="EL149" s="1279"/>
      <c r="EM149" s="1279"/>
      <c r="EN149" s="1279"/>
      <c r="EO149" s="1279"/>
      <c r="EP149" s="1279"/>
      <c r="EQ149" s="592"/>
      <c r="ER149" s="593"/>
      <c r="ES149" s="1278"/>
      <c r="ET149" s="1278"/>
      <c r="EU149" s="1279"/>
      <c r="EV149" s="1279"/>
      <c r="EW149" s="1279"/>
      <c r="EX149" s="1279"/>
      <c r="EY149" s="1279"/>
      <c r="EZ149" s="1279"/>
      <c r="FA149" s="1279"/>
      <c r="FB149" s="1279"/>
      <c r="FC149" s="592"/>
      <c r="FD149" s="593"/>
      <c r="FE149" s="1278"/>
      <c r="FF149" s="1278"/>
      <c r="FG149" s="1279"/>
      <c r="FH149" s="1279"/>
      <c r="FI149" s="1279"/>
      <c r="FJ149" s="1279"/>
      <c r="FK149" s="1279"/>
      <c r="FL149" s="1279"/>
      <c r="FM149" s="1279"/>
      <c r="FN149" s="1279"/>
      <c r="FO149" s="596"/>
      <c r="FP149" s="597"/>
      <c r="FQ149" s="1278"/>
      <c r="FR149" s="1278"/>
      <c r="FS149" s="1279"/>
      <c r="FT149" s="1279"/>
      <c r="FU149" s="1279"/>
      <c r="FV149" s="1279"/>
      <c r="FW149" s="1279"/>
      <c r="FX149" s="1279"/>
      <c r="FY149" s="1279"/>
      <c r="FZ149" s="1279"/>
      <c r="GA149" s="592"/>
      <c r="GB149" s="593"/>
      <c r="GC149" s="1282"/>
      <c r="GD149" s="1278"/>
      <c r="GE149" s="1279"/>
      <c r="GF149" s="1279"/>
      <c r="GG149" s="1279"/>
      <c r="GH149" s="1279"/>
      <c r="GI149" s="1279"/>
      <c r="GJ149" s="1279"/>
      <c r="GK149" s="1279"/>
      <c r="GL149" s="1279"/>
      <c r="GM149" s="592"/>
      <c r="GN149" s="593"/>
      <c r="GO149" s="1278"/>
      <c r="GP149" s="1278"/>
      <c r="GQ149" s="1279"/>
      <c r="GR149" s="1279"/>
      <c r="GS149" s="1279"/>
      <c r="GT149" s="1279"/>
      <c r="GU149" s="1279"/>
      <c r="GV149" s="1279"/>
      <c r="GW149" s="1279"/>
      <c r="GX149" s="1279"/>
      <c r="GY149" s="592"/>
      <c r="GZ149" s="593"/>
      <c r="HA149" s="1278"/>
      <c r="HB149" s="1278"/>
      <c r="HC149" s="1279"/>
      <c r="HD149" s="1279"/>
      <c r="HE149" s="1279"/>
      <c r="HF149" s="1279"/>
      <c r="HG149" s="1279"/>
      <c r="HH149" s="1279"/>
      <c r="HI149" s="1279"/>
      <c r="HJ149" s="1279"/>
      <c r="HK149" s="592"/>
      <c r="HL149" s="593"/>
      <c r="HM149" s="1278"/>
      <c r="HN149" s="1278"/>
      <c r="HO149" s="1279"/>
      <c r="HP149" s="1279"/>
      <c r="HQ149" s="1279"/>
      <c r="HR149" s="1279"/>
      <c r="HS149" s="1279"/>
      <c r="HT149" s="1279"/>
      <c r="HU149" s="1279"/>
      <c r="HV149" s="1279"/>
      <c r="HW149" s="592"/>
      <c r="HX149" s="593"/>
      <c r="HY149" s="1278"/>
      <c r="HZ149" s="1278"/>
      <c r="IA149" s="1279"/>
      <c r="IB149" s="1279"/>
      <c r="IC149" s="1279"/>
      <c r="ID149" s="1279"/>
      <c r="IE149" s="1279"/>
      <c r="IF149" s="1279"/>
      <c r="IG149" s="1279"/>
      <c r="IH149" s="1279"/>
      <c r="II149" s="592"/>
      <c r="IJ149" s="593"/>
      <c r="IK149" s="1278"/>
      <c r="IL149" s="1278"/>
      <c r="IM149" s="1279"/>
      <c r="IN149" s="1279"/>
      <c r="IO149" s="1279"/>
      <c r="IP149" s="1279"/>
      <c r="IQ149" s="1279"/>
      <c r="IR149" s="1279"/>
      <c r="IS149" s="1279"/>
      <c r="IT149" s="1279"/>
      <c r="IU149" s="569"/>
      <c r="IV149" s="572"/>
      <c r="IW149" s="47"/>
      <c r="IX149" s="728"/>
      <c r="IY149" s="731"/>
      <c r="IZ149" s="22"/>
      <c r="JA149" s="22"/>
      <c r="JB149" s="22"/>
      <c r="JC149" s="22"/>
      <c r="JD149" s="22"/>
      <c r="JE149" s="22"/>
      <c r="JF149" s="22"/>
      <c r="JG149" s="22"/>
      <c r="JH149" s="21"/>
      <c r="JI149" s="22"/>
      <c r="JJ149" s="22"/>
      <c r="JK149" s="22"/>
      <c r="JL149" s="22"/>
      <c r="JM149" s="22"/>
      <c r="JN149" s="22"/>
      <c r="JO149" s="22"/>
      <c r="JP149" s="22"/>
      <c r="JQ149" s="22"/>
      <c r="JR149" s="22"/>
      <c r="JS149" s="22"/>
      <c r="JT149" s="22"/>
      <c r="JU149" s="22"/>
      <c r="JV149" s="22"/>
      <c r="JW149" s="22"/>
      <c r="JX149" s="22"/>
      <c r="JY149" s="22"/>
      <c r="JZ149" s="22"/>
      <c r="KA149" s="22"/>
      <c r="KB149" s="22"/>
      <c r="KC149" s="22"/>
      <c r="KD149" s="22"/>
      <c r="KE149" s="22"/>
      <c r="KF149" s="22"/>
      <c r="KG149" s="22"/>
      <c r="KH149" s="22"/>
      <c r="KI149" s="22"/>
      <c r="KJ149" s="22"/>
      <c r="KK149" s="22"/>
      <c r="KL149" s="22"/>
      <c r="KM149" s="22"/>
      <c r="KN149" s="22"/>
      <c r="KO149" s="22"/>
      <c r="KP149" s="22"/>
      <c r="KQ149" s="22"/>
      <c r="KR149" s="22"/>
      <c r="KS149" s="22"/>
      <c r="KT149" s="22"/>
      <c r="KU149" s="22"/>
      <c r="KV149" s="22"/>
      <c r="KW149" s="22"/>
      <c r="KX149" s="22"/>
      <c r="KY149" s="22"/>
      <c r="KZ149" s="22"/>
      <c r="LA149" s="22"/>
      <c r="LB149" s="22"/>
      <c r="LC149" s="22"/>
      <c r="LD149" s="22"/>
      <c r="LE149" s="22"/>
      <c r="LF149" s="22"/>
      <c r="LG149" s="22"/>
      <c r="LH149" s="22"/>
      <c r="LI149" s="22"/>
      <c r="LJ149" s="23"/>
    </row>
    <row r="150" spans="2:322" ht="3.65" customHeight="1">
      <c r="B150" s="21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3"/>
      <c r="AP150" s="22"/>
      <c r="AQ150" s="22"/>
      <c r="AR150" s="22"/>
      <c r="AS150" s="22"/>
      <c r="AT150" s="22"/>
      <c r="AU150" s="22"/>
      <c r="AV150" s="22"/>
      <c r="AW150" s="22"/>
      <c r="AX150" s="727"/>
      <c r="AY150" s="728"/>
      <c r="AZ150" s="47"/>
      <c r="BA150" s="559"/>
      <c r="BB150" s="554"/>
      <c r="BC150" s="554"/>
      <c r="BD150" s="554"/>
      <c r="BE150" s="554"/>
      <c r="BF150" s="554"/>
      <c r="BG150" s="554"/>
      <c r="BH150" s="554"/>
      <c r="BI150" s="554"/>
      <c r="BJ150" s="554"/>
      <c r="BK150" s="554"/>
      <c r="BL150" s="554"/>
      <c r="BM150" s="554"/>
      <c r="BN150" s="554"/>
      <c r="BO150" s="554"/>
      <c r="BP150" s="554"/>
      <c r="BQ150" s="554"/>
      <c r="BR150" s="554"/>
      <c r="BS150" s="554"/>
      <c r="BT150" s="554"/>
      <c r="BU150" s="554"/>
      <c r="BV150" s="554"/>
      <c r="BW150" s="554"/>
      <c r="BX150" s="554"/>
      <c r="BY150" s="554"/>
      <c r="BZ150" s="554"/>
      <c r="CA150" s="554"/>
      <c r="CB150" s="554"/>
      <c r="CC150" s="554"/>
      <c r="CD150" s="554"/>
      <c r="CE150" s="554"/>
      <c r="CF150" s="554"/>
      <c r="CG150" s="554"/>
      <c r="CH150" s="554"/>
      <c r="CI150" s="554"/>
      <c r="CJ150" s="554"/>
      <c r="CK150" s="554"/>
      <c r="CL150" s="554"/>
      <c r="CM150" s="554"/>
      <c r="CN150" s="554"/>
      <c r="CO150" s="554"/>
      <c r="CP150" s="554"/>
      <c r="CQ150" s="554"/>
      <c r="CR150" s="554"/>
      <c r="CS150" s="554"/>
      <c r="CT150" s="554"/>
      <c r="CU150" s="554"/>
      <c r="CV150" s="554"/>
      <c r="CW150" s="554"/>
      <c r="CX150" s="554"/>
      <c r="CY150" s="554"/>
      <c r="CZ150" s="554"/>
      <c r="DA150" s="554"/>
      <c r="DB150" s="554"/>
      <c r="DC150" s="554"/>
      <c r="DD150" s="554"/>
      <c r="DE150" s="554"/>
      <c r="DF150" s="554"/>
      <c r="DG150" s="554"/>
      <c r="DH150" s="554"/>
      <c r="DI150" s="554"/>
      <c r="DJ150" s="554"/>
      <c r="DK150" s="554"/>
      <c r="DL150" s="554"/>
      <c r="DM150" s="554"/>
      <c r="DN150" s="554"/>
      <c r="DO150" s="554"/>
      <c r="DP150" s="554"/>
      <c r="DQ150" s="554"/>
      <c r="DR150" s="554"/>
      <c r="DS150" s="554"/>
      <c r="DT150" s="554"/>
      <c r="DU150" s="554"/>
      <c r="DV150" s="554"/>
      <c r="DW150" s="554"/>
      <c r="DX150" s="554"/>
      <c r="DY150" s="554"/>
      <c r="DZ150" s="554"/>
      <c r="EA150" s="554"/>
      <c r="EB150" s="554"/>
      <c r="EC150" s="554"/>
      <c r="ED150" s="554"/>
      <c r="EE150" s="554"/>
      <c r="EF150" s="554"/>
      <c r="EG150" s="554"/>
      <c r="EH150" s="554"/>
      <c r="EI150" s="554"/>
      <c r="EJ150" s="554"/>
      <c r="EK150" s="554"/>
      <c r="EL150" s="554"/>
      <c r="EM150" s="554"/>
      <c r="EN150" s="554"/>
      <c r="EO150" s="554"/>
      <c r="EP150" s="554"/>
      <c r="EQ150" s="554"/>
      <c r="ER150" s="554"/>
      <c r="ES150" s="554"/>
      <c r="ET150" s="554"/>
      <c r="EU150" s="554"/>
      <c r="EV150" s="554"/>
      <c r="EW150" s="554"/>
      <c r="EX150" s="554"/>
      <c r="EY150" s="554"/>
      <c r="EZ150" s="554"/>
      <c r="FA150" s="554"/>
      <c r="FB150" s="554"/>
      <c r="FC150" s="554"/>
      <c r="FD150" s="554"/>
      <c r="FE150" s="554"/>
      <c r="FF150" s="554"/>
      <c r="FG150" s="554"/>
      <c r="FH150" s="554"/>
      <c r="FI150" s="554"/>
      <c r="FJ150" s="554"/>
      <c r="FK150" s="554"/>
      <c r="FL150" s="554"/>
      <c r="FM150" s="554"/>
      <c r="FN150" s="554"/>
      <c r="FO150" s="554"/>
      <c r="FP150" s="554"/>
      <c r="FQ150" s="554"/>
      <c r="FR150" s="554"/>
      <c r="FS150" s="554"/>
      <c r="FT150" s="554"/>
      <c r="FU150" s="554"/>
      <c r="FV150" s="554"/>
      <c r="FW150" s="554"/>
      <c r="FX150" s="554"/>
      <c r="FY150" s="554"/>
      <c r="FZ150" s="554"/>
      <c r="GA150" s="554"/>
      <c r="GB150" s="554"/>
      <c r="GC150" s="554"/>
      <c r="GD150" s="554"/>
      <c r="GE150" s="554"/>
      <c r="GF150" s="554"/>
      <c r="GG150" s="554"/>
      <c r="GH150" s="554"/>
      <c r="GI150" s="554"/>
      <c r="GJ150" s="554"/>
      <c r="GK150" s="554"/>
      <c r="GL150" s="554"/>
      <c r="GM150" s="554"/>
      <c r="GN150" s="554"/>
      <c r="GO150" s="554"/>
      <c r="GP150" s="554"/>
      <c r="GQ150" s="554"/>
      <c r="GR150" s="554"/>
      <c r="GS150" s="554"/>
      <c r="GT150" s="554"/>
      <c r="GU150" s="554"/>
      <c r="GV150" s="554"/>
      <c r="GW150" s="554"/>
      <c r="GX150" s="554"/>
      <c r="GY150" s="554"/>
      <c r="GZ150" s="554"/>
      <c r="HA150" s="554"/>
      <c r="HB150" s="554"/>
      <c r="HC150" s="554"/>
      <c r="HD150" s="554"/>
      <c r="HE150" s="554"/>
      <c r="HF150" s="554"/>
      <c r="HG150" s="554"/>
      <c r="HH150" s="554"/>
      <c r="HI150" s="554"/>
      <c r="HJ150" s="554"/>
      <c r="HK150" s="554"/>
      <c r="HL150" s="554"/>
      <c r="HM150" s="554"/>
      <c r="HN150" s="554"/>
      <c r="HO150" s="554"/>
      <c r="HP150" s="554"/>
      <c r="HQ150" s="554"/>
      <c r="HR150" s="554"/>
      <c r="HS150" s="554"/>
      <c r="HT150" s="554"/>
      <c r="HU150" s="554"/>
      <c r="HV150" s="554"/>
      <c r="HW150" s="554"/>
      <c r="HX150" s="554"/>
      <c r="HY150" s="554"/>
      <c r="HZ150" s="554"/>
      <c r="IA150" s="554"/>
      <c r="IB150" s="554"/>
      <c r="IC150" s="554"/>
      <c r="ID150" s="554"/>
      <c r="IE150" s="554"/>
      <c r="IF150" s="554"/>
      <c r="IG150" s="554"/>
      <c r="IH150" s="554"/>
      <c r="II150" s="554"/>
      <c r="IJ150" s="554"/>
      <c r="IK150" s="554"/>
      <c r="IL150" s="554"/>
      <c r="IM150" s="554"/>
      <c r="IN150" s="554"/>
      <c r="IO150" s="554"/>
      <c r="IP150" s="554"/>
      <c r="IQ150" s="554"/>
      <c r="IR150" s="554"/>
      <c r="IS150" s="554"/>
      <c r="IT150" s="554"/>
      <c r="IU150" s="554"/>
      <c r="IV150" s="573"/>
      <c r="IW150" s="47"/>
      <c r="IX150" s="728"/>
      <c r="IY150" s="731"/>
      <c r="IZ150" s="22"/>
      <c r="JA150" s="22"/>
      <c r="JB150" s="22"/>
      <c r="JC150" s="22"/>
      <c r="JD150" s="22"/>
      <c r="JE150" s="22"/>
      <c r="JF150" s="22"/>
      <c r="JG150" s="22"/>
      <c r="JH150" s="21"/>
      <c r="JI150" s="22"/>
      <c r="JJ150" s="22"/>
      <c r="JK150" s="22"/>
      <c r="JL150" s="22"/>
      <c r="JM150" s="22"/>
      <c r="JN150" s="22"/>
      <c r="JO150" s="22"/>
      <c r="JP150" s="22"/>
      <c r="JQ150" s="22"/>
      <c r="JR150" s="22"/>
      <c r="JS150" s="22"/>
      <c r="JT150" s="22"/>
      <c r="JU150" s="22"/>
      <c r="JV150" s="22"/>
      <c r="JW150" s="22"/>
      <c r="JX150" s="22"/>
      <c r="JY150" s="22"/>
      <c r="JZ150" s="22"/>
      <c r="KA150" s="22"/>
      <c r="KB150" s="22"/>
      <c r="KC150" s="22"/>
      <c r="KD150" s="22"/>
      <c r="KE150" s="22"/>
      <c r="KF150" s="22"/>
      <c r="KG150" s="22"/>
      <c r="KH150" s="22"/>
      <c r="KI150" s="22"/>
      <c r="KJ150" s="22"/>
      <c r="KK150" s="22"/>
      <c r="KL150" s="22"/>
      <c r="KM150" s="22"/>
      <c r="KN150" s="22"/>
      <c r="KO150" s="22"/>
      <c r="KP150" s="22"/>
      <c r="KQ150" s="22"/>
      <c r="KR150" s="22"/>
      <c r="KS150" s="22"/>
      <c r="KT150" s="22"/>
      <c r="KU150" s="22"/>
      <c r="KV150" s="22"/>
      <c r="KW150" s="22"/>
      <c r="KX150" s="22"/>
      <c r="KY150" s="22"/>
      <c r="KZ150" s="22"/>
      <c r="LA150" s="22"/>
      <c r="LB150" s="22"/>
      <c r="LC150" s="22"/>
      <c r="LD150" s="22"/>
      <c r="LE150" s="22"/>
      <c r="LF150" s="22"/>
      <c r="LG150" s="22"/>
      <c r="LH150" s="22"/>
      <c r="LI150" s="22"/>
      <c r="LJ150" s="23"/>
    </row>
    <row r="151" spans="2:322" ht="3.65" customHeight="1">
      <c r="B151" s="21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3"/>
      <c r="AP151" s="22"/>
      <c r="AQ151" s="22"/>
      <c r="AR151" s="22"/>
      <c r="AS151" s="22"/>
      <c r="AT151" s="22"/>
      <c r="AU151" s="22"/>
      <c r="AV151" s="22"/>
      <c r="AW151" s="22"/>
      <c r="AX151" s="727"/>
      <c r="AY151" s="728"/>
      <c r="AZ151" s="47"/>
      <c r="BA151" s="559"/>
      <c r="BB151" s="554"/>
      <c r="BC151" s="554"/>
      <c r="BD151" s="554"/>
      <c r="BE151" s="554"/>
      <c r="BF151" s="554"/>
      <c r="BG151" s="554"/>
      <c r="BH151" s="554"/>
      <c r="BI151" s="554"/>
      <c r="BJ151" s="554"/>
      <c r="BK151" s="554"/>
      <c r="BL151" s="554"/>
      <c r="BM151" s="554"/>
      <c r="BN151" s="554"/>
      <c r="BO151" s="554"/>
      <c r="BP151" s="554"/>
      <c r="BQ151" s="554"/>
      <c r="BR151" s="554"/>
      <c r="BS151" s="554"/>
      <c r="BT151" s="554"/>
      <c r="BU151" s="554"/>
      <c r="BV151" s="554"/>
      <c r="BW151" s="554"/>
      <c r="BX151" s="554"/>
      <c r="BY151" s="554"/>
      <c r="BZ151" s="554"/>
      <c r="CA151" s="554"/>
      <c r="CB151" s="554"/>
      <c r="CC151" s="554"/>
      <c r="CD151" s="554"/>
      <c r="CE151" s="554"/>
      <c r="CF151" s="554"/>
      <c r="CG151" s="554"/>
      <c r="CH151" s="554"/>
      <c r="CI151" s="554"/>
      <c r="CJ151" s="554"/>
      <c r="CK151" s="554"/>
      <c r="CL151" s="554"/>
      <c r="CM151" s="554"/>
      <c r="CN151" s="554"/>
      <c r="CO151" s="554"/>
      <c r="CP151" s="554"/>
      <c r="CQ151" s="554"/>
      <c r="CR151" s="554"/>
      <c r="CS151" s="554"/>
      <c r="CT151" s="554"/>
      <c r="CU151" s="554"/>
      <c r="CV151" s="554"/>
      <c r="CW151" s="554"/>
      <c r="CX151" s="554"/>
      <c r="CY151" s="554"/>
      <c r="CZ151" s="554"/>
      <c r="DA151" s="554"/>
      <c r="DB151" s="554"/>
      <c r="DC151" s="554"/>
      <c r="DD151" s="554"/>
      <c r="DE151" s="554"/>
      <c r="DF151" s="554"/>
      <c r="DG151" s="554"/>
      <c r="DH151" s="554"/>
      <c r="DI151" s="554"/>
      <c r="DJ151" s="554"/>
      <c r="DK151" s="554"/>
      <c r="DL151" s="554"/>
      <c r="DM151" s="554"/>
      <c r="DN151" s="554"/>
      <c r="DO151" s="554"/>
      <c r="DP151" s="554"/>
      <c r="DQ151" s="554"/>
      <c r="DR151" s="554"/>
      <c r="DS151" s="554"/>
      <c r="DT151" s="554"/>
      <c r="DU151" s="554"/>
      <c r="DV151" s="554"/>
      <c r="DW151" s="554"/>
      <c r="DX151" s="554"/>
      <c r="DY151" s="554"/>
      <c r="DZ151" s="554"/>
      <c r="EA151" s="554"/>
      <c r="EB151" s="554"/>
      <c r="EC151" s="554"/>
      <c r="ED151" s="554"/>
      <c r="EE151" s="554"/>
      <c r="EF151" s="554"/>
      <c r="EG151" s="554"/>
      <c r="EH151" s="554"/>
      <c r="EI151" s="554"/>
      <c r="EJ151" s="554"/>
      <c r="EK151" s="554"/>
      <c r="EL151" s="554"/>
      <c r="EM151" s="554"/>
      <c r="EN151" s="554"/>
      <c r="EO151" s="554"/>
      <c r="EP151" s="554"/>
      <c r="EQ151" s="554"/>
      <c r="ER151" s="554"/>
      <c r="ES151" s="554"/>
      <c r="ET151" s="554"/>
      <c r="EU151" s="554"/>
      <c r="EV151" s="554"/>
      <c r="EW151" s="554"/>
      <c r="EX151" s="554"/>
      <c r="EY151" s="554"/>
      <c r="EZ151" s="554"/>
      <c r="FA151" s="554"/>
      <c r="FB151" s="554"/>
      <c r="FC151" s="554"/>
      <c r="FD151" s="554"/>
      <c r="FE151" s="554"/>
      <c r="FF151" s="554"/>
      <c r="FG151" s="554"/>
      <c r="FH151" s="554"/>
      <c r="FI151" s="554"/>
      <c r="FJ151" s="554"/>
      <c r="FK151" s="554"/>
      <c r="FL151" s="554"/>
      <c r="FM151" s="554"/>
      <c r="FN151" s="554"/>
      <c r="FO151" s="554"/>
      <c r="FP151" s="554"/>
      <c r="FQ151" s="554"/>
      <c r="FR151" s="554"/>
      <c r="FS151" s="554"/>
      <c r="FT151" s="554"/>
      <c r="FU151" s="554"/>
      <c r="FV151" s="554"/>
      <c r="FW151" s="554"/>
      <c r="FX151" s="554"/>
      <c r="FY151" s="554"/>
      <c r="FZ151" s="554"/>
      <c r="GA151" s="554"/>
      <c r="GB151" s="554"/>
      <c r="GC151" s="554"/>
      <c r="GD151" s="554"/>
      <c r="GE151" s="554"/>
      <c r="GF151" s="554"/>
      <c r="GG151" s="554"/>
      <c r="GH151" s="554"/>
      <c r="GI151" s="554"/>
      <c r="GJ151" s="554"/>
      <c r="GK151" s="554"/>
      <c r="GL151" s="554"/>
      <c r="GM151" s="554"/>
      <c r="GN151" s="554"/>
      <c r="GO151" s="554"/>
      <c r="GP151" s="554"/>
      <c r="GQ151" s="554"/>
      <c r="GR151" s="554"/>
      <c r="GS151" s="554"/>
      <c r="GT151" s="554"/>
      <c r="GU151" s="554"/>
      <c r="GV151" s="554"/>
      <c r="GW151" s="554"/>
      <c r="GX151" s="554"/>
      <c r="GY151" s="554"/>
      <c r="GZ151" s="554"/>
      <c r="HA151" s="554"/>
      <c r="HB151" s="554"/>
      <c r="HC151" s="554"/>
      <c r="HD151" s="554"/>
      <c r="HE151" s="554"/>
      <c r="HF151" s="554"/>
      <c r="HG151" s="554"/>
      <c r="HH151" s="554"/>
      <c r="HI151" s="554"/>
      <c r="HJ151" s="554"/>
      <c r="HK151" s="554"/>
      <c r="HL151" s="554"/>
      <c r="HM151" s="554"/>
      <c r="HN151" s="554"/>
      <c r="HO151" s="554"/>
      <c r="HP151" s="554"/>
      <c r="HQ151" s="554"/>
      <c r="HR151" s="554"/>
      <c r="HS151" s="554"/>
      <c r="HT151" s="554"/>
      <c r="HU151" s="554"/>
      <c r="HV151" s="554"/>
      <c r="HW151" s="554"/>
      <c r="HX151" s="554"/>
      <c r="HY151" s="554"/>
      <c r="HZ151" s="554"/>
      <c r="IA151" s="554"/>
      <c r="IB151" s="554"/>
      <c r="IC151" s="554"/>
      <c r="ID151" s="554"/>
      <c r="IE151" s="554"/>
      <c r="IF151" s="554"/>
      <c r="IG151" s="554"/>
      <c r="IH151" s="554"/>
      <c r="II151" s="554"/>
      <c r="IJ151" s="554"/>
      <c r="IK151" s="554"/>
      <c r="IL151" s="554"/>
      <c r="IM151" s="554"/>
      <c r="IN151" s="554"/>
      <c r="IO151" s="554"/>
      <c r="IP151" s="554"/>
      <c r="IQ151" s="554"/>
      <c r="IR151" s="554"/>
      <c r="IS151" s="554"/>
      <c r="IT151" s="554"/>
      <c r="IU151" s="554"/>
      <c r="IV151" s="573"/>
      <c r="IW151" s="47"/>
      <c r="IX151" s="728"/>
      <c r="IY151" s="731"/>
      <c r="IZ151" s="22"/>
      <c r="JA151" s="22"/>
      <c r="JB151" s="22"/>
      <c r="JC151" s="22"/>
      <c r="JD151" s="22"/>
      <c r="JE151" s="22"/>
      <c r="JF151" s="22"/>
      <c r="JG151" s="22"/>
      <c r="JH151" s="21"/>
      <c r="JI151" s="22"/>
      <c r="JJ151" s="22"/>
      <c r="JK151" s="22"/>
      <c r="JL151" s="22"/>
      <c r="JM151" s="22"/>
      <c r="JN151" s="22"/>
      <c r="JO151" s="22"/>
      <c r="JP151" s="22"/>
      <c r="JQ151" s="22"/>
      <c r="JR151" s="22"/>
      <c r="JS151" s="22"/>
      <c r="JT151" s="22"/>
      <c r="JU151" s="22"/>
      <c r="JV151" s="22"/>
      <c r="JW151" s="22"/>
      <c r="JX151" s="22"/>
      <c r="JY151" s="22"/>
      <c r="JZ151" s="22"/>
      <c r="KA151" s="22"/>
      <c r="KB151" s="22"/>
      <c r="KC151" s="22"/>
      <c r="KD151" s="22"/>
      <c r="KE151" s="22"/>
      <c r="KF151" s="22"/>
      <c r="KG151" s="22"/>
      <c r="KH151" s="22"/>
      <c r="KI151" s="22"/>
      <c r="KJ151" s="22"/>
      <c r="KK151" s="22"/>
      <c r="KL151" s="22"/>
      <c r="KM151" s="22"/>
      <c r="KN151" s="22"/>
      <c r="KO151" s="22"/>
      <c r="KP151" s="22"/>
      <c r="KQ151" s="22"/>
      <c r="KR151" s="22"/>
      <c r="KS151" s="22"/>
      <c r="KT151" s="22"/>
      <c r="KU151" s="22"/>
      <c r="KV151" s="22"/>
      <c r="KW151" s="22"/>
      <c r="KX151" s="22"/>
      <c r="KY151" s="22"/>
      <c r="KZ151" s="22"/>
      <c r="LA151" s="22"/>
      <c r="LB151" s="22"/>
      <c r="LC151" s="22"/>
      <c r="LD151" s="22"/>
      <c r="LE151" s="22"/>
      <c r="LF151" s="22"/>
      <c r="LG151" s="22"/>
      <c r="LH151" s="22"/>
      <c r="LI151" s="22"/>
      <c r="LJ151" s="23"/>
    </row>
    <row r="152" spans="2:322" ht="3.65" customHeight="1">
      <c r="B152" s="21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3"/>
      <c r="AP152" s="22"/>
      <c r="AQ152" s="22"/>
      <c r="AR152" s="22"/>
      <c r="AS152" s="22"/>
      <c r="AT152" s="22"/>
      <c r="AU152" s="22"/>
      <c r="AV152" s="22"/>
      <c r="AW152" s="22"/>
      <c r="AX152" s="727"/>
      <c r="AY152" s="728"/>
      <c r="AZ152" s="47"/>
      <c r="BA152" s="559"/>
      <c r="BB152" s="554"/>
      <c r="BC152" s="554"/>
      <c r="BD152" s="554"/>
      <c r="BE152" s="554"/>
      <c r="BF152" s="554"/>
      <c r="BG152" s="554"/>
      <c r="BH152" s="554"/>
      <c r="BI152" s="554"/>
      <c r="BJ152" s="554"/>
      <c r="BK152" s="554"/>
      <c r="BL152" s="554"/>
      <c r="BM152" s="554"/>
      <c r="BN152" s="554"/>
      <c r="BO152" s="554"/>
      <c r="BP152" s="554"/>
      <c r="BQ152" s="554"/>
      <c r="BR152" s="554"/>
      <c r="BS152" s="554"/>
      <c r="BT152" s="554"/>
      <c r="BU152" s="554"/>
      <c r="BV152" s="554"/>
      <c r="BW152" s="554"/>
      <c r="BX152" s="554"/>
      <c r="BY152" s="554"/>
      <c r="BZ152" s="554"/>
      <c r="CA152" s="554"/>
      <c r="CB152" s="554"/>
      <c r="CC152" s="554"/>
      <c r="CD152" s="554"/>
      <c r="CE152" s="554"/>
      <c r="CF152" s="554"/>
      <c r="CG152" s="554"/>
      <c r="CH152" s="554"/>
      <c r="CI152" s="554"/>
      <c r="CJ152" s="554"/>
      <c r="CK152" s="554"/>
      <c r="CL152" s="554"/>
      <c r="CM152" s="554"/>
      <c r="CN152" s="554"/>
      <c r="CO152" s="554"/>
      <c r="CP152" s="554"/>
      <c r="CQ152" s="554"/>
      <c r="CR152" s="554"/>
      <c r="CS152" s="554"/>
      <c r="CT152" s="554"/>
      <c r="CU152" s="554"/>
      <c r="CV152" s="554"/>
      <c r="CW152" s="554"/>
      <c r="CX152" s="554"/>
      <c r="CY152" s="554"/>
      <c r="CZ152" s="554"/>
      <c r="DA152" s="554"/>
      <c r="DB152" s="554"/>
      <c r="DC152" s="554"/>
      <c r="DD152" s="554"/>
      <c r="DE152" s="554"/>
      <c r="DF152" s="554"/>
      <c r="DG152" s="554"/>
      <c r="DH152" s="554"/>
      <c r="DI152" s="554"/>
      <c r="DJ152" s="554"/>
      <c r="DK152" s="554"/>
      <c r="DL152" s="554"/>
      <c r="DM152" s="554"/>
      <c r="DN152" s="554"/>
      <c r="DO152" s="554"/>
      <c r="DP152" s="554"/>
      <c r="DQ152" s="554"/>
      <c r="DR152" s="554"/>
      <c r="DS152" s="554"/>
      <c r="DT152" s="554"/>
      <c r="DU152" s="554"/>
      <c r="DV152" s="554"/>
      <c r="DW152" s="554"/>
      <c r="DX152" s="554"/>
      <c r="DY152" s="554"/>
      <c r="DZ152" s="554"/>
      <c r="EA152" s="554"/>
      <c r="EB152" s="554"/>
      <c r="EC152" s="554"/>
      <c r="ED152" s="554"/>
      <c r="EE152" s="554"/>
      <c r="EF152" s="554"/>
      <c r="EG152" s="554"/>
      <c r="EH152" s="554"/>
      <c r="EI152" s="554"/>
      <c r="EJ152" s="554"/>
      <c r="EK152" s="554"/>
      <c r="EL152" s="554"/>
      <c r="EM152" s="554"/>
      <c r="EN152" s="554"/>
      <c r="EO152" s="554"/>
      <c r="EP152" s="554"/>
      <c r="EQ152" s="554"/>
      <c r="ER152" s="554"/>
      <c r="ES152" s="554"/>
      <c r="ET152" s="554"/>
      <c r="EU152" s="554"/>
      <c r="EV152" s="554"/>
      <c r="EW152" s="554"/>
      <c r="EX152" s="554"/>
      <c r="EY152" s="554"/>
      <c r="EZ152" s="554"/>
      <c r="FA152" s="554"/>
      <c r="FB152" s="554"/>
      <c r="FC152" s="554"/>
      <c r="FD152" s="554"/>
      <c r="FE152" s="554"/>
      <c r="FF152" s="554"/>
      <c r="FG152" s="554"/>
      <c r="FH152" s="554"/>
      <c r="FI152" s="554"/>
      <c r="FJ152" s="554"/>
      <c r="FK152" s="554"/>
      <c r="FL152" s="554"/>
      <c r="FM152" s="554"/>
      <c r="FN152" s="554"/>
      <c r="FO152" s="554"/>
      <c r="FP152" s="554"/>
      <c r="FQ152" s="554"/>
      <c r="FR152" s="554"/>
      <c r="FS152" s="554"/>
      <c r="FT152" s="554"/>
      <c r="FU152" s="554"/>
      <c r="FV152" s="554"/>
      <c r="FW152" s="554"/>
      <c r="FX152" s="554"/>
      <c r="FY152" s="554"/>
      <c r="FZ152" s="554"/>
      <c r="GA152" s="554"/>
      <c r="GB152" s="554"/>
      <c r="GC152" s="554"/>
      <c r="GD152" s="554"/>
      <c r="GE152" s="554"/>
      <c r="GF152" s="554"/>
      <c r="GG152" s="554"/>
      <c r="GH152" s="554"/>
      <c r="GI152" s="554"/>
      <c r="GJ152" s="554"/>
      <c r="GK152" s="554"/>
      <c r="GL152" s="554"/>
      <c r="GM152" s="554"/>
      <c r="GN152" s="554"/>
      <c r="GO152" s="554"/>
      <c r="GP152" s="554"/>
      <c r="GQ152" s="554"/>
      <c r="GR152" s="554"/>
      <c r="GS152" s="554"/>
      <c r="GT152" s="554"/>
      <c r="GU152" s="554"/>
      <c r="GV152" s="554"/>
      <c r="GW152" s="554"/>
      <c r="GX152" s="554"/>
      <c r="GY152" s="554"/>
      <c r="GZ152" s="554"/>
      <c r="HA152" s="554"/>
      <c r="HB152" s="554"/>
      <c r="HC152" s="554"/>
      <c r="HD152" s="554"/>
      <c r="HE152" s="554"/>
      <c r="HF152" s="554"/>
      <c r="HG152" s="554"/>
      <c r="HH152" s="554"/>
      <c r="HI152" s="554"/>
      <c r="HJ152" s="554"/>
      <c r="HK152" s="554"/>
      <c r="HL152" s="554"/>
      <c r="HM152" s="554"/>
      <c r="HN152" s="554"/>
      <c r="HO152" s="554"/>
      <c r="HP152" s="554"/>
      <c r="HQ152" s="554"/>
      <c r="HR152" s="554"/>
      <c r="HS152" s="554"/>
      <c r="HT152" s="554"/>
      <c r="HU152" s="554"/>
      <c r="HV152" s="554"/>
      <c r="HW152" s="554"/>
      <c r="HX152" s="554"/>
      <c r="HY152" s="554"/>
      <c r="HZ152" s="554"/>
      <c r="IA152" s="554"/>
      <c r="IB152" s="554"/>
      <c r="IC152" s="554"/>
      <c r="ID152" s="554"/>
      <c r="IE152" s="554"/>
      <c r="IF152" s="554"/>
      <c r="IG152" s="554"/>
      <c r="IH152" s="554"/>
      <c r="II152" s="554"/>
      <c r="IJ152" s="554"/>
      <c r="IK152" s="554"/>
      <c r="IL152" s="554"/>
      <c r="IM152" s="554"/>
      <c r="IN152" s="554"/>
      <c r="IO152" s="554"/>
      <c r="IP152" s="554"/>
      <c r="IQ152" s="554"/>
      <c r="IR152" s="554"/>
      <c r="IS152" s="554"/>
      <c r="IT152" s="554"/>
      <c r="IU152" s="554"/>
      <c r="IV152" s="573"/>
      <c r="IW152" s="47"/>
      <c r="IX152" s="728"/>
      <c r="IY152" s="731"/>
      <c r="IZ152" s="22"/>
      <c r="JA152" s="22"/>
      <c r="JB152" s="22"/>
      <c r="JC152" s="22"/>
      <c r="JD152" s="22"/>
      <c r="JE152" s="22"/>
      <c r="JF152" s="22"/>
      <c r="JG152" s="22"/>
      <c r="JH152" s="21"/>
      <c r="JI152" s="22"/>
      <c r="JJ152" s="22"/>
      <c r="JK152" s="22"/>
      <c r="JL152" s="22"/>
      <c r="JM152" s="22"/>
      <c r="JN152" s="22"/>
      <c r="JO152" s="22"/>
      <c r="JP152" s="22"/>
      <c r="JQ152" s="22"/>
      <c r="JR152" s="22"/>
      <c r="JS152" s="22"/>
      <c r="JT152" s="22"/>
      <c r="JU152" s="22"/>
      <c r="JV152" s="22"/>
      <c r="JW152" s="22"/>
      <c r="JX152" s="22"/>
      <c r="JY152" s="22"/>
      <c r="JZ152" s="22"/>
      <c r="KA152" s="22"/>
      <c r="KB152" s="22"/>
      <c r="KC152" s="22"/>
      <c r="KD152" s="22"/>
      <c r="KE152" s="22"/>
      <c r="KF152" s="22"/>
      <c r="KG152" s="22"/>
      <c r="KH152" s="22"/>
      <c r="KI152" s="22"/>
      <c r="KJ152" s="22"/>
      <c r="KK152" s="22"/>
      <c r="KL152" s="22"/>
      <c r="KM152" s="22"/>
      <c r="KN152" s="22"/>
      <c r="KO152" s="22"/>
      <c r="KP152" s="22"/>
      <c r="KQ152" s="22"/>
      <c r="KR152" s="22"/>
      <c r="KS152" s="22"/>
      <c r="KT152" s="22"/>
      <c r="KU152" s="22"/>
      <c r="KV152" s="22"/>
      <c r="KW152" s="22"/>
      <c r="KX152" s="22"/>
      <c r="KY152" s="22"/>
      <c r="KZ152" s="22"/>
      <c r="LA152" s="22"/>
      <c r="LB152" s="22"/>
      <c r="LC152" s="22"/>
      <c r="LD152" s="22"/>
      <c r="LE152" s="22"/>
      <c r="LF152" s="22"/>
      <c r="LG152" s="22"/>
      <c r="LH152" s="22"/>
      <c r="LI152" s="22"/>
      <c r="LJ152" s="23"/>
    </row>
    <row r="153" spans="2:322" ht="3.65" customHeight="1">
      <c r="B153" s="21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3"/>
      <c r="AP153" s="22"/>
      <c r="AQ153" s="22"/>
      <c r="AR153" s="22"/>
      <c r="AS153" s="22"/>
      <c r="AT153" s="22"/>
      <c r="AU153" s="22"/>
      <c r="AV153" s="22"/>
      <c r="AW153" s="22"/>
      <c r="AX153" s="727"/>
      <c r="AY153" s="728"/>
      <c r="AZ153" s="728" t="e" vm="3">
        <v>#VALUE!</v>
      </c>
      <c r="BA153" s="559"/>
      <c r="BB153" s="554"/>
      <c r="BC153" s="554"/>
      <c r="BD153" s="554"/>
      <c r="BE153" s="554"/>
      <c r="BF153" s="554"/>
      <c r="BG153" s="554"/>
      <c r="BH153" s="554"/>
      <c r="BI153" s="554"/>
      <c r="BJ153" s="554"/>
      <c r="BK153" s="554"/>
      <c r="BL153" s="554"/>
      <c r="BM153" s="554"/>
      <c r="BN153" s="554"/>
      <c r="BO153" s="554"/>
      <c r="BP153" s="554"/>
      <c r="BQ153" s="554"/>
      <c r="BR153" s="554"/>
      <c r="BS153" s="554"/>
      <c r="BT153" s="554"/>
      <c r="BU153" s="554"/>
      <c r="BV153" s="554"/>
      <c r="BW153" s="554"/>
      <c r="BX153" s="554"/>
      <c r="BY153" s="554"/>
      <c r="BZ153" s="554"/>
      <c r="CA153" s="554"/>
      <c r="CB153" s="554"/>
      <c r="CC153" s="554"/>
      <c r="CD153" s="554"/>
      <c r="CE153" s="554"/>
      <c r="CF153" s="554"/>
      <c r="CG153" s="554"/>
      <c r="CH153" s="554"/>
      <c r="CI153" s="554"/>
      <c r="CJ153" s="554"/>
      <c r="CK153" s="554"/>
      <c r="CL153" s="554"/>
      <c r="CM153" s="554"/>
      <c r="CN153" s="554"/>
      <c r="CO153" s="554"/>
      <c r="CP153" s="554"/>
      <c r="CQ153" s="554"/>
      <c r="CR153" s="554"/>
      <c r="CS153" s="554"/>
      <c r="CT153" s="554"/>
      <c r="CU153" s="554"/>
      <c r="CV153" s="554"/>
      <c r="CW153" s="554"/>
      <c r="CX153" s="554"/>
      <c r="CY153" s="554"/>
      <c r="CZ153" s="554"/>
      <c r="DA153" s="554"/>
      <c r="DB153" s="554"/>
      <c r="DC153" s="554"/>
      <c r="DD153" s="554"/>
      <c r="DE153" s="554"/>
      <c r="DF153" s="554"/>
      <c r="DG153" s="554"/>
      <c r="DH153" s="554"/>
      <c r="DI153" s="554"/>
      <c r="DJ153" s="554"/>
      <c r="DK153" s="554"/>
      <c r="DL153" s="554"/>
      <c r="DM153" s="554"/>
      <c r="DN153" s="554"/>
      <c r="DO153" s="554"/>
      <c r="DP153" s="554"/>
      <c r="DQ153" s="554"/>
      <c r="DR153" s="554"/>
      <c r="DS153" s="554"/>
      <c r="DT153" s="554"/>
      <c r="DU153" s="554"/>
      <c r="DV153" s="554"/>
      <c r="DW153" s="554"/>
      <c r="DX153" s="554"/>
      <c r="DY153" s="554"/>
      <c r="DZ153" s="554"/>
      <c r="EA153" s="554"/>
      <c r="EB153" s="554"/>
      <c r="EC153" s="554"/>
      <c r="ED153" s="554"/>
      <c r="EE153" s="554"/>
      <c r="EF153" s="554"/>
      <c r="EG153" s="554"/>
      <c r="EH153" s="554"/>
      <c r="EI153" s="554"/>
      <c r="EJ153" s="554"/>
      <c r="EK153" s="554"/>
      <c r="EL153" s="554"/>
      <c r="EM153" s="554"/>
      <c r="EN153" s="554"/>
      <c r="EO153" s="554"/>
      <c r="EP153" s="554"/>
      <c r="EQ153" s="554"/>
      <c r="ER153" s="554"/>
      <c r="ES153" s="554"/>
      <c r="ET153" s="554"/>
      <c r="EU153" s="554"/>
      <c r="EV153" s="554"/>
      <c r="EW153" s="554"/>
      <c r="EX153" s="554"/>
      <c r="EY153" s="554"/>
      <c r="EZ153" s="554"/>
      <c r="FA153" s="554"/>
      <c r="FB153" s="554"/>
      <c r="FC153" s="554"/>
      <c r="FD153" s="554"/>
      <c r="FE153" s="554"/>
      <c r="FF153" s="554"/>
      <c r="FG153" s="554"/>
      <c r="FH153" s="554"/>
      <c r="FI153" s="554"/>
      <c r="FJ153" s="554"/>
      <c r="FK153" s="554"/>
      <c r="FL153" s="554"/>
      <c r="FM153" s="554"/>
      <c r="FN153" s="554"/>
      <c r="FO153" s="554"/>
      <c r="FP153" s="554"/>
      <c r="FQ153" s="554"/>
      <c r="FR153" s="554"/>
      <c r="FS153" s="554"/>
      <c r="FT153" s="554"/>
      <c r="FU153" s="554"/>
      <c r="FV153" s="554"/>
      <c r="FW153" s="554"/>
      <c r="FX153" s="554"/>
      <c r="FY153" s="554"/>
      <c r="FZ153" s="554"/>
      <c r="GA153" s="554"/>
      <c r="GB153" s="554"/>
      <c r="GC153" s="554"/>
      <c r="GD153" s="554"/>
      <c r="GE153" s="554"/>
      <c r="GF153" s="554"/>
      <c r="GG153" s="554"/>
      <c r="GH153" s="554"/>
      <c r="GI153" s="554"/>
      <c r="GJ153" s="554"/>
      <c r="GK153" s="554"/>
      <c r="GL153" s="554"/>
      <c r="GM153" s="554"/>
      <c r="GN153" s="554"/>
      <c r="GO153" s="554"/>
      <c r="GP153" s="554"/>
      <c r="GQ153" s="554"/>
      <c r="GR153" s="554"/>
      <c r="GS153" s="554"/>
      <c r="GT153" s="554"/>
      <c r="GU153" s="554"/>
      <c r="GV153" s="554"/>
      <c r="GW153" s="554"/>
      <c r="GX153" s="554"/>
      <c r="GY153" s="554"/>
      <c r="GZ153" s="554"/>
      <c r="HA153" s="554"/>
      <c r="HB153" s="554"/>
      <c r="HC153" s="554"/>
      <c r="HD153" s="554"/>
      <c r="HE153" s="554"/>
      <c r="HF153" s="554"/>
      <c r="HG153" s="554"/>
      <c r="HH153" s="554"/>
      <c r="HI153" s="554"/>
      <c r="HJ153" s="554"/>
      <c r="HK153" s="554"/>
      <c r="HL153" s="554"/>
      <c r="HM153" s="554"/>
      <c r="HN153" s="554"/>
      <c r="HO153" s="554"/>
      <c r="HP153" s="554"/>
      <c r="HQ153" s="554"/>
      <c r="HR153" s="554"/>
      <c r="HS153" s="554"/>
      <c r="HT153" s="554"/>
      <c r="HU153" s="554"/>
      <c r="HV153" s="554"/>
      <c r="HW153" s="554"/>
      <c r="HX153" s="554"/>
      <c r="HY153" s="554"/>
      <c r="HZ153" s="554"/>
      <c r="IA153" s="554"/>
      <c r="IB153" s="554"/>
      <c r="IC153" s="554"/>
      <c r="ID153" s="554"/>
      <c r="IE153" s="554"/>
      <c r="IF153" s="554"/>
      <c r="IG153" s="554"/>
      <c r="IH153" s="554"/>
      <c r="II153" s="554"/>
      <c r="IJ153" s="554"/>
      <c r="IK153" s="554"/>
      <c r="IL153" s="554"/>
      <c r="IM153" s="554"/>
      <c r="IN153" s="554"/>
      <c r="IO153" s="554"/>
      <c r="IP153" s="554"/>
      <c r="IQ153" s="554"/>
      <c r="IR153" s="554"/>
      <c r="IS153" s="554"/>
      <c r="IT153" s="554"/>
      <c r="IU153" s="554"/>
      <c r="IV153" s="573"/>
      <c r="IW153" s="728"/>
      <c r="IX153" s="728"/>
      <c r="IY153" s="731"/>
      <c r="IZ153" s="22"/>
      <c r="JA153" s="22"/>
      <c r="JB153" s="22"/>
      <c r="JC153" s="22"/>
      <c r="JD153" s="22"/>
      <c r="JE153" s="22"/>
      <c r="JF153" s="22"/>
      <c r="JG153" s="22"/>
      <c r="JH153" s="21"/>
      <c r="JI153" s="22"/>
      <c r="JJ153" s="22"/>
      <c r="JK153" s="22"/>
      <c r="JL153" s="22"/>
      <c r="JM153" s="22"/>
      <c r="JN153" s="22"/>
      <c r="JO153" s="22"/>
      <c r="JP153" s="22"/>
      <c r="JQ153" s="22"/>
      <c r="JR153" s="22"/>
      <c r="JS153" s="22"/>
      <c r="JT153" s="22"/>
      <c r="JU153" s="22"/>
      <c r="JV153" s="22"/>
      <c r="JW153" s="22"/>
      <c r="JX153" s="22"/>
      <c r="JY153" s="22"/>
      <c r="JZ153" s="22"/>
      <c r="KA153" s="22"/>
      <c r="KB153" s="22"/>
      <c r="KC153" s="22"/>
      <c r="KD153" s="22"/>
      <c r="KE153" s="22"/>
      <c r="KF153" s="22"/>
      <c r="KG153" s="22"/>
      <c r="KH153" s="22"/>
      <c r="KI153" s="22"/>
      <c r="KJ153" s="22"/>
      <c r="KK153" s="22"/>
      <c r="KL153" s="22"/>
      <c r="KM153" s="22"/>
      <c r="KN153" s="22"/>
      <c r="KO153" s="22"/>
      <c r="KP153" s="22"/>
      <c r="KQ153" s="22"/>
      <c r="KR153" s="22"/>
      <c r="KS153" s="22"/>
      <c r="KT153" s="22"/>
      <c r="KU153" s="22"/>
      <c r="KV153" s="22"/>
      <c r="KW153" s="22"/>
      <c r="KX153" s="22"/>
      <c r="KY153" s="22"/>
      <c r="KZ153" s="22"/>
      <c r="LA153" s="22"/>
      <c r="LB153" s="22"/>
      <c r="LC153" s="22"/>
      <c r="LD153" s="22"/>
      <c r="LE153" s="22"/>
      <c r="LF153" s="22"/>
      <c r="LG153" s="22"/>
      <c r="LH153" s="22"/>
      <c r="LI153" s="22"/>
      <c r="LJ153" s="23"/>
    </row>
    <row r="154" spans="2:322" ht="3.65" customHeight="1">
      <c r="B154" s="21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3"/>
      <c r="AP154" s="22"/>
      <c r="AQ154" s="22"/>
      <c r="AR154" s="22"/>
      <c r="AS154" s="22"/>
      <c r="AT154" s="22"/>
      <c r="AU154" s="22"/>
      <c r="AV154" s="22"/>
      <c r="AW154" s="22"/>
      <c r="AX154" s="727"/>
      <c r="AY154" s="728"/>
      <c r="AZ154" s="728"/>
      <c r="BA154" s="574"/>
      <c r="ID154" s="55"/>
      <c r="IE154" s="55"/>
      <c r="IF154" s="55"/>
      <c r="IG154" s="55"/>
      <c r="IH154" s="1105" t="s">
        <v>1014</v>
      </c>
      <c r="II154" s="1105"/>
      <c r="IJ154" s="1105"/>
      <c r="IK154" s="1105"/>
      <c r="IL154" s="1105"/>
      <c r="IM154" s="1105"/>
      <c r="IN154" s="1105"/>
      <c r="IO154" s="1105"/>
      <c r="IP154" s="1105"/>
      <c r="IQ154" s="1105"/>
      <c r="IR154" s="1105"/>
      <c r="IS154" s="1105"/>
      <c r="IT154" s="55"/>
      <c r="IU154" s="55"/>
      <c r="IV154" s="561"/>
      <c r="IW154" s="728"/>
      <c r="IX154" s="728"/>
      <c r="IY154" s="731"/>
      <c r="IZ154" s="22"/>
      <c r="JA154" s="22"/>
      <c r="JB154" s="22"/>
      <c r="JC154" s="22"/>
      <c r="JD154" s="22"/>
      <c r="JE154" s="22"/>
      <c r="JF154" s="22"/>
      <c r="JG154" s="22"/>
      <c r="JH154" s="21"/>
      <c r="JI154" s="22"/>
      <c r="JJ154" s="22"/>
      <c r="JK154" s="22"/>
      <c r="JL154" s="22"/>
      <c r="JM154" s="22"/>
      <c r="JN154" s="22"/>
      <c r="JO154" s="22"/>
      <c r="JP154" s="22"/>
      <c r="JQ154" s="22"/>
      <c r="JR154" s="22"/>
      <c r="JS154" s="22"/>
      <c r="JT154" s="22"/>
      <c r="JU154" s="22"/>
      <c r="JV154" s="22"/>
      <c r="JW154" s="22"/>
      <c r="JX154" s="22"/>
      <c r="JY154" s="22"/>
      <c r="JZ154" s="22"/>
      <c r="KA154" s="22"/>
      <c r="KB154" s="22"/>
      <c r="KC154" s="22"/>
      <c r="KD154" s="22"/>
      <c r="KE154" s="22"/>
      <c r="KF154" s="22"/>
      <c r="KG154" s="22"/>
      <c r="KH154" s="22"/>
      <c r="KI154" s="22"/>
      <c r="KJ154" s="22"/>
      <c r="KK154" s="22"/>
      <c r="KL154" s="22"/>
      <c r="KM154" s="22"/>
      <c r="KN154" s="22"/>
      <c r="KO154" s="22"/>
      <c r="KP154" s="22"/>
      <c r="KQ154" s="22"/>
      <c r="KR154" s="22"/>
      <c r="KS154" s="22"/>
      <c r="KT154" s="22"/>
      <c r="KU154" s="22"/>
      <c r="KV154" s="22"/>
      <c r="KW154" s="22"/>
      <c r="KX154" s="22"/>
      <c r="KY154" s="22"/>
      <c r="KZ154" s="22"/>
      <c r="LA154" s="22"/>
      <c r="LB154" s="22"/>
      <c r="LC154" s="22"/>
      <c r="LD154" s="22"/>
      <c r="LE154" s="22"/>
      <c r="LF154" s="22"/>
      <c r="LG154" s="22"/>
      <c r="LH154" s="22"/>
      <c r="LI154" s="22"/>
      <c r="LJ154" s="23"/>
    </row>
    <row r="155" spans="2:322" ht="3.65" customHeight="1">
      <c r="B155" s="21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3"/>
      <c r="AP155" s="22"/>
      <c r="AQ155" s="22"/>
      <c r="AR155" s="22"/>
      <c r="AS155" s="22"/>
      <c r="AT155" s="22"/>
      <c r="AU155" s="22"/>
      <c r="AV155" s="22"/>
      <c r="AW155" s="22"/>
      <c r="AX155" s="727"/>
      <c r="AY155" s="728"/>
      <c r="AZ155" s="47"/>
      <c r="BA155" s="574"/>
      <c r="BF155" s="919" t="s">
        <v>63</v>
      </c>
      <c r="BG155" s="920"/>
      <c r="BH155" s="920"/>
      <c r="BI155" s="920"/>
      <c r="BJ155" s="920"/>
      <c r="BK155" s="920"/>
      <c r="BL155" s="920"/>
      <c r="BM155" s="920"/>
      <c r="BN155" s="920"/>
      <c r="BO155" s="920"/>
      <c r="BP155" s="920"/>
      <c r="BQ155" s="920"/>
      <c r="BR155" s="920"/>
      <c r="BS155" s="920"/>
      <c r="BT155" s="920"/>
      <c r="BU155" s="920"/>
      <c r="BV155" s="920"/>
      <c r="BW155" s="920"/>
      <c r="BX155" s="920"/>
      <c r="BY155" s="921"/>
      <c r="BZ155" s="930" t="s">
        <v>64</v>
      </c>
      <c r="CA155" s="931"/>
      <c r="CB155" s="931"/>
      <c r="CC155" s="931"/>
      <c r="CD155" s="931"/>
      <c r="CE155" s="931"/>
      <c r="CF155" s="931"/>
      <c r="CG155" s="931"/>
      <c r="CH155" s="931"/>
      <c r="CI155" s="931"/>
      <c r="CJ155" s="931"/>
      <c r="CK155" s="931"/>
      <c r="CL155" s="931"/>
      <c r="CM155" s="931"/>
      <c r="CN155" s="931"/>
      <c r="CO155" s="931"/>
      <c r="CP155" s="931"/>
      <c r="CQ155" s="931"/>
      <c r="CR155" s="931"/>
      <c r="CS155" s="932"/>
      <c r="CT155" s="1042"/>
      <c r="CU155" s="1043"/>
      <c r="CV155" s="1043"/>
      <c r="CW155" s="1043"/>
      <c r="CX155" s="1043"/>
      <c r="CY155" s="1043"/>
      <c r="CZ155" s="1043"/>
      <c r="DA155" s="1043"/>
      <c r="DB155" s="1043"/>
      <c r="DC155" s="1043"/>
      <c r="DD155" s="1043"/>
      <c r="DE155" s="1043"/>
      <c r="DF155" s="1043"/>
      <c r="DG155" s="1043"/>
      <c r="DH155" s="1043"/>
      <c r="DI155" s="1043"/>
      <c r="DJ155" s="1043"/>
      <c r="DK155" s="1043"/>
      <c r="DL155" s="1043"/>
      <c r="DM155" s="1044"/>
      <c r="DN155" s="930" t="s">
        <v>66</v>
      </c>
      <c r="DO155" s="931"/>
      <c r="DP155" s="931"/>
      <c r="DQ155" s="931"/>
      <c r="DR155" s="931"/>
      <c r="DS155" s="931"/>
      <c r="DT155" s="931"/>
      <c r="DU155" s="931"/>
      <c r="DV155" s="931"/>
      <c r="DW155" s="931"/>
      <c r="DX155" s="931"/>
      <c r="DY155" s="931"/>
      <c r="DZ155" s="931"/>
      <c r="EA155" s="931"/>
      <c r="EB155" s="931"/>
      <c r="EC155" s="931"/>
      <c r="ED155" s="931"/>
      <c r="EE155" s="931"/>
      <c r="EF155" s="931"/>
      <c r="EG155" s="932"/>
      <c r="EH155" s="1042"/>
      <c r="EI155" s="1043"/>
      <c r="EJ155" s="1043"/>
      <c r="EK155" s="1043"/>
      <c r="EL155" s="1043"/>
      <c r="EM155" s="1043"/>
      <c r="EN155" s="1043"/>
      <c r="EO155" s="1043"/>
      <c r="EP155" s="1043"/>
      <c r="EQ155" s="1043"/>
      <c r="ER155" s="1043"/>
      <c r="ES155" s="1043"/>
      <c r="ET155" s="1043"/>
      <c r="EU155" s="1043"/>
      <c r="EV155" s="1043"/>
      <c r="EW155" s="1043"/>
      <c r="EX155" s="1043"/>
      <c r="EY155" s="1043"/>
      <c r="EZ155" s="1043"/>
      <c r="FA155" s="1044"/>
      <c r="FB155" s="930" t="s">
        <v>1013</v>
      </c>
      <c r="FC155" s="931"/>
      <c r="FD155" s="931"/>
      <c r="FE155" s="931"/>
      <c r="FF155" s="931"/>
      <c r="FG155" s="931"/>
      <c r="FH155" s="931"/>
      <c r="FI155" s="931"/>
      <c r="FJ155" s="931"/>
      <c r="FK155" s="931"/>
      <c r="FL155" s="931"/>
      <c r="FM155" s="931"/>
      <c r="FN155" s="931"/>
      <c r="FO155" s="931"/>
      <c r="FP155" s="931"/>
      <c r="FQ155" s="931"/>
      <c r="FR155" s="931"/>
      <c r="FS155" s="931"/>
      <c r="FT155" s="931"/>
      <c r="FU155" s="932"/>
      <c r="FV155" s="1042"/>
      <c r="FW155" s="1043"/>
      <c r="FX155" s="1043"/>
      <c r="FY155" s="1043"/>
      <c r="FZ155" s="1043"/>
      <c r="GA155" s="1043"/>
      <c r="GB155" s="1043"/>
      <c r="GC155" s="1043"/>
      <c r="GD155" s="1043"/>
      <c r="GE155" s="1043"/>
      <c r="GF155" s="1043"/>
      <c r="GG155" s="1043"/>
      <c r="GH155" s="1043"/>
      <c r="GI155" s="1043"/>
      <c r="GJ155" s="1043"/>
      <c r="GK155" s="1043"/>
      <c r="GL155" s="1043"/>
      <c r="GM155" s="1043"/>
      <c r="GN155" s="1043"/>
      <c r="GO155" s="1044"/>
      <c r="GP155" s="930" t="s">
        <v>68</v>
      </c>
      <c r="GQ155" s="931"/>
      <c r="GR155" s="931"/>
      <c r="GS155" s="931"/>
      <c r="GT155" s="931"/>
      <c r="GU155" s="931"/>
      <c r="GV155" s="931"/>
      <c r="GW155" s="931"/>
      <c r="GX155" s="931"/>
      <c r="GY155" s="931"/>
      <c r="GZ155" s="931"/>
      <c r="HA155" s="931"/>
      <c r="HB155" s="931"/>
      <c r="HC155" s="931"/>
      <c r="HD155" s="931"/>
      <c r="HE155" s="931"/>
      <c r="HF155" s="931"/>
      <c r="HG155" s="931"/>
      <c r="HH155" s="931"/>
      <c r="HI155" s="932"/>
      <c r="HJ155" s="1024"/>
      <c r="HK155" s="1025"/>
      <c r="HL155" s="1025"/>
      <c r="HM155" s="1025"/>
      <c r="HN155" s="1025"/>
      <c r="HO155" s="1025"/>
      <c r="HP155" s="1025"/>
      <c r="HQ155" s="1025"/>
      <c r="HR155" s="1025"/>
      <c r="HS155" s="1025"/>
      <c r="HT155" s="1025"/>
      <c r="HU155" s="1025"/>
      <c r="HV155" s="1025"/>
      <c r="HW155" s="1025"/>
      <c r="HX155" s="1025"/>
      <c r="HY155" s="1025"/>
      <c r="HZ155" s="1025"/>
      <c r="IA155" s="1025"/>
      <c r="IB155" s="1025"/>
      <c r="IC155" s="1026"/>
      <c r="IF155" s="458"/>
      <c r="IG155" s="458"/>
      <c r="IH155" s="1105"/>
      <c r="II155" s="1105"/>
      <c r="IJ155" s="1105"/>
      <c r="IK155" s="1105"/>
      <c r="IL155" s="1105"/>
      <c r="IM155" s="1105"/>
      <c r="IN155" s="1105"/>
      <c r="IO155" s="1105"/>
      <c r="IP155" s="1105"/>
      <c r="IQ155" s="1105"/>
      <c r="IR155" s="1105"/>
      <c r="IS155" s="1105"/>
      <c r="IT155" s="458"/>
      <c r="IV155" s="561"/>
      <c r="IW155" s="47"/>
      <c r="IX155" s="728"/>
      <c r="IY155" s="731"/>
      <c r="IZ155" s="22"/>
      <c r="JA155" s="22"/>
      <c r="JB155" s="22"/>
      <c r="JC155" s="22"/>
      <c r="JD155" s="22"/>
      <c r="JE155" s="22"/>
      <c r="JF155" s="22"/>
      <c r="JG155" s="22"/>
      <c r="JH155" s="21"/>
      <c r="JI155" s="22"/>
      <c r="JJ155" s="22"/>
      <c r="JK155" s="22"/>
      <c r="JL155" s="22"/>
      <c r="JM155" s="22"/>
      <c r="JN155" s="22"/>
      <c r="JO155" s="22"/>
      <c r="JP155" s="22"/>
      <c r="JQ155" s="22"/>
      <c r="JR155" s="22"/>
      <c r="JS155" s="22"/>
      <c r="JT155" s="22"/>
      <c r="JU155" s="22"/>
      <c r="JV155" s="22"/>
      <c r="JW155" s="22"/>
      <c r="JX155" s="22"/>
      <c r="JY155" s="22"/>
      <c r="JZ155" s="22"/>
      <c r="KA155" s="22"/>
      <c r="KB155" s="22"/>
      <c r="KC155" s="22"/>
      <c r="KD155" s="22"/>
      <c r="KE155" s="22"/>
      <c r="KF155" s="22"/>
      <c r="KG155" s="22"/>
      <c r="KH155" s="22"/>
      <c r="KI155" s="22"/>
      <c r="KJ155" s="22"/>
      <c r="KK155" s="22"/>
      <c r="KL155" s="22"/>
      <c r="KM155" s="22"/>
      <c r="KN155" s="22"/>
      <c r="KO155" s="22"/>
      <c r="KP155" s="22"/>
      <c r="KQ155" s="22"/>
      <c r="KR155" s="22"/>
      <c r="KS155" s="22"/>
      <c r="KT155" s="22"/>
      <c r="KU155" s="22"/>
      <c r="KV155" s="22"/>
      <c r="KW155" s="22"/>
      <c r="KX155" s="22"/>
      <c r="KY155" s="22"/>
      <c r="KZ155" s="22"/>
      <c r="LA155" s="22"/>
      <c r="LB155" s="22"/>
      <c r="LC155" s="22"/>
      <c r="LD155" s="22"/>
      <c r="LE155" s="22"/>
      <c r="LF155" s="22"/>
      <c r="LG155" s="22"/>
      <c r="LH155" s="22"/>
      <c r="LI155" s="22"/>
      <c r="LJ155" s="23"/>
    </row>
    <row r="156" spans="2:322" ht="3.65" customHeight="1">
      <c r="B156" s="21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3"/>
      <c r="AP156" s="22"/>
      <c r="AQ156" s="22"/>
      <c r="AR156" s="22"/>
      <c r="AS156" s="22"/>
      <c r="AT156" s="22"/>
      <c r="AU156" s="22"/>
      <c r="AV156" s="22"/>
      <c r="AW156" s="22"/>
      <c r="AX156" s="727"/>
      <c r="AY156" s="728"/>
      <c r="AZ156" s="47"/>
      <c r="BA156" s="574"/>
      <c r="BF156" s="922"/>
      <c r="BG156" s="923"/>
      <c r="BH156" s="923"/>
      <c r="BI156" s="923"/>
      <c r="BJ156" s="923"/>
      <c r="BK156" s="923"/>
      <c r="BL156" s="923"/>
      <c r="BM156" s="923"/>
      <c r="BN156" s="923"/>
      <c r="BO156" s="923"/>
      <c r="BP156" s="923"/>
      <c r="BQ156" s="923"/>
      <c r="BR156" s="923"/>
      <c r="BS156" s="923"/>
      <c r="BT156" s="923"/>
      <c r="BU156" s="923"/>
      <c r="BV156" s="923"/>
      <c r="BW156" s="923"/>
      <c r="BX156" s="923"/>
      <c r="BY156" s="924"/>
      <c r="BZ156" s="933"/>
      <c r="CA156" s="934"/>
      <c r="CB156" s="934"/>
      <c r="CC156" s="934"/>
      <c r="CD156" s="934"/>
      <c r="CE156" s="934"/>
      <c r="CF156" s="934"/>
      <c r="CG156" s="934"/>
      <c r="CH156" s="934"/>
      <c r="CI156" s="934"/>
      <c r="CJ156" s="934"/>
      <c r="CK156" s="934"/>
      <c r="CL156" s="934"/>
      <c r="CM156" s="934"/>
      <c r="CN156" s="934"/>
      <c r="CO156" s="934"/>
      <c r="CP156" s="934"/>
      <c r="CQ156" s="934"/>
      <c r="CR156" s="934"/>
      <c r="CS156" s="935"/>
      <c r="CT156" s="1045"/>
      <c r="CU156" s="1046"/>
      <c r="CV156" s="1046"/>
      <c r="CW156" s="1046"/>
      <c r="CX156" s="1046"/>
      <c r="CY156" s="1046"/>
      <c r="CZ156" s="1046"/>
      <c r="DA156" s="1046"/>
      <c r="DB156" s="1046"/>
      <c r="DC156" s="1046"/>
      <c r="DD156" s="1046"/>
      <c r="DE156" s="1046"/>
      <c r="DF156" s="1046"/>
      <c r="DG156" s="1046"/>
      <c r="DH156" s="1046"/>
      <c r="DI156" s="1046"/>
      <c r="DJ156" s="1046"/>
      <c r="DK156" s="1046"/>
      <c r="DL156" s="1046"/>
      <c r="DM156" s="1047"/>
      <c r="DN156" s="933"/>
      <c r="DO156" s="934"/>
      <c r="DP156" s="934"/>
      <c r="DQ156" s="934"/>
      <c r="DR156" s="934"/>
      <c r="DS156" s="934"/>
      <c r="DT156" s="934"/>
      <c r="DU156" s="934"/>
      <c r="DV156" s="934"/>
      <c r="DW156" s="934"/>
      <c r="DX156" s="934"/>
      <c r="DY156" s="934"/>
      <c r="DZ156" s="934"/>
      <c r="EA156" s="934"/>
      <c r="EB156" s="934"/>
      <c r="EC156" s="934"/>
      <c r="ED156" s="934"/>
      <c r="EE156" s="934"/>
      <c r="EF156" s="934"/>
      <c r="EG156" s="935"/>
      <c r="EH156" s="1045"/>
      <c r="EI156" s="1046"/>
      <c r="EJ156" s="1046"/>
      <c r="EK156" s="1046"/>
      <c r="EL156" s="1046"/>
      <c r="EM156" s="1046"/>
      <c r="EN156" s="1046"/>
      <c r="EO156" s="1046"/>
      <c r="EP156" s="1046"/>
      <c r="EQ156" s="1046"/>
      <c r="ER156" s="1046"/>
      <c r="ES156" s="1046"/>
      <c r="ET156" s="1046"/>
      <c r="EU156" s="1046"/>
      <c r="EV156" s="1046"/>
      <c r="EW156" s="1046"/>
      <c r="EX156" s="1046"/>
      <c r="EY156" s="1046"/>
      <c r="EZ156" s="1046"/>
      <c r="FA156" s="1047"/>
      <c r="FB156" s="933"/>
      <c r="FC156" s="934"/>
      <c r="FD156" s="934"/>
      <c r="FE156" s="934"/>
      <c r="FF156" s="934"/>
      <c r="FG156" s="934"/>
      <c r="FH156" s="934"/>
      <c r="FI156" s="934"/>
      <c r="FJ156" s="934"/>
      <c r="FK156" s="934"/>
      <c r="FL156" s="934"/>
      <c r="FM156" s="934"/>
      <c r="FN156" s="934"/>
      <c r="FO156" s="934"/>
      <c r="FP156" s="934"/>
      <c r="FQ156" s="934"/>
      <c r="FR156" s="934"/>
      <c r="FS156" s="934"/>
      <c r="FT156" s="934"/>
      <c r="FU156" s="935"/>
      <c r="FV156" s="1045"/>
      <c r="FW156" s="1046"/>
      <c r="FX156" s="1046"/>
      <c r="FY156" s="1046"/>
      <c r="FZ156" s="1046"/>
      <c r="GA156" s="1046"/>
      <c r="GB156" s="1046"/>
      <c r="GC156" s="1046"/>
      <c r="GD156" s="1046"/>
      <c r="GE156" s="1046"/>
      <c r="GF156" s="1046"/>
      <c r="GG156" s="1046"/>
      <c r="GH156" s="1046"/>
      <c r="GI156" s="1046"/>
      <c r="GJ156" s="1046"/>
      <c r="GK156" s="1046"/>
      <c r="GL156" s="1046"/>
      <c r="GM156" s="1046"/>
      <c r="GN156" s="1046"/>
      <c r="GO156" s="1047"/>
      <c r="GP156" s="933"/>
      <c r="GQ156" s="934"/>
      <c r="GR156" s="934"/>
      <c r="GS156" s="934"/>
      <c r="GT156" s="934"/>
      <c r="GU156" s="934"/>
      <c r="GV156" s="934"/>
      <c r="GW156" s="934"/>
      <c r="GX156" s="934"/>
      <c r="GY156" s="934"/>
      <c r="GZ156" s="934"/>
      <c r="HA156" s="934"/>
      <c r="HB156" s="934"/>
      <c r="HC156" s="934"/>
      <c r="HD156" s="934"/>
      <c r="HE156" s="934"/>
      <c r="HF156" s="934"/>
      <c r="HG156" s="934"/>
      <c r="HH156" s="934"/>
      <c r="HI156" s="935"/>
      <c r="HJ156" s="1027"/>
      <c r="HK156" s="1028"/>
      <c r="HL156" s="1028"/>
      <c r="HM156" s="1028"/>
      <c r="HN156" s="1028"/>
      <c r="HO156" s="1028"/>
      <c r="HP156" s="1028"/>
      <c r="HQ156" s="1028"/>
      <c r="HR156" s="1028"/>
      <c r="HS156" s="1028"/>
      <c r="HT156" s="1028"/>
      <c r="HU156" s="1028"/>
      <c r="HV156" s="1028"/>
      <c r="HW156" s="1028"/>
      <c r="HX156" s="1028"/>
      <c r="HY156" s="1028"/>
      <c r="HZ156" s="1028"/>
      <c r="IA156" s="1028"/>
      <c r="IB156" s="1028"/>
      <c r="IC156" s="1029"/>
      <c r="IF156" s="458"/>
      <c r="IG156" s="458"/>
      <c r="IH156" s="1105"/>
      <c r="II156" s="1105"/>
      <c r="IJ156" s="1105"/>
      <c r="IK156" s="1105"/>
      <c r="IL156" s="1105"/>
      <c r="IM156" s="1105"/>
      <c r="IN156" s="1105"/>
      <c r="IO156" s="1105"/>
      <c r="IP156" s="1105"/>
      <c r="IQ156" s="1105"/>
      <c r="IR156" s="1105"/>
      <c r="IS156" s="1105"/>
      <c r="IT156" s="458"/>
      <c r="IV156" s="561"/>
      <c r="IW156" s="47"/>
      <c r="IX156" s="728"/>
      <c r="IY156" s="731"/>
      <c r="IZ156" s="22"/>
      <c r="JA156" s="22"/>
      <c r="JB156" s="22"/>
      <c r="JC156" s="22"/>
      <c r="JD156" s="22"/>
      <c r="JE156" s="22"/>
      <c r="JF156" s="22"/>
      <c r="JG156" s="22"/>
      <c r="JH156" s="21"/>
      <c r="JI156" s="22"/>
      <c r="JJ156" s="22"/>
      <c r="JK156" s="22"/>
      <c r="JL156" s="22"/>
      <c r="JM156" s="22"/>
      <c r="JN156" s="22"/>
      <c r="JO156" s="22"/>
      <c r="JP156" s="22"/>
      <c r="JQ156" s="22"/>
      <c r="JR156" s="22"/>
      <c r="JS156" s="22"/>
      <c r="JT156" s="22"/>
      <c r="JU156" s="22"/>
      <c r="JV156" s="22"/>
      <c r="JW156" s="22"/>
      <c r="JX156" s="22"/>
      <c r="JY156" s="22"/>
      <c r="JZ156" s="22"/>
      <c r="KA156" s="22"/>
      <c r="KB156" s="22"/>
      <c r="KC156" s="22"/>
      <c r="KD156" s="22"/>
      <c r="KE156" s="22"/>
      <c r="KF156" s="22"/>
      <c r="KG156" s="22"/>
      <c r="KH156" s="22"/>
      <c r="KI156" s="22"/>
      <c r="KJ156" s="22"/>
      <c r="KK156" s="22"/>
      <c r="KL156" s="22"/>
      <c r="KM156" s="22"/>
      <c r="KN156" s="22"/>
      <c r="KO156" s="22"/>
      <c r="KP156" s="22"/>
      <c r="KQ156" s="22"/>
      <c r="KR156" s="22"/>
      <c r="KS156" s="22"/>
      <c r="KT156" s="22"/>
      <c r="KU156" s="22"/>
      <c r="KV156" s="22"/>
      <c r="KW156" s="22"/>
      <c r="KX156" s="22"/>
      <c r="KY156" s="22"/>
      <c r="KZ156" s="22"/>
      <c r="LA156" s="22"/>
      <c r="LB156" s="22"/>
      <c r="LC156" s="22"/>
      <c r="LD156" s="22"/>
      <c r="LE156" s="22"/>
      <c r="LF156" s="22"/>
      <c r="LG156" s="22"/>
      <c r="LH156" s="22"/>
      <c r="LI156" s="22"/>
      <c r="LJ156" s="23"/>
    </row>
    <row r="157" spans="2:322" ht="3.65" customHeight="1">
      <c r="B157" s="21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3"/>
      <c r="AP157" s="22"/>
      <c r="AQ157" s="22"/>
      <c r="AR157" s="22"/>
      <c r="AS157" s="22"/>
      <c r="AT157" s="22"/>
      <c r="AU157" s="22"/>
      <c r="AV157" s="22"/>
      <c r="AW157" s="22"/>
      <c r="AX157" s="727"/>
      <c r="AY157" s="728"/>
      <c r="AZ157" s="47"/>
      <c r="BA157" s="574"/>
      <c r="BF157" s="922"/>
      <c r="BG157" s="923"/>
      <c r="BH157" s="923"/>
      <c r="BI157" s="923"/>
      <c r="BJ157" s="923"/>
      <c r="BK157" s="923"/>
      <c r="BL157" s="923"/>
      <c r="BM157" s="923"/>
      <c r="BN157" s="923"/>
      <c r="BO157" s="923"/>
      <c r="BP157" s="923"/>
      <c r="BQ157" s="923"/>
      <c r="BR157" s="923"/>
      <c r="BS157" s="923"/>
      <c r="BT157" s="923"/>
      <c r="BU157" s="923"/>
      <c r="BV157" s="923"/>
      <c r="BW157" s="923"/>
      <c r="BX157" s="923"/>
      <c r="BY157" s="924"/>
      <c r="BZ157" s="933"/>
      <c r="CA157" s="934"/>
      <c r="CB157" s="934"/>
      <c r="CC157" s="934"/>
      <c r="CD157" s="934"/>
      <c r="CE157" s="934"/>
      <c r="CF157" s="934"/>
      <c r="CG157" s="934"/>
      <c r="CH157" s="934"/>
      <c r="CI157" s="934"/>
      <c r="CJ157" s="934"/>
      <c r="CK157" s="934"/>
      <c r="CL157" s="934"/>
      <c r="CM157" s="934"/>
      <c r="CN157" s="934"/>
      <c r="CO157" s="934"/>
      <c r="CP157" s="934"/>
      <c r="CQ157" s="934"/>
      <c r="CR157" s="934"/>
      <c r="CS157" s="935"/>
      <c r="CT157" s="1045"/>
      <c r="CU157" s="1046"/>
      <c r="CV157" s="1046"/>
      <c r="CW157" s="1046"/>
      <c r="CX157" s="1046"/>
      <c r="CY157" s="1046"/>
      <c r="CZ157" s="1046"/>
      <c r="DA157" s="1046"/>
      <c r="DB157" s="1046"/>
      <c r="DC157" s="1046"/>
      <c r="DD157" s="1046"/>
      <c r="DE157" s="1046"/>
      <c r="DF157" s="1046"/>
      <c r="DG157" s="1046"/>
      <c r="DH157" s="1046"/>
      <c r="DI157" s="1046"/>
      <c r="DJ157" s="1046"/>
      <c r="DK157" s="1046"/>
      <c r="DL157" s="1046"/>
      <c r="DM157" s="1047"/>
      <c r="DN157" s="933"/>
      <c r="DO157" s="934"/>
      <c r="DP157" s="934"/>
      <c r="DQ157" s="934"/>
      <c r="DR157" s="934"/>
      <c r="DS157" s="934"/>
      <c r="DT157" s="934"/>
      <c r="DU157" s="934"/>
      <c r="DV157" s="934"/>
      <c r="DW157" s="934"/>
      <c r="DX157" s="934"/>
      <c r="DY157" s="934"/>
      <c r="DZ157" s="934"/>
      <c r="EA157" s="934"/>
      <c r="EB157" s="934"/>
      <c r="EC157" s="934"/>
      <c r="ED157" s="934"/>
      <c r="EE157" s="934"/>
      <c r="EF157" s="934"/>
      <c r="EG157" s="935"/>
      <c r="EH157" s="1045"/>
      <c r="EI157" s="1046"/>
      <c r="EJ157" s="1046"/>
      <c r="EK157" s="1046"/>
      <c r="EL157" s="1046"/>
      <c r="EM157" s="1046"/>
      <c r="EN157" s="1046"/>
      <c r="EO157" s="1046"/>
      <c r="EP157" s="1046"/>
      <c r="EQ157" s="1046"/>
      <c r="ER157" s="1046"/>
      <c r="ES157" s="1046"/>
      <c r="ET157" s="1046"/>
      <c r="EU157" s="1046"/>
      <c r="EV157" s="1046"/>
      <c r="EW157" s="1046"/>
      <c r="EX157" s="1046"/>
      <c r="EY157" s="1046"/>
      <c r="EZ157" s="1046"/>
      <c r="FA157" s="1047"/>
      <c r="FB157" s="933"/>
      <c r="FC157" s="934"/>
      <c r="FD157" s="934"/>
      <c r="FE157" s="934"/>
      <c r="FF157" s="934"/>
      <c r="FG157" s="934"/>
      <c r="FH157" s="934"/>
      <c r="FI157" s="934"/>
      <c r="FJ157" s="934"/>
      <c r="FK157" s="934"/>
      <c r="FL157" s="934"/>
      <c r="FM157" s="934"/>
      <c r="FN157" s="934"/>
      <c r="FO157" s="934"/>
      <c r="FP157" s="934"/>
      <c r="FQ157" s="934"/>
      <c r="FR157" s="934"/>
      <c r="FS157" s="934"/>
      <c r="FT157" s="934"/>
      <c r="FU157" s="935"/>
      <c r="FV157" s="1045"/>
      <c r="FW157" s="1046"/>
      <c r="FX157" s="1046"/>
      <c r="FY157" s="1046"/>
      <c r="FZ157" s="1046"/>
      <c r="GA157" s="1046"/>
      <c r="GB157" s="1046"/>
      <c r="GC157" s="1046"/>
      <c r="GD157" s="1046"/>
      <c r="GE157" s="1046"/>
      <c r="GF157" s="1046"/>
      <c r="GG157" s="1046"/>
      <c r="GH157" s="1046"/>
      <c r="GI157" s="1046"/>
      <c r="GJ157" s="1046"/>
      <c r="GK157" s="1046"/>
      <c r="GL157" s="1046"/>
      <c r="GM157" s="1046"/>
      <c r="GN157" s="1046"/>
      <c r="GO157" s="1047"/>
      <c r="GP157" s="933"/>
      <c r="GQ157" s="934"/>
      <c r="GR157" s="934"/>
      <c r="GS157" s="934"/>
      <c r="GT157" s="934"/>
      <c r="GU157" s="934"/>
      <c r="GV157" s="934"/>
      <c r="GW157" s="934"/>
      <c r="GX157" s="934"/>
      <c r="GY157" s="934"/>
      <c r="GZ157" s="934"/>
      <c r="HA157" s="934"/>
      <c r="HB157" s="934"/>
      <c r="HC157" s="934"/>
      <c r="HD157" s="934"/>
      <c r="HE157" s="934"/>
      <c r="HF157" s="934"/>
      <c r="HG157" s="934"/>
      <c r="HH157" s="934"/>
      <c r="HI157" s="935"/>
      <c r="HJ157" s="1027"/>
      <c r="HK157" s="1028"/>
      <c r="HL157" s="1028"/>
      <c r="HM157" s="1028"/>
      <c r="HN157" s="1028"/>
      <c r="HO157" s="1028"/>
      <c r="HP157" s="1028"/>
      <c r="HQ157" s="1028"/>
      <c r="HR157" s="1028"/>
      <c r="HS157" s="1028"/>
      <c r="HT157" s="1028"/>
      <c r="HU157" s="1028"/>
      <c r="HV157" s="1028"/>
      <c r="HW157" s="1028"/>
      <c r="HX157" s="1028"/>
      <c r="HY157" s="1028"/>
      <c r="HZ157" s="1028"/>
      <c r="IA157" s="1028"/>
      <c r="IB157" s="1028"/>
      <c r="IC157" s="1029"/>
      <c r="IF157" s="458"/>
      <c r="IG157" s="458"/>
      <c r="IH157" s="1106" t="b">
        <v>1</v>
      </c>
      <c r="II157" s="1106"/>
      <c r="IJ157" s="1106"/>
      <c r="IK157" s="1106"/>
      <c r="IL157" s="1107" t="s">
        <v>942</v>
      </c>
      <c r="IM157" s="1107"/>
      <c r="IN157" s="1107"/>
      <c r="IO157" s="1107"/>
      <c r="IP157" s="1107"/>
      <c r="IQ157" s="1107"/>
      <c r="IR157" s="1107"/>
      <c r="IS157" s="1107"/>
      <c r="IT157" s="458"/>
      <c r="IV157" s="561"/>
      <c r="IW157" s="47"/>
      <c r="IX157" s="728"/>
      <c r="IY157" s="731"/>
      <c r="IZ157" s="22"/>
      <c r="JA157" s="22"/>
      <c r="JB157" s="22"/>
      <c r="JC157" s="22"/>
      <c r="JD157" s="22"/>
      <c r="JE157" s="22"/>
      <c r="JF157" s="22"/>
      <c r="JG157" s="22"/>
      <c r="JH157" s="21"/>
      <c r="JI157" s="22"/>
      <c r="JJ157" s="22"/>
      <c r="JK157" s="22"/>
      <c r="JL157" s="22"/>
      <c r="JM157" s="22"/>
      <c r="JN157" s="22"/>
      <c r="JO157" s="22"/>
      <c r="JP157" s="22"/>
      <c r="JQ157" s="22"/>
      <c r="JR157" s="22"/>
      <c r="JS157" s="22"/>
      <c r="JT157" s="22"/>
      <c r="JU157" s="22"/>
      <c r="JV157" s="22"/>
      <c r="JW157" s="22"/>
      <c r="JX157" s="22"/>
      <c r="JY157" s="22"/>
      <c r="JZ157" s="22"/>
      <c r="KA157" s="22"/>
      <c r="KB157" s="22"/>
      <c r="KC157" s="22"/>
      <c r="KD157" s="22"/>
      <c r="KE157" s="22"/>
      <c r="KF157" s="22"/>
      <c r="KG157" s="22"/>
      <c r="KH157" s="22"/>
      <c r="KI157" s="22"/>
      <c r="KJ157" s="22"/>
      <c r="KK157" s="22"/>
      <c r="KL157" s="22"/>
      <c r="KM157" s="22"/>
      <c r="KN157" s="22"/>
      <c r="KO157" s="22"/>
      <c r="KP157" s="22"/>
      <c r="KQ157" s="22"/>
      <c r="KR157" s="22"/>
      <c r="KS157" s="22"/>
      <c r="KT157" s="22"/>
      <c r="KU157" s="22"/>
      <c r="KV157" s="22"/>
      <c r="KW157" s="22"/>
      <c r="KX157" s="22"/>
      <c r="KY157" s="22"/>
      <c r="KZ157" s="22"/>
      <c r="LA157" s="22"/>
      <c r="LB157" s="22"/>
      <c r="LC157" s="22"/>
      <c r="LD157" s="22"/>
      <c r="LE157" s="22"/>
      <c r="LF157" s="22"/>
      <c r="LG157" s="22"/>
      <c r="LH157" s="22"/>
      <c r="LI157" s="22"/>
      <c r="LJ157" s="23"/>
    </row>
    <row r="158" spans="2:322" ht="3.65" customHeight="1">
      <c r="B158" s="21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3"/>
      <c r="AP158" s="22"/>
      <c r="AQ158" s="22"/>
      <c r="AR158" s="22"/>
      <c r="AS158" s="22"/>
      <c r="AT158" s="22"/>
      <c r="AU158" s="22"/>
      <c r="AV158" s="22"/>
      <c r="AW158" s="22"/>
      <c r="AX158" s="727"/>
      <c r="AY158" s="728"/>
      <c r="AZ158" s="47"/>
      <c r="BA158" s="574"/>
      <c r="BF158" s="922"/>
      <c r="BG158" s="923"/>
      <c r="BH158" s="923"/>
      <c r="BI158" s="923"/>
      <c r="BJ158" s="923"/>
      <c r="BK158" s="923"/>
      <c r="BL158" s="923"/>
      <c r="BM158" s="923"/>
      <c r="BN158" s="923"/>
      <c r="BO158" s="923"/>
      <c r="BP158" s="923"/>
      <c r="BQ158" s="923"/>
      <c r="BR158" s="923"/>
      <c r="BS158" s="923"/>
      <c r="BT158" s="923"/>
      <c r="BU158" s="923"/>
      <c r="BV158" s="923"/>
      <c r="BW158" s="923"/>
      <c r="BX158" s="923"/>
      <c r="BY158" s="924"/>
      <c r="BZ158" s="933"/>
      <c r="CA158" s="934"/>
      <c r="CB158" s="934"/>
      <c r="CC158" s="934"/>
      <c r="CD158" s="934"/>
      <c r="CE158" s="934"/>
      <c r="CF158" s="934"/>
      <c r="CG158" s="934"/>
      <c r="CH158" s="934"/>
      <c r="CI158" s="934"/>
      <c r="CJ158" s="934"/>
      <c r="CK158" s="934"/>
      <c r="CL158" s="934"/>
      <c r="CM158" s="934"/>
      <c r="CN158" s="934"/>
      <c r="CO158" s="934"/>
      <c r="CP158" s="934"/>
      <c r="CQ158" s="934"/>
      <c r="CR158" s="934"/>
      <c r="CS158" s="935"/>
      <c r="CT158" s="1045"/>
      <c r="CU158" s="1046"/>
      <c r="CV158" s="1046"/>
      <c r="CW158" s="1046"/>
      <c r="CX158" s="1046"/>
      <c r="CY158" s="1046"/>
      <c r="CZ158" s="1046"/>
      <c r="DA158" s="1046"/>
      <c r="DB158" s="1046"/>
      <c r="DC158" s="1046"/>
      <c r="DD158" s="1046"/>
      <c r="DE158" s="1046"/>
      <c r="DF158" s="1046"/>
      <c r="DG158" s="1046"/>
      <c r="DH158" s="1046"/>
      <c r="DI158" s="1046"/>
      <c r="DJ158" s="1046"/>
      <c r="DK158" s="1046"/>
      <c r="DL158" s="1046"/>
      <c r="DM158" s="1047"/>
      <c r="DN158" s="933"/>
      <c r="DO158" s="934"/>
      <c r="DP158" s="934"/>
      <c r="DQ158" s="934"/>
      <c r="DR158" s="934"/>
      <c r="DS158" s="934"/>
      <c r="DT158" s="934"/>
      <c r="DU158" s="934"/>
      <c r="DV158" s="934"/>
      <c r="DW158" s="934"/>
      <c r="DX158" s="934"/>
      <c r="DY158" s="934"/>
      <c r="DZ158" s="934"/>
      <c r="EA158" s="934"/>
      <c r="EB158" s="934"/>
      <c r="EC158" s="934"/>
      <c r="ED158" s="934"/>
      <c r="EE158" s="934"/>
      <c r="EF158" s="934"/>
      <c r="EG158" s="935"/>
      <c r="EH158" s="1045"/>
      <c r="EI158" s="1046"/>
      <c r="EJ158" s="1046"/>
      <c r="EK158" s="1046"/>
      <c r="EL158" s="1046"/>
      <c r="EM158" s="1046"/>
      <c r="EN158" s="1046"/>
      <c r="EO158" s="1046"/>
      <c r="EP158" s="1046"/>
      <c r="EQ158" s="1046"/>
      <c r="ER158" s="1046"/>
      <c r="ES158" s="1046"/>
      <c r="ET158" s="1046"/>
      <c r="EU158" s="1046"/>
      <c r="EV158" s="1046"/>
      <c r="EW158" s="1046"/>
      <c r="EX158" s="1046"/>
      <c r="EY158" s="1046"/>
      <c r="EZ158" s="1046"/>
      <c r="FA158" s="1047"/>
      <c r="FB158" s="933"/>
      <c r="FC158" s="934"/>
      <c r="FD158" s="934"/>
      <c r="FE158" s="934"/>
      <c r="FF158" s="934"/>
      <c r="FG158" s="934"/>
      <c r="FH158" s="934"/>
      <c r="FI158" s="934"/>
      <c r="FJ158" s="934"/>
      <c r="FK158" s="934"/>
      <c r="FL158" s="934"/>
      <c r="FM158" s="934"/>
      <c r="FN158" s="934"/>
      <c r="FO158" s="934"/>
      <c r="FP158" s="934"/>
      <c r="FQ158" s="934"/>
      <c r="FR158" s="934"/>
      <c r="FS158" s="934"/>
      <c r="FT158" s="934"/>
      <c r="FU158" s="935"/>
      <c r="FV158" s="1045"/>
      <c r="FW158" s="1046"/>
      <c r="FX158" s="1046"/>
      <c r="FY158" s="1046"/>
      <c r="FZ158" s="1046"/>
      <c r="GA158" s="1046"/>
      <c r="GB158" s="1046"/>
      <c r="GC158" s="1046"/>
      <c r="GD158" s="1046"/>
      <c r="GE158" s="1046"/>
      <c r="GF158" s="1046"/>
      <c r="GG158" s="1046"/>
      <c r="GH158" s="1046"/>
      <c r="GI158" s="1046"/>
      <c r="GJ158" s="1046"/>
      <c r="GK158" s="1046"/>
      <c r="GL158" s="1046"/>
      <c r="GM158" s="1046"/>
      <c r="GN158" s="1046"/>
      <c r="GO158" s="1047"/>
      <c r="GP158" s="933"/>
      <c r="GQ158" s="934"/>
      <c r="GR158" s="934"/>
      <c r="GS158" s="934"/>
      <c r="GT158" s="934"/>
      <c r="GU158" s="934"/>
      <c r="GV158" s="934"/>
      <c r="GW158" s="934"/>
      <c r="GX158" s="934"/>
      <c r="GY158" s="934"/>
      <c r="GZ158" s="934"/>
      <c r="HA158" s="934"/>
      <c r="HB158" s="934"/>
      <c r="HC158" s="934"/>
      <c r="HD158" s="934"/>
      <c r="HE158" s="934"/>
      <c r="HF158" s="934"/>
      <c r="HG158" s="934"/>
      <c r="HH158" s="934"/>
      <c r="HI158" s="935"/>
      <c r="HJ158" s="1027"/>
      <c r="HK158" s="1028"/>
      <c r="HL158" s="1028"/>
      <c r="HM158" s="1028"/>
      <c r="HN158" s="1028"/>
      <c r="HO158" s="1028"/>
      <c r="HP158" s="1028"/>
      <c r="HQ158" s="1028"/>
      <c r="HR158" s="1028"/>
      <c r="HS158" s="1028"/>
      <c r="HT158" s="1028"/>
      <c r="HU158" s="1028"/>
      <c r="HV158" s="1028"/>
      <c r="HW158" s="1028"/>
      <c r="HX158" s="1028"/>
      <c r="HY158" s="1028"/>
      <c r="HZ158" s="1028"/>
      <c r="IA158" s="1028"/>
      <c r="IB158" s="1028"/>
      <c r="IC158" s="1029"/>
      <c r="IF158" s="458"/>
      <c r="IG158" s="458"/>
      <c r="IH158" s="1106"/>
      <c r="II158" s="1106"/>
      <c r="IJ158" s="1106"/>
      <c r="IK158" s="1106"/>
      <c r="IL158" s="1107"/>
      <c r="IM158" s="1107"/>
      <c r="IN158" s="1107"/>
      <c r="IO158" s="1107"/>
      <c r="IP158" s="1107"/>
      <c r="IQ158" s="1107"/>
      <c r="IR158" s="1107"/>
      <c r="IS158" s="1107"/>
      <c r="IT158" s="458"/>
      <c r="IV158" s="561"/>
      <c r="IW158" s="47"/>
      <c r="IX158" s="728"/>
      <c r="IY158" s="731"/>
      <c r="IZ158" s="22"/>
      <c r="JA158" s="22"/>
      <c r="JB158" s="22"/>
      <c r="JC158" s="22"/>
      <c r="JD158" s="22"/>
      <c r="JE158" s="22"/>
      <c r="JF158" s="22"/>
      <c r="JG158" s="22"/>
      <c r="JH158" s="21"/>
      <c r="JI158" s="22"/>
      <c r="JJ158" s="22"/>
      <c r="JK158" s="22"/>
      <c r="JL158" s="22"/>
      <c r="JM158" s="22"/>
      <c r="JN158" s="22"/>
      <c r="JO158" s="22"/>
      <c r="JP158" s="22"/>
      <c r="JQ158" s="22"/>
      <c r="JR158" s="22"/>
      <c r="JS158" s="22"/>
      <c r="JT158" s="22"/>
      <c r="JU158" s="22"/>
      <c r="JV158" s="22"/>
      <c r="JW158" s="22"/>
      <c r="JX158" s="22"/>
      <c r="JY158" s="22"/>
      <c r="JZ158" s="22"/>
      <c r="KA158" s="22"/>
      <c r="KB158" s="22"/>
      <c r="KC158" s="22"/>
      <c r="KD158" s="22"/>
      <c r="KE158" s="22"/>
      <c r="KF158" s="22"/>
      <c r="KG158" s="22"/>
      <c r="KH158" s="22"/>
      <c r="KI158" s="22"/>
      <c r="KJ158" s="22"/>
      <c r="KK158" s="22"/>
      <c r="KL158" s="22"/>
      <c r="KM158" s="22"/>
      <c r="KN158" s="22"/>
      <c r="KO158" s="22"/>
      <c r="KP158" s="22"/>
      <c r="KQ158" s="22"/>
      <c r="KR158" s="22"/>
      <c r="KS158" s="22"/>
      <c r="KT158" s="22"/>
      <c r="KU158" s="22"/>
      <c r="KV158" s="22"/>
      <c r="KW158" s="22"/>
      <c r="KX158" s="22"/>
      <c r="KY158" s="22"/>
      <c r="KZ158" s="22"/>
      <c r="LA158" s="22"/>
      <c r="LB158" s="22"/>
      <c r="LC158" s="22"/>
      <c r="LD158" s="22"/>
      <c r="LE158" s="22"/>
      <c r="LF158" s="22"/>
      <c r="LG158" s="22"/>
      <c r="LH158" s="22"/>
      <c r="LI158" s="22"/>
      <c r="LJ158" s="23"/>
    </row>
    <row r="159" spans="2:322" ht="3.65" customHeight="1">
      <c r="B159" s="21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3"/>
      <c r="AP159" s="22"/>
      <c r="AQ159" s="22"/>
      <c r="AR159" s="22"/>
      <c r="AS159" s="22"/>
      <c r="AT159" s="22"/>
      <c r="AU159" s="22"/>
      <c r="AV159" s="22"/>
      <c r="AW159" s="22"/>
      <c r="AX159" s="727"/>
      <c r="AY159" s="728"/>
      <c r="AZ159" s="47"/>
      <c r="BA159" s="574"/>
      <c r="BF159" s="922"/>
      <c r="BG159" s="923"/>
      <c r="BH159" s="923"/>
      <c r="BI159" s="923"/>
      <c r="BJ159" s="923"/>
      <c r="BK159" s="923"/>
      <c r="BL159" s="923"/>
      <c r="BM159" s="923"/>
      <c r="BN159" s="923"/>
      <c r="BO159" s="923"/>
      <c r="BP159" s="923"/>
      <c r="BQ159" s="923"/>
      <c r="BR159" s="923"/>
      <c r="BS159" s="923"/>
      <c r="BT159" s="923"/>
      <c r="BU159" s="923"/>
      <c r="BV159" s="923"/>
      <c r="BW159" s="923"/>
      <c r="BX159" s="923"/>
      <c r="BY159" s="924"/>
      <c r="BZ159" s="936"/>
      <c r="CA159" s="937"/>
      <c r="CB159" s="937"/>
      <c r="CC159" s="937"/>
      <c r="CD159" s="937"/>
      <c r="CE159" s="937"/>
      <c r="CF159" s="937"/>
      <c r="CG159" s="937"/>
      <c r="CH159" s="937"/>
      <c r="CI159" s="937"/>
      <c r="CJ159" s="937"/>
      <c r="CK159" s="937"/>
      <c r="CL159" s="937"/>
      <c r="CM159" s="937"/>
      <c r="CN159" s="937"/>
      <c r="CO159" s="937"/>
      <c r="CP159" s="937"/>
      <c r="CQ159" s="937"/>
      <c r="CR159" s="937"/>
      <c r="CS159" s="938"/>
      <c r="CT159" s="1048"/>
      <c r="CU159" s="1049"/>
      <c r="CV159" s="1049"/>
      <c r="CW159" s="1049"/>
      <c r="CX159" s="1049"/>
      <c r="CY159" s="1049"/>
      <c r="CZ159" s="1049"/>
      <c r="DA159" s="1049"/>
      <c r="DB159" s="1049"/>
      <c r="DC159" s="1049"/>
      <c r="DD159" s="1049"/>
      <c r="DE159" s="1049"/>
      <c r="DF159" s="1049"/>
      <c r="DG159" s="1049"/>
      <c r="DH159" s="1049"/>
      <c r="DI159" s="1049"/>
      <c r="DJ159" s="1049"/>
      <c r="DK159" s="1049"/>
      <c r="DL159" s="1049"/>
      <c r="DM159" s="1050"/>
      <c r="DN159" s="936"/>
      <c r="DO159" s="937"/>
      <c r="DP159" s="937"/>
      <c r="DQ159" s="937"/>
      <c r="DR159" s="937"/>
      <c r="DS159" s="937"/>
      <c r="DT159" s="937"/>
      <c r="DU159" s="937"/>
      <c r="DV159" s="937"/>
      <c r="DW159" s="937"/>
      <c r="DX159" s="937"/>
      <c r="DY159" s="937"/>
      <c r="DZ159" s="937"/>
      <c r="EA159" s="937"/>
      <c r="EB159" s="937"/>
      <c r="EC159" s="937"/>
      <c r="ED159" s="937"/>
      <c r="EE159" s="937"/>
      <c r="EF159" s="937"/>
      <c r="EG159" s="938"/>
      <c r="EH159" s="1048"/>
      <c r="EI159" s="1049"/>
      <c r="EJ159" s="1049"/>
      <c r="EK159" s="1049"/>
      <c r="EL159" s="1049"/>
      <c r="EM159" s="1049"/>
      <c r="EN159" s="1049"/>
      <c r="EO159" s="1049"/>
      <c r="EP159" s="1049"/>
      <c r="EQ159" s="1049"/>
      <c r="ER159" s="1049"/>
      <c r="ES159" s="1049"/>
      <c r="ET159" s="1049"/>
      <c r="EU159" s="1049"/>
      <c r="EV159" s="1049"/>
      <c r="EW159" s="1049"/>
      <c r="EX159" s="1049"/>
      <c r="EY159" s="1049"/>
      <c r="EZ159" s="1049"/>
      <c r="FA159" s="1050"/>
      <c r="FB159" s="936"/>
      <c r="FC159" s="937"/>
      <c r="FD159" s="937"/>
      <c r="FE159" s="937"/>
      <c r="FF159" s="937"/>
      <c r="FG159" s="937"/>
      <c r="FH159" s="937"/>
      <c r="FI159" s="937"/>
      <c r="FJ159" s="937"/>
      <c r="FK159" s="937"/>
      <c r="FL159" s="937"/>
      <c r="FM159" s="937"/>
      <c r="FN159" s="937"/>
      <c r="FO159" s="937"/>
      <c r="FP159" s="937"/>
      <c r="FQ159" s="937"/>
      <c r="FR159" s="937"/>
      <c r="FS159" s="937"/>
      <c r="FT159" s="937"/>
      <c r="FU159" s="938"/>
      <c r="FV159" s="1048"/>
      <c r="FW159" s="1049"/>
      <c r="FX159" s="1049"/>
      <c r="FY159" s="1049"/>
      <c r="FZ159" s="1049"/>
      <c r="GA159" s="1049"/>
      <c r="GB159" s="1049"/>
      <c r="GC159" s="1049"/>
      <c r="GD159" s="1049"/>
      <c r="GE159" s="1049"/>
      <c r="GF159" s="1049"/>
      <c r="GG159" s="1049"/>
      <c r="GH159" s="1049"/>
      <c r="GI159" s="1049"/>
      <c r="GJ159" s="1049"/>
      <c r="GK159" s="1049"/>
      <c r="GL159" s="1049"/>
      <c r="GM159" s="1049"/>
      <c r="GN159" s="1049"/>
      <c r="GO159" s="1050"/>
      <c r="GP159" s="936"/>
      <c r="GQ159" s="937"/>
      <c r="GR159" s="937"/>
      <c r="GS159" s="937"/>
      <c r="GT159" s="937"/>
      <c r="GU159" s="937"/>
      <c r="GV159" s="937"/>
      <c r="GW159" s="937"/>
      <c r="GX159" s="937"/>
      <c r="GY159" s="937"/>
      <c r="GZ159" s="937"/>
      <c r="HA159" s="937"/>
      <c r="HB159" s="937"/>
      <c r="HC159" s="937"/>
      <c r="HD159" s="937"/>
      <c r="HE159" s="937"/>
      <c r="HF159" s="937"/>
      <c r="HG159" s="937"/>
      <c r="HH159" s="937"/>
      <c r="HI159" s="938"/>
      <c r="HJ159" s="1030"/>
      <c r="HK159" s="1031"/>
      <c r="HL159" s="1031"/>
      <c r="HM159" s="1031"/>
      <c r="HN159" s="1031"/>
      <c r="HO159" s="1031"/>
      <c r="HP159" s="1031"/>
      <c r="HQ159" s="1031"/>
      <c r="HR159" s="1031"/>
      <c r="HS159" s="1031"/>
      <c r="HT159" s="1031"/>
      <c r="HU159" s="1031"/>
      <c r="HV159" s="1031"/>
      <c r="HW159" s="1031"/>
      <c r="HX159" s="1031"/>
      <c r="HY159" s="1031"/>
      <c r="HZ159" s="1031"/>
      <c r="IA159" s="1031"/>
      <c r="IB159" s="1031"/>
      <c r="IC159" s="1032"/>
      <c r="IF159" s="458"/>
      <c r="IG159" s="458"/>
      <c r="IH159" s="1106"/>
      <c r="II159" s="1106"/>
      <c r="IJ159" s="1106"/>
      <c r="IK159" s="1106"/>
      <c r="IL159" s="1107"/>
      <c r="IM159" s="1107"/>
      <c r="IN159" s="1107"/>
      <c r="IO159" s="1107"/>
      <c r="IP159" s="1107"/>
      <c r="IQ159" s="1107"/>
      <c r="IR159" s="1107"/>
      <c r="IS159" s="1107"/>
      <c r="IT159" s="458"/>
      <c r="IV159" s="561"/>
      <c r="IW159" s="47"/>
      <c r="IX159" s="728"/>
      <c r="IY159" s="731"/>
      <c r="IZ159" s="22"/>
      <c r="JA159" s="22"/>
      <c r="JB159" s="22"/>
      <c r="JC159" s="22"/>
      <c r="JD159" s="22"/>
      <c r="JE159" s="22"/>
      <c r="JF159" s="22"/>
      <c r="JG159" s="22"/>
      <c r="JH159" s="21"/>
      <c r="JI159" s="22"/>
      <c r="JJ159" s="22"/>
      <c r="JK159" s="22"/>
      <c r="JL159" s="22"/>
      <c r="JM159" s="22"/>
      <c r="JN159" s="22"/>
      <c r="JO159" s="22"/>
      <c r="JP159" s="22"/>
      <c r="JQ159" s="22"/>
      <c r="JR159" s="22"/>
      <c r="JS159" s="22"/>
      <c r="JT159" s="22"/>
      <c r="JU159" s="22"/>
      <c r="JV159" s="22"/>
      <c r="JW159" s="22"/>
      <c r="JX159" s="22"/>
      <c r="JY159" s="22"/>
      <c r="JZ159" s="22"/>
      <c r="KA159" s="22"/>
      <c r="KB159" s="22"/>
      <c r="KC159" s="22"/>
      <c r="KD159" s="22"/>
      <c r="KE159" s="22"/>
      <c r="KF159" s="22"/>
      <c r="KG159" s="22"/>
      <c r="KH159" s="22"/>
      <c r="KI159" s="22"/>
      <c r="KJ159" s="22"/>
      <c r="KK159" s="22"/>
      <c r="KL159" s="22"/>
      <c r="KM159" s="22"/>
      <c r="KN159" s="22"/>
      <c r="KO159" s="22"/>
      <c r="KP159" s="22"/>
      <c r="KQ159" s="22"/>
      <c r="KR159" s="22"/>
      <c r="KS159" s="22"/>
      <c r="KT159" s="22"/>
      <c r="KU159" s="22"/>
      <c r="KV159" s="22"/>
      <c r="KW159" s="22"/>
      <c r="KX159" s="22"/>
      <c r="KY159" s="22"/>
      <c r="KZ159" s="22"/>
      <c r="LA159" s="22"/>
      <c r="LB159" s="22"/>
      <c r="LC159" s="22"/>
      <c r="LD159" s="22"/>
      <c r="LE159" s="22"/>
      <c r="LF159" s="22"/>
      <c r="LG159" s="22"/>
      <c r="LH159" s="22"/>
      <c r="LI159" s="22"/>
      <c r="LJ159" s="23"/>
    </row>
    <row r="160" spans="2:322" ht="3.65" customHeight="1">
      <c r="B160" s="21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3"/>
      <c r="AP160" s="22"/>
      <c r="AQ160" s="22"/>
      <c r="AR160" s="22"/>
      <c r="AS160" s="22"/>
      <c r="AT160" s="22"/>
      <c r="AU160" s="22"/>
      <c r="AV160" s="22"/>
      <c r="AW160" s="22"/>
      <c r="AX160" s="729"/>
      <c r="AY160" s="730"/>
      <c r="AZ160" s="48"/>
      <c r="BA160" s="574"/>
      <c r="BF160" s="922" t="s">
        <v>15</v>
      </c>
      <c r="BG160" s="923"/>
      <c r="BH160" s="923"/>
      <c r="BI160" s="923"/>
      <c r="BJ160" s="923"/>
      <c r="BK160" s="924"/>
      <c r="BL160" s="1015"/>
      <c r="BM160" s="1016"/>
      <c r="BN160" s="1016"/>
      <c r="BO160" s="1016"/>
      <c r="BP160" s="1016"/>
      <c r="BQ160" s="1016"/>
      <c r="BR160" s="1016"/>
      <c r="BS160" s="1016"/>
      <c r="BT160" s="1016"/>
      <c r="BU160" s="1016"/>
      <c r="BV160" s="1016"/>
      <c r="BW160" s="1016"/>
      <c r="BX160" s="1016"/>
      <c r="BY160" s="1017"/>
      <c r="BZ160" s="886" t="s">
        <v>65</v>
      </c>
      <c r="CA160" s="887"/>
      <c r="CB160" s="887"/>
      <c r="CC160" s="887"/>
      <c r="CD160" s="887"/>
      <c r="CE160" s="887"/>
      <c r="CF160" s="887"/>
      <c r="CG160" s="887"/>
      <c r="CH160" s="887"/>
      <c r="CI160" s="887"/>
      <c r="CJ160" s="887"/>
      <c r="CK160" s="887"/>
      <c r="CL160" s="887"/>
      <c r="CM160" s="887"/>
      <c r="CN160" s="887"/>
      <c r="CO160" s="887"/>
      <c r="CP160" s="887"/>
      <c r="CQ160" s="887"/>
      <c r="CR160" s="887"/>
      <c r="CS160" s="888"/>
      <c r="CT160" s="1051">
        <f ca="1">TODAY()</f>
        <v>46007</v>
      </c>
      <c r="CU160" s="1267"/>
      <c r="CV160" s="1267"/>
      <c r="CW160" s="1267"/>
      <c r="CX160" s="1267"/>
      <c r="CY160" s="1267"/>
      <c r="CZ160" s="1267"/>
      <c r="DA160" s="1267"/>
      <c r="DB160" s="1267"/>
      <c r="DC160" s="1267"/>
      <c r="DD160" s="1267"/>
      <c r="DE160" s="1267"/>
      <c r="DF160" s="1267"/>
      <c r="DG160" s="1267"/>
      <c r="DH160" s="1267"/>
      <c r="DI160" s="1267"/>
      <c r="DJ160" s="1267"/>
      <c r="DK160" s="1267"/>
      <c r="DL160" s="1267"/>
      <c r="DM160" s="1268"/>
      <c r="DN160" s="886" t="s">
        <v>65</v>
      </c>
      <c r="DO160" s="887"/>
      <c r="DP160" s="887"/>
      <c r="DQ160" s="887"/>
      <c r="DR160" s="887"/>
      <c r="DS160" s="887"/>
      <c r="DT160" s="887"/>
      <c r="DU160" s="887"/>
      <c r="DV160" s="887"/>
      <c r="DW160" s="887"/>
      <c r="DX160" s="887"/>
      <c r="DY160" s="887"/>
      <c r="DZ160" s="887"/>
      <c r="EA160" s="887"/>
      <c r="EB160" s="887"/>
      <c r="EC160" s="887"/>
      <c r="ED160" s="887"/>
      <c r="EE160" s="887"/>
      <c r="EF160" s="887"/>
      <c r="EG160" s="888"/>
      <c r="EH160" s="1033"/>
      <c r="EI160" s="1034"/>
      <c r="EJ160" s="1034"/>
      <c r="EK160" s="1034"/>
      <c r="EL160" s="1034"/>
      <c r="EM160" s="1034"/>
      <c r="EN160" s="1034"/>
      <c r="EO160" s="1034"/>
      <c r="EP160" s="1034"/>
      <c r="EQ160" s="1034"/>
      <c r="ER160" s="1034"/>
      <c r="ES160" s="1034"/>
      <c r="ET160" s="1034"/>
      <c r="EU160" s="1034"/>
      <c r="EV160" s="1034"/>
      <c r="EW160" s="1034"/>
      <c r="EX160" s="1034"/>
      <c r="EY160" s="1034"/>
      <c r="EZ160" s="1034"/>
      <c r="FA160" s="1035"/>
      <c r="FB160" s="886" t="s">
        <v>65</v>
      </c>
      <c r="FC160" s="887"/>
      <c r="FD160" s="887"/>
      <c r="FE160" s="887"/>
      <c r="FF160" s="887"/>
      <c r="FG160" s="887"/>
      <c r="FH160" s="887"/>
      <c r="FI160" s="887"/>
      <c r="FJ160" s="887"/>
      <c r="FK160" s="887"/>
      <c r="FL160" s="887"/>
      <c r="FM160" s="887"/>
      <c r="FN160" s="887"/>
      <c r="FO160" s="887"/>
      <c r="FP160" s="887"/>
      <c r="FQ160" s="887"/>
      <c r="FR160" s="887"/>
      <c r="FS160" s="887"/>
      <c r="FT160" s="887"/>
      <c r="FU160" s="888"/>
      <c r="FV160" s="1033"/>
      <c r="FW160" s="1034"/>
      <c r="FX160" s="1034"/>
      <c r="FY160" s="1034"/>
      <c r="FZ160" s="1034"/>
      <c r="GA160" s="1034"/>
      <c r="GB160" s="1034"/>
      <c r="GC160" s="1034"/>
      <c r="GD160" s="1034"/>
      <c r="GE160" s="1034"/>
      <c r="GF160" s="1034"/>
      <c r="GG160" s="1034"/>
      <c r="GH160" s="1034"/>
      <c r="GI160" s="1034"/>
      <c r="GJ160" s="1034"/>
      <c r="GK160" s="1034"/>
      <c r="GL160" s="1034"/>
      <c r="GM160" s="1034"/>
      <c r="GN160" s="1034"/>
      <c r="GO160" s="1035"/>
      <c r="GP160" s="886" t="s">
        <v>65</v>
      </c>
      <c r="GQ160" s="887"/>
      <c r="GR160" s="887"/>
      <c r="GS160" s="887"/>
      <c r="GT160" s="887"/>
      <c r="GU160" s="887"/>
      <c r="GV160" s="887"/>
      <c r="GW160" s="887"/>
      <c r="GX160" s="887"/>
      <c r="GY160" s="887"/>
      <c r="GZ160" s="887"/>
      <c r="HA160" s="887"/>
      <c r="HB160" s="887"/>
      <c r="HC160" s="887"/>
      <c r="HD160" s="887"/>
      <c r="HE160" s="887"/>
      <c r="HF160" s="887"/>
      <c r="HG160" s="887"/>
      <c r="HH160" s="887"/>
      <c r="HI160" s="888"/>
      <c r="HJ160" s="1033"/>
      <c r="HK160" s="1034"/>
      <c r="HL160" s="1034"/>
      <c r="HM160" s="1034"/>
      <c r="HN160" s="1034"/>
      <c r="HO160" s="1034"/>
      <c r="HP160" s="1034"/>
      <c r="HQ160" s="1034"/>
      <c r="HR160" s="1034"/>
      <c r="HS160" s="1034"/>
      <c r="HT160" s="1034"/>
      <c r="HU160" s="1034"/>
      <c r="HV160" s="1034"/>
      <c r="HW160" s="1034"/>
      <c r="HX160" s="1034"/>
      <c r="HY160" s="1034"/>
      <c r="HZ160" s="1034"/>
      <c r="IA160" s="1034"/>
      <c r="IB160" s="1034"/>
      <c r="IC160" s="1035"/>
      <c r="IF160" s="458"/>
      <c r="IG160" s="458"/>
      <c r="IH160" s="1106"/>
      <c r="II160" s="1106"/>
      <c r="IJ160" s="1106"/>
      <c r="IK160" s="1106"/>
      <c r="IL160" s="1107"/>
      <c r="IM160" s="1107"/>
      <c r="IN160" s="1107"/>
      <c r="IO160" s="1107"/>
      <c r="IP160" s="1107"/>
      <c r="IQ160" s="1107"/>
      <c r="IR160" s="1107"/>
      <c r="IS160" s="1107"/>
      <c r="IT160" s="458"/>
      <c r="IV160" s="561"/>
      <c r="IW160" s="48"/>
      <c r="IX160" s="730"/>
      <c r="IY160" s="732"/>
      <c r="IZ160" s="22"/>
      <c r="JA160" s="22"/>
      <c r="JB160" s="22"/>
      <c r="JC160" s="22"/>
      <c r="JD160" s="22"/>
      <c r="JE160" s="22"/>
      <c r="JF160" s="22"/>
      <c r="JG160" s="22"/>
      <c r="JH160" s="21"/>
      <c r="JI160" s="22"/>
      <c r="JJ160" s="22"/>
      <c r="JK160" s="22"/>
      <c r="JL160" s="22"/>
      <c r="JM160" s="22"/>
      <c r="JN160" s="22"/>
      <c r="JO160" s="22"/>
      <c r="JP160" s="22"/>
      <c r="JQ160" s="22"/>
      <c r="JR160" s="22"/>
      <c r="JS160" s="22"/>
      <c r="JT160" s="22"/>
      <c r="JU160" s="22"/>
      <c r="JV160" s="22"/>
      <c r="JW160" s="22"/>
      <c r="JX160" s="22"/>
      <c r="JY160" s="22"/>
      <c r="JZ160" s="22"/>
      <c r="KA160" s="22"/>
      <c r="KB160" s="22"/>
      <c r="KC160" s="22"/>
      <c r="KD160" s="22"/>
      <c r="KE160" s="22"/>
      <c r="KF160" s="22"/>
      <c r="KG160" s="22"/>
      <c r="KH160" s="22"/>
      <c r="KI160" s="22"/>
      <c r="KJ160" s="22"/>
      <c r="KK160" s="22"/>
      <c r="KL160" s="22"/>
      <c r="KM160" s="22"/>
      <c r="KN160" s="22"/>
      <c r="KO160" s="22"/>
      <c r="KP160" s="22"/>
      <c r="KQ160" s="22"/>
      <c r="KR160" s="22"/>
      <c r="KS160" s="22"/>
      <c r="KT160" s="22"/>
      <c r="KU160" s="22"/>
      <c r="KV160" s="22"/>
      <c r="KW160" s="22"/>
      <c r="KX160" s="22"/>
      <c r="KY160" s="22"/>
      <c r="KZ160" s="22"/>
      <c r="LA160" s="22"/>
      <c r="LB160" s="22"/>
      <c r="LC160" s="22"/>
      <c r="LD160" s="22"/>
      <c r="LE160" s="22"/>
      <c r="LF160" s="22"/>
      <c r="LG160" s="22"/>
      <c r="LH160" s="22"/>
      <c r="LI160" s="22"/>
      <c r="LJ160" s="23"/>
    </row>
    <row r="161" spans="2:322" ht="3.65" customHeight="1">
      <c r="B161" s="21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3"/>
      <c r="AP161" s="22"/>
      <c r="AQ161" s="22"/>
      <c r="AR161" s="22"/>
      <c r="AS161" s="22"/>
      <c r="AT161" s="22"/>
      <c r="AU161" s="22"/>
      <c r="AV161" s="22"/>
      <c r="AW161" s="22"/>
      <c r="AX161" s="737" t="s">
        <v>12</v>
      </c>
      <c r="AY161" s="738"/>
      <c r="AZ161" s="47"/>
      <c r="BA161" s="574"/>
      <c r="BF161" s="922"/>
      <c r="BG161" s="923"/>
      <c r="BH161" s="923"/>
      <c r="BI161" s="923"/>
      <c r="BJ161" s="923"/>
      <c r="BK161" s="924"/>
      <c r="BL161" s="1018"/>
      <c r="BM161" s="1019"/>
      <c r="BN161" s="1019"/>
      <c r="BO161" s="1019"/>
      <c r="BP161" s="1019"/>
      <c r="BQ161" s="1019"/>
      <c r="BR161" s="1019"/>
      <c r="BS161" s="1019"/>
      <c r="BT161" s="1019"/>
      <c r="BU161" s="1019"/>
      <c r="BV161" s="1019"/>
      <c r="BW161" s="1019"/>
      <c r="BX161" s="1019"/>
      <c r="BY161" s="1020"/>
      <c r="BZ161" s="889"/>
      <c r="CA161" s="890"/>
      <c r="CB161" s="890"/>
      <c r="CC161" s="890"/>
      <c r="CD161" s="890"/>
      <c r="CE161" s="890"/>
      <c r="CF161" s="890"/>
      <c r="CG161" s="890"/>
      <c r="CH161" s="890"/>
      <c r="CI161" s="890"/>
      <c r="CJ161" s="890"/>
      <c r="CK161" s="890"/>
      <c r="CL161" s="890"/>
      <c r="CM161" s="890"/>
      <c r="CN161" s="890"/>
      <c r="CO161" s="890"/>
      <c r="CP161" s="890"/>
      <c r="CQ161" s="890"/>
      <c r="CR161" s="890"/>
      <c r="CS161" s="891"/>
      <c r="CT161" s="1269"/>
      <c r="CU161" s="1270"/>
      <c r="CV161" s="1270"/>
      <c r="CW161" s="1270"/>
      <c r="CX161" s="1270"/>
      <c r="CY161" s="1270"/>
      <c r="CZ161" s="1270"/>
      <c r="DA161" s="1270"/>
      <c r="DB161" s="1270"/>
      <c r="DC161" s="1270"/>
      <c r="DD161" s="1270"/>
      <c r="DE161" s="1270"/>
      <c r="DF161" s="1270"/>
      <c r="DG161" s="1270"/>
      <c r="DH161" s="1270"/>
      <c r="DI161" s="1270"/>
      <c r="DJ161" s="1270"/>
      <c r="DK161" s="1270"/>
      <c r="DL161" s="1270"/>
      <c r="DM161" s="1271"/>
      <c r="DN161" s="889"/>
      <c r="DO161" s="890"/>
      <c r="DP161" s="890"/>
      <c r="DQ161" s="890"/>
      <c r="DR161" s="890"/>
      <c r="DS161" s="890"/>
      <c r="DT161" s="890"/>
      <c r="DU161" s="890"/>
      <c r="DV161" s="890"/>
      <c r="DW161" s="890"/>
      <c r="DX161" s="890"/>
      <c r="DY161" s="890"/>
      <c r="DZ161" s="890"/>
      <c r="EA161" s="890"/>
      <c r="EB161" s="890"/>
      <c r="EC161" s="890"/>
      <c r="ED161" s="890"/>
      <c r="EE161" s="890"/>
      <c r="EF161" s="890"/>
      <c r="EG161" s="891"/>
      <c r="EH161" s="1036"/>
      <c r="EI161" s="1037"/>
      <c r="EJ161" s="1037"/>
      <c r="EK161" s="1037"/>
      <c r="EL161" s="1037"/>
      <c r="EM161" s="1037"/>
      <c r="EN161" s="1037"/>
      <c r="EO161" s="1037"/>
      <c r="EP161" s="1037"/>
      <c r="EQ161" s="1037"/>
      <c r="ER161" s="1037"/>
      <c r="ES161" s="1037"/>
      <c r="ET161" s="1037"/>
      <c r="EU161" s="1037"/>
      <c r="EV161" s="1037"/>
      <c r="EW161" s="1037"/>
      <c r="EX161" s="1037"/>
      <c r="EY161" s="1037"/>
      <c r="EZ161" s="1037"/>
      <c r="FA161" s="1038"/>
      <c r="FB161" s="889"/>
      <c r="FC161" s="890"/>
      <c r="FD161" s="890"/>
      <c r="FE161" s="890"/>
      <c r="FF161" s="890"/>
      <c r="FG161" s="890"/>
      <c r="FH161" s="890"/>
      <c r="FI161" s="890"/>
      <c r="FJ161" s="890"/>
      <c r="FK161" s="890"/>
      <c r="FL161" s="890"/>
      <c r="FM161" s="890"/>
      <c r="FN161" s="890"/>
      <c r="FO161" s="890"/>
      <c r="FP161" s="890"/>
      <c r="FQ161" s="890"/>
      <c r="FR161" s="890"/>
      <c r="FS161" s="890"/>
      <c r="FT161" s="890"/>
      <c r="FU161" s="891"/>
      <c r="FV161" s="1036"/>
      <c r="FW161" s="1037"/>
      <c r="FX161" s="1037"/>
      <c r="FY161" s="1037"/>
      <c r="FZ161" s="1037"/>
      <c r="GA161" s="1037"/>
      <c r="GB161" s="1037"/>
      <c r="GC161" s="1037"/>
      <c r="GD161" s="1037"/>
      <c r="GE161" s="1037"/>
      <c r="GF161" s="1037"/>
      <c r="GG161" s="1037"/>
      <c r="GH161" s="1037"/>
      <c r="GI161" s="1037"/>
      <c r="GJ161" s="1037"/>
      <c r="GK161" s="1037"/>
      <c r="GL161" s="1037"/>
      <c r="GM161" s="1037"/>
      <c r="GN161" s="1037"/>
      <c r="GO161" s="1038"/>
      <c r="GP161" s="889"/>
      <c r="GQ161" s="890"/>
      <c r="GR161" s="890"/>
      <c r="GS161" s="890"/>
      <c r="GT161" s="890"/>
      <c r="GU161" s="890"/>
      <c r="GV161" s="890"/>
      <c r="GW161" s="890"/>
      <c r="GX161" s="890"/>
      <c r="GY161" s="890"/>
      <c r="GZ161" s="890"/>
      <c r="HA161" s="890"/>
      <c r="HB161" s="890"/>
      <c r="HC161" s="890"/>
      <c r="HD161" s="890"/>
      <c r="HE161" s="890"/>
      <c r="HF161" s="890"/>
      <c r="HG161" s="890"/>
      <c r="HH161" s="890"/>
      <c r="HI161" s="891"/>
      <c r="HJ161" s="1036"/>
      <c r="HK161" s="1037"/>
      <c r="HL161" s="1037"/>
      <c r="HM161" s="1037"/>
      <c r="HN161" s="1037"/>
      <c r="HO161" s="1037"/>
      <c r="HP161" s="1037"/>
      <c r="HQ161" s="1037"/>
      <c r="HR161" s="1037"/>
      <c r="HS161" s="1037"/>
      <c r="HT161" s="1037"/>
      <c r="HU161" s="1037"/>
      <c r="HV161" s="1037"/>
      <c r="HW161" s="1037"/>
      <c r="HX161" s="1037"/>
      <c r="HY161" s="1037"/>
      <c r="HZ161" s="1037"/>
      <c r="IA161" s="1037"/>
      <c r="IB161" s="1037"/>
      <c r="IC161" s="1038"/>
      <c r="IF161" s="458"/>
      <c r="IG161" s="458"/>
      <c r="IH161" s="1106" t="b">
        <v>1</v>
      </c>
      <c r="II161" s="1106"/>
      <c r="IJ161" s="1106"/>
      <c r="IK161" s="1106"/>
      <c r="IL161" s="1107" t="s">
        <v>941</v>
      </c>
      <c r="IM161" s="1107"/>
      <c r="IN161" s="1107"/>
      <c r="IO161" s="1107"/>
      <c r="IP161" s="1107"/>
      <c r="IQ161" s="1107"/>
      <c r="IR161" s="1107"/>
      <c r="IS161" s="1107"/>
      <c r="IT161" s="458"/>
      <c r="IV161" s="561"/>
      <c r="IW161" s="47"/>
      <c r="IX161" s="738" t="s">
        <v>12</v>
      </c>
      <c r="IY161" s="741"/>
      <c r="IZ161" s="22"/>
      <c r="JA161" s="22"/>
      <c r="JB161" s="22"/>
      <c r="JC161" s="22"/>
      <c r="JD161" s="22"/>
      <c r="JE161" s="22"/>
      <c r="JF161" s="22"/>
      <c r="JG161" s="22"/>
      <c r="JH161" s="21"/>
      <c r="JI161" s="22"/>
      <c r="JJ161" s="22"/>
      <c r="JK161" s="22"/>
      <c r="JL161" s="22"/>
      <c r="JM161" s="22"/>
      <c r="JN161" s="22"/>
      <c r="JO161" s="22"/>
      <c r="JP161" s="22"/>
      <c r="JQ161" s="22"/>
      <c r="JR161" s="22"/>
      <c r="JS161" s="22"/>
      <c r="JT161" s="22"/>
      <c r="JU161" s="22"/>
      <c r="JV161" s="22"/>
      <c r="JW161" s="22"/>
      <c r="JX161" s="22"/>
      <c r="JY161" s="22"/>
      <c r="JZ161" s="22"/>
      <c r="KA161" s="22"/>
      <c r="KB161" s="22"/>
      <c r="KC161" s="22"/>
      <c r="KD161" s="22"/>
      <c r="KE161" s="22"/>
      <c r="KF161" s="22"/>
      <c r="KG161" s="22"/>
      <c r="KH161" s="22"/>
      <c r="KI161" s="22"/>
      <c r="KJ161" s="22"/>
      <c r="KK161" s="22"/>
      <c r="KL161" s="22"/>
      <c r="KM161" s="22"/>
      <c r="KN161" s="22"/>
      <c r="KO161" s="22"/>
      <c r="KP161" s="22"/>
      <c r="KQ161" s="22"/>
      <c r="KR161" s="22"/>
      <c r="KS161" s="22"/>
      <c r="KT161" s="22"/>
      <c r="KU161" s="22"/>
      <c r="KV161" s="22"/>
      <c r="KW161" s="22"/>
      <c r="KX161" s="22"/>
      <c r="KY161" s="22"/>
      <c r="KZ161" s="22"/>
      <c r="LA161" s="22"/>
      <c r="LB161" s="22"/>
      <c r="LC161" s="22"/>
      <c r="LD161" s="22"/>
      <c r="LE161" s="22"/>
      <c r="LF161" s="22"/>
      <c r="LG161" s="22"/>
      <c r="LH161" s="22"/>
      <c r="LI161" s="22"/>
      <c r="LJ161" s="23"/>
    </row>
    <row r="162" spans="2:322" ht="3.65" customHeight="1">
      <c r="B162" s="21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3"/>
      <c r="AP162" s="22"/>
      <c r="AQ162" s="22"/>
      <c r="AR162" s="22"/>
      <c r="AS162" s="22"/>
      <c r="AT162" s="22"/>
      <c r="AU162" s="22"/>
      <c r="AV162" s="22"/>
      <c r="AW162" s="22"/>
      <c r="AX162" s="737"/>
      <c r="AY162" s="738"/>
      <c r="AZ162" s="47"/>
      <c r="BA162" s="574"/>
      <c r="BF162" s="922"/>
      <c r="BG162" s="923"/>
      <c r="BH162" s="923"/>
      <c r="BI162" s="923"/>
      <c r="BJ162" s="923"/>
      <c r="BK162" s="924"/>
      <c r="BL162" s="1018"/>
      <c r="BM162" s="1019"/>
      <c r="BN162" s="1019"/>
      <c r="BO162" s="1019"/>
      <c r="BP162" s="1019"/>
      <c r="BQ162" s="1019"/>
      <c r="BR162" s="1019"/>
      <c r="BS162" s="1019"/>
      <c r="BT162" s="1019"/>
      <c r="BU162" s="1019"/>
      <c r="BV162" s="1019"/>
      <c r="BW162" s="1019"/>
      <c r="BX162" s="1019"/>
      <c r="BY162" s="1020"/>
      <c r="BZ162" s="889"/>
      <c r="CA162" s="890"/>
      <c r="CB162" s="890"/>
      <c r="CC162" s="890"/>
      <c r="CD162" s="890"/>
      <c r="CE162" s="890"/>
      <c r="CF162" s="890"/>
      <c r="CG162" s="890"/>
      <c r="CH162" s="890"/>
      <c r="CI162" s="890"/>
      <c r="CJ162" s="890"/>
      <c r="CK162" s="890"/>
      <c r="CL162" s="890"/>
      <c r="CM162" s="890"/>
      <c r="CN162" s="890"/>
      <c r="CO162" s="890"/>
      <c r="CP162" s="890"/>
      <c r="CQ162" s="890"/>
      <c r="CR162" s="890"/>
      <c r="CS162" s="891"/>
      <c r="CT162" s="1269"/>
      <c r="CU162" s="1270"/>
      <c r="CV162" s="1270"/>
      <c r="CW162" s="1270"/>
      <c r="CX162" s="1270"/>
      <c r="CY162" s="1270"/>
      <c r="CZ162" s="1270"/>
      <c r="DA162" s="1270"/>
      <c r="DB162" s="1270"/>
      <c r="DC162" s="1270"/>
      <c r="DD162" s="1270"/>
      <c r="DE162" s="1270"/>
      <c r="DF162" s="1270"/>
      <c r="DG162" s="1270"/>
      <c r="DH162" s="1270"/>
      <c r="DI162" s="1270"/>
      <c r="DJ162" s="1270"/>
      <c r="DK162" s="1270"/>
      <c r="DL162" s="1270"/>
      <c r="DM162" s="1271"/>
      <c r="DN162" s="889"/>
      <c r="DO162" s="890"/>
      <c r="DP162" s="890"/>
      <c r="DQ162" s="890"/>
      <c r="DR162" s="890"/>
      <c r="DS162" s="890"/>
      <c r="DT162" s="890"/>
      <c r="DU162" s="890"/>
      <c r="DV162" s="890"/>
      <c r="DW162" s="890"/>
      <c r="DX162" s="890"/>
      <c r="DY162" s="890"/>
      <c r="DZ162" s="890"/>
      <c r="EA162" s="890"/>
      <c r="EB162" s="890"/>
      <c r="EC162" s="890"/>
      <c r="ED162" s="890"/>
      <c r="EE162" s="890"/>
      <c r="EF162" s="890"/>
      <c r="EG162" s="891"/>
      <c r="EH162" s="1036"/>
      <c r="EI162" s="1037"/>
      <c r="EJ162" s="1037"/>
      <c r="EK162" s="1037"/>
      <c r="EL162" s="1037"/>
      <c r="EM162" s="1037"/>
      <c r="EN162" s="1037"/>
      <c r="EO162" s="1037"/>
      <c r="EP162" s="1037"/>
      <c r="EQ162" s="1037"/>
      <c r="ER162" s="1037"/>
      <c r="ES162" s="1037"/>
      <c r="ET162" s="1037"/>
      <c r="EU162" s="1037"/>
      <c r="EV162" s="1037"/>
      <c r="EW162" s="1037"/>
      <c r="EX162" s="1037"/>
      <c r="EY162" s="1037"/>
      <c r="EZ162" s="1037"/>
      <c r="FA162" s="1038"/>
      <c r="FB162" s="889"/>
      <c r="FC162" s="890"/>
      <c r="FD162" s="890"/>
      <c r="FE162" s="890"/>
      <c r="FF162" s="890"/>
      <c r="FG162" s="890"/>
      <c r="FH162" s="890"/>
      <c r="FI162" s="890"/>
      <c r="FJ162" s="890"/>
      <c r="FK162" s="890"/>
      <c r="FL162" s="890"/>
      <c r="FM162" s="890"/>
      <c r="FN162" s="890"/>
      <c r="FO162" s="890"/>
      <c r="FP162" s="890"/>
      <c r="FQ162" s="890"/>
      <c r="FR162" s="890"/>
      <c r="FS162" s="890"/>
      <c r="FT162" s="890"/>
      <c r="FU162" s="891"/>
      <c r="FV162" s="1036"/>
      <c r="FW162" s="1037"/>
      <c r="FX162" s="1037"/>
      <c r="FY162" s="1037"/>
      <c r="FZ162" s="1037"/>
      <c r="GA162" s="1037"/>
      <c r="GB162" s="1037"/>
      <c r="GC162" s="1037"/>
      <c r="GD162" s="1037"/>
      <c r="GE162" s="1037"/>
      <c r="GF162" s="1037"/>
      <c r="GG162" s="1037"/>
      <c r="GH162" s="1037"/>
      <c r="GI162" s="1037"/>
      <c r="GJ162" s="1037"/>
      <c r="GK162" s="1037"/>
      <c r="GL162" s="1037"/>
      <c r="GM162" s="1037"/>
      <c r="GN162" s="1037"/>
      <c r="GO162" s="1038"/>
      <c r="GP162" s="889"/>
      <c r="GQ162" s="890"/>
      <c r="GR162" s="890"/>
      <c r="GS162" s="890"/>
      <c r="GT162" s="890"/>
      <c r="GU162" s="890"/>
      <c r="GV162" s="890"/>
      <c r="GW162" s="890"/>
      <c r="GX162" s="890"/>
      <c r="GY162" s="890"/>
      <c r="GZ162" s="890"/>
      <c r="HA162" s="890"/>
      <c r="HB162" s="890"/>
      <c r="HC162" s="890"/>
      <c r="HD162" s="890"/>
      <c r="HE162" s="890"/>
      <c r="HF162" s="890"/>
      <c r="HG162" s="890"/>
      <c r="HH162" s="890"/>
      <c r="HI162" s="891"/>
      <c r="HJ162" s="1036"/>
      <c r="HK162" s="1037"/>
      <c r="HL162" s="1037"/>
      <c r="HM162" s="1037"/>
      <c r="HN162" s="1037"/>
      <c r="HO162" s="1037"/>
      <c r="HP162" s="1037"/>
      <c r="HQ162" s="1037"/>
      <c r="HR162" s="1037"/>
      <c r="HS162" s="1037"/>
      <c r="HT162" s="1037"/>
      <c r="HU162" s="1037"/>
      <c r="HV162" s="1037"/>
      <c r="HW162" s="1037"/>
      <c r="HX162" s="1037"/>
      <c r="HY162" s="1037"/>
      <c r="HZ162" s="1037"/>
      <c r="IA162" s="1037"/>
      <c r="IB162" s="1037"/>
      <c r="IC162" s="1038"/>
      <c r="IF162" s="458"/>
      <c r="IG162" s="458"/>
      <c r="IH162" s="1106"/>
      <c r="II162" s="1106"/>
      <c r="IJ162" s="1106"/>
      <c r="IK162" s="1106"/>
      <c r="IL162" s="1107"/>
      <c r="IM162" s="1107"/>
      <c r="IN162" s="1107"/>
      <c r="IO162" s="1107"/>
      <c r="IP162" s="1107"/>
      <c r="IQ162" s="1107"/>
      <c r="IR162" s="1107"/>
      <c r="IS162" s="1107"/>
      <c r="IT162" s="458"/>
      <c r="IV162" s="561"/>
      <c r="IW162" s="47"/>
      <c r="IX162" s="738"/>
      <c r="IY162" s="741"/>
      <c r="IZ162" s="22"/>
      <c r="JA162" s="22"/>
      <c r="JB162" s="22"/>
      <c r="JC162" s="22"/>
      <c r="JD162" s="22"/>
      <c r="JE162" s="22"/>
      <c r="JF162" s="22"/>
      <c r="JG162" s="22"/>
      <c r="JH162" s="21"/>
      <c r="JI162" s="22"/>
      <c r="JJ162" s="22"/>
      <c r="JK162" s="22"/>
      <c r="JL162" s="22"/>
      <c r="JM162" s="22"/>
      <c r="JN162" s="22"/>
      <c r="JO162" s="22"/>
      <c r="JP162" s="22"/>
      <c r="JQ162" s="22"/>
      <c r="JR162" s="22"/>
      <c r="JS162" s="22"/>
      <c r="JT162" s="22"/>
      <c r="JU162" s="22"/>
      <c r="JV162" s="22"/>
      <c r="JW162" s="22"/>
      <c r="JX162" s="22"/>
      <c r="JY162" s="22"/>
      <c r="JZ162" s="22"/>
      <c r="KA162" s="22"/>
      <c r="KB162" s="22"/>
      <c r="KC162" s="22"/>
      <c r="KD162" s="22"/>
      <c r="KE162" s="22"/>
      <c r="KF162" s="22"/>
      <c r="KG162" s="22"/>
      <c r="KH162" s="22"/>
      <c r="KI162" s="22"/>
      <c r="KJ162" s="22"/>
      <c r="KK162" s="22"/>
      <c r="KL162" s="22"/>
      <c r="KM162" s="22"/>
      <c r="KN162" s="22"/>
      <c r="KO162" s="22"/>
      <c r="KP162" s="22"/>
      <c r="KQ162" s="22"/>
      <c r="KR162" s="22"/>
      <c r="KS162" s="22"/>
      <c r="KT162" s="22"/>
      <c r="KU162" s="22"/>
      <c r="KV162" s="22"/>
      <c r="KW162" s="22"/>
      <c r="KX162" s="22"/>
      <c r="KY162" s="22"/>
      <c r="KZ162" s="22"/>
      <c r="LA162" s="22"/>
      <c r="LB162" s="22"/>
      <c r="LC162" s="22"/>
      <c r="LD162" s="22"/>
      <c r="LE162" s="22"/>
      <c r="LF162" s="22"/>
      <c r="LG162" s="22"/>
      <c r="LH162" s="22"/>
      <c r="LI162" s="22"/>
      <c r="LJ162" s="23"/>
    </row>
    <row r="163" spans="2:322" ht="3.65" customHeight="1">
      <c r="B163" s="21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3"/>
      <c r="AP163" s="22"/>
      <c r="AQ163" s="22"/>
      <c r="AR163" s="22"/>
      <c r="AS163" s="22"/>
      <c r="AT163" s="22"/>
      <c r="AU163" s="22"/>
      <c r="AV163" s="22"/>
      <c r="AW163" s="22"/>
      <c r="AX163" s="737"/>
      <c r="AY163" s="738"/>
      <c r="AZ163" s="47"/>
      <c r="BA163" s="574"/>
      <c r="BF163" s="922"/>
      <c r="BG163" s="923"/>
      <c r="BH163" s="923"/>
      <c r="BI163" s="923"/>
      <c r="BJ163" s="923"/>
      <c r="BK163" s="924"/>
      <c r="BL163" s="1018"/>
      <c r="BM163" s="1019"/>
      <c r="BN163" s="1019"/>
      <c r="BO163" s="1019"/>
      <c r="BP163" s="1019"/>
      <c r="BQ163" s="1019"/>
      <c r="BR163" s="1019"/>
      <c r="BS163" s="1019"/>
      <c r="BT163" s="1019"/>
      <c r="BU163" s="1019"/>
      <c r="BV163" s="1019"/>
      <c r="BW163" s="1019"/>
      <c r="BX163" s="1019"/>
      <c r="BY163" s="1020"/>
      <c r="BZ163" s="889"/>
      <c r="CA163" s="890"/>
      <c r="CB163" s="890"/>
      <c r="CC163" s="890"/>
      <c r="CD163" s="890"/>
      <c r="CE163" s="890"/>
      <c r="CF163" s="890"/>
      <c r="CG163" s="890"/>
      <c r="CH163" s="890"/>
      <c r="CI163" s="890"/>
      <c r="CJ163" s="890"/>
      <c r="CK163" s="890"/>
      <c r="CL163" s="890"/>
      <c r="CM163" s="890"/>
      <c r="CN163" s="890"/>
      <c r="CO163" s="890"/>
      <c r="CP163" s="890"/>
      <c r="CQ163" s="890"/>
      <c r="CR163" s="890"/>
      <c r="CS163" s="891"/>
      <c r="CT163" s="1269"/>
      <c r="CU163" s="1270"/>
      <c r="CV163" s="1270"/>
      <c r="CW163" s="1270"/>
      <c r="CX163" s="1270"/>
      <c r="CY163" s="1270"/>
      <c r="CZ163" s="1270"/>
      <c r="DA163" s="1270"/>
      <c r="DB163" s="1270"/>
      <c r="DC163" s="1270"/>
      <c r="DD163" s="1270"/>
      <c r="DE163" s="1270"/>
      <c r="DF163" s="1270"/>
      <c r="DG163" s="1270"/>
      <c r="DH163" s="1270"/>
      <c r="DI163" s="1270"/>
      <c r="DJ163" s="1270"/>
      <c r="DK163" s="1270"/>
      <c r="DL163" s="1270"/>
      <c r="DM163" s="1271"/>
      <c r="DN163" s="889"/>
      <c r="DO163" s="890"/>
      <c r="DP163" s="890"/>
      <c r="DQ163" s="890"/>
      <c r="DR163" s="890"/>
      <c r="DS163" s="890"/>
      <c r="DT163" s="890"/>
      <c r="DU163" s="890"/>
      <c r="DV163" s="890"/>
      <c r="DW163" s="890"/>
      <c r="DX163" s="890"/>
      <c r="DY163" s="890"/>
      <c r="DZ163" s="890"/>
      <c r="EA163" s="890"/>
      <c r="EB163" s="890"/>
      <c r="EC163" s="890"/>
      <c r="ED163" s="890"/>
      <c r="EE163" s="890"/>
      <c r="EF163" s="890"/>
      <c r="EG163" s="891"/>
      <c r="EH163" s="1036"/>
      <c r="EI163" s="1037"/>
      <c r="EJ163" s="1037"/>
      <c r="EK163" s="1037"/>
      <c r="EL163" s="1037"/>
      <c r="EM163" s="1037"/>
      <c r="EN163" s="1037"/>
      <c r="EO163" s="1037"/>
      <c r="EP163" s="1037"/>
      <c r="EQ163" s="1037"/>
      <c r="ER163" s="1037"/>
      <c r="ES163" s="1037"/>
      <c r="ET163" s="1037"/>
      <c r="EU163" s="1037"/>
      <c r="EV163" s="1037"/>
      <c r="EW163" s="1037"/>
      <c r="EX163" s="1037"/>
      <c r="EY163" s="1037"/>
      <c r="EZ163" s="1037"/>
      <c r="FA163" s="1038"/>
      <c r="FB163" s="889"/>
      <c r="FC163" s="890"/>
      <c r="FD163" s="890"/>
      <c r="FE163" s="890"/>
      <c r="FF163" s="890"/>
      <c r="FG163" s="890"/>
      <c r="FH163" s="890"/>
      <c r="FI163" s="890"/>
      <c r="FJ163" s="890"/>
      <c r="FK163" s="890"/>
      <c r="FL163" s="890"/>
      <c r="FM163" s="890"/>
      <c r="FN163" s="890"/>
      <c r="FO163" s="890"/>
      <c r="FP163" s="890"/>
      <c r="FQ163" s="890"/>
      <c r="FR163" s="890"/>
      <c r="FS163" s="890"/>
      <c r="FT163" s="890"/>
      <c r="FU163" s="891"/>
      <c r="FV163" s="1036"/>
      <c r="FW163" s="1037"/>
      <c r="FX163" s="1037"/>
      <c r="FY163" s="1037"/>
      <c r="FZ163" s="1037"/>
      <c r="GA163" s="1037"/>
      <c r="GB163" s="1037"/>
      <c r="GC163" s="1037"/>
      <c r="GD163" s="1037"/>
      <c r="GE163" s="1037"/>
      <c r="GF163" s="1037"/>
      <c r="GG163" s="1037"/>
      <c r="GH163" s="1037"/>
      <c r="GI163" s="1037"/>
      <c r="GJ163" s="1037"/>
      <c r="GK163" s="1037"/>
      <c r="GL163" s="1037"/>
      <c r="GM163" s="1037"/>
      <c r="GN163" s="1037"/>
      <c r="GO163" s="1038"/>
      <c r="GP163" s="889"/>
      <c r="GQ163" s="890"/>
      <c r="GR163" s="890"/>
      <c r="GS163" s="890"/>
      <c r="GT163" s="890"/>
      <c r="GU163" s="890"/>
      <c r="GV163" s="890"/>
      <c r="GW163" s="890"/>
      <c r="GX163" s="890"/>
      <c r="GY163" s="890"/>
      <c r="GZ163" s="890"/>
      <c r="HA163" s="890"/>
      <c r="HB163" s="890"/>
      <c r="HC163" s="890"/>
      <c r="HD163" s="890"/>
      <c r="HE163" s="890"/>
      <c r="HF163" s="890"/>
      <c r="HG163" s="890"/>
      <c r="HH163" s="890"/>
      <c r="HI163" s="891"/>
      <c r="HJ163" s="1036"/>
      <c r="HK163" s="1037"/>
      <c r="HL163" s="1037"/>
      <c r="HM163" s="1037"/>
      <c r="HN163" s="1037"/>
      <c r="HO163" s="1037"/>
      <c r="HP163" s="1037"/>
      <c r="HQ163" s="1037"/>
      <c r="HR163" s="1037"/>
      <c r="HS163" s="1037"/>
      <c r="HT163" s="1037"/>
      <c r="HU163" s="1037"/>
      <c r="HV163" s="1037"/>
      <c r="HW163" s="1037"/>
      <c r="HX163" s="1037"/>
      <c r="HY163" s="1037"/>
      <c r="HZ163" s="1037"/>
      <c r="IA163" s="1037"/>
      <c r="IB163" s="1037"/>
      <c r="IC163" s="1038"/>
      <c r="IF163" s="458"/>
      <c r="IG163" s="458"/>
      <c r="IH163" s="1106"/>
      <c r="II163" s="1106"/>
      <c r="IJ163" s="1106"/>
      <c r="IK163" s="1106"/>
      <c r="IL163" s="1107"/>
      <c r="IM163" s="1107"/>
      <c r="IN163" s="1107"/>
      <c r="IO163" s="1107"/>
      <c r="IP163" s="1107"/>
      <c r="IQ163" s="1107"/>
      <c r="IR163" s="1107"/>
      <c r="IS163" s="1107"/>
      <c r="IT163" s="458"/>
      <c r="IV163" s="561"/>
      <c r="IW163" s="47"/>
      <c r="IX163" s="738"/>
      <c r="IY163" s="741"/>
      <c r="IZ163" s="22"/>
      <c r="JA163" s="22"/>
      <c r="JB163" s="22"/>
      <c r="JC163" s="22"/>
      <c r="JD163" s="22"/>
      <c r="JE163" s="22"/>
      <c r="JF163" s="22"/>
      <c r="JG163" s="22"/>
      <c r="JH163" s="21"/>
      <c r="JI163" s="22"/>
      <c r="JJ163" s="22"/>
      <c r="JK163" s="22"/>
      <c r="JL163" s="22"/>
      <c r="JM163" s="22"/>
      <c r="JN163" s="22"/>
      <c r="JO163" s="22"/>
      <c r="JP163" s="22"/>
      <c r="JQ163" s="22"/>
      <c r="JR163" s="22"/>
      <c r="JS163" s="22"/>
      <c r="JT163" s="22"/>
      <c r="JU163" s="22"/>
      <c r="JV163" s="22"/>
      <c r="JW163" s="22"/>
      <c r="JX163" s="22"/>
      <c r="JY163" s="22"/>
      <c r="JZ163" s="22"/>
      <c r="KA163" s="22"/>
      <c r="KB163" s="22"/>
      <c r="KC163" s="22"/>
      <c r="KD163" s="22"/>
      <c r="KE163" s="22"/>
      <c r="KF163" s="22"/>
      <c r="KG163" s="22"/>
      <c r="KH163" s="22"/>
      <c r="KI163" s="22"/>
      <c r="KJ163" s="22"/>
      <c r="KK163" s="22"/>
      <c r="KL163" s="22"/>
      <c r="KM163" s="22"/>
      <c r="KN163" s="22"/>
      <c r="KO163" s="22"/>
      <c r="KP163" s="22"/>
      <c r="KQ163" s="22"/>
      <c r="KR163" s="22"/>
      <c r="KS163" s="22"/>
      <c r="KT163" s="22"/>
      <c r="KU163" s="22"/>
      <c r="KV163" s="22"/>
      <c r="KW163" s="22"/>
      <c r="KX163" s="22"/>
      <c r="KY163" s="22"/>
      <c r="KZ163" s="22"/>
      <c r="LA163" s="22"/>
      <c r="LB163" s="22"/>
      <c r="LC163" s="22"/>
      <c r="LD163" s="22"/>
      <c r="LE163" s="22"/>
      <c r="LF163" s="22"/>
      <c r="LG163" s="22"/>
      <c r="LH163" s="22"/>
      <c r="LI163" s="22"/>
      <c r="LJ163" s="23"/>
    </row>
    <row r="164" spans="2:322" ht="3.65" customHeight="1">
      <c r="B164" s="21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3"/>
      <c r="AP164" s="22"/>
      <c r="AQ164" s="22"/>
      <c r="AR164" s="22"/>
      <c r="AS164" s="22"/>
      <c r="AT164" s="22"/>
      <c r="AU164" s="22"/>
      <c r="AV164" s="22"/>
      <c r="AW164" s="22"/>
      <c r="AX164" s="737"/>
      <c r="AY164" s="738"/>
      <c r="AZ164" s="47"/>
      <c r="BA164" s="574"/>
      <c r="BF164" s="1154"/>
      <c r="BG164" s="1155"/>
      <c r="BH164" s="1155"/>
      <c r="BI164" s="1155"/>
      <c r="BJ164" s="1155"/>
      <c r="BK164" s="1156"/>
      <c r="BL164" s="1021"/>
      <c r="BM164" s="1022"/>
      <c r="BN164" s="1022"/>
      <c r="BO164" s="1022"/>
      <c r="BP164" s="1022"/>
      <c r="BQ164" s="1022"/>
      <c r="BR164" s="1022"/>
      <c r="BS164" s="1022"/>
      <c r="BT164" s="1022"/>
      <c r="BU164" s="1022"/>
      <c r="BV164" s="1022"/>
      <c r="BW164" s="1022"/>
      <c r="BX164" s="1022"/>
      <c r="BY164" s="1023"/>
      <c r="BZ164" s="892"/>
      <c r="CA164" s="893"/>
      <c r="CB164" s="893"/>
      <c r="CC164" s="893"/>
      <c r="CD164" s="893"/>
      <c r="CE164" s="893"/>
      <c r="CF164" s="893"/>
      <c r="CG164" s="893"/>
      <c r="CH164" s="893"/>
      <c r="CI164" s="893"/>
      <c r="CJ164" s="893"/>
      <c r="CK164" s="893"/>
      <c r="CL164" s="893"/>
      <c r="CM164" s="893"/>
      <c r="CN164" s="893"/>
      <c r="CO164" s="893"/>
      <c r="CP164" s="893"/>
      <c r="CQ164" s="893"/>
      <c r="CR164" s="893"/>
      <c r="CS164" s="894"/>
      <c r="CT164" s="1272"/>
      <c r="CU164" s="1273"/>
      <c r="CV164" s="1273"/>
      <c r="CW164" s="1273"/>
      <c r="CX164" s="1273"/>
      <c r="CY164" s="1273"/>
      <c r="CZ164" s="1273"/>
      <c r="DA164" s="1273"/>
      <c r="DB164" s="1273"/>
      <c r="DC164" s="1273"/>
      <c r="DD164" s="1273"/>
      <c r="DE164" s="1273"/>
      <c r="DF164" s="1273"/>
      <c r="DG164" s="1273"/>
      <c r="DH164" s="1273"/>
      <c r="DI164" s="1273"/>
      <c r="DJ164" s="1273"/>
      <c r="DK164" s="1273"/>
      <c r="DL164" s="1273"/>
      <c r="DM164" s="1274"/>
      <c r="DN164" s="892"/>
      <c r="DO164" s="893"/>
      <c r="DP164" s="893"/>
      <c r="DQ164" s="893"/>
      <c r="DR164" s="893"/>
      <c r="DS164" s="893"/>
      <c r="DT164" s="893"/>
      <c r="DU164" s="893"/>
      <c r="DV164" s="893"/>
      <c r="DW164" s="893"/>
      <c r="DX164" s="893"/>
      <c r="DY164" s="893"/>
      <c r="DZ164" s="893"/>
      <c r="EA164" s="893"/>
      <c r="EB164" s="893"/>
      <c r="EC164" s="893"/>
      <c r="ED164" s="893"/>
      <c r="EE164" s="893"/>
      <c r="EF164" s="893"/>
      <c r="EG164" s="894"/>
      <c r="EH164" s="1039"/>
      <c r="EI164" s="1040"/>
      <c r="EJ164" s="1040"/>
      <c r="EK164" s="1040"/>
      <c r="EL164" s="1040"/>
      <c r="EM164" s="1040"/>
      <c r="EN164" s="1040"/>
      <c r="EO164" s="1040"/>
      <c r="EP164" s="1040"/>
      <c r="EQ164" s="1040"/>
      <c r="ER164" s="1040"/>
      <c r="ES164" s="1040"/>
      <c r="ET164" s="1040"/>
      <c r="EU164" s="1040"/>
      <c r="EV164" s="1040"/>
      <c r="EW164" s="1040"/>
      <c r="EX164" s="1040"/>
      <c r="EY164" s="1040"/>
      <c r="EZ164" s="1040"/>
      <c r="FA164" s="1041"/>
      <c r="FB164" s="892"/>
      <c r="FC164" s="893"/>
      <c r="FD164" s="893"/>
      <c r="FE164" s="893"/>
      <c r="FF164" s="893"/>
      <c r="FG164" s="893"/>
      <c r="FH164" s="893"/>
      <c r="FI164" s="893"/>
      <c r="FJ164" s="893"/>
      <c r="FK164" s="893"/>
      <c r="FL164" s="893"/>
      <c r="FM164" s="893"/>
      <c r="FN164" s="893"/>
      <c r="FO164" s="893"/>
      <c r="FP164" s="893"/>
      <c r="FQ164" s="893"/>
      <c r="FR164" s="893"/>
      <c r="FS164" s="893"/>
      <c r="FT164" s="893"/>
      <c r="FU164" s="894"/>
      <c r="FV164" s="1039"/>
      <c r="FW164" s="1040"/>
      <c r="FX164" s="1040"/>
      <c r="FY164" s="1040"/>
      <c r="FZ164" s="1040"/>
      <c r="GA164" s="1040"/>
      <c r="GB164" s="1040"/>
      <c r="GC164" s="1040"/>
      <c r="GD164" s="1040"/>
      <c r="GE164" s="1040"/>
      <c r="GF164" s="1040"/>
      <c r="GG164" s="1040"/>
      <c r="GH164" s="1040"/>
      <c r="GI164" s="1040"/>
      <c r="GJ164" s="1040"/>
      <c r="GK164" s="1040"/>
      <c r="GL164" s="1040"/>
      <c r="GM164" s="1040"/>
      <c r="GN164" s="1040"/>
      <c r="GO164" s="1041"/>
      <c r="GP164" s="892"/>
      <c r="GQ164" s="893"/>
      <c r="GR164" s="893"/>
      <c r="GS164" s="893"/>
      <c r="GT164" s="893"/>
      <c r="GU164" s="893"/>
      <c r="GV164" s="893"/>
      <c r="GW164" s="893"/>
      <c r="GX164" s="893"/>
      <c r="GY164" s="893"/>
      <c r="GZ164" s="893"/>
      <c r="HA164" s="893"/>
      <c r="HB164" s="893"/>
      <c r="HC164" s="893"/>
      <c r="HD164" s="893"/>
      <c r="HE164" s="893"/>
      <c r="HF164" s="893"/>
      <c r="HG164" s="893"/>
      <c r="HH164" s="893"/>
      <c r="HI164" s="894"/>
      <c r="HJ164" s="1039"/>
      <c r="HK164" s="1040"/>
      <c r="HL164" s="1040"/>
      <c r="HM164" s="1040"/>
      <c r="HN164" s="1040"/>
      <c r="HO164" s="1040"/>
      <c r="HP164" s="1040"/>
      <c r="HQ164" s="1040"/>
      <c r="HR164" s="1040"/>
      <c r="HS164" s="1040"/>
      <c r="HT164" s="1040"/>
      <c r="HU164" s="1040"/>
      <c r="HV164" s="1040"/>
      <c r="HW164" s="1040"/>
      <c r="HX164" s="1040"/>
      <c r="HY164" s="1040"/>
      <c r="HZ164" s="1040"/>
      <c r="IA164" s="1040"/>
      <c r="IB164" s="1040"/>
      <c r="IC164" s="1041"/>
      <c r="IF164" s="458"/>
      <c r="IG164" s="458"/>
      <c r="IH164" s="1106"/>
      <c r="II164" s="1106"/>
      <c r="IJ164" s="1106"/>
      <c r="IK164" s="1106"/>
      <c r="IL164" s="1107"/>
      <c r="IM164" s="1107"/>
      <c r="IN164" s="1107"/>
      <c r="IO164" s="1107"/>
      <c r="IP164" s="1107"/>
      <c r="IQ164" s="1107"/>
      <c r="IR164" s="1107"/>
      <c r="IS164" s="1107"/>
      <c r="IT164" s="458"/>
      <c r="IV164" s="561"/>
      <c r="IW164" s="47"/>
      <c r="IX164" s="738"/>
      <c r="IY164" s="741"/>
      <c r="IZ164" s="22"/>
      <c r="JA164" s="22"/>
      <c r="JB164" s="22"/>
      <c r="JC164" s="22"/>
      <c r="JD164" s="22"/>
      <c r="JE164" s="22"/>
      <c r="JF164" s="22"/>
      <c r="JG164" s="22"/>
      <c r="JH164" s="21"/>
      <c r="JI164" s="22"/>
      <c r="JJ164" s="22"/>
      <c r="JK164" s="22"/>
      <c r="JL164" s="22"/>
      <c r="JM164" s="22"/>
      <c r="JN164" s="22"/>
      <c r="JO164" s="22"/>
      <c r="JP164" s="22"/>
      <c r="JQ164" s="22"/>
      <c r="JR164" s="22"/>
      <c r="JS164" s="22"/>
      <c r="JT164" s="22"/>
      <c r="JU164" s="22"/>
      <c r="JV164" s="22"/>
      <c r="JW164" s="22"/>
      <c r="JX164" s="22"/>
      <c r="JY164" s="22"/>
      <c r="JZ164" s="22"/>
      <c r="KA164" s="22"/>
      <c r="KB164" s="22"/>
      <c r="KC164" s="22"/>
      <c r="KD164" s="22"/>
      <c r="KE164" s="22"/>
      <c r="KF164" s="22"/>
      <c r="KG164" s="22"/>
      <c r="KH164" s="22"/>
      <c r="KI164" s="22"/>
      <c r="KJ164" s="22"/>
      <c r="KK164" s="22"/>
      <c r="KL164" s="22"/>
      <c r="KM164" s="22"/>
      <c r="KN164" s="22"/>
      <c r="KO164" s="22"/>
      <c r="KP164" s="22"/>
      <c r="KQ164" s="22"/>
      <c r="KR164" s="22"/>
      <c r="KS164" s="22"/>
      <c r="KT164" s="22"/>
      <c r="KU164" s="22"/>
      <c r="KV164" s="22"/>
      <c r="KW164" s="22"/>
      <c r="KX164" s="22"/>
      <c r="KY164" s="22"/>
      <c r="KZ164" s="22"/>
      <c r="LA164" s="22"/>
      <c r="LB164" s="22"/>
      <c r="LC164" s="22"/>
      <c r="LD164" s="22"/>
      <c r="LE164" s="22"/>
      <c r="LF164" s="22"/>
      <c r="LG164" s="22"/>
      <c r="LH164" s="22"/>
      <c r="LI164" s="22"/>
      <c r="LJ164" s="23"/>
    </row>
    <row r="165" spans="2:322" ht="3.65" customHeight="1">
      <c r="B165" s="21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3"/>
      <c r="AP165" s="22"/>
      <c r="AQ165" s="22"/>
      <c r="AR165" s="22"/>
      <c r="AS165" s="22"/>
      <c r="AT165" s="22"/>
      <c r="AU165" s="22"/>
      <c r="AV165" s="22"/>
      <c r="AW165" s="22"/>
      <c r="AX165" s="737"/>
      <c r="AY165" s="738"/>
      <c r="AZ165" s="728" t="e" vm="3">
        <v>#VALUE!</v>
      </c>
      <c r="BA165" s="574"/>
      <c r="BB165" s="341"/>
      <c r="BC165" s="341"/>
      <c r="BD165" s="341"/>
      <c r="BE165" s="55"/>
      <c r="BF165" s="55"/>
      <c r="BG165" s="53"/>
      <c r="BH165" s="53"/>
      <c r="BI165" s="53"/>
      <c r="BJ165" s="53"/>
      <c r="BK165" s="53"/>
      <c r="BL165" s="53"/>
      <c r="BM165" s="53"/>
      <c r="BN165" s="53"/>
      <c r="BO165" s="53"/>
      <c r="BP165" s="53"/>
      <c r="BQ165" s="53"/>
      <c r="BR165" s="53"/>
      <c r="BS165" s="53"/>
      <c r="BT165" s="53"/>
      <c r="BU165" s="53"/>
      <c r="BV165" s="53"/>
      <c r="BW165" s="53"/>
      <c r="BX165" s="53"/>
      <c r="BY165" s="53"/>
      <c r="BZ165" s="53"/>
      <c r="CA165" s="53"/>
      <c r="CB165" s="53"/>
      <c r="CC165" s="53"/>
      <c r="CD165" s="53"/>
      <c r="CE165" s="53"/>
      <c r="CF165" s="53"/>
      <c r="CG165" s="53"/>
      <c r="CH165" s="53"/>
      <c r="CI165" s="53"/>
      <c r="CJ165" s="53"/>
      <c r="CK165" s="53"/>
      <c r="CL165" s="53"/>
      <c r="CM165" s="53"/>
      <c r="CN165" s="53"/>
      <c r="CO165" s="53"/>
      <c r="CP165" s="53"/>
      <c r="CQ165" s="53"/>
      <c r="CR165" s="53"/>
      <c r="CS165" s="53"/>
      <c r="CT165" s="53"/>
      <c r="CU165" s="53"/>
      <c r="CV165" s="53"/>
      <c r="CW165" s="53"/>
      <c r="CX165" s="53"/>
      <c r="CY165" s="53"/>
      <c r="CZ165" s="53"/>
      <c r="DA165" s="53"/>
      <c r="DB165" s="53"/>
      <c r="DC165" s="53"/>
      <c r="DD165" s="53"/>
      <c r="DE165" s="53"/>
      <c r="DF165" s="53"/>
      <c r="DG165" s="53"/>
      <c r="DH165" s="53"/>
      <c r="DI165" s="53"/>
      <c r="DJ165" s="53"/>
      <c r="DK165" s="53"/>
      <c r="DL165" s="53"/>
      <c r="DM165" s="53"/>
      <c r="DN165" s="53"/>
      <c r="DO165" s="53"/>
      <c r="DP165" s="53"/>
      <c r="DQ165" s="53"/>
      <c r="DR165" s="53"/>
      <c r="DS165" s="53"/>
      <c r="DT165" s="53"/>
      <c r="DU165" s="53"/>
      <c r="DV165" s="53"/>
      <c r="DW165" s="53"/>
      <c r="DX165" s="53"/>
      <c r="DY165" s="53"/>
      <c r="DZ165" s="53"/>
      <c r="EA165" s="53"/>
      <c r="EB165" s="53"/>
      <c r="EC165" s="53"/>
      <c r="ED165" s="53"/>
      <c r="EE165" s="53"/>
      <c r="EF165" s="53"/>
      <c r="EG165" s="53"/>
      <c r="EH165" s="53"/>
      <c r="EI165" s="53"/>
      <c r="EJ165" s="53"/>
      <c r="EK165" s="53"/>
      <c r="EL165" s="53"/>
      <c r="EM165" s="53"/>
      <c r="EN165" s="53"/>
      <c r="EO165" s="53"/>
      <c r="EP165" s="53"/>
      <c r="EQ165" s="53"/>
      <c r="ER165" s="53"/>
      <c r="ES165" s="53"/>
      <c r="ET165" s="53"/>
      <c r="EU165" s="53"/>
      <c r="EV165" s="53"/>
      <c r="EW165" s="53"/>
      <c r="EX165" s="53"/>
      <c r="EY165" s="53"/>
      <c r="EZ165" s="53"/>
      <c r="FA165" s="53"/>
      <c r="FB165" s="53"/>
      <c r="FC165" s="53"/>
      <c r="FD165" s="53"/>
      <c r="FE165" s="53"/>
      <c r="FF165" s="53"/>
      <c r="FG165" s="53"/>
      <c r="FH165" s="53"/>
      <c r="FI165" s="53"/>
      <c r="FJ165" s="53"/>
      <c r="FK165" s="53"/>
      <c r="FL165" s="53"/>
      <c r="FM165" s="53"/>
      <c r="FN165" s="53"/>
      <c r="FO165" s="53"/>
      <c r="FP165" s="53"/>
      <c r="FQ165" s="53"/>
      <c r="FR165" s="53"/>
      <c r="FS165" s="53"/>
      <c r="FT165" s="53"/>
      <c r="FU165" s="53"/>
      <c r="FV165" s="53"/>
      <c r="FW165" s="53"/>
      <c r="FX165" s="53"/>
      <c r="FY165" s="53"/>
      <c r="FZ165" s="53"/>
      <c r="GA165" s="53"/>
      <c r="GB165" s="53"/>
      <c r="GC165" s="53"/>
      <c r="GD165" s="53"/>
      <c r="GE165" s="53"/>
      <c r="GF165" s="53"/>
      <c r="GG165" s="53"/>
      <c r="GH165" s="53"/>
      <c r="GI165" s="53"/>
      <c r="GJ165" s="53"/>
      <c r="GK165" s="53"/>
      <c r="GL165" s="53"/>
      <c r="GM165" s="53"/>
      <c r="GN165" s="53"/>
      <c r="GO165" s="53"/>
      <c r="GP165" s="53"/>
      <c r="GQ165" s="53"/>
      <c r="GR165" s="53"/>
      <c r="GS165" s="53"/>
      <c r="GT165" s="53"/>
      <c r="GU165" s="53"/>
      <c r="GV165" s="53"/>
      <c r="GW165" s="53"/>
      <c r="GX165" s="53"/>
      <c r="GY165" s="53"/>
      <c r="GZ165" s="53"/>
      <c r="HA165" s="53"/>
      <c r="HB165" s="53"/>
      <c r="HC165" s="53"/>
      <c r="HD165" s="53"/>
      <c r="HE165" s="53"/>
      <c r="HF165" s="53"/>
      <c r="HG165" s="53"/>
      <c r="HH165" s="53"/>
      <c r="HI165" s="53"/>
      <c r="HJ165" s="53"/>
      <c r="HK165" s="53"/>
      <c r="HL165" s="53"/>
      <c r="HM165" s="53"/>
      <c r="HN165" s="53"/>
      <c r="HO165" s="53"/>
      <c r="HP165" s="53"/>
      <c r="HQ165" s="53"/>
      <c r="HR165" s="53"/>
      <c r="HS165" s="53"/>
      <c r="HT165" s="53"/>
      <c r="HU165" s="53"/>
      <c r="HV165" s="53"/>
      <c r="HW165" s="53"/>
      <c r="HX165" s="53"/>
      <c r="HY165" s="53"/>
      <c r="HZ165" s="53"/>
      <c r="IA165" s="53"/>
      <c r="IB165" s="53"/>
      <c r="IC165" s="53"/>
      <c r="ID165" s="53"/>
      <c r="IE165" s="53"/>
      <c r="IF165" s="458"/>
      <c r="IG165" s="458"/>
      <c r="IH165" s="458"/>
      <c r="II165" s="458"/>
      <c r="IJ165" s="458"/>
      <c r="IK165" s="458"/>
      <c r="IL165" s="458"/>
      <c r="IM165" s="458"/>
      <c r="IN165" s="458"/>
      <c r="IO165" s="458"/>
      <c r="IP165" s="458"/>
      <c r="IQ165" s="458"/>
      <c r="IR165" s="458"/>
      <c r="IS165" s="458"/>
      <c r="IT165" s="458"/>
      <c r="IU165" s="55"/>
      <c r="IV165" s="575"/>
      <c r="IW165" s="728"/>
      <c r="IX165" s="738"/>
      <c r="IY165" s="741"/>
      <c r="IZ165" s="22"/>
      <c r="JA165" s="22"/>
      <c r="JB165" s="22"/>
      <c r="JC165" s="22"/>
      <c r="JD165" s="22"/>
      <c r="JE165" s="22"/>
      <c r="JF165" s="22"/>
      <c r="JG165" s="22"/>
      <c r="JH165" s="21"/>
      <c r="JI165" s="22"/>
      <c r="JJ165" s="22"/>
      <c r="JK165" s="22"/>
      <c r="JL165" s="22"/>
      <c r="JM165" s="22"/>
      <c r="JN165" s="22"/>
      <c r="JO165" s="22"/>
      <c r="JP165" s="22"/>
      <c r="JQ165" s="22"/>
      <c r="JR165" s="22"/>
      <c r="JS165" s="22"/>
      <c r="JT165" s="22"/>
      <c r="JU165" s="22"/>
      <c r="JV165" s="22"/>
      <c r="JW165" s="22"/>
      <c r="JX165" s="22"/>
      <c r="JY165" s="22"/>
      <c r="JZ165" s="22"/>
      <c r="KA165" s="22"/>
      <c r="KB165" s="22"/>
      <c r="KC165" s="22"/>
      <c r="KD165" s="22"/>
      <c r="KE165" s="22"/>
      <c r="KF165" s="22"/>
      <c r="KG165" s="22"/>
      <c r="KH165" s="22"/>
      <c r="KI165" s="22"/>
      <c r="KJ165" s="22"/>
      <c r="KK165" s="22"/>
      <c r="KL165" s="22"/>
      <c r="KM165" s="22"/>
      <c r="KN165" s="22"/>
      <c r="KO165" s="22"/>
      <c r="KP165" s="22"/>
      <c r="KQ165" s="22"/>
      <c r="KR165" s="22"/>
      <c r="KS165" s="22"/>
      <c r="KT165" s="22"/>
      <c r="KU165" s="22"/>
      <c r="KV165" s="22"/>
      <c r="KW165" s="22"/>
      <c r="KX165" s="22"/>
      <c r="KY165" s="22"/>
      <c r="KZ165" s="22"/>
      <c r="LA165" s="22"/>
      <c r="LB165" s="22"/>
      <c r="LC165" s="22"/>
      <c r="LD165" s="22"/>
      <c r="LE165" s="22"/>
      <c r="LF165" s="22"/>
      <c r="LG165" s="22"/>
      <c r="LH165" s="22"/>
      <c r="LI165" s="22"/>
      <c r="LJ165" s="23"/>
    </row>
    <row r="166" spans="2:322" ht="3.65" customHeight="1">
      <c r="B166" s="21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3"/>
      <c r="AP166" s="22"/>
      <c r="AQ166" s="22"/>
      <c r="AR166" s="22"/>
      <c r="AS166" s="22"/>
      <c r="AT166" s="22"/>
      <c r="AU166" s="22"/>
      <c r="AV166" s="22"/>
      <c r="AW166" s="22"/>
      <c r="AX166" s="737"/>
      <c r="AY166" s="738"/>
      <c r="AZ166" s="728"/>
      <c r="BA166" s="576"/>
      <c r="BB166" s="343"/>
      <c r="BC166" s="343"/>
      <c r="BD166" s="34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  <c r="CG166" s="73"/>
      <c r="CH166" s="73"/>
      <c r="CI166" s="73"/>
      <c r="CJ166" s="73"/>
      <c r="CK166" s="73"/>
      <c r="CL166" s="73"/>
      <c r="CM166" s="73"/>
      <c r="CN166" s="73"/>
      <c r="CO166" s="73"/>
      <c r="CP166" s="73"/>
      <c r="CQ166" s="73"/>
      <c r="CR166" s="73"/>
      <c r="CS166" s="73"/>
      <c r="CT166" s="73"/>
      <c r="CU166" s="73"/>
      <c r="CV166" s="73"/>
      <c r="CW166" s="73"/>
      <c r="CX166" s="73"/>
      <c r="CY166" s="73"/>
      <c r="CZ166" s="73"/>
      <c r="DA166" s="73"/>
      <c r="DB166" s="73"/>
      <c r="DC166" s="73"/>
      <c r="DD166" s="73"/>
      <c r="DE166" s="73"/>
      <c r="DF166" s="73"/>
      <c r="DG166" s="73"/>
      <c r="DH166" s="73"/>
      <c r="DI166" s="73"/>
      <c r="DJ166" s="73"/>
      <c r="DK166" s="73"/>
      <c r="DL166" s="73"/>
      <c r="DM166" s="73"/>
      <c r="DN166" s="73"/>
      <c r="DO166" s="73"/>
      <c r="DP166" s="73"/>
      <c r="DQ166" s="73"/>
      <c r="DR166" s="73"/>
      <c r="DS166" s="73"/>
      <c r="DT166" s="73"/>
      <c r="DU166" s="73"/>
      <c r="DV166" s="73"/>
      <c r="DW166" s="73"/>
      <c r="DX166" s="73"/>
      <c r="DY166" s="73"/>
      <c r="DZ166" s="73"/>
      <c r="EA166" s="73"/>
      <c r="EB166" s="73"/>
      <c r="EC166" s="73"/>
      <c r="ED166" s="73"/>
      <c r="EE166" s="73"/>
      <c r="EF166" s="73"/>
      <c r="EG166" s="73"/>
      <c r="EH166" s="73"/>
      <c r="EI166" s="73"/>
      <c r="EJ166" s="73"/>
      <c r="EK166" s="73"/>
      <c r="EL166" s="73"/>
      <c r="EM166" s="73"/>
      <c r="EN166" s="73"/>
      <c r="EO166" s="73"/>
      <c r="EP166" s="73"/>
      <c r="EQ166" s="73"/>
      <c r="ER166" s="73"/>
      <c r="ES166" s="73"/>
      <c r="ET166" s="73"/>
      <c r="EU166" s="73"/>
      <c r="EV166" s="73"/>
      <c r="EW166" s="73"/>
      <c r="EX166" s="73"/>
      <c r="EY166" s="73"/>
      <c r="EZ166" s="73"/>
      <c r="FA166" s="73"/>
      <c r="FB166" s="73"/>
      <c r="FC166" s="73"/>
      <c r="FD166" s="73"/>
      <c r="FE166" s="73"/>
      <c r="FF166" s="73"/>
      <c r="FG166" s="73"/>
      <c r="FH166" s="73"/>
      <c r="FI166" s="73"/>
      <c r="FJ166" s="73"/>
      <c r="FK166" s="73"/>
      <c r="FL166" s="73"/>
      <c r="FM166" s="73"/>
      <c r="FN166" s="73"/>
      <c r="FO166" s="73"/>
      <c r="FP166" s="73"/>
      <c r="FQ166" s="73"/>
      <c r="FR166" s="73"/>
      <c r="FS166" s="73"/>
      <c r="FT166" s="73"/>
      <c r="FU166" s="73"/>
      <c r="FV166" s="73"/>
      <c r="FW166" s="73"/>
      <c r="FX166" s="73"/>
      <c r="FY166" s="73"/>
      <c r="FZ166" s="73"/>
      <c r="GA166" s="73"/>
      <c r="GB166" s="73"/>
      <c r="GC166" s="73"/>
      <c r="GD166" s="73"/>
      <c r="GE166" s="73"/>
      <c r="GF166" s="73"/>
      <c r="GG166" s="73"/>
      <c r="GH166" s="73"/>
      <c r="GI166" s="73"/>
      <c r="GJ166" s="73"/>
      <c r="GK166" s="73"/>
      <c r="GL166" s="73"/>
      <c r="GM166" s="73"/>
      <c r="GN166" s="73"/>
      <c r="GO166" s="73"/>
      <c r="GP166" s="73"/>
      <c r="GQ166" s="73"/>
      <c r="GR166" s="73"/>
      <c r="GS166" s="73"/>
      <c r="GT166" s="73"/>
      <c r="GU166" s="73"/>
      <c r="GV166" s="73"/>
      <c r="GW166" s="73"/>
      <c r="GX166" s="73"/>
      <c r="GY166" s="73"/>
      <c r="GZ166" s="73"/>
      <c r="HA166" s="73"/>
      <c r="HB166" s="73"/>
      <c r="HC166" s="73"/>
      <c r="HD166" s="73"/>
      <c r="HE166" s="73"/>
      <c r="HF166" s="73"/>
      <c r="HG166" s="73"/>
      <c r="HH166" s="73"/>
      <c r="HI166" s="73"/>
      <c r="HJ166" s="73"/>
      <c r="HK166" s="73"/>
      <c r="HL166" s="73"/>
      <c r="HM166" s="73"/>
      <c r="HN166" s="73"/>
      <c r="HO166" s="73"/>
      <c r="HP166" s="73"/>
      <c r="HQ166" s="73"/>
      <c r="HR166" s="73"/>
      <c r="HS166" s="73"/>
      <c r="HT166" s="73"/>
      <c r="HU166" s="73"/>
      <c r="HV166" s="73"/>
      <c r="HW166" s="73"/>
      <c r="HX166" s="73"/>
      <c r="HY166" s="73"/>
      <c r="HZ166" s="73"/>
      <c r="IA166" s="73"/>
      <c r="IB166" s="73"/>
      <c r="IC166" s="73"/>
      <c r="ID166" s="73"/>
      <c r="IE166" s="73"/>
      <c r="IF166" s="73"/>
      <c r="IG166" s="73"/>
      <c r="IH166" s="73"/>
      <c r="II166" s="73"/>
      <c r="IJ166" s="73"/>
      <c r="IK166" s="73"/>
      <c r="IL166" s="73"/>
      <c r="IM166" s="73"/>
      <c r="IN166" s="73"/>
      <c r="IO166" s="73"/>
      <c r="IP166" s="73"/>
      <c r="IQ166" s="73"/>
      <c r="IR166" s="73"/>
      <c r="IS166" s="73"/>
      <c r="IT166" s="383"/>
      <c r="IU166" s="383"/>
      <c r="IV166" s="577"/>
      <c r="IW166" s="728"/>
      <c r="IX166" s="738"/>
      <c r="IY166" s="741"/>
      <c r="IZ166" s="22"/>
      <c r="JA166" s="22"/>
      <c r="JB166" s="22"/>
      <c r="JC166" s="22"/>
      <c r="JD166" s="22"/>
      <c r="JE166" s="22"/>
      <c r="JF166" s="22"/>
      <c r="JG166" s="22"/>
      <c r="JH166" s="21"/>
      <c r="JI166" s="22"/>
      <c r="JJ166" s="22"/>
      <c r="JK166" s="22"/>
      <c r="JL166" s="22"/>
      <c r="JM166" s="22"/>
      <c r="JN166" s="22"/>
      <c r="JO166" s="22"/>
      <c r="JP166" s="22"/>
      <c r="JQ166" s="22"/>
      <c r="JR166" s="22"/>
      <c r="JS166" s="22"/>
      <c r="JT166" s="22"/>
      <c r="JU166" s="22"/>
      <c r="JV166" s="22"/>
      <c r="JW166" s="22"/>
      <c r="JX166" s="22"/>
      <c r="JY166" s="22"/>
      <c r="JZ166" s="22"/>
      <c r="KA166" s="22"/>
      <c r="KB166" s="22"/>
      <c r="KC166" s="22"/>
      <c r="KD166" s="22"/>
      <c r="KE166" s="22"/>
      <c r="KF166" s="22"/>
      <c r="KG166" s="22"/>
      <c r="KH166" s="22"/>
      <c r="KI166" s="22"/>
      <c r="KJ166" s="22"/>
      <c r="KK166" s="22"/>
      <c r="KL166" s="22"/>
      <c r="KM166" s="22"/>
      <c r="KN166" s="22"/>
      <c r="KO166" s="22"/>
      <c r="KP166" s="22"/>
      <c r="KQ166" s="22"/>
      <c r="KR166" s="22"/>
      <c r="KS166" s="22"/>
      <c r="KT166" s="22"/>
      <c r="KU166" s="22"/>
      <c r="KV166" s="22"/>
      <c r="KW166" s="22"/>
      <c r="KX166" s="22"/>
      <c r="KY166" s="22"/>
      <c r="KZ166" s="22"/>
      <c r="LA166" s="22"/>
      <c r="LB166" s="22"/>
      <c r="LC166" s="22"/>
      <c r="LD166" s="22"/>
      <c r="LE166" s="22"/>
      <c r="LF166" s="22"/>
      <c r="LG166" s="22"/>
      <c r="LH166" s="22"/>
      <c r="LI166" s="22"/>
      <c r="LJ166" s="23"/>
    </row>
    <row r="167" spans="2:322" ht="3.65" customHeight="1">
      <c r="B167" s="21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3"/>
      <c r="AP167" s="22"/>
      <c r="AQ167" s="22"/>
      <c r="AR167" s="22"/>
      <c r="AS167" s="22"/>
      <c r="AT167" s="22"/>
      <c r="AU167" s="22"/>
      <c r="AV167" s="22"/>
      <c r="AW167" s="22"/>
      <c r="AX167" s="737"/>
      <c r="AY167" s="738"/>
      <c r="AZ167" s="555"/>
      <c r="BA167" s="1264" t="s">
        <v>13</v>
      </c>
      <c r="BB167" s="690"/>
      <c r="BC167" s="690"/>
      <c r="BD167" s="690"/>
      <c r="BE167" s="690"/>
      <c r="BF167" s="690"/>
      <c r="BG167" s="690"/>
      <c r="BH167" s="705">
        <f>IJ114</f>
        <v>0</v>
      </c>
      <c r="BI167" s="705"/>
      <c r="BJ167" s="705"/>
      <c r="BK167" s="705"/>
      <c r="BL167" s="705"/>
      <c r="BM167" s="705"/>
      <c r="BN167" s="705"/>
      <c r="BO167" s="705"/>
      <c r="BP167" s="705"/>
      <c r="BQ167" s="706"/>
      <c r="BR167" s="689" t="s">
        <v>14</v>
      </c>
      <c r="BS167" s="690"/>
      <c r="BT167" s="690"/>
      <c r="BU167" s="690"/>
      <c r="BV167" s="690"/>
      <c r="BW167" s="690"/>
      <c r="BX167" s="690"/>
      <c r="BY167" s="705">
        <f>IJ120</f>
        <v>0</v>
      </c>
      <c r="BZ167" s="705"/>
      <c r="CA167" s="705"/>
      <c r="CB167" s="705"/>
      <c r="CC167" s="705"/>
      <c r="CD167" s="705"/>
      <c r="CE167" s="705"/>
      <c r="CF167" s="705"/>
      <c r="CG167" s="705"/>
      <c r="CH167" s="706"/>
      <c r="CI167" s="52"/>
      <c r="CJ167" s="27"/>
      <c r="CK167" s="27"/>
      <c r="CL167" s="746" t="e" vm="29">
        <v>#VALUE!</v>
      </c>
      <c r="CM167" s="746"/>
      <c r="CN167" s="746"/>
      <c r="CO167" s="746"/>
      <c r="CP167" s="746"/>
      <c r="CQ167" s="746"/>
      <c r="CR167" s="746"/>
      <c r="CS167" s="746"/>
      <c r="CT167" s="746"/>
      <c r="CU167" s="746"/>
      <c r="CV167" s="746"/>
      <c r="CW167" s="27"/>
      <c r="CX167" s="27"/>
      <c r="CY167" s="27"/>
      <c r="CZ167" s="689" t="s">
        <v>3</v>
      </c>
      <c r="DA167" s="690"/>
      <c r="DB167" s="690"/>
      <c r="DC167" s="690"/>
      <c r="DD167" s="690"/>
      <c r="DE167" s="690"/>
      <c r="DF167" s="690"/>
      <c r="DG167" s="693">
        <f>IJ126</f>
        <v>0</v>
      </c>
      <c r="DH167" s="693"/>
      <c r="DI167" s="693"/>
      <c r="DJ167" s="693"/>
      <c r="DK167" s="693"/>
      <c r="DL167" s="693"/>
      <c r="DM167" s="693"/>
      <c r="DN167" s="693"/>
      <c r="DO167" s="693"/>
      <c r="DP167" s="693"/>
      <c r="DQ167" s="693"/>
      <c r="DR167" s="693"/>
      <c r="DS167" s="693"/>
      <c r="DT167" s="693"/>
      <c r="DU167" s="693"/>
      <c r="DV167" s="693"/>
      <c r="DW167" s="693"/>
      <c r="DX167" s="693"/>
      <c r="DY167" s="693"/>
      <c r="DZ167" s="693"/>
      <c r="EA167" s="693"/>
      <c r="EB167" s="693"/>
      <c r="EC167" s="693"/>
      <c r="ED167" s="693"/>
      <c r="EE167" s="693"/>
      <c r="EF167" s="693"/>
      <c r="EG167" s="693"/>
      <c r="EH167" s="693"/>
      <c r="EI167" s="693"/>
      <c r="EJ167" s="693"/>
      <c r="EK167" s="693"/>
      <c r="EL167" s="693"/>
      <c r="EM167" s="693"/>
      <c r="EN167" s="693"/>
      <c r="EO167" s="693"/>
      <c r="EP167" s="693"/>
      <c r="EQ167" s="693"/>
      <c r="ER167" s="693"/>
      <c r="ES167" s="693"/>
      <c r="ET167" s="693"/>
      <c r="EU167" s="693"/>
      <c r="EV167" s="693"/>
      <c r="EW167" s="693"/>
      <c r="EX167" s="694"/>
      <c r="EY167" s="689" t="s">
        <v>15</v>
      </c>
      <c r="EZ167" s="690"/>
      <c r="FA167" s="690"/>
      <c r="FB167" s="690"/>
      <c r="FC167" s="690">
        <f>IJ129</f>
        <v>0</v>
      </c>
      <c r="FD167" s="690"/>
      <c r="FE167" s="690"/>
      <c r="FF167" s="690"/>
      <c r="FG167" s="690"/>
      <c r="FH167" s="690"/>
      <c r="FI167" s="690"/>
      <c r="FJ167" s="690"/>
      <c r="FK167" s="690"/>
      <c r="FL167" s="690"/>
      <c r="FM167" s="690"/>
      <c r="FN167" s="690"/>
      <c r="FO167" s="739"/>
      <c r="FP167" s="689" t="s">
        <v>4</v>
      </c>
      <c r="FQ167" s="690"/>
      <c r="FR167" s="690"/>
      <c r="FS167" s="690"/>
      <c r="FT167" s="690"/>
      <c r="FU167" s="690"/>
      <c r="FV167" s="690"/>
      <c r="FW167" s="690"/>
      <c r="FX167" s="690"/>
      <c r="FY167" s="693">
        <f>IJ135</f>
        <v>0</v>
      </c>
      <c r="FZ167" s="693"/>
      <c r="GA167" s="693"/>
      <c r="GB167" s="693"/>
      <c r="GC167" s="693"/>
      <c r="GD167" s="693"/>
      <c r="GE167" s="693"/>
      <c r="GF167" s="693"/>
      <c r="GG167" s="693"/>
      <c r="GH167" s="693"/>
      <c r="GI167" s="693"/>
      <c r="GJ167" s="693"/>
      <c r="GK167" s="693"/>
      <c r="GL167" s="693"/>
      <c r="GM167" s="693"/>
      <c r="GN167" s="693"/>
      <c r="GO167" s="693"/>
      <c r="GP167" s="693"/>
      <c r="GQ167" s="693"/>
      <c r="GR167" s="693"/>
      <c r="GS167" s="693"/>
      <c r="GT167" s="693"/>
      <c r="GU167" s="693"/>
      <c r="GV167" s="693"/>
      <c r="GW167" s="693"/>
      <c r="GX167" s="693"/>
      <c r="GY167" s="693"/>
      <c r="GZ167" s="693"/>
      <c r="HA167" s="693"/>
      <c r="HB167" s="693"/>
      <c r="HC167" s="693"/>
      <c r="HD167" s="693"/>
      <c r="HE167" s="693"/>
      <c r="HF167" s="693"/>
      <c r="HG167" s="693"/>
      <c r="HH167" s="693"/>
      <c r="HI167" s="693"/>
      <c r="HJ167" s="693"/>
      <c r="HK167" s="693"/>
      <c r="HL167" s="693"/>
      <c r="HM167" s="693"/>
      <c r="HN167" s="694"/>
      <c r="HO167" s="689" t="s">
        <v>16</v>
      </c>
      <c r="HP167" s="690"/>
      <c r="HQ167" s="690"/>
      <c r="HR167" s="690"/>
      <c r="HS167" s="690"/>
      <c r="HT167" s="690"/>
      <c r="HU167" s="690"/>
      <c r="HV167" s="690"/>
      <c r="HW167" s="690"/>
      <c r="HX167" s="690"/>
      <c r="HY167" s="690"/>
      <c r="HZ167" s="690"/>
      <c r="IA167" s="690"/>
      <c r="IB167" s="690"/>
      <c r="IC167" s="690"/>
      <c r="ID167" s="690"/>
      <c r="IE167" s="690"/>
      <c r="IF167" s="926">
        <f>IJ138</f>
        <v>0</v>
      </c>
      <c r="IG167" s="926"/>
      <c r="IH167" s="926"/>
      <c r="II167" s="926"/>
      <c r="IJ167" s="926"/>
      <c r="IK167" s="926"/>
      <c r="IL167" s="926"/>
      <c r="IM167" s="926"/>
      <c r="IN167" s="926"/>
      <c r="IO167" s="926"/>
      <c r="IP167" s="926"/>
      <c r="IQ167" s="926"/>
      <c r="IR167" s="926"/>
      <c r="IS167" s="926"/>
      <c r="IT167" s="926"/>
      <c r="IU167" s="926"/>
      <c r="IV167" s="1325"/>
      <c r="IW167" s="555"/>
      <c r="IX167" s="738"/>
      <c r="IY167" s="741"/>
      <c r="IZ167" s="22"/>
      <c r="JA167" s="22"/>
      <c r="JB167" s="22"/>
      <c r="JC167" s="22"/>
      <c r="JD167" s="22"/>
      <c r="JE167" s="22"/>
      <c r="JF167" s="22"/>
      <c r="JG167" s="22"/>
      <c r="JH167" s="21"/>
      <c r="JI167" s="22"/>
      <c r="JJ167" s="22"/>
      <c r="JK167" s="22"/>
      <c r="JL167" s="22"/>
      <c r="JM167" s="22"/>
      <c r="JN167" s="22"/>
      <c r="JO167" s="22"/>
      <c r="JP167" s="22"/>
      <c r="JQ167" s="22"/>
      <c r="JR167" s="22"/>
      <c r="JS167" s="22"/>
      <c r="JT167" s="22"/>
      <c r="JU167" s="22"/>
      <c r="JV167" s="22"/>
      <c r="JW167" s="22"/>
      <c r="JX167" s="22"/>
      <c r="JY167" s="22"/>
      <c r="JZ167" s="22"/>
      <c r="KA167" s="22"/>
      <c r="KB167" s="22"/>
      <c r="KC167" s="22"/>
      <c r="KD167" s="22"/>
      <c r="KE167" s="22"/>
      <c r="KF167" s="22"/>
      <c r="KG167" s="22"/>
      <c r="KH167" s="22"/>
      <c r="KI167" s="22"/>
      <c r="KJ167" s="22"/>
      <c r="KK167" s="22"/>
      <c r="KL167" s="22"/>
      <c r="KM167" s="22"/>
      <c r="KN167" s="22"/>
      <c r="KO167" s="22"/>
      <c r="KP167" s="22"/>
      <c r="KQ167" s="22"/>
      <c r="KR167" s="22"/>
      <c r="KS167" s="22"/>
      <c r="KT167" s="22"/>
      <c r="KU167" s="22"/>
      <c r="KV167" s="22"/>
      <c r="KW167" s="22"/>
      <c r="KX167" s="22"/>
      <c r="KY167" s="22"/>
      <c r="KZ167" s="22"/>
      <c r="LA167" s="22"/>
      <c r="LB167" s="22"/>
      <c r="LC167" s="22"/>
      <c r="LD167" s="22"/>
      <c r="LE167" s="22"/>
      <c r="LF167" s="22"/>
      <c r="LG167" s="22"/>
      <c r="LH167" s="22"/>
      <c r="LI167" s="22"/>
      <c r="LJ167" s="23"/>
    </row>
    <row r="168" spans="2:322" ht="3.65" customHeight="1">
      <c r="B168" s="21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3"/>
      <c r="AP168" s="22"/>
      <c r="AQ168" s="22"/>
      <c r="AR168" s="22"/>
      <c r="AS168" s="22"/>
      <c r="AT168" s="22"/>
      <c r="AU168" s="22"/>
      <c r="AV168" s="22"/>
      <c r="AW168" s="22"/>
      <c r="AX168" s="737"/>
      <c r="AY168" s="738"/>
      <c r="AZ168" s="47"/>
      <c r="BA168" s="1264"/>
      <c r="BB168" s="690"/>
      <c r="BC168" s="690"/>
      <c r="BD168" s="690"/>
      <c r="BE168" s="690"/>
      <c r="BF168" s="690"/>
      <c r="BG168" s="690"/>
      <c r="BH168" s="705"/>
      <c r="BI168" s="705"/>
      <c r="BJ168" s="705"/>
      <c r="BK168" s="705"/>
      <c r="BL168" s="705"/>
      <c r="BM168" s="705"/>
      <c r="BN168" s="705"/>
      <c r="BO168" s="705"/>
      <c r="BP168" s="705"/>
      <c r="BQ168" s="706"/>
      <c r="BR168" s="689"/>
      <c r="BS168" s="690"/>
      <c r="BT168" s="690"/>
      <c r="BU168" s="690"/>
      <c r="BV168" s="690"/>
      <c r="BW168" s="690"/>
      <c r="BX168" s="690"/>
      <c r="BY168" s="705"/>
      <c r="BZ168" s="705"/>
      <c r="CA168" s="705"/>
      <c r="CB168" s="705"/>
      <c r="CC168" s="705"/>
      <c r="CD168" s="705"/>
      <c r="CE168" s="705"/>
      <c r="CF168" s="705"/>
      <c r="CG168" s="705"/>
      <c r="CH168" s="706"/>
      <c r="CI168" s="27"/>
      <c r="CJ168" s="27"/>
      <c r="CK168" s="27"/>
      <c r="CL168" s="746"/>
      <c r="CM168" s="746"/>
      <c r="CN168" s="746"/>
      <c r="CO168" s="746"/>
      <c r="CP168" s="746"/>
      <c r="CQ168" s="746"/>
      <c r="CR168" s="746"/>
      <c r="CS168" s="746"/>
      <c r="CT168" s="746"/>
      <c r="CU168" s="746"/>
      <c r="CV168" s="746"/>
      <c r="CW168" s="27"/>
      <c r="CX168" s="27"/>
      <c r="CY168" s="31"/>
      <c r="CZ168" s="689"/>
      <c r="DA168" s="690"/>
      <c r="DB168" s="690"/>
      <c r="DC168" s="690"/>
      <c r="DD168" s="690"/>
      <c r="DE168" s="690"/>
      <c r="DF168" s="690"/>
      <c r="DG168" s="693"/>
      <c r="DH168" s="693"/>
      <c r="DI168" s="693"/>
      <c r="DJ168" s="693"/>
      <c r="DK168" s="693"/>
      <c r="DL168" s="693"/>
      <c r="DM168" s="693"/>
      <c r="DN168" s="693"/>
      <c r="DO168" s="693"/>
      <c r="DP168" s="693"/>
      <c r="DQ168" s="693"/>
      <c r="DR168" s="693"/>
      <c r="DS168" s="693"/>
      <c r="DT168" s="693"/>
      <c r="DU168" s="693"/>
      <c r="DV168" s="693"/>
      <c r="DW168" s="693"/>
      <c r="DX168" s="693"/>
      <c r="DY168" s="693"/>
      <c r="DZ168" s="693"/>
      <c r="EA168" s="693"/>
      <c r="EB168" s="693"/>
      <c r="EC168" s="693"/>
      <c r="ED168" s="693"/>
      <c r="EE168" s="693"/>
      <c r="EF168" s="693"/>
      <c r="EG168" s="693"/>
      <c r="EH168" s="693"/>
      <c r="EI168" s="693"/>
      <c r="EJ168" s="693"/>
      <c r="EK168" s="693"/>
      <c r="EL168" s="693"/>
      <c r="EM168" s="693"/>
      <c r="EN168" s="693"/>
      <c r="EO168" s="693"/>
      <c r="EP168" s="693"/>
      <c r="EQ168" s="693"/>
      <c r="ER168" s="693"/>
      <c r="ES168" s="693"/>
      <c r="ET168" s="693"/>
      <c r="EU168" s="693"/>
      <c r="EV168" s="693"/>
      <c r="EW168" s="693"/>
      <c r="EX168" s="694"/>
      <c r="EY168" s="689"/>
      <c r="EZ168" s="690"/>
      <c r="FA168" s="690"/>
      <c r="FB168" s="690"/>
      <c r="FC168" s="690"/>
      <c r="FD168" s="690"/>
      <c r="FE168" s="690"/>
      <c r="FF168" s="690"/>
      <c r="FG168" s="690"/>
      <c r="FH168" s="690"/>
      <c r="FI168" s="690"/>
      <c r="FJ168" s="690"/>
      <c r="FK168" s="690"/>
      <c r="FL168" s="690"/>
      <c r="FM168" s="690"/>
      <c r="FN168" s="690"/>
      <c r="FO168" s="739"/>
      <c r="FP168" s="689"/>
      <c r="FQ168" s="690"/>
      <c r="FR168" s="690"/>
      <c r="FS168" s="690"/>
      <c r="FT168" s="690"/>
      <c r="FU168" s="690"/>
      <c r="FV168" s="690"/>
      <c r="FW168" s="690"/>
      <c r="FX168" s="690"/>
      <c r="FY168" s="693"/>
      <c r="FZ168" s="693"/>
      <c r="GA168" s="693"/>
      <c r="GB168" s="693"/>
      <c r="GC168" s="693"/>
      <c r="GD168" s="693"/>
      <c r="GE168" s="693"/>
      <c r="GF168" s="693"/>
      <c r="GG168" s="693"/>
      <c r="GH168" s="693"/>
      <c r="GI168" s="693"/>
      <c r="GJ168" s="693"/>
      <c r="GK168" s="693"/>
      <c r="GL168" s="693"/>
      <c r="GM168" s="693"/>
      <c r="GN168" s="693"/>
      <c r="GO168" s="693"/>
      <c r="GP168" s="693"/>
      <c r="GQ168" s="693"/>
      <c r="GR168" s="693"/>
      <c r="GS168" s="693"/>
      <c r="GT168" s="693"/>
      <c r="GU168" s="693"/>
      <c r="GV168" s="693"/>
      <c r="GW168" s="693"/>
      <c r="GX168" s="693"/>
      <c r="GY168" s="693"/>
      <c r="GZ168" s="693"/>
      <c r="HA168" s="693"/>
      <c r="HB168" s="693"/>
      <c r="HC168" s="693"/>
      <c r="HD168" s="693"/>
      <c r="HE168" s="693"/>
      <c r="HF168" s="693"/>
      <c r="HG168" s="693"/>
      <c r="HH168" s="693"/>
      <c r="HI168" s="693"/>
      <c r="HJ168" s="693"/>
      <c r="HK168" s="693"/>
      <c r="HL168" s="693"/>
      <c r="HM168" s="693"/>
      <c r="HN168" s="694"/>
      <c r="HO168" s="689"/>
      <c r="HP168" s="690"/>
      <c r="HQ168" s="690"/>
      <c r="HR168" s="690"/>
      <c r="HS168" s="690"/>
      <c r="HT168" s="690"/>
      <c r="HU168" s="690"/>
      <c r="HV168" s="690"/>
      <c r="HW168" s="690"/>
      <c r="HX168" s="690"/>
      <c r="HY168" s="690"/>
      <c r="HZ168" s="690"/>
      <c r="IA168" s="690"/>
      <c r="IB168" s="690"/>
      <c r="IC168" s="690"/>
      <c r="ID168" s="690"/>
      <c r="IE168" s="690"/>
      <c r="IF168" s="693"/>
      <c r="IG168" s="693"/>
      <c r="IH168" s="693"/>
      <c r="II168" s="693"/>
      <c r="IJ168" s="693"/>
      <c r="IK168" s="693"/>
      <c r="IL168" s="693"/>
      <c r="IM168" s="693"/>
      <c r="IN168" s="693"/>
      <c r="IO168" s="693"/>
      <c r="IP168" s="693"/>
      <c r="IQ168" s="693"/>
      <c r="IR168" s="693"/>
      <c r="IS168" s="693"/>
      <c r="IT168" s="693"/>
      <c r="IU168" s="693"/>
      <c r="IV168" s="1260"/>
      <c r="IW168" s="47"/>
      <c r="IX168" s="738"/>
      <c r="IY168" s="741"/>
      <c r="IZ168" s="22"/>
      <c r="JA168" s="22"/>
      <c r="JB168" s="22"/>
      <c r="JC168" s="22"/>
      <c r="JD168" s="22"/>
      <c r="JE168" s="22"/>
      <c r="JF168" s="22"/>
      <c r="JG168" s="22"/>
      <c r="JH168" s="21"/>
      <c r="JI168" s="22"/>
      <c r="JJ168" s="22"/>
      <c r="JK168" s="22"/>
      <c r="JL168" s="22"/>
      <c r="JM168" s="22"/>
      <c r="JN168" s="22"/>
      <c r="JO168" s="22"/>
      <c r="JP168" s="22"/>
      <c r="JQ168" s="22"/>
      <c r="JR168" s="22"/>
      <c r="JS168" s="22"/>
      <c r="JT168" s="22"/>
      <c r="JU168" s="22"/>
      <c r="JV168" s="22"/>
      <c r="JW168" s="22"/>
      <c r="JX168" s="22"/>
      <c r="JY168" s="22"/>
      <c r="JZ168" s="22"/>
      <c r="KA168" s="22"/>
      <c r="KB168" s="22"/>
      <c r="KC168" s="22"/>
      <c r="KD168" s="22"/>
      <c r="KE168" s="22"/>
      <c r="KF168" s="22"/>
      <c r="KG168" s="22"/>
      <c r="KH168" s="22"/>
      <c r="KI168" s="22"/>
      <c r="KJ168" s="22"/>
      <c r="KK168" s="22"/>
      <c r="KL168" s="22"/>
      <c r="KM168" s="22"/>
      <c r="KN168" s="22"/>
      <c r="KO168" s="22"/>
      <c r="KP168" s="22"/>
      <c r="KQ168" s="22"/>
      <c r="KR168" s="22"/>
      <c r="KS168" s="22"/>
      <c r="KT168" s="22"/>
      <c r="KU168" s="22"/>
      <c r="KV168" s="22"/>
      <c r="KW168" s="22"/>
      <c r="KX168" s="22"/>
      <c r="KY168" s="22"/>
      <c r="KZ168" s="22"/>
      <c r="LA168" s="22"/>
      <c r="LB168" s="22"/>
      <c r="LC168" s="22"/>
      <c r="LD168" s="22"/>
      <c r="LE168" s="22"/>
      <c r="LF168" s="22"/>
      <c r="LG168" s="22"/>
      <c r="LH168" s="22"/>
      <c r="LI168" s="22"/>
      <c r="LJ168" s="23"/>
    </row>
    <row r="169" spans="2:322" ht="3.65" customHeight="1">
      <c r="B169" s="21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3"/>
      <c r="AP169" s="22"/>
      <c r="AQ169" s="22"/>
      <c r="AR169" s="22"/>
      <c r="AS169" s="22"/>
      <c r="AT169" s="22"/>
      <c r="AU169" s="22"/>
      <c r="AV169" s="22"/>
      <c r="AW169" s="22"/>
      <c r="AX169" s="737"/>
      <c r="AY169" s="738"/>
      <c r="AZ169" s="47"/>
      <c r="BA169" s="1264"/>
      <c r="BB169" s="690"/>
      <c r="BC169" s="690"/>
      <c r="BD169" s="690"/>
      <c r="BE169" s="690"/>
      <c r="BF169" s="690"/>
      <c r="BG169" s="690"/>
      <c r="BH169" s="705"/>
      <c r="BI169" s="705"/>
      <c r="BJ169" s="705"/>
      <c r="BK169" s="705"/>
      <c r="BL169" s="705"/>
      <c r="BM169" s="705"/>
      <c r="BN169" s="705"/>
      <c r="BO169" s="705"/>
      <c r="BP169" s="705"/>
      <c r="BQ169" s="706"/>
      <c r="BR169" s="689"/>
      <c r="BS169" s="690"/>
      <c r="BT169" s="690"/>
      <c r="BU169" s="690"/>
      <c r="BV169" s="690"/>
      <c r="BW169" s="690"/>
      <c r="BX169" s="690"/>
      <c r="BY169" s="705"/>
      <c r="BZ169" s="705"/>
      <c r="CA169" s="705"/>
      <c r="CB169" s="705"/>
      <c r="CC169" s="705"/>
      <c r="CD169" s="705"/>
      <c r="CE169" s="705"/>
      <c r="CF169" s="705"/>
      <c r="CG169" s="705"/>
      <c r="CH169" s="706"/>
      <c r="CI169" s="27"/>
      <c r="CJ169" s="27"/>
      <c r="CK169" s="27"/>
      <c r="CL169" s="746"/>
      <c r="CM169" s="746"/>
      <c r="CN169" s="746"/>
      <c r="CO169" s="746"/>
      <c r="CP169" s="746"/>
      <c r="CQ169" s="746"/>
      <c r="CR169" s="746"/>
      <c r="CS169" s="746"/>
      <c r="CT169" s="746"/>
      <c r="CU169" s="746"/>
      <c r="CV169" s="746"/>
      <c r="CW169" s="27"/>
      <c r="CX169" s="27"/>
      <c r="CY169" s="31"/>
      <c r="CZ169" s="689"/>
      <c r="DA169" s="690"/>
      <c r="DB169" s="690"/>
      <c r="DC169" s="690"/>
      <c r="DD169" s="690"/>
      <c r="DE169" s="690"/>
      <c r="DF169" s="690"/>
      <c r="DG169" s="693"/>
      <c r="DH169" s="693"/>
      <c r="DI169" s="693"/>
      <c r="DJ169" s="693"/>
      <c r="DK169" s="693"/>
      <c r="DL169" s="693"/>
      <c r="DM169" s="693"/>
      <c r="DN169" s="693"/>
      <c r="DO169" s="693"/>
      <c r="DP169" s="693"/>
      <c r="DQ169" s="693"/>
      <c r="DR169" s="693"/>
      <c r="DS169" s="693"/>
      <c r="DT169" s="693"/>
      <c r="DU169" s="693"/>
      <c r="DV169" s="693"/>
      <c r="DW169" s="693"/>
      <c r="DX169" s="693"/>
      <c r="DY169" s="693"/>
      <c r="DZ169" s="693"/>
      <c r="EA169" s="693"/>
      <c r="EB169" s="693"/>
      <c r="EC169" s="693"/>
      <c r="ED169" s="693"/>
      <c r="EE169" s="693"/>
      <c r="EF169" s="693"/>
      <c r="EG169" s="693"/>
      <c r="EH169" s="693"/>
      <c r="EI169" s="693"/>
      <c r="EJ169" s="693"/>
      <c r="EK169" s="693"/>
      <c r="EL169" s="693"/>
      <c r="EM169" s="693"/>
      <c r="EN169" s="693"/>
      <c r="EO169" s="693"/>
      <c r="EP169" s="693"/>
      <c r="EQ169" s="693"/>
      <c r="ER169" s="693"/>
      <c r="ES169" s="693"/>
      <c r="ET169" s="693"/>
      <c r="EU169" s="693"/>
      <c r="EV169" s="693"/>
      <c r="EW169" s="693"/>
      <c r="EX169" s="694"/>
      <c r="EY169" s="689"/>
      <c r="EZ169" s="690"/>
      <c r="FA169" s="690"/>
      <c r="FB169" s="690"/>
      <c r="FC169" s="690"/>
      <c r="FD169" s="690"/>
      <c r="FE169" s="690"/>
      <c r="FF169" s="690"/>
      <c r="FG169" s="690"/>
      <c r="FH169" s="690"/>
      <c r="FI169" s="690"/>
      <c r="FJ169" s="690"/>
      <c r="FK169" s="690"/>
      <c r="FL169" s="690"/>
      <c r="FM169" s="690"/>
      <c r="FN169" s="690"/>
      <c r="FO169" s="739"/>
      <c r="FP169" s="689"/>
      <c r="FQ169" s="690"/>
      <c r="FR169" s="690"/>
      <c r="FS169" s="690"/>
      <c r="FT169" s="690"/>
      <c r="FU169" s="690"/>
      <c r="FV169" s="690"/>
      <c r="FW169" s="690"/>
      <c r="FX169" s="690"/>
      <c r="FY169" s="693"/>
      <c r="FZ169" s="693"/>
      <c r="GA169" s="693"/>
      <c r="GB169" s="693"/>
      <c r="GC169" s="693"/>
      <c r="GD169" s="693"/>
      <c r="GE169" s="693"/>
      <c r="GF169" s="693"/>
      <c r="GG169" s="693"/>
      <c r="GH169" s="693"/>
      <c r="GI169" s="693"/>
      <c r="GJ169" s="693"/>
      <c r="GK169" s="693"/>
      <c r="GL169" s="693"/>
      <c r="GM169" s="693"/>
      <c r="GN169" s="693"/>
      <c r="GO169" s="693"/>
      <c r="GP169" s="693"/>
      <c r="GQ169" s="693"/>
      <c r="GR169" s="693"/>
      <c r="GS169" s="693"/>
      <c r="GT169" s="693"/>
      <c r="GU169" s="693"/>
      <c r="GV169" s="693"/>
      <c r="GW169" s="693"/>
      <c r="GX169" s="693"/>
      <c r="GY169" s="693"/>
      <c r="GZ169" s="693"/>
      <c r="HA169" s="693"/>
      <c r="HB169" s="693"/>
      <c r="HC169" s="693"/>
      <c r="HD169" s="693"/>
      <c r="HE169" s="693"/>
      <c r="HF169" s="693"/>
      <c r="HG169" s="693"/>
      <c r="HH169" s="693"/>
      <c r="HI169" s="693"/>
      <c r="HJ169" s="693"/>
      <c r="HK169" s="693"/>
      <c r="HL169" s="693"/>
      <c r="HM169" s="693"/>
      <c r="HN169" s="694"/>
      <c r="HO169" s="689"/>
      <c r="HP169" s="690"/>
      <c r="HQ169" s="690"/>
      <c r="HR169" s="690"/>
      <c r="HS169" s="690"/>
      <c r="HT169" s="690"/>
      <c r="HU169" s="690"/>
      <c r="HV169" s="690"/>
      <c r="HW169" s="690"/>
      <c r="HX169" s="690"/>
      <c r="HY169" s="690"/>
      <c r="HZ169" s="690"/>
      <c r="IA169" s="690"/>
      <c r="IB169" s="690"/>
      <c r="IC169" s="690"/>
      <c r="ID169" s="690"/>
      <c r="IE169" s="690"/>
      <c r="IF169" s="693"/>
      <c r="IG169" s="693"/>
      <c r="IH169" s="693"/>
      <c r="II169" s="693"/>
      <c r="IJ169" s="693"/>
      <c r="IK169" s="693"/>
      <c r="IL169" s="693"/>
      <c r="IM169" s="693"/>
      <c r="IN169" s="693"/>
      <c r="IO169" s="693"/>
      <c r="IP169" s="693"/>
      <c r="IQ169" s="693"/>
      <c r="IR169" s="693"/>
      <c r="IS169" s="693"/>
      <c r="IT169" s="693"/>
      <c r="IU169" s="693"/>
      <c r="IV169" s="1260"/>
      <c r="IW169" s="47"/>
      <c r="IX169" s="738"/>
      <c r="IY169" s="741"/>
      <c r="IZ169" s="22"/>
      <c r="JA169" s="22"/>
      <c r="JB169" s="22"/>
      <c r="JC169" s="22"/>
      <c r="JD169" s="22"/>
      <c r="JE169" s="22"/>
      <c r="JF169" s="22"/>
      <c r="JG169" s="22"/>
      <c r="JH169" s="21"/>
      <c r="JI169" s="22"/>
      <c r="JJ169" s="22"/>
      <c r="JK169" s="22"/>
      <c r="JL169" s="22"/>
      <c r="JM169" s="22"/>
      <c r="JN169" s="22"/>
      <c r="JO169" s="22"/>
      <c r="JP169" s="22"/>
      <c r="JQ169" s="22"/>
      <c r="JR169" s="22"/>
      <c r="JS169" s="22"/>
      <c r="JT169" s="22"/>
      <c r="JU169" s="22"/>
      <c r="JV169" s="22"/>
      <c r="JW169" s="22"/>
      <c r="JX169" s="22"/>
      <c r="JY169" s="22"/>
      <c r="JZ169" s="22"/>
      <c r="KA169" s="22"/>
      <c r="KB169" s="22"/>
      <c r="KC169" s="22"/>
      <c r="KD169" s="22"/>
      <c r="KE169" s="22"/>
      <c r="KF169" s="22"/>
      <c r="KG169" s="22"/>
      <c r="KH169" s="22"/>
      <c r="KI169" s="22"/>
      <c r="KJ169" s="22"/>
      <c r="KK169" s="22"/>
      <c r="KL169" s="22"/>
      <c r="KM169" s="22"/>
      <c r="KN169" s="22"/>
      <c r="KO169" s="22"/>
      <c r="KP169" s="22"/>
      <c r="KQ169" s="22"/>
      <c r="KR169" s="22"/>
      <c r="KS169" s="22"/>
      <c r="KT169" s="22"/>
      <c r="KU169" s="22"/>
      <c r="KV169" s="22"/>
      <c r="KW169" s="22"/>
      <c r="KX169" s="22"/>
      <c r="KY169" s="22"/>
      <c r="KZ169" s="22"/>
      <c r="LA169" s="22"/>
      <c r="LB169" s="22"/>
      <c r="LC169" s="22"/>
      <c r="LD169" s="22"/>
      <c r="LE169" s="22"/>
      <c r="LF169" s="22"/>
      <c r="LG169" s="22"/>
      <c r="LH169" s="22"/>
      <c r="LI169" s="22"/>
      <c r="LJ169" s="23"/>
    </row>
    <row r="170" spans="2:322" ht="3.65" customHeight="1">
      <c r="B170" s="21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3"/>
      <c r="AP170" s="22"/>
      <c r="AQ170" s="22"/>
      <c r="AR170" s="22"/>
      <c r="AS170" s="22"/>
      <c r="AT170" s="22"/>
      <c r="AU170" s="22"/>
      <c r="AV170" s="22"/>
      <c r="AW170" s="22"/>
      <c r="AX170" s="737"/>
      <c r="AY170" s="738"/>
      <c r="AZ170" s="47"/>
      <c r="BA170" s="1265"/>
      <c r="BB170" s="692"/>
      <c r="BC170" s="692"/>
      <c r="BD170" s="692"/>
      <c r="BE170" s="692"/>
      <c r="BF170" s="692"/>
      <c r="BG170" s="692"/>
      <c r="BH170" s="744"/>
      <c r="BI170" s="744"/>
      <c r="BJ170" s="744"/>
      <c r="BK170" s="744"/>
      <c r="BL170" s="744"/>
      <c r="BM170" s="744"/>
      <c r="BN170" s="744"/>
      <c r="BO170" s="744"/>
      <c r="BP170" s="744"/>
      <c r="BQ170" s="745"/>
      <c r="BR170" s="691"/>
      <c r="BS170" s="692"/>
      <c r="BT170" s="692"/>
      <c r="BU170" s="692"/>
      <c r="BV170" s="692"/>
      <c r="BW170" s="692"/>
      <c r="BX170" s="692"/>
      <c r="BY170" s="744"/>
      <c r="BZ170" s="744"/>
      <c r="CA170" s="744"/>
      <c r="CB170" s="744"/>
      <c r="CC170" s="744"/>
      <c r="CD170" s="744"/>
      <c r="CE170" s="744"/>
      <c r="CF170" s="744"/>
      <c r="CG170" s="744"/>
      <c r="CH170" s="745"/>
      <c r="CI170" s="27"/>
      <c r="CJ170" s="27"/>
      <c r="CK170" s="27"/>
      <c r="CL170" s="746"/>
      <c r="CM170" s="746"/>
      <c r="CN170" s="746"/>
      <c r="CO170" s="746"/>
      <c r="CP170" s="746"/>
      <c r="CQ170" s="746"/>
      <c r="CR170" s="746"/>
      <c r="CS170" s="746"/>
      <c r="CT170" s="746"/>
      <c r="CU170" s="746"/>
      <c r="CV170" s="746"/>
      <c r="CW170" s="27"/>
      <c r="CX170" s="27"/>
      <c r="CY170" s="31"/>
      <c r="CZ170" s="691"/>
      <c r="DA170" s="692"/>
      <c r="DB170" s="692"/>
      <c r="DC170" s="692"/>
      <c r="DD170" s="692"/>
      <c r="DE170" s="692"/>
      <c r="DF170" s="692"/>
      <c r="DG170" s="695"/>
      <c r="DH170" s="695"/>
      <c r="DI170" s="695"/>
      <c r="DJ170" s="695"/>
      <c r="DK170" s="695"/>
      <c r="DL170" s="695"/>
      <c r="DM170" s="695"/>
      <c r="DN170" s="695"/>
      <c r="DO170" s="695"/>
      <c r="DP170" s="695"/>
      <c r="DQ170" s="695"/>
      <c r="DR170" s="695"/>
      <c r="DS170" s="695"/>
      <c r="DT170" s="695"/>
      <c r="DU170" s="695"/>
      <c r="DV170" s="695"/>
      <c r="DW170" s="695"/>
      <c r="DX170" s="695"/>
      <c r="DY170" s="695"/>
      <c r="DZ170" s="695"/>
      <c r="EA170" s="695"/>
      <c r="EB170" s="695"/>
      <c r="EC170" s="695"/>
      <c r="ED170" s="695"/>
      <c r="EE170" s="695"/>
      <c r="EF170" s="695"/>
      <c r="EG170" s="695"/>
      <c r="EH170" s="695"/>
      <c r="EI170" s="695"/>
      <c r="EJ170" s="695"/>
      <c r="EK170" s="695"/>
      <c r="EL170" s="695"/>
      <c r="EM170" s="695"/>
      <c r="EN170" s="695"/>
      <c r="EO170" s="695"/>
      <c r="EP170" s="695"/>
      <c r="EQ170" s="695"/>
      <c r="ER170" s="695"/>
      <c r="ES170" s="695"/>
      <c r="ET170" s="695"/>
      <c r="EU170" s="695"/>
      <c r="EV170" s="695"/>
      <c r="EW170" s="695"/>
      <c r="EX170" s="696"/>
      <c r="EY170" s="691"/>
      <c r="EZ170" s="692"/>
      <c r="FA170" s="692"/>
      <c r="FB170" s="692"/>
      <c r="FC170" s="692"/>
      <c r="FD170" s="692"/>
      <c r="FE170" s="692"/>
      <c r="FF170" s="692"/>
      <c r="FG170" s="692"/>
      <c r="FH170" s="692"/>
      <c r="FI170" s="692"/>
      <c r="FJ170" s="692"/>
      <c r="FK170" s="692"/>
      <c r="FL170" s="692"/>
      <c r="FM170" s="692"/>
      <c r="FN170" s="692"/>
      <c r="FO170" s="740"/>
      <c r="FP170" s="691"/>
      <c r="FQ170" s="692"/>
      <c r="FR170" s="692"/>
      <c r="FS170" s="692"/>
      <c r="FT170" s="692"/>
      <c r="FU170" s="692"/>
      <c r="FV170" s="692"/>
      <c r="FW170" s="692"/>
      <c r="FX170" s="692"/>
      <c r="FY170" s="695"/>
      <c r="FZ170" s="695"/>
      <c r="GA170" s="695"/>
      <c r="GB170" s="695"/>
      <c r="GC170" s="695"/>
      <c r="GD170" s="695"/>
      <c r="GE170" s="695"/>
      <c r="GF170" s="695"/>
      <c r="GG170" s="695"/>
      <c r="GH170" s="695"/>
      <c r="GI170" s="695"/>
      <c r="GJ170" s="695"/>
      <c r="GK170" s="695"/>
      <c r="GL170" s="695"/>
      <c r="GM170" s="695"/>
      <c r="GN170" s="695"/>
      <c r="GO170" s="695"/>
      <c r="GP170" s="695"/>
      <c r="GQ170" s="695"/>
      <c r="GR170" s="695"/>
      <c r="GS170" s="695"/>
      <c r="GT170" s="695"/>
      <c r="GU170" s="695"/>
      <c r="GV170" s="695"/>
      <c r="GW170" s="695"/>
      <c r="GX170" s="695"/>
      <c r="GY170" s="695"/>
      <c r="GZ170" s="695"/>
      <c r="HA170" s="695"/>
      <c r="HB170" s="695"/>
      <c r="HC170" s="695"/>
      <c r="HD170" s="695"/>
      <c r="HE170" s="695"/>
      <c r="HF170" s="695"/>
      <c r="HG170" s="695"/>
      <c r="HH170" s="695"/>
      <c r="HI170" s="695"/>
      <c r="HJ170" s="695"/>
      <c r="HK170" s="695"/>
      <c r="HL170" s="695"/>
      <c r="HM170" s="695"/>
      <c r="HN170" s="696"/>
      <c r="HO170" s="691"/>
      <c r="HP170" s="692"/>
      <c r="HQ170" s="692"/>
      <c r="HR170" s="692"/>
      <c r="HS170" s="692"/>
      <c r="HT170" s="692"/>
      <c r="HU170" s="692"/>
      <c r="HV170" s="692"/>
      <c r="HW170" s="692"/>
      <c r="HX170" s="692"/>
      <c r="HY170" s="692"/>
      <c r="HZ170" s="692"/>
      <c r="IA170" s="692"/>
      <c r="IB170" s="692"/>
      <c r="IC170" s="692"/>
      <c r="ID170" s="692"/>
      <c r="IE170" s="692"/>
      <c r="IF170" s="695"/>
      <c r="IG170" s="695"/>
      <c r="IH170" s="695"/>
      <c r="II170" s="695"/>
      <c r="IJ170" s="695"/>
      <c r="IK170" s="695"/>
      <c r="IL170" s="695"/>
      <c r="IM170" s="695"/>
      <c r="IN170" s="695"/>
      <c r="IO170" s="695"/>
      <c r="IP170" s="695"/>
      <c r="IQ170" s="695"/>
      <c r="IR170" s="695"/>
      <c r="IS170" s="695"/>
      <c r="IT170" s="695"/>
      <c r="IU170" s="695"/>
      <c r="IV170" s="1326"/>
      <c r="IW170" s="47"/>
      <c r="IX170" s="738"/>
      <c r="IY170" s="741"/>
      <c r="IZ170" s="22"/>
      <c r="JA170" s="22"/>
      <c r="JB170" s="22"/>
      <c r="JC170" s="22"/>
      <c r="JD170" s="22"/>
      <c r="JE170" s="22"/>
      <c r="JF170" s="22"/>
      <c r="JG170" s="22"/>
      <c r="JH170" s="21"/>
      <c r="JI170" s="22"/>
      <c r="JJ170" s="22"/>
      <c r="JK170" s="22"/>
      <c r="JL170" s="22"/>
      <c r="JM170" s="22"/>
      <c r="JN170" s="22"/>
      <c r="JO170" s="22"/>
      <c r="JP170" s="22"/>
      <c r="JQ170" s="22"/>
      <c r="JR170" s="22"/>
      <c r="JS170" s="22"/>
      <c r="JT170" s="22"/>
      <c r="JU170" s="22"/>
      <c r="JV170" s="22"/>
      <c r="JW170" s="22"/>
      <c r="JX170" s="22"/>
      <c r="JY170" s="22"/>
      <c r="JZ170" s="22"/>
      <c r="KA170" s="22"/>
      <c r="KB170" s="22"/>
      <c r="KC170" s="22"/>
      <c r="KD170" s="22"/>
      <c r="KE170" s="22"/>
      <c r="KF170" s="22"/>
      <c r="KG170" s="22"/>
      <c r="KH170" s="22"/>
      <c r="KI170" s="22"/>
      <c r="KJ170" s="22"/>
      <c r="KK170" s="22"/>
      <c r="KL170" s="22"/>
      <c r="KM170" s="22"/>
      <c r="KN170" s="22"/>
      <c r="KO170" s="22"/>
      <c r="KP170" s="22"/>
      <c r="KQ170" s="22"/>
      <c r="KR170" s="22"/>
      <c r="KS170" s="22"/>
      <c r="KT170" s="22"/>
      <c r="KU170" s="22"/>
      <c r="KV170" s="22"/>
      <c r="KW170" s="22"/>
      <c r="KX170" s="22"/>
      <c r="KY170" s="22"/>
      <c r="KZ170" s="22"/>
      <c r="LA170" s="22"/>
      <c r="LB170" s="22"/>
      <c r="LC170" s="22"/>
      <c r="LD170" s="22"/>
      <c r="LE170" s="22"/>
      <c r="LF170" s="22"/>
      <c r="LG170" s="22"/>
      <c r="LH170" s="22"/>
      <c r="LI170" s="22"/>
      <c r="LJ170" s="23"/>
    </row>
    <row r="171" spans="2:322" ht="3.65" customHeight="1">
      <c r="B171" s="21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3"/>
      <c r="AP171" s="22"/>
      <c r="AQ171" s="22"/>
      <c r="AR171" s="22"/>
      <c r="AS171" s="22"/>
      <c r="AT171" s="22"/>
      <c r="AU171" s="22"/>
      <c r="AV171" s="22"/>
      <c r="AW171" s="22"/>
      <c r="AX171" s="737"/>
      <c r="AY171" s="738"/>
      <c r="AZ171" s="47"/>
      <c r="BA171" s="1321" t="s">
        <v>17</v>
      </c>
      <c r="BB171" s="702"/>
      <c r="BC171" s="702"/>
      <c r="BD171" s="702"/>
      <c r="BE171" s="702"/>
      <c r="BF171" s="702"/>
      <c r="BG171" s="702"/>
      <c r="BH171" s="703">
        <f>IJ117</f>
        <v>0</v>
      </c>
      <c r="BI171" s="703"/>
      <c r="BJ171" s="703"/>
      <c r="BK171" s="703"/>
      <c r="BL171" s="703"/>
      <c r="BM171" s="703"/>
      <c r="BN171" s="703"/>
      <c r="BO171" s="703"/>
      <c r="BP171" s="703"/>
      <c r="BQ171" s="704"/>
      <c r="BR171" s="701" t="s">
        <v>18</v>
      </c>
      <c r="BS171" s="702"/>
      <c r="BT171" s="702"/>
      <c r="BU171" s="702"/>
      <c r="BV171" s="702"/>
      <c r="BW171" s="702"/>
      <c r="BX171" s="702"/>
      <c r="BY171" s="711">
        <f ca="1">TODAY()</f>
        <v>46007</v>
      </c>
      <c r="BZ171" s="712"/>
      <c r="CA171" s="712"/>
      <c r="CB171" s="712"/>
      <c r="CC171" s="712"/>
      <c r="CD171" s="712"/>
      <c r="CE171" s="712"/>
      <c r="CF171" s="712"/>
      <c r="CG171" s="712"/>
      <c r="CH171" s="713"/>
      <c r="CI171" s="27"/>
      <c r="CJ171" s="27"/>
      <c r="CK171" s="27"/>
      <c r="CL171" s="746"/>
      <c r="CM171" s="746"/>
      <c r="CN171" s="746"/>
      <c r="CO171" s="746"/>
      <c r="CP171" s="746"/>
      <c r="CQ171" s="746"/>
      <c r="CR171" s="746"/>
      <c r="CS171" s="746"/>
      <c r="CT171" s="746"/>
      <c r="CU171" s="746"/>
      <c r="CV171" s="746"/>
      <c r="CW171" s="27"/>
      <c r="CX171" s="27"/>
      <c r="CY171" s="31"/>
      <c r="CZ171" s="718" t="s">
        <v>19</v>
      </c>
      <c r="DA171" s="719"/>
      <c r="DB171" s="719"/>
      <c r="DC171" s="719"/>
      <c r="DD171" s="719"/>
      <c r="DE171" s="719"/>
      <c r="DF171" s="719"/>
      <c r="DG171" s="719"/>
      <c r="DH171" s="719"/>
      <c r="DI171" s="719"/>
      <c r="DJ171" s="719"/>
      <c r="DK171" s="719"/>
      <c r="DL171" s="719"/>
      <c r="DM171" s="719"/>
      <c r="DN171" s="719"/>
      <c r="DO171" s="719"/>
      <c r="DP171" s="719"/>
      <c r="DQ171" s="719"/>
      <c r="DR171" s="719"/>
      <c r="DS171" s="719"/>
      <c r="DT171" s="719"/>
      <c r="DU171" s="719"/>
      <c r="DV171" s="719"/>
      <c r="DW171" s="719"/>
      <c r="DX171" s="719"/>
      <c r="DY171" s="719"/>
      <c r="DZ171" s="719"/>
      <c r="EA171" s="719"/>
      <c r="EB171" s="719"/>
      <c r="EC171" s="719"/>
      <c r="ED171" s="719"/>
      <c r="EE171" s="719"/>
      <c r="EF171" s="719"/>
      <c r="EG171" s="719"/>
      <c r="EH171" s="719"/>
      <c r="EI171" s="719"/>
      <c r="EJ171" s="719"/>
      <c r="EK171" s="719"/>
      <c r="EL171" s="719"/>
      <c r="EM171" s="719"/>
      <c r="EN171" s="719"/>
      <c r="EO171" s="719"/>
      <c r="EP171" s="719"/>
      <c r="EQ171" s="719"/>
      <c r="ER171" s="719"/>
      <c r="ES171" s="719"/>
      <c r="ET171" s="719"/>
      <c r="EU171" s="719"/>
      <c r="EV171" s="719"/>
      <c r="EW171" s="719"/>
      <c r="EX171" s="720"/>
      <c r="EY171" s="701" t="s">
        <v>20</v>
      </c>
      <c r="EZ171" s="702"/>
      <c r="FA171" s="702"/>
      <c r="FB171" s="702"/>
      <c r="FC171" s="702"/>
      <c r="FD171" s="702"/>
      <c r="FE171" s="702"/>
      <c r="FF171" s="702"/>
      <c r="FG171" s="702"/>
      <c r="FH171" s="697">
        <f>IJ132</f>
        <v>0</v>
      </c>
      <c r="FI171" s="697"/>
      <c r="FJ171" s="697"/>
      <c r="FK171" s="697"/>
      <c r="FL171" s="697"/>
      <c r="FM171" s="697"/>
      <c r="FN171" s="697"/>
      <c r="FO171" s="698"/>
      <c r="FP171" s="701" t="s">
        <v>21</v>
      </c>
      <c r="FQ171" s="702"/>
      <c r="FR171" s="702"/>
      <c r="FS171" s="702"/>
      <c r="FT171" s="702"/>
      <c r="FU171" s="702"/>
      <c r="FV171" s="702"/>
      <c r="FW171" s="702"/>
      <c r="FX171" s="702"/>
      <c r="FY171" s="702"/>
      <c r="FZ171" s="702"/>
      <c r="GA171" s="702"/>
      <c r="GB171" s="702"/>
      <c r="GC171" s="702"/>
      <c r="GD171" s="702"/>
      <c r="GE171" s="702"/>
      <c r="GF171" s="702"/>
      <c r="GG171" s="697"/>
      <c r="GH171" s="697"/>
      <c r="GI171" s="697"/>
      <c r="GJ171" s="697"/>
      <c r="GK171" s="697"/>
      <c r="GL171" s="697"/>
      <c r="GM171" s="697"/>
      <c r="GN171" s="697"/>
      <c r="GO171" s="697"/>
      <c r="GP171" s="697"/>
      <c r="GQ171" s="697"/>
      <c r="GR171" s="697"/>
      <c r="GS171" s="697"/>
      <c r="GT171" s="697"/>
      <c r="GU171" s="697"/>
      <c r="GV171" s="697"/>
      <c r="GW171" s="697"/>
      <c r="GX171" s="697"/>
      <c r="GY171" s="697"/>
      <c r="GZ171" s="697"/>
      <c r="HA171" s="697"/>
      <c r="HB171" s="697"/>
      <c r="HC171" s="697"/>
      <c r="HD171" s="697"/>
      <c r="HE171" s="697"/>
      <c r="HF171" s="697"/>
      <c r="HG171" s="697"/>
      <c r="HH171" s="697"/>
      <c r="HI171" s="697"/>
      <c r="HJ171" s="697"/>
      <c r="HK171" s="697"/>
      <c r="HL171" s="697"/>
      <c r="HM171" s="697"/>
      <c r="HN171" s="698"/>
      <c r="HO171" s="701" t="s">
        <v>22</v>
      </c>
      <c r="HP171" s="702"/>
      <c r="HQ171" s="702"/>
      <c r="HR171" s="702"/>
      <c r="HS171" s="702"/>
      <c r="HT171" s="702"/>
      <c r="HU171" s="702"/>
      <c r="HV171" s="697" t="s">
        <v>23</v>
      </c>
      <c r="HW171" s="697"/>
      <c r="HX171" s="697"/>
      <c r="HY171" s="697"/>
      <c r="HZ171" s="697"/>
      <c r="IA171" s="697"/>
      <c r="IB171" s="697"/>
      <c r="IC171" s="697"/>
      <c r="ID171" s="697"/>
      <c r="IE171" s="698"/>
      <c r="IF171" s="701" t="s">
        <v>24</v>
      </c>
      <c r="IG171" s="702"/>
      <c r="IH171" s="702"/>
      <c r="II171" s="702"/>
      <c r="IJ171" s="702"/>
      <c r="IK171" s="702"/>
      <c r="IL171" s="702"/>
      <c r="IM171" s="702"/>
      <c r="IN171" s="697"/>
      <c r="IO171" s="697"/>
      <c r="IP171" s="697"/>
      <c r="IQ171" s="697"/>
      <c r="IR171" s="697"/>
      <c r="IS171" s="697"/>
      <c r="IT171" s="697"/>
      <c r="IU171" s="697"/>
      <c r="IV171" s="1259"/>
      <c r="IW171" s="47"/>
      <c r="IX171" s="738"/>
      <c r="IY171" s="741"/>
      <c r="IZ171" s="22"/>
      <c r="JA171" s="22"/>
      <c r="JB171" s="22"/>
      <c r="JC171" s="22"/>
      <c r="JD171" s="22"/>
      <c r="JE171" s="22"/>
      <c r="JF171" s="22"/>
      <c r="JG171" s="22"/>
      <c r="JH171" s="21"/>
      <c r="JI171" s="22"/>
      <c r="JJ171" s="22"/>
      <c r="JK171" s="22"/>
      <c r="JL171" s="22"/>
      <c r="JM171" s="22"/>
      <c r="JN171" s="22"/>
      <c r="JO171" s="22"/>
      <c r="JP171" s="22"/>
      <c r="JQ171" s="22"/>
      <c r="JR171" s="22"/>
      <c r="JS171" s="22"/>
      <c r="JT171" s="22"/>
      <c r="JU171" s="22"/>
      <c r="JV171" s="22"/>
      <c r="JW171" s="22"/>
      <c r="JX171" s="22"/>
      <c r="JY171" s="22"/>
      <c r="JZ171" s="22"/>
      <c r="KA171" s="22"/>
      <c r="KB171" s="22"/>
      <c r="KC171" s="22"/>
      <c r="KD171" s="22"/>
      <c r="KE171" s="22"/>
      <c r="KF171" s="22"/>
      <c r="KG171" s="22"/>
      <c r="KH171" s="22"/>
      <c r="KI171" s="22"/>
      <c r="KJ171" s="22"/>
      <c r="KK171" s="22"/>
      <c r="KL171" s="22"/>
      <c r="KM171" s="22"/>
      <c r="KN171" s="22"/>
      <c r="KO171" s="22"/>
      <c r="KP171" s="22"/>
      <c r="KQ171" s="22"/>
      <c r="KR171" s="22"/>
      <c r="KS171" s="22"/>
      <c r="KT171" s="22"/>
      <c r="KU171" s="22"/>
      <c r="KV171" s="22"/>
      <c r="KW171" s="22"/>
      <c r="KX171" s="22"/>
      <c r="KY171" s="22"/>
      <c r="KZ171" s="22"/>
      <c r="LA171" s="22"/>
      <c r="LB171" s="22"/>
      <c r="LC171" s="22"/>
      <c r="LD171" s="22"/>
      <c r="LE171" s="22"/>
      <c r="LF171" s="22"/>
      <c r="LG171" s="22"/>
      <c r="LH171" s="22"/>
      <c r="LI171" s="22"/>
      <c r="LJ171" s="23"/>
    </row>
    <row r="172" spans="2:322" ht="3.65" customHeight="1">
      <c r="B172" s="21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3"/>
      <c r="AP172" s="22"/>
      <c r="AQ172" s="22"/>
      <c r="AR172" s="22"/>
      <c r="AS172" s="22"/>
      <c r="AT172" s="22"/>
      <c r="AU172" s="22"/>
      <c r="AV172" s="22"/>
      <c r="AW172" s="22"/>
      <c r="AX172" s="737"/>
      <c r="AY172" s="738"/>
      <c r="AZ172" s="47"/>
      <c r="BA172" s="1264"/>
      <c r="BB172" s="690"/>
      <c r="BC172" s="690"/>
      <c r="BD172" s="690"/>
      <c r="BE172" s="690"/>
      <c r="BF172" s="690"/>
      <c r="BG172" s="690"/>
      <c r="BH172" s="705"/>
      <c r="BI172" s="705"/>
      <c r="BJ172" s="705"/>
      <c r="BK172" s="705"/>
      <c r="BL172" s="705"/>
      <c r="BM172" s="705"/>
      <c r="BN172" s="705"/>
      <c r="BO172" s="705"/>
      <c r="BP172" s="705"/>
      <c r="BQ172" s="706"/>
      <c r="BR172" s="689"/>
      <c r="BS172" s="690"/>
      <c r="BT172" s="690"/>
      <c r="BU172" s="690"/>
      <c r="BV172" s="690"/>
      <c r="BW172" s="690"/>
      <c r="BX172" s="690"/>
      <c r="BY172" s="714"/>
      <c r="BZ172" s="714"/>
      <c r="CA172" s="714"/>
      <c r="CB172" s="714"/>
      <c r="CC172" s="714"/>
      <c r="CD172" s="714"/>
      <c r="CE172" s="714"/>
      <c r="CF172" s="714"/>
      <c r="CG172" s="714"/>
      <c r="CH172" s="715"/>
      <c r="CI172" s="27"/>
      <c r="CJ172" s="27"/>
      <c r="CK172" s="27"/>
      <c r="CL172" s="746"/>
      <c r="CM172" s="746"/>
      <c r="CN172" s="746"/>
      <c r="CO172" s="746"/>
      <c r="CP172" s="746"/>
      <c r="CQ172" s="746"/>
      <c r="CR172" s="746"/>
      <c r="CS172" s="746"/>
      <c r="CT172" s="746"/>
      <c r="CU172" s="746"/>
      <c r="CV172" s="746"/>
      <c r="CW172" s="27"/>
      <c r="CX172" s="27"/>
      <c r="CY172" s="31"/>
      <c r="CZ172" s="721"/>
      <c r="DA172" s="722"/>
      <c r="DB172" s="722"/>
      <c r="DC172" s="722"/>
      <c r="DD172" s="722"/>
      <c r="DE172" s="722"/>
      <c r="DF172" s="722"/>
      <c r="DG172" s="722"/>
      <c r="DH172" s="722"/>
      <c r="DI172" s="722"/>
      <c r="DJ172" s="722"/>
      <c r="DK172" s="722"/>
      <c r="DL172" s="722"/>
      <c r="DM172" s="722"/>
      <c r="DN172" s="722"/>
      <c r="DO172" s="722"/>
      <c r="DP172" s="722"/>
      <c r="DQ172" s="722"/>
      <c r="DR172" s="722"/>
      <c r="DS172" s="722"/>
      <c r="DT172" s="722"/>
      <c r="DU172" s="722"/>
      <c r="DV172" s="722"/>
      <c r="DW172" s="722"/>
      <c r="DX172" s="722"/>
      <c r="DY172" s="722"/>
      <c r="DZ172" s="722"/>
      <c r="EA172" s="722"/>
      <c r="EB172" s="722"/>
      <c r="EC172" s="722"/>
      <c r="ED172" s="722"/>
      <c r="EE172" s="722"/>
      <c r="EF172" s="722"/>
      <c r="EG172" s="722"/>
      <c r="EH172" s="722"/>
      <c r="EI172" s="722"/>
      <c r="EJ172" s="722"/>
      <c r="EK172" s="722"/>
      <c r="EL172" s="722"/>
      <c r="EM172" s="722"/>
      <c r="EN172" s="722"/>
      <c r="EO172" s="722"/>
      <c r="EP172" s="722"/>
      <c r="EQ172" s="722"/>
      <c r="ER172" s="722"/>
      <c r="ES172" s="722"/>
      <c r="ET172" s="722"/>
      <c r="EU172" s="722"/>
      <c r="EV172" s="722"/>
      <c r="EW172" s="722"/>
      <c r="EX172" s="723"/>
      <c r="EY172" s="689"/>
      <c r="EZ172" s="690"/>
      <c r="FA172" s="690"/>
      <c r="FB172" s="690"/>
      <c r="FC172" s="690"/>
      <c r="FD172" s="690"/>
      <c r="FE172" s="690"/>
      <c r="FF172" s="690"/>
      <c r="FG172" s="690"/>
      <c r="FH172" s="693"/>
      <c r="FI172" s="693"/>
      <c r="FJ172" s="693"/>
      <c r="FK172" s="693"/>
      <c r="FL172" s="693"/>
      <c r="FM172" s="693"/>
      <c r="FN172" s="693"/>
      <c r="FO172" s="694"/>
      <c r="FP172" s="689"/>
      <c r="FQ172" s="690"/>
      <c r="FR172" s="690"/>
      <c r="FS172" s="690"/>
      <c r="FT172" s="690"/>
      <c r="FU172" s="690"/>
      <c r="FV172" s="690"/>
      <c r="FW172" s="690"/>
      <c r="FX172" s="690"/>
      <c r="FY172" s="690"/>
      <c r="FZ172" s="690"/>
      <c r="GA172" s="690"/>
      <c r="GB172" s="690"/>
      <c r="GC172" s="690"/>
      <c r="GD172" s="690"/>
      <c r="GE172" s="690"/>
      <c r="GF172" s="690"/>
      <c r="GG172" s="693"/>
      <c r="GH172" s="693"/>
      <c r="GI172" s="693"/>
      <c r="GJ172" s="693"/>
      <c r="GK172" s="693"/>
      <c r="GL172" s="693"/>
      <c r="GM172" s="693"/>
      <c r="GN172" s="693"/>
      <c r="GO172" s="693"/>
      <c r="GP172" s="693"/>
      <c r="GQ172" s="693"/>
      <c r="GR172" s="693"/>
      <c r="GS172" s="693"/>
      <c r="GT172" s="693"/>
      <c r="GU172" s="693"/>
      <c r="GV172" s="693"/>
      <c r="GW172" s="693"/>
      <c r="GX172" s="693"/>
      <c r="GY172" s="693"/>
      <c r="GZ172" s="693"/>
      <c r="HA172" s="693"/>
      <c r="HB172" s="693"/>
      <c r="HC172" s="693"/>
      <c r="HD172" s="693"/>
      <c r="HE172" s="693"/>
      <c r="HF172" s="693"/>
      <c r="HG172" s="693"/>
      <c r="HH172" s="693"/>
      <c r="HI172" s="693"/>
      <c r="HJ172" s="693"/>
      <c r="HK172" s="693"/>
      <c r="HL172" s="693"/>
      <c r="HM172" s="693"/>
      <c r="HN172" s="694"/>
      <c r="HO172" s="689"/>
      <c r="HP172" s="690"/>
      <c r="HQ172" s="690"/>
      <c r="HR172" s="690"/>
      <c r="HS172" s="690"/>
      <c r="HT172" s="690"/>
      <c r="HU172" s="690"/>
      <c r="HV172" s="693"/>
      <c r="HW172" s="693"/>
      <c r="HX172" s="693"/>
      <c r="HY172" s="693"/>
      <c r="HZ172" s="693"/>
      <c r="IA172" s="693"/>
      <c r="IB172" s="693"/>
      <c r="IC172" s="693"/>
      <c r="ID172" s="693"/>
      <c r="IE172" s="694"/>
      <c r="IF172" s="689"/>
      <c r="IG172" s="690"/>
      <c r="IH172" s="690"/>
      <c r="II172" s="690"/>
      <c r="IJ172" s="690"/>
      <c r="IK172" s="690"/>
      <c r="IL172" s="690"/>
      <c r="IM172" s="690"/>
      <c r="IN172" s="693"/>
      <c r="IO172" s="693"/>
      <c r="IP172" s="693"/>
      <c r="IQ172" s="693"/>
      <c r="IR172" s="693"/>
      <c r="IS172" s="693"/>
      <c r="IT172" s="693"/>
      <c r="IU172" s="693"/>
      <c r="IV172" s="1260"/>
      <c r="IW172" s="47"/>
      <c r="IX172" s="738"/>
      <c r="IY172" s="741"/>
      <c r="IZ172" s="22"/>
      <c r="JA172" s="22"/>
      <c r="JB172" s="22"/>
      <c r="JC172" s="22"/>
      <c r="JD172" s="22"/>
      <c r="JE172" s="22"/>
      <c r="JF172" s="22"/>
      <c r="JG172" s="22"/>
      <c r="JH172" s="21"/>
      <c r="JI172" s="22"/>
      <c r="JJ172" s="22"/>
      <c r="JK172" s="22"/>
      <c r="JL172" s="22"/>
      <c r="JM172" s="22"/>
      <c r="JN172" s="22"/>
      <c r="JO172" s="22"/>
      <c r="JP172" s="22"/>
      <c r="JQ172" s="22"/>
      <c r="JR172" s="22"/>
      <c r="JS172" s="22"/>
      <c r="JT172" s="22"/>
      <c r="JU172" s="22"/>
      <c r="JV172" s="22"/>
      <c r="JW172" s="22"/>
      <c r="JX172" s="22"/>
      <c r="JY172" s="22"/>
      <c r="JZ172" s="22"/>
      <c r="KA172" s="22"/>
      <c r="KB172" s="22"/>
      <c r="KC172" s="22"/>
      <c r="KD172" s="22"/>
      <c r="KE172" s="22"/>
      <c r="KF172" s="22"/>
      <c r="KG172" s="22"/>
      <c r="KH172" s="22"/>
      <c r="KI172" s="22"/>
      <c r="KJ172" s="22"/>
      <c r="KK172" s="22"/>
      <c r="KL172" s="22"/>
      <c r="KM172" s="22"/>
      <c r="KN172" s="22"/>
      <c r="KO172" s="22"/>
      <c r="KP172" s="22"/>
      <c r="KQ172" s="22"/>
      <c r="KR172" s="22"/>
      <c r="KS172" s="22"/>
      <c r="KT172" s="22"/>
      <c r="KU172" s="22"/>
      <c r="KV172" s="22"/>
      <c r="KW172" s="22"/>
      <c r="KX172" s="22"/>
      <c r="KY172" s="22"/>
      <c r="KZ172" s="22"/>
      <c r="LA172" s="22"/>
      <c r="LB172" s="22"/>
      <c r="LC172" s="22"/>
      <c r="LD172" s="22"/>
      <c r="LE172" s="22"/>
      <c r="LF172" s="22"/>
      <c r="LG172" s="22"/>
      <c r="LH172" s="22"/>
      <c r="LI172" s="22"/>
      <c r="LJ172" s="23"/>
    </row>
    <row r="173" spans="2:322" ht="3.65" customHeight="1">
      <c r="B173" s="21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3"/>
      <c r="AP173" s="22"/>
      <c r="AQ173" s="22"/>
      <c r="AR173" s="22"/>
      <c r="AS173" s="22"/>
      <c r="AT173" s="22"/>
      <c r="AU173" s="22"/>
      <c r="AV173" s="22"/>
      <c r="AW173" s="22"/>
      <c r="AX173" s="737"/>
      <c r="AY173" s="738"/>
      <c r="AZ173" s="47"/>
      <c r="BA173" s="1264"/>
      <c r="BB173" s="690"/>
      <c r="BC173" s="690"/>
      <c r="BD173" s="690"/>
      <c r="BE173" s="690"/>
      <c r="BF173" s="690"/>
      <c r="BG173" s="690"/>
      <c r="BH173" s="705"/>
      <c r="BI173" s="705"/>
      <c r="BJ173" s="705"/>
      <c r="BK173" s="705"/>
      <c r="BL173" s="705"/>
      <c r="BM173" s="705"/>
      <c r="BN173" s="705"/>
      <c r="BO173" s="705"/>
      <c r="BP173" s="705"/>
      <c r="BQ173" s="706"/>
      <c r="BR173" s="689"/>
      <c r="BS173" s="690"/>
      <c r="BT173" s="690"/>
      <c r="BU173" s="690"/>
      <c r="BV173" s="690"/>
      <c r="BW173" s="690"/>
      <c r="BX173" s="690"/>
      <c r="BY173" s="714"/>
      <c r="BZ173" s="714"/>
      <c r="CA173" s="714"/>
      <c r="CB173" s="714"/>
      <c r="CC173" s="714"/>
      <c r="CD173" s="714"/>
      <c r="CE173" s="714"/>
      <c r="CF173" s="714"/>
      <c r="CG173" s="714"/>
      <c r="CH173" s="715"/>
      <c r="CI173" s="27"/>
      <c r="CJ173" s="27"/>
      <c r="CK173" s="27"/>
      <c r="CL173" s="746"/>
      <c r="CM173" s="746"/>
      <c r="CN173" s="746"/>
      <c r="CO173" s="746"/>
      <c r="CP173" s="746"/>
      <c r="CQ173" s="746"/>
      <c r="CR173" s="746"/>
      <c r="CS173" s="746"/>
      <c r="CT173" s="746"/>
      <c r="CU173" s="746"/>
      <c r="CV173" s="746"/>
      <c r="CW173" s="27"/>
      <c r="CX173" s="27"/>
      <c r="CY173" s="31"/>
      <c r="CZ173" s="721"/>
      <c r="DA173" s="722"/>
      <c r="DB173" s="722"/>
      <c r="DC173" s="722"/>
      <c r="DD173" s="722"/>
      <c r="DE173" s="722"/>
      <c r="DF173" s="722"/>
      <c r="DG173" s="722"/>
      <c r="DH173" s="722"/>
      <c r="DI173" s="722"/>
      <c r="DJ173" s="722"/>
      <c r="DK173" s="722"/>
      <c r="DL173" s="722"/>
      <c r="DM173" s="722"/>
      <c r="DN173" s="722"/>
      <c r="DO173" s="722"/>
      <c r="DP173" s="722"/>
      <c r="DQ173" s="722"/>
      <c r="DR173" s="722"/>
      <c r="DS173" s="722"/>
      <c r="DT173" s="722"/>
      <c r="DU173" s="722"/>
      <c r="DV173" s="722"/>
      <c r="DW173" s="722"/>
      <c r="DX173" s="722"/>
      <c r="DY173" s="722"/>
      <c r="DZ173" s="722"/>
      <c r="EA173" s="722"/>
      <c r="EB173" s="722"/>
      <c r="EC173" s="722"/>
      <c r="ED173" s="722"/>
      <c r="EE173" s="722"/>
      <c r="EF173" s="722"/>
      <c r="EG173" s="722"/>
      <c r="EH173" s="722"/>
      <c r="EI173" s="722"/>
      <c r="EJ173" s="722"/>
      <c r="EK173" s="722"/>
      <c r="EL173" s="722"/>
      <c r="EM173" s="722"/>
      <c r="EN173" s="722"/>
      <c r="EO173" s="722"/>
      <c r="EP173" s="722"/>
      <c r="EQ173" s="722"/>
      <c r="ER173" s="722"/>
      <c r="ES173" s="722"/>
      <c r="ET173" s="722"/>
      <c r="EU173" s="722"/>
      <c r="EV173" s="722"/>
      <c r="EW173" s="722"/>
      <c r="EX173" s="723"/>
      <c r="EY173" s="689"/>
      <c r="EZ173" s="690"/>
      <c r="FA173" s="690"/>
      <c r="FB173" s="690"/>
      <c r="FC173" s="690"/>
      <c r="FD173" s="690"/>
      <c r="FE173" s="690"/>
      <c r="FF173" s="690"/>
      <c r="FG173" s="690"/>
      <c r="FH173" s="693"/>
      <c r="FI173" s="693"/>
      <c r="FJ173" s="693"/>
      <c r="FK173" s="693"/>
      <c r="FL173" s="693"/>
      <c r="FM173" s="693"/>
      <c r="FN173" s="693"/>
      <c r="FO173" s="694"/>
      <c r="FP173" s="689"/>
      <c r="FQ173" s="690"/>
      <c r="FR173" s="690"/>
      <c r="FS173" s="690"/>
      <c r="FT173" s="690"/>
      <c r="FU173" s="690"/>
      <c r="FV173" s="690"/>
      <c r="FW173" s="690"/>
      <c r="FX173" s="690"/>
      <c r="FY173" s="690"/>
      <c r="FZ173" s="690"/>
      <c r="GA173" s="690"/>
      <c r="GB173" s="690"/>
      <c r="GC173" s="690"/>
      <c r="GD173" s="690"/>
      <c r="GE173" s="690"/>
      <c r="GF173" s="690"/>
      <c r="GG173" s="693"/>
      <c r="GH173" s="693"/>
      <c r="GI173" s="693"/>
      <c r="GJ173" s="693"/>
      <c r="GK173" s="693"/>
      <c r="GL173" s="693"/>
      <c r="GM173" s="693"/>
      <c r="GN173" s="693"/>
      <c r="GO173" s="693"/>
      <c r="GP173" s="693"/>
      <c r="GQ173" s="693"/>
      <c r="GR173" s="693"/>
      <c r="GS173" s="693"/>
      <c r="GT173" s="693"/>
      <c r="GU173" s="693"/>
      <c r="GV173" s="693"/>
      <c r="GW173" s="693"/>
      <c r="GX173" s="693"/>
      <c r="GY173" s="693"/>
      <c r="GZ173" s="693"/>
      <c r="HA173" s="693"/>
      <c r="HB173" s="693"/>
      <c r="HC173" s="693"/>
      <c r="HD173" s="693"/>
      <c r="HE173" s="693"/>
      <c r="HF173" s="693"/>
      <c r="HG173" s="693"/>
      <c r="HH173" s="693"/>
      <c r="HI173" s="693"/>
      <c r="HJ173" s="693"/>
      <c r="HK173" s="693"/>
      <c r="HL173" s="693"/>
      <c r="HM173" s="693"/>
      <c r="HN173" s="694"/>
      <c r="HO173" s="689"/>
      <c r="HP173" s="690"/>
      <c r="HQ173" s="690"/>
      <c r="HR173" s="690"/>
      <c r="HS173" s="690"/>
      <c r="HT173" s="690"/>
      <c r="HU173" s="690"/>
      <c r="HV173" s="693"/>
      <c r="HW173" s="693"/>
      <c r="HX173" s="693"/>
      <c r="HY173" s="693"/>
      <c r="HZ173" s="693"/>
      <c r="IA173" s="693"/>
      <c r="IB173" s="693"/>
      <c r="IC173" s="693"/>
      <c r="ID173" s="693"/>
      <c r="IE173" s="694"/>
      <c r="IF173" s="689"/>
      <c r="IG173" s="690"/>
      <c r="IH173" s="690"/>
      <c r="II173" s="690"/>
      <c r="IJ173" s="690"/>
      <c r="IK173" s="690"/>
      <c r="IL173" s="690"/>
      <c r="IM173" s="690"/>
      <c r="IN173" s="693"/>
      <c r="IO173" s="693"/>
      <c r="IP173" s="693"/>
      <c r="IQ173" s="693"/>
      <c r="IR173" s="693"/>
      <c r="IS173" s="693"/>
      <c r="IT173" s="693"/>
      <c r="IU173" s="693"/>
      <c r="IV173" s="1260"/>
      <c r="IW173" s="47"/>
      <c r="IX173" s="738"/>
      <c r="IY173" s="741"/>
      <c r="IZ173" s="22"/>
      <c r="JA173" s="22"/>
      <c r="JB173" s="22"/>
      <c r="JC173" s="22"/>
      <c r="JD173" s="22"/>
      <c r="JE173" s="22"/>
      <c r="JF173" s="22"/>
      <c r="JG173" s="22"/>
      <c r="JH173" s="21"/>
      <c r="JI173" s="22"/>
      <c r="JJ173" s="22"/>
      <c r="JK173" s="22"/>
      <c r="JL173" s="22"/>
      <c r="JM173" s="22"/>
      <c r="JN173" s="22"/>
      <c r="JO173" s="22"/>
      <c r="JP173" s="22"/>
      <c r="JQ173" s="22"/>
      <c r="JR173" s="22"/>
      <c r="JS173" s="22"/>
      <c r="JT173" s="22"/>
      <c r="JU173" s="22"/>
      <c r="JV173" s="22"/>
      <c r="JW173" s="22"/>
      <c r="JX173" s="22"/>
      <c r="JY173" s="22"/>
      <c r="JZ173" s="22"/>
      <c r="KA173" s="22"/>
      <c r="KB173" s="22"/>
      <c r="KC173" s="22"/>
      <c r="KD173" s="22"/>
      <c r="KE173" s="22"/>
      <c r="KF173" s="22"/>
      <c r="KG173" s="22"/>
      <c r="KH173" s="22"/>
      <c r="KI173" s="22"/>
      <c r="KJ173" s="22"/>
      <c r="KK173" s="22"/>
      <c r="KL173" s="22"/>
      <c r="KM173" s="22"/>
      <c r="KN173" s="22"/>
      <c r="KO173" s="22"/>
      <c r="KP173" s="22"/>
      <c r="KQ173" s="22"/>
      <c r="KR173" s="22"/>
      <c r="KS173" s="22"/>
      <c r="KT173" s="22"/>
      <c r="KU173" s="22"/>
      <c r="KV173" s="22"/>
      <c r="KW173" s="22"/>
      <c r="KX173" s="22"/>
      <c r="KY173" s="22"/>
      <c r="KZ173" s="22"/>
      <c r="LA173" s="22"/>
      <c r="LB173" s="22"/>
      <c r="LC173" s="22"/>
      <c r="LD173" s="22"/>
      <c r="LE173" s="22"/>
      <c r="LF173" s="22"/>
      <c r="LG173" s="22"/>
      <c r="LH173" s="22"/>
      <c r="LI173" s="22"/>
      <c r="LJ173" s="23"/>
    </row>
    <row r="174" spans="2:322" ht="3.65" customHeight="1">
      <c r="B174" s="21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3"/>
      <c r="AP174" s="22"/>
      <c r="AQ174" s="22"/>
      <c r="AR174" s="22"/>
      <c r="AS174" s="22"/>
      <c r="AT174" s="22"/>
      <c r="AU174" s="22"/>
      <c r="AV174" s="22"/>
      <c r="AW174" s="22"/>
      <c r="AX174" s="699"/>
      <c r="AY174" s="685"/>
      <c r="AZ174" s="685"/>
      <c r="BA174" s="1322"/>
      <c r="BB174" s="1258"/>
      <c r="BC174" s="1258"/>
      <c r="BD174" s="1258"/>
      <c r="BE174" s="1258"/>
      <c r="BF174" s="1258"/>
      <c r="BG174" s="1258"/>
      <c r="BH174" s="1323"/>
      <c r="BI174" s="1323"/>
      <c r="BJ174" s="1323"/>
      <c r="BK174" s="1323"/>
      <c r="BL174" s="1323"/>
      <c r="BM174" s="1323"/>
      <c r="BN174" s="1323"/>
      <c r="BO174" s="1323"/>
      <c r="BP174" s="1323"/>
      <c r="BQ174" s="1324"/>
      <c r="BR174" s="1257"/>
      <c r="BS174" s="1258"/>
      <c r="BT174" s="1258"/>
      <c r="BU174" s="1258"/>
      <c r="BV174" s="1258"/>
      <c r="BW174" s="1258"/>
      <c r="BX174" s="1258"/>
      <c r="BY174" s="1327"/>
      <c r="BZ174" s="1327"/>
      <c r="CA174" s="1327"/>
      <c r="CB174" s="1327"/>
      <c r="CC174" s="1327"/>
      <c r="CD174" s="1327"/>
      <c r="CE174" s="1327"/>
      <c r="CF174" s="1327"/>
      <c r="CG174" s="1327"/>
      <c r="CH174" s="1328"/>
      <c r="CI174" s="578"/>
      <c r="CJ174" s="578"/>
      <c r="CK174" s="578"/>
      <c r="CL174" s="1266"/>
      <c r="CM174" s="1266"/>
      <c r="CN174" s="1266"/>
      <c r="CO174" s="1266"/>
      <c r="CP174" s="1266"/>
      <c r="CQ174" s="1266"/>
      <c r="CR174" s="1266"/>
      <c r="CS174" s="1266"/>
      <c r="CT174" s="1266"/>
      <c r="CU174" s="1266"/>
      <c r="CV174" s="1266"/>
      <c r="CW174" s="578"/>
      <c r="CX174" s="578"/>
      <c r="CY174" s="579"/>
      <c r="CZ174" s="1329"/>
      <c r="DA174" s="1330"/>
      <c r="DB174" s="1330"/>
      <c r="DC174" s="1330"/>
      <c r="DD174" s="1330"/>
      <c r="DE174" s="1330"/>
      <c r="DF174" s="1330"/>
      <c r="DG174" s="1330"/>
      <c r="DH174" s="1330"/>
      <c r="DI174" s="1330"/>
      <c r="DJ174" s="1330"/>
      <c r="DK174" s="1330"/>
      <c r="DL174" s="1330"/>
      <c r="DM174" s="1330"/>
      <c r="DN174" s="1330"/>
      <c r="DO174" s="1330"/>
      <c r="DP174" s="1330"/>
      <c r="DQ174" s="1330"/>
      <c r="DR174" s="1330"/>
      <c r="DS174" s="1330"/>
      <c r="DT174" s="1330"/>
      <c r="DU174" s="1330"/>
      <c r="DV174" s="1330"/>
      <c r="DW174" s="1330"/>
      <c r="DX174" s="1330"/>
      <c r="DY174" s="1330"/>
      <c r="DZ174" s="1330"/>
      <c r="EA174" s="1330"/>
      <c r="EB174" s="1330"/>
      <c r="EC174" s="1330"/>
      <c r="ED174" s="1330"/>
      <c r="EE174" s="1330"/>
      <c r="EF174" s="1330"/>
      <c r="EG174" s="1330"/>
      <c r="EH174" s="1330"/>
      <c r="EI174" s="1330"/>
      <c r="EJ174" s="1330"/>
      <c r="EK174" s="1330"/>
      <c r="EL174" s="1330"/>
      <c r="EM174" s="1330"/>
      <c r="EN174" s="1330"/>
      <c r="EO174" s="1330"/>
      <c r="EP174" s="1330"/>
      <c r="EQ174" s="1330"/>
      <c r="ER174" s="1330"/>
      <c r="ES174" s="1330"/>
      <c r="ET174" s="1330"/>
      <c r="EU174" s="1330"/>
      <c r="EV174" s="1330"/>
      <c r="EW174" s="1330"/>
      <c r="EX174" s="1331"/>
      <c r="EY174" s="1257"/>
      <c r="EZ174" s="1258"/>
      <c r="FA174" s="1258"/>
      <c r="FB174" s="1258"/>
      <c r="FC174" s="1258"/>
      <c r="FD174" s="1258"/>
      <c r="FE174" s="1258"/>
      <c r="FF174" s="1258"/>
      <c r="FG174" s="1258"/>
      <c r="FH174" s="1261"/>
      <c r="FI174" s="1261"/>
      <c r="FJ174" s="1261"/>
      <c r="FK174" s="1261"/>
      <c r="FL174" s="1261"/>
      <c r="FM174" s="1261"/>
      <c r="FN174" s="1261"/>
      <c r="FO174" s="1263"/>
      <c r="FP174" s="1257"/>
      <c r="FQ174" s="1258"/>
      <c r="FR174" s="1258"/>
      <c r="FS174" s="1258"/>
      <c r="FT174" s="1258"/>
      <c r="FU174" s="1258"/>
      <c r="FV174" s="1258"/>
      <c r="FW174" s="1258"/>
      <c r="FX174" s="1258"/>
      <c r="FY174" s="1258"/>
      <c r="FZ174" s="1258"/>
      <c r="GA174" s="1258"/>
      <c r="GB174" s="1258"/>
      <c r="GC174" s="1258"/>
      <c r="GD174" s="1258"/>
      <c r="GE174" s="1258"/>
      <c r="GF174" s="1258"/>
      <c r="GG174" s="1261"/>
      <c r="GH174" s="1261"/>
      <c r="GI174" s="1261"/>
      <c r="GJ174" s="1261"/>
      <c r="GK174" s="1261"/>
      <c r="GL174" s="1261"/>
      <c r="GM174" s="1261"/>
      <c r="GN174" s="1261"/>
      <c r="GO174" s="1261"/>
      <c r="GP174" s="1261"/>
      <c r="GQ174" s="1261"/>
      <c r="GR174" s="1261"/>
      <c r="GS174" s="1261"/>
      <c r="GT174" s="1261"/>
      <c r="GU174" s="1261"/>
      <c r="GV174" s="1261"/>
      <c r="GW174" s="1261"/>
      <c r="GX174" s="1261"/>
      <c r="GY174" s="1261"/>
      <c r="GZ174" s="1261"/>
      <c r="HA174" s="1261"/>
      <c r="HB174" s="1261"/>
      <c r="HC174" s="1261"/>
      <c r="HD174" s="1261"/>
      <c r="HE174" s="1261"/>
      <c r="HF174" s="1261"/>
      <c r="HG174" s="1261"/>
      <c r="HH174" s="1261"/>
      <c r="HI174" s="1261"/>
      <c r="HJ174" s="1261"/>
      <c r="HK174" s="1261"/>
      <c r="HL174" s="1261"/>
      <c r="HM174" s="1261"/>
      <c r="HN174" s="1263"/>
      <c r="HO174" s="1257"/>
      <c r="HP174" s="1258"/>
      <c r="HQ174" s="1258"/>
      <c r="HR174" s="1258"/>
      <c r="HS174" s="1258"/>
      <c r="HT174" s="1258"/>
      <c r="HU174" s="1258"/>
      <c r="HV174" s="1261"/>
      <c r="HW174" s="1261"/>
      <c r="HX174" s="1261"/>
      <c r="HY174" s="1261"/>
      <c r="HZ174" s="1261"/>
      <c r="IA174" s="1261"/>
      <c r="IB174" s="1261"/>
      <c r="IC174" s="1261"/>
      <c r="ID174" s="1261"/>
      <c r="IE174" s="1263"/>
      <c r="IF174" s="1257"/>
      <c r="IG174" s="1258"/>
      <c r="IH174" s="1258"/>
      <c r="II174" s="1258"/>
      <c r="IJ174" s="1258"/>
      <c r="IK174" s="1258"/>
      <c r="IL174" s="1258"/>
      <c r="IM174" s="1258"/>
      <c r="IN174" s="1261"/>
      <c r="IO174" s="1261"/>
      <c r="IP174" s="1261"/>
      <c r="IQ174" s="1261"/>
      <c r="IR174" s="1261"/>
      <c r="IS174" s="1261"/>
      <c r="IT174" s="1261"/>
      <c r="IU174" s="1261"/>
      <c r="IV174" s="1262"/>
      <c r="IW174" s="685"/>
      <c r="IX174" s="685"/>
      <c r="IY174" s="686"/>
      <c r="IZ174" s="22"/>
      <c r="JA174" s="22"/>
      <c r="JB174" s="22"/>
      <c r="JC174" s="22"/>
      <c r="JD174" s="22"/>
      <c r="JE174" s="22"/>
      <c r="JF174" s="22"/>
      <c r="JG174" s="22"/>
      <c r="JH174" s="21"/>
      <c r="JI174" s="22"/>
      <c r="JJ174" s="22"/>
      <c r="JK174" s="22"/>
      <c r="JL174" s="22"/>
      <c r="JM174" s="22"/>
      <c r="JN174" s="22"/>
      <c r="JO174" s="22"/>
      <c r="JP174" s="22"/>
      <c r="JQ174" s="22"/>
      <c r="JR174" s="22"/>
      <c r="JS174" s="22"/>
      <c r="JT174" s="22"/>
      <c r="JU174" s="22"/>
      <c r="JV174" s="22"/>
      <c r="JW174" s="22"/>
      <c r="JX174" s="22"/>
      <c r="JY174" s="22"/>
      <c r="JZ174" s="22"/>
      <c r="KA174" s="22"/>
      <c r="KB174" s="22"/>
      <c r="KC174" s="22"/>
      <c r="KD174" s="22"/>
      <c r="KE174" s="22"/>
      <c r="KF174" s="22"/>
      <c r="KG174" s="22"/>
      <c r="KH174" s="22"/>
      <c r="KI174" s="22"/>
      <c r="KJ174" s="22"/>
      <c r="KK174" s="22"/>
      <c r="KL174" s="22"/>
      <c r="KM174" s="22"/>
      <c r="KN174" s="22"/>
      <c r="KO174" s="22"/>
      <c r="KP174" s="22"/>
      <c r="KQ174" s="22"/>
      <c r="KR174" s="22"/>
      <c r="KS174" s="22"/>
      <c r="KT174" s="22"/>
      <c r="KU174" s="22"/>
      <c r="KV174" s="22"/>
      <c r="KW174" s="22"/>
      <c r="KX174" s="22"/>
      <c r="KY174" s="22"/>
      <c r="KZ174" s="22"/>
      <c r="LA174" s="22"/>
      <c r="LB174" s="22"/>
      <c r="LC174" s="22"/>
      <c r="LD174" s="22"/>
      <c r="LE174" s="22"/>
      <c r="LF174" s="22"/>
      <c r="LG174" s="22"/>
      <c r="LH174" s="22"/>
      <c r="LI174" s="22"/>
      <c r="LJ174" s="23"/>
    </row>
    <row r="175" spans="2:322" ht="3.65" customHeight="1">
      <c r="B175" s="21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3"/>
      <c r="AP175" s="22"/>
      <c r="AQ175" s="22"/>
      <c r="AR175" s="22"/>
      <c r="AS175" s="22"/>
      <c r="AT175" s="22"/>
      <c r="AU175" s="22"/>
      <c r="AV175" s="22"/>
      <c r="AW175" s="22"/>
      <c r="AX175" s="699"/>
      <c r="AY175" s="685"/>
      <c r="AZ175" s="685"/>
      <c r="BA175" s="672">
        <v>1</v>
      </c>
      <c r="BB175" s="672"/>
      <c r="BC175" s="672"/>
      <c r="BD175" s="672"/>
      <c r="BE175" s="672"/>
      <c r="BF175" s="672"/>
      <c r="BG175" s="672"/>
      <c r="BH175" s="672"/>
      <c r="BI175" s="672"/>
      <c r="BJ175" s="672"/>
      <c r="BK175" s="672"/>
      <c r="BL175" s="672"/>
      <c r="BM175" s="672"/>
      <c r="BN175" s="672"/>
      <c r="BO175" s="672"/>
      <c r="BP175" s="672"/>
      <c r="BQ175" s="681"/>
      <c r="BR175" s="680">
        <v>2</v>
      </c>
      <c r="BS175" s="672"/>
      <c r="BT175" s="672"/>
      <c r="BU175" s="672"/>
      <c r="BV175" s="672"/>
      <c r="BW175" s="672"/>
      <c r="BX175" s="672"/>
      <c r="BY175" s="672"/>
      <c r="BZ175" s="672"/>
      <c r="CA175" s="672"/>
      <c r="CB175" s="672"/>
      <c r="CC175" s="672"/>
      <c r="CD175" s="672"/>
      <c r="CE175" s="672"/>
      <c r="CF175" s="672"/>
      <c r="CG175" s="672"/>
      <c r="CH175" s="681"/>
      <c r="CI175" s="680">
        <v>3</v>
      </c>
      <c r="CJ175" s="672"/>
      <c r="CK175" s="672"/>
      <c r="CL175" s="672"/>
      <c r="CM175" s="672"/>
      <c r="CN175" s="672"/>
      <c r="CO175" s="672"/>
      <c r="CP175" s="672"/>
      <c r="CQ175" s="672"/>
      <c r="CR175" s="672"/>
      <c r="CS175" s="672"/>
      <c r="CT175" s="672"/>
      <c r="CU175" s="672"/>
      <c r="CV175" s="672"/>
      <c r="CW175" s="672"/>
      <c r="CX175" s="672"/>
      <c r="CY175" s="681"/>
      <c r="CZ175" s="680">
        <v>4</v>
      </c>
      <c r="DA175" s="672"/>
      <c r="DB175" s="672"/>
      <c r="DC175" s="672"/>
      <c r="DD175" s="672"/>
      <c r="DE175" s="672"/>
      <c r="DF175" s="672"/>
      <c r="DG175" s="672"/>
      <c r="DH175" s="672"/>
      <c r="DI175" s="672"/>
      <c r="DJ175" s="672"/>
      <c r="DK175" s="672"/>
      <c r="DL175" s="672"/>
      <c r="DM175" s="672"/>
      <c r="DN175" s="672"/>
      <c r="DO175" s="672"/>
      <c r="DP175" s="681"/>
      <c r="DQ175" s="680">
        <v>5</v>
      </c>
      <c r="DR175" s="672"/>
      <c r="DS175" s="672"/>
      <c r="DT175" s="672"/>
      <c r="DU175" s="672"/>
      <c r="DV175" s="672"/>
      <c r="DW175" s="672"/>
      <c r="DX175" s="672"/>
      <c r="DY175" s="672"/>
      <c r="DZ175" s="672"/>
      <c r="EA175" s="672"/>
      <c r="EB175" s="672"/>
      <c r="EC175" s="672"/>
      <c r="ED175" s="672"/>
      <c r="EE175" s="672"/>
      <c r="EF175" s="672"/>
      <c r="EG175" s="681"/>
      <c r="EH175" s="680">
        <v>6</v>
      </c>
      <c r="EI175" s="672"/>
      <c r="EJ175" s="672"/>
      <c r="EK175" s="672"/>
      <c r="EL175" s="672"/>
      <c r="EM175" s="672"/>
      <c r="EN175" s="672"/>
      <c r="EO175" s="672"/>
      <c r="EP175" s="672"/>
      <c r="EQ175" s="672"/>
      <c r="ER175" s="672"/>
      <c r="ES175" s="672"/>
      <c r="ET175" s="672"/>
      <c r="EU175" s="672"/>
      <c r="EV175" s="672"/>
      <c r="EW175" s="672"/>
      <c r="EX175" s="681"/>
      <c r="EY175" s="680">
        <v>7</v>
      </c>
      <c r="EZ175" s="672"/>
      <c r="FA175" s="672"/>
      <c r="FB175" s="672"/>
      <c r="FC175" s="672"/>
      <c r="FD175" s="672"/>
      <c r="FE175" s="672"/>
      <c r="FF175" s="672"/>
      <c r="FG175" s="672"/>
      <c r="FH175" s="672"/>
      <c r="FI175" s="672"/>
      <c r="FJ175" s="672"/>
      <c r="FK175" s="672"/>
      <c r="FL175" s="672"/>
      <c r="FM175" s="672"/>
      <c r="FN175" s="672"/>
      <c r="FO175" s="681"/>
      <c r="FP175" s="680">
        <v>8</v>
      </c>
      <c r="FQ175" s="672"/>
      <c r="FR175" s="672"/>
      <c r="FS175" s="672"/>
      <c r="FT175" s="672"/>
      <c r="FU175" s="672"/>
      <c r="FV175" s="672"/>
      <c r="FW175" s="672"/>
      <c r="FX175" s="672"/>
      <c r="FY175" s="672"/>
      <c r="FZ175" s="672"/>
      <c r="GA175" s="672"/>
      <c r="GB175" s="672"/>
      <c r="GC175" s="672"/>
      <c r="GD175" s="672"/>
      <c r="GE175" s="672"/>
      <c r="GF175" s="681"/>
      <c r="GG175" s="680">
        <v>9</v>
      </c>
      <c r="GH175" s="672"/>
      <c r="GI175" s="672"/>
      <c r="GJ175" s="672"/>
      <c r="GK175" s="672"/>
      <c r="GL175" s="672"/>
      <c r="GM175" s="672"/>
      <c r="GN175" s="672"/>
      <c r="GO175" s="672"/>
      <c r="GP175" s="672"/>
      <c r="GQ175" s="672"/>
      <c r="GR175" s="672"/>
      <c r="GS175" s="672"/>
      <c r="GT175" s="672"/>
      <c r="GU175" s="672"/>
      <c r="GV175" s="672"/>
      <c r="GW175" s="681"/>
      <c r="GX175" s="680">
        <v>10</v>
      </c>
      <c r="GY175" s="672"/>
      <c r="GZ175" s="672"/>
      <c r="HA175" s="672"/>
      <c r="HB175" s="672"/>
      <c r="HC175" s="672"/>
      <c r="HD175" s="672"/>
      <c r="HE175" s="672"/>
      <c r="HF175" s="672"/>
      <c r="HG175" s="672"/>
      <c r="HH175" s="672"/>
      <c r="HI175" s="672"/>
      <c r="HJ175" s="672"/>
      <c r="HK175" s="672"/>
      <c r="HL175" s="672"/>
      <c r="HM175" s="672"/>
      <c r="HN175" s="681"/>
      <c r="HO175" s="680">
        <v>11</v>
      </c>
      <c r="HP175" s="672"/>
      <c r="HQ175" s="672"/>
      <c r="HR175" s="672"/>
      <c r="HS175" s="672"/>
      <c r="HT175" s="672"/>
      <c r="HU175" s="672"/>
      <c r="HV175" s="672"/>
      <c r="HW175" s="672"/>
      <c r="HX175" s="672"/>
      <c r="HY175" s="672"/>
      <c r="HZ175" s="672"/>
      <c r="IA175" s="672"/>
      <c r="IB175" s="672"/>
      <c r="IC175" s="672"/>
      <c r="ID175" s="672"/>
      <c r="IE175" s="681"/>
      <c r="IF175" s="672">
        <v>12</v>
      </c>
      <c r="IG175" s="672"/>
      <c r="IH175" s="672"/>
      <c r="II175" s="672"/>
      <c r="IJ175" s="672"/>
      <c r="IK175" s="672"/>
      <c r="IL175" s="672"/>
      <c r="IM175" s="672"/>
      <c r="IN175" s="672"/>
      <c r="IO175" s="672"/>
      <c r="IP175" s="672"/>
      <c r="IQ175" s="672"/>
      <c r="IR175" s="672"/>
      <c r="IS175" s="672"/>
      <c r="IT175" s="672"/>
      <c r="IU175" s="672"/>
      <c r="IV175" s="672"/>
      <c r="IW175" s="685"/>
      <c r="IX175" s="685"/>
      <c r="IY175" s="686"/>
      <c r="IZ175" s="22"/>
      <c r="JA175" s="22"/>
      <c r="JB175" s="22"/>
      <c r="JC175" s="22"/>
      <c r="JD175" s="22"/>
      <c r="JE175" s="22"/>
      <c r="JF175" s="22"/>
      <c r="JG175" s="22"/>
      <c r="JH175" s="21"/>
      <c r="JI175" s="22"/>
      <c r="JJ175" s="22"/>
      <c r="JK175" s="22"/>
      <c r="JL175" s="22"/>
      <c r="JM175" s="22"/>
      <c r="JN175" s="22"/>
      <c r="JO175" s="22"/>
      <c r="JP175" s="22"/>
      <c r="JQ175" s="22"/>
      <c r="JR175" s="22"/>
      <c r="JS175" s="22"/>
      <c r="JT175" s="22"/>
      <c r="JU175" s="22"/>
      <c r="JV175" s="22"/>
      <c r="JW175" s="22"/>
      <c r="JX175" s="22"/>
      <c r="JY175" s="22"/>
      <c r="JZ175" s="22"/>
      <c r="KA175" s="22"/>
      <c r="KB175" s="22"/>
      <c r="KC175" s="22"/>
      <c r="KD175" s="22"/>
      <c r="KE175" s="22"/>
      <c r="KF175" s="22"/>
      <c r="KG175" s="22"/>
      <c r="KH175" s="22"/>
      <c r="KI175" s="22"/>
      <c r="KJ175" s="22"/>
      <c r="KK175" s="22"/>
      <c r="KL175" s="22"/>
      <c r="KM175" s="22"/>
      <c r="KN175" s="22"/>
      <c r="KO175" s="22"/>
      <c r="KP175" s="22"/>
      <c r="KQ175" s="22"/>
      <c r="KR175" s="22"/>
      <c r="KS175" s="22"/>
      <c r="KT175" s="22"/>
      <c r="KU175" s="22"/>
      <c r="KV175" s="22"/>
      <c r="KW175" s="22"/>
      <c r="KX175" s="22"/>
      <c r="KY175" s="22"/>
      <c r="KZ175" s="22"/>
      <c r="LA175" s="22"/>
      <c r="LB175" s="22"/>
      <c r="LC175" s="22"/>
      <c r="LD175" s="22"/>
      <c r="LE175" s="22"/>
      <c r="LF175" s="22"/>
      <c r="LG175" s="22"/>
      <c r="LH175" s="22"/>
      <c r="LI175" s="22"/>
      <c r="LJ175" s="23"/>
    </row>
    <row r="176" spans="2:322" ht="3.65" customHeight="1">
      <c r="B176" s="21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3"/>
      <c r="AP176" s="22"/>
      <c r="AQ176" s="22"/>
      <c r="AR176" s="22"/>
      <c r="AS176" s="22"/>
      <c r="AT176" s="22"/>
      <c r="AU176" s="22"/>
      <c r="AV176" s="22"/>
      <c r="AW176" s="22"/>
      <c r="AX176" s="700"/>
      <c r="AY176" s="687"/>
      <c r="AZ176" s="687"/>
      <c r="BA176" s="673"/>
      <c r="BB176" s="673"/>
      <c r="BC176" s="673"/>
      <c r="BD176" s="673"/>
      <c r="BE176" s="673"/>
      <c r="BF176" s="673"/>
      <c r="BG176" s="673"/>
      <c r="BH176" s="673"/>
      <c r="BI176" s="673"/>
      <c r="BJ176" s="673"/>
      <c r="BK176" s="673"/>
      <c r="BL176" s="673"/>
      <c r="BM176" s="673"/>
      <c r="BN176" s="673"/>
      <c r="BO176" s="673"/>
      <c r="BP176" s="673"/>
      <c r="BQ176" s="683"/>
      <c r="BR176" s="682"/>
      <c r="BS176" s="673"/>
      <c r="BT176" s="673"/>
      <c r="BU176" s="673"/>
      <c r="BV176" s="673"/>
      <c r="BW176" s="673"/>
      <c r="BX176" s="673"/>
      <c r="BY176" s="673"/>
      <c r="BZ176" s="673"/>
      <c r="CA176" s="673"/>
      <c r="CB176" s="673"/>
      <c r="CC176" s="673"/>
      <c r="CD176" s="673"/>
      <c r="CE176" s="673"/>
      <c r="CF176" s="673"/>
      <c r="CG176" s="673"/>
      <c r="CH176" s="683"/>
      <c r="CI176" s="682"/>
      <c r="CJ176" s="673"/>
      <c r="CK176" s="673"/>
      <c r="CL176" s="673"/>
      <c r="CM176" s="673"/>
      <c r="CN176" s="673"/>
      <c r="CO176" s="673"/>
      <c r="CP176" s="673"/>
      <c r="CQ176" s="673"/>
      <c r="CR176" s="673"/>
      <c r="CS176" s="673"/>
      <c r="CT176" s="673"/>
      <c r="CU176" s="673"/>
      <c r="CV176" s="673"/>
      <c r="CW176" s="673"/>
      <c r="CX176" s="673"/>
      <c r="CY176" s="683"/>
      <c r="CZ176" s="682"/>
      <c r="DA176" s="673"/>
      <c r="DB176" s="673"/>
      <c r="DC176" s="673"/>
      <c r="DD176" s="673"/>
      <c r="DE176" s="673"/>
      <c r="DF176" s="673"/>
      <c r="DG176" s="673"/>
      <c r="DH176" s="673"/>
      <c r="DI176" s="673"/>
      <c r="DJ176" s="673"/>
      <c r="DK176" s="673"/>
      <c r="DL176" s="673"/>
      <c r="DM176" s="673"/>
      <c r="DN176" s="673"/>
      <c r="DO176" s="673"/>
      <c r="DP176" s="683"/>
      <c r="DQ176" s="682"/>
      <c r="DR176" s="673"/>
      <c r="DS176" s="673"/>
      <c r="DT176" s="673"/>
      <c r="DU176" s="673"/>
      <c r="DV176" s="673"/>
      <c r="DW176" s="673"/>
      <c r="DX176" s="673"/>
      <c r="DY176" s="673"/>
      <c r="DZ176" s="673"/>
      <c r="EA176" s="673"/>
      <c r="EB176" s="673"/>
      <c r="EC176" s="673"/>
      <c r="ED176" s="673"/>
      <c r="EE176" s="673"/>
      <c r="EF176" s="673"/>
      <c r="EG176" s="683"/>
      <c r="EH176" s="682"/>
      <c r="EI176" s="673"/>
      <c r="EJ176" s="673"/>
      <c r="EK176" s="673"/>
      <c r="EL176" s="673"/>
      <c r="EM176" s="673"/>
      <c r="EN176" s="673"/>
      <c r="EO176" s="673"/>
      <c r="EP176" s="673"/>
      <c r="EQ176" s="673"/>
      <c r="ER176" s="673"/>
      <c r="ES176" s="673"/>
      <c r="ET176" s="673"/>
      <c r="EU176" s="673"/>
      <c r="EV176" s="673"/>
      <c r="EW176" s="673"/>
      <c r="EX176" s="683"/>
      <c r="EY176" s="682"/>
      <c r="EZ176" s="673"/>
      <c r="FA176" s="673"/>
      <c r="FB176" s="673"/>
      <c r="FC176" s="673"/>
      <c r="FD176" s="673"/>
      <c r="FE176" s="673"/>
      <c r="FF176" s="673"/>
      <c r="FG176" s="673"/>
      <c r="FH176" s="673"/>
      <c r="FI176" s="673"/>
      <c r="FJ176" s="673"/>
      <c r="FK176" s="673"/>
      <c r="FL176" s="673"/>
      <c r="FM176" s="673"/>
      <c r="FN176" s="673"/>
      <c r="FO176" s="683"/>
      <c r="FP176" s="682"/>
      <c r="FQ176" s="673"/>
      <c r="FR176" s="673"/>
      <c r="FS176" s="673"/>
      <c r="FT176" s="673"/>
      <c r="FU176" s="673"/>
      <c r="FV176" s="673"/>
      <c r="FW176" s="673"/>
      <c r="FX176" s="673"/>
      <c r="FY176" s="673"/>
      <c r="FZ176" s="673"/>
      <c r="GA176" s="673"/>
      <c r="GB176" s="673"/>
      <c r="GC176" s="673"/>
      <c r="GD176" s="673"/>
      <c r="GE176" s="673"/>
      <c r="GF176" s="683"/>
      <c r="GG176" s="682"/>
      <c r="GH176" s="673"/>
      <c r="GI176" s="673"/>
      <c r="GJ176" s="673"/>
      <c r="GK176" s="673"/>
      <c r="GL176" s="673"/>
      <c r="GM176" s="673"/>
      <c r="GN176" s="673"/>
      <c r="GO176" s="673"/>
      <c r="GP176" s="673"/>
      <c r="GQ176" s="673"/>
      <c r="GR176" s="673"/>
      <c r="GS176" s="673"/>
      <c r="GT176" s="673"/>
      <c r="GU176" s="673"/>
      <c r="GV176" s="673"/>
      <c r="GW176" s="683"/>
      <c r="GX176" s="682"/>
      <c r="GY176" s="673"/>
      <c r="GZ176" s="673"/>
      <c r="HA176" s="673"/>
      <c r="HB176" s="673"/>
      <c r="HC176" s="673"/>
      <c r="HD176" s="673"/>
      <c r="HE176" s="673"/>
      <c r="HF176" s="673"/>
      <c r="HG176" s="673"/>
      <c r="HH176" s="673"/>
      <c r="HI176" s="673"/>
      <c r="HJ176" s="673"/>
      <c r="HK176" s="673"/>
      <c r="HL176" s="673"/>
      <c r="HM176" s="673"/>
      <c r="HN176" s="683"/>
      <c r="HO176" s="682"/>
      <c r="HP176" s="673"/>
      <c r="HQ176" s="673"/>
      <c r="HR176" s="673"/>
      <c r="HS176" s="673"/>
      <c r="HT176" s="673"/>
      <c r="HU176" s="673"/>
      <c r="HV176" s="673"/>
      <c r="HW176" s="673"/>
      <c r="HX176" s="673"/>
      <c r="HY176" s="673"/>
      <c r="HZ176" s="673"/>
      <c r="IA176" s="673"/>
      <c r="IB176" s="673"/>
      <c r="IC176" s="673"/>
      <c r="ID176" s="673"/>
      <c r="IE176" s="683"/>
      <c r="IF176" s="673"/>
      <c r="IG176" s="673"/>
      <c r="IH176" s="673"/>
      <c r="II176" s="673"/>
      <c r="IJ176" s="673"/>
      <c r="IK176" s="673"/>
      <c r="IL176" s="673"/>
      <c r="IM176" s="673"/>
      <c r="IN176" s="673"/>
      <c r="IO176" s="673"/>
      <c r="IP176" s="673"/>
      <c r="IQ176" s="673"/>
      <c r="IR176" s="673"/>
      <c r="IS176" s="673"/>
      <c r="IT176" s="673"/>
      <c r="IU176" s="673"/>
      <c r="IV176" s="673"/>
      <c r="IW176" s="687"/>
      <c r="IX176" s="687"/>
      <c r="IY176" s="688"/>
      <c r="IZ176" s="22"/>
      <c r="JA176" s="22"/>
      <c r="JB176" s="22"/>
      <c r="JC176" s="22"/>
      <c r="JD176" s="22"/>
      <c r="JE176" s="22"/>
      <c r="JF176" s="22"/>
      <c r="JG176" s="22"/>
      <c r="JH176" s="21"/>
      <c r="JI176" s="22"/>
      <c r="JJ176" s="22"/>
      <c r="JK176" s="22"/>
      <c r="JL176" s="22"/>
      <c r="JM176" s="22"/>
      <c r="JN176" s="22"/>
      <c r="JO176" s="22"/>
      <c r="JP176" s="22"/>
      <c r="JQ176" s="22"/>
      <c r="JR176" s="22"/>
      <c r="JS176" s="22"/>
      <c r="JT176" s="22"/>
      <c r="JU176" s="22"/>
      <c r="JV176" s="22"/>
      <c r="JW176" s="22"/>
      <c r="JX176" s="22"/>
      <c r="JY176" s="22"/>
      <c r="JZ176" s="22"/>
      <c r="KA176" s="22"/>
      <c r="KB176" s="22"/>
      <c r="KC176" s="22"/>
      <c r="KD176" s="22"/>
      <c r="KE176" s="22"/>
      <c r="KF176" s="22"/>
      <c r="KG176" s="22"/>
      <c r="KH176" s="22"/>
      <c r="KI176" s="22"/>
      <c r="KJ176" s="22"/>
      <c r="KK176" s="22"/>
      <c r="KL176" s="22"/>
      <c r="KM176" s="22"/>
      <c r="KN176" s="22"/>
      <c r="KO176" s="22"/>
      <c r="KP176" s="22"/>
      <c r="KQ176" s="22"/>
      <c r="KR176" s="22"/>
      <c r="KS176" s="22"/>
      <c r="KT176" s="22"/>
      <c r="KU176" s="22"/>
      <c r="KV176" s="22"/>
      <c r="KW176" s="22"/>
      <c r="KX176" s="22"/>
      <c r="KY176" s="22"/>
      <c r="KZ176" s="22"/>
      <c r="LA176" s="22"/>
      <c r="LB176" s="22"/>
      <c r="LC176" s="22"/>
      <c r="LD176" s="22"/>
      <c r="LE176" s="22"/>
      <c r="LF176" s="22"/>
      <c r="LG176" s="22"/>
      <c r="LH176" s="22"/>
      <c r="LI176" s="22"/>
      <c r="LJ176" s="23"/>
    </row>
    <row r="177" spans="2:322" ht="3.65" customHeight="1">
      <c r="B177" s="21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3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  <c r="IZ177" s="22"/>
      <c r="JA177" s="22"/>
      <c r="JB177" s="22"/>
      <c r="JC177" s="22"/>
      <c r="JD177" s="22"/>
      <c r="JE177" s="22"/>
      <c r="JF177" s="22"/>
      <c r="JG177" s="22"/>
      <c r="JH177" s="21"/>
      <c r="JI177" s="22"/>
      <c r="JJ177" s="22"/>
      <c r="JK177" s="22"/>
      <c r="JL177" s="22"/>
      <c r="JM177" s="22"/>
      <c r="JN177" s="22"/>
      <c r="JO177" s="22"/>
      <c r="JP177" s="22"/>
      <c r="JQ177" s="22"/>
      <c r="JR177" s="22"/>
      <c r="JS177" s="22"/>
      <c r="JT177" s="22"/>
      <c r="JU177" s="22"/>
      <c r="JV177" s="22"/>
      <c r="JW177" s="22"/>
      <c r="JX177" s="22"/>
      <c r="JY177" s="22"/>
      <c r="JZ177" s="22"/>
      <c r="KA177" s="22"/>
      <c r="KB177" s="22"/>
      <c r="KC177" s="22"/>
      <c r="KD177" s="22"/>
      <c r="KE177" s="22"/>
      <c r="KF177" s="22"/>
      <c r="KG177" s="22"/>
      <c r="KH177" s="22"/>
      <c r="KI177" s="22"/>
      <c r="KJ177" s="22"/>
      <c r="KK177" s="22"/>
      <c r="KL177" s="22"/>
      <c r="KM177" s="22"/>
      <c r="KN177" s="22"/>
      <c r="KO177" s="22"/>
      <c r="KP177" s="22"/>
      <c r="KQ177" s="22"/>
      <c r="KR177" s="22"/>
      <c r="KS177" s="22"/>
      <c r="KT177" s="22"/>
      <c r="KU177" s="22"/>
      <c r="KV177" s="22"/>
      <c r="KW177" s="22"/>
      <c r="KX177" s="22"/>
      <c r="KY177" s="22"/>
      <c r="KZ177" s="22"/>
      <c r="LA177" s="22"/>
      <c r="LB177" s="22"/>
      <c r="LC177" s="22"/>
      <c r="LD177" s="22"/>
      <c r="LE177" s="22"/>
      <c r="LF177" s="22"/>
      <c r="LG177" s="22"/>
      <c r="LH177" s="22"/>
      <c r="LI177" s="22"/>
      <c r="LJ177" s="23"/>
    </row>
    <row r="178" spans="2:322" ht="3.65" customHeight="1">
      <c r="B178" s="21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3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559"/>
      <c r="BB178" s="554"/>
      <c r="BC178" s="554"/>
      <c r="BD178" s="554"/>
      <c r="BE178" s="554"/>
      <c r="BF178" s="554"/>
      <c r="BG178" s="554"/>
      <c r="BH178" s="554"/>
      <c r="BI178" s="554"/>
      <c r="BJ178" s="554"/>
      <c r="BK178" s="554"/>
      <c r="BL178" s="554"/>
      <c r="BM178" s="438" t="s">
        <v>949</v>
      </c>
      <c r="BN178" s="527"/>
      <c r="BO178" s="527"/>
      <c r="BP178" s="22"/>
      <c r="BQ178" s="22"/>
      <c r="BR178" s="22"/>
      <c r="BS178" s="22"/>
      <c r="BT178" s="22"/>
      <c r="BU178" s="22"/>
      <c r="BV178" s="22"/>
      <c r="BW178" s="22"/>
      <c r="BX178" s="22"/>
      <c r="BY178" s="527"/>
      <c r="BZ178" s="527"/>
      <c r="CA178" s="527"/>
      <c r="CB178" s="527"/>
      <c r="CC178" s="527"/>
      <c r="CD178" s="527"/>
      <c r="CE178" s="527"/>
      <c r="CF178" s="527"/>
      <c r="CG178" s="527"/>
      <c r="CH178" s="527"/>
      <c r="CI178" s="527"/>
      <c r="CJ178" s="527"/>
      <c r="CK178" s="437" t="s">
        <v>475</v>
      </c>
      <c r="CL178" s="527"/>
      <c r="CM178" s="437" t="str">
        <f>CM125</f>
        <v>PM6</v>
      </c>
      <c r="CN178" s="437" t="str">
        <f>CM135</f>
        <v>ATS</v>
      </c>
      <c r="CO178" s="437" t="str">
        <f>CM145</f>
        <v>IL6</v>
      </c>
      <c r="CP178" s="437"/>
      <c r="CQ178" s="437" t="s">
        <v>936</v>
      </c>
      <c r="CR178" s="437" t="str">
        <f>CM120</f>
        <v>ATS</v>
      </c>
      <c r="CS178" s="437" t="str">
        <f>CM130</f>
        <v>IL6</v>
      </c>
      <c r="CT178" s="437" t="str">
        <f>CM140</f>
        <v>PM6</v>
      </c>
      <c r="CU178" s="437" t="s">
        <v>936</v>
      </c>
      <c r="CV178" s="528"/>
      <c r="CW178" s="437" t="s">
        <v>366</v>
      </c>
      <c r="CX178" s="527"/>
      <c r="CY178" s="527"/>
      <c r="CZ178" s="527"/>
      <c r="DA178" s="527"/>
      <c r="DB178" s="527"/>
      <c r="DC178" s="527"/>
      <c r="DD178" s="527"/>
      <c r="DE178" s="527"/>
      <c r="DF178" s="527"/>
      <c r="DG178" s="527"/>
      <c r="DH178" s="527"/>
      <c r="DI178" s="437" t="s">
        <v>376</v>
      </c>
      <c r="DJ178" s="527"/>
      <c r="DK178" s="527"/>
      <c r="DL178" s="527"/>
      <c r="DM178" s="527"/>
      <c r="DN178" s="527"/>
      <c r="DO178" s="527"/>
      <c r="DP178" s="527"/>
      <c r="DQ178" s="527"/>
      <c r="DR178" s="527"/>
      <c r="DS178" s="527"/>
      <c r="DT178" s="527"/>
      <c r="DU178" s="527"/>
      <c r="DV178" s="527"/>
      <c r="DW178" s="527"/>
      <c r="DX178" s="527"/>
      <c r="DY178" s="527"/>
      <c r="DZ178" s="527"/>
      <c r="EA178" s="527"/>
      <c r="EB178" s="527"/>
      <c r="EC178" s="527"/>
      <c r="ED178" s="527"/>
      <c r="EE178" s="527"/>
      <c r="EF178" s="527"/>
      <c r="EG178" s="437" t="s">
        <v>975</v>
      </c>
      <c r="EH178" s="527"/>
      <c r="EI178" s="437" t="e">
        <f>#REF!&amp;#REF!</f>
        <v>#REF!</v>
      </c>
      <c r="EJ178" s="437" t="e">
        <f>#REF!&amp;#REF!</f>
        <v>#REF!</v>
      </c>
      <c r="EK178" s="437" t="e">
        <f>#REF!&amp;#REF!</f>
        <v>#REF!</v>
      </c>
      <c r="EL178" s="437"/>
      <c r="EM178" s="434" t="s">
        <v>936</v>
      </c>
      <c r="EN178" s="437" t="e">
        <f>#REF!&amp;#REF!</f>
        <v>#REF!</v>
      </c>
      <c r="EO178" s="437" t="e">
        <f>#REF!&amp;#REF!</f>
        <v>#REF!</v>
      </c>
      <c r="EP178" s="437" t="e">
        <f>#REF!&amp;#REF!</f>
        <v>#REF!</v>
      </c>
      <c r="EQ178" s="437" t="s">
        <v>936</v>
      </c>
      <c r="ER178" s="527"/>
      <c r="ES178" s="527"/>
      <c r="ET178" s="527"/>
      <c r="EU178" s="527"/>
      <c r="EV178" s="527"/>
      <c r="EW178" s="527"/>
      <c r="EX178" s="527"/>
      <c r="EY178" s="527"/>
      <c r="EZ178" s="527"/>
      <c r="FA178" s="527"/>
      <c r="FB178" s="527"/>
      <c r="FC178" s="527"/>
      <c r="FD178" s="527"/>
      <c r="FE178" s="527"/>
      <c r="FF178" s="527"/>
      <c r="FG178" s="527"/>
      <c r="FH178" s="527"/>
      <c r="FI178" s="527"/>
      <c r="FJ178" s="527"/>
      <c r="FK178" s="527"/>
      <c r="FL178" s="527"/>
      <c r="FM178" s="527"/>
      <c r="FN178" s="527"/>
      <c r="FO178" s="527"/>
      <c r="FP178" s="527"/>
      <c r="FQ178" s="527"/>
      <c r="FR178" s="527"/>
      <c r="FS178" s="527"/>
      <c r="FT178" s="527"/>
      <c r="FU178" s="527"/>
      <c r="FV178" s="527"/>
      <c r="FW178" s="527"/>
      <c r="FX178" s="527"/>
      <c r="FY178" s="527"/>
      <c r="FZ178" s="527"/>
      <c r="GA178" s="527"/>
      <c r="GB178" s="527"/>
      <c r="GC178" s="527"/>
      <c r="GD178" s="527"/>
      <c r="GE178" s="527"/>
      <c r="GF178" s="527"/>
      <c r="GG178" s="527"/>
      <c r="GH178" s="527"/>
      <c r="GI178" s="527"/>
      <c r="GJ178" s="527"/>
      <c r="GK178" s="527"/>
      <c r="GL178" s="527"/>
      <c r="GM178" s="527"/>
      <c r="GN178" s="527"/>
      <c r="GO178" s="527"/>
      <c r="GP178" s="527"/>
      <c r="GQ178" s="527"/>
      <c r="GR178" s="527"/>
      <c r="GS178" s="527"/>
      <c r="GT178" s="527"/>
      <c r="GU178" s="527"/>
      <c r="GV178" s="527"/>
      <c r="GW178" s="527"/>
      <c r="GX178" s="527"/>
      <c r="GY178" s="527"/>
      <c r="GZ178" s="527"/>
      <c r="HA178" s="527"/>
      <c r="HB178" s="527"/>
      <c r="HC178" s="527"/>
      <c r="HD178" s="527"/>
      <c r="HE178" s="527"/>
      <c r="HF178" s="527"/>
      <c r="HG178" s="527"/>
      <c r="HH178" s="527"/>
      <c r="HI178" s="527"/>
      <c r="HJ178" s="527"/>
      <c r="HK178" s="527"/>
      <c r="HL178" s="527"/>
      <c r="HM178" s="527"/>
      <c r="HN178" s="527"/>
      <c r="HO178" s="527"/>
      <c r="HP178" s="527"/>
      <c r="HQ178" s="527"/>
      <c r="HR178" s="527"/>
      <c r="HS178" s="527"/>
      <c r="HT178" s="527"/>
      <c r="HU178" s="527"/>
      <c r="HV178" s="527"/>
      <c r="HW178" s="527"/>
      <c r="HX178" s="527"/>
      <c r="HY178" s="437" t="s">
        <v>953</v>
      </c>
      <c r="HZ178" s="527"/>
      <c r="IA178" s="437" t="e">
        <f>#REF!&amp;#REF!</f>
        <v>#REF!</v>
      </c>
      <c r="IB178" s="437" t="e">
        <f>#REF!&amp;#REF!</f>
        <v>#REF!</v>
      </c>
      <c r="IC178" s="437" t="e">
        <f>#REF!&amp;#REF!</f>
        <v>#REF!</v>
      </c>
      <c r="ID178" s="437"/>
      <c r="IE178" s="437" t="s">
        <v>936</v>
      </c>
      <c r="IF178" s="437" t="e">
        <f>#REF!&amp;#REF!</f>
        <v>#REF!</v>
      </c>
      <c r="IG178" s="437" t="e">
        <f>#REF!&amp;#REF!</f>
        <v>#REF!</v>
      </c>
      <c r="IH178" s="437" t="e">
        <f>#REF!&amp;#REF!</f>
        <v>#REF!</v>
      </c>
      <c r="II178" s="437" t="s">
        <v>936</v>
      </c>
      <c r="IJ178" s="527"/>
      <c r="IK178" s="437" t="s">
        <v>953</v>
      </c>
      <c r="IL178" s="527"/>
      <c r="IM178" s="437" t="e">
        <f>#REF!&amp;#REF!</f>
        <v>#REF!</v>
      </c>
      <c r="IN178" s="437" t="e">
        <f>#REF!&amp;#REF!</f>
        <v>#REF!</v>
      </c>
      <c r="IO178" s="437" t="e">
        <f>#REF!&amp;#REF!</f>
        <v>#REF!</v>
      </c>
      <c r="IP178" s="437"/>
      <c r="IQ178" s="437" t="s">
        <v>936</v>
      </c>
      <c r="IR178" s="437" t="e">
        <f>#REF!&amp;#REF!</f>
        <v>#REF!</v>
      </c>
      <c r="IS178" s="437" t="e">
        <f>#REF!&amp;#REF!</f>
        <v>#REF!</v>
      </c>
      <c r="IT178" s="437" t="e">
        <f>#REF!&amp;#REF!</f>
        <v>#REF!</v>
      </c>
      <c r="IU178" s="437" t="s">
        <v>936</v>
      </c>
      <c r="IV178" s="565" t="s">
        <v>954</v>
      </c>
      <c r="IW178" s="22"/>
      <c r="IX178" s="22"/>
      <c r="IY178" s="22"/>
      <c r="IZ178" s="22"/>
      <c r="JA178" s="22"/>
      <c r="JB178" s="22"/>
      <c r="JC178" s="22"/>
      <c r="JD178" s="22"/>
      <c r="JE178" s="22"/>
      <c r="JF178" s="22"/>
      <c r="JG178" s="22"/>
      <c r="JH178" s="21"/>
      <c r="JI178" s="22"/>
      <c r="JJ178" s="22"/>
      <c r="JK178" s="22"/>
      <c r="JL178" s="22"/>
      <c r="JM178" s="22"/>
      <c r="JN178" s="22"/>
      <c r="JO178" s="22"/>
      <c r="JP178" s="22"/>
      <c r="JQ178" s="22"/>
      <c r="JR178" s="22"/>
      <c r="JS178" s="22"/>
      <c r="JT178" s="22"/>
      <c r="JU178" s="22"/>
      <c r="JV178" s="22"/>
      <c r="JW178" s="22"/>
      <c r="JX178" s="22"/>
      <c r="JY178" s="22"/>
      <c r="JZ178" s="22"/>
      <c r="KA178" s="22"/>
      <c r="KB178" s="22"/>
      <c r="KC178" s="22"/>
      <c r="KD178" s="22"/>
      <c r="KE178" s="22"/>
      <c r="KF178" s="22"/>
      <c r="KG178" s="22"/>
      <c r="KH178" s="22"/>
      <c r="KI178" s="22"/>
      <c r="KJ178" s="22"/>
      <c r="KK178" s="22"/>
      <c r="KL178" s="22"/>
      <c r="KM178" s="22"/>
      <c r="KN178" s="22"/>
      <c r="KO178" s="22"/>
      <c r="KP178" s="22"/>
      <c r="KQ178" s="22"/>
      <c r="KR178" s="22"/>
      <c r="KS178" s="22"/>
      <c r="KT178" s="22"/>
      <c r="KU178" s="22"/>
      <c r="KV178" s="22"/>
      <c r="KW178" s="22"/>
      <c r="KX178" s="22"/>
      <c r="KY178" s="22"/>
      <c r="KZ178" s="22"/>
      <c r="LA178" s="22"/>
      <c r="LB178" s="22"/>
      <c r="LC178" s="22"/>
      <c r="LD178" s="22"/>
      <c r="LE178" s="22"/>
      <c r="LF178" s="22"/>
      <c r="LG178" s="22"/>
      <c r="LH178" s="22"/>
      <c r="LI178" s="22"/>
      <c r="LJ178" s="23"/>
    </row>
    <row r="179" spans="2:322" ht="3.65" customHeight="1">
      <c r="B179" s="21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3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559"/>
      <c r="BB179" s="554"/>
      <c r="BC179" s="554"/>
      <c r="BD179" s="554"/>
      <c r="BE179" s="554"/>
      <c r="BF179" s="554"/>
      <c r="BG179" s="554"/>
      <c r="BH179" s="554"/>
      <c r="BI179" s="554"/>
      <c r="BJ179" s="554"/>
      <c r="BK179" s="554"/>
      <c r="BL179" s="554"/>
      <c r="BM179" s="527"/>
      <c r="BN179" s="527"/>
      <c r="BO179" s="527"/>
      <c r="BP179" s="22"/>
      <c r="BQ179" s="22"/>
      <c r="BR179" s="22"/>
      <c r="BS179" s="22"/>
      <c r="BT179" s="22"/>
      <c r="BU179" s="22"/>
      <c r="BV179" s="22"/>
      <c r="BW179" s="22"/>
      <c r="BX179" s="22"/>
      <c r="BY179" s="527"/>
      <c r="BZ179" s="527"/>
      <c r="CA179" s="527"/>
      <c r="CB179" s="527"/>
      <c r="CC179" s="527"/>
      <c r="CD179" s="527"/>
      <c r="CE179" s="527"/>
      <c r="CF179" s="527"/>
      <c r="CG179" s="527"/>
      <c r="CH179" s="527"/>
      <c r="CI179" s="527"/>
      <c r="CJ179" s="527"/>
      <c r="CK179" s="527"/>
      <c r="CL179" s="527"/>
      <c r="CM179" s="437" t="str">
        <f>CK178&amp;CM178</f>
        <v>TaMPM6</v>
      </c>
      <c r="CN179" s="437" t="str">
        <f>CK178&amp;CN178</f>
        <v>TaMATS</v>
      </c>
      <c r="CO179" s="437" t="str">
        <f>CK178&amp;CO178</f>
        <v>TaMIL6</v>
      </c>
      <c r="CP179" s="437"/>
      <c r="CQ179" s="437" t="s">
        <v>936</v>
      </c>
      <c r="CR179" s="437" t="str">
        <f>CK178&amp;CR178</f>
        <v>TaMATS</v>
      </c>
      <c r="CS179" s="437" t="str">
        <f>CK178&amp;CS178</f>
        <v>TaMIL6</v>
      </c>
      <c r="CT179" s="437" t="str">
        <f>CK178&amp;CT178</f>
        <v>TaMPM6</v>
      </c>
      <c r="CU179" s="437" t="s">
        <v>936</v>
      </c>
      <c r="CV179" s="528"/>
      <c r="CW179" s="527"/>
      <c r="CX179" s="527"/>
      <c r="CY179" s="527"/>
      <c r="CZ179" s="527"/>
      <c r="DA179" s="527"/>
      <c r="DB179" s="527"/>
      <c r="DC179" s="527"/>
      <c r="DD179" s="527"/>
      <c r="DE179" s="527"/>
      <c r="DF179" s="527"/>
      <c r="DG179" s="527"/>
      <c r="DH179" s="527"/>
      <c r="DI179" s="527"/>
      <c r="DJ179" s="527"/>
      <c r="DK179" s="527"/>
      <c r="DL179" s="527"/>
      <c r="DM179" s="527"/>
      <c r="DN179" s="527"/>
      <c r="DO179" s="527"/>
      <c r="DP179" s="527"/>
      <c r="DQ179" s="527"/>
      <c r="DR179" s="527"/>
      <c r="DS179" s="527"/>
      <c r="DT179" s="527"/>
      <c r="DU179" s="527"/>
      <c r="DV179" s="527"/>
      <c r="DW179" s="527"/>
      <c r="DX179" s="527"/>
      <c r="DY179" s="527"/>
      <c r="DZ179" s="527"/>
      <c r="EA179" s="527"/>
      <c r="EB179" s="527"/>
      <c r="EC179" s="527"/>
      <c r="ED179" s="527"/>
      <c r="EE179" s="527"/>
      <c r="EF179" s="527"/>
      <c r="EG179" s="527"/>
      <c r="EH179" s="527"/>
      <c r="EI179" s="435" t="e">
        <f>EI178&amp;EG178</f>
        <v>#REF!</v>
      </c>
      <c r="EJ179" s="435" t="e">
        <f>EJ178&amp;EG178</f>
        <v>#REF!</v>
      </c>
      <c r="EK179" s="435" t="e">
        <f>EK178&amp;EG178</f>
        <v>#REF!</v>
      </c>
      <c r="EL179" s="435"/>
      <c r="EM179" s="436" t="s">
        <v>936</v>
      </c>
      <c r="EN179" s="435" t="e">
        <f>EN178&amp;EG178</f>
        <v>#REF!</v>
      </c>
      <c r="EO179" s="435" t="e">
        <f>EO178&amp;EG178</f>
        <v>#REF!</v>
      </c>
      <c r="EP179" s="435" t="e">
        <f>EP178&amp;EG178</f>
        <v>#REF!</v>
      </c>
      <c r="EQ179" s="437" t="s">
        <v>936</v>
      </c>
      <c r="ER179" s="527"/>
      <c r="ES179" s="527"/>
      <c r="ET179" s="527"/>
      <c r="EU179" s="527"/>
      <c r="EV179" s="527"/>
      <c r="EW179" s="527"/>
      <c r="EX179" s="527"/>
      <c r="EY179" s="527"/>
      <c r="EZ179" s="527"/>
      <c r="FA179" s="527"/>
      <c r="FB179" s="527"/>
      <c r="FC179" s="527"/>
      <c r="FD179" s="527"/>
      <c r="FE179" s="527"/>
      <c r="FF179" s="527"/>
      <c r="FG179" s="527"/>
      <c r="FH179" s="527"/>
      <c r="FI179" s="527"/>
      <c r="FJ179" s="527"/>
      <c r="FK179" s="527"/>
      <c r="FL179" s="527"/>
      <c r="FM179" s="527"/>
      <c r="FN179" s="527"/>
      <c r="FO179" s="527"/>
      <c r="FP179" s="527"/>
      <c r="FQ179" s="527"/>
      <c r="FR179" s="527"/>
      <c r="FS179" s="527"/>
      <c r="FT179" s="527"/>
      <c r="FU179" s="527"/>
      <c r="FV179" s="527"/>
      <c r="FW179" s="527"/>
      <c r="FX179" s="527"/>
      <c r="FY179" s="527"/>
      <c r="FZ179" s="527"/>
      <c r="GA179" s="527"/>
      <c r="GB179" s="527"/>
      <c r="GC179" s="527"/>
      <c r="GD179" s="527"/>
      <c r="GE179" s="527"/>
      <c r="GF179" s="527"/>
      <c r="GG179" s="527"/>
      <c r="GH179" s="527"/>
      <c r="GI179" s="527"/>
      <c r="GJ179" s="527"/>
      <c r="GK179" s="527"/>
      <c r="GL179" s="527"/>
      <c r="GM179" s="527"/>
      <c r="GN179" s="527"/>
      <c r="GO179" s="527"/>
      <c r="GP179" s="527"/>
      <c r="GQ179" s="527"/>
      <c r="GR179" s="527"/>
      <c r="GS179" s="527"/>
      <c r="GT179" s="527"/>
      <c r="GU179" s="527"/>
      <c r="GV179" s="527"/>
      <c r="GW179" s="527"/>
      <c r="GX179" s="527"/>
      <c r="GY179" s="527"/>
      <c r="GZ179" s="527"/>
      <c r="HA179" s="527"/>
      <c r="HB179" s="527"/>
      <c r="HC179" s="527"/>
      <c r="HD179" s="527"/>
      <c r="HE179" s="527"/>
      <c r="HF179" s="527"/>
      <c r="HG179" s="527"/>
      <c r="HH179" s="527"/>
      <c r="HI179" s="527"/>
      <c r="HJ179" s="527"/>
      <c r="HK179" s="527"/>
      <c r="HL179" s="527"/>
      <c r="HM179" s="527"/>
      <c r="HN179" s="527"/>
      <c r="HO179" s="527"/>
      <c r="HP179" s="527"/>
      <c r="HQ179" s="527"/>
      <c r="HR179" s="527"/>
      <c r="HS179" s="527"/>
      <c r="HT179" s="527"/>
      <c r="HU179" s="527"/>
      <c r="HV179" s="527"/>
      <c r="HW179" s="527"/>
      <c r="HX179" s="527"/>
      <c r="HY179" s="530"/>
      <c r="HZ179" s="530"/>
      <c r="IA179" s="439" t="e">
        <f>IA178&amp;HY178</f>
        <v>#REF!</v>
      </c>
      <c r="IB179" s="439" t="e">
        <f>IB178&amp;HY178</f>
        <v>#REF!</v>
      </c>
      <c r="IC179" s="439" t="e">
        <f>IC178&amp;HY178</f>
        <v>#REF!</v>
      </c>
      <c r="ID179" s="439"/>
      <c r="IE179" s="440" t="s">
        <v>936</v>
      </c>
      <c r="IF179" s="439" t="e">
        <f>IF178&amp;HY178</f>
        <v>#REF!</v>
      </c>
      <c r="IG179" s="439" t="e">
        <f>IG178&amp;HY178</f>
        <v>#REF!</v>
      </c>
      <c r="IH179" s="439" t="e">
        <f>IH178&amp;HY178</f>
        <v>#REF!</v>
      </c>
      <c r="II179" s="439" t="s">
        <v>936</v>
      </c>
      <c r="IJ179" s="530"/>
      <c r="IK179" s="530"/>
      <c r="IL179" s="530"/>
      <c r="IM179" s="439" t="e">
        <f>IM178&amp;IK178&amp;IV178</f>
        <v>#REF!</v>
      </c>
      <c r="IN179" s="439" t="e">
        <f>IN178&amp;IK178&amp;IV178</f>
        <v>#REF!</v>
      </c>
      <c r="IO179" s="439" t="e">
        <f>IO178&amp;IK178&amp;IV178</f>
        <v>#REF!</v>
      </c>
      <c r="IP179" s="439"/>
      <c r="IQ179" s="440" t="s">
        <v>936</v>
      </c>
      <c r="IR179" s="439" t="e">
        <f>IR178&amp;IK178&amp;IV178</f>
        <v>#REF!</v>
      </c>
      <c r="IS179" s="439" t="e">
        <f>IS178&amp;IK178&amp;IV178</f>
        <v>#REF!</v>
      </c>
      <c r="IT179" s="439" t="e">
        <f>IT178&amp;IK178&amp;IV178</f>
        <v>#REF!</v>
      </c>
      <c r="IU179" s="439" t="s">
        <v>936</v>
      </c>
      <c r="IV179" s="566"/>
      <c r="IW179" s="22"/>
      <c r="IX179" s="22"/>
      <c r="IY179" s="22"/>
      <c r="IZ179" s="22"/>
      <c r="JA179" s="22"/>
      <c r="JB179" s="22"/>
      <c r="JC179" s="22"/>
      <c r="JD179" s="22"/>
      <c r="JE179" s="22"/>
      <c r="JF179" s="22"/>
      <c r="JG179" s="22"/>
      <c r="JH179" s="21"/>
      <c r="JI179" s="22"/>
      <c r="JJ179" s="22"/>
      <c r="JK179" s="22"/>
      <c r="JL179" s="22"/>
      <c r="JM179" s="22"/>
      <c r="JN179" s="22"/>
      <c r="JO179" s="22"/>
      <c r="JP179" s="22"/>
      <c r="JQ179" s="22"/>
      <c r="JR179" s="22"/>
      <c r="JS179" s="22"/>
      <c r="JT179" s="22"/>
      <c r="JU179" s="22"/>
      <c r="JV179" s="22"/>
      <c r="JW179" s="22"/>
      <c r="JX179" s="22"/>
      <c r="JY179" s="22"/>
      <c r="JZ179" s="22"/>
      <c r="KA179" s="22"/>
      <c r="KB179" s="22"/>
      <c r="KC179" s="22"/>
      <c r="KD179" s="22"/>
      <c r="KE179" s="22"/>
      <c r="KF179" s="22"/>
      <c r="KG179" s="22"/>
      <c r="KH179" s="22"/>
      <c r="KI179" s="22"/>
      <c r="KJ179" s="22"/>
      <c r="KK179" s="22"/>
      <c r="KL179" s="22"/>
      <c r="KM179" s="22"/>
      <c r="KN179" s="22"/>
      <c r="KO179" s="22"/>
      <c r="KP179" s="22"/>
      <c r="KQ179" s="22"/>
      <c r="KR179" s="22"/>
      <c r="KS179" s="22"/>
      <c r="KT179" s="22"/>
      <c r="KU179" s="22"/>
      <c r="KV179" s="22"/>
      <c r="KW179" s="22"/>
      <c r="KX179" s="22"/>
      <c r="KY179" s="22"/>
      <c r="KZ179" s="22"/>
      <c r="LA179" s="22"/>
      <c r="LB179" s="22"/>
      <c r="LC179" s="22"/>
      <c r="LD179" s="22"/>
      <c r="LE179" s="22"/>
      <c r="LF179" s="22"/>
      <c r="LG179" s="22"/>
      <c r="LH179" s="22"/>
      <c r="LI179" s="22"/>
      <c r="LJ179" s="23"/>
    </row>
    <row r="180" spans="2:322" ht="3.65" customHeight="1">
      <c r="B180" s="21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3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  <c r="IZ180" s="22"/>
      <c r="JA180" s="22"/>
      <c r="JB180" s="22"/>
      <c r="JC180" s="22"/>
      <c r="JD180" s="22"/>
      <c r="JE180" s="22"/>
      <c r="JF180" s="22"/>
      <c r="JG180" s="22"/>
      <c r="JH180" s="21"/>
      <c r="JI180" s="22"/>
      <c r="JJ180" s="22"/>
      <c r="JK180" s="22"/>
      <c r="JL180" s="22"/>
      <c r="JM180" s="22"/>
      <c r="JN180" s="22"/>
      <c r="JO180" s="22"/>
      <c r="JP180" s="22"/>
      <c r="JQ180" s="22"/>
      <c r="JR180" s="22"/>
      <c r="JS180" s="22"/>
      <c r="JT180" s="22"/>
      <c r="JU180" s="22"/>
      <c r="JV180" s="22"/>
      <c r="JW180" s="22"/>
      <c r="JX180" s="22"/>
      <c r="JY180" s="22"/>
      <c r="JZ180" s="22"/>
      <c r="KA180" s="22"/>
      <c r="KB180" s="22"/>
      <c r="KC180" s="22"/>
      <c r="KD180" s="22"/>
      <c r="KE180" s="22"/>
      <c r="KF180" s="22"/>
      <c r="KG180" s="22"/>
      <c r="KH180" s="22"/>
      <c r="KI180" s="22"/>
      <c r="KJ180" s="22"/>
      <c r="KK180" s="22"/>
      <c r="KL180" s="22"/>
      <c r="KM180" s="22"/>
      <c r="KN180" s="22"/>
      <c r="KO180" s="22"/>
      <c r="KP180" s="22"/>
      <c r="KQ180" s="22"/>
      <c r="KR180" s="22"/>
      <c r="KS180" s="22"/>
      <c r="KT180" s="22"/>
      <c r="KU180" s="22"/>
      <c r="KV180" s="22"/>
      <c r="KW180" s="22"/>
      <c r="KX180" s="22"/>
      <c r="KY180" s="22"/>
      <c r="KZ180" s="22"/>
      <c r="LA180" s="22"/>
      <c r="LB180" s="22"/>
      <c r="LC180" s="22"/>
      <c r="LD180" s="22"/>
      <c r="LE180" s="22"/>
      <c r="LF180" s="22"/>
      <c r="LG180" s="22"/>
      <c r="LH180" s="22"/>
      <c r="LI180" s="22"/>
      <c r="LJ180" s="23"/>
    </row>
    <row r="181" spans="2:322" ht="3.65" customHeight="1" thickBot="1">
      <c r="B181" s="21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3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41"/>
      <c r="IR181" s="42"/>
      <c r="IS181" s="42"/>
      <c r="IT181" s="42"/>
      <c r="IU181" s="42"/>
      <c r="IV181" s="42"/>
      <c r="IW181" s="42"/>
      <c r="IX181" s="42"/>
      <c r="IY181" s="42"/>
      <c r="IZ181" s="42"/>
      <c r="JA181" s="42"/>
      <c r="JB181" s="42"/>
      <c r="JC181" s="42"/>
      <c r="JD181" s="42"/>
      <c r="JE181" s="42"/>
      <c r="JF181" s="42"/>
      <c r="JG181" s="43"/>
      <c r="JH181" s="21"/>
      <c r="JI181" s="22"/>
      <c r="JJ181" s="22"/>
      <c r="JK181" s="22"/>
      <c r="JL181" s="22"/>
      <c r="JM181" s="22"/>
      <c r="JN181" s="22"/>
      <c r="JO181" s="22"/>
      <c r="JP181" s="22"/>
      <c r="JQ181" s="22"/>
      <c r="JR181" s="22"/>
      <c r="JS181" s="22"/>
      <c r="JT181" s="22"/>
      <c r="JU181" s="22"/>
      <c r="JV181" s="22"/>
      <c r="JW181" s="22"/>
      <c r="JX181" s="22"/>
      <c r="JY181" s="22"/>
      <c r="JZ181" s="22"/>
      <c r="KA181" s="22"/>
      <c r="KB181" s="22"/>
      <c r="KC181" s="22"/>
      <c r="KD181" s="22"/>
      <c r="KE181" s="22"/>
      <c r="KF181" s="22"/>
      <c r="KG181" s="22"/>
      <c r="KH181" s="22"/>
      <c r="KI181" s="22"/>
      <c r="KJ181" s="22"/>
      <c r="KK181" s="22"/>
      <c r="KL181" s="22"/>
      <c r="KM181" s="22"/>
      <c r="KN181" s="22"/>
      <c r="KO181" s="22"/>
      <c r="KP181" s="22"/>
      <c r="KQ181" s="22"/>
      <c r="KR181" s="22"/>
      <c r="KS181" s="22"/>
      <c r="KT181" s="22"/>
      <c r="KU181" s="22"/>
      <c r="KV181" s="22"/>
      <c r="KW181" s="22"/>
      <c r="KX181" s="22"/>
      <c r="KY181" s="22"/>
      <c r="KZ181" s="22"/>
      <c r="LA181" s="22"/>
      <c r="LB181" s="22"/>
      <c r="LC181" s="22"/>
      <c r="LD181" s="22"/>
      <c r="LE181" s="22"/>
      <c r="LF181" s="22"/>
      <c r="LG181" s="22"/>
      <c r="LH181" s="22"/>
      <c r="LI181" s="22"/>
      <c r="LJ181" s="23"/>
    </row>
    <row r="182" spans="2:322" ht="3.65" customHeight="1" thickTop="1">
      <c r="B182" s="21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3"/>
      <c r="AP182" s="74"/>
      <c r="AQ182" s="75"/>
      <c r="AR182" s="75"/>
      <c r="AS182" s="75"/>
      <c r="AT182" s="75"/>
      <c r="AU182" s="75"/>
      <c r="AV182" s="75"/>
      <c r="AW182" s="75"/>
      <c r="AX182" s="75"/>
      <c r="AY182" s="75"/>
      <c r="AZ182" s="75"/>
      <c r="BA182" s="75"/>
      <c r="BB182" s="75"/>
      <c r="BC182" s="75"/>
      <c r="BD182" s="75"/>
      <c r="BE182" s="75"/>
      <c r="BF182" s="75"/>
      <c r="BG182" s="75"/>
      <c r="BH182" s="75"/>
      <c r="BI182" s="75"/>
      <c r="BJ182" s="75"/>
      <c r="BK182" s="75"/>
      <c r="BL182" s="75"/>
      <c r="BM182" s="75"/>
      <c r="BN182" s="75"/>
      <c r="BO182" s="75"/>
      <c r="BP182" s="75"/>
      <c r="BQ182" s="75"/>
      <c r="BR182" s="75"/>
      <c r="BS182" s="75"/>
      <c r="BT182" s="75"/>
      <c r="BU182" s="75"/>
      <c r="BV182" s="75"/>
      <c r="BW182" s="75"/>
      <c r="BX182" s="75"/>
      <c r="BY182" s="75"/>
      <c r="BZ182" s="75"/>
      <c r="CA182" s="75"/>
      <c r="CB182" s="75"/>
      <c r="CC182" s="75"/>
      <c r="CD182" s="75"/>
      <c r="CE182" s="75"/>
      <c r="CF182" s="75"/>
      <c r="CG182" s="75"/>
      <c r="CH182" s="75"/>
      <c r="CI182" s="75"/>
      <c r="CJ182" s="75"/>
      <c r="CK182" s="75"/>
      <c r="CL182" s="75"/>
      <c r="CM182" s="75"/>
      <c r="CN182" s="75"/>
      <c r="CO182" s="75"/>
      <c r="CP182" s="75"/>
      <c r="CQ182" s="75"/>
      <c r="CR182" s="75"/>
      <c r="CS182" s="75"/>
      <c r="CT182" s="75"/>
      <c r="CU182" s="75"/>
      <c r="CV182" s="75"/>
      <c r="CW182" s="75"/>
      <c r="CX182" s="75"/>
      <c r="CY182" s="75"/>
      <c r="CZ182" s="75"/>
      <c r="DA182" s="75"/>
      <c r="DB182" s="75"/>
      <c r="DC182" s="75"/>
      <c r="DD182" s="75"/>
      <c r="DE182" s="75"/>
      <c r="DF182" s="75"/>
      <c r="DG182" s="75"/>
      <c r="DH182" s="75"/>
      <c r="DI182" s="75"/>
      <c r="DJ182" s="75"/>
      <c r="DK182" s="75"/>
      <c r="DL182" s="75"/>
      <c r="DM182" s="75"/>
      <c r="DN182" s="75"/>
      <c r="DO182" s="75"/>
      <c r="DP182" s="75"/>
      <c r="DQ182" s="75"/>
      <c r="DR182" s="75"/>
      <c r="DS182" s="75"/>
      <c r="DT182" s="75"/>
      <c r="DU182" s="75"/>
      <c r="DV182" s="75"/>
      <c r="DW182" s="75"/>
      <c r="DX182" s="75"/>
      <c r="DY182" s="75"/>
      <c r="DZ182" s="75"/>
      <c r="EA182" s="75"/>
      <c r="EB182" s="75"/>
      <c r="EC182" s="75"/>
      <c r="ED182" s="75"/>
      <c r="EE182" s="75"/>
      <c r="EF182" s="75"/>
      <c r="EG182" s="75"/>
      <c r="EH182" s="75"/>
      <c r="EI182" s="75"/>
      <c r="EJ182" s="75"/>
      <c r="EK182" s="75"/>
      <c r="EL182" s="75"/>
      <c r="EM182" s="75"/>
      <c r="EN182" s="75"/>
      <c r="EO182" s="75"/>
      <c r="EP182" s="75"/>
      <c r="EQ182" s="75"/>
      <c r="ER182" s="75"/>
      <c r="ES182" s="75"/>
      <c r="ET182" s="75"/>
      <c r="EU182" s="75"/>
      <c r="EV182" s="75"/>
      <c r="EW182" s="75"/>
      <c r="EX182" s="75"/>
      <c r="EY182" s="75"/>
      <c r="EZ182" s="75"/>
      <c r="FA182" s="75"/>
      <c r="FB182" s="75"/>
      <c r="FC182" s="75"/>
      <c r="FD182" s="75"/>
      <c r="FE182" s="75"/>
      <c r="FF182" s="75"/>
      <c r="FG182" s="75"/>
      <c r="FH182" s="75"/>
      <c r="FI182" s="75"/>
      <c r="FJ182" s="75"/>
      <c r="FK182" s="75"/>
      <c r="FL182" s="75"/>
      <c r="FM182" s="75"/>
      <c r="FN182" s="75"/>
      <c r="FO182" s="75"/>
      <c r="FP182" s="75"/>
      <c r="FQ182" s="75"/>
      <c r="FR182" s="75"/>
      <c r="FS182" s="75"/>
      <c r="FT182" s="75"/>
      <c r="FU182" s="75"/>
      <c r="FV182" s="75"/>
      <c r="FW182" s="75"/>
      <c r="FX182" s="75"/>
      <c r="FY182" s="75"/>
      <c r="FZ182" s="75"/>
      <c r="GA182" s="75"/>
      <c r="GB182" s="75"/>
      <c r="GC182" s="75"/>
      <c r="GD182" s="75"/>
      <c r="GE182" s="75"/>
      <c r="GF182" s="75"/>
      <c r="GG182" s="75"/>
      <c r="GH182" s="75"/>
      <c r="GI182" s="75"/>
      <c r="GJ182" s="75"/>
      <c r="GK182" s="75"/>
      <c r="GL182" s="75"/>
      <c r="GM182" s="75"/>
      <c r="GN182" s="75"/>
      <c r="GO182" s="75"/>
      <c r="GP182" s="75"/>
      <c r="GQ182" s="75"/>
      <c r="GR182" s="75"/>
      <c r="GS182" s="75"/>
      <c r="GT182" s="75"/>
      <c r="GU182" s="75"/>
      <c r="GV182" s="75"/>
      <c r="GW182" s="75"/>
      <c r="GX182" s="75"/>
      <c r="GY182" s="75"/>
      <c r="GZ182" s="75"/>
      <c r="HA182" s="75"/>
      <c r="HB182" s="75"/>
      <c r="HC182" s="75"/>
      <c r="HD182" s="75"/>
      <c r="HE182" s="75"/>
      <c r="HF182" s="75"/>
      <c r="HG182" s="75"/>
      <c r="HH182" s="75"/>
      <c r="HI182" s="75"/>
      <c r="HJ182" s="75"/>
      <c r="HK182" s="75"/>
      <c r="HL182" s="75"/>
      <c r="HM182" s="75"/>
      <c r="HN182" s="75"/>
      <c r="HO182" s="75"/>
      <c r="HP182" s="75"/>
      <c r="HQ182" s="75"/>
      <c r="HR182" s="75"/>
      <c r="HS182" s="75"/>
      <c r="HT182" s="75"/>
      <c r="HU182" s="75"/>
      <c r="HV182" s="75"/>
      <c r="HW182" s="75"/>
      <c r="HX182" s="75"/>
      <c r="HY182" s="75"/>
      <c r="HZ182" s="75"/>
      <c r="IA182" s="75"/>
      <c r="IB182" s="75"/>
      <c r="IC182" s="75"/>
      <c r="ID182" s="75"/>
      <c r="IE182" s="75"/>
      <c r="IF182" s="75"/>
      <c r="IG182" s="75"/>
      <c r="IH182" s="75"/>
      <c r="II182" s="75"/>
      <c r="IJ182" s="75"/>
      <c r="IK182" s="75"/>
      <c r="IL182" s="75"/>
      <c r="IM182" s="75"/>
      <c r="IN182" s="75"/>
      <c r="IO182" s="75"/>
      <c r="IP182" s="75"/>
      <c r="IQ182" s="75"/>
      <c r="IR182" s="75"/>
      <c r="IS182" s="75"/>
      <c r="IT182" s="75"/>
      <c r="IU182" s="75"/>
      <c r="IV182" s="75"/>
      <c r="IW182" s="75"/>
      <c r="IX182" s="75"/>
      <c r="IY182" s="75"/>
      <c r="IZ182" s="75"/>
      <c r="JA182" s="75"/>
      <c r="JB182" s="75"/>
      <c r="JC182" s="75"/>
      <c r="JD182" s="75"/>
      <c r="JE182" s="75"/>
      <c r="JF182" s="22"/>
      <c r="JG182" s="22"/>
      <c r="JH182" s="21"/>
      <c r="JI182" s="22"/>
      <c r="JJ182" s="22"/>
      <c r="JK182" s="22"/>
      <c r="JL182" s="22"/>
      <c r="JM182" s="22"/>
      <c r="JN182" s="22"/>
      <c r="JO182" s="22"/>
      <c r="JP182" s="22"/>
      <c r="JQ182" s="22"/>
      <c r="JR182" s="22"/>
      <c r="JS182" s="22"/>
      <c r="JT182" s="22"/>
      <c r="JU182" s="22"/>
      <c r="JV182" s="22"/>
      <c r="JW182" s="22"/>
      <c r="JX182" s="22"/>
      <c r="JY182" s="22"/>
      <c r="JZ182" s="22"/>
      <c r="KA182" s="22"/>
      <c r="KB182" s="22"/>
      <c r="KC182" s="22"/>
      <c r="KD182" s="22"/>
      <c r="KE182" s="22"/>
      <c r="KF182" s="22"/>
      <c r="KG182" s="22"/>
      <c r="KH182" s="22"/>
      <c r="KI182" s="22"/>
      <c r="KJ182" s="22"/>
      <c r="KK182" s="22"/>
      <c r="KL182" s="22"/>
      <c r="KM182" s="22"/>
      <c r="KN182" s="22"/>
      <c r="KO182" s="22"/>
      <c r="KP182" s="22"/>
      <c r="KQ182" s="22"/>
      <c r="KR182" s="22"/>
      <c r="KS182" s="22"/>
      <c r="KT182" s="22"/>
      <c r="KU182" s="22"/>
      <c r="KV182" s="22"/>
      <c r="KW182" s="22"/>
      <c r="KX182" s="22"/>
      <c r="KY182" s="22"/>
      <c r="KZ182" s="22"/>
      <c r="LA182" s="22"/>
      <c r="LB182" s="22"/>
      <c r="LC182" s="22"/>
      <c r="LD182" s="22"/>
      <c r="LE182" s="22"/>
      <c r="LF182" s="22"/>
      <c r="LG182" s="22"/>
      <c r="LH182" s="22"/>
      <c r="LI182" s="22"/>
      <c r="LJ182" s="23"/>
    </row>
    <row r="183" spans="2:322" ht="3.65" customHeight="1">
      <c r="B183" s="21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3"/>
      <c r="AP183" s="76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346"/>
      <c r="BB183" s="346"/>
      <c r="BC183" s="346"/>
      <c r="BD183" s="346"/>
      <c r="BE183" s="77"/>
      <c r="BF183" s="77"/>
      <c r="BG183" s="77"/>
      <c r="BH183" s="77"/>
      <c r="BI183" s="77"/>
      <c r="BJ183" s="77"/>
      <c r="BK183" s="77"/>
      <c r="BL183" s="77"/>
      <c r="BM183" s="77"/>
      <c r="BN183" s="77"/>
      <c r="BO183" s="77"/>
      <c r="BP183" s="77"/>
      <c r="BQ183" s="77"/>
      <c r="BR183" s="77"/>
      <c r="BS183" s="77"/>
      <c r="BT183" s="77"/>
      <c r="BU183" s="77"/>
      <c r="BV183" s="77"/>
      <c r="BW183" s="77"/>
      <c r="BX183" s="77"/>
      <c r="BY183" s="77"/>
      <c r="BZ183" s="77"/>
      <c r="CA183" s="77"/>
      <c r="CB183" s="77"/>
      <c r="CC183" s="77"/>
      <c r="CD183" s="77"/>
      <c r="CE183" s="77"/>
      <c r="CF183" s="77"/>
      <c r="CG183" s="77"/>
      <c r="CH183" s="77"/>
      <c r="CI183" s="77"/>
      <c r="CJ183" s="77"/>
      <c r="CK183" s="77"/>
      <c r="CL183" s="77"/>
      <c r="CM183" s="77"/>
      <c r="CN183" s="77"/>
      <c r="CO183" s="77"/>
      <c r="CP183" s="77"/>
      <c r="CQ183" s="77"/>
      <c r="CR183" s="77"/>
      <c r="CS183" s="77"/>
      <c r="CT183" s="77"/>
      <c r="CU183" s="77"/>
      <c r="CV183" s="77"/>
      <c r="CW183" s="77"/>
      <c r="CX183" s="77"/>
      <c r="CY183" s="77"/>
      <c r="CZ183" s="77"/>
      <c r="DA183" s="77"/>
      <c r="DB183" s="77"/>
      <c r="DC183" s="77"/>
      <c r="DD183" s="77"/>
      <c r="DE183" s="77"/>
      <c r="DF183" s="77"/>
      <c r="DG183" s="77"/>
      <c r="DH183" s="77"/>
      <c r="DI183" s="77"/>
      <c r="DJ183" s="77"/>
      <c r="DK183" s="77"/>
      <c r="DL183" s="77"/>
      <c r="DM183" s="77"/>
      <c r="DN183" s="77"/>
      <c r="DO183" s="77"/>
      <c r="DP183" s="77"/>
      <c r="DQ183" s="77"/>
      <c r="DR183" s="77"/>
      <c r="DS183" s="77"/>
      <c r="DT183" s="77"/>
      <c r="DU183" s="77"/>
      <c r="DV183" s="77"/>
      <c r="DW183" s="77"/>
      <c r="DX183" s="77"/>
      <c r="DY183" s="77"/>
      <c r="DZ183" s="77"/>
      <c r="EA183" s="77"/>
      <c r="EB183" s="77"/>
      <c r="EC183" s="77"/>
      <c r="ED183" s="77"/>
      <c r="EE183" s="77"/>
      <c r="EF183" s="77"/>
      <c r="EG183" s="77"/>
      <c r="EH183" s="77"/>
      <c r="EI183" s="77"/>
      <c r="EJ183" s="77"/>
      <c r="EK183" s="77"/>
      <c r="EL183" s="77"/>
      <c r="EM183" s="77"/>
      <c r="EN183" s="77"/>
      <c r="EO183" s="77"/>
      <c r="EP183" s="77"/>
      <c r="EQ183" s="77"/>
      <c r="ER183" s="77"/>
      <c r="ES183" s="77"/>
      <c r="ET183" s="77"/>
      <c r="EU183" s="77"/>
      <c r="EV183" s="77"/>
      <c r="EW183" s="77"/>
      <c r="EX183" s="77"/>
      <c r="EY183" s="77"/>
      <c r="EZ183" s="77"/>
      <c r="FA183" s="77"/>
      <c r="FB183" s="77"/>
      <c r="FC183" s="77"/>
      <c r="FD183" s="77"/>
      <c r="FE183" s="77"/>
      <c r="FF183" s="77"/>
      <c r="FG183" s="77"/>
      <c r="FH183" s="77"/>
      <c r="FI183" s="77"/>
      <c r="FJ183" s="77"/>
      <c r="FK183" s="77"/>
      <c r="FL183" s="77"/>
      <c r="FM183" s="77"/>
      <c r="FN183" s="77"/>
      <c r="FO183" s="77"/>
      <c r="FP183" s="77"/>
      <c r="FQ183" s="77"/>
      <c r="FR183" s="77"/>
      <c r="FS183" s="77"/>
      <c r="FT183" s="77"/>
      <c r="FU183" s="77"/>
      <c r="FV183" s="77"/>
      <c r="FW183" s="77"/>
      <c r="FX183" s="77"/>
      <c r="FY183" s="77"/>
      <c r="FZ183" s="77"/>
      <c r="GA183" s="77"/>
      <c r="GB183" s="77"/>
      <c r="GC183" s="77"/>
      <c r="GD183" s="77"/>
      <c r="GE183" s="77"/>
      <c r="GF183" s="77"/>
      <c r="GG183" s="77"/>
      <c r="GH183" s="77"/>
      <c r="GI183" s="77"/>
      <c r="GJ183" s="77"/>
      <c r="GK183" s="77"/>
      <c r="GL183" s="77"/>
      <c r="GM183" s="77"/>
      <c r="GN183" s="77"/>
      <c r="GO183" s="77"/>
      <c r="GP183" s="77"/>
      <c r="GQ183" s="77"/>
      <c r="GR183" s="77"/>
      <c r="GS183" s="77"/>
      <c r="GT183" s="77"/>
      <c r="GU183" s="77"/>
      <c r="GV183" s="77"/>
      <c r="GW183" s="77"/>
      <c r="GX183" s="77"/>
      <c r="GY183" s="77"/>
      <c r="GZ183" s="77"/>
      <c r="HA183" s="77"/>
      <c r="HB183" s="77"/>
      <c r="HC183" s="77"/>
      <c r="HD183" s="77"/>
      <c r="HE183" s="77"/>
      <c r="HF183" s="77"/>
      <c r="HG183" s="77"/>
      <c r="HH183" s="77"/>
      <c r="HI183" s="77"/>
      <c r="HJ183" s="77"/>
      <c r="HK183" s="77"/>
      <c r="HL183" s="77"/>
      <c r="HM183" s="77"/>
      <c r="HN183" s="77"/>
      <c r="HO183" s="77"/>
      <c r="HP183" s="77"/>
      <c r="HQ183" s="77"/>
      <c r="HR183" s="77"/>
      <c r="HS183" s="77"/>
      <c r="HT183" s="77"/>
      <c r="HU183" s="77"/>
      <c r="HV183" s="77"/>
      <c r="HW183" s="77"/>
      <c r="HX183" s="77"/>
      <c r="HY183" s="77"/>
      <c r="HZ183" s="77"/>
      <c r="IA183" s="77"/>
      <c r="IB183" s="77"/>
      <c r="IC183" s="77"/>
      <c r="ID183" s="77"/>
      <c r="IE183" s="77"/>
      <c r="IF183" s="77"/>
      <c r="IG183" s="77"/>
      <c r="IH183" s="77"/>
      <c r="II183" s="77"/>
      <c r="IJ183" s="77"/>
      <c r="IK183" s="77"/>
      <c r="IL183" s="77"/>
      <c r="IM183" s="77"/>
      <c r="IN183" s="77"/>
      <c r="IO183" s="77"/>
      <c r="IP183" s="77"/>
      <c r="IQ183" s="77"/>
      <c r="IR183" s="77"/>
      <c r="IS183" s="77"/>
      <c r="IT183" s="77"/>
      <c r="IU183" s="77"/>
      <c r="IV183" s="77"/>
      <c r="IW183" s="77"/>
      <c r="IX183" s="77"/>
      <c r="IY183" s="77"/>
      <c r="IZ183" s="77"/>
      <c r="JA183" s="77"/>
      <c r="JB183" s="77"/>
      <c r="JC183" s="77"/>
      <c r="JD183" s="77"/>
      <c r="JE183" s="77"/>
      <c r="JF183" s="22"/>
      <c r="JG183" s="23"/>
      <c r="JH183" s="22"/>
      <c r="JI183" s="22"/>
      <c r="JJ183" s="22"/>
      <c r="JK183" s="44"/>
      <c r="JL183" s="22"/>
      <c r="JM183" s="22"/>
      <c r="JN183" s="22"/>
      <c r="JO183" s="22"/>
      <c r="JP183" s="22"/>
      <c r="JQ183" s="22"/>
      <c r="JR183" s="22"/>
      <c r="JS183" s="22"/>
      <c r="JT183" s="22"/>
      <c r="JU183" s="22"/>
      <c r="JV183" s="22"/>
      <c r="JW183" s="22"/>
      <c r="JX183" s="22"/>
      <c r="JY183" s="22"/>
      <c r="JZ183" s="22"/>
      <c r="KA183" s="22"/>
      <c r="KB183" s="22"/>
      <c r="KC183" s="22"/>
      <c r="KD183" s="22"/>
      <c r="KE183" s="22"/>
      <c r="KF183" s="22"/>
      <c r="KG183" s="22"/>
      <c r="KH183" s="22"/>
      <c r="KI183" s="22"/>
      <c r="KJ183" s="22"/>
      <c r="KK183" s="22"/>
      <c r="KL183" s="22"/>
      <c r="KM183" s="22"/>
      <c r="KN183" s="22"/>
      <c r="KO183" s="22"/>
      <c r="KP183" s="22"/>
      <c r="KQ183" s="22"/>
      <c r="KR183" s="22"/>
      <c r="KS183" s="22"/>
      <c r="KT183" s="22"/>
      <c r="KU183" s="22"/>
      <c r="KV183" s="22"/>
      <c r="KW183" s="22"/>
      <c r="KX183" s="22"/>
      <c r="KY183" s="22"/>
      <c r="KZ183" s="22"/>
      <c r="LA183" s="22"/>
      <c r="LB183" s="22"/>
      <c r="LC183" s="22"/>
      <c r="LD183" s="22"/>
      <c r="LE183" s="22"/>
      <c r="LF183" s="22"/>
      <c r="LG183" s="22"/>
      <c r="LH183" s="45"/>
      <c r="LI183" s="22"/>
      <c r="LJ183" s="23"/>
    </row>
    <row r="184" spans="2:322" ht="3.65" customHeight="1">
      <c r="B184" s="21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3"/>
      <c r="AP184" s="76"/>
      <c r="AQ184" s="77"/>
      <c r="AR184" s="77"/>
      <c r="AS184" s="77"/>
      <c r="AT184" s="77"/>
      <c r="AU184" s="77"/>
      <c r="AV184" s="77"/>
      <c r="AW184" s="77"/>
      <c r="AX184" s="77"/>
      <c r="AY184" s="77"/>
      <c r="AZ184" s="77"/>
      <c r="BA184" s="346"/>
      <c r="BB184" s="346"/>
      <c r="BC184" s="346"/>
      <c r="BD184" s="346"/>
      <c r="BE184" s="77"/>
      <c r="BF184" s="77"/>
      <c r="BG184" s="77"/>
      <c r="BH184" s="77"/>
      <c r="BI184" s="77"/>
      <c r="BJ184" s="77"/>
      <c r="BK184" s="77"/>
      <c r="BL184" s="77"/>
      <c r="BM184" s="77"/>
      <c r="BN184" s="77"/>
      <c r="BO184" s="77"/>
      <c r="BP184" s="77"/>
      <c r="BQ184" s="77"/>
      <c r="BR184" s="77"/>
      <c r="BS184" s="77"/>
      <c r="BT184" s="77"/>
      <c r="BU184" s="77"/>
      <c r="BV184" s="77"/>
      <c r="BW184" s="77"/>
      <c r="BX184" s="77"/>
      <c r="BY184" s="77"/>
      <c r="BZ184" s="77"/>
      <c r="CA184" s="77"/>
      <c r="CB184" s="77"/>
      <c r="CC184" s="77"/>
      <c r="CD184" s="77"/>
      <c r="CE184" s="77"/>
      <c r="CF184" s="77"/>
      <c r="CG184" s="77"/>
      <c r="CH184" s="77"/>
      <c r="CI184" s="77"/>
      <c r="CJ184" s="77"/>
      <c r="CK184" s="77"/>
      <c r="CL184" s="77"/>
      <c r="CM184" s="77"/>
      <c r="CN184" s="77"/>
      <c r="CO184" s="77"/>
      <c r="CP184" s="77"/>
      <c r="CQ184" s="77"/>
      <c r="CR184" s="77"/>
      <c r="CS184" s="77"/>
      <c r="CT184" s="77"/>
      <c r="CU184" s="77"/>
      <c r="CV184" s="77"/>
      <c r="CW184" s="77"/>
      <c r="CX184" s="77"/>
      <c r="CY184" s="77"/>
      <c r="CZ184" s="77"/>
      <c r="DA184" s="77"/>
      <c r="DB184" s="77"/>
      <c r="DC184" s="77"/>
      <c r="DD184" s="77"/>
      <c r="DE184" s="77"/>
      <c r="DF184" s="77"/>
      <c r="DG184" s="77"/>
      <c r="DH184" s="77"/>
      <c r="DI184" s="77"/>
      <c r="DJ184" s="77"/>
      <c r="DK184" s="77"/>
      <c r="DL184" s="77"/>
      <c r="DM184" s="77"/>
      <c r="DN184" s="77"/>
      <c r="DO184" s="77"/>
      <c r="DP184" s="77"/>
      <c r="DQ184" s="77"/>
      <c r="DR184" s="77"/>
      <c r="DS184" s="77"/>
      <c r="DT184" s="77"/>
      <c r="DU184" s="77"/>
      <c r="DV184" s="77"/>
      <c r="DW184" s="77"/>
      <c r="DX184" s="77"/>
      <c r="DY184" s="77"/>
      <c r="DZ184" s="77"/>
      <c r="EA184" s="77"/>
      <c r="EB184" s="77"/>
      <c r="EC184" s="77"/>
      <c r="ED184" s="77"/>
      <c r="EE184" s="77"/>
      <c r="EF184" s="77"/>
      <c r="EG184" s="77"/>
      <c r="EH184" s="77"/>
      <c r="EI184" s="77"/>
      <c r="EJ184" s="77"/>
      <c r="EK184" s="77"/>
      <c r="EL184" s="77"/>
      <c r="EM184" s="77"/>
      <c r="EN184" s="77"/>
      <c r="EO184" s="77"/>
      <c r="EP184" s="77"/>
      <c r="EQ184" s="77"/>
      <c r="ER184" s="77"/>
      <c r="ES184" s="77"/>
      <c r="ET184" s="77"/>
      <c r="EU184" s="77"/>
      <c r="EV184" s="77"/>
      <c r="EW184" s="77"/>
      <c r="EX184" s="77"/>
      <c r="EY184" s="77"/>
      <c r="EZ184" s="77"/>
      <c r="FA184" s="77"/>
      <c r="FB184" s="77"/>
      <c r="FC184" s="77"/>
      <c r="FD184" s="77"/>
      <c r="FE184" s="77"/>
      <c r="FF184" s="77"/>
      <c r="FG184" s="77"/>
      <c r="FH184" s="77"/>
      <c r="FI184" s="77"/>
      <c r="FJ184" s="77"/>
      <c r="FK184" s="77"/>
      <c r="FL184" s="77"/>
      <c r="FM184" s="77"/>
      <c r="FN184" s="77"/>
      <c r="FO184" s="77"/>
      <c r="FP184" s="77"/>
      <c r="FQ184" s="77"/>
      <c r="FR184" s="77"/>
      <c r="FS184" s="77"/>
      <c r="FT184" s="77"/>
      <c r="FU184" s="77"/>
      <c r="FV184" s="77"/>
      <c r="FW184" s="77"/>
      <c r="FX184" s="77"/>
      <c r="FY184" s="77"/>
      <c r="FZ184" s="77"/>
      <c r="GA184" s="77"/>
      <c r="GB184" s="77"/>
      <c r="GC184" s="77"/>
      <c r="GD184" s="77"/>
      <c r="GE184" s="77"/>
      <c r="GF184" s="77"/>
      <c r="GG184" s="77"/>
      <c r="GH184" s="77"/>
      <c r="GI184" s="77"/>
      <c r="GJ184" s="77"/>
      <c r="GK184" s="77"/>
      <c r="GL184" s="77"/>
      <c r="GM184" s="77"/>
      <c r="GN184" s="77"/>
      <c r="GO184" s="77"/>
      <c r="GP184" s="77"/>
      <c r="GQ184" s="77"/>
      <c r="GR184" s="77"/>
      <c r="GS184" s="77"/>
      <c r="GT184" s="77"/>
      <c r="GU184" s="77"/>
      <c r="GV184" s="77"/>
      <c r="GW184" s="77"/>
      <c r="GX184" s="77"/>
      <c r="GY184" s="77"/>
      <c r="GZ184" s="77"/>
      <c r="HA184" s="77"/>
      <c r="HB184" s="77"/>
      <c r="HC184" s="77"/>
      <c r="HD184" s="77"/>
      <c r="HE184" s="77"/>
      <c r="HF184" s="77"/>
      <c r="HG184" s="77"/>
      <c r="HH184" s="77"/>
      <c r="HI184" s="77"/>
      <c r="HJ184" s="77"/>
      <c r="HK184" s="77"/>
      <c r="HL184" s="77"/>
      <c r="HM184" s="77"/>
      <c r="HN184" s="77"/>
      <c r="HO184" s="77"/>
      <c r="HP184" s="77"/>
      <c r="HQ184" s="77"/>
      <c r="HR184" s="77"/>
      <c r="HS184" s="77"/>
      <c r="HT184" s="77"/>
      <c r="HU184" s="77"/>
      <c r="HV184" s="77"/>
      <c r="HW184" s="77"/>
      <c r="HX184" s="77"/>
      <c r="HY184" s="77"/>
      <c r="HZ184" s="77"/>
      <c r="IA184" s="77"/>
      <c r="IB184" s="77"/>
      <c r="IC184" s="77"/>
      <c r="ID184" s="77"/>
      <c r="IE184" s="77"/>
      <c r="IF184" s="77"/>
      <c r="IG184" s="77"/>
      <c r="IH184" s="77"/>
      <c r="II184" s="77"/>
      <c r="IJ184" s="77"/>
      <c r="IK184" s="77"/>
      <c r="IL184" s="77"/>
      <c r="IM184" s="77"/>
      <c r="IN184" s="77"/>
      <c r="IO184" s="77"/>
      <c r="IP184" s="77"/>
      <c r="IQ184" s="77"/>
      <c r="IR184" s="77"/>
      <c r="IS184" s="77"/>
      <c r="IT184" s="77"/>
      <c r="IU184" s="77"/>
      <c r="IV184" s="77"/>
      <c r="IW184" s="77"/>
      <c r="IX184" s="77"/>
      <c r="IY184" s="77"/>
      <c r="IZ184" s="77"/>
      <c r="JA184" s="77"/>
      <c r="JB184" s="77"/>
      <c r="JC184" s="77"/>
      <c r="JD184" s="77"/>
      <c r="JE184" s="77"/>
      <c r="JF184" s="22"/>
      <c r="JG184" s="23"/>
      <c r="JH184" s="22"/>
      <c r="JI184" s="22"/>
      <c r="JJ184" s="22"/>
      <c r="JK184" s="22"/>
      <c r="JL184" s="22"/>
      <c r="JM184" s="22"/>
      <c r="JN184" s="22"/>
      <c r="JO184" s="22"/>
      <c r="JP184" s="22"/>
      <c r="JQ184" s="22"/>
      <c r="JR184" s="22"/>
      <c r="JS184" s="22"/>
      <c r="JT184" s="22"/>
      <c r="JU184" s="22"/>
      <c r="JV184" s="22"/>
      <c r="JW184" s="22"/>
      <c r="JX184" s="22"/>
      <c r="JY184" s="22"/>
      <c r="JZ184" s="22"/>
      <c r="KA184" s="22"/>
      <c r="KB184" s="22"/>
      <c r="KC184" s="22"/>
      <c r="KD184" s="22"/>
      <c r="KE184" s="22"/>
      <c r="KF184" s="22"/>
      <c r="KG184" s="22"/>
      <c r="KH184" s="22"/>
      <c r="KI184" s="22"/>
      <c r="KJ184" s="22"/>
      <c r="KK184" s="22"/>
      <c r="KL184" s="22"/>
      <c r="KM184" s="22"/>
      <c r="KN184" s="22"/>
      <c r="KO184" s="22"/>
      <c r="KP184" s="22"/>
      <c r="KQ184" s="22"/>
      <c r="KR184" s="22"/>
      <c r="KS184" s="22"/>
      <c r="KT184" s="22"/>
      <c r="KU184" s="22"/>
      <c r="KV184" s="22"/>
      <c r="KW184" s="22"/>
      <c r="KX184" s="22"/>
      <c r="KY184" s="22"/>
      <c r="KZ184" s="22"/>
      <c r="LA184" s="22"/>
      <c r="LB184" s="22"/>
      <c r="LC184" s="22"/>
      <c r="LD184" s="22"/>
      <c r="LE184" s="22"/>
      <c r="LF184" s="22"/>
      <c r="LG184" s="22"/>
      <c r="LH184" s="45"/>
      <c r="LI184" s="22"/>
      <c r="LJ184" s="23"/>
    </row>
    <row r="185" spans="2:322" ht="3.65" customHeight="1">
      <c r="B185" s="21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3"/>
      <c r="AP185" s="76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346"/>
      <c r="BB185" s="346"/>
      <c r="BC185" s="346"/>
      <c r="BD185" s="346"/>
      <c r="BE185" s="77"/>
      <c r="BF185" s="77"/>
      <c r="BG185" s="77"/>
      <c r="BH185" s="77"/>
      <c r="BI185" s="77"/>
      <c r="BJ185" s="77"/>
      <c r="BK185" s="77"/>
      <c r="BL185" s="77"/>
      <c r="BM185" s="77"/>
      <c r="BN185" s="77"/>
      <c r="BO185" s="77"/>
      <c r="BP185" s="77"/>
      <c r="BQ185" s="77"/>
      <c r="BR185" s="77"/>
      <c r="BS185" s="77"/>
      <c r="BT185" s="77"/>
      <c r="BU185" s="77"/>
      <c r="BV185" s="77"/>
      <c r="BW185" s="77"/>
      <c r="BX185" s="77"/>
      <c r="BY185" s="77"/>
      <c r="BZ185" s="77"/>
      <c r="CA185" s="77"/>
      <c r="CB185" s="77"/>
      <c r="CC185" s="77"/>
      <c r="CD185" s="77"/>
      <c r="CE185" s="77"/>
      <c r="CF185" s="77"/>
      <c r="CG185" s="77"/>
      <c r="CH185" s="77"/>
      <c r="CI185" s="77"/>
      <c r="CJ185" s="77"/>
      <c r="CK185" s="77"/>
      <c r="CL185" s="77"/>
      <c r="CM185" s="77"/>
      <c r="CN185" s="77"/>
      <c r="CO185" s="77"/>
      <c r="CP185" s="77"/>
      <c r="CQ185" s="77"/>
      <c r="CR185" s="77"/>
      <c r="CS185" s="77"/>
      <c r="CT185" s="77"/>
      <c r="CU185" s="77"/>
      <c r="CV185" s="77"/>
      <c r="CW185" s="77"/>
      <c r="CX185" s="77"/>
      <c r="CY185" s="77"/>
      <c r="CZ185" s="77"/>
      <c r="DA185" s="77"/>
      <c r="DB185" s="77"/>
      <c r="DC185" s="77"/>
      <c r="DD185" s="77"/>
      <c r="DE185" s="77"/>
      <c r="DF185" s="77"/>
      <c r="DG185" s="77"/>
      <c r="DH185" s="77"/>
      <c r="DI185" s="77"/>
      <c r="DJ185" s="77"/>
      <c r="DK185" s="77"/>
      <c r="DL185" s="77"/>
      <c r="DM185" s="77"/>
      <c r="DN185" s="77"/>
      <c r="DO185" s="77"/>
      <c r="DP185" s="77"/>
      <c r="DQ185" s="77"/>
      <c r="DR185" s="77"/>
      <c r="DS185" s="77"/>
      <c r="DT185" s="77"/>
      <c r="DU185" s="77"/>
      <c r="DV185" s="77"/>
      <c r="DW185" s="77"/>
      <c r="DX185" s="77"/>
      <c r="DY185" s="77"/>
      <c r="DZ185" s="77"/>
      <c r="EA185" s="77"/>
      <c r="EB185" s="77"/>
      <c r="EC185" s="77"/>
      <c r="ED185" s="77"/>
      <c r="EE185" s="77"/>
      <c r="EF185" s="77"/>
      <c r="EG185" s="77"/>
      <c r="EH185" s="77"/>
      <c r="EI185" s="77"/>
      <c r="EJ185" s="77"/>
      <c r="EK185" s="77"/>
      <c r="EL185" s="77"/>
      <c r="EM185" s="77"/>
      <c r="EN185" s="77"/>
      <c r="EO185" s="77"/>
      <c r="EP185" s="77"/>
      <c r="EQ185" s="77"/>
      <c r="ER185" s="77"/>
      <c r="ES185" s="77"/>
      <c r="ET185" s="77"/>
      <c r="EU185" s="77"/>
      <c r="EV185" s="77"/>
      <c r="EW185" s="77"/>
      <c r="EX185" s="77"/>
      <c r="EY185" s="77"/>
      <c r="EZ185" s="77"/>
      <c r="FA185" s="77"/>
      <c r="FB185" s="77"/>
      <c r="FC185" s="77"/>
      <c r="FD185" s="77"/>
      <c r="FE185" s="77"/>
      <c r="FF185" s="77"/>
      <c r="FG185" s="77"/>
      <c r="FH185" s="77"/>
      <c r="FI185" s="77"/>
      <c r="FJ185" s="77"/>
      <c r="FK185" s="77"/>
      <c r="FL185" s="77"/>
      <c r="FM185" s="77"/>
      <c r="FN185" s="77"/>
      <c r="FO185" s="77"/>
      <c r="FP185" s="77"/>
      <c r="FQ185" s="77"/>
      <c r="FR185" s="77"/>
      <c r="FS185" s="77"/>
      <c r="FT185" s="77"/>
      <c r="FU185" s="77"/>
      <c r="FV185" s="77"/>
      <c r="FW185" s="77"/>
      <c r="FX185" s="77"/>
      <c r="FY185" s="77"/>
      <c r="FZ185" s="77"/>
      <c r="GA185" s="77"/>
      <c r="GB185" s="77"/>
      <c r="GC185" s="77"/>
      <c r="GD185" s="77"/>
      <c r="GE185" s="77"/>
      <c r="GF185" s="77"/>
      <c r="GG185" s="77"/>
      <c r="GH185" s="77"/>
      <c r="GI185" s="77"/>
      <c r="GJ185" s="77"/>
      <c r="GK185" s="77"/>
      <c r="GL185" s="77"/>
      <c r="GM185" s="77"/>
      <c r="GN185" s="77"/>
      <c r="GO185" s="77"/>
      <c r="GP185" s="77"/>
      <c r="GQ185" s="77"/>
      <c r="GR185" s="77"/>
      <c r="GS185" s="77"/>
      <c r="GT185" s="77"/>
      <c r="GU185" s="77"/>
      <c r="GV185" s="77"/>
      <c r="GW185" s="77"/>
      <c r="GX185" s="77"/>
      <c r="GY185" s="77"/>
      <c r="GZ185" s="77"/>
      <c r="HA185" s="77"/>
      <c r="HB185" s="77"/>
      <c r="HC185" s="77"/>
      <c r="HD185" s="77"/>
      <c r="HE185" s="77"/>
      <c r="HF185" s="77"/>
      <c r="HG185" s="77"/>
      <c r="HH185" s="77"/>
      <c r="HI185" s="77"/>
      <c r="HJ185" s="77"/>
      <c r="HK185" s="77"/>
      <c r="HL185" s="77"/>
      <c r="HM185" s="77"/>
      <c r="HN185" s="77"/>
      <c r="HO185" s="77"/>
      <c r="HP185" s="77"/>
      <c r="HQ185" s="77"/>
      <c r="HR185" s="77"/>
      <c r="HS185" s="77"/>
      <c r="HT185" s="77"/>
      <c r="HU185" s="77"/>
      <c r="HV185" s="77"/>
      <c r="HW185" s="77"/>
      <c r="HX185" s="77"/>
      <c r="HY185" s="77"/>
      <c r="HZ185" s="77"/>
      <c r="IA185" s="77"/>
      <c r="IB185" s="77"/>
      <c r="IC185" s="77"/>
      <c r="ID185" s="77"/>
      <c r="IE185" s="77"/>
      <c r="IF185" s="77"/>
      <c r="IG185" s="77"/>
      <c r="IH185" s="77"/>
      <c r="II185" s="77"/>
      <c r="IJ185" s="77"/>
      <c r="IK185" s="77"/>
      <c r="IL185" s="77"/>
      <c r="IM185" s="77"/>
      <c r="IN185" s="77"/>
      <c r="IO185" s="77"/>
      <c r="IP185" s="77"/>
      <c r="IQ185" s="77"/>
      <c r="IR185" s="77"/>
      <c r="IS185" s="77"/>
      <c r="IT185" s="77"/>
      <c r="IU185" s="77"/>
      <c r="IV185" s="77"/>
      <c r="IW185" s="77"/>
      <c r="IX185" s="77"/>
      <c r="IY185" s="77"/>
      <c r="IZ185" s="77"/>
      <c r="JA185" s="77"/>
      <c r="JB185" s="77"/>
      <c r="JC185" s="77"/>
      <c r="JD185" s="77"/>
      <c r="JE185" s="77"/>
      <c r="JF185" s="22"/>
      <c r="JG185" s="23"/>
      <c r="JH185" s="22"/>
      <c r="JI185" s="22"/>
      <c r="JJ185" s="22"/>
      <c r="JK185" s="22"/>
      <c r="JL185" s="22"/>
      <c r="JM185" s="22"/>
      <c r="JN185" s="22"/>
      <c r="JO185" s="22"/>
      <c r="JP185" s="22"/>
      <c r="JQ185" s="22"/>
      <c r="JR185" s="22"/>
      <c r="JS185" s="22"/>
      <c r="JT185" s="22"/>
      <c r="JU185" s="22"/>
      <c r="JV185" s="22"/>
      <c r="JW185" s="22"/>
      <c r="JX185" s="22"/>
      <c r="JY185" s="22"/>
      <c r="JZ185" s="22"/>
      <c r="KA185" s="22"/>
      <c r="KB185" s="22"/>
      <c r="KC185" s="22"/>
      <c r="KD185" s="22"/>
      <c r="KE185" s="22"/>
      <c r="KF185" s="22"/>
      <c r="KG185" s="22"/>
      <c r="KH185" s="22"/>
      <c r="KI185" s="22"/>
      <c r="KJ185" s="22"/>
      <c r="KK185" s="22"/>
      <c r="KL185" s="22"/>
      <c r="KM185" s="22"/>
      <c r="KN185" s="22"/>
      <c r="KO185" s="22"/>
      <c r="KP185" s="22"/>
      <c r="KQ185" s="22"/>
      <c r="KR185" s="22"/>
      <c r="KS185" s="22"/>
      <c r="KT185" s="22"/>
      <c r="KU185" s="22"/>
      <c r="KV185" s="22"/>
      <c r="KW185" s="22"/>
      <c r="KX185" s="22"/>
      <c r="KY185" s="22"/>
      <c r="KZ185" s="22"/>
      <c r="LA185" s="22"/>
      <c r="LB185" s="22"/>
      <c r="LC185" s="22"/>
      <c r="LD185" s="22"/>
      <c r="LE185" s="22"/>
      <c r="LF185" s="22"/>
      <c r="LG185" s="22"/>
      <c r="LH185" s="45"/>
      <c r="LI185" s="22"/>
      <c r="LJ185" s="23"/>
    </row>
    <row r="186" spans="2:322" ht="3.65" customHeight="1">
      <c r="B186" s="21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3"/>
      <c r="AP186" s="76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346"/>
      <c r="BB186" s="346"/>
      <c r="BC186" s="346"/>
      <c r="BD186" s="346"/>
      <c r="BE186" s="77"/>
      <c r="BF186" s="77"/>
      <c r="BG186" s="77"/>
      <c r="BH186" s="77"/>
      <c r="BI186" s="77"/>
      <c r="BJ186" s="77"/>
      <c r="BK186" s="77"/>
      <c r="BL186" s="77"/>
      <c r="BM186" s="77"/>
      <c r="BN186" s="77"/>
      <c r="BO186" s="77"/>
      <c r="BP186" s="77"/>
      <c r="BQ186" s="77"/>
      <c r="BR186" s="77"/>
      <c r="BS186" s="77"/>
      <c r="BT186" s="77"/>
      <c r="BU186" s="77"/>
      <c r="BV186" s="77"/>
      <c r="BW186" s="77"/>
      <c r="BX186" s="77"/>
      <c r="BY186" s="77"/>
      <c r="BZ186" s="77"/>
      <c r="CA186" s="77"/>
      <c r="CB186" s="77"/>
      <c r="CC186" s="77"/>
      <c r="CD186" s="77"/>
      <c r="CE186" s="77"/>
      <c r="CF186" s="77"/>
      <c r="CG186" s="77"/>
      <c r="CH186" s="77"/>
      <c r="CI186" s="77"/>
      <c r="CJ186" s="77"/>
      <c r="CK186" s="77"/>
      <c r="CL186" s="77"/>
      <c r="CM186" s="77"/>
      <c r="CN186" s="77"/>
      <c r="CO186" s="77"/>
      <c r="CP186" s="77"/>
      <c r="CQ186" s="77"/>
      <c r="CR186" s="77"/>
      <c r="CS186" s="77"/>
      <c r="CT186" s="77"/>
      <c r="CU186" s="77"/>
      <c r="CV186" s="77"/>
      <c r="CW186" s="77"/>
      <c r="CX186" s="77"/>
      <c r="CY186" s="77"/>
      <c r="CZ186" s="77"/>
      <c r="DA186" s="77"/>
      <c r="DB186" s="77"/>
      <c r="DC186" s="77"/>
      <c r="DD186" s="77"/>
      <c r="DE186" s="77"/>
      <c r="DF186" s="77"/>
      <c r="DG186" s="77"/>
      <c r="DH186" s="77"/>
      <c r="DI186" s="77"/>
      <c r="DJ186" s="77"/>
      <c r="DK186" s="77"/>
      <c r="DL186" s="77"/>
      <c r="DM186" s="77"/>
      <c r="DN186" s="77"/>
      <c r="DO186" s="77"/>
      <c r="DP186" s="77"/>
      <c r="DQ186" s="77"/>
      <c r="DR186" s="77"/>
      <c r="DS186" s="77"/>
      <c r="DT186" s="77"/>
      <c r="DU186" s="77"/>
      <c r="DV186" s="77"/>
      <c r="DW186" s="77"/>
      <c r="DX186" s="77"/>
      <c r="DY186" s="77"/>
      <c r="DZ186" s="77"/>
      <c r="EA186" s="77"/>
      <c r="EB186" s="77"/>
      <c r="EC186" s="77"/>
      <c r="ED186" s="77"/>
      <c r="EE186" s="77"/>
      <c r="EF186" s="77"/>
      <c r="EG186" s="77"/>
      <c r="EH186" s="77"/>
      <c r="EI186" s="77"/>
      <c r="EJ186" s="77"/>
      <c r="EK186" s="77"/>
      <c r="EL186" s="77"/>
      <c r="EM186" s="77"/>
      <c r="EN186" s="77"/>
      <c r="EO186" s="77"/>
      <c r="EP186" s="77"/>
      <c r="EQ186" s="77"/>
      <c r="ER186" s="77"/>
      <c r="ES186" s="77"/>
      <c r="ET186" s="77"/>
      <c r="EU186" s="77"/>
      <c r="EV186" s="77"/>
      <c r="EW186" s="77"/>
      <c r="EX186" s="77"/>
      <c r="EY186" s="77"/>
      <c r="EZ186" s="77"/>
      <c r="FA186" s="77"/>
      <c r="FB186" s="77"/>
      <c r="FC186" s="77"/>
      <c r="FD186" s="77"/>
      <c r="FE186" s="77"/>
      <c r="FF186" s="77"/>
      <c r="FG186" s="77"/>
      <c r="FH186" s="77"/>
      <c r="FI186" s="77"/>
      <c r="FJ186" s="77"/>
      <c r="FK186" s="77"/>
      <c r="FL186" s="77"/>
      <c r="FM186" s="77"/>
      <c r="FN186" s="77"/>
      <c r="FO186" s="77"/>
      <c r="FP186" s="77"/>
      <c r="FQ186" s="77"/>
      <c r="FR186" s="77"/>
      <c r="FS186" s="77"/>
      <c r="FT186" s="77"/>
      <c r="FU186" s="77"/>
      <c r="FV186" s="77"/>
      <c r="FW186" s="77"/>
      <c r="FX186" s="77"/>
      <c r="FY186" s="77"/>
      <c r="FZ186" s="77"/>
      <c r="GA186" s="77"/>
      <c r="GB186" s="77"/>
      <c r="GC186" s="77"/>
      <c r="GD186" s="77"/>
      <c r="GE186" s="77"/>
      <c r="GF186" s="77"/>
      <c r="GG186" s="77"/>
      <c r="GH186" s="77"/>
      <c r="GI186" s="77"/>
      <c r="GJ186" s="77"/>
      <c r="GK186" s="77"/>
      <c r="GL186" s="77"/>
      <c r="GM186" s="77"/>
      <c r="GN186" s="77"/>
      <c r="GO186" s="77"/>
      <c r="GP186" s="77"/>
      <c r="GQ186" s="77"/>
      <c r="GR186" s="77"/>
      <c r="GS186" s="77"/>
      <c r="GT186" s="77"/>
      <c r="GU186" s="77"/>
      <c r="GV186" s="77"/>
      <c r="GW186" s="77"/>
      <c r="GX186" s="77"/>
      <c r="GY186" s="77"/>
      <c r="GZ186" s="77"/>
      <c r="HA186" s="77"/>
      <c r="HB186" s="77"/>
      <c r="HC186" s="77"/>
      <c r="HD186" s="77"/>
      <c r="HE186" s="77"/>
      <c r="HF186" s="77"/>
      <c r="HG186" s="77"/>
      <c r="HH186" s="77"/>
      <c r="HI186" s="77"/>
      <c r="HJ186" s="77"/>
      <c r="HK186" s="77"/>
      <c r="HL186" s="77"/>
      <c r="HM186" s="77"/>
      <c r="HN186" s="77"/>
      <c r="HO186" s="77"/>
      <c r="HP186" s="77"/>
      <c r="HQ186" s="77"/>
      <c r="HR186" s="77"/>
      <c r="HS186" s="77"/>
      <c r="HT186" s="77"/>
      <c r="HU186" s="77"/>
      <c r="HV186" s="77"/>
      <c r="HW186" s="77"/>
      <c r="HX186" s="77"/>
      <c r="HY186" s="77"/>
      <c r="HZ186" s="77"/>
      <c r="IA186" s="77"/>
      <c r="IB186" s="77"/>
      <c r="IC186" s="77"/>
      <c r="ID186" s="77"/>
      <c r="IE186" s="77"/>
      <c r="IF186" s="77"/>
      <c r="IG186" s="77"/>
      <c r="IH186" s="77"/>
      <c r="II186" s="77"/>
      <c r="IJ186" s="77"/>
      <c r="IK186" s="77"/>
      <c r="IL186" s="77"/>
      <c r="IM186" s="77"/>
      <c r="IN186" s="77"/>
      <c r="IO186" s="77"/>
      <c r="IP186" s="77"/>
      <c r="IQ186" s="77"/>
      <c r="IR186" s="77"/>
      <c r="IS186" s="77"/>
      <c r="IT186" s="77"/>
      <c r="IU186" s="77"/>
      <c r="IV186" s="77"/>
      <c r="IW186" s="77"/>
      <c r="IX186" s="77"/>
      <c r="IY186" s="77"/>
      <c r="IZ186" s="77"/>
      <c r="JA186" s="77"/>
      <c r="JB186" s="77"/>
      <c r="JC186" s="77"/>
      <c r="JD186" s="77"/>
      <c r="JE186" s="77"/>
      <c r="JF186" s="22"/>
      <c r="JG186" s="23"/>
      <c r="JH186" s="22"/>
      <c r="JI186" s="22"/>
      <c r="JJ186" s="22"/>
      <c r="JK186" s="22"/>
      <c r="JL186" s="22"/>
      <c r="JM186" s="22"/>
      <c r="JN186" s="22"/>
      <c r="JO186" s="22"/>
      <c r="JP186" s="22"/>
      <c r="JQ186" s="22"/>
      <c r="JR186" s="22"/>
      <c r="JS186" s="22"/>
      <c r="JT186" s="22"/>
      <c r="JU186" s="22"/>
      <c r="JV186" s="22"/>
      <c r="JW186" s="22"/>
      <c r="JX186" s="22"/>
      <c r="JY186" s="22"/>
      <c r="JZ186" s="22"/>
      <c r="KA186" s="22"/>
      <c r="KB186" s="22"/>
      <c r="KC186" s="22"/>
      <c r="KD186" s="22"/>
      <c r="KE186" s="22"/>
      <c r="KF186" s="22"/>
      <c r="KG186" s="22"/>
      <c r="KH186" s="22"/>
      <c r="KI186" s="22"/>
      <c r="KJ186" s="22"/>
      <c r="KK186" s="22"/>
      <c r="KL186" s="22"/>
      <c r="KM186" s="22"/>
      <c r="KN186" s="22"/>
      <c r="KO186" s="22"/>
      <c r="KP186" s="22"/>
      <c r="KQ186" s="22"/>
      <c r="KR186" s="22"/>
      <c r="KS186" s="22"/>
      <c r="KT186" s="22"/>
      <c r="KU186" s="22"/>
      <c r="KV186" s="22"/>
      <c r="KW186" s="22"/>
      <c r="KX186" s="22"/>
      <c r="KY186" s="22"/>
      <c r="KZ186" s="22"/>
      <c r="LA186" s="22"/>
      <c r="LB186" s="22"/>
      <c r="LC186" s="22"/>
      <c r="LD186" s="22"/>
      <c r="LE186" s="22"/>
      <c r="LF186" s="22"/>
      <c r="LG186" s="22"/>
      <c r="LH186" s="45"/>
      <c r="LI186" s="22"/>
      <c r="LJ186" s="23"/>
    </row>
    <row r="187" spans="2:322" ht="3.65" customHeight="1">
      <c r="B187" s="21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3"/>
      <c r="AP187" s="76"/>
      <c r="AQ187" s="77"/>
      <c r="AR187" s="77"/>
      <c r="AS187" s="77"/>
      <c r="AT187" s="77"/>
      <c r="AU187" s="77"/>
      <c r="AV187" s="77"/>
      <c r="AW187" s="77"/>
      <c r="AX187" s="77"/>
      <c r="AY187" s="77"/>
      <c r="AZ187" s="77"/>
      <c r="BA187" s="346"/>
      <c r="BB187" s="346"/>
      <c r="BC187" s="346"/>
      <c r="BD187" s="346"/>
      <c r="BE187" s="77"/>
      <c r="BF187" s="77"/>
      <c r="BG187" s="77"/>
      <c r="BH187" s="77"/>
      <c r="BI187" s="77"/>
      <c r="BJ187" s="77"/>
      <c r="BK187" s="77"/>
      <c r="BL187" s="77"/>
      <c r="BM187" s="77"/>
      <c r="BN187" s="77"/>
      <c r="BO187" s="77"/>
      <c r="BP187" s="77"/>
      <c r="BQ187" s="77"/>
      <c r="BR187" s="77"/>
      <c r="BS187" s="77"/>
      <c r="BT187" s="77"/>
      <c r="BU187" s="77"/>
      <c r="BV187" s="77"/>
      <c r="BW187" s="77"/>
      <c r="BX187" s="77"/>
      <c r="BY187" s="77"/>
      <c r="BZ187" s="77"/>
      <c r="CA187" s="77"/>
      <c r="CB187" s="77"/>
      <c r="CC187" s="77"/>
      <c r="CD187" s="77"/>
      <c r="CE187" s="77"/>
      <c r="CF187" s="77"/>
      <c r="CG187" s="77"/>
      <c r="CH187" s="77"/>
      <c r="CI187" s="77"/>
      <c r="CJ187" s="77"/>
      <c r="CK187" s="77"/>
      <c r="CL187" s="77"/>
      <c r="CM187" s="77"/>
      <c r="CN187" s="77"/>
      <c r="CO187" s="77"/>
      <c r="CP187" s="77"/>
      <c r="CQ187" s="77"/>
      <c r="CR187" s="77"/>
      <c r="CS187" s="77"/>
      <c r="CT187" s="77"/>
      <c r="CU187" s="77"/>
      <c r="CV187" s="77"/>
      <c r="CW187" s="77"/>
      <c r="CX187" s="77"/>
      <c r="CY187" s="77"/>
      <c r="CZ187" s="77"/>
      <c r="DA187" s="77"/>
      <c r="DB187" s="77"/>
      <c r="DC187" s="77"/>
      <c r="DD187" s="77"/>
      <c r="DE187" s="77"/>
      <c r="DF187" s="77"/>
      <c r="DG187" s="77"/>
      <c r="DH187" s="77"/>
      <c r="DI187" s="77"/>
      <c r="DJ187" s="77"/>
      <c r="DK187" s="77"/>
      <c r="DL187" s="77"/>
      <c r="DM187" s="77"/>
      <c r="DN187" s="77"/>
      <c r="DO187" s="77"/>
      <c r="DP187" s="77"/>
      <c r="DQ187" s="77"/>
      <c r="DR187" s="77"/>
      <c r="DS187" s="77"/>
      <c r="DT187" s="77"/>
      <c r="DU187" s="77"/>
      <c r="DV187" s="77"/>
      <c r="DW187" s="77"/>
      <c r="DX187" s="77"/>
      <c r="DY187" s="77"/>
      <c r="DZ187" s="77"/>
      <c r="EA187" s="77"/>
      <c r="EB187" s="77"/>
      <c r="EC187" s="77"/>
      <c r="ED187" s="77"/>
      <c r="EE187" s="77"/>
      <c r="EF187" s="77"/>
      <c r="EG187" s="77"/>
      <c r="EH187" s="77"/>
      <c r="EI187" s="77"/>
      <c r="EJ187" s="77"/>
      <c r="EK187" s="77"/>
      <c r="EL187" s="77"/>
      <c r="EM187" s="77"/>
      <c r="EN187" s="77"/>
      <c r="EO187" s="77"/>
      <c r="EP187" s="77"/>
      <c r="EQ187" s="77"/>
      <c r="ER187" s="77"/>
      <c r="ES187" s="77"/>
      <c r="ET187" s="77"/>
      <c r="EU187" s="77"/>
      <c r="EV187" s="77"/>
      <c r="EW187" s="77"/>
      <c r="EX187" s="77"/>
      <c r="EY187" s="77"/>
      <c r="EZ187" s="77"/>
      <c r="FA187" s="77"/>
      <c r="FB187" s="77"/>
      <c r="FC187" s="77"/>
      <c r="FD187" s="77"/>
      <c r="FE187" s="77"/>
      <c r="FF187" s="77"/>
      <c r="FG187" s="77"/>
      <c r="FH187" s="77"/>
      <c r="FI187" s="77"/>
      <c r="FJ187" s="77"/>
      <c r="FK187" s="77"/>
      <c r="FL187" s="77"/>
      <c r="FM187" s="77"/>
      <c r="FN187" s="77"/>
      <c r="FO187" s="77"/>
      <c r="FP187" s="77"/>
      <c r="FQ187" s="77"/>
      <c r="FR187" s="77"/>
      <c r="FS187" s="77"/>
      <c r="FT187" s="77"/>
      <c r="FU187" s="77"/>
      <c r="FV187" s="77"/>
      <c r="FW187" s="77"/>
      <c r="FX187" s="77"/>
      <c r="FY187" s="77"/>
      <c r="FZ187" s="77"/>
      <c r="GA187" s="77"/>
      <c r="GB187" s="77"/>
      <c r="GC187" s="77"/>
      <c r="GD187" s="77"/>
      <c r="GE187" s="77"/>
      <c r="GF187" s="77"/>
      <c r="GG187" s="77"/>
      <c r="GH187" s="77"/>
      <c r="GI187" s="77"/>
      <c r="GJ187" s="77"/>
      <c r="GK187" s="77"/>
      <c r="GL187" s="77"/>
      <c r="GM187" s="77"/>
      <c r="GN187" s="77"/>
      <c r="GO187" s="77"/>
      <c r="GP187" s="77"/>
      <c r="GQ187" s="77"/>
      <c r="GR187" s="77"/>
      <c r="GS187" s="77"/>
      <c r="GT187" s="77"/>
      <c r="GU187" s="77"/>
      <c r="GV187" s="77"/>
      <c r="GW187" s="77"/>
      <c r="GX187" s="77"/>
      <c r="GY187" s="77"/>
      <c r="GZ187" s="77"/>
      <c r="HA187" s="77"/>
      <c r="HB187" s="77"/>
      <c r="HC187" s="77"/>
      <c r="HD187" s="77"/>
      <c r="HE187" s="77"/>
      <c r="HF187" s="77"/>
      <c r="HG187" s="77"/>
      <c r="HH187" s="77"/>
      <c r="HI187" s="77"/>
      <c r="HJ187" s="77"/>
      <c r="HK187" s="77"/>
      <c r="HL187" s="77"/>
      <c r="HM187" s="77"/>
      <c r="HN187" s="77"/>
      <c r="HO187" s="77"/>
      <c r="HP187" s="77"/>
      <c r="HQ187" s="77"/>
      <c r="HR187" s="77"/>
      <c r="HS187" s="77"/>
      <c r="HT187" s="77"/>
      <c r="HU187" s="77"/>
      <c r="HV187" s="77"/>
      <c r="HW187" s="77"/>
      <c r="HX187" s="77"/>
      <c r="HY187" s="77"/>
      <c r="HZ187" s="77"/>
      <c r="IA187" s="77"/>
      <c r="IB187" s="77"/>
      <c r="IC187" s="77"/>
      <c r="ID187" s="77"/>
      <c r="IE187" s="77"/>
      <c r="IF187" s="77"/>
      <c r="IG187" s="77"/>
      <c r="IH187" s="77"/>
      <c r="II187" s="77"/>
      <c r="IJ187" s="77"/>
      <c r="IK187" s="77"/>
      <c r="IL187" s="77"/>
      <c r="IM187" s="77"/>
      <c r="IN187" s="77"/>
      <c r="IO187" s="77"/>
      <c r="IP187" s="77"/>
      <c r="IQ187" s="77"/>
      <c r="IR187" s="77"/>
      <c r="IS187" s="77"/>
      <c r="IT187" s="77"/>
      <c r="IU187" s="77"/>
      <c r="IV187" s="77"/>
      <c r="IW187" s="77"/>
      <c r="IX187" s="77"/>
      <c r="IY187" s="77"/>
      <c r="IZ187" s="77"/>
      <c r="JA187" s="77"/>
      <c r="JB187" s="77"/>
      <c r="JC187" s="77"/>
      <c r="JD187" s="77"/>
      <c r="JE187" s="77"/>
      <c r="JF187" s="22"/>
      <c r="JG187" s="23"/>
      <c r="JH187" s="22"/>
      <c r="JI187" s="22"/>
      <c r="JJ187" s="22"/>
      <c r="JK187" s="22"/>
      <c r="JL187" s="22"/>
      <c r="JM187" s="22"/>
      <c r="JN187" s="22"/>
      <c r="JO187" s="22"/>
      <c r="JP187" s="22"/>
      <c r="JQ187" s="22"/>
      <c r="JR187" s="22"/>
      <c r="JS187" s="22"/>
      <c r="JT187" s="22"/>
      <c r="JU187" s="22"/>
      <c r="JV187" s="22"/>
      <c r="JW187" s="22"/>
      <c r="JX187" s="22"/>
      <c r="JY187" s="22"/>
      <c r="JZ187" s="22"/>
      <c r="KA187" s="22"/>
      <c r="KB187" s="22"/>
      <c r="KC187" s="22"/>
      <c r="KD187" s="22"/>
      <c r="KE187" s="22"/>
      <c r="KF187" s="22"/>
      <c r="KG187" s="22"/>
      <c r="KH187" s="22"/>
      <c r="KI187" s="22"/>
      <c r="KJ187" s="22"/>
      <c r="KK187" s="22"/>
      <c r="KL187" s="22"/>
      <c r="KM187" s="22"/>
      <c r="KN187" s="22"/>
      <c r="KO187" s="22"/>
      <c r="KP187" s="22"/>
      <c r="KQ187" s="22"/>
      <c r="KR187" s="22"/>
      <c r="KS187" s="22"/>
      <c r="KT187" s="22"/>
      <c r="KU187" s="22"/>
      <c r="KV187" s="22"/>
      <c r="KW187" s="22"/>
      <c r="KX187" s="22"/>
      <c r="KY187" s="22"/>
      <c r="KZ187" s="22"/>
      <c r="LA187" s="22"/>
      <c r="LB187" s="22"/>
      <c r="LC187" s="22"/>
      <c r="LD187" s="22"/>
      <c r="LE187" s="22"/>
      <c r="LF187" s="22"/>
      <c r="LG187" s="22"/>
      <c r="LH187" s="22"/>
      <c r="LI187" s="22"/>
      <c r="LJ187" s="23"/>
    </row>
    <row r="188" spans="2:322" ht="3.65" customHeight="1" thickBot="1">
      <c r="B188" s="21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3"/>
      <c r="AP188" s="78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347"/>
      <c r="BB188" s="347"/>
      <c r="BC188" s="347"/>
      <c r="BD188" s="347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79"/>
      <c r="BP188" s="79"/>
      <c r="BQ188" s="79"/>
      <c r="BR188" s="79"/>
      <c r="BS188" s="79"/>
      <c r="BT188" s="79"/>
      <c r="BU188" s="79"/>
      <c r="BV188" s="79"/>
      <c r="BW188" s="79"/>
      <c r="BX188" s="79"/>
      <c r="BY188" s="79"/>
      <c r="BZ188" s="79"/>
      <c r="CA188" s="79"/>
      <c r="CB188" s="79"/>
      <c r="CC188" s="79"/>
      <c r="CD188" s="79"/>
      <c r="CE188" s="79"/>
      <c r="CF188" s="79"/>
      <c r="CG188" s="79"/>
      <c r="CH188" s="79"/>
      <c r="CI188" s="79"/>
      <c r="CJ188" s="79"/>
      <c r="CK188" s="79"/>
      <c r="CL188" s="79"/>
      <c r="CM188" s="79"/>
      <c r="CN188" s="79"/>
      <c r="CO188" s="79"/>
      <c r="CP188" s="79"/>
      <c r="CQ188" s="79"/>
      <c r="CR188" s="79"/>
      <c r="CS188" s="79"/>
      <c r="CT188" s="79"/>
      <c r="CU188" s="79"/>
      <c r="CV188" s="79"/>
      <c r="CW188" s="79"/>
      <c r="CX188" s="79"/>
      <c r="CY188" s="79"/>
      <c r="CZ188" s="79"/>
      <c r="DA188" s="79"/>
      <c r="DB188" s="79"/>
      <c r="DC188" s="79"/>
      <c r="DD188" s="79"/>
      <c r="DE188" s="79"/>
      <c r="DF188" s="79"/>
      <c r="DG188" s="79"/>
      <c r="DH188" s="79"/>
      <c r="DI188" s="79"/>
      <c r="DJ188" s="79"/>
      <c r="DK188" s="79"/>
      <c r="DL188" s="79"/>
      <c r="DM188" s="79"/>
      <c r="DN188" s="79"/>
      <c r="DO188" s="79"/>
      <c r="DP188" s="79"/>
      <c r="DQ188" s="79"/>
      <c r="DR188" s="79"/>
      <c r="DS188" s="79"/>
      <c r="DT188" s="79"/>
      <c r="DU188" s="79"/>
      <c r="DV188" s="79"/>
      <c r="DW188" s="79"/>
      <c r="DX188" s="79"/>
      <c r="DY188" s="79"/>
      <c r="DZ188" s="79"/>
      <c r="EA188" s="79"/>
      <c r="EB188" s="79"/>
      <c r="EC188" s="79"/>
      <c r="ED188" s="79"/>
      <c r="EE188" s="79"/>
      <c r="EF188" s="79"/>
      <c r="EG188" s="79"/>
      <c r="EH188" s="79"/>
      <c r="EI188" s="79"/>
      <c r="EJ188" s="79"/>
      <c r="EK188" s="79"/>
      <c r="EL188" s="79"/>
      <c r="EM188" s="79"/>
      <c r="EN188" s="79"/>
      <c r="EO188" s="79"/>
      <c r="EP188" s="79"/>
      <c r="EQ188" s="79"/>
      <c r="ER188" s="79"/>
      <c r="ES188" s="79"/>
      <c r="ET188" s="79"/>
      <c r="EU188" s="79"/>
      <c r="EV188" s="79"/>
      <c r="EW188" s="79"/>
      <c r="EX188" s="79"/>
      <c r="EY188" s="79"/>
      <c r="EZ188" s="79"/>
      <c r="FA188" s="79"/>
      <c r="FB188" s="79"/>
      <c r="FC188" s="79"/>
      <c r="FD188" s="79"/>
      <c r="FE188" s="79"/>
      <c r="FF188" s="79"/>
      <c r="FG188" s="79"/>
      <c r="FH188" s="79"/>
      <c r="FI188" s="79"/>
      <c r="FJ188" s="79"/>
      <c r="FK188" s="79"/>
      <c r="FL188" s="79"/>
      <c r="FM188" s="79"/>
      <c r="FN188" s="79"/>
      <c r="FO188" s="79"/>
      <c r="FP188" s="79"/>
      <c r="FQ188" s="79"/>
      <c r="FR188" s="79"/>
      <c r="FS188" s="79"/>
      <c r="FT188" s="79"/>
      <c r="FU188" s="79"/>
      <c r="FV188" s="79"/>
      <c r="FW188" s="79"/>
      <c r="FX188" s="79"/>
      <c r="FY188" s="79"/>
      <c r="FZ188" s="79"/>
      <c r="GA188" s="79"/>
      <c r="GB188" s="79"/>
      <c r="GC188" s="79"/>
      <c r="GD188" s="79"/>
      <c r="GE188" s="79"/>
      <c r="GF188" s="79"/>
      <c r="GG188" s="79"/>
      <c r="GH188" s="79"/>
      <c r="GI188" s="79"/>
      <c r="GJ188" s="79"/>
      <c r="GK188" s="79"/>
      <c r="GL188" s="79"/>
      <c r="GM188" s="79"/>
      <c r="GN188" s="79"/>
      <c r="GO188" s="79"/>
      <c r="GP188" s="79"/>
      <c r="GQ188" s="79"/>
      <c r="GR188" s="79"/>
      <c r="GS188" s="79"/>
      <c r="GT188" s="79"/>
      <c r="GU188" s="79"/>
      <c r="GV188" s="79"/>
      <c r="GW188" s="79"/>
      <c r="GX188" s="79"/>
      <c r="GY188" s="79"/>
      <c r="GZ188" s="79"/>
      <c r="HA188" s="79"/>
      <c r="HB188" s="79"/>
      <c r="HC188" s="79"/>
      <c r="HD188" s="79"/>
      <c r="HE188" s="79"/>
      <c r="HF188" s="79"/>
      <c r="HG188" s="79"/>
      <c r="HH188" s="79"/>
      <c r="HI188" s="79"/>
      <c r="HJ188" s="79"/>
      <c r="HK188" s="79"/>
      <c r="HL188" s="79"/>
      <c r="HM188" s="79"/>
      <c r="HN188" s="79"/>
      <c r="HO188" s="79"/>
      <c r="HP188" s="79"/>
      <c r="HQ188" s="79"/>
      <c r="HR188" s="79"/>
      <c r="HS188" s="79"/>
      <c r="HT188" s="79"/>
      <c r="HU188" s="79"/>
      <c r="HV188" s="79"/>
      <c r="HW188" s="79"/>
      <c r="HX188" s="79"/>
      <c r="HY188" s="79"/>
      <c r="HZ188" s="79"/>
      <c r="IA188" s="79"/>
      <c r="IB188" s="79"/>
      <c r="IC188" s="79"/>
      <c r="ID188" s="79"/>
      <c r="IE188" s="79"/>
      <c r="IF188" s="79"/>
      <c r="IG188" s="79"/>
      <c r="IH188" s="79"/>
      <c r="II188" s="79"/>
      <c r="IJ188" s="79"/>
      <c r="IK188" s="79"/>
      <c r="IL188" s="79"/>
      <c r="IM188" s="79"/>
      <c r="IN188" s="79"/>
      <c r="IO188" s="79"/>
      <c r="IP188" s="79"/>
      <c r="IQ188" s="79"/>
      <c r="IR188" s="79"/>
      <c r="IS188" s="79"/>
      <c r="IT188" s="79"/>
      <c r="IU188" s="79"/>
      <c r="IV188" s="79"/>
      <c r="IW188" s="79"/>
      <c r="IX188" s="79"/>
      <c r="IY188" s="79"/>
      <c r="IZ188" s="79"/>
      <c r="JA188" s="79"/>
      <c r="JB188" s="79"/>
      <c r="JC188" s="79"/>
      <c r="JD188" s="79"/>
      <c r="JE188" s="79"/>
      <c r="JF188" s="22"/>
      <c r="JG188" s="23"/>
      <c r="JH188" s="22"/>
      <c r="JI188" s="22"/>
      <c r="JJ188" s="22"/>
      <c r="JK188" s="22"/>
      <c r="JL188" s="22"/>
      <c r="JM188" s="22"/>
      <c r="JN188" s="22"/>
      <c r="JO188" s="22"/>
      <c r="JP188" s="22"/>
      <c r="JQ188" s="22"/>
      <c r="JR188" s="22"/>
      <c r="JS188" s="22"/>
      <c r="JT188" s="22"/>
      <c r="JU188" s="22"/>
      <c r="JV188" s="22"/>
      <c r="JW188" s="22"/>
      <c r="JX188" s="22"/>
      <c r="JY188" s="22"/>
      <c r="JZ188" s="22"/>
      <c r="KA188" s="22"/>
      <c r="KB188" s="22"/>
      <c r="KC188" s="22"/>
      <c r="KD188" s="22"/>
      <c r="KE188" s="22"/>
      <c r="KF188" s="22"/>
      <c r="KG188" s="22"/>
      <c r="KH188" s="22"/>
      <c r="KI188" s="22"/>
      <c r="KJ188" s="22"/>
      <c r="KK188" s="22"/>
      <c r="KL188" s="22"/>
      <c r="KM188" s="22"/>
      <c r="KN188" s="22"/>
      <c r="KO188" s="22"/>
      <c r="KP188" s="22"/>
      <c r="KQ188" s="22"/>
      <c r="KR188" s="22"/>
      <c r="KS188" s="22"/>
      <c r="KT188" s="22"/>
      <c r="KU188" s="22"/>
      <c r="KV188" s="22"/>
      <c r="KW188" s="22"/>
      <c r="KX188" s="22"/>
      <c r="KY188" s="22"/>
      <c r="KZ188" s="22"/>
      <c r="LA188" s="22"/>
      <c r="LB188" s="22"/>
      <c r="LC188" s="22"/>
      <c r="LD188" s="22"/>
      <c r="LE188" s="22"/>
      <c r="LF188" s="22"/>
      <c r="LG188" s="22"/>
      <c r="LH188" s="22"/>
      <c r="LI188" s="22"/>
      <c r="LJ188" s="23"/>
    </row>
    <row r="189" spans="2:322" ht="3.65" customHeight="1" thickTop="1">
      <c r="B189" s="669"/>
      <c r="C189" s="670"/>
      <c r="D189" s="670"/>
      <c r="E189" s="670"/>
      <c r="F189" s="670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670"/>
      <c r="T189" s="670"/>
      <c r="U189" s="670"/>
      <c r="V189" s="670"/>
      <c r="W189" s="670"/>
      <c r="X189" s="670"/>
      <c r="Y189" s="670"/>
      <c r="Z189" s="670"/>
      <c r="AA189" s="670"/>
      <c r="AB189" s="670"/>
      <c r="AC189" s="670"/>
      <c r="AD189" s="670"/>
      <c r="AE189" s="670"/>
      <c r="AF189" s="670"/>
      <c r="AG189" s="670"/>
      <c r="AH189" s="670"/>
      <c r="AI189" s="670"/>
      <c r="AJ189" s="670"/>
      <c r="AK189" s="670"/>
      <c r="AL189" s="670"/>
      <c r="AM189" s="670"/>
      <c r="AN189" s="670"/>
      <c r="AO189" s="670"/>
      <c r="AP189" s="670"/>
      <c r="AQ189" s="670"/>
      <c r="AR189" s="670"/>
      <c r="AS189" s="670"/>
      <c r="AT189" s="670"/>
      <c r="AU189" s="670"/>
      <c r="AV189" s="670"/>
      <c r="AW189" s="670"/>
      <c r="AX189" s="670"/>
      <c r="AY189" s="670"/>
      <c r="AZ189" s="670"/>
      <c r="BA189" s="670"/>
      <c r="BB189" s="670"/>
      <c r="BC189" s="670"/>
      <c r="BD189" s="670"/>
      <c r="BE189" s="670"/>
      <c r="BF189" s="670"/>
      <c r="BG189" s="670"/>
      <c r="BH189" s="670"/>
      <c r="BI189" s="670"/>
      <c r="BJ189" s="670"/>
      <c r="BK189" s="670"/>
      <c r="BL189" s="670"/>
      <c r="BM189" s="670"/>
      <c r="BN189" s="670"/>
      <c r="BO189" s="670"/>
      <c r="BP189" s="670"/>
      <c r="BQ189" s="670"/>
      <c r="BR189" s="670"/>
      <c r="BS189" s="670"/>
      <c r="BT189" s="670"/>
      <c r="BU189" s="670"/>
      <c r="BV189" s="670"/>
      <c r="BW189" s="670"/>
      <c r="BX189" s="670"/>
      <c r="BY189" s="670"/>
      <c r="BZ189" s="670"/>
      <c r="CA189" s="670"/>
      <c r="CB189" s="670"/>
      <c r="CC189" s="670"/>
      <c r="CD189" s="670"/>
      <c r="CE189" s="670"/>
      <c r="CF189" s="670"/>
      <c r="CG189" s="670"/>
      <c r="CH189" s="670"/>
      <c r="CI189" s="670"/>
      <c r="CJ189" s="670"/>
      <c r="CK189" s="670"/>
      <c r="CL189" s="670"/>
      <c r="CM189" s="670"/>
      <c r="CN189" s="670"/>
      <c r="CO189" s="670"/>
      <c r="CP189" s="670"/>
      <c r="CQ189" s="670"/>
      <c r="CR189" s="670"/>
      <c r="CS189" s="670"/>
      <c r="CT189" s="670"/>
      <c r="CU189" s="670"/>
      <c r="CV189" s="670"/>
      <c r="CW189" s="670"/>
      <c r="CX189" s="670"/>
      <c r="CY189" s="670"/>
      <c r="CZ189" s="670"/>
      <c r="DA189" s="670"/>
      <c r="DB189" s="670"/>
      <c r="DC189" s="670"/>
      <c r="DD189" s="670"/>
      <c r="DE189" s="670"/>
      <c r="DF189" s="670"/>
      <c r="DG189" s="670"/>
      <c r="DH189" s="670"/>
      <c r="DI189" s="670"/>
      <c r="DJ189" s="670"/>
      <c r="DK189" s="670"/>
      <c r="DL189" s="670"/>
      <c r="DM189" s="670"/>
      <c r="DN189" s="670"/>
      <c r="DO189" s="670"/>
      <c r="DP189" s="670"/>
      <c r="DQ189" s="670"/>
      <c r="DR189" s="670"/>
      <c r="DS189" s="670"/>
      <c r="DT189" s="670"/>
      <c r="DU189" s="670"/>
      <c r="DV189" s="670"/>
      <c r="DW189" s="670"/>
      <c r="DX189" s="670"/>
      <c r="DY189" s="670"/>
      <c r="DZ189" s="670"/>
      <c r="EA189" s="670"/>
      <c r="EB189" s="670"/>
      <c r="EC189" s="670"/>
      <c r="ED189" s="670"/>
      <c r="EE189" s="670"/>
      <c r="EF189" s="670"/>
      <c r="EG189" s="670"/>
      <c r="EH189" s="670"/>
      <c r="EI189" s="670"/>
      <c r="EJ189" s="670"/>
      <c r="EK189" s="670"/>
      <c r="EL189" s="670"/>
      <c r="EM189" s="670"/>
      <c r="EN189" s="670"/>
      <c r="EO189" s="670"/>
      <c r="EP189" s="670"/>
      <c r="EQ189" s="670"/>
      <c r="ER189" s="670"/>
      <c r="ES189" s="670"/>
      <c r="ET189" s="670"/>
      <c r="EU189" s="670"/>
      <c r="EV189" s="670"/>
      <c r="EW189" s="670"/>
      <c r="EX189" s="670"/>
      <c r="EY189" s="670"/>
      <c r="EZ189" s="670"/>
      <c r="FA189" s="670"/>
      <c r="FB189" s="670"/>
      <c r="FC189" s="670"/>
      <c r="FD189" s="670"/>
      <c r="FE189" s="670"/>
      <c r="FF189" s="670"/>
      <c r="FG189" s="670"/>
      <c r="FH189" s="670"/>
      <c r="FI189" s="670"/>
      <c r="FJ189" s="670"/>
      <c r="FK189" s="670"/>
      <c r="FL189" s="670"/>
      <c r="FM189" s="670"/>
      <c r="FN189" s="670"/>
      <c r="FO189" s="670"/>
      <c r="FP189" s="670"/>
      <c r="FQ189" s="670"/>
      <c r="FR189" s="670"/>
      <c r="FS189" s="670"/>
      <c r="FT189" s="670"/>
      <c r="FU189" s="670"/>
      <c r="FV189" s="670"/>
      <c r="FW189" s="670"/>
      <c r="FX189" s="670"/>
      <c r="FY189" s="670"/>
      <c r="FZ189" s="670"/>
      <c r="GA189" s="670"/>
      <c r="GB189" s="670"/>
      <c r="GC189" s="670"/>
      <c r="GD189" s="670"/>
      <c r="GE189" s="670"/>
      <c r="GF189" s="670"/>
      <c r="GG189" s="670"/>
      <c r="GH189" s="670"/>
      <c r="GI189" s="670"/>
      <c r="GJ189" s="670"/>
      <c r="GK189" s="670"/>
      <c r="GL189" s="670"/>
      <c r="GM189" s="670"/>
      <c r="GN189" s="670"/>
      <c r="GO189" s="670"/>
      <c r="GP189" s="670"/>
      <c r="GQ189" s="670"/>
      <c r="GR189" s="670"/>
      <c r="GS189" s="670"/>
      <c r="GT189" s="670"/>
      <c r="GU189" s="670"/>
      <c r="GV189" s="670"/>
      <c r="GW189" s="670"/>
      <c r="GX189" s="670"/>
      <c r="GY189" s="670"/>
      <c r="GZ189" s="670"/>
      <c r="HA189" s="670"/>
      <c r="HB189" s="670"/>
      <c r="HC189" s="670"/>
      <c r="HD189" s="670"/>
      <c r="HE189" s="670"/>
      <c r="HF189" s="670"/>
      <c r="HG189" s="670"/>
      <c r="HH189" s="670"/>
      <c r="HI189" s="670"/>
      <c r="HJ189" s="670"/>
      <c r="HK189" s="670"/>
      <c r="HL189" s="670"/>
      <c r="HM189" s="670"/>
      <c r="HN189" s="670"/>
      <c r="HO189" s="670"/>
      <c r="HP189" s="670"/>
      <c r="HQ189" s="670"/>
      <c r="HR189" s="670"/>
      <c r="HS189" s="670"/>
      <c r="HT189" s="670"/>
      <c r="HU189" s="670"/>
      <c r="HV189" s="670"/>
      <c r="HW189" s="670"/>
      <c r="HX189" s="670"/>
      <c r="HY189" s="670"/>
      <c r="HZ189" s="670"/>
      <c r="IA189" s="670"/>
      <c r="IB189" s="670"/>
      <c r="IC189" s="670"/>
      <c r="ID189" s="670"/>
      <c r="IE189" s="670"/>
      <c r="IF189" s="670"/>
      <c r="IG189" s="670"/>
      <c r="IH189" s="670"/>
      <c r="II189" s="670"/>
      <c r="IJ189" s="670"/>
      <c r="IK189" s="670"/>
      <c r="IL189" s="670"/>
      <c r="IM189" s="670"/>
      <c r="IN189" s="670"/>
      <c r="IO189" s="670"/>
      <c r="IP189" s="670"/>
      <c r="IQ189" s="670"/>
      <c r="IR189" s="670"/>
      <c r="IS189" s="670"/>
      <c r="IT189" s="670"/>
      <c r="IU189" s="670"/>
      <c r="IV189" s="670"/>
      <c r="IW189" s="670"/>
      <c r="IX189" s="670"/>
      <c r="IY189" s="670"/>
      <c r="IZ189" s="670"/>
      <c r="JA189" s="670"/>
      <c r="JB189" s="670"/>
      <c r="JC189" s="670"/>
      <c r="JD189" s="670"/>
      <c r="JE189" s="670"/>
      <c r="JF189" s="670"/>
      <c r="JG189" s="670"/>
      <c r="JH189" s="670"/>
      <c r="JI189" s="670"/>
      <c r="JJ189" s="670"/>
      <c r="JK189" s="670"/>
      <c r="JL189" s="670"/>
      <c r="JM189" s="670"/>
      <c r="JN189" s="670"/>
      <c r="JO189" s="670"/>
      <c r="JP189" s="670"/>
      <c r="JQ189" s="670"/>
      <c r="JR189" s="670"/>
      <c r="JS189" s="670"/>
      <c r="JT189" s="670"/>
      <c r="JU189" s="670"/>
      <c r="JV189" s="670"/>
      <c r="JW189" s="670"/>
      <c r="JX189" s="670"/>
      <c r="JY189" s="670"/>
      <c r="JZ189" s="670"/>
      <c r="KA189" s="670"/>
      <c r="KB189" s="670"/>
      <c r="KC189" s="670"/>
      <c r="KD189" s="670"/>
      <c r="KE189" s="670"/>
      <c r="KF189" s="670"/>
      <c r="KG189" s="670"/>
      <c r="KH189" s="670"/>
      <c r="KI189" s="670"/>
      <c r="KJ189" s="670"/>
      <c r="KK189" s="670"/>
      <c r="KL189" s="670"/>
      <c r="KM189" s="670"/>
      <c r="KN189" s="670"/>
      <c r="KO189" s="670"/>
      <c r="KP189" s="670"/>
      <c r="KQ189" s="670"/>
      <c r="KR189" s="670"/>
      <c r="KS189" s="670"/>
      <c r="KT189" s="670"/>
      <c r="KU189" s="670"/>
      <c r="KV189" s="670"/>
      <c r="KW189" s="670"/>
      <c r="KX189" s="670"/>
      <c r="KY189" s="670"/>
      <c r="KZ189" s="670"/>
      <c r="LA189" s="670"/>
      <c r="LB189" s="670"/>
      <c r="LC189" s="670"/>
      <c r="LD189" s="670"/>
      <c r="LE189" s="670"/>
      <c r="LF189" s="670"/>
      <c r="LG189" s="670"/>
      <c r="LH189" s="670"/>
      <c r="LI189" s="670"/>
      <c r="LJ189" s="671"/>
    </row>
    <row r="190" spans="2:322" ht="3.65" customHeight="1">
      <c r="B190" s="652"/>
      <c r="C190" s="653"/>
      <c r="D190" s="653"/>
      <c r="E190" s="653"/>
      <c r="F190" s="653"/>
      <c r="G190" s="653"/>
      <c r="H190" s="653"/>
      <c r="I190" s="653"/>
      <c r="J190" s="653"/>
      <c r="K190" s="653"/>
      <c r="L190" s="653"/>
      <c r="M190" s="653"/>
      <c r="N190" s="653"/>
      <c r="O190" s="653"/>
      <c r="P190" s="653"/>
      <c r="Q190" s="653"/>
      <c r="R190" s="653"/>
      <c r="S190" s="653"/>
      <c r="T190" s="653"/>
      <c r="U190" s="653"/>
      <c r="V190" s="653"/>
      <c r="W190" s="653"/>
      <c r="X190" s="653"/>
      <c r="Y190" s="653"/>
      <c r="Z190" s="653"/>
      <c r="AA190" s="653"/>
      <c r="AB190" s="653"/>
      <c r="AC190" s="653"/>
      <c r="AD190" s="653"/>
      <c r="AE190" s="653"/>
      <c r="AF190" s="653"/>
      <c r="AG190" s="653"/>
      <c r="AH190" s="653"/>
      <c r="AI190" s="653"/>
      <c r="AJ190" s="653"/>
      <c r="AK190" s="653"/>
      <c r="AL190" s="653"/>
      <c r="AM190" s="653"/>
      <c r="AN190" s="653"/>
      <c r="AO190" s="653"/>
      <c r="AP190" s="653"/>
      <c r="AQ190" s="653"/>
      <c r="AR190" s="653"/>
      <c r="AS190" s="653"/>
      <c r="AT190" s="653"/>
      <c r="AU190" s="653"/>
      <c r="AV190" s="653"/>
      <c r="AW190" s="653"/>
      <c r="AX190" s="653"/>
      <c r="AY190" s="653"/>
      <c r="AZ190" s="653"/>
      <c r="BA190" s="653"/>
      <c r="BB190" s="653"/>
      <c r="BC190" s="653"/>
      <c r="BD190" s="653"/>
      <c r="BE190" s="653"/>
      <c r="BF190" s="653"/>
      <c r="BG190" s="653"/>
      <c r="BH190" s="653"/>
      <c r="BI190" s="653"/>
      <c r="BJ190" s="653"/>
      <c r="BK190" s="653"/>
      <c r="BL190" s="653"/>
      <c r="BM190" s="653"/>
      <c r="BN190" s="653"/>
      <c r="BO190" s="653"/>
      <c r="BP190" s="653"/>
      <c r="BQ190" s="653"/>
      <c r="BR190" s="653"/>
      <c r="BS190" s="653"/>
      <c r="BT190" s="653"/>
      <c r="BU190" s="653"/>
      <c r="BV190" s="653"/>
      <c r="BW190" s="653"/>
      <c r="BX190" s="653"/>
      <c r="BY190" s="653"/>
      <c r="BZ190" s="653"/>
      <c r="CA190" s="653"/>
      <c r="CB190" s="653"/>
      <c r="CC190" s="653"/>
      <c r="CD190" s="653"/>
      <c r="CE190" s="653"/>
      <c r="CF190" s="653"/>
      <c r="CG190" s="653"/>
      <c r="CH190" s="653"/>
      <c r="CI190" s="653"/>
      <c r="CJ190" s="653"/>
      <c r="CK190" s="653"/>
      <c r="CL190" s="653"/>
      <c r="CM190" s="653"/>
      <c r="CN190" s="653"/>
      <c r="CO190" s="653"/>
      <c r="CP190" s="653"/>
      <c r="CQ190" s="653"/>
      <c r="CR190" s="653"/>
      <c r="CS190" s="653"/>
      <c r="CT190" s="653"/>
      <c r="CU190" s="653"/>
      <c r="CV190" s="653"/>
      <c r="CW190" s="653"/>
      <c r="CX190" s="653"/>
      <c r="CY190" s="653"/>
      <c r="CZ190" s="653"/>
      <c r="DA190" s="653"/>
      <c r="DB190" s="653"/>
      <c r="DC190" s="653"/>
      <c r="DD190" s="653"/>
      <c r="DE190" s="653"/>
      <c r="DF190" s="653"/>
      <c r="DG190" s="653"/>
      <c r="DH190" s="653"/>
      <c r="DI190" s="653"/>
      <c r="DJ190" s="653"/>
      <c r="DK190" s="653"/>
      <c r="DL190" s="653"/>
      <c r="DM190" s="653"/>
      <c r="DN190" s="653"/>
      <c r="DO190" s="653"/>
      <c r="DP190" s="653"/>
      <c r="DQ190" s="653"/>
      <c r="DR190" s="653"/>
      <c r="DS190" s="653"/>
      <c r="DT190" s="653"/>
      <c r="DU190" s="653"/>
      <c r="DV190" s="653"/>
      <c r="DW190" s="653"/>
      <c r="DX190" s="653"/>
      <c r="DY190" s="653"/>
      <c r="DZ190" s="653"/>
      <c r="EA190" s="653"/>
      <c r="EB190" s="653"/>
      <c r="EC190" s="653"/>
      <c r="ED190" s="653"/>
      <c r="EE190" s="653"/>
      <c r="EF190" s="653"/>
      <c r="EG190" s="653"/>
      <c r="EH190" s="653"/>
      <c r="EI190" s="653"/>
      <c r="EJ190" s="653"/>
      <c r="EK190" s="653"/>
      <c r="EL190" s="653"/>
      <c r="EM190" s="653"/>
      <c r="EN190" s="653"/>
      <c r="EO190" s="653"/>
      <c r="EP190" s="653"/>
      <c r="EQ190" s="653"/>
      <c r="ER190" s="653"/>
      <c r="ES190" s="653"/>
      <c r="ET190" s="653"/>
      <c r="EU190" s="653"/>
      <c r="EV190" s="653"/>
      <c r="EW190" s="653"/>
      <c r="EX190" s="653"/>
      <c r="EY190" s="653"/>
      <c r="EZ190" s="653"/>
      <c r="FA190" s="653"/>
      <c r="FB190" s="653"/>
      <c r="FC190" s="653"/>
      <c r="FD190" s="653"/>
      <c r="FE190" s="653"/>
      <c r="FF190" s="653"/>
      <c r="FG190" s="653"/>
      <c r="FH190" s="653"/>
      <c r="FI190" s="653"/>
      <c r="FJ190" s="653"/>
      <c r="FK190" s="653"/>
      <c r="FL190" s="653"/>
      <c r="FM190" s="653"/>
      <c r="FN190" s="653"/>
      <c r="FO190" s="653"/>
      <c r="FP190" s="653"/>
      <c r="FQ190" s="653"/>
      <c r="FR190" s="653"/>
      <c r="FS190" s="653"/>
      <c r="FT190" s="653"/>
      <c r="FU190" s="653"/>
      <c r="FV190" s="653"/>
      <c r="FW190" s="653"/>
      <c r="FX190" s="653"/>
      <c r="FY190" s="653"/>
      <c r="FZ190" s="653"/>
      <c r="GA190" s="653"/>
      <c r="GB190" s="653"/>
      <c r="GC190" s="653"/>
      <c r="GD190" s="653"/>
      <c r="GE190" s="653"/>
      <c r="GF190" s="653"/>
      <c r="GG190" s="653"/>
      <c r="GH190" s="653"/>
      <c r="GI190" s="653"/>
      <c r="GJ190" s="653"/>
      <c r="GK190" s="653"/>
      <c r="GL190" s="653"/>
      <c r="GM190" s="653"/>
      <c r="GN190" s="653"/>
      <c r="GO190" s="653"/>
      <c r="GP190" s="653"/>
      <c r="GQ190" s="653"/>
      <c r="GR190" s="653"/>
      <c r="GS190" s="653"/>
      <c r="GT190" s="653"/>
      <c r="GU190" s="653"/>
      <c r="GV190" s="653"/>
      <c r="GW190" s="653"/>
      <c r="GX190" s="653"/>
      <c r="GY190" s="653"/>
      <c r="GZ190" s="653"/>
      <c r="HA190" s="653"/>
      <c r="HB190" s="653"/>
      <c r="HC190" s="653"/>
      <c r="HD190" s="653"/>
      <c r="HE190" s="653"/>
      <c r="HF190" s="653"/>
      <c r="HG190" s="653"/>
      <c r="HH190" s="653"/>
      <c r="HI190" s="653"/>
      <c r="HJ190" s="653"/>
      <c r="HK190" s="653"/>
      <c r="HL190" s="653"/>
      <c r="HM190" s="653"/>
      <c r="HN190" s="653"/>
      <c r="HO190" s="653"/>
      <c r="HP190" s="653"/>
      <c r="HQ190" s="653"/>
      <c r="HR190" s="653"/>
      <c r="HS190" s="653"/>
      <c r="HT190" s="653"/>
      <c r="HU190" s="653"/>
      <c r="HV190" s="653"/>
      <c r="HW190" s="653"/>
      <c r="HX190" s="653"/>
      <c r="HY190" s="653"/>
      <c r="HZ190" s="653"/>
      <c r="IA190" s="653"/>
      <c r="IB190" s="653"/>
      <c r="IC190" s="653"/>
      <c r="ID190" s="653"/>
      <c r="IE190" s="653"/>
      <c r="IF190" s="653"/>
      <c r="IG190" s="653"/>
      <c r="IH190" s="653"/>
      <c r="II190" s="653"/>
      <c r="IJ190" s="653"/>
      <c r="IK190" s="653"/>
      <c r="IL190" s="653"/>
      <c r="IM190" s="653"/>
      <c r="IN190" s="653"/>
      <c r="IO190" s="653"/>
      <c r="IP190" s="653"/>
      <c r="IQ190" s="653"/>
      <c r="IR190" s="653"/>
      <c r="IS190" s="653"/>
      <c r="IT190" s="653"/>
      <c r="IU190" s="653"/>
      <c r="IV190" s="653"/>
      <c r="IW190" s="653"/>
      <c r="IX190" s="653"/>
      <c r="IY190" s="653"/>
      <c r="IZ190" s="653"/>
      <c r="JA190" s="653"/>
      <c r="JB190" s="653"/>
      <c r="JC190" s="653"/>
      <c r="JD190" s="653"/>
      <c r="JE190" s="653"/>
      <c r="JF190" s="653"/>
      <c r="JG190" s="653"/>
      <c r="JH190" s="653"/>
      <c r="JI190" s="653"/>
      <c r="JJ190" s="653"/>
      <c r="JK190" s="653"/>
      <c r="JL190" s="653"/>
      <c r="JM190" s="653"/>
      <c r="JN190" s="653"/>
      <c r="JO190" s="653"/>
      <c r="JP190" s="653"/>
      <c r="JQ190" s="653"/>
      <c r="JR190" s="653"/>
      <c r="JS190" s="653"/>
      <c r="JT190" s="653"/>
      <c r="JU190" s="653"/>
      <c r="JV190" s="653"/>
      <c r="JW190" s="653"/>
      <c r="JX190" s="653"/>
      <c r="JY190" s="653"/>
      <c r="JZ190" s="653"/>
      <c r="KA190" s="653"/>
      <c r="KB190" s="653"/>
      <c r="KC190" s="653"/>
      <c r="KD190" s="653"/>
      <c r="KE190" s="653"/>
      <c r="KF190" s="653"/>
      <c r="KG190" s="653"/>
      <c r="KH190" s="653"/>
      <c r="KI190" s="653"/>
      <c r="KJ190" s="653"/>
      <c r="KK190" s="653"/>
      <c r="KL190" s="653"/>
      <c r="KM190" s="653"/>
      <c r="KN190" s="653"/>
      <c r="KO190" s="653"/>
      <c r="KP190" s="653"/>
      <c r="KQ190" s="653"/>
      <c r="KR190" s="653"/>
      <c r="KS190" s="653"/>
      <c r="KT190" s="653"/>
      <c r="KU190" s="653"/>
      <c r="KV190" s="653"/>
      <c r="KW190" s="653"/>
      <c r="KX190" s="653"/>
      <c r="KY190" s="653"/>
      <c r="KZ190" s="653"/>
      <c r="LA190" s="653"/>
      <c r="LB190" s="653"/>
      <c r="LC190" s="653"/>
      <c r="LD190" s="653"/>
      <c r="LE190" s="653"/>
      <c r="LF190" s="653"/>
      <c r="LG190" s="653"/>
      <c r="LH190" s="653"/>
      <c r="LI190" s="653"/>
      <c r="LJ190" s="654"/>
    </row>
    <row r="191" spans="2:322" ht="3.65" customHeight="1">
      <c r="B191" s="652"/>
      <c r="C191" s="653"/>
      <c r="D191" s="653"/>
      <c r="E191" s="653"/>
      <c r="F191" s="653"/>
      <c r="G191" s="653"/>
      <c r="H191" s="653"/>
      <c r="I191" s="653"/>
      <c r="J191" s="653"/>
      <c r="K191" s="653"/>
      <c r="L191" s="653"/>
      <c r="M191" s="653"/>
      <c r="N191" s="653"/>
      <c r="O191" s="653"/>
      <c r="P191" s="653"/>
      <c r="Q191" s="653"/>
      <c r="R191" s="653"/>
      <c r="S191" s="653"/>
      <c r="T191" s="653"/>
      <c r="U191" s="653"/>
      <c r="V191" s="653"/>
      <c r="W191" s="653"/>
      <c r="X191" s="653"/>
      <c r="Y191" s="653"/>
      <c r="Z191" s="653"/>
      <c r="AA191" s="653"/>
      <c r="AB191" s="653"/>
      <c r="AC191" s="653"/>
      <c r="AD191" s="653"/>
      <c r="AE191" s="653"/>
      <c r="AF191" s="653"/>
      <c r="AG191" s="653"/>
      <c r="AH191" s="653"/>
      <c r="AI191" s="653"/>
      <c r="AJ191" s="653"/>
      <c r="AK191" s="653"/>
      <c r="AL191" s="653"/>
      <c r="AM191" s="653"/>
      <c r="AN191" s="653"/>
      <c r="AO191" s="653"/>
      <c r="AP191" s="653"/>
      <c r="AQ191" s="653"/>
      <c r="AR191" s="653"/>
      <c r="AS191" s="653"/>
      <c r="AT191" s="653"/>
      <c r="AU191" s="653"/>
      <c r="AV191" s="653"/>
      <c r="AW191" s="653"/>
      <c r="AX191" s="653"/>
      <c r="AY191" s="653"/>
      <c r="AZ191" s="653"/>
      <c r="BA191" s="653"/>
      <c r="BB191" s="653"/>
      <c r="BC191" s="653"/>
      <c r="BD191" s="653"/>
      <c r="BE191" s="653"/>
      <c r="BF191" s="653"/>
      <c r="BG191" s="653"/>
      <c r="BH191" s="653"/>
      <c r="BI191" s="653"/>
      <c r="BJ191" s="653"/>
      <c r="BK191" s="653"/>
      <c r="BL191" s="653"/>
      <c r="BM191" s="653"/>
      <c r="BN191" s="653"/>
      <c r="BO191" s="653"/>
      <c r="BP191" s="653"/>
      <c r="BQ191" s="653"/>
      <c r="BR191" s="653"/>
      <c r="BS191" s="653"/>
      <c r="BT191" s="653"/>
      <c r="BU191" s="653"/>
      <c r="BV191" s="653"/>
      <c r="BW191" s="653"/>
      <c r="BX191" s="653"/>
      <c r="BY191" s="653"/>
      <c r="BZ191" s="653"/>
      <c r="CA191" s="653"/>
      <c r="CB191" s="653"/>
      <c r="CC191" s="653"/>
      <c r="CD191" s="653"/>
      <c r="CE191" s="653"/>
      <c r="CF191" s="653"/>
      <c r="CG191" s="653"/>
      <c r="CH191" s="653"/>
      <c r="CI191" s="653"/>
      <c r="CJ191" s="653"/>
      <c r="CK191" s="653"/>
      <c r="CL191" s="653"/>
      <c r="CM191" s="653"/>
      <c r="CN191" s="653"/>
      <c r="CO191" s="653"/>
      <c r="CP191" s="653"/>
      <c r="CQ191" s="653"/>
      <c r="CR191" s="653"/>
      <c r="CS191" s="653"/>
      <c r="CT191" s="653"/>
      <c r="CU191" s="653"/>
      <c r="CV191" s="653"/>
      <c r="CW191" s="653"/>
      <c r="CX191" s="653"/>
      <c r="CY191" s="653"/>
      <c r="CZ191" s="653"/>
      <c r="DA191" s="653"/>
      <c r="DB191" s="653"/>
      <c r="DC191" s="653"/>
      <c r="DD191" s="653"/>
      <c r="DE191" s="653"/>
      <c r="DF191" s="653"/>
      <c r="DG191" s="653"/>
      <c r="DH191" s="653"/>
      <c r="DI191" s="653"/>
      <c r="DJ191" s="653"/>
      <c r="DK191" s="653"/>
      <c r="DL191" s="653"/>
      <c r="DM191" s="653"/>
      <c r="DN191" s="653"/>
      <c r="DO191" s="653"/>
      <c r="DP191" s="653"/>
      <c r="DQ191" s="653"/>
      <c r="DR191" s="653"/>
      <c r="DS191" s="653"/>
      <c r="DT191" s="653"/>
      <c r="DU191" s="653"/>
      <c r="DV191" s="653"/>
      <c r="DW191" s="653"/>
      <c r="DX191" s="653"/>
      <c r="DY191" s="653"/>
      <c r="DZ191" s="653"/>
      <c r="EA191" s="653"/>
      <c r="EB191" s="653"/>
      <c r="EC191" s="653"/>
      <c r="ED191" s="653"/>
      <c r="EE191" s="653"/>
      <c r="EF191" s="653"/>
      <c r="EG191" s="653"/>
      <c r="EH191" s="653"/>
      <c r="EI191" s="653"/>
      <c r="EJ191" s="653"/>
      <c r="EK191" s="653"/>
      <c r="EL191" s="653"/>
      <c r="EM191" s="653"/>
      <c r="EN191" s="653"/>
      <c r="EO191" s="653"/>
      <c r="EP191" s="653"/>
      <c r="EQ191" s="653"/>
      <c r="ER191" s="653"/>
      <c r="ES191" s="653"/>
      <c r="ET191" s="653"/>
      <c r="EU191" s="653"/>
      <c r="EV191" s="653"/>
      <c r="EW191" s="653"/>
      <c r="EX191" s="653"/>
      <c r="EY191" s="653"/>
      <c r="EZ191" s="653"/>
      <c r="FA191" s="653"/>
      <c r="FB191" s="653"/>
      <c r="FC191" s="653"/>
      <c r="FD191" s="653"/>
      <c r="FE191" s="653"/>
      <c r="FF191" s="653"/>
      <c r="FG191" s="653"/>
      <c r="FH191" s="653"/>
      <c r="FI191" s="653"/>
      <c r="FJ191" s="653"/>
      <c r="FK191" s="653"/>
      <c r="FL191" s="653"/>
      <c r="FM191" s="653"/>
      <c r="FN191" s="653"/>
      <c r="FO191" s="653"/>
      <c r="FP191" s="653"/>
      <c r="FQ191" s="653"/>
      <c r="FR191" s="653"/>
      <c r="FS191" s="653"/>
      <c r="FT191" s="653"/>
      <c r="FU191" s="653"/>
      <c r="FV191" s="653"/>
      <c r="FW191" s="653"/>
      <c r="FX191" s="653"/>
      <c r="FY191" s="653"/>
      <c r="FZ191" s="653"/>
      <c r="GA191" s="653"/>
      <c r="GB191" s="653"/>
      <c r="GC191" s="653"/>
      <c r="GD191" s="653"/>
      <c r="GE191" s="653"/>
      <c r="GF191" s="653"/>
      <c r="GG191" s="653"/>
      <c r="GH191" s="653"/>
      <c r="GI191" s="653"/>
      <c r="GJ191" s="653"/>
      <c r="GK191" s="653"/>
      <c r="GL191" s="653"/>
      <c r="GM191" s="653"/>
      <c r="GN191" s="653"/>
      <c r="GO191" s="653"/>
      <c r="GP191" s="653"/>
      <c r="GQ191" s="653"/>
      <c r="GR191" s="653"/>
      <c r="GS191" s="653"/>
      <c r="GT191" s="653"/>
      <c r="GU191" s="653"/>
      <c r="GV191" s="653"/>
      <c r="GW191" s="653"/>
      <c r="GX191" s="653"/>
      <c r="GY191" s="653"/>
      <c r="GZ191" s="653"/>
      <c r="HA191" s="653"/>
      <c r="HB191" s="653"/>
      <c r="HC191" s="653"/>
      <c r="HD191" s="653"/>
      <c r="HE191" s="653"/>
      <c r="HF191" s="653"/>
      <c r="HG191" s="653"/>
      <c r="HH191" s="653"/>
      <c r="HI191" s="653"/>
      <c r="HJ191" s="653"/>
      <c r="HK191" s="653"/>
      <c r="HL191" s="653"/>
      <c r="HM191" s="653"/>
      <c r="HN191" s="653"/>
      <c r="HO191" s="653"/>
      <c r="HP191" s="653"/>
      <c r="HQ191" s="653"/>
      <c r="HR191" s="653"/>
      <c r="HS191" s="653"/>
      <c r="HT191" s="653"/>
      <c r="HU191" s="653"/>
      <c r="HV191" s="653"/>
      <c r="HW191" s="653"/>
      <c r="HX191" s="653"/>
      <c r="HY191" s="653"/>
      <c r="HZ191" s="653"/>
      <c r="IA191" s="653"/>
      <c r="IB191" s="653"/>
      <c r="IC191" s="653"/>
      <c r="ID191" s="653"/>
      <c r="IE191" s="653"/>
      <c r="IF191" s="653"/>
      <c r="IG191" s="653"/>
      <c r="IH191" s="653"/>
      <c r="II191" s="653"/>
      <c r="IJ191" s="653"/>
      <c r="IK191" s="653"/>
      <c r="IL191" s="653"/>
      <c r="IM191" s="653"/>
      <c r="IN191" s="653"/>
      <c r="IO191" s="653"/>
      <c r="IP191" s="653"/>
      <c r="IQ191" s="653"/>
      <c r="IR191" s="653"/>
      <c r="IS191" s="653"/>
      <c r="IT191" s="653"/>
      <c r="IU191" s="653"/>
      <c r="IV191" s="653"/>
      <c r="IW191" s="653"/>
      <c r="IX191" s="653"/>
      <c r="IY191" s="653"/>
      <c r="IZ191" s="653"/>
      <c r="JA191" s="653"/>
      <c r="JB191" s="653"/>
      <c r="JC191" s="653"/>
      <c r="JD191" s="653"/>
      <c r="JE191" s="653"/>
      <c r="JF191" s="653"/>
      <c r="JG191" s="653"/>
      <c r="JH191" s="653"/>
      <c r="JI191" s="653"/>
      <c r="JJ191" s="653"/>
      <c r="JK191" s="653"/>
      <c r="JL191" s="653"/>
      <c r="JM191" s="653"/>
      <c r="JN191" s="653"/>
      <c r="JO191" s="653"/>
      <c r="JP191" s="653"/>
      <c r="JQ191" s="653"/>
      <c r="JR191" s="653"/>
      <c r="JS191" s="653"/>
      <c r="JT191" s="653"/>
      <c r="JU191" s="653"/>
      <c r="JV191" s="653"/>
      <c r="JW191" s="653"/>
      <c r="JX191" s="653"/>
      <c r="JY191" s="653"/>
      <c r="JZ191" s="653"/>
      <c r="KA191" s="653"/>
      <c r="KB191" s="653"/>
      <c r="KC191" s="653"/>
      <c r="KD191" s="653"/>
      <c r="KE191" s="653"/>
      <c r="KF191" s="653"/>
      <c r="KG191" s="653"/>
      <c r="KH191" s="653"/>
      <c r="KI191" s="653"/>
      <c r="KJ191" s="653"/>
      <c r="KK191" s="653"/>
      <c r="KL191" s="653"/>
      <c r="KM191" s="653"/>
      <c r="KN191" s="653"/>
      <c r="KO191" s="653"/>
      <c r="KP191" s="653"/>
      <c r="KQ191" s="653"/>
      <c r="KR191" s="653"/>
      <c r="KS191" s="653"/>
      <c r="KT191" s="653"/>
      <c r="KU191" s="653"/>
      <c r="KV191" s="653"/>
      <c r="KW191" s="653"/>
      <c r="KX191" s="653"/>
      <c r="KY191" s="653"/>
      <c r="KZ191" s="653"/>
      <c r="LA191" s="653"/>
      <c r="LB191" s="653"/>
      <c r="LC191" s="653"/>
      <c r="LD191" s="653"/>
      <c r="LE191" s="653"/>
      <c r="LF191" s="653"/>
      <c r="LG191" s="653"/>
      <c r="LH191" s="653"/>
      <c r="LI191" s="653"/>
      <c r="LJ191" s="654"/>
    </row>
    <row r="192" spans="2:322" ht="3.65" customHeight="1" thickBot="1">
      <c r="B192" s="655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56"/>
      <c r="AB192" s="656"/>
      <c r="AC192" s="656"/>
      <c r="AD192" s="656"/>
      <c r="AE192" s="656"/>
      <c r="AF192" s="656"/>
      <c r="AG192" s="656"/>
      <c r="AH192" s="656"/>
      <c r="AI192" s="656"/>
      <c r="AJ192" s="656"/>
      <c r="AK192" s="656"/>
      <c r="AL192" s="656"/>
      <c r="AM192" s="656"/>
      <c r="AN192" s="656"/>
      <c r="AO192" s="656"/>
      <c r="AP192" s="656"/>
      <c r="AQ192" s="656"/>
      <c r="AR192" s="656"/>
      <c r="AS192" s="656"/>
      <c r="AT192" s="656"/>
      <c r="AU192" s="656"/>
      <c r="AV192" s="656"/>
      <c r="AW192" s="656"/>
      <c r="AX192" s="656"/>
      <c r="AY192" s="656"/>
      <c r="AZ192" s="656"/>
      <c r="BA192" s="656"/>
      <c r="BB192" s="656"/>
      <c r="BC192" s="656"/>
      <c r="BD192" s="656"/>
      <c r="BE192" s="656"/>
      <c r="BF192" s="656"/>
      <c r="BG192" s="656"/>
      <c r="BH192" s="656"/>
      <c r="BI192" s="656"/>
      <c r="BJ192" s="656"/>
      <c r="BK192" s="656"/>
      <c r="BL192" s="656"/>
      <c r="BM192" s="656"/>
      <c r="BN192" s="656"/>
      <c r="BO192" s="656"/>
      <c r="BP192" s="656"/>
      <c r="BQ192" s="656"/>
      <c r="BR192" s="656"/>
      <c r="BS192" s="656"/>
      <c r="BT192" s="656"/>
      <c r="BU192" s="656"/>
      <c r="BV192" s="656"/>
      <c r="BW192" s="656"/>
      <c r="BX192" s="656"/>
      <c r="BY192" s="656"/>
      <c r="BZ192" s="656"/>
      <c r="CA192" s="656"/>
      <c r="CB192" s="656"/>
      <c r="CC192" s="656"/>
      <c r="CD192" s="656"/>
      <c r="CE192" s="656"/>
      <c r="CF192" s="656"/>
      <c r="CG192" s="656"/>
      <c r="CH192" s="656"/>
      <c r="CI192" s="656"/>
      <c r="CJ192" s="656"/>
      <c r="CK192" s="656"/>
      <c r="CL192" s="656"/>
      <c r="CM192" s="656"/>
      <c r="CN192" s="656"/>
      <c r="CO192" s="656"/>
      <c r="CP192" s="656"/>
      <c r="CQ192" s="656"/>
      <c r="CR192" s="656"/>
      <c r="CS192" s="656"/>
      <c r="CT192" s="656"/>
      <c r="CU192" s="656"/>
      <c r="CV192" s="656"/>
      <c r="CW192" s="656"/>
      <c r="CX192" s="656"/>
      <c r="CY192" s="656"/>
      <c r="CZ192" s="656"/>
      <c r="DA192" s="656"/>
      <c r="DB192" s="656"/>
      <c r="DC192" s="656"/>
      <c r="DD192" s="656"/>
      <c r="DE192" s="656"/>
      <c r="DF192" s="656"/>
      <c r="DG192" s="656"/>
      <c r="DH192" s="656"/>
      <c r="DI192" s="656"/>
      <c r="DJ192" s="656"/>
      <c r="DK192" s="656"/>
      <c r="DL192" s="656"/>
      <c r="DM192" s="656"/>
      <c r="DN192" s="656"/>
      <c r="DO192" s="656"/>
      <c r="DP192" s="656"/>
      <c r="DQ192" s="656"/>
      <c r="DR192" s="656"/>
      <c r="DS192" s="656"/>
      <c r="DT192" s="656"/>
      <c r="DU192" s="656"/>
      <c r="DV192" s="656"/>
      <c r="DW192" s="656"/>
      <c r="DX192" s="656"/>
      <c r="DY192" s="656"/>
      <c r="DZ192" s="656"/>
      <c r="EA192" s="656"/>
      <c r="EB192" s="656"/>
      <c r="EC192" s="656"/>
      <c r="ED192" s="656"/>
      <c r="EE192" s="656"/>
      <c r="EF192" s="656"/>
      <c r="EG192" s="656"/>
      <c r="EH192" s="656"/>
      <c r="EI192" s="656"/>
      <c r="EJ192" s="656"/>
      <c r="EK192" s="656"/>
      <c r="EL192" s="656"/>
      <c r="EM192" s="656"/>
      <c r="EN192" s="656"/>
      <c r="EO192" s="656"/>
      <c r="EP192" s="656"/>
      <c r="EQ192" s="656"/>
      <c r="ER192" s="656"/>
      <c r="ES192" s="656"/>
      <c r="ET192" s="656"/>
      <c r="EU192" s="656"/>
      <c r="EV192" s="656"/>
      <c r="EW192" s="656"/>
      <c r="EX192" s="656"/>
      <c r="EY192" s="656"/>
      <c r="EZ192" s="656"/>
      <c r="FA192" s="656"/>
      <c r="FB192" s="656"/>
      <c r="FC192" s="656"/>
      <c r="FD192" s="656"/>
      <c r="FE192" s="656"/>
      <c r="FF192" s="656"/>
      <c r="FG192" s="656"/>
      <c r="FH192" s="656"/>
      <c r="FI192" s="656"/>
      <c r="FJ192" s="656"/>
      <c r="FK192" s="656"/>
      <c r="FL192" s="656"/>
      <c r="FM192" s="656"/>
      <c r="FN192" s="656"/>
      <c r="FO192" s="656"/>
      <c r="FP192" s="656"/>
      <c r="FQ192" s="656"/>
      <c r="FR192" s="656"/>
      <c r="FS192" s="656"/>
      <c r="FT192" s="656"/>
      <c r="FU192" s="656"/>
      <c r="FV192" s="656"/>
      <c r="FW192" s="656"/>
      <c r="FX192" s="656"/>
      <c r="FY192" s="656"/>
      <c r="FZ192" s="656"/>
      <c r="GA192" s="656"/>
      <c r="GB192" s="656"/>
      <c r="GC192" s="656"/>
      <c r="GD192" s="656"/>
      <c r="GE192" s="656"/>
      <c r="GF192" s="656"/>
      <c r="GG192" s="656"/>
      <c r="GH192" s="656"/>
      <c r="GI192" s="656"/>
      <c r="GJ192" s="656"/>
      <c r="GK192" s="656"/>
      <c r="GL192" s="656"/>
      <c r="GM192" s="656"/>
      <c r="GN192" s="656"/>
      <c r="GO192" s="656"/>
      <c r="GP192" s="656"/>
      <c r="GQ192" s="656"/>
      <c r="GR192" s="656"/>
      <c r="GS192" s="656"/>
      <c r="GT192" s="656"/>
      <c r="GU192" s="656"/>
      <c r="GV192" s="656"/>
      <c r="GW192" s="656"/>
      <c r="GX192" s="656"/>
      <c r="GY192" s="656"/>
      <c r="GZ192" s="656"/>
      <c r="HA192" s="656"/>
      <c r="HB192" s="656"/>
      <c r="HC192" s="656"/>
      <c r="HD192" s="656"/>
      <c r="HE192" s="656"/>
      <c r="HF192" s="656"/>
      <c r="HG192" s="656"/>
      <c r="HH192" s="656"/>
      <c r="HI192" s="656"/>
      <c r="HJ192" s="656"/>
      <c r="HK192" s="656"/>
      <c r="HL192" s="656"/>
      <c r="HM192" s="656"/>
      <c r="HN192" s="656"/>
      <c r="HO192" s="656"/>
      <c r="HP192" s="656"/>
      <c r="HQ192" s="656"/>
      <c r="HR192" s="656"/>
      <c r="HS192" s="656"/>
      <c r="HT192" s="656"/>
      <c r="HU192" s="656"/>
      <c r="HV192" s="656"/>
      <c r="HW192" s="656"/>
      <c r="HX192" s="656"/>
      <c r="HY192" s="656"/>
      <c r="HZ192" s="656"/>
      <c r="IA192" s="656"/>
      <c r="IB192" s="656"/>
      <c r="IC192" s="656"/>
      <c r="ID192" s="656"/>
      <c r="IE192" s="656"/>
      <c r="IF192" s="656"/>
      <c r="IG192" s="656"/>
      <c r="IH192" s="656"/>
      <c r="II192" s="656"/>
      <c r="IJ192" s="656"/>
      <c r="IK192" s="656"/>
      <c r="IL192" s="656"/>
      <c r="IM192" s="656"/>
      <c r="IN192" s="656"/>
      <c r="IO192" s="656"/>
      <c r="IP192" s="656"/>
      <c r="IQ192" s="656"/>
      <c r="IR192" s="656"/>
      <c r="IS192" s="656"/>
      <c r="IT192" s="656"/>
      <c r="IU192" s="656"/>
      <c r="IV192" s="656"/>
      <c r="IW192" s="656"/>
      <c r="IX192" s="656"/>
      <c r="IY192" s="656"/>
      <c r="IZ192" s="656"/>
      <c r="JA192" s="656"/>
      <c r="JB192" s="656"/>
      <c r="JC192" s="656"/>
      <c r="JD192" s="656"/>
      <c r="JE192" s="656"/>
      <c r="JF192" s="656"/>
      <c r="JG192" s="656"/>
      <c r="JH192" s="656"/>
      <c r="JI192" s="656"/>
      <c r="JJ192" s="656"/>
      <c r="JK192" s="656"/>
      <c r="JL192" s="656"/>
      <c r="JM192" s="656"/>
      <c r="JN192" s="656"/>
      <c r="JO192" s="656"/>
      <c r="JP192" s="656"/>
      <c r="JQ192" s="656"/>
      <c r="JR192" s="656"/>
      <c r="JS192" s="656"/>
      <c r="JT192" s="656"/>
      <c r="JU192" s="656"/>
      <c r="JV192" s="656"/>
      <c r="JW192" s="656"/>
      <c r="JX192" s="656"/>
      <c r="JY192" s="656"/>
      <c r="JZ192" s="656"/>
      <c r="KA192" s="656"/>
      <c r="KB192" s="656"/>
      <c r="KC192" s="656"/>
      <c r="KD192" s="656"/>
      <c r="KE192" s="656"/>
      <c r="KF192" s="656"/>
      <c r="KG192" s="656"/>
      <c r="KH192" s="656"/>
      <c r="KI192" s="656"/>
      <c r="KJ192" s="656"/>
      <c r="KK192" s="656"/>
      <c r="KL192" s="656"/>
      <c r="KM192" s="656"/>
      <c r="KN192" s="656"/>
      <c r="KO192" s="656"/>
      <c r="KP192" s="656"/>
      <c r="KQ192" s="656"/>
      <c r="KR192" s="656"/>
      <c r="KS192" s="656"/>
      <c r="KT192" s="656"/>
      <c r="KU192" s="656"/>
      <c r="KV192" s="656"/>
      <c r="KW192" s="656"/>
      <c r="KX192" s="656"/>
      <c r="KY192" s="656"/>
      <c r="KZ192" s="656"/>
      <c r="LA192" s="656"/>
      <c r="LB192" s="656"/>
      <c r="LC192" s="656"/>
      <c r="LD192" s="656"/>
      <c r="LE192" s="656"/>
      <c r="LF192" s="656"/>
      <c r="LG192" s="656"/>
      <c r="LH192" s="656"/>
      <c r="LI192" s="656"/>
      <c r="LJ192" s="657"/>
    </row>
    <row r="193" spans="2:323" ht="3.65" customHeight="1" thickTop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335"/>
      <c r="BB193" s="335"/>
      <c r="BC193" s="335"/>
      <c r="BD193" s="335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</row>
    <row r="197" spans="2:323" ht="3.65" customHeight="1">
      <c r="BA197"/>
      <c r="BB197"/>
      <c r="BC197"/>
      <c r="BD197"/>
    </row>
    <row r="198" spans="2:323" ht="3.65" customHeight="1">
      <c r="BA198"/>
      <c r="BB198"/>
      <c r="BC198"/>
      <c r="BD198"/>
    </row>
    <row r="199" spans="2:323" ht="3.65" customHeight="1">
      <c r="BA199"/>
      <c r="BB199"/>
      <c r="BC199"/>
      <c r="BD199"/>
      <c r="EK199" t="s">
        <v>25</v>
      </c>
    </row>
    <row r="200" spans="2:323" ht="3.65" customHeight="1">
      <c r="BA200"/>
      <c r="BB200"/>
      <c r="BC200"/>
      <c r="BD200"/>
    </row>
    <row r="201" spans="2:323" ht="3.65" customHeight="1">
      <c r="BA201"/>
      <c r="BB201"/>
      <c r="BC201"/>
      <c r="BD201"/>
    </row>
    <row r="202" spans="2:323" ht="3.65" customHeight="1">
      <c r="BA202"/>
      <c r="BB202"/>
      <c r="BC202"/>
      <c r="BD202"/>
    </row>
    <row r="203" spans="2:323" ht="3.65" customHeight="1">
      <c r="BA203"/>
      <c r="BB203"/>
      <c r="BC203"/>
      <c r="BD203"/>
    </row>
    <row r="204" spans="2:323" ht="3.65" customHeight="1">
      <c r="BA204"/>
      <c r="BB204"/>
      <c r="BC204"/>
      <c r="BD204"/>
    </row>
    <row r="205" spans="2:323" ht="3.65" customHeight="1">
      <c r="BA205"/>
      <c r="BB205"/>
      <c r="BC205"/>
      <c r="BD205"/>
    </row>
    <row r="206" spans="2:323" ht="3.65" customHeight="1">
      <c r="BA206"/>
      <c r="BB206"/>
      <c r="BC206"/>
      <c r="BD206"/>
    </row>
    <row r="207" spans="2:323" ht="3.65" customHeight="1">
      <c r="BA207"/>
      <c r="BB207"/>
      <c r="BC207"/>
      <c r="BD207"/>
    </row>
    <row r="208" spans="2:323" ht="3.65" customHeight="1">
      <c r="BA208"/>
      <c r="BB208"/>
      <c r="BC208"/>
      <c r="BD208"/>
    </row>
    <row r="209" customFormat="1" ht="3.65" customHeight="1"/>
    <row r="210" customFormat="1" ht="3.65" customHeight="1"/>
    <row r="211" customFormat="1" ht="3.65" customHeight="1"/>
    <row r="212" customFormat="1" ht="3.65" customHeight="1"/>
    <row r="213" customFormat="1" ht="3.65" customHeight="1"/>
    <row r="214" customFormat="1" ht="3.65" customHeight="1"/>
    <row r="215" customFormat="1" ht="3.65" customHeight="1"/>
    <row r="216" customFormat="1" ht="3.65" customHeight="1"/>
    <row r="217" customFormat="1" ht="3.65" customHeight="1"/>
    <row r="218" customFormat="1" ht="3.65" customHeight="1"/>
    <row r="219" customFormat="1" ht="3.65" customHeight="1"/>
    <row r="220" customFormat="1" ht="3.65" customHeight="1"/>
    <row r="221" customFormat="1" ht="3.65" customHeight="1"/>
    <row r="222" customFormat="1" ht="3.65" customHeight="1"/>
    <row r="223" customFormat="1" ht="3.65" customHeight="1"/>
    <row r="224" customFormat="1" ht="3.65" customHeight="1"/>
    <row r="225" customFormat="1" ht="3.65" customHeight="1"/>
    <row r="226" customFormat="1" ht="3.65" customHeight="1"/>
    <row r="227" customFormat="1" ht="3.65" customHeight="1"/>
    <row r="228" customFormat="1" ht="3.65" customHeight="1"/>
    <row r="229" customFormat="1" ht="3.65" customHeight="1"/>
    <row r="230" customFormat="1" ht="3.65" customHeight="1"/>
    <row r="231" customFormat="1" ht="3.65" customHeight="1"/>
    <row r="232" customFormat="1" ht="3.65" customHeight="1"/>
    <row r="233" customFormat="1" ht="3.65" customHeight="1"/>
    <row r="234" customFormat="1" ht="3.65" customHeight="1"/>
    <row r="235" customFormat="1" ht="3.65" customHeight="1"/>
    <row r="236" customFormat="1" ht="3.65" customHeight="1"/>
    <row r="237" customFormat="1" ht="3.65" customHeight="1"/>
    <row r="238" customFormat="1" ht="3.65" customHeight="1"/>
    <row r="239" customFormat="1" ht="3.65" customHeight="1"/>
    <row r="240" customFormat="1" ht="3.65" customHeight="1"/>
    <row r="241" customFormat="1" ht="3.65" customHeight="1"/>
    <row r="242" customFormat="1" ht="3.65" customHeight="1"/>
    <row r="243" customFormat="1" ht="3.65" customHeight="1"/>
    <row r="244" customFormat="1" ht="3.65" customHeight="1"/>
    <row r="245" customFormat="1" ht="3.65" customHeight="1"/>
    <row r="246" customFormat="1" ht="3.65" customHeight="1"/>
    <row r="247" customFormat="1" ht="3.65" customHeight="1"/>
    <row r="248" customFormat="1" ht="3.65" customHeight="1"/>
    <row r="249" customFormat="1" ht="3.65" customHeight="1"/>
    <row r="250" customFormat="1" ht="3.65" customHeight="1"/>
    <row r="251" customFormat="1" ht="3.65" customHeight="1"/>
    <row r="252" customFormat="1" ht="3.65" customHeight="1"/>
    <row r="253" customFormat="1" ht="3.65" customHeight="1"/>
    <row r="254" customFormat="1" ht="3.65" customHeight="1"/>
    <row r="255" customFormat="1" ht="3.65" customHeight="1"/>
    <row r="256" customFormat="1" ht="3.65" customHeight="1"/>
    <row r="257" customFormat="1" ht="3.65" customHeight="1"/>
    <row r="258" customFormat="1" ht="3.65" customHeight="1"/>
    <row r="259" customFormat="1" ht="3.65" customHeight="1"/>
    <row r="260" customFormat="1" ht="3.65" customHeight="1"/>
    <row r="261" customFormat="1" ht="3.65" customHeight="1"/>
    <row r="262" customFormat="1" ht="3.65" customHeight="1"/>
    <row r="263" customFormat="1" ht="3.65" customHeight="1"/>
    <row r="264" customFormat="1" ht="3.65" customHeight="1"/>
    <row r="265" customFormat="1" ht="3.65" customHeight="1"/>
    <row r="266" customFormat="1" ht="3.65" customHeight="1"/>
  </sheetData>
  <mergeCells count="1245">
    <mergeCell ref="HA13:HZ17"/>
    <mergeCell ref="IC13:JB17"/>
    <mergeCell ref="JC13:JV17"/>
    <mergeCell ref="JW13:KP17"/>
    <mergeCell ref="KQ13:LJ17"/>
    <mergeCell ref="D20:AM27"/>
    <mergeCell ref="B2:B11"/>
    <mergeCell ref="C2:AP11"/>
    <mergeCell ref="GW4:HC9"/>
    <mergeCell ref="HD4:IV9"/>
    <mergeCell ref="B12:AO12"/>
    <mergeCell ref="AP12:CC12"/>
    <mergeCell ref="CD12:DQ12"/>
    <mergeCell ref="DR12:FE12"/>
    <mergeCell ref="FW30:FX30"/>
    <mergeCell ref="GN30:GO30"/>
    <mergeCell ref="HE30:HF30"/>
    <mergeCell ref="HV30:HW30"/>
    <mergeCell ref="IM30:IN30"/>
    <mergeCell ref="AX31:AY43"/>
    <mergeCell ref="EG37:ER42"/>
    <mergeCell ref="ES37:FD42"/>
    <mergeCell ref="FE37:FP42"/>
    <mergeCell ref="FQ37:GB42"/>
    <mergeCell ref="IF28:IV29"/>
    <mergeCell ref="IW28:IY30"/>
    <mergeCell ref="B30:AO37"/>
    <mergeCell ref="BH30:BI30"/>
    <mergeCell ref="BY30:BZ30"/>
    <mergeCell ref="CP30:CQ30"/>
    <mergeCell ref="DG30:DH30"/>
    <mergeCell ref="DX30:DY30"/>
    <mergeCell ref="EO30:EP30"/>
    <mergeCell ref="FF30:FG30"/>
    <mergeCell ref="EH28:EX29"/>
    <mergeCell ref="EY28:FO29"/>
    <mergeCell ref="FP28:GF29"/>
    <mergeCell ref="GG28:GW29"/>
    <mergeCell ref="GX28:HN29"/>
    <mergeCell ref="HO28:IE29"/>
    <mergeCell ref="AX28:AZ30"/>
    <mergeCell ref="BA28:BQ29"/>
    <mergeCell ref="BR28:CH29"/>
    <mergeCell ref="CI28:CY29"/>
    <mergeCell ref="CZ28:DP29"/>
    <mergeCell ref="DQ28:EG29"/>
    <mergeCell ref="BE43:BI45"/>
    <mergeCell ref="BJ43:BL45"/>
    <mergeCell ref="EG43:ER58"/>
    <mergeCell ref="AX44:AY56"/>
    <mergeCell ref="BE52:BI54"/>
    <mergeCell ref="BJ52:BL54"/>
    <mergeCell ref="B54:AO61"/>
    <mergeCell ref="BY61:BZ65"/>
    <mergeCell ref="GC37:GN42"/>
    <mergeCell ref="GO37:GZ42"/>
    <mergeCell ref="HA37:HL42"/>
    <mergeCell ref="HM37:HX42"/>
    <mergeCell ref="HY37:IJ42"/>
    <mergeCell ref="IK37:IV42"/>
    <mergeCell ref="IX31:IY43"/>
    <mergeCell ref="AZ36:AZ37"/>
    <mergeCell ref="IW36:IW37"/>
    <mergeCell ref="BA37:BL42"/>
    <mergeCell ref="BM37:BX42"/>
    <mergeCell ref="BY37:CJ42"/>
    <mergeCell ref="CK37:CV42"/>
    <mergeCell ref="CW37:DH42"/>
    <mergeCell ref="DI37:DT42"/>
    <mergeCell ref="DU37:EF42"/>
    <mergeCell ref="QY48:RJ53"/>
    <mergeCell ref="AZ49:AZ50"/>
    <mergeCell ref="BA49:BD51"/>
    <mergeCell ref="BE49:BI51"/>
    <mergeCell ref="BJ49:BL51"/>
    <mergeCell ref="IW49:IW50"/>
    <mergeCell ref="MM49:NN54"/>
    <mergeCell ref="NY49:ON54"/>
    <mergeCell ref="OT49:PI54"/>
    <mergeCell ref="PS49:QH54"/>
    <mergeCell ref="GC45:GN58"/>
    <mergeCell ref="GO45:GZ58"/>
    <mergeCell ref="HA45:HL58"/>
    <mergeCell ref="HY45:IJ60"/>
    <mergeCell ref="IK45:IV60"/>
    <mergeCell ref="B46:AO53"/>
    <mergeCell ref="BA46:BD48"/>
    <mergeCell ref="BE46:BL48"/>
    <mergeCell ref="HP51:HU53"/>
    <mergeCell ref="BA52:BD54"/>
    <mergeCell ref="IX44:IY56"/>
    <mergeCell ref="BM45:BX58"/>
    <mergeCell ref="BY45:CJ58"/>
    <mergeCell ref="CK45:CV58"/>
    <mergeCell ref="CW45:DH58"/>
    <mergeCell ref="DI45:DT58"/>
    <mergeCell ref="DU45:EF58"/>
    <mergeCell ref="ES45:FD60"/>
    <mergeCell ref="FE45:FP58"/>
    <mergeCell ref="FQ45:GB58"/>
    <mergeCell ref="B38:AO45"/>
    <mergeCell ref="BA43:BD45"/>
    <mergeCell ref="AX57:AY69"/>
    <mergeCell ref="IX57:IY69"/>
    <mergeCell ref="QY57:RB59"/>
    <mergeCell ref="RC57:RJ59"/>
    <mergeCell ref="BA58:BD60"/>
    <mergeCell ref="BE58:BL60"/>
    <mergeCell ref="MM58:MZ60"/>
    <mergeCell ref="NA58:NN60"/>
    <mergeCell ref="NY58:OC60"/>
    <mergeCell ref="OK55:ON57"/>
    <mergeCell ref="OT55:OX57"/>
    <mergeCell ref="OY55:PE57"/>
    <mergeCell ref="PF55:PI57"/>
    <mergeCell ref="PS55:PW57"/>
    <mergeCell ref="PX55:QD57"/>
    <mergeCell ref="QY54:RB56"/>
    <mergeCell ref="RC54:RG56"/>
    <mergeCell ref="RH54:RJ56"/>
    <mergeCell ref="BA55:BD57"/>
    <mergeCell ref="BE55:BL57"/>
    <mergeCell ref="MM55:MZ57"/>
    <mergeCell ref="NA55:NH57"/>
    <mergeCell ref="NI55:NN57"/>
    <mergeCell ref="NY55:OC57"/>
    <mergeCell ref="OD55:OJ57"/>
    <mergeCell ref="QY60:RB62"/>
    <mergeCell ref="RC60:RG62"/>
    <mergeCell ref="RH60:RJ62"/>
    <mergeCell ref="BA61:BB70"/>
    <mergeCell ref="BC61:BF65"/>
    <mergeCell ref="BG61:BH65"/>
    <mergeCell ref="BI61:BL65"/>
    <mergeCell ref="BM61:BN65"/>
    <mergeCell ref="BO61:BV65"/>
    <mergeCell ref="BW61:BX62"/>
    <mergeCell ref="OD58:ON60"/>
    <mergeCell ref="OT58:OX60"/>
    <mergeCell ref="OY58:PI60"/>
    <mergeCell ref="PS58:PW60"/>
    <mergeCell ref="PX58:QH60"/>
    <mergeCell ref="CE59:CJ60"/>
    <mergeCell ref="QE55:QH57"/>
    <mergeCell ref="DW61:ED65"/>
    <mergeCell ref="EE61:EF62"/>
    <mergeCell ref="EG61:EH65"/>
    <mergeCell ref="EI61:EP65"/>
    <mergeCell ref="EQ61:ER62"/>
    <mergeCell ref="ES61:ET65"/>
    <mergeCell ref="EQ63:ER64"/>
    <mergeCell ref="CY61:DF65"/>
    <mergeCell ref="DG61:DH62"/>
    <mergeCell ref="DI61:DJ65"/>
    <mergeCell ref="DK61:DR65"/>
    <mergeCell ref="DS61:DT62"/>
    <mergeCell ref="DU61:DV65"/>
    <mergeCell ref="CA61:CH65"/>
    <mergeCell ref="CI61:CJ62"/>
    <mergeCell ref="CK61:CL65"/>
    <mergeCell ref="CM61:CT65"/>
    <mergeCell ref="CU61:CV62"/>
    <mergeCell ref="CW61:CX65"/>
    <mergeCell ref="GY63:GZ64"/>
    <mergeCell ref="HK63:HL64"/>
    <mergeCell ref="FS61:FZ65"/>
    <mergeCell ref="GA61:GB62"/>
    <mergeCell ref="GC61:GD65"/>
    <mergeCell ref="GE61:GL65"/>
    <mergeCell ref="GM61:GN62"/>
    <mergeCell ref="GO61:GP65"/>
    <mergeCell ref="GA63:GB64"/>
    <mergeCell ref="GM63:GN64"/>
    <mergeCell ref="EU61:FB65"/>
    <mergeCell ref="FC61:FD62"/>
    <mergeCell ref="FE61:FF65"/>
    <mergeCell ref="FG61:FN65"/>
    <mergeCell ref="FO61:FP62"/>
    <mergeCell ref="FQ61:FR65"/>
    <mergeCell ref="FC63:FD64"/>
    <mergeCell ref="FO63:FP64"/>
    <mergeCell ref="QY63:RB65"/>
    <mergeCell ref="RC63:RG65"/>
    <mergeCell ref="RH63:RJ65"/>
    <mergeCell ref="MM64:MZ66"/>
    <mergeCell ref="NA64:NH66"/>
    <mergeCell ref="NI64:NN66"/>
    <mergeCell ref="NY64:OC66"/>
    <mergeCell ref="OD64:OJ66"/>
    <mergeCell ref="OK64:ON66"/>
    <mergeCell ref="OT64:OX66"/>
    <mergeCell ref="PX61:QD63"/>
    <mergeCell ref="QE61:QH63"/>
    <mergeCell ref="AZ62:AZ63"/>
    <mergeCell ref="IW62:IW63"/>
    <mergeCell ref="BW63:BX64"/>
    <mergeCell ref="CI63:CJ64"/>
    <mergeCell ref="CU63:CV64"/>
    <mergeCell ref="DG63:DH64"/>
    <mergeCell ref="DS63:DT64"/>
    <mergeCell ref="EE63:EF64"/>
    <mergeCell ref="OD61:OJ63"/>
    <mergeCell ref="OK61:ON63"/>
    <mergeCell ref="OT61:OX63"/>
    <mergeCell ref="OY61:PE63"/>
    <mergeCell ref="PF61:PI63"/>
    <mergeCell ref="PS61:PW63"/>
    <mergeCell ref="IM61:IT65"/>
    <mergeCell ref="IU61:IV62"/>
    <mergeCell ref="MM61:MZ63"/>
    <mergeCell ref="NA61:NH63"/>
    <mergeCell ref="NI61:NN63"/>
    <mergeCell ref="NY61:OC63"/>
    <mergeCell ref="CU66:CV67"/>
    <mergeCell ref="CW66:CX70"/>
    <mergeCell ref="CY66:DF70"/>
    <mergeCell ref="DG66:DH67"/>
    <mergeCell ref="DI66:DJ70"/>
    <mergeCell ref="DK66:DR70"/>
    <mergeCell ref="BW66:BX67"/>
    <mergeCell ref="BY66:BZ70"/>
    <mergeCell ref="CA66:CH70"/>
    <mergeCell ref="CI66:CJ67"/>
    <mergeCell ref="CK66:CL70"/>
    <mergeCell ref="CM66:CT70"/>
    <mergeCell ref="OY64:PE66"/>
    <mergeCell ref="PF64:PI66"/>
    <mergeCell ref="PS64:PW66"/>
    <mergeCell ref="PX64:QD66"/>
    <mergeCell ref="QE64:QH66"/>
    <mergeCell ref="IU63:IV64"/>
    <mergeCell ref="HO61:HV65"/>
    <mergeCell ref="HW61:HX62"/>
    <mergeCell ref="HY61:HZ65"/>
    <mergeCell ref="IA61:IH65"/>
    <mergeCell ref="II61:IJ62"/>
    <mergeCell ref="IK61:IL65"/>
    <mergeCell ref="HW63:HX64"/>
    <mergeCell ref="II63:IJ64"/>
    <mergeCell ref="GQ61:GX65"/>
    <mergeCell ref="GY61:GZ62"/>
    <mergeCell ref="HA61:HB65"/>
    <mergeCell ref="HC61:HJ65"/>
    <mergeCell ref="HK61:HL62"/>
    <mergeCell ref="HM61:HN65"/>
    <mergeCell ref="FO66:FP67"/>
    <mergeCell ref="FQ66:FR70"/>
    <mergeCell ref="FS66:FZ70"/>
    <mergeCell ref="GA66:GB67"/>
    <mergeCell ref="GC66:GD70"/>
    <mergeCell ref="GE66:GL70"/>
    <mergeCell ref="GA68:GB69"/>
    <mergeCell ref="EQ66:ER67"/>
    <mergeCell ref="ES66:ET70"/>
    <mergeCell ref="EU66:FB70"/>
    <mergeCell ref="FC66:FD67"/>
    <mergeCell ref="FE66:FF70"/>
    <mergeCell ref="FG66:FN70"/>
    <mergeCell ref="DS66:DT67"/>
    <mergeCell ref="DU66:DV70"/>
    <mergeCell ref="DW66:ED70"/>
    <mergeCell ref="EE66:EF67"/>
    <mergeCell ref="EG66:EH70"/>
    <mergeCell ref="EI66:EP70"/>
    <mergeCell ref="MM67:MZ69"/>
    <mergeCell ref="NA67:NN69"/>
    <mergeCell ref="NY67:OC69"/>
    <mergeCell ref="OD67:OJ69"/>
    <mergeCell ref="HK66:HL67"/>
    <mergeCell ref="HM66:HN70"/>
    <mergeCell ref="HO66:HV70"/>
    <mergeCell ref="HW66:HX67"/>
    <mergeCell ref="HY66:HZ70"/>
    <mergeCell ref="IA66:IH70"/>
    <mergeCell ref="HK68:HL69"/>
    <mergeCell ref="HW68:HX69"/>
    <mergeCell ref="GM66:GN67"/>
    <mergeCell ref="GO66:GP70"/>
    <mergeCell ref="GQ66:GX70"/>
    <mergeCell ref="GY66:GZ67"/>
    <mergeCell ref="HA66:HB70"/>
    <mergeCell ref="HC66:HJ70"/>
    <mergeCell ref="GM68:GN69"/>
    <mergeCell ref="GY68:GZ69"/>
    <mergeCell ref="II68:IJ69"/>
    <mergeCell ref="IU68:IV69"/>
    <mergeCell ref="QY69:RB71"/>
    <mergeCell ref="RC69:RJ71"/>
    <mergeCell ref="AX70:AY82"/>
    <mergeCell ref="IX70:IY82"/>
    <mergeCell ref="MM70:MZ72"/>
    <mergeCell ref="NA70:NN72"/>
    <mergeCell ref="NY70:OC72"/>
    <mergeCell ref="OD70:ON72"/>
    <mergeCell ref="QE67:QH69"/>
    <mergeCell ref="BW68:BX69"/>
    <mergeCell ref="CI68:CJ69"/>
    <mergeCell ref="CU68:CV69"/>
    <mergeCell ref="DG68:DH69"/>
    <mergeCell ref="DS68:DT69"/>
    <mergeCell ref="EE68:EF69"/>
    <mergeCell ref="EQ68:ER69"/>
    <mergeCell ref="FC68:FD69"/>
    <mergeCell ref="FO68:FP69"/>
    <mergeCell ref="OK67:ON69"/>
    <mergeCell ref="OT67:OX69"/>
    <mergeCell ref="OY67:PE69"/>
    <mergeCell ref="PF67:PI69"/>
    <mergeCell ref="PS67:PW69"/>
    <mergeCell ref="PX67:QD69"/>
    <mergeCell ref="II66:IJ67"/>
    <mergeCell ref="IK66:IL70"/>
    <mergeCell ref="IM66:IT70"/>
    <mergeCell ref="IU66:IV67"/>
    <mergeCell ref="QY66:RB68"/>
    <mergeCell ref="RC66:RJ68"/>
    <mergeCell ref="CU71:CV72"/>
    <mergeCell ref="CW71:CX75"/>
    <mergeCell ref="CY71:DF75"/>
    <mergeCell ref="DG71:DH72"/>
    <mergeCell ref="DI71:DJ75"/>
    <mergeCell ref="DK71:DR75"/>
    <mergeCell ref="BW71:BX72"/>
    <mergeCell ref="BY71:BZ75"/>
    <mergeCell ref="CA71:CH75"/>
    <mergeCell ref="CI71:CJ72"/>
    <mergeCell ref="CK71:CL75"/>
    <mergeCell ref="CM71:CT75"/>
    <mergeCell ref="OT70:OX72"/>
    <mergeCell ref="OY70:PI72"/>
    <mergeCell ref="PS70:PW72"/>
    <mergeCell ref="PX70:QH72"/>
    <mergeCell ref="BA71:BB80"/>
    <mergeCell ref="BC71:BF75"/>
    <mergeCell ref="BG71:BH75"/>
    <mergeCell ref="BI71:BL75"/>
    <mergeCell ref="BM71:BN75"/>
    <mergeCell ref="BO71:BV75"/>
    <mergeCell ref="BC66:BF70"/>
    <mergeCell ref="BG66:BH70"/>
    <mergeCell ref="BI66:BL70"/>
    <mergeCell ref="BM66:BN70"/>
    <mergeCell ref="BO66:BV70"/>
    <mergeCell ref="GA71:GB72"/>
    <mergeCell ref="GC71:GD75"/>
    <mergeCell ref="GE71:GL75"/>
    <mergeCell ref="FO73:FP74"/>
    <mergeCell ref="GA73:GB74"/>
    <mergeCell ref="EQ71:ER72"/>
    <mergeCell ref="ES71:ET75"/>
    <mergeCell ref="EU71:FB75"/>
    <mergeCell ref="FC71:FD72"/>
    <mergeCell ref="FE71:FF75"/>
    <mergeCell ref="FG71:FN75"/>
    <mergeCell ref="DS71:DT72"/>
    <mergeCell ref="DU71:DV75"/>
    <mergeCell ref="DW71:ED75"/>
    <mergeCell ref="EE71:EF72"/>
    <mergeCell ref="EG71:EH75"/>
    <mergeCell ref="EI71:EP75"/>
    <mergeCell ref="RE72:RF76"/>
    <mergeCell ref="RG72:RJ76"/>
    <mergeCell ref="BW73:BX74"/>
    <mergeCell ref="CI73:CJ74"/>
    <mergeCell ref="CU73:CV74"/>
    <mergeCell ref="DG73:DH74"/>
    <mergeCell ref="DS73:DT74"/>
    <mergeCell ref="EE73:EF74"/>
    <mergeCell ref="EQ73:ER74"/>
    <mergeCell ref="FC73:FD74"/>
    <mergeCell ref="II71:IJ72"/>
    <mergeCell ref="IK71:IL75"/>
    <mergeCell ref="IM71:IT75"/>
    <mergeCell ref="IU71:IV72"/>
    <mergeCell ref="QY72:QZ81"/>
    <mergeCell ref="RA72:RD76"/>
    <mergeCell ref="II73:IJ74"/>
    <mergeCell ref="IU73:IV74"/>
    <mergeCell ref="MM73:MR82"/>
    <mergeCell ref="MS73:NC77"/>
    <mergeCell ref="HK71:HL72"/>
    <mergeCell ref="HM71:HN75"/>
    <mergeCell ref="HO71:HV75"/>
    <mergeCell ref="HW71:HX72"/>
    <mergeCell ref="HY71:HZ75"/>
    <mergeCell ref="IA71:IH75"/>
    <mergeCell ref="HK73:HL74"/>
    <mergeCell ref="HW73:HX74"/>
    <mergeCell ref="GM71:GN72"/>
    <mergeCell ref="GO71:GP75"/>
    <mergeCell ref="GQ71:GX75"/>
    <mergeCell ref="GY71:GZ72"/>
    <mergeCell ref="AZ75:AZ76"/>
    <mergeCell ref="IW75:IW76"/>
    <mergeCell ref="BC76:BF80"/>
    <mergeCell ref="BG76:BH80"/>
    <mergeCell ref="BI76:BL80"/>
    <mergeCell ref="BM76:BN80"/>
    <mergeCell ref="BO76:BV80"/>
    <mergeCell ref="BW76:BX77"/>
    <mergeCell ref="BY76:BZ80"/>
    <mergeCell ref="OW73:PB77"/>
    <mergeCell ref="PC73:PD77"/>
    <mergeCell ref="PE73:PI77"/>
    <mergeCell ref="PS73:PU82"/>
    <mergeCell ref="PV73:QA77"/>
    <mergeCell ref="QB73:QC77"/>
    <mergeCell ref="OW78:PB82"/>
    <mergeCell ref="PC78:PD82"/>
    <mergeCell ref="PE78:PI82"/>
    <mergeCell ref="PV78:QA82"/>
    <mergeCell ref="ND73:NG77"/>
    <mergeCell ref="NH73:NN77"/>
    <mergeCell ref="NY73:OB82"/>
    <mergeCell ref="OC73:OI77"/>
    <mergeCell ref="OJ73:ON77"/>
    <mergeCell ref="OT73:OV82"/>
    <mergeCell ref="HA71:HB75"/>
    <mergeCell ref="HC71:HJ75"/>
    <mergeCell ref="GM73:GN74"/>
    <mergeCell ref="GY73:GZ74"/>
    <mergeCell ref="FO71:FP72"/>
    <mergeCell ref="FQ71:FR75"/>
    <mergeCell ref="FS71:FZ75"/>
    <mergeCell ref="RE77:RF81"/>
    <mergeCell ref="RG77:RJ81"/>
    <mergeCell ref="BW78:BX79"/>
    <mergeCell ref="CI78:CJ79"/>
    <mergeCell ref="CU78:CV79"/>
    <mergeCell ref="DG78:DH79"/>
    <mergeCell ref="DS78:DT79"/>
    <mergeCell ref="HO76:HV80"/>
    <mergeCell ref="HW76:HX77"/>
    <mergeCell ref="HY76:HZ80"/>
    <mergeCell ref="IA76:IH80"/>
    <mergeCell ref="II76:IJ77"/>
    <mergeCell ref="IK76:IL80"/>
    <mergeCell ref="HW78:HX79"/>
    <mergeCell ref="II78:IJ79"/>
    <mergeCell ref="GQ76:GX80"/>
    <mergeCell ref="GY76:GZ77"/>
    <mergeCell ref="HA76:HB80"/>
    <mergeCell ref="HC76:HJ80"/>
    <mergeCell ref="HK76:HL77"/>
    <mergeCell ref="HM76:HN80"/>
    <mergeCell ref="GY78:GZ79"/>
    <mergeCell ref="HK78:HL79"/>
    <mergeCell ref="FS76:FZ80"/>
    <mergeCell ref="GA76:GB77"/>
    <mergeCell ref="GC76:GD80"/>
    <mergeCell ref="GE76:GL80"/>
    <mergeCell ref="GM76:GN77"/>
    <mergeCell ref="GO76:GP80"/>
    <mergeCell ref="GA78:GB79"/>
    <mergeCell ref="GM78:GN79"/>
    <mergeCell ref="EU76:FB80"/>
    <mergeCell ref="BA81:BB90"/>
    <mergeCell ref="BC81:BF85"/>
    <mergeCell ref="BG81:BH85"/>
    <mergeCell ref="BI81:BL85"/>
    <mergeCell ref="BM81:BN85"/>
    <mergeCell ref="BO81:BV85"/>
    <mergeCell ref="BW81:BX82"/>
    <mergeCell ref="BY81:BZ85"/>
    <mergeCell ref="IU78:IV79"/>
    <mergeCell ref="MS78:NC82"/>
    <mergeCell ref="ND78:NG82"/>
    <mergeCell ref="NH78:NN82"/>
    <mergeCell ref="OC78:OI82"/>
    <mergeCell ref="OJ78:ON82"/>
    <mergeCell ref="IM76:IT80"/>
    <mergeCell ref="IU76:IV77"/>
    <mergeCell ref="RA77:RD81"/>
    <mergeCell ref="FC76:FD77"/>
    <mergeCell ref="FE76:FF80"/>
    <mergeCell ref="FG76:FN80"/>
    <mergeCell ref="FO76:FP77"/>
    <mergeCell ref="FQ76:FR80"/>
    <mergeCell ref="FC78:FD79"/>
    <mergeCell ref="FO78:FP79"/>
    <mergeCell ref="DW76:ED80"/>
    <mergeCell ref="EE76:EF77"/>
    <mergeCell ref="EG76:EH80"/>
    <mergeCell ref="EI76:EP80"/>
    <mergeCell ref="EQ76:ER77"/>
    <mergeCell ref="ES76:ET80"/>
    <mergeCell ref="EE78:EF79"/>
    <mergeCell ref="EQ78:ER79"/>
    <mergeCell ref="ES81:ET85"/>
    <mergeCell ref="EE83:EF84"/>
    <mergeCell ref="EQ83:ER84"/>
    <mergeCell ref="CY81:DF85"/>
    <mergeCell ref="DG81:DH82"/>
    <mergeCell ref="DI81:DJ85"/>
    <mergeCell ref="DK81:DR85"/>
    <mergeCell ref="DS81:DT82"/>
    <mergeCell ref="DU81:DV85"/>
    <mergeCell ref="CA81:CH85"/>
    <mergeCell ref="CI81:CJ82"/>
    <mergeCell ref="CK81:CL85"/>
    <mergeCell ref="CM81:CT85"/>
    <mergeCell ref="CU81:CV82"/>
    <mergeCell ref="CW81:CX85"/>
    <mergeCell ref="QB78:QC82"/>
    <mergeCell ref="QD78:QH82"/>
    <mergeCell ref="CY76:DF80"/>
    <mergeCell ref="DG76:DH77"/>
    <mergeCell ref="DI76:DJ80"/>
    <mergeCell ref="DK76:DR80"/>
    <mergeCell ref="DS76:DT77"/>
    <mergeCell ref="DU76:DV80"/>
    <mergeCell ref="CA76:CH80"/>
    <mergeCell ref="CI76:CJ77"/>
    <mergeCell ref="CK76:CL80"/>
    <mergeCell ref="CM76:CT80"/>
    <mergeCell ref="CU76:CV77"/>
    <mergeCell ref="CW76:CX80"/>
    <mergeCell ref="QD73:QH77"/>
    <mergeCell ref="HK81:HL82"/>
    <mergeCell ref="HM81:HN85"/>
    <mergeCell ref="GY83:GZ84"/>
    <mergeCell ref="HK83:HL84"/>
    <mergeCell ref="FS81:FZ85"/>
    <mergeCell ref="GA81:GB82"/>
    <mergeCell ref="GC81:GD85"/>
    <mergeCell ref="GE81:GL85"/>
    <mergeCell ref="GM81:GN82"/>
    <mergeCell ref="GO81:GP85"/>
    <mergeCell ref="GA83:GB84"/>
    <mergeCell ref="GM83:GN84"/>
    <mergeCell ref="EU81:FB85"/>
    <mergeCell ref="FC81:FD82"/>
    <mergeCell ref="FE81:FF85"/>
    <mergeCell ref="FG81:FN85"/>
    <mergeCell ref="FO81:FP82"/>
    <mergeCell ref="FQ81:FR85"/>
    <mergeCell ref="FC83:FD84"/>
    <mergeCell ref="FO83:FP84"/>
    <mergeCell ref="AX83:AY95"/>
    <mergeCell ref="BW83:BX84"/>
    <mergeCell ref="CI83:CJ84"/>
    <mergeCell ref="CU83:CV84"/>
    <mergeCell ref="DG83:DH84"/>
    <mergeCell ref="DS83:DT84"/>
    <mergeCell ref="CK86:CL90"/>
    <mergeCell ref="CM86:CT90"/>
    <mergeCell ref="CU86:CV87"/>
    <mergeCell ref="CW86:CX90"/>
    <mergeCell ref="IM81:IT85"/>
    <mergeCell ref="IU81:IV82"/>
    <mergeCell ref="QY82:QZ91"/>
    <mergeCell ref="RA82:RD86"/>
    <mergeCell ref="RE82:RF86"/>
    <mergeCell ref="RG82:RJ86"/>
    <mergeCell ref="IU83:IV84"/>
    <mergeCell ref="IX83:IY95"/>
    <mergeCell ref="MM83:MR92"/>
    <mergeCell ref="MS83:NC87"/>
    <mergeCell ref="HO81:HV85"/>
    <mergeCell ref="HW81:HX82"/>
    <mergeCell ref="HY81:HZ85"/>
    <mergeCell ref="IA81:IH85"/>
    <mergeCell ref="II81:IJ82"/>
    <mergeCell ref="IK81:IL85"/>
    <mergeCell ref="HW83:HX84"/>
    <mergeCell ref="II83:IJ84"/>
    <mergeCell ref="GQ81:GX85"/>
    <mergeCell ref="GY81:GZ82"/>
    <mergeCell ref="HA81:HB85"/>
    <mergeCell ref="HC81:HJ85"/>
    <mergeCell ref="QD83:QH87"/>
    <mergeCell ref="BC86:BF90"/>
    <mergeCell ref="BG86:BH90"/>
    <mergeCell ref="BI86:BL90"/>
    <mergeCell ref="BM86:BN90"/>
    <mergeCell ref="BO86:BV90"/>
    <mergeCell ref="BW86:BX87"/>
    <mergeCell ref="BY86:BZ90"/>
    <mergeCell ref="CA86:CH90"/>
    <mergeCell ref="CI86:CJ87"/>
    <mergeCell ref="OW83:PB87"/>
    <mergeCell ref="PC83:PD87"/>
    <mergeCell ref="PE83:PI87"/>
    <mergeCell ref="PS83:PU92"/>
    <mergeCell ref="PV83:QA87"/>
    <mergeCell ref="QB83:QC87"/>
    <mergeCell ref="OW88:PB92"/>
    <mergeCell ref="PC88:PD92"/>
    <mergeCell ref="PE88:PI92"/>
    <mergeCell ref="PV88:QA92"/>
    <mergeCell ref="ND83:NG87"/>
    <mergeCell ref="NH83:NN87"/>
    <mergeCell ref="NY83:OB92"/>
    <mergeCell ref="OC83:OI87"/>
    <mergeCell ref="OJ83:ON87"/>
    <mergeCell ref="OT83:OV92"/>
    <mergeCell ref="OJ88:ON92"/>
    <mergeCell ref="DW81:ED85"/>
    <mergeCell ref="EE81:EF82"/>
    <mergeCell ref="EG81:EH85"/>
    <mergeCell ref="EI81:EP85"/>
    <mergeCell ref="EQ81:ER82"/>
    <mergeCell ref="FE86:FF90"/>
    <mergeCell ref="FG86:FN90"/>
    <mergeCell ref="FO86:FP87"/>
    <mergeCell ref="FQ86:FR90"/>
    <mergeCell ref="FC88:FD89"/>
    <mergeCell ref="FO88:FP89"/>
    <mergeCell ref="DW86:ED90"/>
    <mergeCell ref="EE86:EF87"/>
    <mergeCell ref="EG86:EH90"/>
    <mergeCell ref="EI86:EP90"/>
    <mergeCell ref="EQ86:ER87"/>
    <mergeCell ref="ES86:ET90"/>
    <mergeCell ref="EE88:EF89"/>
    <mergeCell ref="EQ88:ER89"/>
    <mergeCell ref="CY86:DF90"/>
    <mergeCell ref="DG86:DH87"/>
    <mergeCell ref="DI86:DJ90"/>
    <mergeCell ref="DK86:DR90"/>
    <mergeCell ref="DS86:DT87"/>
    <mergeCell ref="DU86:DV90"/>
    <mergeCell ref="DS88:DT89"/>
    <mergeCell ref="QD88:QH92"/>
    <mergeCell ref="QY92:QZ101"/>
    <mergeCell ref="RA92:RD96"/>
    <mergeCell ref="RE92:RF96"/>
    <mergeCell ref="RG92:RJ96"/>
    <mergeCell ref="IU88:IV89"/>
    <mergeCell ref="IW88:IW89"/>
    <mergeCell ref="MS88:NC92"/>
    <mergeCell ref="ND88:NG92"/>
    <mergeCell ref="NH88:NN92"/>
    <mergeCell ref="OC88:OI92"/>
    <mergeCell ref="IM86:IT90"/>
    <mergeCell ref="IU86:IV87"/>
    <mergeCell ref="RA87:RD91"/>
    <mergeCell ref="RE87:RF91"/>
    <mergeCell ref="RG87:RJ91"/>
    <mergeCell ref="AZ88:AZ89"/>
    <mergeCell ref="BW88:BX89"/>
    <mergeCell ref="CI88:CJ89"/>
    <mergeCell ref="CU88:CV89"/>
    <mergeCell ref="DG88:DH89"/>
    <mergeCell ref="HO86:HV90"/>
    <mergeCell ref="HW86:HX87"/>
    <mergeCell ref="HY86:HZ90"/>
    <mergeCell ref="IA86:IH90"/>
    <mergeCell ref="II86:IJ87"/>
    <mergeCell ref="IK86:IL90"/>
    <mergeCell ref="HW88:HX89"/>
    <mergeCell ref="II88:IJ89"/>
    <mergeCell ref="GQ86:GX90"/>
    <mergeCell ref="GY86:GZ87"/>
    <mergeCell ref="HA86:HB90"/>
    <mergeCell ref="OJ93:ON97"/>
    <mergeCell ref="OT93:OV102"/>
    <mergeCell ref="OW93:PB97"/>
    <mergeCell ref="PC93:PD97"/>
    <mergeCell ref="PE93:PI97"/>
    <mergeCell ref="AX96:AY108"/>
    <mergeCell ref="BA96:BL101"/>
    <mergeCell ref="BM96:BX101"/>
    <mergeCell ref="BY96:CJ101"/>
    <mergeCell ref="CK96:CV101"/>
    <mergeCell ref="MM93:MR102"/>
    <mergeCell ref="MS93:NC97"/>
    <mergeCell ref="ND93:NG97"/>
    <mergeCell ref="NH93:NN97"/>
    <mergeCell ref="NY93:OB102"/>
    <mergeCell ref="OC93:OI97"/>
    <mergeCell ref="QB88:QC92"/>
    <mergeCell ref="HC86:HJ90"/>
    <mergeCell ref="HK86:HL87"/>
    <mergeCell ref="HM86:HN90"/>
    <mergeCell ref="GY88:GZ89"/>
    <mergeCell ref="HK88:HL89"/>
    <mergeCell ref="FS86:FZ90"/>
    <mergeCell ref="GA86:GB87"/>
    <mergeCell ref="GC86:GD90"/>
    <mergeCell ref="GE86:GL90"/>
    <mergeCell ref="GM86:GN87"/>
    <mergeCell ref="GO86:GP90"/>
    <mergeCell ref="GA88:GB89"/>
    <mergeCell ref="GM88:GN89"/>
    <mergeCell ref="EU86:FB90"/>
    <mergeCell ref="FC86:FD87"/>
    <mergeCell ref="OW98:PB102"/>
    <mergeCell ref="PC98:PD102"/>
    <mergeCell ref="PE98:PI102"/>
    <mergeCell ref="AZ101:AZ102"/>
    <mergeCell ref="IW101:IW102"/>
    <mergeCell ref="BA102:BD104"/>
    <mergeCell ref="BE102:BI104"/>
    <mergeCell ref="BJ102:BL104"/>
    <mergeCell ref="EG102:ER117"/>
    <mergeCell ref="FG103:FN107"/>
    <mergeCell ref="IK96:IV101"/>
    <mergeCell ref="IX96:IY108"/>
    <mergeCell ref="RA97:RD101"/>
    <mergeCell ref="RE97:RF101"/>
    <mergeCell ref="RG97:RJ101"/>
    <mergeCell ref="MS98:NC102"/>
    <mergeCell ref="ND98:NG102"/>
    <mergeCell ref="NH98:NN102"/>
    <mergeCell ref="OC98:OI102"/>
    <mergeCell ref="OJ98:ON102"/>
    <mergeCell ref="FQ96:GB101"/>
    <mergeCell ref="GC96:GN101"/>
    <mergeCell ref="GO96:GZ101"/>
    <mergeCell ref="HA96:HL101"/>
    <mergeCell ref="HM96:HX101"/>
    <mergeCell ref="HY96:IJ101"/>
    <mergeCell ref="CW96:DH101"/>
    <mergeCell ref="DI96:DT101"/>
    <mergeCell ref="DU96:EF101"/>
    <mergeCell ref="EG96:ER101"/>
    <mergeCell ref="ES96:FD101"/>
    <mergeCell ref="FE96:FP101"/>
    <mergeCell ref="AX109:AY121"/>
    <mergeCell ref="BP109:BU111"/>
    <mergeCell ref="CZ109:DE111"/>
    <mergeCell ref="DL109:DQ111"/>
    <mergeCell ref="EM118:ER119"/>
    <mergeCell ref="EY118:FD119"/>
    <mergeCell ref="FK118:FP119"/>
    <mergeCell ref="BA120:BB129"/>
    <mergeCell ref="BA105:BD107"/>
    <mergeCell ref="BE105:BL107"/>
    <mergeCell ref="CB106:CG112"/>
    <mergeCell ref="EV106:FA112"/>
    <mergeCell ref="BA108:BD110"/>
    <mergeCell ref="BE108:BI110"/>
    <mergeCell ref="BJ108:BL110"/>
    <mergeCell ref="CN108:CS111"/>
    <mergeCell ref="DU104:EF117"/>
    <mergeCell ref="FH108:FM111"/>
    <mergeCell ref="BC120:BF124"/>
    <mergeCell ref="BG120:BH124"/>
    <mergeCell ref="BI120:BL124"/>
    <mergeCell ref="BM120:BN124"/>
    <mergeCell ref="BO120:BV124"/>
    <mergeCell ref="BW120:BX121"/>
    <mergeCell ref="IX109:IY121"/>
    <mergeCell ref="BA111:BD113"/>
    <mergeCell ref="BE111:BI113"/>
    <mergeCell ref="BJ111:BL113"/>
    <mergeCell ref="AZ114:AZ115"/>
    <mergeCell ref="BA114:BD116"/>
    <mergeCell ref="BE114:BL116"/>
    <mergeCell ref="IW114:IW115"/>
    <mergeCell ref="BA117:BD119"/>
    <mergeCell ref="BE117:BL119"/>
    <mergeCell ref="HZ108:II113"/>
    <mergeCell ref="IL108:IU113"/>
    <mergeCell ref="FQ104:GB117"/>
    <mergeCell ref="GC104:GN117"/>
    <mergeCell ref="GO104:GZ117"/>
    <mergeCell ref="HA104:HL117"/>
    <mergeCell ref="HM104:HX117"/>
    <mergeCell ref="DU120:DV124"/>
    <mergeCell ref="DW120:ED124"/>
    <mergeCell ref="EE120:EF121"/>
    <mergeCell ref="EG120:EH124"/>
    <mergeCell ref="EI120:EP124"/>
    <mergeCell ref="EQ120:ER121"/>
    <mergeCell ref="EE122:EF123"/>
    <mergeCell ref="EQ122:ER123"/>
    <mergeCell ref="CW120:CX124"/>
    <mergeCell ref="CY120:DF124"/>
    <mergeCell ref="DG120:DH121"/>
    <mergeCell ref="DI120:DJ124"/>
    <mergeCell ref="DK120:DR124"/>
    <mergeCell ref="DS120:DT121"/>
    <mergeCell ref="BY120:BZ124"/>
    <mergeCell ref="CA120:CH124"/>
    <mergeCell ref="CI120:CJ121"/>
    <mergeCell ref="CK120:CL121"/>
    <mergeCell ref="CM120:CT121"/>
    <mergeCell ref="CU120:CV121"/>
    <mergeCell ref="AX122:AY134"/>
    <mergeCell ref="BW122:BX123"/>
    <mergeCell ref="CI122:CJ123"/>
    <mergeCell ref="CM122:CT124"/>
    <mergeCell ref="CU122:CV123"/>
    <mergeCell ref="DG122:DH123"/>
    <mergeCell ref="DS122:DT123"/>
    <mergeCell ref="HM120:HN124"/>
    <mergeCell ref="HO120:HV124"/>
    <mergeCell ref="HW120:HX121"/>
    <mergeCell ref="HY120:HZ124"/>
    <mergeCell ref="IA120:IH124"/>
    <mergeCell ref="II120:IJ121"/>
    <mergeCell ref="HW122:HX123"/>
    <mergeCell ref="II122:IJ123"/>
    <mergeCell ref="GO120:GP124"/>
    <mergeCell ref="GQ120:GX124"/>
    <mergeCell ref="GY120:GZ121"/>
    <mergeCell ref="HA120:HB124"/>
    <mergeCell ref="HC120:HJ124"/>
    <mergeCell ref="HK120:HL121"/>
    <mergeCell ref="GY122:GZ123"/>
    <mergeCell ref="HK122:HL123"/>
    <mergeCell ref="FQ120:FR124"/>
    <mergeCell ref="FS120:FZ124"/>
    <mergeCell ref="GA120:GB121"/>
    <mergeCell ref="GC120:GD124"/>
    <mergeCell ref="GE120:GL124"/>
    <mergeCell ref="GM120:GN121"/>
    <mergeCell ref="GA122:GB123"/>
    <mergeCell ref="GM122:GN123"/>
    <mergeCell ref="ES120:ET124"/>
    <mergeCell ref="DG125:DH126"/>
    <mergeCell ref="DI125:DJ129"/>
    <mergeCell ref="DK125:DR129"/>
    <mergeCell ref="DS125:DT126"/>
    <mergeCell ref="DU125:DV129"/>
    <mergeCell ref="DW125:ED129"/>
    <mergeCell ref="CI125:CJ126"/>
    <mergeCell ref="CK125:CL126"/>
    <mergeCell ref="CM125:CT126"/>
    <mergeCell ref="CU125:CV126"/>
    <mergeCell ref="CW125:CX129"/>
    <mergeCell ref="CY125:DF129"/>
    <mergeCell ref="IU122:IV123"/>
    <mergeCell ref="IX122:IY134"/>
    <mergeCell ref="BC125:BF129"/>
    <mergeCell ref="BG125:BH129"/>
    <mergeCell ref="BI125:BL129"/>
    <mergeCell ref="BM125:BN129"/>
    <mergeCell ref="BO125:BV129"/>
    <mergeCell ref="BW125:BX126"/>
    <mergeCell ref="BY125:BZ129"/>
    <mergeCell ref="CA125:CH129"/>
    <mergeCell ref="IK120:IL124"/>
    <mergeCell ref="IM120:IT124"/>
    <mergeCell ref="IU120:IV121"/>
    <mergeCell ref="EU120:FB124"/>
    <mergeCell ref="FC120:FD121"/>
    <mergeCell ref="FE120:FF124"/>
    <mergeCell ref="FG120:FN124"/>
    <mergeCell ref="FO120:FP121"/>
    <mergeCell ref="FC122:FD123"/>
    <mergeCell ref="FO122:FP123"/>
    <mergeCell ref="AZ127:AZ128"/>
    <mergeCell ref="BW127:BX128"/>
    <mergeCell ref="CI127:CJ128"/>
    <mergeCell ref="CM127:CT129"/>
    <mergeCell ref="CU127:CV128"/>
    <mergeCell ref="DG127:DH128"/>
    <mergeCell ref="DS127:DT128"/>
    <mergeCell ref="EE127:EF128"/>
    <mergeCell ref="EQ127:ER128"/>
    <mergeCell ref="HW125:HX126"/>
    <mergeCell ref="HY125:HZ129"/>
    <mergeCell ref="IA125:IH129"/>
    <mergeCell ref="II125:IJ126"/>
    <mergeCell ref="IK125:IL129"/>
    <mergeCell ref="IM125:IT129"/>
    <mergeCell ref="HW127:HX128"/>
    <mergeCell ref="II127:IJ128"/>
    <mergeCell ref="GY125:GZ126"/>
    <mergeCell ref="HA125:HB129"/>
    <mergeCell ref="HC125:HJ129"/>
    <mergeCell ref="HK125:HL126"/>
    <mergeCell ref="HM125:HN129"/>
    <mergeCell ref="HO125:HV129"/>
    <mergeCell ref="GY127:GZ128"/>
    <mergeCell ref="HK127:HL128"/>
    <mergeCell ref="GA125:GB126"/>
    <mergeCell ref="GC125:GD129"/>
    <mergeCell ref="GE125:GL129"/>
    <mergeCell ref="GM125:GN126"/>
    <mergeCell ref="GO125:GP129"/>
    <mergeCell ref="GQ125:GX129"/>
    <mergeCell ref="GA127:GB128"/>
    <mergeCell ref="CA130:CH134"/>
    <mergeCell ref="CI130:CJ131"/>
    <mergeCell ref="CK130:CL131"/>
    <mergeCell ref="CM130:CT131"/>
    <mergeCell ref="CU130:CV131"/>
    <mergeCell ref="CW130:CX134"/>
    <mergeCell ref="IU127:IV128"/>
    <mergeCell ref="IW127:IW128"/>
    <mergeCell ref="BA130:BB139"/>
    <mergeCell ref="BC130:BF134"/>
    <mergeCell ref="BG130:BH134"/>
    <mergeCell ref="BI130:BL134"/>
    <mergeCell ref="BM130:BN134"/>
    <mergeCell ref="BO130:BV134"/>
    <mergeCell ref="BW130:BX131"/>
    <mergeCell ref="BY130:BZ134"/>
    <mergeCell ref="IU125:IV126"/>
    <mergeCell ref="GM127:GN128"/>
    <mergeCell ref="FC125:FD126"/>
    <mergeCell ref="FE125:FF129"/>
    <mergeCell ref="FG125:FN129"/>
    <mergeCell ref="FO125:FP126"/>
    <mergeCell ref="FQ125:FR129"/>
    <mergeCell ref="FS125:FZ129"/>
    <mergeCell ref="FC127:FD128"/>
    <mergeCell ref="FO127:FP128"/>
    <mergeCell ref="EE125:EF126"/>
    <mergeCell ref="EG125:EH129"/>
    <mergeCell ref="EI125:EP129"/>
    <mergeCell ref="EQ125:ER126"/>
    <mergeCell ref="ES125:ET129"/>
    <mergeCell ref="EU125:FB129"/>
    <mergeCell ref="EU130:FB134"/>
    <mergeCell ref="FC130:FD131"/>
    <mergeCell ref="FE130:FF134"/>
    <mergeCell ref="FG130:FN134"/>
    <mergeCell ref="FO130:FP131"/>
    <mergeCell ref="FQ130:FR134"/>
    <mergeCell ref="FC132:FD133"/>
    <mergeCell ref="FO132:FP133"/>
    <mergeCell ref="DW130:ED134"/>
    <mergeCell ref="EE130:EF131"/>
    <mergeCell ref="EG130:EH134"/>
    <mergeCell ref="EI130:EP134"/>
    <mergeCell ref="EQ130:ER131"/>
    <mergeCell ref="ES130:ET134"/>
    <mergeCell ref="CY130:DF134"/>
    <mergeCell ref="DG130:DH131"/>
    <mergeCell ref="DI130:DJ134"/>
    <mergeCell ref="DK130:DR134"/>
    <mergeCell ref="DS130:DT131"/>
    <mergeCell ref="DU130:DV134"/>
    <mergeCell ref="HW132:HX133"/>
    <mergeCell ref="II132:IJ133"/>
    <mergeCell ref="GQ130:GX134"/>
    <mergeCell ref="GY130:GZ131"/>
    <mergeCell ref="HA130:HB134"/>
    <mergeCell ref="HC130:HJ134"/>
    <mergeCell ref="HK130:HL131"/>
    <mergeCell ref="HM130:HN134"/>
    <mergeCell ref="GY132:GZ133"/>
    <mergeCell ref="HK132:HL133"/>
    <mergeCell ref="FS130:FZ134"/>
    <mergeCell ref="GA130:GB131"/>
    <mergeCell ref="GC130:GD134"/>
    <mergeCell ref="GE130:GL134"/>
    <mergeCell ref="GM130:GN131"/>
    <mergeCell ref="GO130:GP134"/>
    <mergeCell ref="GA132:GB133"/>
    <mergeCell ref="GM132:GN133"/>
    <mergeCell ref="CI135:CJ136"/>
    <mergeCell ref="CK135:CL136"/>
    <mergeCell ref="CM135:CT136"/>
    <mergeCell ref="CU135:CV136"/>
    <mergeCell ref="CW135:CX139"/>
    <mergeCell ref="CY135:DF139"/>
    <mergeCell ref="IU132:IV133"/>
    <mergeCell ref="AX135:AY147"/>
    <mergeCell ref="BC135:BF139"/>
    <mergeCell ref="BG135:BH139"/>
    <mergeCell ref="BI135:BL139"/>
    <mergeCell ref="BM135:BN139"/>
    <mergeCell ref="BO135:BV139"/>
    <mergeCell ref="BW135:BX136"/>
    <mergeCell ref="BY135:BZ139"/>
    <mergeCell ref="CA135:CH139"/>
    <mergeCell ref="IM130:IT134"/>
    <mergeCell ref="IU130:IV131"/>
    <mergeCell ref="BW132:BX133"/>
    <mergeCell ref="CI132:CJ133"/>
    <mergeCell ref="CM132:CT134"/>
    <mergeCell ref="CU132:CV133"/>
    <mergeCell ref="DG132:DH133"/>
    <mergeCell ref="DS132:DT133"/>
    <mergeCell ref="EE132:EF133"/>
    <mergeCell ref="EQ132:ER133"/>
    <mergeCell ref="HO130:HV134"/>
    <mergeCell ref="HW130:HX131"/>
    <mergeCell ref="HY130:HZ134"/>
    <mergeCell ref="IA130:IH134"/>
    <mergeCell ref="II130:IJ131"/>
    <mergeCell ref="IK130:IL134"/>
    <mergeCell ref="FC135:FD136"/>
    <mergeCell ref="FE135:FF139"/>
    <mergeCell ref="FG135:FN139"/>
    <mergeCell ref="FO135:FP136"/>
    <mergeCell ref="FQ135:FR139"/>
    <mergeCell ref="FS135:FZ139"/>
    <mergeCell ref="FC137:FD138"/>
    <mergeCell ref="FO137:FP138"/>
    <mergeCell ref="EE135:EF136"/>
    <mergeCell ref="EG135:EH139"/>
    <mergeCell ref="EI135:EP139"/>
    <mergeCell ref="EQ135:ER136"/>
    <mergeCell ref="ES135:ET139"/>
    <mergeCell ref="EU135:FB139"/>
    <mergeCell ref="DG135:DH136"/>
    <mergeCell ref="DI135:DJ139"/>
    <mergeCell ref="DK135:DR139"/>
    <mergeCell ref="DS135:DT136"/>
    <mergeCell ref="DU135:DV139"/>
    <mergeCell ref="DW135:ED139"/>
    <mergeCell ref="IU135:IV136"/>
    <mergeCell ref="IX135:IY147"/>
    <mergeCell ref="BW137:BX138"/>
    <mergeCell ref="CI137:CJ138"/>
    <mergeCell ref="CM137:CT139"/>
    <mergeCell ref="CU137:CV138"/>
    <mergeCell ref="DG137:DH138"/>
    <mergeCell ref="DS137:DT138"/>
    <mergeCell ref="EE137:EF138"/>
    <mergeCell ref="EQ137:ER138"/>
    <mergeCell ref="HW135:HX136"/>
    <mergeCell ref="HY135:HZ139"/>
    <mergeCell ref="IA135:IH139"/>
    <mergeCell ref="II135:IJ136"/>
    <mergeCell ref="IK135:IL139"/>
    <mergeCell ref="IM135:IT139"/>
    <mergeCell ref="HW137:HX138"/>
    <mergeCell ref="II137:IJ138"/>
    <mergeCell ref="GY135:GZ136"/>
    <mergeCell ref="HA135:HB139"/>
    <mergeCell ref="HC135:HJ139"/>
    <mergeCell ref="HK135:HL136"/>
    <mergeCell ref="HM135:HN139"/>
    <mergeCell ref="HO135:HV139"/>
    <mergeCell ref="GY137:GZ138"/>
    <mergeCell ref="HK137:HL138"/>
    <mergeCell ref="GA135:GB136"/>
    <mergeCell ref="GC135:GD139"/>
    <mergeCell ref="GE135:GL139"/>
    <mergeCell ref="GM135:GN136"/>
    <mergeCell ref="GO135:GP139"/>
    <mergeCell ref="GQ135:GX139"/>
    <mergeCell ref="EQ142:ER143"/>
    <mergeCell ref="CY140:DF144"/>
    <mergeCell ref="DG140:DH141"/>
    <mergeCell ref="DI140:DJ144"/>
    <mergeCell ref="DK140:DR144"/>
    <mergeCell ref="DS140:DT141"/>
    <mergeCell ref="DU140:DV144"/>
    <mergeCell ref="CA140:CH144"/>
    <mergeCell ref="CI140:CJ141"/>
    <mergeCell ref="CK140:CL141"/>
    <mergeCell ref="CM140:CT141"/>
    <mergeCell ref="CU140:CV141"/>
    <mergeCell ref="CW140:CX144"/>
    <mergeCell ref="IU137:IV138"/>
    <mergeCell ref="AZ140:AZ141"/>
    <mergeCell ref="BA140:BB149"/>
    <mergeCell ref="BC140:BF144"/>
    <mergeCell ref="BG140:BH144"/>
    <mergeCell ref="BI140:BL144"/>
    <mergeCell ref="BM140:BN144"/>
    <mergeCell ref="BO140:BV144"/>
    <mergeCell ref="BW140:BX141"/>
    <mergeCell ref="BY140:BZ144"/>
    <mergeCell ref="GA137:GB138"/>
    <mergeCell ref="GM137:GN138"/>
    <mergeCell ref="IW140:IW141"/>
    <mergeCell ref="BW142:BX143"/>
    <mergeCell ref="CI142:CJ143"/>
    <mergeCell ref="CM142:CT144"/>
    <mergeCell ref="CU142:CV143"/>
    <mergeCell ref="DG142:DH143"/>
    <mergeCell ref="DS142:DT143"/>
    <mergeCell ref="EE142:EF143"/>
    <mergeCell ref="HO140:HV144"/>
    <mergeCell ref="HW140:HX141"/>
    <mergeCell ref="HY140:HZ144"/>
    <mergeCell ref="IA140:IH144"/>
    <mergeCell ref="II140:IJ141"/>
    <mergeCell ref="IK140:IL144"/>
    <mergeCell ref="HW142:HX143"/>
    <mergeCell ref="II142:IJ143"/>
    <mergeCell ref="GQ140:GX144"/>
    <mergeCell ref="GY140:GZ141"/>
    <mergeCell ref="HA140:HB144"/>
    <mergeCell ref="HC140:HJ144"/>
    <mergeCell ref="HK140:HL141"/>
    <mergeCell ref="HM140:HN144"/>
    <mergeCell ref="GY142:GZ143"/>
    <mergeCell ref="HK142:HL143"/>
    <mergeCell ref="FS140:FZ144"/>
    <mergeCell ref="GA140:GB141"/>
    <mergeCell ref="GC140:GD144"/>
    <mergeCell ref="GE140:GL144"/>
    <mergeCell ref="GM140:GN141"/>
    <mergeCell ref="GO140:GP144"/>
    <mergeCell ref="GA142:GB143"/>
    <mergeCell ref="GM142:GN143"/>
    <mergeCell ref="CK145:CL146"/>
    <mergeCell ref="CM145:CT146"/>
    <mergeCell ref="CU145:CV146"/>
    <mergeCell ref="CW145:CX149"/>
    <mergeCell ref="CY145:DF149"/>
    <mergeCell ref="DG145:DH146"/>
    <mergeCell ref="IU142:IV143"/>
    <mergeCell ref="BC145:BF149"/>
    <mergeCell ref="BG145:BH149"/>
    <mergeCell ref="BI145:BL149"/>
    <mergeCell ref="BM145:BN149"/>
    <mergeCell ref="BO145:BV149"/>
    <mergeCell ref="BW145:BX146"/>
    <mergeCell ref="BY145:BZ149"/>
    <mergeCell ref="CA145:CH149"/>
    <mergeCell ref="CI145:CJ146"/>
    <mergeCell ref="IM140:IT144"/>
    <mergeCell ref="IU140:IV141"/>
    <mergeCell ref="EU140:FB144"/>
    <mergeCell ref="FC140:FD141"/>
    <mergeCell ref="FE140:FF144"/>
    <mergeCell ref="FG140:FN144"/>
    <mergeCell ref="FO140:FP141"/>
    <mergeCell ref="FQ140:FR144"/>
    <mergeCell ref="FC142:FD143"/>
    <mergeCell ref="FO142:FP143"/>
    <mergeCell ref="DW140:ED144"/>
    <mergeCell ref="EE140:EF141"/>
    <mergeCell ref="EG140:EH144"/>
    <mergeCell ref="EI140:EP144"/>
    <mergeCell ref="EQ140:ER141"/>
    <mergeCell ref="ES140:ET144"/>
    <mergeCell ref="FE145:FF149"/>
    <mergeCell ref="FG145:FN149"/>
    <mergeCell ref="FO145:FP146"/>
    <mergeCell ref="FQ145:FR149"/>
    <mergeCell ref="FS145:FZ149"/>
    <mergeCell ref="GA145:GB146"/>
    <mergeCell ref="FO147:FP148"/>
    <mergeCell ref="GA147:GB148"/>
    <mergeCell ref="EG145:EH149"/>
    <mergeCell ref="EI145:EP149"/>
    <mergeCell ref="EQ145:ER146"/>
    <mergeCell ref="ES145:ET149"/>
    <mergeCell ref="EU145:FB149"/>
    <mergeCell ref="FC145:FD146"/>
    <mergeCell ref="EQ147:ER148"/>
    <mergeCell ref="FC147:FD148"/>
    <mergeCell ref="DI145:DJ149"/>
    <mergeCell ref="DK145:DR149"/>
    <mergeCell ref="DS145:DT146"/>
    <mergeCell ref="DU145:DV149"/>
    <mergeCell ref="DW145:ED149"/>
    <mergeCell ref="EE145:EF146"/>
    <mergeCell ref="EE147:EF148"/>
    <mergeCell ref="II147:IJ148"/>
    <mergeCell ref="IU147:IV148"/>
    <mergeCell ref="HA145:HB149"/>
    <mergeCell ref="HC145:HJ149"/>
    <mergeCell ref="HK145:HL146"/>
    <mergeCell ref="HM145:HN149"/>
    <mergeCell ref="HO145:HV149"/>
    <mergeCell ref="HW145:HX146"/>
    <mergeCell ref="HK147:HL148"/>
    <mergeCell ref="HW147:HX148"/>
    <mergeCell ref="GC145:GD149"/>
    <mergeCell ref="GE145:GL149"/>
    <mergeCell ref="GM145:GN146"/>
    <mergeCell ref="GO145:GP149"/>
    <mergeCell ref="GQ145:GX149"/>
    <mergeCell ref="GY145:GZ146"/>
    <mergeCell ref="GM147:GN148"/>
    <mergeCell ref="GY147:GZ148"/>
    <mergeCell ref="FB155:FU159"/>
    <mergeCell ref="FV155:GO159"/>
    <mergeCell ref="GP155:HI159"/>
    <mergeCell ref="HJ155:IC159"/>
    <mergeCell ref="IH157:IK160"/>
    <mergeCell ref="IL157:IS160"/>
    <mergeCell ref="FB160:FU164"/>
    <mergeCell ref="FV160:GO164"/>
    <mergeCell ref="GP160:HI164"/>
    <mergeCell ref="HJ160:IC164"/>
    <mergeCell ref="AX148:AY160"/>
    <mergeCell ref="IX148:IY160"/>
    <mergeCell ref="AZ153:AZ154"/>
    <mergeCell ref="IW153:IW154"/>
    <mergeCell ref="IH154:IS156"/>
    <mergeCell ref="BF155:BY159"/>
    <mergeCell ref="BZ155:CS159"/>
    <mergeCell ref="CT155:DM159"/>
    <mergeCell ref="DN155:EG159"/>
    <mergeCell ref="EH155:FA159"/>
    <mergeCell ref="BW147:BX148"/>
    <mergeCell ref="CI147:CJ148"/>
    <mergeCell ref="CM147:CT149"/>
    <mergeCell ref="CU147:CV148"/>
    <mergeCell ref="DG147:DH148"/>
    <mergeCell ref="DS147:DT148"/>
    <mergeCell ref="HY145:HZ149"/>
    <mergeCell ref="IA145:IH149"/>
    <mergeCell ref="II145:IJ146"/>
    <mergeCell ref="IK145:IL149"/>
    <mergeCell ref="IM145:IT149"/>
    <mergeCell ref="IU145:IV146"/>
    <mergeCell ref="FY167:HN170"/>
    <mergeCell ref="HO167:IE170"/>
    <mergeCell ref="IF167:IV170"/>
    <mergeCell ref="BA171:BG174"/>
    <mergeCell ref="BH171:BQ174"/>
    <mergeCell ref="BR171:BX174"/>
    <mergeCell ref="BY171:CH174"/>
    <mergeCell ref="CZ171:EX174"/>
    <mergeCell ref="EY171:FG174"/>
    <mergeCell ref="FH171:FO174"/>
    <mergeCell ref="CL167:CV174"/>
    <mergeCell ref="CZ167:DF170"/>
    <mergeCell ref="DG167:EX170"/>
    <mergeCell ref="EY167:FB170"/>
    <mergeCell ref="FC167:FO170"/>
    <mergeCell ref="FP167:FX170"/>
    <mergeCell ref="FP171:GF174"/>
    <mergeCell ref="BA167:BG170"/>
    <mergeCell ref="BH167:BQ170"/>
    <mergeCell ref="BR167:BX170"/>
    <mergeCell ref="BY167:CH170"/>
    <mergeCell ref="B189:LJ192"/>
    <mergeCell ref="IW174:IY176"/>
    <mergeCell ref="BA175:BQ176"/>
    <mergeCell ref="BR175:CH176"/>
    <mergeCell ref="CI175:CY176"/>
    <mergeCell ref="CZ175:DP176"/>
    <mergeCell ref="DQ175:EG176"/>
    <mergeCell ref="EH175:EX176"/>
    <mergeCell ref="EY175:FO176"/>
    <mergeCell ref="FP175:GF176"/>
    <mergeCell ref="GG175:GW176"/>
    <mergeCell ref="GG171:HN174"/>
    <mergeCell ref="HO171:HU174"/>
    <mergeCell ref="HV171:IE174"/>
    <mergeCell ref="IF171:IM174"/>
    <mergeCell ref="IN171:IV174"/>
    <mergeCell ref="AX174:AZ176"/>
    <mergeCell ref="GX175:HN176"/>
    <mergeCell ref="HO175:IE176"/>
    <mergeCell ref="IF175:IV176"/>
    <mergeCell ref="AX161:AY173"/>
    <mergeCell ref="IH161:IK164"/>
    <mergeCell ref="IL161:IS164"/>
    <mergeCell ref="IX161:IY173"/>
    <mergeCell ref="AZ165:AZ166"/>
    <mergeCell ref="IW165:IW166"/>
    <mergeCell ref="BF160:BK164"/>
    <mergeCell ref="BL160:BY164"/>
    <mergeCell ref="BZ160:CS164"/>
    <mergeCell ref="CT160:DM164"/>
    <mergeCell ref="DN160:EG164"/>
    <mergeCell ref="EH160:FA164"/>
  </mergeCells>
  <conditionalFormatting sqref="FA37:FD38">
    <cfRule type="notContainsBlanks" dxfId="5" priority="2">
      <formula>LEN(TRIM(FA37))&gt;0</formula>
    </cfRule>
  </conditionalFormatting>
  <conditionalFormatting sqref="FA40:FD42">
    <cfRule type="notContainsBlanks" dxfId="4" priority="1">
      <formula>LEN(TRIM(FA40))&gt;0</formula>
    </cfRule>
  </conditionalFormatting>
  <dataValidations disablePrompts="1" count="4">
    <dataValidation type="list" allowBlank="1" showInputMessage="1" showErrorMessage="1" sqref="OJ73:ON102 PE73:PI102 QD73:QH92 RG72:RJ101 BI61:BL90 BI120:BL149 NH73:NN102" xr:uid="{C44B7A9D-90AE-44A7-9F00-415B373A9F31}">
      <formula1>"400,600,1000"</formula1>
    </dataValidation>
    <dataValidation type="list" allowBlank="1" showInputMessage="1" showErrorMessage="1" sqref="CM120:CT121 CM125:CT126 CM130:CT131 CM135:CT136 CM140:CT141 CM145:CT146" xr:uid="{77889CF0-8F1C-4E5C-9381-E7CE058541DA}">
      <formula1>"ATS,PM6,IL6"</formula1>
    </dataValidation>
    <dataValidation type="list" allowBlank="1" showInputMessage="1" showErrorMessage="1" sqref="MM73:MR102 NY73:OB102 OT73:OV102 PS73:PU92 QY72:QZ101 BA61:BB90 BA120:BB149" xr:uid="{2E4E8C87-16CE-49F9-AF57-FC3770076A7B}">
      <formula1>"+NB,+NI,+NE,+NL,+NE*"</formula1>
    </dataValidation>
    <dataValidation type="list" allowBlank="1" showInputMessage="1" showErrorMessage="1" sqref="BO135:BV139 BO125:BV129 BO145:BV149" xr:uid="{2E4F67DA-3510-4EDF-8079-F599C50A2BC5}">
      <formula1>"-"</formula1>
    </dataValidation>
  </dataValidations>
  <printOptions horizontalCentered="1" verticalCentered="1"/>
  <pageMargins left="0" right="0" top="0" bottom="0" header="0" footer="0"/>
  <pageSetup orientation="landscape" r:id="rId1"/>
  <rowBreaks count="1" manualBreakCount="1">
    <brk id="166" min="52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89D3-20D9-4089-8EF5-19BAA4EC19DE}">
  <sheetPr>
    <tabColor rgb="FF002060"/>
  </sheetPr>
  <dimension ref="A1:LZ215"/>
  <sheetViews>
    <sheetView showGridLines="0" topLeftCell="R16" zoomScaleNormal="100" workbookViewId="0">
      <selection activeCell="ES86" sqref="ES86:EY90"/>
    </sheetView>
  </sheetViews>
  <sheetFormatPr baseColWidth="10" defaultColWidth="0.6328125" defaultRowHeight="3.65" customHeight="1"/>
  <cols>
    <col min="1" max="1" width="3.81640625" customWidth="1"/>
    <col min="42" max="49" width="0.6328125" style="441" customWidth="1"/>
    <col min="323" max="323" width="0.6328125" customWidth="1"/>
  </cols>
  <sheetData>
    <row r="1" spans="1:322" ht="7" customHeight="1" thickBot="1"/>
    <row r="2" spans="1:322" ht="3.65" customHeight="1" thickTop="1">
      <c r="B2" s="658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661"/>
      <c r="W2" s="661"/>
      <c r="X2" s="661"/>
      <c r="Y2" s="661"/>
      <c r="Z2" s="661"/>
      <c r="AA2" s="661"/>
      <c r="AB2" s="661"/>
      <c r="AC2" s="661"/>
      <c r="AD2" s="661"/>
      <c r="AE2" s="661"/>
      <c r="AF2" s="661"/>
      <c r="AG2" s="661"/>
      <c r="AH2" s="661"/>
      <c r="AI2" s="661"/>
      <c r="AJ2" s="661"/>
      <c r="AK2" s="661"/>
      <c r="AL2" s="661"/>
      <c r="AM2" s="661"/>
      <c r="AN2" s="661"/>
      <c r="AO2" s="661"/>
      <c r="AP2" s="661"/>
      <c r="AQ2" s="442"/>
      <c r="AR2" s="442"/>
      <c r="AS2" s="442"/>
      <c r="AT2" s="442"/>
      <c r="AU2" s="442"/>
      <c r="AV2" s="442"/>
      <c r="AW2" s="442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2"/>
    </row>
    <row r="3" spans="1:322" ht="3.65" customHeight="1">
      <c r="B3" s="659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  <c r="O3" s="662"/>
      <c r="P3" s="662"/>
      <c r="Q3" s="662"/>
      <c r="R3" s="662"/>
      <c r="S3" s="662"/>
      <c r="T3" s="662"/>
      <c r="U3" s="662"/>
      <c r="V3" s="662"/>
      <c r="W3" s="662"/>
      <c r="X3" s="662"/>
      <c r="Y3" s="662"/>
      <c r="Z3" s="662"/>
      <c r="AA3" s="662"/>
      <c r="AB3" s="662"/>
      <c r="AC3" s="662"/>
      <c r="AD3" s="662"/>
      <c r="AE3" s="662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LJ3" s="3"/>
    </row>
    <row r="4" spans="1:322" ht="3.65" customHeight="1">
      <c r="B4" s="659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2"/>
      <c r="P4" s="662"/>
      <c r="Q4" s="662"/>
      <c r="R4" s="662"/>
      <c r="S4" s="662"/>
      <c r="T4" s="662"/>
      <c r="U4" s="662"/>
      <c r="V4" s="662"/>
      <c r="W4" s="662"/>
      <c r="X4" s="662"/>
      <c r="Y4" s="662"/>
      <c r="Z4" s="662"/>
      <c r="AA4" s="662"/>
      <c r="AB4" s="662"/>
      <c r="AC4" s="662"/>
      <c r="AD4" s="662"/>
      <c r="AE4" s="662"/>
      <c r="AF4" s="662"/>
      <c r="AG4" s="662"/>
      <c r="AH4" s="662"/>
      <c r="AI4" s="662"/>
      <c r="AJ4" s="662"/>
      <c r="AK4" s="662"/>
      <c r="AL4" s="662"/>
      <c r="AM4" s="662"/>
      <c r="AN4" s="662"/>
      <c r="AO4" s="662"/>
      <c r="AP4" s="662"/>
      <c r="GW4" s="662" t="e" vm="1">
        <v>#VALUE!</v>
      </c>
      <c r="GX4" s="662"/>
      <c r="GY4" s="662"/>
      <c r="GZ4" s="662"/>
      <c r="HA4" s="662"/>
      <c r="HB4" s="662"/>
      <c r="HC4" s="662"/>
      <c r="HD4" s="807" t="s">
        <v>26</v>
      </c>
      <c r="HE4" s="807"/>
      <c r="HF4" s="807"/>
      <c r="HG4" s="807"/>
      <c r="HH4" s="807"/>
      <c r="HI4" s="807"/>
      <c r="HJ4" s="807"/>
      <c r="HK4" s="807"/>
      <c r="HL4" s="807"/>
      <c r="HM4" s="807"/>
      <c r="HN4" s="807"/>
      <c r="HO4" s="807"/>
      <c r="HP4" s="807"/>
      <c r="HQ4" s="807"/>
      <c r="HR4" s="807"/>
      <c r="HS4" s="807"/>
      <c r="HT4" s="807"/>
      <c r="HU4" s="807"/>
      <c r="HV4" s="807"/>
      <c r="HW4" s="807"/>
      <c r="HX4" s="807"/>
      <c r="HY4" s="807"/>
      <c r="HZ4" s="807"/>
      <c r="IA4" s="807"/>
      <c r="IB4" s="807"/>
      <c r="IC4" s="807"/>
      <c r="ID4" s="807"/>
      <c r="IE4" s="807"/>
      <c r="IF4" s="807"/>
      <c r="IG4" s="807"/>
      <c r="IH4" s="807"/>
      <c r="II4" s="807"/>
      <c r="IJ4" s="807"/>
      <c r="IK4" s="807"/>
      <c r="IL4" s="807"/>
      <c r="IM4" s="807"/>
      <c r="IN4" s="807"/>
      <c r="IO4" s="807"/>
      <c r="IP4" s="807"/>
      <c r="IQ4" s="807"/>
      <c r="IR4" s="807"/>
      <c r="IS4" s="807"/>
      <c r="IT4" s="807"/>
      <c r="IU4" s="807"/>
      <c r="IV4" s="807"/>
      <c r="LJ4" s="3"/>
    </row>
    <row r="5" spans="1:322" ht="3.65" customHeight="1">
      <c r="B5" s="659"/>
      <c r="C5" s="662"/>
      <c r="D5" s="662"/>
      <c r="E5" s="662"/>
      <c r="F5" s="662"/>
      <c r="G5" s="662"/>
      <c r="H5" s="662"/>
      <c r="I5" s="662"/>
      <c r="J5" s="662"/>
      <c r="K5" s="662"/>
      <c r="L5" s="662"/>
      <c r="M5" s="662"/>
      <c r="N5" s="662"/>
      <c r="O5" s="662"/>
      <c r="P5" s="662"/>
      <c r="Q5" s="662"/>
      <c r="R5" s="662"/>
      <c r="S5" s="662"/>
      <c r="T5" s="662"/>
      <c r="U5" s="662"/>
      <c r="V5" s="662"/>
      <c r="W5" s="662"/>
      <c r="X5" s="662"/>
      <c r="Y5" s="662"/>
      <c r="Z5" s="662"/>
      <c r="AA5" s="662"/>
      <c r="AB5" s="662"/>
      <c r="AC5" s="662"/>
      <c r="AD5" s="662"/>
      <c r="AE5" s="662"/>
      <c r="AF5" s="662"/>
      <c r="AG5" s="662"/>
      <c r="AH5" s="662"/>
      <c r="AI5" s="662"/>
      <c r="AJ5" s="662"/>
      <c r="AK5" s="662"/>
      <c r="AL5" s="662"/>
      <c r="AM5" s="662"/>
      <c r="AN5" s="662"/>
      <c r="AO5" s="662"/>
      <c r="AP5" s="662"/>
      <c r="GW5" s="662"/>
      <c r="GX5" s="662"/>
      <c r="GY5" s="662"/>
      <c r="GZ5" s="662"/>
      <c r="HA5" s="662"/>
      <c r="HB5" s="662"/>
      <c r="HC5" s="662"/>
      <c r="HD5" s="807"/>
      <c r="HE5" s="807"/>
      <c r="HF5" s="807"/>
      <c r="HG5" s="807"/>
      <c r="HH5" s="807"/>
      <c r="HI5" s="807"/>
      <c r="HJ5" s="807"/>
      <c r="HK5" s="807"/>
      <c r="HL5" s="807"/>
      <c r="HM5" s="807"/>
      <c r="HN5" s="807"/>
      <c r="HO5" s="807"/>
      <c r="HP5" s="807"/>
      <c r="HQ5" s="807"/>
      <c r="HR5" s="807"/>
      <c r="HS5" s="807"/>
      <c r="HT5" s="807"/>
      <c r="HU5" s="807"/>
      <c r="HV5" s="807"/>
      <c r="HW5" s="807"/>
      <c r="HX5" s="807"/>
      <c r="HY5" s="807"/>
      <c r="HZ5" s="807"/>
      <c r="IA5" s="807"/>
      <c r="IB5" s="807"/>
      <c r="IC5" s="807"/>
      <c r="ID5" s="807"/>
      <c r="IE5" s="807"/>
      <c r="IF5" s="807"/>
      <c r="IG5" s="807"/>
      <c r="IH5" s="807"/>
      <c r="II5" s="807"/>
      <c r="IJ5" s="807"/>
      <c r="IK5" s="807"/>
      <c r="IL5" s="807"/>
      <c r="IM5" s="807"/>
      <c r="IN5" s="807"/>
      <c r="IO5" s="807"/>
      <c r="IP5" s="807"/>
      <c r="IQ5" s="807"/>
      <c r="IR5" s="807"/>
      <c r="IS5" s="807"/>
      <c r="IT5" s="807"/>
      <c r="IU5" s="807"/>
      <c r="IV5" s="807"/>
      <c r="LJ5" s="3"/>
    </row>
    <row r="6" spans="1:322" ht="3.65" customHeight="1">
      <c r="B6" s="659"/>
      <c r="C6" s="662"/>
      <c r="D6" s="662"/>
      <c r="E6" s="662"/>
      <c r="F6" s="662"/>
      <c r="G6" s="662"/>
      <c r="H6" s="662"/>
      <c r="I6" s="662"/>
      <c r="J6" s="662"/>
      <c r="K6" s="662"/>
      <c r="L6" s="662"/>
      <c r="M6" s="662"/>
      <c r="N6" s="662"/>
      <c r="O6" s="662"/>
      <c r="P6" s="662"/>
      <c r="Q6" s="662"/>
      <c r="R6" s="662"/>
      <c r="S6" s="662"/>
      <c r="T6" s="662"/>
      <c r="U6" s="662"/>
      <c r="V6" s="662"/>
      <c r="W6" s="662"/>
      <c r="X6" s="662"/>
      <c r="Y6" s="662"/>
      <c r="Z6" s="662"/>
      <c r="AA6" s="662"/>
      <c r="AB6" s="662"/>
      <c r="AC6" s="662"/>
      <c r="AD6" s="662"/>
      <c r="AE6" s="662"/>
      <c r="AF6" s="662"/>
      <c r="AG6" s="662"/>
      <c r="AH6" s="662"/>
      <c r="AI6" s="662"/>
      <c r="AJ6" s="662"/>
      <c r="AK6" s="662"/>
      <c r="AL6" s="662"/>
      <c r="AM6" s="662"/>
      <c r="AN6" s="662"/>
      <c r="AO6" s="662"/>
      <c r="AP6" s="662"/>
      <c r="GW6" s="662"/>
      <c r="GX6" s="662"/>
      <c r="GY6" s="662"/>
      <c r="GZ6" s="662"/>
      <c r="HA6" s="662"/>
      <c r="HB6" s="662"/>
      <c r="HC6" s="662"/>
      <c r="HD6" s="807"/>
      <c r="HE6" s="807"/>
      <c r="HF6" s="807"/>
      <c r="HG6" s="807"/>
      <c r="HH6" s="807"/>
      <c r="HI6" s="807"/>
      <c r="HJ6" s="807"/>
      <c r="HK6" s="807"/>
      <c r="HL6" s="807"/>
      <c r="HM6" s="807"/>
      <c r="HN6" s="807"/>
      <c r="HO6" s="807"/>
      <c r="HP6" s="807"/>
      <c r="HQ6" s="807"/>
      <c r="HR6" s="807"/>
      <c r="HS6" s="807"/>
      <c r="HT6" s="807"/>
      <c r="HU6" s="807"/>
      <c r="HV6" s="807"/>
      <c r="HW6" s="807"/>
      <c r="HX6" s="807"/>
      <c r="HY6" s="807"/>
      <c r="HZ6" s="807"/>
      <c r="IA6" s="807"/>
      <c r="IB6" s="807"/>
      <c r="IC6" s="807"/>
      <c r="ID6" s="807"/>
      <c r="IE6" s="807"/>
      <c r="IF6" s="807"/>
      <c r="IG6" s="807"/>
      <c r="IH6" s="807"/>
      <c r="II6" s="807"/>
      <c r="IJ6" s="807"/>
      <c r="IK6" s="807"/>
      <c r="IL6" s="807"/>
      <c r="IM6" s="807"/>
      <c r="IN6" s="807"/>
      <c r="IO6" s="807"/>
      <c r="IP6" s="807"/>
      <c r="IQ6" s="807"/>
      <c r="IR6" s="807"/>
      <c r="IS6" s="807"/>
      <c r="IT6" s="807"/>
      <c r="IU6" s="807"/>
      <c r="IV6" s="807"/>
      <c r="LJ6" s="3"/>
    </row>
    <row r="7" spans="1:322" ht="3.65" customHeight="1">
      <c r="B7" s="659"/>
      <c r="C7" s="662"/>
      <c r="D7" s="662"/>
      <c r="E7" s="662"/>
      <c r="F7" s="662"/>
      <c r="G7" s="662"/>
      <c r="H7" s="662"/>
      <c r="I7" s="662"/>
      <c r="J7" s="662"/>
      <c r="K7" s="662"/>
      <c r="L7" s="662"/>
      <c r="M7" s="662"/>
      <c r="N7" s="662"/>
      <c r="O7" s="662"/>
      <c r="P7" s="662"/>
      <c r="Q7" s="662"/>
      <c r="R7" s="662"/>
      <c r="S7" s="662"/>
      <c r="T7" s="662"/>
      <c r="U7" s="662"/>
      <c r="V7" s="662"/>
      <c r="W7" s="662"/>
      <c r="X7" s="662"/>
      <c r="Y7" s="662"/>
      <c r="Z7" s="662"/>
      <c r="AA7" s="662"/>
      <c r="AB7" s="662"/>
      <c r="AC7" s="662"/>
      <c r="AD7" s="662"/>
      <c r="AE7" s="662"/>
      <c r="AF7" s="662"/>
      <c r="AG7" s="662"/>
      <c r="AH7" s="662"/>
      <c r="AI7" s="662"/>
      <c r="AJ7" s="662"/>
      <c r="AK7" s="662"/>
      <c r="AL7" s="662"/>
      <c r="AM7" s="662"/>
      <c r="AN7" s="662"/>
      <c r="AO7" s="662"/>
      <c r="AP7" s="662"/>
      <c r="GW7" s="662"/>
      <c r="GX7" s="662"/>
      <c r="GY7" s="662"/>
      <c r="GZ7" s="662"/>
      <c r="HA7" s="662"/>
      <c r="HB7" s="662"/>
      <c r="HC7" s="662"/>
      <c r="HD7" s="807"/>
      <c r="HE7" s="807"/>
      <c r="HF7" s="807"/>
      <c r="HG7" s="807"/>
      <c r="HH7" s="807"/>
      <c r="HI7" s="807"/>
      <c r="HJ7" s="807"/>
      <c r="HK7" s="807"/>
      <c r="HL7" s="807"/>
      <c r="HM7" s="807"/>
      <c r="HN7" s="807"/>
      <c r="HO7" s="807"/>
      <c r="HP7" s="807"/>
      <c r="HQ7" s="807"/>
      <c r="HR7" s="807"/>
      <c r="HS7" s="807"/>
      <c r="HT7" s="807"/>
      <c r="HU7" s="807"/>
      <c r="HV7" s="807"/>
      <c r="HW7" s="807"/>
      <c r="HX7" s="807"/>
      <c r="HY7" s="807"/>
      <c r="HZ7" s="807"/>
      <c r="IA7" s="807"/>
      <c r="IB7" s="807"/>
      <c r="IC7" s="807"/>
      <c r="ID7" s="807"/>
      <c r="IE7" s="807"/>
      <c r="IF7" s="807"/>
      <c r="IG7" s="807"/>
      <c r="IH7" s="807"/>
      <c r="II7" s="807"/>
      <c r="IJ7" s="807"/>
      <c r="IK7" s="807"/>
      <c r="IL7" s="807"/>
      <c r="IM7" s="807"/>
      <c r="IN7" s="807"/>
      <c r="IO7" s="807"/>
      <c r="IP7" s="807"/>
      <c r="IQ7" s="807"/>
      <c r="IR7" s="807"/>
      <c r="IS7" s="807"/>
      <c r="IT7" s="807"/>
      <c r="IU7" s="807"/>
      <c r="IV7" s="807"/>
      <c r="LJ7" s="3"/>
    </row>
    <row r="8" spans="1:322" ht="3.65" customHeight="1">
      <c r="B8" s="659"/>
      <c r="C8" s="662"/>
      <c r="D8" s="662"/>
      <c r="E8" s="662"/>
      <c r="F8" s="662"/>
      <c r="G8" s="662"/>
      <c r="H8" s="662"/>
      <c r="I8" s="662"/>
      <c r="J8" s="662"/>
      <c r="K8" s="662"/>
      <c r="L8" s="662"/>
      <c r="M8" s="662"/>
      <c r="N8" s="662"/>
      <c r="O8" s="662"/>
      <c r="P8" s="662"/>
      <c r="Q8" s="662"/>
      <c r="R8" s="662"/>
      <c r="S8" s="662"/>
      <c r="T8" s="662"/>
      <c r="U8" s="662"/>
      <c r="V8" s="662"/>
      <c r="W8" s="662"/>
      <c r="X8" s="662"/>
      <c r="Y8" s="662"/>
      <c r="Z8" s="662"/>
      <c r="AA8" s="662"/>
      <c r="AB8" s="662"/>
      <c r="AC8" s="662"/>
      <c r="AD8" s="662"/>
      <c r="AE8" s="662"/>
      <c r="AF8" s="662"/>
      <c r="AG8" s="662"/>
      <c r="AH8" s="662"/>
      <c r="AI8" s="662"/>
      <c r="AJ8" s="662"/>
      <c r="AK8" s="662"/>
      <c r="AL8" s="662"/>
      <c r="AM8" s="662"/>
      <c r="AN8" s="662"/>
      <c r="AO8" s="662"/>
      <c r="AP8" s="662"/>
      <c r="GW8" s="662"/>
      <c r="GX8" s="662"/>
      <c r="GY8" s="662"/>
      <c r="GZ8" s="662"/>
      <c r="HA8" s="662"/>
      <c r="HB8" s="662"/>
      <c r="HC8" s="662"/>
      <c r="HD8" s="807"/>
      <c r="HE8" s="807"/>
      <c r="HF8" s="807"/>
      <c r="HG8" s="807"/>
      <c r="HH8" s="807"/>
      <c r="HI8" s="807"/>
      <c r="HJ8" s="807"/>
      <c r="HK8" s="807"/>
      <c r="HL8" s="807"/>
      <c r="HM8" s="807"/>
      <c r="HN8" s="807"/>
      <c r="HO8" s="807"/>
      <c r="HP8" s="807"/>
      <c r="HQ8" s="807"/>
      <c r="HR8" s="807"/>
      <c r="HS8" s="807"/>
      <c r="HT8" s="807"/>
      <c r="HU8" s="807"/>
      <c r="HV8" s="807"/>
      <c r="HW8" s="807"/>
      <c r="HX8" s="807"/>
      <c r="HY8" s="807"/>
      <c r="HZ8" s="807"/>
      <c r="IA8" s="807"/>
      <c r="IB8" s="807"/>
      <c r="IC8" s="807"/>
      <c r="ID8" s="807"/>
      <c r="IE8" s="807"/>
      <c r="IF8" s="807"/>
      <c r="IG8" s="807"/>
      <c r="IH8" s="807"/>
      <c r="II8" s="807"/>
      <c r="IJ8" s="807"/>
      <c r="IK8" s="807"/>
      <c r="IL8" s="807"/>
      <c r="IM8" s="807"/>
      <c r="IN8" s="807"/>
      <c r="IO8" s="807"/>
      <c r="IP8" s="807"/>
      <c r="IQ8" s="807"/>
      <c r="IR8" s="807"/>
      <c r="IS8" s="807"/>
      <c r="IT8" s="807"/>
      <c r="IU8" s="807"/>
      <c r="IV8" s="807"/>
      <c r="LJ8" s="3"/>
    </row>
    <row r="9" spans="1:322" ht="3.65" customHeight="1">
      <c r="B9" s="659"/>
      <c r="C9" s="662"/>
      <c r="D9" s="662"/>
      <c r="E9" s="662"/>
      <c r="F9" s="662"/>
      <c r="G9" s="662"/>
      <c r="H9" s="662"/>
      <c r="I9" s="662"/>
      <c r="J9" s="662"/>
      <c r="K9" s="662"/>
      <c r="L9" s="662"/>
      <c r="M9" s="662"/>
      <c r="N9" s="662"/>
      <c r="O9" s="662"/>
      <c r="P9" s="662"/>
      <c r="Q9" s="662"/>
      <c r="R9" s="662"/>
      <c r="S9" s="662"/>
      <c r="T9" s="662"/>
      <c r="U9" s="662"/>
      <c r="V9" s="662"/>
      <c r="W9" s="662"/>
      <c r="X9" s="662"/>
      <c r="Y9" s="662"/>
      <c r="Z9" s="662"/>
      <c r="AA9" s="662"/>
      <c r="AB9" s="662"/>
      <c r="AC9" s="662"/>
      <c r="AD9" s="662"/>
      <c r="AE9" s="662"/>
      <c r="AF9" s="662"/>
      <c r="AG9" s="662"/>
      <c r="AH9" s="662"/>
      <c r="AI9" s="662"/>
      <c r="AJ9" s="662"/>
      <c r="AK9" s="662"/>
      <c r="AL9" s="662"/>
      <c r="AM9" s="662"/>
      <c r="AN9" s="662"/>
      <c r="AO9" s="662"/>
      <c r="AP9" s="662"/>
      <c r="GW9" s="662"/>
      <c r="GX9" s="662"/>
      <c r="GY9" s="662"/>
      <c r="GZ9" s="662"/>
      <c r="HA9" s="662"/>
      <c r="HB9" s="662"/>
      <c r="HC9" s="662"/>
      <c r="HD9" s="807"/>
      <c r="HE9" s="807"/>
      <c r="HF9" s="807"/>
      <c r="HG9" s="807"/>
      <c r="HH9" s="807"/>
      <c r="HI9" s="807"/>
      <c r="HJ9" s="807"/>
      <c r="HK9" s="807"/>
      <c r="HL9" s="807"/>
      <c r="HM9" s="807"/>
      <c r="HN9" s="807"/>
      <c r="HO9" s="807"/>
      <c r="HP9" s="807"/>
      <c r="HQ9" s="807"/>
      <c r="HR9" s="807"/>
      <c r="HS9" s="807"/>
      <c r="HT9" s="807"/>
      <c r="HU9" s="807"/>
      <c r="HV9" s="807"/>
      <c r="HW9" s="807"/>
      <c r="HX9" s="807"/>
      <c r="HY9" s="807"/>
      <c r="HZ9" s="807"/>
      <c r="IA9" s="807"/>
      <c r="IB9" s="807"/>
      <c r="IC9" s="807"/>
      <c r="ID9" s="807"/>
      <c r="IE9" s="807"/>
      <c r="IF9" s="807"/>
      <c r="IG9" s="807"/>
      <c r="IH9" s="807"/>
      <c r="II9" s="807"/>
      <c r="IJ9" s="807"/>
      <c r="IK9" s="807"/>
      <c r="IL9" s="807"/>
      <c r="IM9" s="807"/>
      <c r="IN9" s="807"/>
      <c r="IO9" s="807"/>
      <c r="IP9" s="807"/>
      <c r="IQ9" s="807"/>
      <c r="IR9" s="807"/>
      <c r="IS9" s="807"/>
      <c r="IT9" s="807"/>
      <c r="IU9" s="807"/>
      <c r="IV9" s="807"/>
      <c r="LJ9" s="3"/>
    </row>
    <row r="10" spans="1:322" ht="3.65" customHeight="1">
      <c r="B10" s="659"/>
      <c r="C10" s="662"/>
      <c r="D10" s="662"/>
      <c r="E10" s="662"/>
      <c r="F10" s="662"/>
      <c r="G10" s="662"/>
      <c r="H10" s="662"/>
      <c r="I10" s="662"/>
      <c r="J10" s="662"/>
      <c r="K10" s="662"/>
      <c r="L10" s="662"/>
      <c r="M10" s="662"/>
      <c r="N10" s="662"/>
      <c r="O10" s="662"/>
      <c r="P10" s="662"/>
      <c r="Q10" s="662"/>
      <c r="R10" s="662"/>
      <c r="S10" s="662"/>
      <c r="T10" s="662"/>
      <c r="U10" s="662"/>
      <c r="V10" s="662"/>
      <c r="W10" s="662"/>
      <c r="X10" s="662"/>
      <c r="Y10" s="662"/>
      <c r="Z10" s="662"/>
      <c r="AA10" s="662"/>
      <c r="AB10" s="662"/>
      <c r="AC10" s="662"/>
      <c r="AD10" s="662"/>
      <c r="AE10" s="662"/>
      <c r="AF10" s="662"/>
      <c r="AG10" s="662"/>
      <c r="AH10" s="662"/>
      <c r="AI10" s="662"/>
      <c r="AJ10" s="662"/>
      <c r="AK10" s="662"/>
      <c r="AL10" s="662"/>
      <c r="AM10" s="662"/>
      <c r="AN10" s="662"/>
      <c r="AO10" s="662"/>
      <c r="AP10" s="662"/>
      <c r="LJ10" s="3"/>
    </row>
    <row r="11" spans="1:322" ht="3.65" customHeight="1" thickBot="1">
      <c r="B11" s="660"/>
      <c r="C11" s="663"/>
      <c r="D11" s="663"/>
      <c r="E11" s="663"/>
      <c r="F11" s="663"/>
      <c r="G11" s="663"/>
      <c r="H11" s="663"/>
      <c r="I11" s="663"/>
      <c r="J11" s="663"/>
      <c r="K11" s="663"/>
      <c r="L11" s="663"/>
      <c r="M11" s="663"/>
      <c r="N11" s="663"/>
      <c r="O11" s="663"/>
      <c r="P11" s="663"/>
      <c r="Q11" s="663"/>
      <c r="R11" s="663"/>
      <c r="S11" s="663"/>
      <c r="T11" s="663"/>
      <c r="U11" s="663"/>
      <c r="V11" s="663"/>
      <c r="W11" s="663"/>
      <c r="X11" s="663"/>
      <c r="Y11" s="663"/>
      <c r="Z11" s="663"/>
      <c r="AA11" s="663"/>
      <c r="AB11" s="663"/>
      <c r="AC11" s="663"/>
      <c r="AD11" s="663"/>
      <c r="AE11" s="663"/>
      <c r="AF11" s="663"/>
      <c r="AG11" s="663"/>
      <c r="AH11" s="663"/>
      <c r="AI11" s="663"/>
      <c r="AJ11" s="663"/>
      <c r="AK11" s="663"/>
      <c r="AL11" s="663"/>
      <c r="AM11" s="663"/>
      <c r="AN11" s="663"/>
      <c r="AO11" s="663"/>
      <c r="AP11" s="663"/>
      <c r="AQ11" s="443"/>
      <c r="AR11" s="443"/>
      <c r="AS11" s="443"/>
      <c r="AT11" s="443"/>
      <c r="AU11" s="443"/>
      <c r="AV11" s="443"/>
      <c r="AW11" s="443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5"/>
    </row>
    <row r="12" spans="1:322" ht="30" customHeight="1" thickTop="1" thickBot="1">
      <c r="A12" s="6"/>
      <c r="B12" s="668"/>
      <c r="C12" s="668"/>
      <c r="D12" s="668"/>
      <c r="E12" s="668"/>
      <c r="F12" s="668"/>
      <c r="G12" s="668"/>
      <c r="H12" s="668"/>
      <c r="I12" s="668"/>
      <c r="J12" s="668"/>
      <c r="K12" s="668"/>
      <c r="L12" s="668"/>
      <c r="M12" s="668"/>
      <c r="N12" s="668"/>
      <c r="O12" s="668"/>
      <c r="P12" s="668"/>
      <c r="Q12" s="668"/>
      <c r="R12" s="668"/>
      <c r="S12" s="668"/>
      <c r="T12" s="668"/>
      <c r="U12" s="668"/>
      <c r="V12" s="668"/>
      <c r="W12" s="668"/>
      <c r="X12" s="668"/>
      <c r="Y12" s="668"/>
      <c r="Z12" s="668"/>
      <c r="AA12" s="668"/>
      <c r="AB12" s="668"/>
      <c r="AC12" s="668"/>
      <c r="AD12" s="668"/>
      <c r="AE12" s="668"/>
      <c r="AF12" s="668"/>
      <c r="AG12" s="668"/>
      <c r="AH12" s="668"/>
      <c r="AI12" s="668"/>
      <c r="AJ12" s="668"/>
      <c r="AK12" s="668"/>
      <c r="AL12" s="668"/>
      <c r="AM12" s="668"/>
      <c r="AN12" s="668"/>
      <c r="AO12" s="668"/>
      <c r="AP12" s="808"/>
      <c r="AQ12" s="809"/>
      <c r="AR12" s="809"/>
      <c r="AS12" s="809"/>
      <c r="AT12" s="809"/>
      <c r="AU12" s="809"/>
      <c r="AV12" s="809"/>
      <c r="AW12" s="809"/>
      <c r="AX12" s="809"/>
      <c r="AY12" s="809"/>
      <c r="AZ12" s="809"/>
      <c r="BA12" s="809"/>
      <c r="BB12" s="809"/>
      <c r="BC12" s="809"/>
      <c r="BD12" s="809"/>
      <c r="BE12" s="809"/>
      <c r="BF12" s="809"/>
      <c r="BG12" s="809"/>
      <c r="BH12" s="809"/>
      <c r="BI12" s="809"/>
      <c r="BJ12" s="809"/>
      <c r="BK12" s="809"/>
      <c r="BL12" s="809"/>
      <c r="BM12" s="809"/>
      <c r="BN12" s="809"/>
      <c r="BO12" s="809"/>
      <c r="BP12" s="809"/>
      <c r="BQ12" s="809"/>
      <c r="BR12" s="809"/>
      <c r="BS12" s="809"/>
      <c r="BT12" s="809"/>
      <c r="BU12" s="809"/>
      <c r="BV12" s="809"/>
      <c r="BW12" s="809"/>
      <c r="BX12" s="809"/>
      <c r="BY12" s="809"/>
      <c r="BZ12" s="809"/>
      <c r="CA12" s="809"/>
      <c r="CB12" s="809"/>
      <c r="CC12" s="810"/>
      <c r="CD12" s="668"/>
      <c r="CE12" s="668"/>
      <c r="CF12" s="668"/>
      <c r="CG12" s="668"/>
      <c r="CH12" s="668"/>
      <c r="CI12" s="668"/>
      <c r="CJ12" s="668"/>
      <c r="CK12" s="668"/>
      <c r="CL12" s="668"/>
      <c r="CM12" s="668"/>
      <c r="CN12" s="668"/>
      <c r="CO12" s="668"/>
      <c r="CP12" s="668"/>
      <c r="CQ12" s="668"/>
      <c r="CR12" s="668"/>
      <c r="CS12" s="668"/>
      <c r="CT12" s="668"/>
      <c r="CU12" s="668"/>
      <c r="CV12" s="668"/>
      <c r="CW12" s="668"/>
      <c r="CX12" s="668"/>
      <c r="CY12" s="668"/>
      <c r="CZ12" s="668"/>
      <c r="DA12" s="668"/>
      <c r="DB12" s="668"/>
      <c r="DC12" s="668"/>
      <c r="DD12" s="668"/>
      <c r="DE12" s="668"/>
      <c r="DF12" s="668"/>
      <c r="DG12" s="668"/>
      <c r="DH12" s="668"/>
      <c r="DI12" s="668"/>
      <c r="DJ12" s="668"/>
      <c r="DK12" s="668"/>
      <c r="DL12" s="668"/>
      <c r="DM12" s="668"/>
      <c r="DN12" s="668"/>
      <c r="DO12" s="668"/>
      <c r="DP12" s="668"/>
      <c r="DQ12" s="668"/>
      <c r="DR12" s="668"/>
      <c r="DS12" s="668"/>
      <c r="DT12" s="668"/>
      <c r="DU12" s="668"/>
      <c r="DV12" s="668"/>
      <c r="DW12" s="668"/>
      <c r="DX12" s="668"/>
      <c r="DY12" s="668"/>
      <c r="DZ12" s="668"/>
      <c r="EA12" s="668"/>
      <c r="EB12" s="668"/>
      <c r="EC12" s="668"/>
      <c r="ED12" s="668"/>
      <c r="EE12" s="668"/>
      <c r="EF12" s="668"/>
      <c r="EG12" s="668"/>
      <c r="EH12" s="668"/>
      <c r="EI12" s="668"/>
      <c r="EJ12" s="668"/>
      <c r="EK12" s="668"/>
      <c r="EL12" s="668"/>
      <c r="EM12" s="668"/>
      <c r="EN12" s="668"/>
      <c r="EO12" s="668"/>
      <c r="EP12" s="668"/>
      <c r="EQ12" s="668"/>
      <c r="ER12" s="668"/>
      <c r="ES12" s="668"/>
      <c r="ET12" s="668"/>
      <c r="EU12" s="668"/>
      <c r="EV12" s="668"/>
      <c r="EW12" s="668"/>
      <c r="EX12" s="668"/>
      <c r="EY12" s="668"/>
      <c r="EZ12" s="668"/>
      <c r="FA12" s="668"/>
      <c r="FB12" s="668"/>
      <c r="FC12" s="668"/>
      <c r="FD12" s="668"/>
      <c r="FE12" s="668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8"/>
    </row>
    <row r="13" spans="1:322" ht="3.65" customHeight="1" thickTop="1">
      <c r="B13" s="797"/>
      <c r="C13" s="798"/>
      <c r="D13" s="798"/>
      <c r="E13" s="798"/>
      <c r="F13" s="798"/>
      <c r="G13" s="798"/>
      <c r="H13" s="798"/>
      <c r="I13" s="798"/>
      <c r="J13" s="798"/>
      <c r="K13" s="798"/>
      <c r="L13" s="798"/>
      <c r="M13" s="798"/>
      <c r="N13" s="798"/>
      <c r="O13" s="798"/>
      <c r="P13" s="798"/>
      <c r="Q13" s="798"/>
      <c r="R13" s="798"/>
      <c r="S13" s="798"/>
      <c r="T13" s="798"/>
      <c r="U13" s="798"/>
      <c r="V13" s="798"/>
      <c r="W13" s="798"/>
      <c r="X13" s="798"/>
      <c r="Y13" s="798"/>
      <c r="Z13" s="798"/>
      <c r="AA13" s="798"/>
      <c r="AB13" s="798"/>
      <c r="AC13" s="798"/>
      <c r="AD13" s="798"/>
      <c r="AE13" s="798"/>
      <c r="AF13" s="798"/>
      <c r="AG13" s="798"/>
      <c r="AH13" s="798"/>
      <c r="AI13" s="798"/>
      <c r="AJ13" s="798"/>
      <c r="AK13" s="798"/>
      <c r="AL13" s="798"/>
      <c r="AM13" s="798"/>
      <c r="AN13" s="798"/>
      <c r="AO13" s="798"/>
      <c r="AP13" s="803"/>
      <c r="AQ13" s="803"/>
      <c r="AR13" s="803"/>
      <c r="AS13" s="803"/>
      <c r="AT13" s="803"/>
      <c r="AU13" s="803"/>
      <c r="AV13" s="803"/>
      <c r="AW13" s="803"/>
      <c r="AX13" s="803"/>
      <c r="AY13" s="803"/>
      <c r="AZ13" s="803"/>
      <c r="BA13" s="803"/>
      <c r="BB13" s="803"/>
      <c r="BC13" s="803"/>
      <c r="BD13" s="803"/>
      <c r="BE13" s="803"/>
      <c r="BF13" s="803"/>
      <c r="BG13" s="803"/>
      <c r="BH13" s="803"/>
      <c r="BI13" s="803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2"/>
      <c r="FS13" s="12"/>
      <c r="FT13" s="12"/>
      <c r="FU13" s="11"/>
      <c r="FV13" s="12"/>
      <c r="FW13" s="12"/>
      <c r="FX13" s="12"/>
      <c r="FY13" s="11"/>
      <c r="FZ13" s="12"/>
      <c r="GA13" s="12"/>
      <c r="GB13" s="12"/>
      <c r="GC13" s="11"/>
      <c r="GD13" s="12"/>
      <c r="GE13" s="12"/>
      <c r="GF13" s="12"/>
      <c r="GG13" s="11"/>
      <c r="GH13" s="12"/>
      <c r="GI13" s="12"/>
      <c r="GJ13" s="12"/>
      <c r="GK13" s="11"/>
      <c r="GL13" s="12"/>
      <c r="GM13" s="12"/>
      <c r="GN13" s="12"/>
      <c r="GO13" s="11"/>
      <c r="GP13" s="12"/>
      <c r="GQ13" s="12"/>
      <c r="GR13" s="12"/>
      <c r="GS13" s="11"/>
      <c r="GT13" s="12"/>
      <c r="GU13" s="12"/>
      <c r="GV13" s="12"/>
      <c r="GW13" s="11"/>
      <c r="GX13" s="12"/>
      <c r="GY13" s="12"/>
      <c r="GZ13" s="12"/>
      <c r="HA13" s="804"/>
      <c r="HB13" s="804"/>
      <c r="HC13" s="804"/>
      <c r="HD13" s="804"/>
      <c r="HE13" s="804"/>
      <c r="HF13" s="804"/>
      <c r="HG13" s="804"/>
      <c r="HH13" s="804"/>
      <c r="HI13" s="804"/>
      <c r="HJ13" s="804"/>
      <c r="HK13" s="804"/>
      <c r="HL13" s="804"/>
      <c r="HM13" s="804"/>
      <c r="HN13" s="804"/>
      <c r="HO13" s="804"/>
      <c r="HP13" s="804"/>
      <c r="HQ13" s="804"/>
      <c r="HR13" s="804"/>
      <c r="HS13" s="804"/>
      <c r="HT13" s="804"/>
      <c r="HU13" s="804"/>
      <c r="HV13" s="804"/>
      <c r="HW13" s="804"/>
      <c r="HX13" s="804"/>
      <c r="HY13" s="804"/>
      <c r="HZ13" s="804"/>
      <c r="IA13" s="13"/>
      <c r="IB13" s="13"/>
      <c r="IC13" s="787"/>
      <c r="ID13" s="787"/>
      <c r="IE13" s="787"/>
      <c r="IF13" s="787"/>
      <c r="IG13" s="787"/>
      <c r="IH13" s="787"/>
      <c r="II13" s="787"/>
      <c r="IJ13" s="787"/>
      <c r="IK13" s="787"/>
      <c r="IL13" s="787"/>
      <c r="IM13" s="787"/>
      <c r="IN13" s="787"/>
      <c r="IO13" s="787"/>
      <c r="IP13" s="787"/>
      <c r="IQ13" s="787"/>
      <c r="IR13" s="787"/>
      <c r="IS13" s="787"/>
      <c r="IT13" s="787"/>
      <c r="IU13" s="787"/>
      <c r="IV13" s="787"/>
      <c r="IW13" s="787"/>
      <c r="IX13" s="787"/>
      <c r="IY13" s="787"/>
      <c r="IZ13" s="787"/>
      <c r="JA13" s="787"/>
      <c r="JB13" s="787"/>
      <c r="JC13" s="787"/>
      <c r="JD13" s="787"/>
      <c r="JE13" s="787"/>
      <c r="JF13" s="787"/>
      <c r="JG13" s="787"/>
      <c r="JH13" s="787"/>
      <c r="JI13" s="787"/>
      <c r="JJ13" s="787"/>
      <c r="JK13" s="787"/>
      <c r="JL13" s="787"/>
      <c r="JM13" s="787"/>
      <c r="JN13" s="787"/>
      <c r="JO13" s="787"/>
      <c r="JP13" s="787"/>
      <c r="JQ13" s="787"/>
      <c r="JR13" s="787"/>
      <c r="JS13" s="787"/>
      <c r="JT13" s="787"/>
      <c r="JU13" s="787"/>
      <c r="JV13" s="787"/>
      <c r="JW13" s="787"/>
      <c r="JX13" s="787"/>
      <c r="JY13" s="787"/>
      <c r="JZ13" s="787"/>
      <c r="KA13" s="787"/>
      <c r="KB13" s="787"/>
      <c r="KC13" s="787"/>
      <c r="KD13" s="787"/>
      <c r="KE13" s="787"/>
      <c r="KF13" s="787"/>
      <c r="KG13" s="787"/>
      <c r="KH13" s="787"/>
      <c r="KI13" s="787"/>
      <c r="KJ13" s="787"/>
      <c r="KK13" s="787"/>
      <c r="KL13" s="787"/>
      <c r="KM13" s="787"/>
      <c r="KN13" s="787"/>
      <c r="KO13" s="787"/>
      <c r="KP13" s="787"/>
      <c r="KQ13" s="787"/>
      <c r="KR13" s="787"/>
      <c r="KS13" s="787"/>
      <c r="KT13" s="787"/>
      <c r="KU13" s="787"/>
      <c r="KV13" s="787"/>
      <c r="KW13" s="787"/>
      <c r="KX13" s="787"/>
      <c r="KY13" s="787"/>
      <c r="KZ13" s="787"/>
      <c r="LA13" s="787"/>
      <c r="LB13" s="787"/>
      <c r="LC13" s="787"/>
      <c r="LD13" s="787"/>
      <c r="LE13" s="787"/>
      <c r="LF13" s="787"/>
      <c r="LG13" s="787"/>
      <c r="LH13" s="787"/>
      <c r="LI13" s="787"/>
      <c r="LJ13" s="788"/>
    </row>
    <row r="14" spans="1:322" ht="3.65" customHeight="1">
      <c r="B14" s="799"/>
      <c r="C14" s="800"/>
      <c r="D14" s="800"/>
      <c r="E14" s="800"/>
      <c r="F14" s="800"/>
      <c r="G14" s="800"/>
      <c r="H14" s="800"/>
      <c r="I14" s="800"/>
      <c r="J14" s="800"/>
      <c r="K14" s="800"/>
      <c r="L14" s="800"/>
      <c r="M14" s="800"/>
      <c r="N14" s="800"/>
      <c r="O14" s="800"/>
      <c r="P14" s="800"/>
      <c r="Q14" s="800"/>
      <c r="R14" s="800"/>
      <c r="S14" s="800"/>
      <c r="T14" s="800"/>
      <c r="U14" s="800"/>
      <c r="V14" s="800"/>
      <c r="W14" s="800"/>
      <c r="X14" s="800"/>
      <c r="Y14" s="800"/>
      <c r="Z14" s="800"/>
      <c r="AA14" s="800"/>
      <c r="AB14" s="800"/>
      <c r="AC14" s="800"/>
      <c r="AD14" s="800"/>
      <c r="AE14" s="800"/>
      <c r="AF14" s="800"/>
      <c r="AG14" s="800"/>
      <c r="AH14" s="800"/>
      <c r="AI14" s="800"/>
      <c r="AJ14" s="800"/>
      <c r="AK14" s="800"/>
      <c r="AL14" s="800"/>
      <c r="AM14" s="800"/>
      <c r="AN14" s="800"/>
      <c r="AO14" s="800"/>
      <c r="AP14" s="800"/>
      <c r="AQ14" s="800"/>
      <c r="AR14" s="800"/>
      <c r="AS14" s="800"/>
      <c r="AT14" s="800"/>
      <c r="AU14" s="800"/>
      <c r="AV14" s="800"/>
      <c r="AW14" s="800"/>
      <c r="AX14" s="800"/>
      <c r="AY14" s="800"/>
      <c r="AZ14" s="800"/>
      <c r="BA14" s="800"/>
      <c r="BB14" s="800"/>
      <c r="BC14" s="800"/>
      <c r="BD14" s="800"/>
      <c r="BE14" s="800"/>
      <c r="BF14" s="800"/>
      <c r="BG14" s="800"/>
      <c r="BH14" s="800"/>
      <c r="BI14" s="800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5"/>
      <c r="FS14" s="15"/>
      <c r="FT14" s="15"/>
      <c r="FU14" s="14"/>
      <c r="FV14" s="15"/>
      <c r="FW14" s="15"/>
      <c r="FX14" s="15"/>
      <c r="FY14" s="14"/>
      <c r="FZ14" s="15"/>
      <c r="GA14" s="15"/>
      <c r="GB14" s="15"/>
      <c r="GC14" s="14"/>
      <c r="GD14" s="15"/>
      <c r="GE14" s="15"/>
      <c r="GF14" s="15"/>
      <c r="GG14" s="14"/>
      <c r="GH14" s="15"/>
      <c r="GI14" s="15"/>
      <c r="GJ14" s="15"/>
      <c r="GK14" s="14"/>
      <c r="GL14" s="15"/>
      <c r="GM14" s="15"/>
      <c r="GN14" s="15"/>
      <c r="GO14" s="14"/>
      <c r="GP14" s="15"/>
      <c r="GQ14" s="15"/>
      <c r="GR14" s="15"/>
      <c r="GS14" s="14"/>
      <c r="GT14" s="15"/>
      <c r="GU14" s="15"/>
      <c r="GV14" s="15"/>
      <c r="GW14" s="14"/>
      <c r="GX14" s="15"/>
      <c r="GY14" s="15"/>
      <c r="GZ14" s="15"/>
      <c r="HA14" s="805"/>
      <c r="HB14" s="805"/>
      <c r="HC14" s="805"/>
      <c r="HD14" s="805"/>
      <c r="HE14" s="805"/>
      <c r="HF14" s="805"/>
      <c r="HG14" s="805"/>
      <c r="HH14" s="805"/>
      <c r="HI14" s="805"/>
      <c r="HJ14" s="805"/>
      <c r="HK14" s="805"/>
      <c r="HL14" s="805"/>
      <c r="HM14" s="805"/>
      <c r="HN14" s="805"/>
      <c r="HO14" s="805"/>
      <c r="HP14" s="805"/>
      <c r="HQ14" s="805"/>
      <c r="HR14" s="805"/>
      <c r="HS14" s="805"/>
      <c r="HT14" s="805"/>
      <c r="HU14" s="805"/>
      <c r="HV14" s="805"/>
      <c r="HW14" s="805"/>
      <c r="HX14" s="805"/>
      <c r="HY14" s="805"/>
      <c r="HZ14" s="805"/>
      <c r="IA14" s="16"/>
      <c r="IB14" s="16"/>
      <c r="IC14" s="789"/>
      <c r="ID14" s="789"/>
      <c r="IE14" s="789"/>
      <c r="IF14" s="789"/>
      <c r="IG14" s="789"/>
      <c r="IH14" s="789"/>
      <c r="II14" s="789"/>
      <c r="IJ14" s="789"/>
      <c r="IK14" s="789"/>
      <c r="IL14" s="789"/>
      <c r="IM14" s="789"/>
      <c r="IN14" s="789"/>
      <c r="IO14" s="789"/>
      <c r="IP14" s="789"/>
      <c r="IQ14" s="789"/>
      <c r="IR14" s="789"/>
      <c r="IS14" s="789"/>
      <c r="IT14" s="789"/>
      <c r="IU14" s="789"/>
      <c r="IV14" s="789"/>
      <c r="IW14" s="789"/>
      <c r="IX14" s="789"/>
      <c r="IY14" s="789"/>
      <c r="IZ14" s="789"/>
      <c r="JA14" s="789"/>
      <c r="JB14" s="789"/>
      <c r="JC14" s="789"/>
      <c r="JD14" s="789"/>
      <c r="JE14" s="789"/>
      <c r="JF14" s="789"/>
      <c r="JG14" s="789"/>
      <c r="JH14" s="789"/>
      <c r="JI14" s="789"/>
      <c r="JJ14" s="789"/>
      <c r="JK14" s="789"/>
      <c r="JL14" s="789"/>
      <c r="JM14" s="789"/>
      <c r="JN14" s="789"/>
      <c r="JO14" s="789"/>
      <c r="JP14" s="789"/>
      <c r="JQ14" s="789"/>
      <c r="JR14" s="789"/>
      <c r="JS14" s="789"/>
      <c r="JT14" s="789"/>
      <c r="JU14" s="789"/>
      <c r="JV14" s="789"/>
      <c r="JW14" s="789"/>
      <c r="JX14" s="789"/>
      <c r="JY14" s="789"/>
      <c r="JZ14" s="789"/>
      <c r="KA14" s="789"/>
      <c r="KB14" s="789"/>
      <c r="KC14" s="789"/>
      <c r="KD14" s="789"/>
      <c r="KE14" s="789"/>
      <c r="KF14" s="789"/>
      <c r="KG14" s="789"/>
      <c r="KH14" s="789"/>
      <c r="KI14" s="789"/>
      <c r="KJ14" s="789"/>
      <c r="KK14" s="789"/>
      <c r="KL14" s="789"/>
      <c r="KM14" s="789"/>
      <c r="KN14" s="789"/>
      <c r="KO14" s="789"/>
      <c r="KP14" s="789"/>
      <c r="KQ14" s="789"/>
      <c r="KR14" s="789"/>
      <c r="KS14" s="789"/>
      <c r="KT14" s="789"/>
      <c r="KU14" s="789"/>
      <c r="KV14" s="789"/>
      <c r="KW14" s="789"/>
      <c r="KX14" s="789"/>
      <c r="KY14" s="789"/>
      <c r="KZ14" s="789"/>
      <c r="LA14" s="789"/>
      <c r="LB14" s="789"/>
      <c r="LC14" s="789"/>
      <c r="LD14" s="789"/>
      <c r="LE14" s="789"/>
      <c r="LF14" s="789"/>
      <c r="LG14" s="789"/>
      <c r="LH14" s="789"/>
      <c r="LI14" s="789"/>
      <c r="LJ14" s="790"/>
    </row>
    <row r="15" spans="1:322" ht="3.65" customHeight="1">
      <c r="B15" s="799"/>
      <c r="C15" s="800"/>
      <c r="D15" s="800"/>
      <c r="E15" s="800"/>
      <c r="F15" s="800"/>
      <c r="G15" s="800"/>
      <c r="H15" s="800"/>
      <c r="I15" s="800"/>
      <c r="J15" s="800"/>
      <c r="K15" s="800"/>
      <c r="L15" s="800"/>
      <c r="M15" s="800"/>
      <c r="N15" s="800"/>
      <c r="O15" s="800"/>
      <c r="P15" s="800"/>
      <c r="Q15" s="800"/>
      <c r="R15" s="800"/>
      <c r="S15" s="800"/>
      <c r="T15" s="800"/>
      <c r="U15" s="800"/>
      <c r="V15" s="800"/>
      <c r="W15" s="800"/>
      <c r="X15" s="800"/>
      <c r="Y15" s="800"/>
      <c r="Z15" s="800"/>
      <c r="AA15" s="800"/>
      <c r="AB15" s="800"/>
      <c r="AC15" s="800"/>
      <c r="AD15" s="800"/>
      <c r="AE15" s="800"/>
      <c r="AF15" s="800"/>
      <c r="AG15" s="800"/>
      <c r="AH15" s="800"/>
      <c r="AI15" s="800"/>
      <c r="AJ15" s="800"/>
      <c r="AK15" s="800"/>
      <c r="AL15" s="800"/>
      <c r="AM15" s="800"/>
      <c r="AN15" s="800"/>
      <c r="AO15" s="800"/>
      <c r="AP15" s="800"/>
      <c r="AQ15" s="800"/>
      <c r="AR15" s="800"/>
      <c r="AS15" s="800"/>
      <c r="AT15" s="800"/>
      <c r="AU15" s="800"/>
      <c r="AV15" s="800"/>
      <c r="AW15" s="800"/>
      <c r="AX15" s="800"/>
      <c r="AY15" s="800"/>
      <c r="AZ15" s="800"/>
      <c r="BA15" s="800"/>
      <c r="BB15" s="800"/>
      <c r="BC15" s="800"/>
      <c r="BD15" s="800"/>
      <c r="BE15" s="800"/>
      <c r="BF15" s="800"/>
      <c r="BG15" s="800"/>
      <c r="BH15" s="800"/>
      <c r="BI15" s="800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5"/>
      <c r="FS15" s="15"/>
      <c r="FT15" s="15"/>
      <c r="FU15" s="14"/>
      <c r="FV15" s="15"/>
      <c r="FW15" s="15"/>
      <c r="FX15" s="15"/>
      <c r="FY15" s="14"/>
      <c r="FZ15" s="15"/>
      <c r="GA15" s="15"/>
      <c r="GB15" s="15"/>
      <c r="GC15" s="14"/>
      <c r="GD15" s="15"/>
      <c r="GE15" s="15"/>
      <c r="GF15" s="15"/>
      <c r="GG15" s="14"/>
      <c r="GH15" s="15"/>
      <c r="GI15" s="15"/>
      <c r="GJ15" s="15"/>
      <c r="GK15" s="14"/>
      <c r="GL15" s="15"/>
      <c r="GM15" s="15"/>
      <c r="GN15" s="15"/>
      <c r="GO15" s="14"/>
      <c r="GP15" s="15"/>
      <c r="GQ15" s="15"/>
      <c r="GR15" s="15"/>
      <c r="GS15" s="14"/>
      <c r="GT15" s="15"/>
      <c r="GU15" s="15"/>
      <c r="GV15" s="15"/>
      <c r="GW15" s="14"/>
      <c r="GX15" s="15"/>
      <c r="GY15" s="15"/>
      <c r="GZ15" s="15"/>
      <c r="HA15" s="805"/>
      <c r="HB15" s="805"/>
      <c r="HC15" s="805"/>
      <c r="HD15" s="805"/>
      <c r="HE15" s="805"/>
      <c r="HF15" s="805"/>
      <c r="HG15" s="805"/>
      <c r="HH15" s="805"/>
      <c r="HI15" s="805"/>
      <c r="HJ15" s="805"/>
      <c r="HK15" s="805"/>
      <c r="HL15" s="805"/>
      <c r="HM15" s="805"/>
      <c r="HN15" s="805"/>
      <c r="HO15" s="805"/>
      <c r="HP15" s="805"/>
      <c r="HQ15" s="805"/>
      <c r="HR15" s="805"/>
      <c r="HS15" s="805"/>
      <c r="HT15" s="805"/>
      <c r="HU15" s="805"/>
      <c r="HV15" s="805"/>
      <c r="HW15" s="805"/>
      <c r="HX15" s="805"/>
      <c r="HY15" s="805"/>
      <c r="HZ15" s="805"/>
      <c r="IA15" s="16"/>
      <c r="IB15" s="16"/>
      <c r="IC15" s="789"/>
      <c r="ID15" s="789"/>
      <c r="IE15" s="789"/>
      <c r="IF15" s="789"/>
      <c r="IG15" s="789"/>
      <c r="IH15" s="789"/>
      <c r="II15" s="789"/>
      <c r="IJ15" s="789"/>
      <c r="IK15" s="789"/>
      <c r="IL15" s="789"/>
      <c r="IM15" s="789"/>
      <c r="IN15" s="789"/>
      <c r="IO15" s="789"/>
      <c r="IP15" s="789"/>
      <c r="IQ15" s="789"/>
      <c r="IR15" s="789"/>
      <c r="IS15" s="789"/>
      <c r="IT15" s="789"/>
      <c r="IU15" s="789"/>
      <c r="IV15" s="789"/>
      <c r="IW15" s="789"/>
      <c r="IX15" s="789"/>
      <c r="IY15" s="789"/>
      <c r="IZ15" s="789"/>
      <c r="JA15" s="789"/>
      <c r="JB15" s="789"/>
      <c r="JC15" s="789"/>
      <c r="JD15" s="789"/>
      <c r="JE15" s="789"/>
      <c r="JF15" s="789"/>
      <c r="JG15" s="789"/>
      <c r="JH15" s="789"/>
      <c r="JI15" s="789"/>
      <c r="JJ15" s="789"/>
      <c r="JK15" s="789"/>
      <c r="JL15" s="789"/>
      <c r="JM15" s="789"/>
      <c r="JN15" s="789"/>
      <c r="JO15" s="789"/>
      <c r="JP15" s="789"/>
      <c r="JQ15" s="789"/>
      <c r="JR15" s="789"/>
      <c r="JS15" s="789"/>
      <c r="JT15" s="789"/>
      <c r="JU15" s="789"/>
      <c r="JV15" s="789"/>
      <c r="JW15" s="789"/>
      <c r="JX15" s="789"/>
      <c r="JY15" s="789"/>
      <c r="JZ15" s="789"/>
      <c r="KA15" s="789"/>
      <c r="KB15" s="789"/>
      <c r="KC15" s="789"/>
      <c r="KD15" s="789"/>
      <c r="KE15" s="789"/>
      <c r="KF15" s="789"/>
      <c r="KG15" s="789"/>
      <c r="KH15" s="789"/>
      <c r="KI15" s="789"/>
      <c r="KJ15" s="789"/>
      <c r="KK15" s="789"/>
      <c r="KL15" s="789"/>
      <c r="KM15" s="789"/>
      <c r="KN15" s="789"/>
      <c r="KO15" s="789"/>
      <c r="KP15" s="789"/>
      <c r="KQ15" s="789"/>
      <c r="KR15" s="789"/>
      <c r="KS15" s="789"/>
      <c r="KT15" s="789"/>
      <c r="KU15" s="789"/>
      <c r="KV15" s="789"/>
      <c r="KW15" s="789"/>
      <c r="KX15" s="789"/>
      <c r="KY15" s="789"/>
      <c r="KZ15" s="789"/>
      <c r="LA15" s="789"/>
      <c r="LB15" s="789"/>
      <c r="LC15" s="789"/>
      <c r="LD15" s="789"/>
      <c r="LE15" s="789"/>
      <c r="LF15" s="789"/>
      <c r="LG15" s="789"/>
      <c r="LH15" s="789"/>
      <c r="LI15" s="789"/>
      <c r="LJ15" s="790"/>
    </row>
    <row r="16" spans="1:322" ht="3.65" customHeight="1">
      <c r="B16" s="799"/>
      <c r="C16" s="800"/>
      <c r="D16" s="800"/>
      <c r="E16" s="800"/>
      <c r="F16" s="800"/>
      <c r="G16" s="800"/>
      <c r="H16" s="800"/>
      <c r="I16" s="800"/>
      <c r="J16" s="800"/>
      <c r="K16" s="800"/>
      <c r="L16" s="800"/>
      <c r="M16" s="800"/>
      <c r="N16" s="800"/>
      <c r="O16" s="800"/>
      <c r="P16" s="800"/>
      <c r="Q16" s="800"/>
      <c r="R16" s="800"/>
      <c r="S16" s="800"/>
      <c r="T16" s="800"/>
      <c r="U16" s="800"/>
      <c r="V16" s="800"/>
      <c r="W16" s="800"/>
      <c r="X16" s="800"/>
      <c r="Y16" s="800"/>
      <c r="Z16" s="800"/>
      <c r="AA16" s="800"/>
      <c r="AB16" s="800"/>
      <c r="AC16" s="800"/>
      <c r="AD16" s="800"/>
      <c r="AE16" s="800"/>
      <c r="AF16" s="800"/>
      <c r="AG16" s="800"/>
      <c r="AH16" s="800"/>
      <c r="AI16" s="800"/>
      <c r="AJ16" s="800"/>
      <c r="AK16" s="800"/>
      <c r="AL16" s="800"/>
      <c r="AM16" s="800"/>
      <c r="AN16" s="800"/>
      <c r="AO16" s="800"/>
      <c r="AP16" s="800"/>
      <c r="AQ16" s="800"/>
      <c r="AR16" s="800"/>
      <c r="AS16" s="800"/>
      <c r="AT16" s="800"/>
      <c r="AU16" s="800"/>
      <c r="AV16" s="800"/>
      <c r="AW16" s="800"/>
      <c r="AX16" s="800"/>
      <c r="AY16" s="800"/>
      <c r="AZ16" s="800"/>
      <c r="BA16" s="800"/>
      <c r="BB16" s="800"/>
      <c r="BC16" s="800"/>
      <c r="BD16" s="800"/>
      <c r="BE16" s="800"/>
      <c r="BF16" s="800"/>
      <c r="BG16" s="800"/>
      <c r="BH16" s="800"/>
      <c r="BI16" s="800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5"/>
      <c r="FS16" s="15"/>
      <c r="FT16" s="15"/>
      <c r="FU16" s="14"/>
      <c r="FV16" s="15"/>
      <c r="FW16" s="15"/>
      <c r="FX16" s="15"/>
      <c r="FY16" s="14"/>
      <c r="FZ16" s="15"/>
      <c r="GA16" s="15"/>
      <c r="GB16" s="15"/>
      <c r="GC16" s="14"/>
      <c r="GD16" s="15"/>
      <c r="GE16" s="15"/>
      <c r="GF16" s="15"/>
      <c r="GG16" s="14"/>
      <c r="GH16" s="15"/>
      <c r="GI16" s="15"/>
      <c r="GJ16" s="15"/>
      <c r="GK16" s="14"/>
      <c r="GL16" s="15"/>
      <c r="GM16" s="15"/>
      <c r="GN16" s="15"/>
      <c r="GO16" s="14"/>
      <c r="GP16" s="15"/>
      <c r="GQ16" s="15"/>
      <c r="GR16" s="15"/>
      <c r="GS16" s="14"/>
      <c r="GT16" s="15"/>
      <c r="GU16" s="15"/>
      <c r="GV16" s="15"/>
      <c r="GW16" s="14"/>
      <c r="GX16" s="15"/>
      <c r="GY16" s="15"/>
      <c r="GZ16" s="15"/>
      <c r="HA16" s="805"/>
      <c r="HB16" s="805"/>
      <c r="HC16" s="805"/>
      <c r="HD16" s="805"/>
      <c r="HE16" s="805"/>
      <c r="HF16" s="805"/>
      <c r="HG16" s="805"/>
      <c r="HH16" s="805"/>
      <c r="HI16" s="805"/>
      <c r="HJ16" s="805"/>
      <c r="HK16" s="805"/>
      <c r="HL16" s="805"/>
      <c r="HM16" s="805"/>
      <c r="HN16" s="805"/>
      <c r="HO16" s="805"/>
      <c r="HP16" s="805"/>
      <c r="HQ16" s="805"/>
      <c r="HR16" s="805"/>
      <c r="HS16" s="805"/>
      <c r="HT16" s="805"/>
      <c r="HU16" s="805"/>
      <c r="HV16" s="805"/>
      <c r="HW16" s="805"/>
      <c r="HX16" s="805"/>
      <c r="HY16" s="805"/>
      <c r="HZ16" s="805"/>
      <c r="IA16" s="16"/>
      <c r="IB16" s="16"/>
      <c r="IC16" s="789"/>
      <c r="ID16" s="789"/>
      <c r="IE16" s="789"/>
      <c r="IF16" s="789"/>
      <c r="IG16" s="789"/>
      <c r="IH16" s="789"/>
      <c r="II16" s="789"/>
      <c r="IJ16" s="789"/>
      <c r="IK16" s="789"/>
      <c r="IL16" s="789"/>
      <c r="IM16" s="789"/>
      <c r="IN16" s="789"/>
      <c r="IO16" s="789"/>
      <c r="IP16" s="789"/>
      <c r="IQ16" s="789"/>
      <c r="IR16" s="789"/>
      <c r="IS16" s="789"/>
      <c r="IT16" s="789"/>
      <c r="IU16" s="789"/>
      <c r="IV16" s="789"/>
      <c r="IW16" s="789"/>
      <c r="IX16" s="789"/>
      <c r="IY16" s="789"/>
      <c r="IZ16" s="789"/>
      <c r="JA16" s="789"/>
      <c r="JB16" s="789"/>
      <c r="JC16" s="789"/>
      <c r="JD16" s="789"/>
      <c r="JE16" s="789"/>
      <c r="JF16" s="789"/>
      <c r="JG16" s="789"/>
      <c r="JH16" s="789"/>
      <c r="JI16" s="789"/>
      <c r="JJ16" s="789"/>
      <c r="JK16" s="789"/>
      <c r="JL16" s="789"/>
      <c r="JM16" s="789"/>
      <c r="JN16" s="789"/>
      <c r="JO16" s="789"/>
      <c r="JP16" s="789"/>
      <c r="JQ16" s="789"/>
      <c r="JR16" s="789"/>
      <c r="JS16" s="789"/>
      <c r="JT16" s="789"/>
      <c r="JU16" s="789"/>
      <c r="JV16" s="789"/>
      <c r="JW16" s="789"/>
      <c r="JX16" s="789"/>
      <c r="JY16" s="789"/>
      <c r="JZ16" s="789"/>
      <c r="KA16" s="789"/>
      <c r="KB16" s="789"/>
      <c r="KC16" s="789"/>
      <c r="KD16" s="789"/>
      <c r="KE16" s="789"/>
      <c r="KF16" s="789"/>
      <c r="KG16" s="789"/>
      <c r="KH16" s="789"/>
      <c r="KI16" s="789"/>
      <c r="KJ16" s="789"/>
      <c r="KK16" s="789"/>
      <c r="KL16" s="789"/>
      <c r="KM16" s="789"/>
      <c r="KN16" s="789"/>
      <c r="KO16" s="789"/>
      <c r="KP16" s="789"/>
      <c r="KQ16" s="789"/>
      <c r="KR16" s="789"/>
      <c r="KS16" s="789"/>
      <c r="KT16" s="789"/>
      <c r="KU16" s="789"/>
      <c r="KV16" s="789"/>
      <c r="KW16" s="789"/>
      <c r="KX16" s="789"/>
      <c r="KY16" s="789"/>
      <c r="KZ16" s="789"/>
      <c r="LA16" s="789"/>
      <c r="LB16" s="789"/>
      <c r="LC16" s="789"/>
      <c r="LD16" s="789"/>
      <c r="LE16" s="789"/>
      <c r="LF16" s="789"/>
      <c r="LG16" s="789"/>
      <c r="LH16" s="789"/>
      <c r="LI16" s="789"/>
      <c r="LJ16" s="790"/>
    </row>
    <row r="17" spans="2:322" ht="3.65" customHeight="1" thickBot="1">
      <c r="B17" s="801"/>
      <c r="C17" s="802"/>
      <c r="D17" s="802"/>
      <c r="E17" s="802"/>
      <c r="F17" s="802"/>
      <c r="G17" s="802"/>
      <c r="H17" s="802"/>
      <c r="I17" s="802"/>
      <c r="J17" s="802"/>
      <c r="K17" s="802"/>
      <c r="L17" s="802"/>
      <c r="M17" s="802"/>
      <c r="N17" s="802"/>
      <c r="O17" s="802"/>
      <c r="P17" s="802"/>
      <c r="Q17" s="802"/>
      <c r="R17" s="802"/>
      <c r="S17" s="802"/>
      <c r="T17" s="802"/>
      <c r="U17" s="802"/>
      <c r="V17" s="802"/>
      <c r="W17" s="802"/>
      <c r="X17" s="802"/>
      <c r="Y17" s="802"/>
      <c r="Z17" s="802"/>
      <c r="AA17" s="802"/>
      <c r="AB17" s="802"/>
      <c r="AC17" s="802"/>
      <c r="AD17" s="802"/>
      <c r="AE17" s="802"/>
      <c r="AF17" s="802"/>
      <c r="AG17" s="802"/>
      <c r="AH17" s="802"/>
      <c r="AI17" s="802"/>
      <c r="AJ17" s="802"/>
      <c r="AK17" s="802"/>
      <c r="AL17" s="802"/>
      <c r="AM17" s="802"/>
      <c r="AN17" s="802"/>
      <c r="AO17" s="802"/>
      <c r="AP17" s="802"/>
      <c r="AQ17" s="802"/>
      <c r="AR17" s="802"/>
      <c r="AS17" s="802"/>
      <c r="AT17" s="802"/>
      <c r="AU17" s="802"/>
      <c r="AV17" s="802"/>
      <c r="AW17" s="802"/>
      <c r="AX17" s="802"/>
      <c r="AY17" s="802"/>
      <c r="AZ17" s="802"/>
      <c r="BA17" s="802"/>
      <c r="BB17" s="802"/>
      <c r="BC17" s="802"/>
      <c r="BD17" s="802"/>
      <c r="BE17" s="802"/>
      <c r="BF17" s="802"/>
      <c r="BG17" s="802"/>
      <c r="BH17" s="802"/>
      <c r="BI17" s="802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9"/>
      <c r="FS17" s="19"/>
      <c r="FT17" s="19"/>
      <c r="FU17" s="18"/>
      <c r="FV17" s="19"/>
      <c r="FW17" s="19"/>
      <c r="FX17" s="19"/>
      <c r="FY17" s="18"/>
      <c r="FZ17" s="19"/>
      <c r="GA17" s="19"/>
      <c r="GB17" s="19"/>
      <c r="GC17" s="18"/>
      <c r="GD17" s="19"/>
      <c r="GE17" s="19"/>
      <c r="GF17" s="19"/>
      <c r="GG17" s="18"/>
      <c r="GH17" s="19"/>
      <c r="GI17" s="19"/>
      <c r="GJ17" s="19"/>
      <c r="GK17" s="18"/>
      <c r="GL17" s="19"/>
      <c r="GM17" s="19"/>
      <c r="GN17" s="19"/>
      <c r="GO17" s="18"/>
      <c r="GP17" s="19"/>
      <c r="GQ17" s="19"/>
      <c r="GR17" s="19"/>
      <c r="GS17" s="18"/>
      <c r="GT17" s="19"/>
      <c r="GU17" s="19"/>
      <c r="GV17" s="19"/>
      <c r="GW17" s="18"/>
      <c r="GX17" s="19"/>
      <c r="GY17" s="19"/>
      <c r="GZ17" s="19"/>
      <c r="HA17" s="806"/>
      <c r="HB17" s="806"/>
      <c r="HC17" s="806"/>
      <c r="HD17" s="806"/>
      <c r="HE17" s="806"/>
      <c r="HF17" s="806"/>
      <c r="HG17" s="806"/>
      <c r="HH17" s="806"/>
      <c r="HI17" s="806"/>
      <c r="HJ17" s="806"/>
      <c r="HK17" s="806"/>
      <c r="HL17" s="806"/>
      <c r="HM17" s="806"/>
      <c r="HN17" s="806"/>
      <c r="HO17" s="806"/>
      <c r="HP17" s="806"/>
      <c r="HQ17" s="806"/>
      <c r="HR17" s="806"/>
      <c r="HS17" s="806"/>
      <c r="HT17" s="806"/>
      <c r="HU17" s="806"/>
      <c r="HV17" s="806"/>
      <c r="HW17" s="806"/>
      <c r="HX17" s="806"/>
      <c r="HY17" s="806"/>
      <c r="HZ17" s="806"/>
      <c r="IA17" s="20"/>
      <c r="IB17" s="20"/>
      <c r="IC17" s="791"/>
      <c r="ID17" s="791"/>
      <c r="IE17" s="791"/>
      <c r="IF17" s="791"/>
      <c r="IG17" s="791"/>
      <c r="IH17" s="791"/>
      <c r="II17" s="791"/>
      <c r="IJ17" s="791"/>
      <c r="IK17" s="791"/>
      <c r="IL17" s="791"/>
      <c r="IM17" s="791"/>
      <c r="IN17" s="791"/>
      <c r="IO17" s="791"/>
      <c r="IP17" s="791"/>
      <c r="IQ17" s="791"/>
      <c r="IR17" s="791"/>
      <c r="IS17" s="791"/>
      <c r="IT17" s="791"/>
      <c r="IU17" s="791"/>
      <c r="IV17" s="791"/>
      <c r="IW17" s="791"/>
      <c r="IX17" s="791"/>
      <c r="IY17" s="791"/>
      <c r="IZ17" s="791"/>
      <c r="JA17" s="791"/>
      <c r="JB17" s="791"/>
      <c r="JC17" s="791"/>
      <c r="JD17" s="791"/>
      <c r="JE17" s="791"/>
      <c r="JF17" s="791"/>
      <c r="JG17" s="791"/>
      <c r="JH17" s="791"/>
      <c r="JI17" s="791"/>
      <c r="JJ17" s="791"/>
      <c r="JK17" s="791"/>
      <c r="JL17" s="791"/>
      <c r="JM17" s="791"/>
      <c r="JN17" s="791"/>
      <c r="JO17" s="791"/>
      <c r="JP17" s="791"/>
      <c r="JQ17" s="791"/>
      <c r="JR17" s="791"/>
      <c r="JS17" s="791"/>
      <c r="JT17" s="791"/>
      <c r="JU17" s="791"/>
      <c r="JV17" s="791"/>
      <c r="JW17" s="791"/>
      <c r="JX17" s="791"/>
      <c r="JY17" s="791"/>
      <c r="JZ17" s="791"/>
      <c r="KA17" s="791"/>
      <c r="KB17" s="791"/>
      <c r="KC17" s="791"/>
      <c r="KD17" s="791"/>
      <c r="KE17" s="791"/>
      <c r="KF17" s="791"/>
      <c r="KG17" s="791"/>
      <c r="KH17" s="791"/>
      <c r="KI17" s="791"/>
      <c r="KJ17" s="791"/>
      <c r="KK17" s="791"/>
      <c r="KL17" s="791"/>
      <c r="KM17" s="791"/>
      <c r="KN17" s="791"/>
      <c r="KO17" s="791"/>
      <c r="KP17" s="791"/>
      <c r="KQ17" s="791"/>
      <c r="KR17" s="791"/>
      <c r="KS17" s="791"/>
      <c r="KT17" s="791"/>
      <c r="KU17" s="791"/>
      <c r="KV17" s="791"/>
      <c r="KW17" s="791"/>
      <c r="KX17" s="791"/>
      <c r="KY17" s="791"/>
      <c r="KZ17" s="791"/>
      <c r="LA17" s="791"/>
      <c r="LB17" s="791"/>
      <c r="LC17" s="791"/>
      <c r="LD17" s="791"/>
      <c r="LE17" s="791"/>
      <c r="LF17" s="791"/>
      <c r="LG17" s="791"/>
      <c r="LH17" s="791"/>
      <c r="LI17" s="791"/>
      <c r="LJ17" s="792"/>
    </row>
    <row r="18" spans="2:322" ht="3.65" customHeight="1" thickTop="1"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3"/>
      <c r="AP18" s="444"/>
      <c r="AQ18" s="444"/>
      <c r="AR18" s="444"/>
      <c r="AS18" s="444"/>
      <c r="AT18" s="444"/>
      <c r="AU18" s="444"/>
      <c r="AV18" s="444"/>
      <c r="AW18" s="444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  <c r="IZ18" s="22"/>
      <c r="JA18" s="22"/>
      <c r="JB18" s="22"/>
      <c r="JC18" s="22"/>
      <c r="JD18" s="22"/>
      <c r="JE18" s="22"/>
      <c r="JF18" s="22"/>
      <c r="JG18" s="22"/>
      <c r="JH18" s="21"/>
      <c r="JI18" s="22"/>
      <c r="JJ18" s="22"/>
      <c r="JK18" s="22"/>
      <c r="JL18" s="22"/>
      <c r="JM18" s="22"/>
      <c r="JN18" s="22"/>
      <c r="JO18" s="22"/>
      <c r="JP18" s="22"/>
      <c r="JQ18" s="22"/>
      <c r="JR18" s="22"/>
      <c r="JS18" s="22"/>
      <c r="JT18" s="22"/>
      <c r="JU18" s="22"/>
      <c r="JV18" s="22"/>
      <c r="JW18" s="22"/>
      <c r="JX18" s="22"/>
      <c r="JY18" s="22"/>
      <c r="JZ18" s="22"/>
      <c r="KA18" s="22"/>
      <c r="KB18" s="22"/>
      <c r="KC18" s="22"/>
      <c r="KD18" s="22"/>
      <c r="KE18" s="22"/>
      <c r="KF18" s="22"/>
      <c r="KG18" s="22"/>
      <c r="KH18" s="22"/>
      <c r="KI18" s="22"/>
      <c r="KJ18" s="22"/>
      <c r="KK18" s="22"/>
      <c r="KL18" s="22"/>
      <c r="KM18" s="22"/>
      <c r="KN18" s="22"/>
      <c r="KO18" s="22"/>
      <c r="KP18" s="22"/>
      <c r="KQ18" s="22"/>
      <c r="KR18" s="22"/>
      <c r="KS18" s="22"/>
      <c r="KT18" s="22"/>
      <c r="KU18" s="22"/>
      <c r="KV18" s="22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2"/>
      <c r="LI18" s="22"/>
      <c r="LJ18" s="23"/>
    </row>
    <row r="19" spans="2:322" ht="3.65" customHeight="1"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3"/>
      <c r="AP19" s="444"/>
      <c r="AQ19" s="444"/>
      <c r="AR19" s="444"/>
      <c r="AS19" s="444"/>
      <c r="AT19" s="444"/>
      <c r="AU19" s="444"/>
      <c r="AV19" s="444"/>
      <c r="AW19" s="444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  <c r="IZ19" s="22"/>
      <c r="JA19" s="22"/>
      <c r="JB19" s="22"/>
      <c r="JC19" s="22"/>
      <c r="JD19" s="22"/>
      <c r="JE19" s="22"/>
      <c r="JF19" s="22"/>
      <c r="JG19" s="22"/>
      <c r="JH19" s="21"/>
      <c r="JI19" s="22"/>
      <c r="JJ19" s="22"/>
      <c r="JK19" s="22"/>
      <c r="JL19" s="22"/>
      <c r="JM19" s="22"/>
      <c r="JN19" s="22"/>
      <c r="JO19" s="22"/>
      <c r="JP19" s="22"/>
      <c r="JQ19" s="22"/>
      <c r="JR19" s="22"/>
      <c r="JS19" s="22"/>
      <c r="JT19" s="22"/>
      <c r="JU19" s="22"/>
      <c r="JV19" s="22"/>
      <c r="JW19" s="22"/>
      <c r="JX19" s="22"/>
      <c r="JY19" s="22"/>
      <c r="JZ19" s="22"/>
      <c r="KA19" s="22"/>
      <c r="KB19" s="22"/>
      <c r="KC19" s="22"/>
      <c r="KD19" s="22"/>
      <c r="KE19" s="22"/>
      <c r="KF19" s="22"/>
      <c r="KG19" s="22"/>
      <c r="KH19" s="22"/>
      <c r="KI19" s="22"/>
      <c r="KJ19" s="22"/>
      <c r="KK19" s="22"/>
      <c r="KL19" s="22"/>
      <c r="KM19" s="22"/>
      <c r="KN19" s="22"/>
      <c r="KO19" s="22"/>
      <c r="KP19" s="22"/>
      <c r="KQ19" s="22"/>
      <c r="KR19" s="22"/>
      <c r="KS19" s="22"/>
      <c r="KT19" s="22"/>
      <c r="KU19" s="22"/>
      <c r="KV19" s="22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2"/>
      <c r="LI19" s="22"/>
      <c r="LJ19" s="23"/>
    </row>
    <row r="20" spans="2:322" ht="3.65" customHeight="1">
      <c r="B20" s="21"/>
      <c r="C20" s="22"/>
      <c r="D20" s="793"/>
      <c r="E20" s="793"/>
      <c r="F20" s="793"/>
      <c r="G20" s="793"/>
      <c r="H20" s="793"/>
      <c r="I20" s="793"/>
      <c r="J20" s="793"/>
      <c r="K20" s="793"/>
      <c r="L20" s="793"/>
      <c r="M20" s="793"/>
      <c r="N20" s="793"/>
      <c r="O20" s="793"/>
      <c r="P20" s="793"/>
      <c r="Q20" s="793"/>
      <c r="R20" s="793"/>
      <c r="S20" s="793"/>
      <c r="T20" s="793"/>
      <c r="U20" s="793"/>
      <c r="V20" s="793"/>
      <c r="W20" s="793"/>
      <c r="X20" s="793"/>
      <c r="Y20" s="793"/>
      <c r="Z20" s="793"/>
      <c r="AA20" s="793"/>
      <c r="AB20" s="793"/>
      <c r="AC20" s="793"/>
      <c r="AD20" s="793"/>
      <c r="AE20" s="793"/>
      <c r="AF20" s="793"/>
      <c r="AG20" s="793"/>
      <c r="AH20" s="793"/>
      <c r="AI20" s="793"/>
      <c r="AJ20" s="793"/>
      <c r="AK20" s="793"/>
      <c r="AL20" s="793"/>
      <c r="AM20" s="793"/>
      <c r="AN20" s="22"/>
      <c r="AO20" s="23"/>
      <c r="AP20" s="444"/>
      <c r="AQ20" s="444"/>
      <c r="AR20" s="444"/>
      <c r="AS20" s="444"/>
      <c r="AT20" s="444"/>
      <c r="AU20" s="444"/>
      <c r="AV20" s="444"/>
      <c r="AW20" s="444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  <c r="IZ20" s="22"/>
      <c r="JA20" s="22"/>
      <c r="JB20" s="22"/>
      <c r="JC20" s="22"/>
      <c r="JD20" s="22"/>
      <c r="JE20" s="22"/>
      <c r="JF20" s="22"/>
      <c r="JG20" s="22"/>
      <c r="JH20" s="21"/>
      <c r="JI20" s="22"/>
      <c r="JJ20" s="22"/>
      <c r="JK20" s="22"/>
      <c r="JL20" s="22"/>
      <c r="JM20" s="22"/>
      <c r="JN20" s="22"/>
      <c r="JO20" s="22"/>
      <c r="JP20" s="22"/>
      <c r="JQ20" s="22"/>
      <c r="JR20" s="22"/>
      <c r="JS20" s="22"/>
      <c r="JT20" s="22"/>
      <c r="JU20" s="22"/>
      <c r="JV20" s="22"/>
      <c r="JW20" s="22"/>
      <c r="JX20" s="22"/>
      <c r="JY20" s="22"/>
      <c r="JZ20" s="22"/>
      <c r="KA20" s="22"/>
      <c r="KB20" s="22"/>
      <c r="KC20" s="22"/>
      <c r="KD20" s="22"/>
      <c r="KE20" s="22"/>
      <c r="KF20" s="22"/>
      <c r="KG20" s="22"/>
      <c r="KH20" s="22"/>
      <c r="KI20" s="22"/>
      <c r="KJ20" s="22"/>
      <c r="KK20" s="22"/>
      <c r="KL20" s="22"/>
      <c r="KM20" s="22"/>
      <c r="KN20" s="22"/>
      <c r="KO20" s="22"/>
      <c r="KP20" s="22"/>
      <c r="KQ20" s="22"/>
      <c r="KR20" s="22"/>
      <c r="KS20" s="22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2"/>
      <c r="LI20" s="22"/>
      <c r="LJ20" s="23"/>
    </row>
    <row r="21" spans="2:322" ht="3.65" customHeight="1">
      <c r="B21" s="21"/>
      <c r="C21" s="22"/>
      <c r="D21" s="793"/>
      <c r="E21" s="793"/>
      <c r="F21" s="793"/>
      <c r="G21" s="793"/>
      <c r="H21" s="793"/>
      <c r="I21" s="793"/>
      <c r="J21" s="793"/>
      <c r="K21" s="793"/>
      <c r="L21" s="793"/>
      <c r="M21" s="793"/>
      <c r="N21" s="793"/>
      <c r="O21" s="793"/>
      <c r="P21" s="793"/>
      <c r="Q21" s="793"/>
      <c r="R21" s="793"/>
      <c r="S21" s="793"/>
      <c r="T21" s="793"/>
      <c r="U21" s="793"/>
      <c r="V21" s="793"/>
      <c r="W21" s="793"/>
      <c r="X21" s="793"/>
      <c r="Y21" s="793"/>
      <c r="Z21" s="793"/>
      <c r="AA21" s="793"/>
      <c r="AB21" s="793"/>
      <c r="AC21" s="793"/>
      <c r="AD21" s="793"/>
      <c r="AE21" s="793"/>
      <c r="AF21" s="793"/>
      <c r="AG21" s="793"/>
      <c r="AH21" s="793"/>
      <c r="AI21" s="793"/>
      <c r="AJ21" s="793"/>
      <c r="AK21" s="793"/>
      <c r="AL21" s="793"/>
      <c r="AM21" s="793"/>
      <c r="AN21" s="22"/>
      <c r="AO21" s="23"/>
      <c r="AP21" s="444"/>
      <c r="AQ21" s="444"/>
      <c r="AR21" s="444"/>
      <c r="AS21" s="444"/>
      <c r="AT21" s="444"/>
      <c r="AU21" s="444"/>
      <c r="AV21" s="444"/>
      <c r="AW21" s="444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  <c r="IZ21" s="22"/>
      <c r="JA21" s="22"/>
      <c r="JB21" s="22"/>
      <c r="JC21" s="22"/>
      <c r="JD21" s="22"/>
      <c r="JE21" s="22"/>
      <c r="JF21" s="22"/>
      <c r="JG21" s="22"/>
      <c r="JH21" s="21"/>
      <c r="JI21" s="22"/>
      <c r="JJ21" s="22"/>
      <c r="JK21" s="22"/>
      <c r="JL21" s="22"/>
      <c r="JM21" s="22"/>
      <c r="JN21" s="22"/>
      <c r="JO21" s="22"/>
      <c r="JP21" s="22"/>
      <c r="JQ21" s="22"/>
      <c r="JR21" s="22"/>
      <c r="JS21" s="22"/>
      <c r="JT21" s="22"/>
      <c r="JU21" s="22"/>
      <c r="JV21" s="22"/>
      <c r="JW21" s="22"/>
      <c r="JX21" s="22"/>
      <c r="JY21" s="22"/>
      <c r="JZ21" s="22"/>
      <c r="KA21" s="22"/>
      <c r="KB21" s="22"/>
      <c r="KC21" s="22"/>
      <c r="KD21" s="22"/>
      <c r="KE21" s="22"/>
      <c r="KF21" s="22"/>
      <c r="KG21" s="22"/>
      <c r="KH21" s="22"/>
      <c r="KI21" s="22"/>
      <c r="KJ21" s="22"/>
      <c r="KK21" s="22"/>
      <c r="KL21" s="22"/>
      <c r="KM21" s="22"/>
      <c r="KN21" s="22"/>
      <c r="KO21" s="22"/>
      <c r="KP21" s="22"/>
      <c r="KQ21" s="22"/>
      <c r="KR21" s="22"/>
      <c r="KS21" s="22"/>
      <c r="KT21" s="22"/>
      <c r="KU21" s="22"/>
      <c r="KV21" s="22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2"/>
      <c r="LI21" s="22"/>
      <c r="LJ21" s="23"/>
    </row>
    <row r="22" spans="2:322" ht="3.65" customHeight="1">
      <c r="B22" s="21"/>
      <c r="C22" s="22"/>
      <c r="D22" s="793"/>
      <c r="E22" s="793"/>
      <c r="F22" s="793"/>
      <c r="G22" s="79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3"/>
      <c r="W22" s="793"/>
      <c r="X22" s="793"/>
      <c r="Y22" s="793"/>
      <c r="Z22" s="793"/>
      <c r="AA22" s="793"/>
      <c r="AB22" s="793"/>
      <c r="AC22" s="793"/>
      <c r="AD22" s="793"/>
      <c r="AE22" s="793"/>
      <c r="AF22" s="793"/>
      <c r="AG22" s="793"/>
      <c r="AH22" s="793"/>
      <c r="AI22" s="793"/>
      <c r="AJ22" s="793"/>
      <c r="AK22" s="793"/>
      <c r="AL22" s="793"/>
      <c r="AM22" s="793"/>
      <c r="AN22" s="22"/>
      <c r="AO22" s="23"/>
      <c r="AP22" s="444"/>
      <c r="AQ22" s="444"/>
      <c r="AR22" s="444"/>
      <c r="AS22" s="444"/>
      <c r="AT22" s="444"/>
      <c r="AU22" s="444"/>
      <c r="AV22" s="444"/>
      <c r="AW22" s="444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  <c r="IZ22" s="22"/>
      <c r="JA22" s="22"/>
      <c r="JB22" s="22"/>
      <c r="JC22" s="22"/>
      <c r="JD22" s="22"/>
      <c r="JE22" s="22"/>
      <c r="JF22" s="22"/>
      <c r="JG22" s="22"/>
      <c r="JH22" s="21"/>
      <c r="JI22" s="22"/>
      <c r="JJ22" s="22"/>
      <c r="JK22" s="22"/>
      <c r="JL22" s="22"/>
      <c r="JM22" s="22"/>
      <c r="JN22" s="22"/>
      <c r="JO22" s="22"/>
      <c r="JP22" s="22"/>
      <c r="JQ22" s="22"/>
      <c r="JR22" s="22"/>
      <c r="JS22" s="22"/>
      <c r="JT22" s="22"/>
      <c r="JU22" s="22"/>
      <c r="JV22" s="22"/>
      <c r="JW22" s="22"/>
      <c r="JX22" s="22"/>
      <c r="JY22" s="22"/>
      <c r="JZ22" s="22"/>
      <c r="KA22" s="22"/>
      <c r="KB22" s="22"/>
      <c r="KC22" s="22"/>
      <c r="KD22" s="22"/>
      <c r="KE22" s="22"/>
      <c r="KF22" s="22"/>
      <c r="KG22" s="22"/>
      <c r="KH22" s="22"/>
      <c r="KI22" s="22"/>
      <c r="KJ22" s="22"/>
      <c r="KK22" s="22"/>
      <c r="KL22" s="22"/>
      <c r="KM22" s="22"/>
      <c r="KN22" s="22"/>
      <c r="KO22" s="22"/>
      <c r="KP22" s="22"/>
      <c r="KQ22" s="22"/>
      <c r="KR22" s="22"/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2"/>
      <c r="LI22" s="22"/>
      <c r="LJ22" s="23"/>
    </row>
    <row r="23" spans="2:322" ht="3.65" customHeight="1">
      <c r="B23" s="21"/>
      <c r="C23" s="22"/>
      <c r="D23" s="793"/>
      <c r="E23" s="793"/>
      <c r="F23" s="793"/>
      <c r="G23" s="793"/>
      <c r="H23" s="793"/>
      <c r="I23" s="793"/>
      <c r="J23" s="793"/>
      <c r="K23" s="793"/>
      <c r="L23" s="793"/>
      <c r="M23" s="793"/>
      <c r="N23" s="793"/>
      <c r="O23" s="793"/>
      <c r="P23" s="793"/>
      <c r="Q23" s="793"/>
      <c r="R23" s="793"/>
      <c r="S23" s="793"/>
      <c r="T23" s="793"/>
      <c r="U23" s="793"/>
      <c r="V23" s="793"/>
      <c r="W23" s="793"/>
      <c r="X23" s="793"/>
      <c r="Y23" s="793"/>
      <c r="Z23" s="793"/>
      <c r="AA23" s="793"/>
      <c r="AB23" s="793"/>
      <c r="AC23" s="793"/>
      <c r="AD23" s="793"/>
      <c r="AE23" s="793"/>
      <c r="AF23" s="793"/>
      <c r="AG23" s="793"/>
      <c r="AH23" s="793"/>
      <c r="AI23" s="793"/>
      <c r="AJ23" s="793"/>
      <c r="AK23" s="793"/>
      <c r="AL23" s="793"/>
      <c r="AM23" s="793"/>
      <c r="AN23" s="22"/>
      <c r="AO23" s="23"/>
      <c r="AP23" s="444"/>
      <c r="AQ23" s="444"/>
      <c r="AR23" s="444"/>
      <c r="AS23" s="444"/>
      <c r="AT23" s="444"/>
      <c r="AU23" s="444"/>
      <c r="AV23" s="444"/>
      <c r="AW23" s="444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1"/>
      <c r="JI23" s="22"/>
      <c r="JJ23" s="22"/>
      <c r="JK23" s="22"/>
      <c r="JL23" s="22"/>
      <c r="JM23" s="22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2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2"/>
      <c r="LJ23" s="23"/>
    </row>
    <row r="24" spans="2:322" ht="3.65" customHeight="1">
      <c r="B24" s="21"/>
      <c r="C24" s="22"/>
      <c r="D24" s="793"/>
      <c r="E24" s="793"/>
      <c r="F24" s="793"/>
      <c r="G24" s="793"/>
      <c r="H24" s="793"/>
      <c r="I24" s="793"/>
      <c r="J24" s="793"/>
      <c r="K24" s="793"/>
      <c r="L24" s="793"/>
      <c r="M24" s="793"/>
      <c r="N24" s="793"/>
      <c r="O24" s="793"/>
      <c r="P24" s="793"/>
      <c r="Q24" s="793"/>
      <c r="R24" s="793"/>
      <c r="S24" s="793"/>
      <c r="T24" s="793"/>
      <c r="U24" s="793"/>
      <c r="V24" s="793"/>
      <c r="W24" s="793"/>
      <c r="X24" s="793"/>
      <c r="Y24" s="793"/>
      <c r="Z24" s="793"/>
      <c r="AA24" s="793"/>
      <c r="AB24" s="793"/>
      <c r="AC24" s="793"/>
      <c r="AD24" s="793"/>
      <c r="AE24" s="793"/>
      <c r="AF24" s="793"/>
      <c r="AG24" s="793"/>
      <c r="AH24" s="793"/>
      <c r="AI24" s="793"/>
      <c r="AJ24" s="793"/>
      <c r="AK24" s="793"/>
      <c r="AL24" s="793"/>
      <c r="AM24" s="793"/>
      <c r="AN24" s="22"/>
      <c r="AO24" s="23"/>
      <c r="AP24" s="444"/>
      <c r="AQ24" s="444"/>
      <c r="AR24" s="444"/>
      <c r="AS24" s="444"/>
      <c r="AT24" s="444"/>
      <c r="AU24" s="444"/>
      <c r="AV24" s="444"/>
      <c r="AW24" s="444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1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3"/>
    </row>
    <row r="25" spans="2:322" ht="3.65" customHeight="1">
      <c r="B25" s="21"/>
      <c r="C25" s="22"/>
      <c r="D25" s="793"/>
      <c r="E25" s="793"/>
      <c r="F25" s="793"/>
      <c r="G25" s="793"/>
      <c r="H25" s="793"/>
      <c r="I25" s="793"/>
      <c r="J25" s="793"/>
      <c r="K25" s="793"/>
      <c r="L25" s="793"/>
      <c r="M25" s="793"/>
      <c r="N25" s="793"/>
      <c r="O25" s="793"/>
      <c r="P25" s="793"/>
      <c r="Q25" s="793"/>
      <c r="R25" s="793"/>
      <c r="S25" s="793"/>
      <c r="T25" s="793"/>
      <c r="U25" s="793"/>
      <c r="V25" s="793"/>
      <c r="W25" s="793"/>
      <c r="X25" s="793"/>
      <c r="Y25" s="793"/>
      <c r="Z25" s="793"/>
      <c r="AA25" s="793"/>
      <c r="AB25" s="793"/>
      <c r="AC25" s="793"/>
      <c r="AD25" s="793"/>
      <c r="AE25" s="793"/>
      <c r="AF25" s="793"/>
      <c r="AG25" s="793"/>
      <c r="AH25" s="793"/>
      <c r="AI25" s="793"/>
      <c r="AJ25" s="793"/>
      <c r="AK25" s="793"/>
      <c r="AL25" s="793"/>
      <c r="AM25" s="793"/>
      <c r="AN25" s="22"/>
      <c r="AO25" s="23"/>
      <c r="AP25" s="444"/>
      <c r="AQ25" s="444"/>
      <c r="AR25" s="444"/>
      <c r="AS25" s="444"/>
      <c r="AT25" s="444"/>
      <c r="AU25" s="444"/>
      <c r="AV25" s="444"/>
      <c r="AW25" s="444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  <c r="IZ25" s="22"/>
      <c r="JA25" s="22"/>
      <c r="JB25" s="22"/>
      <c r="JC25" s="22"/>
      <c r="JD25" s="22"/>
      <c r="JE25" s="22"/>
      <c r="JF25" s="22"/>
      <c r="JG25" s="22"/>
      <c r="JH25" s="21"/>
      <c r="JI25" s="22"/>
      <c r="JJ25" s="22"/>
      <c r="JK25" s="22"/>
      <c r="JL25" s="22"/>
      <c r="JM25" s="22"/>
      <c r="JN25" s="22"/>
      <c r="JO25" s="22"/>
      <c r="JP25" s="22"/>
      <c r="JQ25" s="22"/>
      <c r="JR25" s="22"/>
      <c r="JS25" s="22"/>
      <c r="JT25" s="22"/>
      <c r="JU25" s="22"/>
      <c r="JV25" s="22"/>
      <c r="JW25" s="22"/>
      <c r="JX25" s="22"/>
      <c r="JY25" s="22"/>
      <c r="JZ25" s="22"/>
      <c r="KA25" s="22"/>
      <c r="KB25" s="22"/>
      <c r="KC25" s="22"/>
      <c r="KD25" s="22"/>
      <c r="KE25" s="22"/>
      <c r="KF25" s="22"/>
      <c r="KG25" s="22"/>
      <c r="KH25" s="22"/>
      <c r="KI25" s="22"/>
      <c r="KJ25" s="22"/>
      <c r="KK25" s="22"/>
      <c r="KL25" s="22"/>
      <c r="KM25" s="22"/>
      <c r="KN25" s="22"/>
      <c r="KO25" s="22"/>
      <c r="KP25" s="22"/>
      <c r="KQ25" s="22"/>
      <c r="KR25" s="22"/>
      <c r="KS25" s="22"/>
      <c r="KT25" s="22"/>
      <c r="KU25" s="22"/>
      <c r="KV25" s="22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2"/>
      <c r="LI25" s="22"/>
      <c r="LJ25" s="23"/>
    </row>
    <row r="26" spans="2:322" ht="3.65" customHeight="1">
      <c r="B26" s="21"/>
      <c r="C26" s="22"/>
      <c r="D26" s="793"/>
      <c r="E26" s="793"/>
      <c r="F26" s="793"/>
      <c r="G26" s="793"/>
      <c r="H26" s="793"/>
      <c r="I26" s="793"/>
      <c r="J26" s="793"/>
      <c r="K26" s="793"/>
      <c r="L26" s="793"/>
      <c r="M26" s="793"/>
      <c r="N26" s="793"/>
      <c r="O26" s="793"/>
      <c r="P26" s="793"/>
      <c r="Q26" s="793"/>
      <c r="R26" s="793"/>
      <c r="S26" s="793"/>
      <c r="T26" s="793"/>
      <c r="U26" s="793"/>
      <c r="V26" s="793"/>
      <c r="W26" s="793"/>
      <c r="X26" s="793"/>
      <c r="Y26" s="793"/>
      <c r="Z26" s="793"/>
      <c r="AA26" s="793"/>
      <c r="AB26" s="793"/>
      <c r="AC26" s="793"/>
      <c r="AD26" s="793"/>
      <c r="AE26" s="793"/>
      <c r="AF26" s="793"/>
      <c r="AG26" s="793"/>
      <c r="AH26" s="793"/>
      <c r="AI26" s="793"/>
      <c r="AJ26" s="793"/>
      <c r="AK26" s="793"/>
      <c r="AL26" s="793"/>
      <c r="AM26" s="793"/>
      <c r="AN26" s="22"/>
      <c r="AO26" s="23"/>
      <c r="AP26" s="444"/>
      <c r="AQ26" s="444"/>
      <c r="AR26" s="444"/>
      <c r="AS26" s="444"/>
      <c r="AT26" s="444"/>
      <c r="AU26" s="444"/>
      <c r="AV26" s="444"/>
      <c r="AW26" s="444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  <c r="IZ26" s="22"/>
      <c r="JA26" s="22"/>
      <c r="JB26" s="22"/>
      <c r="JC26" s="22"/>
      <c r="JD26" s="22"/>
      <c r="JE26" s="22"/>
      <c r="JF26" s="22"/>
      <c r="JG26" s="22"/>
      <c r="JH26" s="21"/>
      <c r="JI26" s="22"/>
      <c r="JJ26" s="22"/>
      <c r="JK26" s="22"/>
      <c r="JL26" s="22"/>
      <c r="JM26" s="22"/>
      <c r="JN26" s="22"/>
      <c r="JO26" s="22"/>
      <c r="JP26" s="22"/>
      <c r="JQ26" s="22"/>
      <c r="JR26" s="22"/>
      <c r="JS26" s="22"/>
      <c r="JT26" s="22"/>
      <c r="JU26" s="22"/>
      <c r="JV26" s="22"/>
      <c r="JW26" s="22"/>
      <c r="JX26" s="22"/>
      <c r="JY26" s="22"/>
      <c r="JZ26" s="22"/>
      <c r="KA26" s="22"/>
      <c r="KB26" s="22"/>
      <c r="KC26" s="22"/>
      <c r="KD26" s="22"/>
      <c r="KE26" s="22"/>
      <c r="KF26" s="22"/>
      <c r="KG26" s="22"/>
      <c r="KH26" s="22"/>
      <c r="KI26" s="22"/>
      <c r="KJ26" s="22"/>
      <c r="KK26" s="22"/>
      <c r="KL26" s="22"/>
      <c r="KM26" s="22"/>
      <c r="KN26" s="22"/>
      <c r="KO26" s="22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2"/>
      <c r="LI26" s="22"/>
      <c r="LJ26" s="23"/>
    </row>
    <row r="27" spans="2:322" ht="3.65" customHeight="1">
      <c r="B27" s="21"/>
      <c r="C27" s="22"/>
      <c r="D27" s="793"/>
      <c r="E27" s="793"/>
      <c r="F27" s="793"/>
      <c r="G27" s="793"/>
      <c r="H27" s="793"/>
      <c r="I27" s="793"/>
      <c r="J27" s="793"/>
      <c r="K27" s="793"/>
      <c r="L27" s="793"/>
      <c r="M27" s="793"/>
      <c r="N27" s="793"/>
      <c r="O27" s="793"/>
      <c r="P27" s="793"/>
      <c r="Q27" s="793"/>
      <c r="R27" s="793"/>
      <c r="S27" s="793"/>
      <c r="T27" s="793"/>
      <c r="U27" s="793"/>
      <c r="V27" s="793"/>
      <c r="W27" s="793"/>
      <c r="X27" s="793"/>
      <c r="Y27" s="793"/>
      <c r="Z27" s="793"/>
      <c r="AA27" s="793"/>
      <c r="AB27" s="793"/>
      <c r="AC27" s="793"/>
      <c r="AD27" s="793"/>
      <c r="AE27" s="793"/>
      <c r="AF27" s="793"/>
      <c r="AG27" s="793"/>
      <c r="AH27" s="793"/>
      <c r="AI27" s="793"/>
      <c r="AJ27" s="793"/>
      <c r="AK27" s="793"/>
      <c r="AL27" s="793"/>
      <c r="AM27" s="793"/>
      <c r="AN27" s="22"/>
      <c r="AO27" s="23"/>
      <c r="AP27" s="444"/>
      <c r="AQ27" s="444"/>
      <c r="AR27" s="444"/>
      <c r="AS27" s="444"/>
      <c r="AT27" s="444"/>
      <c r="AU27" s="444"/>
      <c r="AV27" s="444"/>
      <c r="AW27" s="444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  <c r="IZ27" s="22"/>
      <c r="JA27" s="22"/>
      <c r="JB27" s="22"/>
      <c r="JC27" s="22"/>
      <c r="JD27" s="22"/>
      <c r="JE27" s="22"/>
      <c r="JF27" s="22"/>
      <c r="JG27" s="22"/>
      <c r="JH27" s="21"/>
      <c r="JI27" s="22"/>
      <c r="JJ27" s="22"/>
      <c r="JK27" s="22"/>
      <c r="JL27" s="22"/>
      <c r="JM27" s="22"/>
      <c r="JN27" s="22"/>
      <c r="JO27" s="22"/>
      <c r="JP27" s="22"/>
      <c r="JQ27" s="22"/>
      <c r="JR27" s="22"/>
      <c r="JS27" s="22"/>
      <c r="JT27" s="22"/>
      <c r="JU27" s="22"/>
      <c r="JV27" s="22"/>
      <c r="JW27" s="22"/>
      <c r="JX27" s="22"/>
      <c r="JY27" s="22"/>
      <c r="JZ27" s="22"/>
      <c r="KA27" s="22"/>
      <c r="KB27" s="22"/>
      <c r="KC27" s="22"/>
      <c r="KD27" s="22"/>
      <c r="KE27" s="22"/>
      <c r="KF27" s="22"/>
      <c r="KG27" s="22"/>
      <c r="KH27" s="22"/>
      <c r="KI27" s="22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2"/>
      <c r="KV27" s="22"/>
      <c r="KW27" s="22"/>
      <c r="KX27" s="22"/>
      <c r="KY27" s="22"/>
      <c r="KZ27" s="22"/>
      <c r="LA27" s="22"/>
      <c r="LB27" s="22"/>
      <c r="LC27" s="22"/>
      <c r="LD27" s="22"/>
      <c r="LE27" s="22"/>
      <c r="LF27" s="22"/>
      <c r="LG27" s="22"/>
      <c r="LH27" s="22"/>
      <c r="LI27" s="22"/>
      <c r="LJ27" s="23"/>
    </row>
    <row r="28" spans="2:322" ht="3.65" customHeight="1"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3"/>
      <c r="AP28" s="447"/>
      <c r="AQ28" s="447"/>
      <c r="AR28" s="447"/>
      <c r="AS28" s="447"/>
      <c r="AT28" s="447"/>
      <c r="AU28" s="447"/>
      <c r="AV28" s="447"/>
      <c r="AW28" s="447"/>
      <c r="AX28" s="794"/>
      <c r="AY28" s="785"/>
      <c r="AZ28" s="785"/>
      <c r="BA28" s="795">
        <v>1</v>
      </c>
      <c r="BB28" s="795"/>
      <c r="BC28" s="795"/>
      <c r="BD28" s="795"/>
      <c r="BE28" s="795"/>
      <c r="BF28" s="795"/>
      <c r="BG28" s="795"/>
      <c r="BH28" s="795"/>
      <c r="BI28" s="795"/>
      <c r="BJ28" s="795"/>
      <c r="BK28" s="795"/>
      <c r="BL28" s="795"/>
      <c r="BM28" s="795"/>
      <c r="BN28" s="795"/>
      <c r="BO28" s="795"/>
      <c r="BP28" s="795"/>
      <c r="BQ28" s="796"/>
      <c r="BR28" s="795">
        <v>2</v>
      </c>
      <c r="BS28" s="795"/>
      <c r="BT28" s="795"/>
      <c r="BU28" s="795"/>
      <c r="BV28" s="795"/>
      <c r="BW28" s="795"/>
      <c r="BX28" s="795"/>
      <c r="BY28" s="795"/>
      <c r="BZ28" s="795"/>
      <c r="CA28" s="795"/>
      <c r="CB28" s="795"/>
      <c r="CC28" s="795"/>
      <c r="CD28" s="795"/>
      <c r="CE28" s="795"/>
      <c r="CF28" s="795"/>
      <c r="CG28" s="795"/>
      <c r="CH28" s="796"/>
      <c r="CI28" s="795">
        <v>3</v>
      </c>
      <c r="CJ28" s="795"/>
      <c r="CK28" s="795"/>
      <c r="CL28" s="795"/>
      <c r="CM28" s="795"/>
      <c r="CN28" s="795"/>
      <c r="CO28" s="795"/>
      <c r="CP28" s="795"/>
      <c r="CQ28" s="795"/>
      <c r="CR28" s="795"/>
      <c r="CS28" s="795"/>
      <c r="CT28" s="795"/>
      <c r="CU28" s="795"/>
      <c r="CV28" s="795"/>
      <c r="CW28" s="795"/>
      <c r="CX28" s="795"/>
      <c r="CY28" s="796"/>
      <c r="CZ28" s="795">
        <v>4</v>
      </c>
      <c r="DA28" s="795"/>
      <c r="DB28" s="795"/>
      <c r="DC28" s="795"/>
      <c r="DD28" s="795"/>
      <c r="DE28" s="795"/>
      <c r="DF28" s="795"/>
      <c r="DG28" s="795"/>
      <c r="DH28" s="795"/>
      <c r="DI28" s="795"/>
      <c r="DJ28" s="795"/>
      <c r="DK28" s="795"/>
      <c r="DL28" s="795"/>
      <c r="DM28" s="795"/>
      <c r="DN28" s="795"/>
      <c r="DO28" s="795"/>
      <c r="DP28" s="796"/>
      <c r="DQ28" s="795">
        <v>5</v>
      </c>
      <c r="DR28" s="795"/>
      <c r="DS28" s="795"/>
      <c r="DT28" s="795"/>
      <c r="DU28" s="795"/>
      <c r="DV28" s="795"/>
      <c r="DW28" s="795"/>
      <c r="DX28" s="795"/>
      <c r="DY28" s="795"/>
      <c r="DZ28" s="795"/>
      <c r="EA28" s="795"/>
      <c r="EB28" s="795"/>
      <c r="EC28" s="795"/>
      <c r="ED28" s="795"/>
      <c r="EE28" s="795"/>
      <c r="EF28" s="795"/>
      <c r="EG28" s="796"/>
      <c r="EH28" s="795">
        <v>6</v>
      </c>
      <c r="EI28" s="795"/>
      <c r="EJ28" s="795"/>
      <c r="EK28" s="795"/>
      <c r="EL28" s="795"/>
      <c r="EM28" s="795"/>
      <c r="EN28" s="795"/>
      <c r="EO28" s="795"/>
      <c r="EP28" s="795"/>
      <c r="EQ28" s="795"/>
      <c r="ER28" s="795"/>
      <c r="ES28" s="795"/>
      <c r="ET28" s="795"/>
      <c r="EU28" s="795"/>
      <c r="EV28" s="795"/>
      <c r="EW28" s="795"/>
      <c r="EX28" s="796"/>
      <c r="EY28" s="795">
        <v>7</v>
      </c>
      <c r="EZ28" s="795"/>
      <c r="FA28" s="795"/>
      <c r="FB28" s="795"/>
      <c r="FC28" s="795"/>
      <c r="FD28" s="795"/>
      <c r="FE28" s="795"/>
      <c r="FF28" s="795"/>
      <c r="FG28" s="795"/>
      <c r="FH28" s="795"/>
      <c r="FI28" s="795"/>
      <c r="FJ28" s="795"/>
      <c r="FK28" s="795"/>
      <c r="FL28" s="795"/>
      <c r="FM28" s="795"/>
      <c r="FN28" s="795"/>
      <c r="FO28" s="796"/>
      <c r="FP28" s="795">
        <v>8</v>
      </c>
      <c r="FQ28" s="795"/>
      <c r="FR28" s="795"/>
      <c r="FS28" s="795"/>
      <c r="FT28" s="795"/>
      <c r="FU28" s="795"/>
      <c r="FV28" s="795"/>
      <c r="FW28" s="795"/>
      <c r="FX28" s="795"/>
      <c r="FY28" s="795"/>
      <c r="FZ28" s="795"/>
      <c r="GA28" s="795"/>
      <c r="GB28" s="795"/>
      <c r="GC28" s="795"/>
      <c r="GD28" s="795"/>
      <c r="GE28" s="795"/>
      <c r="GF28" s="796"/>
      <c r="GG28" s="795">
        <v>9</v>
      </c>
      <c r="GH28" s="795"/>
      <c r="GI28" s="795"/>
      <c r="GJ28" s="795"/>
      <c r="GK28" s="795"/>
      <c r="GL28" s="795"/>
      <c r="GM28" s="795"/>
      <c r="GN28" s="795"/>
      <c r="GO28" s="795"/>
      <c r="GP28" s="795"/>
      <c r="GQ28" s="795"/>
      <c r="GR28" s="795"/>
      <c r="GS28" s="795"/>
      <c r="GT28" s="795"/>
      <c r="GU28" s="795"/>
      <c r="GV28" s="795"/>
      <c r="GW28" s="796"/>
      <c r="GX28" s="795">
        <v>10</v>
      </c>
      <c r="GY28" s="795"/>
      <c r="GZ28" s="795"/>
      <c r="HA28" s="795"/>
      <c r="HB28" s="795"/>
      <c r="HC28" s="795"/>
      <c r="HD28" s="795"/>
      <c r="HE28" s="795"/>
      <c r="HF28" s="795"/>
      <c r="HG28" s="795"/>
      <c r="HH28" s="795"/>
      <c r="HI28" s="795"/>
      <c r="HJ28" s="795"/>
      <c r="HK28" s="795"/>
      <c r="HL28" s="795"/>
      <c r="HM28" s="795"/>
      <c r="HN28" s="796"/>
      <c r="HO28" s="795">
        <v>11</v>
      </c>
      <c r="HP28" s="795"/>
      <c r="HQ28" s="795"/>
      <c r="HR28" s="795"/>
      <c r="HS28" s="795"/>
      <c r="HT28" s="795"/>
      <c r="HU28" s="795"/>
      <c r="HV28" s="795"/>
      <c r="HW28" s="795"/>
      <c r="HX28" s="795"/>
      <c r="HY28" s="795"/>
      <c r="HZ28" s="795"/>
      <c r="IA28" s="795"/>
      <c r="IB28" s="795"/>
      <c r="IC28" s="795"/>
      <c r="ID28" s="795"/>
      <c r="IE28" s="796"/>
      <c r="IF28" s="795">
        <v>12</v>
      </c>
      <c r="IG28" s="795"/>
      <c r="IH28" s="795"/>
      <c r="II28" s="795"/>
      <c r="IJ28" s="795"/>
      <c r="IK28" s="795"/>
      <c r="IL28" s="795"/>
      <c r="IM28" s="795"/>
      <c r="IN28" s="795"/>
      <c r="IO28" s="795"/>
      <c r="IP28" s="795"/>
      <c r="IQ28" s="795"/>
      <c r="IR28" s="795"/>
      <c r="IS28" s="795"/>
      <c r="IT28" s="795"/>
      <c r="IU28" s="795"/>
      <c r="IV28" s="795"/>
      <c r="IW28" s="785"/>
      <c r="IX28" s="785"/>
      <c r="IY28" s="786"/>
      <c r="IZ28" s="22"/>
      <c r="JA28" s="22"/>
      <c r="JB28" s="24"/>
      <c r="JC28" s="22"/>
      <c r="JD28" s="22"/>
      <c r="JE28" s="22"/>
      <c r="JF28" s="22"/>
      <c r="JG28" s="22"/>
      <c r="JH28" s="21"/>
      <c r="JI28" s="22"/>
      <c r="JJ28" s="22"/>
      <c r="JK28" s="22"/>
      <c r="JL28" s="22"/>
      <c r="JM28" s="22"/>
      <c r="JN28" s="22"/>
      <c r="JO28" s="22"/>
      <c r="JP28" s="22"/>
      <c r="JQ28" s="22"/>
      <c r="JR28" s="22"/>
      <c r="JS28" s="22"/>
      <c r="JT28" s="22"/>
      <c r="JU28" s="22"/>
      <c r="JV28" s="22"/>
      <c r="JW28" s="22"/>
      <c r="JX28" s="22"/>
      <c r="JY28" s="22"/>
      <c r="JZ28" s="22"/>
      <c r="KA28" s="22"/>
      <c r="KB28" s="22"/>
      <c r="KC28" s="22"/>
      <c r="KD28" s="22"/>
      <c r="KE28" s="22"/>
      <c r="KF28" s="22"/>
      <c r="KG28" s="22"/>
      <c r="KH28" s="22"/>
      <c r="KI28" s="22"/>
      <c r="KJ28" s="22"/>
      <c r="KK28" s="22"/>
      <c r="KL28" s="22"/>
      <c r="KM28" s="22"/>
      <c r="KN28" s="22"/>
      <c r="KO28" s="22"/>
      <c r="KP28" s="22"/>
      <c r="KQ28" s="22"/>
      <c r="KR28" s="22"/>
      <c r="KS28" s="22"/>
      <c r="KT28" s="22"/>
      <c r="KU28" s="22"/>
      <c r="KV28" s="22"/>
      <c r="KW28" s="22"/>
      <c r="KX28" s="22"/>
      <c r="KY28" s="22"/>
      <c r="KZ28" s="22"/>
      <c r="LA28" s="22"/>
      <c r="LB28" s="22"/>
      <c r="LC28" s="22"/>
      <c r="LD28" s="22"/>
      <c r="LE28" s="22"/>
      <c r="LF28" s="22"/>
      <c r="LG28" s="22"/>
      <c r="LH28" s="22"/>
      <c r="LI28" s="22"/>
      <c r="LJ28" s="23"/>
    </row>
    <row r="29" spans="2:322" ht="3.65" customHeight="1" thickBot="1"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3"/>
      <c r="AP29" s="447"/>
      <c r="AQ29" s="447"/>
      <c r="AR29" s="447"/>
      <c r="AS29" s="447"/>
      <c r="AT29" s="447"/>
      <c r="AU29" s="447"/>
      <c r="AV29" s="447"/>
      <c r="AW29" s="447"/>
      <c r="AX29" s="699"/>
      <c r="AY29" s="685"/>
      <c r="AZ29" s="685"/>
      <c r="BA29" s="672"/>
      <c r="BB29" s="672"/>
      <c r="BC29" s="672"/>
      <c r="BD29" s="672"/>
      <c r="BE29" s="672"/>
      <c r="BF29" s="672"/>
      <c r="BG29" s="672"/>
      <c r="BH29" s="672"/>
      <c r="BI29" s="672"/>
      <c r="BJ29" s="672"/>
      <c r="BK29" s="672"/>
      <c r="BL29" s="672"/>
      <c r="BM29" s="672"/>
      <c r="BN29" s="672"/>
      <c r="BO29" s="672"/>
      <c r="BP29" s="672"/>
      <c r="BQ29" s="681"/>
      <c r="BR29" s="672"/>
      <c r="BS29" s="672"/>
      <c r="BT29" s="672"/>
      <c r="BU29" s="672"/>
      <c r="BV29" s="672"/>
      <c r="BW29" s="672"/>
      <c r="BX29" s="672"/>
      <c r="BY29" s="672"/>
      <c r="BZ29" s="672"/>
      <c r="CA29" s="672"/>
      <c r="CB29" s="672"/>
      <c r="CC29" s="672"/>
      <c r="CD29" s="672"/>
      <c r="CE29" s="672"/>
      <c r="CF29" s="672"/>
      <c r="CG29" s="672"/>
      <c r="CH29" s="681"/>
      <c r="CI29" s="672"/>
      <c r="CJ29" s="672"/>
      <c r="CK29" s="672"/>
      <c r="CL29" s="672"/>
      <c r="CM29" s="672"/>
      <c r="CN29" s="672"/>
      <c r="CO29" s="672"/>
      <c r="CP29" s="672"/>
      <c r="CQ29" s="672"/>
      <c r="CR29" s="672"/>
      <c r="CS29" s="672"/>
      <c r="CT29" s="672"/>
      <c r="CU29" s="672"/>
      <c r="CV29" s="672"/>
      <c r="CW29" s="672"/>
      <c r="CX29" s="672"/>
      <c r="CY29" s="681"/>
      <c r="CZ29" s="672"/>
      <c r="DA29" s="672"/>
      <c r="DB29" s="672"/>
      <c r="DC29" s="672"/>
      <c r="DD29" s="672"/>
      <c r="DE29" s="672"/>
      <c r="DF29" s="672"/>
      <c r="DG29" s="672"/>
      <c r="DH29" s="672"/>
      <c r="DI29" s="672"/>
      <c r="DJ29" s="672"/>
      <c r="DK29" s="672"/>
      <c r="DL29" s="672"/>
      <c r="DM29" s="672"/>
      <c r="DN29" s="672"/>
      <c r="DO29" s="672"/>
      <c r="DP29" s="681"/>
      <c r="DQ29" s="672"/>
      <c r="DR29" s="672"/>
      <c r="DS29" s="672"/>
      <c r="DT29" s="672"/>
      <c r="DU29" s="672"/>
      <c r="DV29" s="672"/>
      <c r="DW29" s="672"/>
      <c r="DX29" s="672"/>
      <c r="DY29" s="672"/>
      <c r="DZ29" s="672"/>
      <c r="EA29" s="672"/>
      <c r="EB29" s="672"/>
      <c r="EC29" s="672"/>
      <c r="ED29" s="672"/>
      <c r="EE29" s="672"/>
      <c r="EF29" s="672"/>
      <c r="EG29" s="681"/>
      <c r="EH29" s="672"/>
      <c r="EI29" s="672"/>
      <c r="EJ29" s="672"/>
      <c r="EK29" s="672"/>
      <c r="EL29" s="672"/>
      <c r="EM29" s="672"/>
      <c r="EN29" s="672"/>
      <c r="EO29" s="672"/>
      <c r="EP29" s="672"/>
      <c r="EQ29" s="672"/>
      <c r="ER29" s="672"/>
      <c r="ES29" s="672"/>
      <c r="ET29" s="672"/>
      <c r="EU29" s="672"/>
      <c r="EV29" s="672"/>
      <c r="EW29" s="672"/>
      <c r="EX29" s="681"/>
      <c r="EY29" s="672"/>
      <c r="EZ29" s="672"/>
      <c r="FA29" s="672"/>
      <c r="FB29" s="672"/>
      <c r="FC29" s="672"/>
      <c r="FD29" s="672"/>
      <c r="FE29" s="672"/>
      <c r="FF29" s="672"/>
      <c r="FG29" s="672"/>
      <c r="FH29" s="672"/>
      <c r="FI29" s="672"/>
      <c r="FJ29" s="672"/>
      <c r="FK29" s="672"/>
      <c r="FL29" s="672"/>
      <c r="FM29" s="672"/>
      <c r="FN29" s="672"/>
      <c r="FO29" s="681"/>
      <c r="FP29" s="672"/>
      <c r="FQ29" s="672"/>
      <c r="FR29" s="672"/>
      <c r="FS29" s="672"/>
      <c r="FT29" s="672"/>
      <c r="FU29" s="672"/>
      <c r="FV29" s="672"/>
      <c r="FW29" s="672"/>
      <c r="FX29" s="672"/>
      <c r="FY29" s="672"/>
      <c r="FZ29" s="672"/>
      <c r="GA29" s="672"/>
      <c r="GB29" s="672"/>
      <c r="GC29" s="672"/>
      <c r="GD29" s="672"/>
      <c r="GE29" s="672"/>
      <c r="GF29" s="681"/>
      <c r="GG29" s="672"/>
      <c r="GH29" s="672"/>
      <c r="GI29" s="672"/>
      <c r="GJ29" s="672"/>
      <c r="GK29" s="672"/>
      <c r="GL29" s="672"/>
      <c r="GM29" s="672"/>
      <c r="GN29" s="672"/>
      <c r="GO29" s="672"/>
      <c r="GP29" s="672"/>
      <c r="GQ29" s="672"/>
      <c r="GR29" s="672"/>
      <c r="GS29" s="672"/>
      <c r="GT29" s="672"/>
      <c r="GU29" s="672"/>
      <c r="GV29" s="672"/>
      <c r="GW29" s="681"/>
      <c r="GX29" s="672"/>
      <c r="GY29" s="672"/>
      <c r="GZ29" s="672"/>
      <c r="HA29" s="672"/>
      <c r="HB29" s="672"/>
      <c r="HC29" s="672"/>
      <c r="HD29" s="672"/>
      <c r="HE29" s="672"/>
      <c r="HF29" s="672"/>
      <c r="HG29" s="672"/>
      <c r="HH29" s="672"/>
      <c r="HI29" s="672"/>
      <c r="HJ29" s="672"/>
      <c r="HK29" s="672"/>
      <c r="HL29" s="672"/>
      <c r="HM29" s="672"/>
      <c r="HN29" s="681"/>
      <c r="HO29" s="672"/>
      <c r="HP29" s="672"/>
      <c r="HQ29" s="672"/>
      <c r="HR29" s="672"/>
      <c r="HS29" s="672"/>
      <c r="HT29" s="672"/>
      <c r="HU29" s="672"/>
      <c r="HV29" s="672"/>
      <c r="HW29" s="672"/>
      <c r="HX29" s="672"/>
      <c r="HY29" s="672"/>
      <c r="HZ29" s="672"/>
      <c r="IA29" s="672"/>
      <c r="IB29" s="672"/>
      <c r="IC29" s="672"/>
      <c r="ID29" s="672"/>
      <c r="IE29" s="681"/>
      <c r="IF29" s="672"/>
      <c r="IG29" s="672"/>
      <c r="IH29" s="672"/>
      <c r="II29" s="672"/>
      <c r="IJ29" s="672"/>
      <c r="IK29" s="672"/>
      <c r="IL29" s="672"/>
      <c r="IM29" s="672"/>
      <c r="IN29" s="672"/>
      <c r="IO29" s="672"/>
      <c r="IP29" s="672"/>
      <c r="IQ29" s="672"/>
      <c r="IR29" s="672"/>
      <c r="IS29" s="672"/>
      <c r="IT29" s="672"/>
      <c r="IU29" s="672"/>
      <c r="IV29" s="672"/>
      <c r="IW29" s="685"/>
      <c r="IX29" s="685"/>
      <c r="IY29" s="686"/>
      <c r="IZ29" s="22"/>
      <c r="JA29" s="22"/>
      <c r="JB29" s="22"/>
      <c r="JC29" s="22"/>
      <c r="JD29" s="22"/>
      <c r="JE29" s="22"/>
      <c r="JF29" s="22"/>
      <c r="JG29" s="22"/>
      <c r="JH29" s="21"/>
      <c r="JI29" s="22"/>
      <c r="JJ29" s="22"/>
      <c r="JK29" s="22"/>
      <c r="JL29" s="22"/>
      <c r="JM29" s="22"/>
      <c r="JN29" s="22"/>
      <c r="JO29" s="22"/>
      <c r="JP29" s="22"/>
      <c r="JQ29" s="22"/>
      <c r="JR29" s="22"/>
      <c r="JS29" s="22"/>
      <c r="JT29" s="22"/>
      <c r="JU29" s="22"/>
      <c r="JV29" s="22"/>
      <c r="JW29" s="22"/>
      <c r="JX29" s="22"/>
      <c r="JY29" s="22"/>
      <c r="JZ29" s="22"/>
      <c r="KA29" s="22"/>
      <c r="KB29" s="22"/>
      <c r="KC29" s="22"/>
      <c r="KD29" s="22"/>
      <c r="KE29" s="22"/>
      <c r="KF29" s="22"/>
      <c r="KG29" s="22"/>
      <c r="KH29" s="22"/>
      <c r="KI29" s="22"/>
      <c r="KJ29" s="22"/>
      <c r="KK29" s="22"/>
      <c r="KL29" s="22"/>
      <c r="KM29" s="22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 s="22"/>
      <c r="LH29" s="22"/>
      <c r="LI29" s="22"/>
      <c r="LJ29" s="23"/>
    </row>
    <row r="30" spans="2:322" ht="3.65" customHeight="1" thickTop="1">
      <c r="B30" s="811"/>
      <c r="C30" s="812"/>
      <c r="D30" s="812"/>
      <c r="E30" s="812"/>
      <c r="F30" s="812"/>
      <c r="G30" s="812"/>
      <c r="H30" s="812"/>
      <c r="I30" s="812"/>
      <c r="J30" s="812"/>
      <c r="K30" s="812"/>
      <c r="L30" s="812"/>
      <c r="M30" s="812"/>
      <c r="N30" s="812"/>
      <c r="O30" s="812"/>
      <c r="P30" s="812"/>
      <c r="Q30" s="812"/>
      <c r="R30" s="812"/>
      <c r="S30" s="812"/>
      <c r="T30" s="812"/>
      <c r="U30" s="812"/>
      <c r="V30" s="812"/>
      <c r="W30" s="812"/>
      <c r="X30" s="812"/>
      <c r="Y30" s="812"/>
      <c r="Z30" s="812"/>
      <c r="AA30" s="812"/>
      <c r="AB30" s="812"/>
      <c r="AC30" s="812"/>
      <c r="AD30" s="812"/>
      <c r="AE30" s="812"/>
      <c r="AF30" s="812"/>
      <c r="AG30" s="812"/>
      <c r="AH30" s="812"/>
      <c r="AI30" s="812"/>
      <c r="AJ30" s="812"/>
      <c r="AK30" s="812"/>
      <c r="AL30" s="812"/>
      <c r="AM30" s="812"/>
      <c r="AN30" s="812"/>
      <c r="AO30" s="813"/>
      <c r="AP30" s="447"/>
      <c r="AQ30" s="447"/>
      <c r="AR30" s="447"/>
      <c r="AS30" s="447"/>
      <c r="AT30" s="447"/>
      <c r="AU30" s="447"/>
      <c r="AV30" s="447"/>
      <c r="AW30" s="447"/>
      <c r="AX30" s="699"/>
      <c r="AY30" s="685"/>
      <c r="AZ30" s="685"/>
      <c r="BA30" s="25"/>
      <c r="BB30" s="25"/>
      <c r="BC30" s="25"/>
      <c r="BD30" s="25"/>
      <c r="BE30" s="25"/>
      <c r="BF30" s="25"/>
      <c r="BG30" s="25"/>
      <c r="BH30" s="784" t="e" vm="2">
        <v>#VALUE!</v>
      </c>
      <c r="BI30" s="784"/>
      <c r="BJ30" s="25"/>
      <c r="BK30" s="25"/>
      <c r="BL30" s="25"/>
      <c r="BM30" s="25"/>
      <c r="BN30" s="25"/>
      <c r="BO30" s="25"/>
      <c r="BP30" s="25"/>
      <c r="BQ30" s="49"/>
      <c r="BR30" s="25"/>
      <c r="BS30" s="25"/>
      <c r="BT30" s="25"/>
      <c r="BU30" s="25"/>
      <c r="BV30" s="25"/>
      <c r="BW30" s="25"/>
      <c r="BX30" s="25"/>
      <c r="BY30" s="784" t="e" vm="2">
        <v>#VALUE!</v>
      </c>
      <c r="BZ30" s="784"/>
      <c r="CA30" s="50"/>
      <c r="CB30" s="50"/>
      <c r="CC30" s="50"/>
      <c r="CD30" s="50"/>
      <c r="CE30" s="50"/>
      <c r="CF30" s="50"/>
      <c r="CG30" s="50"/>
      <c r="CH30" s="51"/>
      <c r="CI30" s="50"/>
      <c r="CJ30" s="50"/>
      <c r="CK30" s="50"/>
      <c r="CL30" s="50"/>
      <c r="CM30" s="50"/>
      <c r="CN30" s="50"/>
      <c r="CO30" s="50"/>
      <c r="CP30" s="784" t="e" vm="2">
        <v>#VALUE!</v>
      </c>
      <c r="CQ30" s="784"/>
      <c r="CR30" s="50"/>
      <c r="CS30" s="50"/>
      <c r="CT30" s="50"/>
      <c r="CU30" s="50"/>
      <c r="CV30" s="50"/>
      <c r="CW30" s="50"/>
      <c r="CX30" s="50"/>
      <c r="CY30" s="51"/>
      <c r="CZ30" s="50"/>
      <c r="DA30" s="50"/>
      <c r="DB30" s="50"/>
      <c r="DC30" s="50"/>
      <c r="DD30" s="50"/>
      <c r="DE30" s="50"/>
      <c r="DF30" s="50"/>
      <c r="DG30" s="784" t="e" vm="2">
        <v>#VALUE!</v>
      </c>
      <c r="DH30" s="784"/>
      <c r="DI30" s="50"/>
      <c r="DJ30" s="50"/>
      <c r="DK30" s="50"/>
      <c r="DL30" s="50"/>
      <c r="DM30" s="50"/>
      <c r="DN30" s="50"/>
      <c r="DO30" s="50"/>
      <c r="DP30" s="51"/>
      <c r="DQ30" s="50"/>
      <c r="DR30" s="50"/>
      <c r="DS30" s="50"/>
      <c r="DT30" s="50"/>
      <c r="DU30" s="50"/>
      <c r="DV30" s="50"/>
      <c r="DW30" s="50"/>
      <c r="DX30" s="784" t="e" vm="2">
        <v>#VALUE!</v>
      </c>
      <c r="DY30" s="784"/>
      <c r="DZ30" s="50"/>
      <c r="EA30" s="50"/>
      <c r="EB30" s="50"/>
      <c r="EC30" s="50"/>
      <c r="ED30" s="50"/>
      <c r="EE30" s="50"/>
      <c r="EF30" s="50"/>
      <c r="EG30" s="51"/>
      <c r="EH30" s="50"/>
      <c r="EI30" s="50"/>
      <c r="EJ30" s="50"/>
      <c r="EK30" s="50"/>
      <c r="EL30" s="50"/>
      <c r="EM30" s="50"/>
      <c r="EN30" s="50"/>
      <c r="EO30" s="784" t="e" vm="2">
        <v>#VALUE!</v>
      </c>
      <c r="EP30" s="784"/>
      <c r="EQ30" s="50"/>
      <c r="ER30" s="50"/>
      <c r="ES30" s="50"/>
      <c r="ET30" s="50"/>
      <c r="EU30" s="50"/>
      <c r="EV30" s="50"/>
      <c r="EW30" s="50"/>
      <c r="EX30" s="51"/>
      <c r="EY30" s="50"/>
      <c r="EZ30" s="50"/>
      <c r="FA30" s="50"/>
      <c r="FB30" s="50"/>
      <c r="FC30" s="50"/>
      <c r="FD30" s="50"/>
      <c r="FE30" s="50"/>
      <c r="FF30" s="784" t="e" vm="2">
        <v>#VALUE!</v>
      </c>
      <c r="FG30" s="784"/>
      <c r="FH30" s="50"/>
      <c r="FI30" s="50"/>
      <c r="FJ30" s="50"/>
      <c r="FK30" s="50"/>
      <c r="FL30" s="50"/>
      <c r="FM30" s="50"/>
      <c r="FN30" s="50"/>
      <c r="FO30" s="51"/>
      <c r="FP30" s="50"/>
      <c r="FQ30" s="50"/>
      <c r="FR30" s="50"/>
      <c r="FS30" s="50"/>
      <c r="FT30" s="50"/>
      <c r="FU30" s="50"/>
      <c r="FV30" s="50"/>
      <c r="FW30" s="784" t="e" vm="2">
        <v>#VALUE!</v>
      </c>
      <c r="FX30" s="784"/>
      <c r="FY30" s="50"/>
      <c r="FZ30" s="50"/>
      <c r="GA30" s="50"/>
      <c r="GB30" s="50"/>
      <c r="GC30" s="50"/>
      <c r="GD30" s="50"/>
      <c r="GE30" s="50"/>
      <c r="GF30" s="51"/>
      <c r="GG30" s="50"/>
      <c r="GH30" s="50"/>
      <c r="GI30" s="50"/>
      <c r="GJ30" s="50"/>
      <c r="GK30" s="50"/>
      <c r="GL30" s="50"/>
      <c r="GM30" s="50"/>
      <c r="GN30" s="784" t="e" vm="2">
        <v>#VALUE!</v>
      </c>
      <c r="GO30" s="784"/>
      <c r="GP30" s="50"/>
      <c r="GQ30" s="50"/>
      <c r="GR30" s="50"/>
      <c r="GS30" s="50"/>
      <c r="GT30" s="50"/>
      <c r="GU30" s="50"/>
      <c r="GV30" s="50"/>
      <c r="GW30" s="51"/>
      <c r="GX30" s="50"/>
      <c r="GY30" s="50"/>
      <c r="GZ30" s="50"/>
      <c r="HA30" s="50"/>
      <c r="HB30" s="50"/>
      <c r="HC30" s="50"/>
      <c r="HD30" s="50"/>
      <c r="HE30" s="784" t="e" vm="2">
        <v>#VALUE!</v>
      </c>
      <c r="HF30" s="784"/>
      <c r="HG30" s="50"/>
      <c r="HH30" s="50"/>
      <c r="HI30" s="50"/>
      <c r="HJ30" s="50"/>
      <c r="HK30" s="50"/>
      <c r="HL30" s="50"/>
      <c r="HM30" s="50"/>
      <c r="HN30" s="51"/>
      <c r="HO30" s="50"/>
      <c r="HP30" s="50"/>
      <c r="HQ30" s="50"/>
      <c r="HR30" s="50"/>
      <c r="HS30" s="50"/>
      <c r="HT30" s="50"/>
      <c r="HU30" s="50"/>
      <c r="HV30" s="784" t="e" vm="2">
        <v>#VALUE!</v>
      </c>
      <c r="HW30" s="784"/>
      <c r="HX30" s="50"/>
      <c r="HY30" s="50"/>
      <c r="HZ30" s="50"/>
      <c r="IA30" s="50"/>
      <c r="IB30" s="50"/>
      <c r="IC30" s="50"/>
      <c r="ID30" s="50"/>
      <c r="IE30" s="51"/>
      <c r="IF30" s="50"/>
      <c r="IG30" s="50"/>
      <c r="IH30" s="50"/>
      <c r="II30" s="50"/>
      <c r="IJ30" s="50"/>
      <c r="IK30" s="50"/>
      <c r="IL30" s="50"/>
      <c r="IM30" s="784" t="e" vm="2">
        <v>#VALUE!</v>
      </c>
      <c r="IN30" s="784"/>
      <c r="IO30" s="50"/>
      <c r="IP30" s="25"/>
      <c r="IQ30" s="25"/>
      <c r="IR30" s="25"/>
      <c r="IS30" s="25"/>
      <c r="IT30" s="25"/>
      <c r="IU30" s="25"/>
      <c r="IV30" s="25"/>
      <c r="IW30" s="685"/>
      <c r="IX30" s="685"/>
      <c r="IY30" s="686"/>
      <c r="IZ30" s="22"/>
      <c r="JA30" s="22"/>
      <c r="JB30" s="22"/>
      <c r="JC30" s="22"/>
      <c r="JD30" s="22"/>
      <c r="JE30" s="22"/>
      <c r="JF30" s="22"/>
      <c r="JG30" s="22"/>
      <c r="JH30" s="21"/>
      <c r="JI30" s="22"/>
      <c r="JJ30" s="22"/>
      <c r="JK30" s="22"/>
      <c r="JL30" s="22"/>
      <c r="JM30" s="22"/>
      <c r="JN30" s="22"/>
      <c r="JO30" s="22"/>
      <c r="JP30" s="22"/>
      <c r="JQ30" s="22"/>
      <c r="JR30" s="22"/>
      <c r="JS30" s="22"/>
      <c r="JT30" s="22"/>
      <c r="JU30" s="22"/>
      <c r="JV30" s="22"/>
      <c r="JW30" s="22"/>
      <c r="JX30" s="22"/>
      <c r="JY30" s="22"/>
      <c r="JZ30" s="22"/>
      <c r="KA30" s="22"/>
      <c r="KB30" s="22"/>
      <c r="KC30" s="22"/>
      <c r="KD30" s="22"/>
      <c r="KE30" s="22"/>
      <c r="KF30" s="22"/>
      <c r="KG30" s="22"/>
      <c r="KH30" s="22"/>
      <c r="KI30" s="22"/>
      <c r="KJ30" s="22"/>
      <c r="KK30" s="22"/>
      <c r="KL30" s="22"/>
      <c r="KM30" s="22"/>
      <c r="KN30" s="22"/>
      <c r="KO30" s="22"/>
      <c r="KP30" s="22"/>
      <c r="KQ30" s="22"/>
      <c r="KR30" s="22"/>
      <c r="KS30" s="22"/>
      <c r="KT30" s="22"/>
      <c r="KU30" s="22"/>
      <c r="KV30" s="22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2"/>
      <c r="LI30" s="22"/>
      <c r="LJ30" s="23"/>
    </row>
    <row r="31" spans="2:322" ht="3.65" customHeight="1">
      <c r="B31" s="814"/>
      <c r="C31" s="815"/>
      <c r="D31" s="815"/>
      <c r="E31" s="815"/>
      <c r="F31" s="815"/>
      <c r="G31" s="815"/>
      <c r="H31" s="815"/>
      <c r="I31" s="815"/>
      <c r="J31" s="815"/>
      <c r="K31" s="815"/>
      <c r="L31" s="815"/>
      <c r="M31" s="815"/>
      <c r="N31" s="815"/>
      <c r="O31" s="815"/>
      <c r="P31" s="815"/>
      <c r="Q31" s="815"/>
      <c r="R31" s="815"/>
      <c r="S31" s="815"/>
      <c r="T31" s="815"/>
      <c r="U31" s="815"/>
      <c r="V31" s="815"/>
      <c r="W31" s="815"/>
      <c r="X31" s="815"/>
      <c r="Y31" s="815"/>
      <c r="Z31" s="815"/>
      <c r="AA31" s="815"/>
      <c r="AB31" s="815"/>
      <c r="AC31" s="815"/>
      <c r="AD31" s="815"/>
      <c r="AE31" s="815"/>
      <c r="AF31" s="815"/>
      <c r="AG31" s="815"/>
      <c r="AH31" s="815"/>
      <c r="AI31" s="815"/>
      <c r="AJ31" s="815"/>
      <c r="AK31" s="815"/>
      <c r="AL31" s="815"/>
      <c r="AM31" s="815"/>
      <c r="AN31" s="815"/>
      <c r="AO31" s="816"/>
      <c r="AP31" s="447"/>
      <c r="AQ31" s="447"/>
      <c r="AR31" s="447"/>
      <c r="AS31" s="447"/>
      <c r="AT31" s="447"/>
      <c r="AU31" s="447"/>
      <c r="AV31" s="447"/>
      <c r="AW31" s="447"/>
      <c r="AX31" s="727" t="s">
        <v>0</v>
      </c>
      <c r="AY31" s="728"/>
      <c r="AZ31" s="47"/>
      <c r="BA31" s="65"/>
      <c r="BB31" s="66"/>
      <c r="BC31" s="66"/>
      <c r="BD31" s="66"/>
      <c r="BE31" s="66"/>
      <c r="BF31" s="6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369"/>
      <c r="BS31" s="369"/>
      <c r="BT31" s="369"/>
      <c r="BU31" s="369"/>
      <c r="BV31" s="369"/>
      <c r="BW31" s="369"/>
      <c r="BX31" s="369"/>
      <c r="BY31" s="369"/>
      <c r="BZ31" s="369"/>
      <c r="CA31" s="369"/>
      <c r="CB31" s="369"/>
      <c r="CC31" s="369"/>
      <c r="CD31" s="369"/>
      <c r="CE31" s="369"/>
      <c r="CF31" s="369"/>
      <c r="CG31" s="369"/>
      <c r="CH31" s="369"/>
      <c r="CI31" s="369"/>
      <c r="CJ31" s="369"/>
      <c r="CK31" s="369"/>
      <c r="CL31" s="369"/>
      <c r="CM31" s="369"/>
      <c r="CN31" s="369"/>
      <c r="CO31" s="369"/>
      <c r="CP31" s="369"/>
      <c r="CQ31" s="369"/>
      <c r="CR31" s="369"/>
      <c r="CS31" s="369"/>
      <c r="CT31" s="369"/>
      <c r="CU31" s="369"/>
      <c r="CV31" s="369"/>
      <c r="CW31" s="369"/>
      <c r="CX31" s="369"/>
      <c r="CY31" s="369"/>
      <c r="CZ31" s="369"/>
      <c r="DA31" s="369"/>
      <c r="DB31" s="369"/>
      <c r="DC31" s="369"/>
      <c r="DD31" s="369"/>
      <c r="DE31" s="369"/>
      <c r="DF31" s="369"/>
      <c r="DG31" s="369"/>
      <c r="DH31" s="369"/>
      <c r="DI31" s="369"/>
      <c r="DJ31" s="369"/>
      <c r="DK31" s="369"/>
      <c r="DL31" s="369"/>
      <c r="DM31" s="369"/>
      <c r="DN31" s="369"/>
      <c r="DO31" s="369"/>
      <c r="DP31" s="369"/>
      <c r="DQ31" s="369"/>
      <c r="DR31" s="369"/>
      <c r="DS31" s="369"/>
      <c r="DT31" s="369"/>
      <c r="DU31" s="369"/>
      <c r="DV31" s="369"/>
      <c r="DW31" s="369"/>
      <c r="DX31" s="369"/>
      <c r="DY31" s="369"/>
      <c r="DZ31" s="369"/>
      <c r="EA31" s="369"/>
      <c r="EB31" s="369"/>
      <c r="EC31" s="369"/>
      <c r="ED31" s="369"/>
      <c r="EE31" s="369"/>
      <c r="EF31" s="369"/>
      <c r="EG31" s="369"/>
      <c r="EH31" s="369"/>
      <c r="EI31" s="369"/>
      <c r="EJ31" s="369"/>
      <c r="EK31" s="369"/>
      <c r="EL31" s="369"/>
      <c r="EM31" s="369"/>
      <c r="EN31" s="369"/>
      <c r="EO31" s="369"/>
      <c r="EP31" s="369"/>
      <c r="EQ31" s="369"/>
      <c r="ER31" s="369"/>
      <c r="ES31" s="369"/>
      <c r="ET31" s="369"/>
      <c r="EU31" s="369"/>
      <c r="EV31" s="369"/>
      <c r="EW31" s="369"/>
      <c r="EX31" s="369"/>
      <c r="EY31" s="369"/>
      <c r="EZ31" s="369"/>
      <c r="FA31" s="369"/>
      <c r="FB31" s="369"/>
      <c r="FC31" s="369"/>
      <c r="FD31" s="369"/>
      <c r="FE31" s="369"/>
      <c r="FF31" s="369"/>
      <c r="FG31" s="369"/>
      <c r="FH31" s="369"/>
      <c r="FI31" s="369"/>
      <c r="FJ31" s="369"/>
      <c r="FK31" s="369"/>
      <c r="FL31" s="369"/>
      <c r="FM31" s="369"/>
      <c r="FN31" s="369"/>
      <c r="FO31" s="369"/>
      <c r="FP31" s="369"/>
      <c r="FQ31" s="369"/>
      <c r="FR31" s="369"/>
      <c r="FS31" s="369"/>
      <c r="FT31" s="369"/>
      <c r="FU31" s="369"/>
      <c r="FV31" s="369"/>
      <c r="FW31" s="369"/>
      <c r="FX31" s="369"/>
      <c r="FY31" s="369"/>
      <c r="FZ31" s="369"/>
      <c r="GA31" s="369"/>
      <c r="GB31" s="369"/>
      <c r="GC31" s="369"/>
      <c r="GD31" s="369"/>
      <c r="GE31" s="369"/>
      <c r="GF31" s="369"/>
      <c r="GG31" s="369"/>
      <c r="GH31" s="369"/>
      <c r="GI31" s="369"/>
      <c r="GJ31" s="369"/>
      <c r="GK31" s="369"/>
      <c r="GL31" s="369"/>
      <c r="GM31" s="369"/>
      <c r="GN31" s="369"/>
      <c r="GO31" s="369"/>
      <c r="GP31" s="369"/>
      <c r="GQ31" s="369"/>
      <c r="GR31" s="369"/>
      <c r="GS31" s="369"/>
      <c r="GT31" s="369"/>
      <c r="GU31" s="369"/>
      <c r="GV31" s="369"/>
      <c r="GW31" s="369"/>
      <c r="GX31" s="369"/>
      <c r="GY31" s="369"/>
      <c r="GZ31" s="369"/>
      <c r="HA31" s="369"/>
      <c r="HB31" s="369"/>
      <c r="HC31" s="369"/>
      <c r="HD31" s="369"/>
      <c r="HE31" s="369"/>
      <c r="HF31" s="369"/>
      <c r="HG31" s="369"/>
      <c r="HH31" s="369"/>
      <c r="HI31" s="369"/>
      <c r="HJ31" s="369"/>
      <c r="HK31" s="369"/>
      <c r="HL31" s="369"/>
      <c r="HM31" s="369"/>
      <c r="HN31" s="369"/>
      <c r="HO31" s="369"/>
      <c r="HP31" s="369"/>
      <c r="HQ31" s="369"/>
      <c r="HR31" s="369"/>
      <c r="HS31" s="369"/>
      <c r="HT31" s="369"/>
      <c r="HU31" s="369"/>
      <c r="HV31" s="369"/>
      <c r="HW31" s="369"/>
      <c r="HX31" s="369"/>
      <c r="HY31" s="369"/>
      <c r="HZ31" s="369"/>
      <c r="IA31" s="369"/>
      <c r="IB31" s="369"/>
      <c r="IC31" s="369"/>
      <c r="ID31" s="369"/>
      <c r="IE31" s="369"/>
      <c r="IF31" s="369"/>
      <c r="IG31" s="369"/>
      <c r="IH31" s="369"/>
      <c r="II31" s="369"/>
      <c r="IJ31" s="369"/>
      <c r="IK31" s="369"/>
      <c r="IL31" s="369"/>
      <c r="IM31" s="369"/>
      <c r="IN31" s="369"/>
      <c r="IO31" s="369"/>
      <c r="IP31" s="369"/>
      <c r="IQ31" s="369"/>
      <c r="IR31" s="369"/>
      <c r="IS31" s="369"/>
      <c r="IT31" s="369"/>
      <c r="IU31" s="369"/>
      <c r="IV31" s="378"/>
      <c r="IW31" s="47"/>
      <c r="IX31" s="728" t="s">
        <v>0</v>
      </c>
      <c r="IY31" s="731"/>
      <c r="IZ31" s="22"/>
      <c r="JA31" s="22"/>
      <c r="JB31" s="22"/>
      <c r="JC31" s="22"/>
      <c r="JD31" s="22"/>
      <c r="JE31" s="22"/>
      <c r="JF31" s="22"/>
      <c r="JG31" s="22"/>
      <c r="JH31" s="21"/>
      <c r="JI31" s="22"/>
      <c r="JJ31" s="22"/>
      <c r="JK31" s="22"/>
      <c r="JL31" s="22"/>
      <c r="JM31" s="22"/>
      <c r="JN31" s="22"/>
      <c r="JO31" s="22"/>
      <c r="JP31" s="22"/>
      <c r="JQ31" s="22"/>
      <c r="JR31" s="22"/>
      <c r="JS31" s="22"/>
      <c r="JT31" s="22"/>
      <c r="JU31" s="22"/>
      <c r="JV31" s="22"/>
      <c r="JW31" s="22"/>
      <c r="JX31" s="22"/>
      <c r="JY31" s="22"/>
      <c r="JZ31" s="22"/>
      <c r="KA31" s="22"/>
      <c r="KB31" s="22"/>
      <c r="KC31" s="22"/>
      <c r="KD31" s="22"/>
      <c r="KE31" s="22"/>
      <c r="KF31" s="22"/>
      <c r="KG31" s="22"/>
      <c r="KH31" s="22"/>
      <c r="KI31" s="22"/>
      <c r="KJ31" s="22"/>
      <c r="KK31" s="22"/>
      <c r="KL31" s="22"/>
      <c r="KM31" s="22"/>
      <c r="KN31" s="22"/>
      <c r="KO31" s="22"/>
      <c r="KP31" s="22"/>
      <c r="KQ31" s="22"/>
      <c r="KR31" s="22"/>
      <c r="KS31" s="22"/>
      <c r="KT31" s="22"/>
      <c r="KU31" s="22"/>
      <c r="KV31" s="22"/>
      <c r="KW31" s="22"/>
      <c r="KX31" s="22"/>
      <c r="KY31" s="22"/>
      <c r="KZ31" s="22"/>
      <c r="LA31" s="22"/>
      <c r="LB31" s="22"/>
      <c r="LC31" s="22"/>
      <c r="LD31" s="22"/>
      <c r="LE31" s="22"/>
      <c r="LF31" s="22"/>
      <c r="LG31" s="22"/>
      <c r="LH31" s="22"/>
      <c r="LI31" s="22"/>
      <c r="LJ31" s="23"/>
    </row>
    <row r="32" spans="2:322" ht="3.65" customHeight="1">
      <c r="B32" s="814"/>
      <c r="C32" s="815"/>
      <c r="D32" s="815"/>
      <c r="E32" s="815"/>
      <c r="F32" s="815"/>
      <c r="G32" s="815"/>
      <c r="H32" s="815"/>
      <c r="I32" s="815"/>
      <c r="J32" s="815"/>
      <c r="K32" s="815"/>
      <c r="L32" s="815"/>
      <c r="M32" s="815"/>
      <c r="N32" s="815"/>
      <c r="O32" s="815"/>
      <c r="P32" s="815"/>
      <c r="Q32" s="815"/>
      <c r="R32" s="815"/>
      <c r="S32" s="815"/>
      <c r="T32" s="815"/>
      <c r="U32" s="815"/>
      <c r="V32" s="815"/>
      <c r="W32" s="815"/>
      <c r="X32" s="815"/>
      <c r="Y32" s="815"/>
      <c r="Z32" s="815"/>
      <c r="AA32" s="815"/>
      <c r="AB32" s="815"/>
      <c r="AC32" s="815"/>
      <c r="AD32" s="815"/>
      <c r="AE32" s="815"/>
      <c r="AF32" s="815"/>
      <c r="AG32" s="815"/>
      <c r="AH32" s="815"/>
      <c r="AI32" s="815"/>
      <c r="AJ32" s="815"/>
      <c r="AK32" s="815"/>
      <c r="AL32" s="815"/>
      <c r="AM32" s="815"/>
      <c r="AN32" s="815"/>
      <c r="AO32" s="816"/>
      <c r="AP32" s="447"/>
      <c r="AQ32" s="447"/>
      <c r="AR32" s="447"/>
      <c r="AS32" s="447"/>
      <c r="AT32" s="447"/>
      <c r="AU32" s="447"/>
      <c r="AV32" s="447"/>
      <c r="AW32" s="447"/>
      <c r="AX32" s="727"/>
      <c r="AY32" s="728"/>
      <c r="AZ32" s="47"/>
      <c r="BA32" s="59"/>
      <c r="BC32" s="53"/>
      <c r="BD32" s="53"/>
      <c r="BE32" s="53"/>
      <c r="BF32" s="53"/>
      <c r="BG32" s="53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330"/>
      <c r="BS32" s="330"/>
      <c r="BT32" s="330"/>
      <c r="BU32" s="330"/>
      <c r="BV32" s="330"/>
      <c r="BW32" s="330"/>
      <c r="BX32" s="330"/>
      <c r="BY32" s="330"/>
      <c r="BZ32" s="330"/>
      <c r="CA32" s="330"/>
      <c r="CB32" s="330"/>
      <c r="CC32" s="330"/>
      <c r="CD32" s="330"/>
      <c r="CE32" s="330"/>
      <c r="CF32" s="330"/>
      <c r="CG32" s="330"/>
      <c r="CH32" s="330"/>
      <c r="CI32" s="330"/>
      <c r="CJ32" s="330"/>
      <c r="CK32" s="330"/>
      <c r="CL32" s="330"/>
      <c r="CM32" s="330"/>
      <c r="CN32" s="330"/>
      <c r="CO32" s="330"/>
      <c r="CP32" s="330"/>
      <c r="CQ32" s="330"/>
      <c r="CR32" s="330"/>
      <c r="CS32" s="330"/>
      <c r="CT32" s="330"/>
      <c r="CU32" s="330"/>
      <c r="CV32" s="330"/>
      <c r="CW32" s="330"/>
      <c r="CX32" s="330"/>
      <c r="CY32" s="330"/>
      <c r="CZ32" s="330"/>
      <c r="DA32" s="330"/>
      <c r="DB32" s="330"/>
      <c r="DC32" s="330"/>
      <c r="DD32" s="330"/>
      <c r="DE32" s="330"/>
      <c r="DF32" s="330"/>
      <c r="DG32" s="330"/>
      <c r="DH32" s="330"/>
      <c r="DI32" s="330"/>
      <c r="DJ32" s="330"/>
      <c r="DK32" s="330"/>
      <c r="DL32" s="330"/>
      <c r="DM32" s="330"/>
      <c r="DN32" s="330"/>
      <c r="DO32" s="330"/>
      <c r="DP32" s="330"/>
      <c r="DQ32" s="330"/>
      <c r="DR32" s="330"/>
      <c r="DS32" s="330"/>
      <c r="DT32" s="330"/>
      <c r="DU32" s="330"/>
      <c r="DV32" s="330"/>
      <c r="DW32" s="330"/>
      <c r="DX32" s="330"/>
      <c r="DY32" s="330"/>
      <c r="DZ32" s="330"/>
      <c r="EA32" s="330"/>
      <c r="EB32" s="330"/>
      <c r="EC32" s="330"/>
      <c r="ED32" s="330"/>
      <c r="EE32" s="330"/>
      <c r="EF32" s="330"/>
      <c r="EG32" s="330"/>
      <c r="EH32" s="330"/>
      <c r="EI32" s="330"/>
      <c r="EJ32" s="330"/>
      <c r="EK32" s="330"/>
      <c r="EL32" s="330"/>
      <c r="EM32" s="330"/>
      <c r="EN32" s="330"/>
      <c r="EO32" s="330"/>
      <c r="EP32" s="330"/>
      <c r="EQ32" s="330"/>
      <c r="ER32" s="330"/>
      <c r="ES32" s="330"/>
      <c r="ET32" s="330"/>
      <c r="EU32" s="330"/>
      <c r="EV32" s="330"/>
      <c r="EW32" s="330"/>
      <c r="EX32" s="330"/>
      <c r="EY32" s="330"/>
      <c r="EZ32" s="330"/>
      <c r="FA32" s="330"/>
      <c r="FB32" s="330"/>
      <c r="FC32" s="330"/>
      <c r="FD32" s="330"/>
      <c r="FE32" s="330"/>
      <c r="FF32" s="330"/>
      <c r="FG32" s="330"/>
      <c r="FH32" s="330"/>
      <c r="FI32" s="330"/>
      <c r="FJ32" s="330"/>
      <c r="FK32" s="330"/>
      <c r="FL32" s="330"/>
      <c r="FM32" s="330"/>
      <c r="FN32" s="330"/>
      <c r="FO32" s="330"/>
      <c r="FP32" s="330"/>
      <c r="FQ32" s="330"/>
      <c r="FR32" s="330"/>
      <c r="FS32" s="330"/>
      <c r="FT32" s="330"/>
      <c r="FU32" s="330"/>
      <c r="FV32" s="330"/>
      <c r="FW32" s="330"/>
      <c r="FX32" s="330"/>
      <c r="FY32" s="330"/>
      <c r="FZ32" s="330"/>
      <c r="GA32" s="330"/>
      <c r="GB32" s="330"/>
      <c r="GC32" s="330"/>
      <c r="GD32" s="330"/>
      <c r="GE32" s="330"/>
      <c r="GF32" s="330"/>
      <c r="GG32" s="330"/>
      <c r="GH32" s="330"/>
      <c r="GI32" s="330"/>
      <c r="GJ32" s="330"/>
      <c r="GK32" s="330"/>
      <c r="GL32" s="330"/>
      <c r="GM32" s="330"/>
      <c r="GN32" s="330"/>
      <c r="GO32" s="330"/>
      <c r="GP32" s="330"/>
      <c r="GQ32" s="330"/>
      <c r="GR32" s="330"/>
      <c r="GS32" s="330"/>
      <c r="GT32" s="330"/>
      <c r="GU32" s="330"/>
      <c r="GV32" s="330"/>
      <c r="GW32" s="330"/>
      <c r="GX32" s="330"/>
      <c r="GY32" s="330"/>
      <c r="GZ32" s="330"/>
      <c r="HA32" s="330"/>
      <c r="HB32" s="330"/>
      <c r="HC32" s="330"/>
      <c r="HD32" s="330"/>
      <c r="HE32" s="330"/>
      <c r="HF32" s="330"/>
      <c r="HG32" s="330"/>
      <c r="HH32" s="330"/>
      <c r="HI32" s="330"/>
      <c r="HJ32" s="330"/>
      <c r="HK32" s="330"/>
      <c r="HL32" s="330"/>
      <c r="HM32" s="330"/>
      <c r="HN32" s="330"/>
      <c r="HO32" s="330"/>
      <c r="HP32" s="330"/>
      <c r="HQ32" s="330"/>
      <c r="HR32" s="330"/>
      <c r="HS32" s="330"/>
      <c r="HT32" s="330"/>
      <c r="HU32" s="330"/>
      <c r="HV32" s="330"/>
      <c r="HW32" s="330"/>
      <c r="HX32" s="330"/>
      <c r="HY32" s="330"/>
      <c r="HZ32" s="330"/>
      <c r="IA32" s="330"/>
      <c r="IB32" s="330"/>
      <c r="IC32" s="330"/>
      <c r="ID32" s="330"/>
      <c r="IE32" s="330"/>
      <c r="IF32" s="330"/>
      <c r="IG32" s="330"/>
      <c r="IH32" s="330"/>
      <c r="II32" s="330"/>
      <c r="IJ32" s="330"/>
      <c r="IK32" s="330"/>
      <c r="IL32" s="330"/>
      <c r="IM32" s="330"/>
      <c r="IN32" s="330"/>
      <c r="IO32" s="330"/>
      <c r="IP32" s="330"/>
      <c r="IQ32" s="330"/>
      <c r="IR32" s="330"/>
      <c r="IS32" s="330"/>
      <c r="IT32" s="330"/>
      <c r="IU32" s="330"/>
      <c r="IV32" s="352"/>
      <c r="IW32" s="47"/>
      <c r="IX32" s="728"/>
      <c r="IY32" s="731"/>
      <c r="IZ32" s="22"/>
      <c r="JA32" s="22"/>
      <c r="JB32" s="22"/>
      <c r="JC32" s="22"/>
      <c r="JD32" s="22"/>
      <c r="JE32" s="22"/>
      <c r="JF32" s="22"/>
      <c r="JG32" s="22"/>
      <c r="JH32" s="21"/>
      <c r="JI32" s="22"/>
      <c r="JJ32" s="22"/>
      <c r="JK32" s="22"/>
      <c r="JL32" s="22"/>
      <c r="JM32" s="22"/>
      <c r="JN32" s="22"/>
      <c r="JO32" s="22"/>
      <c r="JP32" s="22"/>
      <c r="JQ32" s="22"/>
      <c r="JR32" s="22"/>
      <c r="JS32" s="22"/>
      <c r="JT32" s="22"/>
      <c r="JU32" s="22"/>
      <c r="JV32" s="22"/>
      <c r="JW32" s="22"/>
      <c r="JX32" s="22"/>
      <c r="JY32" s="22"/>
      <c r="JZ32" s="22"/>
      <c r="KA32" s="22"/>
      <c r="KB32" s="22"/>
      <c r="KC32" s="22"/>
      <c r="KD32" s="22"/>
      <c r="KE32" s="22"/>
      <c r="KF32" s="22"/>
      <c r="KG32" s="22"/>
      <c r="KH32" s="22"/>
      <c r="KI32" s="22"/>
      <c r="KJ32" s="22"/>
      <c r="KK32" s="22"/>
      <c r="KL32" s="22"/>
      <c r="KM32" s="22"/>
      <c r="KN32" s="22"/>
      <c r="KO32" s="22"/>
      <c r="KP32" s="22"/>
      <c r="KQ32" s="22"/>
      <c r="KR32" s="22"/>
      <c r="KS32" s="22"/>
      <c r="KT32" s="22"/>
      <c r="KU32" s="22"/>
      <c r="KV32" s="22"/>
      <c r="KW32" s="22"/>
      <c r="KX32" s="22"/>
      <c r="KY32" s="22"/>
      <c r="KZ32" s="22"/>
      <c r="LA32" s="22"/>
      <c r="LB32" s="22"/>
      <c r="LC32" s="22"/>
      <c r="LD32" s="22"/>
      <c r="LE32" s="22"/>
      <c r="LF32" s="22"/>
      <c r="LG32" s="22"/>
      <c r="LH32" s="22"/>
      <c r="LI32" s="22"/>
      <c r="LJ32" s="23"/>
    </row>
    <row r="33" spans="2:338" ht="3.65" customHeight="1">
      <c r="B33" s="814"/>
      <c r="C33" s="815"/>
      <c r="D33" s="815"/>
      <c r="E33" s="815"/>
      <c r="F33" s="815"/>
      <c r="G33" s="815"/>
      <c r="H33" s="815"/>
      <c r="I33" s="815"/>
      <c r="J33" s="815"/>
      <c r="K33" s="815"/>
      <c r="L33" s="815"/>
      <c r="M33" s="815"/>
      <c r="N33" s="815"/>
      <c r="O33" s="815"/>
      <c r="P33" s="815"/>
      <c r="Q33" s="815"/>
      <c r="R33" s="815"/>
      <c r="S33" s="815"/>
      <c r="T33" s="815"/>
      <c r="U33" s="815"/>
      <c r="V33" s="815"/>
      <c r="W33" s="815"/>
      <c r="X33" s="815"/>
      <c r="Y33" s="815"/>
      <c r="Z33" s="815"/>
      <c r="AA33" s="815"/>
      <c r="AB33" s="815"/>
      <c r="AC33" s="815"/>
      <c r="AD33" s="815"/>
      <c r="AE33" s="815"/>
      <c r="AF33" s="815"/>
      <c r="AG33" s="815"/>
      <c r="AH33" s="815"/>
      <c r="AI33" s="815"/>
      <c r="AJ33" s="815"/>
      <c r="AK33" s="815"/>
      <c r="AL33" s="815"/>
      <c r="AM33" s="815"/>
      <c r="AN33" s="815"/>
      <c r="AO33" s="816"/>
      <c r="AP33" s="447"/>
      <c r="AQ33" s="447"/>
      <c r="AR33" s="447"/>
      <c r="AS33" s="447"/>
      <c r="AT33" s="447"/>
      <c r="AU33" s="447"/>
      <c r="AV33" s="447"/>
      <c r="AW33" s="447"/>
      <c r="AX33" s="727"/>
      <c r="AY33" s="728"/>
      <c r="AZ33" s="47"/>
      <c r="BA33" s="59"/>
      <c r="BC33" s="53"/>
      <c r="BD33" s="53"/>
      <c r="BE33" s="53"/>
      <c r="BF33" s="53"/>
      <c r="BG33" s="53"/>
      <c r="BH33" s="54"/>
      <c r="BI33" s="54"/>
      <c r="BR33" s="330"/>
      <c r="BS33" s="330"/>
      <c r="BT33" s="330"/>
      <c r="BU33" s="330"/>
      <c r="BV33" s="330"/>
      <c r="BW33" s="330"/>
      <c r="BX33" s="330"/>
      <c r="BY33" s="330"/>
      <c r="BZ33" s="330"/>
      <c r="CA33" s="330"/>
      <c r="CB33" s="330"/>
      <c r="CC33" s="330"/>
      <c r="CD33" s="330"/>
      <c r="CE33" s="330"/>
      <c r="CF33" s="330"/>
      <c r="CG33" s="330"/>
      <c r="CH33" s="330"/>
      <c r="CI33" s="330"/>
      <c r="CJ33" s="330"/>
      <c r="CK33" s="330"/>
      <c r="CL33" s="330"/>
      <c r="CM33" s="330"/>
      <c r="CN33" s="330"/>
      <c r="CO33" s="330"/>
      <c r="CP33" s="330"/>
      <c r="CQ33" s="330"/>
      <c r="CR33" s="330"/>
      <c r="CS33" s="330"/>
      <c r="CT33" s="330"/>
      <c r="CU33" s="330"/>
      <c r="CV33" s="330"/>
      <c r="CW33" s="330"/>
      <c r="CX33" s="330"/>
      <c r="CY33" s="330"/>
      <c r="CZ33" s="330"/>
      <c r="DA33" s="330"/>
      <c r="DB33" s="330"/>
      <c r="DC33" s="330"/>
      <c r="DD33" s="330"/>
      <c r="DE33" s="330"/>
      <c r="DF33" s="330"/>
      <c r="DG33" s="330"/>
      <c r="DH33" s="330"/>
      <c r="DI33" s="330"/>
      <c r="DJ33" s="330"/>
      <c r="DK33" s="330"/>
      <c r="DL33" s="330"/>
      <c r="DM33" s="330"/>
      <c r="DN33" s="330"/>
      <c r="DO33" s="330"/>
      <c r="DP33" s="330"/>
      <c r="DQ33" s="330"/>
      <c r="DR33" s="330"/>
      <c r="DS33" s="330"/>
      <c r="DT33" s="330"/>
      <c r="DU33" s="330"/>
      <c r="DV33" s="330"/>
      <c r="DW33" s="330"/>
      <c r="DX33" s="330"/>
      <c r="DY33" s="330"/>
      <c r="DZ33" s="330"/>
      <c r="EA33" s="330"/>
      <c r="EB33" s="330"/>
      <c r="EC33" s="330"/>
      <c r="ED33" s="330"/>
      <c r="EE33" s="330"/>
      <c r="EF33" s="330"/>
      <c r="EG33" s="330"/>
      <c r="EH33" s="330"/>
      <c r="EI33" s="330"/>
      <c r="EJ33" s="330"/>
      <c r="EK33" s="330"/>
      <c r="EL33" s="330"/>
      <c r="EM33" s="330"/>
      <c r="EN33" s="330"/>
      <c r="EO33" s="330"/>
      <c r="EP33" s="330"/>
      <c r="EQ33" s="330"/>
      <c r="ER33" s="330"/>
      <c r="ES33" s="330"/>
      <c r="ET33" s="330"/>
      <c r="EU33" s="330"/>
      <c r="EV33" s="330"/>
      <c r="EW33" s="330"/>
      <c r="EX33" s="330"/>
      <c r="EY33" s="330"/>
      <c r="EZ33" s="330"/>
      <c r="FA33" s="330"/>
      <c r="FB33" s="330"/>
      <c r="FC33" s="330"/>
      <c r="FD33" s="330"/>
      <c r="FE33" s="330"/>
      <c r="FF33" s="330"/>
      <c r="FG33" s="330"/>
      <c r="FH33" s="330"/>
      <c r="FI33" s="330"/>
      <c r="FJ33" s="330"/>
      <c r="FK33" s="330"/>
      <c r="FL33" s="330"/>
      <c r="FM33" s="330"/>
      <c r="FN33" s="330"/>
      <c r="FO33" s="330"/>
      <c r="FP33" s="330"/>
      <c r="FQ33" s="330"/>
      <c r="FR33" s="330"/>
      <c r="FS33" s="330"/>
      <c r="FT33" s="330"/>
      <c r="FU33" s="330"/>
      <c r="FV33" s="330"/>
      <c r="FW33" s="330"/>
      <c r="FX33" s="330"/>
      <c r="FY33" s="330"/>
      <c r="FZ33" s="330"/>
      <c r="GA33" s="330"/>
      <c r="GB33" s="330"/>
      <c r="GC33" s="330"/>
      <c r="GD33" s="330"/>
      <c r="GE33" s="330"/>
      <c r="GF33" s="330"/>
      <c r="GG33" s="330"/>
      <c r="GH33" s="330"/>
      <c r="GI33" s="330"/>
      <c r="GJ33" s="330"/>
      <c r="GK33" s="330"/>
      <c r="GL33" s="330"/>
      <c r="GM33" s="330"/>
      <c r="GN33" s="330"/>
      <c r="GO33" s="330"/>
      <c r="GP33" s="330"/>
      <c r="GQ33" s="330"/>
      <c r="GR33" s="330"/>
      <c r="GS33" s="330"/>
      <c r="GT33" s="330"/>
      <c r="GU33" s="330"/>
      <c r="GV33" s="330"/>
      <c r="GW33" s="330"/>
      <c r="GX33" s="330"/>
      <c r="GY33" s="330"/>
      <c r="GZ33" s="330"/>
      <c r="HA33" s="330"/>
      <c r="HB33" s="330"/>
      <c r="HC33" s="330"/>
      <c r="HD33" s="330"/>
      <c r="HE33" s="330"/>
      <c r="HF33" s="330"/>
      <c r="HG33" s="330"/>
      <c r="HH33" s="330"/>
      <c r="HI33" s="330"/>
      <c r="HJ33" s="330"/>
      <c r="HK33" s="330"/>
      <c r="HL33" s="330"/>
      <c r="HM33" s="330"/>
      <c r="HN33" s="330"/>
      <c r="HO33" s="330"/>
      <c r="HP33" s="330"/>
      <c r="HQ33" s="330"/>
      <c r="HR33" s="330"/>
      <c r="HS33" s="330"/>
      <c r="HT33" s="330"/>
      <c r="HU33" s="330"/>
      <c r="HV33" s="330"/>
      <c r="HW33" s="330"/>
      <c r="HX33" s="330"/>
      <c r="HY33" s="330"/>
      <c r="HZ33" s="330"/>
      <c r="IA33" s="330"/>
      <c r="IB33" s="330"/>
      <c r="IC33" s="330"/>
      <c r="ID33" s="330"/>
      <c r="IE33" s="330"/>
      <c r="IF33" s="330"/>
      <c r="IG33" s="330"/>
      <c r="IH33" s="330"/>
      <c r="II33" s="330"/>
      <c r="IJ33" s="330"/>
      <c r="IK33" s="330"/>
      <c r="IL33" s="330"/>
      <c r="IM33" s="330"/>
      <c r="IN33" s="330"/>
      <c r="IO33" s="330"/>
      <c r="IP33" s="330"/>
      <c r="IQ33" s="330"/>
      <c r="IR33" s="330"/>
      <c r="IS33" s="330"/>
      <c r="IT33" s="330"/>
      <c r="IU33" s="330"/>
      <c r="IV33" s="352"/>
      <c r="IW33" s="47"/>
      <c r="IX33" s="728"/>
      <c r="IY33" s="731"/>
      <c r="IZ33" s="22"/>
      <c r="JA33" s="22"/>
      <c r="JB33" s="22"/>
      <c r="JC33" s="22"/>
      <c r="JD33" s="22"/>
      <c r="JE33" s="22"/>
      <c r="JF33" s="22"/>
      <c r="JG33" s="22"/>
      <c r="JH33" s="21"/>
      <c r="JI33" s="22"/>
      <c r="JJ33" s="22"/>
      <c r="JK33" s="22"/>
      <c r="JL33" s="22"/>
      <c r="JM33" s="22"/>
      <c r="JN33" s="22"/>
      <c r="JO33" s="22"/>
      <c r="JP33" s="22"/>
      <c r="JQ33" s="22"/>
      <c r="JR33" s="22"/>
      <c r="JS33" s="22"/>
      <c r="JT33" s="22"/>
      <c r="JU33" s="22"/>
      <c r="JV33" s="22"/>
      <c r="JW33" s="22"/>
      <c r="JX33" s="22"/>
      <c r="JY33" s="22"/>
      <c r="JZ33" s="22"/>
      <c r="KA33" s="22"/>
      <c r="KB33" s="22"/>
      <c r="KC33" s="22"/>
      <c r="KD33" s="22"/>
      <c r="KE33" s="22"/>
      <c r="KF33" s="22"/>
      <c r="KG33" s="22"/>
      <c r="KH33" s="22"/>
      <c r="KI33" s="22"/>
      <c r="KJ33" s="22"/>
      <c r="KK33" s="22"/>
      <c r="KL33" s="22"/>
      <c r="KM33" s="22"/>
      <c r="KN33" s="22"/>
      <c r="KO33" s="22"/>
      <c r="KP33" s="22"/>
      <c r="KQ33" s="22"/>
      <c r="KR33" s="22"/>
      <c r="KS33" s="22"/>
      <c r="KT33" s="22"/>
      <c r="KU33" s="22"/>
      <c r="KV33" s="22"/>
      <c r="KW33" s="22"/>
      <c r="KX33" s="22"/>
      <c r="KY33" s="22"/>
      <c r="KZ33" s="22"/>
      <c r="LA33" s="22"/>
      <c r="LB33" s="22"/>
      <c r="LC33" s="22"/>
      <c r="LD33" s="22"/>
      <c r="LE33" s="22"/>
      <c r="LF33" s="22"/>
      <c r="LG33" s="22"/>
      <c r="LH33" s="22"/>
      <c r="LI33" s="22"/>
      <c r="LJ33" s="23"/>
    </row>
    <row r="34" spans="2:338" ht="3.65" customHeight="1">
      <c r="B34" s="814"/>
      <c r="C34" s="815"/>
      <c r="D34" s="815"/>
      <c r="E34" s="815"/>
      <c r="F34" s="815"/>
      <c r="G34" s="815"/>
      <c r="H34" s="815"/>
      <c r="I34" s="815"/>
      <c r="J34" s="815"/>
      <c r="K34" s="815"/>
      <c r="L34" s="815"/>
      <c r="M34" s="815"/>
      <c r="N34" s="815"/>
      <c r="O34" s="815"/>
      <c r="P34" s="815"/>
      <c r="Q34" s="815"/>
      <c r="R34" s="815"/>
      <c r="S34" s="815"/>
      <c r="T34" s="815"/>
      <c r="U34" s="815"/>
      <c r="V34" s="815"/>
      <c r="W34" s="815"/>
      <c r="X34" s="815"/>
      <c r="Y34" s="815"/>
      <c r="Z34" s="815"/>
      <c r="AA34" s="815"/>
      <c r="AB34" s="815"/>
      <c r="AC34" s="815"/>
      <c r="AD34" s="815"/>
      <c r="AE34" s="815"/>
      <c r="AF34" s="815"/>
      <c r="AG34" s="815"/>
      <c r="AH34" s="815"/>
      <c r="AI34" s="815"/>
      <c r="AJ34" s="815"/>
      <c r="AK34" s="815"/>
      <c r="AL34" s="815"/>
      <c r="AM34" s="815"/>
      <c r="AN34" s="815"/>
      <c r="AO34" s="816"/>
      <c r="AP34" s="447"/>
      <c r="AQ34" s="447"/>
      <c r="AR34" s="447"/>
      <c r="AS34" s="447"/>
      <c r="AT34" s="447"/>
      <c r="AU34" s="447"/>
      <c r="AV34" s="447"/>
      <c r="AW34" s="447"/>
      <c r="AX34" s="727"/>
      <c r="AY34" s="728"/>
      <c r="AZ34" s="47"/>
      <c r="BA34" s="427"/>
      <c r="BB34" s="428"/>
      <c r="BC34" s="428"/>
      <c r="BD34" s="428"/>
      <c r="BE34" s="428"/>
      <c r="BF34" s="428"/>
      <c r="BG34" s="420"/>
      <c r="BH34" s="420"/>
      <c r="BI34" s="420"/>
      <c r="BJ34" s="419"/>
      <c r="BK34" s="419"/>
      <c r="BL34" s="419"/>
      <c r="BM34" s="419"/>
      <c r="BN34" s="419"/>
      <c r="BO34" s="419"/>
      <c r="BP34" s="419"/>
      <c r="BQ34" s="419"/>
      <c r="BR34" s="421"/>
      <c r="BS34" s="421"/>
      <c r="BT34" s="421"/>
      <c r="BU34" s="421"/>
      <c r="BV34" s="421"/>
      <c r="BW34" s="421"/>
      <c r="BX34" s="421"/>
      <c r="BY34" s="421"/>
      <c r="BZ34" s="421"/>
      <c r="CA34" s="421"/>
      <c r="CB34" s="421"/>
      <c r="CC34" s="421"/>
      <c r="CD34" s="421"/>
      <c r="CE34" s="421"/>
      <c r="CF34" s="421"/>
      <c r="CG34" s="421"/>
      <c r="CH34" s="421"/>
      <c r="CI34" s="421"/>
      <c r="CJ34" s="421"/>
      <c r="CK34" s="421"/>
      <c r="CL34" s="421"/>
      <c r="CM34" s="421"/>
      <c r="CN34" s="421"/>
      <c r="CO34" s="421"/>
      <c r="CP34" s="421"/>
      <c r="CQ34" s="421"/>
      <c r="CR34" s="421"/>
      <c r="CS34" s="421"/>
      <c r="CT34" s="421"/>
      <c r="CU34" s="421"/>
      <c r="CV34" s="421"/>
      <c r="CW34" s="421"/>
      <c r="CX34" s="421"/>
      <c r="CY34" s="421"/>
      <c r="CZ34" s="421"/>
      <c r="DA34" s="421"/>
      <c r="DB34" s="421"/>
      <c r="DC34" s="421"/>
      <c r="DD34" s="421"/>
      <c r="DE34" s="421"/>
      <c r="DF34" s="421"/>
      <c r="DG34" s="421"/>
      <c r="DH34" s="421"/>
      <c r="DI34" s="421"/>
      <c r="DJ34" s="421"/>
      <c r="DK34" s="421"/>
      <c r="DL34" s="421"/>
      <c r="DM34" s="421"/>
      <c r="DN34" s="421"/>
      <c r="DO34" s="421"/>
      <c r="DP34" s="421"/>
      <c r="DQ34" s="421"/>
      <c r="DR34" s="421"/>
      <c r="DS34" s="421"/>
      <c r="DT34" s="421"/>
      <c r="DU34" s="421"/>
      <c r="DV34" s="421"/>
      <c r="DW34" s="421"/>
      <c r="DX34" s="421"/>
      <c r="DY34" s="421"/>
      <c r="DZ34" s="421"/>
      <c r="EA34" s="421"/>
      <c r="EB34" s="421"/>
      <c r="EC34" s="421"/>
      <c r="ED34" s="421"/>
      <c r="EE34" s="422"/>
      <c r="EF34" s="1388" t="s">
        <v>987</v>
      </c>
      <c r="EG34" s="1389"/>
      <c r="EH34" s="1389"/>
      <c r="EI34" s="1389"/>
      <c r="EJ34" s="1389"/>
      <c r="EK34" s="1389"/>
      <c r="EL34" s="1389"/>
      <c r="EM34" s="1389"/>
      <c r="EN34" s="1389"/>
      <c r="EO34" s="1389"/>
      <c r="EP34" s="1389"/>
      <c r="EQ34" s="1389"/>
      <c r="ER34" s="1389"/>
      <c r="ES34" s="1389"/>
      <c r="ET34" s="1389"/>
      <c r="EU34" s="1389"/>
      <c r="EV34" s="1389"/>
      <c r="EW34" s="1389"/>
      <c r="EX34" s="1389"/>
      <c r="EY34" s="1389"/>
      <c r="EZ34" s="1389"/>
      <c r="FA34" s="1389"/>
      <c r="FB34" s="1389"/>
      <c r="FC34" s="1389"/>
      <c r="FD34" s="1389"/>
      <c r="FE34" s="1389"/>
      <c r="FF34" s="1389"/>
      <c r="FG34" s="1389"/>
      <c r="FH34" s="1389"/>
      <c r="FI34" s="1389"/>
      <c r="FJ34" s="1389"/>
      <c r="FK34" s="1389"/>
      <c r="FL34" s="1389"/>
      <c r="FM34" s="1389"/>
      <c r="FN34" s="1389"/>
      <c r="FO34" s="1389"/>
      <c r="FP34" s="1389"/>
      <c r="FQ34" s="1389"/>
      <c r="FR34" s="1389"/>
      <c r="FS34" s="1389"/>
      <c r="FT34" s="1389"/>
      <c r="FU34" s="1389"/>
      <c r="FV34" s="1389"/>
      <c r="FW34" s="1390"/>
      <c r="FX34" s="1432" t="s">
        <v>988</v>
      </c>
      <c r="FY34" s="1433"/>
      <c r="FZ34" s="1433"/>
      <c r="GA34" s="1433"/>
      <c r="GB34" s="1433"/>
      <c r="GC34" s="1433"/>
      <c r="GD34" s="1433"/>
      <c r="GE34" s="1433"/>
      <c r="GF34" s="1433"/>
      <c r="GG34" s="1433"/>
      <c r="GH34" s="1433"/>
      <c r="GI34" s="1433"/>
      <c r="GJ34" s="1433"/>
      <c r="GK34" s="1433"/>
      <c r="GL34" s="1433"/>
      <c r="GM34" s="1433"/>
      <c r="GN34" s="1433"/>
      <c r="GO34" s="1433"/>
      <c r="GP34" s="1433"/>
      <c r="GQ34" s="1433"/>
      <c r="GR34" s="1433"/>
      <c r="GS34" s="1433"/>
      <c r="GT34" s="1433"/>
      <c r="GU34" s="1433"/>
      <c r="GV34" s="1433"/>
      <c r="GW34" s="1433"/>
      <c r="GX34" s="1433"/>
      <c r="GY34" s="1433"/>
      <c r="GZ34" s="1433"/>
      <c r="HA34" s="1433"/>
      <c r="HB34" s="1433"/>
      <c r="HC34" s="1433"/>
      <c r="HD34" s="1433"/>
      <c r="HE34" s="1433"/>
      <c r="HF34" s="1433"/>
      <c r="HG34" s="1433"/>
      <c r="HH34" s="1433"/>
      <c r="HI34" s="1433"/>
      <c r="HJ34" s="1433"/>
      <c r="HK34" s="1433"/>
      <c r="HL34" s="1433"/>
      <c r="HM34" s="1433"/>
      <c r="HN34" s="1433"/>
      <c r="HO34" s="1433"/>
      <c r="HP34" s="1433"/>
      <c r="HQ34" s="1433"/>
      <c r="HR34" s="1433"/>
      <c r="HS34" s="1433"/>
      <c r="HT34" s="1433"/>
      <c r="HU34" s="1433"/>
      <c r="HV34" s="1433"/>
      <c r="HW34" s="1433"/>
      <c r="HX34" s="1433"/>
      <c r="HY34" s="1433"/>
      <c r="HZ34" s="1434"/>
      <c r="IA34" s="421"/>
      <c r="IB34" s="421"/>
      <c r="IC34" s="421"/>
      <c r="ID34" s="421"/>
      <c r="IE34" s="421"/>
      <c r="IF34" s="421"/>
      <c r="IG34" s="421"/>
      <c r="IH34" s="421"/>
      <c r="II34" s="421"/>
      <c r="IJ34" s="421"/>
      <c r="IK34" s="421"/>
      <c r="IL34" s="421"/>
      <c r="IM34" s="421"/>
      <c r="IN34" s="421"/>
      <c r="IO34" s="421"/>
      <c r="IP34" s="421"/>
      <c r="IQ34" s="421"/>
      <c r="IR34" s="421"/>
      <c r="IS34" s="421"/>
      <c r="IT34" s="421"/>
      <c r="IU34" s="421"/>
      <c r="IV34" s="422"/>
      <c r="IW34" s="47"/>
      <c r="IX34" s="728"/>
      <c r="IY34" s="731"/>
      <c r="IZ34" s="22"/>
      <c r="JA34" s="22"/>
      <c r="JB34" s="22"/>
      <c r="JC34" s="22"/>
      <c r="JD34" s="22"/>
      <c r="JE34" s="22"/>
      <c r="JF34" s="22"/>
      <c r="JG34" s="22"/>
      <c r="JH34" s="21"/>
      <c r="JI34" s="22"/>
      <c r="JJ34" s="22"/>
      <c r="JK34" s="22"/>
      <c r="JL34" s="22"/>
      <c r="JM34" s="22"/>
      <c r="JN34" s="22"/>
      <c r="JO34" s="22"/>
      <c r="JP34" s="22"/>
      <c r="JQ34" s="22"/>
      <c r="JR34" s="22"/>
      <c r="JS34" s="22"/>
      <c r="JT34" s="22"/>
      <c r="JU34" s="22"/>
      <c r="JV34" s="22"/>
      <c r="JW34" s="22"/>
      <c r="JX34" s="22"/>
      <c r="JY34" s="22"/>
      <c r="JZ34" s="22"/>
      <c r="KA34" s="22"/>
      <c r="KB34" s="22"/>
      <c r="KC34" s="22"/>
      <c r="KD34" s="22"/>
      <c r="KE34" s="22"/>
      <c r="KF34" s="22"/>
      <c r="KG34" s="22"/>
      <c r="KH34" s="22"/>
      <c r="KI34" s="22"/>
      <c r="KJ34" s="22"/>
      <c r="KK34" s="22"/>
      <c r="KL34" s="22"/>
      <c r="KM34" s="22"/>
      <c r="KN34" s="22"/>
      <c r="KO34" s="22"/>
      <c r="KP34" s="22"/>
      <c r="KQ34" s="22"/>
      <c r="KR34" s="22"/>
      <c r="KS34" s="22"/>
      <c r="KT34" s="22"/>
      <c r="KU34" s="22"/>
      <c r="KV34" s="22"/>
      <c r="KW34" s="22"/>
      <c r="KX34" s="22"/>
      <c r="KY34" s="22"/>
      <c r="KZ34" s="22"/>
      <c r="LA34" s="22"/>
      <c r="LB34" s="22"/>
      <c r="LC34" s="22"/>
      <c r="LD34" s="22"/>
      <c r="LE34" s="22"/>
      <c r="LF34" s="22"/>
      <c r="LG34" s="22"/>
      <c r="LH34" s="22"/>
      <c r="LI34" s="22"/>
      <c r="LJ34" s="23"/>
    </row>
    <row r="35" spans="2:338" ht="3.65" customHeight="1">
      <c r="B35" s="814"/>
      <c r="C35" s="815"/>
      <c r="D35" s="815"/>
      <c r="E35" s="815"/>
      <c r="F35" s="815"/>
      <c r="G35" s="815"/>
      <c r="H35" s="815"/>
      <c r="I35" s="815"/>
      <c r="J35" s="815"/>
      <c r="K35" s="815"/>
      <c r="L35" s="815"/>
      <c r="M35" s="815"/>
      <c r="N35" s="815"/>
      <c r="O35" s="815"/>
      <c r="P35" s="815"/>
      <c r="Q35" s="815"/>
      <c r="R35" s="815"/>
      <c r="S35" s="815"/>
      <c r="T35" s="815"/>
      <c r="U35" s="815"/>
      <c r="V35" s="815"/>
      <c r="W35" s="815"/>
      <c r="X35" s="815"/>
      <c r="Y35" s="815"/>
      <c r="Z35" s="815"/>
      <c r="AA35" s="815"/>
      <c r="AB35" s="815"/>
      <c r="AC35" s="815"/>
      <c r="AD35" s="815"/>
      <c r="AE35" s="815"/>
      <c r="AF35" s="815"/>
      <c r="AG35" s="815"/>
      <c r="AH35" s="815"/>
      <c r="AI35" s="815"/>
      <c r="AJ35" s="815"/>
      <c r="AK35" s="815"/>
      <c r="AL35" s="815"/>
      <c r="AM35" s="815"/>
      <c r="AN35" s="815"/>
      <c r="AO35" s="816"/>
      <c r="AP35" s="447"/>
      <c r="AQ35" s="447"/>
      <c r="AR35" s="447"/>
      <c r="AS35" s="447"/>
      <c r="AT35" s="447"/>
      <c r="AU35" s="447"/>
      <c r="AV35" s="447"/>
      <c r="AW35" s="447"/>
      <c r="AX35" s="727"/>
      <c r="AY35" s="728"/>
      <c r="AZ35" s="47"/>
      <c r="BA35" s="429"/>
      <c r="BB35" s="430"/>
      <c r="BC35" s="430"/>
      <c r="BD35" s="430"/>
      <c r="BE35" s="430"/>
      <c r="BF35" s="430"/>
      <c r="BG35" s="415"/>
      <c r="BH35" s="415"/>
      <c r="BI35" s="415"/>
      <c r="BJ35" s="417"/>
      <c r="BK35" s="417"/>
      <c r="BL35" s="417"/>
      <c r="BM35" s="417"/>
      <c r="BN35" s="417"/>
      <c r="BO35" s="417"/>
      <c r="BP35" s="417"/>
      <c r="BQ35" s="417"/>
      <c r="BR35" s="416"/>
      <c r="BS35" s="416"/>
      <c r="BT35" s="416"/>
      <c r="BU35" s="416"/>
      <c r="BV35" s="416"/>
      <c r="BW35" s="416"/>
      <c r="BX35" s="416"/>
      <c r="BY35" s="416"/>
      <c r="BZ35" s="416"/>
      <c r="CA35" s="416"/>
      <c r="CB35" s="416"/>
      <c r="CC35" s="416"/>
      <c r="CD35" s="416"/>
      <c r="CE35" s="416"/>
      <c r="CF35" s="416"/>
      <c r="CG35" s="416"/>
      <c r="CH35" s="416"/>
      <c r="CI35" s="416"/>
      <c r="CJ35" s="416"/>
      <c r="CK35" s="416"/>
      <c r="CL35" s="416"/>
      <c r="CM35" s="416"/>
      <c r="CN35" s="416"/>
      <c r="CO35" s="416"/>
      <c r="CP35" s="416"/>
      <c r="CQ35" s="416"/>
      <c r="CR35" s="416"/>
      <c r="CS35" s="416"/>
      <c r="CT35" s="416"/>
      <c r="CU35" s="416"/>
      <c r="CV35" s="416"/>
      <c r="CW35" s="416"/>
      <c r="CX35" s="416"/>
      <c r="CY35" s="416"/>
      <c r="CZ35" s="416"/>
      <c r="DA35" s="416"/>
      <c r="DB35" s="416"/>
      <c r="DC35" s="416"/>
      <c r="DD35" s="416"/>
      <c r="DE35" s="416"/>
      <c r="DF35" s="416"/>
      <c r="DG35" s="416"/>
      <c r="DH35" s="416"/>
      <c r="DI35" s="416"/>
      <c r="DJ35" s="416"/>
      <c r="DK35" s="416"/>
      <c r="DL35" s="416"/>
      <c r="DM35" s="416"/>
      <c r="DN35" s="416"/>
      <c r="DO35" s="416"/>
      <c r="DP35" s="416"/>
      <c r="DQ35" s="416"/>
      <c r="DR35" s="416"/>
      <c r="DS35" s="416"/>
      <c r="DT35" s="416"/>
      <c r="DU35" s="416"/>
      <c r="DV35" s="416"/>
      <c r="DW35" s="416"/>
      <c r="DX35" s="416"/>
      <c r="DY35" s="416"/>
      <c r="DZ35" s="416"/>
      <c r="EA35" s="416"/>
      <c r="EB35" s="416"/>
      <c r="EC35" s="416"/>
      <c r="ED35" s="416"/>
      <c r="EE35" s="423"/>
      <c r="EF35" s="1391"/>
      <c r="EG35" s="1392"/>
      <c r="EH35" s="1392"/>
      <c r="EI35" s="1392"/>
      <c r="EJ35" s="1392"/>
      <c r="EK35" s="1392"/>
      <c r="EL35" s="1392"/>
      <c r="EM35" s="1392"/>
      <c r="EN35" s="1392"/>
      <c r="EO35" s="1392"/>
      <c r="EP35" s="1392"/>
      <c r="EQ35" s="1392"/>
      <c r="ER35" s="1392"/>
      <c r="ES35" s="1392"/>
      <c r="ET35" s="1392"/>
      <c r="EU35" s="1392"/>
      <c r="EV35" s="1392"/>
      <c r="EW35" s="1392"/>
      <c r="EX35" s="1392"/>
      <c r="EY35" s="1392"/>
      <c r="EZ35" s="1392"/>
      <c r="FA35" s="1392"/>
      <c r="FB35" s="1392"/>
      <c r="FC35" s="1392"/>
      <c r="FD35" s="1392"/>
      <c r="FE35" s="1392"/>
      <c r="FF35" s="1392"/>
      <c r="FG35" s="1392"/>
      <c r="FH35" s="1392"/>
      <c r="FI35" s="1392"/>
      <c r="FJ35" s="1392"/>
      <c r="FK35" s="1392"/>
      <c r="FL35" s="1392"/>
      <c r="FM35" s="1392"/>
      <c r="FN35" s="1392"/>
      <c r="FO35" s="1392"/>
      <c r="FP35" s="1392"/>
      <c r="FQ35" s="1392"/>
      <c r="FR35" s="1392"/>
      <c r="FS35" s="1392"/>
      <c r="FT35" s="1392"/>
      <c r="FU35" s="1392"/>
      <c r="FV35" s="1392"/>
      <c r="FW35" s="1393"/>
      <c r="FX35" s="1435"/>
      <c r="FY35" s="1436"/>
      <c r="FZ35" s="1436"/>
      <c r="GA35" s="1436"/>
      <c r="GB35" s="1436"/>
      <c r="GC35" s="1436"/>
      <c r="GD35" s="1436"/>
      <c r="GE35" s="1436"/>
      <c r="GF35" s="1436"/>
      <c r="GG35" s="1436"/>
      <c r="GH35" s="1436"/>
      <c r="GI35" s="1436"/>
      <c r="GJ35" s="1436"/>
      <c r="GK35" s="1436"/>
      <c r="GL35" s="1436"/>
      <c r="GM35" s="1436"/>
      <c r="GN35" s="1436"/>
      <c r="GO35" s="1436"/>
      <c r="GP35" s="1436"/>
      <c r="GQ35" s="1436"/>
      <c r="GR35" s="1436"/>
      <c r="GS35" s="1436"/>
      <c r="GT35" s="1436"/>
      <c r="GU35" s="1436"/>
      <c r="GV35" s="1436"/>
      <c r="GW35" s="1436"/>
      <c r="GX35" s="1436"/>
      <c r="GY35" s="1436"/>
      <c r="GZ35" s="1436"/>
      <c r="HA35" s="1436"/>
      <c r="HB35" s="1436"/>
      <c r="HC35" s="1436"/>
      <c r="HD35" s="1436"/>
      <c r="HE35" s="1436"/>
      <c r="HF35" s="1436"/>
      <c r="HG35" s="1436"/>
      <c r="HH35" s="1436"/>
      <c r="HI35" s="1436"/>
      <c r="HJ35" s="1436"/>
      <c r="HK35" s="1436"/>
      <c r="HL35" s="1436"/>
      <c r="HM35" s="1436"/>
      <c r="HN35" s="1436"/>
      <c r="HO35" s="1436"/>
      <c r="HP35" s="1436"/>
      <c r="HQ35" s="1436"/>
      <c r="HR35" s="1436"/>
      <c r="HS35" s="1436"/>
      <c r="HT35" s="1436"/>
      <c r="HU35" s="1436"/>
      <c r="HV35" s="1436"/>
      <c r="HW35" s="1436"/>
      <c r="HX35" s="1436"/>
      <c r="HY35" s="1436"/>
      <c r="HZ35" s="1437"/>
      <c r="IA35" s="416"/>
      <c r="IB35" s="416"/>
      <c r="IC35" s="416"/>
      <c r="ID35" s="416"/>
      <c r="IE35" s="416"/>
      <c r="IF35" s="416"/>
      <c r="IG35" s="416"/>
      <c r="IH35" s="416"/>
      <c r="II35" s="416"/>
      <c r="IJ35" s="416"/>
      <c r="IK35" s="416"/>
      <c r="IL35" s="416"/>
      <c r="IM35" s="416"/>
      <c r="IN35" s="416"/>
      <c r="IO35" s="416"/>
      <c r="IP35" s="416"/>
      <c r="IQ35" s="416"/>
      <c r="IR35" s="416"/>
      <c r="IS35" s="416"/>
      <c r="IT35" s="416"/>
      <c r="IU35" s="416"/>
      <c r="IV35" s="423"/>
      <c r="IW35" s="47"/>
      <c r="IX35" s="728"/>
      <c r="IY35" s="731"/>
      <c r="IZ35" s="22"/>
      <c r="JA35" s="22"/>
      <c r="JB35" s="22"/>
      <c r="JC35" s="22"/>
      <c r="JD35" s="22"/>
      <c r="JE35" s="22"/>
      <c r="JF35" s="22"/>
      <c r="JG35" s="22"/>
      <c r="JH35" s="21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2"/>
      <c r="LI35" s="22"/>
      <c r="LJ35" s="23"/>
    </row>
    <row r="36" spans="2:338" ht="3.65" customHeight="1">
      <c r="B36" s="814"/>
      <c r="C36" s="815"/>
      <c r="D36" s="815"/>
      <c r="E36" s="815"/>
      <c r="F36" s="815"/>
      <c r="G36" s="815"/>
      <c r="H36" s="815"/>
      <c r="I36" s="815"/>
      <c r="J36" s="815"/>
      <c r="K36" s="815"/>
      <c r="L36" s="815"/>
      <c r="M36" s="815"/>
      <c r="N36" s="815"/>
      <c r="O36" s="815"/>
      <c r="P36" s="815"/>
      <c r="Q36" s="815"/>
      <c r="R36" s="815"/>
      <c r="S36" s="815"/>
      <c r="T36" s="815"/>
      <c r="U36" s="815"/>
      <c r="V36" s="815"/>
      <c r="W36" s="815"/>
      <c r="X36" s="815"/>
      <c r="Y36" s="815"/>
      <c r="Z36" s="815"/>
      <c r="AA36" s="815"/>
      <c r="AB36" s="815"/>
      <c r="AC36" s="815"/>
      <c r="AD36" s="815"/>
      <c r="AE36" s="815"/>
      <c r="AF36" s="815"/>
      <c r="AG36" s="815"/>
      <c r="AH36" s="815"/>
      <c r="AI36" s="815"/>
      <c r="AJ36" s="815"/>
      <c r="AK36" s="815"/>
      <c r="AL36" s="815"/>
      <c r="AM36" s="815"/>
      <c r="AN36" s="815"/>
      <c r="AO36" s="816"/>
      <c r="AP36" s="447"/>
      <c r="AQ36" s="447"/>
      <c r="AR36" s="447"/>
      <c r="AS36" s="447"/>
      <c r="AT36" s="447"/>
      <c r="AU36" s="447"/>
      <c r="AV36" s="447"/>
      <c r="AW36" s="447"/>
      <c r="AX36" s="727"/>
      <c r="AY36" s="728"/>
      <c r="AZ36" s="728" t="e" vm="3">
        <v>#VALUE!</v>
      </c>
      <c r="BA36" s="429"/>
      <c r="BB36" s="430"/>
      <c r="BC36" s="430"/>
      <c r="BD36" s="430"/>
      <c r="BE36" s="430"/>
      <c r="BF36" s="430"/>
      <c r="BG36" s="424"/>
      <c r="BH36" s="424"/>
      <c r="BI36" s="424"/>
      <c r="BJ36" s="425"/>
      <c r="BK36" s="425"/>
      <c r="BL36" s="425"/>
      <c r="BM36" s="425"/>
      <c r="BN36" s="425"/>
      <c r="BO36" s="425"/>
      <c r="BP36" s="425"/>
      <c r="BQ36" s="425"/>
      <c r="BR36" s="418"/>
      <c r="BS36" s="418"/>
      <c r="BT36" s="418"/>
      <c r="BU36" s="418"/>
      <c r="BV36" s="418"/>
      <c r="BW36" s="418"/>
      <c r="BX36" s="418"/>
      <c r="BY36" s="418"/>
      <c r="BZ36" s="418"/>
      <c r="CA36" s="418"/>
      <c r="CB36" s="418"/>
      <c r="CC36" s="418"/>
      <c r="CD36" s="418"/>
      <c r="CE36" s="418"/>
      <c r="CF36" s="418"/>
      <c r="CG36" s="418"/>
      <c r="CH36" s="418"/>
      <c r="CI36" s="418"/>
      <c r="CJ36" s="418"/>
      <c r="CK36" s="418"/>
      <c r="CL36" s="418"/>
      <c r="CM36" s="418"/>
      <c r="CN36" s="418"/>
      <c r="CO36" s="418"/>
      <c r="CP36" s="418"/>
      <c r="CQ36" s="418"/>
      <c r="CR36" s="418"/>
      <c r="CS36" s="418"/>
      <c r="CT36" s="418"/>
      <c r="CU36" s="418"/>
      <c r="CV36" s="418"/>
      <c r="CW36" s="418"/>
      <c r="CX36" s="418"/>
      <c r="CY36" s="418"/>
      <c r="CZ36" s="418"/>
      <c r="DA36" s="418"/>
      <c r="DB36" s="418"/>
      <c r="DC36" s="418"/>
      <c r="DD36" s="418"/>
      <c r="DE36" s="418"/>
      <c r="DF36" s="418"/>
      <c r="DG36" s="418"/>
      <c r="DH36" s="418"/>
      <c r="DI36" s="418"/>
      <c r="DJ36" s="418"/>
      <c r="DK36" s="418"/>
      <c r="DL36" s="418"/>
      <c r="DM36" s="418"/>
      <c r="DN36" s="418"/>
      <c r="DO36" s="418"/>
      <c r="DP36" s="418"/>
      <c r="DQ36" s="418"/>
      <c r="DR36" s="418"/>
      <c r="DS36" s="418"/>
      <c r="DT36" s="418"/>
      <c r="DU36" s="418"/>
      <c r="DV36" s="418"/>
      <c r="DW36" s="418"/>
      <c r="DX36" s="418"/>
      <c r="DY36" s="418"/>
      <c r="DZ36" s="418"/>
      <c r="EA36" s="418"/>
      <c r="EB36" s="418"/>
      <c r="EC36" s="418"/>
      <c r="ED36" s="418"/>
      <c r="EE36" s="426"/>
      <c r="EF36" s="1394"/>
      <c r="EG36" s="1395"/>
      <c r="EH36" s="1395"/>
      <c r="EI36" s="1395"/>
      <c r="EJ36" s="1395"/>
      <c r="EK36" s="1395"/>
      <c r="EL36" s="1395"/>
      <c r="EM36" s="1395"/>
      <c r="EN36" s="1395"/>
      <c r="EO36" s="1395"/>
      <c r="EP36" s="1395"/>
      <c r="EQ36" s="1395"/>
      <c r="ER36" s="1395"/>
      <c r="ES36" s="1395"/>
      <c r="ET36" s="1395"/>
      <c r="EU36" s="1395"/>
      <c r="EV36" s="1395"/>
      <c r="EW36" s="1395"/>
      <c r="EX36" s="1395"/>
      <c r="EY36" s="1395"/>
      <c r="EZ36" s="1395"/>
      <c r="FA36" s="1395"/>
      <c r="FB36" s="1395"/>
      <c r="FC36" s="1395"/>
      <c r="FD36" s="1395"/>
      <c r="FE36" s="1395"/>
      <c r="FF36" s="1395"/>
      <c r="FG36" s="1395"/>
      <c r="FH36" s="1395"/>
      <c r="FI36" s="1395"/>
      <c r="FJ36" s="1395"/>
      <c r="FK36" s="1395"/>
      <c r="FL36" s="1395"/>
      <c r="FM36" s="1395"/>
      <c r="FN36" s="1395"/>
      <c r="FO36" s="1395"/>
      <c r="FP36" s="1395"/>
      <c r="FQ36" s="1395"/>
      <c r="FR36" s="1395"/>
      <c r="FS36" s="1395"/>
      <c r="FT36" s="1395"/>
      <c r="FU36" s="1395"/>
      <c r="FV36" s="1395"/>
      <c r="FW36" s="1396"/>
      <c r="FX36" s="1438"/>
      <c r="FY36" s="1439"/>
      <c r="FZ36" s="1439"/>
      <c r="GA36" s="1439"/>
      <c r="GB36" s="1439"/>
      <c r="GC36" s="1439"/>
      <c r="GD36" s="1439"/>
      <c r="GE36" s="1439"/>
      <c r="GF36" s="1439"/>
      <c r="GG36" s="1439"/>
      <c r="GH36" s="1439"/>
      <c r="GI36" s="1439"/>
      <c r="GJ36" s="1439"/>
      <c r="GK36" s="1439"/>
      <c r="GL36" s="1439"/>
      <c r="GM36" s="1439"/>
      <c r="GN36" s="1439"/>
      <c r="GO36" s="1439"/>
      <c r="GP36" s="1439"/>
      <c r="GQ36" s="1439"/>
      <c r="GR36" s="1439"/>
      <c r="GS36" s="1439"/>
      <c r="GT36" s="1439"/>
      <c r="GU36" s="1439"/>
      <c r="GV36" s="1439"/>
      <c r="GW36" s="1439"/>
      <c r="GX36" s="1439"/>
      <c r="GY36" s="1439"/>
      <c r="GZ36" s="1439"/>
      <c r="HA36" s="1439"/>
      <c r="HB36" s="1439"/>
      <c r="HC36" s="1439"/>
      <c r="HD36" s="1439"/>
      <c r="HE36" s="1439"/>
      <c r="HF36" s="1439"/>
      <c r="HG36" s="1439"/>
      <c r="HH36" s="1439"/>
      <c r="HI36" s="1439"/>
      <c r="HJ36" s="1439"/>
      <c r="HK36" s="1439"/>
      <c r="HL36" s="1439"/>
      <c r="HM36" s="1439"/>
      <c r="HN36" s="1439"/>
      <c r="HO36" s="1439"/>
      <c r="HP36" s="1439"/>
      <c r="HQ36" s="1439"/>
      <c r="HR36" s="1439"/>
      <c r="HS36" s="1439"/>
      <c r="HT36" s="1439"/>
      <c r="HU36" s="1439"/>
      <c r="HV36" s="1439"/>
      <c r="HW36" s="1439"/>
      <c r="HX36" s="1439"/>
      <c r="HY36" s="1439"/>
      <c r="HZ36" s="1440"/>
      <c r="IA36" s="418"/>
      <c r="IB36" s="418"/>
      <c r="IC36" s="418"/>
      <c r="ID36" s="418"/>
      <c r="IE36" s="418"/>
      <c r="IF36" s="418"/>
      <c r="IG36" s="418"/>
      <c r="IH36" s="418"/>
      <c r="II36" s="418"/>
      <c r="IJ36" s="418"/>
      <c r="IK36" s="418"/>
      <c r="IL36" s="418"/>
      <c r="IM36" s="418"/>
      <c r="IN36" s="418"/>
      <c r="IO36" s="418"/>
      <c r="IP36" s="418"/>
      <c r="IQ36" s="418"/>
      <c r="IR36" s="418"/>
      <c r="IS36" s="418"/>
      <c r="IT36" s="418"/>
      <c r="IU36" s="418"/>
      <c r="IV36" s="426"/>
      <c r="IW36" s="728"/>
      <c r="IX36" s="728"/>
      <c r="IY36" s="731"/>
      <c r="IZ36" s="22"/>
      <c r="JA36" s="22"/>
      <c r="JB36" s="22"/>
      <c r="JC36" s="22"/>
      <c r="JD36" s="22"/>
      <c r="JE36" s="22"/>
      <c r="JF36" s="22"/>
      <c r="JG36" s="22"/>
      <c r="JH36" s="21"/>
      <c r="JI36" s="22"/>
      <c r="JJ36" s="22"/>
      <c r="JK36" s="22"/>
      <c r="JL36" s="22"/>
      <c r="JM36" s="22"/>
      <c r="JN36" s="22"/>
      <c r="JO36" s="22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2"/>
      <c r="KB36" s="22"/>
      <c r="KC36" s="22"/>
      <c r="KD36" s="22"/>
      <c r="KE36" s="22"/>
      <c r="KF36" s="22"/>
      <c r="KG36" s="22"/>
      <c r="KH36" s="22"/>
      <c r="KI36" s="22"/>
      <c r="KJ36" s="22"/>
      <c r="KK36" s="22"/>
      <c r="KL36" s="22"/>
      <c r="KM36" s="22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2"/>
      <c r="LI36" s="22"/>
      <c r="LJ36" s="23"/>
    </row>
    <row r="37" spans="2:338" ht="3.65" customHeight="1" thickBot="1">
      <c r="B37" s="817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/>
      <c r="T37" s="818"/>
      <c r="U37" s="818"/>
      <c r="V37" s="818"/>
      <c r="W37" s="818"/>
      <c r="X37" s="818"/>
      <c r="Y37" s="818"/>
      <c r="Z37" s="818"/>
      <c r="AA37" s="818"/>
      <c r="AB37" s="818"/>
      <c r="AC37" s="818"/>
      <c r="AD37" s="818"/>
      <c r="AE37" s="818"/>
      <c r="AF37" s="818"/>
      <c r="AG37" s="818"/>
      <c r="AH37" s="818"/>
      <c r="AI37" s="818"/>
      <c r="AJ37" s="818"/>
      <c r="AK37" s="818"/>
      <c r="AL37" s="818"/>
      <c r="AM37" s="818"/>
      <c r="AN37" s="818"/>
      <c r="AO37" s="819"/>
      <c r="AP37" s="447"/>
      <c r="AQ37" s="447"/>
      <c r="AR37" s="447"/>
      <c r="AS37" s="447"/>
      <c r="AT37" s="447"/>
      <c r="AU37" s="447"/>
      <c r="AV37" s="447"/>
      <c r="AW37" s="447"/>
      <c r="AX37" s="727"/>
      <c r="AY37" s="728"/>
      <c r="AZ37" s="728"/>
      <c r="BA37" s="1346" t="s">
        <v>1011</v>
      </c>
      <c r="BB37" s="1347"/>
      <c r="BC37" s="1347"/>
      <c r="BD37" s="1348" t="s">
        <v>6</v>
      </c>
      <c r="BE37" s="1348"/>
      <c r="BF37" s="1349"/>
      <c r="BG37" s="954" t="s">
        <v>124</v>
      </c>
      <c r="BH37" s="954"/>
      <c r="BI37" s="954"/>
      <c r="BJ37" s="954"/>
      <c r="BK37" s="954"/>
      <c r="BL37" s="954"/>
      <c r="BM37" s="954"/>
      <c r="BN37" s="954"/>
      <c r="BO37" s="954"/>
      <c r="BP37" s="954"/>
      <c r="BQ37" s="954"/>
      <c r="BR37" s="1108" t="s">
        <v>125</v>
      </c>
      <c r="BS37" s="1108"/>
      <c r="BT37" s="1108"/>
      <c r="BU37" s="1108"/>
      <c r="BV37" s="1108"/>
      <c r="BW37" s="1108"/>
      <c r="BX37" s="1108"/>
      <c r="BY37" s="1108"/>
      <c r="BZ37" s="1108"/>
      <c r="CA37" s="1108"/>
      <c r="CB37" s="1108"/>
      <c r="CC37" s="1108" t="s">
        <v>989</v>
      </c>
      <c r="CD37" s="1108"/>
      <c r="CE37" s="1108"/>
      <c r="CF37" s="1108"/>
      <c r="CG37" s="1108"/>
      <c r="CH37" s="1108"/>
      <c r="CI37" s="1108"/>
      <c r="CJ37" s="1108"/>
      <c r="CK37" s="1108"/>
      <c r="CL37" s="1108"/>
      <c r="CM37" s="1108"/>
      <c r="CN37" s="1108" t="s">
        <v>127</v>
      </c>
      <c r="CO37" s="1108"/>
      <c r="CP37" s="1108"/>
      <c r="CQ37" s="1108"/>
      <c r="CR37" s="1108"/>
      <c r="CS37" s="1108"/>
      <c r="CT37" s="1108"/>
      <c r="CU37" s="1108"/>
      <c r="CV37" s="1108"/>
      <c r="CW37" s="1108"/>
      <c r="CX37" s="1108"/>
      <c r="CY37" s="1108" t="s">
        <v>990</v>
      </c>
      <c r="CZ37" s="1108"/>
      <c r="DA37" s="1108"/>
      <c r="DB37" s="1108"/>
      <c r="DC37" s="1108"/>
      <c r="DD37" s="1108"/>
      <c r="DE37" s="1108"/>
      <c r="DF37" s="1108"/>
      <c r="DG37" s="1108"/>
      <c r="DH37" s="1108"/>
      <c r="DI37" s="1108"/>
      <c r="DJ37" s="1108" t="s">
        <v>991</v>
      </c>
      <c r="DK37" s="1108"/>
      <c r="DL37" s="1108"/>
      <c r="DM37" s="1108"/>
      <c r="DN37" s="1108"/>
      <c r="DO37" s="1108"/>
      <c r="DP37" s="1108"/>
      <c r="DQ37" s="1108"/>
      <c r="DR37" s="1108"/>
      <c r="DS37" s="1108"/>
      <c r="DT37" s="1108"/>
      <c r="DU37" s="1108" t="s">
        <v>129</v>
      </c>
      <c r="DV37" s="1108"/>
      <c r="DW37" s="1108"/>
      <c r="DX37" s="1108"/>
      <c r="DY37" s="1108"/>
      <c r="DZ37" s="1108"/>
      <c r="EA37" s="1108"/>
      <c r="EB37" s="1108"/>
      <c r="EC37" s="1108"/>
      <c r="ED37" s="1108"/>
      <c r="EE37" s="1237"/>
      <c r="EF37" s="1351" t="s">
        <v>979</v>
      </c>
      <c r="EG37" s="1351"/>
      <c r="EH37" s="1351"/>
      <c r="EI37" s="1351"/>
      <c r="EJ37" s="1351"/>
      <c r="EK37" s="1351"/>
      <c r="EL37" s="1351"/>
      <c r="EM37" s="1351"/>
      <c r="EN37" s="1351"/>
      <c r="EO37" s="1351"/>
      <c r="EP37" s="1351"/>
      <c r="EQ37" s="1351" t="s">
        <v>308</v>
      </c>
      <c r="ER37" s="1351"/>
      <c r="ES37" s="1351"/>
      <c r="ET37" s="1351"/>
      <c r="EU37" s="1351"/>
      <c r="EV37" s="1351"/>
      <c r="EW37" s="1351"/>
      <c r="EX37" s="1351"/>
      <c r="EY37" s="1351"/>
      <c r="EZ37" s="1351"/>
      <c r="FA37" s="1351"/>
      <c r="FB37" s="1351" t="s">
        <v>299</v>
      </c>
      <c r="FC37" s="1351"/>
      <c r="FD37" s="1351"/>
      <c r="FE37" s="1351"/>
      <c r="FF37" s="1351"/>
      <c r="FG37" s="1351"/>
      <c r="FH37" s="1351"/>
      <c r="FI37" s="1351"/>
      <c r="FJ37" s="1351"/>
      <c r="FK37" s="1351"/>
      <c r="FL37" s="1351"/>
      <c r="FM37" s="1351" t="s">
        <v>980</v>
      </c>
      <c r="FN37" s="1351"/>
      <c r="FO37" s="1351"/>
      <c r="FP37" s="1351"/>
      <c r="FQ37" s="1351"/>
      <c r="FR37" s="1351"/>
      <c r="FS37" s="1351"/>
      <c r="FT37" s="1351"/>
      <c r="FU37" s="1351"/>
      <c r="FV37" s="1351"/>
      <c r="FW37" s="1351"/>
      <c r="FX37" s="1356" t="s">
        <v>982</v>
      </c>
      <c r="FY37" s="1356"/>
      <c r="FZ37" s="1356"/>
      <c r="GA37" s="1356"/>
      <c r="GB37" s="1356"/>
      <c r="GC37" s="1356"/>
      <c r="GD37" s="1356"/>
      <c r="GE37" s="1356"/>
      <c r="GF37" s="1356"/>
      <c r="GG37" s="1356"/>
      <c r="GH37" s="1356"/>
      <c r="GI37" s="1356" t="s">
        <v>983</v>
      </c>
      <c r="GJ37" s="1356"/>
      <c r="GK37" s="1356"/>
      <c r="GL37" s="1356"/>
      <c r="GM37" s="1356"/>
      <c r="GN37" s="1356"/>
      <c r="GO37" s="1356"/>
      <c r="GP37" s="1356"/>
      <c r="GQ37" s="1356"/>
      <c r="GR37" s="1356"/>
      <c r="GS37" s="1356"/>
      <c r="GT37" s="1353" t="s">
        <v>981</v>
      </c>
      <c r="GU37" s="1353"/>
      <c r="GV37" s="1353"/>
      <c r="GW37" s="1353"/>
      <c r="GX37" s="1353"/>
      <c r="GY37" s="1353"/>
      <c r="GZ37" s="1353"/>
      <c r="HA37" s="1353"/>
      <c r="HB37" s="1353"/>
      <c r="HC37" s="1353"/>
      <c r="HD37" s="1353"/>
      <c r="HE37" s="1353" t="s">
        <v>984</v>
      </c>
      <c r="HF37" s="1353"/>
      <c r="HG37" s="1353"/>
      <c r="HH37" s="1353"/>
      <c r="HI37" s="1353"/>
      <c r="HJ37" s="1353"/>
      <c r="HK37" s="1353"/>
      <c r="HL37" s="1353"/>
      <c r="HM37" s="1353"/>
      <c r="HN37" s="1353"/>
      <c r="HO37" s="1353"/>
      <c r="HP37" s="1353" t="s">
        <v>1012</v>
      </c>
      <c r="HQ37" s="1353"/>
      <c r="HR37" s="1353"/>
      <c r="HS37" s="1353"/>
      <c r="HT37" s="1353"/>
      <c r="HU37" s="1353"/>
      <c r="HV37" s="1353"/>
      <c r="HW37" s="1353"/>
      <c r="HX37" s="1353"/>
      <c r="HY37" s="1353"/>
      <c r="HZ37" s="1353"/>
      <c r="IA37" s="1320" t="s">
        <v>985</v>
      </c>
      <c r="IB37" s="1108"/>
      <c r="IC37" s="1108"/>
      <c r="ID37" s="1108"/>
      <c r="IE37" s="1108"/>
      <c r="IF37" s="1108"/>
      <c r="IG37" s="1108"/>
      <c r="IH37" s="1108"/>
      <c r="II37" s="1108"/>
      <c r="IJ37" s="1108"/>
      <c r="IK37" s="1108"/>
      <c r="IL37" s="1108" t="s">
        <v>986</v>
      </c>
      <c r="IM37" s="1108"/>
      <c r="IN37" s="1108"/>
      <c r="IO37" s="1108"/>
      <c r="IP37" s="1108"/>
      <c r="IQ37" s="1108"/>
      <c r="IR37" s="1108"/>
      <c r="IS37" s="1108"/>
      <c r="IT37" s="1108"/>
      <c r="IU37" s="1108"/>
      <c r="IV37" s="1108"/>
      <c r="IW37" s="728"/>
      <c r="IX37" s="728"/>
      <c r="IY37" s="731"/>
      <c r="IZ37" s="22"/>
      <c r="JA37" s="22"/>
      <c r="JB37" s="22"/>
      <c r="JC37" s="22"/>
      <c r="JD37" s="22"/>
      <c r="JE37" s="22"/>
      <c r="JF37" s="22"/>
      <c r="JG37" s="22"/>
      <c r="JH37" s="21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3"/>
    </row>
    <row r="38" spans="2:338" ht="3.65" customHeight="1" thickTop="1">
      <c r="B38" s="811"/>
      <c r="C38" s="812"/>
      <c r="D38" s="812"/>
      <c r="E38" s="812"/>
      <c r="F38" s="812"/>
      <c r="G38" s="812"/>
      <c r="H38" s="812"/>
      <c r="I38" s="812"/>
      <c r="J38" s="812"/>
      <c r="K38" s="812"/>
      <c r="L38" s="812"/>
      <c r="M38" s="812"/>
      <c r="N38" s="812"/>
      <c r="O38" s="812"/>
      <c r="P38" s="812"/>
      <c r="Q38" s="812"/>
      <c r="R38" s="812"/>
      <c r="S38" s="812"/>
      <c r="T38" s="812"/>
      <c r="U38" s="812"/>
      <c r="V38" s="812"/>
      <c r="W38" s="812"/>
      <c r="X38" s="812"/>
      <c r="Y38" s="812"/>
      <c r="Z38" s="812"/>
      <c r="AA38" s="812"/>
      <c r="AB38" s="812"/>
      <c r="AC38" s="812"/>
      <c r="AD38" s="812"/>
      <c r="AE38" s="812"/>
      <c r="AF38" s="812"/>
      <c r="AG38" s="812"/>
      <c r="AH38" s="812"/>
      <c r="AI38" s="812"/>
      <c r="AJ38" s="812"/>
      <c r="AK38" s="812"/>
      <c r="AL38" s="812"/>
      <c r="AM38" s="812"/>
      <c r="AN38" s="812"/>
      <c r="AO38" s="813"/>
      <c r="AP38" s="447"/>
      <c r="AQ38" s="447"/>
      <c r="AR38" s="447"/>
      <c r="AS38" s="447"/>
      <c r="AT38" s="447"/>
      <c r="AU38" s="447"/>
      <c r="AV38" s="447"/>
      <c r="AW38" s="447"/>
      <c r="AX38" s="727"/>
      <c r="AY38" s="728"/>
      <c r="AZ38" s="47"/>
      <c r="BA38" s="1346"/>
      <c r="BB38" s="1347"/>
      <c r="BC38" s="1347"/>
      <c r="BD38" s="1348"/>
      <c r="BE38" s="1348"/>
      <c r="BF38" s="1349"/>
      <c r="BG38" s="954"/>
      <c r="BH38" s="954"/>
      <c r="BI38" s="954"/>
      <c r="BJ38" s="954"/>
      <c r="BK38" s="954"/>
      <c r="BL38" s="954"/>
      <c r="BM38" s="954"/>
      <c r="BN38" s="954"/>
      <c r="BO38" s="954"/>
      <c r="BP38" s="954"/>
      <c r="BQ38" s="954"/>
      <c r="BR38" s="954"/>
      <c r="BS38" s="954"/>
      <c r="BT38" s="954"/>
      <c r="BU38" s="954"/>
      <c r="BV38" s="954"/>
      <c r="BW38" s="954"/>
      <c r="BX38" s="954"/>
      <c r="BY38" s="954"/>
      <c r="BZ38" s="954"/>
      <c r="CA38" s="954"/>
      <c r="CB38" s="954"/>
      <c r="CC38" s="954"/>
      <c r="CD38" s="954"/>
      <c r="CE38" s="954"/>
      <c r="CF38" s="954"/>
      <c r="CG38" s="954"/>
      <c r="CH38" s="954"/>
      <c r="CI38" s="954"/>
      <c r="CJ38" s="954"/>
      <c r="CK38" s="954"/>
      <c r="CL38" s="954"/>
      <c r="CM38" s="954"/>
      <c r="CN38" s="954"/>
      <c r="CO38" s="954"/>
      <c r="CP38" s="954"/>
      <c r="CQ38" s="954"/>
      <c r="CR38" s="954"/>
      <c r="CS38" s="954"/>
      <c r="CT38" s="954"/>
      <c r="CU38" s="954"/>
      <c r="CV38" s="954"/>
      <c r="CW38" s="954"/>
      <c r="CX38" s="954"/>
      <c r="CY38" s="954"/>
      <c r="CZ38" s="954"/>
      <c r="DA38" s="954"/>
      <c r="DB38" s="954"/>
      <c r="DC38" s="954"/>
      <c r="DD38" s="954"/>
      <c r="DE38" s="954"/>
      <c r="DF38" s="954"/>
      <c r="DG38" s="954"/>
      <c r="DH38" s="954"/>
      <c r="DI38" s="954"/>
      <c r="DJ38" s="954"/>
      <c r="DK38" s="954"/>
      <c r="DL38" s="954"/>
      <c r="DM38" s="954"/>
      <c r="DN38" s="954"/>
      <c r="DO38" s="954"/>
      <c r="DP38" s="954"/>
      <c r="DQ38" s="954"/>
      <c r="DR38" s="954"/>
      <c r="DS38" s="954"/>
      <c r="DT38" s="954"/>
      <c r="DU38" s="954"/>
      <c r="DV38" s="954"/>
      <c r="DW38" s="954"/>
      <c r="DX38" s="954"/>
      <c r="DY38" s="954"/>
      <c r="DZ38" s="954"/>
      <c r="EA38" s="954"/>
      <c r="EB38" s="954"/>
      <c r="EC38" s="954"/>
      <c r="ED38" s="954"/>
      <c r="EE38" s="1350"/>
      <c r="EF38" s="1352"/>
      <c r="EG38" s="1352"/>
      <c r="EH38" s="1352"/>
      <c r="EI38" s="1352"/>
      <c r="EJ38" s="1352"/>
      <c r="EK38" s="1352"/>
      <c r="EL38" s="1352"/>
      <c r="EM38" s="1352"/>
      <c r="EN38" s="1352"/>
      <c r="EO38" s="1352"/>
      <c r="EP38" s="1352"/>
      <c r="EQ38" s="1352"/>
      <c r="ER38" s="1352"/>
      <c r="ES38" s="1352"/>
      <c r="ET38" s="1352"/>
      <c r="EU38" s="1352"/>
      <c r="EV38" s="1352"/>
      <c r="EW38" s="1352"/>
      <c r="EX38" s="1352"/>
      <c r="EY38" s="1352"/>
      <c r="EZ38" s="1352"/>
      <c r="FA38" s="1352"/>
      <c r="FB38" s="1352"/>
      <c r="FC38" s="1352"/>
      <c r="FD38" s="1352"/>
      <c r="FE38" s="1352"/>
      <c r="FF38" s="1352"/>
      <c r="FG38" s="1352"/>
      <c r="FH38" s="1352"/>
      <c r="FI38" s="1352"/>
      <c r="FJ38" s="1352"/>
      <c r="FK38" s="1352"/>
      <c r="FL38" s="1352"/>
      <c r="FM38" s="1352"/>
      <c r="FN38" s="1352"/>
      <c r="FO38" s="1352"/>
      <c r="FP38" s="1352"/>
      <c r="FQ38" s="1352"/>
      <c r="FR38" s="1352"/>
      <c r="FS38" s="1352"/>
      <c r="FT38" s="1352"/>
      <c r="FU38" s="1352"/>
      <c r="FV38" s="1352"/>
      <c r="FW38" s="1352"/>
      <c r="FX38" s="1357"/>
      <c r="FY38" s="1357"/>
      <c r="FZ38" s="1357"/>
      <c r="GA38" s="1357"/>
      <c r="GB38" s="1357"/>
      <c r="GC38" s="1357"/>
      <c r="GD38" s="1357"/>
      <c r="GE38" s="1357"/>
      <c r="GF38" s="1357"/>
      <c r="GG38" s="1357"/>
      <c r="GH38" s="1357"/>
      <c r="GI38" s="1357"/>
      <c r="GJ38" s="1357"/>
      <c r="GK38" s="1357"/>
      <c r="GL38" s="1357"/>
      <c r="GM38" s="1357"/>
      <c r="GN38" s="1357"/>
      <c r="GO38" s="1357"/>
      <c r="GP38" s="1357"/>
      <c r="GQ38" s="1357"/>
      <c r="GR38" s="1357"/>
      <c r="GS38" s="1357"/>
      <c r="GT38" s="1354"/>
      <c r="GU38" s="1354"/>
      <c r="GV38" s="1354"/>
      <c r="GW38" s="1354"/>
      <c r="GX38" s="1354"/>
      <c r="GY38" s="1354"/>
      <c r="GZ38" s="1354"/>
      <c r="HA38" s="1354"/>
      <c r="HB38" s="1354"/>
      <c r="HC38" s="1354"/>
      <c r="HD38" s="1354"/>
      <c r="HE38" s="1354"/>
      <c r="HF38" s="1354"/>
      <c r="HG38" s="1354"/>
      <c r="HH38" s="1354"/>
      <c r="HI38" s="1354"/>
      <c r="HJ38" s="1354"/>
      <c r="HK38" s="1354"/>
      <c r="HL38" s="1354"/>
      <c r="HM38" s="1354"/>
      <c r="HN38" s="1354"/>
      <c r="HO38" s="1354"/>
      <c r="HP38" s="1354"/>
      <c r="HQ38" s="1354"/>
      <c r="HR38" s="1354"/>
      <c r="HS38" s="1354"/>
      <c r="HT38" s="1354"/>
      <c r="HU38" s="1354"/>
      <c r="HV38" s="1354"/>
      <c r="HW38" s="1354"/>
      <c r="HX38" s="1354"/>
      <c r="HY38" s="1354"/>
      <c r="HZ38" s="1354"/>
      <c r="IA38" s="1355"/>
      <c r="IB38" s="954"/>
      <c r="IC38" s="954"/>
      <c r="ID38" s="954"/>
      <c r="IE38" s="954"/>
      <c r="IF38" s="954"/>
      <c r="IG38" s="954"/>
      <c r="IH38" s="954"/>
      <c r="II38" s="954"/>
      <c r="IJ38" s="954"/>
      <c r="IK38" s="954"/>
      <c r="IL38" s="954"/>
      <c r="IM38" s="954"/>
      <c r="IN38" s="954"/>
      <c r="IO38" s="954"/>
      <c r="IP38" s="954"/>
      <c r="IQ38" s="954"/>
      <c r="IR38" s="954"/>
      <c r="IS38" s="954"/>
      <c r="IT38" s="954"/>
      <c r="IU38" s="954"/>
      <c r="IV38" s="954"/>
      <c r="IW38" s="47"/>
      <c r="IX38" s="728"/>
      <c r="IY38" s="731"/>
      <c r="IZ38" s="22"/>
      <c r="JA38" s="22"/>
      <c r="JB38" s="22"/>
      <c r="JC38" s="22"/>
      <c r="JD38" s="22"/>
      <c r="JE38" s="22"/>
      <c r="JF38" s="22"/>
      <c r="JG38" s="22"/>
      <c r="JH38" s="21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3"/>
    </row>
    <row r="39" spans="2:338" ht="3.65" customHeight="1">
      <c r="B39" s="814"/>
      <c r="C39" s="815"/>
      <c r="D39" s="815"/>
      <c r="E39" s="815"/>
      <c r="F39" s="815"/>
      <c r="G39" s="815"/>
      <c r="H39" s="815"/>
      <c r="I39" s="815"/>
      <c r="J39" s="815"/>
      <c r="K39" s="815"/>
      <c r="L39" s="815"/>
      <c r="M39" s="815"/>
      <c r="N39" s="815"/>
      <c r="O39" s="815"/>
      <c r="P39" s="815"/>
      <c r="Q39" s="815"/>
      <c r="R39" s="815"/>
      <c r="S39" s="815"/>
      <c r="T39" s="815"/>
      <c r="U39" s="815"/>
      <c r="V39" s="815"/>
      <c r="W39" s="815"/>
      <c r="X39" s="815"/>
      <c r="Y39" s="815"/>
      <c r="Z39" s="815"/>
      <c r="AA39" s="815"/>
      <c r="AB39" s="815"/>
      <c r="AC39" s="815"/>
      <c r="AD39" s="815"/>
      <c r="AE39" s="815"/>
      <c r="AF39" s="815"/>
      <c r="AG39" s="815"/>
      <c r="AH39" s="815"/>
      <c r="AI39" s="815"/>
      <c r="AJ39" s="815"/>
      <c r="AK39" s="815"/>
      <c r="AL39" s="815"/>
      <c r="AM39" s="815"/>
      <c r="AN39" s="815"/>
      <c r="AO39" s="816"/>
      <c r="AP39" s="447"/>
      <c r="AQ39" s="447"/>
      <c r="AR39" s="447"/>
      <c r="AS39" s="447"/>
      <c r="AT39" s="447"/>
      <c r="AU39" s="447"/>
      <c r="AV39" s="447"/>
      <c r="AW39" s="447"/>
      <c r="AX39" s="727"/>
      <c r="AY39" s="728"/>
      <c r="AZ39" s="47"/>
      <c r="BA39" s="1346"/>
      <c r="BB39" s="1347"/>
      <c r="BC39" s="1347"/>
      <c r="BD39" s="1348"/>
      <c r="BE39" s="1348"/>
      <c r="BF39" s="1349"/>
      <c r="BG39" s="954"/>
      <c r="BH39" s="954"/>
      <c r="BI39" s="954"/>
      <c r="BJ39" s="954"/>
      <c r="BK39" s="954"/>
      <c r="BL39" s="954"/>
      <c r="BM39" s="954"/>
      <c r="BN39" s="954"/>
      <c r="BO39" s="954"/>
      <c r="BP39" s="954"/>
      <c r="BQ39" s="954"/>
      <c r="BR39" s="954"/>
      <c r="BS39" s="954"/>
      <c r="BT39" s="954"/>
      <c r="BU39" s="954"/>
      <c r="BV39" s="954"/>
      <c r="BW39" s="954"/>
      <c r="BX39" s="954"/>
      <c r="BY39" s="954"/>
      <c r="BZ39" s="954"/>
      <c r="CA39" s="954"/>
      <c r="CB39" s="954"/>
      <c r="CC39" s="954"/>
      <c r="CD39" s="954"/>
      <c r="CE39" s="954"/>
      <c r="CF39" s="954"/>
      <c r="CG39" s="954"/>
      <c r="CH39" s="954"/>
      <c r="CI39" s="954"/>
      <c r="CJ39" s="954"/>
      <c r="CK39" s="954"/>
      <c r="CL39" s="954"/>
      <c r="CM39" s="954"/>
      <c r="CN39" s="954"/>
      <c r="CO39" s="954"/>
      <c r="CP39" s="954"/>
      <c r="CQ39" s="954"/>
      <c r="CR39" s="954"/>
      <c r="CS39" s="954"/>
      <c r="CT39" s="954"/>
      <c r="CU39" s="954"/>
      <c r="CV39" s="954"/>
      <c r="CW39" s="954"/>
      <c r="CX39" s="954"/>
      <c r="CY39" s="954"/>
      <c r="CZ39" s="954"/>
      <c r="DA39" s="954"/>
      <c r="DB39" s="954"/>
      <c r="DC39" s="954"/>
      <c r="DD39" s="954"/>
      <c r="DE39" s="954"/>
      <c r="DF39" s="954"/>
      <c r="DG39" s="954"/>
      <c r="DH39" s="954"/>
      <c r="DI39" s="954"/>
      <c r="DJ39" s="954"/>
      <c r="DK39" s="954"/>
      <c r="DL39" s="954"/>
      <c r="DM39" s="954"/>
      <c r="DN39" s="954"/>
      <c r="DO39" s="954"/>
      <c r="DP39" s="954"/>
      <c r="DQ39" s="954"/>
      <c r="DR39" s="954"/>
      <c r="DS39" s="954"/>
      <c r="DT39" s="954"/>
      <c r="DU39" s="954"/>
      <c r="DV39" s="954"/>
      <c r="DW39" s="954"/>
      <c r="DX39" s="954"/>
      <c r="DY39" s="954"/>
      <c r="DZ39" s="954"/>
      <c r="EA39" s="954"/>
      <c r="EB39" s="954"/>
      <c r="EC39" s="954"/>
      <c r="ED39" s="954"/>
      <c r="EE39" s="1350"/>
      <c r="EF39" s="1352"/>
      <c r="EG39" s="1352"/>
      <c r="EH39" s="1352"/>
      <c r="EI39" s="1352"/>
      <c r="EJ39" s="1352"/>
      <c r="EK39" s="1352"/>
      <c r="EL39" s="1352"/>
      <c r="EM39" s="1352"/>
      <c r="EN39" s="1352"/>
      <c r="EO39" s="1352"/>
      <c r="EP39" s="1352"/>
      <c r="EQ39" s="1352"/>
      <c r="ER39" s="1352"/>
      <c r="ES39" s="1352"/>
      <c r="ET39" s="1352"/>
      <c r="EU39" s="1352"/>
      <c r="EV39" s="1352"/>
      <c r="EW39" s="1352"/>
      <c r="EX39" s="1352"/>
      <c r="EY39" s="1352"/>
      <c r="EZ39" s="1352"/>
      <c r="FA39" s="1352"/>
      <c r="FB39" s="1352"/>
      <c r="FC39" s="1352"/>
      <c r="FD39" s="1352"/>
      <c r="FE39" s="1352"/>
      <c r="FF39" s="1352"/>
      <c r="FG39" s="1352"/>
      <c r="FH39" s="1352"/>
      <c r="FI39" s="1352"/>
      <c r="FJ39" s="1352"/>
      <c r="FK39" s="1352"/>
      <c r="FL39" s="1352"/>
      <c r="FM39" s="1352"/>
      <c r="FN39" s="1352"/>
      <c r="FO39" s="1352"/>
      <c r="FP39" s="1352"/>
      <c r="FQ39" s="1352"/>
      <c r="FR39" s="1352"/>
      <c r="FS39" s="1352"/>
      <c r="FT39" s="1352"/>
      <c r="FU39" s="1352"/>
      <c r="FV39" s="1352"/>
      <c r="FW39" s="1352"/>
      <c r="FX39" s="1357"/>
      <c r="FY39" s="1357"/>
      <c r="FZ39" s="1357"/>
      <c r="GA39" s="1357"/>
      <c r="GB39" s="1357"/>
      <c r="GC39" s="1357"/>
      <c r="GD39" s="1357"/>
      <c r="GE39" s="1357"/>
      <c r="GF39" s="1357"/>
      <c r="GG39" s="1357"/>
      <c r="GH39" s="1357"/>
      <c r="GI39" s="1357"/>
      <c r="GJ39" s="1357"/>
      <c r="GK39" s="1357"/>
      <c r="GL39" s="1357"/>
      <c r="GM39" s="1357"/>
      <c r="GN39" s="1357"/>
      <c r="GO39" s="1357"/>
      <c r="GP39" s="1357"/>
      <c r="GQ39" s="1357"/>
      <c r="GR39" s="1357"/>
      <c r="GS39" s="1357"/>
      <c r="GT39" s="1354"/>
      <c r="GU39" s="1354"/>
      <c r="GV39" s="1354"/>
      <c r="GW39" s="1354"/>
      <c r="GX39" s="1354"/>
      <c r="GY39" s="1354"/>
      <c r="GZ39" s="1354"/>
      <c r="HA39" s="1354"/>
      <c r="HB39" s="1354"/>
      <c r="HC39" s="1354"/>
      <c r="HD39" s="1354"/>
      <c r="HE39" s="1354"/>
      <c r="HF39" s="1354"/>
      <c r="HG39" s="1354"/>
      <c r="HH39" s="1354"/>
      <c r="HI39" s="1354"/>
      <c r="HJ39" s="1354"/>
      <c r="HK39" s="1354"/>
      <c r="HL39" s="1354"/>
      <c r="HM39" s="1354"/>
      <c r="HN39" s="1354"/>
      <c r="HO39" s="1354"/>
      <c r="HP39" s="1354"/>
      <c r="HQ39" s="1354"/>
      <c r="HR39" s="1354"/>
      <c r="HS39" s="1354"/>
      <c r="HT39" s="1354"/>
      <c r="HU39" s="1354"/>
      <c r="HV39" s="1354"/>
      <c r="HW39" s="1354"/>
      <c r="HX39" s="1354"/>
      <c r="HY39" s="1354"/>
      <c r="HZ39" s="1354"/>
      <c r="IA39" s="1355"/>
      <c r="IB39" s="954"/>
      <c r="IC39" s="954"/>
      <c r="ID39" s="954"/>
      <c r="IE39" s="954"/>
      <c r="IF39" s="954"/>
      <c r="IG39" s="954"/>
      <c r="IH39" s="954"/>
      <c r="II39" s="954"/>
      <c r="IJ39" s="954"/>
      <c r="IK39" s="954"/>
      <c r="IL39" s="954"/>
      <c r="IM39" s="954"/>
      <c r="IN39" s="954"/>
      <c r="IO39" s="954"/>
      <c r="IP39" s="954"/>
      <c r="IQ39" s="954"/>
      <c r="IR39" s="954"/>
      <c r="IS39" s="954"/>
      <c r="IT39" s="954"/>
      <c r="IU39" s="954"/>
      <c r="IV39" s="954"/>
      <c r="IW39" s="47"/>
      <c r="IX39" s="728"/>
      <c r="IY39" s="731"/>
      <c r="IZ39" s="22"/>
      <c r="JA39" s="22"/>
      <c r="JB39" s="22"/>
      <c r="JC39" s="22"/>
      <c r="JD39" s="22"/>
      <c r="JE39" s="22"/>
      <c r="JF39" s="22"/>
      <c r="JG39" s="22"/>
      <c r="JH39" s="21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3"/>
    </row>
    <row r="40" spans="2:338" ht="3.65" customHeight="1">
      <c r="B40" s="814"/>
      <c r="C40" s="815"/>
      <c r="D40" s="815"/>
      <c r="E40" s="815"/>
      <c r="F40" s="815"/>
      <c r="G40" s="815"/>
      <c r="H40" s="815"/>
      <c r="I40" s="815"/>
      <c r="J40" s="815"/>
      <c r="K40" s="815"/>
      <c r="L40" s="815"/>
      <c r="M40" s="815"/>
      <c r="N40" s="815"/>
      <c r="O40" s="815"/>
      <c r="P40" s="815"/>
      <c r="Q40" s="815"/>
      <c r="R40" s="815"/>
      <c r="S40" s="815"/>
      <c r="T40" s="815"/>
      <c r="U40" s="815"/>
      <c r="V40" s="815"/>
      <c r="W40" s="815"/>
      <c r="X40" s="815"/>
      <c r="Y40" s="815"/>
      <c r="Z40" s="815"/>
      <c r="AA40" s="815"/>
      <c r="AB40" s="815"/>
      <c r="AC40" s="815"/>
      <c r="AD40" s="815"/>
      <c r="AE40" s="815"/>
      <c r="AF40" s="815"/>
      <c r="AG40" s="815"/>
      <c r="AH40" s="815"/>
      <c r="AI40" s="815"/>
      <c r="AJ40" s="815"/>
      <c r="AK40" s="815"/>
      <c r="AL40" s="815"/>
      <c r="AM40" s="815"/>
      <c r="AN40" s="815"/>
      <c r="AO40" s="816"/>
      <c r="AP40" s="447"/>
      <c r="AQ40" s="447"/>
      <c r="AR40" s="447"/>
      <c r="AS40" s="447"/>
      <c r="AT40" s="447"/>
      <c r="AU40" s="447"/>
      <c r="AV40" s="447"/>
      <c r="AW40" s="447"/>
      <c r="AX40" s="727"/>
      <c r="AY40" s="728"/>
      <c r="AZ40" s="47"/>
      <c r="BA40" s="1346"/>
      <c r="BB40" s="1347"/>
      <c r="BC40" s="1347"/>
      <c r="BD40" s="1348"/>
      <c r="BE40" s="1348"/>
      <c r="BF40" s="1349"/>
      <c r="BG40" s="954"/>
      <c r="BH40" s="954"/>
      <c r="BI40" s="954"/>
      <c r="BJ40" s="954"/>
      <c r="BK40" s="954"/>
      <c r="BL40" s="954"/>
      <c r="BM40" s="954"/>
      <c r="BN40" s="954"/>
      <c r="BO40" s="954"/>
      <c r="BP40" s="954"/>
      <c r="BQ40" s="954"/>
      <c r="BR40" s="954"/>
      <c r="BS40" s="954"/>
      <c r="BT40" s="954"/>
      <c r="BU40" s="954"/>
      <c r="BV40" s="954"/>
      <c r="BW40" s="954"/>
      <c r="BX40" s="954"/>
      <c r="BY40" s="954"/>
      <c r="BZ40" s="954"/>
      <c r="CA40" s="954"/>
      <c r="CB40" s="954"/>
      <c r="CC40" s="954"/>
      <c r="CD40" s="954"/>
      <c r="CE40" s="954"/>
      <c r="CF40" s="954"/>
      <c r="CG40" s="954"/>
      <c r="CH40" s="954"/>
      <c r="CI40" s="954"/>
      <c r="CJ40" s="954"/>
      <c r="CK40" s="954"/>
      <c r="CL40" s="954"/>
      <c r="CM40" s="954"/>
      <c r="CN40" s="954"/>
      <c r="CO40" s="954"/>
      <c r="CP40" s="954"/>
      <c r="CQ40" s="954"/>
      <c r="CR40" s="954"/>
      <c r="CS40" s="954"/>
      <c r="CT40" s="954"/>
      <c r="CU40" s="954"/>
      <c r="CV40" s="954"/>
      <c r="CW40" s="954"/>
      <c r="CX40" s="954"/>
      <c r="CY40" s="954"/>
      <c r="CZ40" s="954"/>
      <c r="DA40" s="954"/>
      <c r="DB40" s="954"/>
      <c r="DC40" s="954"/>
      <c r="DD40" s="954"/>
      <c r="DE40" s="954"/>
      <c r="DF40" s="954"/>
      <c r="DG40" s="954"/>
      <c r="DH40" s="954"/>
      <c r="DI40" s="954"/>
      <c r="DJ40" s="954"/>
      <c r="DK40" s="954"/>
      <c r="DL40" s="954"/>
      <c r="DM40" s="954"/>
      <c r="DN40" s="954"/>
      <c r="DO40" s="954"/>
      <c r="DP40" s="954"/>
      <c r="DQ40" s="954"/>
      <c r="DR40" s="954"/>
      <c r="DS40" s="954"/>
      <c r="DT40" s="954"/>
      <c r="DU40" s="954"/>
      <c r="DV40" s="954"/>
      <c r="DW40" s="954"/>
      <c r="DX40" s="954"/>
      <c r="DY40" s="954"/>
      <c r="DZ40" s="954"/>
      <c r="EA40" s="954"/>
      <c r="EB40" s="954"/>
      <c r="EC40" s="954"/>
      <c r="ED40" s="954"/>
      <c r="EE40" s="1350"/>
      <c r="EF40" s="1352"/>
      <c r="EG40" s="1352"/>
      <c r="EH40" s="1352"/>
      <c r="EI40" s="1352"/>
      <c r="EJ40" s="1352"/>
      <c r="EK40" s="1352"/>
      <c r="EL40" s="1352"/>
      <c r="EM40" s="1352"/>
      <c r="EN40" s="1352"/>
      <c r="EO40" s="1352"/>
      <c r="EP40" s="1352"/>
      <c r="EQ40" s="1352"/>
      <c r="ER40" s="1352"/>
      <c r="ES40" s="1352"/>
      <c r="ET40" s="1352"/>
      <c r="EU40" s="1352"/>
      <c r="EV40" s="1352"/>
      <c r="EW40" s="1352"/>
      <c r="EX40" s="1352"/>
      <c r="EY40" s="1352"/>
      <c r="EZ40" s="1352"/>
      <c r="FA40" s="1352"/>
      <c r="FB40" s="1352"/>
      <c r="FC40" s="1352"/>
      <c r="FD40" s="1352"/>
      <c r="FE40" s="1352"/>
      <c r="FF40" s="1352"/>
      <c r="FG40" s="1352"/>
      <c r="FH40" s="1352"/>
      <c r="FI40" s="1352"/>
      <c r="FJ40" s="1352"/>
      <c r="FK40" s="1352"/>
      <c r="FL40" s="1352"/>
      <c r="FM40" s="1352"/>
      <c r="FN40" s="1352"/>
      <c r="FO40" s="1352"/>
      <c r="FP40" s="1352"/>
      <c r="FQ40" s="1352"/>
      <c r="FR40" s="1352"/>
      <c r="FS40" s="1352"/>
      <c r="FT40" s="1352"/>
      <c r="FU40" s="1352"/>
      <c r="FV40" s="1352"/>
      <c r="FW40" s="1352"/>
      <c r="FX40" s="1357"/>
      <c r="FY40" s="1357"/>
      <c r="FZ40" s="1357"/>
      <c r="GA40" s="1357"/>
      <c r="GB40" s="1357"/>
      <c r="GC40" s="1357"/>
      <c r="GD40" s="1357"/>
      <c r="GE40" s="1357"/>
      <c r="GF40" s="1357"/>
      <c r="GG40" s="1357"/>
      <c r="GH40" s="1357"/>
      <c r="GI40" s="1357"/>
      <c r="GJ40" s="1357"/>
      <c r="GK40" s="1357"/>
      <c r="GL40" s="1357"/>
      <c r="GM40" s="1357"/>
      <c r="GN40" s="1357"/>
      <c r="GO40" s="1357"/>
      <c r="GP40" s="1357"/>
      <c r="GQ40" s="1357"/>
      <c r="GR40" s="1357"/>
      <c r="GS40" s="1357"/>
      <c r="GT40" s="1354"/>
      <c r="GU40" s="1354"/>
      <c r="GV40" s="1354"/>
      <c r="GW40" s="1354"/>
      <c r="GX40" s="1354"/>
      <c r="GY40" s="1354"/>
      <c r="GZ40" s="1354"/>
      <c r="HA40" s="1354"/>
      <c r="HB40" s="1354"/>
      <c r="HC40" s="1354"/>
      <c r="HD40" s="1354"/>
      <c r="HE40" s="1354"/>
      <c r="HF40" s="1354"/>
      <c r="HG40" s="1354"/>
      <c r="HH40" s="1354"/>
      <c r="HI40" s="1354"/>
      <c r="HJ40" s="1354"/>
      <c r="HK40" s="1354"/>
      <c r="HL40" s="1354"/>
      <c r="HM40" s="1354"/>
      <c r="HN40" s="1354"/>
      <c r="HO40" s="1354"/>
      <c r="HP40" s="1354"/>
      <c r="HQ40" s="1354"/>
      <c r="HR40" s="1354"/>
      <c r="HS40" s="1354"/>
      <c r="HT40" s="1354"/>
      <c r="HU40" s="1354"/>
      <c r="HV40" s="1354"/>
      <c r="HW40" s="1354"/>
      <c r="HX40" s="1354"/>
      <c r="HY40" s="1354"/>
      <c r="HZ40" s="1354"/>
      <c r="IA40" s="1355"/>
      <c r="IB40" s="954"/>
      <c r="IC40" s="954"/>
      <c r="ID40" s="954"/>
      <c r="IE40" s="954"/>
      <c r="IF40" s="954"/>
      <c r="IG40" s="954"/>
      <c r="IH40" s="954"/>
      <c r="II40" s="954"/>
      <c r="IJ40" s="954"/>
      <c r="IK40" s="954"/>
      <c r="IL40" s="954"/>
      <c r="IM40" s="954"/>
      <c r="IN40" s="954"/>
      <c r="IO40" s="954"/>
      <c r="IP40" s="954"/>
      <c r="IQ40" s="954"/>
      <c r="IR40" s="954"/>
      <c r="IS40" s="954"/>
      <c r="IT40" s="954"/>
      <c r="IU40" s="954"/>
      <c r="IV40" s="954"/>
      <c r="IW40" s="47"/>
      <c r="IX40" s="728"/>
      <c r="IY40" s="731"/>
      <c r="IZ40" s="22"/>
      <c r="JA40" s="22"/>
      <c r="JB40" s="22"/>
      <c r="JC40" s="22"/>
      <c r="JD40" s="22"/>
      <c r="JE40" s="22"/>
      <c r="JF40" s="22"/>
      <c r="JG40" s="22"/>
      <c r="JH40" s="21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3"/>
    </row>
    <row r="41" spans="2:338" ht="3.65" customHeight="1">
      <c r="B41" s="814"/>
      <c r="C41" s="815"/>
      <c r="D41" s="815"/>
      <c r="E41" s="815"/>
      <c r="F41" s="815"/>
      <c r="G41" s="815"/>
      <c r="H41" s="815"/>
      <c r="I41" s="815"/>
      <c r="J41" s="815"/>
      <c r="K41" s="815"/>
      <c r="L41" s="815"/>
      <c r="M41" s="815"/>
      <c r="N41" s="815"/>
      <c r="O41" s="815"/>
      <c r="P41" s="815"/>
      <c r="Q41" s="815"/>
      <c r="R41" s="815"/>
      <c r="S41" s="815"/>
      <c r="T41" s="815"/>
      <c r="U41" s="815"/>
      <c r="V41" s="815"/>
      <c r="W41" s="815"/>
      <c r="X41" s="815"/>
      <c r="Y41" s="815"/>
      <c r="Z41" s="815"/>
      <c r="AA41" s="815"/>
      <c r="AB41" s="815"/>
      <c r="AC41" s="815"/>
      <c r="AD41" s="815"/>
      <c r="AE41" s="815"/>
      <c r="AF41" s="815"/>
      <c r="AG41" s="815"/>
      <c r="AH41" s="815"/>
      <c r="AI41" s="815"/>
      <c r="AJ41" s="815"/>
      <c r="AK41" s="815"/>
      <c r="AL41" s="815"/>
      <c r="AM41" s="815"/>
      <c r="AN41" s="815"/>
      <c r="AO41" s="816"/>
      <c r="AP41" s="447"/>
      <c r="AQ41" s="447"/>
      <c r="AR41" s="447"/>
      <c r="AS41" s="447"/>
      <c r="AT41" s="447"/>
      <c r="AU41" s="447"/>
      <c r="AV41" s="447"/>
      <c r="AW41" s="447"/>
      <c r="AX41" s="727"/>
      <c r="AY41" s="728"/>
      <c r="AZ41" s="47"/>
      <c r="BA41" s="1346"/>
      <c r="BB41" s="1347"/>
      <c r="BC41" s="1347"/>
      <c r="BD41" s="1348"/>
      <c r="BE41" s="1348"/>
      <c r="BF41" s="1349"/>
      <c r="BG41" s="954"/>
      <c r="BH41" s="954"/>
      <c r="BI41" s="954"/>
      <c r="BJ41" s="954"/>
      <c r="BK41" s="954"/>
      <c r="BL41" s="954"/>
      <c r="BM41" s="954"/>
      <c r="BN41" s="954"/>
      <c r="BO41" s="954"/>
      <c r="BP41" s="954"/>
      <c r="BQ41" s="954"/>
      <c r="BR41" s="954"/>
      <c r="BS41" s="954"/>
      <c r="BT41" s="954"/>
      <c r="BU41" s="954"/>
      <c r="BV41" s="954"/>
      <c r="BW41" s="954"/>
      <c r="BX41" s="954"/>
      <c r="BY41" s="954"/>
      <c r="BZ41" s="954"/>
      <c r="CA41" s="954"/>
      <c r="CB41" s="954"/>
      <c r="CC41" s="954"/>
      <c r="CD41" s="954"/>
      <c r="CE41" s="954"/>
      <c r="CF41" s="954"/>
      <c r="CG41" s="954"/>
      <c r="CH41" s="954"/>
      <c r="CI41" s="954"/>
      <c r="CJ41" s="954"/>
      <c r="CK41" s="954"/>
      <c r="CL41" s="954"/>
      <c r="CM41" s="954"/>
      <c r="CN41" s="954"/>
      <c r="CO41" s="954"/>
      <c r="CP41" s="954"/>
      <c r="CQ41" s="954"/>
      <c r="CR41" s="954"/>
      <c r="CS41" s="954"/>
      <c r="CT41" s="954"/>
      <c r="CU41" s="954"/>
      <c r="CV41" s="954"/>
      <c r="CW41" s="954"/>
      <c r="CX41" s="954"/>
      <c r="CY41" s="954"/>
      <c r="CZ41" s="954"/>
      <c r="DA41" s="954"/>
      <c r="DB41" s="954"/>
      <c r="DC41" s="954"/>
      <c r="DD41" s="954"/>
      <c r="DE41" s="954"/>
      <c r="DF41" s="954"/>
      <c r="DG41" s="954"/>
      <c r="DH41" s="954"/>
      <c r="DI41" s="954"/>
      <c r="DJ41" s="954"/>
      <c r="DK41" s="954"/>
      <c r="DL41" s="954"/>
      <c r="DM41" s="954"/>
      <c r="DN41" s="954"/>
      <c r="DO41" s="954"/>
      <c r="DP41" s="954"/>
      <c r="DQ41" s="954"/>
      <c r="DR41" s="954"/>
      <c r="DS41" s="954"/>
      <c r="DT41" s="954"/>
      <c r="DU41" s="954"/>
      <c r="DV41" s="954"/>
      <c r="DW41" s="954"/>
      <c r="DX41" s="954"/>
      <c r="DY41" s="954"/>
      <c r="DZ41" s="954"/>
      <c r="EA41" s="954"/>
      <c r="EB41" s="954"/>
      <c r="EC41" s="954"/>
      <c r="ED41" s="954"/>
      <c r="EE41" s="1350"/>
      <c r="EF41" s="1352"/>
      <c r="EG41" s="1352"/>
      <c r="EH41" s="1352"/>
      <c r="EI41" s="1352"/>
      <c r="EJ41" s="1352"/>
      <c r="EK41" s="1352"/>
      <c r="EL41" s="1352"/>
      <c r="EM41" s="1352"/>
      <c r="EN41" s="1352"/>
      <c r="EO41" s="1352"/>
      <c r="EP41" s="1352"/>
      <c r="EQ41" s="1352"/>
      <c r="ER41" s="1352"/>
      <c r="ES41" s="1352"/>
      <c r="ET41" s="1352"/>
      <c r="EU41" s="1352"/>
      <c r="EV41" s="1352"/>
      <c r="EW41" s="1352"/>
      <c r="EX41" s="1352"/>
      <c r="EY41" s="1352"/>
      <c r="EZ41" s="1352"/>
      <c r="FA41" s="1352"/>
      <c r="FB41" s="1352"/>
      <c r="FC41" s="1352"/>
      <c r="FD41" s="1352"/>
      <c r="FE41" s="1352"/>
      <c r="FF41" s="1352"/>
      <c r="FG41" s="1352"/>
      <c r="FH41" s="1352"/>
      <c r="FI41" s="1352"/>
      <c r="FJ41" s="1352"/>
      <c r="FK41" s="1352"/>
      <c r="FL41" s="1352"/>
      <c r="FM41" s="1352"/>
      <c r="FN41" s="1352"/>
      <c r="FO41" s="1352"/>
      <c r="FP41" s="1352"/>
      <c r="FQ41" s="1352"/>
      <c r="FR41" s="1352"/>
      <c r="FS41" s="1352"/>
      <c r="FT41" s="1352"/>
      <c r="FU41" s="1352"/>
      <c r="FV41" s="1352"/>
      <c r="FW41" s="1352"/>
      <c r="FX41" s="1357"/>
      <c r="FY41" s="1357"/>
      <c r="FZ41" s="1357"/>
      <c r="GA41" s="1357"/>
      <c r="GB41" s="1357"/>
      <c r="GC41" s="1357"/>
      <c r="GD41" s="1357"/>
      <c r="GE41" s="1357"/>
      <c r="GF41" s="1357"/>
      <c r="GG41" s="1357"/>
      <c r="GH41" s="1357"/>
      <c r="GI41" s="1357"/>
      <c r="GJ41" s="1357"/>
      <c r="GK41" s="1357"/>
      <c r="GL41" s="1357"/>
      <c r="GM41" s="1357"/>
      <c r="GN41" s="1357"/>
      <c r="GO41" s="1357"/>
      <c r="GP41" s="1357"/>
      <c r="GQ41" s="1357"/>
      <c r="GR41" s="1357"/>
      <c r="GS41" s="1357"/>
      <c r="GT41" s="1354"/>
      <c r="GU41" s="1354"/>
      <c r="GV41" s="1354"/>
      <c r="GW41" s="1354"/>
      <c r="GX41" s="1354"/>
      <c r="GY41" s="1354"/>
      <c r="GZ41" s="1354"/>
      <c r="HA41" s="1354"/>
      <c r="HB41" s="1354"/>
      <c r="HC41" s="1354"/>
      <c r="HD41" s="1354"/>
      <c r="HE41" s="1354"/>
      <c r="HF41" s="1354"/>
      <c r="HG41" s="1354"/>
      <c r="HH41" s="1354"/>
      <c r="HI41" s="1354"/>
      <c r="HJ41" s="1354"/>
      <c r="HK41" s="1354"/>
      <c r="HL41" s="1354"/>
      <c r="HM41" s="1354"/>
      <c r="HN41" s="1354"/>
      <c r="HO41" s="1354"/>
      <c r="HP41" s="1354"/>
      <c r="HQ41" s="1354"/>
      <c r="HR41" s="1354"/>
      <c r="HS41" s="1354"/>
      <c r="HT41" s="1354"/>
      <c r="HU41" s="1354"/>
      <c r="HV41" s="1354"/>
      <c r="HW41" s="1354"/>
      <c r="HX41" s="1354"/>
      <c r="HY41" s="1354"/>
      <c r="HZ41" s="1354"/>
      <c r="IA41" s="1355"/>
      <c r="IB41" s="954"/>
      <c r="IC41" s="954"/>
      <c r="ID41" s="954"/>
      <c r="IE41" s="954"/>
      <c r="IF41" s="954"/>
      <c r="IG41" s="954"/>
      <c r="IH41" s="954"/>
      <c r="II41" s="954"/>
      <c r="IJ41" s="954"/>
      <c r="IK41" s="954"/>
      <c r="IL41" s="954"/>
      <c r="IM41" s="954"/>
      <c r="IN41" s="954"/>
      <c r="IO41" s="954"/>
      <c r="IP41" s="954"/>
      <c r="IQ41" s="954"/>
      <c r="IR41" s="954"/>
      <c r="IS41" s="954"/>
      <c r="IT41" s="954"/>
      <c r="IU41" s="954"/>
      <c r="IV41" s="954"/>
      <c r="IW41" s="47"/>
      <c r="IX41" s="728"/>
      <c r="IY41" s="731"/>
      <c r="IZ41" s="22"/>
      <c r="JA41" s="22"/>
      <c r="JB41" s="22"/>
      <c r="JC41" s="22"/>
      <c r="JD41" s="22"/>
      <c r="JE41" s="22"/>
      <c r="JF41" s="22"/>
      <c r="JG41" s="22"/>
      <c r="JH41" s="21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 s="22"/>
      <c r="LH41" s="22"/>
      <c r="LI41" s="22"/>
      <c r="LJ41" s="23"/>
      <c r="LU41" s="1385"/>
      <c r="LV41" s="1386"/>
      <c r="LW41" s="1386"/>
      <c r="LX41" s="1386"/>
      <c r="LY41" s="1386"/>
      <c r="LZ41" s="1387"/>
    </row>
    <row r="42" spans="2:338" ht="3.65" customHeight="1">
      <c r="B42" s="814"/>
      <c r="C42" s="815"/>
      <c r="D42" s="815"/>
      <c r="E42" s="815"/>
      <c r="F42" s="815"/>
      <c r="G42" s="815"/>
      <c r="H42" s="815"/>
      <c r="I42" s="815"/>
      <c r="J42" s="815"/>
      <c r="K42" s="815"/>
      <c r="L42" s="815"/>
      <c r="M42" s="815"/>
      <c r="N42" s="815"/>
      <c r="O42" s="815"/>
      <c r="P42" s="815"/>
      <c r="Q42" s="815"/>
      <c r="R42" s="815"/>
      <c r="S42" s="815"/>
      <c r="T42" s="815"/>
      <c r="U42" s="815"/>
      <c r="V42" s="815"/>
      <c r="W42" s="815"/>
      <c r="X42" s="815"/>
      <c r="Y42" s="815"/>
      <c r="Z42" s="815"/>
      <c r="AA42" s="815"/>
      <c r="AB42" s="815"/>
      <c r="AC42" s="815"/>
      <c r="AD42" s="815"/>
      <c r="AE42" s="815"/>
      <c r="AF42" s="815"/>
      <c r="AG42" s="815"/>
      <c r="AH42" s="815"/>
      <c r="AI42" s="815"/>
      <c r="AJ42" s="815"/>
      <c r="AK42" s="815"/>
      <c r="AL42" s="815"/>
      <c r="AM42" s="815"/>
      <c r="AN42" s="815"/>
      <c r="AO42" s="816"/>
      <c r="AP42" s="447"/>
      <c r="AQ42" s="447"/>
      <c r="AR42" s="447"/>
      <c r="AS42" s="447"/>
      <c r="AT42" s="447"/>
      <c r="AU42" s="447"/>
      <c r="AV42" s="447"/>
      <c r="AW42" s="447"/>
      <c r="AX42" s="727"/>
      <c r="AY42" s="728"/>
      <c r="AZ42" s="47"/>
      <c r="BA42" s="431"/>
      <c r="BB42" s="432"/>
      <c r="BC42" s="432"/>
      <c r="BD42" s="432"/>
      <c r="BE42" s="432"/>
      <c r="BF42" s="432"/>
      <c r="BG42" s="954"/>
      <c r="BH42" s="954"/>
      <c r="BI42" s="954"/>
      <c r="BJ42" s="954"/>
      <c r="BK42" s="954"/>
      <c r="BL42" s="954"/>
      <c r="BM42" s="954"/>
      <c r="BN42" s="954"/>
      <c r="BO42" s="954"/>
      <c r="BP42" s="954"/>
      <c r="BQ42" s="954"/>
      <c r="BR42" s="954"/>
      <c r="BS42" s="954"/>
      <c r="BT42" s="954"/>
      <c r="BU42" s="954"/>
      <c r="BV42" s="954"/>
      <c r="BW42" s="954"/>
      <c r="BX42" s="954"/>
      <c r="BY42" s="954"/>
      <c r="BZ42" s="954"/>
      <c r="CA42" s="954"/>
      <c r="CB42" s="954"/>
      <c r="CC42" s="954"/>
      <c r="CD42" s="954"/>
      <c r="CE42" s="954"/>
      <c r="CF42" s="954"/>
      <c r="CG42" s="954"/>
      <c r="CH42" s="954"/>
      <c r="CI42" s="954"/>
      <c r="CJ42" s="954"/>
      <c r="CK42" s="954"/>
      <c r="CL42" s="954"/>
      <c r="CM42" s="954"/>
      <c r="CN42" s="954"/>
      <c r="CO42" s="954"/>
      <c r="CP42" s="954"/>
      <c r="CQ42" s="954"/>
      <c r="CR42" s="954"/>
      <c r="CS42" s="954"/>
      <c r="CT42" s="954"/>
      <c r="CU42" s="954"/>
      <c r="CV42" s="954"/>
      <c r="CW42" s="954"/>
      <c r="CX42" s="954"/>
      <c r="CY42" s="954"/>
      <c r="CZ42" s="954"/>
      <c r="DA42" s="954"/>
      <c r="DB42" s="954"/>
      <c r="DC42" s="954"/>
      <c r="DD42" s="954"/>
      <c r="DE42" s="954"/>
      <c r="DF42" s="954"/>
      <c r="DG42" s="954"/>
      <c r="DH42" s="954"/>
      <c r="DI42" s="954"/>
      <c r="DJ42" s="954"/>
      <c r="DK42" s="954"/>
      <c r="DL42" s="954"/>
      <c r="DM42" s="954"/>
      <c r="DN42" s="954"/>
      <c r="DO42" s="954"/>
      <c r="DP42" s="954"/>
      <c r="DQ42" s="954"/>
      <c r="DR42" s="954"/>
      <c r="DS42" s="954"/>
      <c r="DT42" s="954"/>
      <c r="DU42" s="954"/>
      <c r="DV42" s="954"/>
      <c r="DW42" s="954"/>
      <c r="DX42" s="954"/>
      <c r="DY42" s="954"/>
      <c r="DZ42" s="954"/>
      <c r="EA42" s="954"/>
      <c r="EB42" s="954"/>
      <c r="EC42" s="954"/>
      <c r="ED42" s="954"/>
      <c r="EE42" s="1350"/>
      <c r="EF42" s="1352"/>
      <c r="EG42" s="1352"/>
      <c r="EH42" s="1352"/>
      <c r="EI42" s="1352"/>
      <c r="EJ42" s="1352"/>
      <c r="EK42" s="1352"/>
      <c r="EL42" s="1352"/>
      <c r="EM42" s="1352"/>
      <c r="EN42" s="1352"/>
      <c r="EO42" s="1352"/>
      <c r="EP42" s="1352"/>
      <c r="EQ42" s="1352"/>
      <c r="ER42" s="1352"/>
      <c r="ES42" s="1352"/>
      <c r="ET42" s="1352"/>
      <c r="EU42" s="1352"/>
      <c r="EV42" s="1352"/>
      <c r="EW42" s="1352"/>
      <c r="EX42" s="1352"/>
      <c r="EY42" s="1352"/>
      <c r="EZ42" s="1352"/>
      <c r="FA42" s="1352"/>
      <c r="FB42" s="1352"/>
      <c r="FC42" s="1352"/>
      <c r="FD42" s="1352"/>
      <c r="FE42" s="1352"/>
      <c r="FF42" s="1352"/>
      <c r="FG42" s="1352"/>
      <c r="FH42" s="1352"/>
      <c r="FI42" s="1352"/>
      <c r="FJ42" s="1352"/>
      <c r="FK42" s="1352"/>
      <c r="FL42" s="1352"/>
      <c r="FM42" s="1352"/>
      <c r="FN42" s="1352"/>
      <c r="FO42" s="1352"/>
      <c r="FP42" s="1352"/>
      <c r="FQ42" s="1352"/>
      <c r="FR42" s="1352"/>
      <c r="FS42" s="1352"/>
      <c r="FT42" s="1352"/>
      <c r="FU42" s="1352"/>
      <c r="FV42" s="1352"/>
      <c r="FW42" s="1352"/>
      <c r="FX42" s="1357"/>
      <c r="FY42" s="1357"/>
      <c r="FZ42" s="1357"/>
      <c r="GA42" s="1357"/>
      <c r="GB42" s="1357"/>
      <c r="GC42" s="1357"/>
      <c r="GD42" s="1357"/>
      <c r="GE42" s="1357"/>
      <c r="GF42" s="1357"/>
      <c r="GG42" s="1357"/>
      <c r="GH42" s="1357"/>
      <c r="GI42" s="1357"/>
      <c r="GJ42" s="1357"/>
      <c r="GK42" s="1357"/>
      <c r="GL42" s="1357"/>
      <c r="GM42" s="1357"/>
      <c r="GN42" s="1357"/>
      <c r="GO42" s="1357"/>
      <c r="GP42" s="1357"/>
      <c r="GQ42" s="1357"/>
      <c r="GR42" s="1357"/>
      <c r="GS42" s="1357"/>
      <c r="GT42" s="1354"/>
      <c r="GU42" s="1354"/>
      <c r="GV42" s="1354"/>
      <c r="GW42" s="1354"/>
      <c r="GX42" s="1354"/>
      <c r="GY42" s="1354"/>
      <c r="GZ42" s="1354"/>
      <c r="HA42" s="1354"/>
      <c r="HB42" s="1354"/>
      <c r="HC42" s="1354"/>
      <c r="HD42" s="1354"/>
      <c r="HE42" s="1354"/>
      <c r="HF42" s="1354"/>
      <c r="HG42" s="1354"/>
      <c r="HH42" s="1354"/>
      <c r="HI42" s="1354"/>
      <c r="HJ42" s="1354"/>
      <c r="HK42" s="1354"/>
      <c r="HL42" s="1354"/>
      <c r="HM42" s="1354"/>
      <c r="HN42" s="1354"/>
      <c r="HO42" s="1354"/>
      <c r="HP42" s="1354"/>
      <c r="HQ42" s="1354"/>
      <c r="HR42" s="1354"/>
      <c r="HS42" s="1354"/>
      <c r="HT42" s="1354"/>
      <c r="HU42" s="1354"/>
      <c r="HV42" s="1354"/>
      <c r="HW42" s="1354"/>
      <c r="HX42" s="1354"/>
      <c r="HY42" s="1354"/>
      <c r="HZ42" s="1354"/>
      <c r="IA42" s="1355"/>
      <c r="IB42" s="954"/>
      <c r="IC42" s="954"/>
      <c r="ID42" s="954"/>
      <c r="IE42" s="954"/>
      <c r="IF42" s="954"/>
      <c r="IG42" s="954"/>
      <c r="IH42" s="954"/>
      <c r="II42" s="954"/>
      <c r="IJ42" s="954"/>
      <c r="IK42" s="954"/>
      <c r="IL42" s="954"/>
      <c r="IM42" s="954"/>
      <c r="IN42" s="954"/>
      <c r="IO42" s="954"/>
      <c r="IP42" s="954"/>
      <c r="IQ42" s="954"/>
      <c r="IR42" s="954"/>
      <c r="IS42" s="954"/>
      <c r="IT42" s="954"/>
      <c r="IU42" s="954"/>
      <c r="IV42" s="954"/>
      <c r="IW42" s="47"/>
      <c r="IX42" s="728"/>
      <c r="IY42" s="731"/>
      <c r="IZ42" s="22"/>
      <c r="JA42" s="22"/>
      <c r="JB42" s="22"/>
      <c r="JC42" s="22"/>
      <c r="JD42" s="22"/>
      <c r="JE42" s="22"/>
      <c r="JF42" s="22"/>
      <c r="JG42" s="22"/>
      <c r="JH42" s="21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2"/>
      <c r="KB42" s="22"/>
      <c r="KC42" s="22"/>
      <c r="KD42" s="22"/>
      <c r="KE42" s="22"/>
      <c r="KF42" s="22"/>
      <c r="KG42" s="22"/>
      <c r="KH42" s="22"/>
      <c r="KI42" s="22"/>
      <c r="KJ42" s="22"/>
      <c r="KK42" s="22"/>
      <c r="KL42" s="22"/>
      <c r="KM42" s="22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 s="22"/>
      <c r="LH42" s="22"/>
      <c r="LI42" s="22"/>
      <c r="LJ42" s="23"/>
      <c r="LU42" s="1385"/>
      <c r="LV42" s="1386"/>
      <c r="LW42" s="1386"/>
      <c r="LX42" s="1386"/>
      <c r="LY42" s="1386"/>
      <c r="LZ42" s="1387"/>
    </row>
    <row r="43" spans="2:338" ht="3.65" customHeight="1">
      <c r="B43" s="814"/>
      <c r="C43" s="815"/>
      <c r="D43" s="815"/>
      <c r="E43" s="815"/>
      <c r="F43" s="815"/>
      <c r="G43" s="815"/>
      <c r="H43" s="815"/>
      <c r="I43" s="815"/>
      <c r="J43" s="815"/>
      <c r="K43" s="815"/>
      <c r="L43" s="815"/>
      <c r="M43" s="815"/>
      <c r="N43" s="815"/>
      <c r="O43" s="815"/>
      <c r="P43" s="815"/>
      <c r="Q43" s="815"/>
      <c r="R43" s="815"/>
      <c r="S43" s="815"/>
      <c r="T43" s="815"/>
      <c r="U43" s="815"/>
      <c r="V43" s="815"/>
      <c r="W43" s="815"/>
      <c r="X43" s="815"/>
      <c r="Y43" s="815"/>
      <c r="Z43" s="815"/>
      <c r="AA43" s="815"/>
      <c r="AB43" s="815"/>
      <c r="AC43" s="815"/>
      <c r="AD43" s="815"/>
      <c r="AE43" s="815"/>
      <c r="AF43" s="815"/>
      <c r="AG43" s="815"/>
      <c r="AH43" s="815"/>
      <c r="AI43" s="815"/>
      <c r="AJ43" s="815"/>
      <c r="AK43" s="815"/>
      <c r="AL43" s="815"/>
      <c r="AM43" s="815"/>
      <c r="AN43" s="815"/>
      <c r="AO43" s="816"/>
      <c r="AP43" s="448" t="str">
        <f>_xlfn.IFS(BD37="I","W2",BD37="E","W3",BD37="E*","W5")</f>
        <v>W3</v>
      </c>
      <c r="AQ43" s="447"/>
      <c r="AR43" s="447"/>
      <c r="AS43" s="447"/>
      <c r="AT43" s="447"/>
      <c r="AU43" s="447"/>
      <c r="AV43" s="447"/>
      <c r="AW43" s="447"/>
      <c r="AX43" s="729"/>
      <c r="AY43" s="730"/>
      <c r="AZ43" s="48"/>
      <c r="BA43" s="59"/>
      <c r="BD43" s="27"/>
      <c r="BE43" s="27"/>
      <c r="BG43" s="395"/>
      <c r="BH43" s="396"/>
      <c r="BI43" s="396"/>
      <c r="BJ43" s="396"/>
      <c r="BK43" s="396"/>
      <c r="BL43" s="396"/>
      <c r="BM43" s="396"/>
      <c r="BN43" s="396"/>
      <c r="BO43" s="396"/>
      <c r="BP43" s="396"/>
      <c r="BQ43" s="397"/>
      <c r="BR43" s="395"/>
      <c r="BS43" s="396"/>
      <c r="BT43" s="396"/>
      <c r="BU43" s="396"/>
      <c r="BV43" s="396"/>
      <c r="BW43" s="396"/>
      <c r="BX43" s="396"/>
      <c r="BY43" s="396"/>
      <c r="BZ43" s="396"/>
      <c r="CA43" s="396"/>
      <c r="CB43" s="397"/>
      <c r="CC43" s="395"/>
      <c r="CD43" s="396"/>
      <c r="CE43" s="396"/>
      <c r="CF43" s="396"/>
      <c r="CG43" s="396"/>
      <c r="CH43" s="396"/>
      <c r="CI43" s="396"/>
      <c r="CJ43" s="396"/>
      <c r="CK43" s="396"/>
      <c r="CL43" s="396"/>
      <c r="CM43" s="397"/>
      <c r="CN43" s="395"/>
      <c r="CO43" s="396"/>
      <c r="CP43" s="396"/>
      <c r="CQ43" s="396"/>
      <c r="CR43" s="396"/>
      <c r="CS43" s="396"/>
      <c r="CT43" s="396"/>
      <c r="CU43" s="396"/>
      <c r="CV43" s="396"/>
      <c r="CW43" s="396"/>
      <c r="CX43" s="397"/>
      <c r="CY43" s="395"/>
      <c r="CZ43" s="396"/>
      <c r="DA43" s="396"/>
      <c r="DB43" s="396"/>
      <c r="DC43" s="396"/>
      <c r="DD43" s="396"/>
      <c r="DE43" s="396"/>
      <c r="DF43" s="396"/>
      <c r="DG43" s="396"/>
      <c r="DH43" s="396"/>
      <c r="DI43" s="397"/>
      <c r="DJ43" s="395"/>
      <c r="DK43" s="396"/>
      <c r="DL43" s="396"/>
      <c r="DM43" s="396"/>
      <c r="DN43" s="396"/>
      <c r="DO43" s="396"/>
      <c r="DP43" s="396"/>
      <c r="DQ43" s="396"/>
      <c r="DR43" s="396"/>
      <c r="DS43" s="396"/>
      <c r="DT43" s="397"/>
      <c r="DU43" s="395"/>
      <c r="DV43" s="396"/>
      <c r="DW43" s="396"/>
      <c r="DX43" s="396"/>
      <c r="DY43" s="396"/>
      <c r="DZ43" s="396"/>
      <c r="EA43" s="396"/>
      <c r="EB43" s="396"/>
      <c r="EC43" s="396"/>
      <c r="ED43" s="396"/>
      <c r="EE43" s="397"/>
      <c r="EF43" s="69"/>
      <c r="EG43" s="66"/>
      <c r="EH43" s="66"/>
      <c r="EI43" s="66"/>
      <c r="EJ43" s="66"/>
      <c r="EK43" s="66"/>
      <c r="EL43" s="66"/>
      <c r="EM43" s="66"/>
      <c r="EN43" s="66"/>
      <c r="EO43" s="66"/>
      <c r="EP43" s="67"/>
      <c r="EQ43" s="69"/>
      <c r="ER43" s="66"/>
      <c r="ES43" s="66"/>
      <c r="ET43" s="66"/>
      <c r="EU43" s="66"/>
      <c r="EV43" s="66"/>
      <c r="EW43" s="66"/>
      <c r="EX43" s="66"/>
      <c r="EY43" s="66"/>
      <c r="EZ43" s="66"/>
      <c r="FA43" s="67"/>
      <c r="FB43" s="69"/>
      <c r="FC43" s="66"/>
      <c r="FD43" s="66"/>
      <c r="FE43" s="66"/>
      <c r="FF43" s="66"/>
      <c r="FG43" s="66"/>
      <c r="FH43" s="66"/>
      <c r="FI43" s="66"/>
      <c r="FJ43" s="66"/>
      <c r="FK43" s="66"/>
      <c r="FL43" s="67"/>
      <c r="FM43" s="69"/>
      <c r="FN43" s="66"/>
      <c r="FO43" s="66"/>
      <c r="FP43" s="66"/>
      <c r="FQ43" s="66"/>
      <c r="FR43" s="66"/>
      <c r="FS43" s="66"/>
      <c r="FT43" s="66"/>
      <c r="FU43" s="66"/>
      <c r="FV43" s="66"/>
      <c r="FW43" s="67"/>
      <c r="FX43" s="69"/>
      <c r="FY43" s="66"/>
      <c r="FZ43" s="66"/>
      <c r="GA43" s="66"/>
      <c r="GB43" s="66"/>
      <c r="GC43" s="66"/>
      <c r="GD43" s="66"/>
      <c r="GE43" s="66"/>
      <c r="GF43" s="66"/>
      <c r="GG43" s="66"/>
      <c r="GH43" s="67"/>
      <c r="GI43" s="69"/>
      <c r="GJ43" s="66"/>
      <c r="GK43" s="66"/>
      <c r="GL43" s="66"/>
      <c r="GM43" s="66"/>
      <c r="GN43" s="66"/>
      <c r="GO43" s="66"/>
      <c r="GP43" s="66"/>
      <c r="GQ43" s="66"/>
      <c r="GR43" s="66"/>
      <c r="GS43" s="67"/>
      <c r="GT43" s="69"/>
      <c r="GU43" s="66"/>
      <c r="GV43" s="66"/>
      <c r="GW43" s="66"/>
      <c r="GX43" s="66"/>
      <c r="GY43" s="66"/>
      <c r="GZ43" s="66"/>
      <c r="HA43" s="66"/>
      <c r="HB43" s="66"/>
      <c r="HC43" s="66"/>
      <c r="HD43" s="67"/>
      <c r="HE43" s="69"/>
      <c r="HF43" s="66"/>
      <c r="HG43" s="66"/>
      <c r="HH43" s="66"/>
      <c r="HI43" s="66"/>
      <c r="HJ43" s="66"/>
      <c r="HK43" s="66"/>
      <c r="HL43" s="66"/>
      <c r="HM43" s="66"/>
      <c r="HN43" s="66"/>
      <c r="HO43" s="67"/>
      <c r="HP43" s="69"/>
      <c r="HQ43" s="66"/>
      <c r="HR43" s="66"/>
      <c r="HS43" s="66"/>
      <c r="HT43" s="66"/>
      <c r="HU43" s="66"/>
      <c r="HV43" s="66"/>
      <c r="HW43" s="66"/>
      <c r="HX43" s="66"/>
      <c r="HY43" s="66"/>
      <c r="HZ43" s="67"/>
      <c r="IA43" s="69"/>
      <c r="IB43" s="66"/>
      <c r="IC43" s="66"/>
      <c r="ID43" s="66"/>
      <c r="IE43" s="66"/>
      <c r="IF43" s="66"/>
      <c r="IG43" s="66"/>
      <c r="IH43" s="66"/>
      <c r="II43" s="66"/>
      <c r="IJ43" s="66"/>
      <c r="IK43" s="67"/>
      <c r="IL43" s="69"/>
      <c r="IM43" s="66"/>
      <c r="IN43" s="66"/>
      <c r="IO43" s="66"/>
      <c r="IP43" s="66"/>
      <c r="IQ43" s="66"/>
      <c r="IR43" s="66"/>
      <c r="IS43" s="66"/>
      <c r="IT43" s="66"/>
      <c r="IU43" s="66"/>
      <c r="IV43" s="67"/>
      <c r="IW43" s="48"/>
      <c r="IX43" s="730"/>
      <c r="IY43" s="732"/>
      <c r="IZ43" s="22"/>
      <c r="JA43" s="22"/>
      <c r="JB43" s="22"/>
      <c r="JC43" s="22"/>
      <c r="JD43" s="22"/>
      <c r="JE43" s="22"/>
      <c r="JF43" s="22"/>
      <c r="JG43" s="22"/>
      <c r="JH43" s="21"/>
      <c r="JI43" s="22"/>
      <c r="JJ43" s="22"/>
      <c r="JK43" s="22"/>
      <c r="JL43" s="22"/>
      <c r="JM43" s="22"/>
      <c r="JN43" s="22"/>
      <c r="JO43" s="22"/>
      <c r="JP43" s="22"/>
      <c r="JQ43" s="22"/>
      <c r="JR43" s="22"/>
      <c r="JS43" s="22"/>
      <c r="JT43" s="22"/>
      <c r="JU43" s="22"/>
      <c r="JV43" s="22"/>
      <c r="JW43" s="22"/>
      <c r="JX43" s="22"/>
      <c r="JY43" s="22"/>
      <c r="JZ43" s="22"/>
      <c r="KA43" s="22"/>
      <c r="KB43" s="22"/>
      <c r="KC43" s="22"/>
      <c r="KD43" s="22"/>
      <c r="KE43" s="22"/>
      <c r="KF43" s="22"/>
      <c r="KG43" s="22"/>
      <c r="KH43" s="22"/>
      <c r="KI43" s="22"/>
      <c r="KJ43" s="22"/>
      <c r="KK43" s="22"/>
      <c r="KL43" s="22"/>
      <c r="KM43" s="22"/>
      <c r="KN43" s="22"/>
      <c r="KO43" s="22"/>
      <c r="KP43" s="22"/>
      <c r="KQ43" s="22"/>
      <c r="KR43" s="22"/>
      <c r="KS43" s="22"/>
      <c r="KT43" s="22"/>
      <c r="KU43" s="22"/>
      <c r="KV43" s="22"/>
      <c r="KW43" s="22"/>
      <c r="KX43" s="22"/>
      <c r="KY43" s="22"/>
      <c r="KZ43" s="22"/>
      <c r="LA43" s="22"/>
      <c r="LB43" s="22"/>
      <c r="LC43" s="22"/>
      <c r="LD43" s="22"/>
      <c r="LE43" s="22"/>
      <c r="LF43" s="22"/>
      <c r="LG43" s="22"/>
      <c r="LH43" s="22"/>
      <c r="LI43" s="22"/>
      <c r="LJ43" s="23"/>
      <c r="LU43" s="1385"/>
      <c r="LV43" s="1386"/>
      <c r="LW43" s="1386"/>
      <c r="LX43" s="1386"/>
      <c r="LY43" s="1386"/>
      <c r="LZ43" s="1387"/>
    </row>
    <row r="44" spans="2:338" ht="3.65" customHeight="1">
      <c r="B44" s="814"/>
      <c r="C44" s="815"/>
      <c r="D44" s="815"/>
      <c r="E44" s="815"/>
      <c r="F44" s="815"/>
      <c r="G44" s="815"/>
      <c r="H44" s="815"/>
      <c r="I44" s="815"/>
      <c r="J44" s="815"/>
      <c r="K44" s="815"/>
      <c r="L44" s="815"/>
      <c r="M44" s="815"/>
      <c r="N44" s="815"/>
      <c r="O44" s="815"/>
      <c r="P44" s="815"/>
      <c r="Q44" s="815"/>
      <c r="R44" s="815"/>
      <c r="S44" s="815"/>
      <c r="T44" s="815"/>
      <c r="U44" s="815"/>
      <c r="V44" s="815"/>
      <c r="W44" s="815"/>
      <c r="X44" s="815"/>
      <c r="Y44" s="815"/>
      <c r="Z44" s="815"/>
      <c r="AA44" s="815"/>
      <c r="AB44" s="815"/>
      <c r="AC44" s="815"/>
      <c r="AD44" s="815"/>
      <c r="AE44" s="815"/>
      <c r="AF44" s="815"/>
      <c r="AG44" s="815"/>
      <c r="AH44" s="815"/>
      <c r="AI44" s="815"/>
      <c r="AJ44" s="815"/>
      <c r="AK44" s="815"/>
      <c r="AL44" s="815"/>
      <c r="AM44" s="815"/>
      <c r="AN44" s="815"/>
      <c r="AO44" s="816"/>
      <c r="AP44" s="447"/>
      <c r="AQ44" s="447"/>
      <c r="AR44" s="447"/>
      <c r="AS44" s="447"/>
      <c r="AT44" s="447"/>
      <c r="AU44" s="447"/>
      <c r="AV44" s="447"/>
      <c r="AW44" s="447"/>
      <c r="AX44" s="727" t="s">
        <v>1</v>
      </c>
      <c r="AY44" s="728"/>
      <c r="AZ44" s="47"/>
      <c r="BA44" s="59"/>
      <c r="BB44" s="56"/>
      <c r="BC44" s="56"/>
      <c r="BD44" s="56"/>
      <c r="BG44" s="398"/>
      <c r="BH44" s="399"/>
      <c r="BI44" s="399"/>
      <c r="BJ44" s="399"/>
      <c r="BK44" s="399"/>
      <c r="BL44" s="399"/>
      <c r="BM44" s="399"/>
      <c r="BN44" s="399"/>
      <c r="BO44" s="399"/>
      <c r="BP44" s="399"/>
      <c r="BQ44" s="400"/>
      <c r="BR44" s="398"/>
      <c r="BS44" s="399"/>
      <c r="BT44" s="399"/>
      <c r="BU44" s="399"/>
      <c r="BV44" s="399"/>
      <c r="BW44" s="399"/>
      <c r="BX44" s="399"/>
      <c r="BY44" s="399"/>
      <c r="BZ44" s="399"/>
      <c r="CA44" s="399"/>
      <c r="CB44" s="400"/>
      <c r="CC44" s="398"/>
      <c r="CD44" s="399"/>
      <c r="CE44" s="399"/>
      <c r="CF44" s="399"/>
      <c r="CG44" s="399"/>
      <c r="CH44" s="399"/>
      <c r="CI44" s="399"/>
      <c r="CJ44" s="399"/>
      <c r="CK44" s="399"/>
      <c r="CL44" s="399"/>
      <c r="CM44" s="400"/>
      <c r="CN44" s="398"/>
      <c r="CO44" s="399"/>
      <c r="CP44" s="399"/>
      <c r="CQ44" s="399"/>
      <c r="CR44" s="399"/>
      <c r="CS44" s="399"/>
      <c r="CT44" s="399"/>
      <c r="CU44" s="399"/>
      <c r="CV44" s="399"/>
      <c r="CW44" s="399"/>
      <c r="CX44" s="400"/>
      <c r="CY44" s="398"/>
      <c r="CZ44" s="399"/>
      <c r="DA44" s="399"/>
      <c r="DB44" s="399"/>
      <c r="DC44" s="399"/>
      <c r="DD44" s="399"/>
      <c r="DE44" s="399"/>
      <c r="DF44" s="399"/>
      <c r="DG44" s="399"/>
      <c r="DH44" s="399"/>
      <c r="DI44" s="400"/>
      <c r="DJ44" s="398"/>
      <c r="DK44" s="399"/>
      <c r="DL44" s="399"/>
      <c r="DM44" s="399"/>
      <c r="DN44" s="399"/>
      <c r="DO44" s="399"/>
      <c r="DP44" s="399"/>
      <c r="DQ44" s="399"/>
      <c r="DR44" s="399"/>
      <c r="DS44" s="399"/>
      <c r="DT44" s="400"/>
      <c r="DU44" s="398"/>
      <c r="DV44" s="399"/>
      <c r="DW44" s="399"/>
      <c r="DX44" s="399"/>
      <c r="DY44" s="399"/>
      <c r="DZ44" s="399"/>
      <c r="EA44" s="399"/>
      <c r="EB44" s="399"/>
      <c r="EC44" s="399"/>
      <c r="ED44" s="399"/>
      <c r="EE44" s="400"/>
      <c r="EF44" s="70"/>
      <c r="EP44" s="68"/>
      <c r="EQ44" s="70"/>
      <c r="FA44" s="68"/>
      <c r="FB44" s="70"/>
      <c r="FL44" s="68"/>
      <c r="FM44" s="70"/>
      <c r="FW44" s="68"/>
      <c r="FX44" s="70"/>
      <c r="GH44" s="68"/>
      <c r="GI44" s="70"/>
      <c r="GS44" s="68"/>
      <c r="GT44" s="70"/>
      <c r="HD44" s="68"/>
      <c r="HE44" s="70"/>
      <c r="HO44" s="68"/>
      <c r="HP44" s="70"/>
      <c r="HZ44" s="68"/>
      <c r="IA44" s="70"/>
      <c r="IK44" s="68"/>
      <c r="IL44" s="70"/>
      <c r="IV44" s="68"/>
      <c r="IW44" s="47"/>
      <c r="IX44" s="728" t="s">
        <v>1</v>
      </c>
      <c r="IY44" s="731"/>
      <c r="IZ44" s="22"/>
      <c r="JA44" s="22"/>
      <c r="JB44" s="22"/>
      <c r="JC44" s="22"/>
      <c r="JD44" s="22"/>
      <c r="JE44" s="22"/>
      <c r="JF44" s="22"/>
      <c r="JG44" s="22"/>
      <c r="JH44" s="21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2"/>
      <c r="JW44" s="22"/>
      <c r="JX44" s="22"/>
      <c r="JY44" s="22"/>
      <c r="JZ44" s="22"/>
      <c r="KA44" s="22"/>
      <c r="KB44" s="22"/>
      <c r="KC44" s="22"/>
      <c r="KD44" s="22"/>
      <c r="KE44" s="22"/>
      <c r="KF44" s="22"/>
      <c r="KG44" s="22"/>
      <c r="KH44" s="22"/>
      <c r="KI44" s="22"/>
      <c r="KJ44" s="22"/>
      <c r="KK44" s="22"/>
      <c r="KL44" s="22"/>
      <c r="KM44" s="22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 s="22"/>
      <c r="LH44" s="22"/>
      <c r="LI44" s="22"/>
      <c r="LJ44" s="23"/>
      <c r="LU44" s="1385"/>
      <c r="LV44" s="1386"/>
      <c r="LW44" s="1386"/>
      <c r="LX44" s="1386"/>
      <c r="LY44" s="1386"/>
      <c r="LZ44" s="1387"/>
    </row>
    <row r="45" spans="2:338" ht="3.65" customHeight="1" thickBot="1">
      <c r="B45" s="817"/>
      <c r="C45" s="818"/>
      <c r="D45" s="818"/>
      <c r="E45" s="818"/>
      <c r="F45" s="818"/>
      <c r="G45" s="818"/>
      <c r="H45" s="818"/>
      <c r="I45" s="818"/>
      <c r="J45" s="818"/>
      <c r="K45" s="818"/>
      <c r="L45" s="818"/>
      <c r="M45" s="818"/>
      <c r="N45" s="818"/>
      <c r="O45" s="818"/>
      <c r="P45" s="818"/>
      <c r="Q45" s="818"/>
      <c r="R45" s="818"/>
      <c r="S45" s="818"/>
      <c r="T45" s="818"/>
      <c r="U45" s="818"/>
      <c r="V45" s="818"/>
      <c r="W45" s="818"/>
      <c r="X45" s="818"/>
      <c r="Y45" s="818"/>
      <c r="Z45" s="818"/>
      <c r="AA45" s="818"/>
      <c r="AB45" s="818"/>
      <c r="AC45" s="818"/>
      <c r="AD45" s="818"/>
      <c r="AE45" s="818"/>
      <c r="AF45" s="818"/>
      <c r="AG45" s="818"/>
      <c r="AH45" s="818"/>
      <c r="AI45" s="818"/>
      <c r="AJ45" s="818"/>
      <c r="AK45" s="818"/>
      <c r="AL45" s="818"/>
      <c r="AM45" s="818"/>
      <c r="AN45" s="818"/>
      <c r="AO45" s="819"/>
      <c r="AP45" s="448" t="str">
        <f>IF(Proyecto!HG88="","",Proyecto!HG88)</f>
        <v>10 - 65</v>
      </c>
      <c r="AQ45" s="447"/>
      <c r="AR45" s="447"/>
      <c r="AS45" s="447"/>
      <c r="AT45" s="447"/>
      <c r="AU45" s="447"/>
      <c r="AV45" s="447"/>
      <c r="AW45" s="447"/>
      <c r="AX45" s="727"/>
      <c r="AY45" s="728"/>
      <c r="AZ45" s="47"/>
      <c r="BA45" s="59"/>
      <c r="BB45" s="56"/>
      <c r="BC45" s="56"/>
      <c r="BD45" s="56"/>
      <c r="BE45" s="27"/>
      <c r="BF45" s="27"/>
      <c r="BG45" s="401"/>
      <c r="BH45" s="402"/>
      <c r="BI45" s="402"/>
      <c r="BJ45" s="402"/>
      <c r="BK45" s="402"/>
      <c r="BL45" s="402"/>
      <c r="BM45" s="402"/>
      <c r="BN45" s="402"/>
      <c r="BO45" s="402"/>
      <c r="BP45" s="402"/>
      <c r="BQ45" s="403"/>
      <c r="BR45" s="401"/>
      <c r="BS45" s="402"/>
      <c r="BT45" s="402"/>
      <c r="BU45" s="402"/>
      <c r="BV45" s="402"/>
      <c r="BW45" s="402"/>
      <c r="BX45" s="402"/>
      <c r="BY45" s="402"/>
      <c r="BZ45" s="402"/>
      <c r="CA45" s="402"/>
      <c r="CB45" s="403"/>
      <c r="CC45" s="401"/>
      <c r="CD45" s="402"/>
      <c r="CE45" s="402"/>
      <c r="CF45" s="402"/>
      <c r="CG45" s="402"/>
      <c r="CH45" s="402"/>
      <c r="CI45" s="402"/>
      <c r="CJ45" s="402"/>
      <c r="CK45" s="402"/>
      <c r="CL45" s="402"/>
      <c r="CM45" s="403"/>
      <c r="CN45" s="401"/>
      <c r="CO45" s="402"/>
      <c r="CP45" s="402"/>
      <c r="CQ45" s="402"/>
      <c r="CR45" s="402"/>
      <c r="CS45" s="402"/>
      <c r="CT45" s="402"/>
      <c r="CU45" s="402"/>
      <c r="CV45" s="402"/>
      <c r="CW45" s="402"/>
      <c r="CX45" s="403"/>
      <c r="CY45" s="401"/>
      <c r="CZ45" s="402"/>
      <c r="DA45" s="402"/>
      <c r="DB45" s="402"/>
      <c r="DC45" s="402"/>
      <c r="DD45" s="402"/>
      <c r="DE45" s="402"/>
      <c r="DF45" s="402"/>
      <c r="DG45" s="402"/>
      <c r="DH45" s="402"/>
      <c r="DI45" s="403"/>
      <c r="DJ45" s="401"/>
      <c r="DK45" s="402"/>
      <c r="DL45" s="402"/>
      <c r="DM45" s="402"/>
      <c r="DN45" s="402"/>
      <c r="DO45" s="402"/>
      <c r="DP45" s="402"/>
      <c r="DQ45" s="402"/>
      <c r="DR45" s="402"/>
      <c r="DS45" s="402"/>
      <c r="DT45" s="403"/>
      <c r="DU45" s="401"/>
      <c r="DV45" s="402"/>
      <c r="DW45" s="402"/>
      <c r="DX45" s="402"/>
      <c r="DY45" s="402"/>
      <c r="DZ45" s="402"/>
      <c r="EA45" s="402"/>
      <c r="EB45" s="402"/>
      <c r="EC45" s="402"/>
      <c r="ED45" s="402"/>
      <c r="EE45" s="403"/>
      <c r="EF45" s="901" t="e" vm="31">
        <v>#VALUE!</v>
      </c>
      <c r="EG45" s="902"/>
      <c r="EH45" s="902"/>
      <c r="EI45" s="902"/>
      <c r="EJ45" s="902"/>
      <c r="EK45" s="902"/>
      <c r="EL45" s="902"/>
      <c r="EM45" s="902"/>
      <c r="EN45" s="902"/>
      <c r="EO45" s="902"/>
      <c r="EP45" s="903"/>
      <c r="EQ45" s="901" t="e" vm="32">
        <v>#VALUE!</v>
      </c>
      <c r="ER45" s="902"/>
      <c r="ES45" s="902"/>
      <c r="ET45" s="902"/>
      <c r="EU45" s="902"/>
      <c r="EV45" s="902"/>
      <c r="EW45" s="902"/>
      <c r="EX45" s="902"/>
      <c r="EY45" s="902"/>
      <c r="EZ45" s="902"/>
      <c r="FA45" s="903"/>
      <c r="FB45" s="901" t="e" vm="33">
        <v>#VALUE!</v>
      </c>
      <c r="FC45" s="902"/>
      <c r="FD45" s="902"/>
      <c r="FE45" s="902"/>
      <c r="FF45" s="902"/>
      <c r="FG45" s="902"/>
      <c r="FH45" s="902"/>
      <c r="FI45" s="902"/>
      <c r="FJ45" s="902"/>
      <c r="FK45" s="902"/>
      <c r="FL45" s="903"/>
      <c r="FM45" s="901" t="e" vm="34">
        <v>#VALUE!</v>
      </c>
      <c r="FN45" s="902"/>
      <c r="FO45" s="902"/>
      <c r="FP45" s="902"/>
      <c r="FQ45" s="902"/>
      <c r="FR45" s="902"/>
      <c r="FS45" s="902"/>
      <c r="FT45" s="902"/>
      <c r="FU45" s="902"/>
      <c r="FV45" s="902"/>
      <c r="FW45" s="903"/>
      <c r="FX45" s="901" t="e" vm="35">
        <v>#VALUE!</v>
      </c>
      <c r="FY45" s="902"/>
      <c r="FZ45" s="902"/>
      <c r="GA45" s="902"/>
      <c r="GB45" s="902"/>
      <c r="GC45" s="902"/>
      <c r="GD45" s="902"/>
      <c r="GE45" s="902"/>
      <c r="GF45" s="902"/>
      <c r="GG45" s="902"/>
      <c r="GH45" s="903"/>
      <c r="GI45" s="901" t="e" vm="35">
        <v>#VALUE!</v>
      </c>
      <c r="GJ45" s="902"/>
      <c r="GK45" s="902"/>
      <c r="GL45" s="902"/>
      <c r="GM45" s="902"/>
      <c r="GN45" s="902"/>
      <c r="GO45" s="902"/>
      <c r="GP45" s="902"/>
      <c r="GQ45" s="902"/>
      <c r="GR45" s="902"/>
      <c r="GS45" s="903"/>
      <c r="GT45" s="901" t="e" vm="36">
        <v>#VALUE!</v>
      </c>
      <c r="GU45" s="902"/>
      <c r="GV45" s="902"/>
      <c r="GW45" s="902"/>
      <c r="GX45" s="902"/>
      <c r="GY45" s="902"/>
      <c r="GZ45" s="902"/>
      <c r="HA45" s="902"/>
      <c r="HB45" s="902"/>
      <c r="HC45" s="902"/>
      <c r="HD45" s="903"/>
      <c r="HE45" s="901" t="e" vm="36">
        <v>#VALUE!</v>
      </c>
      <c r="HF45" s="902"/>
      <c r="HG45" s="902"/>
      <c r="HH45" s="902"/>
      <c r="HI45" s="902"/>
      <c r="HJ45" s="902"/>
      <c r="HK45" s="902"/>
      <c r="HL45" s="902"/>
      <c r="HM45" s="902"/>
      <c r="HN45" s="902"/>
      <c r="HO45" s="903"/>
      <c r="HP45" s="901" t="e" vm="37">
        <v>#VALUE!</v>
      </c>
      <c r="HQ45" s="902"/>
      <c r="HR45" s="902"/>
      <c r="HS45" s="902"/>
      <c r="HT45" s="902"/>
      <c r="HU45" s="902"/>
      <c r="HV45" s="902"/>
      <c r="HW45" s="902"/>
      <c r="HX45" s="902"/>
      <c r="HY45" s="902"/>
      <c r="HZ45" s="903"/>
      <c r="IA45" s="901" t="e" vm="38">
        <v>#VALUE!</v>
      </c>
      <c r="IB45" s="902"/>
      <c r="IC45" s="902"/>
      <c r="ID45" s="902"/>
      <c r="IE45" s="902"/>
      <c r="IF45" s="902"/>
      <c r="IG45" s="902"/>
      <c r="IH45" s="902"/>
      <c r="II45" s="902"/>
      <c r="IJ45" s="902"/>
      <c r="IK45" s="903"/>
      <c r="IL45" s="901" t="e" vm="39">
        <v>#VALUE!</v>
      </c>
      <c r="IM45" s="902"/>
      <c r="IN45" s="902"/>
      <c r="IO45" s="902"/>
      <c r="IP45" s="902"/>
      <c r="IQ45" s="902"/>
      <c r="IR45" s="902"/>
      <c r="IS45" s="902"/>
      <c r="IT45" s="902"/>
      <c r="IU45" s="902"/>
      <c r="IV45" s="903"/>
      <c r="IW45" s="47"/>
      <c r="IX45" s="728"/>
      <c r="IY45" s="731"/>
      <c r="IZ45" s="22"/>
      <c r="JA45" s="22"/>
      <c r="JB45" s="22"/>
      <c r="JC45" s="22"/>
      <c r="JD45" s="22"/>
      <c r="JE45" s="22"/>
      <c r="JF45" s="22"/>
      <c r="JG45" s="22"/>
      <c r="JH45" s="21"/>
      <c r="JI45" s="22"/>
      <c r="JJ45" s="22"/>
      <c r="JK45" s="22"/>
      <c r="JL45" s="22"/>
      <c r="JM45" s="22"/>
      <c r="JN45" s="22"/>
      <c r="JO45" s="22"/>
      <c r="JP45" s="22"/>
      <c r="JQ45" s="22"/>
      <c r="JR45" s="22"/>
      <c r="JS45" s="22"/>
      <c r="JT45" s="22"/>
      <c r="JU45" s="22"/>
      <c r="JV45" s="22"/>
      <c r="JW45" s="22"/>
      <c r="JX45" s="22"/>
      <c r="JY45" s="22"/>
      <c r="JZ45" s="22"/>
      <c r="KA45" s="22"/>
      <c r="KB45" s="22"/>
      <c r="KC45" s="22"/>
      <c r="KD45" s="22"/>
      <c r="KE45" s="22"/>
      <c r="KF45" s="22"/>
      <c r="KG45" s="22"/>
      <c r="KH45" s="22"/>
      <c r="KI45" s="22"/>
      <c r="KJ45" s="22"/>
      <c r="KK45" s="22"/>
      <c r="KL45" s="22"/>
      <c r="KM45" s="22"/>
      <c r="KN45" s="22"/>
      <c r="KO45" s="22"/>
      <c r="KP45" s="22"/>
      <c r="KQ45" s="22"/>
      <c r="KR45" s="22"/>
      <c r="KS45" s="22"/>
      <c r="KT45" s="22"/>
      <c r="KU45" s="22"/>
      <c r="KV45" s="22"/>
      <c r="KW45" s="22"/>
      <c r="KX45" s="22"/>
      <c r="KY45" s="22"/>
      <c r="KZ45" s="22"/>
      <c r="LA45" s="22"/>
      <c r="LB45" s="22"/>
      <c r="LC45" s="22"/>
      <c r="LD45" s="22"/>
      <c r="LE45" s="22"/>
      <c r="LF45" s="22"/>
      <c r="LG45" s="22"/>
      <c r="LH45" s="22"/>
      <c r="LI45" s="22"/>
      <c r="LJ45" s="23"/>
      <c r="LU45" s="1385"/>
      <c r="LV45" s="1386"/>
      <c r="LW45" s="1386"/>
      <c r="LX45" s="1386"/>
      <c r="LY45" s="1386"/>
      <c r="LZ45" s="1387"/>
    </row>
    <row r="46" spans="2:338" ht="3.65" customHeight="1" thickTop="1">
      <c r="B46" s="811"/>
      <c r="C46" s="812"/>
      <c r="D46" s="812"/>
      <c r="E46" s="812"/>
      <c r="F46" s="812"/>
      <c r="G46" s="812"/>
      <c r="H46" s="812"/>
      <c r="I46" s="812"/>
      <c r="J46" s="812"/>
      <c r="K46" s="812"/>
      <c r="L46" s="812"/>
      <c r="M46" s="812"/>
      <c r="N46" s="812"/>
      <c r="O46" s="812"/>
      <c r="P46" s="812"/>
      <c r="Q46" s="812"/>
      <c r="R46" s="812"/>
      <c r="S46" s="812"/>
      <c r="T46" s="812"/>
      <c r="U46" s="812"/>
      <c r="V46" s="812"/>
      <c r="W46" s="812"/>
      <c r="X46" s="812"/>
      <c r="Y46" s="812"/>
      <c r="Z46" s="812"/>
      <c r="AA46" s="812"/>
      <c r="AB46" s="812"/>
      <c r="AC46" s="812"/>
      <c r="AD46" s="812"/>
      <c r="AE46" s="812"/>
      <c r="AF46" s="812"/>
      <c r="AG46" s="812"/>
      <c r="AH46" s="812"/>
      <c r="AI46" s="812"/>
      <c r="AJ46" s="812"/>
      <c r="AK46" s="812"/>
      <c r="AL46" s="812"/>
      <c r="AM46" s="812"/>
      <c r="AN46" s="812"/>
      <c r="AO46" s="813"/>
      <c r="AP46" s="447"/>
      <c r="AQ46" s="447"/>
      <c r="AR46" s="447"/>
      <c r="AS46" s="447"/>
      <c r="AT46" s="447"/>
      <c r="AU46" s="447"/>
      <c r="AV46" s="447"/>
      <c r="AW46" s="447"/>
      <c r="AX46" s="727"/>
      <c r="AY46" s="728"/>
      <c r="AZ46" s="47"/>
      <c r="BA46" s="59"/>
      <c r="BB46" s="29"/>
      <c r="BC46" s="29"/>
      <c r="BD46" s="29"/>
      <c r="BG46" s="401"/>
      <c r="BH46" s="402"/>
      <c r="BI46" s="402"/>
      <c r="BJ46" s="402"/>
      <c r="BK46" s="402"/>
      <c r="BL46" s="402"/>
      <c r="BM46" s="402"/>
      <c r="BN46" s="402"/>
      <c r="BO46" s="402"/>
      <c r="BP46" s="402"/>
      <c r="BQ46" s="403"/>
      <c r="BR46" s="401"/>
      <c r="BS46" s="402"/>
      <c r="BT46" s="402"/>
      <c r="BU46" s="402"/>
      <c r="BV46" s="402"/>
      <c r="BW46" s="402"/>
      <c r="BX46" s="402"/>
      <c r="BY46" s="402"/>
      <c r="BZ46" s="402"/>
      <c r="CA46" s="402"/>
      <c r="CB46" s="403"/>
      <c r="CC46" s="401"/>
      <c r="CD46" s="402"/>
      <c r="CE46" s="402"/>
      <c r="CF46" s="402"/>
      <c r="CG46" s="402"/>
      <c r="CH46" s="402"/>
      <c r="CI46" s="402"/>
      <c r="CJ46" s="402"/>
      <c r="CK46" s="402"/>
      <c r="CL46" s="402"/>
      <c r="CM46" s="403"/>
      <c r="CN46" s="401"/>
      <c r="CO46" s="402"/>
      <c r="CP46" s="402"/>
      <c r="CQ46" s="402"/>
      <c r="CR46" s="402"/>
      <c r="CS46" s="402"/>
      <c r="CT46" s="402"/>
      <c r="CU46" s="402"/>
      <c r="CV46" s="402"/>
      <c r="CW46" s="402"/>
      <c r="CX46" s="403"/>
      <c r="CY46" s="401"/>
      <c r="CZ46" s="402"/>
      <c r="DA46" s="402"/>
      <c r="DB46" s="402"/>
      <c r="DC46" s="402"/>
      <c r="DD46" s="402"/>
      <c r="DE46" s="402"/>
      <c r="DF46" s="402"/>
      <c r="DG46" s="402"/>
      <c r="DH46" s="402"/>
      <c r="DI46" s="403"/>
      <c r="DJ46" s="401"/>
      <c r="DK46" s="402"/>
      <c r="DL46" s="402"/>
      <c r="DM46" s="402"/>
      <c r="DN46" s="402"/>
      <c r="DO46" s="402"/>
      <c r="DP46" s="402"/>
      <c r="DQ46" s="402"/>
      <c r="DR46" s="402"/>
      <c r="DS46" s="402"/>
      <c r="DT46" s="403"/>
      <c r="DU46" s="401"/>
      <c r="DV46" s="402"/>
      <c r="DW46" s="402"/>
      <c r="DX46" s="402"/>
      <c r="DY46" s="402"/>
      <c r="DZ46" s="402"/>
      <c r="EA46" s="402"/>
      <c r="EB46" s="402"/>
      <c r="EC46" s="402"/>
      <c r="ED46" s="402"/>
      <c r="EE46" s="403"/>
      <c r="EF46" s="901"/>
      <c r="EG46" s="902"/>
      <c r="EH46" s="902"/>
      <c r="EI46" s="902"/>
      <c r="EJ46" s="902"/>
      <c r="EK46" s="902"/>
      <c r="EL46" s="902"/>
      <c r="EM46" s="902"/>
      <c r="EN46" s="902"/>
      <c r="EO46" s="902"/>
      <c r="EP46" s="903"/>
      <c r="EQ46" s="901"/>
      <c r="ER46" s="902"/>
      <c r="ES46" s="902"/>
      <c r="ET46" s="902"/>
      <c r="EU46" s="902"/>
      <c r="EV46" s="902"/>
      <c r="EW46" s="902"/>
      <c r="EX46" s="902"/>
      <c r="EY46" s="902"/>
      <c r="EZ46" s="902"/>
      <c r="FA46" s="903"/>
      <c r="FB46" s="901"/>
      <c r="FC46" s="902"/>
      <c r="FD46" s="902"/>
      <c r="FE46" s="902"/>
      <c r="FF46" s="902"/>
      <c r="FG46" s="902"/>
      <c r="FH46" s="902"/>
      <c r="FI46" s="902"/>
      <c r="FJ46" s="902"/>
      <c r="FK46" s="902"/>
      <c r="FL46" s="903"/>
      <c r="FM46" s="901"/>
      <c r="FN46" s="902"/>
      <c r="FO46" s="902"/>
      <c r="FP46" s="902"/>
      <c r="FQ46" s="902"/>
      <c r="FR46" s="902"/>
      <c r="FS46" s="902"/>
      <c r="FT46" s="902"/>
      <c r="FU46" s="902"/>
      <c r="FV46" s="902"/>
      <c r="FW46" s="903"/>
      <c r="FX46" s="901"/>
      <c r="FY46" s="902"/>
      <c r="FZ46" s="902"/>
      <c r="GA46" s="902"/>
      <c r="GB46" s="902"/>
      <c r="GC46" s="902"/>
      <c r="GD46" s="902"/>
      <c r="GE46" s="902"/>
      <c r="GF46" s="902"/>
      <c r="GG46" s="902"/>
      <c r="GH46" s="903"/>
      <c r="GI46" s="901"/>
      <c r="GJ46" s="902"/>
      <c r="GK46" s="902"/>
      <c r="GL46" s="902"/>
      <c r="GM46" s="902"/>
      <c r="GN46" s="902"/>
      <c r="GO46" s="902"/>
      <c r="GP46" s="902"/>
      <c r="GQ46" s="902"/>
      <c r="GR46" s="902"/>
      <c r="GS46" s="903"/>
      <c r="GT46" s="901"/>
      <c r="GU46" s="902"/>
      <c r="GV46" s="902"/>
      <c r="GW46" s="902"/>
      <c r="GX46" s="902"/>
      <c r="GY46" s="902"/>
      <c r="GZ46" s="902"/>
      <c r="HA46" s="902"/>
      <c r="HB46" s="902"/>
      <c r="HC46" s="902"/>
      <c r="HD46" s="903"/>
      <c r="HE46" s="901"/>
      <c r="HF46" s="902"/>
      <c r="HG46" s="902"/>
      <c r="HH46" s="902"/>
      <c r="HI46" s="902"/>
      <c r="HJ46" s="902"/>
      <c r="HK46" s="902"/>
      <c r="HL46" s="902"/>
      <c r="HM46" s="902"/>
      <c r="HN46" s="902"/>
      <c r="HO46" s="903"/>
      <c r="HP46" s="901"/>
      <c r="HQ46" s="902"/>
      <c r="HR46" s="902"/>
      <c r="HS46" s="902"/>
      <c r="HT46" s="902"/>
      <c r="HU46" s="902"/>
      <c r="HV46" s="902"/>
      <c r="HW46" s="902"/>
      <c r="HX46" s="902"/>
      <c r="HY46" s="902"/>
      <c r="HZ46" s="903"/>
      <c r="IA46" s="901"/>
      <c r="IB46" s="902"/>
      <c r="IC46" s="902"/>
      <c r="ID46" s="902"/>
      <c r="IE46" s="902"/>
      <c r="IF46" s="902"/>
      <c r="IG46" s="902"/>
      <c r="IH46" s="902"/>
      <c r="II46" s="902"/>
      <c r="IJ46" s="902"/>
      <c r="IK46" s="903"/>
      <c r="IL46" s="901"/>
      <c r="IM46" s="902"/>
      <c r="IN46" s="902"/>
      <c r="IO46" s="902"/>
      <c r="IP46" s="902"/>
      <c r="IQ46" s="902"/>
      <c r="IR46" s="902"/>
      <c r="IS46" s="902"/>
      <c r="IT46" s="902"/>
      <c r="IU46" s="902"/>
      <c r="IV46" s="903"/>
      <c r="IW46" s="47"/>
      <c r="IX46" s="728"/>
      <c r="IY46" s="731"/>
      <c r="IZ46" s="22"/>
      <c r="JA46" s="22"/>
      <c r="JB46" s="22"/>
      <c r="JC46" s="22"/>
      <c r="JD46" s="22"/>
      <c r="JE46" s="22"/>
      <c r="JF46" s="22"/>
      <c r="JG46" s="22"/>
      <c r="JH46" s="21"/>
      <c r="JI46" s="22"/>
      <c r="JJ46" s="22"/>
      <c r="JK46" s="22"/>
      <c r="JL46" s="22"/>
      <c r="JM46" s="22"/>
      <c r="JN46" s="22"/>
      <c r="JO46" s="22"/>
      <c r="JP46" s="22"/>
      <c r="JQ46" s="22"/>
      <c r="JR46" s="22"/>
      <c r="JS46" s="22"/>
      <c r="JT46" s="22"/>
      <c r="JU46" s="22"/>
      <c r="JV46" s="22"/>
      <c r="JW46" s="22"/>
      <c r="JX46" s="22"/>
      <c r="JY46" s="22"/>
      <c r="JZ46" s="22"/>
      <c r="KA46" s="22"/>
      <c r="KB46" s="22"/>
      <c r="KC46" s="22"/>
      <c r="KD46" s="22"/>
      <c r="KE46" s="22"/>
      <c r="KF46" s="22"/>
      <c r="KG46" s="22"/>
      <c r="KH46" s="22"/>
      <c r="KI46" s="22"/>
      <c r="KJ46" s="22"/>
      <c r="KK46" s="22"/>
      <c r="KL46" s="22"/>
      <c r="KM46" s="22"/>
      <c r="KN46" s="22"/>
      <c r="KO46" s="22"/>
      <c r="KP46" s="22"/>
      <c r="KQ46" s="22"/>
      <c r="KR46" s="22"/>
      <c r="KS46" s="22"/>
      <c r="KT46" s="22"/>
      <c r="KU46" s="22"/>
      <c r="KV46" s="22"/>
      <c r="KW46" s="22"/>
      <c r="KX46" s="22"/>
      <c r="KY46" s="22"/>
      <c r="KZ46" s="22"/>
      <c r="LA46" s="22"/>
      <c r="LB46" s="22"/>
      <c r="LC46" s="22"/>
      <c r="LD46" s="22"/>
      <c r="LE46" s="22"/>
      <c r="LF46" s="22"/>
      <c r="LG46" s="22"/>
      <c r="LH46" s="22"/>
      <c r="LI46" s="22"/>
      <c r="LJ46" s="23"/>
    </row>
    <row r="47" spans="2:338" ht="3.65" customHeight="1">
      <c r="B47" s="814"/>
      <c r="C47" s="815"/>
      <c r="D47" s="815"/>
      <c r="E47" s="815"/>
      <c r="F47" s="815"/>
      <c r="G47" s="815"/>
      <c r="H47" s="815"/>
      <c r="I47" s="815"/>
      <c r="J47" s="815"/>
      <c r="K47" s="815"/>
      <c r="L47" s="815"/>
      <c r="M47" s="815"/>
      <c r="N47" s="815"/>
      <c r="O47" s="815"/>
      <c r="P47" s="815"/>
      <c r="Q47" s="815"/>
      <c r="R47" s="815"/>
      <c r="S47" s="815"/>
      <c r="T47" s="815"/>
      <c r="U47" s="815"/>
      <c r="V47" s="815"/>
      <c r="W47" s="815"/>
      <c r="X47" s="815"/>
      <c r="Y47" s="815"/>
      <c r="Z47" s="815"/>
      <c r="AA47" s="815"/>
      <c r="AB47" s="815"/>
      <c r="AC47" s="815"/>
      <c r="AD47" s="815"/>
      <c r="AE47" s="815"/>
      <c r="AF47" s="815"/>
      <c r="AG47" s="815"/>
      <c r="AH47" s="815"/>
      <c r="AI47" s="815"/>
      <c r="AJ47" s="815"/>
      <c r="AK47" s="815"/>
      <c r="AL47" s="815"/>
      <c r="AM47" s="815"/>
      <c r="AN47" s="815"/>
      <c r="AO47" s="816"/>
      <c r="AP47" s="448" t="str">
        <f>IF(OR(AS63&lt;&gt;"",AS68&lt;&gt;"",AS73&lt;&gt;"",AS78&lt;&gt;"",AS83&lt;&gt;"",AS88&lt;&gt;"",AS93&lt;&gt;"",AS98&lt;&gt;"",AS103&lt;&gt;"",AS108&lt;&gt;"",AS113&lt;&gt;"",AS118&lt;&gt;"",AS123&lt;&gt;"",AS128&lt;&gt;"",AS133&lt;&gt;"",AS138&lt;&gt;"",AS143&lt;&gt;"",AS148&lt;&gt;""),"VERDADERO","")</f>
        <v>VERDADERO</v>
      </c>
      <c r="AQ47" s="447"/>
      <c r="AR47" s="447"/>
      <c r="AS47" s="447"/>
      <c r="AT47" s="447"/>
      <c r="AU47" s="447"/>
      <c r="AV47" s="447"/>
      <c r="AW47" s="447"/>
      <c r="AX47" s="727"/>
      <c r="AY47" s="728"/>
      <c r="AZ47" s="47"/>
      <c r="BA47" s="59"/>
      <c r="BB47" s="29"/>
      <c r="BC47" s="29"/>
      <c r="BD47" s="29"/>
      <c r="BF47" s="27"/>
      <c r="BG47" s="401"/>
      <c r="BH47" s="402"/>
      <c r="BI47" s="402"/>
      <c r="BJ47" s="402"/>
      <c r="BK47" s="402"/>
      <c r="BL47" s="402"/>
      <c r="BM47" s="402"/>
      <c r="BN47" s="402"/>
      <c r="BO47" s="402"/>
      <c r="BP47" s="402"/>
      <c r="BQ47" s="403"/>
      <c r="BR47" s="401"/>
      <c r="BS47" s="402"/>
      <c r="BT47" s="402"/>
      <c r="BU47" s="402"/>
      <c r="BV47" s="402"/>
      <c r="BW47" s="402"/>
      <c r="BX47" s="402"/>
      <c r="BY47" s="402"/>
      <c r="BZ47" s="402"/>
      <c r="CA47" s="402"/>
      <c r="CB47" s="403"/>
      <c r="CC47" s="401"/>
      <c r="CD47" s="402"/>
      <c r="CE47" s="402"/>
      <c r="CF47" s="402"/>
      <c r="CG47" s="402"/>
      <c r="CH47" s="402"/>
      <c r="CI47" s="402"/>
      <c r="CJ47" s="402"/>
      <c r="CK47" s="402"/>
      <c r="CL47" s="402"/>
      <c r="CM47" s="403"/>
      <c r="CN47" s="401"/>
      <c r="CO47" s="402"/>
      <c r="CP47" s="402"/>
      <c r="CQ47" s="402"/>
      <c r="CR47" s="402"/>
      <c r="CS47" s="402"/>
      <c r="CT47" s="402"/>
      <c r="CU47" s="402"/>
      <c r="CV47" s="402"/>
      <c r="CW47" s="402"/>
      <c r="CX47" s="403"/>
      <c r="CY47" s="401"/>
      <c r="CZ47" s="402"/>
      <c r="DA47" s="402"/>
      <c r="DB47" s="402"/>
      <c r="DC47" s="402"/>
      <c r="DD47" s="402"/>
      <c r="DE47" s="402"/>
      <c r="DF47" s="402"/>
      <c r="DG47" s="402"/>
      <c r="DH47" s="402"/>
      <c r="DI47" s="403"/>
      <c r="DJ47" s="401"/>
      <c r="DK47" s="402"/>
      <c r="DL47" s="402"/>
      <c r="DM47" s="402"/>
      <c r="DN47" s="402"/>
      <c r="DO47" s="402"/>
      <c r="DP47" s="402"/>
      <c r="DQ47" s="402"/>
      <c r="DR47" s="402"/>
      <c r="DS47" s="402"/>
      <c r="DT47" s="403"/>
      <c r="DU47" s="401"/>
      <c r="DV47" s="402"/>
      <c r="DW47" s="402"/>
      <c r="DX47" s="402"/>
      <c r="DY47" s="402"/>
      <c r="DZ47" s="402"/>
      <c r="EA47" s="402"/>
      <c r="EB47" s="402"/>
      <c r="EC47" s="402"/>
      <c r="ED47" s="402"/>
      <c r="EE47" s="403"/>
      <c r="EF47" s="901"/>
      <c r="EG47" s="902"/>
      <c r="EH47" s="902"/>
      <c r="EI47" s="902"/>
      <c r="EJ47" s="902"/>
      <c r="EK47" s="902"/>
      <c r="EL47" s="902"/>
      <c r="EM47" s="902"/>
      <c r="EN47" s="902"/>
      <c r="EO47" s="902"/>
      <c r="EP47" s="903"/>
      <c r="EQ47" s="901"/>
      <c r="ER47" s="902"/>
      <c r="ES47" s="902"/>
      <c r="ET47" s="902"/>
      <c r="EU47" s="902"/>
      <c r="EV47" s="902"/>
      <c r="EW47" s="902"/>
      <c r="EX47" s="902"/>
      <c r="EY47" s="902"/>
      <c r="EZ47" s="902"/>
      <c r="FA47" s="903"/>
      <c r="FB47" s="901"/>
      <c r="FC47" s="902"/>
      <c r="FD47" s="902"/>
      <c r="FE47" s="902"/>
      <c r="FF47" s="902"/>
      <c r="FG47" s="902"/>
      <c r="FH47" s="902"/>
      <c r="FI47" s="902"/>
      <c r="FJ47" s="902"/>
      <c r="FK47" s="902"/>
      <c r="FL47" s="903"/>
      <c r="FM47" s="901"/>
      <c r="FN47" s="902"/>
      <c r="FO47" s="902"/>
      <c r="FP47" s="902"/>
      <c r="FQ47" s="902"/>
      <c r="FR47" s="902"/>
      <c r="FS47" s="902"/>
      <c r="FT47" s="902"/>
      <c r="FU47" s="902"/>
      <c r="FV47" s="902"/>
      <c r="FW47" s="903"/>
      <c r="FX47" s="901"/>
      <c r="FY47" s="902"/>
      <c r="FZ47" s="902"/>
      <c r="GA47" s="902"/>
      <c r="GB47" s="902"/>
      <c r="GC47" s="902"/>
      <c r="GD47" s="902"/>
      <c r="GE47" s="902"/>
      <c r="GF47" s="902"/>
      <c r="GG47" s="902"/>
      <c r="GH47" s="903"/>
      <c r="GI47" s="901"/>
      <c r="GJ47" s="902"/>
      <c r="GK47" s="902"/>
      <c r="GL47" s="902"/>
      <c r="GM47" s="902"/>
      <c r="GN47" s="902"/>
      <c r="GO47" s="902"/>
      <c r="GP47" s="902"/>
      <c r="GQ47" s="902"/>
      <c r="GR47" s="902"/>
      <c r="GS47" s="903"/>
      <c r="GT47" s="901"/>
      <c r="GU47" s="902"/>
      <c r="GV47" s="902"/>
      <c r="GW47" s="902"/>
      <c r="GX47" s="902"/>
      <c r="GY47" s="902"/>
      <c r="GZ47" s="902"/>
      <c r="HA47" s="902"/>
      <c r="HB47" s="902"/>
      <c r="HC47" s="902"/>
      <c r="HD47" s="903"/>
      <c r="HE47" s="901"/>
      <c r="HF47" s="902"/>
      <c r="HG47" s="902"/>
      <c r="HH47" s="902"/>
      <c r="HI47" s="902"/>
      <c r="HJ47" s="902"/>
      <c r="HK47" s="902"/>
      <c r="HL47" s="902"/>
      <c r="HM47" s="902"/>
      <c r="HN47" s="902"/>
      <c r="HO47" s="903"/>
      <c r="HP47" s="901"/>
      <c r="HQ47" s="902"/>
      <c r="HR47" s="902"/>
      <c r="HS47" s="902"/>
      <c r="HT47" s="902"/>
      <c r="HU47" s="902"/>
      <c r="HV47" s="902"/>
      <c r="HW47" s="902"/>
      <c r="HX47" s="902"/>
      <c r="HY47" s="902"/>
      <c r="HZ47" s="903"/>
      <c r="IA47" s="901"/>
      <c r="IB47" s="902"/>
      <c r="IC47" s="902"/>
      <c r="ID47" s="902"/>
      <c r="IE47" s="902"/>
      <c r="IF47" s="902"/>
      <c r="IG47" s="902"/>
      <c r="IH47" s="902"/>
      <c r="II47" s="902"/>
      <c r="IJ47" s="902"/>
      <c r="IK47" s="903"/>
      <c r="IL47" s="901"/>
      <c r="IM47" s="902"/>
      <c r="IN47" s="902"/>
      <c r="IO47" s="902"/>
      <c r="IP47" s="902"/>
      <c r="IQ47" s="902"/>
      <c r="IR47" s="902"/>
      <c r="IS47" s="902"/>
      <c r="IT47" s="902"/>
      <c r="IU47" s="902"/>
      <c r="IV47" s="903"/>
      <c r="IW47" s="47"/>
      <c r="IX47" s="728"/>
      <c r="IY47" s="731"/>
      <c r="IZ47" s="22"/>
      <c r="JA47" s="22"/>
      <c r="JB47" s="22"/>
      <c r="JC47" s="22"/>
      <c r="JD47" s="22"/>
      <c r="JE47" s="22"/>
      <c r="JF47" s="22"/>
      <c r="JG47" s="22"/>
      <c r="JH47" s="21"/>
      <c r="JI47" s="22"/>
      <c r="JJ47" s="22"/>
      <c r="JK47" s="22"/>
      <c r="JL47" s="22"/>
      <c r="JM47" s="22"/>
      <c r="JN47" s="22"/>
      <c r="JO47" s="22"/>
      <c r="JP47" s="22"/>
      <c r="JQ47" s="22"/>
      <c r="JR47" s="22"/>
      <c r="JS47" s="22"/>
      <c r="JT47" s="22"/>
      <c r="JU47" s="22"/>
      <c r="JV47" s="22"/>
      <c r="JW47" s="22"/>
      <c r="JX47" s="22"/>
      <c r="JY47" s="22"/>
      <c r="JZ47" s="22"/>
      <c r="KA47" s="22"/>
      <c r="KB47" s="22"/>
      <c r="KC47" s="22"/>
      <c r="KD47" s="22"/>
      <c r="KE47" s="22"/>
      <c r="KF47" s="22"/>
      <c r="KG47" s="22"/>
      <c r="KH47" s="22"/>
      <c r="KI47" s="22"/>
      <c r="KJ47" s="22"/>
      <c r="KK47" s="22"/>
      <c r="KL47" s="22"/>
      <c r="KM47" s="22"/>
      <c r="KN47" s="22"/>
      <c r="KO47" s="22"/>
      <c r="KP47" s="22"/>
      <c r="KQ47" s="22"/>
      <c r="KR47" s="22"/>
      <c r="KS47" s="22"/>
      <c r="KT47" s="22"/>
      <c r="KU47" s="22"/>
      <c r="KV47" s="22"/>
      <c r="KW47" s="22"/>
      <c r="KX47" s="22"/>
      <c r="KY47" s="22"/>
      <c r="KZ47" s="22"/>
      <c r="LA47" s="22"/>
      <c r="LB47" s="22"/>
      <c r="LC47" s="22"/>
      <c r="LD47" s="22"/>
      <c r="LE47" s="22"/>
      <c r="LF47" s="22"/>
      <c r="LG47" s="22"/>
      <c r="LH47" s="22"/>
      <c r="LI47" s="22"/>
      <c r="LJ47" s="23"/>
      <c r="LL47" s="1385"/>
      <c r="LM47" s="1386"/>
      <c r="LN47" s="1386"/>
      <c r="LO47" s="1386"/>
      <c r="LP47" s="1387"/>
    </row>
    <row r="48" spans="2:338" ht="3.65" customHeight="1">
      <c r="B48" s="814"/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5"/>
      <c r="O48" s="815"/>
      <c r="P48" s="815"/>
      <c r="Q48" s="815"/>
      <c r="R48" s="815"/>
      <c r="S48" s="815"/>
      <c r="T48" s="815"/>
      <c r="U48" s="815"/>
      <c r="V48" s="815"/>
      <c r="W48" s="815"/>
      <c r="X48" s="815"/>
      <c r="Y48" s="815"/>
      <c r="Z48" s="815"/>
      <c r="AA48" s="815"/>
      <c r="AB48" s="815"/>
      <c r="AC48" s="815"/>
      <c r="AD48" s="815"/>
      <c r="AE48" s="815"/>
      <c r="AF48" s="815"/>
      <c r="AG48" s="815"/>
      <c r="AH48" s="815"/>
      <c r="AI48" s="815"/>
      <c r="AJ48" s="815"/>
      <c r="AK48" s="815"/>
      <c r="AL48" s="815"/>
      <c r="AM48" s="815"/>
      <c r="AN48" s="815"/>
      <c r="AO48" s="816"/>
      <c r="AP48" s="447"/>
      <c r="AQ48" s="447"/>
      <c r="AR48" s="447"/>
      <c r="AS48" s="447"/>
      <c r="AT48" s="447"/>
      <c r="AU48" s="447"/>
      <c r="AV48" s="447"/>
      <c r="AW48" s="449"/>
      <c r="AX48" s="727"/>
      <c r="AY48" s="728"/>
      <c r="AZ48" s="47"/>
      <c r="BA48" s="59"/>
      <c r="BB48" s="29"/>
      <c r="BC48" s="29"/>
      <c r="BD48" s="29"/>
      <c r="BG48" s="401"/>
      <c r="BH48" s="402"/>
      <c r="BI48" s="402"/>
      <c r="BJ48" s="402"/>
      <c r="BK48" s="402"/>
      <c r="BL48" s="402"/>
      <c r="BM48" s="402"/>
      <c r="BN48" s="402"/>
      <c r="BO48" s="402"/>
      <c r="BP48" s="402"/>
      <c r="BQ48" s="403"/>
      <c r="BR48" s="401"/>
      <c r="BS48" s="402"/>
      <c r="BT48" s="402"/>
      <c r="BU48" s="402"/>
      <c r="BV48" s="402"/>
      <c r="BW48" s="402"/>
      <c r="BX48" s="402"/>
      <c r="BY48" s="402"/>
      <c r="BZ48" s="402"/>
      <c r="CA48" s="402"/>
      <c r="CB48" s="403"/>
      <c r="CC48" s="401"/>
      <c r="CD48" s="402"/>
      <c r="CE48" s="402"/>
      <c r="CF48" s="402"/>
      <c r="CG48" s="402"/>
      <c r="CH48" s="402"/>
      <c r="CI48" s="402"/>
      <c r="CJ48" s="402"/>
      <c r="CK48" s="402"/>
      <c r="CL48" s="402"/>
      <c r="CM48" s="403"/>
      <c r="CN48" s="401"/>
      <c r="CO48" s="402"/>
      <c r="CP48" s="402"/>
      <c r="CQ48" s="402"/>
      <c r="CR48" s="402"/>
      <c r="CS48" s="402"/>
      <c r="CT48" s="402"/>
      <c r="CU48" s="402"/>
      <c r="CV48" s="402"/>
      <c r="CW48" s="402"/>
      <c r="CX48" s="403"/>
      <c r="CY48" s="401"/>
      <c r="CZ48" s="402"/>
      <c r="DA48" s="402"/>
      <c r="DB48" s="402"/>
      <c r="DC48" s="402"/>
      <c r="DD48" s="402"/>
      <c r="DE48" s="402"/>
      <c r="DF48" s="402"/>
      <c r="DG48" s="402"/>
      <c r="DH48" s="402"/>
      <c r="DI48" s="403"/>
      <c r="DJ48" s="401"/>
      <c r="DK48" s="402"/>
      <c r="DL48" s="402"/>
      <c r="DM48" s="402"/>
      <c r="DN48" s="402"/>
      <c r="DO48" s="402"/>
      <c r="DP48" s="402"/>
      <c r="DQ48" s="402"/>
      <c r="DR48" s="402"/>
      <c r="DS48" s="402"/>
      <c r="DT48" s="403"/>
      <c r="DU48" s="401"/>
      <c r="DV48" s="402"/>
      <c r="DW48" s="402"/>
      <c r="DX48" s="402"/>
      <c r="DY48" s="402"/>
      <c r="DZ48" s="402"/>
      <c r="EA48" s="402"/>
      <c r="EB48" s="402"/>
      <c r="EC48" s="402"/>
      <c r="ED48" s="402"/>
      <c r="EE48" s="403"/>
      <c r="EF48" s="901"/>
      <c r="EG48" s="902"/>
      <c r="EH48" s="902"/>
      <c r="EI48" s="902"/>
      <c r="EJ48" s="902"/>
      <c r="EK48" s="902"/>
      <c r="EL48" s="902"/>
      <c r="EM48" s="902"/>
      <c r="EN48" s="902"/>
      <c r="EO48" s="902"/>
      <c r="EP48" s="903"/>
      <c r="EQ48" s="901"/>
      <c r="ER48" s="902"/>
      <c r="ES48" s="902"/>
      <c r="ET48" s="902"/>
      <c r="EU48" s="902"/>
      <c r="EV48" s="902"/>
      <c r="EW48" s="902"/>
      <c r="EX48" s="902"/>
      <c r="EY48" s="902"/>
      <c r="EZ48" s="902"/>
      <c r="FA48" s="903"/>
      <c r="FB48" s="901"/>
      <c r="FC48" s="902"/>
      <c r="FD48" s="902"/>
      <c r="FE48" s="902"/>
      <c r="FF48" s="902"/>
      <c r="FG48" s="902"/>
      <c r="FH48" s="902"/>
      <c r="FI48" s="902"/>
      <c r="FJ48" s="902"/>
      <c r="FK48" s="902"/>
      <c r="FL48" s="903"/>
      <c r="FM48" s="901"/>
      <c r="FN48" s="902"/>
      <c r="FO48" s="902"/>
      <c r="FP48" s="902"/>
      <c r="FQ48" s="902"/>
      <c r="FR48" s="902"/>
      <c r="FS48" s="902"/>
      <c r="FT48" s="902"/>
      <c r="FU48" s="902"/>
      <c r="FV48" s="902"/>
      <c r="FW48" s="903"/>
      <c r="FX48" s="901"/>
      <c r="FY48" s="902"/>
      <c r="FZ48" s="902"/>
      <c r="GA48" s="902"/>
      <c r="GB48" s="902"/>
      <c r="GC48" s="902"/>
      <c r="GD48" s="902"/>
      <c r="GE48" s="902"/>
      <c r="GF48" s="902"/>
      <c r="GG48" s="902"/>
      <c r="GH48" s="903"/>
      <c r="GI48" s="901"/>
      <c r="GJ48" s="902"/>
      <c r="GK48" s="902"/>
      <c r="GL48" s="902"/>
      <c r="GM48" s="902"/>
      <c r="GN48" s="902"/>
      <c r="GO48" s="902"/>
      <c r="GP48" s="902"/>
      <c r="GQ48" s="902"/>
      <c r="GR48" s="902"/>
      <c r="GS48" s="903"/>
      <c r="GT48" s="901"/>
      <c r="GU48" s="902"/>
      <c r="GV48" s="902"/>
      <c r="GW48" s="902"/>
      <c r="GX48" s="902"/>
      <c r="GY48" s="902"/>
      <c r="GZ48" s="902"/>
      <c r="HA48" s="902"/>
      <c r="HB48" s="902"/>
      <c r="HC48" s="902"/>
      <c r="HD48" s="903"/>
      <c r="HE48" s="901"/>
      <c r="HF48" s="902"/>
      <c r="HG48" s="902"/>
      <c r="HH48" s="902"/>
      <c r="HI48" s="902"/>
      <c r="HJ48" s="902"/>
      <c r="HK48" s="902"/>
      <c r="HL48" s="902"/>
      <c r="HM48" s="902"/>
      <c r="HN48" s="902"/>
      <c r="HO48" s="903"/>
      <c r="HP48" s="901"/>
      <c r="HQ48" s="902"/>
      <c r="HR48" s="902"/>
      <c r="HS48" s="902"/>
      <c r="HT48" s="902"/>
      <c r="HU48" s="902"/>
      <c r="HV48" s="902"/>
      <c r="HW48" s="902"/>
      <c r="HX48" s="902"/>
      <c r="HY48" s="902"/>
      <c r="HZ48" s="903"/>
      <c r="IA48" s="901"/>
      <c r="IB48" s="902"/>
      <c r="IC48" s="902"/>
      <c r="ID48" s="902"/>
      <c r="IE48" s="902"/>
      <c r="IF48" s="902"/>
      <c r="IG48" s="902"/>
      <c r="IH48" s="902"/>
      <c r="II48" s="902"/>
      <c r="IJ48" s="902"/>
      <c r="IK48" s="903"/>
      <c r="IL48" s="901"/>
      <c r="IM48" s="902"/>
      <c r="IN48" s="902"/>
      <c r="IO48" s="902"/>
      <c r="IP48" s="902"/>
      <c r="IQ48" s="902"/>
      <c r="IR48" s="902"/>
      <c r="IS48" s="902"/>
      <c r="IT48" s="902"/>
      <c r="IU48" s="902"/>
      <c r="IV48" s="903"/>
      <c r="IW48" s="47"/>
      <c r="IX48" s="728"/>
      <c r="IY48" s="731"/>
      <c r="IZ48" s="22"/>
      <c r="JA48" s="22"/>
      <c r="JB48" s="22"/>
      <c r="JC48" s="22"/>
      <c r="JD48" s="22"/>
      <c r="JE48" s="22"/>
      <c r="JF48" s="22"/>
      <c r="JG48" s="22"/>
      <c r="JH48" s="21"/>
      <c r="JI48" s="22"/>
      <c r="JJ48" s="22"/>
      <c r="JK48" s="22"/>
      <c r="JL48" s="22"/>
      <c r="JM48" s="22"/>
      <c r="JN48" s="22"/>
      <c r="JO48" s="22"/>
      <c r="JP48" s="22"/>
      <c r="JQ48" s="22"/>
      <c r="JR48" s="22"/>
      <c r="JS48" s="22"/>
      <c r="JT48" s="22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2"/>
      <c r="KH48" s="22"/>
      <c r="KI48" s="22"/>
      <c r="KJ48" s="22"/>
      <c r="KK48" s="22"/>
      <c r="KL48" s="22"/>
      <c r="KM48" s="22"/>
      <c r="KN48" s="22"/>
      <c r="KO48" s="22"/>
      <c r="KP48" s="22"/>
      <c r="KQ48" s="22"/>
      <c r="KR48" s="22"/>
      <c r="KS48" s="22"/>
      <c r="KT48" s="22"/>
      <c r="KU48" s="22"/>
      <c r="KV48" s="22"/>
      <c r="KW48" s="22"/>
      <c r="KX48" s="22"/>
      <c r="KY48" s="22"/>
      <c r="KZ48" s="22"/>
      <c r="LA48" s="22"/>
      <c r="LB48" s="22"/>
      <c r="LC48" s="22"/>
      <c r="LD48" s="22"/>
      <c r="LE48" s="22"/>
      <c r="LF48" s="22"/>
      <c r="LG48" s="22"/>
      <c r="LH48" s="22"/>
      <c r="LI48" s="22"/>
      <c r="LJ48" s="23"/>
      <c r="LL48" s="1385"/>
      <c r="LM48" s="1386"/>
      <c r="LN48" s="1386"/>
      <c r="LO48" s="1386"/>
      <c r="LP48" s="1387"/>
    </row>
    <row r="49" spans="2:328" ht="3.65" customHeight="1">
      <c r="B49" s="814"/>
      <c r="C49" s="815"/>
      <c r="D49" s="815"/>
      <c r="E49" s="815"/>
      <c r="F49" s="815"/>
      <c r="G49" s="815"/>
      <c r="H49" s="815"/>
      <c r="I49" s="815"/>
      <c r="J49" s="815"/>
      <c r="K49" s="815"/>
      <c r="L49" s="815"/>
      <c r="M49" s="815"/>
      <c r="N49" s="815"/>
      <c r="O49" s="815"/>
      <c r="P49" s="815"/>
      <c r="Q49" s="815"/>
      <c r="R49" s="815"/>
      <c r="S49" s="815"/>
      <c r="T49" s="815"/>
      <c r="U49" s="815"/>
      <c r="V49" s="815"/>
      <c r="W49" s="815"/>
      <c r="X49" s="815"/>
      <c r="Y49" s="815"/>
      <c r="Z49" s="815"/>
      <c r="AA49" s="815"/>
      <c r="AB49" s="815"/>
      <c r="AC49" s="815"/>
      <c r="AD49" s="815"/>
      <c r="AE49" s="815"/>
      <c r="AF49" s="815"/>
      <c r="AG49" s="815"/>
      <c r="AH49" s="815"/>
      <c r="AI49" s="815"/>
      <c r="AJ49" s="815"/>
      <c r="AK49" s="815"/>
      <c r="AL49" s="815"/>
      <c r="AM49" s="815"/>
      <c r="AN49" s="815"/>
      <c r="AO49" s="816"/>
      <c r="AP49" s="448">
        <f>AV63+AV68+AV73+AV78+AV83+AV88+AV93+AV98+AV103+AV108+AV113+AV118+AV123+AV128+AV133+AV138+AV143+AV148</f>
        <v>16</v>
      </c>
      <c r="AQ49" s="447"/>
      <c r="AR49" s="447"/>
      <c r="AS49" s="447"/>
      <c r="AT49" s="447"/>
      <c r="AU49" s="447"/>
      <c r="AV49" s="447"/>
      <c r="AW49" s="449"/>
      <c r="AX49" s="727"/>
      <c r="AY49" s="728"/>
      <c r="AZ49" s="728" t="e" vm="3">
        <v>#VALUE!</v>
      </c>
      <c r="BA49" s="59"/>
      <c r="BB49" s="29"/>
      <c r="BC49" s="29"/>
      <c r="BD49" s="29"/>
      <c r="BF49" s="27"/>
      <c r="BG49" s="401"/>
      <c r="BH49" s="402"/>
      <c r="BI49" s="1384" t="e" vm="40">
        <v>#VALUE!</v>
      </c>
      <c r="BJ49" s="1384"/>
      <c r="BK49" s="1384"/>
      <c r="BL49" s="1384"/>
      <c r="BM49" s="1384"/>
      <c r="BN49" s="1384"/>
      <c r="BO49" s="1384"/>
      <c r="BP49" s="402"/>
      <c r="BQ49" s="403"/>
      <c r="BR49" s="401"/>
      <c r="BS49" s="402"/>
      <c r="BT49" s="1384" t="e" vm="41">
        <v>#VALUE!</v>
      </c>
      <c r="BU49" s="1384"/>
      <c r="BV49" s="1384"/>
      <c r="BW49" s="1384"/>
      <c r="BX49" s="1384"/>
      <c r="BY49" s="1384"/>
      <c r="BZ49" s="1384"/>
      <c r="CA49" s="402"/>
      <c r="CB49" s="403"/>
      <c r="CC49" s="401"/>
      <c r="CD49" s="402"/>
      <c r="CE49" s="1384" t="e" vm="42">
        <v>#VALUE!</v>
      </c>
      <c r="CF49" s="1384"/>
      <c r="CG49" s="1384"/>
      <c r="CH49" s="1384"/>
      <c r="CI49" s="1384"/>
      <c r="CJ49" s="1384"/>
      <c r="CK49" s="1384"/>
      <c r="CL49" s="402"/>
      <c r="CM49" s="403"/>
      <c r="CN49" s="401"/>
      <c r="CO49" s="402"/>
      <c r="CP49" s="1384" t="e" vm="43">
        <v>#VALUE!</v>
      </c>
      <c r="CQ49" s="1384"/>
      <c r="CR49" s="1384"/>
      <c r="CS49" s="1384"/>
      <c r="CT49" s="1384"/>
      <c r="CU49" s="1384"/>
      <c r="CV49" s="1384"/>
      <c r="CW49" s="402"/>
      <c r="CX49" s="403"/>
      <c r="CY49" s="401"/>
      <c r="CZ49" s="402"/>
      <c r="DA49" s="1384" t="e" vm="44">
        <v>#VALUE!</v>
      </c>
      <c r="DB49" s="1384"/>
      <c r="DC49" s="1384"/>
      <c r="DD49" s="1384"/>
      <c r="DE49" s="1384"/>
      <c r="DF49" s="1384"/>
      <c r="DG49" s="1384"/>
      <c r="DH49" s="402"/>
      <c r="DI49" s="403"/>
      <c r="DJ49" s="401"/>
      <c r="DK49" s="402"/>
      <c r="DL49" s="1384" t="e" vm="45">
        <v>#VALUE!</v>
      </c>
      <c r="DM49" s="1384"/>
      <c r="DN49" s="1384"/>
      <c r="DO49" s="1384"/>
      <c r="DP49" s="1384"/>
      <c r="DQ49" s="1384"/>
      <c r="DR49" s="1384"/>
      <c r="DS49" s="402"/>
      <c r="DT49" s="403"/>
      <c r="DU49" s="401"/>
      <c r="DV49" s="402"/>
      <c r="DW49" s="1384" t="e" vm="46">
        <v>#VALUE!</v>
      </c>
      <c r="DX49" s="1384"/>
      <c r="DY49" s="1384"/>
      <c r="DZ49" s="1384"/>
      <c r="EA49" s="1384"/>
      <c r="EB49" s="1384"/>
      <c r="EC49" s="1384"/>
      <c r="ED49" s="402"/>
      <c r="EE49" s="403"/>
      <c r="EF49" s="901"/>
      <c r="EG49" s="902"/>
      <c r="EH49" s="902"/>
      <c r="EI49" s="902"/>
      <c r="EJ49" s="902"/>
      <c r="EK49" s="902"/>
      <c r="EL49" s="902"/>
      <c r="EM49" s="902"/>
      <c r="EN49" s="902"/>
      <c r="EO49" s="902"/>
      <c r="EP49" s="903"/>
      <c r="EQ49" s="901"/>
      <c r="ER49" s="902"/>
      <c r="ES49" s="902"/>
      <c r="ET49" s="902"/>
      <c r="EU49" s="902"/>
      <c r="EV49" s="902"/>
      <c r="EW49" s="902"/>
      <c r="EX49" s="902"/>
      <c r="EY49" s="902"/>
      <c r="EZ49" s="902"/>
      <c r="FA49" s="903"/>
      <c r="FB49" s="901"/>
      <c r="FC49" s="902"/>
      <c r="FD49" s="902"/>
      <c r="FE49" s="902"/>
      <c r="FF49" s="902"/>
      <c r="FG49" s="902"/>
      <c r="FH49" s="902"/>
      <c r="FI49" s="902"/>
      <c r="FJ49" s="902"/>
      <c r="FK49" s="902"/>
      <c r="FL49" s="903"/>
      <c r="FM49" s="901"/>
      <c r="FN49" s="902"/>
      <c r="FO49" s="902"/>
      <c r="FP49" s="902"/>
      <c r="FQ49" s="902"/>
      <c r="FR49" s="902"/>
      <c r="FS49" s="902"/>
      <c r="FT49" s="902"/>
      <c r="FU49" s="902"/>
      <c r="FV49" s="902"/>
      <c r="FW49" s="903"/>
      <c r="FX49" s="901"/>
      <c r="FY49" s="902"/>
      <c r="FZ49" s="902"/>
      <c r="GA49" s="902"/>
      <c r="GB49" s="902"/>
      <c r="GC49" s="902"/>
      <c r="GD49" s="902"/>
      <c r="GE49" s="902"/>
      <c r="GF49" s="902"/>
      <c r="GG49" s="902"/>
      <c r="GH49" s="903"/>
      <c r="GI49" s="901"/>
      <c r="GJ49" s="902"/>
      <c r="GK49" s="902"/>
      <c r="GL49" s="902"/>
      <c r="GM49" s="902"/>
      <c r="GN49" s="902"/>
      <c r="GO49" s="902"/>
      <c r="GP49" s="902"/>
      <c r="GQ49" s="902"/>
      <c r="GR49" s="902"/>
      <c r="GS49" s="903"/>
      <c r="GT49" s="901"/>
      <c r="GU49" s="902"/>
      <c r="GV49" s="902"/>
      <c r="GW49" s="902"/>
      <c r="GX49" s="902"/>
      <c r="GY49" s="902"/>
      <c r="GZ49" s="902"/>
      <c r="HA49" s="902"/>
      <c r="HB49" s="902"/>
      <c r="HC49" s="902"/>
      <c r="HD49" s="903"/>
      <c r="HE49" s="901"/>
      <c r="HF49" s="902"/>
      <c r="HG49" s="902"/>
      <c r="HH49" s="902"/>
      <c r="HI49" s="902"/>
      <c r="HJ49" s="902"/>
      <c r="HK49" s="902"/>
      <c r="HL49" s="902"/>
      <c r="HM49" s="902"/>
      <c r="HN49" s="902"/>
      <c r="HO49" s="903"/>
      <c r="HP49" s="901"/>
      <c r="HQ49" s="902"/>
      <c r="HR49" s="902"/>
      <c r="HS49" s="902"/>
      <c r="HT49" s="902"/>
      <c r="HU49" s="902"/>
      <c r="HV49" s="902"/>
      <c r="HW49" s="902"/>
      <c r="HX49" s="902"/>
      <c r="HY49" s="902"/>
      <c r="HZ49" s="903"/>
      <c r="IA49" s="901"/>
      <c r="IB49" s="902"/>
      <c r="IC49" s="902"/>
      <c r="ID49" s="902"/>
      <c r="IE49" s="902"/>
      <c r="IF49" s="902"/>
      <c r="IG49" s="902"/>
      <c r="IH49" s="902"/>
      <c r="II49" s="902"/>
      <c r="IJ49" s="902"/>
      <c r="IK49" s="903"/>
      <c r="IL49" s="901"/>
      <c r="IM49" s="902"/>
      <c r="IN49" s="902"/>
      <c r="IO49" s="902"/>
      <c r="IP49" s="902"/>
      <c r="IQ49" s="902"/>
      <c r="IR49" s="902"/>
      <c r="IS49" s="902"/>
      <c r="IT49" s="902"/>
      <c r="IU49" s="902"/>
      <c r="IV49" s="903"/>
      <c r="IW49" s="728"/>
      <c r="IX49" s="728"/>
      <c r="IY49" s="731"/>
      <c r="IZ49" s="22"/>
      <c r="JA49" s="22"/>
      <c r="JB49" s="22"/>
      <c r="JC49" s="22"/>
      <c r="JD49" s="22"/>
      <c r="JE49" s="22"/>
      <c r="JF49" s="22"/>
      <c r="JG49" s="22"/>
      <c r="JH49" s="21"/>
      <c r="JI49" s="22"/>
      <c r="JJ49" s="22"/>
      <c r="JK49" s="22"/>
      <c r="JL49" s="22"/>
      <c r="JM49" s="22"/>
      <c r="JN49" s="22"/>
      <c r="JO49" s="22"/>
      <c r="JP49" s="22"/>
      <c r="JQ49" s="22"/>
      <c r="JR49" s="22"/>
      <c r="JS49" s="22"/>
      <c r="JT49" s="22"/>
      <c r="JU49" s="22"/>
      <c r="JV49" s="22"/>
      <c r="JW49" s="22"/>
      <c r="JX49" s="22"/>
      <c r="JY49" s="22"/>
      <c r="JZ49" s="22"/>
      <c r="KA49" s="22"/>
      <c r="KB49" s="22"/>
      <c r="KC49" s="22"/>
      <c r="KD49" s="22"/>
      <c r="KE49" s="22"/>
      <c r="KF49" s="22"/>
      <c r="KG49" s="22"/>
      <c r="KH49" s="22"/>
      <c r="KI49" s="22"/>
      <c r="KJ49" s="22"/>
      <c r="KK49" s="22"/>
      <c r="KL49" s="22"/>
      <c r="KM49" s="22"/>
      <c r="KN49" s="22"/>
      <c r="KO49" s="22"/>
      <c r="KP49" s="22"/>
      <c r="KQ49" s="22"/>
      <c r="KR49" s="22"/>
      <c r="KS49" s="22"/>
      <c r="KT49" s="22"/>
      <c r="KU49" s="22"/>
      <c r="KV49" s="22"/>
      <c r="KW49" s="22"/>
      <c r="KX49" s="22"/>
      <c r="KY49" s="22"/>
      <c r="KZ49" s="22"/>
      <c r="LA49" s="22"/>
      <c r="LB49" s="22"/>
      <c r="LC49" s="22"/>
      <c r="LD49" s="22"/>
      <c r="LE49" s="22"/>
      <c r="LF49" s="22"/>
      <c r="LG49" s="22"/>
      <c r="LH49" s="22"/>
      <c r="LI49" s="22"/>
      <c r="LJ49" s="23"/>
      <c r="LL49" s="1385"/>
      <c r="LM49" s="1386"/>
      <c r="LN49" s="1386"/>
      <c r="LO49" s="1386"/>
      <c r="LP49" s="1387"/>
    </row>
    <row r="50" spans="2:328" ht="3.65" customHeight="1">
      <c r="B50" s="814"/>
      <c r="C50" s="815"/>
      <c r="D50" s="815"/>
      <c r="E50" s="815"/>
      <c r="F50" s="815"/>
      <c r="G50" s="815"/>
      <c r="H50" s="815"/>
      <c r="I50" s="815"/>
      <c r="J50" s="815"/>
      <c r="K50" s="815"/>
      <c r="L50" s="815"/>
      <c r="M50" s="815"/>
      <c r="N50" s="815"/>
      <c r="O50" s="815"/>
      <c r="P50" s="815"/>
      <c r="Q50" s="815"/>
      <c r="R50" s="815"/>
      <c r="S50" s="815"/>
      <c r="T50" s="815"/>
      <c r="U50" s="815"/>
      <c r="V50" s="815"/>
      <c r="W50" s="815"/>
      <c r="X50" s="815"/>
      <c r="Y50" s="815"/>
      <c r="Z50" s="815"/>
      <c r="AA50" s="815"/>
      <c r="AB50" s="815"/>
      <c r="AC50" s="815"/>
      <c r="AD50" s="815"/>
      <c r="AE50" s="815"/>
      <c r="AF50" s="815"/>
      <c r="AG50" s="815"/>
      <c r="AH50" s="815"/>
      <c r="AI50" s="815"/>
      <c r="AJ50" s="815"/>
      <c r="AK50" s="815"/>
      <c r="AL50" s="815"/>
      <c r="AM50" s="815"/>
      <c r="AN50" s="815"/>
      <c r="AO50" s="816"/>
      <c r="AP50" s="447"/>
      <c r="AQ50" s="447"/>
      <c r="AR50" s="447"/>
      <c r="AS50" s="447"/>
      <c r="AT50" s="447"/>
      <c r="AU50" s="447"/>
      <c r="AV50" s="447"/>
      <c r="AW50" s="449"/>
      <c r="AX50" s="727"/>
      <c r="AY50" s="728"/>
      <c r="AZ50" s="728"/>
      <c r="BA50" s="59"/>
      <c r="BB50" s="29"/>
      <c r="BC50" s="29"/>
      <c r="BD50" s="29"/>
      <c r="BG50" s="401"/>
      <c r="BH50" s="402"/>
      <c r="BI50" s="1384"/>
      <c r="BJ50" s="1384"/>
      <c r="BK50" s="1384"/>
      <c r="BL50" s="1384"/>
      <c r="BM50" s="1384"/>
      <c r="BN50" s="1384"/>
      <c r="BO50" s="1384"/>
      <c r="BP50" s="402"/>
      <c r="BQ50" s="403"/>
      <c r="BR50" s="401"/>
      <c r="BS50" s="402"/>
      <c r="BT50" s="1384"/>
      <c r="BU50" s="1384"/>
      <c r="BV50" s="1384"/>
      <c r="BW50" s="1384"/>
      <c r="BX50" s="1384"/>
      <c r="BY50" s="1384"/>
      <c r="BZ50" s="1384"/>
      <c r="CA50" s="402"/>
      <c r="CB50" s="403"/>
      <c r="CC50" s="401"/>
      <c r="CD50" s="402"/>
      <c r="CE50" s="1384"/>
      <c r="CF50" s="1384"/>
      <c r="CG50" s="1384"/>
      <c r="CH50" s="1384"/>
      <c r="CI50" s="1384"/>
      <c r="CJ50" s="1384"/>
      <c r="CK50" s="1384"/>
      <c r="CL50" s="402"/>
      <c r="CM50" s="403"/>
      <c r="CN50" s="401"/>
      <c r="CO50" s="402"/>
      <c r="CP50" s="1384"/>
      <c r="CQ50" s="1384"/>
      <c r="CR50" s="1384"/>
      <c r="CS50" s="1384"/>
      <c r="CT50" s="1384"/>
      <c r="CU50" s="1384"/>
      <c r="CV50" s="1384"/>
      <c r="CW50" s="402"/>
      <c r="CX50" s="403"/>
      <c r="CY50" s="401"/>
      <c r="CZ50" s="402"/>
      <c r="DA50" s="1384"/>
      <c r="DB50" s="1384"/>
      <c r="DC50" s="1384"/>
      <c r="DD50" s="1384"/>
      <c r="DE50" s="1384"/>
      <c r="DF50" s="1384"/>
      <c r="DG50" s="1384"/>
      <c r="DH50" s="402"/>
      <c r="DI50" s="403"/>
      <c r="DJ50" s="401"/>
      <c r="DK50" s="402"/>
      <c r="DL50" s="1384"/>
      <c r="DM50" s="1384"/>
      <c r="DN50" s="1384"/>
      <c r="DO50" s="1384"/>
      <c r="DP50" s="1384"/>
      <c r="DQ50" s="1384"/>
      <c r="DR50" s="1384"/>
      <c r="DS50" s="402"/>
      <c r="DT50" s="403"/>
      <c r="DU50" s="401"/>
      <c r="DV50" s="402"/>
      <c r="DW50" s="1384"/>
      <c r="DX50" s="1384"/>
      <c r="DY50" s="1384"/>
      <c r="DZ50" s="1384"/>
      <c r="EA50" s="1384"/>
      <c r="EB50" s="1384"/>
      <c r="EC50" s="1384"/>
      <c r="ED50" s="402"/>
      <c r="EE50" s="403"/>
      <c r="EF50" s="901"/>
      <c r="EG50" s="902"/>
      <c r="EH50" s="902"/>
      <c r="EI50" s="902"/>
      <c r="EJ50" s="902"/>
      <c r="EK50" s="902"/>
      <c r="EL50" s="902"/>
      <c r="EM50" s="902"/>
      <c r="EN50" s="902"/>
      <c r="EO50" s="902"/>
      <c r="EP50" s="903"/>
      <c r="EQ50" s="901"/>
      <c r="ER50" s="902"/>
      <c r="ES50" s="902"/>
      <c r="ET50" s="902"/>
      <c r="EU50" s="902"/>
      <c r="EV50" s="902"/>
      <c r="EW50" s="902"/>
      <c r="EX50" s="902"/>
      <c r="EY50" s="902"/>
      <c r="EZ50" s="902"/>
      <c r="FA50" s="903"/>
      <c r="FB50" s="901"/>
      <c r="FC50" s="902"/>
      <c r="FD50" s="902"/>
      <c r="FE50" s="902"/>
      <c r="FF50" s="902"/>
      <c r="FG50" s="902"/>
      <c r="FH50" s="902"/>
      <c r="FI50" s="902"/>
      <c r="FJ50" s="902"/>
      <c r="FK50" s="902"/>
      <c r="FL50" s="903"/>
      <c r="FM50" s="901"/>
      <c r="FN50" s="902"/>
      <c r="FO50" s="902"/>
      <c r="FP50" s="902"/>
      <c r="FQ50" s="902"/>
      <c r="FR50" s="902"/>
      <c r="FS50" s="902"/>
      <c r="FT50" s="902"/>
      <c r="FU50" s="902"/>
      <c r="FV50" s="902"/>
      <c r="FW50" s="903"/>
      <c r="FX50" s="901"/>
      <c r="FY50" s="902"/>
      <c r="FZ50" s="902"/>
      <c r="GA50" s="902"/>
      <c r="GB50" s="902"/>
      <c r="GC50" s="902"/>
      <c r="GD50" s="902"/>
      <c r="GE50" s="902"/>
      <c r="GF50" s="902"/>
      <c r="GG50" s="902"/>
      <c r="GH50" s="903"/>
      <c r="GI50" s="901"/>
      <c r="GJ50" s="902"/>
      <c r="GK50" s="902"/>
      <c r="GL50" s="902"/>
      <c r="GM50" s="902"/>
      <c r="GN50" s="902"/>
      <c r="GO50" s="902"/>
      <c r="GP50" s="902"/>
      <c r="GQ50" s="902"/>
      <c r="GR50" s="902"/>
      <c r="GS50" s="903"/>
      <c r="GT50" s="901"/>
      <c r="GU50" s="902"/>
      <c r="GV50" s="902"/>
      <c r="GW50" s="902"/>
      <c r="GX50" s="902"/>
      <c r="GY50" s="902"/>
      <c r="GZ50" s="902"/>
      <c r="HA50" s="902"/>
      <c r="HB50" s="902"/>
      <c r="HC50" s="902"/>
      <c r="HD50" s="903"/>
      <c r="HE50" s="901"/>
      <c r="HF50" s="902"/>
      <c r="HG50" s="902"/>
      <c r="HH50" s="902"/>
      <c r="HI50" s="902"/>
      <c r="HJ50" s="902"/>
      <c r="HK50" s="902"/>
      <c r="HL50" s="902"/>
      <c r="HM50" s="902"/>
      <c r="HN50" s="902"/>
      <c r="HO50" s="903"/>
      <c r="HP50" s="901"/>
      <c r="HQ50" s="902"/>
      <c r="HR50" s="902"/>
      <c r="HS50" s="902"/>
      <c r="HT50" s="902"/>
      <c r="HU50" s="902"/>
      <c r="HV50" s="902"/>
      <c r="HW50" s="902"/>
      <c r="HX50" s="902"/>
      <c r="HY50" s="902"/>
      <c r="HZ50" s="903"/>
      <c r="IA50" s="901"/>
      <c r="IB50" s="902"/>
      <c r="IC50" s="902"/>
      <c r="ID50" s="902"/>
      <c r="IE50" s="902"/>
      <c r="IF50" s="902"/>
      <c r="IG50" s="902"/>
      <c r="IH50" s="902"/>
      <c r="II50" s="902"/>
      <c r="IJ50" s="902"/>
      <c r="IK50" s="903"/>
      <c r="IL50" s="901"/>
      <c r="IM50" s="902"/>
      <c r="IN50" s="902"/>
      <c r="IO50" s="902"/>
      <c r="IP50" s="902"/>
      <c r="IQ50" s="902"/>
      <c r="IR50" s="902"/>
      <c r="IS50" s="902"/>
      <c r="IT50" s="902"/>
      <c r="IU50" s="902"/>
      <c r="IV50" s="903"/>
      <c r="IW50" s="728"/>
      <c r="IX50" s="728"/>
      <c r="IY50" s="731"/>
      <c r="IZ50" s="22"/>
      <c r="JA50" s="22"/>
      <c r="JB50" s="22"/>
      <c r="JC50" s="22"/>
      <c r="JD50" s="22"/>
      <c r="JE50" s="22"/>
      <c r="JF50" s="22"/>
      <c r="JG50" s="22"/>
      <c r="JH50" s="21"/>
      <c r="JI50" s="22"/>
      <c r="JJ50" s="22"/>
      <c r="JK50" s="22"/>
      <c r="JL50" s="22"/>
      <c r="JM50" s="22"/>
      <c r="JN50" s="22"/>
      <c r="JO50" s="22"/>
      <c r="JP50" s="22"/>
      <c r="JQ50" s="22"/>
      <c r="JR50" s="22"/>
      <c r="JS50" s="22"/>
      <c r="JT50" s="22"/>
      <c r="JU50" s="22"/>
      <c r="JV50" s="22"/>
      <c r="JW50" s="22"/>
      <c r="JX50" s="22"/>
      <c r="JY50" s="22"/>
      <c r="JZ50" s="22"/>
      <c r="KA50" s="22"/>
      <c r="KB50" s="22"/>
      <c r="KC50" s="22"/>
      <c r="KD50" s="22"/>
      <c r="KE50" s="22"/>
      <c r="KF50" s="22"/>
      <c r="KG50" s="22"/>
      <c r="KH50" s="22"/>
      <c r="KI50" s="22"/>
      <c r="KJ50" s="22"/>
      <c r="KK50" s="22"/>
      <c r="KL50" s="22"/>
      <c r="KM50" s="22"/>
      <c r="KN50" s="22"/>
      <c r="KO50" s="22"/>
      <c r="KP50" s="22"/>
      <c r="KQ50" s="22"/>
      <c r="KR50" s="22"/>
      <c r="KS50" s="22"/>
      <c r="KT50" s="22"/>
      <c r="KU50" s="22"/>
      <c r="KV50" s="22"/>
      <c r="KW50" s="22"/>
      <c r="KX50" s="22"/>
      <c r="KY50" s="22"/>
      <c r="KZ50" s="22"/>
      <c r="LA50" s="22"/>
      <c r="LB50" s="22"/>
      <c r="LC50" s="22"/>
      <c r="LD50" s="22"/>
      <c r="LE50" s="22"/>
      <c r="LF50" s="22"/>
      <c r="LG50" s="22"/>
      <c r="LH50" s="22"/>
      <c r="LI50" s="22"/>
      <c r="LJ50" s="23"/>
      <c r="LL50" s="1385"/>
      <c r="LM50" s="1386"/>
      <c r="LN50" s="1386"/>
      <c r="LO50" s="1386"/>
      <c r="LP50" s="1387"/>
    </row>
    <row r="51" spans="2:328" ht="3.65" customHeight="1">
      <c r="B51" s="814"/>
      <c r="C51" s="815"/>
      <c r="D51" s="815"/>
      <c r="E51" s="815"/>
      <c r="F51" s="815"/>
      <c r="G51" s="815"/>
      <c r="H51" s="815"/>
      <c r="I51" s="815"/>
      <c r="J51" s="815"/>
      <c r="K51" s="815"/>
      <c r="L51" s="815"/>
      <c r="M51" s="815"/>
      <c r="N51" s="815"/>
      <c r="O51" s="815"/>
      <c r="P51" s="815"/>
      <c r="Q51" s="815"/>
      <c r="R51" s="815"/>
      <c r="S51" s="815"/>
      <c r="T51" s="815"/>
      <c r="U51" s="815"/>
      <c r="V51" s="815"/>
      <c r="W51" s="815"/>
      <c r="X51" s="815"/>
      <c r="Y51" s="815"/>
      <c r="Z51" s="815"/>
      <c r="AA51" s="815"/>
      <c r="AB51" s="815"/>
      <c r="AC51" s="815"/>
      <c r="AD51" s="815"/>
      <c r="AE51" s="815"/>
      <c r="AF51" s="815"/>
      <c r="AG51" s="815"/>
      <c r="AH51" s="815"/>
      <c r="AI51" s="815"/>
      <c r="AJ51" s="815"/>
      <c r="AK51" s="815"/>
      <c r="AL51" s="815"/>
      <c r="AM51" s="815"/>
      <c r="AN51" s="815"/>
      <c r="AO51" s="816"/>
      <c r="AP51" s="448" t="str">
        <f>IF(AP47="VERDADERO",IF(AP49&lt;=12,"H",IF(AND(AP49&gt;12,AP49&lt;=18),"J",IF(AND(AP49&gt;18,AP49&lt;=20),"K",""))),"" )</f>
        <v>J</v>
      </c>
      <c r="AQ51" s="447"/>
      <c r="AR51" s="447"/>
      <c r="AS51" s="447"/>
      <c r="AT51" s="447"/>
      <c r="AU51" s="447"/>
      <c r="AV51" s="447"/>
      <c r="AW51" s="449"/>
      <c r="AX51" s="727"/>
      <c r="AY51" s="728"/>
      <c r="AZ51" s="47"/>
      <c r="BA51" s="59"/>
      <c r="BB51" s="29"/>
      <c r="BC51" s="29"/>
      <c r="BD51" s="29"/>
      <c r="BF51" s="27"/>
      <c r="BG51" s="401"/>
      <c r="BH51" s="402"/>
      <c r="BI51" s="1384"/>
      <c r="BJ51" s="1384"/>
      <c r="BK51" s="1384"/>
      <c r="BL51" s="1384"/>
      <c r="BM51" s="1384"/>
      <c r="BN51" s="1384"/>
      <c r="BO51" s="1384"/>
      <c r="BP51" s="402"/>
      <c r="BQ51" s="403"/>
      <c r="BR51" s="401"/>
      <c r="BS51" s="402"/>
      <c r="BT51" s="1384"/>
      <c r="BU51" s="1384"/>
      <c r="BV51" s="1384"/>
      <c r="BW51" s="1384"/>
      <c r="BX51" s="1384"/>
      <c r="BY51" s="1384"/>
      <c r="BZ51" s="1384"/>
      <c r="CA51" s="402"/>
      <c r="CB51" s="403"/>
      <c r="CC51" s="401"/>
      <c r="CD51" s="402"/>
      <c r="CE51" s="1384"/>
      <c r="CF51" s="1384"/>
      <c r="CG51" s="1384"/>
      <c r="CH51" s="1384"/>
      <c r="CI51" s="1384"/>
      <c r="CJ51" s="1384"/>
      <c r="CK51" s="1384"/>
      <c r="CL51" s="402"/>
      <c r="CM51" s="403"/>
      <c r="CN51" s="401"/>
      <c r="CO51" s="402"/>
      <c r="CP51" s="1384"/>
      <c r="CQ51" s="1384"/>
      <c r="CR51" s="1384"/>
      <c r="CS51" s="1384"/>
      <c r="CT51" s="1384"/>
      <c r="CU51" s="1384"/>
      <c r="CV51" s="1384"/>
      <c r="CW51" s="402"/>
      <c r="CX51" s="403"/>
      <c r="CY51" s="401"/>
      <c r="CZ51" s="402"/>
      <c r="DA51" s="1384"/>
      <c r="DB51" s="1384"/>
      <c r="DC51" s="1384"/>
      <c r="DD51" s="1384"/>
      <c r="DE51" s="1384"/>
      <c r="DF51" s="1384"/>
      <c r="DG51" s="1384"/>
      <c r="DH51" s="402"/>
      <c r="DI51" s="403"/>
      <c r="DJ51" s="401"/>
      <c r="DK51" s="402"/>
      <c r="DL51" s="1384"/>
      <c r="DM51" s="1384"/>
      <c r="DN51" s="1384"/>
      <c r="DO51" s="1384"/>
      <c r="DP51" s="1384"/>
      <c r="DQ51" s="1384"/>
      <c r="DR51" s="1384"/>
      <c r="DS51" s="402"/>
      <c r="DT51" s="403"/>
      <c r="DU51" s="401"/>
      <c r="DV51" s="402"/>
      <c r="DW51" s="1384"/>
      <c r="DX51" s="1384"/>
      <c r="DY51" s="1384"/>
      <c r="DZ51" s="1384"/>
      <c r="EA51" s="1384"/>
      <c r="EB51" s="1384"/>
      <c r="EC51" s="1384"/>
      <c r="ED51" s="402"/>
      <c r="EE51" s="403"/>
      <c r="EF51" s="901"/>
      <c r="EG51" s="902"/>
      <c r="EH51" s="902"/>
      <c r="EI51" s="902"/>
      <c r="EJ51" s="902"/>
      <c r="EK51" s="902"/>
      <c r="EL51" s="902"/>
      <c r="EM51" s="902"/>
      <c r="EN51" s="902"/>
      <c r="EO51" s="902"/>
      <c r="EP51" s="903"/>
      <c r="EQ51" s="901"/>
      <c r="ER51" s="902"/>
      <c r="ES51" s="902"/>
      <c r="ET51" s="902"/>
      <c r="EU51" s="902"/>
      <c r="EV51" s="902"/>
      <c r="EW51" s="902"/>
      <c r="EX51" s="902"/>
      <c r="EY51" s="902"/>
      <c r="EZ51" s="902"/>
      <c r="FA51" s="903"/>
      <c r="FB51" s="901"/>
      <c r="FC51" s="902"/>
      <c r="FD51" s="902"/>
      <c r="FE51" s="902"/>
      <c r="FF51" s="902"/>
      <c r="FG51" s="902"/>
      <c r="FH51" s="902"/>
      <c r="FI51" s="902"/>
      <c r="FJ51" s="902"/>
      <c r="FK51" s="902"/>
      <c r="FL51" s="903"/>
      <c r="FM51" s="901"/>
      <c r="FN51" s="902"/>
      <c r="FO51" s="902"/>
      <c r="FP51" s="902"/>
      <c r="FQ51" s="902"/>
      <c r="FR51" s="902"/>
      <c r="FS51" s="902"/>
      <c r="FT51" s="902"/>
      <c r="FU51" s="902"/>
      <c r="FV51" s="902"/>
      <c r="FW51" s="903"/>
      <c r="FX51" s="901"/>
      <c r="FY51" s="902"/>
      <c r="FZ51" s="902"/>
      <c r="GA51" s="902"/>
      <c r="GB51" s="902"/>
      <c r="GC51" s="902"/>
      <c r="GD51" s="902"/>
      <c r="GE51" s="902"/>
      <c r="GF51" s="902"/>
      <c r="GG51" s="902"/>
      <c r="GH51" s="903"/>
      <c r="GI51" s="901"/>
      <c r="GJ51" s="902"/>
      <c r="GK51" s="902"/>
      <c r="GL51" s="902"/>
      <c r="GM51" s="902"/>
      <c r="GN51" s="902"/>
      <c r="GO51" s="902"/>
      <c r="GP51" s="902"/>
      <c r="GQ51" s="902"/>
      <c r="GR51" s="902"/>
      <c r="GS51" s="903"/>
      <c r="GT51" s="901"/>
      <c r="GU51" s="902"/>
      <c r="GV51" s="902"/>
      <c r="GW51" s="902"/>
      <c r="GX51" s="902"/>
      <c r="GY51" s="902"/>
      <c r="GZ51" s="902"/>
      <c r="HA51" s="902"/>
      <c r="HB51" s="902"/>
      <c r="HC51" s="902"/>
      <c r="HD51" s="903"/>
      <c r="HE51" s="901"/>
      <c r="HF51" s="902"/>
      <c r="HG51" s="902"/>
      <c r="HH51" s="902"/>
      <c r="HI51" s="902"/>
      <c r="HJ51" s="902"/>
      <c r="HK51" s="902"/>
      <c r="HL51" s="902"/>
      <c r="HM51" s="902"/>
      <c r="HN51" s="902"/>
      <c r="HO51" s="903"/>
      <c r="HP51" s="901"/>
      <c r="HQ51" s="902"/>
      <c r="HR51" s="902"/>
      <c r="HS51" s="902"/>
      <c r="HT51" s="902"/>
      <c r="HU51" s="902"/>
      <c r="HV51" s="902"/>
      <c r="HW51" s="902"/>
      <c r="HX51" s="902"/>
      <c r="HY51" s="902"/>
      <c r="HZ51" s="903"/>
      <c r="IA51" s="901"/>
      <c r="IB51" s="902"/>
      <c r="IC51" s="902"/>
      <c r="ID51" s="902"/>
      <c r="IE51" s="902"/>
      <c r="IF51" s="902"/>
      <c r="IG51" s="902"/>
      <c r="IH51" s="902"/>
      <c r="II51" s="902"/>
      <c r="IJ51" s="902"/>
      <c r="IK51" s="903"/>
      <c r="IL51" s="901"/>
      <c r="IM51" s="902"/>
      <c r="IN51" s="902"/>
      <c r="IO51" s="902"/>
      <c r="IP51" s="902"/>
      <c r="IQ51" s="902"/>
      <c r="IR51" s="902"/>
      <c r="IS51" s="902"/>
      <c r="IT51" s="902"/>
      <c r="IU51" s="902"/>
      <c r="IV51" s="903"/>
      <c r="IW51" s="47"/>
      <c r="IX51" s="728"/>
      <c r="IY51" s="731"/>
      <c r="IZ51" s="22"/>
      <c r="JA51" s="22"/>
      <c r="JB51" s="22"/>
      <c r="JC51" s="22"/>
      <c r="JD51" s="22"/>
      <c r="JE51" s="22"/>
      <c r="JF51" s="22"/>
      <c r="JG51" s="22"/>
      <c r="JH51" s="21"/>
      <c r="JI51" s="22"/>
      <c r="JJ51" s="22"/>
      <c r="JK51" s="22"/>
      <c r="JL51" s="22"/>
      <c r="JM51" s="22"/>
      <c r="JN51" s="22"/>
      <c r="JO51" s="22"/>
      <c r="JP51" s="22"/>
      <c r="JQ51" s="22"/>
      <c r="JR51" s="1345" t="s">
        <v>1502</v>
      </c>
      <c r="JS51" s="1345"/>
      <c r="JT51" s="1345"/>
      <c r="JU51" s="1345"/>
      <c r="JV51" s="1345"/>
      <c r="JW51" s="1345"/>
      <c r="JX51" s="1345"/>
      <c r="JY51" s="1345"/>
      <c r="JZ51" s="1345"/>
      <c r="KA51" s="1345"/>
      <c r="KB51" s="1345"/>
      <c r="KC51" s="1345"/>
      <c r="KD51" s="1345"/>
      <c r="KE51" s="1345"/>
      <c r="KF51" s="1345"/>
      <c r="KG51" s="1345"/>
      <c r="KH51" s="1345"/>
      <c r="KI51" s="1345"/>
      <c r="KJ51" s="1345"/>
      <c r="KK51" s="1345"/>
      <c r="KL51" s="1345"/>
      <c r="KM51" s="1345"/>
      <c r="KN51" s="1345"/>
      <c r="KO51" s="1345"/>
      <c r="KP51" s="1345"/>
      <c r="KQ51" s="22"/>
      <c r="KR51" s="22"/>
      <c r="KS51" s="22"/>
      <c r="KT51" s="22"/>
      <c r="KU51" s="22"/>
      <c r="KV51" s="22"/>
      <c r="KW51" s="22"/>
      <c r="KX51" s="22"/>
      <c r="KY51" s="22"/>
      <c r="KZ51" s="22"/>
      <c r="LA51" s="22"/>
      <c r="LB51" s="22"/>
      <c r="LC51" s="22"/>
      <c r="LD51" s="22"/>
      <c r="LE51" s="22"/>
      <c r="LF51" s="22"/>
      <c r="LG51" s="22"/>
      <c r="LH51" s="22"/>
      <c r="LI51" s="22"/>
      <c r="LJ51" s="23"/>
      <c r="LL51" s="1385"/>
      <c r="LM51" s="1386"/>
      <c r="LN51" s="1386"/>
      <c r="LO51" s="1386"/>
      <c r="LP51" s="1387"/>
    </row>
    <row r="52" spans="2:328" ht="3.65" customHeight="1">
      <c r="B52" s="814"/>
      <c r="C52" s="815"/>
      <c r="D52" s="815"/>
      <c r="E52" s="815"/>
      <c r="F52" s="815"/>
      <c r="G52" s="815"/>
      <c r="H52" s="815"/>
      <c r="I52" s="815"/>
      <c r="J52" s="815"/>
      <c r="K52" s="815"/>
      <c r="L52" s="815"/>
      <c r="M52" s="815"/>
      <c r="N52" s="815"/>
      <c r="O52" s="815"/>
      <c r="P52" s="815"/>
      <c r="Q52" s="815"/>
      <c r="R52" s="815"/>
      <c r="S52" s="815"/>
      <c r="T52" s="815"/>
      <c r="U52" s="815"/>
      <c r="V52" s="815"/>
      <c r="W52" s="815"/>
      <c r="X52" s="815"/>
      <c r="Y52" s="815"/>
      <c r="Z52" s="815"/>
      <c r="AA52" s="815"/>
      <c r="AB52" s="815"/>
      <c r="AC52" s="815"/>
      <c r="AD52" s="815"/>
      <c r="AE52" s="815"/>
      <c r="AF52" s="815"/>
      <c r="AG52" s="815"/>
      <c r="AH52" s="815"/>
      <c r="AI52" s="815"/>
      <c r="AJ52" s="815"/>
      <c r="AK52" s="815"/>
      <c r="AL52" s="815"/>
      <c r="AM52" s="815"/>
      <c r="AN52" s="815"/>
      <c r="AO52" s="816"/>
      <c r="AP52" s="447"/>
      <c r="AQ52" s="447"/>
      <c r="AR52" s="447"/>
      <c r="AS52" s="444"/>
      <c r="AT52" s="447"/>
      <c r="AU52" s="447"/>
      <c r="AV52" s="447"/>
      <c r="AW52" s="449"/>
      <c r="AX52" s="727"/>
      <c r="AY52" s="728"/>
      <c r="AZ52" s="47"/>
      <c r="BA52" s="59"/>
      <c r="BB52" s="56"/>
      <c r="BC52" s="56"/>
      <c r="BD52" s="56"/>
      <c r="BE52" s="27"/>
      <c r="BF52" s="27"/>
      <c r="BG52" s="401"/>
      <c r="BH52" s="402"/>
      <c r="BI52" s="1384"/>
      <c r="BJ52" s="1384"/>
      <c r="BK52" s="1384"/>
      <c r="BL52" s="1384"/>
      <c r="BM52" s="1384"/>
      <c r="BN52" s="1384"/>
      <c r="BO52" s="1384"/>
      <c r="BP52" s="402"/>
      <c r="BQ52" s="403"/>
      <c r="BR52" s="401"/>
      <c r="BS52" s="402"/>
      <c r="BT52" s="1384"/>
      <c r="BU52" s="1384"/>
      <c r="BV52" s="1384"/>
      <c r="BW52" s="1384"/>
      <c r="BX52" s="1384"/>
      <c r="BY52" s="1384"/>
      <c r="BZ52" s="1384"/>
      <c r="CA52" s="402"/>
      <c r="CB52" s="403"/>
      <c r="CC52" s="401"/>
      <c r="CD52" s="402"/>
      <c r="CE52" s="1384"/>
      <c r="CF52" s="1384"/>
      <c r="CG52" s="1384"/>
      <c r="CH52" s="1384"/>
      <c r="CI52" s="1384"/>
      <c r="CJ52" s="1384"/>
      <c r="CK52" s="1384"/>
      <c r="CL52" s="402"/>
      <c r="CM52" s="403"/>
      <c r="CN52" s="401"/>
      <c r="CO52" s="402"/>
      <c r="CP52" s="1384"/>
      <c r="CQ52" s="1384"/>
      <c r="CR52" s="1384"/>
      <c r="CS52" s="1384"/>
      <c r="CT52" s="1384"/>
      <c r="CU52" s="1384"/>
      <c r="CV52" s="1384"/>
      <c r="CW52" s="402"/>
      <c r="CX52" s="403"/>
      <c r="CY52" s="401"/>
      <c r="CZ52" s="402"/>
      <c r="DA52" s="1384"/>
      <c r="DB52" s="1384"/>
      <c r="DC52" s="1384"/>
      <c r="DD52" s="1384"/>
      <c r="DE52" s="1384"/>
      <c r="DF52" s="1384"/>
      <c r="DG52" s="1384"/>
      <c r="DH52" s="402"/>
      <c r="DI52" s="403"/>
      <c r="DJ52" s="401"/>
      <c r="DK52" s="402"/>
      <c r="DL52" s="1384"/>
      <c r="DM52" s="1384"/>
      <c r="DN52" s="1384"/>
      <c r="DO52" s="1384"/>
      <c r="DP52" s="1384"/>
      <c r="DQ52" s="1384"/>
      <c r="DR52" s="1384"/>
      <c r="DS52" s="402"/>
      <c r="DT52" s="403"/>
      <c r="DU52" s="401"/>
      <c r="DV52" s="402"/>
      <c r="DW52" s="1384"/>
      <c r="DX52" s="1384"/>
      <c r="DY52" s="1384"/>
      <c r="DZ52" s="1384"/>
      <c r="EA52" s="1384"/>
      <c r="EB52" s="1384"/>
      <c r="EC52" s="1384"/>
      <c r="ED52" s="402"/>
      <c r="EE52" s="403"/>
      <c r="EF52" s="901"/>
      <c r="EG52" s="902"/>
      <c r="EH52" s="902"/>
      <c r="EI52" s="902"/>
      <c r="EJ52" s="902"/>
      <c r="EK52" s="902"/>
      <c r="EL52" s="902"/>
      <c r="EM52" s="902"/>
      <c r="EN52" s="902"/>
      <c r="EO52" s="902"/>
      <c r="EP52" s="903"/>
      <c r="EQ52" s="901"/>
      <c r="ER52" s="902"/>
      <c r="ES52" s="902"/>
      <c r="ET52" s="902"/>
      <c r="EU52" s="902"/>
      <c r="EV52" s="902"/>
      <c r="EW52" s="902"/>
      <c r="EX52" s="902"/>
      <c r="EY52" s="902"/>
      <c r="EZ52" s="902"/>
      <c r="FA52" s="903"/>
      <c r="FB52" s="901"/>
      <c r="FC52" s="902"/>
      <c r="FD52" s="902"/>
      <c r="FE52" s="902"/>
      <c r="FF52" s="902"/>
      <c r="FG52" s="902"/>
      <c r="FH52" s="902"/>
      <c r="FI52" s="902"/>
      <c r="FJ52" s="902"/>
      <c r="FK52" s="902"/>
      <c r="FL52" s="903"/>
      <c r="FM52" s="901"/>
      <c r="FN52" s="902"/>
      <c r="FO52" s="902"/>
      <c r="FP52" s="902"/>
      <c r="FQ52" s="902"/>
      <c r="FR52" s="902"/>
      <c r="FS52" s="902"/>
      <c r="FT52" s="902"/>
      <c r="FU52" s="902"/>
      <c r="FV52" s="902"/>
      <c r="FW52" s="903"/>
      <c r="FX52" s="901"/>
      <c r="FY52" s="902"/>
      <c r="FZ52" s="902"/>
      <c r="GA52" s="902"/>
      <c r="GB52" s="902"/>
      <c r="GC52" s="902"/>
      <c r="GD52" s="902"/>
      <c r="GE52" s="902"/>
      <c r="GF52" s="902"/>
      <c r="GG52" s="902"/>
      <c r="GH52" s="903"/>
      <c r="GI52" s="901"/>
      <c r="GJ52" s="902"/>
      <c r="GK52" s="902"/>
      <c r="GL52" s="902"/>
      <c r="GM52" s="902"/>
      <c r="GN52" s="902"/>
      <c r="GO52" s="902"/>
      <c r="GP52" s="902"/>
      <c r="GQ52" s="902"/>
      <c r="GR52" s="902"/>
      <c r="GS52" s="903"/>
      <c r="GT52" s="901"/>
      <c r="GU52" s="902"/>
      <c r="GV52" s="902"/>
      <c r="GW52" s="902"/>
      <c r="GX52" s="902"/>
      <c r="GY52" s="902"/>
      <c r="GZ52" s="902"/>
      <c r="HA52" s="902"/>
      <c r="HB52" s="902"/>
      <c r="HC52" s="902"/>
      <c r="HD52" s="903"/>
      <c r="HE52" s="901"/>
      <c r="HF52" s="902"/>
      <c r="HG52" s="902"/>
      <c r="HH52" s="902"/>
      <c r="HI52" s="902"/>
      <c r="HJ52" s="902"/>
      <c r="HK52" s="902"/>
      <c r="HL52" s="902"/>
      <c r="HM52" s="902"/>
      <c r="HN52" s="902"/>
      <c r="HO52" s="903"/>
      <c r="HP52" s="901"/>
      <c r="HQ52" s="902"/>
      <c r="HR52" s="902"/>
      <c r="HS52" s="902"/>
      <c r="HT52" s="902"/>
      <c r="HU52" s="902"/>
      <c r="HV52" s="902"/>
      <c r="HW52" s="902"/>
      <c r="HX52" s="902"/>
      <c r="HY52" s="902"/>
      <c r="HZ52" s="903"/>
      <c r="IA52" s="901"/>
      <c r="IB52" s="902"/>
      <c r="IC52" s="902"/>
      <c r="ID52" s="902"/>
      <c r="IE52" s="902"/>
      <c r="IF52" s="902"/>
      <c r="IG52" s="902"/>
      <c r="IH52" s="902"/>
      <c r="II52" s="902"/>
      <c r="IJ52" s="902"/>
      <c r="IK52" s="903"/>
      <c r="IL52" s="901"/>
      <c r="IM52" s="902"/>
      <c r="IN52" s="902"/>
      <c r="IO52" s="902"/>
      <c r="IP52" s="902"/>
      <c r="IQ52" s="902"/>
      <c r="IR52" s="902"/>
      <c r="IS52" s="902"/>
      <c r="IT52" s="902"/>
      <c r="IU52" s="902"/>
      <c r="IV52" s="903"/>
      <c r="IW52" s="47"/>
      <c r="IX52" s="728"/>
      <c r="IY52" s="731"/>
      <c r="IZ52" s="22"/>
      <c r="JA52" s="22"/>
      <c r="JB52" s="22"/>
      <c r="JC52" s="22"/>
      <c r="JD52" s="22"/>
      <c r="JE52" s="22"/>
      <c r="JF52" s="22"/>
      <c r="JG52" s="22"/>
      <c r="JH52" s="21"/>
      <c r="JI52" s="22"/>
      <c r="JJ52" s="22"/>
      <c r="JK52" s="22"/>
      <c r="JL52" s="22"/>
      <c r="JM52" s="22"/>
      <c r="JN52" s="22"/>
      <c r="JO52" s="22"/>
      <c r="JP52" s="22"/>
      <c r="JQ52" s="22"/>
      <c r="JR52" s="1345"/>
      <c r="JS52" s="1345"/>
      <c r="JT52" s="1345"/>
      <c r="JU52" s="1345"/>
      <c r="JV52" s="1345"/>
      <c r="JW52" s="1345"/>
      <c r="JX52" s="1345"/>
      <c r="JY52" s="1345"/>
      <c r="JZ52" s="1345"/>
      <c r="KA52" s="1345"/>
      <c r="KB52" s="1345"/>
      <c r="KC52" s="1345"/>
      <c r="KD52" s="1345"/>
      <c r="KE52" s="1345"/>
      <c r="KF52" s="1345"/>
      <c r="KG52" s="1345"/>
      <c r="KH52" s="1345"/>
      <c r="KI52" s="1345"/>
      <c r="KJ52" s="1345"/>
      <c r="KK52" s="1345"/>
      <c r="KL52" s="1345"/>
      <c r="KM52" s="1345"/>
      <c r="KN52" s="1345"/>
      <c r="KO52" s="1345"/>
      <c r="KP52" s="1345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2"/>
      <c r="LI52" s="22"/>
      <c r="LJ52" s="23"/>
    </row>
    <row r="53" spans="2:328" ht="3.65" customHeight="1" thickBot="1">
      <c r="B53" s="817"/>
      <c r="C53" s="818"/>
      <c r="D53" s="818"/>
      <c r="E53" s="818"/>
      <c r="F53" s="818"/>
      <c r="G53" s="818"/>
      <c r="H53" s="818"/>
      <c r="I53" s="818"/>
      <c r="J53" s="818"/>
      <c r="K53" s="818"/>
      <c r="L53" s="818"/>
      <c r="M53" s="818"/>
      <c r="N53" s="818"/>
      <c r="O53" s="818"/>
      <c r="P53" s="818"/>
      <c r="Q53" s="818"/>
      <c r="R53" s="818"/>
      <c r="S53" s="818"/>
      <c r="T53" s="818"/>
      <c r="U53" s="818"/>
      <c r="V53" s="818"/>
      <c r="W53" s="818"/>
      <c r="X53" s="818"/>
      <c r="Y53" s="818"/>
      <c r="Z53" s="818"/>
      <c r="AA53" s="818"/>
      <c r="AB53" s="818"/>
      <c r="AC53" s="818"/>
      <c r="AD53" s="818"/>
      <c r="AE53" s="818"/>
      <c r="AF53" s="818"/>
      <c r="AG53" s="818"/>
      <c r="AH53" s="818"/>
      <c r="AI53" s="818"/>
      <c r="AJ53" s="818"/>
      <c r="AK53" s="818"/>
      <c r="AL53" s="818"/>
      <c r="AM53" s="818"/>
      <c r="AN53" s="818"/>
      <c r="AO53" s="819"/>
      <c r="AP53" s="447"/>
      <c r="AQ53" s="447"/>
      <c r="AR53" s="447"/>
      <c r="AS53" s="447"/>
      <c r="AT53" s="447"/>
      <c r="AU53" s="447"/>
      <c r="AV53" s="447"/>
      <c r="AW53" s="449"/>
      <c r="AX53" s="727"/>
      <c r="AY53" s="728"/>
      <c r="AZ53" s="47"/>
      <c r="BA53" s="59"/>
      <c r="BB53" s="56"/>
      <c r="BC53" s="56"/>
      <c r="BD53" s="56"/>
      <c r="BE53" s="27"/>
      <c r="BF53" s="27"/>
      <c r="BG53" s="401"/>
      <c r="BH53" s="402"/>
      <c r="BI53" s="1384"/>
      <c r="BJ53" s="1384"/>
      <c r="BK53" s="1384"/>
      <c r="BL53" s="1384"/>
      <c r="BM53" s="1384"/>
      <c r="BN53" s="1384"/>
      <c r="BO53" s="1384"/>
      <c r="BP53" s="402"/>
      <c r="BQ53" s="403"/>
      <c r="BR53" s="401"/>
      <c r="BS53" s="402"/>
      <c r="BT53" s="1384"/>
      <c r="BU53" s="1384"/>
      <c r="BV53" s="1384"/>
      <c r="BW53" s="1384"/>
      <c r="BX53" s="1384"/>
      <c r="BY53" s="1384"/>
      <c r="BZ53" s="1384"/>
      <c r="CA53" s="402"/>
      <c r="CB53" s="403"/>
      <c r="CC53" s="401"/>
      <c r="CD53" s="402"/>
      <c r="CE53" s="1384"/>
      <c r="CF53" s="1384"/>
      <c r="CG53" s="1384"/>
      <c r="CH53" s="1384"/>
      <c r="CI53" s="1384"/>
      <c r="CJ53" s="1384"/>
      <c r="CK53" s="1384"/>
      <c r="CL53" s="402"/>
      <c r="CM53" s="403"/>
      <c r="CN53" s="401"/>
      <c r="CO53" s="402"/>
      <c r="CP53" s="1384"/>
      <c r="CQ53" s="1384"/>
      <c r="CR53" s="1384"/>
      <c r="CS53" s="1384"/>
      <c r="CT53" s="1384"/>
      <c r="CU53" s="1384"/>
      <c r="CV53" s="1384"/>
      <c r="CW53" s="402"/>
      <c r="CX53" s="403"/>
      <c r="CY53" s="401"/>
      <c r="CZ53" s="402"/>
      <c r="DA53" s="1384"/>
      <c r="DB53" s="1384"/>
      <c r="DC53" s="1384"/>
      <c r="DD53" s="1384"/>
      <c r="DE53" s="1384"/>
      <c r="DF53" s="1384"/>
      <c r="DG53" s="1384"/>
      <c r="DH53" s="402"/>
      <c r="DI53" s="403"/>
      <c r="DJ53" s="401"/>
      <c r="DK53" s="402"/>
      <c r="DL53" s="1384"/>
      <c r="DM53" s="1384"/>
      <c r="DN53" s="1384"/>
      <c r="DO53" s="1384"/>
      <c r="DP53" s="1384"/>
      <c r="DQ53" s="1384"/>
      <c r="DR53" s="1384"/>
      <c r="DS53" s="402"/>
      <c r="DT53" s="403"/>
      <c r="DU53" s="401"/>
      <c r="DV53" s="402"/>
      <c r="DW53" s="1384"/>
      <c r="DX53" s="1384"/>
      <c r="DY53" s="1384"/>
      <c r="DZ53" s="1384"/>
      <c r="EA53" s="1384"/>
      <c r="EB53" s="1384"/>
      <c r="EC53" s="1384"/>
      <c r="ED53" s="402"/>
      <c r="EE53" s="403"/>
      <c r="EF53" s="901"/>
      <c r="EG53" s="902"/>
      <c r="EH53" s="902"/>
      <c r="EI53" s="902"/>
      <c r="EJ53" s="902"/>
      <c r="EK53" s="902"/>
      <c r="EL53" s="902"/>
      <c r="EM53" s="902"/>
      <c r="EN53" s="902"/>
      <c r="EO53" s="902"/>
      <c r="EP53" s="903"/>
      <c r="EQ53" s="901"/>
      <c r="ER53" s="902"/>
      <c r="ES53" s="902"/>
      <c r="ET53" s="902"/>
      <c r="EU53" s="902"/>
      <c r="EV53" s="902"/>
      <c r="EW53" s="902"/>
      <c r="EX53" s="902"/>
      <c r="EY53" s="902"/>
      <c r="EZ53" s="902"/>
      <c r="FA53" s="903"/>
      <c r="FB53" s="901"/>
      <c r="FC53" s="902"/>
      <c r="FD53" s="902"/>
      <c r="FE53" s="902"/>
      <c r="FF53" s="902"/>
      <c r="FG53" s="902"/>
      <c r="FH53" s="902"/>
      <c r="FI53" s="902"/>
      <c r="FJ53" s="902"/>
      <c r="FK53" s="902"/>
      <c r="FL53" s="903"/>
      <c r="FM53" s="901"/>
      <c r="FN53" s="902"/>
      <c r="FO53" s="902"/>
      <c r="FP53" s="902"/>
      <c r="FQ53" s="902"/>
      <c r="FR53" s="902"/>
      <c r="FS53" s="902"/>
      <c r="FT53" s="902"/>
      <c r="FU53" s="902"/>
      <c r="FV53" s="902"/>
      <c r="FW53" s="903"/>
      <c r="FX53" s="901"/>
      <c r="FY53" s="902"/>
      <c r="FZ53" s="902"/>
      <c r="GA53" s="902"/>
      <c r="GB53" s="902"/>
      <c r="GC53" s="902"/>
      <c r="GD53" s="902"/>
      <c r="GE53" s="902"/>
      <c r="GF53" s="902"/>
      <c r="GG53" s="902"/>
      <c r="GH53" s="903"/>
      <c r="GI53" s="901"/>
      <c r="GJ53" s="902"/>
      <c r="GK53" s="902"/>
      <c r="GL53" s="902"/>
      <c r="GM53" s="902"/>
      <c r="GN53" s="902"/>
      <c r="GO53" s="902"/>
      <c r="GP53" s="902"/>
      <c r="GQ53" s="902"/>
      <c r="GR53" s="902"/>
      <c r="GS53" s="903"/>
      <c r="GT53" s="901"/>
      <c r="GU53" s="902"/>
      <c r="GV53" s="902"/>
      <c r="GW53" s="902"/>
      <c r="GX53" s="902"/>
      <c r="GY53" s="902"/>
      <c r="GZ53" s="902"/>
      <c r="HA53" s="902"/>
      <c r="HB53" s="902"/>
      <c r="HC53" s="902"/>
      <c r="HD53" s="903"/>
      <c r="HE53" s="901"/>
      <c r="HF53" s="902"/>
      <c r="HG53" s="902"/>
      <c r="HH53" s="902"/>
      <c r="HI53" s="902"/>
      <c r="HJ53" s="902"/>
      <c r="HK53" s="902"/>
      <c r="HL53" s="902"/>
      <c r="HM53" s="902"/>
      <c r="HN53" s="902"/>
      <c r="HO53" s="903"/>
      <c r="HP53" s="901"/>
      <c r="HQ53" s="902"/>
      <c r="HR53" s="902"/>
      <c r="HS53" s="902"/>
      <c r="HT53" s="902"/>
      <c r="HU53" s="902"/>
      <c r="HV53" s="902"/>
      <c r="HW53" s="902"/>
      <c r="HX53" s="902"/>
      <c r="HY53" s="902"/>
      <c r="HZ53" s="903"/>
      <c r="IA53" s="901"/>
      <c r="IB53" s="902"/>
      <c r="IC53" s="902"/>
      <c r="ID53" s="902"/>
      <c r="IE53" s="902"/>
      <c r="IF53" s="902"/>
      <c r="IG53" s="902"/>
      <c r="IH53" s="902"/>
      <c r="II53" s="902"/>
      <c r="IJ53" s="902"/>
      <c r="IK53" s="903"/>
      <c r="IL53" s="901"/>
      <c r="IM53" s="902"/>
      <c r="IN53" s="902"/>
      <c r="IO53" s="902"/>
      <c r="IP53" s="902"/>
      <c r="IQ53" s="902"/>
      <c r="IR53" s="902"/>
      <c r="IS53" s="902"/>
      <c r="IT53" s="902"/>
      <c r="IU53" s="902"/>
      <c r="IV53" s="903"/>
      <c r="IW53" s="47"/>
      <c r="IX53" s="728"/>
      <c r="IY53" s="731"/>
      <c r="IZ53" s="22"/>
      <c r="JA53" s="22"/>
      <c r="JB53" s="22"/>
      <c r="JC53" s="22"/>
      <c r="JD53" s="22"/>
      <c r="JE53" s="22"/>
      <c r="JF53" s="22"/>
      <c r="JG53" s="22"/>
      <c r="JH53" s="21"/>
      <c r="JI53" s="22"/>
      <c r="JJ53" s="22"/>
      <c r="JK53" s="22"/>
      <c r="JL53" s="22"/>
      <c r="JM53" s="22"/>
      <c r="JN53" s="22"/>
      <c r="JO53" s="22"/>
      <c r="JP53" s="22"/>
      <c r="JQ53" s="22"/>
      <c r="JR53" s="1345"/>
      <c r="JS53" s="1345"/>
      <c r="JT53" s="1345"/>
      <c r="JU53" s="1345"/>
      <c r="JV53" s="1345"/>
      <c r="JW53" s="1345"/>
      <c r="JX53" s="1345"/>
      <c r="JY53" s="1345"/>
      <c r="JZ53" s="1345"/>
      <c r="KA53" s="1345"/>
      <c r="KB53" s="1345"/>
      <c r="KC53" s="1345"/>
      <c r="KD53" s="1345"/>
      <c r="KE53" s="1345"/>
      <c r="KF53" s="1345"/>
      <c r="KG53" s="1345"/>
      <c r="KH53" s="1345"/>
      <c r="KI53" s="1345"/>
      <c r="KJ53" s="1345"/>
      <c r="KK53" s="1345"/>
      <c r="KL53" s="1345"/>
      <c r="KM53" s="1345"/>
      <c r="KN53" s="1345"/>
      <c r="KO53" s="1345"/>
      <c r="KP53" s="1345"/>
      <c r="KQ53" s="22"/>
      <c r="KR53" s="22"/>
      <c r="KS53" s="22"/>
      <c r="KT53" s="22"/>
      <c r="KU53" s="22"/>
      <c r="KV53" s="22"/>
      <c r="KW53" s="22"/>
      <c r="KX53" s="22"/>
      <c r="KY53" s="22"/>
      <c r="KZ53" s="22"/>
      <c r="LA53" s="22"/>
      <c r="LB53" s="22"/>
      <c r="LC53" s="22"/>
      <c r="LD53" s="22"/>
      <c r="LE53" s="22"/>
      <c r="LF53" s="22"/>
      <c r="LG53" s="22"/>
      <c r="LH53" s="22"/>
      <c r="LI53" s="22"/>
      <c r="LJ53" s="23"/>
    </row>
    <row r="54" spans="2:328" ht="3.65" customHeight="1" thickTop="1">
      <c r="B54" s="811"/>
      <c r="C54" s="812"/>
      <c r="D54" s="812"/>
      <c r="E54" s="812"/>
      <c r="F54" s="812"/>
      <c r="G54" s="812"/>
      <c r="H54" s="812"/>
      <c r="I54" s="812"/>
      <c r="J54" s="812"/>
      <c r="K54" s="812"/>
      <c r="L54" s="812"/>
      <c r="M54" s="812"/>
      <c r="N54" s="812"/>
      <c r="O54" s="812"/>
      <c r="P54" s="812"/>
      <c r="Q54" s="812"/>
      <c r="R54" s="812"/>
      <c r="S54" s="812"/>
      <c r="T54" s="812"/>
      <c r="U54" s="812"/>
      <c r="V54" s="812"/>
      <c r="W54" s="812"/>
      <c r="X54" s="812"/>
      <c r="Y54" s="812"/>
      <c r="Z54" s="812"/>
      <c r="AA54" s="812"/>
      <c r="AB54" s="812"/>
      <c r="AC54" s="812"/>
      <c r="AD54" s="812"/>
      <c r="AE54" s="812"/>
      <c r="AF54" s="812"/>
      <c r="AG54" s="812"/>
      <c r="AH54" s="812"/>
      <c r="AI54" s="812"/>
      <c r="AJ54" s="812"/>
      <c r="AK54" s="812"/>
      <c r="AL54" s="812"/>
      <c r="AM54" s="812"/>
      <c r="AN54" s="812"/>
      <c r="AO54" s="813"/>
      <c r="AP54" s="447"/>
      <c r="AQ54" s="447"/>
      <c r="AR54" s="447"/>
      <c r="AS54" s="447"/>
      <c r="AT54" s="447"/>
      <c r="AU54" s="447"/>
      <c r="AV54" s="447"/>
      <c r="AW54" s="449"/>
      <c r="AX54" s="727"/>
      <c r="AY54" s="728"/>
      <c r="AZ54" s="47"/>
      <c r="BA54" s="59"/>
      <c r="BB54" s="29"/>
      <c r="BC54" s="29"/>
      <c r="BD54" s="29"/>
      <c r="BG54" s="401"/>
      <c r="BH54" s="402"/>
      <c r="BI54" s="1384"/>
      <c r="BJ54" s="1384"/>
      <c r="BK54" s="1384"/>
      <c r="BL54" s="1384"/>
      <c r="BM54" s="1384"/>
      <c r="BN54" s="1384"/>
      <c r="BO54" s="1384"/>
      <c r="BP54" s="402"/>
      <c r="BQ54" s="403"/>
      <c r="BR54" s="401"/>
      <c r="BS54" s="402"/>
      <c r="BT54" s="1384"/>
      <c r="BU54" s="1384"/>
      <c r="BV54" s="1384"/>
      <c r="BW54" s="1384"/>
      <c r="BX54" s="1384"/>
      <c r="BY54" s="1384"/>
      <c r="BZ54" s="1384"/>
      <c r="CA54" s="402"/>
      <c r="CB54" s="403"/>
      <c r="CC54" s="401"/>
      <c r="CD54" s="402"/>
      <c r="CE54" s="1384"/>
      <c r="CF54" s="1384"/>
      <c r="CG54" s="1384"/>
      <c r="CH54" s="1384"/>
      <c r="CI54" s="1384"/>
      <c r="CJ54" s="1384"/>
      <c r="CK54" s="1384"/>
      <c r="CL54" s="402"/>
      <c r="CM54" s="403"/>
      <c r="CN54" s="401"/>
      <c r="CO54" s="402"/>
      <c r="CP54" s="1384"/>
      <c r="CQ54" s="1384"/>
      <c r="CR54" s="1384"/>
      <c r="CS54" s="1384"/>
      <c r="CT54" s="1384"/>
      <c r="CU54" s="1384"/>
      <c r="CV54" s="1384"/>
      <c r="CW54" s="402"/>
      <c r="CX54" s="403"/>
      <c r="CY54" s="401"/>
      <c r="CZ54" s="402"/>
      <c r="DA54" s="1384"/>
      <c r="DB54" s="1384"/>
      <c r="DC54" s="1384"/>
      <c r="DD54" s="1384"/>
      <c r="DE54" s="1384"/>
      <c r="DF54" s="1384"/>
      <c r="DG54" s="1384"/>
      <c r="DH54" s="402"/>
      <c r="DI54" s="403"/>
      <c r="DJ54" s="401"/>
      <c r="DK54" s="402"/>
      <c r="DL54" s="1384"/>
      <c r="DM54" s="1384"/>
      <c r="DN54" s="1384"/>
      <c r="DO54" s="1384"/>
      <c r="DP54" s="1384"/>
      <c r="DQ54" s="1384"/>
      <c r="DR54" s="1384"/>
      <c r="DS54" s="402"/>
      <c r="DT54" s="403"/>
      <c r="DU54" s="401"/>
      <c r="DV54" s="402"/>
      <c r="DW54" s="1384"/>
      <c r="DX54" s="1384"/>
      <c r="DY54" s="1384"/>
      <c r="DZ54" s="1384"/>
      <c r="EA54" s="1384"/>
      <c r="EB54" s="1384"/>
      <c r="EC54" s="1384"/>
      <c r="ED54" s="402"/>
      <c r="EE54" s="403"/>
      <c r="EF54" s="901"/>
      <c r="EG54" s="902"/>
      <c r="EH54" s="902"/>
      <c r="EI54" s="902"/>
      <c r="EJ54" s="902"/>
      <c r="EK54" s="902"/>
      <c r="EL54" s="902"/>
      <c r="EM54" s="902"/>
      <c r="EN54" s="902"/>
      <c r="EO54" s="902"/>
      <c r="EP54" s="903"/>
      <c r="EQ54" s="901"/>
      <c r="ER54" s="902"/>
      <c r="ES54" s="902"/>
      <c r="ET54" s="902"/>
      <c r="EU54" s="902"/>
      <c r="EV54" s="902"/>
      <c r="EW54" s="902"/>
      <c r="EX54" s="902"/>
      <c r="EY54" s="902"/>
      <c r="EZ54" s="902"/>
      <c r="FA54" s="903"/>
      <c r="FB54" s="901"/>
      <c r="FC54" s="902"/>
      <c r="FD54" s="902"/>
      <c r="FE54" s="902"/>
      <c r="FF54" s="902"/>
      <c r="FG54" s="902"/>
      <c r="FH54" s="902"/>
      <c r="FI54" s="902"/>
      <c r="FJ54" s="902"/>
      <c r="FK54" s="902"/>
      <c r="FL54" s="903"/>
      <c r="FM54" s="901"/>
      <c r="FN54" s="902"/>
      <c r="FO54" s="902"/>
      <c r="FP54" s="902"/>
      <c r="FQ54" s="902"/>
      <c r="FR54" s="902"/>
      <c r="FS54" s="902"/>
      <c r="FT54" s="902"/>
      <c r="FU54" s="902"/>
      <c r="FV54" s="902"/>
      <c r="FW54" s="903"/>
      <c r="FX54" s="901"/>
      <c r="FY54" s="902"/>
      <c r="FZ54" s="902"/>
      <c r="GA54" s="902"/>
      <c r="GB54" s="902"/>
      <c r="GC54" s="902"/>
      <c r="GD54" s="902"/>
      <c r="GE54" s="902"/>
      <c r="GF54" s="902"/>
      <c r="GG54" s="902"/>
      <c r="GH54" s="903"/>
      <c r="GI54" s="901"/>
      <c r="GJ54" s="902"/>
      <c r="GK54" s="902"/>
      <c r="GL54" s="902"/>
      <c r="GM54" s="902"/>
      <c r="GN54" s="902"/>
      <c r="GO54" s="902"/>
      <c r="GP54" s="902"/>
      <c r="GQ54" s="902"/>
      <c r="GR54" s="902"/>
      <c r="GS54" s="903"/>
      <c r="GT54" s="901"/>
      <c r="GU54" s="902"/>
      <c r="GV54" s="902"/>
      <c r="GW54" s="902"/>
      <c r="GX54" s="902"/>
      <c r="GY54" s="902"/>
      <c r="GZ54" s="902"/>
      <c r="HA54" s="902"/>
      <c r="HB54" s="902"/>
      <c r="HC54" s="902"/>
      <c r="HD54" s="903"/>
      <c r="HE54" s="901"/>
      <c r="HF54" s="902"/>
      <c r="HG54" s="902"/>
      <c r="HH54" s="902"/>
      <c r="HI54" s="902"/>
      <c r="HJ54" s="902"/>
      <c r="HK54" s="902"/>
      <c r="HL54" s="902"/>
      <c r="HM54" s="902"/>
      <c r="HN54" s="902"/>
      <c r="HO54" s="903"/>
      <c r="HP54" s="901"/>
      <c r="HQ54" s="902"/>
      <c r="HR54" s="902"/>
      <c r="HS54" s="902"/>
      <c r="HT54" s="902"/>
      <c r="HU54" s="902"/>
      <c r="HV54" s="902"/>
      <c r="HW54" s="902"/>
      <c r="HX54" s="902"/>
      <c r="HY54" s="902"/>
      <c r="HZ54" s="903"/>
      <c r="IA54" s="901"/>
      <c r="IB54" s="902"/>
      <c r="IC54" s="902"/>
      <c r="ID54" s="902"/>
      <c r="IE54" s="902"/>
      <c r="IF54" s="902"/>
      <c r="IG54" s="902"/>
      <c r="IH54" s="902"/>
      <c r="II54" s="902"/>
      <c r="IJ54" s="902"/>
      <c r="IK54" s="903"/>
      <c r="IL54" s="901"/>
      <c r="IM54" s="902"/>
      <c r="IN54" s="902"/>
      <c r="IO54" s="902"/>
      <c r="IP54" s="902"/>
      <c r="IQ54" s="902"/>
      <c r="IR54" s="902"/>
      <c r="IS54" s="902"/>
      <c r="IT54" s="902"/>
      <c r="IU54" s="902"/>
      <c r="IV54" s="903"/>
      <c r="IW54" s="47"/>
      <c r="IX54" s="728"/>
      <c r="IY54" s="731"/>
      <c r="IZ54" s="22"/>
      <c r="JA54" s="22"/>
      <c r="JB54" s="22"/>
      <c r="JC54" s="22"/>
      <c r="JD54" s="22"/>
      <c r="JE54" s="22"/>
      <c r="JF54" s="22"/>
      <c r="JG54" s="22"/>
      <c r="JH54" s="21"/>
      <c r="JI54" s="22"/>
      <c r="JJ54" s="22"/>
      <c r="JK54" s="22"/>
      <c r="JL54" s="22"/>
      <c r="JM54" s="22"/>
      <c r="JN54" s="22"/>
      <c r="JO54" s="22"/>
      <c r="JP54" s="22"/>
      <c r="JQ54" s="22"/>
      <c r="JR54" s="1345"/>
      <c r="JS54" s="1345"/>
      <c r="JT54" s="1345"/>
      <c r="JU54" s="1345"/>
      <c r="JV54" s="1345"/>
      <c r="JW54" s="1345"/>
      <c r="JX54" s="1345"/>
      <c r="JY54" s="1345"/>
      <c r="JZ54" s="1345"/>
      <c r="KA54" s="1345"/>
      <c r="KB54" s="1345"/>
      <c r="KC54" s="1345"/>
      <c r="KD54" s="1345"/>
      <c r="KE54" s="1345"/>
      <c r="KF54" s="1345"/>
      <c r="KG54" s="1345"/>
      <c r="KH54" s="1345"/>
      <c r="KI54" s="1345"/>
      <c r="KJ54" s="1345"/>
      <c r="KK54" s="1345"/>
      <c r="KL54" s="1345"/>
      <c r="KM54" s="1345"/>
      <c r="KN54" s="1345"/>
      <c r="KO54" s="1345"/>
      <c r="KP54" s="1345"/>
      <c r="KQ54" s="22"/>
      <c r="KR54" s="22"/>
      <c r="KS54" s="22"/>
      <c r="KT54" s="22"/>
      <c r="KU54" s="22"/>
      <c r="KV54" s="22"/>
      <c r="KW54" s="22"/>
      <c r="KX54" s="22"/>
      <c r="KY54" s="22"/>
      <c r="KZ54" s="22"/>
      <c r="LA54" s="22"/>
      <c r="LB54" s="22"/>
      <c r="LC54" s="22"/>
      <c r="LD54" s="22"/>
      <c r="LE54" s="22"/>
      <c r="LF54" s="22"/>
      <c r="LG54" s="22"/>
      <c r="LH54" s="22"/>
      <c r="LI54" s="22"/>
      <c r="LJ54" s="23"/>
    </row>
    <row r="55" spans="2:328" ht="3.65" customHeight="1">
      <c r="B55" s="814"/>
      <c r="C55" s="815"/>
      <c r="D55" s="815"/>
      <c r="E55" s="815"/>
      <c r="F55" s="815"/>
      <c r="G55" s="815"/>
      <c r="H55" s="815"/>
      <c r="I55" s="815"/>
      <c r="J55" s="815"/>
      <c r="K55" s="815"/>
      <c r="L55" s="815"/>
      <c r="M55" s="815"/>
      <c r="N55" s="815"/>
      <c r="O55" s="815"/>
      <c r="P55" s="815"/>
      <c r="Q55" s="815"/>
      <c r="R55" s="815"/>
      <c r="S55" s="815"/>
      <c r="T55" s="815"/>
      <c r="U55" s="815"/>
      <c r="V55" s="815"/>
      <c r="W55" s="815"/>
      <c r="X55" s="815"/>
      <c r="Y55" s="815"/>
      <c r="Z55" s="815"/>
      <c r="AA55" s="815"/>
      <c r="AB55" s="815"/>
      <c r="AC55" s="815"/>
      <c r="AD55" s="815"/>
      <c r="AE55" s="815"/>
      <c r="AF55" s="815"/>
      <c r="AG55" s="815"/>
      <c r="AH55" s="815"/>
      <c r="AI55" s="815"/>
      <c r="AJ55" s="815"/>
      <c r="AK55" s="815"/>
      <c r="AL55" s="815"/>
      <c r="AM55" s="815"/>
      <c r="AN55" s="815"/>
      <c r="AO55" s="816"/>
      <c r="AP55" s="447"/>
      <c r="AQ55" s="447"/>
      <c r="AR55" s="447"/>
      <c r="AS55" s="447"/>
      <c r="AT55" s="447"/>
      <c r="AU55" s="447"/>
      <c r="AV55" s="447"/>
      <c r="AW55" s="449"/>
      <c r="AX55" s="727"/>
      <c r="AY55" s="728"/>
      <c r="AZ55" s="47"/>
      <c r="BA55" s="59"/>
      <c r="BB55" s="29"/>
      <c r="BC55" s="29"/>
      <c r="BD55" s="29"/>
      <c r="BF55" s="27"/>
      <c r="BG55" s="401"/>
      <c r="BH55" s="402"/>
      <c r="BI55" s="402"/>
      <c r="BJ55" s="402"/>
      <c r="BK55" s="402"/>
      <c r="BL55" s="402"/>
      <c r="BM55" s="402"/>
      <c r="BN55" s="402"/>
      <c r="BO55" s="402"/>
      <c r="BP55" s="402"/>
      <c r="BQ55" s="403"/>
      <c r="BR55" s="401"/>
      <c r="BS55" s="402"/>
      <c r="BT55" s="402"/>
      <c r="BU55" s="402"/>
      <c r="BV55" s="402"/>
      <c r="BW55" s="402"/>
      <c r="BX55" s="402"/>
      <c r="BY55" s="402"/>
      <c r="BZ55" s="402"/>
      <c r="CA55" s="402"/>
      <c r="CB55" s="403"/>
      <c r="CC55" s="401"/>
      <c r="CD55" s="402"/>
      <c r="CE55" s="402"/>
      <c r="CF55" s="402"/>
      <c r="CG55" s="402"/>
      <c r="CH55" s="402"/>
      <c r="CI55" s="402"/>
      <c r="CJ55" s="402"/>
      <c r="CK55" s="402"/>
      <c r="CL55" s="402"/>
      <c r="CM55" s="403"/>
      <c r="CN55" s="401"/>
      <c r="CO55" s="402"/>
      <c r="CP55" s="402"/>
      <c r="CQ55" s="402"/>
      <c r="CR55" s="402"/>
      <c r="CS55" s="402"/>
      <c r="CT55" s="402"/>
      <c r="CU55" s="402"/>
      <c r="CV55" s="402"/>
      <c r="CW55" s="402"/>
      <c r="CX55" s="403"/>
      <c r="CY55" s="401"/>
      <c r="CZ55" s="402"/>
      <c r="DA55" s="402"/>
      <c r="DB55" s="402"/>
      <c r="DC55" s="402"/>
      <c r="DD55" s="402"/>
      <c r="DE55" s="402"/>
      <c r="DF55" s="402"/>
      <c r="DG55" s="402"/>
      <c r="DH55" s="402"/>
      <c r="DI55" s="403"/>
      <c r="DJ55" s="401"/>
      <c r="DK55" s="402"/>
      <c r="DL55" s="402"/>
      <c r="DM55" s="402"/>
      <c r="DN55" s="402"/>
      <c r="DO55" s="402"/>
      <c r="DP55" s="402"/>
      <c r="DQ55" s="402"/>
      <c r="DR55" s="402"/>
      <c r="DS55" s="402"/>
      <c r="DT55" s="403"/>
      <c r="DU55" s="401"/>
      <c r="DV55" s="402"/>
      <c r="DW55" s="402"/>
      <c r="DX55" s="402"/>
      <c r="DY55" s="402"/>
      <c r="DZ55" s="402"/>
      <c r="EA55" s="402"/>
      <c r="EB55" s="402"/>
      <c r="EC55" s="402"/>
      <c r="ED55" s="402"/>
      <c r="EE55" s="403"/>
      <c r="EF55" s="901"/>
      <c r="EG55" s="902"/>
      <c r="EH55" s="902"/>
      <c r="EI55" s="902"/>
      <c r="EJ55" s="902"/>
      <c r="EK55" s="902"/>
      <c r="EL55" s="902"/>
      <c r="EM55" s="902"/>
      <c r="EN55" s="902"/>
      <c r="EO55" s="902"/>
      <c r="EP55" s="903"/>
      <c r="EQ55" s="901"/>
      <c r="ER55" s="902"/>
      <c r="ES55" s="902"/>
      <c r="ET55" s="902"/>
      <c r="EU55" s="902"/>
      <c r="EV55" s="902"/>
      <c r="EW55" s="902"/>
      <c r="EX55" s="902"/>
      <c r="EY55" s="902"/>
      <c r="EZ55" s="902"/>
      <c r="FA55" s="903"/>
      <c r="FB55" s="901"/>
      <c r="FC55" s="902"/>
      <c r="FD55" s="902"/>
      <c r="FE55" s="902"/>
      <c r="FF55" s="902"/>
      <c r="FG55" s="902"/>
      <c r="FH55" s="902"/>
      <c r="FI55" s="902"/>
      <c r="FJ55" s="902"/>
      <c r="FK55" s="902"/>
      <c r="FL55" s="903"/>
      <c r="FM55" s="901"/>
      <c r="FN55" s="902"/>
      <c r="FO55" s="902"/>
      <c r="FP55" s="902"/>
      <c r="FQ55" s="902"/>
      <c r="FR55" s="902"/>
      <c r="FS55" s="902"/>
      <c r="FT55" s="902"/>
      <c r="FU55" s="902"/>
      <c r="FV55" s="902"/>
      <c r="FW55" s="903"/>
      <c r="FX55" s="901"/>
      <c r="FY55" s="902"/>
      <c r="FZ55" s="902"/>
      <c r="GA55" s="902"/>
      <c r="GB55" s="902"/>
      <c r="GC55" s="902"/>
      <c r="GD55" s="902"/>
      <c r="GE55" s="902"/>
      <c r="GF55" s="902"/>
      <c r="GG55" s="902"/>
      <c r="GH55" s="903"/>
      <c r="GI55" s="901"/>
      <c r="GJ55" s="902"/>
      <c r="GK55" s="902"/>
      <c r="GL55" s="902"/>
      <c r="GM55" s="902"/>
      <c r="GN55" s="902"/>
      <c r="GO55" s="902"/>
      <c r="GP55" s="902"/>
      <c r="GQ55" s="902"/>
      <c r="GR55" s="902"/>
      <c r="GS55" s="903"/>
      <c r="GT55" s="901"/>
      <c r="GU55" s="902"/>
      <c r="GV55" s="902"/>
      <c r="GW55" s="902"/>
      <c r="GX55" s="902"/>
      <c r="GY55" s="902"/>
      <c r="GZ55" s="902"/>
      <c r="HA55" s="902"/>
      <c r="HB55" s="902"/>
      <c r="HC55" s="902"/>
      <c r="HD55" s="903"/>
      <c r="HE55" s="901"/>
      <c r="HF55" s="902"/>
      <c r="HG55" s="902"/>
      <c r="HH55" s="902"/>
      <c r="HI55" s="902"/>
      <c r="HJ55" s="902"/>
      <c r="HK55" s="902"/>
      <c r="HL55" s="902"/>
      <c r="HM55" s="902"/>
      <c r="HN55" s="902"/>
      <c r="HO55" s="903"/>
      <c r="HP55" s="901"/>
      <c r="HQ55" s="902"/>
      <c r="HR55" s="902"/>
      <c r="HS55" s="902"/>
      <c r="HT55" s="902"/>
      <c r="HU55" s="902"/>
      <c r="HV55" s="902"/>
      <c r="HW55" s="902"/>
      <c r="HX55" s="902"/>
      <c r="HY55" s="902"/>
      <c r="HZ55" s="903"/>
      <c r="IA55" s="901"/>
      <c r="IB55" s="902"/>
      <c r="IC55" s="902"/>
      <c r="ID55" s="902"/>
      <c r="IE55" s="902"/>
      <c r="IF55" s="902"/>
      <c r="IG55" s="902"/>
      <c r="IH55" s="902"/>
      <c r="II55" s="902"/>
      <c r="IJ55" s="902"/>
      <c r="IK55" s="903"/>
      <c r="IL55" s="901"/>
      <c r="IM55" s="902"/>
      <c r="IN55" s="902"/>
      <c r="IO55" s="902"/>
      <c r="IP55" s="902"/>
      <c r="IQ55" s="902"/>
      <c r="IR55" s="902"/>
      <c r="IS55" s="902"/>
      <c r="IT55" s="902"/>
      <c r="IU55" s="902"/>
      <c r="IV55" s="903"/>
      <c r="IW55" s="47"/>
      <c r="IX55" s="728"/>
      <c r="IY55" s="731"/>
      <c r="IZ55" s="22"/>
      <c r="JA55" s="22"/>
      <c r="JB55" s="22"/>
      <c r="JC55" s="22"/>
      <c r="JD55" s="22"/>
      <c r="JE55" s="22"/>
      <c r="JF55" s="22"/>
      <c r="JG55" s="22"/>
      <c r="JH55" s="21"/>
      <c r="JI55" s="22"/>
      <c r="JJ55" s="22"/>
      <c r="JK55" s="22"/>
      <c r="JL55" s="22"/>
      <c r="JM55" s="22"/>
      <c r="JN55" s="22"/>
      <c r="JO55" s="22"/>
      <c r="JP55" s="22"/>
      <c r="JQ55" s="22"/>
      <c r="JR55" s="1345"/>
      <c r="JS55" s="1345"/>
      <c r="JT55" s="1345"/>
      <c r="JU55" s="1345"/>
      <c r="JV55" s="1345"/>
      <c r="JW55" s="1345"/>
      <c r="JX55" s="1345"/>
      <c r="JY55" s="1345"/>
      <c r="JZ55" s="1345"/>
      <c r="KA55" s="1345"/>
      <c r="KB55" s="1345"/>
      <c r="KC55" s="1345"/>
      <c r="KD55" s="1345"/>
      <c r="KE55" s="1345"/>
      <c r="KF55" s="1345"/>
      <c r="KG55" s="1345"/>
      <c r="KH55" s="1345"/>
      <c r="KI55" s="1345"/>
      <c r="KJ55" s="1345"/>
      <c r="KK55" s="1345"/>
      <c r="KL55" s="1345"/>
      <c r="KM55" s="1345"/>
      <c r="KN55" s="1345"/>
      <c r="KO55" s="1345"/>
      <c r="KP55" s="1345"/>
      <c r="KQ55" s="22"/>
      <c r="KR55" s="22"/>
      <c r="KS55" s="22"/>
      <c r="KT55" s="22"/>
      <c r="KU55" s="22"/>
      <c r="KV55" s="22"/>
      <c r="KW55" s="22"/>
      <c r="KX55" s="22"/>
      <c r="KY55" s="22"/>
      <c r="KZ55" s="22"/>
      <c r="LA55" s="22"/>
      <c r="LB55" s="22"/>
      <c r="LC55" s="22"/>
      <c r="LD55" s="22"/>
      <c r="LE55" s="22"/>
      <c r="LF55" s="22"/>
      <c r="LG55" s="22"/>
      <c r="LH55" s="22"/>
      <c r="LI55" s="22"/>
      <c r="LJ55" s="23"/>
    </row>
    <row r="56" spans="2:328" ht="3.65" customHeight="1">
      <c r="B56" s="814"/>
      <c r="C56" s="815"/>
      <c r="D56" s="815"/>
      <c r="E56" s="815"/>
      <c r="F56" s="815"/>
      <c r="G56" s="815"/>
      <c r="H56" s="815"/>
      <c r="I56" s="815"/>
      <c r="J56" s="815"/>
      <c r="K56" s="815"/>
      <c r="L56" s="815"/>
      <c r="M56" s="815"/>
      <c r="N56" s="815"/>
      <c r="O56" s="815"/>
      <c r="P56" s="815"/>
      <c r="Q56" s="815"/>
      <c r="R56" s="815"/>
      <c r="S56" s="815"/>
      <c r="T56" s="815"/>
      <c r="U56" s="815"/>
      <c r="V56" s="815"/>
      <c r="W56" s="815"/>
      <c r="X56" s="815"/>
      <c r="Y56" s="815"/>
      <c r="Z56" s="815"/>
      <c r="AA56" s="815"/>
      <c r="AB56" s="815"/>
      <c r="AC56" s="815"/>
      <c r="AD56" s="815"/>
      <c r="AE56" s="815"/>
      <c r="AF56" s="815"/>
      <c r="AG56" s="815"/>
      <c r="AH56" s="815"/>
      <c r="AI56" s="815"/>
      <c r="AJ56" s="815"/>
      <c r="AK56" s="815"/>
      <c r="AL56" s="815"/>
      <c r="AM56" s="815"/>
      <c r="AN56" s="815"/>
      <c r="AO56" s="816"/>
      <c r="AP56" s="447"/>
      <c r="AQ56" s="447"/>
      <c r="AR56" s="447"/>
      <c r="AS56" s="447"/>
      <c r="AT56" s="447"/>
      <c r="AU56" s="447"/>
      <c r="AV56" s="447"/>
      <c r="AW56" s="449"/>
      <c r="AX56" s="729"/>
      <c r="AY56" s="730"/>
      <c r="AZ56" s="48"/>
      <c r="BA56" s="59"/>
      <c r="BB56" s="29"/>
      <c r="BD56" s="29"/>
      <c r="BG56" s="401"/>
      <c r="BH56" s="402"/>
      <c r="BI56" s="402"/>
      <c r="BJ56" s="402"/>
      <c r="BK56" s="402"/>
      <c r="BL56" s="402"/>
      <c r="BM56" s="402"/>
      <c r="BN56" s="402"/>
      <c r="BO56" s="402"/>
      <c r="BP56" s="402"/>
      <c r="BQ56" s="403"/>
      <c r="BR56" s="401"/>
      <c r="BS56" s="402"/>
      <c r="BT56" s="402"/>
      <c r="BU56" s="402"/>
      <c r="BV56" s="402"/>
      <c r="BW56" s="402"/>
      <c r="BX56" s="402"/>
      <c r="BY56" s="402"/>
      <c r="BZ56" s="402"/>
      <c r="CA56" s="402"/>
      <c r="CB56" s="403"/>
      <c r="CC56" s="401"/>
      <c r="CD56" s="402"/>
      <c r="CE56" s="402"/>
      <c r="CF56" s="402"/>
      <c r="CG56" s="402"/>
      <c r="CH56" s="402"/>
      <c r="CI56" s="402"/>
      <c r="CJ56" s="402"/>
      <c r="CK56" s="402"/>
      <c r="CL56" s="402"/>
      <c r="CM56" s="403"/>
      <c r="CN56" s="401"/>
      <c r="CO56" s="402"/>
      <c r="CP56" s="402"/>
      <c r="CQ56" s="402"/>
      <c r="CR56" s="402"/>
      <c r="CS56" s="402"/>
      <c r="CT56" s="402"/>
      <c r="CU56" s="402"/>
      <c r="CV56" s="402"/>
      <c r="CW56" s="402"/>
      <c r="CX56" s="403"/>
      <c r="CY56" s="401"/>
      <c r="CZ56" s="402"/>
      <c r="DA56" s="402"/>
      <c r="DB56" s="402"/>
      <c r="DC56" s="402"/>
      <c r="DD56" s="402"/>
      <c r="DE56" s="402"/>
      <c r="DF56" s="402"/>
      <c r="DG56" s="402"/>
      <c r="DH56" s="402"/>
      <c r="DI56" s="403"/>
      <c r="DJ56" s="401"/>
      <c r="DK56" s="402"/>
      <c r="DL56" s="402"/>
      <c r="DM56" s="402"/>
      <c r="DN56" s="402"/>
      <c r="DO56" s="402"/>
      <c r="DP56" s="402"/>
      <c r="DQ56" s="402"/>
      <c r="DR56" s="402"/>
      <c r="DS56" s="402"/>
      <c r="DT56" s="403"/>
      <c r="DU56" s="401"/>
      <c r="DV56" s="402"/>
      <c r="DW56" s="402"/>
      <c r="DX56" s="402"/>
      <c r="DY56" s="402"/>
      <c r="DZ56" s="402"/>
      <c r="EA56" s="402"/>
      <c r="EB56" s="402"/>
      <c r="EC56" s="402"/>
      <c r="ED56" s="402"/>
      <c r="EE56" s="403"/>
      <c r="EF56" s="901"/>
      <c r="EG56" s="902"/>
      <c r="EH56" s="902"/>
      <c r="EI56" s="902"/>
      <c r="EJ56" s="902"/>
      <c r="EK56" s="902"/>
      <c r="EL56" s="902"/>
      <c r="EM56" s="902"/>
      <c r="EN56" s="902"/>
      <c r="EO56" s="902"/>
      <c r="EP56" s="903"/>
      <c r="EQ56" s="901"/>
      <c r="ER56" s="902"/>
      <c r="ES56" s="902"/>
      <c r="ET56" s="902"/>
      <c r="EU56" s="902"/>
      <c r="EV56" s="902"/>
      <c r="EW56" s="902"/>
      <c r="EX56" s="902"/>
      <c r="EY56" s="902"/>
      <c r="EZ56" s="902"/>
      <c r="FA56" s="903"/>
      <c r="FB56" s="901"/>
      <c r="FC56" s="902"/>
      <c r="FD56" s="902"/>
      <c r="FE56" s="902"/>
      <c r="FF56" s="902"/>
      <c r="FG56" s="902"/>
      <c r="FH56" s="902"/>
      <c r="FI56" s="902"/>
      <c r="FJ56" s="902"/>
      <c r="FK56" s="902"/>
      <c r="FL56" s="903"/>
      <c r="FM56" s="901"/>
      <c r="FN56" s="902"/>
      <c r="FO56" s="902"/>
      <c r="FP56" s="902"/>
      <c r="FQ56" s="902"/>
      <c r="FR56" s="902"/>
      <c r="FS56" s="902"/>
      <c r="FT56" s="902"/>
      <c r="FU56" s="902"/>
      <c r="FV56" s="902"/>
      <c r="FW56" s="903"/>
      <c r="FX56" s="901"/>
      <c r="FY56" s="902"/>
      <c r="FZ56" s="902"/>
      <c r="GA56" s="902"/>
      <c r="GB56" s="902"/>
      <c r="GC56" s="902"/>
      <c r="GD56" s="902"/>
      <c r="GE56" s="902"/>
      <c r="GF56" s="902"/>
      <c r="GG56" s="902"/>
      <c r="GH56" s="903"/>
      <c r="GI56" s="901"/>
      <c r="GJ56" s="902"/>
      <c r="GK56" s="902"/>
      <c r="GL56" s="902"/>
      <c r="GM56" s="902"/>
      <c r="GN56" s="902"/>
      <c r="GO56" s="902"/>
      <c r="GP56" s="902"/>
      <c r="GQ56" s="902"/>
      <c r="GR56" s="902"/>
      <c r="GS56" s="903"/>
      <c r="GT56" s="901"/>
      <c r="GU56" s="902"/>
      <c r="GV56" s="902"/>
      <c r="GW56" s="902"/>
      <c r="GX56" s="902"/>
      <c r="GY56" s="902"/>
      <c r="GZ56" s="902"/>
      <c r="HA56" s="902"/>
      <c r="HB56" s="902"/>
      <c r="HC56" s="902"/>
      <c r="HD56" s="903"/>
      <c r="HE56" s="901"/>
      <c r="HF56" s="902"/>
      <c r="HG56" s="902"/>
      <c r="HH56" s="902"/>
      <c r="HI56" s="902"/>
      <c r="HJ56" s="902"/>
      <c r="HK56" s="902"/>
      <c r="HL56" s="902"/>
      <c r="HM56" s="902"/>
      <c r="HN56" s="902"/>
      <c r="HO56" s="903"/>
      <c r="HP56" s="901"/>
      <c r="HQ56" s="902"/>
      <c r="HR56" s="902"/>
      <c r="HS56" s="902"/>
      <c r="HT56" s="902"/>
      <c r="HU56" s="902"/>
      <c r="HV56" s="902"/>
      <c r="HW56" s="902"/>
      <c r="HX56" s="902"/>
      <c r="HY56" s="902"/>
      <c r="HZ56" s="903"/>
      <c r="IA56" s="901"/>
      <c r="IB56" s="902"/>
      <c r="IC56" s="902"/>
      <c r="ID56" s="902"/>
      <c r="IE56" s="902"/>
      <c r="IF56" s="902"/>
      <c r="IG56" s="902"/>
      <c r="IH56" s="902"/>
      <c r="II56" s="902"/>
      <c r="IJ56" s="902"/>
      <c r="IK56" s="903"/>
      <c r="IL56" s="901"/>
      <c r="IM56" s="902"/>
      <c r="IN56" s="902"/>
      <c r="IO56" s="902"/>
      <c r="IP56" s="902"/>
      <c r="IQ56" s="902"/>
      <c r="IR56" s="902"/>
      <c r="IS56" s="902"/>
      <c r="IT56" s="902"/>
      <c r="IU56" s="902"/>
      <c r="IV56" s="903"/>
      <c r="IW56" s="48"/>
      <c r="IX56" s="730"/>
      <c r="IY56" s="732"/>
      <c r="IZ56" s="22"/>
      <c r="JA56" s="22"/>
      <c r="JB56" s="22"/>
      <c r="JC56" s="22"/>
      <c r="JD56" s="22"/>
      <c r="JE56" s="22"/>
      <c r="JF56" s="22"/>
      <c r="JG56" s="22"/>
      <c r="JH56" s="21"/>
      <c r="JI56" s="22"/>
      <c r="JJ56" s="22"/>
      <c r="JK56" s="22"/>
      <c r="JL56" s="22"/>
      <c r="JM56" s="22"/>
      <c r="JN56" s="22"/>
      <c r="JO56" s="22"/>
      <c r="JP56" s="22"/>
      <c r="JQ56" s="22"/>
      <c r="JR56" s="1345"/>
      <c r="JS56" s="1345"/>
      <c r="JT56" s="1345"/>
      <c r="JU56" s="1345"/>
      <c r="JV56" s="1345"/>
      <c r="JW56" s="1345"/>
      <c r="JX56" s="1345"/>
      <c r="JY56" s="1345"/>
      <c r="JZ56" s="1345"/>
      <c r="KA56" s="1345"/>
      <c r="KB56" s="1345"/>
      <c r="KC56" s="1345"/>
      <c r="KD56" s="1345"/>
      <c r="KE56" s="1345"/>
      <c r="KF56" s="1345"/>
      <c r="KG56" s="1345"/>
      <c r="KH56" s="1345"/>
      <c r="KI56" s="1345"/>
      <c r="KJ56" s="1345"/>
      <c r="KK56" s="1345"/>
      <c r="KL56" s="1345"/>
      <c r="KM56" s="1345"/>
      <c r="KN56" s="1345"/>
      <c r="KO56" s="1345"/>
      <c r="KP56" s="1345"/>
      <c r="KQ56" s="22"/>
      <c r="KR56" s="22"/>
      <c r="KS56" s="22"/>
      <c r="KT56" s="22"/>
      <c r="KU56" s="22"/>
      <c r="KV56" s="22"/>
      <c r="KW56" s="22"/>
      <c r="KX56" s="22"/>
      <c r="KY56" s="22"/>
      <c r="KZ56" s="22"/>
      <c r="LA56" s="22"/>
      <c r="LB56" s="22"/>
      <c r="LC56" s="22"/>
      <c r="LD56" s="22"/>
      <c r="LE56" s="22"/>
      <c r="LF56" s="22"/>
      <c r="LG56" s="22"/>
      <c r="LH56" s="22"/>
      <c r="LI56" s="22"/>
      <c r="LJ56" s="23"/>
    </row>
    <row r="57" spans="2:328" ht="3.65" customHeight="1">
      <c r="B57" s="814"/>
      <c r="C57" s="815"/>
      <c r="D57" s="815"/>
      <c r="E57" s="815"/>
      <c r="F57" s="815"/>
      <c r="G57" s="815"/>
      <c r="H57" s="815"/>
      <c r="I57" s="815"/>
      <c r="J57" s="815"/>
      <c r="K57" s="815"/>
      <c r="L57" s="815"/>
      <c r="M57" s="815"/>
      <c r="N57" s="815"/>
      <c r="O57" s="815"/>
      <c r="P57" s="815"/>
      <c r="Q57" s="815"/>
      <c r="R57" s="815"/>
      <c r="S57" s="815"/>
      <c r="T57" s="815"/>
      <c r="U57" s="815"/>
      <c r="V57" s="815"/>
      <c r="W57" s="815"/>
      <c r="X57" s="815"/>
      <c r="Y57" s="815"/>
      <c r="Z57" s="815"/>
      <c r="AA57" s="815"/>
      <c r="AB57" s="815"/>
      <c r="AC57" s="815"/>
      <c r="AD57" s="815"/>
      <c r="AE57" s="815"/>
      <c r="AF57" s="815"/>
      <c r="AG57" s="815"/>
      <c r="AH57" s="815"/>
      <c r="AI57" s="815"/>
      <c r="AJ57" s="815"/>
      <c r="AK57" s="815"/>
      <c r="AL57" s="815"/>
      <c r="AM57" s="815"/>
      <c r="AN57" s="815"/>
      <c r="AO57" s="816"/>
      <c r="AP57" s="447"/>
      <c r="AQ57" s="447"/>
      <c r="AR57" s="447"/>
      <c r="AS57" s="447"/>
      <c r="AT57" s="447"/>
      <c r="AU57" s="447"/>
      <c r="AV57" s="447"/>
      <c r="AW57" s="449"/>
      <c r="AX57" s="727" t="s">
        <v>2</v>
      </c>
      <c r="AY57" s="728"/>
      <c r="AZ57" s="47"/>
      <c r="BA57" s="59"/>
      <c r="BB57" s="29"/>
      <c r="BC57" s="29"/>
      <c r="BD57" s="29"/>
      <c r="BF57" s="27"/>
      <c r="BG57" s="401"/>
      <c r="BH57" s="402"/>
      <c r="BI57" s="402"/>
      <c r="BJ57" s="402"/>
      <c r="BK57" s="402"/>
      <c r="BL57" s="402"/>
      <c r="BM57" s="402"/>
      <c r="BN57" s="402"/>
      <c r="BO57" s="402"/>
      <c r="BP57" s="402"/>
      <c r="BQ57" s="403"/>
      <c r="BR57" s="401"/>
      <c r="BS57" s="402"/>
      <c r="BT57" s="402"/>
      <c r="BU57" s="402"/>
      <c r="BV57" s="402"/>
      <c r="BW57" s="402"/>
      <c r="BX57" s="402"/>
      <c r="BY57" s="402"/>
      <c r="BZ57" s="402"/>
      <c r="CA57" s="402"/>
      <c r="CB57" s="403"/>
      <c r="CC57" s="401"/>
      <c r="CD57" s="402"/>
      <c r="CE57" s="402"/>
      <c r="CF57" s="402"/>
      <c r="CG57" s="402"/>
      <c r="CH57" s="402"/>
      <c r="CI57" s="402"/>
      <c r="CJ57" s="402"/>
      <c r="CK57" s="402"/>
      <c r="CL57" s="402"/>
      <c r="CM57" s="403"/>
      <c r="CN57" s="401"/>
      <c r="CO57" s="402"/>
      <c r="CP57" s="402"/>
      <c r="CQ57" s="402"/>
      <c r="CR57" s="402"/>
      <c r="CS57" s="402"/>
      <c r="CT57" s="402"/>
      <c r="CU57" s="402"/>
      <c r="CV57" s="402"/>
      <c r="CW57" s="402"/>
      <c r="CX57" s="403"/>
      <c r="CY57" s="401"/>
      <c r="CZ57" s="402"/>
      <c r="DA57" s="402"/>
      <c r="DB57" s="402"/>
      <c r="DC57" s="402"/>
      <c r="DD57" s="402"/>
      <c r="DE57" s="402"/>
      <c r="DF57" s="402"/>
      <c r="DG57" s="402"/>
      <c r="DH57" s="402"/>
      <c r="DI57" s="403"/>
      <c r="DJ57" s="401"/>
      <c r="DK57" s="402"/>
      <c r="DL57" s="402"/>
      <c r="DM57" s="402"/>
      <c r="DN57" s="402"/>
      <c r="DO57" s="402"/>
      <c r="DP57" s="402"/>
      <c r="DQ57" s="402"/>
      <c r="DR57" s="402"/>
      <c r="DS57" s="402"/>
      <c r="DT57" s="403"/>
      <c r="DU57" s="401"/>
      <c r="DV57" s="402"/>
      <c r="DW57" s="402"/>
      <c r="DX57" s="402"/>
      <c r="DY57" s="402"/>
      <c r="DZ57" s="402"/>
      <c r="EA57" s="402"/>
      <c r="EB57" s="402"/>
      <c r="EC57" s="402"/>
      <c r="ED57" s="402"/>
      <c r="EE57" s="403"/>
      <c r="EF57" s="901"/>
      <c r="EG57" s="902"/>
      <c r="EH57" s="902"/>
      <c r="EI57" s="902"/>
      <c r="EJ57" s="902"/>
      <c r="EK57" s="902"/>
      <c r="EL57" s="902"/>
      <c r="EM57" s="902"/>
      <c r="EN57" s="902"/>
      <c r="EO57" s="902"/>
      <c r="EP57" s="903"/>
      <c r="EQ57" s="901"/>
      <c r="ER57" s="902"/>
      <c r="ES57" s="902"/>
      <c r="ET57" s="902"/>
      <c r="EU57" s="902"/>
      <c r="EV57" s="902"/>
      <c r="EW57" s="902"/>
      <c r="EX57" s="902"/>
      <c r="EY57" s="902"/>
      <c r="EZ57" s="902"/>
      <c r="FA57" s="903"/>
      <c r="FB57" s="901"/>
      <c r="FC57" s="902"/>
      <c r="FD57" s="902"/>
      <c r="FE57" s="902"/>
      <c r="FF57" s="902"/>
      <c r="FG57" s="902"/>
      <c r="FH57" s="902"/>
      <c r="FI57" s="902"/>
      <c r="FJ57" s="902"/>
      <c r="FK57" s="902"/>
      <c r="FL57" s="903"/>
      <c r="FM57" s="901"/>
      <c r="FN57" s="902"/>
      <c r="FO57" s="902"/>
      <c r="FP57" s="902"/>
      <c r="FQ57" s="902"/>
      <c r="FR57" s="902"/>
      <c r="FS57" s="902"/>
      <c r="FT57" s="902"/>
      <c r="FU57" s="902"/>
      <c r="FV57" s="902"/>
      <c r="FW57" s="903"/>
      <c r="FX57" s="901"/>
      <c r="FY57" s="902"/>
      <c r="FZ57" s="902"/>
      <c r="GA57" s="902"/>
      <c r="GB57" s="902"/>
      <c r="GC57" s="902"/>
      <c r="GD57" s="902"/>
      <c r="GE57" s="902"/>
      <c r="GF57" s="902"/>
      <c r="GG57" s="902"/>
      <c r="GH57" s="903"/>
      <c r="GI57" s="901"/>
      <c r="GJ57" s="902"/>
      <c r="GK57" s="902"/>
      <c r="GL57" s="902"/>
      <c r="GM57" s="902"/>
      <c r="GN57" s="902"/>
      <c r="GO57" s="902"/>
      <c r="GP57" s="902"/>
      <c r="GQ57" s="902"/>
      <c r="GR57" s="902"/>
      <c r="GS57" s="903"/>
      <c r="GT57" s="901"/>
      <c r="GU57" s="902"/>
      <c r="GV57" s="902"/>
      <c r="GW57" s="902"/>
      <c r="GX57" s="902"/>
      <c r="GY57" s="902"/>
      <c r="GZ57" s="902"/>
      <c r="HA57" s="902"/>
      <c r="HB57" s="902"/>
      <c r="HC57" s="902"/>
      <c r="HD57" s="903"/>
      <c r="HE57" s="901"/>
      <c r="HF57" s="902"/>
      <c r="HG57" s="902"/>
      <c r="HH57" s="902"/>
      <c r="HI57" s="902"/>
      <c r="HJ57" s="902"/>
      <c r="HK57" s="902"/>
      <c r="HL57" s="902"/>
      <c r="HM57" s="902"/>
      <c r="HN57" s="902"/>
      <c r="HO57" s="903"/>
      <c r="HP57" s="901"/>
      <c r="HQ57" s="902"/>
      <c r="HR57" s="902"/>
      <c r="HS57" s="902"/>
      <c r="HT57" s="902"/>
      <c r="HU57" s="902"/>
      <c r="HV57" s="902"/>
      <c r="HW57" s="902"/>
      <c r="HX57" s="902"/>
      <c r="HY57" s="902"/>
      <c r="HZ57" s="903"/>
      <c r="IA57" s="901"/>
      <c r="IB57" s="902"/>
      <c r="IC57" s="902"/>
      <c r="ID57" s="902"/>
      <c r="IE57" s="902"/>
      <c r="IF57" s="902"/>
      <c r="IG57" s="902"/>
      <c r="IH57" s="902"/>
      <c r="II57" s="902"/>
      <c r="IJ57" s="902"/>
      <c r="IK57" s="903"/>
      <c r="IL57" s="901"/>
      <c r="IM57" s="902"/>
      <c r="IN57" s="902"/>
      <c r="IO57" s="902"/>
      <c r="IP57" s="902"/>
      <c r="IQ57" s="902"/>
      <c r="IR57" s="902"/>
      <c r="IS57" s="902"/>
      <c r="IT57" s="902"/>
      <c r="IU57" s="902"/>
      <c r="IV57" s="903"/>
      <c r="IW57" s="47"/>
      <c r="IX57" s="728" t="s">
        <v>2</v>
      </c>
      <c r="IY57" s="731"/>
      <c r="IZ57" s="22"/>
      <c r="JA57" s="22"/>
      <c r="JB57" s="22"/>
      <c r="JC57" s="22"/>
      <c r="JD57" s="22"/>
      <c r="JE57" s="22"/>
      <c r="JF57" s="22"/>
      <c r="JG57" s="22"/>
      <c r="JH57" s="21"/>
      <c r="JI57" s="22"/>
      <c r="JJ57" s="22"/>
      <c r="JK57" s="22"/>
      <c r="JL57" s="22"/>
      <c r="JM57" s="22"/>
      <c r="JN57" s="22"/>
      <c r="JO57" s="22"/>
      <c r="JP57" s="22"/>
      <c r="JQ57" s="22"/>
      <c r="JR57" s="1345"/>
      <c r="JS57" s="1345"/>
      <c r="JT57" s="1345"/>
      <c r="JU57" s="1345"/>
      <c r="JV57" s="1345"/>
      <c r="JW57" s="1345"/>
      <c r="JX57" s="1345"/>
      <c r="JY57" s="1345"/>
      <c r="JZ57" s="1345"/>
      <c r="KA57" s="1345"/>
      <c r="KB57" s="1345"/>
      <c r="KC57" s="1345"/>
      <c r="KD57" s="1345"/>
      <c r="KE57" s="1345"/>
      <c r="KF57" s="1345"/>
      <c r="KG57" s="1345"/>
      <c r="KH57" s="1345"/>
      <c r="KI57" s="1345"/>
      <c r="KJ57" s="1345"/>
      <c r="KK57" s="1345"/>
      <c r="KL57" s="1345"/>
      <c r="KM57" s="1345"/>
      <c r="KN57" s="1345"/>
      <c r="KO57" s="1345"/>
      <c r="KP57" s="1345"/>
      <c r="KQ57" s="22"/>
      <c r="KR57" s="22"/>
      <c r="KS57" s="22"/>
      <c r="KT57" s="22"/>
      <c r="KU57" s="22"/>
      <c r="KV57" s="22"/>
      <c r="KW57" s="22"/>
      <c r="KX57" s="22"/>
      <c r="KY57" s="22"/>
      <c r="KZ57" s="22"/>
      <c r="LA57" s="22"/>
      <c r="LB57" s="22"/>
      <c r="LC57" s="22"/>
      <c r="LD57" s="22"/>
      <c r="LE57" s="22"/>
      <c r="LF57" s="22"/>
      <c r="LG57" s="22"/>
      <c r="LH57" s="22"/>
      <c r="LI57" s="22"/>
      <c r="LJ57" s="23"/>
    </row>
    <row r="58" spans="2:328" ht="3.65" customHeight="1">
      <c r="B58" s="814"/>
      <c r="C58" s="815"/>
      <c r="D58" s="815"/>
      <c r="E58" s="815"/>
      <c r="F58" s="815"/>
      <c r="G58" s="815"/>
      <c r="H58" s="815"/>
      <c r="I58" s="815"/>
      <c r="J58" s="815"/>
      <c r="K58" s="815"/>
      <c r="L58" s="815"/>
      <c r="M58" s="815"/>
      <c r="N58" s="815"/>
      <c r="O58" s="815"/>
      <c r="P58" s="815"/>
      <c r="Q58" s="815"/>
      <c r="R58" s="815"/>
      <c r="S58" s="815"/>
      <c r="T58" s="815"/>
      <c r="U58" s="815"/>
      <c r="V58" s="815"/>
      <c r="W58" s="815"/>
      <c r="X58" s="815"/>
      <c r="Y58" s="815"/>
      <c r="Z58" s="815"/>
      <c r="AA58" s="815"/>
      <c r="AB58" s="815"/>
      <c r="AC58" s="815"/>
      <c r="AD58" s="815"/>
      <c r="AE58" s="815"/>
      <c r="AF58" s="815"/>
      <c r="AG58" s="815"/>
      <c r="AH58" s="815"/>
      <c r="AI58" s="815"/>
      <c r="AJ58" s="815"/>
      <c r="AK58" s="815"/>
      <c r="AL58" s="815"/>
      <c r="AM58" s="815"/>
      <c r="AN58" s="815"/>
      <c r="AO58" s="816"/>
      <c r="AP58" s="447"/>
      <c r="AQ58" s="447"/>
      <c r="AR58" s="447"/>
      <c r="AS58" s="447"/>
      <c r="AT58" s="444"/>
      <c r="AU58" s="447"/>
      <c r="AV58" s="447"/>
      <c r="AW58" s="449"/>
      <c r="AX58" s="727"/>
      <c r="AY58" s="728"/>
      <c r="AZ58" s="47"/>
      <c r="BA58" s="59"/>
      <c r="BB58" s="29"/>
      <c r="BC58" s="29"/>
      <c r="BG58" s="401"/>
      <c r="BH58" s="402"/>
      <c r="BI58" s="402"/>
      <c r="BJ58" s="402"/>
      <c r="BK58" s="402"/>
      <c r="BL58" s="402"/>
      <c r="BM58" s="402"/>
      <c r="BN58" s="402"/>
      <c r="BO58" s="402"/>
      <c r="BP58" s="402"/>
      <c r="BQ58" s="403"/>
      <c r="BR58" s="401"/>
      <c r="BS58" s="402"/>
      <c r="BT58" s="402"/>
      <c r="BU58" s="402"/>
      <c r="BV58" s="402"/>
      <c r="BW58" s="402"/>
      <c r="BX58" s="402"/>
      <c r="BY58" s="402"/>
      <c r="BZ58" s="402"/>
      <c r="CA58" s="402"/>
      <c r="CB58" s="403"/>
      <c r="CC58" s="401"/>
      <c r="CD58" s="402"/>
      <c r="CE58" s="402"/>
      <c r="CF58" s="402"/>
      <c r="CG58" s="402"/>
      <c r="CH58" s="402"/>
      <c r="CI58" s="402"/>
      <c r="CJ58" s="402"/>
      <c r="CK58" s="402"/>
      <c r="CL58" s="402"/>
      <c r="CM58" s="403"/>
      <c r="CN58" s="401"/>
      <c r="CO58" s="402"/>
      <c r="CP58" s="402"/>
      <c r="CQ58" s="402"/>
      <c r="CR58" s="402"/>
      <c r="CS58" s="402"/>
      <c r="CT58" s="402"/>
      <c r="CU58" s="402"/>
      <c r="CV58" s="402"/>
      <c r="CW58" s="402"/>
      <c r="CX58" s="403"/>
      <c r="CY58" s="401"/>
      <c r="CZ58" s="402"/>
      <c r="DA58" s="402"/>
      <c r="DB58" s="402"/>
      <c r="DC58" s="402"/>
      <c r="DD58" s="402"/>
      <c r="DE58" s="402"/>
      <c r="DF58" s="402"/>
      <c r="DG58" s="402"/>
      <c r="DH58" s="402"/>
      <c r="DI58" s="403"/>
      <c r="DJ58" s="401"/>
      <c r="DK58" s="402"/>
      <c r="DL58" s="402"/>
      <c r="DM58" s="402"/>
      <c r="DN58" s="402"/>
      <c r="DO58" s="402"/>
      <c r="DP58" s="402"/>
      <c r="DQ58" s="402"/>
      <c r="DR58" s="402"/>
      <c r="DS58" s="402"/>
      <c r="DT58" s="403"/>
      <c r="DU58" s="401"/>
      <c r="DV58" s="402"/>
      <c r="DW58" s="402"/>
      <c r="DX58" s="402"/>
      <c r="DY58" s="402"/>
      <c r="DZ58" s="402"/>
      <c r="EA58" s="402"/>
      <c r="EB58" s="402"/>
      <c r="EC58" s="402"/>
      <c r="ED58" s="402"/>
      <c r="EE58" s="403"/>
      <c r="EF58" s="901"/>
      <c r="EG58" s="902"/>
      <c r="EH58" s="902"/>
      <c r="EI58" s="902"/>
      <c r="EJ58" s="902"/>
      <c r="EK58" s="902"/>
      <c r="EL58" s="902"/>
      <c r="EM58" s="902"/>
      <c r="EN58" s="902"/>
      <c r="EO58" s="902"/>
      <c r="EP58" s="903"/>
      <c r="EQ58" s="901"/>
      <c r="ER58" s="902"/>
      <c r="ES58" s="902"/>
      <c r="ET58" s="902"/>
      <c r="EU58" s="902"/>
      <c r="EV58" s="902"/>
      <c r="EW58" s="902"/>
      <c r="EX58" s="902"/>
      <c r="EY58" s="902"/>
      <c r="EZ58" s="902"/>
      <c r="FA58" s="903"/>
      <c r="FB58" s="901"/>
      <c r="FC58" s="902"/>
      <c r="FD58" s="902"/>
      <c r="FE58" s="902"/>
      <c r="FF58" s="902"/>
      <c r="FG58" s="902"/>
      <c r="FH58" s="902"/>
      <c r="FI58" s="902"/>
      <c r="FJ58" s="902"/>
      <c r="FK58" s="902"/>
      <c r="FL58" s="903"/>
      <c r="FM58" s="901"/>
      <c r="FN58" s="902"/>
      <c r="FO58" s="902"/>
      <c r="FP58" s="902"/>
      <c r="FQ58" s="902"/>
      <c r="FR58" s="902"/>
      <c r="FS58" s="902"/>
      <c r="FT58" s="902"/>
      <c r="FU58" s="902"/>
      <c r="FV58" s="902"/>
      <c r="FW58" s="903"/>
      <c r="FX58" s="901"/>
      <c r="FY58" s="902"/>
      <c r="FZ58" s="902"/>
      <c r="GA58" s="902"/>
      <c r="GB58" s="902"/>
      <c r="GC58" s="902"/>
      <c r="GD58" s="902"/>
      <c r="GE58" s="902"/>
      <c r="GF58" s="902"/>
      <c r="GG58" s="902"/>
      <c r="GH58" s="903"/>
      <c r="GI58" s="901"/>
      <c r="GJ58" s="902"/>
      <c r="GK58" s="902"/>
      <c r="GL58" s="902"/>
      <c r="GM58" s="902"/>
      <c r="GN58" s="902"/>
      <c r="GO58" s="902"/>
      <c r="GP58" s="902"/>
      <c r="GQ58" s="902"/>
      <c r="GR58" s="902"/>
      <c r="GS58" s="903"/>
      <c r="GT58" s="901"/>
      <c r="GU58" s="902"/>
      <c r="GV58" s="902"/>
      <c r="GW58" s="902"/>
      <c r="GX58" s="902"/>
      <c r="GY58" s="902"/>
      <c r="GZ58" s="902"/>
      <c r="HA58" s="902"/>
      <c r="HB58" s="902"/>
      <c r="HC58" s="902"/>
      <c r="HD58" s="903"/>
      <c r="HE58" s="901"/>
      <c r="HF58" s="902"/>
      <c r="HG58" s="902"/>
      <c r="HH58" s="902"/>
      <c r="HI58" s="902"/>
      <c r="HJ58" s="902"/>
      <c r="HK58" s="902"/>
      <c r="HL58" s="902"/>
      <c r="HM58" s="902"/>
      <c r="HN58" s="902"/>
      <c r="HO58" s="903"/>
      <c r="HP58" s="901"/>
      <c r="HQ58" s="902"/>
      <c r="HR58" s="902"/>
      <c r="HS58" s="902"/>
      <c r="HT58" s="902"/>
      <c r="HU58" s="902"/>
      <c r="HV58" s="902"/>
      <c r="HW58" s="902"/>
      <c r="HX58" s="902"/>
      <c r="HY58" s="902"/>
      <c r="HZ58" s="903"/>
      <c r="IA58" s="901"/>
      <c r="IB58" s="902"/>
      <c r="IC58" s="902"/>
      <c r="ID58" s="902"/>
      <c r="IE58" s="902"/>
      <c r="IF58" s="902"/>
      <c r="IG58" s="902"/>
      <c r="IH58" s="902"/>
      <c r="II58" s="902"/>
      <c r="IJ58" s="902"/>
      <c r="IK58" s="903"/>
      <c r="IL58" s="901"/>
      <c r="IM58" s="902"/>
      <c r="IN58" s="902"/>
      <c r="IO58" s="902"/>
      <c r="IP58" s="902"/>
      <c r="IQ58" s="902"/>
      <c r="IR58" s="902"/>
      <c r="IS58" s="902"/>
      <c r="IT58" s="902"/>
      <c r="IU58" s="902"/>
      <c r="IV58" s="903"/>
      <c r="IW58" s="47"/>
      <c r="IX58" s="728"/>
      <c r="IY58" s="731"/>
      <c r="IZ58" s="22"/>
      <c r="JA58" s="22"/>
      <c r="JB58" s="22"/>
      <c r="JC58" s="22"/>
      <c r="JD58" s="22"/>
      <c r="JE58" s="22"/>
      <c r="JF58" s="22"/>
      <c r="JG58" s="22"/>
      <c r="JH58" s="21"/>
      <c r="JI58" s="22"/>
      <c r="JJ58" s="22"/>
      <c r="JK58" s="22"/>
      <c r="JL58" s="22"/>
      <c r="JM58" s="22"/>
      <c r="JN58" s="22"/>
      <c r="JO58" s="22"/>
      <c r="JP58" s="22"/>
      <c r="JQ58" s="22"/>
      <c r="JR58" s="1345"/>
      <c r="JS58" s="1345"/>
      <c r="JT58" s="1345"/>
      <c r="JU58" s="1345"/>
      <c r="JV58" s="1345"/>
      <c r="JW58" s="1345"/>
      <c r="JX58" s="1345"/>
      <c r="JY58" s="1345"/>
      <c r="JZ58" s="1345"/>
      <c r="KA58" s="1345"/>
      <c r="KB58" s="1345"/>
      <c r="KC58" s="1345"/>
      <c r="KD58" s="1345"/>
      <c r="KE58" s="1345"/>
      <c r="KF58" s="1345"/>
      <c r="KG58" s="1345"/>
      <c r="KH58" s="1345"/>
      <c r="KI58" s="1345"/>
      <c r="KJ58" s="1345"/>
      <c r="KK58" s="1345"/>
      <c r="KL58" s="1345"/>
      <c r="KM58" s="1345"/>
      <c r="KN58" s="1345"/>
      <c r="KO58" s="1345"/>
      <c r="KP58" s="1345"/>
      <c r="KQ58" s="22"/>
      <c r="KR58" s="22"/>
      <c r="KS58" s="22"/>
      <c r="KT58" s="22"/>
      <c r="KU58" s="22"/>
      <c r="KV58" s="22"/>
      <c r="KW58" s="22"/>
      <c r="KX58" s="22"/>
      <c r="KY58" s="22"/>
      <c r="KZ58" s="22"/>
      <c r="LA58" s="22"/>
      <c r="LB58" s="22"/>
      <c r="LC58" s="22"/>
      <c r="LD58" s="22"/>
      <c r="LE58" s="22"/>
      <c r="LF58" s="22"/>
      <c r="LG58" s="22"/>
      <c r="LH58" s="22"/>
      <c r="LI58" s="22"/>
      <c r="LJ58" s="23"/>
    </row>
    <row r="59" spans="2:328" ht="3.65" customHeight="1">
      <c r="B59" s="814"/>
      <c r="C59" s="815"/>
      <c r="D59" s="815"/>
      <c r="E59" s="815"/>
      <c r="F59" s="815"/>
      <c r="G59" s="815"/>
      <c r="H59" s="815"/>
      <c r="I59" s="815"/>
      <c r="J59" s="815"/>
      <c r="K59" s="815"/>
      <c r="L59" s="815"/>
      <c r="M59" s="815"/>
      <c r="N59" s="815"/>
      <c r="O59" s="815"/>
      <c r="P59" s="815"/>
      <c r="Q59" s="815"/>
      <c r="R59" s="815"/>
      <c r="S59" s="815"/>
      <c r="T59" s="815"/>
      <c r="U59" s="815"/>
      <c r="V59" s="815"/>
      <c r="W59" s="815"/>
      <c r="X59" s="815"/>
      <c r="Y59" s="815"/>
      <c r="Z59" s="815"/>
      <c r="AA59" s="815"/>
      <c r="AB59" s="815"/>
      <c r="AC59" s="815"/>
      <c r="AD59" s="815"/>
      <c r="AE59" s="815"/>
      <c r="AF59" s="815"/>
      <c r="AG59" s="815"/>
      <c r="AH59" s="815"/>
      <c r="AI59" s="815"/>
      <c r="AJ59" s="815"/>
      <c r="AK59" s="815"/>
      <c r="AL59" s="815"/>
      <c r="AM59" s="815"/>
      <c r="AN59" s="815"/>
      <c r="AO59" s="816"/>
      <c r="AP59" s="447"/>
      <c r="AQ59" s="447"/>
      <c r="AR59" s="447"/>
      <c r="AS59" s="447"/>
      <c r="AT59" s="447"/>
      <c r="AU59" s="447"/>
      <c r="AV59" s="447"/>
      <c r="AW59" s="447"/>
      <c r="AX59" s="727"/>
      <c r="AY59" s="728"/>
      <c r="AZ59" s="47"/>
      <c r="BA59" s="59"/>
      <c r="BB59" s="29"/>
      <c r="BC59" s="29"/>
      <c r="BD59" s="29"/>
      <c r="BE59" s="1430" t="e" vm="47">
        <v>#VALUE!</v>
      </c>
      <c r="BF59" s="27"/>
      <c r="BG59" s="404"/>
      <c r="BH59" s="405"/>
      <c r="BI59" s="406"/>
      <c r="BJ59" s="406"/>
      <c r="BK59" s="406"/>
      <c r="BL59" s="406"/>
      <c r="BM59" s="406"/>
      <c r="BN59" s="406"/>
      <c r="BO59" s="406"/>
      <c r="BP59" s="406"/>
      <c r="BQ59" s="400"/>
      <c r="BR59" s="404"/>
      <c r="BS59" s="405"/>
      <c r="BT59" s="406"/>
      <c r="BU59" s="406"/>
      <c r="BV59" s="406"/>
      <c r="BW59" s="406"/>
      <c r="BX59" s="406"/>
      <c r="BY59" s="406"/>
      <c r="BZ59" s="406"/>
      <c r="CA59" s="406"/>
      <c r="CB59" s="400"/>
      <c r="CC59" s="404"/>
      <c r="CD59" s="405"/>
      <c r="CE59" s="406"/>
      <c r="CF59" s="406"/>
      <c r="CG59" s="406"/>
      <c r="CH59" s="406"/>
      <c r="CI59" s="406"/>
      <c r="CJ59" s="406"/>
      <c r="CK59" s="406"/>
      <c r="CL59" s="406"/>
      <c r="CM59" s="400"/>
      <c r="CN59" s="404"/>
      <c r="CO59" s="405"/>
      <c r="CP59" s="406"/>
      <c r="CQ59" s="406"/>
      <c r="CR59" s="406"/>
      <c r="CS59" s="406"/>
      <c r="CT59" s="406"/>
      <c r="CU59" s="406"/>
      <c r="CV59" s="406"/>
      <c r="CW59" s="406"/>
      <c r="CX59" s="400"/>
      <c r="CY59" s="404"/>
      <c r="CZ59" s="405"/>
      <c r="DA59" s="406"/>
      <c r="DB59" s="406"/>
      <c r="DC59" s="406"/>
      <c r="DD59" s="406"/>
      <c r="DE59" s="406"/>
      <c r="DF59" s="406"/>
      <c r="DG59" s="406"/>
      <c r="DH59" s="406"/>
      <c r="DI59" s="400"/>
      <c r="DJ59" s="404"/>
      <c r="DK59" s="405"/>
      <c r="DL59" s="406"/>
      <c r="DM59" s="406"/>
      <c r="DN59" s="406"/>
      <c r="DO59" s="406"/>
      <c r="DP59" s="406"/>
      <c r="DQ59" s="406"/>
      <c r="DR59" s="406"/>
      <c r="DS59" s="406"/>
      <c r="DT59" s="400"/>
      <c r="DU59" s="404"/>
      <c r="DV59" s="405"/>
      <c r="DW59" s="406"/>
      <c r="DX59" s="406"/>
      <c r="DY59" s="406"/>
      <c r="DZ59" s="406"/>
      <c r="EA59" s="406"/>
      <c r="EB59" s="406"/>
      <c r="EC59" s="406"/>
      <c r="ED59" s="406"/>
      <c r="EE59" s="400"/>
      <c r="EF59" s="57"/>
      <c r="EG59" s="27"/>
      <c r="EH59" s="53"/>
      <c r="EI59" s="53"/>
      <c r="EJ59" s="53"/>
      <c r="EK59" s="53"/>
      <c r="EL59" s="53"/>
      <c r="EM59" s="53"/>
      <c r="EN59" s="53"/>
      <c r="EO59" s="53"/>
      <c r="EP59" s="68"/>
      <c r="EQ59" s="57"/>
      <c r="ER59" s="27"/>
      <c r="ES59" s="53"/>
      <c r="ET59" s="53"/>
      <c r="EU59" s="53"/>
      <c r="EV59" s="53"/>
      <c r="EW59" s="53"/>
      <c r="EX59" s="53"/>
      <c r="EY59" s="53"/>
      <c r="EZ59" s="53"/>
      <c r="FA59" s="68"/>
      <c r="FB59" s="57"/>
      <c r="FC59" s="27"/>
      <c r="FD59" s="53"/>
      <c r="FE59" s="53"/>
      <c r="FF59" s="53"/>
      <c r="FG59" s="53"/>
      <c r="FH59" s="53"/>
      <c r="FI59" s="53"/>
      <c r="FJ59" s="53"/>
      <c r="FK59" s="53"/>
      <c r="FL59" s="68"/>
      <c r="FM59" s="57"/>
      <c r="FN59" s="27"/>
      <c r="FO59" s="53"/>
      <c r="FP59" s="53"/>
      <c r="FQ59" s="53"/>
      <c r="FR59" s="53"/>
      <c r="FS59" s="53"/>
      <c r="FT59" s="53"/>
      <c r="FU59" s="53"/>
      <c r="FV59" s="53"/>
      <c r="FW59" s="68"/>
      <c r="FX59" s="57"/>
      <c r="FY59" s="27"/>
      <c r="FZ59" s="53"/>
      <c r="GA59" s="53"/>
      <c r="GB59" s="53"/>
      <c r="GC59" s="53"/>
      <c r="GD59" s="53"/>
      <c r="GE59" s="53"/>
      <c r="GF59" s="53"/>
      <c r="GG59" s="53"/>
      <c r="GH59" s="68"/>
      <c r="GI59" s="57"/>
      <c r="GJ59" s="27"/>
      <c r="GK59" s="53"/>
      <c r="GL59" s="53"/>
      <c r="GM59" s="53"/>
      <c r="GN59" s="53"/>
      <c r="GO59" s="53"/>
      <c r="GP59" s="53"/>
      <c r="GQ59" s="53"/>
      <c r="GR59" s="53"/>
      <c r="GS59" s="68"/>
      <c r="GT59" s="57"/>
      <c r="GU59" s="27"/>
      <c r="GV59" s="53"/>
      <c r="GW59" s="53"/>
      <c r="GX59" s="53"/>
      <c r="GY59" s="53"/>
      <c r="GZ59" s="53"/>
      <c r="HA59" s="53"/>
      <c r="HB59" s="53"/>
      <c r="HC59" s="53"/>
      <c r="HD59" s="68"/>
      <c r="HE59" s="57"/>
      <c r="HF59" s="27"/>
      <c r="HG59" s="53"/>
      <c r="HH59" s="53"/>
      <c r="HI59" s="53"/>
      <c r="HJ59" s="53"/>
      <c r="HK59" s="53"/>
      <c r="HL59" s="53"/>
      <c r="HM59" s="53"/>
      <c r="HN59" s="53"/>
      <c r="HO59" s="68"/>
      <c r="HP59" s="57"/>
      <c r="HQ59" s="27"/>
      <c r="HR59" s="53"/>
      <c r="HS59" s="53"/>
      <c r="HT59" s="53"/>
      <c r="HU59" s="53"/>
      <c r="HV59" s="53"/>
      <c r="HW59" s="53"/>
      <c r="HX59" s="53"/>
      <c r="HY59" s="53"/>
      <c r="HZ59" s="68"/>
      <c r="IA59" s="57"/>
      <c r="IB59" s="27"/>
      <c r="IC59" s="53"/>
      <c r="ID59" s="53"/>
      <c r="IE59" s="53"/>
      <c r="IF59" s="53"/>
      <c r="IG59" s="53"/>
      <c r="IH59" s="53"/>
      <c r="II59" s="53"/>
      <c r="IJ59" s="53"/>
      <c r="IK59" s="68"/>
      <c r="IL59" s="57"/>
      <c r="IM59" s="27"/>
      <c r="IN59" s="53"/>
      <c r="IO59" s="53"/>
      <c r="IP59" s="53"/>
      <c r="IQ59" s="53"/>
      <c r="IR59" s="53"/>
      <c r="IS59" s="53"/>
      <c r="IT59" s="53"/>
      <c r="IU59" s="53"/>
      <c r="IV59" s="68"/>
      <c r="IW59" s="47"/>
      <c r="IX59" s="728"/>
      <c r="IY59" s="731"/>
      <c r="IZ59" s="22"/>
      <c r="JA59" s="22"/>
      <c r="JB59" s="22"/>
      <c r="JC59" s="22"/>
      <c r="JD59" s="22"/>
      <c r="JE59" s="22"/>
      <c r="JF59" s="22"/>
      <c r="JG59" s="22"/>
      <c r="JH59" s="21"/>
      <c r="JI59" s="22"/>
      <c r="JJ59" s="22"/>
      <c r="JK59" s="22"/>
      <c r="JL59" s="22"/>
      <c r="JM59" s="22"/>
      <c r="JN59" s="22"/>
      <c r="JO59" s="22"/>
      <c r="JP59" s="22"/>
      <c r="JQ59" s="22"/>
      <c r="JR59" s="1345"/>
      <c r="JS59" s="1345"/>
      <c r="JT59" s="1345"/>
      <c r="JU59" s="1345"/>
      <c r="JV59" s="1345"/>
      <c r="JW59" s="1345"/>
      <c r="JX59" s="1345"/>
      <c r="JY59" s="1345"/>
      <c r="JZ59" s="1345"/>
      <c r="KA59" s="1345"/>
      <c r="KB59" s="1345"/>
      <c r="KC59" s="1345"/>
      <c r="KD59" s="1345"/>
      <c r="KE59" s="1345"/>
      <c r="KF59" s="1345"/>
      <c r="KG59" s="1345"/>
      <c r="KH59" s="1345"/>
      <c r="KI59" s="1345"/>
      <c r="KJ59" s="1345"/>
      <c r="KK59" s="1345"/>
      <c r="KL59" s="1345"/>
      <c r="KM59" s="1345"/>
      <c r="KN59" s="1345"/>
      <c r="KO59" s="1345"/>
      <c r="KP59" s="1345"/>
      <c r="KQ59" s="22"/>
      <c r="KR59" s="22"/>
      <c r="KS59" s="22"/>
      <c r="KT59" s="22"/>
      <c r="KU59" s="22"/>
      <c r="KV59" s="22"/>
      <c r="KW59" s="22"/>
      <c r="KX59" s="22"/>
      <c r="KY59" s="22"/>
      <c r="KZ59" s="22"/>
      <c r="LA59" s="22"/>
      <c r="LB59" s="22"/>
      <c r="LC59" s="22"/>
      <c r="LD59" s="22"/>
      <c r="LE59" s="22"/>
      <c r="LF59" s="22"/>
      <c r="LG59" s="22"/>
      <c r="LH59" s="22"/>
      <c r="LI59" s="22"/>
      <c r="LJ59" s="23"/>
    </row>
    <row r="60" spans="2:328" ht="3.65" customHeight="1">
      <c r="B60" s="814"/>
      <c r="C60" s="815"/>
      <c r="D60" s="815"/>
      <c r="E60" s="815"/>
      <c r="F60" s="815"/>
      <c r="G60" s="815"/>
      <c r="H60" s="815"/>
      <c r="I60" s="815"/>
      <c r="J60" s="815"/>
      <c r="K60" s="815"/>
      <c r="L60" s="815"/>
      <c r="M60" s="815"/>
      <c r="N60" s="815"/>
      <c r="O60" s="815"/>
      <c r="P60" s="815"/>
      <c r="Q60" s="815"/>
      <c r="R60" s="815"/>
      <c r="S60" s="815"/>
      <c r="T60" s="815"/>
      <c r="U60" s="815"/>
      <c r="V60" s="815"/>
      <c r="W60" s="815"/>
      <c r="X60" s="815"/>
      <c r="Y60" s="815"/>
      <c r="Z60" s="815"/>
      <c r="AA60" s="815"/>
      <c r="AB60" s="815"/>
      <c r="AC60" s="815"/>
      <c r="AD60" s="815"/>
      <c r="AE60" s="815"/>
      <c r="AF60" s="815"/>
      <c r="AG60" s="815"/>
      <c r="AH60" s="815"/>
      <c r="AI60" s="815"/>
      <c r="AJ60" s="815"/>
      <c r="AK60" s="815"/>
      <c r="AL60" s="815"/>
      <c r="AM60" s="815"/>
      <c r="AN60" s="815"/>
      <c r="AO60" s="816"/>
      <c r="AP60" s="447"/>
      <c r="AQ60" s="447"/>
      <c r="AR60" s="447"/>
      <c r="AS60" s="447"/>
      <c r="AT60" s="447"/>
      <c r="AU60" s="447"/>
      <c r="AV60" s="447"/>
      <c r="AW60" s="447"/>
      <c r="AX60" s="727"/>
      <c r="AY60" s="728"/>
      <c r="AZ60" s="47"/>
      <c r="BA60" s="59"/>
      <c r="BB60" s="56"/>
      <c r="BC60" s="56"/>
      <c r="BE60" s="1431"/>
      <c r="BF60" s="27"/>
      <c r="BG60" s="407"/>
      <c r="BH60" s="408"/>
      <c r="BI60" s="409"/>
      <c r="BJ60" s="409"/>
      <c r="BK60" s="409"/>
      <c r="BL60" s="409"/>
      <c r="BM60" s="409"/>
      <c r="BN60" s="409"/>
      <c r="BO60" s="409"/>
      <c r="BP60" s="409"/>
      <c r="BQ60" s="364"/>
      <c r="BR60" s="407"/>
      <c r="BS60" s="408"/>
      <c r="BT60" s="409"/>
      <c r="BU60" s="409"/>
      <c r="BV60" s="409"/>
      <c r="BW60" s="409"/>
      <c r="BX60" s="409"/>
      <c r="BY60" s="409"/>
      <c r="BZ60" s="409"/>
      <c r="CA60" s="409"/>
      <c r="CB60" s="364"/>
      <c r="CC60" s="407"/>
      <c r="CD60" s="408"/>
      <c r="CE60" s="409"/>
      <c r="CF60" s="409"/>
      <c r="CG60" s="409"/>
      <c r="CH60" s="409"/>
      <c r="CI60" s="409"/>
      <c r="CJ60" s="409"/>
      <c r="CK60" s="409"/>
      <c r="CL60" s="409"/>
      <c r="CM60" s="364"/>
      <c r="CN60" s="407"/>
      <c r="CO60" s="408"/>
      <c r="CP60" s="409"/>
      <c r="CQ60" s="409"/>
      <c r="CR60" s="409"/>
      <c r="CS60" s="409"/>
      <c r="CT60" s="409"/>
      <c r="CU60" s="409"/>
      <c r="CV60" s="409"/>
      <c r="CW60" s="409"/>
      <c r="CX60" s="364"/>
      <c r="CY60" s="407"/>
      <c r="CZ60" s="408"/>
      <c r="DA60" s="409"/>
      <c r="DB60" s="409"/>
      <c r="DC60" s="409"/>
      <c r="DD60" s="409"/>
      <c r="DE60" s="409"/>
      <c r="DF60" s="409"/>
      <c r="DG60" s="409"/>
      <c r="DH60" s="409"/>
      <c r="DI60" s="364"/>
      <c r="DJ60" s="407"/>
      <c r="DK60" s="408"/>
      <c r="DL60" s="409"/>
      <c r="DM60" s="409"/>
      <c r="DN60" s="409"/>
      <c r="DO60" s="409"/>
      <c r="DP60" s="409"/>
      <c r="DQ60" s="409"/>
      <c r="DR60" s="409"/>
      <c r="DS60" s="409"/>
      <c r="DT60" s="364"/>
      <c r="DU60" s="407"/>
      <c r="DV60" s="408"/>
      <c r="DW60" s="409"/>
      <c r="DX60" s="409"/>
      <c r="DY60" s="409"/>
      <c r="DZ60" s="409"/>
      <c r="EA60" s="409"/>
      <c r="EB60" s="409"/>
      <c r="EC60" s="409"/>
      <c r="ED60" s="409"/>
      <c r="EE60" s="364"/>
      <c r="EF60" s="111"/>
      <c r="EG60" s="112"/>
      <c r="EH60" s="107"/>
      <c r="EI60" s="107"/>
      <c r="EJ60" s="107"/>
      <c r="EK60" s="107"/>
      <c r="EL60" s="107"/>
      <c r="EM60" s="107"/>
      <c r="EN60" s="107"/>
      <c r="EO60" s="107"/>
      <c r="EP60" s="72"/>
      <c r="EQ60" s="111"/>
      <c r="ER60" s="112"/>
      <c r="ES60" s="107"/>
      <c r="ET60" s="107"/>
      <c r="EU60" s="107"/>
      <c r="EV60" s="107"/>
      <c r="EW60" s="107"/>
      <c r="EX60" s="107"/>
      <c r="EY60" s="107"/>
      <c r="EZ60" s="107"/>
      <c r="FA60" s="72"/>
      <c r="FB60" s="111"/>
      <c r="FC60" s="112"/>
      <c r="FD60" s="107"/>
      <c r="FE60" s="107"/>
      <c r="FF60" s="107"/>
      <c r="FG60" s="107"/>
      <c r="FH60" s="107"/>
      <c r="FI60" s="107"/>
      <c r="FJ60" s="107"/>
      <c r="FK60" s="107"/>
      <c r="FL60" s="72"/>
      <c r="FM60" s="111"/>
      <c r="FN60" s="112"/>
      <c r="FO60" s="107"/>
      <c r="FP60" s="107"/>
      <c r="FQ60" s="107"/>
      <c r="FR60" s="107"/>
      <c r="FS60" s="107"/>
      <c r="FT60" s="107"/>
      <c r="FU60" s="107"/>
      <c r="FV60" s="107"/>
      <c r="FW60" s="72"/>
      <c r="FX60" s="111"/>
      <c r="FY60" s="112"/>
      <c r="FZ60" s="107"/>
      <c r="GA60" s="107"/>
      <c r="GB60" s="107"/>
      <c r="GC60" s="107"/>
      <c r="GD60" s="107"/>
      <c r="GE60" s="107"/>
      <c r="GF60" s="107"/>
      <c r="GG60" s="107"/>
      <c r="GH60" s="72"/>
      <c r="GI60" s="111"/>
      <c r="GJ60" s="112"/>
      <c r="GK60" s="107"/>
      <c r="GL60" s="107"/>
      <c r="GM60" s="107"/>
      <c r="GN60" s="107"/>
      <c r="GO60" s="107"/>
      <c r="GP60" s="107"/>
      <c r="GQ60" s="107"/>
      <c r="GR60" s="107"/>
      <c r="GS60" s="72"/>
      <c r="GT60" s="111"/>
      <c r="GU60" s="112"/>
      <c r="GV60" s="107"/>
      <c r="GW60" s="107"/>
      <c r="GX60" s="107"/>
      <c r="GY60" s="107"/>
      <c r="GZ60" s="107"/>
      <c r="HA60" s="107"/>
      <c r="HB60" s="107"/>
      <c r="HC60" s="107"/>
      <c r="HD60" s="72"/>
      <c r="HE60" s="111"/>
      <c r="HF60" s="112"/>
      <c r="HG60" s="107"/>
      <c r="HH60" s="107"/>
      <c r="HI60" s="107"/>
      <c r="HJ60" s="107"/>
      <c r="HK60" s="107"/>
      <c r="HL60" s="107"/>
      <c r="HM60" s="107"/>
      <c r="HN60" s="107"/>
      <c r="HO60" s="72"/>
      <c r="HP60" s="111"/>
      <c r="HQ60" s="112"/>
      <c r="HR60" s="107"/>
      <c r="HS60" s="107"/>
      <c r="HT60" s="107"/>
      <c r="HU60" s="107"/>
      <c r="HV60" s="107"/>
      <c r="HW60" s="107"/>
      <c r="HX60" s="107"/>
      <c r="HY60" s="107"/>
      <c r="HZ60" s="72"/>
      <c r="IA60" s="111"/>
      <c r="IB60" s="112"/>
      <c r="IC60" s="107"/>
      <c r="ID60" s="107"/>
      <c r="IE60" s="107"/>
      <c r="IF60" s="107"/>
      <c r="IG60" s="107"/>
      <c r="IH60" s="107"/>
      <c r="II60" s="107"/>
      <c r="IJ60" s="107"/>
      <c r="IK60" s="72"/>
      <c r="IL60" s="111"/>
      <c r="IM60" s="112"/>
      <c r="IN60" s="107"/>
      <c r="IO60" s="107"/>
      <c r="IP60" s="107"/>
      <c r="IQ60" s="107"/>
      <c r="IR60" s="107"/>
      <c r="IS60" s="107"/>
      <c r="IT60" s="107"/>
      <c r="IU60" s="107"/>
      <c r="IV60" s="72"/>
      <c r="IW60" s="47"/>
      <c r="IX60" s="728"/>
      <c r="IY60" s="731"/>
      <c r="IZ60" s="22"/>
      <c r="JA60" s="22"/>
      <c r="JB60" s="22"/>
      <c r="JC60" s="22"/>
      <c r="JD60" s="22"/>
      <c r="JE60" s="22"/>
      <c r="JF60" s="22"/>
      <c r="JG60" s="22"/>
      <c r="JH60" s="21"/>
      <c r="JI60" s="22"/>
      <c r="JJ60" s="22"/>
      <c r="JK60" s="22"/>
      <c r="JL60" s="22"/>
      <c r="JM60" s="22"/>
      <c r="JN60" s="22"/>
      <c r="JO60" s="22"/>
      <c r="JP60" s="22"/>
      <c r="JQ60" s="22"/>
      <c r="JR60" s="1345"/>
      <c r="JS60" s="1345"/>
      <c r="JT60" s="1345"/>
      <c r="JU60" s="1345"/>
      <c r="JV60" s="1345"/>
      <c r="JW60" s="1345"/>
      <c r="JX60" s="1345"/>
      <c r="JY60" s="1345"/>
      <c r="JZ60" s="1345"/>
      <c r="KA60" s="1345"/>
      <c r="KB60" s="1345"/>
      <c r="KC60" s="1345"/>
      <c r="KD60" s="1345"/>
      <c r="KE60" s="1345"/>
      <c r="KF60" s="1345"/>
      <c r="KG60" s="1345"/>
      <c r="KH60" s="1345"/>
      <c r="KI60" s="1345"/>
      <c r="KJ60" s="1345"/>
      <c r="KK60" s="1345"/>
      <c r="KL60" s="1345"/>
      <c r="KM60" s="1345"/>
      <c r="KN60" s="1345"/>
      <c r="KO60" s="1345"/>
      <c r="KP60" s="1345"/>
      <c r="KQ60" s="22"/>
      <c r="KR60" s="22"/>
      <c r="KS60" s="22"/>
      <c r="KT60" s="22"/>
      <c r="KU60" s="22"/>
      <c r="KV60" s="22"/>
      <c r="KW60" s="22"/>
      <c r="KX60" s="22"/>
      <c r="KY60" s="22"/>
      <c r="KZ60" s="22"/>
      <c r="LA60" s="22"/>
      <c r="LB60" s="22"/>
      <c r="LC60" s="22"/>
      <c r="LD60" s="22"/>
      <c r="LE60" s="22"/>
      <c r="LF60" s="22"/>
      <c r="LG60" s="22"/>
      <c r="LH60" s="22"/>
      <c r="LI60" s="22"/>
      <c r="LJ60" s="23"/>
    </row>
    <row r="61" spans="2:328" ht="3.65" customHeight="1" thickBot="1">
      <c r="B61" s="817"/>
      <c r="C61" s="818"/>
      <c r="D61" s="818"/>
      <c r="E61" s="818"/>
      <c r="F61" s="818"/>
      <c r="G61" s="818"/>
      <c r="H61" s="818"/>
      <c r="I61" s="818"/>
      <c r="J61" s="818"/>
      <c r="K61" s="818"/>
      <c r="L61" s="818"/>
      <c r="M61" s="818"/>
      <c r="N61" s="818"/>
      <c r="O61" s="818"/>
      <c r="P61" s="818"/>
      <c r="Q61" s="818"/>
      <c r="R61" s="818"/>
      <c r="S61" s="818"/>
      <c r="T61" s="818"/>
      <c r="U61" s="818"/>
      <c r="V61" s="818"/>
      <c r="W61" s="818"/>
      <c r="X61" s="818"/>
      <c r="Y61" s="818"/>
      <c r="Z61" s="818"/>
      <c r="AA61" s="818"/>
      <c r="AB61" s="818"/>
      <c r="AC61" s="818"/>
      <c r="AD61" s="818"/>
      <c r="AE61" s="818"/>
      <c r="AF61" s="818"/>
      <c r="AG61" s="818"/>
      <c r="AH61" s="818"/>
      <c r="AI61" s="818"/>
      <c r="AJ61" s="818"/>
      <c r="AK61" s="818"/>
      <c r="AL61" s="818"/>
      <c r="AM61" s="818"/>
      <c r="AN61" s="818"/>
      <c r="AO61" s="819"/>
      <c r="AP61" s="448" t="str">
        <f>MID(BG61,1,1)</f>
        <v>I</v>
      </c>
      <c r="AQ61" s="447"/>
      <c r="AR61" s="444"/>
      <c r="AS61" s="448" t="str">
        <f>IFERROR(_xlfn.IFS(BR61="Mini Breaker","MB",BR61="GoPact","GP",BR61="EZC 100","EZ1",BR61="EZC 250","EZ2",BR61="CVS/NSX 250","CV2",BR61="CVS/NSX/EZC 630","CV6",BR61="NS 1600","NS1",BR61="NW/MTZ 4000","NW4",BR61="Conmutador PEQ.","CP",BR61="Conmutador MED.","CM",BR61="Conmutador GRA.","CG",BR61="Contactores","CK"),"")</f>
        <v>NW4</v>
      </c>
      <c r="AT61" s="444"/>
      <c r="AU61" s="447"/>
      <c r="AV61" s="448" t="str">
        <f>IFERROR(_xlfn.IFS(CC61="Horizontal","H",CC61="Horizontal COMPUESTA","HC",CC61="Vertical","V",CC61="Vertical Compacta","VC",CC61="Vertical Extendida","VE"),"")</f>
        <v>V</v>
      </c>
      <c r="AW61" s="447"/>
      <c r="AX61" s="727"/>
      <c r="AY61" s="728"/>
      <c r="AZ61" s="47"/>
      <c r="BA61" s="1403" t="s">
        <v>992</v>
      </c>
      <c r="BB61" s="1404"/>
      <c r="BC61" s="1404"/>
      <c r="BD61" s="1409">
        <v>1</v>
      </c>
      <c r="BE61" s="1409"/>
      <c r="BF61" s="1410"/>
      <c r="BG61" s="955" t="s">
        <v>156</v>
      </c>
      <c r="BH61" s="939"/>
      <c r="BI61" s="939"/>
      <c r="BJ61" s="939"/>
      <c r="BK61" s="939"/>
      <c r="BL61" s="939"/>
      <c r="BM61" s="939"/>
      <c r="BN61" s="939"/>
      <c r="BO61" s="939"/>
      <c r="BP61" s="939"/>
      <c r="BQ61" s="940"/>
      <c r="BR61" s="955" t="s">
        <v>1004</v>
      </c>
      <c r="BS61" s="939"/>
      <c r="BT61" s="939"/>
      <c r="BU61" s="939"/>
      <c r="BV61" s="939"/>
      <c r="BW61" s="939"/>
      <c r="BX61" s="939"/>
      <c r="BY61" s="939"/>
      <c r="BZ61" s="939"/>
      <c r="CA61" s="939"/>
      <c r="CB61" s="940"/>
      <c r="CC61" s="955" t="s">
        <v>299</v>
      </c>
      <c r="CD61" s="939"/>
      <c r="CE61" s="939"/>
      <c r="CF61" s="939"/>
      <c r="CG61" s="939"/>
      <c r="CH61" s="939"/>
      <c r="CI61" s="939"/>
      <c r="CJ61" s="939"/>
      <c r="CK61" s="939"/>
      <c r="CL61" s="939"/>
      <c r="CM61" s="940"/>
      <c r="CN61" s="955" t="s">
        <v>1009</v>
      </c>
      <c r="CO61" s="939"/>
      <c r="CP61" s="939"/>
      <c r="CQ61" s="939"/>
      <c r="CR61" s="939"/>
      <c r="CS61" s="939"/>
      <c r="CT61" s="939"/>
      <c r="CU61" s="939"/>
      <c r="CV61" s="939"/>
      <c r="CW61" s="939"/>
      <c r="CX61" s="940"/>
      <c r="CY61" s="955" t="s">
        <v>997</v>
      </c>
      <c r="CZ61" s="939"/>
      <c r="DA61" s="939"/>
      <c r="DB61" s="939"/>
      <c r="DC61" s="939"/>
      <c r="DD61" s="939"/>
      <c r="DE61" s="939"/>
      <c r="DF61" s="939"/>
      <c r="DG61" s="939"/>
      <c r="DH61" s="939"/>
      <c r="DI61" s="940"/>
      <c r="DJ61" s="1188" t="s">
        <v>1010</v>
      </c>
      <c r="DK61" s="1189"/>
      <c r="DL61" s="1189"/>
      <c r="DM61" s="1189"/>
      <c r="DN61" s="1189"/>
      <c r="DO61" s="1070">
        <v>1</v>
      </c>
      <c r="DP61" s="1070"/>
      <c r="DQ61" s="1070"/>
      <c r="DR61" s="1070"/>
      <c r="DS61" s="1070"/>
      <c r="DT61" s="1071"/>
      <c r="DU61" s="1358" t="s">
        <v>162</v>
      </c>
      <c r="DV61" s="1167"/>
      <c r="DW61" s="1167"/>
      <c r="DX61" s="1167"/>
      <c r="DY61" s="1167"/>
      <c r="DZ61" s="1167"/>
      <c r="EA61" s="1167"/>
      <c r="EB61" s="1167"/>
      <c r="EC61" s="1167"/>
      <c r="ED61" s="1167"/>
      <c r="EE61" s="1168"/>
      <c r="EF61" s="1361"/>
      <c r="EG61" s="1361"/>
      <c r="EH61" s="1364" t="s">
        <v>162</v>
      </c>
      <c r="EI61" s="1364"/>
      <c r="EJ61" s="1364"/>
      <c r="EK61" s="1364"/>
      <c r="EL61" s="1364"/>
      <c r="EM61" s="1364"/>
      <c r="EN61" s="1364"/>
      <c r="EO61" s="1367" t="b">
        <v>0</v>
      </c>
      <c r="EP61" s="1368"/>
      <c r="EQ61" s="1361"/>
      <c r="ER61" s="1361"/>
      <c r="ES61" s="1364" t="s">
        <v>162</v>
      </c>
      <c r="ET61" s="1364"/>
      <c r="EU61" s="1364"/>
      <c r="EV61" s="1364"/>
      <c r="EW61" s="1364"/>
      <c r="EX61" s="1364"/>
      <c r="EY61" s="1364"/>
      <c r="EZ61" s="1367" t="b">
        <v>0</v>
      </c>
      <c r="FA61" s="1368"/>
      <c r="FB61" s="1361"/>
      <c r="FC61" s="1361"/>
      <c r="FD61" s="1364" t="s">
        <v>162</v>
      </c>
      <c r="FE61" s="1364"/>
      <c r="FF61" s="1364"/>
      <c r="FG61" s="1364"/>
      <c r="FH61" s="1364"/>
      <c r="FI61" s="1364"/>
      <c r="FJ61" s="1364"/>
      <c r="FK61" s="1367" t="b">
        <v>0</v>
      </c>
      <c r="FL61" s="1368"/>
      <c r="FM61" s="1361"/>
      <c r="FN61" s="1361"/>
      <c r="FO61" s="1364" t="str">
        <f>IFERROR(VLOOKUP(AP63,BD!$AD$6:$AY$62,19,FALSE),"-")</f>
        <v>021300</v>
      </c>
      <c r="FP61" s="1364"/>
      <c r="FQ61" s="1364"/>
      <c r="FR61" s="1364"/>
      <c r="FS61" s="1364"/>
      <c r="FT61" s="1364"/>
      <c r="FU61" s="1364"/>
      <c r="FV61" s="1367" t="b">
        <v>0</v>
      </c>
      <c r="FW61" s="1368"/>
      <c r="FX61" s="1361"/>
      <c r="FY61" s="1361"/>
      <c r="FZ61" s="1364" t="str">
        <f>IFERROR(VLOOKUP(AP63,BD!$AD$6:$AY$62,20,FALSE),"-")</f>
        <v>024025</v>
      </c>
      <c r="GA61" s="1364"/>
      <c r="GB61" s="1364"/>
      <c r="GC61" s="1364"/>
      <c r="GD61" s="1364"/>
      <c r="GE61" s="1364"/>
      <c r="GF61" s="1364"/>
      <c r="GG61" s="1367" t="b">
        <v>0</v>
      </c>
      <c r="GH61" s="1368"/>
      <c r="GI61" s="1361"/>
      <c r="GJ61" s="1361"/>
      <c r="GK61" s="1364" t="s">
        <v>162</v>
      </c>
      <c r="GL61" s="1364"/>
      <c r="GM61" s="1364"/>
      <c r="GN61" s="1364"/>
      <c r="GO61" s="1364"/>
      <c r="GP61" s="1364"/>
      <c r="GQ61" s="1364"/>
      <c r="GR61" s="1367" t="b">
        <v>0</v>
      </c>
      <c r="GS61" s="1368"/>
      <c r="GT61" s="1361"/>
      <c r="GU61" s="1361"/>
      <c r="GV61" s="1364" t="s">
        <v>162</v>
      </c>
      <c r="GW61" s="1364"/>
      <c r="GX61" s="1364"/>
      <c r="GY61" s="1364"/>
      <c r="GZ61" s="1364"/>
      <c r="HA61" s="1364"/>
      <c r="HB61" s="1364"/>
      <c r="HC61" s="1367" t="b">
        <v>0</v>
      </c>
      <c r="HD61" s="1368"/>
      <c r="HE61" s="1361"/>
      <c r="HF61" s="1361"/>
      <c r="HG61" s="1364" t="s">
        <v>162</v>
      </c>
      <c r="HH61" s="1364"/>
      <c r="HI61" s="1364"/>
      <c r="HJ61" s="1364"/>
      <c r="HK61" s="1364"/>
      <c r="HL61" s="1364"/>
      <c r="HM61" s="1364"/>
      <c r="HN61" s="1367" t="b">
        <v>0</v>
      </c>
      <c r="HO61" s="1368"/>
      <c r="HP61" s="1361"/>
      <c r="HQ61" s="1361"/>
      <c r="HR61" s="1364" t="str">
        <f>IF(BG61="Abatible",_xlfn.IFS($AP$43="W2","023050",$AP$43="W3","023051",$AP$43="W4","023052",$AP$43="W5","023053"),"-")</f>
        <v>-</v>
      </c>
      <c r="HS61" s="1364"/>
      <c r="HT61" s="1364"/>
      <c r="HU61" s="1364"/>
      <c r="HV61" s="1364"/>
      <c r="HW61" s="1364"/>
      <c r="HX61" s="1364"/>
      <c r="HY61" s="1367"/>
      <c r="HZ61" s="1368"/>
      <c r="IA61" s="1427" t="b">
        <v>0</v>
      </c>
      <c r="IB61" s="1427"/>
      <c r="IC61" s="1364" t="s">
        <v>162</v>
      </c>
      <c r="ID61" s="1364"/>
      <c r="IE61" s="1364"/>
      <c r="IF61" s="1364"/>
      <c r="IG61" s="1364"/>
      <c r="IH61" s="1364"/>
      <c r="II61" s="1364"/>
      <c r="IJ61" s="1367" t="b">
        <v>0</v>
      </c>
      <c r="IK61" s="1368"/>
      <c r="IL61" s="1427" t="b">
        <v>0</v>
      </c>
      <c r="IM61" s="1427"/>
      <c r="IN61" s="1364" t="str">
        <f>IF(IL61=TRUE,"089879","-")</f>
        <v>-</v>
      </c>
      <c r="IO61" s="1364"/>
      <c r="IP61" s="1364"/>
      <c r="IQ61" s="1364"/>
      <c r="IR61" s="1364"/>
      <c r="IS61" s="1364"/>
      <c r="IT61" s="1364"/>
      <c r="IU61" s="1367" t="b">
        <v>0</v>
      </c>
      <c r="IV61" s="1368"/>
      <c r="IW61" s="47"/>
      <c r="IX61" s="728"/>
      <c r="IY61" s="731"/>
      <c r="IZ61" s="22"/>
      <c r="JA61" s="22"/>
      <c r="JB61" s="22"/>
      <c r="JC61" s="22"/>
      <c r="JD61" s="22"/>
      <c r="JE61" s="22"/>
      <c r="JF61" s="22"/>
      <c r="JG61" s="22"/>
      <c r="JH61" s="21"/>
      <c r="JI61" s="22"/>
      <c r="JJ61" s="22"/>
      <c r="JK61" s="22"/>
      <c r="JL61" s="22"/>
      <c r="JM61" s="22"/>
      <c r="JN61" s="22"/>
      <c r="JO61" s="22"/>
      <c r="JP61" s="22"/>
      <c r="JQ61" s="22"/>
      <c r="JR61" s="1345"/>
      <c r="JS61" s="1345"/>
      <c r="JT61" s="1345"/>
      <c r="JU61" s="1345"/>
      <c r="JV61" s="1345"/>
      <c r="JW61" s="1345"/>
      <c r="JX61" s="1345"/>
      <c r="JY61" s="1345"/>
      <c r="JZ61" s="1345"/>
      <c r="KA61" s="1345"/>
      <c r="KB61" s="1345"/>
      <c r="KC61" s="1345"/>
      <c r="KD61" s="1345"/>
      <c r="KE61" s="1345"/>
      <c r="KF61" s="1345"/>
      <c r="KG61" s="1345"/>
      <c r="KH61" s="1345"/>
      <c r="KI61" s="1345"/>
      <c r="KJ61" s="1345"/>
      <c r="KK61" s="1345"/>
      <c r="KL61" s="1345"/>
      <c r="KM61" s="1345"/>
      <c r="KN61" s="1345"/>
      <c r="KO61" s="1345"/>
      <c r="KP61" s="1345"/>
      <c r="KQ61" s="22"/>
      <c r="KR61" s="22"/>
      <c r="KS61" s="22"/>
      <c r="KT61" s="22"/>
      <c r="KU61" s="22"/>
      <c r="KV61" s="22"/>
      <c r="KW61" s="22"/>
      <c r="KX61" s="22"/>
      <c r="KY61" s="22"/>
      <c r="KZ61" s="22"/>
      <c r="LA61" s="22"/>
      <c r="LB61" s="22"/>
      <c r="LC61" s="22"/>
      <c r="LD61" s="22"/>
      <c r="LE61" s="22"/>
      <c r="LF61" s="22"/>
      <c r="LG61" s="22"/>
      <c r="LH61" s="22"/>
      <c r="LI61" s="22"/>
      <c r="LJ61" s="23"/>
    </row>
    <row r="62" spans="2:328" ht="3.65" customHeight="1" thickTop="1"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3"/>
      <c r="AP62" s="448" t="str">
        <f>MID(CN61,1,1)</f>
        <v>F</v>
      </c>
      <c r="AQ62" s="447"/>
      <c r="AR62" s="447"/>
      <c r="AS62" s="448" t="str">
        <f>IFERROR(MID(CY61,1,1),"")</f>
        <v>M</v>
      </c>
      <c r="AT62" s="447"/>
      <c r="AU62" s="447"/>
      <c r="AV62" s="448" t="str" cm="1">
        <f t="array" ref="AV62">IF(BR61="NW/MTZ 4000",_xlfn.IFS(AP45="10 - 65","D2",AP45="10 - 85","D1"),"")</f>
        <v>D2</v>
      </c>
      <c r="AW62" s="447"/>
      <c r="AX62" s="727"/>
      <c r="AY62" s="728"/>
      <c r="AZ62" s="728" t="e" vm="3">
        <v>#VALUE!</v>
      </c>
      <c r="BA62" s="1405"/>
      <c r="BB62" s="1406"/>
      <c r="BC62" s="1406"/>
      <c r="BD62" s="1411"/>
      <c r="BE62" s="1411"/>
      <c r="BF62" s="1412"/>
      <c r="BG62" s="956"/>
      <c r="BH62" s="941"/>
      <c r="BI62" s="941"/>
      <c r="BJ62" s="941"/>
      <c r="BK62" s="941"/>
      <c r="BL62" s="941"/>
      <c r="BM62" s="941"/>
      <c r="BN62" s="941"/>
      <c r="BO62" s="941"/>
      <c r="BP62" s="941"/>
      <c r="BQ62" s="942"/>
      <c r="BR62" s="956"/>
      <c r="BS62" s="941"/>
      <c r="BT62" s="941"/>
      <c r="BU62" s="941"/>
      <c r="BV62" s="941"/>
      <c r="BW62" s="941"/>
      <c r="BX62" s="941"/>
      <c r="BY62" s="941"/>
      <c r="BZ62" s="941"/>
      <c r="CA62" s="941"/>
      <c r="CB62" s="942"/>
      <c r="CC62" s="956"/>
      <c r="CD62" s="941"/>
      <c r="CE62" s="941"/>
      <c r="CF62" s="941"/>
      <c r="CG62" s="941"/>
      <c r="CH62" s="941"/>
      <c r="CI62" s="941"/>
      <c r="CJ62" s="941"/>
      <c r="CK62" s="941"/>
      <c r="CL62" s="941"/>
      <c r="CM62" s="942"/>
      <c r="CN62" s="956"/>
      <c r="CO62" s="941"/>
      <c r="CP62" s="941"/>
      <c r="CQ62" s="941"/>
      <c r="CR62" s="941"/>
      <c r="CS62" s="941"/>
      <c r="CT62" s="941"/>
      <c r="CU62" s="941"/>
      <c r="CV62" s="941"/>
      <c r="CW62" s="941"/>
      <c r="CX62" s="942"/>
      <c r="CY62" s="956"/>
      <c r="CZ62" s="941"/>
      <c r="DA62" s="941"/>
      <c r="DB62" s="941"/>
      <c r="DC62" s="941"/>
      <c r="DD62" s="941"/>
      <c r="DE62" s="941"/>
      <c r="DF62" s="941"/>
      <c r="DG62" s="941"/>
      <c r="DH62" s="941"/>
      <c r="DI62" s="942"/>
      <c r="DJ62" s="1190"/>
      <c r="DK62" s="1191"/>
      <c r="DL62" s="1191"/>
      <c r="DM62" s="1191"/>
      <c r="DN62" s="1191"/>
      <c r="DO62" s="1072"/>
      <c r="DP62" s="1072"/>
      <c r="DQ62" s="1072"/>
      <c r="DR62" s="1072"/>
      <c r="DS62" s="1072"/>
      <c r="DT62" s="1073"/>
      <c r="DU62" s="1359"/>
      <c r="DV62" s="1169"/>
      <c r="DW62" s="1169"/>
      <c r="DX62" s="1169"/>
      <c r="DY62" s="1169"/>
      <c r="DZ62" s="1169"/>
      <c r="EA62" s="1169"/>
      <c r="EB62" s="1169"/>
      <c r="EC62" s="1169"/>
      <c r="ED62" s="1169"/>
      <c r="EE62" s="1170"/>
      <c r="EF62" s="1362"/>
      <c r="EG62" s="1362"/>
      <c r="EH62" s="1365"/>
      <c r="EI62" s="1365"/>
      <c r="EJ62" s="1365"/>
      <c r="EK62" s="1365"/>
      <c r="EL62" s="1365"/>
      <c r="EM62" s="1365"/>
      <c r="EN62" s="1365"/>
      <c r="EO62" s="1369"/>
      <c r="EP62" s="1370"/>
      <c r="EQ62" s="1362"/>
      <c r="ER62" s="1362"/>
      <c r="ES62" s="1365"/>
      <c r="ET62" s="1365"/>
      <c r="EU62" s="1365"/>
      <c r="EV62" s="1365"/>
      <c r="EW62" s="1365"/>
      <c r="EX62" s="1365"/>
      <c r="EY62" s="1365"/>
      <c r="EZ62" s="1369"/>
      <c r="FA62" s="1370"/>
      <c r="FB62" s="1362"/>
      <c r="FC62" s="1362"/>
      <c r="FD62" s="1365"/>
      <c r="FE62" s="1365"/>
      <c r="FF62" s="1365"/>
      <c r="FG62" s="1365"/>
      <c r="FH62" s="1365"/>
      <c r="FI62" s="1365"/>
      <c r="FJ62" s="1365"/>
      <c r="FK62" s="1369"/>
      <c r="FL62" s="1370"/>
      <c r="FM62" s="1362"/>
      <c r="FN62" s="1362"/>
      <c r="FO62" s="1365"/>
      <c r="FP62" s="1365"/>
      <c r="FQ62" s="1365"/>
      <c r="FR62" s="1365"/>
      <c r="FS62" s="1365"/>
      <c r="FT62" s="1365"/>
      <c r="FU62" s="1365"/>
      <c r="FV62" s="1369"/>
      <c r="FW62" s="1370"/>
      <c r="FX62" s="1362"/>
      <c r="FY62" s="1362"/>
      <c r="FZ62" s="1365"/>
      <c r="GA62" s="1365"/>
      <c r="GB62" s="1365"/>
      <c r="GC62" s="1365"/>
      <c r="GD62" s="1365"/>
      <c r="GE62" s="1365"/>
      <c r="GF62" s="1365"/>
      <c r="GG62" s="1369"/>
      <c r="GH62" s="1370"/>
      <c r="GI62" s="1362"/>
      <c r="GJ62" s="1362"/>
      <c r="GK62" s="1365"/>
      <c r="GL62" s="1365"/>
      <c r="GM62" s="1365"/>
      <c r="GN62" s="1365"/>
      <c r="GO62" s="1365"/>
      <c r="GP62" s="1365"/>
      <c r="GQ62" s="1365"/>
      <c r="GR62" s="1369"/>
      <c r="GS62" s="1370"/>
      <c r="GT62" s="1362"/>
      <c r="GU62" s="1362"/>
      <c r="GV62" s="1365"/>
      <c r="GW62" s="1365"/>
      <c r="GX62" s="1365"/>
      <c r="GY62" s="1365"/>
      <c r="GZ62" s="1365"/>
      <c r="HA62" s="1365"/>
      <c r="HB62" s="1365"/>
      <c r="HC62" s="1369"/>
      <c r="HD62" s="1370"/>
      <c r="HE62" s="1362"/>
      <c r="HF62" s="1362"/>
      <c r="HG62" s="1365"/>
      <c r="HH62" s="1365"/>
      <c r="HI62" s="1365"/>
      <c r="HJ62" s="1365"/>
      <c r="HK62" s="1365"/>
      <c r="HL62" s="1365"/>
      <c r="HM62" s="1365"/>
      <c r="HN62" s="1369"/>
      <c r="HO62" s="1370"/>
      <c r="HP62" s="1362"/>
      <c r="HQ62" s="1362"/>
      <c r="HR62" s="1365"/>
      <c r="HS62" s="1365"/>
      <c r="HT62" s="1365"/>
      <c r="HU62" s="1365"/>
      <c r="HV62" s="1365"/>
      <c r="HW62" s="1365"/>
      <c r="HX62" s="1365"/>
      <c r="HY62" s="1369"/>
      <c r="HZ62" s="1370"/>
      <c r="IA62" s="1428"/>
      <c r="IB62" s="1428"/>
      <c r="IC62" s="1365"/>
      <c r="ID62" s="1365"/>
      <c r="IE62" s="1365"/>
      <c r="IF62" s="1365"/>
      <c r="IG62" s="1365"/>
      <c r="IH62" s="1365"/>
      <c r="II62" s="1365"/>
      <c r="IJ62" s="1369"/>
      <c r="IK62" s="1370"/>
      <c r="IL62" s="1428"/>
      <c r="IM62" s="1428"/>
      <c r="IN62" s="1365"/>
      <c r="IO62" s="1365"/>
      <c r="IP62" s="1365"/>
      <c r="IQ62" s="1365"/>
      <c r="IR62" s="1365"/>
      <c r="IS62" s="1365"/>
      <c r="IT62" s="1365"/>
      <c r="IU62" s="1369"/>
      <c r="IV62" s="1370"/>
      <c r="IW62" s="728"/>
      <c r="IX62" s="728"/>
      <c r="IY62" s="731"/>
      <c r="IZ62" s="22"/>
      <c r="JA62" s="22"/>
      <c r="JB62" s="22"/>
      <c r="JC62" s="22"/>
      <c r="JD62" s="22"/>
      <c r="JE62" s="22"/>
      <c r="JF62" s="22"/>
      <c r="JG62" s="22"/>
      <c r="JH62" s="21"/>
      <c r="JI62" s="22"/>
      <c r="JJ62" s="22"/>
      <c r="JK62" s="22"/>
      <c r="JL62" s="22"/>
      <c r="JM62" s="22"/>
      <c r="JN62" s="22"/>
      <c r="JO62" s="22"/>
      <c r="JP62" s="22"/>
      <c r="JQ62" s="22"/>
      <c r="JR62" s="1345"/>
      <c r="JS62" s="1345"/>
      <c r="JT62" s="1345"/>
      <c r="JU62" s="1345"/>
      <c r="JV62" s="1345"/>
      <c r="JW62" s="1345"/>
      <c r="JX62" s="1345"/>
      <c r="JY62" s="1345"/>
      <c r="JZ62" s="1345"/>
      <c r="KA62" s="1345"/>
      <c r="KB62" s="1345"/>
      <c r="KC62" s="1345"/>
      <c r="KD62" s="1345"/>
      <c r="KE62" s="1345"/>
      <c r="KF62" s="1345"/>
      <c r="KG62" s="1345"/>
      <c r="KH62" s="1345"/>
      <c r="KI62" s="1345"/>
      <c r="KJ62" s="1345"/>
      <c r="KK62" s="1345"/>
      <c r="KL62" s="1345"/>
      <c r="KM62" s="1345"/>
      <c r="KN62" s="1345"/>
      <c r="KO62" s="1345"/>
      <c r="KP62" s="1345"/>
      <c r="KQ62" s="22"/>
      <c r="KR62" s="22"/>
      <c r="KS62" s="22"/>
      <c r="KT62" s="22"/>
      <c r="KU62" s="22"/>
      <c r="KV62" s="22"/>
      <c r="KW62" s="22"/>
      <c r="KX62" s="22"/>
      <c r="KY62" s="22"/>
      <c r="KZ62" s="22"/>
      <c r="LA62" s="22"/>
      <c r="LB62" s="22"/>
      <c r="LC62" s="22"/>
      <c r="LD62" s="22"/>
      <c r="LE62" s="22"/>
      <c r="LF62" s="22"/>
      <c r="LG62" s="22"/>
      <c r="LH62" s="22"/>
      <c r="LI62" s="22"/>
      <c r="LJ62" s="23"/>
    </row>
    <row r="63" spans="2:328" ht="3.65" customHeight="1"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3"/>
      <c r="AP63" s="448" t="str">
        <f>AP61&amp;AS61&amp;AV61&amp;AP62&amp;AS62&amp;$AP$43&amp;DU61&amp;AV62</f>
        <v>INW4VFMW3-D2</v>
      </c>
      <c r="AQ63" s="444"/>
      <c r="AR63" s="447"/>
      <c r="AS63" s="448" t="str">
        <f>IF(BR61="NW/MTZ 4000","NW","")</f>
        <v>NW</v>
      </c>
      <c r="AT63" s="447"/>
      <c r="AU63" s="447"/>
      <c r="AV63" s="448">
        <f>IFERROR(IF(AS63="NW",0,VLOOKUP(AP63,BD!$AD$6:$AY$62,21,FALSE)),0)</f>
        <v>0</v>
      </c>
      <c r="AW63" s="447"/>
      <c r="AX63" s="727"/>
      <c r="AY63" s="728"/>
      <c r="AZ63" s="728"/>
      <c r="BA63" s="1405"/>
      <c r="BB63" s="1406"/>
      <c r="BC63" s="1406"/>
      <c r="BD63" s="1411"/>
      <c r="BE63" s="1411"/>
      <c r="BF63" s="1412"/>
      <c r="BG63" s="956"/>
      <c r="BH63" s="941"/>
      <c r="BI63" s="941"/>
      <c r="BJ63" s="941"/>
      <c r="BK63" s="941"/>
      <c r="BL63" s="941"/>
      <c r="BM63" s="941"/>
      <c r="BN63" s="941"/>
      <c r="BO63" s="941"/>
      <c r="BP63" s="941"/>
      <c r="BQ63" s="942"/>
      <c r="BR63" s="956"/>
      <c r="BS63" s="941"/>
      <c r="BT63" s="941"/>
      <c r="BU63" s="941"/>
      <c r="BV63" s="941"/>
      <c r="BW63" s="941"/>
      <c r="BX63" s="941"/>
      <c r="BY63" s="941"/>
      <c r="BZ63" s="941"/>
      <c r="CA63" s="941"/>
      <c r="CB63" s="942"/>
      <c r="CC63" s="956"/>
      <c r="CD63" s="941"/>
      <c r="CE63" s="941"/>
      <c r="CF63" s="941"/>
      <c r="CG63" s="941"/>
      <c r="CH63" s="941"/>
      <c r="CI63" s="941"/>
      <c r="CJ63" s="941"/>
      <c r="CK63" s="941"/>
      <c r="CL63" s="941"/>
      <c r="CM63" s="942"/>
      <c r="CN63" s="956"/>
      <c r="CO63" s="941"/>
      <c r="CP63" s="941"/>
      <c r="CQ63" s="941"/>
      <c r="CR63" s="941"/>
      <c r="CS63" s="941"/>
      <c r="CT63" s="941"/>
      <c r="CU63" s="941"/>
      <c r="CV63" s="941"/>
      <c r="CW63" s="941"/>
      <c r="CX63" s="942"/>
      <c r="CY63" s="956"/>
      <c r="CZ63" s="941"/>
      <c r="DA63" s="941"/>
      <c r="DB63" s="941"/>
      <c r="DC63" s="941"/>
      <c r="DD63" s="941"/>
      <c r="DE63" s="941"/>
      <c r="DF63" s="941"/>
      <c r="DG63" s="941"/>
      <c r="DH63" s="941"/>
      <c r="DI63" s="942"/>
      <c r="DJ63" s="1190"/>
      <c r="DK63" s="1191"/>
      <c r="DL63" s="1191"/>
      <c r="DM63" s="1191"/>
      <c r="DN63" s="1191"/>
      <c r="DO63" s="1072"/>
      <c r="DP63" s="1072"/>
      <c r="DQ63" s="1072"/>
      <c r="DR63" s="1072"/>
      <c r="DS63" s="1072"/>
      <c r="DT63" s="1073"/>
      <c r="DU63" s="1359"/>
      <c r="DV63" s="1169"/>
      <c r="DW63" s="1169"/>
      <c r="DX63" s="1169"/>
      <c r="DY63" s="1169"/>
      <c r="DZ63" s="1169"/>
      <c r="EA63" s="1169"/>
      <c r="EB63" s="1169"/>
      <c r="EC63" s="1169"/>
      <c r="ED63" s="1169"/>
      <c r="EE63" s="1170"/>
      <c r="EF63" s="1362"/>
      <c r="EG63" s="1362"/>
      <c r="EH63" s="1365"/>
      <c r="EI63" s="1365"/>
      <c r="EJ63" s="1365"/>
      <c r="EK63" s="1365"/>
      <c r="EL63" s="1365"/>
      <c r="EM63" s="1365"/>
      <c r="EN63" s="1365"/>
      <c r="EO63" s="1369" t="b">
        <v>0</v>
      </c>
      <c r="EP63" s="1370"/>
      <c r="EQ63" s="1362"/>
      <c r="ER63" s="1362"/>
      <c r="ES63" s="1365"/>
      <c r="ET63" s="1365"/>
      <c r="EU63" s="1365"/>
      <c r="EV63" s="1365"/>
      <c r="EW63" s="1365"/>
      <c r="EX63" s="1365"/>
      <c r="EY63" s="1365"/>
      <c r="EZ63" s="1369" t="b">
        <v>0</v>
      </c>
      <c r="FA63" s="1370"/>
      <c r="FB63" s="1362"/>
      <c r="FC63" s="1362"/>
      <c r="FD63" s="1365"/>
      <c r="FE63" s="1365"/>
      <c r="FF63" s="1365"/>
      <c r="FG63" s="1365"/>
      <c r="FH63" s="1365"/>
      <c r="FI63" s="1365"/>
      <c r="FJ63" s="1365"/>
      <c r="FK63" s="1369" t="b">
        <v>0</v>
      </c>
      <c r="FL63" s="1370"/>
      <c r="FM63" s="1362"/>
      <c r="FN63" s="1362"/>
      <c r="FO63" s="1365"/>
      <c r="FP63" s="1365"/>
      <c r="FQ63" s="1365"/>
      <c r="FR63" s="1365"/>
      <c r="FS63" s="1365"/>
      <c r="FT63" s="1365"/>
      <c r="FU63" s="1365"/>
      <c r="FV63" s="1369" t="b">
        <v>0</v>
      </c>
      <c r="FW63" s="1370"/>
      <c r="FX63" s="1362"/>
      <c r="FY63" s="1362"/>
      <c r="FZ63" s="1365"/>
      <c r="GA63" s="1365"/>
      <c r="GB63" s="1365"/>
      <c r="GC63" s="1365"/>
      <c r="GD63" s="1365"/>
      <c r="GE63" s="1365"/>
      <c r="GF63" s="1365"/>
      <c r="GG63" s="1369" t="b">
        <v>0</v>
      </c>
      <c r="GH63" s="1370"/>
      <c r="GI63" s="1362"/>
      <c r="GJ63" s="1362"/>
      <c r="GK63" s="1365"/>
      <c r="GL63" s="1365"/>
      <c r="GM63" s="1365"/>
      <c r="GN63" s="1365"/>
      <c r="GO63" s="1365"/>
      <c r="GP63" s="1365"/>
      <c r="GQ63" s="1365"/>
      <c r="GR63" s="1369" t="b">
        <v>0</v>
      </c>
      <c r="GS63" s="1370"/>
      <c r="GT63" s="1362"/>
      <c r="GU63" s="1362"/>
      <c r="GV63" s="1365"/>
      <c r="GW63" s="1365"/>
      <c r="GX63" s="1365"/>
      <c r="GY63" s="1365"/>
      <c r="GZ63" s="1365"/>
      <c r="HA63" s="1365"/>
      <c r="HB63" s="1365"/>
      <c r="HC63" s="1369" t="b">
        <v>0</v>
      </c>
      <c r="HD63" s="1370"/>
      <c r="HE63" s="1362"/>
      <c r="HF63" s="1362"/>
      <c r="HG63" s="1365"/>
      <c r="HH63" s="1365"/>
      <c r="HI63" s="1365"/>
      <c r="HJ63" s="1365"/>
      <c r="HK63" s="1365"/>
      <c r="HL63" s="1365"/>
      <c r="HM63" s="1365"/>
      <c r="HN63" s="1369" t="b">
        <v>0</v>
      </c>
      <c r="HO63" s="1370"/>
      <c r="HP63" s="1362"/>
      <c r="HQ63" s="1362"/>
      <c r="HR63" s="1365"/>
      <c r="HS63" s="1365"/>
      <c r="HT63" s="1365"/>
      <c r="HU63" s="1365"/>
      <c r="HV63" s="1365"/>
      <c r="HW63" s="1365"/>
      <c r="HX63" s="1365"/>
      <c r="HY63" s="1369"/>
      <c r="HZ63" s="1370"/>
      <c r="IA63" s="1428"/>
      <c r="IB63" s="1428"/>
      <c r="IC63" s="1365"/>
      <c r="ID63" s="1365"/>
      <c r="IE63" s="1365"/>
      <c r="IF63" s="1365"/>
      <c r="IG63" s="1365"/>
      <c r="IH63" s="1365"/>
      <c r="II63" s="1365"/>
      <c r="IJ63" s="1369" t="b">
        <v>0</v>
      </c>
      <c r="IK63" s="1370"/>
      <c r="IL63" s="1428"/>
      <c r="IM63" s="1428"/>
      <c r="IN63" s="1365"/>
      <c r="IO63" s="1365"/>
      <c r="IP63" s="1365"/>
      <c r="IQ63" s="1365"/>
      <c r="IR63" s="1365"/>
      <c r="IS63" s="1365"/>
      <c r="IT63" s="1365"/>
      <c r="IU63" s="1369" t="b">
        <v>0</v>
      </c>
      <c r="IV63" s="1370"/>
      <c r="IW63" s="728"/>
      <c r="IX63" s="728"/>
      <c r="IY63" s="731"/>
      <c r="IZ63" s="22"/>
      <c r="JA63" s="22"/>
      <c r="JB63" s="22"/>
      <c r="JC63" s="22"/>
      <c r="JD63" s="22"/>
      <c r="JE63" s="22"/>
      <c r="JF63" s="22"/>
      <c r="JG63" s="22"/>
      <c r="JH63" s="21"/>
      <c r="JI63" s="22"/>
      <c r="JJ63" s="22"/>
      <c r="JK63" s="22"/>
      <c r="JL63" s="22"/>
      <c r="JM63" s="22"/>
      <c r="JN63" s="22"/>
      <c r="JO63" s="22"/>
      <c r="JP63" s="22"/>
      <c r="JQ63" s="22"/>
      <c r="JR63" s="1345"/>
      <c r="JS63" s="1345"/>
      <c r="JT63" s="1345"/>
      <c r="JU63" s="1345"/>
      <c r="JV63" s="1345"/>
      <c r="JW63" s="1345"/>
      <c r="JX63" s="1345"/>
      <c r="JY63" s="1345"/>
      <c r="JZ63" s="1345"/>
      <c r="KA63" s="1345"/>
      <c r="KB63" s="1345"/>
      <c r="KC63" s="1345"/>
      <c r="KD63" s="1345"/>
      <c r="KE63" s="1345"/>
      <c r="KF63" s="1345"/>
      <c r="KG63" s="1345"/>
      <c r="KH63" s="1345"/>
      <c r="KI63" s="1345"/>
      <c r="KJ63" s="1345"/>
      <c r="KK63" s="1345"/>
      <c r="KL63" s="1345"/>
      <c r="KM63" s="1345"/>
      <c r="KN63" s="1345"/>
      <c r="KO63" s="1345"/>
      <c r="KP63" s="1345"/>
      <c r="KQ63" s="22"/>
      <c r="KR63" s="22"/>
      <c r="KS63" s="22"/>
      <c r="KT63" s="22"/>
      <c r="KU63" s="22"/>
      <c r="KV63" s="22"/>
      <c r="KW63" s="22"/>
      <c r="KX63" s="22"/>
      <c r="KY63" s="22"/>
      <c r="KZ63" s="22"/>
      <c r="LA63" s="22"/>
      <c r="LB63" s="22"/>
      <c r="LC63" s="22"/>
      <c r="LD63" s="22"/>
      <c r="LE63" s="22"/>
      <c r="LF63" s="22"/>
      <c r="LG63" s="22"/>
      <c r="LH63" s="22"/>
      <c r="LI63" s="22"/>
      <c r="LJ63" s="23"/>
    </row>
    <row r="64" spans="2:328" ht="3.65" customHeight="1">
      <c r="B64" s="2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3"/>
      <c r="AP64" s="450"/>
      <c r="AQ64" s="447"/>
      <c r="AR64" s="447"/>
      <c r="AS64" s="447"/>
      <c r="AT64" s="447"/>
      <c r="AU64" s="447"/>
      <c r="AV64" s="447"/>
      <c r="AW64" s="447"/>
      <c r="AX64" s="727"/>
      <c r="AY64" s="728"/>
      <c r="AZ64" s="47"/>
      <c r="BA64" s="1405"/>
      <c r="BB64" s="1406"/>
      <c r="BC64" s="1406"/>
      <c r="BD64" s="1411"/>
      <c r="BE64" s="1411"/>
      <c r="BF64" s="1412"/>
      <c r="BG64" s="956"/>
      <c r="BH64" s="941"/>
      <c r="BI64" s="941"/>
      <c r="BJ64" s="941"/>
      <c r="BK64" s="941"/>
      <c r="BL64" s="941"/>
      <c r="BM64" s="941"/>
      <c r="BN64" s="941"/>
      <c r="BO64" s="941"/>
      <c r="BP64" s="941"/>
      <c r="BQ64" s="942"/>
      <c r="BR64" s="956"/>
      <c r="BS64" s="941"/>
      <c r="BT64" s="941"/>
      <c r="BU64" s="941"/>
      <c r="BV64" s="941"/>
      <c r="BW64" s="941"/>
      <c r="BX64" s="941"/>
      <c r="BY64" s="941"/>
      <c r="BZ64" s="941"/>
      <c r="CA64" s="941"/>
      <c r="CB64" s="942"/>
      <c r="CC64" s="956"/>
      <c r="CD64" s="941"/>
      <c r="CE64" s="941"/>
      <c r="CF64" s="941"/>
      <c r="CG64" s="941"/>
      <c r="CH64" s="941"/>
      <c r="CI64" s="941"/>
      <c r="CJ64" s="941"/>
      <c r="CK64" s="941"/>
      <c r="CL64" s="941"/>
      <c r="CM64" s="942"/>
      <c r="CN64" s="956"/>
      <c r="CO64" s="941"/>
      <c r="CP64" s="941"/>
      <c r="CQ64" s="941"/>
      <c r="CR64" s="941"/>
      <c r="CS64" s="941"/>
      <c r="CT64" s="941"/>
      <c r="CU64" s="941"/>
      <c r="CV64" s="941"/>
      <c r="CW64" s="941"/>
      <c r="CX64" s="942"/>
      <c r="CY64" s="956"/>
      <c r="CZ64" s="941"/>
      <c r="DA64" s="941"/>
      <c r="DB64" s="941"/>
      <c r="DC64" s="941"/>
      <c r="DD64" s="941"/>
      <c r="DE64" s="941"/>
      <c r="DF64" s="941"/>
      <c r="DG64" s="941"/>
      <c r="DH64" s="941"/>
      <c r="DI64" s="942"/>
      <c r="DJ64" s="1190"/>
      <c r="DK64" s="1191"/>
      <c r="DL64" s="1191"/>
      <c r="DM64" s="1191"/>
      <c r="DN64" s="1191"/>
      <c r="DO64" s="1072"/>
      <c r="DP64" s="1072"/>
      <c r="DQ64" s="1072"/>
      <c r="DR64" s="1072"/>
      <c r="DS64" s="1072"/>
      <c r="DT64" s="1073"/>
      <c r="DU64" s="1359"/>
      <c r="DV64" s="1169"/>
      <c r="DW64" s="1169"/>
      <c r="DX64" s="1169"/>
      <c r="DY64" s="1169"/>
      <c r="DZ64" s="1169"/>
      <c r="EA64" s="1169"/>
      <c r="EB64" s="1169"/>
      <c r="EC64" s="1169"/>
      <c r="ED64" s="1169"/>
      <c r="EE64" s="1170"/>
      <c r="EF64" s="1362"/>
      <c r="EG64" s="1362"/>
      <c r="EH64" s="1365"/>
      <c r="EI64" s="1365"/>
      <c r="EJ64" s="1365"/>
      <c r="EK64" s="1365"/>
      <c r="EL64" s="1365"/>
      <c r="EM64" s="1365"/>
      <c r="EN64" s="1365"/>
      <c r="EO64" s="1369"/>
      <c r="EP64" s="1370"/>
      <c r="EQ64" s="1362"/>
      <c r="ER64" s="1362"/>
      <c r="ES64" s="1365"/>
      <c r="ET64" s="1365"/>
      <c r="EU64" s="1365"/>
      <c r="EV64" s="1365"/>
      <c r="EW64" s="1365"/>
      <c r="EX64" s="1365"/>
      <c r="EY64" s="1365"/>
      <c r="EZ64" s="1369"/>
      <c r="FA64" s="1370"/>
      <c r="FB64" s="1362"/>
      <c r="FC64" s="1362"/>
      <c r="FD64" s="1365"/>
      <c r="FE64" s="1365"/>
      <c r="FF64" s="1365"/>
      <c r="FG64" s="1365"/>
      <c r="FH64" s="1365"/>
      <c r="FI64" s="1365"/>
      <c r="FJ64" s="1365"/>
      <c r="FK64" s="1369"/>
      <c r="FL64" s="1370"/>
      <c r="FM64" s="1362"/>
      <c r="FN64" s="1362"/>
      <c r="FO64" s="1365"/>
      <c r="FP64" s="1365"/>
      <c r="FQ64" s="1365"/>
      <c r="FR64" s="1365"/>
      <c r="FS64" s="1365"/>
      <c r="FT64" s="1365"/>
      <c r="FU64" s="1365"/>
      <c r="FV64" s="1369"/>
      <c r="FW64" s="1370"/>
      <c r="FX64" s="1362"/>
      <c r="FY64" s="1362"/>
      <c r="FZ64" s="1365"/>
      <c r="GA64" s="1365"/>
      <c r="GB64" s="1365"/>
      <c r="GC64" s="1365"/>
      <c r="GD64" s="1365"/>
      <c r="GE64" s="1365"/>
      <c r="GF64" s="1365"/>
      <c r="GG64" s="1369"/>
      <c r="GH64" s="1370"/>
      <c r="GI64" s="1362"/>
      <c r="GJ64" s="1362"/>
      <c r="GK64" s="1365"/>
      <c r="GL64" s="1365"/>
      <c r="GM64" s="1365"/>
      <c r="GN64" s="1365"/>
      <c r="GO64" s="1365"/>
      <c r="GP64" s="1365"/>
      <c r="GQ64" s="1365"/>
      <c r="GR64" s="1369"/>
      <c r="GS64" s="1370"/>
      <c r="GT64" s="1362"/>
      <c r="GU64" s="1362"/>
      <c r="GV64" s="1365"/>
      <c r="GW64" s="1365"/>
      <c r="GX64" s="1365"/>
      <c r="GY64" s="1365"/>
      <c r="GZ64" s="1365"/>
      <c r="HA64" s="1365"/>
      <c r="HB64" s="1365"/>
      <c r="HC64" s="1369"/>
      <c r="HD64" s="1370"/>
      <c r="HE64" s="1362"/>
      <c r="HF64" s="1362"/>
      <c r="HG64" s="1365"/>
      <c r="HH64" s="1365"/>
      <c r="HI64" s="1365"/>
      <c r="HJ64" s="1365"/>
      <c r="HK64" s="1365"/>
      <c r="HL64" s="1365"/>
      <c r="HM64" s="1365"/>
      <c r="HN64" s="1369"/>
      <c r="HO64" s="1370"/>
      <c r="HP64" s="1362"/>
      <c r="HQ64" s="1362"/>
      <c r="HR64" s="1365"/>
      <c r="HS64" s="1365"/>
      <c r="HT64" s="1365"/>
      <c r="HU64" s="1365"/>
      <c r="HV64" s="1365"/>
      <c r="HW64" s="1365"/>
      <c r="HX64" s="1365"/>
      <c r="HY64" s="1369"/>
      <c r="HZ64" s="1370"/>
      <c r="IA64" s="1428"/>
      <c r="IB64" s="1428"/>
      <c r="IC64" s="1365"/>
      <c r="ID64" s="1365"/>
      <c r="IE64" s="1365"/>
      <c r="IF64" s="1365"/>
      <c r="IG64" s="1365"/>
      <c r="IH64" s="1365"/>
      <c r="II64" s="1365"/>
      <c r="IJ64" s="1369"/>
      <c r="IK64" s="1370"/>
      <c r="IL64" s="1428"/>
      <c r="IM64" s="1428"/>
      <c r="IN64" s="1365"/>
      <c r="IO64" s="1365"/>
      <c r="IP64" s="1365"/>
      <c r="IQ64" s="1365"/>
      <c r="IR64" s="1365"/>
      <c r="IS64" s="1365"/>
      <c r="IT64" s="1365"/>
      <c r="IU64" s="1369"/>
      <c r="IV64" s="1370"/>
      <c r="IW64" s="47"/>
      <c r="IX64" s="728"/>
      <c r="IY64" s="731"/>
      <c r="IZ64" s="22"/>
      <c r="JA64" s="22"/>
      <c r="JB64" s="22"/>
      <c r="JC64" s="22"/>
      <c r="JD64" s="22"/>
      <c r="JE64" s="22"/>
      <c r="JF64" s="22"/>
      <c r="JG64" s="22"/>
      <c r="JH64" s="21"/>
      <c r="JI64" s="22"/>
      <c r="JJ64" s="22"/>
      <c r="JK64" s="22"/>
      <c r="JL64" s="22"/>
      <c r="JM64" s="22"/>
      <c r="JN64" s="22"/>
      <c r="JO64" s="22"/>
      <c r="JP64" s="22"/>
      <c r="JQ64" s="22"/>
      <c r="JR64" s="1345"/>
      <c r="JS64" s="1345"/>
      <c r="JT64" s="1345"/>
      <c r="JU64" s="1345"/>
      <c r="JV64" s="1345"/>
      <c r="JW64" s="1345"/>
      <c r="JX64" s="1345"/>
      <c r="JY64" s="1345"/>
      <c r="JZ64" s="1345"/>
      <c r="KA64" s="1345"/>
      <c r="KB64" s="1345"/>
      <c r="KC64" s="1345"/>
      <c r="KD64" s="1345"/>
      <c r="KE64" s="1345"/>
      <c r="KF64" s="1345"/>
      <c r="KG64" s="1345"/>
      <c r="KH64" s="1345"/>
      <c r="KI64" s="1345"/>
      <c r="KJ64" s="1345"/>
      <c r="KK64" s="1345"/>
      <c r="KL64" s="1345"/>
      <c r="KM64" s="1345"/>
      <c r="KN64" s="1345"/>
      <c r="KO64" s="1345"/>
      <c r="KP64" s="1345"/>
      <c r="KQ64" s="22"/>
      <c r="KR64" s="22"/>
      <c r="KS64" s="22"/>
      <c r="KT64" s="22"/>
      <c r="KU64" s="22"/>
      <c r="KV64" s="22"/>
      <c r="KW64" s="22"/>
      <c r="KX64" s="22"/>
      <c r="KY64" s="22"/>
      <c r="KZ64" s="22"/>
      <c r="LA64" s="22"/>
      <c r="LB64" s="22"/>
      <c r="LC64" s="22"/>
      <c r="LD64" s="22"/>
      <c r="LE64" s="22"/>
      <c r="LF64" s="22"/>
      <c r="LG64" s="22"/>
      <c r="LH64" s="22"/>
      <c r="LI64" s="22"/>
      <c r="LJ64" s="23"/>
    </row>
    <row r="65" spans="2:322" ht="3.65" customHeight="1">
      <c r="B65" s="2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3"/>
      <c r="AP65" s="450"/>
      <c r="AQ65" s="447"/>
      <c r="AR65" s="447"/>
      <c r="AS65" s="447"/>
      <c r="AT65" s="447"/>
      <c r="AU65" s="447"/>
      <c r="AV65" s="447"/>
      <c r="AW65" s="447"/>
      <c r="AX65" s="727"/>
      <c r="AY65" s="728"/>
      <c r="AZ65" s="47"/>
      <c r="BA65" s="1407"/>
      <c r="BB65" s="1408"/>
      <c r="BC65" s="1408"/>
      <c r="BD65" s="1413"/>
      <c r="BE65" s="1413"/>
      <c r="BF65" s="1414"/>
      <c r="BG65" s="957"/>
      <c r="BH65" s="943"/>
      <c r="BI65" s="943"/>
      <c r="BJ65" s="943"/>
      <c r="BK65" s="943"/>
      <c r="BL65" s="943"/>
      <c r="BM65" s="943"/>
      <c r="BN65" s="943"/>
      <c r="BO65" s="943"/>
      <c r="BP65" s="943"/>
      <c r="BQ65" s="944"/>
      <c r="BR65" s="957"/>
      <c r="BS65" s="943"/>
      <c r="BT65" s="943"/>
      <c r="BU65" s="943"/>
      <c r="BV65" s="943"/>
      <c r="BW65" s="943"/>
      <c r="BX65" s="943"/>
      <c r="BY65" s="943"/>
      <c r="BZ65" s="943"/>
      <c r="CA65" s="943"/>
      <c r="CB65" s="944"/>
      <c r="CC65" s="957"/>
      <c r="CD65" s="943"/>
      <c r="CE65" s="943"/>
      <c r="CF65" s="943"/>
      <c r="CG65" s="943"/>
      <c r="CH65" s="943"/>
      <c r="CI65" s="943"/>
      <c r="CJ65" s="943"/>
      <c r="CK65" s="943"/>
      <c r="CL65" s="943"/>
      <c r="CM65" s="944"/>
      <c r="CN65" s="957"/>
      <c r="CO65" s="943"/>
      <c r="CP65" s="943"/>
      <c r="CQ65" s="943"/>
      <c r="CR65" s="943"/>
      <c r="CS65" s="943"/>
      <c r="CT65" s="943"/>
      <c r="CU65" s="943"/>
      <c r="CV65" s="943"/>
      <c r="CW65" s="943"/>
      <c r="CX65" s="944"/>
      <c r="CY65" s="957"/>
      <c r="CZ65" s="943"/>
      <c r="DA65" s="943"/>
      <c r="DB65" s="943"/>
      <c r="DC65" s="943"/>
      <c r="DD65" s="943"/>
      <c r="DE65" s="943"/>
      <c r="DF65" s="943"/>
      <c r="DG65" s="943"/>
      <c r="DH65" s="943"/>
      <c r="DI65" s="944"/>
      <c r="DJ65" s="1192"/>
      <c r="DK65" s="1193"/>
      <c r="DL65" s="1193"/>
      <c r="DM65" s="1193"/>
      <c r="DN65" s="1193"/>
      <c r="DO65" s="1074"/>
      <c r="DP65" s="1074"/>
      <c r="DQ65" s="1074"/>
      <c r="DR65" s="1074"/>
      <c r="DS65" s="1074"/>
      <c r="DT65" s="1075"/>
      <c r="DU65" s="1360"/>
      <c r="DV65" s="1171"/>
      <c r="DW65" s="1171"/>
      <c r="DX65" s="1171"/>
      <c r="DY65" s="1171"/>
      <c r="DZ65" s="1171"/>
      <c r="EA65" s="1171"/>
      <c r="EB65" s="1171"/>
      <c r="EC65" s="1171"/>
      <c r="ED65" s="1171"/>
      <c r="EE65" s="1172"/>
      <c r="EF65" s="1363"/>
      <c r="EG65" s="1363"/>
      <c r="EH65" s="1366"/>
      <c r="EI65" s="1366"/>
      <c r="EJ65" s="1366"/>
      <c r="EK65" s="1366"/>
      <c r="EL65" s="1366"/>
      <c r="EM65" s="1366"/>
      <c r="EN65" s="1366"/>
      <c r="EO65" s="532"/>
      <c r="EP65" s="533"/>
      <c r="EQ65" s="1363"/>
      <c r="ER65" s="1363"/>
      <c r="ES65" s="1366"/>
      <c r="ET65" s="1366"/>
      <c r="EU65" s="1366"/>
      <c r="EV65" s="1366"/>
      <c r="EW65" s="1366"/>
      <c r="EX65" s="1366"/>
      <c r="EY65" s="1366"/>
      <c r="EZ65" s="532"/>
      <c r="FA65" s="533"/>
      <c r="FB65" s="1363"/>
      <c r="FC65" s="1363"/>
      <c r="FD65" s="1366"/>
      <c r="FE65" s="1366"/>
      <c r="FF65" s="1366"/>
      <c r="FG65" s="1366"/>
      <c r="FH65" s="1366"/>
      <c r="FI65" s="1366"/>
      <c r="FJ65" s="1366"/>
      <c r="FK65" s="532"/>
      <c r="FL65" s="533"/>
      <c r="FM65" s="1363"/>
      <c r="FN65" s="1363"/>
      <c r="FO65" s="1366"/>
      <c r="FP65" s="1366"/>
      <c r="FQ65" s="1366"/>
      <c r="FR65" s="1366"/>
      <c r="FS65" s="1366"/>
      <c r="FT65" s="1366"/>
      <c r="FU65" s="1366"/>
      <c r="FV65" s="532"/>
      <c r="FW65" s="533"/>
      <c r="FX65" s="1363"/>
      <c r="FY65" s="1363"/>
      <c r="FZ65" s="1366"/>
      <c r="GA65" s="1366"/>
      <c r="GB65" s="1366"/>
      <c r="GC65" s="1366"/>
      <c r="GD65" s="1366"/>
      <c r="GE65" s="1366"/>
      <c r="GF65" s="1366"/>
      <c r="GG65" s="532"/>
      <c r="GH65" s="533"/>
      <c r="GI65" s="1363"/>
      <c r="GJ65" s="1363"/>
      <c r="GK65" s="1366"/>
      <c r="GL65" s="1366"/>
      <c r="GM65" s="1366"/>
      <c r="GN65" s="1366"/>
      <c r="GO65" s="1366"/>
      <c r="GP65" s="1366"/>
      <c r="GQ65" s="1366"/>
      <c r="GR65" s="532"/>
      <c r="GS65" s="533"/>
      <c r="GT65" s="1363"/>
      <c r="GU65" s="1363"/>
      <c r="GV65" s="1366"/>
      <c r="GW65" s="1366"/>
      <c r="GX65" s="1366"/>
      <c r="GY65" s="1366"/>
      <c r="GZ65" s="1366"/>
      <c r="HA65" s="1366"/>
      <c r="HB65" s="1366"/>
      <c r="HC65" s="532"/>
      <c r="HD65" s="533"/>
      <c r="HE65" s="1363"/>
      <c r="HF65" s="1363"/>
      <c r="HG65" s="1366"/>
      <c r="HH65" s="1366"/>
      <c r="HI65" s="1366"/>
      <c r="HJ65" s="1366"/>
      <c r="HK65" s="1366"/>
      <c r="HL65" s="1366"/>
      <c r="HM65" s="1366"/>
      <c r="HN65" s="532"/>
      <c r="HO65" s="533"/>
      <c r="HP65" s="1363"/>
      <c r="HQ65" s="1363"/>
      <c r="HR65" s="1366"/>
      <c r="HS65" s="1366"/>
      <c r="HT65" s="1366"/>
      <c r="HU65" s="1366"/>
      <c r="HV65" s="1366"/>
      <c r="HW65" s="1366"/>
      <c r="HX65" s="1366"/>
      <c r="HY65" s="532"/>
      <c r="HZ65" s="533"/>
      <c r="IA65" s="1429"/>
      <c r="IB65" s="1429"/>
      <c r="IC65" s="1366"/>
      <c r="ID65" s="1366"/>
      <c r="IE65" s="1366"/>
      <c r="IF65" s="1366"/>
      <c r="IG65" s="1366"/>
      <c r="IH65" s="1366"/>
      <c r="II65" s="1366"/>
      <c r="IJ65" s="532"/>
      <c r="IK65" s="533"/>
      <c r="IL65" s="1429"/>
      <c r="IM65" s="1429"/>
      <c r="IN65" s="1366"/>
      <c r="IO65" s="1366"/>
      <c r="IP65" s="1366"/>
      <c r="IQ65" s="1366"/>
      <c r="IR65" s="1366"/>
      <c r="IS65" s="1366"/>
      <c r="IT65" s="1366"/>
      <c r="IU65" s="532"/>
      <c r="IV65" s="533"/>
      <c r="IW65" s="47"/>
      <c r="IX65" s="728"/>
      <c r="IY65" s="731"/>
      <c r="IZ65" s="22"/>
      <c r="JA65" s="22"/>
      <c r="JB65" s="22"/>
      <c r="JC65" s="22"/>
      <c r="JD65" s="22"/>
      <c r="JE65" s="22"/>
      <c r="JF65" s="22"/>
      <c r="JG65" s="22"/>
      <c r="JH65" s="21"/>
      <c r="JI65" s="22"/>
      <c r="JJ65" s="22"/>
      <c r="JK65" s="22"/>
      <c r="JL65" s="22"/>
      <c r="JM65" s="22"/>
      <c r="JN65" s="22"/>
      <c r="JO65" s="22"/>
      <c r="JP65" s="22"/>
      <c r="JQ65" s="22"/>
      <c r="JR65" s="1345"/>
      <c r="JS65" s="1345"/>
      <c r="JT65" s="1345"/>
      <c r="JU65" s="1345"/>
      <c r="JV65" s="1345"/>
      <c r="JW65" s="1345"/>
      <c r="JX65" s="1345"/>
      <c r="JY65" s="1345"/>
      <c r="JZ65" s="1345"/>
      <c r="KA65" s="1345"/>
      <c r="KB65" s="1345"/>
      <c r="KC65" s="1345"/>
      <c r="KD65" s="1345"/>
      <c r="KE65" s="1345"/>
      <c r="KF65" s="1345"/>
      <c r="KG65" s="1345"/>
      <c r="KH65" s="1345"/>
      <c r="KI65" s="1345"/>
      <c r="KJ65" s="1345"/>
      <c r="KK65" s="1345"/>
      <c r="KL65" s="1345"/>
      <c r="KM65" s="1345"/>
      <c r="KN65" s="1345"/>
      <c r="KO65" s="1345"/>
      <c r="KP65" s="1345"/>
      <c r="KQ65" s="22"/>
      <c r="KR65" s="22"/>
      <c r="KS65" s="22"/>
      <c r="KT65" s="22"/>
      <c r="KU65" s="22"/>
      <c r="KV65" s="22"/>
      <c r="KW65" s="22"/>
      <c r="KX65" s="22"/>
      <c r="KY65" s="22"/>
      <c r="KZ65" s="22"/>
      <c r="LA65" s="22"/>
      <c r="LB65" s="22"/>
      <c r="LC65" s="22"/>
      <c r="LD65" s="22"/>
      <c r="LE65" s="22"/>
      <c r="LF65" s="22"/>
      <c r="LG65" s="22"/>
      <c r="LH65" s="22"/>
      <c r="LI65" s="22"/>
      <c r="LJ65" s="23"/>
    </row>
    <row r="66" spans="2:322" ht="3.65" customHeight="1"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3"/>
      <c r="AP66" s="448" t="str">
        <f>MID(BG66,1,1)</f>
        <v>I</v>
      </c>
      <c r="AQ66" s="447"/>
      <c r="AR66" s="444"/>
      <c r="AS66" s="448" t="str">
        <f>IFERROR(_xlfn.IFS(BR66="Mini Breaker","MB",BR66="GoPact","GP",BR66="EZC 100","EZ1",BR66="EZC 250","EZ2",BR66="CVS/NSX 250","CV2",BR66="CVS/NSX/EZC 630","CV6",BR66="NS 1600","NS1",BR66="NW/MTZ 4000","NW4",BR66="Conmutador PEQ.","CP",BR66="Conmutador MED.","CM",BR66="Conmutador GRA.","CG",BR66="Contactores","CK"),"")</f>
        <v>MB</v>
      </c>
      <c r="AT66" s="444"/>
      <c r="AU66" s="447"/>
      <c r="AV66" s="448" t="str">
        <f>IFERROR(_xlfn.IFS(CC66="Horizontal","H",CC66="Horizontal COMPUESTA","HC",CC66="Vertical","V",CC66="Vertical Compacta","VC",CC66="Vertical Extendida","VE"),"")</f>
        <v>V</v>
      </c>
      <c r="AW66" s="447"/>
      <c r="AX66" s="727"/>
      <c r="AY66" s="728"/>
      <c r="AZ66" s="47"/>
      <c r="BA66" s="1415" t="s">
        <v>992</v>
      </c>
      <c r="BB66" s="1416"/>
      <c r="BC66" s="1416"/>
      <c r="BD66" s="1421">
        <v>2</v>
      </c>
      <c r="BE66" s="1421"/>
      <c r="BF66" s="1422"/>
      <c r="BG66" s="964" t="s">
        <v>156</v>
      </c>
      <c r="BH66" s="965"/>
      <c r="BI66" s="965"/>
      <c r="BJ66" s="965"/>
      <c r="BK66" s="965"/>
      <c r="BL66" s="965"/>
      <c r="BM66" s="965"/>
      <c r="BN66" s="965"/>
      <c r="BO66" s="965"/>
      <c r="BP66" s="965"/>
      <c r="BQ66" s="966"/>
      <c r="BR66" s="964" t="s">
        <v>993</v>
      </c>
      <c r="BS66" s="965"/>
      <c r="BT66" s="965"/>
      <c r="BU66" s="965"/>
      <c r="BV66" s="965"/>
      <c r="BW66" s="965"/>
      <c r="BX66" s="965"/>
      <c r="BY66" s="965"/>
      <c r="BZ66" s="965"/>
      <c r="CA66" s="965"/>
      <c r="CB66" s="966"/>
      <c r="CC66" s="964" t="s">
        <v>299</v>
      </c>
      <c r="CD66" s="965"/>
      <c r="CE66" s="965"/>
      <c r="CF66" s="965"/>
      <c r="CG66" s="965"/>
      <c r="CH66" s="965"/>
      <c r="CI66" s="965"/>
      <c r="CJ66" s="965"/>
      <c r="CK66" s="965"/>
      <c r="CL66" s="965"/>
      <c r="CM66" s="966"/>
      <c r="CN66" s="964" t="s">
        <v>1009</v>
      </c>
      <c r="CO66" s="965"/>
      <c r="CP66" s="965"/>
      <c r="CQ66" s="965"/>
      <c r="CR66" s="965"/>
      <c r="CS66" s="965"/>
      <c r="CT66" s="965"/>
      <c r="CU66" s="965"/>
      <c r="CV66" s="965"/>
      <c r="CW66" s="965"/>
      <c r="CX66" s="966"/>
      <c r="CY66" s="964" t="s">
        <v>994</v>
      </c>
      <c r="CZ66" s="965"/>
      <c r="DA66" s="965"/>
      <c r="DB66" s="965"/>
      <c r="DC66" s="965"/>
      <c r="DD66" s="965"/>
      <c r="DE66" s="965"/>
      <c r="DF66" s="965"/>
      <c r="DG66" s="965"/>
      <c r="DH66" s="965"/>
      <c r="DI66" s="966"/>
      <c r="DJ66" s="1200" t="s">
        <v>1010</v>
      </c>
      <c r="DK66" s="1201"/>
      <c r="DL66" s="1201"/>
      <c r="DM66" s="1201"/>
      <c r="DN66" s="1201"/>
      <c r="DO66" s="1091">
        <v>1</v>
      </c>
      <c r="DP66" s="1091"/>
      <c r="DQ66" s="1091"/>
      <c r="DR66" s="1091"/>
      <c r="DS66" s="1091"/>
      <c r="DT66" s="1397"/>
      <c r="DU66" s="1381" t="s">
        <v>162</v>
      </c>
      <c r="DV66" s="1206"/>
      <c r="DW66" s="1206"/>
      <c r="DX66" s="1206"/>
      <c r="DY66" s="1206"/>
      <c r="DZ66" s="1206"/>
      <c r="EA66" s="1206"/>
      <c r="EB66" s="1206"/>
      <c r="EC66" s="1206"/>
      <c r="ED66" s="1206"/>
      <c r="EE66" s="1207"/>
      <c r="EF66" s="1371"/>
      <c r="EG66" s="1371"/>
      <c r="EH66" s="1374" t="s">
        <v>162</v>
      </c>
      <c r="EI66" s="1374"/>
      <c r="EJ66" s="1374"/>
      <c r="EK66" s="1374"/>
      <c r="EL66" s="1374"/>
      <c r="EM66" s="1374"/>
      <c r="EN66" s="1374"/>
      <c r="EO66" s="1377" t="b">
        <v>0</v>
      </c>
      <c r="EP66" s="1378"/>
      <c r="EQ66" s="1371"/>
      <c r="ER66" s="1371"/>
      <c r="ES66" s="1374" t="s">
        <v>162</v>
      </c>
      <c r="ET66" s="1374"/>
      <c r="EU66" s="1374"/>
      <c r="EV66" s="1374"/>
      <c r="EW66" s="1374"/>
      <c r="EX66" s="1374"/>
      <c r="EY66" s="1374"/>
      <c r="EZ66" s="1377" t="b">
        <v>0</v>
      </c>
      <c r="FA66" s="1378"/>
      <c r="FB66" s="1371"/>
      <c r="FC66" s="1371"/>
      <c r="FD66" s="1374" t="s">
        <v>162</v>
      </c>
      <c r="FE66" s="1374"/>
      <c r="FF66" s="1374"/>
      <c r="FG66" s="1374"/>
      <c r="FH66" s="1374"/>
      <c r="FI66" s="1374"/>
      <c r="FJ66" s="1374"/>
      <c r="FK66" s="1377" t="b">
        <v>0</v>
      </c>
      <c r="FL66" s="1378"/>
      <c r="FM66" s="1371"/>
      <c r="FN66" s="1371"/>
      <c r="FO66" s="1374" t="str">
        <f>IFERROR(VLOOKUP(AP68,BD!$AD$6:$AY$62,19,FALSE),"-")</f>
        <v>021050</v>
      </c>
      <c r="FP66" s="1374"/>
      <c r="FQ66" s="1374"/>
      <c r="FR66" s="1374"/>
      <c r="FS66" s="1374"/>
      <c r="FT66" s="1374"/>
      <c r="FU66" s="1374"/>
      <c r="FV66" s="1377" t="b">
        <v>0</v>
      </c>
      <c r="FW66" s="1378"/>
      <c r="FX66" s="1371"/>
      <c r="FY66" s="1371"/>
      <c r="FZ66" s="1374" t="str">
        <f>IFERROR(VLOOKUP(AP68,BD!$AD$6:$AY$62,20,FALSE),"-")</f>
        <v>024001</v>
      </c>
      <c r="GA66" s="1374"/>
      <c r="GB66" s="1374"/>
      <c r="GC66" s="1374"/>
      <c r="GD66" s="1374"/>
      <c r="GE66" s="1374"/>
      <c r="GF66" s="1374"/>
      <c r="GG66" s="1377" t="b">
        <v>0</v>
      </c>
      <c r="GH66" s="1378"/>
      <c r="GI66" s="1371"/>
      <c r="GJ66" s="1371"/>
      <c r="GK66" s="1374" t="s">
        <v>162</v>
      </c>
      <c r="GL66" s="1374"/>
      <c r="GM66" s="1374"/>
      <c r="GN66" s="1374"/>
      <c r="GO66" s="1374"/>
      <c r="GP66" s="1374"/>
      <c r="GQ66" s="1374"/>
      <c r="GR66" s="1377" t="b">
        <v>0</v>
      </c>
      <c r="GS66" s="1378"/>
      <c r="GT66" s="1371"/>
      <c r="GU66" s="1371"/>
      <c r="GV66" s="1374" t="s">
        <v>162</v>
      </c>
      <c r="GW66" s="1374"/>
      <c r="GX66" s="1374"/>
      <c r="GY66" s="1374"/>
      <c r="GZ66" s="1374"/>
      <c r="HA66" s="1374"/>
      <c r="HB66" s="1374"/>
      <c r="HC66" s="1377" t="b">
        <v>0</v>
      </c>
      <c r="HD66" s="1378"/>
      <c r="HE66" s="1371"/>
      <c r="HF66" s="1371"/>
      <c r="HG66" s="1374" t="s">
        <v>162</v>
      </c>
      <c r="HH66" s="1374"/>
      <c r="HI66" s="1374"/>
      <c r="HJ66" s="1374"/>
      <c r="HK66" s="1374"/>
      <c r="HL66" s="1374"/>
      <c r="HM66" s="1374"/>
      <c r="HN66" s="1377" t="b">
        <v>0</v>
      </c>
      <c r="HO66" s="1378"/>
      <c r="HP66" s="1371"/>
      <c r="HQ66" s="1371"/>
      <c r="HR66" s="1374" t="str">
        <f>IF(BG66="Abatible",_xlfn.IFS($AP$43="W2","023050",$AP$43="W3","023051",$AP$43="W4","023052",$AP$43="W5","023053"),"-")</f>
        <v>-</v>
      </c>
      <c r="HS66" s="1374"/>
      <c r="HT66" s="1374"/>
      <c r="HU66" s="1374"/>
      <c r="HV66" s="1374"/>
      <c r="HW66" s="1374"/>
      <c r="HX66" s="1374"/>
      <c r="HY66" s="1377"/>
      <c r="HZ66" s="1378"/>
      <c r="IA66" s="1400" t="b">
        <v>0</v>
      </c>
      <c r="IB66" s="1400"/>
      <c r="IC66" s="1374" t="s">
        <v>162</v>
      </c>
      <c r="ID66" s="1374"/>
      <c r="IE66" s="1374"/>
      <c r="IF66" s="1374"/>
      <c r="IG66" s="1374"/>
      <c r="IH66" s="1374"/>
      <c r="II66" s="1374"/>
      <c r="IJ66" s="1377" t="b">
        <v>0</v>
      </c>
      <c r="IK66" s="1378"/>
      <c r="IL66" s="1400" t="b">
        <v>0</v>
      </c>
      <c r="IM66" s="1400"/>
      <c r="IN66" s="1374" t="str">
        <f>IF(IL66=TRUE,"089879","-")</f>
        <v>-</v>
      </c>
      <c r="IO66" s="1374"/>
      <c r="IP66" s="1374"/>
      <c r="IQ66" s="1374"/>
      <c r="IR66" s="1374"/>
      <c r="IS66" s="1374"/>
      <c r="IT66" s="1374"/>
      <c r="IU66" s="1377" t="b">
        <v>0</v>
      </c>
      <c r="IV66" s="1378"/>
      <c r="IW66" s="47"/>
      <c r="IX66" s="728"/>
      <c r="IY66" s="731"/>
      <c r="IZ66" s="22"/>
      <c r="JA66" s="22"/>
      <c r="JB66" s="22"/>
      <c r="JC66" s="22"/>
      <c r="JD66" s="22"/>
      <c r="JE66" s="22"/>
      <c r="JF66" s="22"/>
      <c r="JG66" s="22"/>
      <c r="JH66" s="21"/>
      <c r="JI66" s="22"/>
      <c r="JJ66" s="22"/>
      <c r="JK66" s="22"/>
      <c r="JL66" s="22"/>
      <c r="JM66" s="22"/>
      <c r="JN66" s="22"/>
      <c r="JO66" s="22"/>
      <c r="JP66" s="22"/>
      <c r="JQ66" s="22"/>
      <c r="JR66" s="1345"/>
      <c r="JS66" s="1345"/>
      <c r="JT66" s="1345"/>
      <c r="JU66" s="1345"/>
      <c r="JV66" s="1345"/>
      <c r="JW66" s="1345"/>
      <c r="JX66" s="1345"/>
      <c r="JY66" s="1345"/>
      <c r="JZ66" s="1345"/>
      <c r="KA66" s="1345"/>
      <c r="KB66" s="1345"/>
      <c r="KC66" s="1345"/>
      <c r="KD66" s="1345"/>
      <c r="KE66" s="1345"/>
      <c r="KF66" s="1345"/>
      <c r="KG66" s="1345"/>
      <c r="KH66" s="1345"/>
      <c r="KI66" s="1345"/>
      <c r="KJ66" s="1345"/>
      <c r="KK66" s="1345"/>
      <c r="KL66" s="1345"/>
      <c r="KM66" s="1345"/>
      <c r="KN66" s="1345"/>
      <c r="KO66" s="1345"/>
      <c r="KP66" s="1345"/>
      <c r="KQ66" s="22"/>
      <c r="KR66" s="22"/>
      <c r="KS66" s="22"/>
      <c r="KT66" s="22"/>
      <c r="KU66" s="22"/>
      <c r="KV66" s="22"/>
      <c r="KW66" s="22"/>
      <c r="KX66" s="22"/>
      <c r="KY66" s="22"/>
      <c r="KZ66" s="22"/>
      <c r="LA66" s="22"/>
      <c r="LB66" s="22"/>
      <c r="LC66" s="22"/>
      <c r="LD66" s="22"/>
      <c r="LE66" s="22"/>
      <c r="LF66" s="22"/>
      <c r="LG66" s="22"/>
      <c r="LH66" s="22"/>
      <c r="LI66" s="22"/>
      <c r="LJ66" s="23"/>
    </row>
    <row r="67" spans="2:322" ht="3.65" customHeight="1">
      <c r="B67" s="2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3"/>
      <c r="AP67" s="448" t="str">
        <f>MID(CN66,1,1)</f>
        <v>F</v>
      </c>
      <c r="AQ67" s="447"/>
      <c r="AR67" s="447"/>
      <c r="AS67" s="448" t="str">
        <f>IFERROR(MID(CY66,1,1),"")</f>
        <v>P</v>
      </c>
      <c r="AT67" s="447"/>
      <c r="AU67" s="447"/>
      <c r="AV67" s="448" t="str" cm="1">
        <f t="array" ref="AV67">IF(BR66="NW/MTZ 4000",_xlfn.IFS(AP50="10 - 65","D2",AP50="10 - 85","D1"),"")</f>
        <v/>
      </c>
      <c r="AW67" s="447"/>
      <c r="AX67" s="727"/>
      <c r="AY67" s="728"/>
      <c r="AZ67" s="47"/>
      <c r="BA67" s="1417"/>
      <c r="BB67" s="1418"/>
      <c r="BC67" s="1418"/>
      <c r="BD67" s="1423"/>
      <c r="BE67" s="1423"/>
      <c r="BF67" s="1424"/>
      <c r="BG67" s="967"/>
      <c r="BH67" s="968"/>
      <c r="BI67" s="968"/>
      <c r="BJ67" s="968"/>
      <c r="BK67" s="968"/>
      <c r="BL67" s="968"/>
      <c r="BM67" s="968"/>
      <c r="BN67" s="968"/>
      <c r="BO67" s="968"/>
      <c r="BP67" s="968"/>
      <c r="BQ67" s="969"/>
      <c r="BR67" s="967"/>
      <c r="BS67" s="968"/>
      <c r="BT67" s="968"/>
      <c r="BU67" s="968"/>
      <c r="BV67" s="968"/>
      <c r="BW67" s="968"/>
      <c r="BX67" s="968"/>
      <c r="BY67" s="968"/>
      <c r="BZ67" s="968"/>
      <c r="CA67" s="968"/>
      <c r="CB67" s="969"/>
      <c r="CC67" s="967"/>
      <c r="CD67" s="968"/>
      <c r="CE67" s="968"/>
      <c r="CF67" s="968"/>
      <c r="CG67" s="968"/>
      <c r="CH67" s="968"/>
      <c r="CI67" s="968"/>
      <c r="CJ67" s="968"/>
      <c r="CK67" s="968"/>
      <c r="CL67" s="968"/>
      <c r="CM67" s="969"/>
      <c r="CN67" s="967"/>
      <c r="CO67" s="968"/>
      <c r="CP67" s="968"/>
      <c r="CQ67" s="968"/>
      <c r="CR67" s="968"/>
      <c r="CS67" s="968"/>
      <c r="CT67" s="968"/>
      <c r="CU67" s="968"/>
      <c r="CV67" s="968"/>
      <c r="CW67" s="968"/>
      <c r="CX67" s="969"/>
      <c r="CY67" s="967"/>
      <c r="CZ67" s="968"/>
      <c r="DA67" s="968"/>
      <c r="DB67" s="968"/>
      <c r="DC67" s="968"/>
      <c r="DD67" s="968"/>
      <c r="DE67" s="968"/>
      <c r="DF67" s="968"/>
      <c r="DG67" s="968"/>
      <c r="DH67" s="968"/>
      <c r="DI67" s="969"/>
      <c r="DJ67" s="1202"/>
      <c r="DK67" s="1203"/>
      <c r="DL67" s="1203"/>
      <c r="DM67" s="1203"/>
      <c r="DN67" s="1203"/>
      <c r="DO67" s="1092"/>
      <c r="DP67" s="1092"/>
      <c r="DQ67" s="1092"/>
      <c r="DR67" s="1092"/>
      <c r="DS67" s="1092"/>
      <c r="DT67" s="1398"/>
      <c r="DU67" s="1382"/>
      <c r="DV67" s="1208"/>
      <c r="DW67" s="1208"/>
      <c r="DX67" s="1208"/>
      <c r="DY67" s="1208"/>
      <c r="DZ67" s="1208"/>
      <c r="EA67" s="1208"/>
      <c r="EB67" s="1208"/>
      <c r="EC67" s="1208"/>
      <c r="ED67" s="1208"/>
      <c r="EE67" s="1209"/>
      <c r="EF67" s="1372"/>
      <c r="EG67" s="1372"/>
      <c r="EH67" s="1375"/>
      <c r="EI67" s="1375"/>
      <c r="EJ67" s="1375"/>
      <c r="EK67" s="1375"/>
      <c r="EL67" s="1375"/>
      <c r="EM67" s="1375"/>
      <c r="EN67" s="1375"/>
      <c r="EO67" s="1379"/>
      <c r="EP67" s="1380"/>
      <c r="EQ67" s="1372"/>
      <c r="ER67" s="1372"/>
      <c r="ES67" s="1375"/>
      <c r="ET67" s="1375"/>
      <c r="EU67" s="1375"/>
      <c r="EV67" s="1375"/>
      <c r="EW67" s="1375"/>
      <c r="EX67" s="1375"/>
      <c r="EY67" s="1375"/>
      <c r="EZ67" s="1379"/>
      <c r="FA67" s="1380"/>
      <c r="FB67" s="1372"/>
      <c r="FC67" s="1372"/>
      <c r="FD67" s="1375"/>
      <c r="FE67" s="1375"/>
      <c r="FF67" s="1375"/>
      <c r="FG67" s="1375"/>
      <c r="FH67" s="1375"/>
      <c r="FI67" s="1375"/>
      <c r="FJ67" s="1375"/>
      <c r="FK67" s="1379"/>
      <c r="FL67" s="1380"/>
      <c r="FM67" s="1372"/>
      <c r="FN67" s="1372"/>
      <c r="FO67" s="1375"/>
      <c r="FP67" s="1375"/>
      <c r="FQ67" s="1375"/>
      <c r="FR67" s="1375"/>
      <c r="FS67" s="1375"/>
      <c r="FT67" s="1375"/>
      <c r="FU67" s="1375"/>
      <c r="FV67" s="1379"/>
      <c r="FW67" s="1380"/>
      <c r="FX67" s="1372"/>
      <c r="FY67" s="1372"/>
      <c r="FZ67" s="1375"/>
      <c r="GA67" s="1375"/>
      <c r="GB67" s="1375"/>
      <c r="GC67" s="1375"/>
      <c r="GD67" s="1375"/>
      <c r="GE67" s="1375"/>
      <c r="GF67" s="1375"/>
      <c r="GG67" s="1379"/>
      <c r="GH67" s="1380"/>
      <c r="GI67" s="1372"/>
      <c r="GJ67" s="1372"/>
      <c r="GK67" s="1375"/>
      <c r="GL67" s="1375"/>
      <c r="GM67" s="1375"/>
      <c r="GN67" s="1375"/>
      <c r="GO67" s="1375"/>
      <c r="GP67" s="1375"/>
      <c r="GQ67" s="1375"/>
      <c r="GR67" s="1379"/>
      <c r="GS67" s="1380"/>
      <c r="GT67" s="1372"/>
      <c r="GU67" s="1372"/>
      <c r="GV67" s="1375"/>
      <c r="GW67" s="1375"/>
      <c r="GX67" s="1375"/>
      <c r="GY67" s="1375"/>
      <c r="GZ67" s="1375"/>
      <c r="HA67" s="1375"/>
      <c r="HB67" s="1375"/>
      <c r="HC67" s="1379"/>
      <c r="HD67" s="1380"/>
      <c r="HE67" s="1372"/>
      <c r="HF67" s="1372"/>
      <c r="HG67" s="1375"/>
      <c r="HH67" s="1375"/>
      <c r="HI67" s="1375"/>
      <c r="HJ67" s="1375"/>
      <c r="HK67" s="1375"/>
      <c r="HL67" s="1375"/>
      <c r="HM67" s="1375"/>
      <c r="HN67" s="1379"/>
      <c r="HO67" s="1380"/>
      <c r="HP67" s="1372"/>
      <c r="HQ67" s="1372"/>
      <c r="HR67" s="1375"/>
      <c r="HS67" s="1375"/>
      <c r="HT67" s="1375"/>
      <c r="HU67" s="1375"/>
      <c r="HV67" s="1375"/>
      <c r="HW67" s="1375"/>
      <c r="HX67" s="1375"/>
      <c r="HY67" s="1379"/>
      <c r="HZ67" s="1380"/>
      <c r="IA67" s="1401"/>
      <c r="IB67" s="1401"/>
      <c r="IC67" s="1375"/>
      <c r="ID67" s="1375"/>
      <c r="IE67" s="1375"/>
      <c r="IF67" s="1375"/>
      <c r="IG67" s="1375"/>
      <c r="IH67" s="1375"/>
      <c r="II67" s="1375"/>
      <c r="IJ67" s="1379"/>
      <c r="IK67" s="1380"/>
      <c r="IL67" s="1401"/>
      <c r="IM67" s="1401"/>
      <c r="IN67" s="1375"/>
      <c r="IO67" s="1375"/>
      <c r="IP67" s="1375"/>
      <c r="IQ67" s="1375"/>
      <c r="IR67" s="1375"/>
      <c r="IS67" s="1375"/>
      <c r="IT67" s="1375"/>
      <c r="IU67" s="1379"/>
      <c r="IV67" s="1380"/>
      <c r="IW67" s="47"/>
      <c r="IX67" s="728"/>
      <c r="IY67" s="731"/>
      <c r="IZ67" s="22"/>
      <c r="JA67" s="22"/>
      <c r="JB67" s="22"/>
      <c r="JC67" s="22"/>
      <c r="JD67" s="22"/>
      <c r="JE67" s="22"/>
      <c r="JF67" s="22"/>
      <c r="JG67" s="22"/>
      <c r="JH67" s="21"/>
      <c r="JI67" s="22"/>
      <c r="JJ67" s="22"/>
      <c r="JK67" s="22"/>
      <c r="JL67" s="22"/>
      <c r="JM67" s="22"/>
      <c r="JN67" s="22"/>
      <c r="JO67" s="22"/>
      <c r="JP67" s="22"/>
      <c r="JQ67" s="22"/>
      <c r="JR67" s="22"/>
      <c r="JS67" s="22"/>
      <c r="JT67" s="22"/>
      <c r="JU67" s="22"/>
      <c r="JV67" s="22"/>
      <c r="JW67" s="22"/>
      <c r="JX67" s="22"/>
      <c r="JY67" s="22"/>
      <c r="JZ67" s="22"/>
      <c r="KA67" s="22"/>
      <c r="KB67" s="22"/>
      <c r="KC67" s="22"/>
      <c r="KD67" s="22"/>
      <c r="KE67" s="22"/>
      <c r="KF67" s="22"/>
      <c r="KG67" s="22"/>
      <c r="KH67" s="22"/>
      <c r="KI67" s="22"/>
      <c r="KJ67" s="22"/>
      <c r="KK67" s="22"/>
      <c r="KL67" s="22"/>
      <c r="KM67" s="22"/>
      <c r="KN67" s="22"/>
      <c r="KO67" s="22"/>
      <c r="KP67" s="22"/>
      <c r="KQ67" s="22"/>
      <c r="KR67" s="22"/>
      <c r="KS67" s="22"/>
      <c r="KT67" s="22"/>
      <c r="KU67" s="22"/>
      <c r="KV67" s="22"/>
      <c r="KW67" s="22"/>
      <c r="KX67" s="22"/>
      <c r="KY67" s="22"/>
      <c r="KZ67" s="22"/>
      <c r="LA67" s="22"/>
      <c r="LB67" s="22"/>
      <c r="LC67" s="22"/>
      <c r="LD67" s="22"/>
      <c r="LE67" s="22"/>
      <c r="LF67" s="22"/>
      <c r="LG67" s="22"/>
      <c r="LH67" s="22"/>
      <c r="LI67" s="22"/>
      <c r="LJ67" s="23"/>
    </row>
    <row r="68" spans="2:322" ht="3.65" customHeight="1">
      <c r="B68" s="2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3"/>
      <c r="AP68" s="448" t="str">
        <f>AP66&amp;AS66&amp;AV66&amp;AP67&amp;AS67&amp;$AP$43&amp;DU66&amp;AV67</f>
        <v>IMBVFPW3-</v>
      </c>
      <c r="AQ68" s="444"/>
      <c r="AR68" s="447"/>
      <c r="AS68" s="448" t="str">
        <f>IF(BR66="NW/MTZ 4000","NW","")</f>
        <v/>
      </c>
      <c r="AT68" s="447"/>
      <c r="AU68" s="447"/>
      <c r="AV68" s="448">
        <f>IFERROR(IF(AS68="NW",0,VLOOKUP(AP68,BD!$AD$6:$AY$62,21,FALSE)),0)</f>
        <v>4</v>
      </c>
      <c r="AW68" s="447"/>
      <c r="AX68" s="727"/>
      <c r="AY68" s="728"/>
      <c r="AZ68" s="47"/>
      <c r="BA68" s="1417"/>
      <c r="BB68" s="1418"/>
      <c r="BC68" s="1418"/>
      <c r="BD68" s="1423"/>
      <c r="BE68" s="1423"/>
      <c r="BF68" s="1424"/>
      <c r="BG68" s="967"/>
      <c r="BH68" s="968"/>
      <c r="BI68" s="968"/>
      <c r="BJ68" s="968"/>
      <c r="BK68" s="968"/>
      <c r="BL68" s="968"/>
      <c r="BM68" s="968"/>
      <c r="BN68" s="968"/>
      <c r="BO68" s="968"/>
      <c r="BP68" s="968"/>
      <c r="BQ68" s="969"/>
      <c r="BR68" s="967"/>
      <c r="BS68" s="968"/>
      <c r="BT68" s="968"/>
      <c r="BU68" s="968"/>
      <c r="BV68" s="968"/>
      <c r="BW68" s="968"/>
      <c r="BX68" s="968"/>
      <c r="BY68" s="968"/>
      <c r="BZ68" s="968"/>
      <c r="CA68" s="968"/>
      <c r="CB68" s="969"/>
      <c r="CC68" s="967"/>
      <c r="CD68" s="968"/>
      <c r="CE68" s="968"/>
      <c r="CF68" s="968"/>
      <c r="CG68" s="968"/>
      <c r="CH68" s="968"/>
      <c r="CI68" s="968"/>
      <c r="CJ68" s="968"/>
      <c r="CK68" s="968"/>
      <c r="CL68" s="968"/>
      <c r="CM68" s="969"/>
      <c r="CN68" s="967"/>
      <c r="CO68" s="968"/>
      <c r="CP68" s="968"/>
      <c r="CQ68" s="968"/>
      <c r="CR68" s="968"/>
      <c r="CS68" s="968"/>
      <c r="CT68" s="968"/>
      <c r="CU68" s="968"/>
      <c r="CV68" s="968"/>
      <c r="CW68" s="968"/>
      <c r="CX68" s="969"/>
      <c r="CY68" s="967"/>
      <c r="CZ68" s="968"/>
      <c r="DA68" s="968"/>
      <c r="DB68" s="968"/>
      <c r="DC68" s="968"/>
      <c r="DD68" s="968"/>
      <c r="DE68" s="968"/>
      <c r="DF68" s="968"/>
      <c r="DG68" s="968"/>
      <c r="DH68" s="968"/>
      <c r="DI68" s="969"/>
      <c r="DJ68" s="1202"/>
      <c r="DK68" s="1203"/>
      <c r="DL68" s="1203"/>
      <c r="DM68" s="1203"/>
      <c r="DN68" s="1203"/>
      <c r="DO68" s="1092"/>
      <c r="DP68" s="1092"/>
      <c r="DQ68" s="1092"/>
      <c r="DR68" s="1092"/>
      <c r="DS68" s="1092"/>
      <c r="DT68" s="1398"/>
      <c r="DU68" s="1382"/>
      <c r="DV68" s="1208"/>
      <c r="DW68" s="1208"/>
      <c r="DX68" s="1208"/>
      <c r="DY68" s="1208"/>
      <c r="DZ68" s="1208"/>
      <c r="EA68" s="1208"/>
      <c r="EB68" s="1208"/>
      <c r="EC68" s="1208"/>
      <c r="ED68" s="1208"/>
      <c r="EE68" s="1209"/>
      <c r="EF68" s="1372"/>
      <c r="EG68" s="1372"/>
      <c r="EH68" s="1375"/>
      <c r="EI68" s="1375"/>
      <c r="EJ68" s="1375"/>
      <c r="EK68" s="1375"/>
      <c r="EL68" s="1375"/>
      <c r="EM68" s="1375"/>
      <c r="EN68" s="1375"/>
      <c r="EO68" s="1379" t="b">
        <v>0</v>
      </c>
      <c r="EP68" s="1380"/>
      <c r="EQ68" s="1372"/>
      <c r="ER68" s="1372"/>
      <c r="ES68" s="1375"/>
      <c r="ET68" s="1375"/>
      <c r="EU68" s="1375"/>
      <c r="EV68" s="1375"/>
      <c r="EW68" s="1375"/>
      <c r="EX68" s="1375"/>
      <c r="EY68" s="1375"/>
      <c r="EZ68" s="1379" t="b">
        <v>0</v>
      </c>
      <c r="FA68" s="1380"/>
      <c r="FB68" s="1372"/>
      <c r="FC68" s="1372"/>
      <c r="FD68" s="1375"/>
      <c r="FE68" s="1375"/>
      <c r="FF68" s="1375"/>
      <c r="FG68" s="1375"/>
      <c r="FH68" s="1375"/>
      <c r="FI68" s="1375"/>
      <c r="FJ68" s="1375"/>
      <c r="FK68" s="1379" t="b">
        <v>0</v>
      </c>
      <c r="FL68" s="1380"/>
      <c r="FM68" s="1372"/>
      <c r="FN68" s="1372"/>
      <c r="FO68" s="1375"/>
      <c r="FP68" s="1375"/>
      <c r="FQ68" s="1375"/>
      <c r="FR68" s="1375"/>
      <c r="FS68" s="1375"/>
      <c r="FT68" s="1375"/>
      <c r="FU68" s="1375"/>
      <c r="FV68" s="1379" t="b">
        <v>0</v>
      </c>
      <c r="FW68" s="1380"/>
      <c r="FX68" s="1372"/>
      <c r="FY68" s="1372"/>
      <c r="FZ68" s="1375"/>
      <c r="GA68" s="1375"/>
      <c r="GB68" s="1375"/>
      <c r="GC68" s="1375"/>
      <c r="GD68" s="1375"/>
      <c r="GE68" s="1375"/>
      <c r="GF68" s="1375"/>
      <c r="GG68" s="1379" t="b">
        <v>0</v>
      </c>
      <c r="GH68" s="1380"/>
      <c r="GI68" s="1372"/>
      <c r="GJ68" s="1372"/>
      <c r="GK68" s="1375"/>
      <c r="GL68" s="1375"/>
      <c r="GM68" s="1375"/>
      <c r="GN68" s="1375"/>
      <c r="GO68" s="1375"/>
      <c r="GP68" s="1375"/>
      <c r="GQ68" s="1375"/>
      <c r="GR68" s="1379" t="b">
        <v>0</v>
      </c>
      <c r="GS68" s="1380"/>
      <c r="GT68" s="1372"/>
      <c r="GU68" s="1372"/>
      <c r="GV68" s="1375"/>
      <c r="GW68" s="1375"/>
      <c r="GX68" s="1375"/>
      <c r="GY68" s="1375"/>
      <c r="GZ68" s="1375"/>
      <c r="HA68" s="1375"/>
      <c r="HB68" s="1375"/>
      <c r="HC68" s="1379" t="b">
        <v>0</v>
      </c>
      <c r="HD68" s="1380"/>
      <c r="HE68" s="1372"/>
      <c r="HF68" s="1372"/>
      <c r="HG68" s="1375"/>
      <c r="HH68" s="1375"/>
      <c r="HI68" s="1375"/>
      <c r="HJ68" s="1375"/>
      <c r="HK68" s="1375"/>
      <c r="HL68" s="1375"/>
      <c r="HM68" s="1375"/>
      <c r="HN68" s="1379" t="b">
        <v>0</v>
      </c>
      <c r="HO68" s="1380"/>
      <c r="HP68" s="1372"/>
      <c r="HQ68" s="1372"/>
      <c r="HR68" s="1375"/>
      <c r="HS68" s="1375"/>
      <c r="HT68" s="1375"/>
      <c r="HU68" s="1375"/>
      <c r="HV68" s="1375"/>
      <c r="HW68" s="1375"/>
      <c r="HX68" s="1375"/>
      <c r="HY68" s="1379"/>
      <c r="HZ68" s="1380"/>
      <c r="IA68" s="1401"/>
      <c r="IB68" s="1401"/>
      <c r="IC68" s="1375"/>
      <c r="ID68" s="1375"/>
      <c r="IE68" s="1375"/>
      <c r="IF68" s="1375"/>
      <c r="IG68" s="1375"/>
      <c r="IH68" s="1375"/>
      <c r="II68" s="1375"/>
      <c r="IJ68" s="1379" t="b">
        <v>0</v>
      </c>
      <c r="IK68" s="1380"/>
      <c r="IL68" s="1401"/>
      <c r="IM68" s="1401"/>
      <c r="IN68" s="1375"/>
      <c r="IO68" s="1375"/>
      <c r="IP68" s="1375"/>
      <c r="IQ68" s="1375"/>
      <c r="IR68" s="1375"/>
      <c r="IS68" s="1375"/>
      <c r="IT68" s="1375"/>
      <c r="IU68" s="1379" t="b">
        <v>0</v>
      </c>
      <c r="IV68" s="1380"/>
      <c r="IW68" s="47"/>
      <c r="IX68" s="728"/>
      <c r="IY68" s="731"/>
      <c r="IZ68" s="22"/>
      <c r="JA68" s="22"/>
      <c r="JB68" s="22"/>
      <c r="JC68" s="22"/>
      <c r="JD68" s="22"/>
      <c r="JE68" s="22"/>
      <c r="JF68" s="22"/>
      <c r="JG68" s="22"/>
      <c r="JH68" s="21"/>
      <c r="JI68" s="22"/>
      <c r="JJ68" s="22"/>
      <c r="JK68" s="22"/>
      <c r="JL68" s="22"/>
      <c r="JM68" s="22"/>
      <c r="JN68" s="22"/>
      <c r="JO68" s="22"/>
      <c r="JP68" s="22"/>
      <c r="JQ68" s="22"/>
      <c r="JR68" s="22"/>
      <c r="JS68" s="22"/>
      <c r="JT68" s="22"/>
      <c r="JU68" s="22"/>
      <c r="JV68" s="22"/>
      <c r="JW68" s="22"/>
      <c r="JX68" s="22"/>
      <c r="JY68" s="22"/>
      <c r="JZ68" s="22"/>
      <c r="KA68" s="22"/>
      <c r="KB68" s="22"/>
      <c r="KC68" s="22"/>
      <c r="KD68" s="22"/>
      <c r="KE68" s="22"/>
      <c r="KF68" s="22"/>
      <c r="KG68" s="22"/>
      <c r="KH68" s="22"/>
      <c r="KI68" s="22"/>
      <c r="KJ68" s="22"/>
      <c r="KK68" s="22"/>
      <c r="KL68" s="22"/>
      <c r="KM68" s="22"/>
      <c r="KN68" s="22"/>
      <c r="KO68" s="22"/>
      <c r="KP68" s="22"/>
      <c r="KQ68" s="22"/>
      <c r="KR68" s="22"/>
      <c r="KS68" s="22"/>
      <c r="KT68" s="22"/>
      <c r="KU68" s="22"/>
      <c r="KV68" s="22"/>
      <c r="KW68" s="22"/>
      <c r="KX68" s="22"/>
      <c r="KY68" s="22"/>
      <c r="KZ68" s="22"/>
      <c r="LA68" s="22"/>
      <c r="LB68" s="22"/>
      <c r="LC68" s="22"/>
      <c r="LD68" s="22"/>
      <c r="LE68" s="22"/>
      <c r="LF68" s="22"/>
      <c r="LG68" s="22"/>
      <c r="LH68" s="22"/>
      <c r="LI68" s="22"/>
      <c r="LJ68" s="23"/>
    </row>
    <row r="69" spans="2:322" ht="3.65" customHeight="1"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3"/>
      <c r="AP69" s="450"/>
      <c r="AQ69" s="447"/>
      <c r="AR69" s="447"/>
      <c r="AS69" s="447"/>
      <c r="AT69" s="447"/>
      <c r="AU69" s="447"/>
      <c r="AV69" s="447"/>
      <c r="AW69" s="447"/>
      <c r="AX69" s="729"/>
      <c r="AY69" s="730"/>
      <c r="AZ69" s="48"/>
      <c r="BA69" s="1417"/>
      <c r="BB69" s="1418"/>
      <c r="BC69" s="1418"/>
      <c r="BD69" s="1423"/>
      <c r="BE69" s="1423"/>
      <c r="BF69" s="1424"/>
      <c r="BG69" s="967"/>
      <c r="BH69" s="968"/>
      <c r="BI69" s="968"/>
      <c r="BJ69" s="968"/>
      <c r="BK69" s="968"/>
      <c r="BL69" s="968"/>
      <c r="BM69" s="968"/>
      <c r="BN69" s="968"/>
      <c r="BO69" s="968"/>
      <c r="BP69" s="968"/>
      <c r="BQ69" s="969"/>
      <c r="BR69" s="967"/>
      <c r="BS69" s="968"/>
      <c r="BT69" s="968"/>
      <c r="BU69" s="968"/>
      <c r="BV69" s="968"/>
      <c r="BW69" s="968"/>
      <c r="BX69" s="968"/>
      <c r="BY69" s="968"/>
      <c r="BZ69" s="968"/>
      <c r="CA69" s="968"/>
      <c r="CB69" s="969"/>
      <c r="CC69" s="967"/>
      <c r="CD69" s="968"/>
      <c r="CE69" s="968"/>
      <c r="CF69" s="968"/>
      <c r="CG69" s="968"/>
      <c r="CH69" s="968"/>
      <c r="CI69" s="968"/>
      <c r="CJ69" s="968"/>
      <c r="CK69" s="968"/>
      <c r="CL69" s="968"/>
      <c r="CM69" s="969"/>
      <c r="CN69" s="967"/>
      <c r="CO69" s="968"/>
      <c r="CP69" s="968"/>
      <c r="CQ69" s="968"/>
      <c r="CR69" s="968"/>
      <c r="CS69" s="968"/>
      <c r="CT69" s="968"/>
      <c r="CU69" s="968"/>
      <c r="CV69" s="968"/>
      <c r="CW69" s="968"/>
      <c r="CX69" s="969"/>
      <c r="CY69" s="967"/>
      <c r="CZ69" s="968"/>
      <c r="DA69" s="968"/>
      <c r="DB69" s="968"/>
      <c r="DC69" s="968"/>
      <c r="DD69" s="968"/>
      <c r="DE69" s="968"/>
      <c r="DF69" s="968"/>
      <c r="DG69" s="968"/>
      <c r="DH69" s="968"/>
      <c r="DI69" s="969"/>
      <c r="DJ69" s="1202"/>
      <c r="DK69" s="1203"/>
      <c r="DL69" s="1203"/>
      <c r="DM69" s="1203"/>
      <c r="DN69" s="1203"/>
      <c r="DO69" s="1092"/>
      <c r="DP69" s="1092"/>
      <c r="DQ69" s="1092"/>
      <c r="DR69" s="1092"/>
      <c r="DS69" s="1092"/>
      <c r="DT69" s="1398"/>
      <c r="DU69" s="1382"/>
      <c r="DV69" s="1208"/>
      <c r="DW69" s="1208"/>
      <c r="DX69" s="1208"/>
      <c r="DY69" s="1208"/>
      <c r="DZ69" s="1208"/>
      <c r="EA69" s="1208"/>
      <c r="EB69" s="1208"/>
      <c r="EC69" s="1208"/>
      <c r="ED69" s="1208"/>
      <c r="EE69" s="1209"/>
      <c r="EF69" s="1372"/>
      <c r="EG69" s="1372"/>
      <c r="EH69" s="1375"/>
      <c r="EI69" s="1375"/>
      <c r="EJ69" s="1375"/>
      <c r="EK69" s="1375"/>
      <c r="EL69" s="1375"/>
      <c r="EM69" s="1375"/>
      <c r="EN69" s="1375"/>
      <c r="EO69" s="1379"/>
      <c r="EP69" s="1380"/>
      <c r="EQ69" s="1372"/>
      <c r="ER69" s="1372"/>
      <c r="ES69" s="1375"/>
      <c r="ET69" s="1375"/>
      <c r="EU69" s="1375"/>
      <c r="EV69" s="1375"/>
      <c r="EW69" s="1375"/>
      <c r="EX69" s="1375"/>
      <c r="EY69" s="1375"/>
      <c r="EZ69" s="1379"/>
      <c r="FA69" s="1380"/>
      <c r="FB69" s="1372"/>
      <c r="FC69" s="1372"/>
      <c r="FD69" s="1375"/>
      <c r="FE69" s="1375"/>
      <c r="FF69" s="1375"/>
      <c r="FG69" s="1375"/>
      <c r="FH69" s="1375"/>
      <c r="FI69" s="1375"/>
      <c r="FJ69" s="1375"/>
      <c r="FK69" s="1379"/>
      <c r="FL69" s="1380"/>
      <c r="FM69" s="1372"/>
      <c r="FN69" s="1372"/>
      <c r="FO69" s="1375"/>
      <c r="FP69" s="1375"/>
      <c r="FQ69" s="1375"/>
      <c r="FR69" s="1375"/>
      <c r="FS69" s="1375"/>
      <c r="FT69" s="1375"/>
      <c r="FU69" s="1375"/>
      <c r="FV69" s="1379"/>
      <c r="FW69" s="1380"/>
      <c r="FX69" s="1372"/>
      <c r="FY69" s="1372"/>
      <c r="FZ69" s="1375"/>
      <c r="GA69" s="1375"/>
      <c r="GB69" s="1375"/>
      <c r="GC69" s="1375"/>
      <c r="GD69" s="1375"/>
      <c r="GE69" s="1375"/>
      <c r="GF69" s="1375"/>
      <c r="GG69" s="1379"/>
      <c r="GH69" s="1380"/>
      <c r="GI69" s="1372"/>
      <c r="GJ69" s="1372"/>
      <c r="GK69" s="1375"/>
      <c r="GL69" s="1375"/>
      <c r="GM69" s="1375"/>
      <c r="GN69" s="1375"/>
      <c r="GO69" s="1375"/>
      <c r="GP69" s="1375"/>
      <c r="GQ69" s="1375"/>
      <c r="GR69" s="1379"/>
      <c r="GS69" s="1380"/>
      <c r="GT69" s="1372"/>
      <c r="GU69" s="1372"/>
      <c r="GV69" s="1375"/>
      <c r="GW69" s="1375"/>
      <c r="GX69" s="1375"/>
      <c r="GY69" s="1375"/>
      <c r="GZ69" s="1375"/>
      <c r="HA69" s="1375"/>
      <c r="HB69" s="1375"/>
      <c r="HC69" s="1379"/>
      <c r="HD69" s="1380"/>
      <c r="HE69" s="1372"/>
      <c r="HF69" s="1372"/>
      <c r="HG69" s="1375"/>
      <c r="HH69" s="1375"/>
      <c r="HI69" s="1375"/>
      <c r="HJ69" s="1375"/>
      <c r="HK69" s="1375"/>
      <c r="HL69" s="1375"/>
      <c r="HM69" s="1375"/>
      <c r="HN69" s="1379"/>
      <c r="HO69" s="1380"/>
      <c r="HP69" s="1372"/>
      <c r="HQ69" s="1372"/>
      <c r="HR69" s="1375"/>
      <c r="HS69" s="1375"/>
      <c r="HT69" s="1375"/>
      <c r="HU69" s="1375"/>
      <c r="HV69" s="1375"/>
      <c r="HW69" s="1375"/>
      <c r="HX69" s="1375"/>
      <c r="HY69" s="1379"/>
      <c r="HZ69" s="1380"/>
      <c r="IA69" s="1401"/>
      <c r="IB69" s="1401"/>
      <c r="IC69" s="1375"/>
      <c r="ID69" s="1375"/>
      <c r="IE69" s="1375"/>
      <c r="IF69" s="1375"/>
      <c r="IG69" s="1375"/>
      <c r="IH69" s="1375"/>
      <c r="II69" s="1375"/>
      <c r="IJ69" s="1379"/>
      <c r="IK69" s="1380"/>
      <c r="IL69" s="1401"/>
      <c r="IM69" s="1401"/>
      <c r="IN69" s="1375"/>
      <c r="IO69" s="1375"/>
      <c r="IP69" s="1375"/>
      <c r="IQ69" s="1375"/>
      <c r="IR69" s="1375"/>
      <c r="IS69" s="1375"/>
      <c r="IT69" s="1375"/>
      <c r="IU69" s="1379"/>
      <c r="IV69" s="1380"/>
      <c r="IW69" s="48"/>
      <c r="IX69" s="730"/>
      <c r="IY69" s="732"/>
      <c r="IZ69" s="22"/>
      <c r="JA69" s="22"/>
      <c r="JB69" s="22"/>
      <c r="JC69" s="22"/>
      <c r="JD69" s="22"/>
      <c r="JE69" s="22"/>
      <c r="JF69" s="22"/>
      <c r="JG69" s="22"/>
      <c r="JH69" s="21"/>
      <c r="JI69" s="22"/>
      <c r="JJ69" s="22"/>
      <c r="JK69" s="22"/>
      <c r="JL69" s="22"/>
      <c r="JM69" s="22"/>
      <c r="JN69" s="22"/>
      <c r="JO69" s="22"/>
      <c r="JP69" s="22"/>
      <c r="JQ69" s="22"/>
      <c r="JR69" s="22"/>
      <c r="JS69" s="22"/>
      <c r="JT69" s="22"/>
      <c r="JU69" s="22"/>
      <c r="JV69" s="22"/>
      <c r="JW69" s="22"/>
      <c r="JX69" s="22"/>
      <c r="JY69" s="22"/>
      <c r="JZ69" s="22"/>
      <c r="KA69" s="22"/>
      <c r="KB69" s="22"/>
      <c r="KC69" s="22"/>
      <c r="KD69" s="22"/>
      <c r="KE69" s="22"/>
      <c r="KF69" s="22"/>
      <c r="KG69" s="22"/>
      <c r="KH69" s="22"/>
      <c r="KI69" s="22"/>
      <c r="KJ69" s="22"/>
      <c r="KK69" s="22"/>
      <c r="KL69" s="22"/>
      <c r="KM69" s="22"/>
      <c r="KN69" s="22"/>
      <c r="KO69" s="22"/>
      <c r="KP69" s="22"/>
      <c r="KQ69" s="22"/>
      <c r="KR69" s="22"/>
      <c r="KS69" s="22"/>
      <c r="KT69" s="22"/>
      <c r="KU69" s="22"/>
      <c r="KV69" s="22"/>
      <c r="KW69" s="22"/>
      <c r="KX69" s="22"/>
      <c r="KY69" s="22"/>
      <c r="KZ69" s="22"/>
      <c r="LA69" s="22"/>
      <c r="LB69" s="22"/>
      <c r="LC69" s="22"/>
      <c r="LD69" s="22"/>
      <c r="LE69" s="22"/>
      <c r="LF69" s="22"/>
      <c r="LG69" s="22"/>
      <c r="LH69" s="22"/>
      <c r="LI69" s="22"/>
      <c r="LJ69" s="23"/>
    </row>
    <row r="70" spans="2:322" ht="3.65" customHeight="1"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3"/>
      <c r="AP70" s="450"/>
      <c r="AQ70" s="447"/>
      <c r="AR70" s="447"/>
      <c r="AS70" s="447"/>
      <c r="AT70" s="447"/>
      <c r="AU70" s="447"/>
      <c r="AV70" s="447"/>
      <c r="AW70" s="447"/>
      <c r="AX70" s="727" t="s">
        <v>5</v>
      </c>
      <c r="AY70" s="728"/>
      <c r="AZ70" s="47"/>
      <c r="BA70" s="1419"/>
      <c r="BB70" s="1420"/>
      <c r="BC70" s="1420"/>
      <c r="BD70" s="1425"/>
      <c r="BE70" s="1425"/>
      <c r="BF70" s="1426"/>
      <c r="BG70" s="970"/>
      <c r="BH70" s="971"/>
      <c r="BI70" s="971"/>
      <c r="BJ70" s="971"/>
      <c r="BK70" s="971"/>
      <c r="BL70" s="971"/>
      <c r="BM70" s="971"/>
      <c r="BN70" s="971"/>
      <c r="BO70" s="971"/>
      <c r="BP70" s="971"/>
      <c r="BQ70" s="972"/>
      <c r="BR70" s="970"/>
      <c r="BS70" s="971"/>
      <c r="BT70" s="971"/>
      <c r="BU70" s="971"/>
      <c r="BV70" s="971"/>
      <c r="BW70" s="971"/>
      <c r="BX70" s="971"/>
      <c r="BY70" s="971"/>
      <c r="BZ70" s="971"/>
      <c r="CA70" s="971"/>
      <c r="CB70" s="972"/>
      <c r="CC70" s="970"/>
      <c r="CD70" s="971"/>
      <c r="CE70" s="971"/>
      <c r="CF70" s="971"/>
      <c r="CG70" s="971"/>
      <c r="CH70" s="971"/>
      <c r="CI70" s="971"/>
      <c r="CJ70" s="971"/>
      <c r="CK70" s="971"/>
      <c r="CL70" s="971"/>
      <c r="CM70" s="972"/>
      <c r="CN70" s="970"/>
      <c r="CO70" s="971"/>
      <c r="CP70" s="971"/>
      <c r="CQ70" s="971"/>
      <c r="CR70" s="971"/>
      <c r="CS70" s="971"/>
      <c r="CT70" s="971"/>
      <c r="CU70" s="971"/>
      <c r="CV70" s="971"/>
      <c r="CW70" s="971"/>
      <c r="CX70" s="972"/>
      <c r="CY70" s="970"/>
      <c r="CZ70" s="971"/>
      <c r="DA70" s="971"/>
      <c r="DB70" s="971"/>
      <c r="DC70" s="971"/>
      <c r="DD70" s="971"/>
      <c r="DE70" s="971"/>
      <c r="DF70" s="971"/>
      <c r="DG70" s="971"/>
      <c r="DH70" s="971"/>
      <c r="DI70" s="972"/>
      <c r="DJ70" s="1204"/>
      <c r="DK70" s="1205"/>
      <c r="DL70" s="1205"/>
      <c r="DM70" s="1205"/>
      <c r="DN70" s="1205"/>
      <c r="DO70" s="1341"/>
      <c r="DP70" s="1341"/>
      <c r="DQ70" s="1341"/>
      <c r="DR70" s="1341"/>
      <c r="DS70" s="1341"/>
      <c r="DT70" s="1399"/>
      <c r="DU70" s="1383"/>
      <c r="DV70" s="1210"/>
      <c r="DW70" s="1210"/>
      <c r="DX70" s="1210"/>
      <c r="DY70" s="1210"/>
      <c r="DZ70" s="1210"/>
      <c r="EA70" s="1210"/>
      <c r="EB70" s="1210"/>
      <c r="EC70" s="1210"/>
      <c r="ED70" s="1210"/>
      <c r="EE70" s="1211"/>
      <c r="EF70" s="1373"/>
      <c r="EG70" s="1373"/>
      <c r="EH70" s="1376"/>
      <c r="EI70" s="1376"/>
      <c r="EJ70" s="1376"/>
      <c r="EK70" s="1376"/>
      <c r="EL70" s="1376"/>
      <c r="EM70" s="1376"/>
      <c r="EN70" s="1376"/>
      <c r="EO70" s="534"/>
      <c r="EP70" s="535"/>
      <c r="EQ70" s="1373"/>
      <c r="ER70" s="1373"/>
      <c r="ES70" s="1376"/>
      <c r="ET70" s="1376"/>
      <c r="EU70" s="1376"/>
      <c r="EV70" s="1376"/>
      <c r="EW70" s="1376"/>
      <c r="EX70" s="1376"/>
      <c r="EY70" s="1376"/>
      <c r="EZ70" s="534"/>
      <c r="FA70" s="535"/>
      <c r="FB70" s="1373"/>
      <c r="FC70" s="1373"/>
      <c r="FD70" s="1376"/>
      <c r="FE70" s="1376"/>
      <c r="FF70" s="1376"/>
      <c r="FG70" s="1376"/>
      <c r="FH70" s="1376"/>
      <c r="FI70" s="1376"/>
      <c r="FJ70" s="1376"/>
      <c r="FK70" s="534"/>
      <c r="FL70" s="535"/>
      <c r="FM70" s="1373"/>
      <c r="FN70" s="1373"/>
      <c r="FO70" s="1376"/>
      <c r="FP70" s="1376"/>
      <c r="FQ70" s="1376"/>
      <c r="FR70" s="1376"/>
      <c r="FS70" s="1376"/>
      <c r="FT70" s="1376"/>
      <c r="FU70" s="1376"/>
      <c r="FV70" s="534"/>
      <c r="FW70" s="535"/>
      <c r="FX70" s="1373"/>
      <c r="FY70" s="1373"/>
      <c r="FZ70" s="1376"/>
      <c r="GA70" s="1376"/>
      <c r="GB70" s="1376"/>
      <c r="GC70" s="1376"/>
      <c r="GD70" s="1376"/>
      <c r="GE70" s="1376"/>
      <c r="GF70" s="1376"/>
      <c r="GG70" s="534"/>
      <c r="GH70" s="535"/>
      <c r="GI70" s="1373"/>
      <c r="GJ70" s="1373"/>
      <c r="GK70" s="1376"/>
      <c r="GL70" s="1376"/>
      <c r="GM70" s="1376"/>
      <c r="GN70" s="1376"/>
      <c r="GO70" s="1376"/>
      <c r="GP70" s="1376"/>
      <c r="GQ70" s="1376"/>
      <c r="GR70" s="534"/>
      <c r="GS70" s="535"/>
      <c r="GT70" s="1373"/>
      <c r="GU70" s="1373"/>
      <c r="GV70" s="1376"/>
      <c r="GW70" s="1376"/>
      <c r="GX70" s="1376"/>
      <c r="GY70" s="1376"/>
      <c r="GZ70" s="1376"/>
      <c r="HA70" s="1376"/>
      <c r="HB70" s="1376"/>
      <c r="HC70" s="534"/>
      <c r="HD70" s="535"/>
      <c r="HE70" s="1373"/>
      <c r="HF70" s="1373"/>
      <c r="HG70" s="1376"/>
      <c r="HH70" s="1376"/>
      <c r="HI70" s="1376"/>
      <c r="HJ70" s="1376"/>
      <c r="HK70" s="1376"/>
      <c r="HL70" s="1376"/>
      <c r="HM70" s="1376"/>
      <c r="HN70" s="534"/>
      <c r="HO70" s="535"/>
      <c r="HP70" s="1373"/>
      <c r="HQ70" s="1373"/>
      <c r="HR70" s="1376"/>
      <c r="HS70" s="1376"/>
      <c r="HT70" s="1376"/>
      <c r="HU70" s="1376"/>
      <c r="HV70" s="1376"/>
      <c r="HW70" s="1376"/>
      <c r="HX70" s="1376"/>
      <c r="HY70" s="534"/>
      <c r="HZ70" s="535"/>
      <c r="IA70" s="1402"/>
      <c r="IB70" s="1402"/>
      <c r="IC70" s="1376"/>
      <c r="ID70" s="1376"/>
      <c r="IE70" s="1376"/>
      <c r="IF70" s="1376"/>
      <c r="IG70" s="1376"/>
      <c r="IH70" s="1376"/>
      <c r="II70" s="1376"/>
      <c r="IJ70" s="534"/>
      <c r="IK70" s="535"/>
      <c r="IL70" s="1402"/>
      <c r="IM70" s="1402"/>
      <c r="IN70" s="1376"/>
      <c r="IO70" s="1376"/>
      <c r="IP70" s="1376"/>
      <c r="IQ70" s="1376"/>
      <c r="IR70" s="1376"/>
      <c r="IS70" s="1376"/>
      <c r="IT70" s="1376"/>
      <c r="IU70" s="534"/>
      <c r="IV70" s="535"/>
      <c r="IW70" s="47"/>
      <c r="IX70" s="728" t="s">
        <v>5</v>
      </c>
      <c r="IY70" s="731"/>
      <c r="IZ70" s="22"/>
      <c r="JA70" s="22"/>
      <c r="JB70" s="22"/>
      <c r="JC70" s="22"/>
      <c r="JD70" s="22"/>
      <c r="JE70" s="22"/>
      <c r="JF70" s="22"/>
      <c r="JG70" s="22"/>
      <c r="JH70" s="21"/>
      <c r="JI70" s="22"/>
      <c r="JJ70" s="22"/>
      <c r="JK70" s="22"/>
      <c r="JL70" s="22"/>
      <c r="JM70" s="22"/>
      <c r="JN70" s="22"/>
      <c r="JO70" s="22"/>
      <c r="JP70" s="22"/>
      <c r="JQ70" s="22"/>
      <c r="JR70" s="22"/>
      <c r="JS70" s="22"/>
      <c r="JT70" s="22"/>
      <c r="JU70" s="22"/>
      <c r="JV70" s="22"/>
      <c r="JW70" s="22"/>
      <c r="JX70" s="22"/>
      <c r="JY70" s="22"/>
      <c r="JZ70" s="22"/>
      <c r="KA70" s="22"/>
      <c r="KB70" s="22"/>
      <c r="KC70" s="22"/>
      <c r="KD70" s="22"/>
      <c r="KE70" s="22"/>
      <c r="KF70" s="22"/>
      <c r="KG70" s="22"/>
      <c r="KH70" s="22"/>
      <c r="KI70" s="22"/>
      <c r="KJ70" s="22"/>
      <c r="KK70" s="22"/>
      <c r="KL70" s="22"/>
      <c r="KM70" s="22"/>
      <c r="KN70" s="22"/>
      <c r="KO70" s="22"/>
      <c r="KP70" s="22"/>
      <c r="KQ70" s="22"/>
      <c r="KR70" s="22"/>
      <c r="KS70" s="22"/>
      <c r="KT70" s="22"/>
      <c r="KU70" s="22"/>
      <c r="KV70" s="22"/>
      <c r="KW70" s="22"/>
      <c r="KX70" s="22"/>
      <c r="KY70" s="22"/>
      <c r="KZ70" s="22"/>
      <c r="LA70" s="22"/>
      <c r="LB70" s="22"/>
      <c r="LC70" s="22"/>
      <c r="LD70" s="22"/>
      <c r="LE70" s="22"/>
      <c r="LF70" s="22"/>
      <c r="LG70" s="22"/>
      <c r="LH70" s="22"/>
      <c r="LI70" s="22"/>
      <c r="LJ70" s="23"/>
    </row>
    <row r="71" spans="2:322" ht="3.65" customHeight="1">
      <c r="B71" s="21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3"/>
      <c r="AP71" s="448" t="str">
        <f>MID(BG71,1,1)</f>
        <v>I</v>
      </c>
      <c r="AQ71" s="447"/>
      <c r="AR71" s="444"/>
      <c r="AS71" s="448" t="str">
        <f>IFERROR(_xlfn.IFS(BR71="Mini Breaker","MB",BR71="GoPact","GP",BR71="EZC 100","EZ1",BR71="EZC 250","EZ2",BR71="CVS/NSX 250","CV2",BR71="CVS/NSX/EZC 630","CV6",BR71="NS 1600","NS1",BR71="NW/MTZ 4000","NW4",BR71="Conmutador PEQ.","CP",BR71="Conmutador MED.","CM",BR71="Conmutador GRA.","CG",BR71="Contactores","CK"),"")</f>
        <v>MB</v>
      </c>
      <c r="AT71" s="444"/>
      <c r="AU71" s="447"/>
      <c r="AV71" s="448" t="str">
        <f>IFERROR(_xlfn.IFS(CC71="Horizontal","H",CC71="Horizontal COMPUESTA","HC",CC71="Vertical","V",CC71="Vertical Compacta","VC",CC71="Vertical Extendida","VE"),"")</f>
        <v>V</v>
      </c>
      <c r="AW71" s="447"/>
      <c r="AX71" s="727"/>
      <c r="AY71" s="728"/>
      <c r="AZ71" s="47"/>
      <c r="BA71" s="1403" t="s">
        <v>992</v>
      </c>
      <c r="BB71" s="1404"/>
      <c r="BC71" s="1404"/>
      <c r="BD71" s="1409">
        <v>3</v>
      </c>
      <c r="BE71" s="1409"/>
      <c r="BF71" s="1410"/>
      <c r="BG71" s="955" t="s">
        <v>156</v>
      </c>
      <c r="BH71" s="939"/>
      <c r="BI71" s="939"/>
      <c r="BJ71" s="939"/>
      <c r="BK71" s="939"/>
      <c r="BL71" s="939"/>
      <c r="BM71" s="939"/>
      <c r="BN71" s="939"/>
      <c r="BO71" s="939"/>
      <c r="BP71" s="939"/>
      <c r="BQ71" s="940"/>
      <c r="BR71" s="955" t="s">
        <v>993</v>
      </c>
      <c r="BS71" s="939"/>
      <c r="BT71" s="939"/>
      <c r="BU71" s="939"/>
      <c r="BV71" s="939"/>
      <c r="BW71" s="939"/>
      <c r="BX71" s="939"/>
      <c r="BY71" s="939"/>
      <c r="BZ71" s="939"/>
      <c r="CA71" s="939"/>
      <c r="CB71" s="940"/>
      <c r="CC71" s="955" t="s">
        <v>299</v>
      </c>
      <c r="CD71" s="939"/>
      <c r="CE71" s="939"/>
      <c r="CF71" s="939"/>
      <c r="CG71" s="939"/>
      <c r="CH71" s="939"/>
      <c r="CI71" s="939"/>
      <c r="CJ71" s="939"/>
      <c r="CK71" s="939"/>
      <c r="CL71" s="939"/>
      <c r="CM71" s="940"/>
      <c r="CN71" s="955" t="s">
        <v>1009</v>
      </c>
      <c r="CO71" s="939"/>
      <c r="CP71" s="939"/>
      <c r="CQ71" s="939"/>
      <c r="CR71" s="939"/>
      <c r="CS71" s="939"/>
      <c r="CT71" s="939"/>
      <c r="CU71" s="939"/>
      <c r="CV71" s="939"/>
      <c r="CW71" s="939"/>
      <c r="CX71" s="940"/>
      <c r="CY71" s="955" t="s">
        <v>994</v>
      </c>
      <c r="CZ71" s="939"/>
      <c r="DA71" s="939"/>
      <c r="DB71" s="939"/>
      <c r="DC71" s="939"/>
      <c r="DD71" s="939"/>
      <c r="DE71" s="939"/>
      <c r="DF71" s="939"/>
      <c r="DG71" s="939"/>
      <c r="DH71" s="939"/>
      <c r="DI71" s="940"/>
      <c r="DJ71" s="1188" t="s">
        <v>1010</v>
      </c>
      <c r="DK71" s="1189"/>
      <c r="DL71" s="1189"/>
      <c r="DM71" s="1189"/>
      <c r="DN71" s="1189"/>
      <c r="DO71" s="1070">
        <v>1</v>
      </c>
      <c r="DP71" s="1070"/>
      <c r="DQ71" s="1070"/>
      <c r="DR71" s="1070"/>
      <c r="DS71" s="1070"/>
      <c r="DT71" s="1071"/>
      <c r="DU71" s="1358" t="s">
        <v>162</v>
      </c>
      <c r="DV71" s="1167"/>
      <c r="DW71" s="1167"/>
      <c r="DX71" s="1167"/>
      <c r="DY71" s="1167"/>
      <c r="DZ71" s="1167"/>
      <c r="EA71" s="1167"/>
      <c r="EB71" s="1167"/>
      <c r="EC71" s="1167"/>
      <c r="ED71" s="1167"/>
      <c r="EE71" s="1168"/>
      <c r="EF71" s="1361"/>
      <c r="EG71" s="1361"/>
      <c r="EH71" s="1364" t="s">
        <v>162</v>
      </c>
      <c r="EI71" s="1364"/>
      <c r="EJ71" s="1364"/>
      <c r="EK71" s="1364"/>
      <c r="EL71" s="1364"/>
      <c r="EM71" s="1364"/>
      <c r="EN71" s="1364"/>
      <c r="EO71" s="1367" t="b">
        <v>0</v>
      </c>
      <c r="EP71" s="1368"/>
      <c r="EQ71" s="1361"/>
      <c r="ER71" s="1361"/>
      <c r="ES71" s="1364" t="s">
        <v>162</v>
      </c>
      <c r="ET71" s="1364"/>
      <c r="EU71" s="1364"/>
      <c r="EV71" s="1364"/>
      <c r="EW71" s="1364"/>
      <c r="EX71" s="1364"/>
      <c r="EY71" s="1364"/>
      <c r="EZ71" s="1367" t="b">
        <v>0</v>
      </c>
      <c r="FA71" s="1368"/>
      <c r="FB71" s="1361"/>
      <c r="FC71" s="1361"/>
      <c r="FD71" s="1364" t="s">
        <v>162</v>
      </c>
      <c r="FE71" s="1364"/>
      <c r="FF71" s="1364"/>
      <c r="FG71" s="1364"/>
      <c r="FH71" s="1364"/>
      <c r="FI71" s="1364"/>
      <c r="FJ71" s="1364"/>
      <c r="FK71" s="1367" t="b">
        <v>0</v>
      </c>
      <c r="FL71" s="1368"/>
      <c r="FM71" s="1361"/>
      <c r="FN71" s="1361"/>
      <c r="FO71" s="1364" t="str">
        <f>IFERROR(VLOOKUP(AP73,BD!$AD$6:$AY$62,19,FALSE),"-")</f>
        <v>021050</v>
      </c>
      <c r="FP71" s="1364"/>
      <c r="FQ71" s="1364"/>
      <c r="FR71" s="1364"/>
      <c r="FS71" s="1364"/>
      <c r="FT71" s="1364"/>
      <c r="FU71" s="1364"/>
      <c r="FV71" s="1367" t="b">
        <v>0</v>
      </c>
      <c r="FW71" s="1368"/>
      <c r="FX71" s="1361"/>
      <c r="FY71" s="1361"/>
      <c r="FZ71" s="1364" t="str">
        <f>IFERROR(VLOOKUP(AP73,BD!$AD$6:$AY$62,20,FALSE),"-")</f>
        <v>024001</v>
      </c>
      <c r="GA71" s="1364"/>
      <c r="GB71" s="1364"/>
      <c r="GC71" s="1364"/>
      <c r="GD71" s="1364"/>
      <c r="GE71" s="1364"/>
      <c r="GF71" s="1364"/>
      <c r="GG71" s="1367" t="b">
        <v>0</v>
      </c>
      <c r="GH71" s="1368"/>
      <c r="GI71" s="1361"/>
      <c r="GJ71" s="1361"/>
      <c r="GK71" s="1364" t="s">
        <v>162</v>
      </c>
      <c r="GL71" s="1364"/>
      <c r="GM71" s="1364"/>
      <c r="GN71" s="1364"/>
      <c r="GO71" s="1364"/>
      <c r="GP71" s="1364"/>
      <c r="GQ71" s="1364"/>
      <c r="GR71" s="1367" t="b">
        <v>0</v>
      </c>
      <c r="GS71" s="1368"/>
      <c r="GT71" s="1361"/>
      <c r="GU71" s="1361"/>
      <c r="GV71" s="1364" t="s">
        <v>162</v>
      </c>
      <c r="GW71" s="1364"/>
      <c r="GX71" s="1364"/>
      <c r="GY71" s="1364"/>
      <c r="GZ71" s="1364"/>
      <c r="HA71" s="1364"/>
      <c r="HB71" s="1364"/>
      <c r="HC71" s="1367" t="b">
        <v>0</v>
      </c>
      <c r="HD71" s="1368"/>
      <c r="HE71" s="1361"/>
      <c r="HF71" s="1361"/>
      <c r="HG71" s="1364" t="s">
        <v>162</v>
      </c>
      <c r="HH71" s="1364"/>
      <c r="HI71" s="1364"/>
      <c r="HJ71" s="1364"/>
      <c r="HK71" s="1364"/>
      <c r="HL71" s="1364"/>
      <c r="HM71" s="1364"/>
      <c r="HN71" s="1367" t="b">
        <v>0</v>
      </c>
      <c r="HO71" s="1368"/>
      <c r="HP71" s="1361"/>
      <c r="HQ71" s="1361"/>
      <c r="HR71" s="1364" t="str">
        <f>IF(BG71="Abatible",_xlfn.IFS($AP$43="W2","023050",$AP$43="W3","023051",$AP$43="W4","023052",$AP$43="W5","023053"),"-")</f>
        <v>-</v>
      </c>
      <c r="HS71" s="1364"/>
      <c r="HT71" s="1364"/>
      <c r="HU71" s="1364"/>
      <c r="HV71" s="1364"/>
      <c r="HW71" s="1364"/>
      <c r="HX71" s="1364"/>
      <c r="HY71" s="1367"/>
      <c r="HZ71" s="1368"/>
      <c r="IA71" s="1427" t="b">
        <v>0</v>
      </c>
      <c r="IB71" s="1427"/>
      <c r="IC71" s="1364" t="s">
        <v>162</v>
      </c>
      <c r="ID71" s="1364"/>
      <c r="IE71" s="1364"/>
      <c r="IF71" s="1364"/>
      <c r="IG71" s="1364"/>
      <c r="IH71" s="1364"/>
      <c r="II71" s="1364"/>
      <c r="IJ71" s="1367" t="b">
        <v>0</v>
      </c>
      <c r="IK71" s="1368"/>
      <c r="IL71" s="1427" t="b">
        <v>0</v>
      </c>
      <c r="IM71" s="1427"/>
      <c r="IN71" s="1364" t="str">
        <f>IF(IL71=TRUE,"089879","-")</f>
        <v>-</v>
      </c>
      <c r="IO71" s="1364"/>
      <c r="IP71" s="1364"/>
      <c r="IQ71" s="1364"/>
      <c r="IR71" s="1364"/>
      <c r="IS71" s="1364"/>
      <c r="IT71" s="1364"/>
      <c r="IU71" s="1367" t="b">
        <v>0</v>
      </c>
      <c r="IV71" s="1368"/>
      <c r="IW71" s="47"/>
      <c r="IX71" s="728"/>
      <c r="IY71" s="731"/>
      <c r="IZ71" s="22"/>
      <c r="JA71" s="22"/>
      <c r="JB71" s="22"/>
      <c r="JC71" s="22"/>
      <c r="JD71" s="22"/>
      <c r="JE71" s="22"/>
      <c r="JF71" s="22"/>
      <c r="JG71" s="22"/>
      <c r="JH71" s="21"/>
      <c r="JI71" s="22"/>
      <c r="JJ71" s="22"/>
      <c r="JK71" s="22"/>
      <c r="JL71" s="22"/>
      <c r="JM71" s="22"/>
      <c r="JN71" s="22"/>
      <c r="JO71" s="22"/>
      <c r="JP71" s="22"/>
      <c r="JQ71" s="22"/>
      <c r="JR71" s="22"/>
      <c r="JS71" s="22"/>
      <c r="JT71" s="22"/>
      <c r="JU71" s="22"/>
      <c r="JV71" s="22"/>
      <c r="JW71" s="22"/>
      <c r="JX71" s="22"/>
      <c r="JY71" s="22"/>
      <c r="JZ71" s="22"/>
      <c r="KA71" s="22"/>
      <c r="KB71" s="22"/>
      <c r="KC71" s="22"/>
      <c r="KD71" s="22"/>
      <c r="KE71" s="22"/>
      <c r="KF71" s="22"/>
      <c r="KG71" s="22"/>
      <c r="KH71" s="22"/>
      <c r="KI71" s="22"/>
      <c r="KJ71" s="22"/>
      <c r="KK71" s="22"/>
      <c r="KL71" s="22"/>
      <c r="KM71" s="22"/>
      <c r="KN71" s="22"/>
      <c r="KO71" s="22"/>
      <c r="KP71" s="22"/>
      <c r="KQ71" s="22"/>
      <c r="KR71" s="22"/>
      <c r="KS71" s="22"/>
      <c r="KT71" s="22"/>
      <c r="KU71" s="22"/>
      <c r="KV71" s="22"/>
      <c r="KW71" s="22"/>
      <c r="KX71" s="22"/>
      <c r="KY71" s="22"/>
      <c r="KZ71" s="22"/>
      <c r="LA71" s="22"/>
      <c r="LB71" s="22"/>
      <c r="LC71" s="22"/>
      <c r="LD71" s="22"/>
      <c r="LE71" s="22"/>
      <c r="LF71" s="22"/>
      <c r="LG71" s="22"/>
      <c r="LH71" s="22"/>
      <c r="LI71" s="22"/>
      <c r="LJ71" s="23"/>
    </row>
    <row r="72" spans="2:322" ht="3.65" customHeight="1"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3"/>
      <c r="AP72" s="448" t="str">
        <f>MID(CN71,1,1)</f>
        <v>F</v>
      </c>
      <c r="AQ72" s="447"/>
      <c r="AR72" s="447"/>
      <c r="AS72" s="448" t="str">
        <f>IFERROR(MID(CY71,1,1),"")</f>
        <v>P</v>
      </c>
      <c r="AT72" s="447"/>
      <c r="AU72" s="447"/>
      <c r="AV72" s="448" t="str" cm="1">
        <f t="array" ref="AV72">IF(BR71="NW/MTZ 4000",_xlfn.IFS(AP55="10 - 65","D2",AP55="10 - 85","D1"),"")</f>
        <v/>
      </c>
      <c r="AW72" s="447"/>
      <c r="AX72" s="727"/>
      <c r="AY72" s="728"/>
      <c r="AZ72" s="47"/>
      <c r="BA72" s="1405"/>
      <c r="BB72" s="1406"/>
      <c r="BC72" s="1406"/>
      <c r="BD72" s="1411"/>
      <c r="BE72" s="1411"/>
      <c r="BF72" s="1412"/>
      <c r="BG72" s="956"/>
      <c r="BH72" s="941"/>
      <c r="BI72" s="941"/>
      <c r="BJ72" s="941"/>
      <c r="BK72" s="941"/>
      <c r="BL72" s="941"/>
      <c r="BM72" s="941"/>
      <c r="BN72" s="941"/>
      <c r="BO72" s="941"/>
      <c r="BP72" s="941"/>
      <c r="BQ72" s="942"/>
      <c r="BR72" s="956"/>
      <c r="BS72" s="941"/>
      <c r="BT72" s="941"/>
      <c r="BU72" s="941"/>
      <c r="BV72" s="941"/>
      <c r="BW72" s="941"/>
      <c r="BX72" s="941"/>
      <c r="BY72" s="941"/>
      <c r="BZ72" s="941"/>
      <c r="CA72" s="941"/>
      <c r="CB72" s="942"/>
      <c r="CC72" s="956"/>
      <c r="CD72" s="941"/>
      <c r="CE72" s="941"/>
      <c r="CF72" s="941"/>
      <c r="CG72" s="941"/>
      <c r="CH72" s="941"/>
      <c r="CI72" s="941"/>
      <c r="CJ72" s="941"/>
      <c r="CK72" s="941"/>
      <c r="CL72" s="941"/>
      <c r="CM72" s="942"/>
      <c r="CN72" s="956"/>
      <c r="CO72" s="941"/>
      <c r="CP72" s="941"/>
      <c r="CQ72" s="941"/>
      <c r="CR72" s="941"/>
      <c r="CS72" s="941"/>
      <c r="CT72" s="941"/>
      <c r="CU72" s="941"/>
      <c r="CV72" s="941"/>
      <c r="CW72" s="941"/>
      <c r="CX72" s="942"/>
      <c r="CY72" s="956"/>
      <c r="CZ72" s="941"/>
      <c r="DA72" s="941"/>
      <c r="DB72" s="941"/>
      <c r="DC72" s="941"/>
      <c r="DD72" s="941"/>
      <c r="DE72" s="941"/>
      <c r="DF72" s="941"/>
      <c r="DG72" s="941"/>
      <c r="DH72" s="941"/>
      <c r="DI72" s="942"/>
      <c r="DJ72" s="1190"/>
      <c r="DK72" s="1191"/>
      <c r="DL72" s="1191"/>
      <c r="DM72" s="1191"/>
      <c r="DN72" s="1191"/>
      <c r="DO72" s="1072"/>
      <c r="DP72" s="1072"/>
      <c r="DQ72" s="1072"/>
      <c r="DR72" s="1072"/>
      <c r="DS72" s="1072"/>
      <c r="DT72" s="1073"/>
      <c r="DU72" s="1359"/>
      <c r="DV72" s="1169"/>
      <c r="DW72" s="1169"/>
      <c r="DX72" s="1169"/>
      <c r="DY72" s="1169"/>
      <c r="DZ72" s="1169"/>
      <c r="EA72" s="1169"/>
      <c r="EB72" s="1169"/>
      <c r="EC72" s="1169"/>
      <c r="ED72" s="1169"/>
      <c r="EE72" s="1170"/>
      <c r="EF72" s="1362"/>
      <c r="EG72" s="1362"/>
      <c r="EH72" s="1365"/>
      <c r="EI72" s="1365"/>
      <c r="EJ72" s="1365"/>
      <c r="EK72" s="1365"/>
      <c r="EL72" s="1365"/>
      <c r="EM72" s="1365"/>
      <c r="EN72" s="1365"/>
      <c r="EO72" s="1369"/>
      <c r="EP72" s="1370"/>
      <c r="EQ72" s="1362"/>
      <c r="ER72" s="1362"/>
      <c r="ES72" s="1365"/>
      <c r="ET72" s="1365"/>
      <c r="EU72" s="1365"/>
      <c r="EV72" s="1365"/>
      <c r="EW72" s="1365"/>
      <c r="EX72" s="1365"/>
      <c r="EY72" s="1365"/>
      <c r="EZ72" s="1369"/>
      <c r="FA72" s="1370"/>
      <c r="FB72" s="1362"/>
      <c r="FC72" s="1362"/>
      <c r="FD72" s="1365"/>
      <c r="FE72" s="1365"/>
      <c r="FF72" s="1365"/>
      <c r="FG72" s="1365"/>
      <c r="FH72" s="1365"/>
      <c r="FI72" s="1365"/>
      <c r="FJ72" s="1365"/>
      <c r="FK72" s="1369"/>
      <c r="FL72" s="1370"/>
      <c r="FM72" s="1362"/>
      <c r="FN72" s="1362"/>
      <c r="FO72" s="1365"/>
      <c r="FP72" s="1365"/>
      <c r="FQ72" s="1365"/>
      <c r="FR72" s="1365"/>
      <c r="FS72" s="1365"/>
      <c r="FT72" s="1365"/>
      <c r="FU72" s="1365"/>
      <c r="FV72" s="1369"/>
      <c r="FW72" s="1370"/>
      <c r="FX72" s="1362"/>
      <c r="FY72" s="1362"/>
      <c r="FZ72" s="1365"/>
      <c r="GA72" s="1365"/>
      <c r="GB72" s="1365"/>
      <c r="GC72" s="1365"/>
      <c r="GD72" s="1365"/>
      <c r="GE72" s="1365"/>
      <c r="GF72" s="1365"/>
      <c r="GG72" s="1369"/>
      <c r="GH72" s="1370"/>
      <c r="GI72" s="1362"/>
      <c r="GJ72" s="1362"/>
      <c r="GK72" s="1365"/>
      <c r="GL72" s="1365"/>
      <c r="GM72" s="1365"/>
      <c r="GN72" s="1365"/>
      <c r="GO72" s="1365"/>
      <c r="GP72" s="1365"/>
      <c r="GQ72" s="1365"/>
      <c r="GR72" s="1369"/>
      <c r="GS72" s="1370"/>
      <c r="GT72" s="1362"/>
      <c r="GU72" s="1362"/>
      <c r="GV72" s="1365"/>
      <c r="GW72" s="1365"/>
      <c r="GX72" s="1365"/>
      <c r="GY72" s="1365"/>
      <c r="GZ72" s="1365"/>
      <c r="HA72" s="1365"/>
      <c r="HB72" s="1365"/>
      <c r="HC72" s="1369"/>
      <c r="HD72" s="1370"/>
      <c r="HE72" s="1362"/>
      <c r="HF72" s="1362"/>
      <c r="HG72" s="1365"/>
      <c r="HH72" s="1365"/>
      <c r="HI72" s="1365"/>
      <c r="HJ72" s="1365"/>
      <c r="HK72" s="1365"/>
      <c r="HL72" s="1365"/>
      <c r="HM72" s="1365"/>
      <c r="HN72" s="1369"/>
      <c r="HO72" s="1370"/>
      <c r="HP72" s="1362"/>
      <c r="HQ72" s="1362"/>
      <c r="HR72" s="1365"/>
      <c r="HS72" s="1365"/>
      <c r="HT72" s="1365"/>
      <c r="HU72" s="1365"/>
      <c r="HV72" s="1365"/>
      <c r="HW72" s="1365"/>
      <c r="HX72" s="1365"/>
      <c r="HY72" s="1369"/>
      <c r="HZ72" s="1370"/>
      <c r="IA72" s="1428"/>
      <c r="IB72" s="1428"/>
      <c r="IC72" s="1365"/>
      <c r="ID72" s="1365"/>
      <c r="IE72" s="1365"/>
      <c r="IF72" s="1365"/>
      <c r="IG72" s="1365"/>
      <c r="IH72" s="1365"/>
      <c r="II72" s="1365"/>
      <c r="IJ72" s="1369"/>
      <c r="IK72" s="1370"/>
      <c r="IL72" s="1428"/>
      <c r="IM72" s="1428"/>
      <c r="IN72" s="1365"/>
      <c r="IO72" s="1365"/>
      <c r="IP72" s="1365"/>
      <c r="IQ72" s="1365"/>
      <c r="IR72" s="1365"/>
      <c r="IS72" s="1365"/>
      <c r="IT72" s="1365"/>
      <c r="IU72" s="1369"/>
      <c r="IV72" s="1370"/>
      <c r="IW72" s="47"/>
      <c r="IX72" s="728"/>
      <c r="IY72" s="731"/>
      <c r="IZ72" s="22"/>
      <c r="JA72" s="22"/>
      <c r="JB72" s="22"/>
      <c r="JC72" s="22"/>
      <c r="JD72" s="22"/>
      <c r="JE72" s="22"/>
      <c r="JF72" s="22"/>
      <c r="JG72" s="22"/>
      <c r="JH72" s="21"/>
      <c r="JI72" s="22"/>
      <c r="JJ72" s="22"/>
      <c r="JK72" s="22"/>
      <c r="JL72" s="22"/>
      <c r="JM72" s="22"/>
      <c r="JN72" s="22"/>
      <c r="JO72" s="22"/>
      <c r="JP72" s="22"/>
      <c r="JQ72" s="22"/>
      <c r="JR72" s="22"/>
      <c r="JS72" s="22"/>
      <c r="JT72" s="22"/>
      <c r="JU72" s="22"/>
      <c r="JV72" s="22"/>
      <c r="JW72" s="22"/>
      <c r="JX72" s="22"/>
      <c r="JY72" s="22"/>
      <c r="JZ72" s="22"/>
      <c r="KA72" s="22"/>
      <c r="KB72" s="22"/>
      <c r="KC72" s="22"/>
      <c r="KD72" s="22"/>
      <c r="KE72" s="22"/>
      <c r="KF72" s="22"/>
      <c r="KG72" s="22"/>
      <c r="KH72" s="22"/>
      <c r="KI72" s="22"/>
      <c r="KJ72" s="22"/>
      <c r="KK72" s="22"/>
      <c r="KL72" s="22"/>
      <c r="KM72" s="22"/>
      <c r="KN72" s="22"/>
      <c r="KO72" s="22"/>
      <c r="KP72" s="22"/>
      <c r="KQ72" s="22"/>
      <c r="KR72" s="22"/>
      <c r="KS72" s="22"/>
      <c r="KT72" s="22"/>
      <c r="KU72" s="22"/>
      <c r="KV72" s="22"/>
      <c r="KW72" s="22"/>
      <c r="KX72" s="22"/>
      <c r="KY72" s="22"/>
      <c r="KZ72" s="22"/>
      <c r="LA72" s="22"/>
      <c r="LB72" s="22"/>
      <c r="LC72" s="22"/>
      <c r="LD72" s="22"/>
      <c r="LE72" s="22"/>
      <c r="LF72" s="22"/>
      <c r="LG72" s="22"/>
      <c r="LH72" s="22"/>
      <c r="LI72" s="22"/>
      <c r="LJ72" s="23"/>
    </row>
    <row r="73" spans="2:322" ht="3.65" customHeight="1"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3"/>
      <c r="AP73" s="448" t="str">
        <f>AP71&amp;AS71&amp;AV71&amp;AP72&amp;AS72&amp;$AP$43&amp;DU71&amp;AV72</f>
        <v>IMBVFPW3-</v>
      </c>
      <c r="AQ73" s="444"/>
      <c r="AR73" s="447"/>
      <c r="AS73" s="448" t="str">
        <f>IF(BR71="NW/MTZ 4000","NW","")</f>
        <v/>
      </c>
      <c r="AT73" s="447"/>
      <c r="AU73" s="447"/>
      <c r="AV73" s="448">
        <f>IFERROR(IF(AS73="NW",0,VLOOKUP(AP73,BD!$AD$6:$AY$62,21,FALSE)),0)</f>
        <v>4</v>
      </c>
      <c r="AW73" s="447"/>
      <c r="AX73" s="727"/>
      <c r="AY73" s="728"/>
      <c r="AZ73" s="47"/>
      <c r="BA73" s="1405"/>
      <c r="BB73" s="1406"/>
      <c r="BC73" s="1406"/>
      <c r="BD73" s="1411"/>
      <c r="BE73" s="1411"/>
      <c r="BF73" s="1412"/>
      <c r="BG73" s="956"/>
      <c r="BH73" s="941"/>
      <c r="BI73" s="941"/>
      <c r="BJ73" s="941"/>
      <c r="BK73" s="941"/>
      <c r="BL73" s="941"/>
      <c r="BM73" s="941"/>
      <c r="BN73" s="941"/>
      <c r="BO73" s="941"/>
      <c r="BP73" s="941"/>
      <c r="BQ73" s="942"/>
      <c r="BR73" s="956"/>
      <c r="BS73" s="941"/>
      <c r="BT73" s="941"/>
      <c r="BU73" s="941"/>
      <c r="BV73" s="941"/>
      <c r="BW73" s="941"/>
      <c r="BX73" s="941"/>
      <c r="BY73" s="941"/>
      <c r="BZ73" s="941"/>
      <c r="CA73" s="941"/>
      <c r="CB73" s="942"/>
      <c r="CC73" s="956"/>
      <c r="CD73" s="941"/>
      <c r="CE73" s="941"/>
      <c r="CF73" s="941"/>
      <c r="CG73" s="941"/>
      <c r="CH73" s="941"/>
      <c r="CI73" s="941"/>
      <c r="CJ73" s="941"/>
      <c r="CK73" s="941"/>
      <c r="CL73" s="941"/>
      <c r="CM73" s="942"/>
      <c r="CN73" s="956"/>
      <c r="CO73" s="941"/>
      <c r="CP73" s="941"/>
      <c r="CQ73" s="941"/>
      <c r="CR73" s="941"/>
      <c r="CS73" s="941"/>
      <c r="CT73" s="941"/>
      <c r="CU73" s="941"/>
      <c r="CV73" s="941"/>
      <c r="CW73" s="941"/>
      <c r="CX73" s="942"/>
      <c r="CY73" s="956"/>
      <c r="CZ73" s="941"/>
      <c r="DA73" s="941"/>
      <c r="DB73" s="941"/>
      <c r="DC73" s="941"/>
      <c r="DD73" s="941"/>
      <c r="DE73" s="941"/>
      <c r="DF73" s="941"/>
      <c r="DG73" s="941"/>
      <c r="DH73" s="941"/>
      <c r="DI73" s="942"/>
      <c r="DJ73" s="1190"/>
      <c r="DK73" s="1191"/>
      <c r="DL73" s="1191"/>
      <c r="DM73" s="1191"/>
      <c r="DN73" s="1191"/>
      <c r="DO73" s="1072"/>
      <c r="DP73" s="1072"/>
      <c r="DQ73" s="1072"/>
      <c r="DR73" s="1072"/>
      <c r="DS73" s="1072"/>
      <c r="DT73" s="1073"/>
      <c r="DU73" s="1359"/>
      <c r="DV73" s="1169"/>
      <c r="DW73" s="1169"/>
      <c r="DX73" s="1169"/>
      <c r="DY73" s="1169"/>
      <c r="DZ73" s="1169"/>
      <c r="EA73" s="1169"/>
      <c r="EB73" s="1169"/>
      <c r="EC73" s="1169"/>
      <c r="ED73" s="1169"/>
      <c r="EE73" s="1170"/>
      <c r="EF73" s="1362"/>
      <c r="EG73" s="1362"/>
      <c r="EH73" s="1365"/>
      <c r="EI73" s="1365"/>
      <c r="EJ73" s="1365"/>
      <c r="EK73" s="1365"/>
      <c r="EL73" s="1365"/>
      <c r="EM73" s="1365"/>
      <c r="EN73" s="1365"/>
      <c r="EO73" s="1369" t="b">
        <v>0</v>
      </c>
      <c r="EP73" s="1370"/>
      <c r="EQ73" s="1362"/>
      <c r="ER73" s="1362"/>
      <c r="ES73" s="1365"/>
      <c r="ET73" s="1365"/>
      <c r="EU73" s="1365"/>
      <c r="EV73" s="1365"/>
      <c r="EW73" s="1365"/>
      <c r="EX73" s="1365"/>
      <c r="EY73" s="1365"/>
      <c r="EZ73" s="1369" t="b">
        <v>0</v>
      </c>
      <c r="FA73" s="1370"/>
      <c r="FB73" s="1362"/>
      <c r="FC73" s="1362"/>
      <c r="FD73" s="1365"/>
      <c r="FE73" s="1365"/>
      <c r="FF73" s="1365"/>
      <c r="FG73" s="1365"/>
      <c r="FH73" s="1365"/>
      <c r="FI73" s="1365"/>
      <c r="FJ73" s="1365"/>
      <c r="FK73" s="1369" t="b">
        <v>0</v>
      </c>
      <c r="FL73" s="1370"/>
      <c r="FM73" s="1362"/>
      <c r="FN73" s="1362"/>
      <c r="FO73" s="1365"/>
      <c r="FP73" s="1365"/>
      <c r="FQ73" s="1365"/>
      <c r="FR73" s="1365"/>
      <c r="FS73" s="1365"/>
      <c r="FT73" s="1365"/>
      <c r="FU73" s="1365"/>
      <c r="FV73" s="1369" t="b">
        <v>0</v>
      </c>
      <c r="FW73" s="1370"/>
      <c r="FX73" s="1362"/>
      <c r="FY73" s="1362"/>
      <c r="FZ73" s="1365"/>
      <c r="GA73" s="1365"/>
      <c r="GB73" s="1365"/>
      <c r="GC73" s="1365"/>
      <c r="GD73" s="1365"/>
      <c r="GE73" s="1365"/>
      <c r="GF73" s="1365"/>
      <c r="GG73" s="1369" t="b">
        <v>0</v>
      </c>
      <c r="GH73" s="1370"/>
      <c r="GI73" s="1362"/>
      <c r="GJ73" s="1362"/>
      <c r="GK73" s="1365"/>
      <c r="GL73" s="1365"/>
      <c r="GM73" s="1365"/>
      <c r="GN73" s="1365"/>
      <c r="GO73" s="1365"/>
      <c r="GP73" s="1365"/>
      <c r="GQ73" s="1365"/>
      <c r="GR73" s="1369" t="b">
        <v>0</v>
      </c>
      <c r="GS73" s="1370"/>
      <c r="GT73" s="1362"/>
      <c r="GU73" s="1362"/>
      <c r="GV73" s="1365"/>
      <c r="GW73" s="1365"/>
      <c r="GX73" s="1365"/>
      <c r="GY73" s="1365"/>
      <c r="GZ73" s="1365"/>
      <c r="HA73" s="1365"/>
      <c r="HB73" s="1365"/>
      <c r="HC73" s="1369" t="b">
        <v>0</v>
      </c>
      <c r="HD73" s="1370"/>
      <c r="HE73" s="1362"/>
      <c r="HF73" s="1362"/>
      <c r="HG73" s="1365"/>
      <c r="HH73" s="1365"/>
      <c r="HI73" s="1365"/>
      <c r="HJ73" s="1365"/>
      <c r="HK73" s="1365"/>
      <c r="HL73" s="1365"/>
      <c r="HM73" s="1365"/>
      <c r="HN73" s="1369" t="b">
        <v>0</v>
      </c>
      <c r="HO73" s="1370"/>
      <c r="HP73" s="1362"/>
      <c r="HQ73" s="1362"/>
      <c r="HR73" s="1365"/>
      <c r="HS73" s="1365"/>
      <c r="HT73" s="1365"/>
      <c r="HU73" s="1365"/>
      <c r="HV73" s="1365"/>
      <c r="HW73" s="1365"/>
      <c r="HX73" s="1365"/>
      <c r="HY73" s="1369"/>
      <c r="HZ73" s="1370"/>
      <c r="IA73" s="1428"/>
      <c r="IB73" s="1428"/>
      <c r="IC73" s="1365"/>
      <c r="ID73" s="1365"/>
      <c r="IE73" s="1365"/>
      <c r="IF73" s="1365"/>
      <c r="IG73" s="1365"/>
      <c r="IH73" s="1365"/>
      <c r="II73" s="1365"/>
      <c r="IJ73" s="1369" t="b">
        <v>0</v>
      </c>
      <c r="IK73" s="1370"/>
      <c r="IL73" s="1428"/>
      <c r="IM73" s="1428"/>
      <c r="IN73" s="1365"/>
      <c r="IO73" s="1365"/>
      <c r="IP73" s="1365"/>
      <c r="IQ73" s="1365"/>
      <c r="IR73" s="1365"/>
      <c r="IS73" s="1365"/>
      <c r="IT73" s="1365"/>
      <c r="IU73" s="1369" t="b">
        <v>0</v>
      </c>
      <c r="IV73" s="1370"/>
      <c r="IW73" s="47"/>
      <c r="IX73" s="728"/>
      <c r="IY73" s="731"/>
      <c r="IZ73" s="22"/>
      <c r="JA73" s="22"/>
      <c r="JB73" s="22"/>
      <c r="JC73" s="22"/>
      <c r="JD73" s="22"/>
      <c r="JE73" s="22"/>
      <c r="JF73" s="22"/>
      <c r="JG73" s="22"/>
      <c r="JH73" s="21"/>
      <c r="JI73" s="22"/>
      <c r="JJ73" s="22"/>
      <c r="JK73" s="22"/>
      <c r="JL73" s="22"/>
      <c r="JM73" s="22"/>
      <c r="JN73" s="22"/>
      <c r="JO73" s="22"/>
      <c r="JP73" s="22"/>
      <c r="JQ73" s="22"/>
      <c r="JR73" s="22"/>
      <c r="JS73" s="22"/>
      <c r="JT73" s="22"/>
      <c r="JU73" s="22"/>
      <c r="JV73" s="22"/>
      <c r="JW73" s="22"/>
      <c r="JX73" s="22"/>
      <c r="JY73" s="22"/>
      <c r="JZ73" s="22"/>
      <c r="KA73" s="22"/>
      <c r="KB73" s="22"/>
      <c r="KC73" s="22"/>
      <c r="KD73" s="22"/>
      <c r="KE73" s="22"/>
      <c r="KF73" s="22"/>
      <c r="KG73" s="22"/>
      <c r="KH73" s="22"/>
      <c r="KI73" s="22"/>
      <c r="KJ73" s="22"/>
      <c r="KK73" s="22"/>
      <c r="KL73" s="22"/>
      <c r="KM73" s="22"/>
      <c r="KN73" s="22"/>
      <c r="KO73" s="22"/>
      <c r="KP73" s="22"/>
      <c r="KQ73" s="22"/>
      <c r="KR73" s="22"/>
      <c r="KS73" s="22"/>
      <c r="KT73" s="22"/>
      <c r="KU73" s="22"/>
      <c r="KV73" s="22"/>
      <c r="KW73" s="22"/>
      <c r="KX73" s="22"/>
      <c r="KY73" s="22"/>
      <c r="KZ73" s="22"/>
      <c r="LA73" s="22"/>
      <c r="LB73" s="22"/>
      <c r="LC73" s="22"/>
      <c r="LD73" s="22"/>
      <c r="LE73" s="22"/>
      <c r="LF73" s="22"/>
      <c r="LG73" s="22"/>
      <c r="LH73" s="22"/>
      <c r="LI73" s="22"/>
      <c r="LJ73" s="23"/>
    </row>
    <row r="74" spans="2:322" ht="3.65" customHeight="1"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3"/>
      <c r="AP74" s="450"/>
      <c r="AQ74" s="447"/>
      <c r="AR74" s="447"/>
      <c r="AS74" s="447"/>
      <c r="AT74" s="447"/>
      <c r="AU74" s="447"/>
      <c r="AV74" s="447"/>
      <c r="AW74" s="447"/>
      <c r="AX74" s="727"/>
      <c r="AY74" s="728"/>
      <c r="AZ74" s="47"/>
      <c r="BA74" s="1405"/>
      <c r="BB74" s="1406"/>
      <c r="BC74" s="1406"/>
      <c r="BD74" s="1411"/>
      <c r="BE74" s="1411"/>
      <c r="BF74" s="1412"/>
      <c r="BG74" s="956"/>
      <c r="BH74" s="941"/>
      <c r="BI74" s="941"/>
      <c r="BJ74" s="941"/>
      <c r="BK74" s="941"/>
      <c r="BL74" s="941"/>
      <c r="BM74" s="941"/>
      <c r="BN74" s="941"/>
      <c r="BO74" s="941"/>
      <c r="BP74" s="941"/>
      <c r="BQ74" s="942"/>
      <c r="BR74" s="956"/>
      <c r="BS74" s="941"/>
      <c r="BT74" s="941"/>
      <c r="BU74" s="941"/>
      <c r="BV74" s="941"/>
      <c r="BW74" s="941"/>
      <c r="BX74" s="941"/>
      <c r="BY74" s="941"/>
      <c r="BZ74" s="941"/>
      <c r="CA74" s="941"/>
      <c r="CB74" s="942"/>
      <c r="CC74" s="956"/>
      <c r="CD74" s="941"/>
      <c r="CE74" s="941"/>
      <c r="CF74" s="941"/>
      <c r="CG74" s="941"/>
      <c r="CH74" s="941"/>
      <c r="CI74" s="941"/>
      <c r="CJ74" s="941"/>
      <c r="CK74" s="941"/>
      <c r="CL74" s="941"/>
      <c r="CM74" s="942"/>
      <c r="CN74" s="956"/>
      <c r="CO74" s="941"/>
      <c r="CP74" s="941"/>
      <c r="CQ74" s="941"/>
      <c r="CR74" s="941"/>
      <c r="CS74" s="941"/>
      <c r="CT74" s="941"/>
      <c r="CU74" s="941"/>
      <c r="CV74" s="941"/>
      <c r="CW74" s="941"/>
      <c r="CX74" s="942"/>
      <c r="CY74" s="956"/>
      <c r="CZ74" s="941"/>
      <c r="DA74" s="941"/>
      <c r="DB74" s="941"/>
      <c r="DC74" s="941"/>
      <c r="DD74" s="941"/>
      <c r="DE74" s="941"/>
      <c r="DF74" s="941"/>
      <c r="DG74" s="941"/>
      <c r="DH74" s="941"/>
      <c r="DI74" s="942"/>
      <c r="DJ74" s="1190"/>
      <c r="DK74" s="1191"/>
      <c r="DL74" s="1191"/>
      <c r="DM74" s="1191"/>
      <c r="DN74" s="1191"/>
      <c r="DO74" s="1072"/>
      <c r="DP74" s="1072"/>
      <c r="DQ74" s="1072"/>
      <c r="DR74" s="1072"/>
      <c r="DS74" s="1072"/>
      <c r="DT74" s="1073"/>
      <c r="DU74" s="1359"/>
      <c r="DV74" s="1169"/>
      <c r="DW74" s="1169"/>
      <c r="DX74" s="1169"/>
      <c r="DY74" s="1169"/>
      <c r="DZ74" s="1169"/>
      <c r="EA74" s="1169"/>
      <c r="EB74" s="1169"/>
      <c r="EC74" s="1169"/>
      <c r="ED74" s="1169"/>
      <c r="EE74" s="1170"/>
      <c r="EF74" s="1362"/>
      <c r="EG74" s="1362"/>
      <c r="EH74" s="1365"/>
      <c r="EI74" s="1365"/>
      <c r="EJ74" s="1365"/>
      <c r="EK74" s="1365"/>
      <c r="EL74" s="1365"/>
      <c r="EM74" s="1365"/>
      <c r="EN74" s="1365"/>
      <c r="EO74" s="1369"/>
      <c r="EP74" s="1370"/>
      <c r="EQ74" s="1362"/>
      <c r="ER74" s="1362"/>
      <c r="ES74" s="1365"/>
      <c r="ET74" s="1365"/>
      <c r="EU74" s="1365"/>
      <c r="EV74" s="1365"/>
      <c r="EW74" s="1365"/>
      <c r="EX74" s="1365"/>
      <c r="EY74" s="1365"/>
      <c r="EZ74" s="1369"/>
      <c r="FA74" s="1370"/>
      <c r="FB74" s="1362"/>
      <c r="FC74" s="1362"/>
      <c r="FD74" s="1365"/>
      <c r="FE74" s="1365"/>
      <c r="FF74" s="1365"/>
      <c r="FG74" s="1365"/>
      <c r="FH74" s="1365"/>
      <c r="FI74" s="1365"/>
      <c r="FJ74" s="1365"/>
      <c r="FK74" s="1369"/>
      <c r="FL74" s="1370"/>
      <c r="FM74" s="1362"/>
      <c r="FN74" s="1362"/>
      <c r="FO74" s="1365"/>
      <c r="FP74" s="1365"/>
      <c r="FQ74" s="1365"/>
      <c r="FR74" s="1365"/>
      <c r="FS74" s="1365"/>
      <c r="FT74" s="1365"/>
      <c r="FU74" s="1365"/>
      <c r="FV74" s="1369"/>
      <c r="FW74" s="1370"/>
      <c r="FX74" s="1362"/>
      <c r="FY74" s="1362"/>
      <c r="FZ74" s="1365"/>
      <c r="GA74" s="1365"/>
      <c r="GB74" s="1365"/>
      <c r="GC74" s="1365"/>
      <c r="GD74" s="1365"/>
      <c r="GE74" s="1365"/>
      <c r="GF74" s="1365"/>
      <c r="GG74" s="1369"/>
      <c r="GH74" s="1370"/>
      <c r="GI74" s="1362"/>
      <c r="GJ74" s="1362"/>
      <c r="GK74" s="1365"/>
      <c r="GL74" s="1365"/>
      <c r="GM74" s="1365"/>
      <c r="GN74" s="1365"/>
      <c r="GO74" s="1365"/>
      <c r="GP74" s="1365"/>
      <c r="GQ74" s="1365"/>
      <c r="GR74" s="1369"/>
      <c r="GS74" s="1370"/>
      <c r="GT74" s="1362"/>
      <c r="GU74" s="1362"/>
      <c r="GV74" s="1365"/>
      <c r="GW74" s="1365"/>
      <c r="GX74" s="1365"/>
      <c r="GY74" s="1365"/>
      <c r="GZ74" s="1365"/>
      <c r="HA74" s="1365"/>
      <c r="HB74" s="1365"/>
      <c r="HC74" s="1369"/>
      <c r="HD74" s="1370"/>
      <c r="HE74" s="1362"/>
      <c r="HF74" s="1362"/>
      <c r="HG74" s="1365"/>
      <c r="HH74" s="1365"/>
      <c r="HI74" s="1365"/>
      <c r="HJ74" s="1365"/>
      <c r="HK74" s="1365"/>
      <c r="HL74" s="1365"/>
      <c r="HM74" s="1365"/>
      <c r="HN74" s="1369"/>
      <c r="HO74" s="1370"/>
      <c r="HP74" s="1362"/>
      <c r="HQ74" s="1362"/>
      <c r="HR74" s="1365"/>
      <c r="HS74" s="1365"/>
      <c r="HT74" s="1365"/>
      <c r="HU74" s="1365"/>
      <c r="HV74" s="1365"/>
      <c r="HW74" s="1365"/>
      <c r="HX74" s="1365"/>
      <c r="HY74" s="1369"/>
      <c r="HZ74" s="1370"/>
      <c r="IA74" s="1428"/>
      <c r="IB74" s="1428"/>
      <c r="IC74" s="1365"/>
      <c r="ID74" s="1365"/>
      <c r="IE74" s="1365"/>
      <c r="IF74" s="1365"/>
      <c r="IG74" s="1365"/>
      <c r="IH74" s="1365"/>
      <c r="II74" s="1365"/>
      <c r="IJ74" s="1369"/>
      <c r="IK74" s="1370"/>
      <c r="IL74" s="1428"/>
      <c r="IM74" s="1428"/>
      <c r="IN74" s="1365"/>
      <c r="IO74" s="1365"/>
      <c r="IP74" s="1365"/>
      <c r="IQ74" s="1365"/>
      <c r="IR74" s="1365"/>
      <c r="IS74" s="1365"/>
      <c r="IT74" s="1365"/>
      <c r="IU74" s="1369"/>
      <c r="IV74" s="1370"/>
      <c r="IW74" s="47"/>
      <c r="IX74" s="728"/>
      <c r="IY74" s="731"/>
      <c r="IZ74" s="22"/>
      <c r="JA74" s="22"/>
      <c r="JB74" s="22"/>
      <c r="JC74" s="22"/>
      <c r="JD74" s="22"/>
      <c r="JE74" s="22"/>
      <c r="JF74" s="22"/>
      <c r="JG74" s="22"/>
      <c r="JH74" s="21"/>
      <c r="JI74" s="22"/>
      <c r="JJ74" s="22"/>
      <c r="JK74" s="22"/>
      <c r="JL74" s="22"/>
      <c r="JM74" s="22"/>
      <c r="JN74" s="22"/>
      <c r="JO74" s="22"/>
      <c r="JP74" s="22"/>
      <c r="JQ74" s="22"/>
      <c r="JR74" s="22"/>
      <c r="JS74" s="22"/>
      <c r="JT74" s="22"/>
      <c r="JU74" s="22"/>
      <c r="JV74" s="22"/>
      <c r="JW74" s="22"/>
      <c r="JX74" s="22"/>
      <c r="JY74" s="22"/>
      <c r="JZ74" s="22"/>
      <c r="KA74" s="22"/>
      <c r="KB74" s="22"/>
      <c r="KC74" s="22"/>
      <c r="KD74" s="22"/>
      <c r="KE74" s="22"/>
      <c r="KF74" s="22"/>
      <c r="KG74" s="22"/>
      <c r="KH74" s="22"/>
      <c r="KI74" s="22"/>
      <c r="KJ74" s="22"/>
      <c r="KK74" s="22"/>
      <c r="KL74" s="22"/>
      <c r="KM74" s="22"/>
      <c r="KN74" s="22"/>
      <c r="KO74" s="22"/>
      <c r="KP74" s="22"/>
      <c r="KQ74" s="22"/>
      <c r="KR74" s="22"/>
      <c r="KS74" s="22"/>
      <c r="KT74" s="22"/>
      <c r="KU74" s="22"/>
      <c r="KV74" s="22"/>
      <c r="KW74" s="22"/>
      <c r="KX74" s="22"/>
      <c r="KY74" s="22"/>
      <c r="KZ74" s="22"/>
      <c r="LA74" s="22"/>
      <c r="LB74" s="22"/>
      <c r="LC74" s="22"/>
      <c r="LD74" s="22"/>
      <c r="LE74" s="22"/>
      <c r="LF74" s="22"/>
      <c r="LG74" s="22"/>
      <c r="LH74" s="22"/>
      <c r="LI74" s="22"/>
      <c r="LJ74" s="23"/>
    </row>
    <row r="75" spans="2:322" ht="3.65" customHeight="1"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3"/>
      <c r="AP75" s="450"/>
      <c r="AQ75" s="447"/>
      <c r="AR75" s="447"/>
      <c r="AS75" s="447"/>
      <c r="AT75" s="447"/>
      <c r="AU75" s="447"/>
      <c r="AV75" s="447"/>
      <c r="AW75" s="447"/>
      <c r="AX75" s="727"/>
      <c r="AY75" s="728"/>
      <c r="AZ75" s="728" t="e" vm="3">
        <v>#VALUE!</v>
      </c>
      <c r="BA75" s="1407"/>
      <c r="BB75" s="1408"/>
      <c r="BC75" s="1408"/>
      <c r="BD75" s="1413"/>
      <c r="BE75" s="1413"/>
      <c r="BF75" s="1414"/>
      <c r="BG75" s="957"/>
      <c r="BH75" s="943"/>
      <c r="BI75" s="943"/>
      <c r="BJ75" s="943"/>
      <c r="BK75" s="943"/>
      <c r="BL75" s="943"/>
      <c r="BM75" s="943"/>
      <c r="BN75" s="943"/>
      <c r="BO75" s="943"/>
      <c r="BP75" s="943"/>
      <c r="BQ75" s="944"/>
      <c r="BR75" s="957"/>
      <c r="BS75" s="943"/>
      <c r="BT75" s="943"/>
      <c r="BU75" s="943"/>
      <c r="BV75" s="943"/>
      <c r="BW75" s="943"/>
      <c r="BX75" s="943"/>
      <c r="BY75" s="943"/>
      <c r="BZ75" s="943"/>
      <c r="CA75" s="943"/>
      <c r="CB75" s="944"/>
      <c r="CC75" s="957"/>
      <c r="CD75" s="943"/>
      <c r="CE75" s="943"/>
      <c r="CF75" s="943"/>
      <c r="CG75" s="943"/>
      <c r="CH75" s="943"/>
      <c r="CI75" s="943"/>
      <c r="CJ75" s="943"/>
      <c r="CK75" s="943"/>
      <c r="CL75" s="943"/>
      <c r="CM75" s="944"/>
      <c r="CN75" s="957"/>
      <c r="CO75" s="943"/>
      <c r="CP75" s="943"/>
      <c r="CQ75" s="943"/>
      <c r="CR75" s="943"/>
      <c r="CS75" s="943"/>
      <c r="CT75" s="943"/>
      <c r="CU75" s="943"/>
      <c r="CV75" s="943"/>
      <c r="CW75" s="943"/>
      <c r="CX75" s="944"/>
      <c r="CY75" s="957"/>
      <c r="CZ75" s="943"/>
      <c r="DA75" s="943"/>
      <c r="DB75" s="943"/>
      <c r="DC75" s="943"/>
      <c r="DD75" s="943"/>
      <c r="DE75" s="943"/>
      <c r="DF75" s="943"/>
      <c r="DG75" s="943"/>
      <c r="DH75" s="943"/>
      <c r="DI75" s="944"/>
      <c r="DJ75" s="1192"/>
      <c r="DK75" s="1193"/>
      <c r="DL75" s="1193"/>
      <c r="DM75" s="1193"/>
      <c r="DN75" s="1193"/>
      <c r="DO75" s="1074"/>
      <c r="DP75" s="1074"/>
      <c r="DQ75" s="1074"/>
      <c r="DR75" s="1074"/>
      <c r="DS75" s="1074"/>
      <c r="DT75" s="1075"/>
      <c r="DU75" s="1360"/>
      <c r="DV75" s="1171"/>
      <c r="DW75" s="1171"/>
      <c r="DX75" s="1171"/>
      <c r="DY75" s="1171"/>
      <c r="DZ75" s="1171"/>
      <c r="EA75" s="1171"/>
      <c r="EB75" s="1171"/>
      <c r="EC75" s="1171"/>
      <c r="ED75" s="1171"/>
      <c r="EE75" s="1172"/>
      <c r="EF75" s="1363"/>
      <c r="EG75" s="1363"/>
      <c r="EH75" s="1366"/>
      <c r="EI75" s="1366"/>
      <c r="EJ75" s="1366"/>
      <c r="EK75" s="1366"/>
      <c r="EL75" s="1366"/>
      <c r="EM75" s="1366"/>
      <c r="EN75" s="1366"/>
      <c r="EO75" s="532"/>
      <c r="EP75" s="533"/>
      <c r="EQ75" s="1363"/>
      <c r="ER75" s="1363"/>
      <c r="ES75" s="1366"/>
      <c r="ET75" s="1366"/>
      <c r="EU75" s="1366"/>
      <c r="EV75" s="1366"/>
      <c r="EW75" s="1366"/>
      <c r="EX75" s="1366"/>
      <c r="EY75" s="1366"/>
      <c r="EZ75" s="532"/>
      <c r="FA75" s="533"/>
      <c r="FB75" s="1363"/>
      <c r="FC75" s="1363"/>
      <c r="FD75" s="1366"/>
      <c r="FE75" s="1366"/>
      <c r="FF75" s="1366"/>
      <c r="FG75" s="1366"/>
      <c r="FH75" s="1366"/>
      <c r="FI75" s="1366"/>
      <c r="FJ75" s="1366"/>
      <c r="FK75" s="532"/>
      <c r="FL75" s="533"/>
      <c r="FM75" s="1363"/>
      <c r="FN75" s="1363"/>
      <c r="FO75" s="1366"/>
      <c r="FP75" s="1366"/>
      <c r="FQ75" s="1366"/>
      <c r="FR75" s="1366"/>
      <c r="FS75" s="1366"/>
      <c r="FT75" s="1366"/>
      <c r="FU75" s="1366"/>
      <c r="FV75" s="532"/>
      <c r="FW75" s="533"/>
      <c r="FX75" s="1363"/>
      <c r="FY75" s="1363"/>
      <c r="FZ75" s="1366"/>
      <c r="GA75" s="1366"/>
      <c r="GB75" s="1366"/>
      <c r="GC75" s="1366"/>
      <c r="GD75" s="1366"/>
      <c r="GE75" s="1366"/>
      <c r="GF75" s="1366"/>
      <c r="GG75" s="532"/>
      <c r="GH75" s="533"/>
      <c r="GI75" s="1363"/>
      <c r="GJ75" s="1363"/>
      <c r="GK75" s="1366"/>
      <c r="GL75" s="1366"/>
      <c r="GM75" s="1366"/>
      <c r="GN75" s="1366"/>
      <c r="GO75" s="1366"/>
      <c r="GP75" s="1366"/>
      <c r="GQ75" s="1366"/>
      <c r="GR75" s="532"/>
      <c r="GS75" s="533"/>
      <c r="GT75" s="1363"/>
      <c r="GU75" s="1363"/>
      <c r="GV75" s="1366"/>
      <c r="GW75" s="1366"/>
      <c r="GX75" s="1366"/>
      <c r="GY75" s="1366"/>
      <c r="GZ75" s="1366"/>
      <c r="HA75" s="1366"/>
      <c r="HB75" s="1366"/>
      <c r="HC75" s="532"/>
      <c r="HD75" s="533"/>
      <c r="HE75" s="1363"/>
      <c r="HF75" s="1363"/>
      <c r="HG75" s="1366"/>
      <c r="HH75" s="1366"/>
      <c r="HI75" s="1366"/>
      <c r="HJ75" s="1366"/>
      <c r="HK75" s="1366"/>
      <c r="HL75" s="1366"/>
      <c r="HM75" s="1366"/>
      <c r="HN75" s="532"/>
      <c r="HO75" s="533"/>
      <c r="HP75" s="1363"/>
      <c r="HQ75" s="1363"/>
      <c r="HR75" s="1366"/>
      <c r="HS75" s="1366"/>
      <c r="HT75" s="1366"/>
      <c r="HU75" s="1366"/>
      <c r="HV75" s="1366"/>
      <c r="HW75" s="1366"/>
      <c r="HX75" s="1366"/>
      <c r="HY75" s="532"/>
      <c r="HZ75" s="533"/>
      <c r="IA75" s="1429"/>
      <c r="IB75" s="1429"/>
      <c r="IC75" s="1366"/>
      <c r="ID75" s="1366"/>
      <c r="IE75" s="1366"/>
      <c r="IF75" s="1366"/>
      <c r="IG75" s="1366"/>
      <c r="IH75" s="1366"/>
      <c r="II75" s="1366"/>
      <c r="IJ75" s="532"/>
      <c r="IK75" s="533"/>
      <c r="IL75" s="1429"/>
      <c r="IM75" s="1429"/>
      <c r="IN75" s="1366"/>
      <c r="IO75" s="1366"/>
      <c r="IP75" s="1366"/>
      <c r="IQ75" s="1366"/>
      <c r="IR75" s="1366"/>
      <c r="IS75" s="1366"/>
      <c r="IT75" s="1366"/>
      <c r="IU75" s="532"/>
      <c r="IV75" s="533"/>
      <c r="IW75" s="728"/>
      <c r="IX75" s="728"/>
      <c r="IY75" s="731"/>
      <c r="IZ75" s="22"/>
      <c r="JA75" s="22"/>
      <c r="JB75" s="22"/>
      <c r="JC75" s="22"/>
      <c r="JD75" s="22"/>
      <c r="JE75" s="22"/>
      <c r="JF75" s="22"/>
      <c r="JG75" s="22"/>
      <c r="JH75" s="21"/>
      <c r="JI75" s="22"/>
      <c r="JJ75" s="22"/>
      <c r="JK75" s="22"/>
      <c r="JL75" s="22"/>
      <c r="JM75" s="22"/>
      <c r="JN75" s="22"/>
      <c r="JO75" s="22"/>
      <c r="JP75" s="22"/>
      <c r="JQ75" s="22"/>
      <c r="JR75" s="22"/>
      <c r="JS75" s="22"/>
      <c r="JT75" s="22"/>
      <c r="JU75" s="22"/>
      <c r="JV75" s="22"/>
      <c r="JW75" s="22"/>
      <c r="JX75" s="22"/>
      <c r="JY75" s="22"/>
      <c r="JZ75" s="22"/>
      <c r="KA75" s="22"/>
      <c r="KB75" s="22"/>
      <c r="KC75" s="22"/>
      <c r="KD75" s="22"/>
      <c r="KE75" s="22"/>
      <c r="KF75" s="22"/>
      <c r="KG75" s="22"/>
      <c r="KH75" s="22"/>
      <c r="KI75" s="22"/>
      <c r="KJ75" s="22"/>
      <c r="KK75" s="22"/>
      <c r="KL75" s="22"/>
      <c r="KM75" s="22"/>
      <c r="KN75" s="22"/>
      <c r="KO75" s="22"/>
      <c r="KP75" s="22"/>
      <c r="KQ75" s="22"/>
      <c r="KR75" s="22"/>
      <c r="KS75" s="22"/>
      <c r="KT75" s="22"/>
      <c r="KU75" s="22"/>
      <c r="KV75" s="22"/>
      <c r="KW75" s="22"/>
      <c r="KX75" s="22"/>
      <c r="KY75" s="22"/>
      <c r="KZ75" s="22"/>
      <c r="LA75" s="22"/>
      <c r="LB75" s="22"/>
      <c r="LC75" s="22"/>
      <c r="LD75" s="22"/>
      <c r="LE75" s="22"/>
      <c r="LF75" s="22"/>
      <c r="LG75" s="22"/>
      <c r="LH75" s="22"/>
      <c r="LI75" s="22"/>
      <c r="LJ75" s="23"/>
    </row>
    <row r="76" spans="2:322" ht="3.65" customHeight="1">
      <c r="B76" s="21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3"/>
      <c r="AP76" s="448" t="str">
        <f>MID(BG76,1,1)</f>
        <v>I</v>
      </c>
      <c r="AQ76" s="447"/>
      <c r="AR76" s="444"/>
      <c r="AS76" s="448" t="str">
        <f>IFERROR(_xlfn.IFS(BR76="Mini Breaker","MB",BR76="GoPact","GP",BR76="EZC 100","EZ1",BR76="EZC 250","EZ2",BR76="CVS/NSX 250","CV2",BR76="CVS/NSX/EZC 630","CV6",BR76="NS 1600","NS1",BR76="NW/MTZ 4000","NW4",BR76="Conmutador PEQ.","CP",BR76="Conmutador MED.","CM",BR76="Conmutador GRA.","CG",BR76="Contactores","CK"),"")</f>
        <v>MB</v>
      </c>
      <c r="AT76" s="444"/>
      <c r="AU76" s="447"/>
      <c r="AV76" s="448" t="str">
        <f>IFERROR(_xlfn.IFS(CC76="Horizontal","H",CC76="Horizontal COMPUESTA","HC",CC76="Vertical","V",CC76="Vertical Compacta","VC",CC76="Vertical Extendida","VE"),"")</f>
        <v>V</v>
      </c>
      <c r="AW76" s="447"/>
      <c r="AX76" s="727"/>
      <c r="AY76" s="728"/>
      <c r="AZ76" s="728"/>
      <c r="BA76" s="1415" t="s">
        <v>992</v>
      </c>
      <c r="BB76" s="1416"/>
      <c r="BC76" s="1416"/>
      <c r="BD76" s="1421">
        <v>4</v>
      </c>
      <c r="BE76" s="1421"/>
      <c r="BF76" s="1422"/>
      <c r="BG76" s="964" t="s">
        <v>156</v>
      </c>
      <c r="BH76" s="965"/>
      <c r="BI76" s="965"/>
      <c r="BJ76" s="965"/>
      <c r="BK76" s="965"/>
      <c r="BL76" s="965"/>
      <c r="BM76" s="965"/>
      <c r="BN76" s="965"/>
      <c r="BO76" s="965"/>
      <c r="BP76" s="965"/>
      <c r="BQ76" s="966"/>
      <c r="BR76" s="964" t="s">
        <v>993</v>
      </c>
      <c r="BS76" s="965"/>
      <c r="BT76" s="965"/>
      <c r="BU76" s="965"/>
      <c r="BV76" s="965"/>
      <c r="BW76" s="965"/>
      <c r="BX76" s="965"/>
      <c r="BY76" s="965"/>
      <c r="BZ76" s="965"/>
      <c r="CA76" s="965"/>
      <c r="CB76" s="966"/>
      <c r="CC76" s="964" t="s">
        <v>299</v>
      </c>
      <c r="CD76" s="965"/>
      <c r="CE76" s="965"/>
      <c r="CF76" s="965"/>
      <c r="CG76" s="965"/>
      <c r="CH76" s="965"/>
      <c r="CI76" s="965"/>
      <c r="CJ76" s="965"/>
      <c r="CK76" s="965"/>
      <c r="CL76" s="965"/>
      <c r="CM76" s="966"/>
      <c r="CN76" s="964" t="s">
        <v>1009</v>
      </c>
      <c r="CO76" s="965"/>
      <c r="CP76" s="965"/>
      <c r="CQ76" s="965"/>
      <c r="CR76" s="965"/>
      <c r="CS76" s="965"/>
      <c r="CT76" s="965"/>
      <c r="CU76" s="965"/>
      <c r="CV76" s="965"/>
      <c r="CW76" s="965"/>
      <c r="CX76" s="966"/>
      <c r="CY76" s="964" t="s">
        <v>994</v>
      </c>
      <c r="CZ76" s="965"/>
      <c r="DA76" s="965"/>
      <c r="DB76" s="965"/>
      <c r="DC76" s="965"/>
      <c r="DD76" s="965"/>
      <c r="DE76" s="965"/>
      <c r="DF76" s="965"/>
      <c r="DG76" s="965"/>
      <c r="DH76" s="965"/>
      <c r="DI76" s="966"/>
      <c r="DJ76" s="1200" t="s">
        <v>1010</v>
      </c>
      <c r="DK76" s="1201"/>
      <c r="DL76" s="1201"/>
      <c r="DM76" s="1201"/>
      <c r="DN76" s="1201"/>
      <c r="DO76" s="1091">
        <v>1</v>
      </c>
      <c r="DP76" s="1091"/>
      <c r="DQ76" s="1091"/>
      <c r="DR76" s="1091"/>
      <c r="DS76" s="1091"/>
      <c r="DT76" s="1397"/>
      <c r="DU76" s="1381" t="s">
        <v>162</v>
      </c>
      <c r="DV76" s="1206"/>
      <c r="DW76" s="1206"/>
      <c r="DX76" s="1206"/>
      <c r="DY76" s="1206"/>
      <c r="DZ76" s="1206"/>
      <c r="EA76" s="1206"/>
      <c r="EB76" s="1206"/>
      <c r="EC76" s="1206"/>
      <c r="ED76" s="1206"/>
      <c r="EE76" s="1207"/>
      <c r="EF76" s="1371"/>
      <c r="EG76" s="1371"/>
      <c r="EH76" s="1374" t="s">
        <v>162</v>
      </c>
      <c r="EI76" s="1374"/>
      <c r="EJ76" s="1374"/>
      <c r="EK76" s="1374"/>
      <c r="EL76" s="1374"/>
      <c r="EM76" s="1374"/>
      <c r="EN76" s="1374"/>
      <c r="EO76" s="1377" t="b">
        <v>0</v>
      </c>
      <c r="EP76" s="1378"/>
      <c r="EQ76" s="1371"/>
      <c r="ER76" s="1371"/>
      <c r="ES76" s="1374" t="s">
        <v>162</v>
      </c>
      <c r="ET76" s="1374"/>
      <c r="EU76" s="1374"/>
      <c r="EV76" s="1374"/>
      <c r="EW76" s="1374"/>
      <c r="EX76" s="1374"/>
      <c r="EY76" s="1374"/>
      <c r="EZ76" s="1377" t="b">
        <v>0</v>
      </c>
      <c r="FA76" s="1378"/>
      <c r="FB76" s="1371"/>
      <c r="FC76" s="1371"/>
      <c r="FD76" s="1374" t="s">
        <v>162</v>
      </c>
      <c r="FE76" s="1374"/>
      <c r="FF76" s="1374"/>
      <c r="FG76" s="1374"/>
      <c r="FH76" s="1374"/>
      <c r="FI76" s="1374"/>
      <c r="FJ76" s="1374"/>
      <c r="FK76" s="1377" t="b">
        <v>0</v>
      </c>
      <c r="FL76" s="1378"/>
      <c r="FM76" s="1371"/>
      <c r="FN76" s="1371"/>
      <c r="FO76" s="1374" t="str">
        <f>IFERROR(VLOOKUP(AP78,BD!$AD$6:$AY$62,19,FALSE),"-")</f>
        <v>021050</v>
      </c>
      <c r="FP76" s="1374"/>
      <c r="FQ76" s="1374"/>
      <c r="FR76" s="1374"/>
      <c r="FS76" s="1374"/>
      <c r="FT76" s="1374"/>
      <c r="FU76" s="1374"/>
      <c r="FV76" s="1377" t="b">
        <v>0</v>
      </c>
      <c r="FW76" s="1378"/>
      <c r="FX76" s="1371"/>
      <c r="FY76" s="1371"/>
      <c r="FZ76" s="1374" t="str">
        <f>IFERROR(VLOOKUP(AP78,BD!$AD$6:$AY$62,20,FALSE),"-")</f>
        <v>024001</v>
      </c>
      <c r="GA76" s="1374"/>
      <c r="GB76" s="1374"/>
      <c r="GC76" s="1374"/>
      <c r="GD76" s="1374"/>
      <c r="GE76" s="1374"/>
      <c r="GF76" s="1374"/>
      <c r="GG76" s="1377" t="b">
        <v>0</v>
      </c>
      <c r="GH76" s="1378"/>
      <c r="GI76" s="1371"/>
      <c r="GJ76" s="1371"/>
      <c r="GK76" s="1374" t="s">
        <v>162</v>
      </c>
      <c r="GL76" s="1374"/>
      <c r="GM76" s="1374"/>
      <c r="GN76" s="1374"/>
      <c r="GO76" s="1374"/>
      <c r="GP76" s="1374"/>
      <c r="GQ76" s="1374"/>
      <c r="GR76" s="1377" t="b">
        <v>0</v>
      </c>
      <c r="GS76" s="1378"/>
      <c r="GT76" s="1371"/>
      <c r="GU76" s="1371"/>
      <c r="GV76" s="1374" t="s">
        <v>162</v>
      </c>
      <c r="GW76" s="1374"/>
      <c r="GX76" s="1374"/>
      <c r="GY76" s="1374"/>
      <c r="GZ76" s="1374"/>
      <c r="HA76" s="1374"/>
      <c r="HB76" s="1374"/>
      <c r="HC76" s="1377" t="b">
        <v>0</v>
      </c>
      <c r="HD76" s="1378"/>
      <c r="HE76" s="1371"/>
      <c r="HF76" s="1371"/>
      <c r="HG76" s="1374" t="s">
        <v>162</v>
      </c>
      <c r="HH76" s="1374"/>
      <c r="HI76" s="1374"/>
      <c r="HJ76" s="1374"/>
      <c r="HK76" s="1374"/>
      <c r="HL76" s="1374"/>
      <c r="HM76" s="1374"/>
      <c r="HN76" s="1377" t="b">
        <v>0</v>
      </c>
      <c r="HO76" s="1378"/>
      <c r="HP76" s="1371"/>
      <c r="HQ76" s="1371"/>
      <c r="HR76" s="1374" t="str">
        <f>IF(BG76="Abatible",_xlfn.IFS($AP$43="W2","023050",$AP$43="W3","023051",$AP$43="W4","023052",$AP$43="W5","023053"),"-")</f>
        <v>-</v>
      </c>
      <c r="HS76" s="1374"/>
      <c r="HT76" s="1374"/>
      <c r="HU76" s="1374"/>
      <c r="HV76" s="1374"/>
      <c r="HW76" s="1374"/>
      <c r="HX76" s="1374"/>
      <c r="HY76" s="1377"/>
      <c r="HZ76" s="1378"/>
      <c r="IA76" s="1400" t="b">
        <v>0</v>
      </c>
      <c r="IB76" s="1400"/>
      <c r="IC76" s="1374" t="s">
        <v>162</v>
      </c>
      <c r="ID76" s="1374"/>
      <c r="IE76" s="1374"/>
      <c r="IF76" s="1374"/>
      <c r="IG76" s="1374"/>
      <c r="IH76" s="1374"/>
      <c r="II76" s="1374"/>
      <c r="IJ76" s="1377" t="b">
        <v>0</v>
      </c>
      <c r="IK76" s="1378"/>
      <c r="IL76" s="1400" t="b">
        <v>0</v>
      </c>
      <c r="IM76" s="1400"/>
      <c r="IN76" s="1374" t="str">
        <f>IF(IL76=TRUE,"089879","-")</f>
        <v>-</v>
      </c>
      <c r="IO76" s="1374"/>
      <c r="IP76" s="1374"/>
      <c r="IQ76" s="1374"/>
      <c r="IR76" s="1374"/>
      <c r="IS76" s="1374"/>
      <c r="IT76" s="1374"/>
      <c r="IU76" s="1377" t="b">
        <v>0</v>
      </c>
      <c r="IV76" s="1378"/>
      <c r="IW76" s="728"/>
      <c r="IX76" s="728"/>
      <c r="IY76" s="731"/>
      <c r="IZ76" s="22"/>
      <c r="JA76" s="22"/>
      <c r="JB76" s="22"/>
      <c r="JC76" s="22"/>
      <c r="JD76" s="22"/>
      <c r="JE76" s="22"/>
      <c r="JF76" s="22"/>
      <c r="JG76" s="22"/>
      <c r="JH76" s="21"/>
      <c r="JI76" s="22"/>
      <c r="JJ76" s="22"/>
      <c r="JK76" s="22"/>
      <c r="JL76" s="22"/>
      <c r="JM76" s="22"/>
      <c r="JN76" s="22"/>
      <c r="JO76" s="22"/>
      <c r="JP76" s="22"/>
      <c r="JQ76" s="22"/>
      <c r="JR76" s="22"/>
      <c r="JS76" s="22"/>
      <c r="JT76" s="22"/>
      <c r="JU76" s="22"/>
      <c r="JV76" s="22"/>
      <c r="JW76" s="22"/>
      <c r="JX76" s="22"/>
      <c r="JY76" s="22"/>
      <c r="JZ76" s="22"/>
      <c r="KA76" s="22"/>
      <c r="KB76" s="22"/>
      <c r="KC76" s="22"/>
      <c r="KD76" s="22"/>
      <c r="KE76" s="22"/>
      <c r="KF76" s="22"/>
      <c r="KG76" s="22"/>
      <c r="KH76" s="22"/>
      <c r="KI76" s="22"/>
      <c r="KJ76" s="22"/>
      <c r="KK76" s="22"/>
      <c r="KL76" s="22"/>
      <c r="KM76" s="22"/>
      <c r="KN76" s="22"/>
      <c r="KO76" s="22"/>
      <c r="KP76" s="22"/>
      <c r="KQ76" s="22"/>
      <c r="KR76" s="22"/>
      <c r="KS76" s="22"/>
      <c r="KT76" s="22"/>
      <c r="KU76" s="22"/>
      <c r="KV76" s="22"/>
      <c r="KW76" s="22"/>
      <c r="KX76" s="22"/>
      <c r="KY76" s="22"/>
      <c r="KZ76" s="22"/>
      <c r="LA76" s="22"/>
      <c r="LB76" s="22"/>
      <c r="LC76" s="22"/>
      <c r="LD76" s="22"/>
      <c r="LE76" s="22"/>
      <c r="LF76" s="22"/>
      <c r="LG76" s="22"/>
      <c r="LH76" s="22"/>
      <c r="LI76" s="22"/>
      <c r="LJ76" s="23"/>
    </row>
    <row r="77" spans="2:322" ht="3.65" customHeight="1">
      <c r="B77" s="21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3"/>
      <c r="AP77" s="448" t="str">
        <f>MID(CN76,1,1)</f>
        <v>F</v>
      </c>
      <c r="AQ77" s="447"/>
      <c r="AR77" s="447"/>
      <c r="AS77" s="448" t="str">
        <f>IFERROR(MID(CY76,1,1),"")</f>
        <v>P</v>
      </c>
      <c r="AT77" s="447"/>
      <c r="AU77" s="447"/>
      <c r="AV77" s="448" t="str" cm="1">
        <f t="array" ref="AV77">IF(BR76="NW/MTZ 4000",_xlfn.IFS(AP60="10 - 65","D2",AP60="10 - 85","D1"),"")</f>
        <v/>
      </c>
      <c r="AW77" s="447"/>
      <c r="AX77" s="727"/>
      <c r="AY77" s="728"/>
      <c r="AZ77" s="47"/>
      <c r="BA77" s="1417"/>
      <c r="BB77" s="1418"/>
      <c r="BC77" s="1418"/>
      <c r="BD77" s="1423"/>
      <c r="BE77" s="1423"/>
      <c r="BF77" s="1424"/>
      <c r="BG77" s="967"/>
      <c r="BH77" s="968"/>
      <c r="BI77" s="968"/>
      <c r="BJ77" s="968"/>
      <c r="BK77" s="968"/>
      <c r="BL77" s="968"/>
      <c r="BM77" s="968"/>
      <c r="BN77" s="968"/>
      <c r="BO77" s="968"/>
      <c r="BP77" s="968"/>
      <c r="BQ77" s="969"/>
      <c r="BR77" s="967"/>
      <c r="BS77" s="968"/>
      <c r="BT77" s="968"/>
      <c r="BU77" s="968"/>
      <c r="BV77" s="968"/>
      <c r="BW77" s="968"/>
      <c r="BX77" s="968"/>
      <c r="BY77" s="968"/>
      <c r="BZ77" s="968"/>
      <c r="CA77" s="968"/>
      <c r="CB77" s="969"/>
      <c r="CC77" s="967"/>
      <c r="CD77" s="968"/>
      <c r="CE77" s="968"/>
      <c r="CF77" s="968"/>
      <c r="CG77" s="968"/>
      <c r="CH77" s="968"/>
      <c r="CI77" s="968"/>
      <c r="CJ77" s="968"/>
      <c r="CK77" s="968"/>
      <c r="CL77" s="968"/>
      <c r="CM77" s="969"/>
      <c r="CN77" s="967"/>
      <c r="CO77" s="968"/>
      <c r="CP77" s="968"/>
      <c r="CQ77" s="968"/>
      <c r="CR77" s="968"/>
      <c r="CS77" s="968"/>
      <c r="CT77" s="968"/>
      <c r="CU77" s="968"/>
      <c r="CV77" s="968"/>
      <c r="CW77" s="968"/>
      <c r="CX77" s="969"/>
      <c r="CY77" s="967"/>
      <c r="CZ77" s="968"/>
      <c r="DA77" s="968"/>
      <c r="DB77" s="968"/>
      <c r="DC77" s="968"/>
      <c r="DD77" s="968"/>
      <c r="DE77" s="968"/>
      <c r="DF77" s="968"/>
      <c r="DG77" s="968"/>
      <c r="DH77" s="968"/>
      <c r="DI77" s="969"/>
      <c r="DJ77" s="1202"/>
      <c r="DK77" s="1203"/>
      <c r="DL77" s="1203"/>
      <c r="DM77" s="1203"/>
      <c r="DN77" s="1203"/>
      <c r="DO77" s="1092"/>
      <c r="DP77" s="1092"/>
      <c r="DQ77" s="1092"/>
      <c r="DR77" s="1092"/>
      <c r="DS77" s="1092"/>
      <c r="DT77" s="1398"/>
      <c r="DU77" s="1382"/>
      <c r="DV77" s="1208"/>
      <c r="DW77" s="1208"/>
      <c r="DX77" s="1208"/>
      <c r="DY77" s="1208"/>
      <c r="DZ77" s="1208"/>
      <c r="EA77" s="1208"/>
      <c r="EB77" s="1208"/>
      <c r="EC77" s="1208"/>
      <c r="ED77" s="1208"/>
      <c r="EE77" s="1209"/>
      <c r="EF77" s="1372"/>
      <c r="EG77" s="1372"/>
      <c r="EH77" s="1375"/>
      <c r="EI77" s="1375"/>
      <c r="EJ77" s="1375"/>
      <c r="EK77" s="1375"/>
      <c r="EL77" s="1375"/>
      <c r="EM77" s="1375"/>
      <c r="EN77" s="1375"/>
      <c r="EO77" s="1379"/>
      <c r="EP77" s="1380"/>
      <c r="EQ77" s="1372"/>
      <c r="ER77" s="1372"/>
      <c r="ES77" s="1375"/>
      <c r="ET77" s="1375"/>
      <c r="EU77" s="1375"/>
      <c r="EV77" s="1375"/>
      <c r="EW77" s="1375"/>
      <c r="EX77" s="1375"/>
      <c r="EY77" s="1375"/>
      <c r="EZ77" s="1379"/>
      <c r="FA77" s="1380"/>
      <c r="FB77" s="1372"/>
      <c r="FC77" s="1372"/>
      <c r="FD77" s="1375"/>
      <c r="FE77" s="1375"/>
      <c r="FF77" s="1375"/>
      <c r="FG77" s="1375"/>
      <c r="FH77" s="1375"/>
      <c r="FI77" s="1375"/>
      <c r="FJ77" s="1375"/>
      <c r="FK77" s="1379"/>
      <c r="FL77" s="1380"/>
      <c r="FM77" s="1372"/>
      <c r="FN77" s="1372"/>
      <c r="FO77" s="1375"/>
      <c r="FP77" s="1375"/>
      <c r="FQ77" s="1375"/>
      <c r="FR77" s="1375"/>
      <c r="FS77" s="1375"/>
      <c r="FT77" s="1375"/>
      <c r="FU77" s="1375"/>
      <c r="FV77" s="1379"/>
      <c r="FW77" s="1380"/>
      <c r="FX77" s="1372"/>
      <c r="FY77" s="1372"/>
      <c r="FZ77" s="1375"/>
      <c r="GA77" s="1375"/>
      <c r="GB77" s="1375"/>
      <c r="GC77" s="1375"/>
      <c r="GD77" s="1375"/>
      <c r="GE77" s="1375"/>
      <c r="GF77" s="1375"/>
      <c r="GG77" s="1379"/>
      <c r="GH77" s="1380"/>
      <c r="GI77" s="1372"/>
      <c r="GJ77" s="1372"/>
      <c r="GK77" s="1375"/>
      <c r="GL77" s="1375"/>
      <c r="GM77" s="1375"/>
      <c r="GN77" s="1375"/>
      <c r="GO77" s="1375"/>
      <c r="GP77" s="1375"/>
      <c r="GQ77" s="1375"/>
      <c r="GR77" s="1379"/>
      <c r="GS77" s="1380"/>
      <c r="GT77" s="1372"/>
      <c r="GU77" s="1372"/>
      <c r="GV77" s="1375"/>
      <c r="GW77" s="1375"/>
      <c r="GX77" s="1375"/>
      <c r="GY77" s="1375"/>
      <c r="GZ77" s="1375"/>
      <c r="HA77" s="1375"/>
      <c r="HB77" s="1375"/>
      <c r="HC77" s="1379"/>
      <c r="HD77" s="1380"/>
      <c r="HE77" s="1372"/>
      <c r="HF77" s="1372"/>
      <c r="HG77" s="1375"/>
      <c r="HH77" s="1375"/>
      <c r="HI77" s="1375"/>
      <c r="HJ77" s="1375"/>
      <c r="HK77" s="1375"/>
      <c r="HL77" s="1375"/>
      <c r="HM77" s="1375"/>
      <c r="HN77" s="1379"/>
      <c r="HO77" s="1380"/>
      <c r="HP77" s="1372"/>
      <c r="HQ77" s="1372"/>
      <c r="HR77" s="1375"/>
      <c r="HS77" s="1375"/>
      <c r="HT77" s="1375"/>
      <c r="HU77" s="1375"/>
      <c r="HV77" s="1375"/>
      <c r="HW77" s="1375"/>
      <c r="HX77" s="1375"/>
      <c r="HY77" s="1379"/>
      <c r="HZ77" s="1380"/>
      <c r="IA77" s="1401"/>
      <c r="IB77" s="1401"/>
      <c r="IC77" s="1375"/>
      <c r="ID77" s="1375"/>
      <c r="IE77" s="1375"/>
      <c r="IF77" s="1375"/>
      <c r="IG77" s="1375"/>
      <c r="IH77" s="1375"/>
      <c r="II77" s="1375"/>
      <c r="IJ77" s="1379"/>
      <c r="IK77" s="1380"/>
      <c r="IL77" s="1401"/>
      <c r="IM77" s="1401"/>
      <c r="IN77" s="1375"/>
      <c r="IO77" s="1375"/>
      <c r="IP77" s="1375"/>
      <c r="IQ77" s="1375"/>
      <c r="IR77" s="1375"/>
      <c r="IS77" s="1375"/>
      <c r="IT77" s="1375"/>
      <c r="IU77" s="1379"/>
      <c r="IV77" s="1380"/>
      <c r="IW77" s="47"/>
      <c r="IX77" s="728"/>
      <c r="IY77" s="731"/>
      <c r="IZ77" s="22"/>
      <c r="JA77" s="22"/>
      <c r="JB77" s="22"/>
      <c r="JC77" s="22"/>
      <c r="JD77" s="22"/>
      <c r="JE77" s="22"/>
      <c r="JF77" s="22"/>
      <c r="JG77" s="22"/>
      <c r="JH77" s="21"/>
      <c r="JI77" s="22"/>
      <c r="JJ77" s="22"/>
      <c r="JK77" s="22"/>
      <c r="JL77" s="22"/>
      <c r="JM77" s="22"/>
      <c r="JN77" s="22"/>
      <c r="JO77" s="22"/>
      <c r="JP77" s="22"/>
      <c r="JQ77" s="22"/>
      <c r="JR77" s="22"/>
      <c r="JS77" s="22"/>
      <c r="JT77" s="22"/>
      <c r="JU77" s="22"/>
      <c r="JV77" s="22"/>
      <c r="JW77" s="22"/>
      <c r="JX77" s="22"/>
      <c r="JY77" s="22"/>
      <c r="JZ77" s="22"/>
      <c r="KA77" s="22"/>
      <c r="KB77" s="22"/>
      <c r="KC77" s="22"/>
      <c r="KD77" s="22"/>
      <c r="KE77" s="22"/>
      <c r="KF77" s="22"/>
      <c r="KG77" s="22"/>
      <c r="KH77" s="22"/>
      <c r="KI77" s="22"/>
      <c r="KJ77" s="22"/>
      <c r="KK77" s="22"/>
      <c r="KL77" s="22"/>
      <c r="KM77" s="22"/>
      <c r="KN77" s="22"/>
      <c r="KO77" s="22"/>
      <c r="KP77" s="22"/>
      <c r="KQ77" s="22"/>
      <c r="KR77" s="22"/>
      <c r="KS77" s="22"/>
      <c r="KT77" s="22"/>
      <c r="KU77" s="22"/>
      <c r="KV77" s="22"/>
      <c r="KW77" s="22"/>
      <c r="KX77" s="22"/>
      <c r="KY77" s="22"/>
      <c r="KZ77" s="22"/>
      <c r="LA77" s="22"/>
      <c r="LB77" s="22"/>
      <c r="LC77" s="22"/>
      <c r="LD77" s="22"/>
      <c r="LE77" s="22"/>
      <c r="LF77" s="22"/>
      <c r="LG77" s="22"/>
      <c r="LH77" s="22"/>
      <c r="LI77" s="22"/>
      <c r="LJ77" s="23"/>
    </row>
    <row r="78" spans="2:322" ht="3.65" customHeight="1"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3"/>
      <c r="AP78" s="448" t="str">
        <f>AP76&amp;AS76&amp;AV76&amp;AP77&amp;AS77&amp;$AP$43&amp;DU76&amp;AV77</f>
        <v>IMBVFPW3-</v>
      </c>
      <c r="AQ78" s="444"/>
      <c r="AR78" s="447"/>
      <c r="AS78" s="448" t="str">
        <f>IF(BR76="NW/MTZ 4000","NW","")</f>
        <v/>
      </c>
      <c r="AT78" s="447"/>
      <c r="AU78" s="447"/>
      <c r="AV78" s="448">
        <f>IFERROR(IF(AS78="NW",0,VLOOKUP(AP78,BD!$AD$6:$AY$62,21,FALSE)),0)</f>
        <v>4</v>
      </c>
      <c r="AW78" s="447"/>
      <c r="AX78" s="727"/>
      <c r="AY78" s="728"/>
      <c r="AZ78" s="47"/>
      <c r="BA78" s="1417"/>
      <c r="BB78" s="1418"/>
      <c r="BC78" s="1418"/>
      <c r="BD78" s="1423"/>
      <c r="BE78" s="1423"/>
      <c r="BF78" s="1424"/>
      <c r="BG78" s="967"/>
      <c r="BH78" s="968"/>
      <c r="BI78" s="968"/>
      <c r="BJ78" s="968"/>
      <c r="BK78" s="968"/>
      <c r="BL78" s="968"/>
      <c r="BM78" s="968"/>
      <c r="BN78" s="968"/>
      <c r="BO78" s="968"/>
      <c r="BP78" s="968"/>
      <c r="BQ78" s="969"/>
      <c r="BR78" s="967"/>
      <c r="BS78" s="968"/>
      <c r="BT78" s="968"/>
      <c r="BU78" s="968"/>
      <c r="BV78" s="968"/>
      <c r="BW78" s="968"/>
      <c r="BX78" s="968"/>
      <c r="BY78" s="968"/>
      <c r="BZ78" s="968"/>
      <c r="CA78" s="968"/>
      <c r="CB78" s="969"/>
      <c r="CC78" s="967"/>
      <c r="CD78" s="968"/>
      <c r="CE78" s="968"/>
      <c r="CF78" s="968"/>
      <c r="CG78" s="968"/>
      <c r="CH78" s="968"/>
      <c r="CI78" s="968"/>
      <c r="CJ78" s="968"/>
      <c r="CK78" s="968"/>
      <c r="CL78" s="968"/>
      <c r="CM78" s="969"/>
      <c r="CN78" s="967"/>
      <c r="CO78" s="968"/>
      <c r="CP78" s="968"/>
      <c r="CQ78" s="968"/>
      <c r="CR78" s="968"/>
      <c r="CS78" s="968"/>
      <c r="CT78" s="968"/>
      <c r="CU78" s="968"/>
      <c r="CV78" s="968"/>
      <c r="CW78" s="968"/>
      <c r="CX78" s="969"/>
      <c r="CY78" s="967"/>
      <c r="CZ78" s="968"/>
      <c r="DA78" s="968"/>
      <c r="DB78" s="968"/>
      <c r="DC78" s="968"/>
      <c r="DD78" s="968"/>
      <c r="DE78" s="968"/>
      <c r="DF78" s="968"/>
      <c r="DG78" s="968"/>
      <c r="DH78" s="968"/>
      <c r="DI78" s="969"/>
      <c r="DJ78" s="1202"/>
      <c r="DK78" s="1203"/>
      <c r="DL78" s="1203"/>
      <c r="DM78" s="1203"/>
      <c r="DN78" s="1203"/>
      <c r="DO78" s="1092"/>
      <c r="DP78" s="1092"/>
      <c r="DQ78" s="1092"/>
      <c r="DR78" s="1092"/>
      <c r="DS78" s="1092"/>
      <c r="DT78" s="1398"/>
      <c r="DU78" s="1382"/>
      <c r="DV78" s="1208"/>
      <c r="DW78" s="1208"/>
      <c r="DX78" s="1208"/>
      <c r="DY78" s="1208"/>
      <c r="DZ78" s="1208"/>
      <c r="EA78" s="1208"/>
      <c r="EB78" s="1208"/>
      <c r="EC78" s="1208"/>
      <c r="ED78" s="1208"/>
      <c r="EE78" s="1209"/>
      <c r="EF78" s="1372"/>
      <c r="EG78" s="1372"/>
      <c r="EH78" s="1375"/>
      <c r="EI78" s="1375"/>
      <c r="EJ78" s="1375"/>
      <c r="EK78" s="1375"/>
      <c r="EL78" s="1375"/>
      <c r="EM78" s="1375"/>
      <c r="EN78" s="1375"/>
      <c r="EO78" s="1379" t="b">
        <v>0</v>
      </c>
      <c r="EP78" s="1380"/>
      <c r="EQ78" s="1372"/>
      <c r="ER78" s="1372"/>
      <c r="ES78" s="1375"/>
      <c r="ET78" s="1375"/>
      <c r="EU78" s="1375"/>
      <c r="EV78" s="1375"/>
      <c r="EW78" s="1375"/>
      <c r="EX78" s="1375"/>
      <c r="EY78" s="1375"/>
      <c r="EZ78" s="1379" t="b">
        <v>0</v>
      </c>
      <c r="FA78" s="1380"/>
      <c r="FB78" s="1372"/>
      <c r="FC78" s="1372"/>
      <c r="FD78" s="1375"/>
      <c r="FE78" s="1375"/>
      <c r="FF78" s="1375"/>
      <c r="FG78" s="1375"/>
      <c r="FH78" s="1375"/>
      <c r="FI78" s="1375"/>
      <c r="FJ78" s="1375"/>
      <c r="FK78" s="1379" t="b">
        <v>0</v>
      </c>
      <c r="FL78" s="1380"/>
      <c r="FM78" s="1372"/>
      <c r="FN78" s="1372"/>
      <c r="FO78" s="1375"/>
      <c r="FP78" s="1375"/>
      <c r="FQ78" s="1375"/>
      <c r="FR78" s="1375"/>
      <c r="FS78" s="1375"/>
      <c r="FT78" s="1375"/>
      <c r="FU78" s="1375"/>
      <c r="FV78" s="1379" t="b">
        <v>0</v>
      </c>
      <c r="FW78" s="1380"/>
      <c r="FX78" s="1372"/>
      <c r="FY78" s="1372"/>
      <c r="FZ78" s="1375"/>
      <c r="GA78" s="1375"/>
      <c r="GB78" s="1375"/>
      <c r="GC78" s="1375"/>
      <c r="GD78" s="1375"/>
      <c r="GE78" s="1375"/>
      <c r="GF78" s="1375"/>
      <c r="GG78" s="1379" t="b">
        <v>0</v>
      </c>
      <c r="GH78" s="1380"/>
      <c r="GI78" s="1372"/>
      <c r="GJ78" s="1372"/>
      <c r="GK78" s="1375"/>
      <c r="GL78" s="1375"/>
      <c r="GM78" s="1375"/>
      <c r="GN78" s="1375"/>
      <c r="GO78" s="1375"/>
      <c r="GP78" s="1375"/>
      <c r="GQ78" s="1375"/>
      <c r="GR78" s="1379" t="b">
        <v>0</v>
      </c>
      <c r="GS78" s="1380"/>
      <c r="GT78" s="1372"/>
      <c r="GU78" s="1372"/>
      <c r="GV78" s="1375"/>
      <c r="GW78" s="1375"/>
      <c r="GX78" s="1375"/>
      <c r="GY78" s="1375"/>
      <c r="GZ78" s="1375"/>
      <c r="HA78" s="1375"/>
      <c r="HB78" s="1375"/>
      <c r="HC78" s="1379" t="b">
        <v>0</v>
      </c>
      <c r="HD78" s="1380"/>
      <c r="HE78" s="1372"/>
      <c r="HF78" s="1372"/>
      <c r="HG78" s="1375"/>
      <c r="HH78" s="1375"/>
      <c r="HI78" s="1375"/>
      <c r="HJ78" s="1375"/>
      <c r="HK78" s="1375"/>
      <c r="HL78" s="1375"/>
      <c r="HM78" s="1375"/>
      <c r="HN78" s="1379" t="b">
        <v>0</v>
      </c>
      <c r="HO78" s="1380"/>
      <c r="HP78" s="1372"/>
      <c r="HQ78" s="1372"/>
      <c r="HR78" s="1375"/>
      <c r="HS78" s="1375"/>
      <c r="HT78" s="1375"/>
      <c r="HU78" s="1375"/>
      <c r="HV78" s="1375"/>
      <c r="HW78" s="1375"/>
      <c r="HX78" s="1375"/>
      <c r="HY78" s="1379"/>
      <c r="HZ78" s="1380"/>
      <c r="IA78" s="1401"/>
      <c r="IB78" s="1401"/>
      <c r="IC78" s="1375"/>
      <c r="ID78" s="1375"/>
      <c r="IE78" s="1375"/>
      <c r="IF78" s="1375"/>
      <c r="IG78" s="1375"/>
      <c r="IH78" s="1375"/>
      <c r="II78" s="1375"/>
      <c r="IJ78" s="1379" t="b">
        <v>0</v>
      </c>
      <c r="IK78" s="1380"/>
      <c r="IL78" s="1401"/>
      <c r="IM78" s="1401"/>
      <c r="IN78" s="1375"/>
      <c r="IO78" s="1375"/>
      <c r="IP78" s="1375"/>
      <c r="IQ78" s="1375"/>
      <c r="IR78" s="1375"/>
      <c r="IS78" s="1375"/>
      <c r="IT78" s="1375"/>
      <c r="IU78" s="1379" t="b">
        <v>0</v>
      </c>
      <c r="IV78" s="1380"/>
      <c r="IW78" s="47"/>
      <c r="IX78" s="728"/>
      <c r="IY78" s="731"/>
      <c r="IZ78" s="22"/>
      <c r="JA78" s="22"/>
      <c r="JB78" s="22"/>
      <c r="JC78" s="22"/>
      <c r="JD78" s="22"/>
      <c r="JE78" s="22"/>
      <c r="JF78" s="22"/>
      <c r="JG78" s="22"/>
      <c r="JH78" s="21"/>
      <c r="JI78" s="22"/>
      <c r="JJ78" s="22"/>
      <c r="JK78" s="22"/>
      <c r="JL78" s="22"/>
      <c r="JM78" s="22"/>
      <c r="JN78" s="22"/>
      <c r="JO78" s="22"/>
      <c r="JP78" s="22"/>
      <c r="JQ78" s="22"/>
      <c r="JR78" s="22"/>
      <c r="JS78" s="22"/>
      <c r="JT78" s="22"/>
      <c r="JU78" s="22"/>
      <c r="JV78" s="22"/>
      <c r="JW78" s="22"/>
      <c r="JX78" s="22"/>
      <c r="JY78" s="22"/>
      <c r="JZ78" s="22"/>
      <c r="KA78" s="22"/>
      <c r="KB78" s="22"/>
      <c r="KC78" s="22"/>
      <c r="KD78" s="22"/>
      <c r="KE78" s="22"/>
      <c r="KF78" s="22"/>
      <c r="KG78" s="22"/>
      <c r="KH78" s="22"/>
      <c r="KI78" s="22"/>
      <c r="KJ78" s="22"/>
      <c r="KK78" s="22"/>
      <c r="KL78" s="22"/>
      <c r="KM78" s="22"/>
      <c r="KN78" s="22"/>
      <c r="KO78" s="22"/>
      <c r="KP78" s="22"/>
      <c r="KQ78" s="22"/>
      <c r="KR78" s="22"/>
      <c r="KS78" s="22"/>
      <c r="KT78" s="22"/>
      <c r="KU78" s="22"/>
      <c r="KV78" s="22"/>
      <c r="KW78" s="22"/>
      <c r="KX78" s="22"/>
      <c r="KY78" s="22"/>
      <c r="KZ78" s="22"/>
      <c r="LA78" s="22"/>
      <c r="LB78" s="22"/>
      <c r="LC78" s="22"/>
      <c r="LD78" s="22"/>
      <c r="LE78" s="22"/>
      <c r="LF78" s="22"/>
      <c r="LG78" s="22"/>
      <c r="LH78" s="22"/>
      <c r="LI78" s="22"/>
      <c r="LJ78" s="23"/>
    </row>
    <row r="79" spans="2:322" ht="3.65" customHeight="1">
      <c r="B79" s="21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3"/>
      <c r="AP79" s="450"/>
      <c r="AQ79" s="447"/>
      <c r="AR79" s="447"/>
      <c r="AS79" s="447"/>
      <c r="AT79" s="447"/>
      <c r="AU79" s="447"/>
      <c r="AV79" s="447"/>
      <c r="AW79" s="447"/>
      <c r="AX79" s="727"/>
      <c r="AY79" s="728"/>
      <c r="AZ79" s="47"/>
      <c r="BA79" s="1417"/>
      <c r="BB79" s="1418"/>
      <c r="BC79" s="1418"/>
      <c r="BD79" s="1423"/>
      <c r="BE79" s="1423"/>
      <c r="BF79" s="1424"/>
      <c r="BG79" s="967"/>
      <c r="BH79" s="968"/>
      <c r="BI79" s="968"/>
      <c r="BJ79" s="968"/>
      <c r="BK79" s="968"/>
      <c r="BL79" s="968"/>
      <c r="BM79" s="968"/>
      <c r="BN79" s="968"/>
      <c r="BO79" s="968"/>
      <c r="BP79" s="968"/>
      <c r="BQ79" s="969"/>
      <c r="BR79" s="967"/>
      <c r="BS79" s="968"/>
      <c r="BT79" s="968"/>
      <c r="BU79" s="968"/>
      <c r="BV79" s="968"/>
      <c r="BW79" s="968"/>
      <c r="BX79" s="968"/>
      <c r="BY79" s="968"/>
      <c r="BZ79" s="968"/>
      <c r="CA79" s="968"/>
      <c r="CB79" s="969"/>
      <c r="CC79" s="967"/>
      <c r="CD79" s="968"/>
      <c r="CE79" s="968"/>
      <c r="CF79" s="968"/>
      <c r="CG79" s="968"/>
      <c r="CH79" s="968"/>
      <c r="CI79" s="968"/>
      <c r="CJ79" s="968"/>
      <c r="CK79" s="968"/>
      <c r="CL79" s="968"/>
      <c r="CM79" s="969"/>
      <c r="CN79" s="967"/>
      <c r="CO79" s="968"/>
      <c r="CP79" s="968"/>
      <c r="CQ79" s="968"/>
      <c r="CR79" s="968"/>
      <c r="CS79" s="968"/>
      <c r="CT79" s="968"/>
      <c r="CU79" s="968"/>
      <c r="CV79" s="968"/>
      <c r="CW79" s="968"/>
      <c r="CX79" s="969"/>
      <c r="CY79" s="967"/>
      <c r="CZ79" s="968"/>
      <c r="DA79" s="968"/>
      <c r="DB79" s="968"/>
      <c r="DC79" s="968"/>
      <c r="DD79" s="968"/>
      <c r="DE79" s="968"/>
      <c r="DF79" s="968"/>
      <c r="DG79" s="968"/>
      <c r="DH79" s="968"/>
      <c r="DI79" s="969"/>
      <c r="DJ79" s="1202"/>
      <c r="DK79" s="1203"/>
      <c r="DL79" s="1203"/>
      <c r="DM79" s="1203"/>
      <c r="DN79" s="1203"/>
      <c r="DO79" s="1092"/>
      <c r="DP79" s="1092"/>
      <c r="DQ79" s="1092"/>
      <c r="DR79" s="1092"/>
      <c r="DS79" s="1092"/>
      <c r="DT79" s="1398"/>
      <c r="DU79" s="1382"/>
      <c r="DV79" s="1208"/>
      <c r="DW79" s="1208"/>
      <c r="DX79" s="1208"/>
      <c r="DY79" s="1208"/>
      <c r="DZ79" s="1208"/>
      <c r="EA79" s="1208"/>
      <c r="EB79" s="1208"/>
      <c r="EC79" s="1208"/>
      <c r="ED79" s="1208"/>
      <c r="EE79" s="1209"/>
      <c r="EF79" s="1372"/>
      <c r="EG79" s="1372"/>
      <c r="EH79" s="1375"/>
      <c r="EI79" s="1375"/>
      <c r="EJ79" s="1375"/>
      <c r="EK79" s="1375"/>
      <c r="EL79" s="1375"/>
      <c r="EM79" s="1375"/>
      <c r="EN79" s="1375"/>
      <c r="EO79" s="1379"/>
      <c r="EP79" s="1380"/>
      <c r="EQ79" s="1372"/>
      <c r="ER79" s="1372"/>
      <c r="ES79" s="1375"/>
      <c r="ET79" s="1375"/>
      <c r="EU79" s="1375"/>
      <c r="EV79" s="1375"/>
      <c r="EW79" s="1375"/>
      <c r="EX79" s="1375"/>
      <c r="EY79" s="1375"/>
      <c r="EZ79" s="1379"/>
      <c r="FA79" s="1380"/>
      <c r="FB79" s="1372"/>
      <c r="FC79" s="1372"/>
      <c r="FD79" s="1375"/>
      <c r="FE79" s="1375"/>
      <c r="FF79" s="1375"/>
      <c r="FG79" s="1375"/>
      <c r="FH79" s="1375"/>
      <c r="FI79" s="1375"/>
      <c r="FJ79" s="1375"/>
      <c r="FK79" s="1379"/>
      <c r="FL79" s="1380"/>
      <c r="FM79" s="1372"/>
      <c r="FN79" s="1372"/>
      <c r="FO79" s="1375"/>
      <c r="FP79" s="1375"/>
      <c r="FQ79" s="1375"/>
      <c r="FR79" s="1375"/>
      <c r="FS79" s="1375"/>
      <c r="FT79" s="1375"/>
      <c r="FU79" s="1375"/>
      <c r="FV79" s="1379"/>
      <c r="FW79" s="1380"/>
      <c r="FX79" s="1372"/>
      <c r="FY79" s="1372"/>
      <c r="FZ79" s="1375"/>
      <c r="GA79" s="1375"/>
      <c r="GB79" s="1375"/>
      <c r="GC79" s="1375"/>
      <c r="GD79" s="1375"/>
      <c r="GE79" s="1375"/>
      <c r="GF79" s="1375"/>
      <c r="GG79" s="1379"/>
      <c r="GH79" s="1380"/>
      <c r="GI79" s="1372"/>
      <c r="GJ79" s="1372"/>
      <c r="GK79" s="1375"/>
      <c r="GL79" s="1375"/>
      <c r="GM79" s="1375"/>
      <c r="GN79" s="1375"/>
      <c r="GO79" s="1375"/>
      <c r="GP79" s="1375"/>
      <c r="GQ79" s="1375"/>
      <c r="GR79" s="1379"/>
      <c r="GS79" s="1380"/>
      <c r="GT79" s="1372"/>
      <c r="GU79" s="1372"/>
      <c r="GV79" s="1375"/>
      <c r="GW79" s="1375"/>
      <c r="GX79" s="1375"/>
      <c r="GY79" s="1375"/>
      <c r="GZ79" s="1375"/>
      <c r="HA79" s="1375"/>
      <c r="HB79" s="1375"/>
      <c r="HC79" s="1379"/>
      <c r="HD79" s="1380"/>
      <c r="HE79" s="1372"/>
      <c r="HF79" s="1372"/>
      <c r="HG79" s="1375"/>
      <c r="HH79" s="1375"/>
      <c r="HI79" s="1375"/>
      <c r="HJ79" s="1375"/>
      <c r="HK79" s="1375"/>
      <c r="HL79" s="1375"/>
      <c r="HM79" s="1375"/>
      <c r="HN79" s="1379"/>
      <c r="HO79" s="1380"/>
      <c r="HP79" s="1372"/>
      <c r="HQ79" s="1372"/>
      <c r="HR79" s="1375"/>
      <c r="HS79" s="1375"/>
      <c r="HT79" s="1375"/>
      <c r="HU79" s="1375"/>
      <c r="HV79" s="1375"/>
      <c r="HW79" s="1375"/>
      <c r="HX79" s="1375"/>
      <c r="HY79" s="1379"/>
      <c r="HZ79" s="1380"/>
      <c r="IA79" s="1401"/>
      <c r="IB79" s="1401"/>
      <c r="IC79" s="1375"/>
      <c r="ID79" s="1375"/>
      <c r="IE79" s="1375"/>
      <c r="IF79" s="1375"/>
      <c r="IG79" s="1375"/>
      <c r="IH79" s="1375"/>
      <c r="II79" s="1375"/>
      <c r="IJ79" s="1379"/>
      <c r="IK79" s="1380"/>
      <c r="IL79" s="1401"/>
      <c r="IM79" s="1401"/>
      <c r="IN79" s="1375"/>
      <c r="IO79" s="1375"/>
      <c r="IP79" s="1375"/>
      <c r="IQ79" s="1375"/>
      <c r="IR79" s="1375"/>
      <c r="IS79" s="1375"/>
      <c r="IT79" s="1375"/>
      <c r="IU79" s="1379"/>
      <c r="IV79" s="1380"/>
      <c r="IW79" s="47"/>
      <c r="IX79" s="728"/>
      <c r="IY79" s="731"/>
      <c r="IZ79" s="22"/>
      <c r="JA79" s="22"/>
      <c r="JB79" s="22"/>
      <c r="JC79" s="22"/>
      <c r="JD79" s="22"/>
      <c r="JE79" s="22"/>
      <c r="JF79" s="22"/>
      <c r="JG79" s="22"/>
      <c r="JH79" s="21"/>
      <c r="JI79" s="22"/>
      <c r="JJ79" s="22"/>
      <c r="JK79" s="22"/>
      <c r="JL79" s="22"/>
      <c r="JM79" s="22"/>
      <c r="JN79" s="22"/>
      <c r="JO79" s="22"/>
      <c r="JP79" s="22"/>
      <c r="JQ79" s="22"/>
      <c r="JR79" s="22"/>
      <c r="JS79" s="22"/>
      <c r="JT79" s="22"/>
      <c r="JU79" s="22"/>
      <c r="JV79" s="22"/>
      <c r="JW79" s="22"/>
      <c r="JX79" s="22"/>
      <c r="JY79" s="22"/>
      <c r="JZ79" s="22"/>
      <c r="KA79" s="22"/>
      <c r="KB79" s="22"/>
      <c r="KC79" s="22"/>
      <c r="KD79" s="22"/>
      <c r="KE79" s="22"/>
      <c r="KF79" s="22"/>
      <c r="KG79" s="22"/>
      <c r="KH79" s="22"/>
      <c r="KI79" s="22"/>
      <c r="KJ79" s="22"/>
      <c r="KK79" s="22"/>
      <c r="KL79" s="22"/>
      <c r="KM79" s="22"/>
      <c r="KN79" s="22"/>
      <c r="KO79" s="22"/>
      <c r="KP79" s="22"/>
      <c r="KQ79" s="22"/>
      <c r="KR79" s="22"/>
      <c r="KS79" s="22"/>
      <c r="KT79" s="22"/>
      <c r="KU79" s="22"/>
      <c r="KV79" s="22"/>
      <c r="KW79" s="22"/>
      <c r="KX79" s="22"/>
      <c r="KY79" s="22"/>
      <c r="KZ79" s="22"/>
      <c r="LA79" s="22"/>
      <c r="LB79" s="22"/>
      <c r="LC79" s="22"/>
      <c r="LD79" s="22"/>
      <c r="LE79" s="22"/>
      <c r="LF79" s="22"/>
      <c r="LG79" s="22"/>
      <c r="LH79" s="22"/>
      <c r="LI79" s="22"/>
      <c r="LJ79" s="23"/>
    </row>
    <row r="80" spans="2:322" ht="3.65" customHeight="1">
      <c r="B80" s="21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3"/>
      <c r="AP80" s="450"/>
      <c r="AQ80" s="447"/>
      <c r="AR80" s="447"/>
      <c r="AS80" s="447"/>
      <c r="AT80" s="447"/>
      <c r="AU80" s="447"/>
      <c r="AV80" s="447"/>
      <c r="AW80" s="447"/>
      <c r="AX80" s="727"/>
      <c r="AY80" s="728"/>
      <c r="AZ80" s="47"/>
      <c r="BA80" s="1419"/>
      <c r="BB80" s="1420"/>
      <c r="BC80" s="1420"/>
      <c r="BD80" s="1425"/>
      <c r="BE80" s="1425"/>
      <c r="BF80" s="1426"/>
      <c r="BG80" s="970"/>
      <c r="BH80" s="971"/>
      <c r="BI80" s="971"/>
      <c r="BJ80" s="971"/>
      <c r="BK80" s="971"/>
      <c r="BL80" s="971"/>
      <c r="BM80" s="971"/>
      <c r="BN80" s="971"/>
      <c r="BO80" s="971"/>
      <c r="BP80" s="971"/>
      <c r="BQ80" s="972"/>
      <c r="BR80" s="970"/>
      <c r="BS80" s="971"/>
      <c r="BT80" s="971"/>
      <c r="BU80" s="971"/>
      <c r="BV80" s="971"/>
      <c r="BW80" s="971"/>
      <c r="BX80" s="971"/>
      <c r="BY80" s="971"/>
      <c r="BZ80" s="971"/>
      <c r="CA80" s="971"/>
      <c r="CB80" s="972"/>
      <c r="CC80" s="970"/>
      <c r="CD80" s="971"/>
      <c r="CE80" s="971"/>
      <c r="CF80" s="971"/>
      <c r="CG80" s="971"/>
      <c r="CH80" s="971"/>
      <c r="CI80" s="971"/>
      <c r="CJ80" s="971"/>
      <c r="CK80" s="971"/>
      <c r="CL80" s="971"/>
      <c r="CM80" s="972"/>
      <c r="CN80" s="970"/>
      <c r="CO80" s="971"/>
      <c r="CP80" s="971"/>
      <c r="CQ80" s="971"/>
      <c r="CR80" s="971"/>
      <c r="CS80" s="971"/>
      <c r="CT80" s="971"/>
      <c r="CU80" s="971"/>
      <c r="CV80" s="971"/>
      <c r="CW80" s="971"/>
      <c r="CX80" s="972"/>
      <c r="CY80" s="970"/>
      <c r="CZ80" s="971"/>
      <c r="DA80" s="971"/>
      <c r="DB80" s="971"/>
      <c r="DC80" s="971"/>
      <c r="DD80" s="971"/>
      <c r="DE80" s="971"/>
      <c r="DF80" s="971"/>
      <c r="DG80" s="971"/>
      <c r="DH80" s="971"/>
      <c r="DI80" s="972"/>
      <c r="DJ80" s="1204"/>
      <c r="DK80" s="1205"/>
      <c r="DL80" s="1205"/>
      <c r="DM80" s="1205"/>
      <c r="DN80" s="1205"/>
      <c r="DO80" s="1341"/>
      <c r="DP80" s="1341"/>
      <c r="DQ80" s="1341"/>
      <c r="DR80" s="1341"/>
      <c r="DS80" s="1341"/>
      <c r="DT80" s="1399"/>
      <c r="DU80" s="1383"/>
      <c r="DV80" s="1210"/>
      <c r="DW80" s="1210"/>
      <c r="DX80" s="1210"/>
      <c r="DY80" s="1210"/>
      <c r="DZ80" s="1210"/>
      <c r="EA80" s="1210"/>
      <c r="EB80" s="1210"/>
      <c r="EC80" s="1210"/>
      <c r="ED80" s="1210"/>
      <c r="EE80" s="1211"/>
      <c r="EF80" s="1373"/>
      <c r="EG80" s="1373"/>
      <c r="EH80" s="1376"/>
      <c r="EI80" s="1376"/>
      <c r="EJ80" s="1376"/>
      <c r="EK80" s="1376"/>
      <c r="EL80" s="1376"/>
      <c r="EM80" s="1376"/>
      <c r="EN80" s="1376"/>
      <c r="EO80" s="534"/>
      <c r="EP80" s="535"/>
      <c r="EQ80" s="1373"/>
      <c r="ER80" s="1373"/>
      <c r="ES80" s="1376"/>
      <c r="ET80" s="1376"/>
      <c r="EU80" s="1376"/>
      <c r="EV80" s="1376"/>
      <c r="EW80" s="1376"/>
      <c r="EX80" s="1376"/>
      <c r="EY80" s="1376"/>
      <c r="EZ80" s="534"/>
      <c r="FA80" s="535"/>
      <c r="FB80" s="1373"/>
      <c r="FC80" s="1373"/>
      <c r="FD80" s="1376"/>
      <c r="FE80" s="1376"/>
      <c r="FF80" s="1376"/>
      <c r="FG80" s="1376"/>
      <c r="FH80" s="1376"/>
      <c r="FI80" s="1376"/>
      <c r="FJ80" s="1376"/>
      <c r="FK80" s="534"/>
      <c r="FL80" s="535"/>
      <c r="FM80" s="1373"/>
      <c r="FN80" s="1373"/>
      <c r="FO80" s="1376"/>
      <c r="FP80" s="1376"/>
      <c r="FQ80" s="1376"/>
      <c r="FR80" s="1376"/>
      <c r="FS80" s="1376"/>
      <c r="FT80" s="1376"/>
      <c r="FU80" s="1376"/>
      <c r="FV80" s="534"/>
      <c r="FW80" s="535"/>
      <c r="FX80" s="1373"/>
      <c r="FY80" s="1373"/>
      <c r="FZ80" s="1376"/>
      <c r="GA80" s="1376"/>
      <c r="GB80" s="1376"/>
      <c r="GC80" s="1376"/>
      <c r="GD80" s="1376"/>
      <c r="GE80" s="1376"/>
      <c r="GF80" s="1376"/>
      <c r="GG80" s="534"/>
      <c r="GH80" s="535"/>
      <c r="GI80" s="1373"/>
      <c r="GJ80" s="1373"/>
      <c r="GK80" s="1376"/>
      <c r="GL80" s="1376"/>
      <c r="GM80" s="1376"/>
      <c r="GN80" s="1376"/>
      <c r="GO80" s="1376"/>
      <c r="GP80" s="1376"/>
      <c r="GQ80" s="1376"/>
      <c r="GR80" s="534"/>
      <c r="GS80" s="535"/>
      <c r="GT80" s="1373"/>
      <c r="GU80" s="1373"/>
      <c r="GV80" s="1376"/>
      <c r="GW80" s="1376"/>
      <c r="GX80" s="1376"/>
      <c r="GY80" s="1376"/>
      <c r="GZ80" s="1376"/>
      <c r="HA80" s="1376"/>
      <c r="HB80" s="1376"/>
      <c r="HC80" s="534"/>
      <c r="HD80" s="535"/>
      <c r="HE80" s="1373"/>
      <c r="HF80" s="1373"/>
      <c r="HG80" s="1376"/>
      <c r="HH80" s="1376"/>
      <c r="HI80" s="1376"/>
      <c r="HJ80" s="1376"/>
      <c r="HK80" s="1376"/>
      <c r="HL80" s="1376"/>
      <c r="HM80" s="1376"/>
      <c r="HN80" s="534"/>
      <c r="HO80" s="535"/>
      <c r="HP80" s="1373"/>
      <c r="HQ80" s="1373"/>
      <c r="HR80" s="1376"/>
      <c r="HS80" s="1376"/>
      <c r="HT80" s="1376"/>
      <c r="HU80" s="1376"/>
      <c r="HV80" s="1376"/>
      <c r="HW80" s="1376"/>
      <c r="HX80" s="1376"/>
      <c r="HY80" s="534"/>
      <c r="HZ80" s="535"/>
      <c r="IA80" s="1402"/>
      <c r="IB80" s="1402"/>
      <c r="IC80" s="1376"/>
      <c r="ID80" s="1376"/>
      <c r="IE80" s="1376"/>
      <c r="IF80" s="1376"/>
      <c r="IG80" s="1376"/>
      <c r="IH80" s="1376"/>
      <c r="II80" s="1376"/>
      <c r="IJ80" s="534"/>
      <c r="IK80" s="535"/>
      <c r="IL80" s="1402"/>
      <c r="IM80" s="1402"/>
      <c r="IN80" s="1376"/>
      <c r="IO80" s="1376"/>
      <c r="IP80" s="1376"/>
      <c r="IQ80" s="1376"/>
      <c r="IR80" s="1376"/>
      <c r="IS80" s="1376"/>
      <c r="IT80" s="1376"/>
      <c r="IU80" s="534"/>
      <c r="IV80" s="535"/>
      <c r="IW80" s="47"/>
      <c r="IX80" s="728"/>
      <c r="IY80" s="731"/>
      <c r="IZ80" s="22"/>
      <c r="JA80" s="22"/>
      <c r="JB80" s="22"/>
      <c r="JC80" s="22"/>
      <c r="JD80" s="22"/>
      <c r="JE80" s="22"/>
      <c r="JF80" s="22"/>
      <c r="JG80" s="22"/>
      <c r="JH80" s="21"/>
      <c r="JI80" s="22"/>
      <c r="JJ80" s="22"/>
      <c r="JK80" s="22"/>
      <c r="JL80" s="22"/>
      <c r="JM80" s="22"/>
      <c r="JN80" s="22"/>
      <c r="JO80" s="22"/>
      <c r="JP80" s="22"/>
      <c r="JQ80" s="22"/>
      <c r="JR80" s="22"/>
      <c r="JS80" s="22"/>
      <c r="JT80" s="22"/>
      <c r="JU80" s="22"/>
      <c r="JV80" s="22"/>
      <c r="JW80" s="22"/>
      <c r="JX80" s="22"/>
      <c r="JY80" s="22"/>
      <c r="JZ80" s="22"/>
      <c r="KA80" s="22"/>
      <c r="KB80" s="22"/>
      <c r="KC80" s="22"/>
      <c r="KD80" s="22"/>
      <c r="KE80" s="22"/>
      <c r="KF80" s="22"/>
      <c r="KG80" s="22"/>
      <c r="KH80" s="22"/>
      <c r="KI80" s="22"/>
      <c r="KJ80" s="22"/>
      <c r="KK80" s="22"/>
      <c r="KL80" s="22"/>
      <c r="KM80" s="22"/>
      <c r="KN80" s="22"/>
      <c r="KO80" s="22"/>
      <c r="KP80" s="22"/>
      <c r="KQ80" s="22"/>
      <c r="KR80" s="22"/>
      <c r="KS80" s="22"/>
      <c r="KT80" s="22"/>
      <c r="KU80" s="22"/>
      <c r="KV80" s="22"/>
      <c r="KW80" s="22"/>
      <c r="KX80" s="22"/>
      <c r="KY80" s="22"/>
      <c r="KZ80" s="22"/>
      <c r="LA80" s="22"/>
      <c r="LB80" s="22"/>
      <c r="LC80" s="22"/>
      <c r="LD80" s="22"/>
      <c r="LE80" s="22"/>
      <c r="LF80" s="22"/>
      <c r="LG80" s="22"/>
      <c r="LH80" s="22"/>
      <c r="LI80" s="22"/>
      <c r="LJ80" s="23"/>
    </row>
    <row r="81" spans="2:322" ht="3.65" customHeight="1"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3"/>
      <c r="AP81" s="448" t="str">
        <f>MID(BG81,1,1)</f>
        <v/>
      </c>
      <c r="AQ81" s="447"/>
      <c r="AR81" s="444"/>
      <c r="AS81" s="448" t="str">
        <f>IFERROR(_xlfn.IFS(BR81="Mini Breaker","MB",BR81="GoPact","GP",BR81="EZC 100","EZ1",BR81="EZC 250","EZ2",BR81="CVS/NSX 250","CV2",BR81="CVS/NSX/EZC 630","CV6",BR81="NS 1600","NS1",BR81="NW/MTZ 4000","NW4",BR81="Conmutador PEQ.","CP",BR81="Conmutador MED.","CM",BR81="Conmutador GRA.","CG",BR81="Contactores","CK"),"")</f>
        <v/>
      </c>
      <c r="AT81" s="444"/>
      <c r="AU81" s="447"/>
      <c r="AV81" s="448" t="str">
        <f>IFERROR(_xlfn.IFS(CC81="Horizontal","H",CC81="Horizontal COMPUESTA","HC",CC81="Vertical","V",CC81="Vertical Compacta","VC",CC81="Vertical Extendida","VE"),"")</f>
        <v/>
      </c>
      <c r="AW81" s="447"/>
      <c r="AX81" s="727"/>
      <c r="AY81" s="728"/>
      <c r="AZ81" s="47"/>
      <c r="BA81" s="1403" t="s">
        <v>992</v>
      </c>
      <c r="BB81" s="1404"/>
      <c r="BC81" s="1404"/>
      <c r="BD81" s="1409">
        <v>5</v>
      </c>
      <c r="BE81" s="1409"/>
      <c r="BF81" s="1410"/>
      <c r="BG81" s="955"/>
      <c r="BH81" s="939"/>
      <c r="BI81" s="939"/>
      <c r="BJ81" s="939"/>
      <c r="BK81" s="939"/>
      <c r="BL81" s="939"/>
      <c r="BM81" s="939"/>
      <c r="BN81" s="939"/>
      <c r="BO81" s="939"/>
      <c r="BP81" s="939"/>
      <c r="BQ81" s="940"/>
      <c r="BR81" s="955"/>
      <c r="BS81" s="939"/>
      <c r="BT81" s="939"/>
      <c r="BU81" s="939"/>
      <c r="BV81" s="939"/>
      <c r="BW81" s="939"/>
      <c r="BX81" s="939"/>
      <c r="BY81" s="939"/>
      <c r="BZ81" s="939"/>
      <c r="CA81" s="939"/>
      <c r="CB81" s="940"/>
      <c r="CC81" s="955"/>
      <c r="CD81" s="939"/>
      <c r="CE81" s="939"/>
      <c r="CF81" s="939"/>
      <c r="CG81" s="939"/>
      <c r="CH81" s="939"/>
      <c r="CI81" s="939"/>
      <c r="CJ81" s="939"/>
      <c r="CK81" s="939"/>
      <c r="CL81" s="939"/>
      <c r="CM81" s="940"/>
      <c r="CN81" s="955"/>
      <c r="CO81" s="939"/>
      <c r="CP81" s="939"/>
      <c r="CQ81" s="939"/>
      <c r="CR81" s="939"/>
      <c r="CS81" s="939"/>
      <c r="CT81" s="939"/>
      <c r="CU81" s="939"/>
      <c r="CV81" s="939"/>
      <c r="CW81" s="939"/>
      <c r="CX81" s="940"/>
      <c r="CY81" s="955"/>
      <c r="CZ81" s="939"/>
      <c r="DA81" s="939"/>
      <c r="DB81" s="939"/>
      <c r="DC81" s="939"/>
      <c r="DD81" s="939"/>
      <c r="DE81" s="939"/>
      <c r="DF81" s="939"/>
      <c r="DG81" s="939"/>
      <c r="DH81" s="939"/>
      <c r="DI81" s="940"/>
      <c r="DJ81" s="1188" t="s">
        <v>1010</v>
      </c>
      <c r="DK81" s="1189"/>
      <c r="DL81" s="1189"/>
      <c r="DM81" s="1189"/>
      <c r="DN81" s="1189"/>
      <c r="DO81" s="1070">
        <v>1</v>
      </c>
      <c r="DP81" s="1070"/>
      <c r="DQ81" s="1070"/>
      <c r="DR81" s="1070"/>
      <c r="DS81" s="1070"/>
      <c r="DT81" s="1071"/>
      <c r="DU81" s="1358" t="s">
        <v>162</v>
      </c>
      <c r="DV81" s="1167"/>
      <c r="DW81" s="1167"/>
      <c r="DX81" s="1167"/>
      <c r="DY81" s="1167"/>
      <c r="DZ81" s="1167"/>
      <c r="EA81" s="1167"/>
      <c r="EB81" s="1167"/>
      <c r="EC81" s="1167"/>
      <c r="ED81" s="1167"/>
      <c r="EE81" s="1168"/>
      <c r="EF81" s="1361"/>
      <c r="EG81" s="1361"/>
      <c r="EH81" s="1364" t="s">
        <v>162</v>
      </c>
      <c r="EI81" s="1364"/>
      <c r="EJ81" s="1364"/>
      <c r="EK81" s="1364"/>
      <c r="EL81" s="1364"/>
      <c r="EM81" s="1364"/>
      <c r="EN81" s="1364"/>
      <c r="EO81" s="1367" t="b">
        <v>0</v>
      </c>
      <c r="EP81" s="1368"/>
      <c r="EQ81" s="1361"/>
      <c r="ER81" s="1361"/>
      <c r="ES81" s="1364" t="s">
        <v>162</v>
      </c>
      <c r="ET81" s="1364"/>
      <c r="EU81" s="1364"/>
      <c r="EV81" s="1364"/>
      <c r="EW81" s="1364"/>
      <c r="EX81" s="1364"/>
      <c r="EY81" s="1364"/>
      <c r="EZ81" s="1367" t="b">
        <v>0</v>
      </c>
      <c r="FA81" s="1368"/>
      <c r="FB81" s="1361"/>
      <c r="FC81" s="1361"/>
      <c r="FD81" s="1364" t="s">
        <v>162</v>
      </c>
      <c r="FE81" s="1364"/>
      <c r="FF81" s="1364"/>
      <c r="FG81" s="1364"/>
      <c r="FH81" s="1364"/>
      <c r="FI81" s="1364"/>
      <c r="FJ81" s="1364"/>
      <c r="FK81" s="1367" t="b">
        <v>0</v>
      </c>
      <c r="FL81" s="1368"/>
      <c r="FM81" s="1361"/>
      <c r="FN81" s="1361"/>
      <c r="FO81" s="1364" t="str">
        <f>IFERROR(VLOOKUP(AP83,BD!$AD$6:$AY$62,19,FALSE),"-")</f>
        <v>-</v>
      </c>
      <c r="FP81" s="1364"/>
      <c r="FQ81" s="1364"/>
      <c r="FR81" s="1364"/>
      <c r="FS81" s="1364"/>
      <c r="FT81" s="1364"/>
      <c r="FU81" s="1364"/>
      <c r="FV81" s="1367" t="b">
        <v>0</v>
      </c>
      <c r="FW81" s="1368"/>
      <c r="FX81" s="1361"/>
      <c r="FY81" s="1361"/>
      <c r="FZ81" s="1364" t="str">
        <f>IFERROR(VLOOKUP(AP83,BD!$AD$6:$AY$62,20,FALSE),"-")</f>
        <v>-</v>
      </c>
      <c r="GA81" s="1364"/>
      <c r="GB81" s="1364"/>
      <c r="GC81" s="1364"/>
      <c r="GD81" s="1364"/>
      <c r="GE81" s="1364"/>
      <c r="GF81" s="1364"/>
      <c r="GG81" s="1367" t="b">
        <v>0</v>
      </c>
      <c r="GH81" s="1368"/>
      <c r="GI81" s="1361"/>
      <c r="GJ81" s="1361"/>
      <c r="GK81" s="1364" t="s">
        <v>162</v>
      </c>
      <c r="GL81" s="1364"/>
      <c r="GM81" s="1364"/>
      <c r="GN81" s="1364"/>
      <c r="GO81" s="1364"/>
      <c r="GP81" s="1364"/>
      <c r="GQ81" s="1364"/>
      <c r="GR81" s="1367" t="b">
        <v>0</v>
      </c>
      <c r="GS81" s="1368"/>
      <c r="GT81" s="1361"/>
      <c r="GU81" s="1361"/>
      <c r="GV81" s="1364" t="s">
        <v>162</v>
      </c>
      <c r="GW81" s="1364"/>
      <c r="GX81" s="1364"/>
      <c r="GY81" s="1364"/>
      <c r="GZ81" s="1364"/>
      <c r="HA81" s="1364"/>
      <c r="HB81" s="1364"/>
      <c r="HC81" s="1367" t="b">
        <v>0</v>
      </c>
      <c r="HD81" s="1368"/>
      <c r="HE81" s="1361"/>
      <c r="HF81" s="1361"/>
      <c r="HG81" s="1364" t="s">
        <v>162</v>
      </c>
      <c r="HH81" s="1364"/>
      <c r="HI81" s="1364"/>
      <c r="HJ81" s="1364"/>
      <c r="HK81" s="1364"/>
      <c r="HL81" s="1364"/>
      <c r="HM81" s="1364"/>
      <c r="HN81" s="1367" t="b">
        <v>0</v>
      </c>
      <c r="HO81" s="1368"/>
      <c r="HP81" s="1361"/>
      <c r="HQ81" s="1361"/>
      <c r="HR81" s="1364" t="str">
        <f>IF(BG81="Abatible",_xlfn.IFS($AP$43="W2","023050",$AP$43="W3","023051",$AP$43="W4","023052",$AP$43="W5","023053"),"-")</f>
        <v>-</v>
      </c>
      <c r="HS81" s="1364"/>
      <c r="HT81" s="1364"/>
      <c r="HU81" s="1364"/>
      <c r="HV81" s="1364"/>
      <c r="HW81" s="1364"/>
      <c r="HX81" s="1364"/>
      <c r="HY81" s="1367"/>
      <c r="HZ81" s="1368"/>
      <c r="IA81" s="1427" t="b">
        <v>0</v>
      </c>
      <c r="IB81" s="1427"/>
      <c r="IC81" s="1364" t="s">
        <v>162</v>
      </c>
      <c r="ID81" s="1364"/>
      <c r="IE81" s="1364"/>
      <c r="IF81" s="1364"/>
      <c r="IG81" s="1364"/>
      <c r="IH81" s="1364"/>
      <c r="II81" s="1364"/>
      <c r="IJ81" s="1367" t="b">
        <v>0</v>
      </c>
      <c r="IK81" s="1368"/>
      <c r="IL81" s="1427" t="b">
        <v>0</v>
      </c>
      <c r="IM81" s="1427"/>
      <c r="IN81" s="1364" t="str">
        <f>IF(IL81=TRUE,"089879","-")</f>
        <v>-</v>
      </c>
      <c r="IO81" s="1364"/>
      <c r="IP81" s="1364"/>
      <c r="IQ81" s="1364"/>
      <c r="IR81" s="1364"/>
      <c r="IS81" s="1364"/>
      <c r="IT81" s="1364"/>
      <c r="IU81" s="1367" t="b">
        <v>0</v>
      </c>
      <c r="IV81" s="1368"/>
      <c r="IW81" s="47"/>
      <c r="IX81" s="728"/>
      <c r="IY81" s="731"/>
      <c r="IZ81" s="22"/>
      <c r="JA81" s="22"/>
      <c r="JB81" s="22"/>
      <c r="JC81" s="22"/>
      <c r="JD81" s="22"/>
      <c r="JE81" s="22"/>
      <c r="JF81" s="22"/>
      <c r="JG81" s="22"/>
      <c r="JH81" s="21"/>
      <c r="JI81" s="22"/>
      <c r="JJ81" s="22"/>
      <c r="JK81" s="22"/>
      <c r="JL81" s="22"/>
      <c r="JM81" s="22"/>
      <c r="JN81" s="22"/>
      <c r="JO81" s="22"/>
      <c r="JP81" s="22"/>
      <c r="JQ81" s="22"/>
      <c r="JR81" s="22"/>
      <c r="JS81" s="22"/>
      <c r="JT81" s="22"/>
      <c r="JU81" s="22"/>
      <c r="JV81" s="22"/>
      <c r="JW81" s="22"/>
      <c r="JX81" s="22"/>
      <c r="JY81" s="22"/>
      <c r="JZ81" s="22"/>
      <c r="KA81" s="22"/>
      <c r="KB81" s="22"/>
      <c r="KC81" s="22"/>
      <c r="KD81" s="22"/>
      <c r="KE81" s="22"/>
      <c r="KF81" s="22"/>
      <c r="KG81" s="22"/>
      <c r="KH81" s="22"/>
      <c r="KI81" s="22"/>
      <c r="KJ81" s="22"/>
      <c r="KK81" s="22"/>
      <c r="KL81" s="22"/>
      <c r="KM81" s="22"/>
      <c r="KN81" s="22"/>
      <c r="KO81" s="22"/>
      <c r="KP81" s="22"/>
      <c r="KQ81" s="22"/>
      <c r="KR81" s="22"/>
      <c r="KS81" s="22"/>
      <c r="KT81" s="22"/>
      <c r="KU81" s="22"/>
      <c r="KV81" s="22"/>
      <c r="KW81" s="22"/>
      <c r="KX81" s="22"/>
      <c r="KY81" s="22"/>
      <c r="KZ81" s="22"/>
      <c r="LA81" s="22"/>
      <c r="LB81" s="22"/>
      <c r="LC81" s="22"/>
      <c r="LD81" s="22"/>
      <c r="LE81" s="22"/>
      <c r="LF81" s="22"/>
      <c r="LG81" s="22"/>
      <c r="LH81" s="22"/>
      <c r="LI81" s="22"/>
      <c r="LJ81" s="23"/>
    </row>
    <row r="82" spans="2:322" ht="3.65" customHeight="1">
      <c r="B82" s="21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3"/>
      <c r="AP82" s="448" t="str">
        <f>MID(CN81,1,1)</f>
        <v/>
      </c>
      <c r="AQ82" s="447"/>
      <c r="AR82" s="447"/>
      <c r="AS82" s="448" t="str">
        <f>IFERROR(MID(CY81,1,1),"")</f>
        <v/>
      </c>
      <c r="AT82" s="447"/>
      <c r="AU82" s="447"/>
      <c r="AV82" s="448" t="str" cm="1">
        <f t="array" ref="AV82">IF(BR81="NW/MTZ 4000",_xlfn.IFS(AP65="10 - 65","D2",AP65="10 - 85","D1"),"")</f>
        <v/>
      </c>
      <c r="AW82" s="447"/>
      <c r="AX82" s="729"/>
      <c r="AY82" s="730"/>
      <c r="AZ82" s="48"/>
      <c r="BA82" s="1405"/>
      <c r="BB82" s="1406"/>
      <c r="BC82" s="1406"/>
      <c r="BD82" s="1411"/>
      <c r="BE82" s="1411"/>
      <c r="BF82" s="1412"/>
      <c r="BG82" s="956"/>
      <c r="BH82" s="941"/>
      <c r="BI82" s="941"/>
      <c r="BJ82" s="941"/>
      <c r="BK82" s="941"/>
      <c r="BL82" s="941"/>
      <c r="BM82" s="941"/>
      <c r="BN82" s="941"/>
      <c r="BO82" s="941"/>
      <c r="BP82" s="941"/>
      <c r="BQ82" s="942"/>
      <c r="BR82" s="956"/>
      <c r="BS82" s="941"/>
      <c r="BT82" s="941"/>
      <c r="BU82" s="941"/>
      <c r="BV82" s="941"/>
      <c r="BW82" s="941"/>
      <c r="BX82" s="941"/>
      <c r="BY82" s="941"/>
      <c r="BZ82" s="941"/>
      <c r="CA82" s="941"/>
      <c r="CB82" s="942"/>
      <c r="CC82" s="956"/>
      <c r="CD82" s="941"/>
      <c r="CE82" s="941"/>
      <c r="CF82" s="941"/>
      <c r="CG82" s="941"/>
      <c r="CH82" s="941"/>
      <c r="CI82" s="941"/>
      <c r="CJ82" s="941"/>
      <c r="CK82" s="941"/>
      <c r="CL82" s="941"/>
      <c r="CM82" s="942"/>
      <c r="CN82" s="956"/>
      <c r="CO82" s="941"/>
      <c r="CP82" s="941"/>
      <c r="CQ82" s="941"/>
      <c r="CR82" s="941"/>
      <c r="CS82" s="941"/>
      <c r="CT82" s="941"/>
      <c r="CU82" s="941"/>
      <c r="CV82" s="941"/>
      <c r="CW82" s="941"/>
      <c r="CX82" s="942"/>
      <c r="CY82" s="956"/>
      <c r="CZ82" s="941"/>
      <c r="DA82" s="941"/>
      <c r="DB82" s="941"/>
      <c r="DC82" s="941"/>
      <c r="DD82" s="941"/>
      <c r="DE82" s="941"/>
      <c r="DF82" s="941"/>
      <c r="DG82" s="941"/>
      <c r="DH82" s="941"/>
      <c r="DI82" s="942"/>
      <c r="DJ82" s="1190"/>
      <c r="DK82" s="1191"/>
      <c r="DL82" s="1191"/>
      <c r="DM82" s="1191"/>
      <c r="DN82" s="1191"/>
      <c r="DO82" s="1072"/>
      <c r="DP82" s="1072"/>
      <c r="DQ82" s="1072"/>
      <c r="DR82" s="1072"/>
      <c r="DS82" s="1072"/>
      <c r="DT82" s="1073"/>
      <c r="DU82" s="1359"/>
      <c r="DV82" s="1169"/>
      <c r="DW82" s="1169"/>
      <c r="DX82" s="1169"/>
      <c r="DY82" s="1169"/>
      <c r="DZ82" s="1169"/>
      <c r="EA82" s="1169"/>
      <c r="EB82" s="1169"/>
      <c r="EC82" s="1169"/>
      <c r="ED82" s="1169"/>
      <c r="EE82" s="1170"/>
      <c r="EF82" s="1362"/>
      <c r="EG82" s="1362"/>
      <c r="EH82" s="1365"/>
      <c r="EI82" s="1365"/>
      <c r="EJ82" s="1365"/>
      <c r="EK82" s="1365"/>
      <c r="EL82" s="1365"/>
      <c r="EM82" s="1365"/>
      <c r="EN82" s="1365"/>
      <c r="EO82" s="1369"/>
      <c r="EP82" s="1370"/>
      <c r="EQ82" s="1362"/>
      <c r="ER82" s="1362"/>
      <c r="ES82" s="1365"/>
      <c r="ET82" s="1365"/>
      <c r="EU82" s="1365"/>
      <c r="EV82" s="1365"/>
      <c r="EW82" s="1365"/>
      <c r="EX82" s="1365"/>
      <c r="EY82" s="1365"/>
      <c r="EZ82" s="1369"/>
      <c r="FA82" s="1370"/>
      <c r="FB82" s="1362"/>
      <c r="FC82" s="1362"/>
      <c r="FD82" s="1365"/>
      <c r="FE82" s="1365"/>
      <c r="FF82" s="1365"/>
      <c r="FG82" s="1365"/>
      <c r="FH82" s="1365"/>
      <c r="FI82" s="1365"/>
      <c r="FJ82" s="1365"/>
      <c r="FK82" s="1369"/>
      <c r="FL82" s="1370"/>
      <c r="FM82" s="1362"/>
      <c r="FN82" s="1362"/>
      <c r="FO82" s="1365"/>
      <c r="FP82" s="1365"/>
      <c r="FQ82" s="1365"/>
      <c r="FR82" s="1365"/>
      <c r="FS82" s="1365"/>
      <c r="FT82" s="1365"/>
      <c r="FU82" s="1365"/>
      <c r="FV82" s="1369"/>
      <c r="FW82" s="1370"/>
      <c r="FX82" s="1362"/>
      <c r="FY82" s="1362"/>
      <c r="FZ82" s="1365"/>
      <c r="GA82" s="1365"/>
      <c r="GB82" s="1365"/>
      <c r="GC82" s="1365"/>
      <c r="GD82" s="1365"/>
      <c r="GE82" s="1365"/>
      <c r="GF82" s="1365"/>
      <c r="GG82" s="1369"/>
      <c r="GH82" s="1370"/>
      <c r="GI82" s="1362"/>
      <c r="GJ82" s="1362"/>
      <c r="GK82" s="1365"/>
      <c r="GL82" s="1365"/>
      <c r="GM82" s="1365"/>
      <c r="GN82" s="1365"/>
      <c r="GO82" s="1365"/>
      <c r="GP82" s="1365"/>
      <c r="GQ82" s="1365"/>
      <c r="GR82" s="1369"/>
      <c r="GS82" s="1370"/>
      <c r="GT82" s="1362"/>
      <c r="GU82" s="1362"/>
      <c r="GV82" s="1365"/>
      <c r="GW82" s="1365"/>
      <c r="GX82" s="1365"/>
      <c r="GY82" s="1365"/>
      <c r="GZ82" s="1365"/>
      <c r="HA82" s="1365"/>
      <c r="HB82" s="1365"/>
      <c r="HC82" s="1369"/>
      <c r="HD82" s="1370"/>
      <c r="HE82" s="1362"/>
      <c r="HF82" s="1362"/>
      <c r="HG82" s="1365"/>
      <c r="HH82" s="1365"/>
      <c r="HI82" s="1365"/>
      <c r="HJ82" s="1365"/>
      <c r="HK82" s="1365"/>
      <c r="HL82" s="1365"/>
      <c r="HM82" s="1365"/>
      <c r="HN82" s="1369"/>
      <c r="HO82" s="1370"/>
      <c r="HP82" s="1362"/>
      <c r="HQ82" s="1362"/>
      <c r="HR82" s="1365"/>
      <c r="HS82" s="1365"/>
      <c r="HT82" s="1365"/>
      <c r="HU82" s="1365"/>
      <c r="HV82" s="1365"/>
      <c r="HW82" s="1365"/>
      <c r="HX82" s="1365"/>
      <c r="HY82" s="1369"/>
      <c r="HZ82" s="1370"/>
      <c r="IA82" s="1428"/>
      <c r="IB82" s="1428"/>
      <c r="IC82" s="1365"/>
      <c r="ID82" s="1365"/>
      <c r="IE82" s="1365"/>
      <c r="IF82" s="1365"/>
      <c r="IG82" s="1365"/>
      <c r="IH82" s="1365"/>
      <c r="II82" s="1365"/>
      <c r="IJ82" s="1369"/>
      <c r="IK82" s="1370"/>
      <c r="IL82" s="1428"/>
      <c r="IM82" s="1428"/>
      <c r="IN82" s="1365"/>
      <c r="IO82" s="1365"/>
      <c r="IP82" s="1365"/>
      <c r="IQ82" s="1365"/>
      <c r="IR82" s="1365"/>
      <c r="IS82" s="1365"/>
      <c r="IT82" s="1365"/>
      <c r="IU82" s="1369"/>
      <c r="IV82" s="1370"/>
      <c r="IW82" s="48"/>
      <c r="IX82" s="730"/>
      <c r="IY82" s="732"/>
      <c r="IZ82" s="22"/>
      <c r="JA82" s="22"/>
      <c r="JB82" s="22"/>
      <c r="JC82" s="22"/>
      <c r="JD82" s="22"/>
      <c r="JE82" s="22"/>
      <c r="JF82" s="22"/>
      <c r="JG82" s="22"/>
      <c r="JH82" s="21"/>
      <c r="JI82" s="22"/>
      <c r="JJ82" s="22"/>
      <c r="JK82" s="22"/>
      <c r="JL82" s="22"/>
      <c r="JM82" s="22"/>
      <c r="JN82" s="22"/>
      <c r="JO82" s="22"/>
      <c r="JP82" s="22"/>
      <c r="JQ82" s="22"/>
      <c r="JR82" s="22"/>
      <c r="JS82" s="22"/>
      <c r="JT82" s="22"/>
      <c r="JU82" s="22"/>
      <c r="JV82" s="22"/>
      <c r="JW82" s="22"/>
      <c r="JX82" s="22"/>
      <c r="JY82" s="22"/>
      <c r="JZ82" s="22"/>
      <c r="KA82" s="22"/>
      <c r="KB82" s="22"/>
      <c r="KC82" s="22"/>
      <c r="KD82" s="22"/>
      <c r="KE82" s="22"/>
      <c r="KF82" s="22"/>
      <c r="KG82" s="22"/>
      <c r="KH82" s="22"/>
      <c r="KI82" s="22"/>
      <c r="KJ82" s="22"/>
      <c r="KK82" s="22"/>
      <c r="KL82" s="22"/>
      <c r="KM82" s="22"/>
      <c r="KN82" s="22"/>
      <c r="KO82" s="22"/>
      <c r="KP82" s="22"/>
      <c r="KQ82" s="22"/>
      <c r="KR82" s="22"/>
      <c r="KS82" s="22"/>
      <c r="KT82" s="22"/>
      <c r="KU82" s="22"/>
      <c r="KV82" s="22"/>
      <c r="KW82" s="22"/>
      <c r="KX82" s="22"/>
      <c r="KY82" s="22"/>
      <c r="KZ82" s="22"/>
      <c r="LA82" s="22"/>
      <c r="LB82" s="22"/>
      <c r="LC82" s="22"/>
      <c r="LD82" s="22"/>
      <c r="LE82" s="22"/>
      <c r="LF82" s="22"/>
      <c r="LG82" s="22"/>
      <c r="LH82" s="22"/>
      <c r="LI82" s="22"/>
      <c r="LJ82" s="23"/>
    </row>
    <row r="83" spans="2:322" ht="3.65" customHeight="1"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3"/>
      <c r="AP83" s="448" t="str">
        <f>AP81&amp;AS81&amp;AV81&amp;AP82&amp;AS82&amp;$AP$43&amp;DU81&amp;AV82</f>
        <v>W3-</v>
      </c>
      <c r="AQ83" s="444"/>
      <c r="AR83" s="447"/>
      <c r="AS83" s="448" t="str">
        <f>IF(BR81="NW/MTZ 4000","NW","")</f>
        <v/>
      </c>
      <c r="AT83" s="447"/>
      <c r="AU83" s="447"/>
      <c r="AV83" s="448">
        <f>IFERROR(IF(AS83="NW",0,VLOOKUP(AP83,BD!$AD$6:$AY$62,21,FALSE)),0)</f>
        <v>0</v>
      </c>
      <c r="AW83" s="447"/>
      <c r="AX83" s="727" t="s">
        <v>6</v>
      </c>
      <c r="AY83" s="728"/>
      <c r="AZ83" s="47"/>
      <c r="BA83" s="1405"/>
      <c r="BB83" s="1406"/>
      <c r="BC83" s="1406"/>
      <c r="BD83" s="1411"/>
      <c r="BE83" s="1411"/>
      <c r="BF83" s="1412"/>
      <c r="BG83" s="956"/>
      <c r="BH83" s="941"/>
      <c r="BI83" s="941"/>
      <c r="BJ83" s="941"/>
      <c r="BK83" s="941"/>
      <c r="BL83" s="941"/>
      <c r="BM83" s="941"/>
      <c r="BN83" s="941"/>
      <c r="BO83" s="941"/>
      <c r="BP83" s="941"/>
      <c r="BQ83" s="942"/>
      <c r="BR83" s="956"/>
      <c r="BS83" s="941"/>
      <c r="BT83" s="941"/>
      <c r="BU83" s="941"/>
      <c r="BV83" s="941"/>
      <c r="BW83" s="941"/>
      <c r="BX83" s="941"/>
      <c r="BY83" s="941"/>
      <c r="BZ83" s="941"/>
      <c r="CA83" s="941"/>
      <c r="CB83" s="942"/>
      <c r="CC83" s="956"/>
      <c r="CD83" s="941"/>
      <c r="CE83" s="941"/>
      <c r="CF83" s="941"/>
      <c r="CG83" s="941"/>
      <c r="CH83" s="941"/>
      <c r="CI83" s="941"/>
      <c r="CJ83" s="941"/>
      <c r="CK83" s="941"/>
      <c r="CL83" s="941"/>
      <c r="CM83" s="942"/>
      <c r="CN83" s="956"/>
      <c r="CO83" s="941"/>
      <c r="CP83" s="941"/>
      <c r="CQ83" s="941"/>
      <c r="CR83" s="941"/>
      <c r="CS83" s="941"/>
      <c r="CT83" s="941"/>
      <c r="CU83" s="941"/>
      <c r="CV83" s="941"/>
      <c r="CW83" s="941"/>
      <c r="CX83" s="942"/>
      <c r="CY83" s="956"/>
      <c r="CZ83" s="941"/>
      <c r="DA83" s="941"/>
      <c r="DB83" s="941"/>
      <c r="DC83" s="941"/>
      <c r="DD83" s="941"/>
      <c r="DE83" s="941"/>
      <c r="DF83" s="941"/>
      <c r="DG83" s="941"/>
      <c r="DH83" s="941"/>
      <c r="DI83" s="942"/>
      <c r="DJ83" s="1190"/>
      <c r="DK83" s="1191"/>
      <c r="DL83" s="1191"/>
      <c r="DM83" s="1191"/>
      <c r="DN83" s="1191"/>
      <c r="DO83" s="1072"/>
      <c r="DP83" s="1072"/>
      <c r="DQ83" s="1072"/>
      <c r="DR83" s="1072"/>
      <c r="DS83" s="1072"/>
      <c r="DT83" s="1073"/>
      <c r="DU83" s="1359"/>
      <c r="DV83" s="1169"/>
      <c r="DW83" s="1169"/>
      <c r="DX83" s="1169"/>
      <c r="DY83" s="1169"/>
      <c r="DZ83" s="1169"/>
      <c r="EA83" s="1169"/>
      <c r="EB83" s="1169"/>
      <c r="EC83" s="1169"/>
      <c r="ED83" s="1169"/>
      <c r="EE83" s="1170"/>
      <c r="EF83" s="1362"/>
      <c r="EG83" s="1362"/>
      <c r="EH83" s="1365"/>
      <c r="EI83" s="1365"/>
      <c r="EJ83" s="1365"/>
      <c r="EK83" s="1365"/>
      <c r="EL83" s="1365"/>
      <c r="EM83" s="1365"/>
      <c r="EN83" s="1365"/>
      <c r="EO83" s="1369" t="b">
        <v>0</v>
      </c>
      <c r="EP83" s="1370"/>
      <c r="EQ83" s="1362"/>
      <c r="ER83" s="1362"/>
      <c r="ES83" s="1365"/>
      <c r="ET83" s="1365"/>
      <c r="EU83" s="1365"/>
      <c r="EV83" s="1365"/>
      <c r="EW83" s="1365"/>
      <c r="EX83" s="1365"/>
      <c r="EY83" s="1365"/>
      <c r="EZ83" s="1369" t="b">
        <v>0</v>
      </c>
      <c r="FA83" s="1370"/>
      <c r="FB83" s="1362"/>
      <c r="FC83" s="1362"/>
      <c r="FD83" s="1365"/>
      <c r="FE83" s="1365"/>
      <c r="FF83" s="1365"/>
      <c r="FG83" s="1365"/>
      <c r="FH83" s="1365"/>
      <c r="FI83" s="1365"/>
      <c r="FJ83" s="1365"/>
      <c r="FK83" s="1369" t="b">
        <v>0</v>
      </c>
      <c r="FL83" s="1370"/>
      <c r="FM83" s="1362"/>
      <c r="FN83" s="1362"/>
      <c r="FO83" s="1365"/>
      <c r="FP83" s="1365"/>
      <c r="FQ83" s="1365"/>
      <c r="FR83" s="1365"/>
      <c r="FS83" s="1365"/>
      <c r="FT83" s="1365"/>
      <c r="FU83" s="1365"/>
      <c r="FV83" s="1369" t="b">
        <v>0</v>
      </c>
      <c r="FW83" s="1370"/>
      <c r="FX83" s="1362"/>
      <c r="FY83" s="1362"/>
      <c r="FZ83" s="1365"/>
      <c r="GA83" s="1365"/>
      <c r="GB83" s="1365"/>
      <c r="GC83" s="1365"/>
      <c r="GD83" s="1365"/>
      <c r="GE83" s="1365"/>
      <c r="GF83" s="1365"/>
      <c r="GG83" s="1369" t="b">
        <v>0</v>
      </c>
      <c r="GH83" s="1370"/>
      <c r="GI83" s="1362"/>
      <c r="GJ83" s="1362"/>
      <c r="GK83" s="1365"/>
      <c r="GL83" s="1365"/>
      <c r="GM83" s="1365"/>
      <c r="GN83" s="1365"/>
      <c r="GO83" s="1365"/>
      <c r="GP83" s="1365"/>
      <c r="GQ83" s="1365"/>
      <c r="GR83" s="1369" t="b">
        <v>0</v>
      </c>
      <c r="GS83" s="1370"/>
      <c r="GT83" s="1362"/>
      <c r="GU83" s="1362"/>
      <c r="GV83" s="1365"/>
      <c r="GW83" s="1365"/>
      <c r="GX83" s="1365"/>
      <c r="GY83" s="1365"/>
      <c r="GZ83" s="1365"/>
      <c r="HA83" s="1365"/>
      <c r="HB83" s="1365"/>
      <c r="HC83" s="1369" t="b">
        <v>0</v>
      </c>
      <c r="HD83" s="1370"/>
      <c r="HE83" s="1362"/>
      <c r="HF83" s="1362"/>
      <c r="HG83" s="1365"/>
      <c r="HH83" s="1365"/>
      <c r="HI83" s="1365"/>
      <c r="HJ83" s="1365"/>
      <c r="HK83" s="1365"/>
      <c r="HL83" s="1365"/>
      <c r="HM83" s="1365"/>
      <c r="HN83" s="1369" t="b">
        <v>0</v>
      </c>
      <c r="HO83" s="1370"/>
      <c r="HP83" s="1362"/>
      <c r="HQ83" s="1362"/>
      <c r="HR83" s="1365"/>
      <c r="HS83" s="1365"/>
      <c r="HT83" s="1365"/>
      <c r="HU83" s="1365"/>
      <c r="HV83" s="1365"/>
      <c r="HW83" s="1365"/>
      <c r="HX83" s="1365"/>
      <c r="HY83" s="1369"/>
      <c r="HZ83" s="1370"/>
      <c r="IA83" s="1428"/>
      <c r="IB83" s="1428"/>
      <c r="IC83" s="1365"/>
      <c r="ID83" s="1365"/>
      <c r="IE83" s="1365"/>
      <c r="IF83" s="1365"/>
      <c r="IG83" s="1365"/>
      <c r="IH83" s="1365"/>
      <c r="II83" s="1365"/>
      <c r="IJ83" s="1369" t="b">
        <v>0</v>
      </c>
      <c r="IK83" s="1370"/>
      <c r="IL83" s="1428"/>
      <c r="IM83" s="1428"/>
      <c r="IN83" s="1365"/>
      <c r="IO83" s="1365"/>
      <c r="IP83" s="1365"/>
      <c r="IQ83" s="1365"/>
      <c r="IR83" s="1365"/>
      <c r="IS83" s="1365"/>
      <c r="IT83" s="1365"/>
      <c r="IU83" s="1369" t="b">
        <v>0</v>
      </c>
      <c r="IV83" s="1370"/>
      <c r="IW83" s="47"/>
      <c r="IX83" s="728" t="s">
        <v>6</v>
      </c>
      <c r="IY83" s="731"/>
      <c r="IZ83" s="22"/>
      <c r="JA83" s="22"/>
      <c r="JB83" s="22"/>
      <c r="JC83" s="22"/>
      <c r="JD83" s="22"/>
      <c r="JE83" s="22"/>
      <c r="JF83" s="22"/>
      <c r="JG83" s="22"/>
      <c r="JH83" s="21"/>
      <c r="JI83" s="22"/>
      <c r="JJ83" s="22"/>
      <c r="JK83" s="22"/>
      <c r="JL83" s="22"/>
      <c r="JM83" s="22"/>
      <c r="JN83" s="22"/>
      <c r="JO83" s="22"/>
      <c r="JP83" s="22"/>
      <c r="JQ83" s="22"/>
      <c r="JR83" s="22"/>
      <c r="JS83" s="22"/>
      <c r="JT83" s="22"/>
      <c r="JU83" s="22"/>
      <c r="JV83" s="22"/>
      <c r="JW83" s="22"/>
      <c r="JX83" s="22"/>
      <c r="JY83" s="22"/>
      <c r="JZ83" s="22"/>
      <c r="KA83" s="22"/>
      <c r="KB83" s="22"/>
      <c r="KC83" s="22"/>
      <c r="KD83" s="22"/>
      <c r="KE83" s="22"/>
      <c r="KF83" s="22"/>
      <c r="KG83" s="22"/>
      <c r="KH83" s="22"/>
      <c r="KI83" s="22"/>
      <c r="KJ83" s="22"/>
      <c r="KK83" s="22"/>
      <c r="KL83" s="22"/>
      <c r="KM83" s="22"/>
      <c r="KN83" s="22"/>
      <c r="KO83" s="22"/>
      <c r="KP83" s="22"/>
      <c r="KQ83" s="22"/>
      <c r="KR83" s="22"/>
      <c r="KS83" s="22"/>
      <c r="KT83" s="22"/>
      <c r="KU83" s="22"/>
      <c r="KV83" s="22"/>
      <c r="KW83" s="22"/>
      <c r="KX83" s="22"/>
      <c r="KY83" s="22"/>
      <c r="KZ83" s="22"/>
      <c r="LA83" s="22"/>
      <c r="LB83" s="22"/>
      <c r="LC83" s="22"/>
      <c r="LD83" s="22"/>
      <c r="LE83" s="22"/>
      <c r="LF83" s="22"/>
      <c r="LG83" s="22"/>
      <c r="LH83" s="22"/>
      <c r="LI83" s="22"/>
      <c r="LJ83" s="23"/>
    </row>
    <row r="84" spans="2:322" ht="3.65" customHeight="1">
      <c r="B84" s="21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3"/>
      <c r="AP84" s="450"/>
      <c r="AQ84" s="447"/>
      <c r="AR84" s="447"/>
      <c r="AS84" s="447"/>
      <c r="AT84" s="447"/>
      <c r="AU84" s="447"/>
      <c r="AV84" s="447"/>
      <c r="AW84" s="447"/>
      <c r="AX84" s="727"/>
      <c r="AY84" s="728"/>
      <c r="AZ84" s="47"/>
      <c r="BA84" s="1405"/>
      <c r="BB84" s="1406"/>
      <c r="BC84" s="1406"/>
      <c r="BD84" s="1411"/>
      <c r="BE84" s="1411"/>
      <c r="BF84" s="1412"/>
      <c r="BG84" s="956"/>
      <c r="BH84" s="941"/>
      <c r="BI84" s="941"/>
      <c r="BJ84" s="941"/>
      <c r="BK84" s="941"/>
      <c r="BL84" s="941"/>
      <c r="BM84" s="941"/>
      <c r="BN84" s="941"/>
      <c r="BO84" s="941"/>
      <c r="BP84" s="941"/>
      <c r="BQ84" s="942"/>
      <c r="BR84" s="956"/>
      <c r="BS84" s="941"/>
      <c r="BT84" s="941"/>
      <c r="BU84" s="941"/>
      <c r="BV84" s="941"/>
      <c r="BW84" s="941"/>
      <c r="BX84" s="941"/>
      <c r="BY84" s="941"/>
      <c r="BZ84" s="941"/>
      <c r="CA84" s="941"/>
      <c r="CB84" s="942"/>
      <c r="CC84" s="956"/>
      <c r="CD84" s="941"/>
      <c r="CE84" s="941"/>
      <c r="CF84" s="941"/>
      <c r="CG84" s="941"/>
      <c r="CH84" s="941"/>
      <c r="CI84" s="941"/>
      <c r="CJ84" s="941"/>
      <c r="CK84" s="941"/>
      <c r="CL84" s="941"/>
      <c r="CM84" s="942"/>
      <c r="CN84" s="956"/>
      <c r="CO84" s="941"/>
      <c r="CP84" s="941"/>
      <c r="CQ84" s="941"/>
      <c r="CR84" s="941"/>
      <c r="CS84" s="941"/>
      <c r="CT84" s="941"/>
      <c r="CU84" s="941"/>
      <c r="CV84" s="941"/>
      <c r="CW84" s="941"/>
      <c r="CX84" s="942"/>
      <c r="CY84" s="956"/>
      <c r="CZ84" s="941"/>
      <c r="DA84" s="941"/>
      <c r="DB84" s="941"/>
      <c r="DC84" s="941"/>
      <c r="DD84" s="941"/>
      <c r="DE84" s="941"/>
      <c r="DF84" s="941"/>
      <c r="DG84" s="941"/>
      <c r="DH84" s="941"/>
      <c r="DI84" s="942"/>
      <c r="DJ84" s="1190"/>
      <c r="DK84" s="1191"/>
      <c r="DL84" s="1191"/>
      <c r="DM84" s="1191"/>
      <c r="DN84" s="1191"/>
      <c r="DO84" s="1072"/>
      <c r="DP84" s="1072"/>
      <c r="DQ84" s="1072"/>
      <c r="DR84" s="1072"/>
      <c r="DS84" s="1072"/>
      <c r="DT84" s="1073"/>
      <c r="DU84" s="1359"/>
      <c r="DV84" s="1169"/>
      <c r="DW84" s="1169"/>
      <c r="DX84" s="1169"/>
      <c r="DY84" s="1169"/>
      <c r="DZ84" s="1169"/>
      <c r="EA84" s="1169"/>
      <c r="EB84" s="1169"/>
      <c r="EC84" s="1169"/>
      <c r="ED84" s="1169"/>
      <c r="EE84" s="1170"/>
      <c r="EF84" s="1362"/>
      <c r="EG84" s="1362"/>
      <c r="EH84" s="1365"/>
      <c r="EI84" s="1365"/>
      <c r="EJ84" s="1365"/>
      <c r="EK84" s="1365"/>
      <c r="EL84" s="1365"/>
      <c r="EM84" s="1365"/>
      <c r="EN84" s="1365"/>
      <c r="EO84" s="1369"/>
      <c r="EP84" s="1370"/>
      <c r="EQ84" s="1362"/>
      <c r="ER84" s="1362"/>
      <c r="ES84" s="1365"/>
      <c r="ET84" s="1365"/>
      <c r="EU84" s="1365"/>
      <c r="EV84" s="1365"/>
      <c r="EW84" s="1365"/>
      <c r="EX84" s="1365"/>
      <c r="EY84" s="1365"/>
      <c r="EZ84" s="1369"/>
      <c r="FA84" s="1370"/>
      <c r="FB84" s="1362"/>
      <c r="FC84" s="1362"/>
      <c r="FD84" s="1365"/>
      <c r="FE84" s="1365"/>
      <c r="FF84" s="1365"/>
      <c r="FG84" s="1365"/>
      <c r="FH84" s="1365"/>
      <c r="FI84" s="1365"/>
      <c r="FJ84" s="1365"/>
      <c r="FK84" s="1369"/>
      <c r="FL84" s="1370"/>
      <c r="FM84" s="1362"/>
      <c r="FN84" s="1362"/>
      <c r="FO84" s="1365"/>
      <c r="FP84" s="1365"/>
      <c r="FQ84" s="1365"/>
      <c r="FR84" s="1365"/>
      <c r="FS84" s="1365"/>
      <c r="FT84" s="1365"/>
      <c r="FU84" s="1365"/>
      <c r="FV84" s="1369"/>
      <c r="FW84" s="1370"/>
      <c r="FX84" s="1362"/>
      <c r="FY84" s="1362"/>
      <c r="FZ84" s="1365"/>
      <c r="GA84" s="1365"/>
      <c r="GB84" s="1365"/>
      <c r="GC84" s="1365"/>
      <c r="GD84" s="1365"/>
      <c r="GE84" s="1365"/>
      <c r="GF84" s="1365"/>
      <c r="GG84" s="1369"/>
      <c r="GH84" s="1370"/>
      <c r="GI84" s="1362"/>
      <c r="GJ84" s="1362"/>
      <c r="GK84" s="1365"/>
      <c r="GL84" s="1365"/>
      <c r="GM84" s="1365"/>
      <c r="GN84" s="1365"/>
      <c r="GO84" s="1365"/>
      <c r="GP84" s="1365"/>
      <c r="GQ84" s="1365"/>
      <c r="GR84" s="1369"/>
      <c r="GS84" s="1370"/>
      <c r="GT84" s="1362"/>
      <c r="GU84" s="1362"/>
      <c r="GV84" s="1365"/>
      <c r="GW84" s="1365"/>
      <c r="GX84" s="1365"/>
      <c r="GY84" s="1365"/>
      <c r="GZ84" s="1365"/>
      <c r="HA84" s="1365"/>
      <c r="HB84" s="1365"/>
      <c r="HC84" s="1369"/>
      <c r="HD84" s="1370"/>
      <c r="HE84" s="1362"/>
      <c r="HF84" s="1362"/>
      <c r="HG84" s="1365"/>
      <c r="HH84" s="1365"/>
      <c r="HI84" s="1365"/>
      <c r="HJ84" s="1365"/>
      <c r="HK84" s="1365"/>
      <c r="HL84" s="1365"/>
      <c r="HM84" s="1365"/>
      <c r="HN84" s="1369"/>
      <c r="HO84" s="1370"/>
      <c r="HP84" s="1362"/>
      <c r="HQ84" s="1362"/>
      <c r="HR84" s="1365"/>
      <c r="HS84" s="1365"/>
      <c r="HT84" s="1365"/>
      <c r="HU84" s="1365"/>
      <c r="HV84" s="1365"/>
      <c r="HW84" s="1365"/>
      <c r="HX84" s="1365"/>
      <c r="HY84" s="1369"/>
      <c r="HZ84" s="1370"/>
      <c r="IA84" s="1428"/>
      <c r="IB84" s="1428"/>
      <c r="IC84" s="1365"/>
      <c r="ID84" s="1365"/>
      <c r="IE84" s="1365"/>
      <c r="IF84" s="1365"/>
      <c r="IG84" s="1365"/>
      <c r="IH84" s="1365"/>
      <c r="II84" s="1365"/>
      <c r="IJ84" s="1369"/>
      <c r="IK84" s="1370"/>
      <c r="IL84" s="1428"/>
      <c r="IM84" s="1428"/>
      <c r="IN84" s="1365"/>
      <c r="IO84" s="1365"/>
      <c r="IP84" s="1365"/>
      <c r="IQ84" s="1365"/>
      <c r="IR84" s="1365"/>
      <c r="IS84" s="1365"/>
      <c r="IT84" s="1365"/>
      <c r="IU84" s="1369"/>
      <c r="IV84" s="1370"/>
      <c r="IW84" s="47"/>
      <c r="IX84" s="728"/>
      <c r="IY84" s="731"/>
      <c r="IZ84" s="22"/>
      <c r="JA84" s="22"/>
      <c r="JB84" s="22"/>
      <c r="JC84" s="22"/>
      <c r="JD84" s="22"/>
      <c r="JE84" s="22"/>
      <c r="JF84" s="22"/>
      <c r="JG84" s="22"/>
      <c r="JH84" s="21"/>
      <c r="JI84" s="22"/>
      <c r="JJ84" s="22"/>
      <c r="JK84" s="22"/>
      <c r="JL84" s="22"/>
      <c r="JM84" s="22"/>
      <c r="JN84" s="22"/>
      <c r="JO84" s="22"/>
      <c r="JP84" s="22"/>
      <c r="JQ84" s="22"/>
      <c r="JR84" s="22"/>
      <c r="JS84" s="22"/>
      <c r="JT84" s="22"/>
      <c r="JU84" s="22"/>
      <c r="JV84" s="22"/>
      <c r="JW84" s="22"/>
      <c r="JX84" s="22"/>
      <c r="JY84" s="22"/>
      <c r="JZ84" s="22"/>
      <c r="KA84" s="22"/>
      <c r="KB84" s="22"/>
      <c r="KC84" s="22"/>
      <c r="KD84" s="22"/>
      <c r="KE84" s="22"/>
      <c r="KF84" s="22"/>
      <c r="KG84" s="22"/>
      <c r="KH84" s="22"/>
      <c r="KI84" s="22"/>
      <c r="KJ84" s="22"/>
      <c r="KK84" s="22"/>
      <c r="KL84" s="22"/>
      <c r="KM84" s="22"/>
      <c r="KN84" s="22"/>
      <c r="KO84" s="22"/>
      <c r="KP84" s="22"/>
      <c r="KQ84" s="22"/>
      <c r="KR84" s="22"/>
      <c r="KS84" s="22"/>
      <c r="KT84" s="22"/>
      <c r="KU84" s="22"/>
      <c r="KV84" s="22"/>
      <c r="KW84" s="22"/>
      <c r="KX84" s="22"/>
      <c r="KY84" s="22"/>
      <c r="KZ84" s="22"/>
      <c r="LA84" s="22"/>
      <c r="LB84" s="22"/>
      <c r="LC84" s="22"/>
      <c r="LD84" s="22"/>
      <c r="LE84" s="22"/>
      <c r="LF84" s="22"/>
      <c r="LG84" s="22"/>
      <c r="LH84" s="22"/>
      <c r="LI84" s="22"/>
      <c r="LJ84" s="23"/>
    </row>
    <row r="85" spans="2:322" ht="3.65" customHeight="1">
      <c r="B85" s="21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3"/>
      <c r="AP85" s="450"/>
      <c r="AQ85" s="447"/>
      <c r="AR85" s="447"/>
      <c r="AS85" s="447"/>
      <c r="AT85" s="447"/>
      <c r="AU85" s="447"/>
      <c r="AV85" s="447"/>
      <c r="AW85" s="447"/>
      <c r="AX85" s="727"/>
      <c r="AY85" s="728"/>
      <c r="AZ85" s="47"/>
      <c r="BA85" s="1407"/>
      <c r="BB85" s="1408"/>
      <c r="BC85" s="1408"/>
      <c r="BD85" s="1413"/>
      <c r="BE85" s="1413"/>
      <c r="BF85" s="1414"/>
      <c r="BG85" s="957"/>
      <c r="BH85" s="943"/>
      <c r="BI85" s="943"/>
      <c r="BJ85" s="943"/>
      <c r="BK85" s="943"/>
      <c r="BL85" s="943"/>
      <c r="BM85" s="943"/>
      <c r="BN85" s="943"/>
      <c r="BO85" s="943"/>
      <c r="BP85" s="943"/>
      <c r="BQ85" s="944"/>
      <c r="BR85" s="957"/>
      <c r="BS85" s="943"/>
      <c r="BT85" s="943"/>
      <c r="BU85" s="943"/>
      <c r="BV85" s="943"/>
      <c r="BW85" s="943"/>
      <c r="BX85" s="943"/>
      <c r="BY85" s="943"/>
      <c r="BZ85" s="943"/>
      <c r="CA85" s="943"/>
      <c r="CB85" s="944"/>
      <c r="CC85" s="957"/>
      <c r="CD85" s="943"/>
      <c r="CE85" s="943"/>
      <c r="CF85" s="943"/>
      <c r="CG85" s="943"/>
      <c r="CH85" s="943"/>
      <c r="CI85" s="943"/>
      <c r="CJ85" s="943"/>
      <c r="CK85" s="943"/>
      <c r="CL85" s="943"/>
      <c r="CM85" s="944"/>
      <c r="CN85" s="957"/>
      <c r="CO85" s="943"/>
      <c r="CP85" s="943"/>
      <c r="CQ85" s="943"/>
      <c r="CR85" s="943"/>
      <c r="CS85" s="943"/>
      <c r="CT85" s="943"/>
      <c r="CU85" s="943"/>
      <c r="CV85" s="943"/>
      <c r="CW85" s="943"/>
      <c r="CX85" s="944"/>
      <c r="CY85" s="957"/>
      <c r="CZ85" s="943"/>
      <c r="DA85" s="943"/>
      <c r="DB85" s="943"/>
      <c r="DC85" s="943"/>
      <c r="DD85" s="943"/>
      <c r="DE85" s="943"/>
      <c r="DF85" s="943"/>
      <c r="DG85" s="943"/>
      <c r="DH85" s="943"/>
      <c r="DI85" s="944"/>
      <c r="DJ85" s="1192"/>
      <c r="DK85" s="1193"/>
      <c r="DL85" s="1193"/>
      <c r="DM85" s="1193"/>
      <c r="DN85" s="1193"/>
      <c r="DO85" s="1074"/>
      <c r="DP85" s="1074"/>
      <c r="DQ85" s="1074"/>
      <c r="DR85" s="1074"/>
      <c r="DS85" s="1074"/>
      <c r="DT85" s="1075"/>
      <c r="DU85" s="1360"/>
      <c r="DV85" s="1171"/>
      <c r="DW85" s="1171"/>
      <c r="DX85" s="1171"/>
      <c r="DY85" s="1171"/>
      <c r="DZ85" s="1171"/>
      <c r="EA85" s="1171"/>
      <c r="EB85" s="1171"/>
      <c r="EC85" s="1171"/>
      <c r="ED85" s="1171"/>
      <c r="EE85" s="1172"/>
      <c r="EF85" s="1363"/>
      <c r="EG85" s="1363"/>
      <c r="EH85" s="1366"/>
      <c r="EI85" s="1366"/>
      <c r="EJ85" s="1366"/>
      <c r="EK85" s="1366"/>
      <c r="EL85" s="1366"/>
      <c r="EM85" s="1366"/>
      <c r="EN85" s="1366"/>
      <c r="EO85" s="532"/>
      <c r="EP85" s="533"/>
      <c r="EQ85" s="1363"/>
      <c r="ER85" s="1363"/>
      <c r="ES85" s="1366"/>
      <c r="ET85" s="1366"/>
      <c r="EU85" s="1366"/>
      <c r="EV85" s="1366"/>
      <c r="EW85" s="1366"/>
      <c r="EX85" s="1366"/>
      <c r="EY85" s="1366"/>
      <c r="EZ85" s="532"/>
      <c r="FA85" s="533"/>
      <c r="FB85" s="1363"/>
      <c r="FC85" s="1363"/>
      <c r="FD85" s="1366"/>
      <c r="FE85" s="1366"/>
      <c r="FF85" s="1366"/>
      <c r="FG85" s="1366"/>
      <c r="FH85" s="1366"/>
      <c r="FI85" s="1366"/>
      <c r="FJ85" s="1366"/>
      <c r="FK85" s="532"/>
      <c r="FL85" s="533"/>
      <c r="FM85" s="1363"/>
      <c r="FN85" s="1363"/>
      <c r="FO85" s="1366"/>
      <c r="FP85" s="1366"/>
      <c r="FQ85" s="1366"/>
      <c r="FR85" s="1366"/>
      <c r="FS85" s="1366"/>
      <c r="FT85" s="1366"/>
      <c r="FU85" s="1366"/>
      <c r="FV85" s="532"/>
      <c r="FW85" s="533"/>
      <c r="FX85" s="1363"/>
      <c r="FY85" s="1363"/>
      <c r="FZ85" s="1366"/>
      <c r="GA85" s="1366"/>
      <c r="GB85" s="1366"/>
      <c r="GC85" s="1366"/>
      <c r="GD85" s="1366"/>
      <c r="GE85" s="1366"/>
      <c r="GF85" s="1366"/>
      <c r="GG85" s="532"/>
      <c r="GH85" s="533"/>
      <c r="GI85" s="1363"/>
      <c r="GJ85" s="1363"/>
      <c r="GK85" s="1366"/>
      <c r="GL85" s="1366"/>
      <c r="GM85" s="1366"/>
      <c r="GN85" s="1366"/>
      <c r="GO85" s="1366"/>
      <c r="GP85" s="1366"/>
      <c r="GQ85" s="1366"/>
      <c r="GR85" s="532"/>
      <c r="GS85" s="533"/>
      <c r="GT85" s="1363"/>
      <c r="GU85" s="1363"/>
      <c r="GV85" s="1366"/>
      <c r="GW85" s="1366"/>
      <c r="GX85" s="1366"/>
      <c r="GY85" s="1366"/>
      <c r="GZ85" s="1366"/>
      <c r="HA85" s="1366"/>
      <c r="HB85" s="1366"/>
      <c r="HC85" s="532"/>
      <c r="HD85" s="533"/>
      <c r="HE85" s="1363"/>
      <c r="HF85" s="1363"/>
      <c r="HG85" s="1366"/>
      <c r="HH85" s="1366"/>
      <c r="HI85" s="1366"/>
      <c r="HJ85" s="1366"/>
      <c r="HK85" s="1366"/>
      <c r="HL85" s="1366"/>
      <c r="HM85" s="1366"/>
      <c r="HN85" s="532"/>
      <c r="HO85" s="533"/>
      <c r="HP85" s="1363"/>
      <c r="HQ85" s="1363"/>
      <c r="HR85" s="1366"/>
      <c r="HS85" s="1366"/>
      <c r="HT85" s="1366"/>
      <c r="HU85" s="1366"/>
      <c r="HV85" s="1366"/>
      <c r="HW85" s="1366"/>
      <c r="HX85" s="1366"/>
      <c r="HY85" s="532"/>
      <c r="HZ85" s="533"/>
      <c r="IA85" s="1429"/>
      <c r="IB85" s="1429"/>
      <c r="IC85" s="1366"/>
      <c r="ID85" s="1366"/>
      <c r="IE85" s="1366"/>
      <c r="IF85" s="1366"/>
      <c r="IG85" s="1366"/>
      <c r="IH85" s="1366"/>
      <c r="II85" s="1366"/>
      <c r="IJ85" s="532"/>
      <c r="IK85" s="533"/>
      <c r="IL85" s="1429"/>
      <c r="IM85" s="1429"/>
      <c r="IN85" s="1366"/>
      <c r="IO85" s="1366"/>
      <c r="IP85" s="1366"/>
      <c r="IQ85" s="1366"/>
      <c r="IR85" s="1366"/>
      <c r="IS85" s="1366"/>
      <c r="IT85" s="1366"/>
      <c r="IU85" s="532"/>
      <c r="IV85" s="533"/>
      <c r="IW85" s="47"/>
      <c r="IX85" s="728"/>
      <c r="IY85" s="731"/>
      <c r="IZ85" s="22"/>
      <c r="JA85" s="22"/>
      <c r="JB85" s="22"/>
      <c r="JC85" s="22"/>
      <c r="JD85" s="22"/>
      <c r="JE85" s="22"/>
      <c r="JF85" s="22"/>
      <c r="JG85" s="22"/>
      <c r="JH85" s="21"/>
      <c r="JI85" s="22"/>
      <c r="JJ85" s="22"/>
      <c r="JK85" s="22"/>
      <c r="JL85" s="22"/>
      <c r="JM85" s="22"/>
      <c r="JN85" s="22"/>
      <c r="JO85" s="22"/>
      <c r="JP85" s="22"/>
      <c r="JQ85" s="22"/>
      <c r="JR85" s="22"/>
      <c r="JS85" s="22"/>
      <c r="JT85" s="22"/>
      <c r="JU85" s="22"/>
      <c r="JV85" s="22"/>
      <c r="JW85" s="22"/>
      <c r="JX85" s="22"/>
      <c r="JY85" s="22"/>
      <c r="JZ85" s="22"/>
      <c r="KA85" s="22"/>
      <c r="KB85" s="22"/>
      <c r="KC85" s="22"/>
      <c r="KD85" s="22"/>
      <c r="KE85" s="22"/>
      <c r="KF85" s="22"/>
      <c r="KG85" s="22"/>
      <c r="KH85" s="22"/>
      <c r="KI85" s="22"/>
      <c r="KJ85" s="22"/>
      <c r="KK85" s="22"/>
      <c r="KL85" s="22"/>
      <c r="KM85" s="22"/>
      <c r="KN85" s="22"/>
      <c r="KO85" s="22"/>
      <c r="KP85" s="22"/>
      <c r="KQ85" s="22"/>
      <c r="KR85" s="22"/>
      <c r="KS85" s="22"/>
      <c r="KT85" s="22"/>
      <c r="KU85" s="22"/>
      <c r="KV85" s="22"/>
      <c r="KW85" s="22"/>
      <c r="KX85" s="22"/>
      <c r="KY85" s="22"/>
      <c r="KZ85" s="22"/>
      <c r="LA85" s="22"/>
      <c r="LB85" s="22"/>
      <c r="LC85" s="22"/>
      <c r="LD85" s="22"/>
      <c r="LE85" s="22"/>
      <c r="LF85" s="22"/>
      <c r="LG85" s="22"/>
      <c r="LH85" s="22"/>
      <c r="LI85" s="22"/>
      <c r="LJ85" s="23"/>
    </row>
    <row r="86" spans="2:322" ht="3.65" customHeight="1">
      <c r="B86" s="21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3"/>
      <c r="AP86" s="448" t="str">
        <f>MID(BG86,1,1)</f>
        <v/>
      </c>
      <c r="AQ86" s="447"/>
      <c r="AR86" s="444"/>
      <c r="AS86" s="448" t="str">
        <f>IFERROR(_xlfn.IFS(BR86="Mini Breaker","MB",BR86="GoPact","GP",BR86="EZC 100","EZ1",BR86="EZC 250","EZ2",BR86="CVS/NSX 250","CV2",BR86="CVS/NSX/EZC 630","CV6",BR86="NS 1600","NS1",BR86="NW/MTZ 4000","NW4",BR86="Conmutador PEQ.","CP",BR86="Conmutador MED.","CM",BR86="Conmutador GRA.","CG",BR86="Contactores","CK"),"")</f>
        <v/>
      </c>
      <c r="AT86" s="444"/>
      <c r="AU86" s="447"/>
      <c r="AV86" s="448" t="str">
        <f>IFERROR(_xlfn.IFS(CC86="Horizontal","H",CC86="Horizontal COMPUESTA","HC",CC86="Vertical","V",CC86="Vertical Compacta","VC",CC86="Vertical Extendida","VE"),"")</f>
        <v/>
      </c>
      <c r="AW86" s="447"/>
      <c r="AX86" s="727"/>
      <c r="AY86" s="728"/>
      <c r="AZ86" s="47"/>
      <c r="BA86" s="1415" t="s">
        <v>992</v>
      </c>
      <c r="BB86" s="1416"/>
      <c r="BC86" s="1416"/>
      <c r="BD86" s="1421">
        <v>6</v>
      </c>
      <c r="BE86" s="1421"/>
      <c r="BF86" s="1422"/>
      <c r="BG86" s="964"/>
      <c r="BH86" s="965"/>
      <c r="BI86" s="965"/>
      <c r="BJ86" s="965"/>
      <c r="BK86" s="965"/>
      <c r="BL86" s="965"/>
      <c r="BM86" s="965"/>
      <c r="BN86" s="965"/>
      <c r="BO86" s="965"/>
      <c r="BP86" s="965"/>
      <c r="BQ86" s="966"/>
      <c r="BR86" s="964"/>
      <c r="BS86" s="965"/>
      <c r="BT86" s="965"/>
      <c r="BU86" s="965"/>
      <c r="BV86" s="965"/>
      <c r="BW86" s="965"/>
      <c r="BX86" s="965"/>
      <c r="BY86" s="965"/>
      <c r="BZ86" s="965"/>
      <c r="CA86" s="965"/>
      <c r="CB86" s="966"/>
      <c r="CC86" s="964"/>
      <c r="CD86" s="965"/>
      <c r="CE86" s="965"/>
      <c r="CF86" s="965"/>
      <c r="CG86" s="965"/>
      <c r="CH86" s="965"/>
      <c r="CI86" s="965"/>
      <c r="CJ86" s="965"/>
      <c r="CK86" s="965"/>
      <c r="CL86" s="965"/>
      <c r="CM86" s="966"/>
      <c r="CN86" s="964"/>
      <c r="CO86" s="965"/>
      <c r="CP86" s="965"/>
      <c r="CQ86" s="965"/>
      <c r="CR86" s="965"/>
      <c r="CS86" s="965"/>
      <c r="CT86" s="965"/>
      <c r="CU86" s="965"/>
      <c r="CV86" s="965"/>
      <c r="CW86" s="965"/>
      <c r="CX86" s="966"/>
      <c r="CY86" s="964"/>
      <c r="CZ86" s="965"/>
      <c r="DA86" s="965"/>
      <c r="DB86" s="965"/>
      <c r="DC86" s="965"/>
      <c r="DD86" s="965"/>
      <c r="DE86" s="965"/>
      <c r="DF86" s="965"/>
      <c r="DG86" s="965"/>
      <c r="DH86" s="965"/>
      <c r="DI86" s="966"/>
      <c r="DJ86" s="1200" t="s">
        <v>1010</v>
      </c>
      <c r="DK86" s="1201"/>
      <c r="DL86" s="1201"/>
      <c r="DM86" s="1201"/>
      <c r="DN86" s="1201"/>
      <c r="DO86" s="1091">
        <v>1</v>
      </c>
      <c r="DP86" s="1091"/>
      <c r="DQ86" s="1091"/>
      <c r="DR86" s="1091"/>
      <c r="DS86" s="1091"/>
      <c r="DT86" s="1397"/>
      <c r="DU86" s="1381" t="s">
        <v>162</v>
      </c>
      <c r="DV86" s="1206"/>
      <c r="DW86" s="1206"/>
      <c r="DX86" s="1206"/>
      <c r="DY86" s="1206"/>
      <c r="DZ86" s="1206"/>
      <c r="EA86" s="1206"/>
      <c r="EB86" s="1206"/>
      <c r="EC86" s="1206"/>
      <c r="ED86" s="1206"/>
      <c r="EE86" s="1207"/>
      <c r="EF86" s="1371"/>
      <c r="EG86" s="1371"/>
      <c r="EH86" s="1374" t="s">
        <v>162</v>
      </c>
      <c r="EI86" s="1374"/>
      <c r="EJ86" s="1374"/>
      <c r="EK86" s="1374"/>
      <c r="EL86" s="1374"/>
      <c r="EM86" s="1374"/>
      <c r="EN86" s="1374"/>
      <c r="EO86" s="1377" t="b">
        <v>0</v>
      </c>
      <c r="EP86" s="1378"/>
      <c r="EQ86" s="1371"/>
      <c r="ER86" s="1371"/>
      <c r="ES86" s="1374" t="s">
        <v>162</v>
      </c>
      <c r="ET86" s="1374"/>
      <c r="EU86" s="1374"/>
      <c r="EV86" s="1374"/>
      <c r="EW86" s="1374"/>
      <c r="EX86" s="1374"/>
      <c r="EY86" s="1374"/>
      <c r="EZ86" s="1377" t="b">
        <v>0</v>
      </c>
      <c r="FA86" s="1378"/>
      <c r="FB86" s="1371"/>
      <c r="FC86" s="1371"/>
      <c r="FD86" s="1374" t="s">
        <v>162</v>
      </c>
      <c r="FE86" s="1374"/>
      <c r="FF86" s="1374"/>
      <c r="FG86" s="1374"/>
      <c r="FH86" s="1374"/>
      <c r="FI86" s="1374"/>
      <c r="FJ86" s="1374"/>
      <c r="FK86" s="1377" t="b">
        <v>0</v>
      </c>
      <c r="FL86" s="1378"/>
      <c r="FM86" s="1371"/>
      <c r="FN86" s="1371"/>
      <c r="FO86" s="1374" t="str">
        <f>IFERROR(VLOOKUP(AP88,BD!$AD$6:$AY$62,19,FALSE),"-")</f>
        <v>-</v>
      </c>
      <c r="FP86" s="1374"/>
      <c r="FQ86" s="1374"/>
      <c r="FR86" s="1374"/>
      <c r="FS86" s="1374"/>
      <c r="FT86" s="1374"/>
      <c r="FU86" s="1374"/>
      <c r="FV86" s="1377" t="b">
        <v>0</v>
      </c>
      <c r="FW86" s="1378"/>
      <c r="FX86" s="1371"/>
      <c r="FY86" s="1371"/>
      <c r="FZ86" s="1374" t="str">
        <f>IFERROR(VLOOKUP(AP88,BD!$AD$6:$AY$62,20,FALSE),"-")</f>
        <v>-</v>
      </c>
      <c r="GA86" s="1374"/>
      <c r="GB86" s="1374"/>
      <c r="GC86" s="1374"/>
      <c r="GD86" s="1374"/>
      <c r="GE86" s="1374"/>
      <c r="GF86" s="1374"/>
      <c r="GG86" s="1377" t="b">
        <v>0</v>
      </c>
      <c r="GH86" s="1378"/>
      <c r="GI86" s="1371"/>
      <c r="GJ86" s="1371"/>
      <c r="GK86" s="1374" t="s">
        <v>162</v>
      </c>
      <c r="GL86" s="1374"/>
      <c r="GM86" s="1374"/>
      <c r="GN86" s="1374"/>
      <c r="GO86" s="1374"/>
      <c r="GP86" s="1374"/>
      <c r="GQ86" s="1374"/>
      <c r="GR86" s="1377" t="b">
        <v>0</v>
      </c>
      <c r="GS86" s="1378"/>
      <c r="GT86" s="1371"/>
      <c r="GU86" s="1371"/>
      <c r="GV86" s="1374" t="s">
        <v>162</v>
      </c>
      <c r="GW86" s="1374"/>
      <c r="GX86" s="1374"/>
      <c r="GY86" s="1374"/>
      <c r="GZ86" s="1374"/>
      <c r="HA86" s="1374"/>
      <c r="HB86" s="1374"/>
      <c r="HC86" s="1377" t="b">
        <v>0</v>
      </c>
      <c r="HD86" s="1378"/>
      <c r="HE86" s="1371"/>
      <c r="HF86" s="1371"/>
      <c r="HG86" s="1374" t="s">
        <v>162</v>
      </c>
      <c r="HH86" s="1374"/>
      <c r="HI86" s="1374"/>
      <c r="HJ86" s="1374"/>
      <c r="HK86" s="1374"/>
      <c r="HL86" s="1374"/>
      <c r="HM86" s="1374"/>
      <c r="HN86" s="1377" t="b">
        <v>0</v>
      </c>
      <c r="HO86" s="1378"/>
      <c r="HP86" s="1371"/>
      <c r="HQ86" s="1371"/>
      <c r="HR86" s="1374" t="str">
        <f>IF(BG86="Abatible",_xlfn.IFS($AP$43="W2","023050",$AP$43="W3","023051",$AP$43="W4","023052",$AP$43="W5","023053"),"-")</f>
        <v>-</v>
      </c>
      <c r="HS86" s="1374"/>
      <c r="HT86" s="1374"/>
      <c r="HU86" s="1374"/>
      <c r="HV86" s="1374"/>
      <c r="HW86" s="1374"/>
      <c r="HX86" s="1374"/>
      <c r="HY86" s="1377"/>
      <c r="HZ86" s="1378"/>
      <c r="IA86" s="1400" t="b">
        <v>0</v>
      </c>
      <c r="IB86" s="1400"/>
      <c r="IC86" s="1374" t="s">
        <v>162</v>
      </c>
      <c r="ID86" s="1374"/>
      <c r="IE86" s="1374"/>
      <c r="IF86" s="1374"/>
      <c r="IG86" s="1374"/>
      <c r="IH86" s="1374"/>
      <c r="II86" s="1374"/>
      <c r="IJ86" s="1377" t="b">
        <v>0</v>
      </c>
      <c r="IK86" s="1378"/>
      <c r="IL86" s="1400" t="b">
        <v>0</v>
      </c>
      <c r="IM86" s="1400"/>
      <c r="IN86" s="1374" t="str">
        <f>IF(IL86=TRUE,"089879","-")</f>
        <v>-</v>
      </c>
      <c r="IO86" s="1374"/>
      <c r="IP86" s="1374"/>
      <c r="IQ86" s="1374"/>
      <c r="IR86" s="1374"/>
      <c r="IS86" s="1374"/>
      <c r="IT86" s="1374"/>
      <c r="IU86" s="1377" t="b">
        <v>0</v>
      </c>
      <c r="IV86" s="1378"/>
      <c r="IW86" s="47"/>
      <c r="IX86" s="728"/>
      <c r="IY86" s="731"/>
      <c r="IZ86" s="22"/>
      <c r="JA86" s="22"/>
      <c r="JB86" s="22"/>
      <c r="JC86" s="22"/>
      <c r="JD86" s="22"/>
      <c r="JE86" s="22"/>
      <c r="JF86" s="22"/>
      <c r="JG86" s="22"/>
      <c r="JH86" s="21"/>
      <c r="JI86" s="22"/>
      <c r="JJ86" s="22"/>
      <c r="JK86" s="22"/>
      <c r="JL86" s="22"/>
      <c r="JM86" s="22"/>
      <c r="JN86" s="22"/>
      <c r="JO86" s="22"/>
      <c r="JP86" s="22"/>
      <c r="JQ86" s="22"/>
      <c r="JR86" s="22"/>
      <c r="JS86" s="22"/>
      <c r="JT86" s="22"/>
      <c r="JU86" s="22"/>
      <c r="JV86" s="22"/>
      <c r="JW86" s="22"/>
      <c r="JX86" s="22"/>
      <c r="JY86" s="22"/>
      <c r="JZ86" s="22"/>
      <c r="KA86" s="22"/>
      <c r="KB86" s="22"/>
      <c r="KC86" s="22"/>
      <c r="KD86" s="22"/>
      <c r="KE86" s="22"/>
      <c r="KF86" s="22"/>
      <c r="KG86" s="22"/>
      <c r="KH86" s="22"/>
      <c r="KI86" s="22"/>
      <c r="KJ86" s="22"/>
      <c r="KK86" s="22"/>
      <c r="KL86" s="22"/>
      <c r="KM86" s="22"/>
      <c r="KN86" s="22"/>
      <c r="KO86" s="22"/>
      <c r="KP86" s="22"/>
      <c r="KQ86" s="22"/>
      <c r="KR86" s="22"/>
      <c r="KS86" s="22"/>
      <c r="KT86" s="22"/>
      <c r="KU86" s="22"/>
      <c r="KV86" s="22"/>
      <c r="KW86" s="22"/>
      <c r="KX86" s="22"/>
      <c r="KY86" s="22"/>
      <c r="KZ86" s="22"/>
      <c r="LA86" s="22"/>
      <c r="LB86" s="22"/>
      <c r="LC86" s="22"/>
      <c r="LD86" s="22"/>
      <c r="LE86" s="22"/>
      <c r="LF86" s="22"/>
      <c r="LG86" s="22"/>
      <c r="LH86" s="22"/>
      <c r="LI86" s="22"/>
      <c r="LJ86" s="23"/>
    </row>
    <row r="87" spans="2:322" ht="3.65" customHeight="1">
      <c r="B87" s="21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3"/>
      <c r="AP87" s="448" t="str">
        <f>MID(CN86,1,1)</f>
        <v/>
      </c>
      <c r="AQ87" s="447"/>
      <c r="AR87" s="447"/>
      <c r="AS87" s="448" t="str">
        <f>IFERROR(MID(CY86,1,1),"")</f>
        <v/>
      </c>
      <c r="AT87" s="447"/>
      <c r="AU87" s="447"/>
      <c r="AV87" s="448" t="str" cm="1">
        <f t="array" ref="AV87">IF(BR86="NW/MTZ 4000",_xlfn.IFS(AP70="10 - 65","D2",AP70="10 - 85","D1"),"")</f>
        <v/>
      </c>
      <c r="AW87" s="447"/>
      <c r="AX87" s="727"/>
      <c r="AY87" s="728"/>
      <c r="AZ87" s="47"/>
      <c r="BA87" s="1417"/>
      <c r="BB87" s="1418"/>
      <c r="BC87" s="1418"/>
      <c r="BD87" s="1423"/>
      <c r="BE87" s="1423"/>
      <c r="BF87" s="1424"/>
      <c r="BG87" s="967"/>
      <c r="BH87" s="968"/>
      <c r="BI87" s="968"/>
      <c r="BJ87" s="968"/>
      <c r="BK87" s="968"/>
      <c r="BL87" s="968"/>
      <c r="BM87" s="968"/>
      <c r="BN87" s="968"/>
      <c r="BO87" s="968"/>
      <c r="BP87" s="968"/>
      <c r="BQ87" s="969"/>
      <c r="BR87" s="967"/>
      <c r="BS87" s="968"/>
      <c r="BT87" s="968"/>
      <c r="BU87" s="968"/>
      <c r="BV87" s="968"/>
      <c r="BW87" s="968"/>
      <c r="BX87" s="968"/>
      <c r="BY87" s="968"/>
      <c r="BZ87" s="968"/>
      <c r="CA87" s="968"/>
      <c r="CB87" s="969"/>
      <c r="CC87" s="967"/>
      <c r="CD87" s="968"/>
      <c r="CE87" s="968"/>
      <c r="CF87" s="968"/>
      <c r="CG87" s="968"/>
      <c r="CH87" s="968"/>
      <c r="CI87" s="968"/>
      <c r="CJ87" s="968"/>
      <c r="CK87" s="968"/>
      <c r="CL87" s="968"/>
      <c r="CM87" s="969"/>
      <c r="CN87" s="967"/>
      <c r="CO87" s="968"/>
      <c r="CP87" s="968"/>
      <c r="CQ87" s="968"/>
      <c r="CR87" s="968"/>
      <c r="CS87" s="968"/>
      <c r="CT87" s="968"/>
      <c r="CU87" s="968"/>
      <c r="CV87" s="968"/>
      <c r="CW87" s="968"/>
      <c r="CX87" s="969"/>
      <c r="CY87" s="967"/>
      <c r="CZ87" s="968"/>
      <c r="DA87" s="968"/>
      <c r="DB87" s="968"/>
      <c r="DC87" s="968"/>
      <c r="DD87" s="968"/>
      <c r="DE87" s="968"/>
      <c r="DF87" s="968"/>
      <c r="DG87" s="968"/>
      <c r="DH87" s="968"/>
      <c r="DI87" s="969"/>
      <c r="DJ87" s="1202"/>
      <c r="DK87" s="1203"/>
      <c r="DL87" s="1203"/>
      <c r="DM87" s="1203"/>
      <c r="DN87" s="1203"/>
      <c r="DO87" s="1092"/>
      <c r="DP87" s="1092"/>
      <c r="DQ87" s="1092"/>
      <c r="DR87" s="1092"/>
      <c r="DS87" s="1092"/>
      <c r="DT87" s="1398"/>
      <c r="DU87" s="1382"/>
      <c r="DV87" s="1208"/>
      <c r="DW87" s="1208"/>
      <c r="DX87" s="1208"/>
      <c r="DY87" s="1208"/>
      <c r="DZ87" s="1208"/>
      <c r="EA87" s="1208"/>
      <c r="EB87" s="1208"/>
      <c r="EC87" s="1208"/>
      <c r="ED87" s="1208"/>
      <c r="EE87" s="1209"/>
      <c r="EF87" s="1372"/>
      <c r="EG87" s="1372"/>
      <c r="EH87" s="1375"/>
      <c r="EI87" s="1375"/>
      <c r="EJ87" s="1375"/>
      <c r="EK87" s="1375"/>
      <c r="EL87" s="1375"/>
      <c r="EM87" s="1375"/>
      <c r="EN87" s="1375"/>
      <c r="EO87" s="1379"/>
      <c r="EP87" s="1380"/>
      <c r="EQ87" s="1372"/>
      <c r="ER87" s="1372"/>
      <c r="ES87" s="1375"/>
      <c r="ET87" s="1375"/>
      <c r="EU87" s="1375"/>
      <c r="EV87" s="1375"/>
      <c r="EW87" s="1375"/>
      <c r="EX87" s="1375"/>
      <c r="EY87" s="1375"/>
      <c r="EZ87" s="1379"/>
      <c r="FA87" s="1380"/>
      <c r="FB87" s="1372"/>
      <c r="FC87" s="1372"/>
      <c r="FD87" s="1375"/>
      <c r="FE87" s="1375"/>
      <c r="FF87" s="1375"/>
      <c r="FG87" s="1375"/>
      <c r="FH87" s="1375"/>
      <c r="FI87" s="1375"/>
      <c r="FJ87" s="1375"/>
      <c r="FK87" s="1379"/>
      <c r="FL87" s="1380"/>
      <c r="FM87" s="1372"/>
      <c r="FN87" s="1372"/>
      <c r="FO87" s="1375"/>
      <c r="FP87" s="1375"/>
      <c r="FQ87" s="1375"/>
      <c r="FR87" s="1375"/>
      <c r="FS87" s="1375"/>
      <c r="FT87" s="1375"/>
      <c r="FU87" s="1375"/>
      <c r="FV87" s="1379"/>
      <c r="FW87" s="1380"/>
      <c r="FX87" s="1372"/>
      <c r="FY87" s="1372"/>
      <c r="FZ87" s="1375"/>
      <c r="GA87" s="1375"/>
      <c r="GB87" s="1375"/>
      <c r="GC87" s="1375"/>
      <c r="GD87" s="1375"/>
      <c r="GE87" s="1375"/>
      <c r="GF87" s="1375"/>
      <c r="GG87" s="1379"/>
      <c r="GH87" s="1380"/>
      <c r="GI87" s="1372"/>
      <c r="GJ87" s="1372"/>
      <c r="GK87" s="1375"/>
      <c r="GL87" s="1375"/>
      <c r="GM87" s="1375"/>
      <c r="GN87" s="1375"/>
      <c r="GO87" s="1375"/>
      <c r="GP87" s="1375"/>
      <c r="GQ87" s="1375"/>
      <c r="GR87" s="1379"/>
      <c r="GS87" s="1380"/>
      <c r="GT87" s="1372"/>
      <c r="GU87" s="1372"/>
      <c r="GV87" s="1375"/>
      <c r="GW87" s="1375"/>
      <c r="GX87" s="1375"/>
      <c r="GY87" s="1375"/>
      <c r="GZ87" s="1375"/>
      <c r="HA87" s="1375"/>
      <c r="HB87" s="1375"/>
      <c r="HC87" s="1379"/>
      <c r="HD87" s="1380"/>
      <c r="HE87" s="1372"/>
      <c r="HF87" s="1372"/>
      <c r="HG87" s="1375"/>
      <c r="HH87" s="1375"/>
      <c r="HI87" s="1375"/>
      <c r="HJ87" s="1375"/>
      <c r="HK87" s="1375"/>
      <c r="HL87" s="1375"/>
      <c r="HM87" s="1375"/>
      <c r="HN87" s="1379"/>
      <c r="HO87" s="1380"/>
      <c r="HP87" s="1372"/>
      <c r="HQ87" s="1372"/>
      <c r="HR87" s="1375"/>
      <c r="HS87" s="1375"/>
      <c r="HT87" s="1375"/>
      <c r="HU87" s="1375"/>
      <c r="HV87" s="1375"/>
      <c r="HW87" s="1375"/>
      <c r="HX87" s="1375"/>
      <c r="HY87" s="1379"/>
      <c r="HZ87" s="1380"/>
      <c r="IA87" s="1401"/>
      <c r="IB87" s="1401"/>
      <c r="IC87" s="1375"/>
      <c r="ID87" s="1375"/>
      <c r="IE87" s="1375"/>
      <c r="IF87" s="1375"/>
      <c r="IG87" s="1375"/>
      <c r="IH87" s="1375"/>
      <c r="II87" s="1375"/>
      <c r="IJ87" s="1379"/>
      <c r="IK87" s="1380"/>
      <c r="IL87" s="1401"/>
      <c r="IM87" s="1401"/>
      <c r="IN87" s="1375"/>
      <c r="IO87" s="1375"/>
      <c r="IP87" s="1375"/>
      <c r="IQ87" s="1375"/>
      <c r="IR87" s="1375"/>
      <c r="IS87" s="1375"/>
      <c r="IT87" s="1375"/>
      <c r="IU87" s="1379"/>
      <c r="IV87" s="1380"/>
      <c r="IW87" s="47"/>
      <c r="IX87" s="728"/>
      <c r="IY87" s="731"/>
      <c r="IZ87" s="22"/>
      <c r="JA87" s="22"/>
      <c r="JB87" s="22"/>
      <c r="JC87" s="22"/>
      <c r="JD87" s="22"/>
      <c r="JE87" s="22"/>
      <c r="JF87" s="22"/>
      <c r="JG87" s="22"/>
      <c r="JH87" s="21"/>
      <c r="JI87" s="22"/>
      <c r="JJ87" s="22"/>
      <c r="JK87" s="22"/>
      <c r="JL87" s="22"/>
      <c r="JM87" s="22"/>
      <c r="JN87" s="22"/>
      <c r="JO87" s="22"/>
      <c r="JP87" s="22"/>
      <c r="JQ87" s="22"/>
      <c r="JR87" s="22"/>
      <c r="JS87" s="22"/>
      <c r="JT87" s="22"/>
      <c r="JU87" s="22"/>
      <c r="JV87" s="22"/>
      <c r="JW87" s="22"/>
      <c r="JX87" s="22"/>
      <c r="JY87" s="22"/>
      <c r="JZ87" s="22"/>
      <c r="KA87" s="22"/>
      <c r="KB87" s="22"/>
      <c r="KC87" s="22"/>
      <c r="KD87" s="22"/>
      <c r="KE87" s="22"/>
      <c r="KF87" s="22"/>
      <c r="KG87" s="22"/>
      <c r="KH87" s="22"/>
      <c r="KI87" s="22"/>
      <c r="KJ87" s="22"/>
      <c r="KK87" s="22"/>
      <c r="KL87" s="22"/>
      <c r="KM87" s="22"/>
      <c r="KN87" s="22"/>
      <c r="KO87" s="22"/>
      <c r="KP87" s="22"/>
      <c r="KQ87" s="22"/>
      <c r="KR87" s="22"/>
      <c r="KS87" s="22"/>
      <c r="KT87" s="22"/>
      <c r="KU87" s="22"/>
      <c r="KV87" s="22"/>
      <c r="KW87" s="22"/>
      <c r="KX87" s="22"/>
      <c r="KY87" s="22"/>
      <c r="KZ87" s="22"/>
      <c r="LA87" s="22"/>
      <c r="LB87" s="22"/>
      <c r="LC87" s="22"/>
      <c r="LD87" s="22"/>
      <c r="LE87" s="22"/>
      <c r="LF87" s="22"/>
      <c r="LG87" s="22"/>
      <c r="LH87" s="22"/>
      <c r="LI87" s="22"/>
      <c r="LJ87" s="23"/>
    </row>
    <row r="88" spans="2:322" ht="3.65" customHeight="1"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3"/>
      <c r="AP88" s="448" t="str">
        <f>AP86&amp;AS86&amp;AV86&amp;AP87&amp;AS87&amp;$AP$43&amp;DU86&amp;AV87</f>
        <v>W3-</v>
      </c>
      <c r="AQ88" s="444"/>
      <c r="AR88" s="447"/>
      <c r="AS88" s="448" t="str">
        <f>IF(BR86="NW/MTZ 4000","NW","")</f>
        <v/>
      </c>
      <c r="AT88" s="447"/>
      <c r="AU88" s="447"/>
      <c r="AV88" s="448">
        <f>IFERROR(IF(AS88="NW",0,VLOOKUP(AP88,BD!$AD$6:$AY$62,21,FALSE)),0)</f>
        <v>0</v>
      </c>
      <c r="AW88" s="447"/>
      <c r="AX88" s="727"/>
      <c r="AY88" s="728"/>
      <c r="AZ88" s="728" t="e" vm="3">
        <v>#VALUE!</v>
      </c>
      <c r="BA88" s="1417"/>
      <c r="BB88" s="1418"/>
      <c r="BC88" s="1418"/>
      <c r="BD88" s="1423"/>
      <c r="BE88" s="1423"/>
      <c r="BF88" s="1424"/>
      <c r="BG88" s="967"/>
      <c r="BH88" s="968"/>
      <c r="BI88" s="968"/>
      <c r="BJ88" s="968"/>
      <c r="BK88" s="968"/>
      <c r="BL88" s="968"/>
      <c r="BM88" s="968"/>
      <c r="BN88" s="968"/>
      <c r="BO88" s="968"/>
      <c r="BP88" s="968"/>
      <c r="BQ88" s="969"/>
      <c r="BR88" s="967"/>
      <c r="BS88" s="968"/>
      <c r="BT88" s="968"/>
      <c r="BU88" s="968"/>
      <c r="BV88" s="968"/>
      <c r="BW88" s="968"/>
      <c r="BX88" s="968"/>
      <c r="BY88" s="968"/>
      <c r="BZ88" s="968"/>
      <c r="CA88" s="968"/>
      <c r="CB88" s="969"/>
      <c r="CC88" s="967"/>
      <c r="CD88" s="968"/>
      <c r="CE88" s="968"/>
      <c r="CF88" s="968"/>
      <c r="CG88" s="968"/>
      <c r="CH88" s="968"/>
      <c r="CI88" s="968"/>
      <c r="CJ88" s="968"/>
      <c r="CK88" s="968"/>
      <c r="CL88" s="968"/>
      <c r="CM88" s="969"/>
      <c r="CN88" s="967"/>
      <c r="CO88" s="968"/>
      <c r="CP88" s="968"/>
      <c r="CQ88" s="968"/>
      <c r="CR88" s="968"/>
      <c r="CS88" s="968"/>
      <c r="CT88" s="968"/>
      <c r="CU88" s="968"/>
      <c r="CV88" s="968"/>
      <c r="CW88" s="968"/>
      <c r="CX88" s="969"/>
      <c r="CY88" s="967"/>
      <c r="CZ88" s="968"/>
      <c r="DA88" s="968"/>
      <c r="DB88" s="968"/>
      <c r="DC88" s="968"/>
      <c r="DD88" s="968"/>
      <c r="DE88" s="968"/>
      <c r="DF88" s="968"/>
      <c r="DG88" s="968"/>
      <c r="DH88" s="968"/>
      <c r="DI88" s="969"/>
      <c r="DJ88" s="1202"/>
      <c r="DK88" s="1203"/>
      <c r="DL88" s="1203"/>
      <c r="DM88" s="1203"/>
      <c r="DN88" s="1203"/>
      <c r="DO88" s="1092"/>
      <c r="DP88" s="1092"/>
      <c r="DQ88" s="1092"/>
      <c r="DR88" s="1092"/>
      <c r="DS88" s="1092"/>
      <c r="DT88" s="1398"/>
      <c r="DU88" s="1382"/>
      <c r="DV88" s="1208"/>
      <c r="DW88" s="1208"/>
      <c r="DX88" s="1208"/>
      <c r="DY88" s="1208"/>
      <c r="DZ88" s="1208"/>
      <c r="EA88" s="1208"/>
      <c r="EB88" s="1208"/>
      <c r="EC88" s="1208"/>
      <c r="ED88" s="1208"/>
      <c r="EE88" s="1209"/>
      <c r="EF88" s="1372"/>
      <c r="EG88" s="1372"/>
      <c r="EH88" s="1375"/>
      <c r="EI88" s="1375"/>
      <c r="EJ88" s="1375"/>
      <c r="EK88" s="1375"/>
      <c r="EL88" s="1375"/>
      <c r="EM88" s="1375"/>
      <c r="EN88" s="1375"/>
      <c r="EO88" s="1379" t="b">
        <v>0</v>
      </c>
      <c r="EP88" s="1380"/>
      <c r="EQ88" s="1372"/>
      <c r="ER88" s="1372"/>
      <c r="ES88" s="1375"/>
      <c r="ET88" s="1375"/>
      <c r="EU88" s="1375"/>
      <c r="EV88" s="1375"/>
      <c r="EW88" s="1375"/>
      <c r="EX88" s="1375"/>
      <c r="EY88" s="1375"/>
      <c r="EZ88" s="1379" t="b">
        <v>0</v>
      </c>
      <c r="FA88" s="1380"/>
      <c r="FB88" s="1372"/>
      <c r="FC88" s="1372"/>
      <c r="FD88" s="1375"/>
      <c r="FE88" s="1375"/>
      <c r="FF88" s="1375"/>
      <c r="FG88" s="1375"/>
      <c r="FH88" s="1375"/>
      <c r="FI88" s="1375"/>
      <c r="FJ88" s="1375"/>
      <c r="FK88" s="1379" t="b">
        <v>0</v>
      </c>
      <c r="FL88" s="1380"/>
      <c r="FM88" s="1372"/>
      <c r="FN88" s="1372"/>
      <c r="FO88" s="1375"/>
      <c r="FP88" s="1375"/>
      <c r="FQ88" s="1375"/>
      <c r="FR88" s="1375"/>
      <c r="FS88" s="1375"/>
      <c r="FT88" s="1375"/>
      <c r="FU88" s="1375"/>
      <c r="FV88" s="1379" t="b">
        <v>0</v>
      </c>
      <c r="FW88" s="1380"/>
      <c r="FX88" s="1372"/>
      <c r="FY88" s="1372"/>
      <c r="FZ88" s="1375"/>
      <c r="GA88" s="1375"/>
      <c r="GB88" s="1375"/>
      <c r="GC88" s="1375"/>
      <c r="GD88" s="1375"/>
      <c r="GE88" s="1375"/>
      <c r="GF88" s="1375"/>
      <c r="GG88" s="1379" t="b">
        <v>0</v>
      </c>
      <c r="GH88" s="1380"/>
      <c r="GI88" s="1372"/>
      <c r="GJ88" s="1372"/>
      <c r="GK88" s="1375"/>
      <c r="GL88" s="1375"/>
      <c r="GM88" s="1375"/>
      <c r="GN88" s="1375"/>
      <c r="GO88" s="1375"/>
      <c r="GP88" s="1375"/>
      <c r="GQ88" s="1375"/>
      <c r="GR88" s="1379" t="b">
        <v>0</v>
      </c>
      <c r="GS88" s="1380"/>
      <c r="GT88" s="1372"/>
      <c r="GU88" s="1372"/>
      <c r="GV88" s="1375"/>
      <c r="GW88" s="1375"/>
      <c r="GX88" s="1375"/>
      <c r="GY88" s="1375"/>
      <c r="GZ88" s="1375"/>
      <c r="HA88" s="1375"/>
      <c r="HB88" s="1375"/>
      <c r="HC88" s="1379" t="b">
        <v>0</v>
      </c>
      <c r="HD88" s="1380"/>
      <c r="HE88" s="1372"/>
      <c r="HF88" s="1372"/>
      <c r="HG88" s="1375"/>
      <c r="HH88" s="1375"/>
      <c r="HI88" s="1375"/>
      <c r="HJ88" s="1375"/>
      <c r="HK88" s="1375"/>
      <c r="HL88" s="1375"/>
      <c r="HM88" s="1375"/>
      <c r="HN88" s="1379" t="b">
        <v>0</v>
      </c>
      <c r="HO88" s="1380"/>
      <c r="HP88" s="1372"/>
      <c r="HQ88" s="1372"/>
      <c r="HR88" s="1375"/>
      <c r="HS88" s="1375"/>
      <c r="HT88" s="1375"/>
      <c r="HU88" s="1375"/>
      <c r="HV88" s="1375"/>
      <c r="HW88" s="1375"/>
      <c r="HX88" s="1375"/>
      <c r="HY88" s="1379"/>
      <c r="HZ88" s="1380"/>
      <c r="IA88" s="1401"/>
      <c r="IB88" s="1401"/>
      <c r="IC88" s="1375"/>
      <c r="ID88" s="1375"/>
      <c r="IE88" s="1375"/>
      <c r="IF88" s="1375"/>
      <c r="IG88" s="1375"/>
      <c r="IH88" s="1375"/>
      <c r="II88" s="1375"/>
      <c r="IJ88" s="1379" t="b">
        <v>0</v>
      </c>
      <c r="IK88" s="1380"/>
      <c r="IL88" s="1401"/>
      <c r="IM88" s="1401"/>
      <c r="IN88" s="1375"/>
      <c r="IO88" s="1375"/>
      <c r="IP88" s="1375"/>
      <c r="IQ88" s="1375"/>
      <c r="IR88" s="1375"/>
      <c r="IS88" s="1375"/>
      <c r="IT88" s="1375"/>
      <c r="IU88" s="1379" t="b">
        <v>0</v>
      </c>
      <c r="IV88" s="1380"/>
      <c r="IW88" s="728"/>
      <c r="IX88" s="728"/>
      <c r="IY88" s="731"/>
      <c r="IZ88" s="22"/>
      <c r="JA88" s="22"/>
      <c r="JB88" s="22"/>
      <c r="JC88" s="22"/>
      <c r="JD88" s="22"/>
      <c r="JE88" s="22"/>
      <c r="JF88" s="22"/>
      <c r="JG88" s="22"/>
      <c r="JH88" s="21"/>
      <c r="JI88" s="22"/>
      <c r="JJ88" s="22"/>
      <c r="JK88" s="22"/>
      <c r="JL88" s="22"/>
      <c r="JM88" s="22"/>
      <c r="JN88" s="22"/>
      <c r="JO88" s="22"/>
      <c r="JP88" s="22"/>
      <c r="JQ88" s="22"/>
      <c r="JR88" s="22"/>
      <c r="JS88" s="22"/>
      <c r="JT88" s="22"/>
      <c r="JU88" s="22"/>
      <c r="JV88" s="22"/>
      <c r="JW88" s="22"/>
      <c r="JX88" s="22"/>
      <c r="JY88" s="22"/>
      <c r="JZ88" s="22"/>
      <c r="KA88" s="22"/>
      <c r="KB88" s="22"/>
      <c r="KC88" s="22"/>
      <c r="KD88" s="22"/>
      <c r="KE88" s="22"/>
      <c r="KF88" s="22"/>
      <c r="KG88" s="22"/>
      <c r="KH88" s="22"/>
      <c r="KI88" s="22"/>
      <c r="KJ88" s="22"/>
      <c r="KK88" s="22"/>
      <c r="KL88" s="22"/>
      <c r="KM88" s="22"/>
      <c r="KN88" s="22"/>
      <c r="KO88" s="22"/>
      <c r="KP88" s="22"/>
      <c r="KQ88" s="22"/>
      <c r="KR88" s="22"/>
      <c r="KS88" s="22"/>
      <c r="KT88" s="22"/>
      <c r="KU88" s="22"/>
      <c r="KV88" s="22"/>
      <c r="KW88" s="22"/>
      <c r="KX88" s="22"/>
      <c r="KY88" s="22"/>
      <c r="KZ88" s="22"/>
      <c r="LA88" s="22"/>
      <c r="LB88" s="22"/>
      <c r="LC88" s="22"/>
      <c r="LD88" s="22"/>
      <c r="LE88" s="22"/>
      <c r="LF88" s="22"/>
      <c r="LG88" s="22"/>
      <c r="LH88" s="22"/>
      <c r="LI88" s="22"/>
      <c r="LJ88" s="23"/>
    </row>
    <row r="89" spans="2:322" ht="3.65" customHeight="1">
      <c r="B89" s="21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3"/>
      <c r="AP89" s="450"/>
      <c r="AQ89" s="447"/>
      <c r="AR89" s="447"/>
      <c r="AS89" s="447"/>
      <c r="AT89" s="447"/>
      <c r="AU89" s="447"/>
      <c r="AV89" s="447"/>
      <c r="AW89" s="447"/>
      <c r="AX89" s="727"/>
      <c r="AY89" s="728"/>
      <c r="AZ89" s="728"/>
      <c r="BA89" s="1417"/>
      <c r="BB89" s="1418"/>
      <c r="BC89" s="1418"/>
      <c r="BD89" s="1423"/>
      <c r="BE89" s="1423"/>
      <c r="BF89" s="1424"/>
      <c r="BG89" s="967"/>
      <c r="BH89" s="968"/>
      <c r="BI89" s="968"/>
      <c r="BJ89" s="968"/>
      <c r="BK89" s="968"/>
      <c r="BL89" s="968"/>
      <c r="BM89" s="968"/>
      <c r="BN89" s="968"/>
      <c r="BO89" s="968"/>
      <c r="BP89" s="968"/>
      <c r="BQ89" s="969"/>
      <c r="BR89" s="967"/>
      <c r="BS89" s="968"/>
      <c r="BT89" s="968"/>
      <c r="BU89" s="968"/>
      <c r="BV89" s="968"/>
      <c r="BW89" s="968"/>
      <c r="BX89" s="968"/>
      <c r="BY89" s="968"/>
      <c r="BZ89" s="968"/>
      <c r="CA89" s="968"/>
      <c r="CB89" s="969"/>
      <c r="CC89" s="967"/>
      <c r="CD89" s="968"/>
      <c r="CE89" s="968"/>
      <c r="CF89" s="968"/>
      <c r="CG89" s="968"/>
      <c r="CH89" s="968"/>
      <c r="CI89" s="968"/>
      <c r="CJ89" s="968"/>
      <c r="CK89" s="968"/>
      <c r="CL89" s="968"/>
      <c r="CM89" s="969"/>
      <c r="CN89" s="967"/>
      <c r="CO89" s="968"/>
      <c r="CP89" s="968"/>
      <c r="CQ89" s="968"/>
      <c r="CR89" s="968"/>
      <c r="CS89" s="968"/>
      <c r="CT89" s="968"/>
      <c r="CU89" s="968"/>
      <c r="CV89" s="968"/>
      <c r="CW89" s="968"/>
      <c r="CX89" s="969"/>
      <c r="CY89" s="967"/>
      <c r="CZ89" s="968"/>
      <c r="DA89" s="968"/>
      <c r="DB89" s="968"/>
      <c r="DC89" s="968"/>
      <c r="DD89" s="968"/>
      <c r="DE89" s="968"/>
      <c r="DF89" s="968"/>
      <c r="DG89" s="968"/>
      <c r="DH89" s="968"/>
      <c r="DI89" s="969"/>
      <c r="DJ89" s="1202"/>
      <c r="DK89" s="1203"/>
      <c r="DL89" s="1203"/>
      <c r="DM89" s="1203"/>
      <c r="DN89" s="1203"/>
      <c r="DO89" s="1092"/>
      <c r="DP89" s="1092"/>
      <c r="DQ89" s="1092"/>
      <c r="DR89" s="1092"/>
      <c r="DS89" s="1092"/>
      <c r="DT89" s="1398"/>
      <c r="DU89" s="1382"/>
      <c r="DV89" s="1208"/>
      <c r="DW89" s="1208"/>
      <c r="DX89" s="1208"/>
      <c r="DY89" s="1208"/>
      <c r="DZ89" s="1208"/>
      <c r="EA89" s="1208"/>
      <c r="EB89" s="1208"/>
      <c r="EC89" s="1208"/>
      <c r="ED89" s="1208"/>
      <c r="EE89" s="1209"/>
      <c r="EF89" s="1372"/>
      <c r="EG89" s="1372"/>
      <c r="EH89" s="1375"/>
      <c r="EI89" s="1375"/>
      <c r="EJ89" s="1375"/>
      <c r="EK89" s="1375"/>
      <c r="EL89" s="1375"/>
      <c r="EM89" s="1375"/>
      <c r="EN89" s="1375"/>
      <c r="EO89" s="1379"/>
      <c r="EP89" s="1380"/>
      <c r="EQ89" s="1372"/>
      <c r="ER89" s="1372"/>
      <c r="ES89" s="1375"/>
      <c r="ET89" s="1375"/>
      <c r="EU89" s="1375"/>
      <c r="EV89" s="1375"/>
      <c r="EW89" s="1375"/>
      <c r="EX89" s="1375"/>
      <c r="EY89" s="1375"/>
      <c r="EZ89" s="1379"/>
      <c r="FA89" s="1380"/>
      <c r="FB89" s="1372"/>
      <c r="FC89" s="1372"/>
      <c r="FD89" s="1375"/>
      <c r="FE89" s="1375"/>
      <c r="FF89" s="1375"/>
      <c r="FG89" s="1375"/>
      <c r="FH89" s="1375"/>
      <c r="FI89" s="1375"/>
      <c r="FJ89" s="1375"/>
      <c r="FK89" s="1379"/>
      <c r="FL89" s="1380"/>
      <c r="FM89" s="1372"/>
      <c r="FN89" s="1372"/>
      <c r="FO89" s="1375"/>
      <c r="FP89" s="1375"/>
      <c r="FQ89" s="1375"/>
      <c r="FR89" s="1375"/>
      <c r="FS89" s="1375"/>
      <c r="FT89" s="1375"/>
      <c r="FU89" s="1375"/>
      <c r="FV89" s="1379"/>
      <c r="FW89" s="1380"/>
      <c r="FX89" s="1372"/>
      <c r="FY89" s="1372"/>
      <c r="FZ89" s="1375"/>
      <c r="GA89" s="1375"/>
      <c r="GB89" s="1375"/>
      <c r="GC89" s="1375"/>
      <c r="GD89" s="1375"/>
      <c r="GE89" s="1375"/>
      <c r="GF89" s="1375"/>
      <c r="GG89" s="1379"/>
      <c r="GH89" s="1380"/>
      <c r="GI89" s="1372"/>
      <c r="GJ89" s="1372"/>
      <c r="GK89" s="1375"/>
      <c r="GL89" s="1375"/>
      <c r="GM89" s="1375"/>
      <c r="GN89" s="1375"/>
      <c r="GO89" s="1375"/>
      <c r="GP89" s="1375"/>
      <c r="GQ89" s="1375"/>
      <c r="GR89" s="1379"/>
      <c r="GS89" s="1380"/>
      <c r="GT89" s="1372"/>
      <c r="GU89" s="1372"/>
      <c r="GV89" s="1375"/>
      <c r="GW89" s="1375"/>
      <c r="GX89" s="1375"/>
      <c r="GY89" s="1375"/>
      <c r="GZ89" s="1375"/>
      <c r="HA89" s="1375"/>
      <c r="HB89" s="1375"/>
      <c r="HC89" s="1379"/>
      <c r="HD89" s="1380"/>
      <c r="HE89" s="1372"/>
      <c r="HF89" s="1372"/>
      <c r="HG89" s="1375"/>
      <c r="HH89" s="1375"/>
      <c r="HI89" s="1375"/>
      <c r="HJ89" s="1375"/>
      <c r="HK89" s="1375"/>
      <c r="HL89" s="1375"/>
      <c r="HM89" s="1375"/>
      <c r="HN89" s="1379"/>
      <c r="HO89" s="1380"/>
      <c r="HP89" s="1372"/>
      <c r="HQ89" s="1372"/>
      <c r="HR89" s="1375"/>
      <c r="HS89" s="1375"/>
      <c r="HT89" s="1375"/>
      <c r="HU89" s="1375"/>
      <c r="HV89" s="1375"/>
      <c r="HW89" s="1375"/>
      <c r="HX89" s="1375"/>
      <c r="HY89" s="1379"/>
      <c r="HZ89" s="1380"/>
      <c r="IA89" s="1401"/>
      <c r="IB89" s="1401"/>
      <c r="IC89" s="1375"/>
      <c r="ID89" s="1375"/>
      <c r="IE89" s="1375"/>
      <c r="IF89" s="1375"/>
      <c r="IG89" s="1375"/>
      <c r="IH89" s="1375"/>
      <c r="II89" s="1375"/>
      <c r="IJ89" s="1379"/>
      <c r="IK89" s="1380"/>
      <c r="IL89" s="1401"/>
      <c r="IM89" s="1401"/>
      <c r="IN89" s="1375"/>
      <c r="IO89" s="1375"/>
      <c r="IP89" s="1375"/>
      <c r="IQ89" s="1375"/>
      <c r="IR89" s="1375"/>
      <c r="IS89" s="1375"/>
      <c r="IT89" s="1375"/>
      <c r="IU89" s="1379"/>
      <c r="IV89" s="1380"/>
      <c r="IW89" s="728"/>
      <c r="IX89" s="728"/>
      <c r="IY89" s="731"/>
      <c r="IZ89" s="22"/>
      <c r="JA89" s="22"/>
      <c r="JB89" s="22"/>
      <c r="JC89" s="22"/>
      <c r="JD89" s="22"/>
      <c r="JE89" s="22"/>
      <c r="JF89" s="22"/>
      <c r="JG89" s="22"/>
      <c r="JH89" s="21"/>
      <c r="JI89" s="22"/>
      <c r="JJ89" s="22"/>
      <c r="JK89" s="22"/>
      <c r="JL89" s="22"/>
      <c r="JM89" s="22"/>
      <c r="JN89" s="22"/>
      <c r="JO89" s="22"/>
      <c r="JP89" s="22"/>
      <c r="JQ89" s="22"/>
      <c r="JR89" s="22"/>
      <c r="JS89" s="22"/>
      <c r="JT89" s="22"/>
      <c r="JU89" s="22"/>
      <c r="JV89" s="22"/>
      <c r="JW89" s="22"/>
      <c r="JX89" s="22"/>
      <c r="JY89" s="22"/>
      <c r="JZ89" s="22"/>
      <c r="KA89" s="22"/>
      <c r="KB89" s="22"/>
      <c r="KC89" s="22"/>
      <c r="KD89" s="22"/>
      <c r="KE89" s="22"/>
      <c r="KF89" s="22"/>
      <c r="KG89" s="22"/>
      <c r="KH89" s="22"/>
      <c r="KI89" s="22"/>
      <c r="KJ89" s="22"/>
      <c r="KK89" s="22"/>
      <c r="KL89" s="22"/>
      <c r="KM89" s="22"/>
      <c r="KN89" s="22"/>
      <c r="KO89" s="22"/>
      <c r="KP89" s="22"/>
      <c r="KQ89" s="22"/>
      <c r="KR89" s="22"/>
      <c r="KS89" s="22"/>
      <c r="KT89" s="22"/>
      <c r="KU89" s="22"/>
      <c r="KV89" s="22"/>
      <c r="KW89" s="22"/>
      <c r="KX89" s="22"/>
      <c r="KY89" s="22"/>
      <c r="KZ89" s="22"/>
      <c r="LA89" s="22"/>
      <c r="LB89" s="22"/>
      <c r="LC89" s="22"/>
      <c r="LD89" s="22"/>
      <c r="LE89" s="22"/>
      <c r="LF89" s="22"/>
      <c r="LG89" s="22"/>
      <c r="LH89" s="22"/>
      <c r="LI89" s="22"/>
      <c r="LJ89" s="23"/>
    </row>
    <row r="90" spans="2:322" ht="3.65" customHeight="1">
      <c r="B90" s="21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3"/>
      <c r="AP90" s="450"/>
      <c r="AQ90" s="447"/>
      <c r="AR90" s="447"/>
      <c r="AS90" s="447"/>
      <c r="AT90" s="447"/>
      <c r="AU90" s="447"/>
      <c r="AV90" s="447"/>
      <c r="AW90" s="447"/>
      <c r="AX90" s="727"/>
      <c r="AY90" s="728"/>
      <c r="AZ90" s="47"/>
      <c r="BA90" s="1419"/>
      <c r="BB90" s="1420"/>
      <c r="BC90" s="1420"/>
      <c r="BD90" s="1425"/>
      <c r="BE90" s="1425"/>
      <c r="BF90" s="1426"/>
      <c r="BG90" s="970"/>
      <c r="BH90" s="971"/>
      <c r="BI90" s="971"/>
      <c r="BJ90" s="971"/>
      <c r="BK90" s="971"/>
      <c r="BL90" s="971"/>
      <c r="BM90" s="971"/>
      <c r="BN90" s="971"/>
      <c r="BO90" s="971"/>
      <c r="BP90" s="971"/>
      <c r="BQ90" s="972"/>
      <c r="BR90" s="970"/>
      <c r="BS90" s="971"/>
      <c r="BT90" s="971"/>
      <c r="BU90" s="971"/>
      <c r="BV90" s="971"/>
      <c r="BW90" s="971"/>
      <c r="BX90" s="971"/>
      <c r="BY90" s="971"/>
      <c r="BZ90" s="971"/>
      <c r="CA90" s="971"/>
      <c r="CB90" s="972"/>
      <c r="CC90" s="970"/>
      <c r="CD90" s="971"/>
      <c r="CE90" s="971"/>
      <c r="CF90" s="971"/>
      <c r="CG90" s="971"/>
      <c r="CH90" s="971"/>
      <c r="CI90" s="971"/>
      <c r="CJ90" s="971"/>
      <c r="CK90" s="971"/>
      <c r="CL90" s="971"/>
      <c r="CM90" s="972"/>
      <c r="CN90" s="970"/>
      <c r="CO90" s="971"/>
      <c r="CP90" s="971"/>
      <c r="CQ90" s="971"/>
      <c r="CR90" s="971"/>
      <c r="CS90" s="971"/>
      <c r="CT90" s="971"/>
      <c r="CU90" s="971"/>
      <c r="CV90" s="971"/>
      <c r="CW90" s="971"/>
      <c r="CX90" s="972"/>
      <c r="CY90" s="970"/>
      <c r="CZ90" s="971"/>
      <c r="DA90" s="971"/>
      <c r="DB90" s="971"/>
      <c r="DC90" s="971"/>
      <c r="DD90" s="971"/>
      <c r="DE90" s="971"/>
      <c r="DF90" s="971"/>
      <c r="DG90" s="971"/>
      <c r="DH90" s="971"/>
      <c r="DI90" s="972"/>
      <c r="DJ90" s="1204"/>
      <c r="DK90" s="1205"/>
      <c r="DL90" s="1205"/>
      <c r="DM90" s="1205"/>
      <c r="DN90" s="1205"/>
      <c r="DO90" s="1341"/>
      <c r="DP90" s="1341"/>
      <c r="DQ90" s="1341"/>
      <c r="DR90" s="1341"/>
      <c r="DS90" s="1341"/>
      <c r="DT90" s="1399"/>
      <c r="DU90" s="1383"/>
      <c r="DV90" s="1210"/>
      <c r="DW90" s="1210"/>
      <c r="DX90" s="1210"/>
      <c r="DY90" s="1210"/>
      <c r="DZ90" s="1210"/>
      <c r="EA90" s="1210"/>
      <c r="EB90" s="1210"/>
      <c r="EC90" s="1210"/>
      <c r="ED90" s="1210"/>
      <c r="EE90" s="1211"/>
      <c r="EF90" s="1373"/>
      <c r="EG90" s="1373"/>
      <c r="EH90" s="1376"/>
      <c r="EI90" s="1376"/>
      <c r="EJ90" s="1376"/>
      <c r="EK90" s="1376"/>
      <c r="EL90" s="1376"/>
      <c r="EM90" s="1376"/>
      <c r="EN90" s="1376"/>
      <c r="EO90" s="534"/>
      <c r="EP90" s="535"/>
      <c r="EQ90" s="1373"/>
      <c r="ER90" s="1373"/>
      <c r="ES90" s="1376"/>
      <c r="ET90" s="1376"/>
      <c r="EU90" s="1376"/>
      <c r="EV90" s="1376"/>
      <c r="EW90" s="1376"/>
      <c r="EX90" s="1376"/>
      <c r="EY90" s="1376"/>
      <c r="EZ90" s="534"/>
      <c r="FA90" s="535"/>
      <c r="FB90" s="1373"/>
      <c r="FC90" s="1373"/>
      <c r="FD90" s="1376"/>
      <c r="FE90" s="1376"/>
      <c r="FF90" s="1376"/>
      <c r="FG90" s="1376"/>
      <c r="FH90" s="1376"/>
      <c r="FI90" s="1376"/>
      <c r="FJ90" s="1376"/>
      <c r="FK90" s="534"/>
      <c r="FL90" s="535"/>
      <c r="FM90" s="1373"/>
      <c r="FN90" s="1373"/>
      <c r="FO90" s="1376"/>
      <c r="FP90" s="1376"/>
      <c r="FQ90" s="1376"/>
      <c r="FR90" s="1376"/>
      <c r="FS90" s="1376"/>
      <c r="FT90" s="1376"/>
      <c r="FU90" s="1376"/>
      <c r="FV90" s="534"/>
      <c r="FW90" s="535"/>
      <c r="FX90" s="1373"/>
      <c r="FY90" s="1373"/>
      <c r="FZ90" s="1376"/>
      <c r="GA90" s="1376"/>
      <c r="GB90" s="1376"/>
      <c r="GC90" s="1376"/>
      <c r="GD90" s="1376"/>
      <c r="GE90" s="1376"/>
      <c r="GF90" s="1376"/>
      <c r="GG90" s="534"/>
      <c r="GH90" s="535"/>
      <c r="GI90" s="1373"/>
      <c r="GJ90" s="1373"/>
      <c r="GK90" s="1376"/>
      <c r="GL90" s="1376"/>
      <c r="GM90" s="1376"/>
      <c r="GN90" s="1376"/>
      <c r="GO90" s="1376"/>
      <c r="GP90" s="1376"/>
      <c r="GQ90" s="1376"/>
      <c r="GR90" s="534"/>
      <c r="GS90" s="535"/>
      <c r="GT90" s="1373"/>
      <c r="GU90" s="1373"/>
      <c r="GV90" s="1376"/>
      <c r="GW90" s="1376"/>
      <c r="GX90" s="1376"/>
      <c r="GY90" s="1376"/>
      <c r="GZ90" s="1376"/>
      <c r="HA90" s="1376"/>
      <c r="HB90" s="1376"/>
      <c r="HC90" s="534"/>
      <c r="HD90" s="535"/>
      <c r="HE90" s="1373"/>
      <c r="HF90" s="1373"/>
      <c r="HG90" s="1376"/>
      <c r="HH90" s="1376"/>
      <c r="HI90" s="1376"/>
      <c r="HJ90" s="1376"/>
      <c r="HK90" s="1376"/>
      <c r="HL90" s="1376"/>
      <c r="HM90" s="1376"/>
      <c r="HN90" s="534"/>
      <c r="HO90" s="535"/>
      <c r="HP90" s="1373"/>
      <c r="HQ90" s="1373"/>
      <c r="HR90" s="1376"/>
      <c r="HS90" s="1376"/>
      <c r="HT90" s="1376"/>
      <c r="HU90" s="1376"/>
      <c r="HV90" s="1376"/>
      <c r="HW90" s="1376"/>
      <c r="HX90" s="1376"/>
      <c r="HY90" s="534"/>
      <c r="HZ90" s="535"/>
      <c r="IA90" s="1402"/>
      <c r="IB90" s="1402"/>
      <c r="IC90" s="1376"/>
      <c r="ID90" s="1376"/>
      <c r="IE90" s="1376"/>
      <c r="IF90" s="1376"/>
      <c r="IG90" s="1376"/>
      <c r="IH90" s="1376"/>
      <c r="II90" s="1376"/>
      <c r="IJ90" s="534"/>
      <c r="IK90" s="535"/>
      <c r="IL90" s="1402"/>
      <c r="IM90" s="1402"/>
      <c r="IN90" s="1376"/>
      <c r="IO90" s="1376"/>
      <c r="IP90" s="1376"/>
      <c r="IQ90" s="1376"/>
      <c r="IR90" s="1376"/>
      <c r="IS90" s="1376"/>
      <c r="IT90" s="1376"/>
      <c r="IU90" s="534"/>
      <c r="IV90" s="535"/>
      <c r="IW90" s="47"/>
      <c r="IX90" s="728"/>
      <c r="IY90" s="731"/>
      <c r="IZ90" s="22"/>
      <c r="JA90" s="22"/>
      <c r="JB90" s="22"/>
      <c r="JC90" s="22"/>
      <c r="JD90" s="22"/>
      <c r="JE90" s="22"/>
      <c r="JF90" s="22"/>
      <c r="JG90" s="22"/>
      <c r="JH90" s="21"/>
      <c r="JI90" s="22"/>
      <c r="JJ90" s="22"/>
      <c r="JK90" s="22"/>
      <c r="JL90" s="22"/>
      <c r="JM90" s="22"/>
      <c r="JN90" s="22"/>
      <c r="JO90" s="22"/>
      <c r="JP90" s="22"/>
      <c r="JQ90" s="22"/>
      <c r="JR90" s="22"/>
      <c r="JS90" s="22"/>
      <c r="JT90" s="22"/>
      <c r="JU90" s="22"/>
      <c r="JV90" s="22"/>
      <c r="JW90" s="22"/>
      <c r="JX90" s="22"/>
      <c r="JY90" s="22"/>
      <c r="JZ90" s="22"/>
      <c r="KA90" s="22"/>
      <c r="KB90" s="22"/>
      <c r="KC90" s="22"/>
      <c r="KD90" s="22"/>
      <c r="KE90" s="22"/>
      <c r="KF90" s="22"/>
      <c r="KG90" s="22"/>
      <c r="KH90" s="22"/>
      <c r="KI90" s="22"/>
      <c r="KJ90" s="22"/>
      <c r="KK90" s="22"/>
      <c r="KL90" s="22"/>
      <c r="KM90" s="22"/>
      <c r="KN90" s="22"/>
      <c r="KO90" s="22"/>
      <c r="KP90" s="22"/>
      <c r="KQ90" s="22"/>
      <c r="KR90" s="22"/>
      <c r="KS90" s="22"/>
      <c r="KT90" s="22"/>
      <c r="KU90" s="22"/>
      <c r="KV90" s="22"/>
      <c r="KW90" s="22"/>
      <c r="KX90" s="22"/>
      <c r="KY90" s="22"/>
      <c r="KZ90" s="22"/>
      <c r="LA90" s="22"/>
      <c r="LB90" s="22"/>
      <c r="LC90" s="22"/>
      <c r="LD90" s="22"/>
      <c r="LE90" s="22"/>
      <c r="LF90" s="22"/>
      <c r="LG90" s="22"/>
      <c r="LH90" s="22"/>
      <c r="LI90" s="22"/>
      <c r="LJ90" s="23"/>
    </row>
    <row r="91" spans="2:322" ht="3.65" customHeight="1">
      <c r="B91" s="21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3"/>
      <c r="AP91" s="448" t="str">
        <f>MID(BG91,1,1)</f>
        <v/>
      </c>
      <c r="AQ91" s="447"/>
      <c r="AR91" s="444"/>
      <c r="AS91" s="448" t="str">
        <f>IFERROR(_xlfn.IFS(BR91="Mini Breaker","MB",BR91="GoPact","GP",BR91="EZC 100","EZ1",BR91="EZC 250","EZ2",BR91="CVS/NSX 250","CV2",BR91="CVS/NSX/EZC 630","CV6",BR91="NS 1600","NS1",BR91="NW/MTZ 4000","NW4",BR91="Conmutador PEQ.","CP",BR91="Conmutador MED.","CM",BR91="Conmutador GRA.","CG",BR91="Contactores","CK"),"")</f>
        <v/>
      </c>
      <c r="AT91" s="444"/>
      <c r="AU91" s="447"/>
      <c r="AV91" s="448" t="str">
        <f>IFERROR(_xlfn.IFS(CC91="Horizontal","H",CC91="Horizontal COMPUESTA","HC",CC91="Vertical","V",CC91="Vertical Compacta","VC",CC91="Vertical Extendida","VE"),"")</f>
        <v/>
      </c>
      <c r="AW91" s="447"/>
      <c r="AX91" s="727"/>
      <c r="AY91" s="728"/>
      <c r="AZ91" s="47"/>
      <c r="BA91" s="1403" t="s">
        <v>992</v>
      </c>
      <c r="BB91" s="1404"/>
      <c r="BC91" s="1404"/>
      <c r="BD91" s="1409">
        <v>7</v>
      </c>
      <c r="BE91" s="1409"/>
      <c r="BF91" s="1410"/>
      <c r="BG91" s="955"/>
      <c r="BH91" s="939"/>
      <c r="BI91" s="939"/>
      <c r="BJ91" s="939"/>
      <c r="BK91" s="939"/>
      <c r="BL91" s="939"/>
      <c r="BM91" s="939"/>
      <c r="BN91" s="939"/>
      <c r="BO91" s="939"/>
      <c r="BP91" s="939"/>
      <c r="BQ91" s="940"/>
      <c r="BR91" s="955"/>
      <c r="BS91" s="939"/>
      <c r="BT91" s="939"/>
      <c r="BU91" s="939"/>
      <c r="BV91" s="939"/>
      <c r="BW91" s="939"/>
      <c r="BX91" s="939"/>
      <c r="BY91" s="939"/>
      <c r="BZ91" s="939"/>
      <c r="CA91" s="939"/>
      <c r="CB91" s="940"/>
      <c r="CC91" s="955"/>
      <c r="CD91" s="939"/>
      <c r="CE91" s="939"/>
      <c r="CF91" s="939"/>
      <c r="CG91" s="939"/>
      <c r="CH91" s="939"/>
      <c r="CI91" s="939"/>
      <c r="CJ91" s="939"/>
      <c r="CK91" s="939"/>
      <c r="CL91" s="939"/>
      <c r="CM91" s="940"/>
      <c r="CN91" s="955"/>
      <c r="CO91" s="939"/>
      <c r="CP91" s="939"/>
      <c r="CQ91" s="939"/>
      <c r="CR91" s="939"/>
      <c r="CS91" s="939"/>
      <c r="CT91" s="939"/>
      <c r="CU91" s="939"/>
      <c r="CV91" s="939"/>
      <c r="CW91" s="939"/>
      <c r="CX91" s="940"/>
      <c r="CY91" s="955"/>
      <c r="CZ91" s="939"/>
      <c r="DA91" s="939"/>
      <c r="DB91" s="939"/>
      <c r="DC91" s="939"/>
      <c r="DD91" s="939"/>
      <c r="DE91" s="939"/>
      <c r="DF91" s="939"/>
      <c r="DG91" s="939"/>
      <c r="DH91" s="939"/>
      <c r="DI91" s="940"/>
      <c r="DJ91" s="1188" t="s">
        <v>1010</v>
      </c>
      <c r="DK91" s="1189"/>
      <c r="DL91" s="1189"/>
      <c r="DM91" s="1189"/>
      <c r="DN91" s="1189"/>
      <c r="DO91" s="1070">
        <v>1</v>
      </c>
      <c r="DP91" s="1070"/>
      <c r="DQ91" s="1070"/>
      <c r="DR91" s="1070"/>
      <c r="DS91" s="1070"/>
      <c r="DT91" s="1071"/>
      <c r="DU91" s="1358" t="s">
        <v>162</v>
      </c>
      <c r="DV91" s="1167"/>
      <c r="DW91" s="1167"/>
      <c r="DX91" s="1167"/>
      <c r="DY91" s="1167"/>
      <c r="DZ91" s="1167"/>
      <c r="EA91" s="1167"/>
      <c r="EB91" s="1167"/>
      <c r="EC91" s="1167"/>
      <c r="ED91" s="1167"/>
      <c r="EE91" s="1168"/>
      <c r="EF91" s="1361"/>
      <c r="EG91" s="1361"/>
      <c r="EH91" s="1364" t="s">
        <v>162</v>
      </c>
      <c r="EI91" s="1364"/>
      <c r="EJ91" s="1364"/>
      <c r="EK91" s="1364"/>
      <c r="EL91" s="1364"/>
      <c r="EM91" s="1364"/>
      <c r="EN91" s="1364"/>
      <c r="EO91" s="1367" t="b">
        <v>0</v>
      </c>
      <c r="EP91" s="1368"/>
      <c r="EQ91" s="1361"/>
      <c r="ER91" s="1361"/>
      <c r="ES91" s="1364" t="s">
        <v>162</v>
      </c>
      <c r="ET91" s="1364"/>
      <c r="EU91" s="1364"/>
      <c r="EV91" s="1364"/>
      <c r="EW91" s="1364"/>
      <c r="EX91" s="1364"/>
      <c r="EY91" s="1364"/>
      <c r="EZ91" s="1367" t="b">
        <v>0</v>
      </c>
      <c r="FA91" s="1368"/>
      <c r="FB91" s="1361"/>
      <c r="FC91" s="1361"/>
      <c r="FD91" s="1364" t="s">
        <v>162</v>
      </c>
      <c r="FE91" s="1364"/>
      <c r="FF91" s="1364"/>
      <c r="FG91" s="1364"/>
      <c r="FH91" s="1364"/>
      <c r="FI91" s="1364"/>
      <c r="FJ91" s="1364"/>
      <c r="FK91" s="1367" t="b">
        <v>0</v>
      </c>
      <c r="FL91" s="1368"/>
      <c r="FM91" s="1361"/>
      <c r="FN91" s="1361"/>
      <c r="FO91" s="1364" t="str">
        <f>IFERROR(VLOOKUP(AP93,BD!$AD$6:$AY$62,19,FALSE),"-")</f>
        <v>-</v>
      </c>
      <c r="FP91" s="1364"/>
      <c r="FQ91" s="1364"/>
      <c r="FR91" s="1364"/>
      <c r="FS91" s="1364"/>
      <c r="FT91" s="1364"/>
      <c r="FU91" s="1364"/>
      <c r="FV91" s="1367" t="b">
        <v>0</v>
      </c>
      <c r="FW91" s="1368"/>
      <c r="FX91" s="1361"/>
      <c r="FY91" s="1361"/>
      <c r="FZ91" s="1364" t="str">
        <f>IFERROR(VLOOKUP(AP93,BD!$AD$6:$AY$62,20,FALSE),"-")</f>
        <v>-</v>
      </c>
      <c r="GA91" s="1364"/>
      <c r="GB91" s="1364"/>
      <c r="GC91" s="1364"/>
      <c r="GD91" s="1364"/>
      <c r="GE91" s="1364"/>
      <c r="GF91" s="1364"/>
      <c r="GG91" s="1367" t="b">
        <v>0</v>
      </c>
      <c r="GH91" s="1368"/>
      <c r="GI91" s="1361"/>
      <c r="GJ91" s="1361"/>
      <c r="GK91" s="1364" t="s">
        <v>162</v>
      </c>
      <c r="GL91" s="1364"/>
      <c r="GM91" s="1364"/>
      <c r="GN91" s="1364"/>
      <c r="GO91" s="1364"/>
      <c r="GP91" s="1364"/>
      <c r="GQ91" s="1364"/>
      <c r="GR91" s="1367" t="b">
        <v>0</v>
      </c>
      <c r="GS91" s="1368"/>
      <c r="GT91" s="1361"/>
      <c r="GU91" s="1361"/>
      <c r="GV91" s="1364" t="s">
        <v>162</v>
      </c>
      <c r="GW91" s="1364"/>
      <c r="GX91" s="1364"/>
      <c r="GY91" s="1364"/>
      <c r="GZ91" s="1364"/>
      <c r="HA91" s="1364"/>
      <c r="HB91" s="1364"/>
      <c r="HC91" s="1367" t="b">
        <v>0</v>
      </c>
      <c r="HD91" s="1368"/>
      <c r="HE91" s="1361"/>
      <c r="HF91" s="1361"/>
      <c r="HG91" s="1364" t="s">
        <v>162</v>
      </c>
      <c r="HH91" s="1364"/>
      <c r="HI91" s="1364"/>
      <c r="HJ91" s="1364"/>
      <c r="HK91" s="1364"/>
      <c r="HL91" s="1364"/>
      <c r="HM91" s="1364"/>
      <c r="HN91" s="1367" t="b">
        <v>0</v>
      </c>
      <c r="HO91" s="1368"/>
      <c r="HP91" s="1361"/>
      <c r="HQ91" s="1361"/>
      <c r="HR91" s="1364" t="str">
        <f>IF(BG91="Abatible",_xlfn.IFS($AP$43="W2","023050",$AP$43="W3","023051",$AP$43="W4","023052",$AP$43="W5","023053"),"-")</f>
        <v>-</v>
      </c>
      <c r="HS91" s="1364"/>
      <c r="HT91" s="1364"/>
      <c r="HU91" s="1364"/>
      <c r="HV91" s="1364"/>
      <c r="HW91" s="1364"/>
      <c r="HX91" s="1364"/>
      <c r="HY91" s="1367"/>
      <c r="HZ91" s="1368"/>
      <c r="IA91" s="1427" t="b">
        <v>0</v>
      </c>
      <c r="IB91" s="1427"/>
      <c r="IC91" s="1364" t="s">
        <v>162</v>
      </c>
      <c r="ID91" s="1364"/>
      <c r="IE91" s="1364"/>
      <c r="IF91" s="1364"/>
      <c r="IG91" s="1364"/>
      <c r="IH91" s="1364"/>
      <c r="II91" s="1364"/>
      <c r="IJ91" s="1367" t="b">
        <v>0</v>
      </c>
      <c r="IK91" s="1368"/>
      <c r="IL91" s="1427" t="b">
        <v>0</v>
      </c>
      <c r="IM91" s="1427"/>
      <c r="IN91" s="1364" t="str">
        <f>IF(IL91=TRUE,"089879","-")</f>
        <v>-</v>
      </c>
      <c r="IO91" s="1364"/>
      <c r="IP91" s="1364"/>
      <c r="IQ91" s="1364"/>
      <c r="IR91" s="1364"/>
      <c r="IS91" s="1364"/>
      <c r="IT91" s="1364"/>
      <c r="IU91" s="1367" t="b">
        <v>0</v>
      </c>
      <c r="IV91" s="1368"/>
      <c r="IW91" s="47"/>
      <c r="IX91" s="728"/>
      <c r="IY91" s="731"/>
      <c r="IZ91" s="22"/>
      <c r="JA91" s="22"/>
      <c r="JB91" s="22"/>
      <c r="JC91" s="22"/>
      <c r="JD91" s="22"/>
      <c r="JE91" s="22"/>
      <c r="JF91" s="22"/>
      <c r="JG91" s="22"/>
      <c r="JH91" s="21"/>
      <c r="JI91" s="22"/>
      <c r="JJ91" s="22"/>
      <c r="JK91" s="22"/>
      <c r="JL91" s="22"/>
      <c r="JM91" s="22"/>
      <c r="JN91" s="22"/>
      <c r="JO91" s="22"/>
      <c r="JP91" s="22"/>
      <c r="JQ91" s="22"/>
      <c r="JR91" s="22"/>
      <c r="JS91" s="22"/>
      <c r="JT91" s="22"/>
      <c r="JU91" s="22"/>
      <c r="JV91" s="22"/>
      <c r="JW91" s="22"/>
      <c r="JX91" s="22"/>
      <c r="JY91" s="22"/>
      <c r="JZ91" s="22"/>
      <c r="KA91" s="22"/>
      <c r="KB91" s="22"/>
      <c r="KC91" s="22"/>
      <c r="KD91" s="22"/>
      <c r="KE91" s="22"/>
      <c r="KF91" s="22"/>
      <c r="KG91" s="22"/>
      <c r="KH91" s="22"/>
      <c r="KI91" s="22"/>
      <c r="KJ91" s="22"/>
      <c r="KK91" s="22"/>
      <c r="KL91" s="22"/>
      <c r="KM91" s="22"/>
      <c r="KN91" s="22"/>
      <c r="KO91" s="22"/>
      <c r="KP91" s="22"/>
      <c r="KQ91" s="22"/>
      <c r="KR91" s="22"/>
      <c r="KS91" s="22"/>
      <c r="KT91" s="22"/>
      <c r="KU91" s="22"/>
      <c r="KV91" s="22"/>
      <c r="KW91" s="22"/>
      <c r="KX91" s="22"/>
      <c r="KY91" s="22"/>
      <c r="KZ91" s="22"/>
      <c r="LA91" s="22"/>
      <c r="LB91" s="22"/>
      <c r="LC91" s="22"/>
      <c r="LD91" s="22"/>
      <c r="LE91" s="22"/>
      <c r="LF91" s="22"/>
      <c r="LG91" s="22"/>
      <c r="LH91" s="22"/>
      <c r="LI91" s="22"/>
      <c r="LJ91" s="23"/>
    </row>
    <row r="92" spans="2:322" ht="3.65" customHeight="1">
      <c r="B92" s="21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3"/>
      <c r="AP92" s="448" t="str">
        <f>MID(CN91,1,1)</f>
        <v/>
      </c>
      <c r="AQ92" s="447"/>
      <c r="AR92" s="447"/>
      <c r="AS92" s="448" t="str">
        <f>IFERROR(MID(CY91,1,1),"")</f>
        <v/>
      </c>
      <c r="AT92" s="447"/>
      <c r="AU92" s="447"/>
      <c r="AV92" s="448" t="str" cm="1">
        <f t="array" ref="AV92">IF(BR91="NW/MTZ 4000",_xlfn.IFS(AP75="10 - 65","D2",AP75="10 - 85","D1"),"")</f>
        <v/>
      </c>
      <c r="AW92" s="447"/>
      <c r="AX92" s="727"/>
      <c r="AY92" s="728"/>
      <c r="AZ92" s="47"/>
      <c r="BA92" s="1405"/>
      <c r="BB92" s="1406"/>
      <c r="BC92" s="1406"/>
      <c r="BD92" s="1411"/>
      <c r="BE92" s="1411"/>
      <c r="BF92" s="1412"/>
      <c r="BG92" s="956"/>
      <c r="BH92" s="941"/>
      <c r="BI92" s="941"/>
      <c r="BJ92" s="941"/>
      <c r="BK92" s="941"/>
      <c r="BL92" s="941"/>
      <c r="BM92" s="941"/>
      <c r="BN92" s="941"/>
      <c r="BO92" s="941"/>
      <c r="BP92" s="941"/>
      <c r="BQ92" s="942"/>
      <c r="BR92" s="956"/>
      <c r="BS92" s="941"/>
      <c r="BT92" s="941"/>
      <c r="BU92" s="941"/>
      <c r="BV92" s="941"/>
      <c r="BW92" s="941"/>
      <c r="BX92" s="941"/>
      <c r="BY92" s="941"/>
      <c r="BZ92" s="941"/>
      <c r="CA92" s="941"/>
      <c r="CB92" s="942"/>
      <c r="CC92" s="956"/>
      <c r="CD92" s="941"/>
      <c r="CE92" s="941"/>
      <c r="CF92" s="941"/>
      <c r="CG92" s="941"/>
      <c r="CH92" s="941"/>
      <c r="CI92" s="941"/>
      <c r="CJ92" s="941"/>
      <c r="CK92" s="941"/>
      <c r="CL92" s="941"/>
      <c r="CM92" s="942"/>
      <c r="CN92" s="956"/>
      <c r="CO92" s="941"/>
      <c r="CP92" s="941"/>
      <c r="CQ92" s="941"/>
      <c r="CR92" s="941"/>
      <c r="CS92" s="941"/>
      <c r="CT92" s="941"/>
      <c r="CU92" s="941"/>
      <c r="CV92" s="941"/>
      <c r="CW92" s="941"/>
      <c r="CX92" s="942"/>
      <c r="CY92" s="956"/>
      <c r="CZ92" s="941"/>
      <c r="DA92" s="941"/>
      <c r="DB92" s="941"/>
      <c r="DC92" s="941"/>
      <c r="DD92" s="941"/>
      <c r="DE92" s="941"/>
      <c r="DF92" s="941"/>
      <c r="DG92" s="941"/>
      <c r="DH92" s="941"/>
      <c r="DI92" s="942"/>
      <c r="DJ92" s="1190"/>
      <c r="DK92" s="1191"/>
      <c r="DL92" s="1191"/>
      <c r="DM92" s="1191"/>
      <c r="DN92" s="1191"/>
      <c r="DO92" s="1072"/>
      <c r="DP92" s="1072"/>
      <c r="DQ92" s="1072"/>
      <c r="DR92" s="1072"/>
      <c r="DS92" s="1072"/>
      <c r="DT92" s="1073"/>
      <c r="DU92" s="1359"/>
      <c r="DV92" s="1169"/>
      <c r="DW92" s="1169"/>
      <c r="DX92" s="1169"/>
      <c r="DY92" s="1169"/>
      <c r="DZ92" s="1169"/>
      <c r="EA92" s="1169"/>
      <c r="EB92" s="1169"/>
      <c r="EC92" s="1169"/>
      <c r="ED92" s="1169"/>
      <c r="EE92" s="1170"/>
      <c r="EF92" s="1362"/>
      <c r="EG92" s="1362"/>
      <c r="EH92" s="1365"/>
      <c r="EI92" s="1365"/>
      <c r="EJ92" s="1365"/>
      <c r="EK92" s="1365"/>
      <c r="EL92" s="1365"/>
      <c r="EM92" s="1365"/>
      <c r="EN92" s="1365"/>
      <c r="EO92" s="1369"/>
      <c r="EP92" s="1370"/>
      <c r="EQ92" s="1362"/>
      <c r="ER92" s="1362"/>
      <c r="ES92" s="1365"/>
      <c r="ET92" s="1365"/>
      <c r="EU92" s="1365"/>
      <c r="EV92" s="1365"/>
      <c r="EW92" s="1365"/>
      <c r="EX92" s="1365"/>
      <c r="EY92" s="1365"/>
      <c r="EZ92" s="1369"/>
      <c r="FA92" s="1370"/>
      <c r="FB92" s="1362"/>
      <c r="FC92" s="1362"/>
      <c r="FD92" s="1365"/>
      <c r="FE92" s="1365"/>
      <c r="FF92" s="1365"/>
      <c r="FG92" s="1365"/>
      <c r="FH92" s="1365"/>
      <c r="FI92" s="1365"/>
      <c r="FJ92" s="1365"/>
      <c r="FK92" s="1369"/>
      <c r="FL92" s="1370"/>
      <c r="FM92" s="1362"/>
      <c r="FN92" s="1362"/>
      <c r="FO92" s="1365"/>
      <c r="FP92" s="1365"/>
      <c r="FQ92" s="1365"/>
      <c r="FR92" s="1365"/>
      <c r="FS92" s="1365"/>
      <c r="FT92" s="1365"/>
      <c r="FU92" s="1365"/>
      <c r="FV92" s="1369"/>
      <c r="FW92" s="1370"/>
      <c r="FX92" s="1362"/>
      <c r="FY92" s="1362"/>
      <c r="FZ92" s="1365"/>
      <c r="GA92" s="1365"/>
      <c r="GB92" s="1365"/>
      <c r="GC92" s="1365"/>
      <c r="GD92" s="1365"/>
      <c r="GE92" s="1365"/>
      <c r="GF92" s="1365"/>
      <c r="GG92" s="1369"/>
      <c r="GH92" s="1370"/>
      <c r="GI92" s="1362"/>
      <c r="GJ92" s="1362"/>
      <c r="GK92" s="1365"/>
      <c r="GL92" s="1365"/>
      <c r="GM92" s="1365"/>
      <c r="GN92" s="1365"/>
      <c r="GO92" s="1365"/>
      <c r="GP92" s="1365"/>
      <c r="GQ92" s="1365"/>
      <c r="GR92" s="1369"/>
      <c r="GS92" s="1370"/>
      <c r="GT92" s="1362"/>
      <c r="GU92" s="1362"/>
      <c r="GV92" s="1365"/>
      <c r="GW92" s="1365"/>
      <c r="GX92" s="1365"/>
      <c r="GY92" s="1365"/>
      <c r="GZ92" s="1365"/>
      <c r="HA92" s="1365"/>
      <c r="HB92" s="1365"/>
      <c r="HC92" s="1369"/>
      <c r="HD92" s="1370"/>
      <c r="HE92" s="1362"/>
      <c r="HF92" s="1362"/>
      <c r="HG92" s="1365"/>
      <c r="HH92" s="1365"/>
      <c r="HI92" s="1365"/>
      <c r="HJ92" s="1365"/>
      <c r="HK92" s="1365"/>
      <c r="HL92" s="1365"/>
      <c r="HM92" s="1365"/>
      <c r="HN92" s="1369"/>
      <c r="HO92" s="1370"/>
      <c r="HP92" s="1362"/>
      <c r="HQ92" s="1362"/>
      <c r="HR92" s="1365"/>
      <c r="HS92" s="1365"/>
      <c r="HT92" s="1365"/>
      <c r="HU92" s="1365"/>
      <c r="HV92" s="1365"/>
      <c r="HW92" s="1365"/>
      <c r="HX92" s="1365"/>
      <c r="HY92" s="1369"/>
      <c r="HZ92" s="1370"/>
      <c r="IA92" s="1428"/>
      <c r="IB92" s="1428"/>
      <c r="IC92" s="1365"/>
      <c r="ID92" s="1365"/>
      <c r="IE92" s="1365"/>
      <c r="IF92" s="1365"/>
      <c r="IG92" s="1365"/>
      <c r="IH92" s="1365"/>
      <c r="II92" s="1365"/>
      <c r="IJ92" s="1369"/>
      <c r="IK92" s="1370"/>
      <c r="IL92" s="1428"/>
      <c r="IM92" s="1428"/>
      <c r="IN92" s="1365"/>
      <c r="IO92" s="1365"/>
      <c r="IP92" s="1365"/>
      <c r="IQ92" s="1365"/>
      <c r="IR92" s="1365"/>
      <c r="IS92" s="1365"/>
      <c r="IT92" s="1365"/>
      <c r="IU92" s="1369"/>
      <c r="IV92" s="1370"/>
      <c r="IW92" s="47"/>
      <c r="IX92" s="728"/>
      <c r="IY92" s="731"/>
      <c r="IZ92" s="22"/>
      <c r="JA92" s="22"/>
      <c r="JB92" s="22"/>
      <c r="JC92" s="22"/>
      <c r="JD92" s="22"/>
      <c r="JE92" s="22"/>
      <c r="JF92" s="22"/>
      <c r="JG92" s="22"/>
      <c r="JH92" s="21"/>
      <c r="JI92" s="22"/>
      <c r="JJ92" s="22"/>
      <c r="JK92" s="22"/>
      <c r="JL92" s="22"/>
      <c r="JM92" s="22"/>
      <c r="JN92" s="22"/>
      <c r="JO92" s="22"/>
      <c r="JP92" s="22"/>
      <c r="JQ92" s="22"/>
      <c r="JR92" s="22"/>
      <c r="JS92" s="22"/>
      <c r="JT92" s="22"/>
      <c r="JU92" s="22"/>
      <c r="JV92" s="22"/>
      <c r="JW92" s="22"/>
      <c r="JX92" s="22"/>
      <c r="JY92" s="22"/>
      <c r="JZ92" s="22"/>
      <c r="KA92" s="22"/>
      <c r="KB92" s="22"/>
      <c r="KC92" s="22"/>
      <c r="KD92" s="22"/>
      <c r="KE92" s="22"/>
      <c r="KF92" s="22"/>
      <c r="KG92" s="22"/>
      <c r="KH92" s="22"/>
      <c r="KI92" s="22"/>
      <c r="KJ92" s="22"/>
      <c r="KK92" s="22"/>
      <c r="KL92" s="22"/>
      <c r="KM92" s="22"/>
      <c r="KN92" s="22"/>
      <c r="KO92" s="22"/>
      <c r="KP92" s="22"/>
      <c r="KQ92" s="22"/>
      <c r="KR92" s="22"/>
      <c r="KS92" s="22"/>
      <c r="KT92" s="22"/>
      <c r="KU92" s="22"/>
      <c r="KV92" s="22"/>
      <c r="KW92" s="22"/>
      <c r="KX92" s="22"/>
      <c r="KY92" s="22"/>
      <c r="KZ92" s="22"/>
      <c r="LA92" s="22"/>
      <c r="LB92" s="22"/>
      <c r="LC92" s="22"/>
      <c r="LD92" s="22"/>
      <c r="LE92" s="22"/>
      <c r="LF92" s="22"/>
      <c r="LG92" s="22"/>
      <c r="LH92" s="22"/>
      <c r="LI92" s="22"/>
      <c r="LJ92" s="23"/>
    </row>
    <row r="93" spans="2:322" ht="3.65" customHeight="1">
      <c r="B93" s="21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3"/>
      <c r="AP93" s="448" t="str">
        <f>AP91&amp;AS91&amp;AV91&amp;AP92&amp;AS92&amp;$AP$43&amp;DU91&amp;AV92</f>
        <v>W3-</v>
      </c>
      <c r="AQ93" s="444"/>
      <c r="AR93" s="447"/>
      <c r="AS93" s="448" t="str">
        <f>IF(BR91="NW/MTZ 4000","NW","")</f>
        <v/>
      </c>
      <c r="AT93" s="447"/>
      <c r="AU93" s="447"/>
      <c r="AV93" s="448">
        <f>IFERROR(IF(AS93="NW",0,VLOOKUP(AP93,BD!$AD$6:$AY$62,21,FALSE)),0)</f>
        <v>0</v>
      </c>
      <c r="AW93" s="447"/>
      <c r="AX93" s="727"/>
      <c r="AY93" s="728"/>
      <c r="AZ93" s="47"/>
      <c r="BA93" s="1405"/>
      <c r="BB93" s="1406"/>
      <c r="BC93" s="1406"/>
      <c r="BD93" s="1411"/>
      <c r="BE93" s="1411"/>
      <c r="BF93" s="1412"/>
      <c r="BG93" s="956"/>
      <c r="BH93" s="941"/>
      <c r="BI93" s="941"/>
      <c r="BJ93" s="941"/>
      <c r="BK93" s="941"/>
      <c r="BL93" s="941"/>
      <c r="BM93" s="941"/>
      <c r="BN93" s="941"/>
      <c r="BO93" s="941"/>
      <c r="BP93" s="941"/>
      <c r="BQ93" s="942"/>
      <c r="BR93" s="956"/>
      <c r="BS93" s="941"/>
      <c r="BT93" s="941"/>
      <c r="BU93" s="941"/>
      <c r="BV93" s="941"/>
      <c r="BW93" s="941"/>
      <c r="BX93" s="941"/>
      <c r="BY93" s="941"/>
      <c r="BZ93" s="941"/>
      <c r="CA93" s="941"/>
      <c r="CB93" s="942"/>
      <c r="CC93" s="956"/>
      <c r="CD93" s="941"/>
      <c r="CE93" s="941"/>
      <c r="CF93" s="941"/>
      <c r="CG93" s="941"/>
      <c r="CH93" s="941"/>
      <c r="CI93" s="941"/>
      <c r="CJ93" s="941"/>
      <c r="CK93" s="941"/>
      <c r="CL93" s="941"/>
      <c r="CM93" s="942"/>
      <c r="CN93" s="956"/>
      <c r="CO93" s="941"/>
      <c r="CP93" s="941"/>
      <c r="CQ93" s="941"/>
      <c r="CR93" s="941"/>
      <c r="CS93" s="941"/>
      <c r="CT93" s="941"/>
      <c r="CU93" s="941"/>
      <c r="CV93" s="941"/>
      <c r="CW93" s="941"/>
      <c r="CX93" s="942"/>
      <c r="CY93" s="956"/>
      <c r="CZ93" s="941"/>
      <c r="DA93" s="941"/>
      <c r="DB93" s="941"/>
      <c r="DC93" s="941"/>
      <c r="DD93" s="941"/>
      <c r="DE93" s="941"/>
      <c r="DF93" s="941"/>
      <c r="DG93" s="941"/>
      <c r="DH93" s="941"/>
      <c r="DI93" s="942"/>
      <c r="DJ93" s="1190"/>
      <c r="DK93" s="1191"/>
      <c r="DL93" s="1191"/>
      <c r="DM93" s="1191"/>
      <c r="DN93" s="1191"/>
      <c r="DO93" s="1072"/>
      <c r="DP93" s="1072"/>
      <c r="DQ93" s="1072"/>
      <c r="DR93" s="1072"/>
      <c r="DS93" s="1072"/>
      <c r="DT93" s="1073"/>
      <c r="DU93" s="1359"/>
      <c r="DV93" s="1169"/>
      <c r="DW93" s="1169"/>
      <c r="DX93" s="1169"/>
      <c r="DY93" s="1169"/>
      <c r="DZ93" s="1169"/>
      <c r="EA93" s="1169"/>
      <c r="EB93" s="1169"/>
      <c r="EC93" s="1169"/>
      <c r="ED93" s="1169"/>
      <c r="EE93" s="1170"/>
      <c r="EF93" s="1362"/>
      <c r="EG93" s="1362"/>
      <c r="EH93" s="1365"/>
      <c r="EI93" s="1365"/>
      <c r="EJ93" s="1365"/>
      <c r="EK93" s="1365"/>
      <c r="EL93" s="1365"/>
      <c r="EM93" s="1365"/>
      <c r="EN93" s="1365"/>
      <c r="EO93" s="1369" t="b">
        <v>0</v>
      </c>
      <c r="EP93" s="1370"/>
      <c r="EQ93" s="1362"/>
      <c r="ER93" s="1362"/>
      <c r="ES93" s="1365"/>
      <c r="ET93" s="1365"/>
      <c r="EU93" s="1365"/>
      <c r="EV93" s="1365"/>
      <c r="EW93" s="1365"/>
      <c r="EX93" s="1365"/>
      <c r="EY93" s="1365"/>
      <c r="EZ93" s="1369" t="b">
        <v>0</v>
      </c>
      <c r="FA93" s="1370"/>
      <c r="FB93" s="1362"/>
      <c r="FC93" s="1362"/>
      <c r="FD93" s="1365"/>
      <c r="FE93" s="1365"/>
      <c r="FF93" s="1365"/>
      <c r="FG93" s="1365"/>
      <c r="FH93" s="1365"/>
      <c r="FI93" s="1365"/>
      <c r="FJ93" s="1365"/>
      <c r="FK93" s="1369" t="b">
        <v>0</v>
      </c>
      <c r="FL93" s="1370"/>
      <c r="FM93" s="1362"/>
      <c r="FN93" s="1362"/>
      <c r="FO93" s="1365"/>
      <c r="FP93" s="1365"/>
      <c r="FQ93" s="1365"/>
      <c r="FR93" s="1365"/>
      <c r="FS93" s="1365"/>
      <c r="FT93" s="1365"/>
      <c r="FU93" s="1365"/>
      <c r="FV93" s="1369" t="b">
        <v>0</v>
      </c>
      <c r="FW93" s="1370"/>
      <c r="FX93" s="1362"/>
      <c r="FY93" s="1362"/>
      <c r="FZ93" s="1365"/>
      <c r="GA93" s="1365"/>
      <c r="GB93" s="1365"/>
      <c r="GC93" s="1365"/>
      <c r="GD93" s="1365"/>
      <c r="GE93" s="1365"/>
      <c r="GF93" s="1365"/>
      <c r="GG93" s="1369" t="b">
        <v>0</v>
      </c>
      <c r="GH93" s="1370"/>
      <c r="GI93" s="1362"/>
      <c r="GJ93" s="1362"/>
      <c r="GK93" s="1365"/>
      <c r="GL93" s="1365"/>
      <c r="GM93" s="1365"/>
      <c r="GN93" s="1365"/>
      <c r="GO93" s="1365"/>
      <c r="GP93" s="1365"/>
      <c r="GQ93" s="1365"/>
      <c r="GR93" s="1369" t="b">
        <v>0</v>
      </c>
      <c r="GS93" s="1370"/>
      <c r="GT93" s="1362"/>
      <c r="GU93" s="1362"/>
      <c r="GV93" s="1365"/>
      <c r="GW93" s="1365"/>
      <c r="GX93" s="1365"/>
      <c r="GY93" s="1365"/>
      <c r="GZ93" s="1365"/>
      <c r="HA93" s="1365"/>
      <c r="HB93" s="1365"/>
      <c r="HC93" s="1369" t="b">
        <v>0</v>
      </c>
      <c r="HD93" s="1370"/>
      <c r="HE93" s="1362"/>
      <c r="HF93" s="1362"/>
      <c r="HG93" s="1365"/>
      <c r="HH93" s="1365"/>
      <c r="HI93" s="1365"/>
      <c r="HJ93" s="1365"/>
      <c r="HK93" s="1365"/>
      <c r="HL93" s="1365"/>
      <c r="HM93" s="1365"/>
      <c r="HN93" s="1369" t="b">
        <v>0</v>
      </c>
      <c r="HO93" s="1370"/>
      <c r="HP93" s="1362"/>
      <c r="HQ93" s="1362"/>
      <c r="HR93" s="1365"/>
      <c r="HS93" s="1365"/>
      <c r="HT93" s="1365"/>
      <c r="HU93" s="1365"/>
      <c r="HV93" s="1365"/>
      <c r="HW93" s="1365"/>
      <c r="HX93" s="1365"/>
      <c r="HY93" s="1369"/>
      <c r="HZ93" s="1370"/>
      <c r="IA93" s="1428"/>
      <c r="IB93" s="1428"/>
      <c r="IC93" s="1365"/>
      <c r="ID93" s="1365"/>
      <c r="IE93" s="1365"/>
      <c r="IF93" s="1365"/>
      <c r="IG93" s="1365"/>
      <c r="IH93" s="1365"/>
      <c r="II93" s="1365"/>
      <c r="IJ93" s="1369" t="b">
        <v>0</v>
      </c>
      <c r="IK93" s="1370"/>
      <c r="IL93" s="1428"/>
      <c r="IM93" s="1428"/>
      <c r="IN93" s="1365"/>
      <c r="IO93" s="1365"/>
      <c r="IP93" s="1365"/>
      <c r="IQ93" s="1365"/>
      <c r="IR93" s="1365"/>
      <c r="IS93" s="1365"/>
      <c r="IT93" s="1365"/>
      <c r="IU93" s="1369" t="b">
        <v>0</v>
      </c>
      <c r="IV93" s="1370"/>
      <c r="IW93" s="47"/>
      <c r="IX93" s="728"/>
      <c r="IY93" s="731"/>
      <c r="IZ93" s="22"/>
      <c r="JA93" s="22"/>
      <c r="JB93" s="22"/>
      <c r="JC93" s="22"/>
      <c r="JD93" s="22"/>
      <c r="JE93" s="22"/>
      <c r="JF93" s="22"/>
      <c r="JG93" s="22"/>
      <c r="JH93" s="21"/>
      <c r="JI93" s="22"/>
      <c r="JJ93" s="22"/>
      <c r="JK93" s="22"/>
      <c r="JL93" s="22"/>
      <c r="JM93" s="22"/>
      <c r="JN93" s="22"/>
      <c r="JO93" s="22"/>
      <c r="JP93" s="22"/>
      <c r="JQ93" s="22"/>
      <c r="JR93" s="22"/>
      <c r="JS93" s="22"/>
      <c r="JT93" s="22"/>
      <c r="JU93" s="22"/>
      <c r="JV93" s="22"/>
      <c r="JW93" s="22"/>
      <c r="JX93" s="22"/>
      <c r="JY93" s="22"/>
      <c r="JZ93" s="22"/>
      <c r="KA93" s="22"/>
      <c r="KB93" s="22"/>
      <c r="KC93" s="22"/>
      <c r="KD93" s="22"/>
      <c r="KE93" s="22"/>
      <c r="KF93" s="22"/>
      <c r="KG93" s="22"/>
      <c r="KH93" s="22"/>
      <c r="KI93" s="22"/>
      <c r="KJ93" s="22"/>
      <c r="KK93" s="22"/>
      <c r="KL93" s="22"/>
      <c r="KM93" s="22"/>
      <c r="KN93" s="22"/>
      <c r="KO93" s="22"/>
      <c r="KP93" s="22"/>
      <c r="KQ93" s="22"/>
      <c r="KR93" s="22"/>
      <c r="KS93" s="22"/>
      <c r="KT93" s="22"/>
      <c r="KU93" s="22"/>
      <c r="KV93" s="22"/>
      <c r="KW93" s="22"/>
      <c r="KX93" s="22"/>
      <c r="KY93" s="22"/>
      <c r="KZ93" s="22"/>
      <c r="LA93" s="22"/>
      <c r="LB93" s="22"/>
      <c r="LC93" s="22"/>
      <c r="LD93" s="22"/>
      <c r="LE93" s="22"/>
      <c r="LF93" s="22"/>
      <c r="LG93" s="22"/>
      <c r="LH93" s="22"/>
      <c r="LI93" s="22"/>
      <c r="LJ93" s="23"/>
    </row>
    <row r="94" spans="2:322" ht="3.65" customHeight="1">
      <c r="B94" s="21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3"/>
      <c r="AP94" s="450"/>
      <c r="AQ94" s="447"/>
      <c r="AR94" s="447"/>
      <c r="AS94" s="447"/>
      <c r="AT94" s="447"/>
      <c r="AU94" s="447"/>
      <c r="AV94" s="447"/>
      <c r="AW94" s="447"/>
      <c r="AX94" s="727"/>
      <c r="AY94" s="728"/>
      <c r="AZ94" s="47"/>
      <c r="BA94" s="1405"/>
      <c r="BB94" s="1406"/>
      <c r="BC94" s="1406"/>
      <c r="BD94" s="1411"/>
      <c r="BE94" s="1411"/>
      <c r="BF94" s="1412"/>
      <c r="BG94" s="956"/>
      <c r="BH94" s="941"/>
      <c r="BI94" s="941"/>
      <c r="BJ94" s="941"/>
      <c r="BK94" s="941"/>
      <c r="BL94" s="941"/>
      <c r="BM94" s="941"/>
      <c r="BN94" s="941"/>
      <c r="BO94" s="941"/>
      <c r="BP94" s="941"/>
      <c r="BQ94" s="942"/>
      <c r="BR94" s="956"/>
      <c r="BS94" s="941"/>
      <c r="BT94" s="941"/>
      <c r="BU94" s="941"/>
      <c r="BV94" s="941"/>
      <c r="BW94" s="941"/>
      <c r="BX94" s="941"/>
      <c r="BY94" s="941"/>
      <c r="BZ94" s="941"/>
      <c r="CA94" s="941"/>
      <c r="CB94" s="942"/>
      <c r="CC94" s="956"/>
      <c r="CD94" s="941"/>
      <c r="CE94" s="941"/>
      <c r="CF94" s="941"/>
      <c r="CG94" s="941"/>
      <c r="CH94" s="941"/>
      <c r="CI94" s="941"/>
      <c r="CJ94" s="941"/>
      <c r="CK94" s="941"/>
      <c r="CL94" s="941"/>
      <c r="CM94" s="942"/>
      <c r="CN94" s="956"/>
      <c r="CO94" s="941"/>
      <c r="CP94" s="941"/>
      <c r="CQ94" s="941"/>
      <c r="CR94" s="941"/>
      <c r="CS94" s="941"/>
      <c r="CT94" s="941"/>
      <c r="CU94" s="941"/>
      <c r="CV94" s="941"/>
      <c r="CW94" s="941"/>
      <c r="CX94" s="942"/>
      <c r="CY94" s="956"/>
      <c r="CZ94" s="941"/>
      <c r="DA94" s="941"/>
      <c r="DB94" s="941"/>
      <c r="DC94" s="941"/>
      <c r="DD94" s="941"/>
      <c r="DE94" s="941"/>
      <c r="DF94" s="941"/>
      <c r="DG94" s="941"/>
      <c r="DH94" s="941"/>
      <c r="DI94" s="942"/>
      <c r="DJ94" s="1190"/>
      <c r="DK94" s="1191"/>
      <c r="DL94" s="1191"/>
      <c r="DM94" s="1191"/>
      <c r="DN94" s="1191"/>
      <c r="DO94" s="1072"/>
      <c r="DP94" s="1072"/>
      <c r="DQ94" s="1072"/>
      <c r="DR94" s="1072"/>
      <c r="DS94" s="1072"/>
      <c r="DT94" s="1073"/>
      <c r="DU94" s="1359"/>
      <c r="DV94" s="1169"/>
      <c r="DW94" s="1169"/>
      <c r="DX94" s="1169"/>
      <c r="DY94" s="1169"/>
      <c r="DZ94" s="1169"/>
      <c r="EA94" s="1169"/>
      <c r="EB94" s="1169"/>
      <c r="EC94" s="1169"/>
      <c r="ED94" s="1169"/>
      <c r="EE94" s="1170"/>
      <c r="EF94" s="1362"/>
      <c r="EG94" s="1362"/>
      <c r="EH94" s="1365"/>
      <c r="EI94" s="1365"/>
      <c r="EJ94" s="1365"/>
      <c r="EK94" s="1365"/>
      <c r="EL94" s="1365"/>
      <c r="EM94" s="1365"/>
      <c r="EN94" s="1365"/>
      <c r="EO94" s="1369"/>
      <c r="EP94" s="1370"/>
      <c r="EQ94" s="1362"/>
      <c r="ER94" s="1362"/>
      <c r="ES94" s="1365"/>
      <c r="ET94" s="1365"/>
      <c r="EU94" s="1365"/>
      <c r="EV94" s="1365"/>
      <c r="EW94" s="1365"/>
      <c r="EX94" s="1365"/>
      <c r="EY94" s="1365"/>
      <c r="EZ94" s="1369"/>
      <c r="FA94" s="1370"/>
      <c r="FB94" s="1362"/>
      <c r="FC94" s="1362"/>
      <c r="FD94" s="1365"/>
      <c r="FE94" s="1365"/>
      <c r="FF94" s="1365"/>
      <c r="FG94" s="1365"/>
      <c r="FH94" s="1365"/>
      <c r="FI94" s="1365"/>
      <c r="FJ94" s="1365"/>
      <c r="FK94" s="1369"/>
      <c r="FL94" s="1370"/>
      <c r="FM94" s="1362"/>
      <c r="FN94" s="1362"/>
      <c r="FO94" s="1365"/>
      <c r="FP94" s="1365"/>
      <c r="FQ94" s="1365"/>
      <c r="FR94" s="1365"/>
      <c r="FS94" s="1365"/>
      <c r="FT94" s="1365"/>
      <c r="FU94" s="1365"/>
      <c r="FV94" s="1369"/>
      <c r="FW94" s="1370"/>
      <c r="FX94" s="1362"/>
      <c r="FY94" s="1362"/>
      <c r="FZ94" s="1365"/>
      <c r="GA94" s="1365"/>
      <c r="GB94" s="1365"/>
      <c r="GC94" s="1365"/>
      <c r="GD94" s="1365"/>
      <c r="GE94" s="1365"/>
      <c r="GF94" s="1365"/>
      <c r="GG94" s="1369"/>
      <c r="GH94" s="1370"/>
      <c r="GI94" s="1362"/>
      <c r="GJ94" s="1362"/>
      <c r="GK94" s="1365"/>
      <c r="GL94" s="1365"/>
      <c r="GM94" s="1365"/>
      <c r="GN94" s="1365"/>
      <c r="GO94" s="1365"/>
      <c r="GP94" s="1365"/>
      <c r="GQ94" s="1365"/>
      <c r="GR94" s="1369"/>
      <c r="GS94" s="1370"/>
      <c r="GT94" s="1362"/>
      <c r="GU94" s="1362"/>
      <c r="GV94" s="1365"/>
      <c r="GW94" s="1365"/>
      <c r="GX94" s="1365"/>
      <c r="GY94" s="1365"/>
      <c r="GZ94" s="1365"/>
      <c r="HA94" s="1365"/>
      <c r="HB94" s="1365"/>
      <c r="HC94" s="1369"/>
      <c r="HD94" s="1370"/>
      <c r="HE94" s="1362"/>
      <c r="HF94" s="1362"/>
      <c r="HG94" s="1365"/>
      <c r="HH94" s="1365"/>
      <c r="HI94" s="1365"/>
      <c r="HJ94" s="1365"/>
      <c r="HK94" s="1365"/>
      <c r="HL94" s="1365"/>
      <c r="HM94" s="1365"/>
      <c r="HN94" s="1369"/>
      <c r="HO94" s="1370"/>
      <c r="HP94" s="1362"/>
      <c r="HQ94" s="1362"/>
      <c r="HR94" s="1365"/>
      <c r="HS94" s="1365"/>
      <c r="HT94" s="1365"/>
      <c r="HU94" s="1365"/>
      <c r="HV94" s="1365"/>
      <c r="HW94" s="1365"/>
      <c r="HX94" s="1365"/>
      <c r="HY94" s="1369"/>
      <c r="HZ94" s="1370"/>
      <c r="IA94" s="1428"/>
      <c r="IB94" s="1428"/>
      <c r="IC94" s="1365"/>
      <c r="ID94" s="1365"/>
      <c r="IE94" s="1365"/>
      <c r="IF94" s="1365"/>
      <c r="IG94" s="1365"/>
      <c r="IH94" s="1365"/>
      <c r="II94" s="1365"/>
      <c r="IJ94" s="1369"/>
      <c r="IK94" s="1370"/>
      <c r="IL94" s="1428"/>
      <c r="IM94" s="1428"/>
      <c r="IN94" s="1365"/>
      <c r="IO94" s="1365"/>
      <c r="IP94" s="1365"/>
      <c r="IQ94" s="1365"/>
      <c r="IR94" s="1365"/>
      <c r="IS94" s="1365"/>
      <c r="IT94" s="1365"/>
      <c r="IU94" s="1369"/>
      <c r="IV94" s="1370"/>
      <c r="IW94" s="47"/>
      <c r="IX94" s="728"/>
      <c r="IY94" s="731"/>
      <c r="IZ94" s="22"/>
      <c r="JA94" s="22"/>
      <c r="JB94" s="22"/>
      <c r="JC94" s="22"/>
      <c r="JD94" s="22"/>
      <c r="JE94" s="22"/>
      <c r="JF94" s="22"/>
      <c r="JG94" s="22"/>
      <c r="JH94" s="21"/>
      <c r="JI94" s="22"/>
      <c r="JJ94" s="22"/>
      <c r="JK94" s="22"/>
      <c r="JL94" s="22"/>
      <c r="JM94" s="22"/>
      <c r="JN94" s="22"/>
      <c r="JO94" s="22"/>
      <c r="JP94" s="22"/>
      <c r="JQ94" s="22"/>
      <c r="JR94" s="22"/>
      <c r="JS94" s="22"/>
      <c r="JT94" s="22"/>
      <c r="JU94" s="22"/>
      <c r="JV94" s="22"/>
      <c r="JW94" s="22"/>
      <c r="JX94" s="22"/>
      <c r="JY94" s="22"/>
      <c r="JZ94" s="22"/>
      <c r="KA94" s="22"/>
      <c r="KB94" s="22"/>
      <c r="KC94" s="22"/>
      <c r="KD94" s="22"/>
      <c r="KE94" s="22"/>
      <c r="KF94" s="22"/>
      <c r="KG94" s="22"/>
      <c r="KH94" s="22"/>
      <c r="KI94" s="22"/>
      <c r="KJ94" s="22"/>
      <c r="KK94" s="22"/>
      <c r="KL94" s="22"/>
      <c r="KM94" s="22"/>
      <c r="KN94" s="22"/>
      <c r="KO94" s="22"/>
      <c r="KP94" s="22"/>
      <c r="KQ94" s="22"/>
      <c r="KR94" s="22"/>
      <c r="KS94" s="22"/>
      <c r="KT94" s="22"/>
      <c r="KU94" s="22"/>
      <c r="KV94" s="22"/>
      <c r="KW94" s="22"/>
      <c r="KX94" s="22"/>
      <c r="KY94" s="22"/>
      <c r="KZ94" s="22"/>
      <c r="LA94" s="22"/>
      <c r="LB94" s="22"/>
      <c r="LC94" s="22"/>
      <c r="LD94" s="22"/>
      <c r="LE94" s="22"/>
      <c r="LF94" s="22"/>
      <c r="LG94" s="22"/>
      <c r="LH94" s="22"/>
      <c r="LI94" s="22"/>
      <c r="LJ94" s="23"/>
    </row>
    <row r="95" spans="2:322" ht="3.65" customHeight="1">
      <c r="B95" s="21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3"/>
      <c r="AP95" s="450"/>
      <c r="AQ95" s="447"/>
      <c r="AR95" s="447"/>
      <c r="AS95" s="447"/>
      <c r="AT95" s="447"/>
      <c r="AU95" s="447"/>
      <c r="AV95" s="447"/>
      <c r="AW95" s="447"/>
      <c r="AX95" s="729"/>
      <c r="AY95" s="730"/>
      <c r="AZ95" s="48"/>
      <c r="BA95" s="1407"/>
      <c r="BB95" s="1408"/>
      <c r="BC95" s="1408"/>
      <c r="BD95" s="1413"/>
      <c r="BE95" s="1413"/>
      <c r="BF95" s="1414"/>
      <c r="BG95" s="957"/>
      <c r="BH95" s="943"/>
      <c r="BI95" s="943"/>
      <c r="BJ95" s="943"/>
      <c r="BK95" s="943"/>
      <c r="BL95" s="943"/>
      <c r="BM95" s="943"/>
      <c r="BN95" s="943"/>
      <c r="BO95" s="943"/>
      <c r="BP95" s="943"/>
      <c r="BQ95" s="944"/>
      <c r="BR95" s="957"/>
      <c r="BS95" s="943"/>
      <c r="BT95" s="943"/>
      <c r="BU95" s="943"/>
      <c r="BV95" s="943"/>
      <c r="BW95" s="943"/>
      <c r="BX95" s="943"/>
      <c r="BY95" s="943"/>
      <c r="BZ95" s="943"/>
      <c r="CA95" s="943"/>
      <c r="CB95" s="944"/>
      <c r="CC95" s="957"/>
      <c r="CD95" s="943"/>
      <c r="CE95" s="943"/>
      <c r="CF95" s="943"/>
      <c r="CG95" s="943"/>
      <c r="CH95" s="943"/>
      <c r="CI95" s="943"/>
      <c r="CJ95" s="943"/>
      <c r="CK95" s="943"/>
      <c r="CL95" s="943"/>
      <c r="CM95" s="944"/>
      <c r="CN95" s="957"/>
      <c r="CO95" s="943"/>
      <c r="CP95" s="943"/>
      <c r="CQ95" s="943"/>
      <c r="CR95" s="943"/>
      <c r="CS95" s="943"/>
      <c r="CT95" s="943"/>
      <c r="CU95" s="943"/>
      <c r="CV95" s="943"/>
      <c r="CW95" s="943"/>
      <c r="CX95" s="944"/>
      <c r="CY95" s="957"/>
      <c r="CZ95" s="943"/>
      <c r="DA95" s="943"/>
      <c r="DB95" s="943"/>
      <c r="DC95" s="943"/>
      <c r="DD95" s="943"/>
      <c r="DE95" s="943"/>
      <c r="DF95" s="943"/>
      <c r="DG95" s="943"/>
      <c r="DH95" s="943"/>
      <c r="DI95" s="944"/>
      <c r="DJ95" s="1192"/>
      <c r="DK95" s="1193"/>
      <c r="DL95" s="1193"/>
      <c r="DM95" s="1193"/>
      <c r="DN95" s="1193"/>
      <c r="DO95" s="1074"/>
      <c r="DP95" s="1074"/>
      <c r="DQ95" s="1074"/>
      <c r="DR95" s="1074"/>
      <c r="DS95" s="1074"/>
      <c r="DT95" s="1075"/>
      <c r="DU95" s="1360"/>
      <c r="DV95" s="1171"/>
      <c r="DW95" s="1171"/>
      <c r="DX95" s="1171"/>
      <c r="DY95" s="1171"/>
      <c r="DZ95" s="1171"/>
      <c r="EA95" s="1171"/>
      <c r="EB95" s="1171"/>
      <c r="EC95" s="1171"/>
      <c r="ED95" s="1171"/>
      <c r="EE95" s="1172"/>
      <c r="EF95" s="1363"/>
      <c r="EG95" s="1363"/>
      <c r="EH95" s="1366"/>
      <c r="EI95" s="1366"/>
      <c r="EJ95" s="1366"/>
      <c r="EK95" s="1366"/>
      <c r="EL95" s="1366"/>
      <c r="EM95" s="1366"/>
      <c r="EN95" s="1366"/>
      <c r="EO95" s="532"/>
      <c r="EP95" s="533"/>
      <c r="EQ95" s="1363"/>
      <c r="ER95" s="1363"/>
      <c r="ES95" s="1366"/>
      <c r="ET95" s="1366"/>
      <c r="EU95" s="1366"/>
      <c r="EV95" s="1366"/>
      <c r="EW95" s="1366"/>
      <c r="EX95" s="1366"/>
      <c r="EY95" s="1366"/>
      <c r="EZ95" s="532"/>
      <c r="FA95" s="533"/>
      <c r="FB95" s="1363"/>
      <c r="FC95" s="1363"/>
      <c r="FD95" s="1366"/>
      <c r="FE95" s="1366"/>
      <c r="FF95" s="1366"/>
      <c r="FG95" s="1366"/>
      <c r="FH95" s="1366"/>
      <c r="FI95" s="1366"/>
      <c r="FJ95" s="1366"/>
      <c r="FK95" s="532"/>
      <c r="FL95" s="533"/>
      <c r="FM95" s="1363"/>
      <c r="FN95" s="1363"/>
      <c r="FO95" s="1366"/>
      <c r="FP95" s="1366"/>
      <c r="FQ95" s="1366"/>
      <c r="FR95" s="1366"/>
      <c r="FS95" s="1366"/>
      <c r="FT95" s="1366"/>
      <c r="FU95" s="1366"/>
      <c r="FV95" s="532"/>
      <c r="FW95" s="533"/>
      <c r="FX95" s="1363"/>
      <c r="FY95" s="1363"/>
      <c r="FZ95" s="1366"/>
      <c r="GA95" s="1366"/>
      <c r="GB95" s="1366"/>
      <c r="GC95" s="1366"/>
      <c r="GD95" s="1366"/>
      <c r="GE95" s="1366"/>
      <c r="GF95" s="1366"/>
      <c r="GG95" s="532"/>
      <c r="GH95" s="533"/>
      <c r="GI95" s="1363"/>
      <c r="GJ95" s="1363"/>
      <c r="GK95" s="1366"/>
      <c r="GL95" s="1366"/>
      <c r="GM95" s="1366"/>
      <c r="GN95" s="1366"/>
      <c r="GO95" s="1366"/>
      <c r="GP95" s="1366"/>
      <c r="GQ95" s="1366"/>
      <c r="GR95" s="532"/>
      <c r="GS95" s="533"/>
      <c r="GT95" s="1363"/>
      <c r="GU95" s="1363"/>
      <c r="GV95" s="1366"/>
      <c r="GW95" s="1366"/>
      <c r="GX95" s="1366"/>
      <c r="GY95" s="1366"/>
      <c r="GZ95" s="1366"/>
      <c r="HA95" s="1366"/>
      <c r="HB95" s="1366"/>
      <c r="HC95" s="532"/>
      <c r="HD95" s="533"/>
      <c r="HE95" s="1363"/>
      <c r="HF95" s="1363"/>
      <c r="HG95" s="1366"/>
      <c r="HH95" s="1366"/>
      <c r="HI95" s="1366"/>
      <c r="HJ95" s="1366"/>
      <c r="HK95" s="1366"/>
      <c r="HL95" s="1366"/>
      <c r="HM95" s="1366"/>
      <c r="HN95" s="532"/>
      <c r="HO95" s="533"/>
      <c r="HP95" s="1363"/>
      <c r="HQ95" s="1363"/>
      <c r="HR95" s="1366"/>
      <c r="HS95" s="1366"/>
      <c r="HT95" s="1366"/>
      <c r="HU95" s="1366"/>
      <c r="HV95" s="1366"/>
      <c r="HW95" s="1366"/>
      <c r="HX95" s="1366"/>
      <c r="HY95" s="532"/>
      <c r="HZ95" s="533"/>
      <c r="IA95" s="1429"/>
      <c r="IB95" s="1429"/>
      <c r="IC95" s="1366"/>
      <c r="ID95" s="1366"/>
      <c r="IE95" s="1366"/>
      <c r="IF95" s="1366"/>
      <c r="IG95" s="1366"/>
      <c r="IH95" s="1366"/>
      <c r="II95" s="1366"/>
      <c r="IJ95" s="532"/>
      <c r="IK95" s="533"/>
      <c r="IL95" s="1429"/>
      <c r="IM95" s="1429"/>
      <c r="IN95" s="1366"/>
      <c r="IO95" s="1366"/>
      <c r="IP95" s="1366"/>
      <c r="IQ95" s="1366"/>
      <c r="IR95" s="1366"/>
      <c r="IS95" s="1366"/>
      <c r="IT95" s="1366"/>
      <c r="IU95" s="532"/>
      <c r="IV95" s="533"/>
      <c r="IW95" s="48"/>
      <c r="IX95" s="730"/>
      <c r="IY95" s="732"/>
      <c r="IZ95" s="22"/>
      <c r="JA95" s="22"/>
      <c r="JB95" s="22"/>
      <c r="JC95" s="22"/>
      <c r="JD95" s="22"/>
      <c r="JE95" s="22"/>
      <c r="JF95" s="22"/>
      <c r="JG95" s="22"/>
      <c r="JH95" s="21"/>
      <c r="JI95" s="22"/>
      <c r="JJ95" s="22"/>
      <c r="JK95" s="22"/>
      <c r="JL95" s="22"/>
      <c r="JM95" s="22"/>
      <c r="JN95" s="22"/>
      <c r="JO95" s="22"/>
      <c r="JP95" s="22"/>
      <c r="JQ95" s="22"/>
      <c r="JR95" s="22"/>
      <c r="JS95" s="22"/>
      <c r="JT95" s="22"/>
      <c r="JU95" s="22"/>
      <c r="JV95" s="22"/>
      <c r="JW95" s="22"/>
      <c r="JX95" s="22"/>
      <c r="JY95" s="22"/>
      <c r="JZ95" s="22"/>
      <c r="KA95" s="22"/>
      <c r="KB95" s="22"/>
      <c r="KC95" s="22"/>
      <c r="KD95" s="22"/>
      <c r="KE95" s="22"/>
      <c r="KF95" s="22"/>
      <c r="KG95" s="22"/>
      <c r="KH95" s="22"/>
      <c r="KI95" s="22"/>
      <c r="KJ95" s="22"/>
      <c r="KK95" s="22"/>
      <c r="KL95" s="22"/>
      <c r="KM95" s="22"/>
      <c r="KN95" s="22"/>
      <c r="KO95" s="22"/>
      <c r="KP95" s="22"/>
      <c r="KQ95" s="22"/>
      <c r="KR95" s="22"/>
      <c r="KS95" s="22"/>
      <c r="KT95" s="22"/>
      <c r="KU95" s="22"/>
      <c r="KV95" s="22"/>
      <c r="KW95" s="22"/>
      <c r="KX95" s="22"/>
      <c r="KY95" s="22"/>
      <c r="KZ95" s="22"/>
      <c r="LA95" s="22"/>
      <c r="LB95" s="22"/>
      <c r="LC95" s="22"/>
      <c r="LD95" s="22"/>
      <c r="LE95" s="22"/>
      <c r="LF95" s="22"/>
      <c r="LG95" s="22"/>
      <c r="LH95" s="22"/>
      <c r="LI95" s="22"/>
      <c r="LJ95" s="23"/>
    </row>
    <row r="96" spans="2:322" ht="3.65" customHeight="1">
      <c r="B96" s="21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3"/>
      <c r="AP96" s="448" t="str">
        <f>MID(BG96,1,1)</f>
        <v>I</v>
      </c>
      <c r="AQ96" s="447"/>
      <c r="AR96" s="444"/>
      <c r="AS96" s="448" t="str">
        <f>IFERROR(_xlfn.IFS(BR96="Mini Breaker","MB",BR96="GoPact","GP",BR96="EZC 100","EZ1",BR96="EZC 250","EZ2",BR96="CVS/NSX 250","CV2",BR96="CVS/NSX/EZC 630","CV6",BR96="NS 1600","NS1",BR96="NW/MTZ 4000","NW4",BR96="Conmutador PEQ.","CP",BR96="Conmutador MED.","CM",BR96="Conmutador GRA.","CG",BR96="Contactores","CK"),"")</f>
        <v>MB</v>
      </c>
      <c r="AT96" s="444"/>
      <c r="AU96" s="447"/>
      <c r="AV96" s="448" t="str">
        <f>IFERROR(_xlfn.IFS(CC96="Horizontal","H",CC96="Horizontal COMPUESTA","HC",CC96="Vertical","V",CC96="Vertical Compacta","VC",CC96="Vertical Extendida","VE"),"")</f>
        <v>V</v>
      </c>
      <c r="AW96" s="447"/>
      <c r="AX96" s="727" t="s">
        <v>7</v>
      </c>
      <c r="AY96" s="728"/>
      <c r="AZ96" s="47"/>
      <c r="BA96" s="1415" t="s">
        <v>992</v>
      </c>
      <c r="BB96" s="1416"/>
      <c r="BC96" s="1416"/>
      <c r="BD96" s="1421">
        <v>8</v>
      </c>
      <c r="BE96" s="1421"/>
      <c r="BF96" s="1422"/>
      <c r="BG96" s="964" t="s">
        <v>156</v>
      </c>
      <c r="BH96" s="965"/>
      <c r="BI96" s="965"/>
      <c r="BJ96" s="965"/>
      <c r="BK96" s="965"/>
      <c r="BL96" s="965"/>
      <c r="BM96" s="965"/>
      <c r="BN96" s="965"/>
      <c r="BO96" s="965"/>
      <c r="BP96" s="965"/>
      <c r="BQ96" s="966"/>
      <c r="BR96" s="964" t="s">
        <v>993</v>
      </c>
      <c r="BS96" s="965"/>
      <c r="BT96" s="965"/>
      <c r="BU96" s="965"/>
      <c r="BV96" s="965"/>
      <c r="BW96" s="965"/>
      <c r="BX96" s="965"/>
      <c r="BY96" s="965"/>
      <c r="BZ96" s="965"/>
      <c r="CA96" s="965"/>
      <c r="CB96" s="966"/>
      <c r="CC96" s="964" t="s">
        <v>299</v>
      </c>
      <c r="CD96" s="965"/>
      <c r="CE96" s="965"/>
      <c r="CF96" s="965"/>
      <c r="CG96" s="965"/>
      <c r="CH96" s="965"/>
      <c r="CI96" s="965"/>
      <c r="CJ96" s="965"/>
      <c r="CK96" s="965"/>
      <c r="CL96" s="965"/>
      <c r="CM96" s="966"/>
      <c r="CN96" s="964" t="s">
        <v>1009</v>
      </c>
      <c r="CO96" s="965"/>
      <c r="CP96" s="965"/>
      <c r="CQ96" s="965"/>
      <c r="CR96" s="965"/>
      <c r="CS96" s="965"/>
      <c r="CT96" s="965"/>
      <c r="CU96" s="965"/>
      <c r="CV96" s="965"/>
      <c r="CW96" s="965"/>
      <c r="CX96" s="966"/>
      <c r="CY96" s="964" t="s">
        <v>994</v>
      </c>
      <c r="CZ96" s="965"/>
      <c r="DA96" s="965"/>
      <c r="DB96" s="965"/>
      <c r="DC96" s="965"/>
      <c r="DD96" s="965"/>
      <c r="DE96" s="965"/>
      <c r="DF96" s="965"/>
      <c r="DG96" s="965"/>
      <c r="DH96" s="965"/>
      <c r="DI96" s="966"/>
      <c r="DJ96" s="1200" t="s">
        <v>1010</v>
      </c>
      <c r="DK96" s="1201"/>
      <c r="DL96" s="1201"/>
      <c r="DM96" s="1201"/>
      <c r="DN96" s="1201"/>
      <c r="DO96" s="1091">
        <v>1</v>
      </c>
      <c r="DP96" s="1091"/>
      <c r="DQ96" s="1091"/>
      <c r="DR96" s="1091"/>
      <c r="DS96" s="1091"/>
      <c r="DT96" s="1397"/>
      <c r="DU96" s="1381" t="s">
        <v>162</v>
      </c>
      <c r="DV96" s="1206"/>
      <c r="DW96" s="1206"/>
      <c r="DX96" s="1206"/>
      <c r="DY96" s="1206"/>
      <c r="DZ96" s="1206"/>
      <c r="EA96" s="1206"/>
      <c r="EB96" s="1206"/>
      <c r="EC96" s="1206"/>
      <c r="ED96" s="1206"/>
      <c r="EE96" s="1207"/>
      <c r="EF96" s="1371"/>
      <c r="EG96" s="1371"/>
      <c r="EH96" s="1374" t="s">
        <v>162</v>
      </c>
      <c r="EI96" s="1374"/>
      <c r="EJ96" s="1374"/>
      <c r="EK96" s="1374"/>
      <c r="EL96" s="1374"/>
      <c r="EM96" s="1374"/>
      <c r="EN96" s="1374"/>
      <c r="EO96" s="1377" t="b">
        <v>0</v>
      </c>
      <c r="EP96" s="1378"/>
      <c r="EQ96" s="1371"/>
      <c r="ER96" s="1371"/>
      <c r="ES96" s="1374" t="s">
        <v>162</v>
      </c>
      <c r="ET96" s="1374"/>
      <c r="EU96" s="1374"/>
      <c r="EV96" s="1374"/>
      <c r="EW96" s="1374"/>
      <c r="EX96" s="1374"/>
      <c r="EY96" s="1374"/>
      <c r="EZ96" s="1377" t="b">
        <v>0</v>
      </c>
      <c r="FA96" s="1378"/>
      <c r="FB96" s="1371"/>
      <c r="FC96" s="1371"/>
      <c r="FD96" s="1374" t="s">
        <v>162</v>
      </c>
      <c r="FE96" s="1374"/>
      <c r="FF96" s="1374"/>
      <c r="FG96" s="1374"/>
      <c r="FH96" s="1374"/>
      <c r="FI96" s="1374"/>
      <c r="FJ96" s="1374"/>
      <c r="FK96" s="1377" t="b">
        <v>0</v>
      </c>
      <c r="FL96" s="1378"/>
      <c r="FM96" s="1371"/>
      <c r="FN96" s="1371"/>
      <c r="FO96" s="1374" t="str">
        <f>IFERROR(VLOOKUP(AP98,BD!$AD$6:$AY$62,19,FALSE),"-")</f>
        <v>021050</v>
      </c>
      <c r="FP96" s="1374"/>
      <c r="FQ96" s="1374"/>
      <c r="FR96" s="1374"/>
      <c r="FS96" s="1374"/>
      <c r="FT96" s="1374"/>
      <c r="FU96" s="1374"/>
      <c r="FV96" s="1377" t="b">
        <v>0</v>
      </c>
      <c r="FW96" s="1378"/>
      <c r="FX96" s="1371"/>
      <c r="FY96" s="1371"/>
      <c r="FZ96" s="1374" t="str">
        <f>IFERROR(VLOOKUP(AP98,BD!$AD$6:$AY$62,20,FALSE),"-")</f>
        <v>024001</v>
      </c>
      <c r="GA96" s="1374"/>
      <c r="GB96" s="1374"/>
      <c r="GC96" s="1374"/>
      <c r="GD96" s="1374"/>
      <c r="GE96" s="1374"/>
      <c r="GF96" s="1374"/>
      <c r="GG96" s="1377" t="b">
        <v>0</v>
      </c>
      <c r="GH96" s="1378"/>
      <c r="GI96" s="1371"/>
      <c r="GJ96" s="1371"/>
      <c r="GK96" s="1374" t="s">
        <v>162</v>
      </c>
      <c r="GL96" s="1374"/>
      <c r="GM96" s="1374"/>
      <c r="GN96" s="1374"/>
      <c r="GO96" s="1374"/>
      <c r="GP96" s="1374"/>
      <c r="GQ96" s="1374"/>
      <c r="GR96" s="1377" t="b">
        <v>0</v>
      </c>
      <c r="GS96" s="1378"/>
      <c r="GT96" s="1371"/>
      <c r="GU96" s="1371"/>
      <c r="GV96" s="1374" t="s">
        <v>162</v>
      </c>
      <c r="GW96" s="1374"/>
      <c r="GX96" s="1374"/>
      <c r="GY96" s="1374"/>
      <c r="GZ96" s="1374"/>
      <c r="HA96" s="1374"/>
      <c r="HB96" s="1374"/>
      <c r="HC96" s="1377" t="b">
        <v>0</v>
      </c>
      <c r="HD96" s="1378"/>
      <c r="HE96" s="1371"/>
      <c r="HF96" s="1371"/>
      <c r="HG96" s="1374" t="s">
        <v>162</v>
      </c>
      <c r="HH96" s="1374"/>
      <c r="HI96" s="1374"/>
      <c r="HJ96" s="1374"/>
      <c r="HK96" s="1374"/>
      <c r="HL96" s="1374"/>
      <c r="HM96" s="1374"/>
      <c r="HN96" s="1377" t="b">
        <v>0</v>
      </c>
      <c r="HO96" s="1378"/>
      <c r="HP96" s="1371"/>
      <c r="HQ96" s="1371"/>
      <c r="HR96" s="1374" t="str">
        <f>IF(BG96="Abatible",_xlfn.IFS($AP$43="W2","023050",$AP$43="W3","023051",$AP$43="W4","023052",$AP$43="W5","023053"),"-")</f>
        <v>-</v>
      </c>
      <c r="HS96" s="1374"/>
      <c r="HT96" s="1374"/>
      <c r="HU96" s="1374"/>
      <c r="HV96" s="1374"/>
      <c r="HW96" s="1374"/>
      <c r="HX96" s="1374"/>
      <c r="HY96" s="1377"/>
      <c r="HZ96" s="1378"/>
      <c r="IA96" s="1400" t="b">
        <v>0</v>
      </c>
      <c r="IB96" s="1400"/>
      <c r="IC96" s="1374" t="s">
        <v>162</v>
      </c>
      <c r="ID96" s="1374"/>
      <c r="IE96" s="1374"/>
      <c r="IF96" s="1374"/>
      <c r="IG96" s="1374"/>
      <c r="IH96" s="1374"/>
      <c r="II96" s="1374"/>
      <c r="IJ96" s="1377" t="b">
        <v>0</v>
      </c>
      <c r="IK96" s="1378"/>
      <c r="IL96" s="1400" t="b">
        <v>0</v>
      </c>
      <c r="IM96" s="1400"/>
      <c r="IN96" s="1374" t="str">
        <f>IF(IL96=TRUE,"089879","-")</f>
        <v>-</v>
      </c>
      <c r="IO96" s="1374"/>
      <c r="IP96" s="1374"/>
      <c r="IQ96" s="1374"/>
      <c r="IR96" s="1374"/>
      <c r="IS96" s="1374"/>
      <c r="IT96" s="1374"/>
      <c r="IU96" s="1377" t="b">
        <v>0</v>
      </c>
      <c r="IV96" s="1378"/>
      <c r="IW96" s="47"/>
      <c r="IX96" s="728" t="s">
        <v>7</v>
      </c>
      <c r="IY96" s="731"/>
      <c r="IZ96" s="22"/>
      <c r="JA96" s="22"/>
      <c r="JB96" s="22"/>
      <c r="JC96" s="22"/>
      <c r="JD96" s="22"/>
      <c r="JE96" s="22"/>
      <c r="JF96" s="22"/>
      <c r="JG96" s="22"/>
      <c r="JH96" s="21"/>
      <c r="JI96" s="22"/>
      <c r="JJ96" s="22"/>
      <c r="JK96" s="22"/>
      <c r="JL96" s="22"/>
      <c r="JM96" s="22"/>
      <c r="JN96" s="22"/>
      <c r="JO96" s="22"/>
      <c r="JP96" s="22"/>
      <c r="JQ96" s="22"/>
      <c r="JR96" s="22"/>
      <c r="JS96" s="22"/>
      <c r="JT96" s="22"/>
      <c r="JU96" s="22"/>
      <c r="JV96" s="22"/>
      <c r="JW96" s="22"/>
      <c r="JX96" s="22"/>
      <c r="JY96" s="22"/>
      <c r="JZ96" s="22"/>
      <c r="KA96" s="22"/>
      <c r="KB96" s="22"/>
      <c r="KC96" s="22"/>
      <c r="KD96" s="22"/>
      <c r="KE96" s="22"/>
      <c r="KF96" s="22"/>
      <c r="KG96" s="22"/>
      <c r="KH96" s="22"/>
      <c r="KI96" s="22"/>
      <c r="KJ96" s="22"/>
      <c r="KK96" s="22"/>
      <c r="KL96" s="22"/>
      <c r="KM96" s="22"/>
      <c r="KN96" s="22"/>
      <c r="KO96" s="22"/>
      <c r="KP96" s="22"/>
      <c r="KQ96" s="22"/>
      <c r="KR96" s="22"/>
      <c r="KS96" s="22"/>
      <c r="KT96" s="22"/>
      <c r="KU96" s="22"/>
      <c r="KV96" s="22"/>
      <c r="KW96" s="22"/>
      <c r="KX96" s="22"/>
      <c r="KY96" s="22"/>
      <c r="KZ96" s="22"/>
      <c r="LA96" s="22"/>
      <c r="LB96" s="22"/>
      <c r="LC96" s="22"/>
      <c r="LD96" s="22"/>
      <c r="LE96" s="22"/>
      <c r="LF96" s="22"/>
      <c r="LG96" s="22"/>
      <c r="LH96" s="22"/>
      <c r="LI96" s="22"/>
      <c r="LJ96" s="23"/>
    </row>
    <row r="97" spans="2:322" ht="3.65" customHeight="1">
      <c r="B97" s="21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3"/>
      <c r="AP97" s="448" t="str">
        <f>MID(CN96,1,1)</f>
        <v>F</v>
      </c>
      <c r="AQ97" s="447"/>
      <c r="AR97" s="447"/>
      <c r="AS97" s="448" t="str">
        <f>IFERROR(MID(CY96,1,1),"")</f>
        <v>P</v>
      </c>
      <c r="AT97" s="447"/>
      <c r="AU97" s="447"/>
      <c r="AV97" s="448" t="str" cm="1">
        <f t="array" ref="AV97">IF(BR96="NW/MTZ 4000",_xlfn.IFS(AP80="10 - 65","D2",AP80="10 - 85","D1"),"")</f>
        <v/>
      </c>
      <c r="AW97" s="447"/>
      <c r="AX97" s="727"/>
      <c r="AY97" s="728"/>
      <c r="AZ97" s="47"/>
      <c r="BA97" s="1417"/>
      <c r="BB97" s="1418"/>
      <c r="BC97" s="1418"/>
      <c r="BD97" s="1423"/>
      <c r="BE97" s="1423"/>
      <c r="BF97" s="1424"/>
      <c r="BG97" s="967"/>
      <c r="BH97" s="968"/>
      <c r="BI97" s="968"/>
      <c r="BJ97" s="968"/>
      <c r="BK97" s="968"/>
      <c r="BL97" s="968"/>
      <c r="BM97" s="968"/>
      <c r="BN97" s="968"/>
      <c r="BO97" s="968"/>
      <c r="BP97" s="968"/>
      <c r="BQ97" s="969"/>
      <c r="BR97" s="967"/>
      <c r="BS97" s="968"/>
      <c r="BT97" s="968"/>
      <c r="BU97" s="968"/>
      <c r="BV97" s="968"/>
      <c r="BW97" s="968"/>
      <c r="BX97" s="968"/>
      <c r="BY97" s="968"/>
      <c r="BZ97" s="968"/>
      <c r="CA97" s="968"/>
      <c r="CB97" s="969"/>
      <c r="CC97" s="967"/>
      <c r="CD97" s="968"/>
      <c r="CE97" s="968"/>
      <c r="CF97" s="968"/>
      <c r="CG97" s="968"/>
      <c r="CH97" s="968"/>
      <c r="CI97" s="968"/>
      <c r="CJ97" s="968"/>
      <c r="CK97" s="968"/>
      <c r="CL97" s="968"/>
      <c r="CM97" s="969"/>
      <c r="CN97" s="967"/>
      <c r="CO97" s="968"/>
      <c r="CP97" s="968"/>
      <c r="CQ97" s="968"/>
      <c r="CR97" s="968"/>
      <c r="CS97" s="968"/>
      <c r="CT97" s="968"/>
      <c r="CU97" s="968"/>
      <c r="CV97" s="968"/>
      <c r="CW97" s="968"/>
      <c r="CX97" s="969"/>
      <c r="CY97" s="967"/>
      <c r="CZ97" s="968"/>
      <c r="DA97" s="968"/>
      <c r="DB97" s="968"/>
      <c r="DC97" s="968"/>
      <c r="DD97" s="968"/>
      <c r="DE97" s="968"/>
      <c r="DF97" s="968"/>
      <c r="DG97" s="968"/>
      <c r="DH97" s="968"/>
      <c r="DI97" s="969"/>
      <c r="DJ97" s="1202"/>
      <c r="DK97" s="1203"/>
      <c r="DL97" s="1203"/>
      <c r="DM97" s="1203"/>
      <c r="DN97" s="1203"/>
      <c r="DO97" s="1092"/>
      <c r="DP97" s="1092"/>
      <c r="DQ97" s="1092"/>
      <c r="DR97" s="1092"/>
      <c r="DS97" s="1092"/>
      <c r="DT97" s="1398"/>
      <c r="DU97" s="1382"/>
      <c r="DV97" s="1208"/>
      <c r="DW97" s="1208"/>
      <c r="DX97" s="1208"/>
      <c r="DY97" s="1208"/>
      <c r="DZ97" s="1208"/>
      <c r="EA97" s="1208"/>
      <c r="EB97" s="1208"/>
      <c r="EC97" s="1208"/>
      <c r="ED97" s="1208"/>
      <c r="EE97" s="1209"/>
      <c r="EF97" s="1372"/>
      <c r="EG97" s="1372"/>
      <c r="EH97" s="1375"/>
      <c r="EI97" s="1375"/>
      <c r="EJ97" s="1375"/>
      <c r="EK97" s="1375"/>
      <c r="EL97" s="1375"/>
      <c r="EM97" s="1375"/>
      <c r="EN97" s="1375"/>
      <c r="EO97" s="1379"/>
      <c r="EP97" s="1380"/>
      <c r="EQ97" s="1372"/>
      <c r="ER97" s="1372"/>
      <c r="ES97" s="1375"/>
      <c r="ET97" s="1375"/>
      <c r="EU97" s="1375"/>
      <c r="EV97" s="1375"/>
      <c r="EW97" s="1375"/>
      <c r="EX97" s="1375"/>
      <c r="EY97" s="1375"/>
      <c r="EZ97" s="1379"/>
      <c r="FA97" s="1380"/>
      <c r="FB97" s="1372"/>
      <c r="FC97" s="1372"/>
      <c r="FD97" s="1375"/>
      <c r="FE97" s="1375"/>
      <c r="FF97" s="1375"/>
      <c r="FG97" s="1375"/>
      <c r="FH97" s="1375"/>
      <c r="FI97" s="1375"/>
      <c r="FJ97" s="1375"/>
      <c r="FK97" s="1379"/>
      <c r="FL97" s="1380"/>
      <c r="FM97" s="1372"/>
      <c r="FN97" s="1372"/>
      <c r="FO97" s="1375"/>
      <c r="FP97" s="1375"/>
      <c r="FQ97" s="1375"/>
      <c r="FR97" s="1375"/>
      <c r="FS97" s="1375"/>
      <c r="FT97" s="1375"/>
      <c r="FU97" s="1375"/>
      <c r="FV97" s="1379"/>
      <c r="FW97" s="1380"/>
      <c r="FX97" s="1372"/>
      <c r="FY97" s="1372"/>
      <c r="FZ97" s="1375"/>
      <c r="GA97" s="1375"/>
      <c r="GB97" s="1375"/>
      <c r="GC97" s="1375"/>
      <c r="GD97" s="1375"/>
      <c r="GE97" s="1375"/>
      <c r="GF97" s="1375"/>
      <c r="GG97" s="1379"/>
      <c r="GH97" s="1380"/>
      <c r="GI97" s="1372"/>
      <c r="GJ97" s="1372"/>
      <c r="GK97" s="1375"/>
      <c r="GL97" s="1375"/>
      <c r="GM97" s="1375"/>
      <c r="GN97" s="1375"/>
      <c r="GO97" s="1375"/>
      <c r="GP97" s="1375"/>
      <c r="GQ97" s="1375"/>
      <c r="GR97" s="1379"/>
      <c r="GS97" s="1380"/>
      <c r="GT97" s="1372"/>
      <c r="GU97" s="1372"/>
      <c r="GV97" s="1375"/>
      <c r="GW97" s="1375"/>
      <c r="GX97" s="1375"/>
      <c r="GY97" s="1375"/>
      <c r="GZ97" s="1375"/>
      <c r="HA97" s="1375"/>
      <c r="HB97" s="1375"/>
      <c r="HC97" s="1379"/>
      <c r="HD97" s="1380"/>
      <c r="HE97" s="1372"/>
      <c r="HF97" s="1372"/>
      <c r="HG97" s="1375"/>
      <c r="HH97" s="1375"/>
      <c r="HI97" s="1375"/>
      <c r="HJ97" s="1375"/>
      <c r="HK97" s="1375"/>
      <c r="HL97" s="1375"/>
      <c r="HM97" s="1375"/>
      <c r="HN97" s="1379"/>
      <c r="HO97" s="1380"/>
      <c r="HP97" s="1372"/>
      <c r="HQ97" s="1372"/>
      <c r="HR97" s="1375"/>
      <c r="HS97" s="1375"/>
      <c r="HT97" s="1375"/>
      <c r="HU97" s="1375"/>
      <c r="HV97" s="1375"/>
      <c r="HW97" s="1375"/>
      <c r="HX97" s="1375"/>
      <c r="HY97" s="1379"/>
      <c r="HZ97" s="1380"/>
      <c r="IA97" s="1401"/>
      <c r="IB97" s="1401"/>
      <c r="IC97" s="1375"/>
      <c r="ID97" s="1375"/>
      <c r="IE97" s="1375"/>
      <c r="IF97" s="1375"/>
      <c r="IG97" s="1375"/>
      <c r="IH97" s="1375"/>
      <c r="II97" s="1375"/>
      <c r="IJ97" s="1379"/>
      <c r="IK97" s="1380"/>
      <c r="IL97" s="1401"/>
      <c r="IM97" s="1401"/>
      <c r="IN97" s="1375"/>
      <c r="IO97" s="1375"/>
      <c r="IP97" s="1375"/>
      <c r="IQ97" s="1375"/>
      <c r="IR97" s="1375"/>
      <c r="IS97" s="1375"/>
      <c r="IT97" s="1375"/>
      <c r="IU97" s="1379"/>
      <c r="IV97" s="1380"/>
      <c r="IW97" s="47"/>
      <c r="IX97" s="728"/>
      <c r="IY97" s="731"/>
      <c r="IZ97" s="22"/>
      <c r="JA97" s="22"/>
      <c r="JB97" s="22"/>
      <c r="JC97" s="22"/>
      <c r="JD97" s="22"/>
      <c r="JE97" s="22"/>
      <c r="JF97" s="22"/>
      <c r="JG97" s="22"/>
      <c r="JH97" s="21"/>
      <c r="JI97" s="22"/>
      <c r="JJ97" s="22"/>
      <c r="JK97" s="22"/>
      <c r="JL97" s="22"/>
      <c r="JM97" s="22"/>
      <c r="JN97" s="22"/>
      <c r="JO97" s="22"/>
      <c r="JP97" s="22"/>
      <c r="JQ97" s="22"/>
      <c r="JR97" s="22"/>
      <c r="JS97" s="22"/>
      <c r="JT97" s="22"/>
      <c r="JU97" s="22"/>
      <c r="JV97" s="22"/>
      <c r="JW97" s="22"/>
      <c r="JX97" s="22"/>
      <c r="JY97" s="22"/>
      <c r="JZ97" s="22"/>
      <c r="KA97" s="22"/>
      <c r="KB97" s="22"/>
      <c r="KC97" s="22"/>
      <c r="KD97" s="22"/>
      <c r="KE97" s="22"/>
      <c r="KF97" s="22"/>
      <c r="KG97" s="22"/>
      <c r="KH97" s="22"/>
      <c r="KI97" s="22"/>
      <c r="KJ97" s="22"/>
      <c r="KK97" s="22"/>
      <c r="KL97" s="22"/>
      <c r="KM97" s="22"/>
      <c r="KN97" s="22"/>
      <c r="KO97" s="22"/>
      <c r="KP97" s="22"/>
      <c r="KQ97" s="22"/>
      <c r="KR97" s="22"/>
      <c r="KS97" s="22"/>
      <c r="KT97" s="22"/>
      <c r="KU97" s="22"/>
      <c r="KV97" s="22"/>
      <c r="KW97" s="22"/>
      <c r="KX97" s="22"/>
      <c r="KY97" s="22"/>
      <c r="KZ97" s="22"/>
      <c r="LA97" s="22"/>
      <c r="LB97" s="22"/>
      <c r="LC97" s="22"/>
      <c r="LD97" s="22"/>
      <c r="LE97" s="22"/>
      <c r="LF97" s="22"/>
      <c r="LG97" s="22"/>
      <c r="LH97" s="22"/>
      <c r="LI97" s="22"/>
      <c r="LJ97" s="23"/>
    </row>
    <row r="98" spans="2:322" ht="3.65" customHeight="1">
      <c r="B98" s="21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3"/>
      <c r="AP98" s="448" t="str">
        <f>AP96&amp;AS96&amp;AV96&amp;AP97&amp;AS97&amp;$AP$43&amp;DU96&amp;AV97</f>
        <v>IMBVFPW3-</v>
      </c>
      <c r="AQ98" s="444"/>
      <c r="AR98" s="447"/>
      <c r="AS98" s="448" t="str">
        <f>IF(BR96="NW/MTZ 4000","NW","")</f>
        <v/>
      </c>
      <c r="AT98" s="447"/>
      <c r="AU98" s="447"/>
      <c r="AV98" s="448">
        <f>IFERROR(IF(AS98="NW",0,VLOOKUP(AP98,BD!$AD$6:$AY$62,21,FALSE)),0)</f>
        <v>4</v>
      </c>
      <c r="AW98" s="447"/>
      <c r="AX98" s="727"/>
      <c r="AY98" s="728"/>
      <c r="AZ98" s="47"/>
      <c r="BA98" s="1417"/>
      <c r="BB98" s="1418"/>
      <c r="BC98" s="1418"/>
      <c r="BD98" s="1423"/>
      <c r="BE98" s="1423"/>
      <c r="BF98" s="1424"/>
      <c r="BG98" s="967"/>
      <c r="BH98" s="968"/>
      <c r="BI98" s="968"/>
      <c r="BJ98" s="968"/>
      <c r="BK98" s="968"/>
      <c r="BL98" s="968"/>
      <c r="BM98" s="968"/>
      <c r="BN98" s="968"/>
      <c r="BO98" s="968"/>
      <c r="BP98" s="968"/>
      <c r="BQ98" s="969"/>
      <c r="BR98" s="967"/>
      <c r="BS98" s="968"/>
      <c r="BT98" s="968"/>
      <c r="BU98" s="968"/>
      <c r="BV98" s="968"/>
      <c r="BW98" s="968"/>
      <c r="BX98" s="968"/>
      <c r="BY98" s="968"/>
      <c r="BZ98" s="968"/>
      <c r="CA98" s="968"/>
      <c r="CB98" s="969"/>
      <c r="CC98" s="967"/>
      <c r="CD98" s="968"/>
      <c r="CE98" s="968"/>
      <c r="CF98" s="968"/>
      <c r="CG98" s="968"/>
      <c r="CH98" s="968"/>
      <c r="CI98" s="968"/>
      <c r="CJ98" s="968"/>
      <c r="CK98" s="968"/>
      <c r="CL98" s="968"/>
      <c r="CM98" s="969"/>
      <c r="CN98" s="967"/>
      <c r="CO98" s="968"/>
      <c r="CP98" s="968"/>
      <c r="CQ98" s="968"/>
      <c r="CR98" s="968"/>
      <c r="CS98" s="968"/>
      <c r="CT98" s="968"/>
      <c r="CU98" s="968"/>
      <c r="CV98" s="968"/>
      <c r="CW98" s="968"/>
      <c r="CX98" s="969"/>
      <c r="CY98" s="967"/>
      <c r="CZ98" s="968"/>
      <c r="DA98" s="968"/>
      <c r="DB98" s="968"/>
      <c r="DC98" s="968"/>
      <c r="DD98" s="968"/>
      <c r="DE98" s="968"/>
      <c r="DF98" s="968"/>
      <c r="DG98" s="968"/>
      <c r="DH98" s="968"/>
      <c r="DI98" s="969"/>
      <c r="DJ98" s="1202"/>
      <c r="DK98" s="1203"/>
      <c r="DL98" s="1203"/>
      <c r="DM98" s="1203"/>
      <c r="DN98" s="1203"/>
      <c r="DO98" s="1092"/>
      <c r="DP98" s="1092"/>
      <c r="DQ98" s="1092"/>
      <c r="DR98" s="1092"/>
      <c r="DS98" s="1092"/>
      <c r="DT98" s="1398"/>
      <c r="DU98" s="1382"/>
      <c r="DV98" s="1208"/>
      <c r="DW98" s="1208"/>
      <c r="DX98" s="1208"/>
      <c r="DY98" s="1208"/>
      <c r="DZ98" s="1208"/>
      <c r="EA98" s="1208"/>
      <c r="EB98" s="1208"/>
      <c r="EC98" s="1208"/>
      <c r="ED98" s="1208"/>
      <c r="EE98" s="1209"/>
      <c r="EF98" s="1372"/>
      <c r="EG98" s="1372"/>
      <c r="EH98" s="1375"/>
      <c r="EI98" s="1375"/>
      <c r="EJ98" s="1375"/>
      <c r="EK98" s="1375"/>
      <c r="EL98" s="1375"/>
      <c r="EM98" s="1375"/>
      <c r="EN98" s="1375"/>
      <c r="EO98" s="1379" t="b">
        <v>0</v>
      </c>
      <c r="EP98" s="1380"/>
      <c r="EQ98" s="1372"/>
      <c r="ER98" s="1372"/>
      <c r="ES98" s="1375"/>
      <c r="ET98" s="1375"/>
      <c r="EU98" s="1375"/>
      <c r="EV98" s="1375"/>
      <c r="EW98" s="1375"/>
      <c r="EX98" s="1375"/>
      <c r="EY98" s="1375"/>
      <c r="EZ98" s="1379" t="b">
        <v>0</v>
      </c>
      <c r="FA98" s="1380"/>
      <c r="FB98" s="1372"/>
      <c r="FC98" s="1372"/>
      <c r="FD98" s="1375"/>
      <c r="FE98" s="1375"/>
      <c r="FF98" s="1375"/>
      <c r="FG98" s="1375"/>
      <c r="FH98" s="1375"/>
      <c r="FI98" s="1375"/>
      <c r="FJ98" s="1375"/>
      <c r="FK98" s="1379" t="b">
        <v>0</v>
      </c>
      <c r="FL98" s="1380"/>
      <c r="FM98" s="1372"/>
      <c r="FN98" s="1372"/>
      <c r="FO98" s="1375"/>
      <c r="FP98" s="1375"/>
      <c r="FQ98" s="1375"/>
      <c r="FR98" s="1375"/>
      <c r="FS98" s="1375"/>
      <c r="FT98" s="1375"/>
      <c r="FU98" s="1375"/>
      <c r="FV98" s="1379" t="b">
        <v>0</v>
      </c>
      <c r="FW98" s="1380"/>
      <c r="FX98" s="1372"/>
      <c r="FY98" s="1372"/>
      <c r="FZ98" s="1375"/>
      <c r="GA98" s="1375"/>
      <c r="GB98" s="1375"/>
      <c r="GC98" s="1375"/>
      <c r="GD98" s="1375"/>
      <c r="GE98" s="1375"/>
      <c r="GF98" s="1375"/>
      <c r="GG98" s="1379" t="b">
        <v>0</v>
      </c>
      <c r="GH98" s="1380"/>
      <c r="GI98" s="1372"/>
      <c r="GJ98" s="1372"/>
      <c r="GK98" s="1375"/>
      <c r="GL98" s="1375"/>
      <c r="GM98" s="1375"/>
      <c r="GN98" s="1375"/>
      <c r="GO98" s="1375"/>
      <c r="GP98" s="1375"/>
      <c r="GQ98" s="1375"/>
      <c r="GR98" s="1379" t="b">
        <v>0</v>
      </c>
      <c r="GS98" s="1380"/>
      <c r="GT98" s="1372"/>
      <c r="GU98" s="1372"/>
      <c r="GV98" s="1375"/>
      <c r="GW98" s="1375"/>
      <c r="GX98" s="1375"/>
      <c r="GY98" s="1375"/>
      <c r="GZ98" s="1375"/>
      <c r="HA98" s="1375"/>
      <c r="HB98" s="1375"/>
      <c r="HC98" s="1379" t="b">
        <v>0</v>
      </c>
      <c r="HD98" s="1380"/>
      <c r="HE98" s="1372"/>
      <c r="HF98" s="1372"/>
      <c r="HG98" s="1375"/>
      <c r="HH98" s="1375"/>
      <c r="HI98" s="1375"/>
      <c r="HJ98" s="1375"/>
      <c r="HK98" s="1375"/>
      <c r="HL98" s="1375"/>
      <c r="HM98" s="1375"/>
      <c r="HN98" s="1379" t="b">
        <v>0</v>
      </c>
      <c r="HO98" s="1380"/>
      <c r="HP98" s="1372"/>
      <c r="HQ98" s="1372"/>
      <c r="HR98" s="1375"/>
      <c r="HS98" s="1375"/>
      <c r="HT98" s="1375"/>
      <c r="HU98" s="1375"/>
      <c r="HV98" s="1375"/>
      <c r="HW98" s="1375"/>
      <c r="HX98" s="1375"/>
      <c r="HY98" s="1379"/>
      <c r="HZ98" s="1380"/>
      <c r="IA98" s="1401"/>
      <c r="IB98" s="1401"/>
      <c r="IC98" s="1375"/>
      <c r="ID98" s="1375"/>
      <c r="IE98" s="1375"/>
      <c r="IF98" s="1375"/>
      <c r="IG98" s="1375"/>
      <c r="IH98" s="1375"/>
      <c r="II98" s="1375"/>
      <c r="IJ98" s="1379" t="b">
        <v>0</v>
      </c>
      <c r="IK98" s="1380"/>
      <c r="IL98" s="1401"/>
      <c r="IM98" s="1401"/>
      <c r="IN98" s="1375"/>
      <c r="IO98" s="1375"/>
      <c r="IP98" s="1375"/>
      <c r="IQ98" s="1375"/>
      <c r="IR98" s="1375"/>
      <c r="IS98" s="1375"/>
      <c r="IT98" s="1375"/>
      <c r="IU98" s="1379" t="b">
        <v>0</v>
      </c>
      <c r="IV98" s="1380"/>
      <c r="IW98" s="47"/>
      <c r="IX98" s="728"/>
      <c r="IY98" s="731"/>
      <c r="IZ98" s="22"/>
      <c r="JA98" s="22"/>
      <c r="JB98" s="22"/>
      <c r="JC98" s="22"/>
      <c r="JD98" s="22"/>
      <c r="JE98" s="22"/>
      <c r="JF98" s="22"/>
      <c r="JG98" s="22"/>
      <c r="JH98" s="21"/>
      <c r="JI98" s="22"/>
      <c r="JJ98" s="22"/>
      <c r="JK98" s="22"/>
      <c r="JL98" s="22"/>
      <c r="JM98" s="22"/>
      <c r="JN98" s="22"/>
      <c r="JO98" s="22"/>
      <c r="JP98" s="22"/>
      <c r="JQ98" s="22"/>
      <c r="JR98" s="22"/>
      <c r="JS98" s="22"/>
      <c r="JT98" s="22"/>
      <c r="JU98" s="22"/>
      <c r="JV98" s="22"/>
      <c r="JW98" s="22"/>
      <c r="JX98" s="22"/>
      <c r="JY98" s="22"/>
      <c r="JZ98" s="22"/>
      <c r="KA98" s="22"/>
      <c r="KB98" s="22"/>
      <c r="KC98" s="22"/>
      <c r="KD98" s="22"/>
      <c r="KE98" s="22"/>
      <c r="KF98" s="22"/>
      <c r="KG98" s="22"/>
      <c r="KH98" s="22"/>
      <c r="KI98" s="22"/>
      <c r="KJ98" s="22"/>
      <c r="KK98" s="22"/>
      <c r="KL98" s="22"/>
      <c r="KM98" s="22"/>
      <c r="KN98" s="22"/>
      <c r="KO98" s="22"/>
      <c r="KP98" s="22"/>
      <c r="KQ98" s="22"/>
      <c r="KR98" s="22"/>
      <c r="KS98" s="22"/>
      <c r="KT98" s="22"/>
      <c r="KU98" s="22"/>
      <c r="KV98" s="22"/>
      <c r="KW98" s="22"/>
      <c r="KX98" s="22"/>
      <c r="KY98" s="22"/>
      <c r="KZ98" s="22"/>
      <c r="LA98" s="22"/>
      <c r="LB98" s="22"/>
      <c r="LC98" s="22"/>
      <c r="LD98" s="22"/>
      <c r="LE98" s="22"/>
      <c r="LF98" s="22"/>
      <c r="LG98" s="22"/>
      <c r="LH98" s="22"/>
      <c r="LI98" s="22"/>
      <c r="LJ98" s="23"/>
    </row>
    <row r="99" spans="2:322" ht="3.65" customHeight="1">
      <c r="B99" s="21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3"/>
      <c r="AP99" s="450"/>
      <c r="AQ99" s="447"/>
      <c r="AR99" s="447"/>
      <c r="AS99" s="447"/>
      <c r="AT99" s="447"/>
      <c r="AU99" s="447"/>
      <c r="AV99" s="447"/>
      <c r="AW99" s="447"/>
      <c r="AX99" s="727"/>
      <c r="AY99" s="728"/>
      <c r="AZ99" s="47"/>
      <c r="BA99" s="1417"/>
      <c r="BB99" s="1418"/>
      <c r="BC99" s="1418"/>
      <c r="BD99" s="1423"/>
      <c r="BE99" s="1423"/>
      <c r="BF99" s="1424"/>
      <c r="BG99" s="967"/>
      <c r="BH99" s="968"/>
      <c r="BI99" s="968"/>
      <c r="BJ99" s="968"/>
      <c r="BK99" s="968"/>
      <c r="BL99" s="968"/>
      <c r="BM99" s="968"/>
      <c r="BN99" s="968"/>
      <c r="BO99" s="968"/>
      <c r="BP99" s="968"/>
      <c r="BQ99" s="969"/>
      <c r="BR99" s="967"/>
      <c r="BS99" s="968"/>
      <c r="BT99" s="968"/>
      <c r="BU99" s="968"/>
      <c r="BV99" s="968"/>
      <c r="BW99" s="968"/>
      <c r="BX99" s="968"/>
      <c r="BY99" s="968"/>
      <c r="BZ99" s="968"/>
      <c r="CA99" s="968"/>
      <c r="CB99" s="969"/>
      <c r="CC99" s="967"/>
      <c r="CD99" s="968"/>
      <c r="CE99" s="968"/>
      <c r="CF99" s="968"/>
      <c r="CG99" s="968"/>
      <c r="CH99" s="968"/>
      <c r="CI99" s="968"/>
      <c r="CJ99" s="968"/>
      <c r="CK99" s="968"/>
      <c r="CL99" s="968"/>
      <c r="CM99" s="969"/>
      <c r="CN99" s="967"/>
      <c r="CO99" s="968"/>
      <c r="CP99" s="968"/>
      <c r="CQ99" s="968"/>
      <c r="CR99" s="968"/>
      <c r="CS99" s="968"/>
      <c r="CT99" s="968"/>
      <c r="CU99" s="968"/>
      <c r="CV99" s="968"/>
      <c r="CW99" s="968"/>
      <c r="CX99" s="969"/>
      <c r="CY99" s="967"/>
      <c r="CZ99" s="968"/>
      <c r="DA99" s="968"/>
      <c r="DB99" s="968"/>
      <c r="DC99" s="968"/>
      <c r="DD99" s="968"/>
      <c r="DE99" s="968"/>
      <c r="DF99" s="968"/>
      <c r="DG99" s="968"/>
      <c r="DH99" s="968"/>
      <c r="DI99" s="969"/>
      <c r="DJ99" s="1202"/>
      <c r="DK99" s="1203"/>
      <c r="DL99" s="1203"/>
      <c r="DM99" s="1203"/>
      <c r="DN99" s="1203"/>
      <c r="DO99" s="1092"/>
      <c r="DP99" s="1092"/>
      <c r="DQ99" s="1092"/>
      <c r="DR99" s="1092"/>
      <c r="DS99" s="1092"/>
      <c r="DT99" s="1398"/>
      <c r="DU99" s="1382"/>
      <c r="DV99" s="1208"/>
      <c r="DW99" s="1208"/>
      <c r="DX99" s="1208"/>
      <c r="DY99" s="1208"/>
      <c r="DZ99" s="1208"/>
      <c r="EA99" s="1208"/>
      <c r="EB99" s="1208"/>
      <c r="EC99" s="1208"/>
      <c r="ED99" s="1208"/>
      <c r="EE99" s="1209"/>
      <c r="EF99" s="1372"/>
      <c r="EG99" s="1372"/>
      <c r="EH99" s="1375"/>
      <c r="EI99" s="1375"/>
      <c r="EJ99" s="1375"/>
      <c r="EK99" s="1375"/>
      <c r="EL99" s="1375"/>
      <c r="EM99" s="1375"/>
      <c r="EN99" s="1375"/>
      <c r="EO99" s="1379"/>
      <c r="EP99" s="1380"/>
      <c r="EQ99" s="1372"/>
      <c r="ER99" s="1372"/>
      <c r="ES99" s="1375"/>
      <c r="ET99" s="1375"/>
      <c r="EU99" s="1375"/>
      <c r="EV99" s="1375"/>
      <c r="EW99" s="1375"/>
      <c r="EX99" s="1375"/>
      <c r="EY99" s="1375"/>
      <c r="EZ99" s="1379"/>
      <c r="FA99" s="1380"/>
      <c r="FB99" s="1372"/>
      <c r="FC99" s="1372"/>
      <c r="FD99" s="1375"/>
      <c r="FE99" s="1375"/>
      <c r="FF99" s="1375"/>
      <c r="FG99" s="1375"/>
      <c r="FH99" s="1375"/>
      <c r="FI99" s="1375"/>
      <c r="FJ99" s="1375"/>
      <c r="FK99" s="1379"/>
      <c r="FL99" s="1380"/>
      <c r="FM99" s="1372"/>
      <c r="FN99" s="1372"/>
      <c r="FO99" s="1375"/>
      <c r="FP99" s="1375"/>
      <c r="FQ99" s="1375"/>
      <c r="FR99" s="1375"/>
      <c r="FS99" s="1375"/>
      <c r="FT99" s="1375"/>
      <c r="FU99" s="1375"/>
      <c r="FV99" s="1379"/>
      <c r="FW99" s="1380"/>
      <c r="FX99" s="1372"/>
      <c r="FY99" s="1372"/>
      <c r="FZ99" s="1375"/>
      <c r="GA99" s="1375"/>
      <c r="GB99" s="1375"/>
      <c r="GC99" s="1375"/>
      <c r="GD99" s="1375"/>
      <c r="GE99" s="1375"/>
      <c r="GF99" s="1375"/>
      <c r="GG99" s="1379"/>
      <c r="GH99" s="1380"/>
      <c r="GI99" s="1372"/>
      <c r="GJ99" s="1372"/>
      <c r="GK99" s="1375"/>
      <c r="GL99" s="1375"/>
      <c r="GM99" s="1375"/>
      <c r="GN99" s="1375"/>
      <c r="GO99" s="1375"/>
      <c r="GP99" s="1375"/>
      <c r="GQ99" s="1375"/>
      <c r="GR99" s="1379"/>
      <c r="GS99" s="1380"/>
      <c r="GT99" s="1372"/>
      <c r="GU99" s="1372"/>
      <c r="GV99" s="1375"/>
      <c r="GW99" s="1375"/>
      <c r="GX99" s="1375"/>
      <c r="GY99" s="1375"/>
      <c r="GZ99" s="1375"/>
      <c r="HA99" s="1375"/>
      <c r="HB99" s="1375"/>
      <c r="HC99" s="1379"/>
      <c r="HD99" s="1380"/>
      <c r="HE99" s="1372"/>
      <c r="HF99" s="1372"/>
      <c r="HG99" s="1375"/>
      <c r="HH99" s="1375"/>
      <c r="HI99" s="1375"/>
      <c r="HJ99" s="1375"/>
      <c r="HK99" s="1375"/>
      <c r="HL99" s="1375"/>
      <c r="HM99" s="1375"/>
      <c r="HN99" s="1379"/>
      <c r="HO99" s="1380"/>
      <c r="HP99" s="1372"/>
      <c r="HQ99" s="1372"/>
      <c r="HR99" s="1375"/>
      <c r="HS99" s="1375"/>
      <c r="HT99" s="1375"/>
      <c r="HU99" s="1375"/>
      <c r="HV99" s="1375"/>
      <c r="HW99" s="1375"/>
      <c r="HX99" s="1375"/>
      <c r="HY99" s="1379"/>
      <c r="HZ99" s="1380"/>
      <c r="IA99" s="1401"/>
      <c r="IB99" s="1401"/>
      <c r="IC99" s="1375"/>
      <c r="ID99" s="1375"/>
      <c r="IE99" s="1375"/>
      <c r="IF99" s="1375"/>
      <c r="IG99" s="1375"/>
      <c r="IH99" s="1375"/>
      <c r="II99" s="1375"/>
      <c r="IJ99" s="1379"/>
      <c r="IK99" s="1380"/>
      <c r="IL99" s="1401"/>
      <c r="IM99" s="1401"/>
      <c r="IN99" s="1375"/>
      <c r="IO99" s="1375"/>
      <c r="IP99" s="1375"/>
      <c r="IQ99" s="1375"/>
      <c r="IR99" s="1375"/>
      <c r="IS99" s="1375"/>
      <c r="IT99" s="1375"/>
      <c r="IU99" s="1379"/>
      <c r="IV99" s="1380"/>
      <c r="IW99" s="47"/>
      <c r="IX99" s="728"/>
      <c r="IY99" s="731"/>
      <c r="IZ99" s="22"/>
      <c r="JA99" s="22"/>
      <c r="JB99" s="22"/>
      <c r="JC99" s="22"/>
      <c r="JD99" s="22"/>
      <c r="JE99" s="22"/>
      <c r="JF99" s="22"/>
      <c r="JG99" s="22"/>
      <c r="JH99" s="21"/>
      <c r="JI99" s="22"/>
      <c r="JJ99" s="22"/>
      <c r="JK99" s="22"/>
      <c r="JL99" s="22"/>
      <c r="JM99" s="22"/>
      <c r="JN99" s="22"/>
      <c r="JO99" s="22"/>
      <c r="JP99" s="22"/>
      <c r="JQ99" s="22"/>
      <c r="JR99" s="22"/>
      <c r="JS99" s="22"/>
      <c r="JT99" s="22"/>
      <c r="JU99" s="22"/>
      <c r="JV99" s="22"/>
      <c r="JW99" s="22"/>
      <c r="JX99" s="22"/>
      <c r="JY99" s="22"/>
      <c r="JZ99" s="22"/>
      <c r="KA99" s="22"/>
      <c r="KB99" s="22"/>
      <c r="KC99" s="22"/>
      <c r="KD99" s="22"/>
      <c r="KE99" s="22"/>
      <c r="KF99" s="22"/>
      <c r="KG99" s="22"/>
      <c r="KH99" s="22"/>
      <c r="KI99" s="22"/>
      <c r="KJ99" s="22"/>
      <c r="KK99" s="22"/>
      <c r="KL99" s="22"/>
      <c r="KM99" s="22"/>
      <c r="KN99" s="22"/>
      <c r="KO99" s="22"/>
      <c r="KP99" s="22"/>
      <c r="KQ99" s="22"/>
      <c r="KR99" s="22"/>
      <c r="KS99" s="22"/>
      <c r="KT99" s="22"/>
      <c r="KU99" s="22"/>
      <c r="KV99" s="22"/>
      <c r="KW99" s="22"/>
      <c r="KX99" s="22"/>
      <c r="KY99" s="22"/>
      <c r="KZ99" s="22"/>
      <c r="LA99" s="22"/>
      <c r="LB99" s="22"/>
      <c r="LC99" s="22"/>
      <c r="LD99" s="22"/>
      <c r="LE99" s="22"/>
      <c r="LF99" s="22"/>
      <c r="LG99" s="22"/>
      <c r="LH99" s="22"/>
      <c r="LI99" s="22"/>
      <c r="LJ99" s="23"/>
    </row>
    <row r="100" spans="2:322" ht="3.65" customHeight="1">
      <c r="B100" s="21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3"/>
      <c r="AP100" s="450"/>
      <c r="AQ100" s="447"/>
      <c r="AR100" s="447"/>
      <c r="AS100" s="447"/>
      <c r="AT100" s="447"/>
      <c r="AU100" s="447"/>
      <c r="AV100" s="447"/>
      <c r="AW100" s="447"/>
      <c r="AX100" s="727"/>
      <c r="AY100" s="728"/>
      <c r="AZ100" s="47"/>
      <c r="BA100" s="1419"/>
      <c r="BB100" s="1420"/>
      <c r="BC100" s="1420"/>
      <c r="BD100" s="1425"/>
      <c r="BE100" s="1425"/>
      <c r="BF100" s="1426"/>
      <c r="BG100" s="970"/>
      <c r="BH100" s="971"/>
      <c r="BI100" s="971"/>
      <c r="BJ100" s="971"/>
      <c r="BK100" s="971"/>
      <c r="BL100" s="971"/>
      <c r="BM100" s="971"/>
      <c r="BN100" s="971"/>
      <c r="BO100" s="971"/>
      <c r="BP100" s="971"/>
      <c r="BQ100" s="972"/>
      <c r="BR100" s="970"/>
      <c r="BS100" s="971"/>
      <c r="BT100" s="971"/>
      <c r="BU100" s="971"/>
      <c r="BV100" s="971"/>
      <c r="BW100" s="971"/>
      <c r="BX100" s="971"/>
      <c r="BY100" s="971"/>
      <c r="BZ100" s="971"/>
      <c r="CA100" s="971"/>
      <c r="CB100" s="972"/>
      <c r="CC100" s="970"/>
      <c r="CD100" s="971"/>
      <c r="CE100" s="971"/>
      <c r="CF100" s="971"/>
      <c r="CG100" s="971"/>
      <c r="CH100" s="971"/>
      <c r="CI100" s="971"/>
      <c r="CJ100" s="971"/>
      <c r="CK100" s="971"/>
      <c r="CL100" s="971"/>
      <c r="CM100" s="972"/>
      <c r="CN100" s="970"/>
      <c r="CO100" s="971"/>
      <c r="CP100" s="971"/>
      <c r="CQ100" s="971"/>
      <c r="CR100" s="971"/>
      <c r="CS100" s="971"/>
      <c r="CT100" s="971"/>
      <c r="CU100" s="971"/>
      <c r="CV100" s="971"/>
      <c r="CW100" s="971"/>
      <c r="CX100" s="972"/>
      <c r="CY100" s="970"/>
      <c r="CZ100" s="971"/>
      <c r="DA100" s="971"/>
      <c r="DB100" s="971"/>
      <c r="DC100" s="971"/>
      <c r="DD100" s="971"/>
      <c r="DE100" s="971"/>
      <c r="DF100" s="971"/>
      <c r="DG100" s="971"/>
      <c r="DH100" s="971"/>
      <c r="DI100" s="972"/>
      <c r="DJ100" s="1204"/>
      <c r="DK100" s="1205"/>
      <c r="DL100" s="1205"/>
      <c r="DM100" s="1205"/>
      <c r="DN100" s="1205"/>
      <c r="DO100" s="1341"/>
      <c r="DP100" s="1341"/>
      <c r="DQ100" s="1341"/>
      <c r="DR100" s="1341"/>
      <c r="DS100" s="1341"/>
      <c r="DT100" s="1399"/>
      <c r="DU100" s="1383"/>
      <c r="DV100" s="1210"/>
      <c r="DW100" s="1210"/>
      <c r="DX100" s="1210"/>
      <c r="DY100" s="1210"/>
      <c r="DZ100" s="1210"/>
      <c r="EA100" s="1210"/>
      <c r="EB100" s="1210"/>
      <c r="EC100" s="1210"/>
      <c r="ED100" s="1210"/>
      <c r="EE100" s="1211"/>
      <c r="EF100" s="1373"/>
      <c r="EG100" s="1373"/>
      <c r="EH100" s="1376"/>
      <c r="EI100" s="1376"/>
      <c r="EJ100" s="1376"/>
      <c r="EK100" s="1376"/>
      <c r="EL100" s="1376"/>
      <c r="EM100" s="1376"/>
      <c r="EN100" s="1376"/>
      <c r="EO100" s="534"/>
      <c r="EP100" s="535"/>
      <c r="EQ100" s="1373"/>
      <c r="ER100" s="1373"/>
      <c r="ES100" s="1376"/>
      <c r="ET100" s="1376"/>
      <c r="EU100" s="1376"/>
      <c r="EV100" s="1376"/>
      <c r="EW100" s="1376"/>
      <c r="EX100" s="1376"/>
      <c r="EY100" s="1376"/>
      <c r="EZ100" s="534"/>
      <c r="FA100" s="535"/>
      <c r="FB100" s="1373"/>
      <c r="FC100" s="1373"/>
      <c r="FD100" s="1376"/>
      <c r="FE100" s="1376"/>
      <c r="FF100" s="1376"/>
      <c r="FG100" s="1376"/>
      <c r="FH100" s="1376"/>
      <c r="FI100" s="1376"/>
      <c r="FJ100" s="1376"/>
      <c r="FK100" s="534"/>
      <c r="FL100" s="535"/>
      <c r="FM100" s="1373"/>
      <c r="FN100" s="1373"/>
      <c r="FO100" s="1376"/>
      <c r="FP100" s="1376"/>
      <c r="FQ100" s="1376"/>
      <c r="FR100" s="1376"/>
      <c r="FS100" s="1376"/>
      <c r="FT100" s="1376"/>
      <c r="FU100" s="1376"/>
      <c r="FV100" s="534"/>
      <c r="FW100" s="535"/>
      <c r="FX100" s="1373"/>
      <c r="FY100" s="1373"/>
      <c r="FZ100" s="1376"/>
      <c r="GA100" s="1376"/>
      <c r="GB100" s="1376"/>
      <c r="GC100" s="1376"/>
      <c r="GD100" s="1376"/>
      <c r="GE100" s="1376"/>
      <c r="GF100" s="1376"/>
      <c r="GG100" s="534"/>
      <c r="GH100" s="535"/>
      <c r="GI100" s="1373"/>
      <c r="GJ100" s="1373"/>
      <c r="GK100" s="1376"/>
      <c r="GL100" s="1376"/>
      <c r="GM100" s="1376"/>
      <c r="GN100" s="1376"/>
      <c r="GO100" s="1376"/>
      <c r="GP100" s="1376"/>
      <c r="GQ100" s="1376"/>
      <c r="GR100" s="534"/>
      <c r="GS100" s="535"/>
      <c r="GT100" s="1373"/>
      <c r="GU100" s="1373"/>
      <c r="GV100" s="1376"/>
      <c r="GW100" s="1376"/>
      <c r="GX100" s="1376"/>
      <c r="GY100" s="1376"/>
      <c r="GZ100" s="1376"/>
      <c r="HA100" s="1376"/>
      <c r="HB100" s="1376"/>
      <c r="HC100" s="534"/>
      <c r="HD100" s="535"/>
      <c r="HE100" s="1373"/>
      <c r="HF100" s="1373"/>
      <c r="HG100" s="1376"/>
      <c r="HH100" s="1376"/>
      <c r="HI100" s="1376"/>
      <c r="HJ100" s="1376"/>
      <c r="HK100" s="1376"/>
      <c r="HL100" s="1376"/>
      <c r="HM100" s="1376"/>
      <c r="HN100" s="534"/>
      <c r="HO100" s="535"/>
      <c r="HP100" s="1373"/>
      <c r="HQ100" s="1373"/>
      <c r="HR100" s="1376"/>
      <c r="HS100" s="1376"/>
      <c r="HT100" s="1376"/>
      <c r="HU100" s="1376"/>
      <c r="HV100" s="1376"/>
      <c r="HW100" s="1376"/>
      <c r="HX100" s="1376"/>
      <c r="HY100" s="534"/>
      <c r="HZ100" s="535"/>
      <c r="IA100" s="1402"/>
      <c r="IB100" s="1402"/>
      <c r="IC100" s="1376"/>
      <c r="ID100" s="1376"/>
      <c r="IE100" s="1376"/>
      <c r="IF100" s="1376"/>
      <c r="IG100" s="1376"/>
      <c r="IH100" s="1376"/>
      <c r="II100" s="1376"/>
      <c r="IJ100" s="534"/>
      <c r="IK100" s="535"/>
      <c r="IL100" s="1402"/>
      <c r="IM100" s="1402"/>
      <c r="IN100" s="1376"/>
      <c r="IO100" s="1376"/>
      <c r="IP100" s="1376"/>
      <c r="IQ100" s="1376"/>
      <c r="IR100" s="1376"/>
      <c r="IS100" s="1376"/>
      <c r="IT100" s="1376"/>
      <c r="IU100" s="534"/>
      <c r="IV100" s="535"/>
      <c r="IW100" s="47"/>
      <c r="IX100" s="728"/>
      <c r="IY100" s="731"/>
      <c r="IZ100" s="22"/>
      <c r="JA100" s="22"/>
      <c r="JB100" s="22"/>
      <c r="JC100" s="22"/>
      <c r="JD100" s="22"/>
      <c r="JE100" s="22"/>
      <c r="JF100" s="22"/>
      <c r="JG100" s="22"/>
      <c r="JH100" s="21"/>
      <c r="JI100" s="22"/>
      <c r="JJ100" s="22"/>
      <c r="JK100" s="22"/>
      <c r="JL100" s="22"/>
      <c r="JM100" s="22"/>
      <c r="JN100" s="22"/>
      <c r="JO100" s="22"/>
      <c r="JP100" s="22"/>
      <c r="JQ100" s="22"/>
      <c r="JR100" s="22"/>
      <c r="JS100" s="22"/>
      <c r="JT100" s="22"/>
      <c r="JU100" s="22"/>
      <c r="JV100" s="22"/>
      <c r="JW100" s="22"/>
      <c r="JX100" s="22"/>
      <c r="JY100" s="22"/>
      <c r="JZ100" s="22"/>
      <c r="KA100" s="22"/>
      <c r="KB100" s="22"/>
      <c r="KC100" s="22"/>
      <c r="KD100" s="22"/>
      <c r="KE100" s="22"/>
      <c r="KF100" s="22"/>
      <c r="KG100" s="22"/>
      <c r="KH100" s="22"/>
      <c r="KI100" s="22"/>
      <c r="KJ100" s="22"/>
      <c r="KK100" s="22"/>
      <c r="KL100" s="22"/>
      <c r="KM100" s="22"/>
      <c r="KN100" s="22"/>
      <c r="KO100" s="22"/>
      <c r="KP100" s="22"/>
      <c r="KQ100" s="22"/>
      <c r="KR100" s="22"/>
      <c r="KS100" s="22"/>
      <c r="KT100" s="22"/>
      <c r="KU100" s="22"/>
      <c r="KV100" s="22"/>
      <c r="KW100" s="22"/>
      <c r="KX100" s="22"/>
      <c r="KY100" s="22"/>
      <c r="KZ100" s="22"/>
      <c r="LA100" s="22"/>
      <c r="LB100" s="22"/>
      <c r="LC100" s="22"/>
      <c r="LD100" s="22"/>
      <c r="LE100" s="22"/>
      <c r="LF100" s="22"/>
      <c r="LG100" s="22"/>
      <c r="LH100" s="22"/>
      <c r="LI100" s="22"/>
      <c r="LJ100" s="23"/>
    </row>
    <row r="101" spans="2:322" ht="3.65" customHeight="1">
      <c r="B101" s="21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3"/>
      <c r="AP101" s="448" t="str">
        <f>MID(BG101,1,1)</f>
        <v/>
      </c>
      <c r="AQ101" s="447"/>
      <c r="AR101" s="444"/>
      <c r="AS101" s="448" t="str">
        <f>IFERROR(_xlfn.IFS(BR101="Mini Breaker","MB",BR101="GoPact","GP",BR101="EZC 100","EZ1",BR101="EZC 250","EZ2",BR101="CVS/NSX 250","CV2",BR101="CVS/NSX/EZC 630","CV6",BR101="NS 1600","NS1",BR101="NW/MTZ 4000","NW4",BR101="Conmutador PEQ.","CP",BR101="Conmutador MED.","CM",BR101="Conmutador GRA.","CG",BR101="Contactores","CK"),"")</f>
        <v/>
      </c>
      <c r="AT101" s="444"/>
      <c r="AU101" s="447"/>
      <c r="AV101" s="448" t="str">
        <f>IFERROR(_xlfn.IFS(CC101="Horizontal","H",CC101="Horizontal COMPUESTA","HC",CC101="Vertical","V",CC101="Vertical Compacta","VC",CC101="Vertical Extendida","VE"),"")</f>
        <v/>
      </c>
      <c r="AW101" s="447"/>
      <c r="AX101" s="727"/>
      <c r="AY101" s="728"/>
      <c r="AZ101" s="728" t="e" vm="3">
        <v>#VALUE!</v>
      </c>
      <c r="BA101" s="1403" t="s">
        <v>992</v>
      </c>
      <c r="BB101" s="1404"/>
      <c r="BC101" s="1404"/>
      <c r="BD101" s="1409">
        <v>9</v>
      </c>
      <c r="BE101" s="1409"/>
      <c r="BF101" s="1410"/>
      <c r="BG101" s="955"/>
      <c r="BH101" s="939"/>
      <c r="BI101" s="939"/>
      <c r="BJ101" s="939"/>
      <c r="BK101" s="939"/>
      <c r="BL101" s="939"/>
      <c r="BM101" s="939"/>
      <c r="BN101" s="939"/>
      <c r="BO101" s="939"/>
      <c r="BP101" s="939"/>
      <c r="BQ101" s="940"/>
      <c r="BR101" s="955"/>
      <c r="BS101" s="939"/>
      <c r="BT101" s="939"/>
      <c r="BU101" s="939"/>
      <c r="BV101" s="939"/>
      <c r="BW101" s="939"/>
      <c r="BX101" s="939"/>
      <c r="BY101" s="939"/>
      <c r="BZ101" s="939"/>
      <c r="CA101" s="939"/>
      <c r="CB101" s="940"/>
      <c r="CC101" s="955"/>
      <c r="CD101" s="939"/>
      <c r="CE101" s="939"/>
      <c r="CF101" s="939"/>
      <c r="CG101" s="939"/>
      <c r="CH101" s="939"/>
      <c r="CI101" s="939"/>
      <c r="CJ101" s="939"/>
      <c r="CK101" s="939"/>
      <c r="CL101" s="939"/>
      <c r="CM101" s="940"/>
      <c r="CN101" s="955"/>
      <c r="CO101" s="939"/>
      <c r="CP101" s="939"/>
      <c r="CQ101" s="939"/>
      <c r="CR101" s="939"/>
      <c r="CS101" s="939"/>
      <c r="CT101" s="939"/>
      <c r="CU101" s="939"/>
      <c r="CV101" s="939"/>
      <c r="CW101" s="939"/>
      <c r="CX101" s="940"/>
      <c r="CY101" s="955"/>
      <c r="CZ101" s="939"/>
      <c r="DA101" s="939"/>
      <c r="DB101" s="939"/>
      <c r="DC101" s="939"/>
      <c r="DD101" s="939"/>
      <c r="DE101" s="939"/>
      <c r="DF101" s="939"/>
      <c r="DG101" s="939"/>
      <c r="DH101" s="939"/>
      <c r="DI101" s="940"/>
      <c r="DJ101" s="1188" t="s">
        <v>1010</v>
      </c>
      <c r="DK101" s="1189"/>
      <c r="DL101" s="1189"/>
      <c r="DM101" s="1189"/>
      <c r="DN101" s="1189"/>
      <c r="DO101" s="1070">
        <v>1</v>
      </c>
      <c r="DP101" s="1070"/>
      <c r="DQ101" s="1070"/>
      <c r="DR101" s="1070"/>
      <c r="DS101" s="1070"/>
      <c r="DT101" s="1071"/>
      <c r="DU101" s="1358" t="s">
        <v>162</v>
      </c>
      <c r="DV101" s="1167"/>
      <c r="DW101" s="1167"/>
      <c r="DX101" s="1167"/>
      <c r="DY101" s="1167"/>
      <c r="DZ101" s="1167"/>
      <c r="EA101" s="1167"/>
      <c r="EB101" s="1167"/>
      <c r="EC101" s="1167"/>
      <c r="ED101" s="1167"/>
      <c r="EE101" s="1168"/>
      <c r="EF101" s="1361"/>
      <c r="EG101" s="1361"/>
      <c r="EH101" s="1364" t="s">
        <v>162</v>
      </c>
      <c r="EI101" s="1364"/>
      <c r="EJ101" s="1364"/>
      <c r="EK101" s="1364"/>
      <c r="EL101" s="1364"/>
      <c r="EM101" s="1364"/>
      <c r="EN101" s="1364"/>
      <c r="EO101" s="1367" t="b">
        <v>0</v>
      </c>
      <c r="EP101" s="1368"/>
      <c r="EQ101" s="1361"/>
      <c r="ER101" s="1361"/>
      <c r="ES101" s="1364" t="s">
        <v>162</v>
      </c>
      <c r="ET101" s="1364"/>
      <c r="EU101" s="1364"/>
      <c r="EV101" s="1364"/>
      <c r="EW101" s="1364"/>
      <c r="EX101" s="1364"/>
      <c r="EY101" s="1364"/>
      <c r="EZ101" s="1367" t="b">
        <v>0</v>
      </c>
      <c r="FA101" s="1368"/>
      <c r="FB101" s="1361"/>
      <c r="FC101" s="1361"/>
      <c r="FD101" s="1364" t="s">
        <v>162</v>
      </c>
      <c r="FE101" s="1364"/>
      <c r="FF101" s="1364"/>
      <c r="FG101" s="1364"/>
      <c r="FH101" s="1364"/>
      <c r="FI101" s="1364"/>
      <c r="FJ101" s="1364"/>
      <c r="FK101" s="1367" t="b">
        <v>0</v>
      </c>
      <c r="FL101" s="1368"/>
      <c r="FM101" s="1361"/>
      <c r="FN101" s="1361"/>
      <c r="FO101" s="1364" t="str">
        <f>IFERROR(VLOOKUP(AP103,BD!$AD$6:$AY$62,19,FALSE),"-")</f>
        <v>-</v>
      </c>
      <c r="FP101" s="1364"/>
      <c r="FQ101" s="1364"/>
      <c r="FR101" s="1364"/>
      <c r="FS101" s="1364"/>
      <c r="FT101" s="1364"/>
      <c r="FU101" s="1364"/>
      <c r="FV101" s="1367" t="b">
        <v>0</v>
      </c>
      <c r="FW101" s="1368"/>
      <c r="FX101" s="1361"/>
      <c r="FY101" s="1361"/>
      <c r="FZ101" s="1364" t="str">
        <f>IFERROR(VLOOKUP(AP103,BD!$AD$6:$AY$62,20,FALSE),"-")</f>
        <v>-</v>
      </c>
      <c r="GA101" s="1364"/>
      <c r="GB101" s="1364"/>
      <c r="GC101" s="1364"/>
      <c r="GD101" s="1364"/>
      <c r="GE101" s="1364"/>
      <c r="GF101" s="1364"/>
      <c r="GG101" s="1367" t="b">
        <v>0</v>
      </c>
      <c r="GH101" s="1368"/>
      <c r="GI101" s="1361"/>
      <c r="GJ101" s="1361"/>
      <c r="GK101" s="1364" t="s">
        <v>162</v>
      </c>
      <c r="GL101" s="1364"/>
      <c r="GM101" s="1364"/>
      <c r="GN101" s="1364"/>
      <c r="GO101" s="1364"/>
      <c r="GP101" s="1364"/>
      <c r="GQ101" s="1364"/>
      <c r="GR101" s="1367" t="b">
        <v>0</v>
      </c>
      <c r="GS101" s="1368"/>
      <c r="GT101" s="1361"/>
      <c r="GU101" s="1361"/>
      <c r="GV101" s="1364" t="s">
        <v>162</v>
      </c>
      <c r="GW101" s="1364"/>
      <c r="GX101" s="1364"/>
      <c r="GY101" s="1364"/>
      <c r="GZ101" s="1364"/>
      <c r="HA101" s="1364"/>
      <c r="HB101" s="1364"/>
      <c r="HC101" s="1367" t="b">
        <v>0</v>
      </c>
      <c r="HD101" s="1368"/>
      <c r="HE101" s="1361"/>
      <c r="HF101" s="1361"/>
      <c r="HG101" s="1364" t="s">
        <v>162</v>
      </c>
      <c r="HH101" s="1364"/>
      <c r="HI101" s="1364"/>
      <c r="HJ101" s="1364"/>
      <c r="HK101" s="1364"/>
      <c r="HL101" s="1364"/>
      <c r="HM101" s="1364"/>
      <c r="HN101" s="1367" t="b">
        <v>0</v>
      </c>
      <c r="HO101" s="1368"/>
      <c r="HP101" s="1361"/>
      <c r="HQ101" s="1361"/>
      <c r="HR101" s="1364" t="str">
        <f>IF(BG101="Abatible",_xlfn.IFS($AP$43="W2","023050",$AP$43="W3","023051",$AP$43="W4","023052",$AP$43="W5","023053"),"-")</f>
        <v>-</v>
      </c>
      <c r="HS101" s="1364"/>
      <c r="HT101" s="1364"/>
      <c r="HU101" s="1364"/>
      <c r="HV101" s="1364"/>
      <c r="HW101" s="1364"/>
      <c r="HX101" s="1364"/>
      <c r="HY101" s="1367"/>
      <c r="HZ101" s="1368"/>
      <c r="IA101" s="1427" t="b">
        <v>0</v>
      </c>
      <c r="IB101" s="1427"/>
      <c r="IC101" s="1364" t="s">
        <v>162</v>
      </c>
      <c r="ID101" s="1364"/>
      <c r="IE101" s="1364"/>
      <c r="IF101" s="1364"/>
      <c r="IG101" s="1364"/>
      <c r="IH101" s="1364"/>
      <c r="II101" s="1364"/>
      <c r="IJ101" s="1367" t="b">
        <v>0</v>
      </c>
      <c r="IK101" s="1368"/>
      <c r="IL101" s="1427" t="b">
        <v>0</v>
      </c>
      <c r="IM101" s="1427"/>
      <c r="IN101" s="1364" t="str">
        <f>IF(IL101=TRUE,"089879","-")</f>
        <v>-</v>
      </c>
      <c r="IO101" s="1364"/>
      <c r="IP101" s="1364"/>
      <c r="IQ101" s="1364"/>
      <c r="IR101" s="1364"/>
      <c r="IS101" s="1364"/>
      <c r="IT101" s="1364"/>
      <c r="IU101" s="1367" t="b">
        <v>0</v>
      </c>
      <c r="IV101" s="1368"/>
      <c r="IW101" s="728"/>
      <c r="IX101" s="728"/>
      <c r="IY101" s="731"/>
      <c r="IZ101" s="22"/>
      <c r="JA101" s="22"/>
      <c r="JB101" s="22"/>
      <c r="JC101" s="22"/>
      <c r="JD101" s="22"/>
      <c r="JE101" s="22"/>
      <c r="JF101" s="22"/>
      <c r="JG101" s="22"/>
      <c r="JH101" s="21"/>
      <c r="JI101" s="22"/>
      <c r="JJ101" s="22"/>
      <c r="JK101" s="22"/>
      <c r="JL101" s="22"/>
      <c r="JM101" s="22"/>
      <c r="JN101" s="22"/>
      <c r="JO101" s="22"/>
      <c r="JP101" s="22"/>
      <c r="JQ101" s="22"/>
      <c r="JR101" s="22"/>
      <c r="JS101" s="22"/>
      <c r="JT101" s="22"/>
      <c r="JU101" s="22"/>
      <c r="JV101" s="22"/>
      <c r="JW101" s="22"/>
      <c r="JX101" s="22"/>
      <c r="JY101" s="22"/>
      <c r="JZ101" s="22"/>
      <c r="KA101" s="22"/>
      <c r="KB101" s="22"/>
      <c r="KC101" s="22"/>
      <c r="KD101" s="22"/>
      <c r="KE101" s="22"/>
      <c r="KF101" s="22"/>
      <c r="KG101" s="22"/>
      <c r="KH101" s="22"/>
      <c r="KI101" s="22"/>
      <c r="KJ101" s="22"/>
      <c r="KK101" s="22"/>
      <c r="KL101" s="22"/>
      <c r="KM101" s="22"/>
      <c r="KN101" s="22"/>
      <c r="KO101" s="22"/>
      <c r="KP101" s="22"/>
      <c r="KQ101" s="22"/>
      <c r="KR101" s="22"/>
      <c r="KS101" s="22"/>
      <c r="KT101" s="22"/>
      <c r="KU101" s="22"/>
      <c r="KV101" s="22"/>
      <c r="KW101" s="22"/>
      <c r="KX101" s="22"/>
      <c r="KY101" s="22"/>
      <c r="KZ101" s="22"/>
      <c r="LA101" s="22"/>
      <c r="LB101" s="22"/>
      <c r="LC101" s="22"/>
      <c r="LD101" s="22"/>
      <c r="LE101" s="22"/>
      <c r="LF101" s="22"/>
      <c r="LG101" s="22"/>
      <c r="LH101" s="22"/>
      <c r="LI101" s="22"/>
      <c r="LJ101" s="23"/>
    </row>
    <row r="102" spans="2:322" ht="3.65" customHeight="1">
      <c r="B102" s="21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3"/>
      <c r="AP102" s="448" t="str">
        <f>MID(CN101,1,1)</f>
        <v/>
      </c>
      <c r="AQ102" s="447"/>
      <c r="AR102" s="447"/>
      <c r="AS102" s="448" t="str">
        <f>IFERROR(MID(CY101,1,1),"")</f>
        <v/>
      </c>
      <c r="AT102" s="447"/>
      <c r="AU102" s="447"/>
      <c r="AV102" s="448" t="str" cm="1">
        <f t="array" ref="AV102">IF(BR101="NW/MTZ 4000",_xlfn.IFS(AP85="10 - 65","D2",AP85="10 - 85","D1"),"")</f>
        <v/>
      </c>
      <c r="AW102" s="447"/>
      <c r="AX102" s="727"/>
      <c r="AY102" s="728"/>
      <c r="AZ102" s="728"/>
      <c r="BA102" s="1405"/>
      <c r="BB102" s="1406"/>
      <c r="BC102" s="1406"/>
      <c r="BD102" s="1411"/>
      <c r="BE102" s="1411"/>
      <c r="BF102" s="1412"/>
      <c r="BG102" s="956"/>
      <c r="BH102" s="941"/>
      <c r="BI102" s="941"/>
      <c r="BJ102" s="941"/>
      <c r="BK102" s="941"/>
      <c r="BL102" s="941"/>
      <c r="BM102" s="941"/>
      <c r="BN102" s="941"/>
      <c r="BO102" s="941"/>
      <c r="BP102" s="941"/>
      <c r="BQ102" s="942"/>
      <c r="BR102" s="956"/>
      <c r="BS102" s="941"/>
      <c r="BT102" s="941"/>
      <c r="BU102" s="941"/>
      <c r="BV102" s="941"/>
      <c r="BW102" s="941"/>
      <c r="BX102" s="941"/>
      <c r="BY102" s="941"/>
      <c r="BZ102" s="941"/>
      <c r="CA102" s="941"/>
      <c r="CB102" s="942"/>
      <c r="CC102" s="956"/>
      <c r="CD102" s="941"/>
      <c r="CE102" s="941"/>
      <c r="CF102" s="941"/>
      <c r="CG102" s="941"/>
      <c r="CH102" s="941"/>
      <c r="CI102" s="941"/>
      <c r="CJ102" s="941"/>
      <c r="CK102" s="941"/>
      <c r="CL102" s="941"/>
      <c r="CM102" s="942"/>
      <c r="CN102" s="956"/>
      <c r="CO102" s="941"/>
      <c r="CP102" s="941"/>
      <c r="CQ102" s="941"/>
      <c r="CR102" s="941"/>
      <c r="CS102" s="941"/>
      <c r="CT102" s="941"/>
      <c r="CU102" s="941"/>
      <c r="CV102" s="941"/>
      <c r="CW102" s="941"/>
      <c r="CX102" s="942"/>
      <c r="CY102" s="956"/>
      <c r="CZ102" s="941"/>
      <c r="DA102" s="941"/>
      <c r="DB102" s="941"/>
      <c r="DC102" s="941"/>
      <c r="DD102" s="941"/>
      <c r="DE102" s="941"/>
      <c r="DF102" s="941"/>
      <c r="DG102" s="941"/>
      <c r="DH102" s="941"/>
      <c r="DI102" s="942"/>
      <c r="DJ102" s="1190"/>
      <c r="DK102" s="1191"/>
      <c r="DL102" s="1191"/>
      <c r="DM102" s="1191"/>
      <c r="DN102" s="1191"/>
      <c r="DO102" s="1072"/>
      <c r="DP102" s="1072"/>
      <c r="DQ102" s="1072"/>
      <c r="DR102" s="1072"/>
      <c r="DS102" s="1072"/>
      <c r="DT102" s="1073"/>
      <c r="DU102" s="1359"/>
      <c r="DV102" s="1169"/>
      <c r="DW102" s="1169"/>
      <c r="DX102" s="1169"/>
      <c r="DY102" s="1169"/>
      <c r="DZ102" s="1169"/>
      <c r="EA102" s="1169"/>
      <c r="EB102" s="1169"/>
      <c r="EC102" s="1169"/>
      <c r="ED102" s="1169"/>
      <c r="EE102" s="1170"/>
      <c r="EF102" s="1362"/>
      <c r="EG102" s="1362"/>
      <c r="EH102" s="1365"/>
      <c r="EI102" s="1365"/>
      <c r="EJ102" s="1365"/>
      <c r="EK102" s="1365"/>
      <c r="EL102" s="1365"/>
      <c r="EM102" s="1365"/>
      <c r="EN102" s="1365"/>
      <c r="EO102" s="1369"/>
      <c r="EP102" s="1370"/>
      <c r="EQ102" s="1362"/>
      <c r="ER102" s="1362"/>
      <c r="ES102" s="1365"/>
      <c r="ET102" s="1365"/>
      <c r="EU102" s="1365"/>
      <c r="EV102" s="1365"/>
      <c r="EW102" s="1365"/>
      <c r="EX102" s="1365"/>
      <c r="EY102" s="1365"/>
      <c r="EZ102" s="1369"/>
      <c r="FA102" s="1370"/>
      <c r="FB102" s="1362"/>
      <c r="FC102" s="1362"/>
      <c r="FD102" s="1365"/>
      <c r="FE102" s="1365"/>
      <c r="FF102" s="1365"/>
      <c r="FG102" s="1365"/>
      <c r="FH102" s="1365"/>
      <c r="FI102" s="1365"/>
      <c r="FJ102" s="1365"/>
      <c r="FK102" s="1369"/>
      <c r="FL102" s="1370"/>
      <c r="FM102" s="1362"/>
      <c r="FN102" s="1362"/>
      <c r="FO102" s="1365"/>
      <c r="FP102" s="1365"/>
      <c r="FQ102" s="1365"/>
      <c r="FR102" s="1365"/>
      <c r="FS102" s="1365"/>
      <c r="FT102" s="1365"/>
      <c r="FU102" s="1365"/>
      <c r="FV102" s="1369"/>
      <c r="FW102" s="1370"/>
      <c r="FX102" s="1362"/>
      <c r="FY102" s="1362"/>
      <c r="FZ102" s="1365"/>
      <c r="GA102" s="1365"/>
      <c r="GB102" s="1365"/>
      <c r="GC102" s="1365"/>
      <c r="GD102" s="1365"/>
      <c r="GE102" s="1365"/>
      <c r="GF102" s="1365"/>
      <c r="GG102" s="1369"/>
      <c r="GH102" s="1370"/>
      <c r="GI102" s="1362"/>
      <c r="GJ102" s="1362"/>
      <c r="GK102" s="1365"/>
      <c r="GL102" s="1365"/>
      <c r="GM102" s="1365"/>
      <c r="GN102" s="1365"/>
      <c r="GO102" s="1365"/>
      <c r="GP102" s="1365"/>
      <c r="GQ102" s="1365"/>
      <c r="GR102" s="1369"/>
      <c r="GS102" s="1370"/>
      <c r="GT102" s="1362"/>
      <c r="GU102" s="1362"/>
      <c r="GV102" s="1365"/>
      <c r="GW102" s="1365"/>
      <c r="GX102" s="1365"/>
      <c r="GY102" s="1365"/>
      <c r="GZ102" s="1365"/>
      <c r="HA102" s="1365"/>
      <c r="HB102" s="1365"/>
      <c r="HC102" s="1369"/>
      <c r="HD102" s="1370"/>
      <c r="HE102" s="1362"/>
      <c r="HF102" s="1362"/>
      <c r="HG102" s="1365"/>
      <c r="HH102" s="1365"/>
      <c r="HI102" s="1365"/>
      <c r="HJ102" s="1365"/>
      <c r="HK102" s="1365"/>
      <c r="HL102" s="1365"/>
      <c r="HM102" s="1365"/>
      <c r="HN102" s="1369"/>
      <c r="HO102" s="1370"/>
      <c r="HP102" s="1362"/>
      <c r="HQ102" s="1362"/>
      <c r="HR102" s="1365"/>
      <c r="HS102" s="1365"/>
      <c r="HT102" s="1365"/>
      <c r="HU102" s="1365"/>
      <c r="HV102" s="1365"/>
      <c r="HW102" s="1365"/>
      <c r="HX102" s="1365"/>
      <c r="HY102" s="1369"/>
      <c r="HZ102" s="1370"/>
      <c r="IA102" s="1428"/>
      <c r="IB102" s="1428"/>
      <c r="IC102" s="1365"/>
      <c r="ID102" s="1365"/>
      <c r="IE102" s="1365"/>
      <c r="IF102" s="1365"/>
      <c r="IG102" s="1365"/>
      <c r="IH102" s="1365"/>
      <c r="II102" s="1365"/>
      <c r="IJ102" s="1369"/>
      <c r="IK102" s="1370"/>
      <c r="IL102" s="1428"/>
      <c r="IM102" s="1428"/>
      <c r="IN102" s="1365"/>
      <c r="IO102" s="1365"/>
      <c r="IP102" s="1365"/>
      <c r="IQ102" s="1365"/>
      <c r="IR102" s="1365"/>
      <c r="IS102" s="1365"/>
      <c r="IT102" s="1365"/>
      <c r="IU102" s="1369"/>
      <c r="IV102" s="1370"/>
      <c r="IW102" s="728"/>
      <c r="IX102" s="728"/>
      <c r="IY102" s="731"/>
      <c r="IZ102" s="22"/>
      <c r="JA102" s="22"/>
      <c r="JB102" s="22"/>
      <c r="JC102" s="22"/>
      <c r="JD102" s="22"/>
      <c r="JE102" s="22"/>
      <c r="JF102" s="22"/>
      <c r="JG102" s="22"/>
      <c r="JH102" s="21"/>
      <c r="JI102" s="22"/>
      <c r="JJ102" s="22"/>
      <c r="JK102" s="22"/>
      <c r="JL102" s="22"/>
      <c r="JM102" s="22"/>
      <c r="JN102" s="22"/>
      <c r="JO102" s="22"/>
      <c r="JP102" s="22"/>
      <c r="JQ102" s="22"/>
      <c r="JR102" s="22"/>
      <c r="JS102" s="22"/>
      <c r="JT102" s="22"/>
      <c r="JU102" s="22"/>
      <c r="JV102" s="22"/>
      <c r="JW102" s="22"/>
      <c r="JX102" s="22"/>
      <c r="JY102" s="22"/>
      <c r="JZ102" s="22"/>
      <c r="KA102" s="22"/>
      <c r="KB102" s="22"/>
      <c r="KC102" s="22"/>
      <c r="KD102" s="22"/>
      <c r="KE102" s="22"/>
      <c r="KF102" s="22"/>
      <c r="KG102" s="22"/>
      <c r="KH102" s="22"/>
      <c r="KI102" s="22"/>
      <c r="KJ102" s="22"/>
      <c r="KK102" s="22"/>
      <c r="KL102" s="22"/>
      <c r="KM102" s="22"/>
      <c r="KN102" s="22"/>
      <c r="KO102" s="22"/>
      <c r="KP102" s="22"/>
      <c r="KQ102" s="22"/>
      <c r="KR102" s="22"/>
      <c r="KS102" s="22"/>
      <c r="KT102" s="22"/>
      <c r="KU102" s="22"/>
      <c r="KV102" s="22"/>
      <c r="KW102" s="22"/>
      <c r="KX102" s="22"/>
      <c r="KY102" s="22"/>
      <c r="KZ102" s="22"/>
      <c r="LA102" s="22"/>
      <c r="LB102" s="22"/>
      <c r="LC102" s="22"/>
      <c r="LD102" s="22"/>
      <c r="LE102" s="22"/>
      <c r="LF102" s="22"/>
      <c r="LG102" s="22"/>
      <c r="LH102" s="22"/>
      <c r="LI102" s="22"/>
      <c r="LJ102" s="23"/>
    </row>
    <row r="103" spans="2:322" ht="3.65" customHeight="1">
      <c r="B103" s="21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3"/>
      <c r="AP103" s="448" t="str">
        <f>AP101&amp;AS101&amp;AV101&amp;AP102&amp;AS102&amp;$AP$43&amp;DU101&amp;AV102</f>
        <v>W3-</v>
      </c>
      <c r="AQ103" s="444"/>
      <c r="AR103" s="447"/>
      <c r="AS103" s="448" t="str">
        <f>IF(BR101="NW/MTZ 4000","NW","")</f>
        <v/>
      </c>
      <c r="AT103" s="447"/>
      <c r="AU103" s="447"/>
      <c r="AV103" s="448">
        <f>IFERROR(IF(AS103="NW",0,VLOOKUP(AP103,BD!$AD$6:$AY$62,21,FALSE)),0)</f>
        <v>0</v>
      </c>
      <c r="AW103" s="447"/>
      <c r="AX103" s="727"/>
      <c r="AY103" s="728"/>
      <c r="AZ103" s="47"/>
      <c r="BA103" s="1405"/>
      <c r="BB103" s="1406"/>
      <c r="BC103" s="1406"/>
      <c r="BD103" s="1411"/>
      <c r="BE103" s="1411"/>
      <c r="BF103" s="1412"/>
      <c r="BG103" s="956"/>
      <c r="BH103" s="941"/>
      <c r="BI103" s="941"/>
      <c r="BJ103" s="941"/>
      <c r="BK103" s="941"/>
      <c r="BL103" s="941"/>
      <c r="BM103" s="941"/>
      <c r="BN103" s="941"/>
      <c r="BO103" s="941"/>
      <c r="BP103" s="941"/>
      <c r="BQ103" s="942"/>
      <c r="BR103" s="956"/>
      <c r="BS103" s="941"/>
      <c r="BT103" s="941"/>
      <c r="BU103" s="941"/>
      <c r="BV103" s="941"/>
      <c r="BW103" s="941"/>
      <c r="BX103" s="941"/>
      <c r="BY103" s="941"/>
      <c r="BZ103" s="941"/>
      <c r="CA103" s="941"/>
      <c r="CB103" s="942"/>
      <c r="CC103" s="956"/>
      <c r="CD103" s="941"/>
      <c r="CE103" s="941"/>
      <c r="CF103" s="941"/>
      <c r="CG103" s="941"/>
      <c r="CH103" s="941"/>
      <c r="CI103" s="941"/>
      <c r="CJ103" s="941"/>
      <c r="CK103" s="941"/>
      <c r="CL103" s="941"/>
      <c r="CM103" s="942"/>
      <c r="CN103" s="956"/>
      <c r="CO103" s="941"/>
      <c r="CP103" s="941"/>
      <c r="CQ103" s="941"/>
      <c r="CR103" s="941"/>
      <c r="CS103" s="941"/>
      <c r="CT103" s="941"/>
      <c r="CU103" s="941"/>
      <c r="CV103" s="941"/>
      <c r="CW103" s="941"/>
      <c r="CX103" s="942"/>
      <c r="CY103" s="956"/>
      <c r="CZ103" s="941"/>
      <c r="DA103" s="941"/>
      <c r="DB103" s="941"/>
      <c r="DC103" s="941"/>
      <c r="DD103" s="941"/>
      <c r="DE103" s="941"/>
      <c r="DF103" s="941"/>
      <c r="DG103" s="941"/>
      <c r="DH103" s="941"/>
      <c r="DI103" s="942"/>
      <c r="DJ103" s="1190"/>
      <c r="DK103" s="1191"/>
      <c r="DL103" s="1191"/>
      <c r="DM103" s="1191"/>
      <c r="DN103" s="1191"/>
      <c r="DO103" s="1072"/>
      <c r="DP103" s="1072"/>
      <c r="DQ103" s="1072"/>
      <c r="DR103" s="1072"/>
      <c r="DS103" s="1072"/>
      <c r="DT103" s="1073"/>
      <c r="DU103" s="1359"/>
      <c r="DV103" s="1169"/>
      <c r="DW103" s="1169"/>
      <c r="DX103" s="1169"/>
      <c r="DY103" s="1169"/>
      <c r="DZ103" s="1169"/>
      <c r="EA103" s="1169"/>
      <c r="EB103" s="1169"/>
      <c r="EC103" s="1169"/>
      <c r="ED103" s="1169"/>
      <c r="EE103" s="1170"/>
      <c r="EF103" s="1362"/>
      <c r="EG103" s="1362"/>
      <c r="EH103" s="1365"/>
      <c r="EI103" s="1365"/>
      <c r="EJ103" s="1365"/>
      <c r="EK103" s="1365"/>
      <c r="EL103" s="1365"/>
      <c r="EM103" s="1365"/>
      <c r="EN103" s="1365"/>
      <c r="EO103" s="1369" t="b">
        <v>0</v>
      </c>
      <c r="EP103" s="1370"/>
      <c r="EQ103" s="1362"/>
      <c r="ER103" s="1362"/>
      <c r="ES103" s="1365"/>
      <c r="ET103" s="1365"/>
      <c r="EU103" s="1365"/>
      <c r="EV103" s="1365"/>
      <c r="EW103" s="1365"/>
      <c r="EX103" s="1365"/>
      <c r="EY103" s="1365"/>
      <c r="EZ103" s="1369" t="b">
        <v>0</v>
      </c>
      <c r="FA103" s="1370"/>
      <c r="FB103" s="1362"/>
      <c r="FC103" s="1362"/>
      <c r="FD103" s="1365"/>
      <c r="FE103" s="1365"/>
      <c r="FF103" s="1365"/>
      <c r="FG103" s="1365"/>
      <c r="FH103" s="1365"/>
      <c r="FI103" s="1365"/>
      <c r="FJ103" s="1365"/>
      <c r="FK103" s="1369" t="b">
        <v>0</v>
      </c>
      <c r="FL103" s="1370"/>
      <c r="FM103" s="1362"/>
      <c r="FN103" s="1362"/>
      <c r="FO103" s="1365"/>
      <c r="FP103" s="1365"/>
      <c r="FQ103" s="1365"/>
      <c r="FR103" s="1365"/>
      <c r="FS103" s="1365"/>
      <c r="FT103" s="1365"/>
      <c r="FU103" s="1365"/>
      <c r="FV103" s="1369" t="b">
        <v>0</v>
      </c>
      <c r="FW103" s="1370"/>
      <c r="FX103" s="1362"/>
      <c r="FY103" s="1362"/>
      <c r="FZ103" s="1365"/>
      <c r="GA103" s="1365"/>
      <c r="GB103" s="1365"/>
      <c r="GC103" s="1365"/>
      <c r="GD103" s="1365"/>
      <c r="GE103" s="1365"/>
      <c r="GF103" s="1365"/>
      <c r="GG103" s="1369" t="b">
        <v>0</v>
      </c>
      <c r="GH103" s="1370"/>
      <c r="GI103" s="1362"/>
      <c r="GJ103" s="1362"/>
      <c r="GK103" s="1365"/>
      <c r="GL103" s="1365"/>
      <c r="GM103" s="1365"/>
      <c r="GN103" s="1365"/>
      <c r="GO103" s="1365"/>
      <c r="GP103" s="1365"/>
      <c r="GQ103" s="1365"/>
      <c r="GR103" s="1369" t="b">
        <v>0</v>
      </c>
      <c r="GS103" s="1370"/>
      <c r="GT103" s="1362"/>
      <c r="GU103" s="1362"/>
      <c r="GV103" s="1365"/>
      <c r="GW103" s="1365"/>
      <c r="GX103" s="1365"/>
      <c r="GY103" s="1365"/>
      <c r="GZ103" s="1365"/>
      <c r="HA103" s="1365"/>
      <c r="HB103" s="1365"/>
      <c r="HC103" s="1369" t="b">
        <v>0</v>
      </c>
      <c r="HD103" s="1370"/>
      <c r="HE103" s="1362"/>
      <c r="HF103" s="1362"/>
      <c r="HG103" s="1365"/>
      <c r="HH103" s="1365"/>
      <c r="HI103" s="1365"/>
      <c r="HJ103" s="1365"/>
      <c r="HK103" s="1365"/>
      <c r="HL103" s="1365"/>
      <c r="HM103" s="1365"/>
      <c r="HN103" s="1369" t="b">
        <v>0</v>
      </c>
      <c r="HO103" s="1370"/>
      <c r="HP103" s="1362"/>
      <c r="HQ103" s="1362"/>
      <c r="HR103" s="1365"/>
      <c r="HS103" s="1365"/>
      <c r="HT103" s="1365"/>
      <c r="HU103" s="1365"/>
      <c r="HV103" s="1365"/>
      <c r="HW103" s="1365"/>
      <c r="HX103" s="1365"/>
      <c r="HY103" s="1369"/>
      <c r="HZ103" s="1370"/>
      <c r="IA103" s="1428"/>
      <c r="IB103" s="1428"/>
      <c r="IC103" s="1365"/>
      <c r="ID103" s="1365"/>
      <c r="IE103" s="1365"/>
      <c r="IF103" s="1365"/>
      <c r="IG103" s="1365"/>
      <c r="IH103" s="1365"/>
      <c r="II103" s="1365"/>
      <c r="IJ103" s="1369" t="b">
        <v>0</v>
      </c>
      <c r="IK103" s="1370"/>
      <c r="IL103" s="1428"/>
      <c r="IM103" s="1428"/>
      <c r="IN103" s="1365"/>
      <c r="IO103" s="1365"/>
      <c r="IP103" s="1365"/>
      <c r="IQ103" s="1365"/>
      <c r="IR103" s="1365"/>
      <c r="IS103" s="1365"/>
      <c r="IT103" s="1365"/>
      <c r="IU103" s="1369" t="b">
        <v>0</v>
      </c>
      <c r="IV103" s="1370"/>
      <c r="IW103" s="47"/>
      <c r="IX103" s="728"/>
      <c r="IY103" s="731"/>
      <c r="IZ103" s="22"/>
      <c r="JA103" s="22"/>
      <c r="JB103" s="22"/>
      <c r="JC103" s="22"/>
      <c r="JD103" s="22"/>
      <c r="JE103" s="22"/>
      <c r="JF103" s="22"/>
      <c r="JG103" s="22"/>
      <c r="JH103" s="21"/>
      <c r="JI103" s="22"/>
      <c r="JJ103" s="22"/>
      <c r="JK103" s="22"/>
      <c r="JL103" s="22"/>
      <c r="JM103" s="22"/>
      <c r="JN103" s="22"/>
      <c r="JO103" s="22"/>
      <c r="JP103" s="22"/>
      <c r="JQ103" s="22"/>
      <c r="JR103" s="22"/>
      <c r="JS103" s="22"/>
      <c r="JT103" s="22"/>
      <c r="JU103" s="22"/>
      <c r="JV103" s="22"/>
      <c r="JW103" s="22"/>
      <c r="JX103" s="22"/>
      <c r="JY103" s="22"/>
      <c r="JZ103" s="22"/>
      <c r="KA103" s="22"/>
      <c r="KB103" s="22"/>
      <c r="KC103" s="22"/>
      <c r="KD103" s="22"/>
      <c r="KE103" s="22"/>
      <c r="KF103" s="22"/>
      <c r="KG103" s="22"/>
      <c r="KH103" s="22"/>
      <c r="KI103" s="22"/>
      <c r="KJ103" s="22"/>
      <c r="KK103" s="22"/>
      <c r="KL103" s="22"/>
      <c r="KM103" s="22"/>
      <c r="KN103" s="22"/>
      <c r="KO103" s="22"/>
      <c r="KP103" s="22"/>
      <c r="KQ103" s="22"/>
      <c r="KR103" s="22"/>
      <c r="KS103" s="22"/>
      <c r="KT103" s="22"/>
      <c r="KU103" s="22"/>
      <c r="KV103" s="22"/>
      <c r="KW103" s="22"/>
      <c r="KX103" s="22"/>
      <c r="KY103" s="22"/>
      <c r="KZ103" s="22"/>
      <c r="LA103" s="22"/>
      <c r="LB103" s="22"/>
      <c r="LC103" s="22"/>
      <c r="LD103" s="22"/>
      <c r="LE103" s="22"/>
      <c r="LF103" s="22"/>
      <c r="LG103" s="22"/>
      <c r="LH103" s="22"/>
      <c r="LI103" s="22"/>
      <c r="LJ103" s="23"/>
    </row>
    <row r="104" spans="2:322" ht="3.65" customHeight="1">
      <c r="B104" s="21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3"/>
      <c r="AP104" s="450"/>
      <c r="AQ104" s="447"/>
      <c r="AR104" s="447"/>
      <c r="AS104" s="447"/>
      <c r="AT104" s="447"/>
      <c r="AU104" s="447"/>
      <c r="AV104" s="447"/>
      <c r="AW104" s="447"/>
      <c r="AX104" s="727"/>
      <c r="AY104" s="728"/>
      <c r="AZ104" s="47"/>
      <c r="BA104" s="1405"/>
      <c r="BB104" s="1406"/>
      <c r="BC104" s="1406"/>
      <c r="BD104" s="1411"/>
      <c r="BE104" s="1411"/>
      <c r="BF104" s="1412"/>
      <c r="BG104" s="956"/>
      <c r="BH104" s="941"/>
      <c r="BI104" s="941"/>
      <c r="BJ104" s="941"/>
      <c r="BK104" s="941"/>
      <c r="BL104" s="941"/>
      <c r="BM104" s="941"/>
      <c r="BN104" s="941"/>
      <c r="BO104" s="941"/>
      <c r="BP104" s="941"/>
      <c r="BQ104" s="942"/>
      <c r="BR104" s="956"/>
      <c r="BS104" s="941"/>
      <c r="BT104" s="941"/>
      <c r="BU104" s="941"/>
      <c r="BV104" s="941"/>
      <c r="BW104" s="941"/>
      <c r="BX104" s="941"/>
      <c r="BY104" s="941"/>
      <c r="BZ104" s="941"/>
      <c r="CA104" s="941"/>
      <c r="CB104" s="942"/>
      <c r="CC104" s="956"/>
      <c r="CD104" s="941"/>
      <c r="CE104" s="941"/>
      <c r="CF104" s="941"/>
      <c r="CG104" s="941"/>
      <c r="CH104" s="941"/>
      <c r="CI104" s="941"/>
      <c r="CJ104" s="941"/>
      <c r="CK104" s="941"/>
      <c r="CL104" s="941"/>
      <c r="CM104" s="942"/>
      <c r="CN104" s="956"/>
      <c r="CO104" s="941"/>
      <c r="CP104" s="941"/>
      <c r="CQ104" s="941"/>
      <c r="CR104" s="941"/>
      <c r="CS104" s="941"/>
      <c r="CT104" s="941"/>
      <c r="CU104" s="941"/>
      <c r="CV104" s="941"/>
      <c r="CW104" s="941"/>
      <c r="CX104" s="942"/>
      <c r="CY104" s="956"/>
      <c r="CZ104" s="941"/>
      <c r="DA104" s="941"/>
      <c r="DB104" s="941"/>
      <c r="DC104" s="941"/>
      <c r="DD104" s="941"/>
      <c r="DE104" s="941"/>
      <c r="DF104" s="941"/>
      <c r="DG104" s="941"/>
      <c r="DH104" s="941"/>
      <c r="DI104" s="942"/>
      <c r="DJ104" s="1190"/>
      <c r="DK104" s="1191"/>
      <c r="DL104" s="1191"/>
      <c r="DM104" s="1191"/>
      <c r="DN104" s="1191"/>
      <c r="DO104" s="1072"/>
      <c r="DP104" s="1072"/>
      <c r="DQ104" s="1072"/>
      <c r="DR104" s="1072"/>
      <c r="DS104" s="1072"/>
      <c r="DT104" s="1073"/>
      <c r="DU104" s="1359"/>
      <c r="DV104" s="1169"/>
      <c r="DW104" s="1169"/>
      <c r="DX104" s="1169"/>
      <c r="DY104" s="1169"/>
      <c r="DZ104" s="1169"/>
      <c r="EA104" s="1169"/>
      <c r="EB104" s="1169"/>
      <c r="EC104" s="1169"/>
      <c r="ED104" s="1169"/>
      <c r="EE104" s="1170"/>
      <c r="EF104" s="1362"/>
      <c r="EG104" s="1362"/>
      <c r="EH104" s="1365"/>
      <c r="EI104" s="1365"/>
      <c r="EJ104" s="1365"/>
      <c r="EK104" s="1365"/>
      <c r="EL104" s="1365"/>
      <c r="EM104" s="1365"/>
      <c r="EN104" s="1365"/>
      <c r="EO104" s="1369"/>
      <c r="EP104" s="1370"/>
      <c r="EQ104" s="1362"/>
      <c r="ER104" s="1362"/>
      <c r="ES104" s="1365"/>
      <c r="ET104" s="1365"/>
      <c r="EU104" s="1365"/>
      <c r="EV104" s="1365"/>
      <c r="EW104" s="1365"/>
      <c r="EX104" s="1365"/>
      <c r="EY104" s="1365"/>
      <c r="EZ104" s="1369"/>
      <c r="FA104" s="1370"/>
      <c r="FB104" s="1362"/>
      <c r="FC104" s="1362"/>
      <c r="FD104" s="1365"/>
      <c r="FE104" s="1365"/>
      <c r="FF104" s="1365"/>
      <c r="FG104" s="1365"/>
      <c r="FH104" s="1365"/>
      <c r="FI104" s="1365"/>
      <c r="FJ104" s="1365"/>
      <c r="FK104" s="1369"/>
      <c r="FL104" s="1370"/>
      <c r="FM104" s="1362"/>
      <c r="FN104" s="1362"/>
      <c r="FO104" s="1365"/>
      <c r="FP104" s="1365"/>
      <c r="FQ104" s="1365"/>
      <c r="FR104" s="1365"/>
      <c r="FS104" s="1365"/>
      <c r="FT104" s="1365"/>
      <c r="FU104" s="1365"/>
      <c r="FV104" s="1369"/>
      <c r="FW104" s="1370"/>
      <c r="FX104" s="1362"/>
      <c r="FY104" s="1362"/>
      <c r="FZ104" s="1365"/>
      <c r="GA104" s="1365"/>
      <c r="GB104" s="1365"/>
      <c r="GC104" s="1365"/>
      <c r="GD104" s="1365"/>
      <c r="GE104" s="1365"/>
      <c r="GF104" s="1365"/>
      <c r="GG104" s="1369"/>
      <c r="GH104" s="1370"/>
      <c r="GI104" s="1362"/>
      <c r="GJ104" s="1362"/>
      <c r="GK104" s="1365"/>
      <c r="GL104" s="1365"/>
      <c r="GM104" s="1365"/>
      <c r="GN104" s="1365"/>
      <c r="GO104" s="1365"/>
      <c r="GP104" s="1365"/>
      <c r="GQ104" s="1365"/>
      <c r="GR104" s="1369"/>
      <c r="GS104" s="1370"/>
      <c r="GT104" s="1362"/>
      <c r="GU104" s="1362"/>
      <c r="GV104" s="1365"/>
      <c r="GW104" s="1365"/>
      <c r="GX104" s="1365"/>
      <c r="GY104" s="1365"/>
      <c r="GZ104" s="1365"/>
      <c r="HA104" s="1365"/>
      <c r="HB104" s="1365"/>
      <c r="HC104" s="1369"/>
      <c r="HD104" s="1370"/>
      <c r="HE104" s="1362"/>
      <c r="HF104" s="1362"/>
      <c r="HG104" s="1365"/>
      <c r="HH104" s="1365"/>
      <c r="HI104" s="1365"/>
      <c r="HJ104" s="1365"/>
      <c r="HK104" s="1365"/>
      <c r="HL104" s="1365"/>
      <c r="HM104" s="1365"/>
      <c r="HN104" s="1369"/>
      <c r="HO104" s="1370"/>
      <c r="HP104" s="1362"/>
      <c r="HQ104" s="1362"/>
      <c r="HR104" s="1365"/>
      <c r="HS104" s="1365"/>
      <c r="HT104" s="1365"/>
      <c r="HU104" s="1365"/>
      <c r="HV104" s="1365"/>
      <c r="HW104" s="1365"/>
      <c r="HX104" s="1365"/>
      <c r="HY104" s="1369"/>
      <c r="HZ104" s="1370"/>
      <c r="IA104" s="1428"/>
      <c r="IB104" s="1428"/>
      <c r="IC104" s="1365"/>
      <c r="ID104" s="1365"/>
      <c r="IE104" s="1365"/>
      <c r="IF104" s="1365"/>
      <c r="IG104" s="1365"/>
      <c r="IH104" s="1365"/>
      <c r="II104" s="1365"/>
      <c r="IJ104" s="1369"/>
      <c r="IK104" s="1370"/>
      <c r="IL104" s="1428"/>
      <c r="IM104" s="1428"/>
      <c r="IN104" s="1365"/>
      <c r="IO104" s="1365"/>
      <c r="IP104" s="1365"/>
      <c r="IQ104" s="1365"/>
      <c r="IR104" s="1365"/>
      <c r="IS104" s="1365"/>
      <c r="IT104" s="1365"/>
      <c r="IU104" s="1369"/>
      <c r="IV104" s="1370"/>
      <c r="IW104" s="47"/>
      <c r="IX104" s="728"/>
      <c r="IY104" s="731"/>
      <c r="IZ104" s="22"/>
      <c r="JA104" s="22"/>
      <c r="JB104" s="22"/>
      <c r="JC104" s="22"/>
      <c r="JD104" s="22"/>
      <c r="JE104" s="22"/>
      <c r="JF104" s="22"/>
      <c r="JG104" s="22"/>
      <c r="JH104" s="21"/>
      <c r="JI104" s="22"/>
      <c r="JJ104" s="22"/>
      <c r="JK104" s="22"/>
      <c r="JL104" s="22"/>
      <c r="JM104" s="22"/>
      <c r="JN104" s="22"/>
      <c r="JO104" s="22"/>
      <c r="JP104" s="22"/>
      <c r="JQ104" s="22"/>
      <c r="JR104" s="22"/>
      <c r="JS104" s="22"/>
      <c r="JT104" s="22"/>
      <c r="JU104" s="22"/>
      <c r="JV104" s="22"/>
      <c r="JW104" s="22"/>
      <c r="JX104" s="22"/>
      <c r="JY104" s="22"/>
      <c r="JZ104" s="22"/>
      <c r="KA104" s="22"/>
      <c r="KB104" s="22"/>
      <c r="KC104" s="22"/>
      <c r="KD104" s="22"/>
      <c r="KE104" s="22"/>
      <c r="KF104" s="22"/>
      <c r="KG104" s="22"/>
      <c r="KH104" s="22"/>
      <c r="KI104" s="22"/>
      <c r="KJ104" s="22"/>
      <c r="KK104" s="22"/>
      <c r="KL104" s="22"/>
      <c r="KM104" s="22"/>
      <c r="KN104" s="22"/>
      <c r="KO104" s="22"/>
      <c r="KP104" s="22"/>
      <c r="KQ104" s="22"/>
      <c r="KR104" s="22"/>
      <c r="KS104" s="22"/>
      <c r="KT104" s="22"/>
      <c r="KU104" s="22"/>
      <c r="KV104" s="22"/>
      <c r="KW104" s="22"/>
      <c r="KX104" s="22"/>
      <c r="KY104" s="22"/>
      <c r="KZ104" s="22"/>
      <c r="LA104" s="22"/>
      <c r="LB104" s="22"/>
      <c r="LC104" s="22"/>
      <c r="LD104" s="22"/>
      <c r="LE104" s="22"/>
      <c r="LF104" s="22"/>
      <c r="LG104" s="22"/>
      <c r="LH104" s="22"/>
      <c r="LI104" s="22"/>
      <c r="LJ104" s="23"/>
    </row>
    <row r="105" spans="2:322" ht="3.65" customHeight="1">
      <c r="B105" s="2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3"/>
      <c r="AP105" s="450"/>
      <c r="AQ105" s="447"/>
      <c r="AR105" s="447"/>
      <c r="AS105" s="447"/>
      <c r="AT105" s="447"/>
      <c r="AU105" s="447"/>
      <c r="AV105" s="447"/>
      <c r="AW105" s="447"/>
      <c r="AX105" s="727"/>
      <c r="AY105" s="728"/>
      <c r="AZ105" s="47"/>
      <c r="BA105" s="1407"/>
      <c r="BB105" s="1408"/>
      <c r="BC105" s="1408"/>
      <c r="BD105" s="1413"/>
      <c r="BE105" s="1413"/>
      <c r="BF105" s="1414"/>
      <c r="BG105" s="957"/>
      <c r="BH105" s="943"/>
      <c r="BI105" s="943"/>
      <c r="BJ105" s="943"/>
      <c r="BK105" s="943"/>
      <c r="BL105" s="943"/>
      <c r="BM105" s="943"/>
      <c r="BN105" s="943"/>
      <c r="BO105" s="943"/>
      <c r="BP105" s="943"/>
      <c r="BQ105" s="944"/>
      <c r="BR105" s="957"/>
      <c r="BS105" s="943"/>
      <c r="BT105" s="943"/>
      <c r="BU105" s="943"/>
      <c r="BV105" s="943"/>
      <c r="BW105" s="943"/>
      <c r="BX105" s="943"/>
      <c r="BY105" s="943"/>
      <c r="BZ105" s="943"/>
      <c r="CA105" s="943"/>
      <c r="CB105" s="944"/>
      <c r="CC105" s="957"/>
      <c r="CD105" s="943"/>
      <c r="CE105" s="943"/>
      <c r="CF105" s="943"/>
      <c r="CG105" s="943"/>
      <c r="CH105" s="943"/>
      <c r="CI105" s="943"/>
      <c r="CJ105" s="943"/>
      <c r="CK105" s="943"/>
      <c r="CL105" s="943"/>
      <c r="CM105" s="944"/>
      <c r="CN105" s="957"/>
      <c r="CO105" s="943"/>
      <c r="CP105" s="943"/>
      <c r="CQ105" s="943"/>
      <c r="CR105" s="943"/>
      <c r="CS105" s="943"/>
      <c r="CT105" s="943"/>
      <c r="CU105" s="943"/>
      <c r="CV105" s="943"/>
      <c r="CW105" s="943"/>
      <c r="CX105" s="944"/>
      <c r="CY105" s="957"/>
      <c r="CZ105" s="943"/>
      <c r="DA105" s="943"/>
      <c r="DB105" s="943"/>
      <c r="DC105" s="943"/>
      <c r="DD105" s="943"/>
      <c r="DE105" s="943"/>
      <c r="DF105" s="943"/>
      <c r="DG105" s="943"/>
      <c r="DH105" s="943"/>
      <c r="DI105" s="944"/>
      <c r="DJ105" s="1192"/>
      <c r="DK105" s="1193"/>
      <c r="DL105" s="1193"/>
      <c r="DM105" s="1193"/>
      <c r="DN105" s="1193"/>
      <c r="DO105" s="1074"/>
      <c r="DP105" s="1074"/>
      <c r="DQ105" s="1074"/>
      <c r="DR105" s="1074"/>
      <c r="DS105" s="1074"/>
      <c r="DT105" s="1075"/>
      <c r="DU105" s="1360"/>
      <c r="DV105" s="1171"/>
      <c r="DW105" s="1171"/>
      <c r="DX105" s="1171"/>
      <c r="DY105" s="1171"/>
      <c r="DZ105" s="1171"/>
      <c r="EA105" s="1171"/>
      <c r="EB105" s="1171"/>
      <c r="EC105" s="1171"/>
      <c r="ED105" s="1171"/>
      <c r="EE105" s="1172"/>
      <c r="EF105" s="1363"/>
      <c r="EG105" s="1363"/>
      <c r="EH105" s="1366"/>
      <c r="EI105" s="1366"/>
      <c r="EJ105" s="1366"/>
      <c r="EK105" s="1366"/>
      <c r="EL105" s="1366"/>
      <c r="EM105" s="1366"/>
      <c r="EN105" s="1366"/>
      <c r="EO105" s="532"/>
      <c r="EP105" s="533"/>
      <c r="EQ105" s="1363"/>
      <c r="ER105" s="1363"/>
      <c r="ES105" s="1366"/>
      <c r="ET105" s="1366"/>
      <c r="EU105" s="1366"/>
      <c r="EV105" s="1366"/>
      <c r="EW105" s="1366"/>
      <c r="EX105" s="1366"/>
      <c r="EY105" s="1366"/>
      <c r="EZ105" s="532"/>
      <c r="FA105" s="533"/>
      <c r="FB105" s="1363"/>
      <c r="FC105" s="1363"/>
      <c r="FD105" s="1366"/>
      <c r="FE105" s="1366"/>
      <c r="FF105" s="1366"/>
      <c r="FG105" s="1366"/>
      <c r="FH105" s="1366"/>
      <c r="FI105" s="1366"/>
      <c r="FJ105" s="1366"/>
      <c r="FK105" s="532"/>
      <c r="FL105" s="533"/>
      <c r="FM105" s="1363"/>
      <c r="FN105" s="1363"/>
      <c r="FO105" s="1366"/>
      <c r="FP105" s="1366"/>
      <c r="FQ105" s="1366"/>
      <c r="FR105" s="1366"/>
      <c r="FS105" s="1366"/>
      <c r="FT105" s="1366"/>
      <c r="FU105" s="1366"/>
      <c r="FV105" s="532"/>
      <c r="FW105" s="533"/>
      <c r="FX105" s="1363"/>
      <c r="FY105" s="1363"/>
      <c r="FZ105" s="1366"/>
      <c r="GA105" s="1366"/>
      <c r="GB105" s="1366"/>
      <c r="GC105" s="1366"/>
      <c r="GD105" s="1366"/>
      <c r="GE105" s="1366"/>
      <c r="GF105" s="1366"/>
      <c r="GG105" s="532"/>
      <c r="GH105" s="533"/>
      <c r="GI105" s="1363"/>
      <c r="GJ105" s="1363"/>
      <c r="GK105" s="1366"/>
      <c r="GL105" s="1366"/>
      <c r="GM105" s="1366"/>
      <c r="GN105" s="1366"/>
      <c r="GO105" s="1366"/>
      <c r="GP105" s="1366"/>
      <c r="GQ105" s="1366"/>
      <c r="GR105" s="532"/>
      <c r="GS105" s="533"/>
      <c r="GT105" s="1363"/>
      <c r="GU105" s="1363"/>
      <c r="GV105" s="1366"/>
      <c r="GW105" s="1366"/>
      <c r="GX105" s="1366"/>
      <c r="GY105" s="1366"/>
      <c r="GZ105" s="1366"/>
      <c r="HA105" s="1366"/>
      <c r="HB105" s="1366"/>
      <c r="HC105" s="532"/>
      <c r="HD105" s="533"/>
      <c r="HE105" s="1363"/>
      <c r="HF105" s="1363"/>
      <c r="HG105" s="1366"/>
      <c r="HH105" s="1366"/>
      <c r="HI105" s="1366"/>
      <c r="HJ105" s="1366"/>
      <c r="HK105" s="1366"/>
      <c r="HL105" s="1366"/>
      <c r="HM105" s="1366"/>
      <c r="HN105" s="532"/>
      <c r="HO105" s="533"/>
      <c r="HP105" s="1363"/>
      <c r="HQ105" s="1363"/>
      <c r="HR105" s="1366"/>
      <c r="HS105" s="1366"/>
      <c r="HT105" s="1366"/>
      <c r="HU105" s="1366"/>
      <c r="HV105" s="1366"/>
      <c r="HW105" s="1366"/>
      <c r="HX105" s="1366"/>
      <c r="HY105" s="532"/>
      <c r="HZ105" s="533"/>
      <c r="IA105" s="1429"/>
      <c r="IB105" s="1429"/>
      <c r="IC105" s="1366"/>
      <c r="ID105" s="1366"/>
      <c r="IE105" s="1366"/>
      <c r="IF105" s="1366"/>
      <c r="IG105" s="1366"/>
      <c r="IH105" s="1366"/>
      <c r="II105" s="1366"/>
      <c r="IJ105" s="532"/>
      <c r="IK105" s="533"/>
      <c r="IL105" s="1429"/>
      <c r="IM105" s="1429"/>
      <c r="IN105" s="1366"/>
      <c r="IO105" s="1366"/>
      <c r="IP105" s="1366"/>
      <c r="IQ105" s="1366"/>
      <c r="IR105" s="1366"/>
      <c r="IS105" s="1366"/>
      <c r="IT105" s="1366"/>
      <c r="IU105" s="532"/>
      <c r="IV105" s="533"/>
      <c r="IW105" s="47"/>
      <c r="IX105" s="728"/>
      <c r="IY105" s="731"/>
      <c r="IZ105" s="22"/>
      <c r="JA105" s="22"/>
      <c r="JB105" s="22"/>
      <c r="JC105" s="22"/>
      <c r="JD105" s="22"/>
      <c r="JE105" s="22"/>
      <c r="JF105" s="22"/>
      <c r="JG105" s="22"/>
      <c r="JH105" s="21"/>
      <c r="JI105" s="22"/>
      <c r="JJ105" s="22"/>
      <c r="JK105" s="22"/>
      <c r="JL105" s="22"/>
      <c r="JM105" s="22"/>
      <c r="JN105" s="22"/>
      <c r="JO105" s="22"/>
      <c r="JP105" s="22"/>
      <c r="JQ105" s="22"/>
      <c r="JR105" s="22"/>
      <c r="JS105" s="22"/>
      <c r="JT105" s="22"/>
      <c r="JU105" s="22"/>
      <c r="JV105" s="22"/>
      <c r="JW105" s="22"/>
      <c r="JX105" s="22"/>
      <c r="JY105" s="22"/>
      <c r="JZ105" s="22"/>
      <c r="KA105" s="22"/>
      <c r="KB105" s="22"/>
      <c r="KC105" s="22"/>
      <c r="KD105" s="22"/>
      <c r="KE105" s="22"/>
      <c r="KF105" s="22"/>
      <c r="KG105" s="22"/>
      <c r="KH105" s="22"/>
      <c r="KI105" s="22"/>
      <c r="KJ105" s="22"/>
      <c r="KK105" s="22"/>
      <c r="KL105" s="22"/>
      <c r="KM105" s="22"/>
      <c r="KN105" s="22"/>
      <c r="KO105" s="22"/>
      <c r="KP105" s="22"/>
      <c r="KQ105" s="22"/>
      <c r="KR105" s="22"/>
      <c r="KS105" s="22"/>
      <c r="KT105" s="22"/>
      <c r="KU105" s="22"/>
      <c r="KV105" s="22"/>
      <c r="KW105" s="22"/>
      <c r="KX105" s="22"/>
      <c r="KY105" s="22"/>
      <c r="KZ105" s="22"/>
      <c r="LA105" s="22"/>
      <c r="LB105" s="22"/>
      <c r="LC105" s="22"/>
      <c r="LD105" s="22"/>
      <c r="LE105" s="22"/>
      <c r="LF105" s="22"/>
      <c r="LG105" s="22"/>
      <c r="LH105" s="22"/>
      <c r="LI105" s="22"/>
      <c r="LJ105" s="23"/>
    </row>
    <row r="106" spans="2:322" ht="3.65" customHeight="1">
      <c r="B106" s="21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3"/>
      <c r="AP106" s="448" t="str">
        <f>MID(BG106,1,1)</f>
        <v/>
      </c>
      <c r="AQ106" s="447"/>
      <c r="AR106" s="444"/>
      <c r="AS106" s="448" t="str">
        <f>IFERROR(_xlfn.IFS(BR106="Mini Breaker","MB",BR106="GoPact","GP",BR106="EZC 100","EZ1",BR106="EZC 250","EZ2",BR106="CVS/NSX 250","CV2",BR106="CVS/NSX/EZC 630","CV6",BR106="NS 1600","NS1",BR106="NW/MTZ 4000","NW4",BR106="Conmutador PEQ.","CP",BR106="Conmutador MED.","CM",BR106="Conmutador GRA.","CG",BR106="Contactores","CK"),"")</f>
        <v/>
      </c>
      <c r="AT106" s="444"/>
      <c r="AU106" s="447"/>
      <c r="AV106" s="448" t="str">
        <f>IFERROR(_xlfn.IFS(CC106="Horizontal","H",CC106="Horizontal COMPUESTA","HC",CC106="Vertical","V",CC106="Vertical Compacta","VC",CC106="Vertical Extendida","VE"),"")</f>
        <v/>
      </c>
      <c r="AW106" s="447"/>
      <c r="AX106" s="727"/>
      <c r="AY106" s="728"/>
      <c r="AZ106" s="47"/>
      <c r="BA106" s="1415" t="s">
        <v>992</v>
      </c>
      <c r="BB106" s="1416"/>
      <c r="BC106" s="1416"/>
      <c r="BD106" s="1421">
        <v>10</v>
      </c>
      <c r="BE106" s="1421"/>
      <c r="BF106" s="1422"/>
      <c r="BG106" s="964"/>
      <c r="BH106" s="965"/>
      <c r="BI106" s="965"/>
      <c r="BJ106" s="965"/>
      <c r="BK106" s="965"/>
      <c r="BL106" s="965"/>
      <c r="BM106" s="965"/>
      <c r="BN106" s="965"/>
      <c r="BO106" s="965"/>
      <c r="BP106" s="965"/>
      <c r="BQ106" s="966"/>
      <c r="BR106" s="964"/>
      <c r="BS106" s="965"/>
      <c r="BT106" s="965"/>
      <c r="BU106" s="965"/>
      <c r="BV106" s="965"/>
      <c r="BW106" s="965"/>
      <c r="BX106" s="965"/>
      <c r="BY106" s="965"/>
      <c r="BZ106" s="965"/>
      <c r="CA106" s="965"/>
      <c r="CB106" s="966"/>
      <c r="CC106" s="964"/>
      <c r="CD106" s="965"/>
      <c r="CE106" s="965"/>
      <c r="CF106" s="965"/>
      <c r="CG106" s="965"/>
      <c r="CH106" s="965"/>
      <c r="CI106" s="965"/>
      <c r="CJ106" s="965"/>
      <c r="CK106" s="965"/>
      <c r="CL106" s="965"/>
      <c r="CM106" s="966"/>
      <c r="CN106" s="964"/>
      <c r="CO106" s="965"/>
      <c r="CP106" s="965"/>
      <c r="CQ106" s="965"/>
      <c r="CR106" s="965"/>
      <c r="CS106" s="965"/>
      <c r="CT106" s="965"/>
      <c r="CU106" s="965"/>
      <c r="CV106" s="965"/>
      <c r="CW106" s="965"/>
      <c r="CX106" s="966"/>
      <c r="CY106" s="964"/>
      <c r="CZ106" s="965"/>
      <c r="DA106" s="965"/>
      <c r="DB106" s="965"/>
      <c r="DC106" s="965"/>
      <c r="DD106" s="965"/>
      <c r="DE106" s="965"/>
      <c r="DF106" s="965"/>
      <c r="DG106" s="965"/>
      <c r="DH106" s="965"/>
      <c r="DI106" s="966"/>
      <c r="DJ106" s="1200" t="s">
        <v>1010</v>
      </c>
      <c r="DK106" s="1201"/>
      <c r="DL106" s="1201"/>
      <c r="DM106" s="1201"/>
      <c r="DN106" s="1201"/>
      <c r="DO106" s="1091">
        <v>1</v>
      </c>
      <c r="DP106" s="1091"/>
      <c r="DQ106" s="1091"/>
      <c r="DR106" s="1091"/>
      <c r="DS106" s="1091"/>
      <c r="DT106" s="1397"/>
      <c r="DU106" s="1381" t="s">
        <v>162</v>
      </c>
      <c r="DV106" s="1206"/>
      <c r="DW106" s="1206"/>
      <c r="DX106" s="1206"/>
      <c r="DY106" s="1206"/>
      <c r="DZ106" s="1206"/>
      <c r="EA106" s="1206"/>
      <c r="EB106" s="1206"/>
      <c r="EC106" s="1206"/>
      <c r="ED106" s="1206"/>
      <c r="EE106" s="1207"/>
      <c r="EF106" s="1371"/>
      <c r="EG106" s="1371"/>
      <c r="EH106" s="1374" t="s">
        <v>162</v>
      </c>
      <c r="EI106" s="1374"/>
      <c r="EJ106" s="1374"/>
      <c r="EK106" s="1374"/>
      <c r="EL106" s="1374"/>
      <c r="EM106" s="1374"/>
      <c r="EN106" s="1374"/>
      <c r="EO106" s="1377" t="b">
        <v>0</v>
      </c>
      <c r="EP106" s="1378"/>
      <c r="EQ106" s="1371"/>
      <c r="ER106" s="1371"/>
      <c r="ES106" s="1374" t="s">
        <v>162</v>
      </c>
      <c r="ET106" s="1374"/>
      <c r="EU106" s="1374"/>
      <c r="EV106" s="1374"/>
      <c r="EW106" s="1374"/>
      <c r="EX106" s="1374"/>
      <c r="EY106" s="1374"/>
      <c r="EZ106" s="1377" t="b">
        <v>0</v>
      </c>
      <c r="FA106" s="1378"/>
      <c r="FB106" s="1371"/>
      <c r="FC106" s="1371"/>
      <c r="FD106" s="1374" t="s">
        <v>162</v>
      </c>
      <c r="FE106" s="1374"/>
      <c r="FF106" s="1374"/>
      <c r="FG106" s="1374"/>
      <c r="FH106" s="1374"/>
      <c r="FI106" s="1374"/>
      <c r="FJ106" s="1374"/>
      <c r="FK106" s="1377" t="b">
        <v>0</v>
      </c>
      <c r="FL106" s="1378"/>
      <c r="FM106" s="1371"/>
      <c r="FN106" s="1371"/>
      <c r="FO106" s="1374" t="str">
        <f>IFERROR(VLOOKUP(AP108,BD!$AD$6:$AY$62,19,FALSE),"-")</f>
        <v>-</v>
      </c>
      <c r="FP106" s="1374"/>
      <c r="FQ106" s="1374"/>
      <c r="FR106" s="1374"/>
      <c r="FS106" s="1374"/>
      <c r="FT106" s="1374"/>
      <c r="FU106" s="1374"/>
      <c r="FV106" s="1377" t="b">
        <v>0</v>
      </c>
      <c r="FW106" s="1378"/>
      <c r="FX106" s="1371"/>
      <c r="FY106" s="1371"/>
      <c r="FZ106" s="1374" t="str">
        <f>IFERROR(VLOOKUP(AP108,BD!$AD$6:$AY$62,20,FALSE),"-")</f>
        <v>-</v>
      </c>
      <c r="GA106" s="1374"/>
      <c r="GB106" s="1374"/>
      <c r="GC106" s="1374"/>
      <c r="GD106" s="1374"/>
      <c r="GE106" s="1374"/>
      <c r="GF106" s="1374"/>
      <c r="GG106" s="1377" t="b">
        <v>0</v>
      </c>
      <c r="GH106" s="1378"/>
      <c r="GI106" s="1371"/>
      <c r="GJ106" s="1371"/>
      <c r="GK106" s="1374" t="s">
        <v>162</v>
      </c>
      <c r="GL106" s="1374"/>
      <c r="GM106" s="1374"/>
      <c r="GN106" s="1374"/>
      <c r="GO106" s="1374"/>
      <c r="GP106" s="1374"/>
      <c r="GQ106" s="1374"/>
      <c r="GR106" s="1377" t="b">
        <v>0</v>
      </c>
      <c r="GS106" s="1378"/>
      <c r="GT106" s="1371"/>
      <c r="GU106" s="1371"/>
      <c r="GV106" s="1374" t="s">
        <v>162</v>
      </c>
      <c r="GW106" s="1374"/>
      <c r="GX106" s="1374"/>
      <c r="GY106" s="1374"/>
      <c r="GZ106" s="1374"/>
      <c r="HA106" s="1374"/>
      <c r="HB106" s="1374"/>
      <c r="HC106" s="1377" t="b">
        <v>0</v>
      </c>
      <c r="HD106" s="1378"/>
      <c r="HE106" s="1371"/>
      <c r="HF106" s="1371"/>
      <c r="HG106" s="1374" t="s">
        <v>162</v>
      </c>
      <c r="HH106" s="1374"/>
      <c r="HI106" s="1374"/>
      <c r="HJ106" s="1374"/>
      <c r="HK106" s="1374"/>
      <c r="HL106" s="1374"/>
      <c r="HM106" s="1374"/>
      <c r="HN106" s="1377" t="b">
        <v>0</v>
      </c>
      <c r="HO106" s="1378"/>
      <c r="HP106" s="1371"/>
      <c r="HQ106" s="1371"/>
      <c r="HR106" s="1374" t="str">
        <f>IF(BG106="Abatible",_xlfn.IFS($AP$43="W2","023050",$AP$43="W3","023051",$AP$43="W4","023052",$AP$43="W5","023053"),"-")</f>
        <v>-</v>
      </c>
      <c r="HS106" s="1374"/>
      <c r="HT106" s="1374"/>
      <c r="HU106" s="1374"/>
      <c r="HV106" s="1374"/>
      <c r="HW106" s="1374"/>
      <c r="HX106" s="1374"/>
      <c r="HY106" s="1377"/>
      <c r="HZ106" s="1378"/>
      <c r="IA106" s="1400" t="b">
        <v>0</v>
      </c>
      <c r="IB106" s="1400"/>
      <c r="IC106" s="1374" t="s">
        <v>162</v>
      </c>
      <c r="ID106" s="1374"/>
      <c r="IE106" s="1374"/>
      <c r="IF106" s="1374"/>
      <c r="IG106" s="1374"/>
      <c r="IH106" s="1374"/>
      <c r="II106" s="1374"/>
      <c r="IJ106" s="1377" t="b">
        <v>0</v>
      </c>
      <c r="IK106" s="1378"/>
      <c r="IL106" s="1400" t="b">
        <v>0</v>
      </c>
      <c r="IM106" s="1400"/>
      <c r="IN106" s="1374" t="str">
        <f>IF(IL106=TRUE,"089879","-")</f>
        <v>-</v>
      </c>
      <c r="IO106" s="1374"/>
      <c r="IP106" s="1374"/>
      <c r="IQ106" s="1374"/>
      <c r="IR106" s="1374"/>
      <c r="IS106" s="1374"/>
      <c r="IT106" s="1374"/>
      <c r="IU106" s="1377" t="b">
        <v>0</v>
      </c>
      <c r="IV106" s="1378"/>
      <c r="IW106" s="47"/>
      <c r="IX106" s="728"/>
      <c r="IY106" s="731"/>
      <c r="IZ106" s="22"/>
      <c r="JA106" s="22"/>
      <c r="JB106" s="22"/>
      <c r="JC106" s="22"/>
      <c r="JD106" s="22"/>
      <c r="JE106" s="22"/>
      <c r="JF106" s="22"/>
      <c r="JG106" s="22"/>
      <c r="JH106" s="21"/>
      <c r="JI106" s="22"/>
      <c r="JJ106" s="22"/>
      <c r="JK106" s="22"/>
      <c r="JL106" s="22"/>
      <c r="JM106" s="22"/>
      <c r="JN106" s="22"/>
      <c r="JO106" s="22"/>
      <c r="JP106" s="22"/>
      <c r="JQ106" s="22"/>
      <c r="JR106" s="22"/>
      <c r="JS106" s="22"/>
      <c r="JT106" s="22"/>
      <c r="JU106" s="22"/>
      <c r="JV106" s="22"/>
      <c r="JW106" s="22"/>
      <c r="JX106" s="22"/>
      <c r="JY106" s="22"/>
      <c r="JZ106" s="22"/>
      <c r="KA106" s="22"/>
      <c r="KB106" s="22"/>
      <c r="KC106" s="22"/>
      <c r="KD106" s="22"/>
      <c r="KE106" s="22"/>
      <c r="KF106" s="22"/>
      <c r="KG106" s="22"/>
      <c r="KH106" s="22"/>
      <c r="KI106" s="22"/>
      <c r="KJ106" s="22"/>
      <c r="KK106" s="22"/>
      <c r="KL106" s="22"/>
      <c r="KM106" s="22"/>
      <c r="KN106" s="22"/>
      <c r="KO106" s="22"/>
      <c r="KP106" s="22"/>
      <c r="KQ106" s="22"/>
      <c r="KR106" s="22"/>
      <c r="KS106" s="22"/>
      <c r="KT106" s="22"/>
      <c r="KU106" s="22"/>
      <c r="KV106" s="22"/>
      <c r="KW106" s="22"/>
      <c r="KX106" s="22"/>
      <c r="KY106" s="22"/>
      <c r="KZ106" s="22"/>
      <c r="LA106" s="22"/>
      <c r="LB106" s="22"/>
      <c r="LC106" s="22"/>
      <c r="LD106" s="22"/>
      <c r="LE106" s="22"/>
      <c r="LF106" s="22"/>
      <c r="LG106" s="22"/>
      <c r="LH106" s="22"/>
      <c r="LI106" s="22"/>
      <c r="LJ106" s="23"/>
    </row>
    <row r="107" spans="2:322" ht="3.65" customHeight="1">
      <c r="B107" s="21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3"/>
      <c r="AP107" s="448" t="str">
        <f>MID(CN106,1,1)</f>
        <v/>
      </c>
      <c r="AQ107" s="447"/>
      <c r="AR107" s="447"/>
      <c r="AS107" s="448" t="str">
        <f>IFERROR(MID(CY106,1,1),"")</f>
        <v/>
      </c>
      <c r="AT107" s="447"/>
      <c r="AU107" s="447"/>
      <c r="AV107" s="448" t="str" cm="1">
        <f t="array" ref="AV107">IF(BR106="NW/MTZ 4000",_xlfn.IFS(AP90="10 - 65","D2",AP90="10 - 85","D1"),"")</f>
        <v/>
      </c>
      <c r="AW107" s="447"/>
      <c r="AX107" s="727"/>
      <c r="AY107" s="728"/>
      <c r="AZ107" s="47"/>
      <c r="BA107" s="1417"/>
      <c r="BB107" s="1418"/>
      <c r="BC107" s="1418"/>
      <c r="BD107" s="1423"/>
      <c r="BE107" s="1423"/>
      <c r="BF107" s="1424"/>
      <c r="BG107" s="967"/>
      <c r="BH107" s="968"/>
      <c r="BI107" s="968"/>
      <c r="BJ107" s="968"/>
      <c r="BK107" s="968"/>
      <c r="BL107" s="968"/>
      <c r="BM107" s="968"/>
      <c r="BN107" s="968"/>
      <c r="BO107" s="968"/>
      <c r="BP107" s="968"/>
      <c r="BQ107" s="969"/>
      <c r="BR107" s="967"/>
      <c r="BS107" s="968"/>
      <c r="BT107" s="968"/>
      <c r="BU107" s="968"/>
      <c r="BV107" s="968"/>
      <c r="BW107" s="968"/>
      <c r="BX107" s="968"/>
      <c r="BY107" s="968"/>
      <c r="BZ107" s="968"/>
      <c r="CA107" s="968"/>
      <c r="CB107" s="969"/>
      <c r="CC107" s="967"/>
      <c r="CD107" s="968"/>
      <c r="CE107" s="968"/>
      <c r="CF107" s="968"/>
      <c r="CG107" s="968"/>
      <c r="CH107" s="968"/>
      <c r="CI107" s="968"/>
      <c r="CJ107" s="968"/>
      <c r="CK107" s="968"/>
      <c r="CL107" s="968"/>
      <c r="CM107" s="969"/>
      <c r="CN107" s="967"/>
      <c r="CO107" s="968"/>
      <c r="CP107" s="968"/>
      <c r="CQ107" s="968"/>
      <c r="CR107" s="968"/>
      <c r="CS107" s="968"/>
      <c r="CT107" s="968"/>
      <c r="CU107" s="968"/>
      <c r="CV107" s="968"/>
      <c r="CW107" s="968"/>
      <c r="CX107" s="969"/>
      <c r="CY107" s="967"/>
      <c r="CZ107" s="968"/>
      <c r="DA107" s="968"/>
      <c r="DB107" s="968"/>
      <c r="DC107" s="968"/>
      <c r="DD107" s="968"/>
      <c r="DE107" s="968"/>
      <c r="DF107" s="968"/>
      <c r="DG107" s="968"/>
      <c r="DH107" s="968"/>
      <c r="DI107" s="969"/>
      <c r="DJ107" s="1202"/>
      <c r="DK107" s="1203"/>
      <c r="DL107" s="1203"/>
      <c r="DM107" s="1203"/>
      <c r="DN107" s="1203"/>
      <c r="DO107" s="1092"/>
      <c r="DP107" s="1092"/>
      <c r="DQ107" s="1092"/>
      <c r="DR107" s="1092"/>
      <c r="DS107" s="1092"/>
      <c r="DT107" s="1398"/>
      <c r="DU107" s="1382"/>
      <c r="DV107" s="1208"/>
      <c r="DW107" s="1208"/>
      <c r="DX107" s="1208"/>
      <c r="DY107" s="1208"/>
      <c r="DZ107" s="1208"/>
      <c r="EA107" s="1208"/>
      <c r="EB107" s="1208"/>
      <c r="EC107" s="1208"/>
      <c r="ED107" s="1208"/>
      <c r="EE107" s="1209"/>
      <c r="EF107" s="1372"/>
      <c r="EG107" s="1372"/>
      <c r="EH107" s="1375"/>
      <c r="EI107" s="1375"/>
      <c r="EJ107" s="1375"/>
      <c r="EK107" s="1375"/>
      <c r="EL107" s="1375"/>
      <c r="EM107" s="1375"/>
      <c r="EN107" s="1375"/>
      <c r="EO107" s="1379"/>
      <c r="EP107" s="1380"/>
      <c r="EQ107" s="1372"/>
      <c r="ER107" s="1372"/>
      <c r="ES107" s="1375"/>
      <c r="ET107" s="1375"/>
      <c r="EU107" s="1375"/>
      <c r="EV107" s="1375"/>
      <c r="EW107" s="1375"/>
      <c r="EX107" s="1375"/>
      <c r="EY107" s="1375"/>
      <c r="EZ107" s="1379"/>
      <c r="FA107" s="1380"/>
      <c r="FB107" s="1372"/>
      <c r="FC107" s="1372"/>
      <c r="FD107" s="1375"/>
      <c r="FE107" s="1375"/>
      <c r="FF107" s="1375"/>
      <c r="FG107" s="1375"/>
      <c r="FH107" s="1375"/>
      <c r="FI107" s="1375"/>
      <c r="FJ107" s="1375"/>
      <c r="FK107" s="1379"/>
      <c r="FL107" s="1380"/>
      <c r="FM107" s="1372"/>
      <c r="FN107" s="1372"/>
      <c r="FO107" s="1375"/>
      <c r="FP107" s="1375"/>
      <c r="FQ107" s="1375"/>
      <c r="FR107" s="1375"/>
      <c r="FS107" s="1375"/>
      <c r="FT107" s="1375"/>
      <c r="FU107" s="1375"/>
      <c r="FV107" s="1379"/>
      <c r="FW107" s="1380"/>
      <c r="FX107" s="1372"/>
      <c r="FY107" s="1372"/>
      <c r="FZ107" s="1375"/>
      <c r="GA107" s="1375"/>
      <c r="GB107" s="1375"/>
      <c r="GC107" s="1375"/>
      <c r="GD107" s="1375"/>
      <c r="GE107" s="1375"/>
      <c r="GF107" s="1375"/>
      <c r="GG107" s="1379"/>
      <c r="GH107" s="1380"/>
      <c r="GI107" s="1372"/>
      <c r="GJ107" s="1372"/>
      <c r="GK107" s="1375"/>
      <c r="GL107" s="1375"/>
      <c r="GM107" s="1375"/>
      <c r="GN107" s="1375"/>
      <c r="GO107" s="1375"/>
      <c r="GP107" s="1375"/>
      <c r="GQ107" s="1375"/>
      <c r="GR107" s="1379"/>
      <c r="GS107" s="1380"/>
      <c r="GT107" s="1372"/>
      <c r="GU107" s="1372"/>
      <c r="GV107" s="1375"/>
      <c r="GW107" s="1375"/>
      <c r="GX107" s="1375"/>
      <c r="GY107" s="1375"/>
      <c r="GZ107" s="1375"/>
      <c r="HA107" s="1375"/>
      <c r="HB107" s="1375"/>
      <c r="HC107" s="1379"/>
      <c r="HD107" s="1380"/>
      <c r="HE107" s="1372"/>
      <c r="HF107" s="1372"/>
      <c r="HG107" s="1375"/>
      <c r="HH107" s="1375"/>
      <c r="HI107" s="1375"/>
      <c r="HJ107" s="1375"/>
      <c r="HK107" s="1375"/>
      <c r="HL107" s="1375"/>
      <c r="HM107" s="1375"/>
      <c r="HN107" s="1379"/>
      <c r="HO107" s="1380"/>
      <c r="HP107" s="1372"/>
      <c r="HQ107" s="1372"/>
      <c r="HR107" s="1375"/>
      <c r="HS107" s="1375"/>
      <c r="HT107" s="1375"/>
      <c r="HU107" s="1375"/>
      <c r="HV107" s="1375"/>
      <c r="HW107" s="1375"/>
      <c r="HX107" s="1375"/>
      <c r="HY107" s="1379"/>
      <c r="HZ107" s="1380"/>
      <c r="IA107" s="1401"/>
      <c r="IB107" s="1401"/>
      <c r="IC107" s="1375"/>
      <c r="ID107" s="1375"/>
      <c r="IE107" s="1375"/>
      <c r="IF107" s="1375"/>
      <c r="IG107" s="1375"/>
      <c r="IH107" s="1375"/>
      <c r="II107" s="1375"/>
      <c r="IJ107" s="1379"/>
      <c r="IK107" s="1380"/>
      <c r="IL107" s="1401"/>
      <c r="IM107" s="1401"/>
      <c r="IN107" s="1375"/>
      <c r="IO107" s="1375"/>
      <c r="IP107" s="1375"/>
      <c r="IQ107" s="1375"/>
      <c r="IR107" s="1375"/>
      <c r="IS107" s="1375"/>
      <c r="IT107" s="1375"/>
      <c r="IU107" s="1379"/>
      <c r="IV107" s="1380"/>
      <c r="IW107" s="47"/>
      <c r="IX107" s="728"/>
      <c r="IY107" s="731"/>
      <c r="IZ107" s="22"/>
      <c r="JA107" s="22"/>
      <c r="JB107" s="22"/>
      <c r="JC107" s="22"/>
      <c r="JD107" s="22"/>
      <c r="JE107" s="22"/>
      <c r="JF107" s="22"/>
      <c r="JG107" s="22"/>
      <c r="JH107" s="21"/>
      <c r="JI107" s="22"/>
      <c r="JJ107" s="22"/>
      <c r="JK107" s="22"/>
      <c r="JL107" s="22"/>
      <c r="JM107" s="22"/>
      <c r="JN107" s="22"/>
      <c r="JO107" s="22"/>
      <c r="JP107" s="22"/>
      <c r="JQ107" s="22"/>
      <c r="JR107" s="22"/>
      <c r="JS107" s="22"/>
      <c r="JT107" s="22"/>
      <c r="JU107" s="22"/>
      <c r="JV107" s="22"/>
      <c r="JW107" s="22"/>
      <c r="JX107" s="22"/>
      <c r="JY107" s="22"/>
      <c r="JZ107" s="22"/>
      <c r="KA107" s="22"/>
      <c r="KB107" s="22"/>
      <c r="KC107" s="22"/>
      <c r="KD107" s="22"/>
      <c r="KE107" s="22"/>
      <c r="KF107" s="22"/>
      <c r="KG107" s="22"/>
      <c r="KH107" s="22"/>
      <c r="KI107" s="22"/>
      <c r="KJ107" s="22"/>
      <c r="KK107" s="22"/>
      <c r="KL107" s="22"/>
      <c r="KM107" s="22"/>
      <c r="KN107" s="22"/>
      <c r="KO107" s="22"/>
      <c r="KP107" s="22"/>
      <c r="KQ107" s="22"/>
      <c r="KR107" s="22"/>
      <c r="KS107" s="22"/>
      <c r="KT107" s="22"/>
      <c r="KU107" s="22"/>
      <c r="KV107" s="22"/>
      <c r="KW107" s="22"/>
      <c r="KX107" s="22"/>
      <c r="KY107" s="22"/>
      <c r="KZ107" s="22"/>
      <c r="LA107" s="22"/>
      <c r="LB107" s="22"/>
      <c r="LC107" s="22"/>
      <c r="LD107" s="22"/>
      <c r="LE107" s="22"/>
      <c r="LF107" s="22"/>
      <c r="LG107" s="22"/>
      <c r="LH107" s="22"/>
      <c r="LI107" s="22"/>
      <c r="LJ107" s="23"/>
    </row>
    <row r="108" spans="2:322" ht="3.65" customHeight="1">
      <c r="B108" s="21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3"/>
      <c r="AP108" s="448" t="str">
        <f>AP106&amp;AS106&amp;AV106&amp;AP107&amp;AS107&amp;$AP$43&amp;DU106&amp;AV107</f>
        <v>W3-</v>
      </c>
      <c r="AQ108" s="444"/>
      <c r="AR108" s="447"/>
      <c r="AS108" s="448" t="str">
        <f>IF(BR106="NW/MTZ 4000","NW","")</f>
        <v/>
      </c>
      <c r="AT108" s="447"/>
      <c r="AU108" s="447"/>
      <c r="AV108" s="448">
        <f>IFERROR(IF(AS108="NW",0,VLOOKUP(AP108,BD!$AD$6:$AY$62,21,FALSE)),0)</f>
        <v>0</v>
      </c>
      <c r="AW108" s="447"/>
      <c r="AX108" s="729"/>
      <c r="AY108" s="730"/>
      <c r="AZ108" s="48"/>
      <c r="BA108" s="1417"/>
      <c r="BB108" s="1418"/>
      <c r="BC108" s="1418"/>
      <c r="BD108" s="1423"/>
      <c r="BE108" s="1423"/>
      <c r="BF108" s="1424"/>
      <c r="BG108" s="967"/>
      <c r="BH108" s="968"/>
      <c r="BI108" s="968"/>
      <c r="BJ108" s="968"/>
      <c r="BK108" s="968"/>
      <c r="BL108" s="968"/>
      <c r="BM108" s="968"/>
      <c r="BN108" s="968"/>
      <c r="BO108" s="968"/>
      <c r="BP108" s="968"/>
      <c r="BQ108" s="969"/>
      <c r="BR108" s="967"/>
      <c r="BS108" s="968"/>
      <c r="BT108" s="968"/>
      <c r="BU108" s="968"/>
      <c r="BV108" s="968"/>
      <c r="BW108" s="968"/>
      <c r="BX108" s="968"/>
      <c r="BY108" s="968"/>
      <c r="BZ108" s="968"/>
      <c r="CA108" s="968"/>
      <c r="CB108" s="969"/>
      <c r="CC108" s="967"/>
      <c r="CD108" s="968"/>
      <c r="CE108" s="968"/>
      <c r="CF108" s="968"/>
      <c r="CG108" s="968"/>
      <c r="CH108" s="968"/>
      <c r="CI108" s="968"/>
      <c r="CJ108" s="968"/>
      <c r="CK108" s="968"/>
      <c r="CL108" s="968"/>
      <c r="CM108" s="969"/>
      <c r="CN108" s="967"/>
      <c r="CO108" s="968"/>
      <c r="CP108" s="968"/>
      <c r="CQ108" s="968"/>
      <c r="CR108" s="968"/>
      <c r="CS108" s="968"/>
      <c r="CT108" s="968"/>
      <c r="CU108" s="968"/>
      <c r="CV108" s="968"/>
      <c r="CW108" s="968"/>
      <c r="CX108" s="969"/>
      <c r="CY108" s="967"/>
      <c r="CZ108" s="968"/>
      <c r="DA108" s="968"/>
      <c r="DB108" s="968"/>
      <c r="DC108" s="968"/>
      <c r="DD108" s="968"/>
      <c r="DE108" s="968"/>
      <c r="DF108" s="968"/>
      <c r="DG108" s="968"/>
      <c r="DH108" s="968"/>
      <c r="DI108" s="969"/>
      <c r="DJ108" s="1202"/>
      <c r="DK108" s="1203"/>
      <c r="DL108" s="1203"/>
      <c r="DM108" s="1203"/>
      <c r="DN108" s="1203"/>
      <c r="DO108" s="1092"/>
      <c r="DP108" s="1092"/>
      <c r="DQ108" s="1092"/>
      <c r="DR108" s="1092"/>
      <c r="DS108" s="1092"/>
      <c r="DT108" s="1398"/>
      <c r="DU108" s="1382"/>
      <c r="DV108" s="1208"/>
      <c r="DW108" s="1208"/>
      <c r="DX108" s="1208"/>
      <c r="DY108" s="1208"/>
      <c r="DZ108" s="1208"/>
      <c r="EA108" s="1208"/>
      <c r="EB108" s="1208"/>
      <c r="EC108" s="1208"/>
      <c r="ED108" s="1208"/>
      <c r="EE108" s="1209"/>
      <c r="EF108" s="1372"/>
      <c r="EG108" s="1372"/>
      <c r="EH108" s="1375"/>
      <c r="EI108" s="1375"/>
      <c r="EJ108" s="1375"/>
      <c r="EK108" s="1375"/>
      <c r="EL108" s="1375"/>
      <c r="EM108" s="1375"/>
      <c r="EN108" s="1375"/>
      <c r="EO108" s="1379" t="b">
        <v>0</v>
      </c>
      <c r="EP108" s="1380"/>
      <c r="EQ108" s="1372"/>
      <c r="ER108" s="1372"/>
      <c r="ES108" s="1375"/>
      <c r="ET108" s="1375"/>
      <c r="EU108" s="1375"/>
      <c r="EV108" s="1375"/>
      <c r="EW108" s="1375"/>
      <c r="EX108" s="1375"/>
      <c r="EY108" s="1375"/>
      <c r="EZ108" s="1379" t="b">
        <v>0</v>
      </c>
      <c r="FA108" s="1380"/>
      <c r="FB108" s="1372"/>
      <c r="FC108" s="1372"/>
      <c r="FD108" s="1375"/>
      <c r="FE108" s="1375"/>
      <c r="FF108" s="1375"/>
      <c r="FG108" s="1375"/>
      <c r="FH108" s="1375"/>
      <c r="FI108" s="1375"/>
      <c r="FJ108" s="1375"/>
      <c r="FK108" s="1379" t="b">
        <v>0</v>
      </c>
      <c r="FL108" s="1380"/>
      <c r="FM108" s="1372"/>
      <c r="FN108" s="1372"/>
      <c r="FO108" s="1375"/>
      <c r="FP108" s="1375"/>
      <c r="FQ108" s="1375"/>
      <c r="FR108" s="1375"/>
      <c r="FS108" s="1375"/>
      <c r="FT108" s="1375"/>
      <c r="FU108" s="1375"/>
      <c r="FV108" s="1379" t="b">
        <v>0</v>
      </c>
      <c r="FW108" s="1380"/>
      <c r="FX108" s="1372"/>
      <c r="FY108" s="1372"/>
      <c r="FZ108" s="1375"/>
      <c r="GA108" s="1375"/>
      <c r="GB108" s="1375"/>
      <c r="GC108" s="1375"/>
      <c r="GD108" s="1375"/>
      <c r="GE108" s="1375"/>
      <c r="GF108" s="1375"/>
      <c r="GG108" s="1379" t="b">
        <v>0</v>
      </c>
      <c r="GH108" s="1380"/>
      <c r="GI108" s="1372"/>
      <c r="GJ108" s="1372"/>
      <c r="GK108" s="1375"/>
      <c r="GL108" s="1375"/>
      <c r="GM108" s="1375"/>
      <c r="GN108" s="1375"/>
      <c r="GO108" s="1375"/>
      <c r="GP108" s="1375"/>
      <c r="GQ108" s="1375"/>
      <c r="GR108" s="1379" t="b">
        <v>0</v>
      </c>
      <c r="GS108" s="1380"/>
      <c r="GT108" s="1372"/>
      <c r="GU108" s="1372"/>
      <c r="GV108" s="1375"/>
      <c r="GW108" s="1375"/>
      <c r="GX108" s="1375"/>
      <c r="GY108" s="1375"/>
      <c r="GZ108" s="1375"/>
      <c r="HA108" s="1375"/>
      <c r="HB108" s="1375"/>
      <c r="HC108" s="1379" t="b">
        <v>0</v>
      </c>
      <c r="HD108" s="1380"/>
      <c r="HE108" s="1372"/>
      <c r="HF108" s="1372"/>
      <c r="HG108" s="1375"/>
      <c r="HH108" s="1375"/>
      <c r="HI108" s="1375"/>
      <c r="HJ108" s="1375"/>
      <c r="HK108" s="1375"/>
      <c r="HL108" s="1375"/>
      <c r="HM108" s="1375"/>
      <c r="HN108" s="1379" t="b">
        <v>0</v>
      </c>
      <c r="HO108" s="1380"/>
      <c r="HP108" s="1372"/>
      <c r="HQ108" s="1372"/>
      <c r="HR108" s="1375"/>
      <c r="HS108" s="1375"/>
      <c r="HT108" s="1375"/>
      <c r="HU108" s="1375"/>
      <c r="HV108" s="1375"/>
      <c r="HW108" s="1375"/>
      <c r="HX108" s="1375"/>
      <c r="HY108" s="1379"/>
      <c r="HZ108" s="1380"/>
      <c r="IA108" s="1401"/>
      <c r="IB108" s="1401"/>
      <c r="IC108" s="1375"/>
      <c r="ID108" s="1375"/>
      <c r="IE108" s="1375"/>
      <c r="IF108" s="1375"/>
      <c r="IG108" s="1375"/>
      <c r="IH108" s="1375"/>
      <c r="II108" s="1375"/>
      <c r="IJ108" s="1379" t="b">
        <v>0</v>
      </c>
      <c r="IK108" s="1380"/>
      <c r="IL108" s="1401"/>
      <c r="IM108" s="1401"/>
      <c r="IN108" s="1375"/>
      <c r="IO108" s="1375"/>
      <c r="IP108" s="1375"/>
      <c r="IQ108" s="1375"/>
      <c r="IR108" s="1375"/>
      <c r="IS108" s="1375"/>
      <c r="IT108" s="1375"/>
      <c r="IU108" s="1379" t="b">
        <v>0</v>
      </c>
      <c r="IV108" s="1380"/>
      <c r="IW108" s="48"/>
      <c r="IX108" s="730"/>
      <c r="IY108" s="732"/>
      <c r="IZ108" s="22"/>
      <c r="JA108" s="22"/>
      <c r="JB108" s="22"/>
      <c r="JC108" s="22"/>
      <c r="JD108" s="22"/>
      <c r="JE108" s="22"/>
      <c r="JF108" s="22"/>
      <c r="JG108" s="22"/>
      <c r="JH108" s="21"/>
      <c r="JI108" s="22"/>
      <c r="JJ108" s="22"/>
      <c r="JK108" s="22"/>
      <c r="JL108" s="22"/>
      <c r="JM108" s="22"/>
      <c r="JN108" s="22"/>
      <c r="JO108" s="22"/>
      <c r="JP108" s="22"/>
      <c r="JQ108" s="22"/>
      <c r="JR108" s="22"/>
      <c r="JS108" s="22"/>
      <c r="JT108" s="22"/>
      <c r="JU108" s="22"/>
      <c r="JV108" s="22"/>
      <c r="JW108" s="22"/>
      <c r="JX108" s="22"/>
      <c r="JY108" s="22"/>
      <c r="JZ108" s="22"/>
      <c r="KA108" s="22"/>
      <c r="KB108" s="22"/>
      <c r="KC108" s="22"/>
      <c r="KD108" s="22"/>
      <c r="KE108" s="22"/>
      <c r="KF108" s="22"/>
      <c r="KG108" s="22"/>
      <c r="KH108" s="22"/>
      <c r="KI108" s="22"/>
      <c r="KJ108" s="22"/>
      <c r="KK108" s="22"/>
      <c r="KL108" s="22"/>
      <c r="KM108" s="22"/>
      <c r="KN108" s="22"/>
      <c r="KO108" s="22"/>
      <c r="KP108" s="22"/>
      <c r="KQ108" s="22"/>
      <c r="KR108" s="22"/>
      <c r="KS108" s="22"/>
      <c r="KT108" s="22"/>
      <c r="KU108" s="22"/>
      <c r="KV108" s="22"/>
      <c r="KW108" s="22"/>
      <c r="KX108" s="22"/>
      <c r="KY108" s="22"/>
      <c r="KZ108" s="22"/>
      <c r="LA108" s="22"/>
      <c r="LB108" s="22"/>
      <c r="LC108" s="22"/>
      <c r="LD108" s="22"/>
      <c r="LE108" s="22"/>
      <c r="LF108" s="22"/>
      <c r="LG108" s="22"/>
      <c r="LH108" s="22"/>
      <c r="LI108" s="22"/>
      <c r="LJ108" s="23"/>
    </row>
    <row r="109" spans="2:322" ht="3.65" customHeight="1">
      <c r="B109" s="21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3"/>
      <c r="AP109" s="450"/>
      <c r="AQ109" s="447"/>
      <c r="AR109" s="447"/>
      <c r="AS109" s="447"/>
      <c r="AT109" s="447"/>
      <c r="AU109" s="447"/>
      <c r="AV109" s="447"/>
      <c r="AW109" s="447"/>
      <c r="AX109" s="727" t="s">
        <v>8</v>
      </c>
      <c r="AY109" s="728"/>
      <c r="AZ109" s="47"/>
      <c r="BA109" s="1417"/>
      <c r="BB109" s="1418"/>
      <c r="BC109" s="1418"/>
      <c r="BD109" s="1423"/>
      <c r="BE109" s="1423"/>
      <c r="BF109" s="1424"/>
      <c r="BG109" s="967"/>
      <c r="BH109" s="968"/>
      <c r="BI109" s="968"/>
      <c r="BJ109" s="968"/>
      <c r="BK109" s="968"/>
      <c r="BL109" s="968"/>
      <c r="BM109" s="968"/>
      <c r="BN109" s="968"/>
      <c r="BO109" s="968"/>
      <c r="BP109" s="968"/>
      <c r="BQ109" s="969"/>
      <c r="BR109" s="967"/>
      <c r="BS109" s="968"/>
      <c r="BT109" s="968"/>
      <c r="BU109" s="968"/>
      <c r="BV109" s="968"/>
      <c r="BW109" s="968"/>
      <c r="BX109" s="968"/>
      <c r="BY109" s="968"/>
      <c r="BZ109" s="968"/>
      <c r="CA109" s="968"/>
      <c r="CB109" s="969"/>
      <c r="CC109" s="967"/>
      <c r="CD109" s="968"/>
      <c r="CE109" s="968"/>
      <c r="CF109" s="968"/>
      <c r="CG109" s="968"/>
      <c r="CH109" s="968"/>
      <c r="CI109" s="968"/>
      <c r="CJ109" s="968"/>
      <c r="CK109" s="968"/>
      <c r="CL109" s="968"/>
      <c r="CM109" s="969"/>
      <c r="CN109" s="967"/>
      <c r="CO109" s="968"/>
      <c r="CP109" s="968"/>
      <c r="CQ109" s="968"/>
      <c r="CR109" s="968"/>
      <c r="CS109" s="968"/>
      <c r="CT109" s="968"/>
      <c r="CU109" s="968"/>
      <c r="CV109" s="968"/>
      <c r="CW109" s="968"/>
      <c r="CX109" s="969"/>
      <c r="CY109" s="967"/>
      <c r="CZ109" s="968"/>
      <c r="DA109" s="968"/>
      <c r="DB109" s="968"/>
      <c r="DC109" s="968"/>
      <c r="DD109" s="968"/>
      <c r="DE109" s="968"/>
      <c r="DF109" s="968"/>
      <c r="DG109" s="968"/>
      <c r="DH109" s="968"/>
      <c r="DI109" s="969"/>
      <c r="DJ109" s="1202"/>
      <c r="DK109" s="1203"/>
      <c r="DL109" s="1203"/>
      <c r="DM109" s="1203"/>
      <c r="DN109" s="1203"/>
      <c r="DO109" s="1092"/>
      <c r="DP109" s="1092"/>
      <c r="DQ109" s="1092"/>
      <c r="DR109" s="1092"/>
      <c r="DS109" s="1092"/>
      <c r="DT109" s="1398"/>
      <c r="DU109" s="1382"/>
      <c r="DV109" s="1208"/>
      <c r="DW109" s="1208"/>
      <c r="DX109" s="1208"/>
      <c r="DY109" s="1208"/>
      <c r="DZ109" s="1208"/>
      <c r="EA109" s="1208"/>
      <c r="EB109" s="1208"/>
      <c r="EC109" s="1208"/>
      <c r="ED109" s="1208"/>
      <c r="EE109" s="1209"/>
      <c r="EF109" s="1372"/>
      <c r="EG109" s="1372"/>
      <c r="EH109" s="1375"/>
      <c r="EI109" s="1375"/>
      <c r="EJ109" s="1375"/>
      <c r="EK109" s="1375"/>
      <c r="EL109" s="1375"/>
      <c r="EM109" s="1375"/>
      <c r="EN109" s="1375"/>
      <c r="EO109" s="1379"/>
      <c r="EP109" s="1380"/>
      <c r="EQ109" s="1372"/>
      <c r="ER109" s="1372"/>
      <c r="ES109" s="1375"/>
      <c r="ET109" s="1375"/>
      <c r="EU109" s="1375"/>
      <c r="EV109" s="1375"/>
      <c r="EW109" s="1375"/>
      <c r="EX109" s="1375"/>
      <c r="EY109" s="1375"/>
      <c r="EZ109" s="1379"/>
      <c r="FA109" s="1380"/>
      <c r="FB109" s="1372"/>
      <c r="FC109" s="1372"/>
      <c r="FD109" s="1375"/>
      <c r="FE109" s="1375"/>
      <c r="FF109" s="1375"/>
      <c r="FG109" s="1375"/>
      <c r="FH109" s="1375"/>
      <c r="FI109" s="1375"/>
      <c r="FJ109" s="1375"/>
      <c r="FK109" s="1379"/>
      <c r="FL109" s="1380"/>
      <c r="FM109" s="1372"/>
      <c r="FN109" s="1372"/>
      <c r="FO109" s="1375"/>
      <c r="FP109" s="1375"/>
      <c r="FQ109" s="1375"/>
      <c r="FR109" s="1375"/>
      <c r="FS109" s="1375"/>
      <c r="FT109" s="1375"/>
      <c r="FU109" s="1375"/>
      <c r="FV109" s="1379"/>
      <c r="FW109" s="1380"/>
      <c r="FX109" s="1372"/>
      <c r="FY109" s="1372"/>
      <c r="FZ109" s="1375"/>
      <c r="GA109" s="1375"/>
      <c r="GB109" s="1375"/>
      <c r="GC109" s="1375"/>
      <c r="GD109" s="1375"/>
      <c r="GE109" s="1375"/>
      <c r="GF109" s="1375"/>
      <c r="GG109" s="1379"/>
      <c r="GH109" s="1380"/>
      <c r="GI109" s="1372"/>
      <c r="GJ109" s="1372"/>
      <c r="GK109" s="1375"/>
      <c r="GL109" s="1375"/>
      <c r="GM109" s="1375"/>
      <c r="GN109" s="1375"/>
      <c r="GO109" s="1375"/>
      <c r="GP109" s="1375"/>
      <c r="GQ109" s="1375"/>
      <c r="GR109" s="1379"/>
      <c r="GS109" s="1380"/>
      <c r="GT109" s="1372"/>
      <c r="GU109" s="1372"/>
      <c r="GV109" s="1375"/>
      <c r="GW109" s="1375"/>
      <c r="GX109" s="1375"/>
      <c r="GY109" s="1375"/>
      <c r="GZ109" s="1375"/>
      <c r="HA109" s="1375"/>
      <c r="HB109" s="1375"/>
      <c r="HC109" s="1379"/>
      <c r="HD109" s="1380"/>
      <c r="HE109" s="1372"/>
      <c r="HF109" s="1372"/>
      <c r="HG109" s="1375"/>
      <c r="HH109" s="1375"/>
      <c r="HI109" s="1375"/>
      <c r="HJ109" s="1375"/>
      <c r="HK109" s="1375"/>
      <c r="HL109" s="1375"/>
      <c r="HM109" s="1375"/>
      <c r="HN109" s="1379"/>
      <c r="HO109" s="1380"/>
      <c r="HP109" s="1372"/>
      <c r="HQ109" s="1372"/>
      <c r="HR109" s="1375"/>
      <c r="HS109" s="1375"/>
      <c r="HT109" s="1375"/>
      <c r="HU109" s="1375"/>
      <c r="HV109" s="1375"/>
      <c r="HW109" s="1375"/>
      <c r="HX109" s="1375"/>
      <c r="HY109" s="1379"/>
      <c r="HZ109" s="1380"/>
      <c r="IA109" s="1401"/>
      <c r="IB109" s="1401"/>
      <c r="IC109" s="1375"/>
      <c r="ID109" s="1375"/>
      <c r="IE109" s="1375"/>
      <c r="IF109" s="1375"/>
      <c r="IG109" s="1375"/>
      <c r="IH109" s="1375"/>
      <c r="II109" s="1375"/>
      <c r="IJ109" s="1379"/>
      <c r="IK109" s="1380"/>
      <c r="IL109" s="1401"/>
      <c r="IM109" s="1401"/>
      <c r="IN109" s="1375"/>
      <c r="IO109" s="1375"/>
      <c r="IP109" s="1375"/>
      <c r="IQ109" s="1375"/>
      <c r="IR109" s="1375"/>
      <c r="IS109" s="1375"/>
      <c r="IT109" s="1375"/>
      <c r="IU109" s="1379"/>
      <c r="IV109" s="1380"/>
      <c r="IW109" s="47"/>
      <c r="IX109" s="728" t="s">
        <v>8</v>
      </c>
      <c r="IY109" s="731"/>
      <c r="IZ109" s="22"/>
      <c r="JA109" s="22"/>
      <c r="JB109" s="22"/>
      <c r="JC109" s="22"/>
      <c r="JD109" s="22"/>
      <c r="JE109" s="22"/>
      <c r="JF109" s="22"/>
      <c r="JG109" s="22"/>
      <c r="JH109" s="21"/>
      <c r="JI109" s="22"/>
      <c r="JJ109" s="22"/>
      <c r="JK109" s="22"/>
      <c r="JL109" s="22"/>
      <c r="JM109" s="22"/>
      <c r="JN109" s="22"/>
      <c r="JO109" s="22"/>
      <c r="JP109" s="22"/>
      <c r="JQ109" s="22"/>
      <c r="JR109" s="22"/>
      <c r="JS109" s="22"/>
      <c r="JT109" s="22"/>
      <c r="JU109" s="22"/>
      <c r="JV109" s="22"/>
      <c r="JW109" s="22"/>
      <c r="JX109" s="22"/>
      <c r="JY109" s="22"/>
      <c r="JZ109" s="22"/>
      <c r="KA109" s="22"/>
      <c r="KB109" s="22"/>
      <c r="KC109" s="22"/>
      <c r="KD109" s="22"/>
      <c r="KE109" s="22"/>
      <c r="KF109" s="22"/>
      <c r="KG109" s="22"/>
      <c r="KH109" s="22"/>
      <c r="KI109" s="22"/>
      <c r="KJ109" s="22"/>
      <c r="KK109" s="22"/>
      <c r="KL109" s="22"/>
      <c r="KM109" s="22"/>
      <c r="KN109" s="22"/>
      <c r="KO109" s="22"/>
      <c r="KP109" s="22"/>
      <c r="KQ109" s="22"/>
      <c r="KR109" s="22"/>
      <c r="KS109" s="22"/>
      <c r="KT109" s="22"/>
      <c r="KU109" s="22"/>
      <c r="KV109" s="22"/>
      <c r="KW109" s="22"/>
      <c r="KX109" s="22"/>
      <c r="KY109" s="22"/>
      <c r="KZ109" s="22"/>
      <c r="LA109" s="22"/>
      <c r="LB109" s="22"/>
      <c r="LC109" s="22"/>
      <c r="LD109" s="22"/>
      <c r="LE109" s="22"/>
      <c r="LF109" s="22"/>
      <c r="LG109" s="22"/>
      <c r="LH109" s="22"/>
      <c r="LI109" s="22"/>
      <c r="LJ109" s="23"/>
    </row>
    <row r="110" spans="2:322" ht="3.65" customHeight="1">
      <c r="B110" s="21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3"/>
      <c r="AP110" s="450"/>
      <c r="AQ110" s="447"/>
      <c r="AR110" s="447"/>
      <c r="AS110" s="447"/>
      <c r="AT110" s="447"/>
      <c r="AU110" s="447"/>
      <c r="AV110" s="447"/>
      <c r="AW110" s="447"/>
      <c r="AX110" s="727"/>
      <c r="AY110" s="728"/>
      <c r="AZ110" s="47"/>
      <c r="BA110" s="1419"/>
      <c r="BB110" s="1420"/>
      <c r="BC110" s="1420"/>
      <c r="BD110" s="1425"/>
      <c r="BE110" s="1425"/>
      <c r="BF110" s="1426"/>
      <c r="BG110" s="970"/>
      <c r="BH110" s="971"/>
      <c r="BI110" s="971"/>
      <c r="BJ110" s="971"/>
      <c r="BK110" s="971"/>
      <c r="BL110" s="971"/>
      <c r="BM110" s="971"/>
      <c r="BN110" s="971"/>
      <c r="BO110" s="971"/>
      <c r="BP110" s="971"/>
      <c r="BQ110" s="972"/>
      <c r="BR110" s="970"/>
      <c r="BS110" s="971"/>
      <c r="BT110" s="971"/>
      <c r="BU110" s="971"/>
      <c r="BV110" s="971"/>
      <c r="BW110" s="971"/>
      <c r="BX110" s="971"/>
      <c r="BY110" s="971"/>
      <c r="BZ110" s="971"/>
      <c r="CA110" s="971"/>
      <c r="CB110" s="972"/>
      <c r="CC110" s="970"/>
      <c r="CD110" s="971"/>
      <c r="CE110" s="971"/>
      <c r="CF110" s="971"/>
      <c r="CG110" s="971"/>
      <c r="CH110" s="971"/>
      <c r="CI110" s="971"/>
      <c r="CJ110" s="971"/>
      <c r="CK110" s="971"/>
      <c r="CL110" s="971"/>
      <c r="CM110" s="972"/>
      <c r="CN110" s="970"/>
      <c r="CO110" s="971"/>
      <c r="CP110" s="971"/>
      <c r="CQ110" s="971"/>
      <c r="CR110" s="971"/>
      <c r="CS110" s="971"/>
      <c r="CT110" s="971"/>
      <c r="CU110" s="971"/>
      <c r="CV110" s="971"/>
      <c r="CW110" s="971"/>
      <c r="CX110" s="972"/>
      <c r="CY110" s="970"/>
      <c r="CZ110" s="971"/>
      <c r="DA110" s="971"/>
      <c r="DB110" s="971"/>
      <c r="DC110" s="971"/>
      <c r="DD110" s="971"/>
      <c r="DE110" s="971"/>
      <c r="DF110" s="971"/>
      <c r="DG110" s="971"/>
      <c r="DH110" s="971"/>
      <c r="DI110" s="972"/>
      <c r="DJ110" s="1204"/>
      <c r="DK110" s="1205"/>
      <c r="DL110" s="1205"/>
      <c r="DM110" s="1205"/>
      <c r="DN110" s="1205"/>
      <c r="DO110" s="1341"/>
      <c r="DP110" s="1341"/>
      <c r="DQ110" s="1341"/>
      <c r="DR110" s="1341"/>
      <c r="DS110" s="1341"/>
      <c r="DT110" s="1399"/>
      <c r="DU110" s="1383"/>
      <c r="DV110" s="1210"/>
      <c r="DW110" s="1210"/>
      <c r="DX110" s="1210"/>
      <c r="DY110" s="1210"/>
      <c r="DZ110" s="1210"/>
      <c r="EA110" s="1210"/>
      <c r="EB110" s="1210"/>
      <c r="EC110" s="1210"/>
      <c r="ED110" s="1210"/>
      <c r="EE110" s="1211"/>
      <c r="EF110" s="1373"/>
      <c r="EG110" s="1373"/>
      <c r="EH110" s="1376"/>
      <c r="EI110" s="1376"/>
      <c r="EJ110" s="1376"/>
      <c r="EK110" s="1376"/>
      <c r="EL110" s="1376"/>
      <c r="EM110" s="1376"/>
      <c r="EN110" s="1376"/>
      <c r="EO110" s="534"/>
      <c r="EP110" s="535"/>
      <c r="EQ110" s="1373"/>
      <c r="ER110" s="1373"/>
      <c r="ES110" s="1376"/>
      <c r="ET110" s="1376"/>
      <c r="EU110" s="1376"/>
      <c r="EV110" s="1376"/>
      <c r="EW110" s="1376"/>
      <c r="EX110" s="1376"/>
      <c r="EY110" s="1376"/>
      <c r="EZ110" s="534"/>
      <c r="FA110" s="535"/>
      <c r="FB110" s="1373"/>
      <c r="FC110" s="1373"/>
      <c r="FD110" s="1376"/>
      <c r="FE110" s="1376"/>
      <c r="FF110" s="1376"/>
      <c r="FG110" s="1376"/>
      <c r="FH110" s="1376"/>
      <c r="FI110" s="1376"/>
      <c r="FJ110" s="1376"/>
      <c r="FK110" s="534"/>
      <c r="FL110" s="535"/>
      <c r="FM110" s="1373"/>
      <c r="FN110" s="1373"/>
      <c r="FO110" s="1376"/>
      <c r="FP110" s="1376"/>
      <c r="FQ110" s="1376"/>
      <c r="FR110" s="1376"/>
      <c r="FS110" s="1376"/>
      <c r="FT110" s="1376"/>
      <c r="FU110" s="1376"/>
      <c r="FV110" s="534"/>
      <c r="FW110" s="535"/>
      <c r="FX110" s="1373"/>
      <c r="FY110" s="1373"/>
      <c r="FZ110" s="1376"/>
      <c r="GA110" s="1376"/>
      <c r="GB110" s="1376"/>
      <c r="GC110" s="1376"/>
      <c r="GD110" s="1376"/>
      <c r="GE110" s="1376"/>
      <c r="GF110" s="1376"/>
      <c r="GG110" s="534"/>
      <c r="GH110" s="535"/>
      <c r="GI110" s="1373"/>
      <c r="GJ110" s="1373"/>
      <c r="GK110" s="1376"/>
      <c r="GL110" s="1376"/>
      <c r="GM110" s="1376"/>
      <c r="GN110" s="1376"/>
      <c r="GO110" s="1376"/>
      <c r="GP110" s="1376"/>
      <c r="GQ110" s="1376"/>
      <c r="GR110" s="534"/>
      <c r="GS110" s="535"/>
      <c r="GT110" s="1373"/>
      <c r="GU110" s="1373"/>
      <c r="GV110" s="1376"/>
      <c r="GW110" s="1376"/>
      <c r="GX110" s="1376"/>
      <c r="GY110" s="1376"/>
      <c r="GZ110" s="1376"/>
      <c r="HA110" s="1376"/>
      <c r="HB110" s="1376"/>
      <c r="HC110" s="534"/>
      <c r="HD110" s="535"/>
      <c r="HE110" s="1373"/>
      <c r="HF110" s="1373"/>
      <c r="HG110" s="1376"/>
      <c r="HH110" s="1376"/>
      <c r="HI110" s="1376"/>
      <c r="HJ110" s="1376"/>
      <c r="HK110" s="1376"/>
      <c r="HL110" s="1376"/>
      <c r="HM110" s="1376"/>
      <c r="HN110" s="534"/>
      <c r="HO110" s="535"/>
      <c r="HP110" s="1373"/>
      <c r="HQ110" s="1373"/>
      <c r="HR110" s="1376"/>
      <c r="HS110" s="1376"/>
      <c r="HT110" s="1376"/>
      <c r="HU110" s="1376"/>
      <c r="HV110" s="1376"/>
      <c r="HW110" s="1376"/>
      <c r="HX110" s="1376"/>
      <c r="HY110" s="534"/>
      <c r="HZ110" s="535"/>
      <c r="IA110" s="1402"/>
      <c r="IB110" s="1402"/>
      <c r="IC110" s="1376"/>
      <c r="ID110" s="1376"/>
      <c r="IE110" s="1376"/>
      <c r="IF110" s="1376"/>
      <c r="IG110" s="1376"/>
      <c r="IH110" s="1376"/>
      <c r="II110" s="1376"/>
      <c r="IJ110" s="534"/>
      <c r="IK110" s="535"/>
      <c r="IL110" s="1402"/>
      <c r="IM110" s="1402"/>
      <c r="IN110" s="1376"/>
      <c r="IO110" s="1376"/>
      <c r="IP110" s="1376"/>
      <c r="IQ110" s="1376"/>
      <c r="IR110" s="1376"/>
      <c r="IS110" s="1376"/>
      <c r="IT110" s="1376"/>
      <c r="IU110" s="534"/>
      <c r="IV110" s="535"/>
      <c r="IW110" s="47"/>
      <c r="IX110" s="728"/>
      <c r="IY110" s="731"/>
      <c r="IZ110" s="22"/>
      <c r="JA110" s="22"/>
      <c r="JB110" s="22"/>
      <c r="JC110" s="22"/>
      <c r="JD110" s="22"/>
      <c r="JE110" s="22"/>
      <c r="JF110" s="22"/>
      <c r="JG110" s="22"/>
      <c r="JH110" s="21"/>
      <c r="JI110" s="22"/>
      <c r="JJ110" s="22"/>
      <c r="JK110" s="22"/>
      <c r="JL110" s="22"/>
      <c r="JM110" s="22"/>
      <c r="JN110" s="22"/>
      <c r="JO110" s="22"/>
      <c r="JP110" s="22"/>
      <c r="JQ110" s="22"/>
      <c r="JR110" s="22"/>
      <c r="JS110" s="22"/>
      <c r="JT110" s="22"/>
      <c r="JU110" s="22"/>
      <c r="JV110" s="22"/>
      <c r="JW110" s="22"/>
      <c r="JX110" s="22"/>
      <c r="JY110" s="22"/>
      <c r="JZ110" s="22"/>
      <c r="KA110" s="22"/>
      <c r="KB110" s="22"/>
      <c r="KC110" s="22"/>
      <c r="KD110" s="22"/>
      <c r="KE110" s="22"/>
      <c r="KF110" s="22"/>
      <c r="KG110" s="22"/>
      <c r="KH110" s="22"/>
      <c r="KI110" s="22"/>
      <c r="KJ110" s="22"/>
      <c r="KK110" s="22"/>
      <c r="KL110" s="22"/>
      <c r="KM110" s="22"/>
      <c r="KN110" s="22"/>
      <c r="KO110" s="22"/>
      <c r="KP110" s="22"/>
      <c r="KQ110" s="22"/>
      <c r="KR110" s="22"/>
      <c r="KS110" s="22"/>
      <c r="KT110" s="22"/>
      <c r="KU110" s="22"/>
      <c r="KV110" s="22"/>
      <c r="KW110" s="22"/>
      <c r="KX110" s="22"/>
      <c r="KY110" s="22"/>
      <c r="KZ110" s="22"/>
      <c r="LA110" s="22"/>
      <c r="LB110" s="22"/>
      <c r="LC110" s="22"/>
      <c r="LD110" s="22"/>
      <c r="LE110" s="22"/>
      <c r="LF110" s="22"/>
      <c r="LG110" s="22"/>
      <c r="LH110" s="22"/>
      <c r="LI110" s="22"/>
      <c r="LJ110" s="23"/>
    </row>
    <row r="111" spans="2:322" ht="3.65" customHeight="1">
      <c r="B111" s="21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3"/>
      <c r="AP111" s="448" t="str">
        <f>MID(BG111,1,1)</f>
        <v/>
      </c>
      <c r="AQ111" s="447"/>
      <c r="AR111" s="444"/>
      <c r="AS111" s="448" t="str">
        <f>IFERROR(_xlfn.IFS(BR111="Mini Breaker","MB",BR111="GoPact","GP",BR111="EZC 100","EZ1",BR111="EZC 250","EZ2",BR111="CVS/NSX 250","CV2",BR111="CVS/NSX/EZC 630","CV6",BR111="NS 1600","NS1",BR111="NW/MTZ 4000","NW4",BR111="Conmutador PEQ.","CP",BR111="Conmutador MED.","CM",BR111="Conmutador GRA.","CG",BR111="Contactores","CK"),"")</f>
        <v/>
      </c>
      <c r="AT111" s="444"/>
      <c r="AU111" s="447"/>
      <c r="AV111" s="448" t="str">
        <f>IFERROR(_xlfn.IFS(CC111="Horizontal","H",CC111="Horizontal COMPUESTA","HC",CC111="Vertical","V",CC111="Vertical Compacta","VC",CC111="Vertical Extendida","VE"),"")</f>
        <v/>
      </c>
      <c r="AW111" s="447"/>
      <c r="AX111" s="727"/>
      <c r="AY111" s="728"/>
      <c r="AZ111" s="47"/>
      <c r="BA111" s="1403" t="s">
        <v>992</v>
      </c>
      <c r="BB111" s="1404"/>
      <c r="BC111" s="1404"/>
      <c r="BD111" s="1409">
        <v>11</v>
      </c>
      <c r="BE111" s="1409"/>
      <c r="BF111" s="1410"/>
      <c r="BG111" s="955"/>
      <c r="BH111" s="939"/>
      <c r="BI111" s="939"/>
      <c r="BJ111" s="939"/>
      <c r="BK111" s="939"/>
      <c r="BL111" s="939"/>
      <c r="BM111" s="939"/>
      <c r="BN111" s="939"/>
      <c r="BO111" s="939"/>
      <c r="BP111" s="939"/>
      <c r="BQ111" s="940"/>
      <c r="BR111" s="955"/>
      <c r="BS111" s="939"/>
      <c r="BT111" s="939"/>
      <c r="BU111" s="939"/>
      <c r="BV111" s="939"/>
      <c r="BW111" s="939"/>
      <c r="BX111" s="939"/>
      <c r="BY111" s="939"/>
      <c r="BZ111" s="939"/>
      <c r="CA111" s="939"/>
      <c r="CB111" s="940"/>
      <c r="CC111" s="955"/>
      <c r="CD111" s="939"/>
      <c r="CE111" s="939"/>
      <c r="CF111" s="939"/>
      <c r="CG111" s="939"/>
      <c r="CH111" s="939"/>
      <c r="CI111" s="939"/>
      <c r="CJ111" s="939"/>
      <c r="CK111" s="939"/>
      <c r="CL111" s="939"/>
      <c r="CM111" s="940"/>
      <c r="CN111" s="955"/>
      <c r="CO111" s="939"/>
      <c r="CP111" s="939"/>
      <c r="CQ111" s="939"/>
      <c r="CR111" s="939"/>
      <c r="CS111" s="939"/>
      <c r="CT111" s="939"/>
      <c r="CU111" s="939"/>
      <c r="CV111" s="939"/>
      <c r="CW111" s="939"/>
      <c r="CX111" s="940"/>
      <c r="CY111" s="955"/>
      <c r="CZ111" s="939"/>
      <c r="DA111" s="939"/>
      <c r="DB111" s="939"/>
      <c r="DC111" s="939"/>
      <c r="DD111" s="939"/>
      <c r="DE111" s="939"/>
      <c r="DF111" s="939"/>
      <c r="DG111" s="939"/>
      <c r="DH111" s="939"/>
      <c r="DI111" s="940"/>
      <c r="DJ111" s="1188" t="s">
        <v>1010</v>
      </c>
      <c r="DK111" s="1189"/>
      <c r="DL111" s="1189"/>
      <c r="DM111" s="1189"/>
      <c r="DN111" s="1189"/>
      <c r="DO111" s="1070">
        <v>1</v>
      </c>
      <c r="DP111" s="1070"/>
      <c r="DQ111" s="1070"/>
      <c r="DR111" s="1070"/>
      <c r="DS111" s="1070"/>
      <c r="DT111" s="1071"/>
      <c r="DU111" s="1358" t="s">
        <v>162</v>
      </c>
      <c r="DV111" s="1167"/>
      <c r="DW111" s="1167"/>
      <c r="DX111" s="1167"/>
      <c r="DY111" s="1167"/>
      <c r="DZ111" s="1167"/>
      <c r="EA111" s="1167"/>
      <c r="EB111" s="1167"/>
      <c r="EC111" s="1167"/>
      <c r="ED111" s="1167"/>
      <c r="EE111" s="1168"/>
      <c r="EF111" s="1361"/>
      <c r="EG111" s="1361"/>
      <c r="EH111" s="1364" t="s">
        <v>162</v>
      </c>
      <c r="EI111" s="1364"/>
      <c r="EJ111" s="1364"/>
      <c r="EK111" s="1364"/>
      <c r="EL111" s="1364"/>
      <c r="EM111" s="1364"/>
      <c r="EN111" s="1364"/>
      <c r="EO111" s="1367" t="b">
        <v>0</v>
      </c>
      <c r="EP111" s="1368"/>
      <c r="EQ111" s="1361"/>
      <c r="ER111" s="1361"/>
      <c r="ES111" s="1364" t="s">
        <v>162</v>
      </c>
      <c r="ET111" s="1364"/>
      <c r="EU111" s="1364"/>
      <c r="EV111" s="1364"/>
      <c r="EW111" s="1364"/>
      <c r="EX111" s="1364"/>
      <c r="EY111" s="1364"/>
      <c r="EZ111" s="1367" t="b">
        <v>0</v>
      </c>
      <c r="FA111" s="1368"/>
      <c r="FB111" s="1361"/>
      <c r="FC111" s="1361"/>
      <c r="FD111" s="1364" t="s">
        <v>162</v>
      </c>
      <c r="FE111" s="1364"/>
      <c r="FF111" s="1364"/>
      <c r="FG111" s="1364"/>
      <c r="FH111" s="1364"/>
      <c r="FI111" s="1364"/>
      <c r="FJ111" s="1364"/>
      <c r="FK111" s="1367" t="b">
        <v>0</v>
      </c>
      <c r="FL111" s="1368"/>
      <c r="FM111" s="1361"/>
      <c r="FN111" s="1361"/>
      <c r="FO111" s="1364" t="str">
        <f>IFERROR(VLOOKUP(AP113,BD!$AD$6:$AY$62,19,FALSE),"-")</f>
        <v>-</v>
      </c>
      <c r="FP111" s="1364"/>
      <c r="FQ111" s="1364"/>
      <c r="FR111" s="1364"/>
      <c r="FS111" s="1364"/>
      <c r="FT111" s="1364"/>
      <c r="FU111" s="1364"/>
      <c r="FV111" s="1367" t="b">
        <v>0</v>
      </c>
      <c r="FW111" s="1368"/>
      <c r="FX111" s="1361"/>
      <c r="FY111" s="1361"/>
      <c r="FZ111" s="1364" t="str">
        <f>IFERROR(VLOOKUP(AP113,BD!$AD$6:$AY$62,20,FALSE),"-")</f>
        <v>-</v>
      </c>
      <c r="GA111" s="1364"/>
      <c r="GB111" s="1364"/>
      <c r="GC111" s="1364"/>
      <c r="GD111" s="1364"/>
      <c r="GE111" s="1364"/>
      <c r="GF111" s="1364"/>
      <c r="GG111" s="1367" t="b">
        <v>0</v>
      </c>
      <c r="GH111" s="1368"/>
      <c r="GI111" s="1361"/>
      <c r="GJ111" s="1361"/>
      <c r="GK111" s="1364" t="s">
        <v>162</v>
      </c>
      <c r="GL111" s="1364"/>
      <c r="GM111" s="1364"/>
      <c r="GN111" s="1364"/>
      <c r="GO111" s="1364"/>
      <c r="GP111" s="1364"/>
      <c r="GQ111" s="1364"/>
      <c r="GR111" s="1367" t="b">
        <v>0</v>
      </c>
      <c r="GS111" s="1368"/>
      <c r="GT111" s="1361"/>
      <c r="GU111" s="1361"/>
      <c r="GV111" s="1364" t="s">
        <v>162</v>
      </c>
      <c r="GW111" s="1364"/>
      <c r="GX111" s="1364"/>
      <c r="GY111" s="1364"/>
      <c r="GZ111" s="1364"/>
      <c r="HA111" s="1364"/>
      <c r="HB111" s="1364"/>
      <c r="HC111" s="1367" t="b">
        <v>0</v>
      </c>
      <c r="HD111" s="1368"/>
      <c r="HE111" s="1361"/>
      <c r="HF111" s="1361"/>
      <c r="HG111" s="1364" t="s">
        <v>162</v>
      </c>
      <c r="HH111" s="1364"/>
      <c r="HI111" s="1364"/>
      <c r="HJ111" s="1364"/>
      <c r="HK111" s="1364"/>
      <c r="HL111" s="1364"/>
      <c r="HM111" s="1364"/>
      <c r="HN111" s="1367" t="b">
        <v>0</v>
      </c>
      <c r="HO111" s="1368"/>
      <c r="HP111" s="1361"/>
      <c r="HQ111" s="1361"/>
      <c r="HR111" s="1364" t="str">
        <f>IF(BG111="Abatible",_xlfn.IFS($AP$43="W2","023050",$AP$43="W3","023051",$AP$43="W4","023052",$AP$43="W5","023053"),"-")</f>
        <v>-</v>
      </c>
      <c r="HS111" s="1364"/>
      <c r="HT111" s="1364"/>
      <c r="HU111" s="1364"/>
      <c r="HV111" s="1364"/>
      <c r="HW111" s="1364"/>
      <c r="HX111" s="1364"/>
      <c r="HY111" s="1367"/>
      <c r="HZ111" s="1368"/>
      <c r="IA111" s="1427" t="b">
        <v>0</v>
      </c>
      <c r="IB111" s="1427"/>
      <c r="IC111" s="1364" t="s">
        <v>162</v>
      </c>
      <c r="ID111" s="1364"/>
      <c r="IE111" s="1364"/>
      <c r="IF111" s="1364"/>
      <c r="IG111" s="1364"/>
      <c r="IH111" s="1364"/>
      <c r="II111" s="1364"/>
      <c r="IJ111" s="1367" t="b">
        <v>0</v>
      </c>
      <c r="IK111" s="1368"/>
      <c r="IL111" s="1427" t="b">
        <v>0</v>
      </c>
      <c r="IM111" s="1427"/>
      <c r="IN111" s="1364" t="str">
        <f>IF(IL111=TRUE,"089879","-")</f>
        <v>-</v>
      </c>
      <c r="IO111" s="1364"/>
      <c r="IP111" s="1364"/>
      <c r="IQ111" s="1364"/>
      <c r="IR111" s="1364"/>
      <c r="IS111" s="1364"/>
      <c r="IT111" s="1364"/>
      <c r="IU111" s="1367" t="b">
        <v>0</v>
      </c>
      <c r="IV111" s="1368"/>
      <c r="IW111" s="47"/>
      <c r="IX111" s="728"/>
      <c r="IY111" s="731"/>
      <c r="IZ111" s="22"/>
      <c r="JA111" s="22"/>
      <c r="JB111" s="22"/>
      <c r="JC111" s="22"/>
      <c r="JD111" s="22"/>
      <c r="JE111" s="22"/>
      <c r="JF111" s="22"/>
      <c r="JG111" s="22"/>
      <c r="JH111" s="21"/>
      <c r="JI111" s="22"/>
      <c r="JJ111" s="22"/>
      <c r="JK111" s="22"/>
      <c r="JL111" s="22"/>
      <c r="JM111" s="22"/>
      <c r="JN111" s="22"/>
      <c r="JO111" s="22"/>
      <c r="JP111" s="22"/>
      <c r="JQ111" s="22"/>
      <c r="JR111" s="22"/>
      <c r="JS111" s="22"/>
      <c r="JT111" s="22"/>
      <c r="JU111" s="22"/>
      <c r="JV111" s="22"/>
      <c r="JW111" s="22"/>
      <c r="JX111" s="22"/>
      <c r="JY111" s="22"/>
      <c r="JZ111" s="22"/>
      <c r="KA111" s="22"/>
      <c r="KB111" s="22"/>
      <c r="KC111" s="22"/>
      <c r="KD111" s="22"/>
      <c r="KE111" s="22"/>
      <c r="KF111" s="22"/>
      <c r="KG111" s="22"/>
      <c r="KH111" s="22"/>
      <c r="KI111" s="22"/>
      <c r="KJ111" s="22"/>
      <c r="KK111" s="22"/>
      <c r="KL111" s="22"/>
      <c r="KM111" s="22"/>
      <c r="KN111" s="22"/>
      <c r="KO111" s="22"/>
      <c r="KP111" s="22"/>
      <c r="KQ111" s="22"/>
      <c r="KR111" s="22"/>
      <c r="KS111" s="22"/>
      <c r="KT111" s="22"/>
      <c r="KU111" s="22"/>
      <c r="KV111" s="22"/>
      <c r="KW111" s="22"/>
      <c r="KX111" s="22"/>
      <c r="KY111" s="22"/>
      <c r="KZ111" s="22"/>
      <c r="LA111" s="22"/>
      <c r="LB111" s="22"/>
      <c r="LC111" s="22"/>
      <c r="LD111" s="22"/>
      <c r="LE111" s="22"/>
      <c r="LF111" s="22"/>
      <c r="LG111" s="22"/>
      <c r="LH111" s="22"/>
      <c r="LI111" s="22"/>
      <c r="LJ111" s="23"/>
    </row>
    <row r="112" spans="2:322" ht="3.65" customHeight="1">
      <c r="B112" s="21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3"/>
      <c r="AP112" s="448" t="str">
        <f>MID(CN111,1,1)</f>
        <v/>
      </c>
      <c r="AQ112" s="447"/>
      <c r="AR112" s="447"/>
      <c r="AS112" s="448" t="str">
        <f>IFERROR(MID(CY111,1,1),"")</f>
        <v/>
      </c>
      <c r="AT112" s="447"/>
      <c r="AU112" s="447"/>
      <c r="AV112" s="448" t="str" cm="1">
        <f t="array" ref="AV112">IF(BR111="NW/MTZ 4000",_xlfn.IFS(AP95="10 - 65","D2",AP95="10 - 85","D1"),"")</f>
        <v/>
      </c>
      <c r="AW112" s="447"/>
      <c r="AX112" s="727"/>
      <c r="AY112" s="728"/>
      <c r="AZ112" s="47"/>
      <c r="BA112" s="1405"/>
      <c r="BB112" s="1406"/>
      <c r="BC112" s="1406"/>
      <c r="BD112" s="1411"/>
      <c r="BE112" s="1411"/>
      <c r="BF112" s="1412"/>
      <c r="BG112" s="956"/>
      <c r="BH112" s="941"/>
      <c r="BI112" s="941"/>
      <c r="BJ112" s="941"/>
      <c r="BK112" s="941"/>
      <c r="BL112" s="941"/>
      <c r="BM112" s="941"/>
      <c r="BN112" s="941"/>
      <c r="BO112" s="941"/>
      <c r="BP112" s="941"/>
      <c r="BQ112" s="942"/>
      <c r="BR112" s="956"/>
      <c r="BS112" s="941"/>
      <c r="BT112" s="941"/>
      <c r="BU112" s="941"/>
      <c r="BV112" s="941"/>
      <c r="BW112" s="941"/>
      <c r="BX112" s="941"/>
      <c r="BY112" s="941"/>
      <c r="BZ112" s="941"/>
      <c r="CA112" s="941"/>
      <c r="CB112" s="942"/>
      <c r="CC112" s="956"/>
      <c r="CD112" s="941"/>
      <c r="CE112" s="941"/>
      <c r="CF112" s="941"/>
      <c r="CG112" s="941"/>
      <c r="CH112" s="941"/>
      <c r="CI112" s="941"/>
      <c r="CJ112" s="941"/>
      <c r="CK112" s="941"/>
      <c r="CL112" s="941"/>
      <c r="CM112" s="942"/>
      <c r="CN112" s="956"/>
      <c r="CO112" s="941"/>
      <c r="CP112" s="941"/>
      <c r="CQ112" s="941"/>
      <c r="CR112" s="941"/>
      <c r="CS112" s="941"/>
      <c r="CT112" s="941"/>
      <c r="CU112" s="941"/>
      <c r="CV112" s="941"/>
      <c r="CW112" s="941"/>
      <c r="CX112" s="942"/>
      <c r="CY112" s="956"/>
      <c r="CZ112" s="941"/>
      <c r="DA112" s="941"/>
      <c r="DB112" s="941"/>
      <c r="DC112" s="941"/>
      <c r="DD112" s="941"/>
      <c r="DE112" s="941"/>
      <c r="DF112" s="941"/>
      <c r="DG112" s="941"/>
      <c r="DH112" s="941"/>
      <c r="DI112" s="942"/>
      <c r="DJ112" s="1190"/>
      <c r="DK112" s="1191"/>
      <c r="DL112" s="1191"/>
      <c r="DM112" s="1191"/>
      <c r="DN112" s="1191"/>
      <c r="DO112" s="1072"/>
      <c r="DP112" s="1072"/>
      <c r="DQ112" s="1072"/>
      <c r="DR112" s="1072"/>
      <c r="DS112" s="1072"/>
      <c r="DT112" s="1073"/>
      <c r="DU112" s="1359"/>
      <c r="DV112" s="1169"/>
      <c r="DW112" s="1169"/>
      <c r="DX112" s="1169"/>
      <c r="DY112" s="1169"/>
      <c r="DZ112" s="1169"/>
      <c r="EA112" s="1169"/>
      <c r="EB112" s="1169"/>
      <c r="EC112" s="1169"/>
      <c r="ED112" s="1169"/>
      <c r="EE112" s="1170"/>
      <c r="EF112" s="1362"/>
      <c r="EG112" s="1362"/>
      <c r="EH112" s="1365"/>
      <c r="EI112" s="1365"/>
      <c r="EJ112" s="1365"/>
      <c r="EK112" s="1365"/>
      <c r="EL112" s="1365"/>
      <c r="EM112" s="1365"/>
      <c r="EN112" s="1365"/>
      <c r="EO112" s="1369"/>
      <c r="EP112" s="1370"/>
      <c r="EQ112" s="1362"/>
      <c r="ER112" s="1362"/>
      <c r="ES112" s="1365"/>
      <c r="ET112" s="1365"/>
      <c r="EU112" s="1365"/>
      <c r="EV112" s="1365"/>
      <c r="EW112" s="1365"/>
      <c r="EX112" s="1365"/>
      <c r="EY112" s="1365"/>
      <c r="EZ112" s="1369"/>
      <c r="FA112" s="1370"/>
      <c r="FB112" s="1362"/>
      <c r="FC112" s="1362"/>
      <c r="FD112" s="1365"/>
      <c r="FE112" s="1365"/>
      <c r="FF112" s="1365"/>
      <c r="FG112" s="1365"/>
      <c r="FH112" s="1365"/>
      <c r="FI112" s="1365"/>
      <c r="FJ112" s="1365"/>
      <c r="FK112" s="1369"/>
      <c r="FL112" s="1370"/>
      <c r="FM112" s="1362"/>
      <c r="FN112" s="1362"/>
      <c r="FO112" s="1365"/>
      <c r="FP112" s="1365"/>
      <c r="FQ112" s="1365"/>
      <c r="FR112" s="1365"/>
      <c r="FS112" s="1365"/>
      <c r="FT112" s="1365"/>
      <c r="FU112" s="1365"/>
      <c r="FV112" s="1369"/>
      <c r="FW112" s="1370"/>
      <c r="FX112" s="1362"/>
      <c r="FY112" s="1362"/>
      <c r="FZ112" s="1365"/>
      <c r="GA112" s="1365"/>
      <c r="GB112" s="1365"/>
      <c r="GC112" s="1365"/>
      <c r="GD112" s="1365"/>
      <c r="GE112" s="1365"/>
      <c r="GF112" s="1365"/>
      <c r="GG112" s="1369"/>
      <c r="GH112" s="1370"/>
      <c r="GI112" s="1362"/>
      <c r="GJ112" s="1362"/>
      <c r="GK112" s="1365"/>
      <c r="GL112" s="1365"/>
      <c r="GM112" s="1365"/>
      <c r="GN112" s="1365"/>
      <c r="GO112" s="1365"/>
      <c r="GP112" s="1365"/>
      <c r="GQ112" s="1365"/>
      <c r="GR112" s="1369"/>
      <c r="GS112" s="1370"/>
      <c r="GT112" s="1362"/>
      <c r="GU112" s="1362"/>
      <c r="GV112" s="1365"/>
      <c r="GW112" s="1365"/>
      <c r="GX112" s="1365"/>
      <c r="GY112" s="1365"/>
      <c r="GZ112" s="1365"/>
      <c r="HA112" s="1365"/>
      <c r="HB112" s="1365"/>
      <c r="HC112" s="1369"/>
      <c r="HD112" s="1370"/>
      <c r="HE112" s="1362"/>
      <c r="HF112" s="1362"/>
      <c r="HG112" s="1365"/>
      <c r="HH112" s="1365"/>
      <c r="HI112" s="1365"/>
      <c r="HJ112" s="1365"/>
      <c r="HK112" s="1365"/>
      <c r="HL112" s="1365"/>
      <c r="HM112" s="1365"/>
      <c r="HN112" s="1369"/>
      <c r="HO112" s="1370"/>
      <c r="HP112" s="1362"/>
      <c r="HQ112" s="1362"/>
      <c r="HR112" s="1365"/>
      <c r="HS112" s="1365"/>
      <c r="HT112" s="1365"/>
      <c r="HU112" s="1365"/>
      <c r="HV112" s="1365"/>
      <c r="HW112" s="1365"/>
      <c r="HX112" s="1365"/>
      <c r="HY112" s="1369"/>
      <c r="HZ112" s="1370"/>
      <c r="IA112" s="1428"/>
      <c r="IB112" s="1428"/>
      <c r="IC112" s="1365"/>
      <c r="ID112" s="1365"/>
      <c r="IE112" s="1365"/>
      <c r="IF112" s="1365"/>
      <c r="IG112" s="1365"/>
      <c r="IH112" s="1365"/>
      <c r="II112" s="1365"/>
      <c r="IJ112" s="1369"/>
      <c r="IK112" s="1370"/>
      <c r="IL112" s="1428"/>
      <c r="IM112" s="1428"/>
      <c r="IN112" s="1365"/>
      <c r="IO112" s="1365"/>
      <c r="IP112" s="1365"/>
      <c r="IQ112" s="1365"/>
      <c r="IR112" s="1365"/>
      <c r="IS112" s="1365"/>
      <c r="IT112" s="1365"/>
      <c r="IU112" s="1369"/>
      <c r="IV112" s="1370"/>
      <c r="IW112" s="47"/>
      <c r="IX112" s="728"/>
      <c r="IY112" s="731"/>
      <c r="IZ112" s="22"/>
      <c r="JA112" s="22"/>
      <c r="JB112" s="22"/>
      <c r="JC112" s="22"/>
      <c r="JD112" s="22"/>
      <c r="JE112" s="22"/>
      <c r="JF112" s="22"/>
      <c r="JG112" s="22"/>
      <c r="JH112" s="21"/>
      <c r="JI112" s="22"/>
      <c r="JJ112" s="22"/>
      <c r="JK112" s="22"/>
      <c r="JL112" s="22"/>
      <c r="JM112" s="22"/>
      <c r="JN112" s="22"/>
      <c r="JO112" s="22"/>
      <c r="JP112" s="22"/>
      <c r="JQ112" s="22"/>
      <c r="JR112" s="22"/>
      <c r="JS112" s="22"/>
      <c r="JT112" s="22"/>
      <c r="JU112" s="22"/>
      <c r="JV112" s="22"/>
      <c r="JW112" s="22"/>
      <c r="JX112" s="22"/>
      <c r="JY112" s="22"/>
      <c r="JZ112" s="22"/>
      <c r="KA112" s="22"/>
      <c r="KB112" s="22"/>
      <c r="KC112" s="22"/>
      <c r="KD112" s="22"/>
      <c r="KE112" s="22"/>
      <c r="KF112" s="22"/>
      <c r="KG112" s="22"/>
      <c r="KH112" s="22"/>
      <c r="KI112" s="22"/>
      <c r="KJ112" s="22"/>
      <c r="KK112" s="22"/>
      <c r="KL112" s="22"/>
      <c r="KM112" s="22"/>
      <c r="KN112" s="22"/>
      <c r="KO112" s="22"/>
      <c r="KP112" s="22"/>
      <c r="KQ112" s="22"/>
      <c r="KR112" s="22"/>
      <c r="KS112" s="22"/>
      <c r="KT112" s="22"/>
      <c r="KU112" s="22"/>
      <c r="KV112" s="22"/>
      <c r="KW112" s="22"/>
      <c r="KX112" s="22"/>
      <c r="KY112" s="22"/>
      <c r="KZ112" s="22"/>
      <c r="LA112" s="22"/>
      <c r="LB112" s="22"/>
      <c r="LC112" s="22"/>
      <c r="LD112" s="22"/>
      <c r="LE112" s="22"/>
      <c r="LF112" s="22"/>
      <c r="LG112" s="22"/>
      <c r="LH112" s="22"/>
      <c r="LI112" s="22"/>
      <c r="LJ112" s="23"/>
    </row>
    <row r="113" spans="2:322" ht="3.65" customHeight="1">
      <c r="B113" s="21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3"/>
      <c r="AP113" s="448" t="str">
        <f>AP111&amp;AS111&amp;AV111&amp;AP112&amp;AS112&amp;$AP$43&amp;DU111&amp;AV112</f>
        <v>W3-</v>
      </c>
      <c r="AQ113" s="444"/>
      <c r="AR113" s="447"/>
      <c r="AS113" s="448" t="str">
        <f>IF(BR111="NW/MTZ 4000","NW","")</f>
        <v/>
      </c>
      <c r="AT113" s="447"/>
      <c r="AU113" s="447"/>
      <c r="AV113" s="448">
        <f>IFERROR(IF(AS113="NW",0,VLOOKUP(AP113,BD!$AD$6:$AY$62,21,FALSE)),0)</f>
        <v>0</v>
      </c>
      <c r="AW113" s="447"/>
      <c r="AX113" s="727"/>
      <c r="AY113" s="728"/>
      <c r="AZ113" s="47"/>
      <c r="BA113" s="1405"/>
      <c r="BB113" s="1406"/>
      <c r="BC113" s="1406"/>
      <c r="BD113" s="1411"/>
      <c r="BE113" s="1411"/>
      <c r="BF113" s="1412"/>
      <c r="BG113" s="956"/>
      <c r="BH113" s="941"/>
      <c r="BI113" s="941"/>
      <c r="BJ113" s="941"/>
      <c r="BK113" s="941"/>
      <c r="BL113" s="941"/>
      <c r="BM113" s="941"/>
      <c r="BN113" s="941"/>
      <c r="BO113" s="941"/>
      <c r="BP113" s="941"/>
      <c r="BQ113" s="942"/>
      <c r="BR113" s="956"/>
      <c r="BS113" s="941"/>
      <c r="BT113" s="941"/>
      <c r="BU113" s="941"/>
      <c r="BV113" s="941"/>
      <c r="BW113" s="941"/>
      <c r="BX113" s="941"/>
      <c r="BY113" s="941"/>
      <c r="BZ113" s="941"/>
      <c r="CA113" s="941"/>
      <c r="CB113" s="942"/>
      <c r="CC113" s="956"/>
      <c r="CD113" s="941"/>
      <c r="CE113" s="941"/>
      <c r="CF113" s="941"/>
      <c r="CG113" s="941"/>
      <c r="CH113" s="941"/>
      <c r="CI113" s="941"/>
      <c r="CJ113" s="941"/>
      <c r="CK113" s="941"/>
      <c r="CL113" s="941"/>
      <c r="CM113" s="942"/>
      <c r="CN113" s="956"/>
      <c r="CO113" s="941"/>
      <c r="CP113" s="941"/>
      <c r="CQ113" s="941"/>
      <c r="CR113" s="941"/>
      <c r="CS113" s="941"/>
      <c r="CT113" s="941"/>
      <c r="CU113" s="941"/>
      <c r="CV113" s="941"/>
      <c r="CW113" s="941"/>
      <c r="CX113" s="942"/>
      <c r="CY113" s="956"/>
      <c r="CZ113" s="941"/>
      <c r="DA113" s="941"/>
      <c r="DB113" s="941"/>
      <c r="DC113" s="941"/>
      <c r="DD113" s="941"/>
      <c r="DE113" s="941"/>
      <c r="DF113" s="941"/>
      <c r="DG113" s="941"/>
      <c r="DH113" s="941"/>
      <c r="DI113" s="942"/>
      <c r="DJ113" s="1190"/>
      <c r="DK113" s="1191"/>
      <c r="DL113" s="1191"/>
      <c r="DM113" s="1191"/>
      <c r="DN113" s="1191"/>
      <c r="DO113" s="1072"/>
      <c r="DP113" s="1072"/>
      <c r="DQ113" s="1072"/>
      <c r="DR113" s="1072"/>
      <c r="DS113" s="1072"/>
      <c r="DT113" s="1073"/>
      <c r="DU113" s="1359"/>
      <c r="DV113" s="1169"/>
      <c r="DW113" s="1169"/>
      <c r="DX113" s="1169"/>
      <c r="DY113" s="1169"/>
      <c r="DZ113" s="1169"/>
      <c r="EA113" s="1169"/>
      <c r="EB113" s="1169"/>
      <c r="EC113" s="1169"/>
      <c r="ED113" s="1169"/>
      <c r="EE113" s="1170"/>
      <c r="EF113" s="1362"/>
      <c r="EG113" s="1362"/>
      <c r="EH113" s="1365"/>
      <c r="EI113" s="1365"/>
      <c r="EJ113" s="1365"/>
      <c r="EK113" s="1365"/>
      <c r="EL113" s="1365"/>
      <c r="EM113" s="1365"/>
      <c r="EN113" s="1365"/>
      <c r="EO113" s="1369" t="b">
        <v>0</v>
      </c>
      <c r="EP113" s="1370"/>
      <c r="EQ113" s="1362"/>
      <c r="ER113" s="1362"/>
      <c r="ES113" s="1365"/>
      <c r="ET113" s="1365"/>
      <c r="EU113" s="1365"/>
      <c r="EV113" s="1365"/>
      <c r="EW113" s="1365"/>
      <c r="EX113" s="1365"/>
      <c r="EY113" s="1365"/>
      <c r="EZ113" s="1369" t="b">
        <v>0</v>
      </c>
      <c r="FA113" s="1370"/>
      <c r="FB113" s="1362"/>
      <c r="FC113" s="1362"/>
      <c r="FD113" s="1365"/>
      <c r="FE113" s="1365"/>
      <c r="FF113" s="1365"/>
      <c r="FG113" s="1365"/>
      <c r="FH113" s="1365"/>
      <c r="FI113" s="1365"/>
      <c r="FJ113" s="1365"/>
      <c r="FK113" s="1369" t="b">
        <v>0</v>
      </c>
      <c r="FL113" s="1370"/>
      <c r="FM113" s="1362"/>
      <c r="FN113" s="1362"/>
      <c r="FO113" s="1365"/>
      <c r="FP113" s="1365"/>
      <c r="FQ113" s="1365"/>
      <c r="FR113" s="1365"/>
      <c r="FS113" s="1365"/>
      <c r="FT113" s="1365"/>
      <c r="FU113" s="1365"/>
      <c r="FV113" s="1369" t="b">
        <v>0</v>
      </c>
      <c r="FW113" s="1370"/>
      <c r="FX113" s="1362"/>
      <c r="FY113" s="1362"/>
      <c r="FZ113" s="1365"/>
      <c r="GA113" s="1365"/>
      <c r="GB113" s="1365"/>
      <c r="GC113" s="1365"/>
      <c r="GD113" s="1365"/>
      <c r="GE113" s="1365"/>
      <c r="GF113" s="1365"/>
      <c r="GG113" s="1369" t="b">
        <v>0</v>
      </c>
      <c r="GH113" s="1370"/>
      <c r="GI113" s="1362"/>
      <c r="GJ113" s="1362"/>
      <c r="GK113" s="1365"/>
      <c r="GL113" s="1365"/>
      <c r="GM113" s="1365"/>
      <c r="GN113" s="1365"/>
      <c r="GO113" s="1365"/>
      <c r="GP113" s="1365"/>
      <c r="GQ113" s="1365"/>
      <c r="GR113" s="1369" t="b">
        <v>0</v>
      </c>
      <c r="GS113" s="1370"/>
      <c r="GT113" s="1362"/>
      <c r="GU113" s="1362"/>
      <c r="GV113" s="1365"/>
      <c r="GW113" s="1365"/>
      <c r="GX113" s="1365"/>
      <c r="GY113" s="1365"/>
      <c r="GZ113" s="1365"/>
      <c r="HA113" s="1365"/>
      <c r="HB113" s="1365"/>
      <c r="HC113" s="1369" t="b">
        <v>0</v>
      </c>
      <c r="HD113" s="1370"/>
      <c r="HE113" s="1362"/>
      <c r="HF113" s="1362"/>
      <c r="HG113" s="1365"/>
      <c r="HH113" s="1365"/>
      <c r="HI113" s="1365"/>
      <c r="HJ113" s="1365"/>
      <c r="HK113" s="1365"/>
      <c r="HL113" s="1365"/>
      <c r="HM113" s="1365"/>
      <c r="HN113" s="1369" t="b">
        <v>0</v>
      </c>
      <c r="HO113" s="1370"/>
      <c r="HP113" s="1362"/>
      <c r="HQ113" s="1362"/>
      <c r="HR113" s="1365"/>
      <c r="HS113" s="1365"/>
      <c r="HT113" s="1365"/>
      <c r="HU113" s="1365"/>
      <c r="HV113" s="1365"/>
      <c r="HW113" s="1365"/>
      <c r="HX113" s="1365"/>
      <c r="HY113" s="1369"/>
      <c r="HZ113" s="1370"/>
      <c r="IA113" s="1428"/>
      <c r="IB113" s="1428"/>
      <c r="IC113" s="1365"/>
      <c r="ID113" s="1365"/>
      <c r="IE113" s="1365"/>
      <c r="IF113" s="1365"/>
      <c r="IG113" s="1365"/>
      <c r="IH113" s="1365"/>
      <c r="II113" s="1365"/>
      <c r="IJ113" s="1369" t="b">
        <v>0</v>
      </c>
      <c r="IK113" s="1370"/>
      <c r="IL113" s="1428"/>
      <c r="IM113" s="1428"/>
      <c r="IN113" s="1365"/>
      <c r="IO113" s="1365"/>
      <c r="IP113" s="1365"/>
      <c r="IQ113" s="1365"/>
      <c r="IR113" s="1365"/>
      <c r="IS113" s="1365"/>
      <c r="IT113" s="1365"/>
      <c r="IU113" s="1369" t="b">
        <v>0</v>
      </c>
      <c r="IV113" s="1370"/>
      <c r="IW113" s="47"/>
      <c r="IX113" s="728"/>
      <c r="IY113" s="731"/>
      <c r="IZ113" s="22"/>
      <c r="JA113" s="22"/>
      <c r="JB113" s="22"/>
      <c r="JC113" s="22"/>
      <c r="JD113" s="22"/>
      <c r="JE113" s="22"/>
      <c r="JF113" s="22"/>
      <c r="JG113" s="22"/>
      <c r="JH113" s="21"/>
      <c r="JI113" s="22"/>
      <c r="JJ113" s="22"/>
      <c r="JK113" s="22"/>
      <c r="JL113" s="22"/>
      <c r="JM113" s="22"/>
      <c r="JN113" s="22"/>
      <c r="JO113" s="22"/>
      <c r="JP113" s="22"/>
      <c r="JQ113" s="22"/>
      <c r="JR113" s="22"/>
      <c r="JS113" s="22"/>
      <c r="JT113" s="22"/>
      <c r="JU113" s="22"/>
      <c r="JV113" s="22"/>
      <c r="JW113" s="22"/>
      <c r="JX113" s="22"/>
      <c r="JY113" s="22"/>
      <c r="JZ113" s="22"/>
      <c r="KA113" s="22"/>
      <c r="KB113" s="22"/>
      <c r="KC113" s="22"/>
      <c r="KD113" s="22"/>
      <c r="KE113" s="22"/>
      <c r="KF113" s="22"/>
      <c r="KG113" s="22"/>
      <c r="KH113" s="22"/>
      <c r="KI113" s="22"/>
      <c r="KJ113" s="22"/>
      <c r="KK113" s="22"/>
      <c r="KL113" s="22"/>
      <c r="KM113" s="22"/>
      <c r="KN113" s="22"/>
      <c r="KO113" s="22"/>
      <c r="KP113" s="22"/>
      <c r="KQ113" s="22"/>
      <c r="KR113" s="22"/>
      <c r="KS113" s="22"/>
      <c r="KT113" s="22"/>
      <c r="KU113" s="22"/>
      <c r="KV113" s="22"/>
      <c r="KW113" s="22"/>
      <c r="KX113" s="22"/>
      <c r="KY113" s="22"/>
      <c r="KZ113" s="22"/>
      <c r="LA113" s="22"/>
      <c r="LB113" s="22"/>
      <c r="LC113" s="22"/>
      <c r="LD113" s="22"/>
      <c r="LE113" s="22"/>
      <c r="LF113" s="22"/>
      <c r="LG113" s="22"/>
      <c r="LH113" s="22"/>
      <c r="LI113" s="22"/>
      <c r="LJ113" s="23"/>
    </row>
    <row r="114" spans="2:322" ht="3.65" customHeight="1">
      <c r="B114" s="21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3"/>
      <c r="AP114" s="450"/>
      <c r="AQ114" s="447"/>
      <c r="AR114" s="447"/>
      <c r="AS114" s="447"/>
      <c r="AT114" s="447"/>
      <c r="AU114" s="447"/>
      <c r="AV114" s="447"/>
      <c r="AW114" s="447"/>
      <c r="AX114" s="727"/>
      <c r="AY114" s="728"/>
      <c r="AZ114" s="728" t="e" vm="3">
        <v>#VALUE!</v>
      </c>
      <c r="BA114" s="1405"/>
      <c r="BB114" s="1406"/>
      <c r="BC114" s="1406"/>
      <c r="BD114" s="1411"/>
      <c r="BE114" s="1411"/>
      <c r="BF114" s="1412"/>
      <c r="BG114" s="956"/>
      <c r="BH114" s="941"/>
      <c r="BI114" s="941"/>
      <c r="BJ114" s="941"/>
      <c r="BK114" s="941"/>
      <c r="BL114" s="941"/>
      <c r="BM114" s="941"/>
      <c r="BN114" s="941"/>
      <c r="BO114" s="941"/>
      <c r="BP114" s="941"/>
      <c r="BQ114" s="942"/>
      <c r="BR114" s="956"/>
      <c r="BS114" s="941"/>
      <c r="BT114" s="941"/>
      <c r="BU114" s="941"/>
      <c r="BV114" s="941"/>
      <c r="BW114" s="941"/>
      <c r="BX114" s="941"/>
      <c r="BY114" s="941"/>
      <c r="BZ114" s="941"/>
      <c r="CA114" s="941"/>
      <c r="CB114" s="942"/>
      <c r="CC114" s="956"/>
      <c r="CD114" s="941"/>
      <c r="CE114" s="941"/>
      <c r="CF114" s="941"/>
      <c r="CG114" s="941"/>
      <c r="CH114" s="941"/>
      <c r="CI114" s="941"/>
      <c r="CJ114" s="941"/>
      <c r="CK114" s="941"/>
      <c r="CL114" s="941"/>
      <c r="CM114" s="942"/>
      <c r="CN114" s="956"/>
      <c r="CO114" s="941"/>
      <c r="CP114" s="941"/>
      <c r="CQ114" s="941"/>
      <c r="CR114" s="941"/>
      <c r="CS114" s="941"/>
      <c r="CT114" s="941"/>
      <c r="CU114" s="941"/>
      <c r="CV114" s="941"/>
      <c r="CW114" s="941"/>
      <c r="CX114" s="942"/>
      <c r="CY114" s="956"/>
      <c r="CZ114" s="941"/>
      <c r="DA114" s="941"/>
      <c r="DB114" s="941"/>
      <c r="DC114" s="941"/>
      <c r="DD114" s="941"/>
      <c r="DE114" s="941"/>
      <c r="DF114" s="941"/>
      <c r="DG114" s="941"/>
      <c r="DH114" s="941"/>
      <c r="DI114" s="942"/>
      <c r="DJ114" s="1190"/>
      <c r="DK114" s="1191"/>
      <c r="DL114" s="1191"/>
      <c r="DM114" s="1191"/>
      <c r="DN114" s="1191"/>
      <c r="DO114" s="1072"/>
      <c r="DP114" s="1072"/>
      <c r="DQ114" s="1072"/>
      <c r="DR114" s="1072"/>
      <c r="DS114" s="1072"/>
      <c r="DT114" s="1073"/>
      <c r="DU114" s="1359"/>
      <c r="DV114" s="1169"/>
      <c r="DW114" s="1169"/>
      <c r="DX114" s="1169"/>
      <c r="DY114" s="1169"/>
      <c r="DZ114" s="1169"/>
      <c r="EA114" s="1169"/>
      <c r="EB114" s="1169"/>
      <c r="EC114" s="1169"/>
      <c r="ED114" s="1169"/>
      <c r="EE114" s="1170"/>
      <c r="EF114" s="1362"/>
      <c r="EG114" s="1362"/>
      <c r="EH114" s="1365"/>
      <c r="EI114" s="1365"/>
      <c r="EJ114" s="1365"/>
      <c r="EK114" s="1365"/>
      <c r="EL114" s="1365"/>
      <c r="EM114" s="1365"/>
      <c r="EN114" s="1365"/>
      <c r="EO114" s="1369"/>
      <c r="EP114" s="1370"/>
      <c r="EQ114" s="1362"/>
      <c r="ER114" s="1362"/>
      <c r="ES114" s="1365"/>
      <c r="ET114" s="1365"/>
      <c r="EU114" s="1365"/>
      <c r="EV114" s="1365"/>
      <c r="EW114" s="1365"/>
      <c r="EX114" s="1365"/>
      <c r="EY114" s="1365"/>
      <c r="EZ114" s="1369"/>
      <c r="FA114" s="1370"/>
      <c r="FB114" s="1362"/>
      <c r="FC114" s="1362"/>
      <c r="FD114" s="1365"/>
      <c r="FE114" s="1365"/>
      <c r="FF114" s="1365"/>
      <c r="FG114" s="1365"/>
      <c r="FH114" s="1365"/>
      <c r="FI114" s="1365"/>
      <c r="FJ114" s="1365"/>
      <c r="FK114" s="1369"/>
      <c r="FL114" s="1370"/>
      <c r="FM114" s="1362"/>
      <c r="FN114" s="1362"/>
      <c r="FO114" s="1365"/>
      <c r="FP114" s="1365"/>
      <c r="FQ114" s="1365"/>
      <c r="FR114" s="1365"/>
      <c r="FS114" s="1365"/>
      <c r="FT114" s="1365"/>
      <c r="FU114" s="1365"/>
      <c r="FV114" s="1369"/>
      <c r="FW114" s="1370"/>
      <c r="FX114" s="1362"/>
      <c r="FY114" s="1362"/>
      <c r="FZ114" s="1365"/>
      <c r="GA114" s="1365"/>
      <c r="GB114" s="1365"/>
      <c r="GC114" s="1365"/>
      <c r="GD114" s="1365"/>
      <c r="GE114" s="1365"/>
      <c r="GF114" s="1365"/>
      <c r="GG114" s="1369"/>
      <c r="GH114" s="1370"/>
      <c r="GI114" s="1362"/>
      <c r="GJ114" s="1362"/>
      <c r="GK114" s="1365"/>
      <c r="GL114" s="1365"/>
      <c r="GM114" s="1365"/>
      <c r="GN114" s="1365"/>
      <c r="GO114" s="1365"/>
      <c r="GP114" s="1365"/>
      <c r="GQ114" s="1365"/>
      <c r="GR114" s="1369"/>
      <c r="GS114" s="1370"/>
      <c r="GT114" s="1362"/>
      <c r="GU114" s="1362"/>
      <c r="GV114" s="1365"/>
      <c r="GW114" s="1365"/>
      <c r="GX114" s="1365"/>
      <c r="GY114" s="1365"/>
      <c r="GZ114" s="1365"/>
      <c r="HA114" s="1365"/>
      <c r="HB114" s="1365"/>
      <c r="HC114" s="1369"/>
      <c r="HD114" s="1370"/>
      <c r="HE114" s="1362"/>
      <c r="HF114" s="1362"/>
      <c r="HG114" s="1365"/>
      <c r="HH114" s="1365"/>
      <c r="HI114" s="1365"/>
      <c r="HJ114" s="1365"/>
      <c r="HK114" s="1365"/>
      <c r="HL114" s="1365"/>
      <c r="HM114" s="1365"/>
      <c r="HN114" s="1369"/>
      <c r="HO114" s="1370"/>
      <c r="HP114" s="1362"/>
      <c r="HQ114" s="1362"/>
      <c r="HR114" s="1365"/>
      <c r="HS114" s="1365"/>
      <c r="HT114" s="1365"/>
      <c r="HU114" s="1365"/>
      <c r="HV114" s="1365"/>
      <c r="HW114" s="1365"/>
      <c r="HX114" s="1365"/>
      <c r="HY114" s="1369"/>
      <c r="HZ114" s="1370"/>
      <c r="IA114" s="1428"/>
      <c r="IB114" s="1428"/>
      <c r="IC114" s="1365"/>
      <c r="ID114" s="1365"/>
      <c r="IE114" s="1365"/>
      <c r="IF114" s="1365"/>
      <c r="IG114" s="1365"/>
      <c r="IH114" s="1365"/>
      <c r="II114" s="1365"/>
      <c r="IJ114" s="1369"/>
      <c r="IK114" s="1370"/>
      <c r="IL114" s="1428"/>
      <c r="IM114" s="1428"/>
      <c r="IN114" s="1365"/>
      <c r="IO114" s="1365"/>
      <c r="IP114" s="1365"/>
      <c r="IQ114" s="1365"/>
      <c r="IR114" s="1365"/>
      <c r="IS114" s="1365"/>
      <c r="IT114" s="1365"/>
      <c r="IU114" s="1369"/>
      <c r="IV114" s="1370"/>
      <c r="IW114" s="728"/>
      <c r="IX114" s="728"/>
      <c r="IY114" s="731"/>
      <c r="IZ114" s="22"/>
      <c r="JA114" s="22"/>
      <c r="JB114" s="22"/>
      <c r="JC114" s="22"/>
      <c r="JD114" s="22"/>
      <c r="JE114" s="22"/>
      <c r="JF114" s="22"/>
      <c r="JG114" s="22"/>
      <c r="JH114" s="21"/>
      <c r="JI114" s="22"/>
      <c r="JJ114" s="22"/>
      <c r="JK114" s="22"/>
      <c r="JL114" s="22"/>
      <c r="JM114" s="22"/>
      <c r="JN114" s="22"/>
      <c r="JO114" s="22"/>
      <c r="JP114" s="22"/>
      <c r="JQ114" s="22"/>
      <c r="JR114" s="22"/>
      <c r="JS114" s="22"/>
      <c r="JT114" s="22"/>
      <c r="JU114" s="22"/>
      <c r="JV114" s="22"/>
      <c r="JW114" s="22"/>
      <c r="JX114" s="22"/>
      <c r="JY114" s="22"/>
      <c r="JZ114" s="22"/>
      <c r="KA114" s="22"/>
      <c r="KB114" s="22"/>
      <c r="KC114" s="22"/>
      <c r="KD114" s="22"/>
      <c r="KE114" s="22"/>
      <c r="KF114" s="22"/>
      <c r="KG114" s="22"/>
      <c r="KH114" s="22"/>
      <c r="KI114" s="22"/>
      <c r="KJ114" s="22"/>
      <c r="KK114" s="22"/>
      <c r="KL114" s="22"/>
      <c r="KM114" s="22"/>
      <c r="KN114" s="22"/>
      <c r="KO114" s="22"/>
      <c r="KP114" s="22"/>
      <c r="KQ114" s="22"/>
      <c r="KR114" s="22"/>
      <c r="KS114" s="22"/>
      <c r="KT114" s="22"/>
      <c r="KU114" s="22"/>
      <c r="KV114" s="22"/>
      <c r="KW114" s="22"/>
      <c r="KX114" s="22"/>
      <c r="KY114" s="22"/>
      <c r="KZ114" s="22"/>
      <c r="LA114" s="22"/>
      <c r="LB114" s="22"/>
      <c r="LC114" s="22"/>
      <c r="LD114" s="22"/>
      <c r="LE114" s="22"/>
      <c r="LF114" s="22"/>
      <c r="LG114" s="22"/>
      <c r="LH114" s="22"/>
      <c r="LI114" s="22"/>
      <c r="LJ114" s="23"/>
    </row>
    <row r="115" spans="2:322" ht="3.65" customHeight="1">
      <c r="B115" s="21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3"/>
      <c r="AP115" s="450"/>
      <c r="AQ115" s="447"/>
      <c r="AR115" s="447"/>
      <c r="AS115" s="447"/>
      <c r="AT115" s="447"/>
      <c r="AU115" s="447"/>
      <c r="AV115" s="447"/>
      <c r="AW115" s="447"/>
      <c r="AX115" s="727"/>
      <c r="AY115" s="728"/>
      <c r="AZ115" s="728"/>
      <c r="BA115" s="1407"/>
      <c r="BB115" s="1408"/>
      <c r="BC115" s="1408"/>
      <c r="BD115" s="1413"/>
      <c r="BE115" s="1413"/>
      <c r="BF115" s="1414"/>
      <c r="BG115" s="957"/>
      <c r="BH115" s="943"/>
      <c r="BI115" s="943"/>
      <c r="BJ115" s="943"/>
      <c r="BK115" s="943"/>
      <c r="BL115" s="943"/>
      <c r="BM115" s="943"/>
      <c r="BN115" s="943"/>
      <c r="BO115" s="943"/>
      <c r="BP115" s="943"/>
      <c r="BQ115" s="944"/>
      <c r="BR115" s="957"/>
      <c r="BS115" s="943"/>
      <c r="BT115" s="943"/>
      <c r="BU115" s="943"/>
      <c r="BV115" s="943"/>
      <c r="BW115" s="943"/>
      <c r="BX115" s="943"/>
      <c r="BY115" s="943"/>
      <c r="BZ115" s="943"/>
      <c r="CA115" s="943"/>
      <c r="CB115" s="944"/>
      <c r="CC115" s="957"/>
      <c r="CD115" s="943"/>
      <c r="CE115" s="943"/>
      <c r="CF115" s="943"/>
      <c r="CG115" s="943"/>
      <c r="CH115" s="943"/>
      <c r="CI115" s="943"/>
      <c r="CJ115" s="943"/>
      <c r="CK115" s="943"/>
      <c r="CL115" s="943"/>
      <c r="CM115" s="944"/>
      <c r="CN115" s="957"/>
      <c r="CO115" s="943"/>
      <c r="CP115" s="943"/>
      <c r="CQ115" s="943"/>
      <c r="CR115" s="943"/>
      <c r="CS115" s="943"/>
      <c r="CT115" s="943"/>
      <c r="CU115" s="943"/>
      <c r="CV115" s="943"/>
      <c r="CW115" s="943"/>
      <c r="CX115" s="944"/>
      <c r="CY115" s="957"/>
      <c r="CZ115" s="943"/>
      <c r="DA115" s="943"/>
      <c r="DB115" s="943"/>
      <c r="DC115" s="943"/>
      <c r="DD115" s="943"/>
      <c r="DE115" s="943"/>
      <c r="DF115" s="943"/>
      <c r="DG115" s="943"/>
      <c r="DH115" s="943"/>
      <c r="DI115" s="944"/>
      <c r="DJ115" s="1192"/>
      <c r="DK115" s="1193"/>
      <c r="DL115" s="1193"/>
      <c r="DM115" s="1193"/>
      <c r="DN115" s="1193"/>
      <c r="DO115" s="1074"/>
      <c r="DP115" s="1074"/>
      <c r="DQ115" s="1074"/>
      <c r="DR115" s="1074"/>
      <c r="DS115" s="1074"/>
      <c r="DT115" s="1075"/>
      <c r="DU115" s="1360"/>
      <c r="DV115" s="1171"/>
      <c r="DW115" s="1171"/>
      <c r="DX115" s="1171"/>
      <c r="DY115" s="1171"/>
      <c r="DZ115" s="1171"/>
      <c r="EA115" s="1171"/>
      <c r="EB115" s="1171"/>
      <c r="EC115" s="1171"/>
      <c r="ED115" s="1171"/>
      <c r="EE115" s="1172"/>
      <c r="EF115" s="1363"/>
      <c r="EG115" s="1363"/>
      <c r="EH115" s="1366"/>
      <c r="EI115" s="1366"/>
      <c r="EJ115" s="1366"/>
      <c r="EK115" s="1366"/>
      <c r="EL115" s="1366"/>
      <c r="EM115" s="1366"/>
      <c r="EN115" s="1366"/>
      <c r="EO115" s="532"/>
      <c r="EP115" s="533"/>
      <c r="EQ115" s="1363"/>
      <c r="ER115" s="1363"/>
      <c r="ES115" s="1366"/>
      <c r="ET115" s="1366"/>
      <c r="EU115" s="1366"/>
      <c r="EV115" s="1366"/>
      <c r="EW115" s="1366"/>
      <c r="EX115" s="1366"/>
      <c r="EY115" s="1366"/>
      <c r="EZ115" s="532"/>
      <c r="FA115" s="533"/>
      <c r="FB115" s="1363"/>
      <c r="FC115" s="1363"/>
      <c r="FD115" s="1366"/>
      <c r="FE115" s="1366"/>
      <c r="FF115" s="1366"/>
      <c r="FG115" s="1366"/>
      <c r="FH115" s="1366"/>
      <c r="FI115" s="1366"/>
      <c r="FJ115" s="1366"/>
      <c r="FK115" s="532"/>
      <c r="FL115" s="533"/>
      <c r="FM115" s="1363"/>
      <c r="FN115" s="1363"/>
      <c r="FO115" s="1366"/>
      <c r="FP115" s="1366"/>
      <c r="FQ115" s="1366"/>
      <c r="FR115" s="1366"/>
      <c r="FS115" s="1366"/>
      <c r="FT115" s="1366"/>
      <c r="FU115" s="1366"/>
      <c r="FV115" s="532"/>
      <c r="FW115" s="533"/>
      <c r="FX115" s="1363"/>
      <c r="FY115" s="1363"/>
      <c r="FZ115" s="1366"/>
      <c r="GA115" s="1366"/>
      <c r="GB115" s="1366"/>
      <c r="GC115" s="1366"/>
      <c r="GD115" s="1366"/>
      <c r="GE115" s="1366"/>
      <c r="GF115" s="1366"/>
      <c r="GG115" s="532"/>
      <c r="GH115" s="533"/>
      <c r="GI115" s="1363"/>
      <c r="GJ115" s="1363"/>
      <c r="GK115" s="1366"/>
      <c r="GL115" s="1366"/>
      <c r="GM115" s="1366"/>
      <c r="GN115" s="1366"/>
      <c r="GO115" s="1366"/>
      <c r="GP115" s="1366"/>
      <c r="GQ115" s="1366"/>
      <c r="GR115" s="532"/>
      <c r="GS115" s="533"/>
      <c r="GT115" s="1363"/>
      <c r="GU115" s="1363"/>
      <c r="GV115" s="1366"/>
      <c r="GW115" s="1366"/>
      <c r="GX115" s="1366"/>
      <c r="GY115" s="1366"/>
      <c r="GZ115" s="1366"/>
      <c r="HA115" s="1366"/>
      <c r="HB115" s="1366"/>
      <c r="HC115" s="532"/>
      <c r="HD115" s="533"/>
      <c r="HE115" s="1363"/>
      <c r="HF115" s="1363"/>
      <c r="HG115" s="1366"/>
      <c r="HH115" s="1366"/>
      <c r="HI115" s="1366"/>
      <c r="HJ115" s="1366"/>
      <c r="HK115" s="1366"/>
      <c r="HL115" s="1366"/>
      <c r="HM115" s="1366"/>
      <c r="HN115" s="532"/>
      <c r="HO115" s="533"/>
      <c r="HP115" s="1363"/>
      <c r="HQ115" s="1363"/>
      <c r="HR115" s="1366"/>
      <c r="HS115" s="1366"/>
      <c r="HT115" s="1366"/>
      <c r="HU115" s="1366"/>
      <c r="HV115" s="1366"/>
      <c r="HW115" s="1366"/>
      <c r="HX115" s="1366"/>
      <c r="HY115" s="532"/>
      <c r="HZ115" s="533"/>
      <c r="IA115" s="1429"/>
      <c r="IB115" s="1429"/>
      <c r="IC115" s="1366"/>
      <c r="ID115" s="1366"/>
      <c r="IE115" s="1366"/>
      <c r="IF115" s="1366"/>
      <c r="IG115" s="1366"/>
      <c r="IH115" s="1366"/>
      <c r="II115" s="1366"/>
      <c r="IJ115" s="532"/>
      <c r="IK115" s="533"/>
      <c r="IL115" s="1429"/>
      <c r="IM115" s="1429"/>
      <c r="IN115" s="1366"/>
      <c r="IO115" s="1366"/>
      <c r="IP115" s="1366"/>
      <c r="IQ115" s="1366"/>
      <c r="IR115" s="1366"/>
      <c r="IS115" s="1366"/>
      <c r="IT115" s="1366"/>
      <c r="IU115" s="532"/>
      <c r="IV115" s="533"/>
      <c r="IW115" s="728"/>
      <c r="IX115" s="728"/>
      <c r="IY115" s="731"/>
      <c r="IZ115" s="22"/>
      <c r="JA115" s="22"/>
      <c r="JB115" s="22"/>
      <c r="JC115" s="22"/>
      <c r="JD115" s="22"/>
      <c r="JE115" s="22"/>
      <c r="JF115" s="22"/>
      <c r="JG115" s="22"/>
      <c r="JH115" s="21"/>
      <c r="JI115" s="22"/>
      <c r="JJ115" s="22"/>
      <c r="JK115" s="22"/>
      <c r="JL115" s="22"/>
      <c r="JM115" s="22"/>
      <c r="JN115" s="22"/>
      <c r="JO115" s="22"/>
      <c r="JP115" s="22"/>
      <c r="JQ115" s="22"/>
      <c r="JR115" s="22"/>
      <c r="JS115" s="22"/>
      <c r="JT115" s="22"/>
      <c r="JU115" s="22"/>
      <c r="JV115" s="22"/>
      <c r="JW115" s="22"/>
      <c r="JX115" s="22"/>
      <c r="JY115" s="22"/>
      <c r="JZ115" s="22"/>
      <c r="KA115" s="22"/>
      <c r="KB115" s="22"/>
      <c r="KC115" s="22"/>
      <c r="KD115" s="22"/>
      <c r="KE115" s="22"/>
      <c r="KF115" s="22"/>
      <c r="KG115" s="22"/>
      <c r="KH115" s="22"/>
      <c r="KI115" s="22"/>
      <c r="KJ115" s="22"/>
      <c r="KK115" s="22"/>
      <c r="KL115" s="22"/>
      <c r="KM115" s="22"/>
      <c r="KN115" s="22"/>
      <c r="KO115" s="22"/>
      <c r="KP115" s="22"/>
      <c r="KQ115" s="22"/>
      <c r="KR115" s="22"/>
      <c r="KS115" s="22"/>
      <c r="KT115" s="22"/>
      <c r="KU115" s="22"/>
      <c r="KV115" s="22"/>
      <c r="KW115" s="22"/>
      <c r="KX115" s="22"/>
      <c r="KY115" s="22"/>
      <c r="KZ115" s="22"/>
      <c r="LA115" s="22"/>
      <c r="LB115" s="22"/>
      <c r="LC115" s="22"/>
      <c r="LD115" s="22"/>
      <c r="LE115" s="22"/>
      <c r="LF115" s="22"/>
      <c r="LG115" s="22"/>
      <c r="LH115" s="22"/>
      <c r="LI115" s="22"/>
      <c r="LJ115" s="23"/>
    </row>
    <row r="116" spans="2:322" ht="3.65" customHeight="1">
      <c r="B116" s="21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3"/>
      <c r="AP116" s="448" t="str">
        <f>MID(BG116,1,1)</f>
        <v/>
      </c>
      <c r="AQ116" s="447"/>
      <c r="AR116" s="444"/>
      <c r="AS116" s="448" t="str">
        <f>IFERROR(_xlfn.IFS(BR116="Mini Breaker","MB",BR116="GoPact","GP",BR116="EZC 100","EZ1",BR116="EZC 250","EZ2",BR116="CVS/NSX 250","CV2",BR116="CVS/NSX/EZC 630","CV6",BR116="NS 1600","NS1",BR116="NW/MTZ 4000","NW4",BR116="Conmutador PEQ.","CP",BR116="Conmutador MED.","CM",BR116="Conmutador GRA.","CG",BR116="Contactores","CK"),"")</f>
        <v/>
      </c>
      <c r="AT116" s="444"/>
      <c r="AU116" s="447"/>
      <c r="AV116" s="448" t="str">
        <f>IFERROR(_xlfn.IFS(CC116="Horizontal","H",CC116="Horizontal COMPUESTA","HC",CC116="Vertical","V",CC116="Vertical Compacta","VC",CC116="Vertical Extendida","VE"),"")</f>
        <v/>
      </c>
      <c r="AW116" s="447"/>
      <c r="AX116" s="727"/>
      <c r="AY116" s="728"/>
      <c r="AZ116" s="47"/>
      <c r="BA116" s="1415" t="s">
        <v>992</v>
      </c>
      <c r="BB116" s="1416"/>
      <c r="BC116" s="1416"/>
      <c r="BD116" s="1421">
        <v>12</v>
      </c>
      <c r="BE116" s="1421"/>
      <c r="BF116" s="1422"/>
      <c r="BG116" s="964"/>
      <c r="BH116" s="965"/>
      <c r="BI116" s="965"/>
      <c r="BJ116" s="965"/>
      <c r="BK116" s="965"/>
      <c r="BL116" s="965"/>
      <c r="BM116" s="965"/>
      <c r="BN116" s="965"/>
      <c r="BO116" s="965"/>
      <c r="BP116" s="965"/>
      <c r="BQ116" s="966"/>
      <c r="BR116" s="964"/>
      <c r="BS116" s="965"/>
      <c r="BT116" s="965"/>
      <c r="BU116" s="965"/>
      <c r="BV116" s="965"/>
      <c r="BW116" s="965"/>
      <c r="BX116" s="965"/>
      <c r="BY116" s="965"/>
      <c r="BZ116" s="965"/>
      <c r="CA116" s="965"/>
      <c r="CB116" s="966"/>
      <c r="CC116" s="964"/>
      <c r="CD116" s="965"/>
      <c r="CE116" s="965"/>
      <c r="CF116" s="965"/>
      <c r="CG116" s="965"/>
      <c r="CH116" s="965"/>
      <c r="CI116" s="965"/>
      <c r="CJ116" s="965"/>
      <c r="CK116" s="965"/>
      <c r="CL116" s="965"/>
      <c r="CM116" s="966"/>
      <c r="CN116" s="964"/>
      <c r="CO116" s="965"/>
      <c r="CP116" s="965"/>
      <c r="CQ116" s="965"/>
      <c r="CR116" s="965"/>
      <c r="CS116" s="965"/>
      <c r="CT116" s="965"/>
      <c r="CU116" s="965"/>
      <c r="CV116" s="965"/>
      <c r="CW116" s="965"/>
      <c r="CX116" s="966"/>
      <c r="CY116" s="964"/>
      <c r="CZ116" s="965"/>
      <c r="DA116" s="965"/>
      <c r="DB116" s="965"/>
      <c r="DC116" s="965"/>
      <c r="DD116" s="965"/>
      <c r="DE116" s="965"/>
      <c r="DF116" s="965"/>
      <c r="DG116" s="965"/>
      <c r="DH116" s="965"/>
      <c r="DI116" s="966"/>
      <c r="DJ116" s="1200" t="s">
        <v>1010</v>
      </c>
      <c r="DK116" s="1201"/>
      <c r="DL116" s="1201"/>
      <c r="DM116" s="1201"/>
      <c r="DN116" s="1201"/>
      <c r="DO116" s="1091">
        <v>1</v>
      </c>
      <c r="DP116" s="1091"/>
      <c r="DQ116" s="1091"/>
      <c r="DR116" s="1091"/>
      <c r="DS116" s="1091"/>
      <c r="DT116" s="1397"/>
      <c r="DU116" s="1381" t="s">
        <v>162</v>
      </c>
      <c r="DV116" s="1206"/>
      <c r="DW116" s="1206"/>
      <c r="DX116" s="1206"/>
      <c r="DY116" s="1206"/>
      <c r="DZ116" s="1206"/>
      <c r="EA116" s="1206"/>
      <c r="EB116" s="1206"/>
      <c r="EC116" s="1206"/>
      <c r="ED116" s="1206"/>
      <c r="EE116" s="1207"/>
      <c r="EF116" s="1371"/>
      <c r="EG116" s="1371"/>
      <c r="EH116" s="1374" t="s">
        <v>162</v>
      </c>
      <c r="EI116" s="1374"/>
      <c r="EJ116" s="1374"/>
      <c r="EK116" s="1374"/>
      <c r="EL116" s="1374"/>
      <c r="EM116" s="1374"/>
      <c r="EN116" s="1374"/>
      <c r="EO116" s="1377" t="b">
        <v>0</v>
      </c>
      <c r="EP116" s="1378"/>
      <c r="EQ116" s="1371"/>
      <c r="ER116" s="1371"/>
      <c r="ES116" s="1374" t="s">
        <v>162</v>
      </c>
      <c r="ET116" s="1374"/>
      <c r="EU116" s="1374"/>
      <c r="EV116" s="1374"/>
      <c r="EW116" s="1374"/>
      <c r="EX116" s="1374"/>
      <c r="EY116" s="1374"/>
      <c r="EZ116" s="1377" t="b">
        <v>0</v>
      </c>
      <c r="FA116" s="1378"/>
      <c r="FB116" s="1371"/>
      <c r="FC116" s="1371"/>
      <c r="FD116" s="1374" t="s">
        <v>162</v>
      </c>
      <c r="FE116" s="1374"/>
      <c r="FF116" s="1374"/>
      <c r="FG116" s="1374"/>
      <c r="FH116" s="1374"/>
      <c r="FI116" s="1374"/>
      <c r="FJ116" s="1374"/>
      <c r="FK116" s="1377" t="b">
        <v>0</v>
      </c>
      <c r="FL116" s="1378"/>
      <c r="FM116" s="1371"/>
      <c r="FN116" s="1371"/>
      <c r="FO116" s="1374" t="str">
        <f>IFERROR(VLOOKUP(AP118,BD!$AD$6:$AY$62,19,FALSE),"-")</f>
        <v>-</v>
      </c>
      <c r="FP116" s="1374"/>
      <c r="FQ116" s="1374"/>
      <c r="FR116" s="1374"/>
      <c r="FS116" s="1374"/>
      <c r="FT116" s="1374"/>
      <c r="FU116" s="1374"/>
      <c r="FV116" s="1377" t="b">
        <v>0</v>
      </c>
      <c r="FW116" s="1378"/>
      <c r="FX116" s="1371"/>
      <c r="FY116" s="1371"/>
      <c r="FZ116" s="1374" t="str">
        <f>IFERROR(VLOOKUP(AP118,BD!$AD$6:$AY$62,20,FALSE),"-")</f>
        <v>-</v>
      </c>
      <c r="GA116" s="1374"/>
      <c r="GB116" s="1374"/>
      <c r="GC116" s="1374"/>
      <c r="GD116" s="1374"/>
      <c r="GE116" s="1374"/>
      <c r="GF116" s="1374"/>
      <c r="GG116" s="1377" t="b">
        <v>0</v>
      </c>
      <c r="GH116" s="1378"/>
      <c r="GI116" s="1371"/>
      <c r="GJ116" s="1371"/>
      <c r="GK116" s="1374" t="s">
        <v>162</v>
      </c>
      <c r="GL116" s="1374"/>
      <c r="GM116" s="1374"/>
      <c r="GN116" s="1374"/>
      <c r="GO116" s="1374"/>
      <c r="GP116" s="1374"/>
      <c r="GQ116" s="1374"/>
      <c r="GR116" s="1377" t="b">
        <v>0</v>
      </c>
      <c r="GS116" s="1378"/>
      <c r="GT116" s="1371"/>
      <c r="GU116" s="1371"/>
      <c r="GV116" s="1374" t="s">
        <v>162</v>
      </c>
      <c r="GW116" s="1374"/>
      <c r="GX116" s="1374"/>
      <c r="GY116" s="1374"/>
      <c r="GZ116" s="1374"/>
      <c r="HA116" s="1374"/>
      <c r="HB116" s="1374"/>
      <c r="HC116" s="1377" t="b">
        <v>0</v>
      </c>
      <c r="HD116" s="1378"/>
      <c r="HE116" s="1371"/>
      <c r="HF116" s="1371"/>
      <c r="HG116" s="1374" t="s">
        <v>162</v>
      </c>
      <c r="HH116" s="1374"/>
      <c r="HI116" s="1374"/>
      <c r="HJ116" s="1374"/>
      <c r="HK116" s="1374"/>
      <c r="HL116" s="1374"/>
      <c r="HM116" s="1374"/>
      <c r="HN116" s="1377" t="b">
        <v>0</v>
      </c>
      <c r="HO116" s="1378"/>
      <c r="HP116" s="1371"/>
      <c r="HQ116" s="1371"/>
      <c r="HR116" s="1374" t="str">
        <f>IF(BG116="Abatible",_xlfn.IFS($AP$43="W2","023050",$AP$43="W3","023051",$AP$43="W4","023052",$AP$43="W5","023053"),"-")</f>
        <v>-</v>
      </c>
      <c r="HS116" s="1374"/>
      <c r="HT116" s="1374"/>
      <c r="HU116" s="1374"/>
      <c r="HV116" s="1374"/>
      <c r="HW116" s="1374"/>
      <c r="HX116" s="1374"/>
      <c r="HY116" s="1377"/>
      <c r="HZ116" s="1378"/>
      <c r="IA116" s="1400" t="b">
        <v>0</v>
      </c>
      <c r="IB116" s="1400"/>
      <c r="IC116" s="1374" t="s">
        <v>162</v>
      </c>
      <c r="ID116" s="1374"/>
      <c r="IE116" s="1374"/>
      <c r="IF116" s="1374"/>
      <c r="IG116" s="1374"/>
      <c r="IH116" s="1374"/>
      <c r="II116" s="1374"/>
      <c r="IJ116" s="1377" t="b">
        <v>0</v>
      </c>
      <c r="IK116" s="1378"/>
      <c r="IL116" s="1400" t="b">
        <v>0</v>
      </c>
      <c r="IM116" s="1400"/>
      <c r="IN116" s="1374" t="str">
        <f>IF(IL116=TRUE,"089879","-")</f>
        <v>-</v>
      </c>
      <c r="IO116" s="1374"/>
      <c r="IP116" s="1374"/>
      <c r="IQ116" s="1374"/>
      <c r="IR116" s="1374"/>
      <c r="IS116" s="1374"/>
      <c r="IT116" s="1374"/>
      <c r="IU116" s="1377" t="b">
        <v>0</v>
      </c>
      <c r="IV116" s="1378"/>
      <c r="IW116" s="47"/>
      <c r="IX116" s="728"/>
      <c r="IY116" s="731"/>
      <c r="IZ116" s="22"/>
      <c r="JA116" s="22"/>
      <c r="JB116" s="22"/>
      <c r="JC116" s="22"/>
      <c r="JD116" s="22"/>
      <c r="JE116" s="22"/>
      <c r="JF116" s="22"/>
      <c r="JG116" s="22"/>
      <c r="JH116" s="21"/>
      <c r="JI116" s="22"/>
      <c r="JJ116" s="22"/>
      <c r="JK116" s="22"/>
      <c r="JL116" s="22"/>
      <c r="JM116" s="22"/>
      <c r="JN116" s="22"/>
      <c r="JO116" s="22"/>
      <c r="JP116" s="22"/>
      <c r="JQ116" s="22"/>
      <c r="JR116" s="22"/>
      <c r="JS116" s="22"/>
      <c r="JT116" s="22"/>
      <c r="JU116" s="22"/>
      <c r="JV116" s="22"/>
      <c r="JW116" s="22"/>
      <c r="JX116" s="22"/>
      <c r="JY116" s="22"/>
      <c r="JZ116" s="22"/>
      <c r="KA116" s="22"/>
      <c r="KB116" s="22"/>
      <c r="KC116" s="22"/>
      <c r="KD116" s="22"/>
      <c r="KE116" s="22"/>
      <c r="KF116" s="22"/>
      <c r="KG116" s="22"/>
      <c r="KH116" s="22"/>
      <c r="KI116" s="22"/>
      <c r="KJ116" s="22"/>
      <c r="KK116" s="22"/>
      <c r="KL116" s="22"/>
      <c r="KM116" s="22"/>
      <c r="KN116" s="22"/>
      <c r="KO116" s="22"/>
      <c r="KP116" s="22"/>
      <c r="KQ116" s="22"/>
      <c r="KR116" s="22"/>
      <c r="KS116" s="22"/>
      <c r="KT116" s="22"/>
      <c r="KU116" s="22"/>
      <c r="KV116" s="22"/>
      <c r="KW116" s="22"/>
      <c r="KX116" s="22"/>
      <c r="KY116" s="22"/>
      <c r="KZ116" s="22"/>
      <c r="LA116" s="22"/>
      <c r="LB116" s="22"/>
      <c r="LC116" s="22"/>
      <c r="LD116" s="22"/>
      <c r="LE116" s="22"/>
      <c r="LF116" s="22"/>
      <c r="LG116" s="22"/>
      <c r="LH116" s="22"/>
      <c r="LI116" s="22"/>
      <c r="LJ116" s="23"/>
    </row>
    <row r="117" spans="2:322" ht="3.65" customHeight="1">
      <c r="B117" s="21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3"/>
      <c r="AP117" s="448" t="str">
        <f>MID(CN116,1,1)</f>
        <v/>
      </c>
      <c r="AQ117" s="447"/>
      <c r="AR117" s="447"/>
      <c r="AS117" s="448" t="str">
        <f>IFERROR(MID(CY116,1,1),"")</f>
        <v/>
      </c>
      <c r="AT117" s="447"/>
      <c r="AU117" s="447"/>
      <c r="AV117" s="448" t="str" cm="1">
        <f t="array" ref="AV117">IF(BR116="NW/MTZ 4000",_xlfn.IFS(AP100="10 - 65","D2",AP100="10 - 85","D1"),"")</f>
        <v/>
      </c>
      <c r="AW117" s="447"/>
      <c r="AX117" s="727"/>
      <c r="AY117" s="728"/>
      <c r="AZ117" s="47"/>
      <c r="BA117" s="1417"/>
      <c r="BB117" s="1418"/>
      <c r="BC117" s="1418"/>
      <c r="BD117" s="1423"/>
      <c r="BE117" s="1423"/>
      <c r="BF117" s="1424"/>
      <c r="BG117" s="967"/>
      <c r="BH117" s="968"/>
      <c r="BI117" s="968"/>
      <c r="BJ117" s="968"/>
      <c r="BK117" s="968"/>
      <c r="BL117" s="968"/>
      <c r="BM117" s="968"/>
      <c r="BN117" s="968"/>
      <c r="BO117" s="968"/>
      <c r="BP117" s="968"/>
      <c r="BQ117" s="969"/>
      <c r="BR117" s="967"/>
      <c r="BS117" s="968"/>
      <c r="BT117" s="968"/>
      <c r="BU117" s="968"/>
      <c r="BV117" s="968"/>
      <c r="BW117" s="968"/>
      <c r="BX117" s="968"/>
      <c r="BY117" s="968"/>
      <c r="BZ117" s="968"/>
      <c r="CA117" s="968"/>
      <c r="CB117" s="969"/>
      <c r="CC117" s="967"/>
      <c r="CD117" s="968"/>
      <c r="CE117" s="968"/>
      <c r="CF117" s="968"/>
      <c r="CG117" s="968"/>
      <c r="CH117" s="968"/>
      <c r="CI117" s="968"/>
      <c r="CJ117" s="968"/>
      <c r="CK117" s="968"/>
      <c r="CL117" s="968"/>
      <c r="CM117" s="969"/>
      <c r="CN117" s="967"/>
      <c r="CO117" s="968"/>
      <c r="CP117" s="968"/>
      <c r="CQ117" s="968"/>
      <c r="CR117" s="968"/>
      <c r="CS117" s="968"/>
      <c r="CT117" s="968"/>
      <c r="CU117" s="968"/>
      <c r="CV117" s="968"/>
      <c r="CW117" s="968"/>
      <c r="CX117" s="969"/>
      <c r="CY117" s="967"/>
      <c r="CZ117" s="968"/>
      <c r="DA117" s="968"/>
      <c r="DB117" s="968"/>
      <c r="DC117" s="968"/>
      <c r="DD117" s="968"/>
      <c r="DE117" s="968"/>
      <c r="DF117" s="968"/>
      <c r="DG117" s="968"/>
      <c r="DH117" s="968"/>
      <c r="DI117" s="969"/>
      <c r="DJ117" s="1202"/>
      <c r="DK117" s="1203"/>
      <c r="DL117" s="1203"/>
      <c r="DM117" s="1203"/>
      <c r="DN117" s="1203"/>
      <c r="DO117" s="1092"/>
      <c r="DP117" s="1092"/>
      <c r="DQ117" s="1092"/>
      <c r="DR117" s="1092"/>
      <c r="DS117" s="1092"/>
      <c r="DT117" s="1398"/>
      <c r="DU117" s="1382"/>
      <c r="DV117" s="1208"/>
      <c r="DW117" s="1208"/>
      <c r="DX117" s="1208"/>
      <c r="DY117" s="1208"/>
      <c r="DZ117" s="1208"/>
      <c r="EA117" s="1208"/>
      <c r="EB117" s="1208"/>
      <c r="EC117" s="1208"/>
      <c r="ED117" s="1208"/>
      <c r="EE117" s="1209"/>
      <c r="EF117" s="1372"/>
      <c r="EG117" s="1372"/>
      <c r="EH117" s="1375"/>
      <c r="EI117" s="1375"/>
      <c r="EJ117" s="1375"/>
      <c r="EK117" s="1375"/>
      <c r="EL117" s="1375"/>
      <c r="EM117" s="1375"/>
      <c r="EN117" s="1375"/>
      <c r="EO117" s="1379"/>
      <c r="EP117" s="1380"/>
      <c r="EQ117" s="1372"/>
      <c r="ER117" s="1372"/>
      <c r="ES117" s="1375"/>
      <c r="ET117" s="1375"/>
      <c r="EU117" s="1375"/>
      <c r="EV117" s="1375"/>
      <c r="EW117" s="1375"/>
      <c r="EX117" s="1375"/>
      <c r="EY117" s="1375"/>
      <c r="EZ117" s="1379"/>
      <c r="FA117" s="1380"/>
      <c r="FB117" s="1372"/>
      <c r="FC117" s="1372"/>
      <c r="FD117" s="1375"/>
      <c r="FE117" s="1375"/>
      <c r="FF117" s="1375"/>
      <c r="FG117" s="1375"/>
      <c r="FH117" s="1375"/>
      <c r="FI117" s="1375"/>
      <c r="FJ117" s="1375"/>
      <c r="FK117" s="1379"/>
      <c r="FL117" s="1380"/>
      <c r="FM117" s="1372"/>
      <c r="FN117" s="1372"/>
      <c r="FO117" s="1375"/>
      <c r="FP117" s="1375"/>
      <c r="FQ117" s="1375"/>
      <c r="FR117" s="1375"/>
      <c r="FS117" s="1375"/>
      <c r="FT117" s="1375"/>
      <c r="FU117" s="1375"/>
      <c r="FV117" s="1379"/>
      <c r="FW117" s="1380"/>
      <c r="FX117" s="1372"/>
      <c r="FY117" s="1372"/>
      <c r="FZ117" s="1375"/>
      <c r="GA117" s="1375"/>
      <c r="GB117" s="1375"/>
      <c r="GC117" s="1375"/>
      <c r="GD117" s="1375"/>
      <c r="GE117" s="1375"/>
      <c r="GF117" s="1375"/>
      <c r="GG117" s="1379"/>
      <c r="GH117" s="1380"/>
      <c r="GI117" s="1372"/>
      <c r="GJ117" s="1372"/>
      <c r="GK117" s="1375"/>
      <c r="GL117" s="1375"/>
      <c r="GM117" s="1375"/>
      <c r="GN117" s="1375"/>
      <c r="GO117" s="1375"/>
      <c r="GP117" s="1375"/>
      <c r="GQ117" s="1375"/>
      <c r="GR117" s="1379"/>
      <c r="GS117" s="1380"/>
      <c r="GT117" s="1372"/>
      <c r="GU117" s="1372"/>
      <c r="GV117" s="1375"/>
      <c r="GW117" s="1375"/>
      <c r="GX117" s="1375"/>
      <c r="GY117" s="1375"/>
      <c r="GZ117" s="1375"/>
      <c r="HA117" s="1375"/>
      <c r="HB117" s="1375"/>
      <c r="HC117" s="1379"/>
      <c r="HD117" s="1380"/>
      <c r="HE117" s="1372"/>
      <c r="HF117" s="1372"/>
      <c r="HG117" s="1375"/>
      <c r="HH117" s="1375"/>
      <c r="HI117" s="1375"/>
      <c r="HJ117" s="1375"/>
      <c r="HK117" s="1375"/>
      <c r="HL117" s="1375"/>
      <c r="HM117" s="1375"/>
      <c r="HN117" s="1379"/>
      <c r="HO117" s="1380"/>
      <c r="HP117" s="1372"/>
      <c r="HQ117" s="1372"/>
      <c r="HR117" s="1375"/>
      <c r="HS117" s="1375"/>
      <c r="HT117" s="1375"/>
      <c r="HU117" s="1375"/>
      <c r="HV117" s="1375"/>
      <c r="HW117" s="1375"/>
      <c r="HX117" s="1375"/>
      <c r="HY117" s="1379"/>
      <c r="HZ117" s="1380"/>
      <c r="IA117" s="1401"/>
      <c r="IB117" s="1401"/>
      <c r="IC117" s="1375"/>
      <c r="ID117" s="1375"/>
      <c r="IE117" s="1375"/>
      <c r="IF117" s="1375"/>
      <c r="IG117" s="1375"/>
      <c r="IH117" s="1375"/>
      <c r="II117" s="1375"/>
      <c r="IJ117" s="1379"/>
      <c r="IK117" s="1380"/>
      <c r="IL117" s="1401"/>
      <c r="IM117" s="1401"/>
      <c r="IN117" s="1375"/>
      <c r="IO117" s="1375"/>
      <c r="IP117" s="1375"/>
      <c r="IQ117" s="1375"/>
      <c r="IR117" s="1375"/>
      <c r="IS117" s="1375"/>
      <c r="IT117" s="1375"/>
      <c r="IU117" s="1379"/>
      <c r="IV117" s="1380"/>
      <c r="IW117" s="47"/>
      <c r="IX117" s="728"/>
      <c r="IY117" s="731"/>
      <c r="IZ117" s="22"/>
      <c r="JA117" s="22"/>
      <c r="JB117" s="22"/>
      <c r="JC117" s="22"/>
      <c r="JD117" s="22"/>
      <c r="JE117" s="22"/>
      <c r="JF117" s="22"/>
      <c r="JG117" s="22"/>
      <c r="JH117" s="21"/>
      <c r="JI117" s="22"/>
      <c r="JJ117" s="22"/>
      <c r="JK117" s="22"/>
      <c r="JL117" s="22"/>
      <c r="JM117" s="22"/>
      <c r="JN117" s="22"/>
      <c r="JO117" s="22"/>
      <c r="JP117" s="22"/>
      <c r="JQ117" s="22"/>
      <c r="JR117" s="22"/>
      <c r="JS117" s="22"/>
      <c r="JT117" s="22"/>
      <c r="JU117" s="22"/>
      <c r="JV117" s="22"/>
      <c r="JW117" s="22"/>
      <c r="JX117" s="22"/>
      <c r="JY117" s="22"/>
      <c r="JZ117" s="22"/>
      <c r="KA117" s="22"/>
      <c r="KB117" s="22"/>
      <c r="KC117" s="22"/>
      <c r="KD117" s="22"/>
      <c r="KE117" s="22"/>
      <c r="KF117" s="22"/>
      <c r="KG117" s="22"/>
      <c r="KH117" s="22"/>
      <c r="KI117" s="22"/>
      <c r="KJ117" s="22"/>
      <c r="KK117" s="22"/>
      <c r="KL117" s="22"/>
      <c r="KM117" s="22"/>
      <c r="KN117" s="22"/>
      <c r="KO117" s="22"/>
      <c r="KP117" s="22"/>
      <c r="KQ117" s="22"/>
      <c r="KR117" s="22"/>
      <c r="KS117" s="22"/>
      <c r="KT117" s="22"/>
      <c r="KU117" s="22"/>
      <c r="KV117" s="22"/>
      <c r="KW117" s="22"/>
      <c r="KX117" s="22"/>
      <c r="KY117" s="22"/>
      <c r="KZ117" s="22"/>
      <c r="LA117" s="22"/>
      <c r="LB117" s="22"/>
      <c r="LC117" s="22"/>
      <c r="LD117" s="22"/>
      <c r="LE117" s="22"/>
      <c r="LF117" s="22"/>
      <c r="LG117" s="22"/>
      <c r="LH117" s="22"/>
      <c r="LI117" s="22"/>
      <c r="LJ117" s="23"/>
    </row>
    <row r="118" spans="2:322" ht="3.65" customHeight="1">
      <c r="B118" s="21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3"/>
      <c r="AP118" s="448" t="str">
        <f>AP116&amp;AS116&amp;AV116&amp;AP117&amp;AS117&amp;$AP$43&amp;DU116&amp;AV117</f>
        <v>W3-</v>
      </c>
      <c r="AQ118" s="444"/>
      <c r="AR118" s="447"/>
      <c r="AS118" s="448" t="str">
        <f>IF(BR116="NW/MTZ 4000","NW","")</f>
        <v/>
      </c>
      <c r="AT118" s="447"/>
      <c r="AU118" s="447"/>
      <c r="AV118" s="448">
        <f>IFERROR(IF(AS118="NW",0,VLOOKUP(AP118,BD!$AD$6:$AY$62,21,FALSE)),0)</f>
        <v>0</v>
      </c>
      <c r="AW118" s="447"/>
      <c r="AX118" s="727"/>
      <c r="AY118" s="728"/>
      <c r="AZ118" s="47"/>
      <c r="BA118" s="1417"/>
      <c r="BB118" s="1418"/>
      <c r="BC118" s="1418"/>
      <c r="BD118" s="1423"/>
      <c r="BE118" s="1423"/>
      <c r="BF118" s="1424"/>
      <c r="BG118" s="967"/>
      <c r="BH118" s="968"/>
      <c r="BI118" s="968"/>
      <c r="BJ118" s="968"/>
      <c r="BK118" s="968"/>
      <c r="BL118" s="968"/>
      <c r="BM118" s="968"/>
      <c r="BN118" s="968"/>
      <c r="BO118" s="968"/>
      <c r="BP118" s="968"/>
      <c r="BQ118" s="969"/>
      <c r="BR118" s="967"/>
      <c r="BS118" s="968"/>
      <c r="BT118" s="968"/>
      <c r="BU118" s="968"/>
      <c r="BV118" s="968"/>
      <c r="BW118" s="968"/>
      <c r="BX118" s="968"/>
      <c r="BY118" s="968"/>
      <c r="BZ118" s="968"/>
      <c r="CA118" s="968"/>
      <c r="CB118" s="969"/>
      <c r="CC118" s="967"/>
      <c r="CD118" s="968"/>
      <c r="CE118" s="968"/>
      <c r="CF118" s="968"/>
      <c r="CG118" s="968"/>
      <c r="CH118" s="968"/>
      <c r="CI118" s="968"/>
      <c r="CJ118" s="968"/>
      <c r="CK118" s="968"/>
      <c r="CL118" s="968"/>
      <c r="CM118" s="969"/>
      <c r="CN118" s="967"/>
      <c r="CO118" s="968"/>
      <c r="CP118" s="968"/>
      <c r="CQ118" s="968"/>
      <c r="CR118" s="968"/>
      <c r="CS118" s="968"/>
      <c r="CT118" s="968"/>
      <c r="CU118" s="968"/>
      <c r="CV118" s="968"/>
      <c r="CW118" s="968"/>
      <c r="CX118" s="969"/>
      <c r="CY118" s="967"/>
      <c r="CZ118" s="968"/>
      <c r="DA118" s="968"/>
      <c r="DB118" s="968"/>
      <c r="DC118" s="968"/>
      <c r="DD118" s="968"/>
      <c r="DE118" s="968"/>
      <c r="DF118" s="968"/>
      <c r="DG118" s="968"/>
      <c r="DH118" s="968"/>
      <c r="DI118" s="969"/>
      <c r="DJ118" s="1202"/>
      <c r="DK118" s="1203"/>
      <c r="DL118" s="1203"/>
      <c r="DM118" s="1203"/>
      <c r="DN118" s="1203"/>
      <c r="DO118" s="1092"/>
      <c r="DP118" s="1092"/>
      <c r="DQ118" s="1092"/>
      <c r="DR118" s="1092"/>
      <c r="DS118" s="1092"/>
      <c r="DT118" s="1398"/>
      <c r="DU118" s="1382"/>
      <c r="DV118" s="1208"/>
      <c r="DW118" s="1208"/>
      <c r="DX118" s="1208"/>
      <c r="DY118" s="1208"/>
      <c r="DZ118" s="1208"/>
      <c r="EA118" s="1208"/>
      <c r="EB118" s="1208"/>
      <c r="EC118" s="1208"/>
      <c r="ED118" s="1208"/>
      <c r="EE118" s="1209"/>
      <c r="EF118" s="1372"/>
      <c r="EG118" s="1372"/>
      <c r="EH118" s="1375"/>
      <c r="EI118" s="1375"/>
      <c r="EJ118" s="1375"/>
      <c r="EK118" s="1375"/>
      <c r="EL118" s="1375"/>
      <c r="EM118" s="1375"/>
      <c r="EN118" s="1375"/>
      <c r="EO118" s="1379" t="b">
        <v>0</v>
      </c>
      <c r="EP118" s="1380"/>
      <c r="EQ118" s="1372"/>
      <c r="ER118" s="1372"/>
      <c r="ES118" s="1375"/>
      <c r="ET118" s="1375"/>
      <c r="EU118" s="1375"/>
      <c r="EV118" s="1375"/>
      <c r="EW118" s="1375"/>
      <c r="EX118" s="1375"/>
      <c r="EY118" s="1375"/>
      <c r="EZ118" s="1379" t="b">
        <v>0</v>
      </c>
      <c r="FA118" s="1380"/>
      <c r="FB118" s="1372"/>
      <c r="FC118" s="1372"/>
      <c r="FD118" s="1375"/>
      <c r="FE118" s="1375"/>
      <c r="FF118" s="1375"/>
      <c r="FG118" s="1375"/>
      <c r="FH118" s="1375"/>
      <c r="FI118" s="1375"/>
      <c r="FJ118" s="1375"/>
      <c r="FK118" s="1379" t="b">
        <v>0</v>
      </c>
      <c r="FL118" s="1380"/>
      <c r="FM118" s="1372"/>
      <c r="FN118" s="1372"/>
      <c r="FO118" s="1375"/>
      <c r="FP118" s="1375"/>
      <c r="FQ118" s="1375"/>
      <c r="FR118" s="1375"/>
      <c r="FS118" s="1375"/>
      <c r="FT118" s="1375"/>
      <c r="FU118" s="1375"/>
      <c r="FV118" s="1379" t="b">
        <v>0</v>
      </c>
      <c r="FW118" s="1380"/>
      <c r="FX118" s="1372"/>
      <c r="FY118" s="1372"/>
      <c r="FZ118" s="1375"/>
      <c r="GA118" s="1375"/>
      <c r="GB118" s="1375"/>
      <c r="GC118" s="1375"/>
      <c r="GD118" s="1375"/>
      <c r="GE118" s="1375"/>
      <c r="GF118" s="1375"/>
      <c r="GG118" s="1379" t="b">
        <v>0</v>
      </c>
      <c r="GH118" s="1380"/>
      <c r="GI118" s="1372"/>
      <c r="GJ118" s="1372"/>
      <c r="GK118" s="1375"/>
      <c r="GL118" s="1375"/>
      <c r="GM118" s="1375"/>
      <c r="GN118" s="1375"/>
      <c r="GO118" s="1375"/>
      <c r="GP118" s="1375"/>
      <c r="GQ118" s="1375"/>
      <c r="GR118" s="1379" t="b">
        <v>0</v>
      </c>
      <c r="GS118" s="1380"/>
      <c r="GT118" s="1372"/>
      <c r="GU118" s="1372"/>
      <c r="GV118" s="1375"/>
      <c r="GW118" s="1375"/>
      <c r="GX118" s="1375"/>
      <c r="GY118" s="1375"/>
      <c r="GZ118" s="1375"/>
      <c r="HA118" s="1375"/>
      <c r="HB118" s="1375"/>
      <c r="HC118" s="1379" t="b">
        <v>0</v>
      </c>
      <c r="HD118" s="1380"/>
      <c r="HE118" s="1372"/>
      <c r="HF118" s="1372"/>
      <c r="HG118" s="1375"/>
      <c r="HH118" s="1375"/>
      <c r="HI118" s="1375"/>
      <c r="HJ118" s="1375"/>
      <c r="HK118" s="1375"/>
      <c r="HL118" s="1375"/>
      <c r="HM118" s="1375"/>
      <c r="HN118" s="1379" t="b">
        <v>0</v>
      </c>
      <c r="HO118" s="1380"/>
      <c r="HP118" s="1372"/>
      <c r="HQ118" s="1372"/>
      <c r="HR118" s="1375"/>
      <c r="HS118" s="1375"/>
      <c r="HT118" s="1375"/>
      <c r="HU118" s="1375"/>
      <c r="HV118" s="1375"/>
      <c r="HW118" s="1375"/>
      <c r="HX118" s="1375"/>
      <c r="HY118" s="1379"/>
      <c r="HZ118" s="1380"/>
      <c r="IA118" s="1401"/>
      <c r="IB118" s="1401"/>
      <c r="IC118" s="1375"/>
      <c r="ID118" s="1375"/>
      <c r="IE118" s="1375"/>
      <c r="IF118" s="1375"/>
      <c r="IG118" s="1375"/>
      <c r="IH118" s="1375"/>
      <c r="II118" s="1375"/>
      <c r="IJ118" s="1379" t="b">
        <v>0</v>
      </c>
      <c r="IK118" s="1380"/>
      <c r="IL118" s="1401"/>
      <c r="IM118" s="1401"/>
      <c r="IN118" s="1375"/>
      <c r="IO118" s="1375"/>
      <c r="IP118" s="1375"/>
      <c r="IQ118" s="1375"/>
      <c r="IR118" s="1375"/>
      <c r="IS118" s="1375"/>
      <c r="IT118" s="1375"/>
      <c r="IU118" s="1379" t="b">
        <v>0</v>
      </c>
      <c r="IV118" s="1380"/>
      <c r="IW118" s="47"/>
      <c r="IX118" s="728"/>
      <c r="IY118" s="731"/>
      <c r="IZ118" s="22"/>
      <c r="JA118" s="22"/>
      <c r="JB118" s="22"/>
      <c r="JC118" s="22"/>
      <c r="JD118" s="22"/>
      <c r="JE118" s="22"/>
      <c r="JF118" s="22"/>
      <c r="JG118" s="22"/>
      <c r="JH118" s="21"/>
      <c r="JI118" s="22"/>
      <c r="JJ118" s="22"/>
      <c r="JK118" s="22"/>
      <c r="JL118" s="22"/>
      <c r="JM118" s="22"/>
      <c r="JN118" s="22"/>
      <c r="JO118" s="22"/>
      <c r="JP118" s="22"/>
      <c r="JQ118" s="22"/>
      <c r="JR118" s="22"/>
      <c r="JS118" s="22"/>
      <c r="JT118" s="22"/>
      <c r="JU118" s="22"/>
      <c r="JV118" s="22"/>
      <c r="JW118" s="22"/>
      <c r="JX118" s="22"/>
      <c r="JY118" s="22"/>
      <c r="JZ118" s="22"/>
      <c r="KA118" s="22"/>
      <c r="KB118" s="22"/>
      <c r="KC118" s="22"/>
      <c r="KD118" s="22"/>
      <c r="KE118" s="22"/>
      <c r="KF118" s="22"/>
      <c r="KG118" s="22"/>
      <c r="KH118" s="22"/>
      <c r="KI118" s="22"/>
      <c r="KJ118" s="22"/>
      <c r="KK118" s="22"/>
      <c r="KL118" s="22"/>
      <c r="KM118" s="22"/>
      <c r="KN118" s="22"/>
      <c r="KO118" s="22"/>
      <c r="KP118" s="22"/>
      <c r="KQ118" s="22"/>
      <c r="KR118" s="22"/>
      <c r="KS118" s="22"/>
      <c r="KT118" s="22"/>
      <c r="KU118" s="22"/>
      <c r="KV118" s="22"/>
      <c r="KW118" s="22"/>
      <c r="KX118" s="22"/>
      <c r="KY118" s="22"/>
      <c r="KZ118" s="22"/>
      <c r="LA118" s="22"/>
      <c r="LB118" s="22"/>
      <c r="LC118" s="22"/>
      <c r="LD118" s="22"/>
      <c r="LE118" s="22"/>
      <c r="LF118" s="22"/>
      <c r="LG118" s="22"/>
      <c r="LH118" s="22"/>
      <c r="LI118" s="22"/>
      <c r="LJ118" s="23"/>
    </row>
    <row r="119" spans="2:322" ht="3.65" customHeight="1">
      <c r="B119" s="21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3"/>
      <c r="AP119" s="450"/>
      <c r="AQ119" s="447"/>
      <c r="AR119" s="447"/>
      <c r="AS119" s="447"/>
      <c r="AT119" s="447"/>
      <c r="AU119" s="447"/>
      <c r="AV119" s="447"/>
      <c r="AW119" s="447"/>
      <c r="AX119" s="727"/>
      <c r="AY119" s="728"/>
      <c r="AZ119" s="47"/>
      <c r="BA119" s="1417"/>
      <c r="BB119" s="1418"/>
      <c r="BC119" s="1418"/>
      <c r="BD119" s="1423"/>
      <c r="BE119" s="1423"/>
      <c r="BF119" s="1424"/>
      <c r="BG119" s="967"/>
      <c r="BH119" s="968"/>
      <c r="BI119" s="968"/>
      <c r="BJ119" s="968"/>
      <c r="BK119" s="968"/>
      <c r="BL119" s="968"/>
      <c r="BM119" s="968"/>
      <c r="BN119" s="968"/>
      <c r="BO119" s="968"/>
      <c r="BP119" s="968"/>
      <c r="BQ119" s="969"/>
      <c r="BR119" s="967"/>
      <c r="BS119" s="968"/>
      <c r="BT119" s="968"/>
      <c r="BU119" s="968"/>
      <c r="BV119" s="968"/>
      <c r="BW119" s="968"/>
      <c r="BX119" s="968"/>
      <c r="BY119" s="968"/>
      <c r="BZ119" s="968"/>
      <c r="CA119" s="968"/>
      <c r="CB119" s="969"/>
      <c r="CC119" s="967"/>
      <c r="CD119" s="968"/>
      <c r="CE119" s="968"/>
      <c r="CF119" s="968"/>
      <c r="CG119" s="968"/>
      <c r="CH119" s="968"/>
      <c r="CI119" s="968"/>
      <c r="CJ119" s="968"/>
      <c r="CK119" s="968"/>
      <c r="CL119" s="968"/>
      <c r="CM119" s="969"/>
      <c r="CN119" s="967"/>
      <c r="CO119" s="968"/>
      <c r="CP119" s="968"/>
      <c r="CQ119" s="968"/>
      <c r="CR119" s="968"/>
      <c r="CS119" s="968"/>
      <c r="CT119" s="968"/>
      <c r="CU119" s="968"/>
      <c r="CV119" s="968"/>
      <c r="CW119" s="968"/>
      <c r="CX119" s="969"/>
      <c r="CY119" s="967"/>
      <c r="CZ119" s="968"/>
      <c r="DA119" s="968"/>
      <c r="DB119" s="968"/>
      <c r="DC119" s="968"/>
      <c r="DD119" s="968"/>
      <c r="DE119" s="968"/>
      <c r="DF119" s="968"/>
      <c r="DG119" s="968"/>
      <c r="DH119" s="968"/>
      <c r="DI119" s="969"/>
      <c r="DJ119" s="1202"/>
      <c r="DK119" s="1203"/>
      <c r="DL119" s="1203"/>
      <c r="DM119" s="1203"/>
      <c r="DN119" s="1203"/>
      <c r="DO119" s="1092"/>
      <c r="DP119" s="1092"/>
      <c r="DQ119" s="1092"/>
      <c r="DR119" s="1092"/>
      <c r="DS119" s="1092"/>
      <c r="DT119" s="1398"/>
      <c r="DU119" s="1382"/>
      <c r="DV119" s="1208"/>
      <c r="DW119" s="1208"/>
      <c r="DX119" s="1208"/>
      <c r="DY119" s="1208"/>
      <c r="DZ119" s="1208"/>
      <c r="EA119" s="1208"/>
      <c r="EB119" s="1208"/>
      <c r="EC119" s="1208"/>
      <c r="ED119" s="1208"/>
      <c r="EE119" s="1209"/>
      <c r="EF119" s="1372"/>
      <c r="EG119" s="1372"/>
      <c r="EH119" s="1375"/>
      <c r="EI119" s="1375"/>
      <c r="EJ119" s="1375"/>
      <c r="EK119" s="1375"/>
      <c r="EL119" s="1375"/>
      <c r="EM119" s="1375"/>
      <c r="EN119" s="1375"/>
      <c r="EO119" s="1379"/>
      <c r="EP119" s="1380"/>
      <c r="EQ119" s="1372"/>
      <c r="ER119" s="1372"/>
      <c r="ES119" s="1375"/>
      <c r="ET119" s="1375"/>
      <c r="EU119" s="1375"/>
      <c r="EV119" s="1375"/>
      <c r="EW119" s="1375"/>
      <c r="EX119" s="1375"/>
      <c r="EY119" s="1375"/>
      <c r="EZ119" s="1379"/>
      <c r="FA119" s="1380"/>
      <c r="FB119" s="1372"/>
      <c r="FC119" s="1372"/>
      <c r="FD119" s="1375"/>
      <c r="FE119" s="1375"/>
      <c r="FF119" s="1375"/>
      <c r="FG119" s="1375"/>
      <c r="FH119" s="1375"/>
      <c r="FI119" s="1375"/>
      <c r="FJ119" s="1375"/>
      <c r="FK119" s="1379"/>
      <c r="FL119" s="1380"/>
      <c r="FM119" s="1372"/>
      <c r="FN119" s="1372"/>
      <c r="FO119" s="1375"/>
      <c r="FP119" s="1375"/>
      <c r="FQ119" s="1375"/>
      <c r="FR119" s="1375"/>
      <c r="FS119" s="1375"/>
      <c r="FT119" s="1375"/>
      <c r="FU119" s="1375"/>
      <c r="FV119" s="1379"/>
      <c r="FW119" s="1380"/>
      <c r="FX119" s="1372"/>
      <c r="FY119" s="1372"/>
      <c r="FZ119" s="1375"/>
      <c r="GA119" s="1375"/>
      <c r="GB119" s="1375"/>
      <c r="GC119" s="1375"/>
      <c r="GD119" s="1375"/>
      <c r="GE119" s="1375"/>
      <c r="GF119" s="1375"/>
      <c r="GG119" s="1379"/>
      <c r="GH119" s="1380"/>
      <c r="GI119" s="1372"/>
      <c r="GJ119" s="1372"/>
      <c r="GK119" s="1375"/>
      <c r="GL119" s="1375"/>
      <c r="GM119" s="1375"/>
      <c r="GN119" s="1375"/>
      <c r="GO119" s="1375"/>
      <c r="GP119" s="1375"/>
      <c r="GQ119" s="1375"/>
      <c r="GR119" s="1379"/>
      <c r="GS119" s="1380"/>
      <c r="GT119" s="1372"/>
      <c r="GU119" s="1372"/>
      <c r="GV119" s="1375"/>
      <c r="GW119" s="1375"/>
      <c r="GX119" s="1375"/>
      <c r="GY119" s="1375"/>
      <c r="GZ119" s="1375"/>
      <c r="HA119" s="1375"/>
      <c r="HB119" s="1375"/>
      <c r="HC119" s="1379"/>
      <c r="HD119" s="1380"/>
      <c r="HE119" s="1372"/>
      <c r="HF119" s="1372"/>
      <c r="HG119" s="1375"/>
      <c r="HH119" s="1375"/>
      <c r="HI119" s="1375"/>
      <c r="HJ119" s="1375"/>
      <c r="HK119" s="1375"/>
      <c r="HL119" s="1375"/>
      <c r="HM119" s="1375"/>
      <c r="HN119" s="1379"/>
      <c r="HO119" s="1380"/>
      <c r="HP119" s="1372"/>
      <c r="HQ119" s="1372"/>
      <c r="HR119" s="1375"/>
      <c r="HS119" s="1375"/>
      <c r="HT119" s="1375"/>
      <c r="HU119" s="1375"/>
      <c r="HV119" s="1375"/>
      <c r="HW119" s="1375"/>
      <c r="HX119" s="1375"/>
      <c r="HY119" s="1379"/>
      <c r="HZ119" s="1380"/>
      <c r="IA119" s="1401"/>
      <c r="IB119" s="1401"/>
      <c r="IC119" s="1375"/>
      <c r="ID119" s="1375"/>
      <c r="IE119" s="1375"/>
      <c r="IF119" s="1375"/>
      <c r="IG119" s="1375"/>
      <c r="IH119" s="1375"/>
      <c r="II119" s="1375"/>
      <c r="IJ119" s="1379"/>
      <c r="IK119" s="1380"/>
      <c r="IL119" s="1401"/>
      <c r="IM119" s="1401"/>
      <c r="IN119" s="1375"/>
      <c r="IO119" s="1375"/>
      <c r="IP119" s="1375"/>
      <c r="IQ119" s="1375"/>
      <c r="IR119" s="1375"/>
      <c r="IS119" s="1375"/>
      <c r="IT119" s="1375"/>
      <c r="IU119" s="1379"/>
      <c r="IV119" s="1380"/>
      <c r="IW119" s="47"/>
      <c r="IX119" s="728"/>
      <c r="IY119" s="731"/>
      <c r="IZ119" s="22"/>
      <c r="JA119" s="22"/>
      <c r="JB119" s="22"/>
      <c r="JC119" s="22"/>
      <c r="JD119" s="22"/>
      <c r="JE119" s="22"/>
      <c r="JF119" s="22"/>
      <c r="JG119" s="22"/>
      <c r="JH119" s="21"/>
      <c r="JI119" s="22"/>
      <c r="JJ119" s="22"/>
      <c r="JK119" s="22"/>
      <c r="JL119" s="22"/>
      <c r="JM119" s="22"/>
      <c r="JN119" s="22"/>
      <c r="JO119" s="22"/>
      <c r="JP119" s="22"/>
      <c r="JQ119" s="22"/>
      <c r="JR119" s="22"/>
      <c r="JS119" s="22"/>
      <c r="JT119" s="22"/>
      <c r="JU119" s="22"/>
      <c r="JV119" s="22"/>
      <c r="JW119" s="22"/>
      <c r="JX119" s="22"/>
      <c r="JY119" s="22"/>
      <c r="JZ119" s="22"/>
      <c r="KA119" s="22"/>
      <c r="KB119" s="22"/>
      <c r="KC119" s="22"/>
      <c r="KD119" s="22"/>
      <c r="KE119" s="22"/>
      <c r="KF119" s="22"/>
      <c r="KG119" s="22"/>
      <c r="KH119" s="22"/>
      <c r="KI119" s="22"/>
      <c r="KJ119" s="22"/>
      <c r="KK119" s="22"/>
      <c r="KL119" s="22"/>
      <c r="KM119" s="22"/>
      <c r="KN119" s="22"/>
      <c r="KO119" s="22"/>
      <c r="KP119" s="22"/>
      <c r="KQ119" s="22"/>
      <c r="KR119" s="22"/>
      <c r="KS119" s="22"/>
      <c r="KT119" s="22"/>
      <c r="KU119" s="22"/>
      <c r="KV119" s="22"/>
      <c r="KW119" s="22"/>
      <c r="KX119" s="22"/>
      <c r="KY119" s="22"/>
      <c r="KZ119" s="22"/>
      <c r="LA119" s="22"/>
      <c r="LB119" s="22"/>
      <c r="LC119" s="22"/>
      <c r="LD119" s="22"/>
      <c r="LE119" s="22"/>
      <c r="LF119" s="22"/>
      <c r="LG119" s="22"/>
      <c r="LH119" s="22"/>
      <c r="LI119" s="22"/>
      <c r="LJ119" s="23"/>
    </row>
    <row r="120" spans="2:322" ht="3.65" customHeight="1">
      <c r="B120" s="21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3"/>
      <c r="AP120" s="450"/>
      <c r="AQ120" s="447"/>
      <c r="AR120" s="447"/>
      <c r="AS120" s="447"/>
      <c r="AT120" s="447"/>
      <c r="AU120" s="447"/>
      <c r="AV120" s="447"/>
      <c r="AW120" s="447"/>
      <c r="AX120" s="727"/>
      <c r="AY120" s="728"/>
      <c r="AZ120" s="47"/>
      <c r="BA120" s="1419"/>
      <c r="BB120" s="1420"/>
      <c r="BC120" s="1420"/>
      <c r="BD120" s="1425"/>
      <c r="BE120" s="1425"/>
      <c r="BF120" s="1426"/>
      <c r="BG120" s="970"/>
      <c r="BH120" s="971"/>
      <c r="BI120" s="971"/>
      <c r="BJ120" s="971"/>
      <c r="BK120" s="971"/>
      <c r="BL120" s="971"/>
      <c r="BM120" s="971"/>
      <c r="BN120" s="971"/>
      <c r="BO120" s="971"/>
      <c r="BP120" s="971"/>
      <c r="BQ120" s="972"/>
      <c r="BR120" s="970"/>
      <c r="BS120" s="971"/>
      <c r="BT120" s="971"/>
      <c r="BU120" s="971"/>
      <c r="BV120" s="971"/>
      <c r="BW120" s="971"/>
      <c r="BX120" s="971"/>
      <c r="BY120" s="971"/>
      <c r="BZ120" s="971"/>
      <c r="CA120" s="971"/>
      <c r="CB120" s="972"/>
      <c r="CC120" s="970"/>
      <c r="CD120" s="971"/>
      <c r="CE120" s="971"/>
      <c r="CF120" s="971"/>
      <c r="CG120" s="971"/>
      <c r="CH120" s="971"/>
      <c r="CI120" s="971"/>
      <c r="CJ120" s="971"/>
      <c r="CK120" s="971"/>
      <c r="CL120" s="971"/>
      <c r="CM120" s="972"/>
      <c r="CN120" s="970"/>
      <c r="CO120" s="971"/>
      <c r="CP120" s="971"/>
      <c r="CQ120" s="971"/>
      <c r="CR120" s="971"/>
      <c r="CS120" s="971"/>
      <c r="CT120" s="971"/>
      <c r="CU120" s="971"/>
      <c r="CV120" s="971"/>
      <c r="CW120" s="971"/>
      <c r="CX120" s="972"/>
      <c r="CY120" s="970"/>
      <c r="CZ120" s="971"/>
      <c r="DA120" s="971"/>
      <c r="DB120" s="971"/>
      <c r="DC120" s="971"/>
      <c r="DD120" s="971"/>
      <c r="DE120" s="971"/>
      <c r="DF120" s="971"/>
      <c r="DG120" s="971"/>
      <c r="DH120" s="971"/>
      <c r="DI120" s="972"/>
      <c r="DJ120" s="1204"/>
      <c r="DK120" s="1205"/>
      <c r="DL120" s="1205"/>
      <c r="DM120" s="1205"/>
      <c r="DN120" s="1205"/>
      <c r="DO120" s="1341"/>
      <c r="DP120" s="1341"/>
      <c r="DQ120" s="1341"/>
      <c r="DR120" s="1341"/>
      <c r="DS120" s="1341"/>
      <c r="DT120" s="1399"/>
      <c r="DU120" s="1383"/>
      <c r="DV120" s="1210"/>
      <c r="DW120" s="1210"/>
      <c r="DX120" s="1210"/>
      <c r="DY120" s="1210"/>
      <c r="DZ120" s="1210"/>
      <c r="EA120" s="1210"/>
      <c r="EB120" s="1210"/>
      <c r="EC120" s="1210"/>
      <c r="ED120" s="1210"/>
      <c r="EE120" s="1211"/>
      <c r="EF120" s="1373"/>
      <c r="EG120" s="1373"/>
      <c r="EH120" s="1376"/>
      <c r="EI120" s="1376"/>
      <c r="EJ120" s="1376"/>
      <c r="EK120" s="1376"/>
      <c r="EL120" s="1376"/>
      <c r="EM120" s="1376"/>
      <c r="EN120" s="1376"/>
      <c r="EO120" s="534"/>
      <c r="EP120" s="535"/>
      <c r="EQ120" s="1373"/>
      <c r="ER120" s="1373"/>
      <c r="ES120" s="1376"/>
      <c r="ET120" s="1376"/>
      <c r="EU120" s="1376"/>
      <c r="EV120" s="1376"/>
      <c r="EW120" s="1376"/>
      <c r="EX120" s="1376"/>
      <c r="EY120" s="1376"/>
      <c r="EZ120" s="534"/>
      <c r="FA120" s="535"/>
      <c r="FB120" s="1373"/>
      <c r="FC120" s="1373"/>
      <c r="FD120" s="1376"/>
      <c r="FE120" s="1376"/>
      <c r="FF120" s="1376"/>
      <c r="FG120" s="1376"/>
      <c r="FH120" s="1376"/>
      <c r="FI120" s="1376"/>
      <c r="FJ120" s="1376"/>
      <c r="FK120" s="534"/>
      <c r="FL120" s="535"/>
      <c r="FM120" s="1373"/>
      <c r="FN120" s="1373"/>
      <c r="FO120" s="1376"/>
      <c r="FP120" s="1376"/>
      <c r="FQ120" s="1376"/>
      <c r="FR120" s="1376"/>
      <c r="FS120" s="1376"/>
      <c r="FT120" s="1376"/>
      <c r="FU120" s="1376"/>
      <c r="FV120" s="534"/>
      <c r="FW120" s="535"/>
      <c r="FX120" s="1373"/>
      <c r="FY120" s="1373"/>
      <c r="FZ120" s="1376"/>
      <c r="GA120" s="1376"/>
      <c r="GB120" s="1376"/>
      <c r="GC120" s="1376"/>
      <c r="GD120" s="1376"/>
      <c r="GE120" s="1376"/>
      <c r="GF120" s="1376"/>
      <c r="GG120" s="534"/>
      <c r="GH120" s="535"/>
      <c r="GI120" s="1373"/>
      <c r="GJ120" s="1373"/>
      <c r="GK120" s="1376"/>
      <c r="GL120" s="1376"/>
      <c r="GM120" s="1376"/>
      <c r="GN120" s="1376"/>
      <c r="GO120" s="1376"/>
      <c r="GP120" s="1376"/>
      <c r="GQ120" s="1376"/>
      <c r="GR120" s="534"/>
      <c r="GS120" s="535"/>
      <c r="GT120" s="1373"/>
      <c r="GU120" s="1373"/>
      <c r="GV120" s="1376"/>
      <c r="GW120" s="1376"/>
      <c r="GX120" s="1376"/>
      <c r="GY120" s="1376"/>
      <c r="GZ120" s="1376"/>
      <c r="HA120" s="1376"/>
      <c r="HB120" s="1376"/>
      <c r="HC120" s="534"/>
      <c r="HD120" s="535"/>
      <c r="HE120" s="1373"/>
      <c r="HF120" s="1373"/>
      <c r="HG120" s="1376"/>
      <c r="HH120" s="1376"/>
      <c r="HI120" s="1376"/>
      <c r="HJ120" s="1376"/>
      <c r="HK120" s="1376"/>
      <c r="HL120" s="1376"/>
      <c r="HM120" s="1376"/>
      <c r="HN120" s="534"/>
      <c r="HO120" s="535"/>
      <c r="HP120" s="1373"/>
      <c r="HQ120" s="1373"/>
      <c r="HR120" s="1376"/>
      <c r="HS120" s="1376"/>
      <c r="HT120" s="1376"/>
      <c r="HU120" s="1376"/>
      <c r="HV120" s="1376"/>
      <c r="HW120" s="1376"/>
      <c r="HX120" s="1376"/>
      <c r="HY120" s="534"/>
      <c r="HZ120" s="535"/>
      <c r="IA120" s="1402"/>
      <c r="IB120" s="1402"/>
      <c r="IC120" s="1376"/>
      <c r="ID120" s="1376"/>
      <c r="IE120" s="1376"/>
      <c r="IF120" s="1376"/>
      <c r="IG120" s="1376"/>
      <c r="IH120" s="1376"/>
      <c r="II120" s="1376"/>
      <c r="IJ120" s="534"/>
      <c r="IK120" s="535"/>
      <c r="IL120" s="1402"/>
      <c r="IM120" s="1402"/>
      <c r="IN120" s="1376"/>
      <c r="IO120" s="1376"/>
      <c r="IP120" s="1376"/>
      <c r="IQ120" s="1376"/>
      <c r="IR120" s="1376"/>
      <c r="IS120" s="1376"/>
      <c r="IT120" s="1376"/>
      <c r="IU120" s="534"/>
      <c r="IV120" s="535"/>
      <c r="IW120" s="47"/>
      <c r="IX120" s="728"/>
      <c r="IY120" s="731"/>
      <c r="IZ120" s="22"/>
      <c r="JA120" s="22"/>
      <c r="JB120" s="22"/>
      <c r="JC120" s="22"/>
      <c r="JD120" s="22"/>
      <c r="JE120" s="22"/>
      <c r="JF120" s="22"/>
      <c r="JG120" s="22"/>
      <c r="JH120" s="21"/>
      <c r="JI120" s="22"/>
      <c r="JJ120" s="22"/>
      <c r="JK120" s="22"/>
      <c r="JL120" s="22"/>
      <c r="JM120" s="22"/>
      <c r="JN120" s="22"/>
      <c r="JO120" s="22"/>
      <c r="JP120" s="22"/>
      <c r="JQ120" s="22"/>
      <c r="JR120" s="22"/>
      <c r="JS120" s="22"/>
      <c r="JT120" s="22"/>
      <c r="JU120" s="22"/>
      <c r="JV120" s="22"/>
      <c r="JW120" s="22"/>
      <c r="JX120" s="22"/>
      <c r="JY120" s="22"/>
      <c r="JZ120" s="22"/>
      <c r="KA120" s="22"/>
      <c r="KB120" s="22"/>
      <c r="KC120" s="22"/>
      <c r="KD120" s="22"/>
      <c r="KE120" s="22"/>
      <c r="KF120" s="22"/>
      <c r="KG120" s="22"/>
      <c r="KH120" s="22"/>
      <c r="KI120" s="22"/>
      <c r="KJ120" s="22"/>
      <c r="KK120" s="22"/>
      <c r="KL120" s="22"/>
      <c r="KM120" s="22"/>
      <c r="KN120" s="22"/>
      <c r="KO120" s="22"/>
      <c r="KP120" s="22"/>
      <c r="KQ120" s="22"/>
      <c r="KR120" s="22"/>
      <c r="KS120" s="22"/>
      <c r="KT120" s="22"/>
      <c r="KU120" s="22"/>
      <c r="KV120" s="22"/>
      <c r="KW120" s="22"/>
      <c r="KX120" s="22"/>
      <c r="KY120" s="22"/>
      <c r="KZ120" s="22"/>
      <c r="LA120" s="22"/>
      <c r="LB120" s="22"/>
      <c r="LC120" s="22"/>
      <c r="LD120" s="22"/>
      <c r="LE120" s="22"/>
      <c r="LF120" s="22"/>
      <c r="LG120" s="22"/>
      <c r="LH120" s="22"/>
      <c r="LI120" s="22"/>
      <c r="LJ120" s="23"/>
    </row>
    <row r="121" spans="2:322" ht="3.65" customHeight="1">
      <c r="B121" s="21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3"/>
      <c r="AP121" s="448" t="str">
        <f>MID(BG121,1,1)</f>
        <v/>
      </c>
      <c r="AQ121" s="447"/>
      <c r="AR121" s="444"/>
      <c r="AS121" s="448" t="str">
        <f>IFERROR(_xlfn.IFS(BR121="Mini Breaker","MB",BR121="GoPact","GP",BR121="EZC 100","EZ1",BR121="EZC 250","EZ2",BR121="CVS/NSX 250","CV2",BR121="CVS/NSX/EZC 630","CV6",BR121="NS 1600","NS1",BR121="NW/MTZ 4000","NW4",BR121="Conmutador PEQ.","CP",BR121="Conmutador MED.","CM",BR121="Conmutador GRA.","CG",BR121="Contactores","CK"),"")</f>
        <v/>
      </c>
      <c r="AT121" s="444"/>
      <c r="AU121" s="447"/>
      <c r="AV121" s="448" t="str">
        <f>IFERROR(_xlfn.IFS(CC121="Horizontal","H",CC121="Horizontal COMPUESTA","HC",CC121="Vertical","V",CC121="Vertical Compacta","VC",CC121="Vertical Extendida","VE"),"")</f>
        <v/>
      </c>
      <c r="AW121" s="447"/>
      <c r="AX121" s="729"/>
      <c r="AY121" s="730"/>
      <c r="AZ121" s="48"/>
      <c r="BA121" s="1403" t="s">
        <v>992</v>
      </c>
      <c r="BB121" s="1404"/>
      <c r="BC121" s="1404"/>
      <c r="BD121" s="1409">
        <v>13</v>
      </c>
      <c r="BE121" s="1409"/>
      <c r="BF121" s="1410"/>
      <c r="BG121" s="955"/>
      <c r="BH121" s="939"/>
      <c r="BI121" s="939"/>
      <c r="BJ121" s="939"/>
      <c r="BK121" s="939"/>
      <c r="BL121" s="939"/>
      <c r="BM121" s="939"/>
      <c r="BN121" s="939"/>
      <c r="BO121" s="939"/>
      <c r="BP121" s="939"/>
      <c r="BQ121" s="940"/>
      <c r="BR121" s="955"/>
      <c r="BS121" s="939"/>
      <c r="BT121" s="939"/>
      <c r="BU121" s="939"/>
      <c r="BV121" s="939"/>
      <c r="BW121" s="939"/>
      <c r="BX121" s="939"/>
      <c r="BY121" s="939"/>
      <c r="BZ121" s="939"/>
      <c r="CA121" s="939"/>
      <c r="CB121" s="940"/>
      <c r="CC121" s="955"/>
      <c r="CD121" s="939"/>
      <c r="CE121" s="939"/>
      <c r="CF121" s="939"/>
      <c r="CG121" s="939"/>
      <c r="CH121" s="939"/>
      <c r="CI121" s="939"/>
      <c r="CJ121" s="939"/>
      <c r="CK121" s="939"/>
      <c r="CL121" s="939"/>
      <c r="CM121" s="940"/>
      <c r="CN121" s="955"/>
      <c r="CO121" s="939"/>
      <c r="CP121" s="939"/>
      <c r="CQ121" s="939"/>
      <c r="CR121" s="939"/>
      <c r="CS121" s="939"/>
      <c r="CT121" s="939"/>
      <c r="CU121" s="939"/>
      <c r="CV121" s="939"/>
      <c r="CW121" s="939"/>
      <c r="CX121" s="940"/>
      <c r="CY121" s="955"/>
      <c r="CZ121" s="939"/>
      <c r="DA121" s="939"/>
      <c r="DB121" s="939"/>
      <c r="DC121" s="939"/>
      <c r="DD121" s="939"/>
      <c r="DE121" s="939"/>
      <c r="DF121" s="939"/>
      <c r="DG121" s="939"/>
      <c r="DH121" s="939"/>
      <c r="DI121" s="940"/>
      <c r="DJ121" s="1188" t="s">
        <v>1010</v>
      </c>
      <c r="DK121" s="1189"/>
      <c r="DL121" s="1189"/>
      <c r="DM121" s="1189"/>
      <c r="DN121" s="1189"/>
      <c r="DO121" s="1070">
        <v>1</v>
      </c>
      <c r="DP121" s="1070"/>
      <c r="DQ121" s="1070"/>
      <c r="DR121" s="1070"/>
      <c r="DS121" s="1070"/>
      <c r="DT121" s="1071"/>
      <c r="DU121" s="1358" t="s">
        <v>162</v>
      </c>
      <c r="DV121" s="1167"/>
      <c r="DW121" s="1167"/>
      <c r="DX121" s="1167"/>
      <c r="DY121" s="1167"/>
      <c r="DZ121" s="1167"/>
      <c r="EA121" s="1167"/>
      <c r="EB121" s="1167"/>
      <c r="EC121" s="1167"/>
      <c r="ED121" s="1167"/>
      <c r="EE121" s="1168"/>
      <c r="EF121" s="1361"/>
      <c r="EG121" s="1361"/>
      <c r="EH121" s="1364" t="s">
        <v>162</v>
      </c>
      <c r="EI121" s="1364"/>
      <c r="EJ121" s="1364"/>
      <c r="EK121" s="1364"/>
      <c r="EL121" s="1364"/>
      <c r="EM121" s="1364"/>
      <c r="EN121" s="1364"/>
      <c r="EO121" s="1367" t="b">
        <v>0</v>
      </c>
      <c r="EP121" s="1368"/>
      <c r="EQ121" s="1361"/>
      <c r="ER121" s="1361"/>
      <c r="ES121" s="1364" t="s">
        <v>162</v>
      </c>
      <c r="ET121" s="1364"/>
      <c r="EU121" s="1364"/>
      <c r="EV121" s="1364"/>
      <c r="EW121" s="1364"/>
      <c r="EX121" s="1364"/>
      <c r="EY121" s="1364"/>
      <c r="EZ121" s="1367" t="b">
        <v>0</v>
      </c>
      <c r="FA121" s="1368"/>
      <c r="FB121" s="1361"/>
      <c r="FC121" s="1361"/>
      <c r="FD121" s="1364" t="s">
        <v>162</v>
      </c>
      <c r="FE121" s="1364"/>
      <c r="FF121" s="1364"/>
      <c r="FG121" s="1364"/>
      <c r="FH121" s="1364"/>
      <c r="FI121" s="1364"/>
      <c r="FJ121" s="1364"/>
      <c r="FK121" s="1367" t="b">
        <v>0</v>
      </c>
      <c r="FL121" s="1368"/>
      <c r="FM121" s="1361"/>
      <c r="FN121" s="1361"/>
      <c r="FO121" s="1364" t="str">
        <f>IFERROR(VLOOKUP(AP123,BD!$AD$6:$AY$62,19,FALSE),"-")</f>
        <v>-</v>
      </c>
      <c r="FP121" s="1364"/>
      <c r="FQ121" s="1364"/>
      <c r="FR121" s="1364"/>
      <c r="FS121" s="1364"/>
      <c r="FT121" s="1364"/>
      <c r="FU121" s="1364"/>
      <c r="FV121" s="1367" t="b">
        <v>0</v>
      </c>
      <c r="FW121" s="1368"/>
      <c r="FX121" s="1361"/>
      <c r="FY121" s="1361"/>
      <c r="FZ121" s="1364" t="str">
        <f>IFERROR(VLOOKUP(AP123,BD!$AD$6:$AY$62,20,FALSE),"-")</f>
        <v>-</v>
      </c>
      <c r="GA121" s="1364"/>
      <c r="GB121" s="1364"/>
      <c r="GC121" s="1364"/>
      <c r="GD121" s="1364"/>
      <c r="GE121" s="1364"/>
      <c r="GF121" s="1364"/>
      <c r="GG121" s="1367" t="b">
        <v>0</v>
      </c>
      <c r="GH121" s="1368"/>
      <c r="GI121" s="1361"/>
      <c r="GJ121" s="1361"/>
      <c r="GK121" s="1364" t="s">
        <v>162</v>
      </c>
      <c r="GL121" s="1364"/>
      <c r="GM121" s="1364"/>
      <c r="GN121" s="1364"/>
      <c r="GO121" s="1364"/>
      <c r="GP121" s="1364"/>
      <c r="GQ121" s="1364"/>
      <c r="GR121" s="1367" t="b">
        <v>0</v>
      </c>
      <c r="GS121" s="1368"/>
      <c r="GT121" s="1361"/>
      <c r="GU121" s="1361"/>
      <c r="GV121" s="1364" t="s">
        <v>162</v>
      </c>
      <c r="GW121" s="1364"/>
      <c r="GX121" s="1364"/>
      <c r="GY121" s="1364"/>
      <c r="GZ121" s="1364"/>
      <c r="HA121" s="1364"/>
      <c r="HB121" s="1364"/>
      <c r="HC121" s="1367" t="b">
        <v>0</v>
      </c>
      <c r="HD121" s="1368"/>
      <c r="HE121" s="1361"/>
      <c r="HF121" s="1361"/>
      <c r="HG121" s="1364" t="s">
        <v>162</v>
      </c>
      <c r="HH121" s="1364"/>
      <c r="HI121" s="1364"/>
      <c r="HJ121" s="1364"/>
      <c r="HK121" s="1364"/>
      <c r="HL121" s="1364"/>
      <c r="HM121" s="1364"/>
      <c r="HN121" s="1367" t="b">
        <v>0</v>
      </c>
      <c r="HO121" s="1368"/>
      <c r="HP121" s="1361"/>
      <c r="HQ121" s="1361"/>
      <c r="HR121" s="1364" t="str">
        <f>IF(BG121="Abatible",_xlfn.IFS($AP$43="W2","023050",$AP$43="W3","023051",$AP$43="W4","023052",$AP$43="W5","023053"),"-")</f>
        <v>-</v>
      </c>
      <c r="HS121" s="1364"/>
      <c r="HT121" s="1364"/>
      <c r="HU121" s="1364"/>
      <c r="HV121" s="1364"/>
      <c r="HW121" s="1364"/>
      <c r="HX121" s="1364"/>
      <c r="HY121" s="1367"/>
      <c r="HZ121" s="1368"/>
      <c r="IA121" s="1427" t="b">
        <v>0</v>
      </c>
      <c r="IB121" s="1427"/>
      <c r="IC121" s="1364" t="s">
        <v>162</v>
      </c>
      <c r="ID121" s="1364"/>
      <c r="IE121" s="1364"/>
      <c r="IF121" s="1364"/>
      <c r="IG121" s="1364"/>
      <c r="IH121" s="1364"/>
      <c r="II121" s="1364"/>
      <c r="IJ121" s="1367" t="b">
        <v>0</v>
      </c>
      <c r="IK121" s="1368"/>
      <c r="IL121" s="1427" t="b">
        <v>0</v>
      </c>
      <c r="IM121" s="1427"/>
      <c r="IN121" s="1364" t="str">
        <f>IF(IL121=TRUE,"089879","-")</f>
        <v>-</v>
      </c>
      <c r="IO121" s="1364"/>
      <c r="IP121" s="1364"/>
      <c r="IQ121" s="1364"/>
      <c r="IR121" s="1364"/>
      <c r="IS121" s="1364"/>
      <c r="IT121" s="1364"/>
      <c r="IU121" s="1367" t="b">
        <v>0</v>
      </c>
      <c r="IV121" s="1368"/>
      <c r="IW121" s="48"/>
      <c r="IX121" s="730"/>
      <c r="IY121" s="732"/>
      <c r="IZ121" s="22"/>
      <c r="JA121" s="22"/>
      <c r="JB121" s="22"/>
      <c r="JC121" s="22"/>
      <c r="JD121" s="22"/>
      <c r="JE121" s="22"/>
      <c r="JF121" s="22"/>
      <c r="JG121" s="22"/>
      <c r="JH121" s="21"/>
      <c r="JI121" s="22"/>
      <c r="JJ121" s="22"/>
      <c r="JK121" s="22"/>
      <c r="JL121" s="22"/>
      <c r="JM121" s="22"/>
      <c r="JN121" s="22"/>
      <c r="JO121" s="22"/>
      <c r="JP121" s="22"/>
      <c r="JQ121" s="22"/>
      <c r="JR121" s="22"/>
      <c r="JS121" s="22"/>
      <c r="JT121" s="22"/>
      <c r="JU121" s="22"/>
      <c r="JV121" s="22"/>
      <c r="JW121" s="22"/>
      <c r="JX121" s="22"/>
      <c r="JY121" s="22"/>
      <c r="JZ121" s="22"/>
      <c r="KA121" s="22"/>
      <c r="KB121" s="22"/>
      <c r="KC121" s="22"/>
      <c r="KD121" s="22"/>
      <c r="KE121" s="22"/>
      <c r="KF121" s="22"/>
      <c r="KG121" s="22"/>
      <c r="KH121" s="22"/>
      <c r="KI121" s="22"/>
      <c r="KJ121" s="22"/>
      <c r="KK121" s="22"/>
      <c r="KL121" s="22"/>
      <c r="KM121" s="22"/>
      <c r="KN121" s="22"/>
      <c r="KO121" s="22"/>
      <c r="KP121" s="22"/>
      <c r="KQ121" s="22"/>
      <c r="KR121" s="22"/>
      <c r="KS121" s="22"/>
      <c r="KT121" s="22"/>
      <c r="KU121" s="22"/>
      <c r="KV121" s="22"/>
      <c r="KW121" s="22"/>
      <c r="KX121" s="22"/>
      <c r="KY121" s="22"/>
      <c r="KZ121" s="22"/>
      <c r="LA121" s="22"/>
      <c r="LB121" s="22"/>
      <c r="LC121" s="22"/>
      <c r="LD121" s="22"/>
      <c r="LE121" s="22"/>
      <c r="LF121" s="22"/>
      <c r="LG121" s="22"/>
      <c r="LH121" s="22"/>
      <c r="LI121" s="22"/>
      <c r="LJ121" s="23"/>
    </row>
    <row r="122" spans="2:322" ht="3.65" customHeight="1">
      <c r="B122" s="21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3"/>
      <c r="AP122" s="448" t="str">
        <f>MID(CN121,1,1)</f>
        <v/>
      </c>
      <c r="AQ122" s="447"/>
      <c r="AR122" s="447"/>
      <c r="AS122" s="448" t="str">
        <f>IFERROR(MID(CY121,1,1),"")</f>
        <v/>
      </c>
      <c r="AT122" s="447"/>
      <c r="AU122" s="447"/>
      <c r="AV122" s="448" t="str" cm="1">
        <f t="array" ref="AV122">IF(BR121="NW/MTZ 4000",_xlfn.IFS(AP105="10 - 65","D2",AP105="10 - 85","D1"),"")</f>
        <v/>
      </c>
      <c r="AW122" s="447"/>
      <c r="AX122" s="727" t="s">
        <v>9</v>
      </c>
      <c r="AY122" s="728"/>
      <c r="AZ122" s="47"/>
      <c r="BA122" s="1405"/>
      <c r="BB122" s="1406"/>
      <c r="BC122" s="1406"/>
      <c r="BD122" s="1411"/>
      <c r="BE122" s="1411"/>
      <c r="BF122" s="1412"/>
      <c r="BG122" s="956"/>
      <c r="BH122" s="941"/>
      <c r="BI122" s="941"/>
      <c r="BJ122" s="941"/>
      <c r="BK122" s="941"/>
      <c r="BL122" s="941"/>
      <c r="BM122" s="941"/>
      <c r="BN122" s="941"/>
      <c r="BO122" s="941"/>
      <c r="BP122" s="941"/>
      <c r="BQ122" s="942"/>
      <c r="BR122" s="956"/>
      <c r="BS122" s="941"/>
      <c r="BT122" s="941"/>
      <c r="BU122" s="941"/>
      <c r="BV122" s="941"/>
      <c r="BW122" s="941"/>
      <c r="BX122" s="941"/>
      <c r="BY122" s="941"/>
      <c r="BZ122" s="941"/>
      <c r="CA122" s="941"/>
      <c r="CB122" s="942"/>
      <c r="CC122" s="956"/>
      <c r="CD122" s="941"/>
      <c r="CE122" s="941"/>
      <c r="CF122" s="941"/>
      <c r="CG122" s="941"/>
      <c r="CH122" s="941"/>
      <c r="CI122" s="941"/>
      <c r="CJ122" s="941"/>
      <c r="CK122" s="941"/>
      <c r="CL122" s="941"/>
      <c r="CM122" s="942"/>
      <c r="CN122" s="956"/>
      <c r="CO122" s="941"/>
      <c r="CP122" s="941"/>
      <c r="CQ122" s="941"/>
      <c r="CR122" s="941"/>
      <c r="CS122" s="941"/>
      <c r="CT122" s="941"/>
      <c r="CU122" s="941"/>
      <c r="CV122" s="941"/>
      <c r="CW122" s="941"/>
      <c r="CX122" s="942"/>
      <c r="CY122" s="956"/>
      <c r="CZ122" s="941"/>
      <c r="DA122" s="941"/>
      <c r="DB122" s="941"/>
      <c r="DC122" s="941"/>
      <c r="DD122" s="941"/>
      <c r="DE122" s="941"/>
      <c r="DF122" s="941"/>
      <c r="DG122" s="941"/>
      <c r="DH122" s="941"/>
      <c r="DI122" s="942"/>
      <c r="DJ122" s="1190"/>
      <c r="DK122" s="1191"/>
      <c r="DL122" s="1191"/>
      <c r="DM122" s="1191"/>
      <c r="DN122" s="1191"/>
      <c r="DO122" s="1072"/>
      <c r="DP122" s="1072"/>
      <c r="DQ122" s="1072"/>
      <c r="DR122" s="1072"/>
      <c r="DS122" s="1072"/>
      <c r="DT122" s="1073"/>
      <c r="DU122" s="1359"/>
      <c r="DV122" s="1169"/>
      <c r="DW122" s="1169"/>
      <c r="DX122" s="1169"/>
      <c r="DY122" s="1169"/>
      <c r="DZ122" s="1169"/>
      <c r="EA122" s="1169"/>
      <c r="EB122" s="1169"/>
      <c r="EC122" s="1169"/>
      <c r="ED122" s="1169"/>
      <c r="EE122" s="1170"/>
      <c r="EF122" s="1362"/>
      <c r="EG122" s="1362"/>
      <c r="EH122" s="1365"/>
      <c r="EI122" s="1365"/>
      <c r="EJ122" s="1365"/>
      <c r="EK122" s="1365"/>
      <c r="EL122" s="1365"/>
      <c r="EM122" s="1365"/>
      <c r="EN122" s="1365"/>
      <c r="EO122" s="1369"/>
      <c r="EP122" s="1370"/>
      <c r="EQ122" s="1362"/>
      <c r="ER122" s="1362"/>
      <c r="ES122" s="1365"/>
      <c r="ET122" s="1365"/>
      <c r="EU122" s="1365"/>
      <c r="EV122" s="1365"/>
      <c r="EW122" s="1365"/>
      <c r="EX122" s="1365"/>
      <c r="EY122" s="1365"/>
      <c r="EZ122" s="1369"/>
      <c r="FA122" s="1370"/>
      <c r="FB122" s="1362"/>
      <c r="FC122" s="1362"/>
      <c r="FD122" s="1365"/>
      <c r="FE122" s="1365"/>
      <c r="FF122" s="1365"/>
      <c r="FG122" s="1365"/>
      <c r="FH122" s="1365"/>
      <c r="FI122" s="1365"/>
      <c r="FJ122" s="1365"/>
      <c r="FK122" s="1369"/>
      <c r="FL122" s="1370"/>
      <c r="FM122" s="1362"/>
      <c r="FN122" s="1362"/>
      <c r="FO122" s="1365"/>
      <c r="FP122" s="1365"/>
      <c r="FQ122" s="1365"/>
      <c r="FR122" s="1365"/>
      <c r="FS122" s="1365"/>
      <c r="FT122" s="1365"/>
      <c r="FU122" s="1365"/>
      <c r="FV122" s="1369"/>
      <c r="FW122" s="1370"/>
      <c r="FX122" s="1362"/>
      <c r="FY122" s="1362"/>
      <c r="FZ122" s="1365"/>
      <c r="GA122" s="1365"/>
      <c r="GB122" s="1365"/>
      <c r="GC122" s="1365"/>
      <c r="GD122" s="1365"/>
      <c r="GE122" s="1365"/>
      <c r="GF122" s="1365"/>
      <c r="GG122" s="1369"/>
      <c r="GH122" s="1370"/>
      <c r="GI122" s="1362"/>
      <c r="GJ122" s="1362"/>
      <c r="GK122" s="1365"/>
      <c r="GL122" s="1365"/>
      <c r="GM122" s="1365"/>
      <c r="GN122" s="1365"/>
      <c r="GO122" s="1365"/>
      <c r="GP122" s="1365"/>
      <c r="GQ122" s="1365"/>
      <c r="GR122" s="1369"/>
      <c r="GS122" s="1370"/>
      <c r="GT122" s="1362"/>
      <c r="GU122" s="1362"/>
      <c r="GV122" s="1365"/>
      <c r="GW122" s="1365"/>
      <c r="GX122" s="1365"/>
      <c r="GY122" s="1365"/>
      <c r="GZ122" s="1365"/>
      <c r="HA122" s="1365"/>
      <c r="HB122" s="1365"/>
      <c r="HC122" s="1369"/>
      <c r="HD122" s="1370"/>
      <c r="HE122" s="1362"/>
      <c r="HF122" s="1362"/>
      <c r="HG122" s="1365"/>
      <c r="HH122" s="1365"/>
      <c r="HI122" s="1365"/>
      <c r="HJ122" s="1365"/>
      <c r="HK122" s="1365"/>
      <c r="HL122" s="1365"/>
      <c r="HM122" s="1365"/>
      <c r="HN122" s="1369"/>
      <c r="HO122" s="1370"/>
      <c r="HP122" s="1362"/>
      <c r="HQ122" s="1362"/>
      <c r="HR122" s="1365"/>
      <c r="HS122" s="1365"/>
      <c r="HT122" s="1365"/>
      <c r="HU122" s="1365"/>
      <c r="HV122" s="1365"/>
      <c r="HW122" s="1365"/>
      <c r="HX122" s="1365"/>
      <c r="HY122" s="1369"/>
      <c r="HZ122" s="1370"/>
      <c r="IA122" s="1428"/>
      <c r="IB122" s="1428"/>
      <c r="IC122" s="1365"/>
      <c r="ID122" s="1365"/>
      <c r="IE122" s="1365"/>
      <c r="IF122" s="1365"/>
      <c r="IG122" s="1365"/>
      <c r="IH122" s="1365"/>
      <c r="II122" s="1365"/>
      <c r="IJ122" s="1369"/>
      <c r="IK122" s="1370"/>
      <c r="IL122" s="1428"/>
      <c r="IM122" s="1428"/>
      <c r="IN122" s="1365"/>
      <c r="IO122" s="1365"/>
      <c r="IP122" s="1365"/>
      <c r="IQ122" s="1365"/>
      <c r="IR122" s="1365"/>
      <c r="IS122" s="1365"/>
      <c r="IT122" s="1365"/>
      <c r="IU122" s="1369"/>
      <c r="IV122" s="1370"/>
      <c r="IW122" s="47"/>
      <c r="IX122" s="728" t="s">
        <v>9</v>
      </c>
      <c r="IY122" s="731"/>
      <c r="IZ122" s="22"/>
      <c r="JA122" s="22"/>
      <c r="JB122" s="22"/>
      <c r="JC122" s="22"/>
      <c r="JD122" s="22"/>
      <c r="JE122" s="22"/>
      <c r="JF122" s="22"/>
      <c r="JG122" s="22"/>
      <c r="JH122" s="21"/>
      <c r="JI122" s="22"/>
      <c r="JJ122" s="22"/>
      <c r="JK122" s="22"/>
      <c r="JL122" s="22"/>
      <c r="JM122" s="22"/>
      <c r="JN122" s="22"/>
      <c r="JO122" s="22"/>
      <c r="JP122" s="22"/>
      <c r="JQ122" s="22"/>
      <c r="JR122" s="22"/>
      <c r="JS122" s="22"/>
      <c r="JT122" s="22"/>
      <c r="JU122" s="22"/>
      <c r="JV122" s="22"/>
      <c r="JW122" s="22"/>
      <c r="JX122" s="22"/>
      <c r="JY122" s="22"/>
      <c r="JZ122" s="22"/>
      <c r="KA122" s="22"/>
      <c r="KB122" s="22"/>
      <c r="KC122" s="22"/>
      <c r="KD122" s="22"/>
      <c r="KE122" s="22"/>
      <c r="KF122" s="22"/>
      <c r="KG122" s="22"/>
      <c r="KH122" s="22"/>
      <c r="KI122" s="22"/>
      <c r="KJ122" s="22"/>
      <c r="KK122" s="22"/>
      <c r="KL122" s="22"/>
      <c r="KM122" s="22"/>
      <c r="KN122" s="22"/>
      <c r="KO122" s="22"/>
      <c r="KP122" s="22"/>
      <c r="KQ122" s="22"/>
      <c r="KR122" s="22"/>
      <c r="KS122" s="22"/>
      <c r="KT122" s="22"/>
      <c r="KU122" s="22"/>
      <c r="KV122" s="22"/>
      <c r="KW122" s="22"/>
      <c r="KX122" s="22"/>
      <c r="KY122" s="22"/>
      <c r="KZ122" s="22"/>
      <c r="LA122" s="22"/>
      <c r="LB122" s="22"/>
      <c r="LC122" s="22"/>
      <c r="LD122" s="22"/>
      <c r="LE122" s="22"/>
      <c r="LF122" s="22"/>
      <c r="LG122" s="22"/>
      <c r="LH122" s="22"/>
      <c r="LI122" s="22"/>
      <c r="LJ122" s="23"/>
    </row>
    <row r="123" spans="2:322" ht="3.65" customHeight="1">
      <c r="B123" s="21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3"/>
      <c r="AP123" s="448" t="str">
        <f>AP121&amp;AS121&amp;AV121&amp;AP122&amp;AS122&amp;$AP$43&amp;DU121&amp;AV122</f>
        <v>W3-</v>
      </c>
      <c r="AQ123" s="444"/>
      <c r="AR123" s="447"/>
      <c r="AS123" s="448" t="str">
        <f>IF(BR121="NW/MTZ 4000","NW","")</f>
        <v/>
      </c>
      <c r="AT123" s="447"/>
      <c r="AU123" s="447"/>
      <c r="AV123" s="448">
        <f>IFERROR(IF(AS123="NW",0,VLOOKUP(AP123,BD!$AD$6:$AY$62,21,FALSE)),0)</f>
        <v>0</v>
      </c>
      <c r="AW123" s="447"/>
      <c r="AX123" s="727"/>
      <c r="AY123" s="728"/>
      <c r="AZ123" s="47"/>
      <c r="BA123" s="1405"/>
      <c r="BB123" s="1406"/>
      <c r="BC123" s="1406"/>
      <c r="BD123" s="1411"/>
      <c r="BE123" s="1411"/>
      <c r="BF123" s="1412"/>
      <c r="BG123" s="956"/>
      <c r="BH123" s="941"/>
      <c r="BI123" s="941"/>
      <c r="BJ123" s="941"/>
      <c r="BK123" s="941"/>
      <c r="BL123" s="941"/>
      <c r="BM123" s="941"/>
      <c r="BN123" s="941"/>
      <c r="BO123" s="941"/>
      <c r="BP123" s="941"/>
      <c r="BQ123" s="942"/>
      <c r="BR123" s="956"/>
      <c r="BS123" s="941"/>
      <c r="BT123" s="941"/>
      <c r="BU123" s="941"/>
      <c r="BV123" s="941"/>
      <c r="BW123" s="941"/>
      <c r="BX123" s="941"/>
      <c r="BY123" s="941"/>
      <c r="BZ123" s="941"/>
      <c r="CA123" s="941"/>
      <c r="CB123" s="942"/>
      <c r="CC123" s="956"/>
      <c r="CD123" s="941"/>
      <c r="CE123" s="941"/>
      <c r="CF123" s="941"/>
      <c r="CG123" s="941"/>
      <c r="CH123" s="941"/>
      <c r="CI123" s="941"/>
      <c r="CJ123" s="941"/>
      <c r="CK123" s="941"/>
      <c r="CL123" s="941"/>
      <c r="CM123" s="942"/>
      <c r="CN123" s="956"/>
      <c r="CO123" s="941"/>
      <c r="CP123" s="941"/>
      <c r="CQ123" s="941"/>
      <c r="CR123" s="941"/>
      <c r="CS123" s="941"/>
      <c r="CT123" s="941"/>
      <c r="CU123" s="941"/>
      <c r="CV123" s="941"/>
      <c r="CW123" s="941"/>
      <c r="CX123" s="942"/>
      <c r="CY123" s="956"/>
      <c r="CZ123" s="941"/>
      <c r="DA123" s="941"/>
      <c r="DB123" s="941"/>
      <c r="DC123" s="941"/>
      <c r="DD123" s="941"/>
      <c r="DE123" s="941"/>
      <c r="DF123" s="941"/>
      <c r="DG123" s="941"/>
      <c r="DH123" s="941"/>
      <c r="DI123" s="942"/>
      <c r="DJ123" s="1190"/>
      <c r="DK123" s="1191"/>
      <c r="DL123" s="1191"/>
      <c r="DM123" s="1191"/>
      <c r="DN123" s="1191"/>
      <c r="DO123" s="1072"/>
      <c r="DP123" s="1072"/>
      <c r="DQ123" s="1072"/>
      <c r="DR123" s="1072"/>
      <c r="DS123" s="1072"/>
      <c r="DT123" s="1073"/>
      <c r="DU123" s="1359"/>
      <c r="DV123" s="1169"/>
      <c r="DW123" s="1169"/>
      <c r="DX123" s="1169"/>
      <c r="DY123" s="1169"/>
      <c r="DZ123" s="1169"/>
      <c r="EA123" s="1169"/>
      <c r="EB123" s="1169"/>
      <c r="EC123" s="1169"/>
      <c r="ED123" s="1169"/>
      <c r="EE123" s="1170"/>
      <c r="EF123" s="1362"/>
      <c r="EG123" s="1362"/>
      <c r="EH123" s="1365"/>
      <c r="EI123" s="1365"/>
      <c r="EJ123" s="1365"/>
      <c r="EK123" s="1365"/>
      <c r="EL123" s="1365"/>
      <c r="EM123" s="1365"/>
      <c r="EN123" s="1365"/>
      <c r="EO123" s="1369" t="b">
        <v>0</v>
      </c>
      <c r="EP123" s="1370"/>
      <c r="EQ123" s="1362"/>
      <c r="ER123" s="1362"/>
      <c r="ES123" s="1365"/>
      <c r="ET123" s="1365"/>
      <c r="EU123" s="1365"/>
      <c r="EV123" s="1365"/>
      <c r="EW123" s="1365"/>
      <c r="EX123" s="1365"/>
      <c r="EY123" s="1365"/>
      <c r="EZ123" s="1369" t="b">
        <v>0</v>
      </c>
      <c r="FA123" s="1370"/>
      <c r="FB123" s="1362"/>
      <c r="FC123" s="1362"/>
      <c r="FD123" s="1365"/>
      <c r="FE123" s="1365"/>
      <c r="FF123" s="1365"/>
      <c r="FG123" s="1365"/>
      <c r="FH123" s="1365"/>
      <c r="FI123" s="1365"/>
      <c r="FJ123" s="1365"/>
      <c r="FK123" s="1369" t="b">
        <v>0</v>
      </c>
      <c r="FL123" s="1370"/>
      <c r="FM123" s="1362"/>
      <c r="FN123" s="1362"/>
      <c r="FO123" s="1365"/>
      <c r="FP123" s="1365"/>
      <c r="FQ123" s="1365"/>
      <c r="FR123" s="1365"/>
      <c r="FS123" s="1365"/>
      <c r="FT123" s="1365"/>
      <c r="FU123" s="1365"/>
      <c r="FV123" s="1369" t="b">
        <v>0</v>
      </c>
      <c r="FW123" s="1370"/>
      <c r="FX123" s="1362"/>
      <c r="FY123" s="1362"/>
      <c r="FZ123" s="1365"/>
      <c r="GA123" s="1365"/>
      <c r="GB123" s="1365"/>
      <c r="GC123" s="1365"/>
      <c r="GD123" s="1365"/>
      <c r="GE123" s="1365"/>
      <c r="GF123" s="1365"/>
      <c r="GG123" s="1369" t="b">
        <v>0</v>
      </c>
      <c r="GH123" s="1370"/>
      <c r="GI123" s="1362"/>
      <c r="GJ123" s="1362"/>
      <c r="GK123" s="1365"/>
      <c r="GL123" s="1365"/>
      <c r="GM123" s="1365"/>
      <c r="GN123" s="1365"/>
      <c r="GO123" s="1365"/>
      <c r="GP123" s="1365"/>
      <c r="GQ123" s="1365"/>
      <c r="GR123" s="1369" t="b">
        <v>0</v>
      </c>
      <c r="GS123" s="1370"/>
      <c r="GT123" s="1362"/>
      <c r="GU123" s="1362"/>
      <c r="GV123" s="1365"/>
      <c r="GW123" s="1365"/>
      <c r="GX123" s="1365"/>
      <c r="GY123" s="1365"/>
      <c r="GZ123" s="1365"/>
      <c r="HA123" s="1365"/>
      <c r="HB123" s="1365"/>
      <c r="HC123" s="1369" t="b">
        <v>0</v>
      </c>
      <c r="HD123" s="1370"/>
      <c r="HE123" s="1362"/>
      <c r="HF123" s="1362"/>
      <c r="HG123" s="1365"/>
      <c r="HH123" s="1365"/>
      <c r="HI123" s="1365"/>
      <c r="HJ123" s="1365"/>
      <c r="HK123" s="1365"/>
      <c r="HL123" s="1365"/>
      <c r="HM123" s="1365"/>
      <c r="HN123" s="1369" t="b">
        <v>0</v>
      </c>
      <c r="HO123" s="1370"/>
      <c r="HP123" s="1362"/>
      <c r="HQ123" s="1362"/>
      <c r="HR123" s="1365"/>
      <c r="HS123" s="1365"/>
      <c r="HT123" s="1365"/>
      <c r="HU123" s="1365"/>
      <c r="HV123" s="1365"/>
      <c r="HW123" s="1365"/>
      <c r="HX123" s="1365"/>
      <c r="HY123" s="1369"/>
      <c r="HZ123" s="1370"/>
      <c r="IA123" s="1428"/>
      <c r="IB123" s="1428"/>
      <c r="IC123" s="1365"/>
      <c r="ID123" s="1365"/>
      <c r="IE123" s="1365"/>
      <c r="IF123" s="1365"/>
      <c r="IG123" s="1365"/>
      <c r="IH123" s="1365"/>
      <c r="II123" s="1365"/>
      <c r="IJ123" s="1369" t="b">
        <v>0</v>
      </c>
      <c r="IK123" s="1370"/>
      <c r="IL123" s="1428"/>
      <c r="IM123" s="1428"/>
      <c r="IN123" s="1365"/>
      <c r="IO123" s="1365"/>
      <c r="IP123" s="1365"/>
      <c r="IQ123" s="1365"/>
      <c r="IR123" s="1365"/>
      <c r="IS123" s="1365"/>
      <c r="IT123" s="1365"/>
      <c r="IU123" s="1369" t="b">
        <v>0</v>
      </c>
      <c r="IV123" s="1370"/>
      <c r="IW123" s="47"/>
      <c r="IX123" s="728"/>
      <c r="IY123" s="731"/>
      <c r="IZ123" s="22"/>
      <c r="JA123" s="22"/>
      <c r="JB123" s="22"/>
      <c r="JC123" s="22"/>
      <c r="JD123" s="22"/>
      <c r="JE123" s="22"/>
      <c r="JF123" s="22"/>
      <c r="JG123" s="22"/>
      <c r="JH123" s="21"/>
      <c r="JI123" s="22"/>
      <c r="JJ123" s="22"/>
      <c r="JK123" s="22"/>
      <c r="JL123" s="22"/>
      <c r="JM123" s="22"/>
      <c r="JN123" s="22"/>
      <c r="JO123" s="22"/>
      <c r="JP123" s="22"/>
      <c r="JQ123" s="22"/>
      <c r="JR123" s="22"/>
      <c r="JS123" s="22"/>
      <c r="JT123" s="22"/>
      <c r="JU123" s="22"/>
      <c r="JV123" s="22"/>
      <c r="JW123" s="22"/>
      <c r="JX123" s="22"/>
      <c r="JY123" s="22"/>
      <c r="JZ123" s="22"/>
      <c r="KA123" s="22"/>
      <c r="KB123" s="22"/>
      <c r="KC123" s="22"/>
      <c r="KD123" s="22"/>
      <c r="KE123" s="22"/>
      <c r="KF123" s="22"/>
      <c r="KG123" s="22"/>
      <c r="KH123" s="22"/>
      <c r="KI123" s="22"/>
      <c r="KJ123" s="22"/>
      <c r="KK123" s="22"/>
      <c r="KL123" s="22"/>
      <c r="KM123" s="22"/>
      <c r="KN123" s="22"/>
      <c r="KO123" s="22"/>
      <c r="KP123" s="22"/>
      <c r="KQ123" s="22"/>
      <c r="KR123" s="22"/>
      <c r="KS123" s="22"/>
      <c r="KT123" s="22"/>
      <c r="KU123" s="22"/>
      <c r="KV123" s="22"/>
      <c r="KW123" s="22"/>
      <c r="KX123" s="22"/>
      <c r="KY123" s="22"/>
      <c r="KZ123" s="22"/>
      <c r="LA123" s="22"/>
      <c r="LB123" s="22"/>
      <c r="LC123" s="22"/>
      <c r="LD123" s="22"/>
      <c r="LE123" s="22"/>
      <c r="LF123" s="22"/>
      <c r="LG123" s="22"/>
      <c r="LH123" s="22"/>
      <c r="LI123" s="22"/>
      <c r="LJ123" s="23"/>
    </row>
    <row r="124" spans="2:322" ht="3.65" customHeight="1">
      <c r="B124" s="21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3"/>
      <c r="AP124" s="450"/>
      <c r="AQ124" s="447"/>
      <c r="AR124" s="447"/>
      <c r="AS124" s="447"/>
      <c r="AT124" s="447"/>
      <c r="AU124" s="447"/>
      <c r="AV124" s="447"/>
      <c r="AW124" s="447"/>
      <c r="AX124" s="727"/>
      <c r="AY124" s="728"/>
      <c r="AZ124" s="47"/>
      <c r="BA124" s="1405"/>
      <c r="BB124" s="1406"/>
      <c r="BC124" s="1406"/>
      <c r="BD124" s="1411"/>
      <c r="BE124" s="1411"/>
      <c r="BF124" s="1412"/>
      <c r="BG124" s="956"/>
      <c r="BH124" s="941"/>
      <c r="BI124" s="941"/>
      <c r="BJ124" s="941"/>
      <c r="BK124" s="941"/>
      <c r="BL124" s="941"/>
      <c r="BM124" s="941"/>
      <c r="BN124" s="941"/>
      <c r="BO124" s="941"/>
      <c r="BP124" s="941"/>
      <c r="BQ124" s="942"/>
      <c r="BR124" s="956"/>
      <c r="BS124" s="941"/>
      <c r="BT124" s="941"/>
      <c r="BU124" s="941"/>
      <c r="BV124" s="941"/>
      <c r="BW124" s="941"/>
      <c r="BX124" s="941"/>
      <c r="BY124" s="941"/>
      <c r="BZ124" s="941"/>
      <c r="CA124" s="941"/>
      <c r="CB124" s="942"/>
      <c r="CC124" s="956"/>
      <c r="CD124" s="941"/>
      <c r="CE124" s="941"/>
      <c r="CF124" s="941"/>
      <c r="CG124" s="941"/>
      <c r="CH124" s="941"/>
      <c r="CI124" s="941"/>
      <c r="CJ124" s="941"/>
      <c r="CK124" s="941"/>
      <c r="CL124" s="941"/>
      <c r="CM124" s="942"/>
      <c r="CN124" s="956"/>
      <c r="CO124" s="941"/>
      <c r="CP124" s="941"/>
      <c r="CQ124" s="941"/>
      <c r="CR124" s="941"/>
      <c r="CS124" s="941"/>
      <c r="CT124" s="941"/>
      <c r="CU124" s="941"/>
      <c r="CV124" s="941"/>
      <c r="CW124" s="941"/>
      <c r="CX124" s="942"/>
      <c r="CY124" s="956"/>
      <c r="CZ124" s="941"/>
      <c r="DA124" s="941"/>
      <c r="DB124" s="941"/>
      <c r="DC124" s="941"/>
      <c r="DD124" s="941"/>
      <c r="DE124" s="941"/>
      <c r="DF124" s="941"/>
      <c r="DG124" s="941"/>
      <c r="DH124" s="941"/>
      <c r="DI124" s="942"/>
      <c r="DJ124" s="1190"/>
      <c r="DK124" s="1191"/>
      <c r="DL124" s="1191"/>
      <c r="DM124" s="1191"/>
      <c r="DN124" s="1191"/>
      <c r="DO124" s="1072"/>
      <c r="DP124" s="1072"/>
      <c r="DQ124" s="1072"/>
      <c r="DR124" s="1072"/>
      <c r="DS124" s="1072"/>
      <c r="DT124" s="1073"/>
      <c r="DU124" s="1359"/>
      <c r="DV124" s="1169"/>
      <c r="DW124" s="1169"/>
      <c r="DX124" s="1169"/>
      <c r="DY124" s="1169"/>
      <c r="DZ124" s="1169"/>
      <c r="EA124" s="1169"/>
      <c r="EB124" s="1169"/>
      <c r="EC124" s="1169"/>
      <c r="ED124" s="1169"/>
      <c r="EE124" s="1170"/>
      <c r="EF124" s="1362"/>
      <c r="EG124" s="1362"/>
      <c r="EH124" s="1365"/>
      <c r="EI124" s="1365"/>
      <c r="EJ124" s="1365"/>
      <c r="EK124" s="1365"/>
      <c r="EL124" s="1365"/>
      <c r="EM124" s="1365"/>
      <c r="EN124" s="1365"/>
      <c r="EO124" s="1369"/>
      <c r="EP124" s="1370"/>
      <c r="EQ124" s="1362"/>
      <c r="ER124" s="1362"/>
      <c r="ES124" s="1365"/>
      <c r="ET124" s="1365"/>
      <c r="EU124" s="1365"/>
      <c r="EV124" s="1365"/>
      <c r="EW124" s="1365"/>
      <c r="EX124" s="1365"/>
      <c r="EY124" s="1365"/>
      <c r="EZ124" s="1369"/>
      <c r="FA124" s="1370"/>
      <c r="FB124" s="1362"/>
      <c r="FC124" s="1362"/>
      <c r="FD124" s="1365"/>
      <c r="FE124" s="1365"/>
      <c r="FF124" s="1365"/>
      <c r="FG124" s="1365"/>
      <c r="FH124" s="1365"/>
      <c r="FI124" s="1365"/>
      <c r="FJ124" s="1365"/>
      <c r="FK124" s="1369"/>
      <c r="FL124" s="1370"/>
      <c r="FM124" s="1362"/>
      <c r="FN124" s="1362"/>
      <c r="FO124" s="1365"/>
      <c r="FP124" s="1365"/>
      <c r="FQ124" s="1365"/>
      <c r="FR124" s="1365"/>
      <c r="FS124" s="1365"/>
      <c r="FT124" s="1365"/>
      <c r="FU124" s="1365"/>
      <c r="FV124" s="1369"/>
      <c r="FW124" s="1370"/>
      <c r="FX124" s="1362"/>
      <c r="FY124" s="1362"/>
      <c r="FZ124" s="1365"/>
      <c r="GA124" s="1365"/>
      <c r="GB124" s="1365"/>
      <c r="GC124" s="1365"/>
      <c r="GD124" s="1365"/>
      <c r="GE124" s="1365"/>
      <c r="GF124" s="1365"/>
      <c r="GG124" s="1369"/>
      <c r="GH124" s="1370"/>
      <c r="GI124" s="1362"/>
      <c r="GJ124" s="1362"/>
      <c r="GK124" s="1365"/>
      <c r="GL124" s="1365"/>
      <c r="GM124" s="1365"/>
      <c r="GN124" s="1365"/>
      <c r="GO124" s="1365"/>
      <c r="GP124" s="1365"/>
      <c r="GQ124" s="1365"/>
      <c r="GR124" s="1369"/>
      <c r="GS124" s="1370"/>
      <c r="GT124" s="1362"/>
      <c r="GU124" s="1362"/>
      <c r="GV124" s="1365"/>
      <c r="GW124" s="1365"/>
      <c r="GX124" s="1365"/>
      <c r="GY124" s="1365"/>
      <c r="GZ124" s="1365"/>
      <c r="HA124" s="1365"/>
      <c r="HB124" s="1365"/>
      <c r="HC124" s="1369"/>
      <c r="HD124" s="1370"/>
      <c r="HE124" s="1362"/>
      <c r="HF124" s="1362"/>
      <c r="HG124" s="1365"/>
      <c r="HH124" s="1365"/>
      <c r="HI124" s="1365"/>
      <c r="HJ124" s="1365"/>
      <c r="HK124" s="1365"/>
      <c r="HL124" s="1365"/>
      <c r="HM124" s="1365"/>
      <c r="HN124" s="1369"/>
      <c r="HO124" s="1370"/>
      <c r="HP124" s="1362"/>
      <c r="HQ124" s="1362"/>
      <c r="HR124" s="1365"/>
      <c r="HS124" s="1365"/>
      <c r="HT124" s="1365"/>
      <c r="HU124" s="1365"/>
      <c r="HV124" s="1365"/>
      <c r="HW124" s="1365"/>
      <c r="HX124" s="1365"/>
      <c r="HY124" s="1369"/>
      <c r="HZ124" s="1370"/>
      <c r="IA124" s="1428"/>
      <c r="IB124" s="1428"/>
      <c r="IC124" s="1365"/>
      <c r="ID124" s="1365"/>
      <c r="IE124" s="1365"/>
      <c r="IF124" s="1365"/>
      <c r="IG124" s="1365"/>
      <c r="IH124" s="1365"/>
      <c r="II124" s="1365"/>
      <c r="IJ124" s="1369"/>
      <c r="IK124" s="1370"/>
      <c r="IL124" s="1428"/>
      <c r="IM124" s="1428"/>
      <c r="IN124" s="1365"/>
      <c r="IO124" s="1365"/>
      <c r="IP124" s="1365"/>
      <c r="IQ124" s="1365"/>
      <c r="IR124" s="1365"/>
      <c r="IS124" s="1365"/>
      <c r="IT124" s="1365"/>
      <c r="IU124" s="1369"/>
      <c r="IV124" s="1370"/>
      <c r="IW124" s="47"/>
      <c r="IX124" s="728"/>
      <c r="IY124" s="731"/>
      <c r="IZ124" s="22"/>
      <c r="JA124" s="22"/>
      <c r="JB124" s="22"/>
      <c r="JC124" s="22"/>
      <c r="JD124" s="22"/>
      <c r="JE124" s="22"/>
      <c r="JF124" s="22"/>
      <c r="JG124" s="22"/>
      <c r="JH124" s="21"/>
      <c r="JI124" s="22"/>
      <c r="JJ124" s="22"/>
      <c r="JK124" s="22"/>
      <c r="JL124" s="22"/>
      <c r="JM124" s="22"/>
      <c r="JN124" s="22"/>
      <c r="JO124" s="22"/>
      <c r="JP124" s="22"/>
      <c r="JQ124" s="22"/>
      <c r="JR124" s="22"/>
      <c r="JS124" s="22"/>
      <c r="JT124" s="22"/>
      <c r="JU124" s="22"/>
      <c r="JV124" s="22"/>
      <c r="JW124" s="22"/>
      <c r="JX124" s="22"/>
      <c r="JY124" s="22"/>
      <c r="JZ124" s="22"/>
      <c r="KA124" s="22"/>
      <c r="KB124" s="22"/>
      <c r="KC124" s="22"/>
      <c r="KD124" s="22"/>
      <c r="KE124" s="22"/>
      <c r="KF124" s="22"/>
      <c r="KG124" s="22"/>
      <c r="KH124" s="22"/>
      <c r="KI124" s="22"/>
      <c r="KJ124" s="22"/>
      <c r="KK124" s="22"/>
      <c r="KL124" s="22"/>
      <c r="KM124" s="22"/>
      <c r="KN124" s="22"/>
      <c r="KO124" s="22"/>
      <c r="KP124" s="22"/>
      <c r="KQ124" s="22"/>
      <c r="KR124" s="22"/>
      <c r="KS124" s="22"/>
      <c r="KT124" s="22"/>
      <c r="KU124" s="22"/>
      <c r="KV124" s="22"/>
      <c r="KW124" s="22"/>
      <c r="KX124" s="22"/>
      <c r="KY124" s="22"/>
      <c r="KZ124" s="22"/>
      <c r="LA124" s="22"/>
      <c r="LB124" s="22"/>
      <c r="LC124" s="22"/>
      <c r="LD124" s="22"/>
      <c r="LE124" s="22"/>
      <c r="LF124" s="22"/>
      <c r="LG124" s="22"/>
      <c r="LH124" s="22"/>
      <c r="LI124" s="22"/>
      <c r="LJ124" s="23"/>
    </row>
    <row r="125" spans="2:322" ht="3.65" customHeight="1">
      <c r="B125" s="21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3"/>
      <c r="AP125" s="450"/>
      <c r="AQ125" s="447"/>
      <c r="AR125" s="447"/>
      <c r="AS125" s="447"/>
      <c r="AT125" s="447"/>
      <c r="AU125" s="447"/>
      <c r="AV125" s="447"/>
      <c r="AW125" s="447"/>
      <c r="AX125" s="727"/>
      <c r="AY125" s="728"/>
      <c r="AZ125" s="47"/>
      <c r="BA125" s="1407"/>
      <c r="BB125" s="1408"/>
      <c r="BC125" s="1408"/>
      <c r="BD125" s="1413"/>
      <c r="BE125" s="1413"/>
      <c r="BF125" s="1414"/>
      <c r="BG125" s="957"/>
      <c r="BH125" s="943"/>
      <c r="BI125" s="943"/>
      <c r="BJ125" s="943"/>
      <c r="BK125" s="943"/>
      <c r="BL125" s="943"/>
      <c r="BM125" s="943"/>
      <c r="BN125" s="943"/>
      <c r="BO125" s="943"/>
      <c r="BP125" s="943"/>
      <c r="BQ125" s="944"/>
      <c r="BR125" s="957"/>
      <c r="BS125" s="943"/>
      <c r="BT125" s="943"/>
      <c r="BU125" s="943"/>
      <c r="BV125" s="943"/>
      <c r="BW125" s="943"/>
      <c r="BX125" s="943"/>
      <c r="BY125" s="943"/>
      <c r="BZ125" s="943"/>
      <c r="CA125" s="943"/>
      <c r="CB125" s="944"/>
      <c r="CC125" s="957"/>
      <c r="CD125" s="943"/>
      <c r="CE125" s="943"/>
      <c r="CF125" s="943"/>
      <c r="CG125" s="943"/>
      <c r="CH125" s="943"/>
      <c r="CI125" s="943"/>
      <c r="CJ125" s="943"/>
      <c r="CK125" s="943"/>
      <c r="CL125" s="943"/>
      <c r="CM125" s="944"/>
      <c r="CN125" s="957"/>
      <c r="CO125" s="943"/>
      <c r="CP125" s="943"/>
      <c r="CQ125" s="943"/>
      <c r="CR125" s="943"/>
      <c r="CS125" s="943"/>
      <c r="CT125" s="943"/>
      <c r="CU125" s="943"/>
      <c r="CV125" s="943"/>
      <c r="CW125" s="943"/>
      <c r="CX125" s="944"/>
      <c r="CY125" s="957"/>
      <c r="CZ125" s="943"/>
      <c r="DA125" s="943"/>
      <c r="DB125" s="943"/>
      <c r="DC125" s="943"/>
      <c r="DD125" s="943"/>
      <c r="DE125" s="943"/>
      <c r="DF125" s="943"/>
      <c r="DG125" s="943"/>
      <c r="DH125" s="943"/>
      <c r="DI125" s="944"/>
      <c r="DJ125" s="1192"/>
      <c r="DK125" s="1193"/>
      <c r="DL125" s="1193"/>
      <c r="DM125" s="1193"/>
      <c r="DN125" s="1193"/>
      <c r="DO125" s="1074"/>
      <c r="DP125" s="1074"/>
      <c r="DQ125" s="1074"/>
      <c r="DR125" s="1074"/>
      <c r="DS125" s="1074"/>
      <c r="DT125" s="1075"/>
      <c r="DU125" s="1360"/>
      <c r="DV125" s="1171"/>
      <c r="DW125" s="1171"/>
      <c r="DX125" s="1171"/>
      <c r="DY125" s="1171"/>
      <c r="DZ125" s="1171"/>
      <c r="EA125" s="1171"/>
      <c r="EB125" s="1171"/>
      <c r="EC125" s="1171"/>
      <c r="ED125" s="1171"/>
      <c r="EE125" s="1172"/>
      <c r="EF125" s="1363"/>
      <c r="EG125" s="1363"/>
      <c r="EH125" s="1366"/>
      <c r="EI125" s="1366"/>
      <c r="EJ125" s="1366"/>
      <c r="EK125" s="1366"/>
      <c r="EL125" s="1366"/>
      <c r="EM125" s="1366"/>
      <c r="EN125" s="1366"/>
      <c r="EO125" s="532"/>
      <c r="EP125" s="533"/>
      <c r="EQ125" s="1363"/>
      <c r="ER125" s="1363"/>
      <c r="ES125" s="1366"/>
      <c r="ET125" s="1366"/>
      <c r="EU125" s="1366"/>
      <c r="EV125" s="1366"/>
      <c r="EW125" s="1366"/>
      <c r="EX125" s="1366"/>
      <c r="EY125" s="1366"/>
      <c r="EZ125" s="532"/>
      <c r="FA125" s="533"/>
      <c r="FB125" s="1363"/>
      <c r="FC125" s="1363"/>
      <c r="FD125" s="1366"/>
      <c r="FE125" s="1366"/>
      <c r="FF125" s="1366"/>
      <c r="FG125" s="1366"/>
      <c r="FH125" s="1366"/>
      <c r="FI125" s="1366"/>
      <c r="FJ125" s="1366"/>
      <c r="FK125" s="532"/>
      <c r="FL125" s="533"/>
      <c r="FM125" s="1363"/>
      <c r="FN125" s="1363"/>
      <c r="FO125" s="1366"/>
      <c r="FP125" s="1366"/>
      <c r="FQ125" s="1366"/>
      <c r="FR125" s="1366"/>
      <c r="FS125" s="1366"/>
      <c r="FT125" s="1366"/>
      <c r="FU125" s="1366"/>
      <c r="FV125" s="532"/>
      <c r="FW125" s="533"/>
      <c r="FX125" s="1363"/>
      <c r="FY125" s="1363"/>
      <c r="FZ125" s="1366"/>
      <c r="GA125" s="1366"/>
      <c r="GB125" s="1366"/>
      <c r="GC125" s="1366"/>
      <c r="GD125" s="1366"/>
      <c r="GE125" s="1366"/>
      <c r="GF125" s="1366"/>
      <c r="GG125" s="532"/>
      <c r="GH125" s="533"/>
      <c r="GI125" s="1363"/>
      <c r="GJ125" s="1363"/>
      <c r="GK125" s="1366"/>
      <c r="GL125" s="1366"/>
      <c r="GM125" s="1366"/>
      <c r="GN125" s="1366"/>
      <c r="GO125" s="1366"/>
      <c r="GP125" s="1366"/>
      <c r="GQ125" s="1366"/>
      <c r="GR125" s="532"/>
      <c r="GS125" s="533"/>
      <c r="GT125" s="1363"/>
      <c r="GU125" s="1363"/>
      <c r="GV125" s="1366"/>
      <c r="GW125" s="1366"/>
      <c r="GX125" s="1366"/>
      <c r="GY125" s="1366"/>
      <c r="GZ125" s="1366"/>
      <c r="HA125" s="1366"/>
      <c r="HB125" s="1366"/>
      <c r="HC125" s="532"/>
      <c r="HD125" s="533"/>
      <c r="HE125" s="1363"/>
      <c r="HF125" s="1363"/>
      <c r="HG125" s="1366"/>
      <c r="HH125" s="1366"/>
      <c r="HI125" s="1366"/>
      <c r="HJ125" s="1366"/>
      <c r="HK125" s="1366"/>
      <c r="HL125" s="1366"/>
      <c r="HM125" s="1366"/>
      <c r="HN125" s="532"/>
      <c r="HO125" s="533"/>
      <c r="HP125" s="1363"/>
      <c r="HQ125" s="1363"/>
      <c r="HR125" s="1366"/>
      <c r="HS125" s="1366"/>
      <c r="HT125" s="1366"/>
      <c r="HU125" s="1366"/>
      <c r="HV125" s="1366"/>
      <c r="HW125" s="1366"/>
      <c r="HX125" s="1366"/>
      <c r="HY125" s="532"/>
      <c r="HZ125" s="533"/>
      <c r="IA125" s="1429"/>
      <c r="IB125" s="1429"/>
      <c r="IC125" s="1366"/>
      <c r="ID125" s="1366"/>
      <c r="IE125" s="1366"/>
      <c r="IF125" s="1366"/>
      <c r="IG125" s="1366"/>
      <c r="IH125" s="1366"/>
      <c r="II125" s="1366"/>
      <c r="IJ125" s="532"/>
      <c r="IK125" s="533"/>
      <c r="IL125" s="1429"/>
      <c r="IM125" s="1429"/>
      <c r="IN125" s="1366"/>
      <c r="IO125" s="1366"/>
      <c r="IP125" s="1366"/>
      <c r="IQ125" s="1366"/>
      <c r="IR125" s="1366"/>
      <c r="IS125" s="1366"/>
      <c r="IT125" s="1366"/>
      <c r="IU125" s="532"/>
      <c r="IV125" s="533"/>
      <c r="IW125" s="47"/>
      <c r="IX125" s="728"/>
      <c r="IY125" s="731"/>
      <c r="IZ125" s="22"/>
      <c r="JA125" s="22"/>
      <c r="JB125" s="22"/>
      <c r="JC125" s="22"/>
      <c r="JD125" s="22"/>
      <c r="JE125" s="22"/>
      <c r="JF125" s="22"/>
      <c r="JG125" s="22"/>
      <c r="JH125" s="21"/>
      <c r="JI125" s="22"/>
      <c r="JJ125" s="22"/>
      <c r="JK125" s="22"/>
      <c r="JL125" s="22"/>
      <c r="JM125" s="22"/>
      <c r="JN125" s="22"/>
      <c r="JO125" s="22"/>
      <c r="JP125" s="22"/>
      <c r="JQ125" s="22"/>
      <c r="JR125" s="22"/>
      <c r="JS125" s="22"/>
      <c r="JT125" s="22"/>
      <c r="JU125" s="22"/>
      <c r="JV125" s="22"/>
      <c r="JW125" s="22"/>
      <c r="JX125" s="22"/>
      <c r="JY125" s="22"/>
      <c r="JZ125" s="22"/>
      <c r="KA125" s="22"/>
      <c r="KB125" s="22"/>
      <c r="KC125" s="22"/>
      <c r="KD125" s="22"/>
      <c r="KE125" s="22"/>
      <c r="KF125" s="22"/>
      <c r="KG125" s="22"/>
      <c r="KH125" s="22"/>
      <c r="KI125" s="22"/>
      <c r="KJ125" s="22"/>
      <c r="KK125" s="22"/>
      <c r="KL125" s="22"/>
      <c r="KM125" s="22"/>
      <c r="KN125" s="22"/>
      <c r="KO125" s="22"/>
      <c r="KP125" s="22"/>
      <c r="KQ125" s="22"/>
      <c r="KR125" s="22"/>
      <c r="KS125" s="22"/>
      <c r="KT125" s="22"/>
      <c r="KU125" s="22"/>
      <c r="KV125" s="22"/>
      <c r="KW125" s="22"/>
      <c r="KX125" s="22"/>
      <c r="KY125" s="22"/>
      <c r="KZ125" s="22"/>
      <c r="LA125" s="22"/>
      <c r="LB125" s="22"/>
      <c r="LC125" s="22"/>
      <c r="LD125" s="22"/>
      <c r="LE125" s="22"/>
      <c r="LF125" s="22"/>
      <c r="LG125" s="22"/>
      <c r="LH125" s="22"/>
      <c r="LI125" s="22"/>
      <c r="LJ125" s="23"/>
    </row>
    <row r="126" spans="2:322" ht="3.65" customHeight="1">
      <c r="B126" s="21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3"/>
      <c r="AP126" s="448" t="str">
        <f>MID(BG126,1,1)</f>
        <v/>
      </c>
      <c r="AQ126" s="447"/>
      <c r="AR126" s="444"/>
      <c r="AS126" s="448" t="str">
        <f>IFERROR(_xlfn.IFS(BR126="Mini Breaker","MB",BR126="GoPact","GP",BR126="EZC 100","EZ1",BR126="EZC 250","EZ2",BR126="CVS/NSX 250","CV2",BR126="CVS/NSX/EZC 630","CV6",BR126="NS 1600","NS1",BR126="NW/MTZ 4000","NW4",BR126="Conmutador PEQ.","CP",BR126="Conmutador MED.","CM",BR126="Conmutador GRA.","CG",BR126="Contactores","CK"),"")</f>
        <v/>
      </c>
      <c r="AT126" s="444"/>
      <c r="AU126" s="447"/>
      <c r="AV126" s="448" t="str">
        <f>IFERROR(_xlfn.IFS(CC126="Horizontal","H",CC126="Horizontal COMPUESTA","HC",CC126="Vertical","V",CC126="Vertical Compacta","VC",CC126="Vertical Extendida","VE"),"")</f>
        <v/>
      </c>
      <c r="AW126" s="447"/>
      <c r="AX126" s="727"/>
      <c r="AY126" s="728"/>
      <c r="AZ126" s="47"/>
      <c r="BA126" s="1415" t="s">
        <v>992</v>
      </c>
      <c r="BB126" s="1416"/>
      <c r="BC126" s="1416"/>
      <c r="BD126" s="1421">
        <v>14</v>
      </c>
      <c r="BE126" s="1421"/>
      <c r="BF126" s="1422"/>
      <c r="BG126" s="964"/>
      <c r="BH126" s="965"/>
      <c r="BI126" s="965"/>
      <c r="BJ126" s="965"/>
      <c r="BK126" s="965"/>
      <c r="BL126" s="965"/>
      <c r="BM126" s="965"/>
      <c r="BN126" s="965"/>
      <c r="BO126" s="965"/>
      <c r="BP126" s="965"/>
      <c r="BQ126" s="966"/>
      <c r="BR126" s="964"/>
      <c r="BS126" s="965"/>
      <c r="BT126" s="965"/>
      <c r="BU126" s="965"/>
      <c r="BV126" s="965"/>
      <c r="BW126" s="965"/>
      <c r="BX126" s="965"/>
      <c r="BY126" s="965"/>
      <c r="BZ126" s="965"/>
      <c r="CA126" s="965"/>
      <c r="CB126" s="966"/>
      <c r="CC126" s="964"/>
      <c r="CD126" s="965"/>
      <c r="CE126" s="965"/>
      <c r="CF126" s="965"/>
      <c r="CG126" s="965"/>
      <c r="CH126" s="965"/>
      <c r="CI126" s="965"/>
      <c r="CJ126" s="965"/>
      <c r="CK126" s="965"/>
      <c r="CL126" s="965"/>
      <c r="CM126" s="966"/>
      <c r="CN126" s="964"/>
      <c r="CO126" s="965"/>
      <c r="CP126" s="965"/>
      <c r="CQ126" s="965"/>
      <c r="CR126" s="965"/>
      <c r="CS126" s="965"/>
      <c r="CT126" s="965"/>
      <c r="CU126" s="965"/>
      <c r="CV126" s="965"/>
      <c r="CW126" s="965"/>
      <c r="CX126" s="966"/>
      <c r="CY126" s="964"/>
      <c r="CZ126" s="965"/>
      <c r="DA126" s="965"/>
      <c r="DB126" s="965"/>
      <c r="DC126" s="965"/>
      <c r="DD126" s="965"/>
      <c r="DE126" s="965"/>
      <c r="DF126" s="965"/>
      <c r="DG126" s="965"/>
      <c r="DH126" s="965"/>
      <c r="DI126" s="966"/>
      <c r="DJ126" s="1200" t="s">
        <v>1010</v>
      </c>
      <c r="DK126" s="1201"/>
      <c r="DL126" s="1201"/>
      <c r="DM126" s="1201"/>
      <c r="DN126" s="1201"/>
      <c r="DO126" s="1091">
        <v>1</v>
      </c>
      <c r="DP126" s="1091"/>
      <c r="DQ126" s="1091"/>
      <c r="DR126" s="1091"/>
      <c r="DS126" s="1091"/>
      <c r="DT126" s="1397"/>
      <c r="DU126" s="1381" t="s">
        <v>162</v>
      </c>
      <c r="DV126" s="1206"/>
      <c r="DW126" s="1206"/>
      <c r="DX126" s="1206"/>
      <c r="DY126" s="1206"/>
      <c r="DZ126" s="1206"/>
      <c r="EA126" s="1206"/>
      <c r="EB126" s="1206"/>
      <c r="EC126" s="1206"/>
      <c r="ED126" s="1206"/>
      <c r="EE126" s="1207"/>
      <c r="EF126" s="1371"/>
      <c r="EG126" s="1371"/>
      <c r="EH126" s="1374" t="s">
        <v>162</v>
      </c>
      <c r="EI126" s="1374"/>
      <c r="EJ126" s="1374"/>
      <c r="EK126" s="1374"/>
      <c r="EL126" s="1374"/>
      <c r="EM126" s="1374"/>
      <c r="EN126" s="1374"/>
      <c r="EO126" s="1377" t="b">
        <v>0</v>
      </c>
      <c r="EP126" s="1378"/>
      <c r="EQ126" s="1371"/>
      <c r="ER126" s="1371"/>
      <c r="ES126" s="1374" t="s">
        <v>162</v>
      </c>
      <c r="ET126" s="1374"/>
      <c r="EU126" s="1374"/>
      <c r="EV126" s="1374"/>
      <c r="EW126" s="1374"/>
      <c r="EX126" s="1374"/>
      <c r="EY126" s="1374"/>
      <c r="EZ126" s="1377" t="b">
        <v>0</v>
      </c>
      <c r="FA126" s="1378"/>
      <c r="FB126" s="1371"/>
      <c r="FC126" s="1371"/>
      <c r="FD126" s="1374" t="s">
        <v>162</v>
      </c>
      <c r="FE126" s="1374"/>
      <c r="FF126" s="1374"/>
      <c r="FG126" s="1374"/>
      <c r="FH126" s="1374"/>
      <c r="FI126" s="1374"/>
      <c r="FJ126" s="1374"/>
      <c r="FK126" s="1377" t="b">
        <v>0</v>
      </c>
      <c r="FL126" s="1378"/>
      <c r="FM126" s="1371"/>
      <c r="FN126" s="1371"/>
      <c r="FO126" s="1374" t="str">
        <f>IFERROR(VLOOKUP(AP128,BD!$AD$6:$AY$62,19,FALSE),"-")</f>
        <v>-</v>
      </c>
      <c r="FP126" s="1374"/>
      <c r="FQ126" s="1374"/>
      <c r="FR126" s="1374"/>
      <c r="FS126" s="1374"/>
      <c r="FT126" s="1374"/>
      <c r="FU126" s="1374"/>
      <c r="FV126" s="1377" t="b">
        <v>0</v>
      </c>
      <c r="FW126" s="1378"/>
      <c r="FX126" s="1371"/>
      <c r="FY126" s="1371"/>
      <c r="FZ126" s="1374" t="str">
        <f>IFERROR(VLOOKUP(AP128,BD!$AD$6:$AY$62,20,FALSE),"-")</f>
        <v>-</v>
      </c>
      <c r="GA126" s="1374"/>
      <c r="GB126" s="1374"/>
      <c r="GC126" s="1374"/>
      <c r="GD126" s="1374"/>
      <c r="GE126" s="1374"/>
      <c r="GF126" s="1374"/>
      <c r="GG126" s="1377" t="b">
        <v>0</v>
      </c>
      <c r="GH126" s="1378"/>
      <c r="GI126" s="1371"/>
      <c r="GJ126" s="1371"/>
      <c r="GK126" s="1374" t="s">
        <v>162</v>
      </c>
      <c r="GL126" s="1374"/>
      <c r="GM126" s="1374"/>
      <c r="GN126" s="1374"/>
      <c r="GO126" s="1374"/>
      <c r="GP126" s="1374"/>
      <c r="GQ126" s="1374"/>
      <c r="GR126" s="1377" t="b">
        <v>0</v>
      </c>
      <c r="GS126" s="1378"/>
      <c r="GT126" s="1371"/>
      <c r="GU126" s="1371"/>
      <c r="GV126" s="1374" t="s">
        <v>162</v>
      </c>
      <c r="GW126" s="1374"/>
      <c r="GX126" s="1374"/>
      <c r="GY126" s="1374"/>
      <c r="GZ126" s="1374"/>
      <c r="HA126" s="1374"/>
      <c r="HB126" s="1374"/>
      <c r="HC126" s="1377" t="b">
        <v>0</v>
      </c>
      <c r="HD126" s="1378"/>
      <c r="HE126" s="1371"/>
      <c r="HF126" s="1371"/>
      <c r="HG126" s="1374" t="s">
        <v>162</v>
      </c>
      <c r="HH126" s="1374"/>
      <c r="HI126" s="1374"/>
      <c r="HJ126" s="1374"/>
      <c r="HK126" s="1374"/>
      <c r="HL126" s="1374"/>
      <c r="HM126" s="1374"/>
      <c r="HN126" s="1377" t="b">
        <v>0</v>
      </c>
      <c r="HO126" s="1378"/>
      <c r="HP126" s="1371"/>
      <c r="HQ126" s="1371"/>
      <c r="HR126" s="1374" t="str">
        <f>IF(BG126="Abatible",_xlfn.IFS($AP$43="W2","023050",$AP$43="W3","023051",$AP$43="W4","023052",$AP$43="W5","023053"),"-")</f>
        <v>-</v>
      </c>
      <c r="HS126" s="1374"/>
      <c r="HT126" s="1374"/>
      <c r="HU126" s="1374"/>
      <c r="HV126" s="1374"/>
      <c r="HW126" s="1374"/>
      <c r="HX126" s="1374"/>
      <c r="HY126" s="1377"/>
      <c r="HZ126" s="1378"/>
      <c r="IA126" s="1400" t="b">
        <v>0</v>
      </c>
      <c r="IB126" s="1400"/>
      <c r="IC126" s="1374" t="s">
        <v>162</v>
      </c>
      <c r="ID126" s="1374"/>
      <c r="IE126" s="1374"/>
      <c r="IF126" s="1374"/>
      <c r="IG126" s="1374"/>
      <c r="IH126" s="1374"/>
      <c r="II126" s="1374"/>
      <c r="IJ126" s="1377" t="b">
        <v>0</v>
      </c>
      <c r="IK126" s="1378"/>
      <c r="IL126" s="1400" t="b">
        <v>0</v>
      </c>
      <c r="IM126" s="1400"/>
      <c r="IN126" s="1374" t="str">
        <f>IF(IL126=TRUE,"089879","-")</f>
        <v>-</v>
      </c>
      <c r="IO126" s="1374"/>
      <c r="IP126" s="1374"/>
      <c r="IQ126" s="1374"/>
      <c r="IR126" s="1374"/>
      <c r="IS126" s="1374"/>
      <c r="IT126" s="1374"/>
      <c r="IU126" s="1377" t="b">
        <v>0</v>
      </c>
      <c r="IV126" s="1378"/>
      <c r="IW126" s="47"/>
      <c r="IX126" s="728"/>
      <c r="IY126" s="731"/>
      <c r="IZ126" s="22"/>
      <c r="JA126" s="22"/>
      <c r="JB126" s="22"/>
      <c r="JC126" s="22"/>
      <c r="JD126" s="22"/>
      <c r="JE126" s="22"/>
      <c r="JF126" s="22"/>
      <c r="JG126" s="22"/>
      <c r="JH126" s="21"/>
      <c r="JI126" s="22"/>
      <c r="JJ126" s="22"/>
      <c r="JK126" s="22"/>
      <c r="JL126" s="22"/>
      <c r="JM126" s="22"/>
      <c r="JN126" s="22"/>
      <c r="JO126" s="22"/>
      <c r="JP126" s="22"/>
      <c r="JQ126" s="22"/>
      <c r="JR126" s="22"/>
      <c r="JS126" s="22"/>
      <c r="JT126" s="22"/>
      <c r="JU126" s="22"/>
      <c r="JV126" s="22"/>
      <c r="JW126" s="22"/>
      <c r="JX126" s="22"/>
      <c r="JY126" s="22"/>
      <c r="JZ126" s="22"/>
      <c r="KA126" s="22"/>
      <c r="KB126" s="22"/>
      <c r="KC126" s="22"/>
      <c r="KD126" s="22"/>
      <c r="KE126" s="22"/>
      <c r="KF126" s="22"/>
      <c r="KG126" s="22"/>
      <c r="KH126" s="22"/>
      <c r="KI126" s="22"/>
      <c r="KJ126" s="22"/>
      <c r="KK126" s="22"/>
      <c r="KL126" s="22"/>
      <c r="KM126" s="22"/>
      <c r="KN126" s="22"/>
      <c r="KO126" s="22"/>
      <c r="KP126" s="22"/>
      <c r="KQ126" s="22"/>
      <c r="KR126" s="22"/>
      <c r="KS126" s="22"/>
      <c r="KT126" s="22"/>
      <c r="KU126" s="22"/>
      <c r="KV126" s="22"/>
      <c r="KW126" s="22"/>
      <c r="KX126" s="22"/>
      <c r="KY126" s="22"/>
      <c r="KZ126" s="22"/>
      <c r="LA126" s="22"/>
      <c r="LB126" s="22"/>
      <c r="LC126" s="22"/>
      <c r="LD126" s="22"/>
      <c r="LE126" s="22"/>
      <c r="LF126" s="22"/>
      <c r="LG126" s="22"/>
      <c r="LH126" s="22"/>
      <c r="LI126" s="22"/>
      <c r="LJ126" s="23"/>
    </row>
    <row r="127" spans="2:322" ht="3.65" customHeight="1">
      <c r="B127" s="21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3"/>
      <c r="AP127" s="448" t="str">
        <f>MID(CN126,1,1)</f>
        <v/>
      </c>
      <c r="AQ127" s="447"/>
      <c r="AR127" s="447"/>
      <c r="AS127" s="448" t="str">
        <f>IFERROR(MID(CY126,1,1),"")</f>
        <v/>
      </c>
      <c r="AT127" s="447"/>
      <c r="AU127" s="447"/>
      <c r="AV127" s="448" t="str" cm="1">
        <f t="array" ref="AV127">IF(BR126="NW/MTZ 4000",_xlfn.IFS(AP110="10 - 65","D2",AP110="10 - 85","D1"),"")</f>
        <v/>
      </c>
      <c r="AW127" s="447"/>
      <c r="AX127" s="727"/>
      <c r="AY127" s="728"/>
      <c r="AZ127" s="728" t="e" vm="3">
        <v>#VALUE!</v>
      </c>
      <c r="BA127" s="1417"/>
      <c r="BB127" s="1418"/>
      <c r="BC127" s="1418"/>
      <c r="BD127" s="1423"/>
      <c r="BE127" s="1423"/>
      <c r="BF127" s="1424"/>
      <c r="BG127" s="967"/>
      <c r="BH127" s="968"/>
      <c r="BI127" s="968"/>
      <c r="BJ127" s="968"/>
      <c r="BK127" s="968"/>
      <c r="BL127" s="968"/>
      <c r="BM127" s="968"/>
      <c r="BN127" s="968"/>
      <c r="BO127" s="968"/>
      <c r="BP127" s="968"/>
      <c r="BQ127" s="969"/>
      <c r="BR127" s="967"/>
      <c r="BS127" s="968"/>
      <c r="BT127" s="968"/>
      <c r="BU127" s="968"/>
      <c r="BV127" s="968"/>
      <c r="BW127" s="968"/>
      <c r="BX127" s="968"/>
      <c r="BY127" s="968"/>
      <c r="BZ127" s="968"/>
      <c r="CA127" s="968"/>
      <c r="CB127" s="969"/>
      <c r="CC127" s="967"/>
      <c r="CD127" s="968"/>
      <c r="CE127" s="968"/>
      <c r="CF127" s="968"/>
      <c r="CG127" s="968"/>
      <c r="CH127" s="968"/>
      <c r="CI127" s="968"/>
      <c r="CJ127" s="968"/>
      <c r="CK127" s="968"/>
      <c r="CL127" s="968"/>
      <c r="CM127" s="969"/>
      <c r="CN127" s="967"/>
      <c r="CO127" s="968"/>
      <c r="CP127" s="968"/>
      <c r="CQ127" s="968"/>
      <c r="CR127" s="968"/>
      <c r="CS127" s="968"/>
      <c r="CT127" s="968"/>
      <c r="CU127" s="968"/>
      <c r="CV127" s="968"/>
      <c r="CW127" s="968"/>
      <c r="CX127" s="969"/>
      <c r="CY127" s="967"/>
      <c r="CZ127" s="968"/>
      <c r="DA127" s="968"/>
      <c r="DB127" s="968"/>
      <c r="DC127" s="968"/>
      <c r="DD127" s="968"/>
      <c r="DE127" s="968"/>
      <c r="DF127" s="968"/>
      <c r="DG127" s="968"/>
      <c r="DH127" s="968"/>
      <c r="DI127" s="969"/>
      <c r="DJ127" s="1202"/>
      <c r="DK127" s="1203"/>
      <c r="DL127" s="1203"/>
      <c r="DM127" s="1203"/>
      <c r="DN127" s="1203"/>
      <c r="DO127" s="1092"/>
      <c r="DP127" s="1092"/>
      <c r="DQ127" s="1092"/>
      <c r="DR127" s="1092"/>
      <c r="DS127" s="1092"/>
      <c r="DT127" s="1398"/>
      <c r="DU127" s="1382"/>
      <c r="DV127" s="1208"/>
      <c r="DW127" s="1208"/>
      <c r="DX127" s="1208"/>
      <c r="DY127" s="1208"/>
      <c r="DZ127" s="1208"/>
      <c r="EA127" s="1208"/>
      <c r="EB127" s="1208"/>
      <c r="EC127" s="1208"/>
      <c r="ED127" s="1208"/>
      <c r="EE127" s="1209"/>
      <c r="EF127" s="1372"/>
      <c r="EG127" s="1372"/>
      <c r="EH127" s="1375"/>
      <c r="EI127" s="1375"/>
      <c r="EJ127" s="1375"/>
      <c r="EK127" s="1375"/>
      <c r="EL127" s="1375"/>
      <c r="EM127" s="1375"/>
      <c r="EN127" s="1375"/>
      <c r="EO127" s="1379"/>
      <c r="EP127" s="1380"/>
      <c r="EQ127" s="1372"/>
      <c r="ER127" s="1372"/>
      <c r="ES127" s="1375"/>
      <c r="ET127" s="1375"/>
      <c r="EU127" s="1375"/>
      <c r="EV127" s="1375"/>
      <c r="EW127" s="1375"/>
      <c r="EX127" s="1375"/>
      <c r="EY127" s="1375"/>
      <c r="EZ127" s="1379"/>
      <c r="FA127" s="1380"/>
      <c r="FB127" s="1372"/>
      <c r="FC127" s="1372"/>
      <c r="FD127" s="1375"/>
      <c r="FE127" s="1375"/>
      <c r="FF127" s="1375"/>
      <c r="FG127" s="1375"/>
      <c r="FH127" s="1375"/>
      <c r="FI127" s="1375"/>
      <c r="FJ127" s="1375"/>
      <c r="FK127" s="1379"/>
      <c r="FL127" s="1380"/>
      <c r="FM127" s="1372"/>
      <c r="FN127" s="1372"/>
      <c r="FO127" s="1375"/>
      <c r="FP127" s="1375"/>
      <c r="FQ127" s="1375"/>
      <c r="FR127" s="1375"/>
      <c r="FS127" s="1375"/>
      <c r="FT127" s="1375"/>
      <c r="FU127" s="1375"/>
      <c r="FV127" s="1379"/>
      <c r="FW127" s="1380"/>
      <c r="FX127" s="1372"/>
      <c r="FY127" s="1372"/>
      <c r="FZ127" s="1375"/>
      <c r="GA127" s="1375"/>
      <c r="GB127" s="1375"/>
      <c r="GC127" s="1375"/>
      <c r="GD127" s="1375"/>
      <c r="GE127" s="1375"/>
      <c r="GF127" s="1375"/>
      <c r="GG127" s="1379"/>
      <c r="GH127" s="1380"/>
      <c r="GI127" s="1372"/>
      <c r="GJ127" s="1372"/>
      <c r="GK127" s="1375"/>
      <c r="GL127" s="1375"/>
      <c r="GM127" s="1375"/>
      <c r="GN127" s="1375"/>
      <c r="GO127" s="1375"/>
      <c r="GP127" s="1375"/>
      <c r="GQ127" s="1375"/>
      <c r="GR127" s="1379"/>
      <c r="GS127" s="1380"/>
      <c r="GT127" s="1372"/>
      <c r="GU127" s="1372"/>
      <c r="GV127" s="1375"/>
      <c r="GW127" s="1375"/>
      <c r="GX127" s="1375"/>
      <c r="GY127" s="1375"/>
      <c r="GZ127" s="1375"/>
      <c r="HA127" s="1375"/>
      <c r="HB127" s="1375"/>
      <c r="HC127" s="1379"/>
      <c r="HD127" s="1380"/>
      <c r="HE127" s="1372"/>
      <c r="HF127" s="1372"/>
      <c r="HG127" s="1375"/>
      <c r="HH127" s="1375"/>
      <c r="HI127" s="1375"/>
      <c r="HJ127" s="1375"/>
      <c r="HK127" s="1375"/>
      <c r="HL127" s="1375"/>
      <c r="HM127" s="1375"/>
      <c r="HN127" s="1379"/>
      <c r="HO127" s="1380"/>
      <c r="HP127" s="1372"/>
      <c r="HQ127" s="1372"/>
      <c r="HR127" s="1375"/>
      <c r="HS127" s="1375"/>
      <c r="HT127" s="1375"/>
      <c r="HU127" s="1375"/>
      <c r="HV127" s="1375"/>
      <c r="HW127" s="1375"/>
      <c r="HX127" s="1375"/>
      <c r="HY127" s="1379"/>
      <c r="HZ127" s="1380"/>
      <c r="IA127" s="1401"/>
      <c r="IB127" s="1401"/>
      <c r="IC127" s="1375"/>
      <c r="ID127" s="1375"/>
      <c r="IE127" s="1375"/>
      <c r="IF127" s="1375"/>
      <c r="IG127" s="1375"/>
      <c r="IH127" s="1375"/>
      <c r="II127" s="1375"/>
      <c r="IJ127" s="1379"/>
      <c r="IK127" s="1380"/>
      <c r="IL127" s="1401"/>
      <c r="IM127" s="1401"/>
      <c r="IN127" s="1375"/>
      <c r="IO127" s="1375"/>
      <c r="IP127" s="1375"/>
      <c r="IQ127" s="1375"/>
      <c r="IR127" s="1375"/>
      <c r="IS127" s="1375"/>
      <c r="IT127" s="1375"/>
      <c r="IU127" s="1379"/>
      <c r="IV127" s="1380"/>
      <c r="IW127" s="728"/>
      <c r="IX127" s="728"/>
      <c r="IY127" s="731"/>
      <c r="IZ127" s="22"/>
      <c r="JA127" s="22"/>
      <c r="JB127" s="22"/>
      <c r="JC127" s="22"/>
      <c r="JD127" s="22"/>
      <c r="JE127" s="22"/>
      <c r="JF127" s="22"/>
      <c r="JG127" s="22"/>
      <c r="JH127" s="21"/>
      <c r="JI127" s="22"/>
      <c r="JJ127" s="22"/>
      <c r="JK127" s="22"/>
      <c r="JL127" s="22"/>
      <c r="JM127" s="22"/>
      <c r="JN127" s="22"/>
      <c r="JO127" s="22"/>
      <c r="JP127" s="22"/>
      <c r="JQ127" s="22"/>
      <c r="JR127" s="22"/>
      <c r="JS127" s="22"/>
      <c r="JT127" s="22"/>
      <c r="JU127" s="22"/>
      <c r="JV127" s="22"/>
      <c r="JW127" s="22"/>
      <c r="JX127" s="22"/>
      <c r="JY127" s="22"/>
      <c r="JZ127" s="22"/>
      <c r="KA127" s="22"/>
      <c r="KB127" s="22"/>
      <c r="KC127" s="22"/>
      <c r="KD127" s="22"/>
      <c r="KE127" s="22"/>
      <c r="KF127" s="22"/>
      <c r="KG127" s="22"/>
      <c r="KH127" s="22"/>
      <c r="KI127" s="22"/>
      <c r="KJ127" s="22"/>
      <c r="KK127" s="22"/>
      <c r="KL127" s="22"/>
      <c r="KM127" s="22"/>
      <c r="KN127" s="22"/>
      <c r="KO127" s="22"/>
      <c r="KP127" s="22"/>
      <c r="KQ127" s="22"/>
      <c r="KR127" s="22"/>
      <c r="KS127" s="22"/>
      <c r="KT127" s="22"/>
      <c r="KU127" s="22"/>
      <c r="KV127" s="22"/>
      <c r="KW127" s="22"/>
      <c r="KX127" s="22"/>
      <c r="KY127" s="22"/>
      <c r="KZ127" s="22"/>
      <c r="LA127" s="22"/>
      <c r="LB127" s="22"/>
      <c r="LC127" s="22"/>
      <c r="LD127" s="22"/>
      <c r="LE127" s="22"/>
      <c r="LF127" s="22"/>
      <c r="LG127" s="22"/>
      <c r="LH127" s="22"/>
      <c r="LI127" s="22"/>
      <c r="LJ127" s="23"/>
    </row>
    <row r="128" spans="2:322" ht="3.65" customHeight="1">
      <c r="B128" s="21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3"/>
      <c r="AP128" s="448" t="str">
        <f>AP126&amp;AS126&amp;AV126&amp;AP127&amp;AS127&amp;$AP$43&amp;DU126&amp;AV127</f>
        <v>W3-</v>
      </c>
      <c r="AQ128" s="444"/>
      <c r="AR128" s="447"/>
      <c r="AS128" s="448" t="str">
        <f>IF(BR126="NW/MTZ 4000","NW","")</f>
        <v/>
      </c>
      <c r="AT128" s="447"/>
      <c r="AU128" s="447"/>
      <c r="AV128" s="448">
        <f>IFERROR(IF(AS128="NW",0,VLOOKUP(AP128,BD!$AD$6:$AY$62,21,FALSE)),0)</f>
        <v>0</v>
      </c>
      <c r="AW128" s="447"/>
      <c r="AX128" s="727"/>
      <c r="AY128" s="728"/>
      <c r="AZ128" s="728"/>
      <c r="BA128" s="1417"/>
      <c r="BB128" s="1418"/>
      <c r="BC128" s="1418"/>
      <c r="BD128" s="1423"/>
      <c r="BE128" s="1423"/>
      <c r="BF128" s="1424"/>
      <c r="BG128" s="967"/>
      <c r="BH128" s="968"/>
      <c r="BI128" s="968"/>
      <c r="BJ128" s="968"/>
      <c r="BK128" s="968"/>
      <c r="BL128" s="968"/>
      <c r="BM128" s="968"/>
      <c r="BN128" s="968"/>
      <c r="BO128" s="968"/>
      <c r="BP128" s="968"/>
      <c r="BQ128" s="969"/>
      <c r="BR128" s="967"/>
      <c r="BS128" s="968"/>
      <c r="BT128" s="968"/>
      <c r="BU128" s="968"/>
      <c r="BV128" s="968"/>
      <c r="BW128" s="968"/>
      <c r="BX128" s="968"/>
      <c r="BY128" s="968"/>
      <c r="BZ128" s="968"/>
      <c r="CA128" s="968"/>
      <c r="CB128" s="969"/>
      <c r="CC128" s="967"/>
      <c r="CD128" s="968"/>
      <c r="CE128" s="968"/>
      <c r="CF128" s="968"/>
      <c r="CG128" s="968"/>
      <c r="CH128" s="968"/>
      <c r="CI128" s="968"/>
      <c r="CJ128" s="968"/>
      <c r="CK128" s="968"/>
      <c r="CL128" s="968"/>
      <c r="CM128" s="969"/>
      <c r="CN128" s="967"/>
      <c r="CO128" s="968"/>
      <c r="CP128" s="968"/>
      <c r="CQ128" s="968"/>
      <c r="CR128" s="968"/>
      <c r="CS128" s="968"/>
      <c r="CT128" s="968"/>
      <c r="CU128" s="968"/>
      <c r="CV128" s="968"/>
      <c r="CW128" s="968"/>
      <c r="CX128" s="969"/>
      <c r="CY128" s="967"/>
      <c r="CZ128" s="968"/>
      <c r="DA128" s="968"/>
      <c r="DB128" s="968"/>
      <c r="DC128" s="968"/>
      <c r="DD128" s="968"/>
      <c r="DE128" s="968"/>
      <c r="DF128" s="968"/>
      <c r="DG128" s="968"/>
      <c r="DH128" s="968"/>
      <c r="DI128" s="969"/>
      <c r="DJ128" s="1202"/>
      <c r="DK128" s="1203"/>
      <c r="DL128" s="1203"/>
      <c r="DM128" s="1203"/>
      <c r="DN128" s="1203"/>
      <c r="DO128" s="1092"/>
      <c r="DP128" s="1092"/>
      <c r="DQ128" s="1092"/>
      <c r="DR128" s="1092"/>
      <c r="DS128" s="1092"/>
      <c r="DT128" s="1398"/>
      <c r="DU128" s="1382"/>
      <c r="DV128" s="1208"/>
      <c r="DW128" s="1208"/>
      <c r="DX128" s="1208"/>
      <c r="DY128" s="1208"/>
      <c r="DZ128" s="1208"/>
      <c r="EA128" s="1208"/>
      <c r="EB128" s="1208"/>
      <c r="EC128" s="1208"/>
      <c r="ED128" s="1208"/>
      <c r="EE128" s="1209"/>
      <c r="EF128" s="1372"/>
      <c r="EG128" s="1372"/>
      <c r="EH128" s="1375"/>
      <c r="EI128" s="1375"/>
      <c r="EJ128" s="1375"/>
      <c r="EK128" s="1375"/>
      <c r="EL128" s="1375"/>
      <c r="EM128" s="1375"/>
      <c r="EN128" s="1375"/>
      <c r="EO128" s="1379" t="b">
        <v>0</v>
      </c>
      <c r="EP128" s="1380"/>
      <c r="EQ128" s="1372"/>
      <c r="ER128" s="1372"/>
      <c r="ES128" s="1375"/>
      <c r="ET128" s="1375"/>
      <c r="EU128" s="1375"/>
      <c r="EV128" s="1375"/>
      <c r="EW128" s="1375"/>
      <c r="EX128" s="1375"/>
      <c r="EY128" s="1375"/>
      <c r="EZ128" s="1379" t="b">
        <v>0</v>
      </c>
      <c r="FA128" s="1380"/>
      <c r="FB128" s="1372"/>
      <c r="FC128" s="1372"/>
      <c r="FD128" s="1375"/>
      <c r="FE128" s="1375"/>
      <c r="FF128" s="1375"/>
      <c r="FG128" s="1375"/>
      <c r="FH128" s="1375"/>
      <c r="FI128" s="1375"/>
      <c r="FJ128" s="1375"/>
      <c r="FK128" s="1379" t="b">
        <v>0</v>
      </c>
      <c r="FL128" s="1380"/>
      <c r="FM128" s="1372"/>
      <c r="FN128" s="1372"/>
      <c r="FO128" s="1375"/>
      <c r="FP128" s="1375"/>
      <c r="FQ128" s="1375"/>
      <c r="FR128" s="1375"/>
      <c r="FS128" s="1375"/>
      <c r="FT128" s="1375"/>
      <c r="FU128" s="1375"/>
      <c r="FV128" s="1379" t="b">
        <v>0</v>
      </c>
      <c r="FW128" s="1380"/>
      <c r="FX128" s="1372"/>
      <c r="FY128" s="1372"/>
      <c r="FZ128" s="1375"/>
      <c r="GA128" s="1375"/>
      <c r="GB128" s="1375"/>
      <c r="GC128" s="1375"/>
      <c r="GD128" s="1375"/>
      <c r="GE128" s="1375"/>
      <c r="GF128" s="1375"/>
      <c r="GG128" s="1379" t="b">
        <v>0</v>
      </c>
      <c r="GH128" s="1380"/>
      <c r="GI128" s="1372"/>
      <c r="GJ128" s="1372"/>
      <c r="GK128" s="1375"/>
      <c r="GL128" s="1375"/>
      <c r="GM128" s="1375"/>
      <c r="GN128" s="1375"/>
      <c r="GO128" s="1375"/>
      <c r="GP128" s="1375"/>
      <c r="GQ128" s="1375"/>
      <c r="GR128" s="1379" t="b">
        <v>0</v>
      </c>
      <c r="GS128" s="1380"/>
      <c r="GT128" s="1372"/>
      <c r="GU128" s="1372"/>
      <c r="GV128" s="1375"/>
      <c r="GW128" s="1375"/>
      <c r="GX128" s="1375"/>
      <c r="GY128" s="1375"/>
      <c r="GZ128" s="1375"/>
      <c r="HA128" s="1375"/>
      <c r="HB128" s="1375"/>
      <c r="HC128" s="1379" t="b">
        <v>0</v>
      </c>
      <c r="HD128" s="1380"/>
      <c r="HE128" s="1372"/>
      <c r="HF128" s="1372"/>
      <c r="HG128" s="1375"/>
      <c r="HH128" s="1375"/>
      <c r="HI128" s="1375"/>
      <c r="HJ128" s="1375"/>
      <c r="HK128" s="1375"/>
      <c r="HL128" s="1375"/>
      <c r="HM128" s="1375"/>
      <c r="HN128" s="1379" t="b">
        <v>0</v>
      </c>
      <c r="HO128" s="1380"/>
      <c r="HP128" s="1372"/>
      <c r="HQ128" s="1372"/>
      <c r="HR128" s="1375"/>
      <c r="HS128" s="1375"/>
      <c r="HT128" s="1375"/>
      <c r="HU128" s="1375"/>
      <c r="HV128" s="1375"/>
      <c r="HW128" s="1375"/>
      <c r="HX128" s="1375"/>
      <c r="HY128" s="1379"/>
      <c r="HZ128" s="1380"/>
      <c r="IA128" s="1401"/>
      <c r="IB128" s="1401"/>
      <c r="IC128" s="1375"/>
      <c r="ID128" s="1375"/>
      <c r="IE128" s="1375"/>
      <c r="IF128" s="1375"/>
      <c r="IG128" s="1375"/>
      <c r="IH128" s="1375"/>
      <c r="II128" s="1375"/>
      <c r="IJ128" s="1379" t="b">
        <v>0</v>
      </c>
      <c r="IK128" s="1380"/>
      <c r="IL128" s="1401"/>
      <c r="IM128" s="1401"/>
      <c r="IN128" s="1375"/>
      <c r="IO128" s="1375"/>
      <c r="IP128" s="1375"/>
      <c r="IQ128" s="1375"/>
      <c r="IR128" s="1375"/>
      <c r="IS128" s="1375"/>
      <c r="IT128" s="1375"/>
      <c r="IU128" s="1379" t="b">
        <v>0</v>
      </c>
      <c r="IV128" s="1380"/>
      <c r="IW128" s="728"/>
      <c r="IX128" s="728"/>
      <c r="IY128" s="731"/>
      <c r="IZ128" s="22"/>
      <c r="JA128" s="22"/>
      <c r="JB128" s="22"/>
      <c r="JC128" s="22"/>
      <c r="JD128" s="22"/>
      <c r="JE128" s="22"/>
      <c r="JF128" s="22"/>
      <c r="JG128" s="22"/>
      <c r="JH128" s="21"/>
      <c r="JI128" s="22"/>
      <c r="JJ128" s="22"/>
      <c r="JK128" s="22"/>
      <c r="JL128" s="22"/>
      <c r="JM128" s="22"/>
      <c r="JN128" s="22"/>
      <c r="JO128" s="22"/>
      <c r="JP128" s="22"/>
      <c r="JQ128" s="22"/>
      <c r="JR128" s="22"/>
      <c r="JS128" s="22"/>
      <c r="JT128" s="22"/>
      <c r="JU128" s="22"/>
      <c r="JV128" s="22"/>
      <c r="JW128" s="22"/>
      <c r="JX128" s="22"/>
      <c r="JY128" s="22"/>
      <c r="JZ128" s="22"/>
      <c r="KA128" s="22"/>
      <c r="KB128" s="22"/>
      <c r="KC128" s="22"/>
      <c r="KD128" s="22"/>
      <c r="KE128" s="22"/>
      <c r="KF128" s="22"/>
      <c r="KG128" s="22"/>
      <c r="KH128" s="22"/>
      <c r="KI128" s="22"/>
      <c r="KJ128" s="22"/>
      <c r="KK128" s="22"/>
      <c r="KL128" s="22"/>
      <c r="KM128" s="22"/>
      <c r="KN128" s="22"/>
      <c r="KO128" s="22"/>
      <c r="KP128" s="22"/>
      <c r="KQ128" s="22"/>
      <c r="KR128" s="22"/>
      <c r="KS128" s="22"/>
      <c r="KT128" s="22"/>
      <c r="KU128" s="22"/>
      <c r="KV128" s="22"/>
      <c r="KW128" s="22"/>
      <c r="KX128" s="22"/>
      <c r="KY128" s="22"/>
      <c r="KZ128" s="22"/>
      <c r="LA128" s="22"/>
      <c r="LB128" s="22"/>
      <c r="LC128" s="22"/>
      <c r="LD128" s="22"/>
      <c r="LE128" s="22"/>
      <c r="LF128" s="22"/>
      <c r="LG128" s="22"/>
      <c r="LH128" s="22"/>
      <c r="LI128" s="22"/>
      <c r="LJ128" s="23"/>
    </row>
    <row r="129" spans="2:322" ht="3.65" customHeight="1">
      <c r="B129" s="21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3"/>
      <c r="AP129" s="450"/>
      <c r="AQ129" s="447"/>
      <c r="AR129" s="447"/>
      <c r="AS129" s="447"/>
      <c r="AT129" s="447"/>
      <c r="AU129" s="447"/>
      <c r="AV129" s="447"/>
      <c r="AW129" s="447"/>
      <c r="AX129" s="727"/>
      <c r="AY129" s="728"/>
      <c r="AZ129" s="47"/>
      <c r="BA129" s="1417"/>
      <c r="BB129" s="1418"/>
      <c r="BC129" s="1418"/>
      <c r="BD129" s="1423"/>
      <c r="BE129" s="1423"/>
      <c r="BF129" s="1424"/>
      <c r="BG129" s="967"/>
      <c r="BH129" s="968"/>
      <c r="BI129" s="968"/>
      <c r="BJ129" s="968"/>
      <c r="BK129" s="968"/>
      <c r="BL129" s="968"/>
      <c r="BM129" s="968"/>
      <c r="BN129" s="968"/>
      <c r="BO129" s="968"/>
      <c r="BP129" s="968"/>
      <c r="BQ129" s="969"/>
      <c r="BR129" s="967"/>
      <c r="BS129" s="968"/>
      <c r="BT129" s="968"/>
      <c r="BU129" s="968"/>
      <c r="BV129" s="968"/>
      <c r="BW129" s="968"/>
      <c r="BX129" s="968"/>
      <c r="BY129" s="968"/>
      <c r="BZ129" s="968"/>
      <c r="CA129" s="968"/>
      <c r="CB129" s="969"/>
      <c r="CC129" s="967"/>
      <c r="CD129" s="968"/>
      <c r="CE129" s="968"/>
      <c r="CF129" s="968"/>
      <c r="CG129" s="968"/>
      <c r="CH129" s="968"/>
      <c r="CI129" s="968"/>
      <c r="CJ129" s="968"/>
      <c r="CK129" s="968"/>
      <c r="CL129" s="968"/>
      <c r="CM129" s="969"/>
      <c r="CN129" s="967"/>
      <c r="CO129" s="968"/>
      <c r="CP129" s="968"/>
      <c r="CQ129" s="968"/>
      <c r="CR129" s="968"/>
      <c r="CS129" s="968"/>
      <c r="CT129" s="968"/>
      <c r="CU129" s="968"/>
      <c r="CV129" s="968"/>
      <c r="CW129" s="968"/>
      <c r="CX129" s="969"/>
      <c r="CY129" s="967"/>
      <c r="CZ129" s="968"/>
      <c r="DA129" s="968"/>
      <c r="DB129" s="968"/>
      <c r="DC129" s="968"/>
      <c r="DD129" s="968"/>
      <c r="DE129" s="968"/>
      <c r="DF129" s="968"/>
      <c r="DG129" s="968"/>
      <c r="DH129" s="968"/>
      <c r="DI129" s="969"/>
      <c r="DJ129" s="1202"/>
      <c r="DK129" s="1203"/>
      <c r="DL129" s="1203"/>
      <c r="DM129" s="1203"/>
      <c r="DN129" s="1203"/>
      <c r="DO129" s="1092"/>
      <c r="DP129" s="1092"/>
      <c r="DQ129" s="1092"/>
      <c r="DR129" s="1092"/>
      <c r="DS129" s="1092"/>
      <c r="DT129" s="1398"/>
      <c r="DU129" s="1382"/>
      <c r="DV129" s="1208"/>
      <c r="DW129" s="1208"/>
      <c r="DX129" s="1208"/>
      <c r="DY129" s="1208"/>
      <c r="DZ129" s="1208"/>
      <c r="EA129" s="1208"/>
      <c r="EB129" s="1208"/>
      <c r="EC129" s="1208"/>
      <c r="ED129" s="1208"/>
      <c r="EE129" s="1209"/>
      <c r="EF129" s="1372"/>
      <c r="EG129" s="1372"/>
      <c r="EH129" s="1375"/>
      <c r="EI129" s="1375"/>
      <c r="EJ129" s="1375"/>
      <c r="EK129" s="1375"/>
      <c r="EL129" s="1375"/>
      <c r="EM129" s="1375"/>
      <c r="EN129" s="1375"/>
      <c r="EO129" s="1379"/>
      <c r="EP129" s="1380"/>
      <c r="EQ129" s="1372"/>
      <c r="ER129" s="1372"/>
      <c r="ES129" s="1375"/>
      <c r="ET129" s="1375"/>
      <c r="EU129" s="1375"/>
      <c r="EV129" s="1375"/>
      <c r="EW129" s="1375"/>
      <c r="EX129" s="1375"/>
      <c r="EY129" s="1375"/>
      <c r="EZ129" s="1379"/>
      <c r="FA129" s="1380"/>
      <c r="FB129" s="1372"/>
      <c r="FC129" s="1372"/>
      <c r="FD129" s="1375"/>
      <c r="FE129" s="1375"/>
      <c r="FF129" s="1375"/>
      <c r="FG129" s="1375"/>
      <c r="FH129" s="1375"/>
      <c r="FI129" s="1375"/>
      <c r="FJ129" s="1375"/>
      <c r="FK129" s="1379"/>
      <c r="FL129" s="1380"/>
      <c r="FM129" s="1372"/>
      <c r="FN129" s="1372"/>
      <c r="FO129" s="1375"/>
      <c r="FP129" s="1375"/>
      <c r="FQ129" s="1375"/>
      <c r="FR129" s="1375"/>
      <c r="FS129" s="1375"/>
      <c r="FT129" s="1375"/>
      <c r="FU129" s="1375"/>
      <c r="FV129" s="1379"/>
      <c r="FW129" s="1380"/>
      <c r="FX129" s="1372"/>
      <c r="FY129" s="1372"/>
      <c r="FZ129" s="1375"/>
      <c r="GA129" s="1375"/>
      <c r="GB129" s="1375"/>
      <c r="GC129" s="1375"/>
      <c r="GD129" s="1375"/>
      <c r="GE129" s="1375"/>
      <c r="GF129" s="1375"/>
      <c r="GG129" s="1379"/>
      <c r="GH129" s="1380"/>
      <c r="GI129" s="1372"/>
      <c r="GJ129" s="1372"/>
      <c r="GK129" s="1375"/>
      <c r="GL129" s="1375"/>
      <c r="GM129" s="1375"/>
      <c r="GN129" s="1375"/>
      <c r="GO129" s="1375"/>
      <c r="GP129" s="1375"/>
      <c r="GQ129" s="1375"/>
      <c r="GR129" s="1379"/>
      <c r="GS129" s="1380"/>
      <c r="GT129" s="1372"/>
      <c r="GU129" s="1372"/>
      <c r="GV129" s="1375"/>
      <c r="GW129" s="1375"/>
      <c r="GX129" s="1375"/>
      <c r="GY129" s="1375"/>
      <c r="GZ129" s="1375"/>
      <c r="HA129" s="1375"/>
      <c r="HB129" s="1375"/>
      <c r="HC129" s="1379"/>
      <c r="HD129" s="1380"/>
      <c r="HE129" s="1372"/>
      <c r="HF129" s="1372"/>
      <c r="HG129" s="1375"/>
      <c r="HH129" s="1375"/>
      <c r="HI129" s="1375"/>
      <c r="HJ129" s="1375"/>
      <c r="HK129" s="1375"/>
      <c r="HL129" s="1375"/>
      <c r="HM129" s="1375"/>
      <c r="HN129" s="1379"/>
      <c r="HO129" s="1380"/>
      <c r="HP129" s="1372"/>
      <c r="HQ129" s="1372"/>
      <c r="HR129" s="1375"/>
      <c r="HS129" s="1375"/>
      <c r="HT129" s="1375"/>
      <c r="HU129" s="1375"/>
      <c r="HV129" s="1375"/>
      <c r="HW129" s="1375"/>
      <c r="HX129" s="1375"/>
      <c r="HY129" s="1379"/>
      <c r="HZ129" s="1380"/>
      <c r="IA129" s="1401"/>
      <c r="IB129" s="1401"/>
      <c r="IC129" s="1375"/>
      <c r="ID129" s="1375"/>
      <c r="IE129" s="1375"/>
      <c r="IF129" s="1375"/>
      <c r="IG129" s="1375"/>
      <c r="IH129" s="1375"/>
      <c r="II129" s="1375"/>
      <c r="IJ129" s="1379"/>
      <c r="IK129" s="1380"/>
      <c r="IL129" s="1401"/>
      <c r="IM129" s="1401"/>
      <c r="IN129" s="1375"/>
      <c r="IO129" s="1375"/>
      <c r="IP129" s="1375"/>
      <c r="IQ129" s="1375"/>
      <c r="IR129" s="1375"/>
      <c r="IS129" s="1375"/>
      <c r="IT129" s="1375"/>
      <c r="IU129" s="1379"/>
      <c r="IV129" s="1380"/>
      <c r="IW129" s="47"/>
      <c r="IX129" s="728"/>
      <c r="IY129" s="731"/>
      <c r="IZ129" s="22"/>
      <c r="JA129" s="22"/>
      <c r="JB129" s="22"/>
      <c r="JC129" s="22"/>
      <c r="JD129" s="22"/>
      <c r="JE129" s="22"/>
      <c r="JF129" s="22"/>
      <c r="JG129" s="22"/>
      <c r="JH129" s="21"/>
      <c r="JI129" s="22"/>
      <c r="JJ129" s="22"/>
      <c r="JK129" s="22"/>
      <c r="JL129" s="22"/>
      <c r="JM129" s="22"/>
      <c r="JN129" s="22"/>
      <c r="JO129" s="22"/>
      <c r="JP129" s="22"/>
      <c r="JQ129" s="22"/>
      <c r="JR129" s="22"/>
      <c r="JS129" s="22"/>
      <c r="JT129" s="22"/>
      <c r="JU129" s="22"/>
      <c r="JV129" s="22"/>
      <c r="JW129" s="22"/>
      <c r="JX129" s="22"/>
      <c r="JY129" s="22"/>
      <c r="JZ129" s="22"/>
      <c r="KA129" s="22"/>
      <c r="KB129" s="22"/>
      <c r="KC129" s="22"/>
      <c r="KD129" s="22"/>
      <c r="KE129" s="22"/>
      <c r="KF129" s="22"/>
      <c r="KG129" s="22"/>
      <c r="KH129" s="22"/>
      <c r="KI129" s="22"/>
      <c r="KJ129" s="22"/>
      <c r="KK129" s="22"/>
      <c r="KL129" s="22"/>
      <c r="KM129" s="22"/>
      <c r="KN129" s="22"/>
      <c r="KO129" s="22"/>
      <c r="KP129" s="22"/>
      <c r="KQ129" s="22"/>
      <c r="KR129" s="22"/>
      <c r="KS129" s="22"/>
      <c r="KT129" s="22"/>
      <c r="KU129" s="22"/>
      <c r="KV129" s="22"/>
      <c r="KW129" s="22"/>
      <c r="KX129" s="22"/>
      <c r="KY129" s="22"/>
      <c r="KZ129" s="22"/>
      <c r="LA129" s="22"/>
      <c r="LB129" s="22"/>
      <c r="LC129" s="22"/>
      <c r="LD129" s="22"/>
      <c r="LE129" s="22"/>
      <c r="LF129" s="22"/>
      <c r="LG129" s="22"/>
      <c r="LH129" s="22"/>
      <c r="LI129" s="22"/>
      <c r="LJ129" s="23"/>
    </row>
    <row r="130" spans="2:322" ht="3.65" customHeight="1">
      <c r="B130" s="21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3"/>
      <c r="AP130" s="450"/>
      <c r="AQ130" s="447"/>
      <c r="AR130" s="447"/>
      <c r="AS130" s="447"/>
      <c r="AT130" s="447"/>
      <c r="AU130" s="447"/>
      <c r="AV130" s="447"/>
      <c r="AW130" s="447"/>
      <c r="AX130" s="727"/>
      <c r="AY130" s="728"/>
      <c r="AZ130" s="47"/>
      <c r="BA130" s="1419"/>
      <c r="BB130" s="1420"/>
      <c r="BC130" s="1420"/>
      <c r="BD130" s="1425"/>
      <c r="BE130" s="1425"/>
      <c r="BF130" s="1426"/>
      <c r="BG130" s="970"/>
      <c r="BH130" s="971"/>
      <c r="BI130" s="971"/>
      <c r="BJ130" s="971"/>
      <c r="BK130" s="971"/>
      <c r="BL130" s="971"/>
      <c r="BM130" s="971"/>
      <c r="BN130" s="971"/>
      <c r="BO130" s="971"/>
      <c r="BP130" s="971"/>
      <c r="BQ130" s="972"/>
      <c r="BR130" s="970"/>
      <c r="BS130" s="971"/>
      <c r="BT130" s="971"/>
      <c r="BU130" s="971"/>
      <c r="BV130" s="971"/>
      <c r="BW130" s="971"/>
      <c r="BX130" s="971"/>
      <c r="BY130" s="971"/>
      <c r="BZ130" s="971"/>
      <c r="CA130" s="971"/>
      <c r="CB130" s="972"/>
      <c r="CC130" s="970"/>
      <c r="CD130" s="971"/>
      <c r="CE130" s="971"/>
      <c r="CF130" s="971"/>
      <c r="CG130" s="971"/>
      <c r="CH130" s="971"/>
      <c r="CI130" s="971"/>
      <c r="CJ130" s="971"/>
      <c r="CK130" s="971"/>
      <c r="CL130" s="971"/>
      <c r="CM130" s="972"/>
      <c r="CN130" s="970"/>
      <c r="CO130" s="971"/>
      <c r="CP130" s="971"/>
      <c r="CQ130" s="971"/>
      <c r="CR130" s="971"/>
      <c r="CS130" s="971"/>
      <c r="CT130" s="971"/>
      <c r="CU130" s="971"/>
      <c r="CV130" s="971"/>
      <c r="CW130" s="971"/>
      <c r="CX130" s="972"/>
      <c r="CY130" s="970"/>
      <c r="CZ130" s="971"/>
      <c r="DA130" s="971"/>
      <c r="DB130" s="971"/>
      <c r="DC130" s="971"/>
      <c r="DD130" s="971"/>
      <c r="DE130" s="971"/>
      <c r="DF130" s="971"/>
      <c r="DG130" s="971"/>
      <c r="DH130" s="971"/>
      <c r="DI130" s="972"/>
      <c r="DJ130" s="1204"/>
      <c r="DK130" s="1205"/>
      <c r="DL130" s="1205"/>
      <c r="DM130" s="1205"/>
      <c r="DN130" s="1205"/>
      <c r="DO130" s="1341"/>
      <c r="DP130" s="1341"/>
      <c r="DQ130" s="1341"/>
      <c r="DR130" s="1341"/>
      <c r="DS130" s="1341"/>
      <c r="DT130" s="1399"/>
      <c r="DU130" s="1383"/>
      <c r="DV130" s="1210"/>
      <c r="DW130" s="1210"/>
      <c r="DX130" s="1210"/>
      <c r="DY130" s="1210"/>
      <c r="DZ130" s="1210"/>
      <c r="EA130" s="1210"/>
      <c r="EB130" s="1210"/>
      <c r="EC130" s="1210"/>
      <c r="ED130" s="1210"/>
      <c r="EE130" s="1211"/>
      <c r="EF130" s="1373"/>
      <c r="EG130" s="1373"/>
      <c r="EH130" s="1376"/>
      <c r="EI130" s="1376"/>
      <c r="EJ130" s="1376"/>
      <c r="EK130" s="1376"/>
      <c r="EL130" s="1376"/>
      <c r="EM130" s="1376"/>
      <c r="EN130" s="1376"/>
      <c r="EO130" s="534"/>
      <c r="EP130" s="535"/>
      <c r="EQ130" s="1373"/>
      <c r="ER130" s="1373"/>
      <c r="ES130" s="1376"/>
      <c r="ET130" s="1376"/>
      <c r="EU130" s="1376"/>
      <c r="EV130" s="1376"/>
      <c r="EW130" s="1376"/>
      <c r="EX130" s="1376"/>
      <c r="EY130" s="1376"/>
      <c r="EZ130" s="534"/>
      <c r="FA130" s="535"/>
      <c r="FB130" s="1373"/>
      <c r="FC130" s="1373"/>
      <c r="FD130" s="1376"/>
      <c r="FE130" s="1376"/>
      <c r="FF130" s="1376"/>
      <c r="FG130" s="1376"/>
      <c r="FH130" s="1376"/>
      <c r="FI130" s="1376"/>
      <c r="FJ130" s="1376"/>
      <c r="FK130" s="534"/>
      <c r="FL130" s="535"/>
      <c r="FM130" s="1373"/>
      <c r="FN130" s="1373"/>
      <c r="FO130" s="1376"/>
      <c r="FP130" s="1376"/>
      <c r="FQ130" s="1376"/>
      <c r="FR130" s="1376"/>
      <c r="FS130" s="1376"/>
      <c r="FT130" s="1376"/>
      <c r="FU130" s="1376"/>
      <c r="FV130" s="534"/>
      <c r="FW130" s="535"/>
      <c r="FX130" s="1373"/>
      <c r="FY130" s="1373"/>
      <c r="FZ130" s="1376"/>
      <c r="GA130" s="1376"/>
      <c r="GB130" s="1376"/>
      <c r="GC130" s="1376"/>
      <c r="GD130" s="1376"/>
      <c r="GE130" s="1376"/>
      <c r="GF130" s="1376"/>
      <c r="GG130" s="534"/>
      <c r="GH130" s="535"/>
      <c r="GI130" s="1373"/>
      <c r="GJ130" s="1373"/>
      <c r="GK130" s="1376"/>
      <c r="GL130" s="1376"/>
      <c r="GM130" s="1376"/>
      <c r="GN130" s="1376"/>
      <c r="GO130" s="1376"/>
      <c r="GP130" s="1376"/>
      <c r="GQ130" s="1376"/>
      <c r="GR130" s="534"/>
      <c r="GS130" s="535"/>
      <c r="GT130" s="1373"/>
      <c r="GU130" s="1373"/>
      <c r="GV130" s="1376"/>
      <c r="GW130" s="1376"/>
      <c r="GX130" s="1376"/>
      <c r="GY130" s="1376"/>
      <c r="GZ130" s="1376"/>
      <c r="HA130" s="1376"/>
      <c r="HB130" s="1376"/>
      <c r="HC130" s="534"/>
      <c r="HD130" s="535"/>
      <c r="HE130" s="1373"/>
      <c r="HF130" s="1373"/>
      <c r="HG130" s="1376"/>
      <c r="HH130" s="1376"/>
      <c r="HI130" s="1376"/>
      <c r="HJ130" s="1376"/>
      <c r="HK130" s="1376"/>
      <c r="HL130" s="1376"/>
      <c r="HM130" s="1376"/>
      <c r="HN130" s="534"/>
      <c r="HO130" s="535"/>
      <c r="HP130" s="1373"/>
      <c r="HQ130" s="1373"/>
      <c r="HR130" s="1376"/>
      <c r="HS130" s="1376"/>
      <c r="HT130" s="1376"/>
      <c r="HU130" s="1376"/>
      <c r="HV130" s="1376"/>
      <c r="HW130" s="1376"/>
      <c r="HX130" s="1376"/>
      <c r="HY130" s="534"/>
      <c r="HZ130" s="535"/>
      <c r="IA130" s="1402"/>
      <c r="IB130" s="1402"/>
      <c r="IC130" s="1376"/>
      <c r="ID130" s="1376"/>
      <c r="IE130" s="1376"/>
      <c r="IF130" s="1376"/>
      <c r="IG130" s="1376"/>
      <c r="IH130" s="1376"/>
      <c r="II130" s="1376"/>
      <c r="IJ130" s="534"/>
      <c r="IK130" s="535"/>
      <c r="IL130" s="1402"/>
      <c r="IM130" s="1402"/>
      <c r="IN130" s="1376"/>
      <c r="IO130" s="1376"/>
      <c r="IP130" s="1376"/>
      <c r="IQ130" s="1376"/>
      <c r="IR130" s="1376"/>
      <c r="IS130" s="1376"/>
      <c r="IT130" s="1376"/>
      <c r="IU130" s="534"/>
      <c r="IV130" s="535"/>
      <c r="IW130" s="47"/>
      <c r="IX130" s="728"/>
      <c r="IY130" s="731"/>
      <c r="IZ130" s="22"/>
      <c r="JA130" s="22"/>
      <c r="JB130" s="22"/>
      <c r="JC130" s="22"/>
      <c r="JD130" s="22"/>
      <c r="JE130" s="22"/>
      <c r="JF130" s="22"/>
      <c r="JG130" s="22"/>
      <c r="JH130" s="21"/>
      <c r="JI130" s="22"/>
      <c r="JJ130" s="22"/>
      <c r="JK130" s="22"/>
      <c r="JL130" s="22"/>
      <c r="JM130" s="22"/>
      <c r="JN130" s="22"/>
      <c r="JO130" s="22"/>
      <c r="JP130" s="22"/>
      <c r="JQ130" s="22"/>
      <c r="JR130" s="22"/>
      <c r="JS130" s="22"/>
      <c r="JT130" s="22"/>
      <c r="JU130" s="22"/>
      <c r="JV130" s="22"/>
      <c r="JW130" s="22"/>
      <c r="JX130" s="22"/>
      <c r="JY130" s="22"/>
      <c r="JZ130" s="22"/>
      <c r="KA130" s="22"/>
      <c r="KB130" s="22"/>
      <c r="KC130" s="22"/>
      <c r="KD130" s="22"/>
      <c r="KE130" s="22"/>
      <c r="KF130" s="22"/>
      <c r="KG130" s="22"/>
      <c r="KH130" s="22"/>
      <c r="KI130" s="22"/>
      <c r="KJ130" s="22"/>
      <c r="KK130" s="22"/>
      <c r="KL130" s="22"/>
      <c r="KM130" s="22"/>
      <c r="KN130" s="22"/>
      <c r="KO130" s="22"/>
      <c r="KP130" s="22"/>
      <c r="KQ130" s="22"/>
      <c r="KR130" s="22"/>
      <c r="KS130" s="22"/>
      <c r="KT130" s="22"/>
      <c r="KU130" s="22"/>
      <c r="KV130" s="22"/>
      <c r="KW130" s="22"/>
      <c r="KX130" s="22"/>
      <c r="KY130" s="22"/>
      <c r="KZ130" s="22"/>
      <c r="LA130" s="22"/>
      <c r="LB130" s="22"/>
      <c r="LC130" s="22"/>
      <c r="LD130" s="22"/>
      <c r="LE130" s="22"/>
      <c r="LF130" s="22"/>
      <c r="LG130" s="22"/>
      <c r="LH130" s="22"/>
      <c r="LI130" s="22"/>
      <c r="LJ130" s="23"/>
    </row>
    <row r="131" spans="2:322" ht="3.65" customHeight="1">
      <c r="B131" s="21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3"/>
      <c r="AP131" s="448" t="str">
        <f>MID(BG131,1,1)</f>
        <v/>
      </c>
      <c r="AQ131" s="447"/>
      <c r="AR131" s="444"/>
      <c r="AS131" s="448" t="str">
        <f>IFERROR(_xlfn.IFS(BR131="Mini Breaker","MB",BR131="GoPact","GP",BR131="EZC 100","EZ1",BR131="EZC 250","EZ2",BR131="CVS/NSX 250","CV2",BR131="CVS/NSX/EZC 630","CV6",BR131="NS 1600","NS1",BR131="NW/MTZ 4000","NW4",BR131="Conmutador PEQ.","CP",BR131="Conmutador MED.","CM",BR131="Conmutador GRA.","CG",BR131="Contactores","CK"),"")</f>
        <v/>
      </c>
      <c r="AT131" s="444"/>
      <c r="AU131" s="447"/>
      <c r="AV131" s="448" t="str">
        <f>IFERROR(_xlfn.IFS(CC131="Horizontal","H",CC131="Horizontal COMPUESTA","HC",CC131="Vertical","V",CC131="Vertical Compacta","VC",CC131="Vertical Extendida","VE"),"")</f>
        <v/>
      </c>
      <c r="AW131" s="447"/>
      <c r="AX131" s="727"/>
      <c r="AY131" s="728"/>
      <c r="AZ131" s="47"/>
      <c r="BA131" s="1403" t="s">
        <v>992</v>
      </c>
      <c r="BB131" s="1404"/>
      <c r="BC131" s="1404"/>
      <c r="BD131" s="1409">
        <v>15</v>
      </c>
      <c r="BE131" s="1409"/>
      <c r="BF131" s="1410"/>
      <c r="BG131" s="955"/>
      <c r="BH131" s="939"/>
      <c r="BI131" s="939"/>
      <c r="BJ131" s="939"/>
      <c r="BK131" s="939"/>
      <c r="BL131" s="939"/>
      <c r="BM131" s="939"/>
      <c r="BN131" s="939"/>
      <c r="BO131" s="939"/>
      <c r="BP131" s="939"/>
      <c r="BQ131" s="940"/>
      <c r="BR131" s="955"/>
      <c r="BS131" s="939"/>
      <c r="BT131" s="939"/>
      <c r="BU131" s="939"/>
      <c r="BV131" s="939"/>
      <c r="BW131" s="939"/>
      <c r="BX131" s="939"/>
      <c r="BY131" s="939"/>
      <c r="BZ131" s="939"/>
      <c r="CA131" s="939"/>
      <c r="CB131" s="940"/>
      <c r="CC131" s="955"/>
      <c r="CD131" s="939"/>
      <c r="CE131" s="939"/>
      <c r="CF131" s="939"/>
      <c r="CG131" s="939"/>
      <c r="CH131" s="939"/>
      <c r="CI131" s="939"/>
      <c r="CJ131" s="939"/>
      <c r="CK131" s="939"/>
      <c r="CL131" s="939"/>
      <c r="CM131" s="940"/>
      <c r="CN131" s="955"/>
      <c r="CO131" s="939"/>
      <c r="CP131" s="939"/>
      <c r="CQ131" s="939"/>
      <c r="CR131" s="939"/>
      <c r="CS131" s="939"/>
      <c r="CT131" s="939"/>
      <c r="CU131" s="939"/>
      <c r="CV131" s="939"/>
      <c r="CW131" s="939"/>
      <c r="CX131" s="940"/>
      <c r="CY131" s="955"/>
      <c r="CZ131" s="939"/>
      <c r="DA131" s="939"/>
      <c r="DB131" s="939"/>
      <c r="DC131" s="939"/>
      <c r="DD131" s="939"/>
      <c r="DE131" s="939"/>
      <c r="DF131" s="939"/>
      <c r="DG131" s="939"/>
      <c r="DH131" s="939"/>
      <c r="DI131" s="940"/>
      <c r="DJ131" s="1188" t="s">
        <v>1010</v>
      </c>
      <c r="DK131" s="1189"/>
      <c r="DL131" s="1189"/>
      <c r="DM131" s="1189"/>
      <c r="DN131" s="1189"/>
      <c r="DO131" s="1070">
        <v>1</v>
      </c>
      <c r="DP131" s="1070"/>
      <c r="DQ131" s="1070"/>
      <c r="DR131" s="1070"/>
      <c r="DS131" s="1070"/>
      <c r="DT131" s="1071"/>
      <c r="DU131" s="1358" t="s">
        <v>162</v>
      </c>
      <c r="DV131" s="1167"/>
      <c r="DW131" s="1167"/>
      <c r="DX131" s="1167"/>
      <c r="DY131" s="1167"/>
      <c r="DZ131" s="1167"/>
      <c r="EA131" s="1167"/>
      <c r="EB131" s="1167"/>
      <c r="EC131" s="1167"/>
      <c r="ED131" s="1167"/>
      <c r="EE131" s="1168"/>
      <c r="EF131" s="1361"/>
      <c r="EG131" s="1361"/>
      <c r="EH131" s="1364" t="s">
        <v>162</v>
      </c>
      <c r="EI131" s="1364"/>
      <c r="EJ131" s="1364"/>
      <c r="EK131" s="1364"/>
      <c r="EL131" s="1364"/>
      <c r="EM131" s="1364"/>
      <c r="EN131" s="1364"/>
      <c r="EO131" s="1367" t="b">
        <v>0</v>
      </c>
      <c r="EP131" s="1368"/>
      <c r="EQ131" s="1361"/>
      <c r="ER131" s="1361"/>
      <c r="ES131" s="1364" t="s">
        <v>162</v>
      </c>
      <c r="ET131" s="1364"/>
      <c r="EU131" s="1364"/>
      <c r="EV131" s="1364"/>
      <c r="EW131" s="1364"/>
      <c r="EX131" s="1364"/>
      <c r="EY131" s="1364"/>
      <c r="EZ131" s="1367" t="b">
        <v>0</v>
      </c>
      <c r="FA131" s="1368"/>
      <c r="FB131" s="1361"/>
      <c r="FC131" s="1361"/>
      <c r="FD131" s="1364" t="s">
        <v>162</v>
      </c>
      <c r="FE131" s="1364"/>
      <c r="FF131" s="1364"/>
      <c r="FG131" s="1364"/>
      <c r="FH131" s="1364"/>
      <c r="FI131" s="1364"/>
      <c r="FJ131" s="1364"/>
      <c r="FK131" s="1367" t="b">
        <v>0</v>
      </c>
      <c r="FL131" s="1368"/>
      <c r="FM131" s="1361"/>
      <c r="FN131" s="1361"/>
      <c r="FO131" s="1364" t="str">
        <f>IFERROR(VLOOKUP(AP133,BD!$AD$6:$AY$62,19,FALSE),"-")</f>
        <v>-</v>
      </c>
      <c r="FP131" s="1364"/>
      <c r="FQ131" s="1364"/>
      <c r="FR131" s="1364"/>
      <c r="FS131" s="1364"/>
      <c r="FT131" s="1364"/>
      <c r="FU131" s="1364"/>
      <c r="FV131" s="1367" t="b">
        <v>0</v>
      </c>
      <c r="FW131" s="1368"/>
      <c r="FX131" s="1361"/>
      <c r="FY131" s="1361"/>
      <c r="FZ131" s="1364" t="str">
        <f>IFERROR(VLOOKUP(AP133,BD!$AD$6:$AY$62,20,FALSE),"-")</f>
        <v>-</v>
      </c>
      <c r="GA131" s="1364"/>
      <c r="GB131" s="1364"/>
      <c r="GC131" s="1364"/>
      <c r="GD131" s="1364"/>
      <c r="GE131" s="1364"/>
      <c r="GF131" s="1364"/>
      <c r="GG131" s="1367" t="b">
        <v>0</v>
      </c>
      <c r="GH131" s="1368"/>
      <c r="GI131" s="1361"/>
      <c r="GJ131" s="1361"/>
      <c r="GK131" s="1364" t="s">
        <v>162</v>
      </c>
      <c r="GL131" s="1364"/>
      <c r="GM131" s="1364"/>
      <c r="GN131" s="1364"/>
      <c r="GO131" s="1364"/>
      <c r="GP131" s="1364"/>
      <c r="GQ131" s="1364"/>
      <c r="GR131" s="1367" t="b">
        <v>0</v>
      </c>
      <c r="GS131" s="1368"/>
      <c r="GT131" s="1361"/>
      <c r="GU131" s="1361"/>
      <c r="GV131" s="1364" t="s">
        <v>162</v>
      </c>
      <c r="GW131" s="1364"/>
      <c r="GX131" s="1364"/>
      <c r="GY131" s="1364"/>
      <c r="GZ131" s="1364"/>
      <c r="HA131" s="1364"/>
      <c r="HB131" s="1364"/>
      <c r="HC131" s="1367" t="b">
        <v>0</v>
      </c>
      <c r="HD131" s="1368"/>
      <c r="HE131" s="1361"/>
      <c r="HF131" s="1361"/>
      <c r="HG131" s="1364" t="s">
        <v>162</v>
      </c>
      <c r="HH131" s="1364"/>
      <c r="HI131" s="1364"/>
      <c r="HJ131" s="1364"/>
      <c r="HK131" s="1364"/>
      <c r="HL131" s="1364"/>
      <c r="HM131" s="1364"/>
      <c r="HN131" s="1367" t="b">
        <v>0</v>
      </c>
      <c r="HO131" s="1368"/>
      <c r="HP131" s="1361"/>
      <c r="HQ131" s="1361"/>
      <c r="HR131" s="1364" t="str">
        <f>IF(BG131="Abatible",_xlfn.IFS($AP$43="W2","023050",$AP$43="W3","023051",$AP$43="W4","023052",$AP$43="W5","023053"),"-")</f>
        <v>-</v>
      </c>
      <c r="HS131" s="1364"/>
      <c r="HT131" s="1364"/>
      <c r="HU131" s="1364"/>
      <c r="HV131" s="1364"/>
      <c r="HW131" s="1364"/>
      <c r="HX131" s="1364"/>
      <c r="HY131" s="1367"/>
      <c r="HZ131" s="1368"/>
      <c r="IA131" s="1427" t="b">
        <v>0</v>
      </c>
      <c r="IB131" s="1427"/>
      <c r="IC131" s="1364" t="s">
        <v>162</v>
      </c>
      <c r="ID131" s="1364"/>
      <c r="IE131" s="1364"/>
      <c r="IF131" s="1364"/>
      <c r="IG131" s="1364"/>
      <c r="IH131" s="1364"/>
      <c r="II131" s="1364"/>
      <c r="IJ131" s="1367" t="b">
        <v>0</v>
      </c>
      <c r="IK131" s="1368"/>
      <c r="IL131" s="1427" t="b">
        <v>0</v>
      </c>
      <c r="IM131" s="1427"/>
      <c r="IN131" s="1364" t="str">
        <f>IF(IL131=TRUE,"089879","-")</f>
        <v>-</v>
      </c>
      <c r="IO131" s="1364"/>
      <c r="IP131" s="1364"/>
      <c r="IQ131" s="1364"/>
      <c r="IR131" s="1364"/>
      <c r="IS131" s="1364"/>
      <c r="IT131" s="1364"/>
      <c r="IU131" s="1367" t="b">
        <v>0</v>
      </c>
      <c r="IV131" s="1368"/>
      <c r="IW131" s="47"/>
      <c r="IX131" s="728"/>
      <c r="IY131" s="731"/>
      <c r="IZ131" s="22"/>
      <c r="JA131" s="22"/>
      <c r="JB131" s="22"/>
      <c r="JC131" s="22"/>
      <c r="JD131" s="22"/>
      <c r="JE131" s="22"/>
      <c r="JF131" s="22"/>
      <c r="JG131" s="22"/>
      <c r="JH131" s="21"/>
      <c r="JI131" s="22"/>
      <c r="JJ131" s="22"/>
      <c r="JK131" s="22"/>
      <c r="JL131" s="22"/>
      <c r="JM131" s="22"/>
      <c r="JN131" s="22"/>
      <c r="JO131" s="22"/>
      <c r="JP131" s="22"/>
      <c r="JQ131" s="22"/>
      <c r="JR131" s="22"/>
      <c r="JS131" s="22"/>
      <c r="JT131" s="22"/>
      <c r="JU131" s="22"/>
      <c r="JV131" s="22"/>
      <c r="JW131" s="22"/>
      <c r="JX131" s="22"/>
      <c r="JY131" s="22"/>
      <c r="JZ131" s="22"/>
      <c r="KA131" s="22"/>
      <c r="KB131" s="22"/>
      <c r="KC131" s="22"/>
      <c r="KD131" s="22"/>
      <c r="KE131" s="22"/>
      <c r="KF131" s="22"/>
      <c r="KG131" s="22"/>
      <c r="KH131" s="22"/>
      <c r="KI131" s="22"/>
      <c r="KJ131" s="22"/>
      <c r="KK131" s="22"/>
      <c r="KL131" s="22"/>
      <c r="KM131" s="22"/>
      <c r="KN131" s="22"/>
      <c r="KO131" s="22"/>
      <c r="KP131" s="22"/>
      <c r="KQ131" s="22"/>
      <c r="KR131" s="22"/>
      <c r="KS131" s="22"/>
      <c r="KT131" s="22"/>
      <c r="KU131" s="22"/>
      <c r="KV131" s="22"/>
      <c r="KW131" s="22"/>
      <c r="KX131" s="22"/>
      <c r="KY131" s="22"/>
      <c r="KZ131" s="22"/>
      <c r="LA131" s="22"/>
      <c r="LB131" s="22"/>
      <c r="LC131" s="22"/>
      <c r="LD131" s="22"/>
      <c r="LE131" s="22"/>
      <c r="LF131" s="22"/>
      <c r="LG131" s="22"/>
      <c r="LH131" s="22"/>
      <c r="LI131" s="22"/>
      <c r="LJ131" s="23"/>
    </row>
    <row r="132" spans="2:322" ht="3.65" customHeight="1">
      <c r="B132" s="21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3"/>
      <c r="AP132" s="448" t="str">
        <f>MID(CN131,1,1)</f>
        <v/>
      </c>
      <c r="AQ132" s="447"/>
      <c r="AR132" s="447"/>
      <c r="AS132" s="448" t="str">
        <f>IFERROR(MID(CY131,1,1),"")</f>
        <v/>
      </c>
      <c r="AT132" s="447"/>
      <c r="AU132" s="447"/>
      <c r="AV132" s="448" t="str" cm="1">
        <f t="array" ref="AV132">IF(BR131="NW/MTZ 4000",_xlfn.IFS(AP115="10 - 65","D2",AP115="10 - 85","D1"),"")</f>
        <v/>
      </c>
      <c r="AW132" s="447"/>
      <c r="AX132" s="727"/>
      <c r="AY132" s="728"/>
      <c r="AZ132" s="47"/>
      <c r="BA132" s="1405"/>
      <c r="BB132" s="1406"/>
      <c r="BC132" s="1406"/>
      <c r="BD132" s="1411"/>
      <c r="BE132" s="1411"/>
      <c r="BF132" s="1412"/>
      <c r="BG132" s="956"/>
      <c r="BH132" s="941"/>
      <c r="BI132" s="941"/>
      <c r="BJ132" s="941"/>
      <c r="BK132" s="941"/>
      <c r="BL132" s="941"/>
      <c r="BM132" s="941"/>
      <c r="BN132" s="941"/>
      <c r="BO132" s="941"/>
      <c r="BP132" s="941"/>
      <c r="BQ132" s="942"/>
      <c r="BR132" s="956"/>
      <c r="BS132" s="941"/>
      <c r="BT132" s="941"/>
      <c r="BU132" s="941"/>
      <c r="BV132" s="941"/>
      <c r="BW132" s="941"/>
      <c r="BX132" s="941"/>
      <c r="BY132" s="941"/>
      <c r="BZ132" s="941"/>
      <c r="CA132" s="941"/>
      <c r="CB132" s="942"/>
      <c r="CC132" s="956"/>
      <c r="CD132" s="941"/>
      <c r="CE132" s="941"/>
      <c r="CF132" s="941"/>
      <c r="CG132" s="941"/>
      <c r="CH132" s="941"/>
      <c r="CI132" s="941"/>
      <c r="CJ132" s="941"/>
      <c r="CK132" s="941"/>
      <c r="CL132" s="941"/>
      <c r="CM132" s="942"/>
      <c r="CN132" s="956"/>
      <c r="CO132" s="941"/>
      <c r="CP132" s="941"/>
      <c r="CQ132" s="941"/>
      <c r="CR132" s="941"/>
      <c r="CS132" s="941"/>
      <c r="CT132" s="941"/>
      <c r="CU132" s="941"/>
      <c r="CV132" s="941"/>
      <c r="CW132" s="941"/>
      <c r="CX132" s="942"/>
      <c r="CY132" s="956"/>
      <c r="CZ132" s="941"/>
      <c r="DA132" s="941"/>
      <c r="DB132" s="941"/>
      <c r="DC132" s="941"/>
      <c r="DD132" s="941"/>
      <c r="DE132" s="941"/>
      <c r="DF132" s="941"/>
      <c r="DG132" s="941"/>
      <c r="DH132" s="941"/>
      <c r="DI132" s="942"/>
      <c r="DJ132" s="1190"/>
      <c r="DK132" s="1191"/>
      <c r="DL132" s="1191"/>
      <c r="DM132" s="1191"/>
      <c r="DN132" s="1191"/>
      <c r="DO132" s="1072"/>
      <c r="DP132" s="1072"/>
      <c r="DQ132" s="1072"/>
      <c r="DR132" s="1072"/>
      <c r="DS132" s="1072"/>
      <c r="DT132" s="1073"/>
      <c r="DU132" s="1359"/>
      <c r="DV132" s="1169"/>
      <c r="DW132" s="1169"/>
      <c r="DX132" s="1169"/>
      <c r="DY132" s="1169"/>
      <c r="DZ132" s="1169"/>
      <c r="EA132" s="1169"/>
      <c r="EB132" s="1169"/>
      <c r="EC132" s="1169"/>
      <c r="ED132" s="1169"/>
      <c r="EE132" s="1170"/>
      <c r="EF132" s="1362"/>
      <c r="EG132" s="1362"/>
      <c r="EH132" s="1365"/>
      <c r="EI132" s="1365"/>
      <c r="EJ132" s="1365"/>
      <c r="EK132" s="1365"/>
      <c r="EL132" s="1365"/>
      <c r="EM132" s="1365"/>
      <c r="EN132" s="1365"/>
      <c r="EO132" s="1369"/>
      <c r="EP132" s="1370"/>
      <c r="EQ132" s="1362"/>
      <c r="ER132" s="1362"/>
      <c r="ES132" s="1365"/>
      <c r="ET132" s="1365"/>
      <c r="EU132" s="1365"/>
      <c r="EV132" s="1365"/>
      <c r="EW132" s="1365"/>
      <c r="EX132" s="1365"/>
      <c r="EY132" s="1365"/>
      <c r="EZ132" s="1369"/>
      <c r="FA132" s="1370"/>
      <c r="FB132" s="1362"/>
      <c r="FC132" s="1362"/>
      <c r="FD132" s="1365"/>
      <c r="FE132" s="1365"/>
      <c r="FF132" s="1365"/>
      <c r="FG132" s="1365"/>
      <c r="FH132" s="1365"/>
      <c r="FI132" s="1365"/>
      <c r="FJ132" s="1365"/>
      <c r="FK132" s="1369"/>
      <c r="FL132" s="1370"/>
      <c r="FM132" s="1362"/>
      <c r="FN132" s="1362"/>
      <c r="FO132" s="1365"/>
      <c r="FP132" s="1365"/>
      <c r="FQ132" s="1365"/>
      <c r="FR132" s="1365"/>
      <c r="FS132" s="1365"/>
      <c r="FT132" s="1365"/>
      <c r="FU132" s="1365"/>
      <c r="FV132" s="1369"/>
      <c r="FW132" s="1370"/>
      <c r="FX132" s="1362"/>
      <c r="FY132" s="1362"/>
      <c r="FZ132" s="1365"/>
      <c r="GA132" s="1365"/>
      <c r="GB132" s="1365"/>
      <c r="GC132" s="1365"/>
      <c r="GD132" s="1365"/>
      <c r="GE132" s="1365"/>
      <c r="GF132" s="1365"/>
      <c r="GG132" s="1369"/>
      <c r="GH132" s="1370"/>
      <c r="GI132" s="1362"/>
      <c r="GJ132" s="1362"/>
      <c r="GK132" s="1365"/>
      <c r="GL132" s="1365"/>
      <c r="GM132" s="1365"/>
      <c r="GN132" s="1365"/>
      <c r="GO132" s="1365"/>
      <c r="GP132" s="1365"/>
      <c r="GQ132" s="1365"/>
      <c r="GR132" s="1369"/>
      <c r="GS132" s="1370"/>
      <c r="GT132" s="1362"/>
      <c r="GU132" s="1362"/>
      <c r="GV132" s="1365"/>
      <c r="GW132" s="1365"/>
      <c r="GX132" s="1365"/>
      <c r="GY132" s="1365"/>
      <c r="GZ132" s="1365"/>
      <c r="HA132" s="1365"/>
      <c r="HB132" s="1365"/>
      <c r="HC132" s="1369"/>
      <c r="HD132" s="1370"/>
      <c r="HE132" s="1362"/>
      <c r="HF132" s="1362"/>
      <c r="HG132" s="1365"/>
      <c r="HH132" s="1365"/>
      <c r="HI132" s="1365"/>
      <c r="HJ132" s="1365"/>
      <c r="HK132" s="1365"/>
      <c r="HL132" s="1365"/>
      <c r="HM132" s="1365"/>
      <c r="HN132" s="1369"/>
      <c r="HO132" s="1370"/>
      <c r="HP132" s="1362"/>
      <c r="HQ132" s="1362"/>
      <c r="HR132" s="1365"/>
      <c r="HS132" s="1365"/>
      <c r="HT132" s="1365"/>
      <c r="HU132" s="1365"/>
      <c r="HV132" s="1365"/>
      <c r="HW132" s="1365"/>
      <c r="HX132" s="1365"/>
      <c r="HY132" s="1369"/>
      <c r="HZ132" s="1370"/>
      <c r="IA132" s="1428"/>
      <c r="IB132" s="1428"/>
      <c r="IC132" s="1365"/>
      <c r="ID132" s="1365"/>
      <c r="IE132" s="1365"/>
      <c r="IF132" s="1365"/>
      <c r="IG132" s="1365"/>
      <c r="IH132" s="1365"/>
      <c r="II132" s="1365"/>
      <c r="IJ132" s="1369"/>
      <c r="IK132" s="1370"/>
      <c r="IL132" s="1428"/>
      <c r="IM132" s="1428"/>
      <c r="IN132" s="1365"/>
      <c r="IO132" s="1365"/>
      <c r="IP132" s="1365"/>
      <c r="IQ132" s="1365"/>
      <c r="IR132" s="1365"/>
      <c r="IS132" s="1365"/>
      <c r="IT132" s="1365"/>
      <c r="IU132" s="1369"/>
      <c r="IV132" s="1370"/>
      <c r="IW132" s="47"/>
      <c r="IX132" s="728"/>
      <c r="IY132" s="731"/>
      <c r="IZ132" s="22"/>
      <c r="JA132" s="22"/>
      <c r="JB132" s="22"/>
      <c r="JC132" s="22"/>
      <c r="JD132" s="22"/>
      <c r="JE132" s="22"/>
      <c r="JF132" s="22"/>
      <c r="JG132" s="22"/>
      <c r="JH132" s="21"/>
      <c r="JI132" s="22"/>
      <c r="JJ132" s="22"/>
      <c r="JK132" s="22"/>
      <c r="JL132" s="22"/>
      <c r="JM132" s="22"/>
      <c r="JN132" s="22"/>
      <c r="JO132" s="22"/>
      <c r="JP132" s="22"/>
      <c r="JQ132" s="22"/>
      <c r="JR132" s="22"/>
      <c r="JS132" s="22"/>
      <c r="JT132" s="22"/>
      <c r="JU132" s="22"/>
      <c r="JV132" s="22"/>
      <c r="JW132" s="22"/>
      <c r="JX132" s="22"/>
      <c r="JY132" s="22"/>
      <c r="JZ132" s="22"/>
      <c r="KA132" s="22"/>
      <c r="KB132" s="22"/>
      <c r="KC132" s="22"/>
      <c r="KD132" s="22"/>
      <c r="KE132" s="22"/>
      <c r="KF132" s="22"/>
      <c r="KG132" s="22"/>
      <c r="KH132" s="22"/>
      <c r="KI132" s="22"/>
      <c r="KJ132" s="22"/>
      <c r="KK132" s="22"/>
      <c r="KL132" s="22"/>
      <c r="KM132" s="22"/>
      <c r="KN132" s="22"/>
      <c r="KO132" s="22"/>
      <c r="KP132" s="22"/>
      <c r="KQ132" s="22"/>
      <c r="KR132" s="22"/>
      <c r="KS132" s="22"/>
      <c r="KT132" s="22"/>
      <c r="KU132" s="22"/>
      <c r="KV132" s="22"/>
      <c r="KW132" s="22"/>
      <c r="KX132" s="22"/>
      <c r="KY132" s="22"/>
      <c r="KZ132" s="22"/>
      <c r="LA132" s="22"/>
      <c r="LB132" s="22"/>
      <c r="LC132" s="22"/>
      <c r="LD132" s="22"/>
      <c r="LE132" s="22"/>
      <c r="LF132" s="22"/>
      <c r="LG132" s="22"/>
      <c r="LH132" s="22"/>
      <c r="LI132" s="22"/>
      <c r="LJ132" s="23"/>
    </row>
    <row r="133" spans="2:322" ht="3.65" customHeight="1">
      <c r="B133" s="21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3"/>
      <c r="AP133" s="448" t="str">
        <f>AP131&amp;AS131&amp;AV131&amp;AP132&amp;AS132&amp;$AP$43&amp;DU131&amp;AV132</f>
        <v>W3-</v>
      </c>
      <c r="AQ133" s="444"/>
      <c r="AR133" s="447"/>
      <c r="AS133" s="448" t="str">
        <f>IF(BR131="NW/MTZ 4000","NW","")</f>
        <v/>
      </c>
      <c r="AT133" s="447"/>
      <c r="AU133" s="447"/>
      <c r="AV133" s="448">
        <f>IFERROR(IF(AS133="NW",0,VLOOKUP(AP133,BD!$AD$6:$AY$62,21,FALSE)),0)</f>
        <v>0</v>
      </c>
      <c r="AW133" s="447"/>
      <c r="AX133" s="727"/>
      <c r="AY133" s="728"/>
      <c r="AZ133" s="47"/>
      <c r="BA133" s="1405"/>
      <c r="BB133" s="1406"/>
      <c r="BC133" s="1406"/>
      <c r="BD133" s="1411"/>
      <c r="BE133" s="1411"/>
      <c r="BF133" s="1412"/>
      <c r="BG133" s="956"/>
      <c r="BH133" s="941"/>
      <c r="BI133" s="941"/>
      <c r="BJ133" s="941"/>
      <c r="BK133" s="941"/>
      <c r="BL133" s="941"/>
      <c r="BM133" s="941"/>
      <c r="BN133" s="941"/>
      <c r="BO133" s="941"/>
      <c r="BP133" s="941"/>
      <c r="BQ133" s="942"/>
      <c r="BR133" s="956"/>
      <c r="BS133" s="941"/>
      <c r="BT133" s="941"/>
      <c r="BU133" s="941"/>
      <c r="BV133" s="941"/>
      <c r="BW133" s="941"/>
      <c r="BX133" s="941"/>
      <c r="BY133" s="941"/>
      <c r="BZ133" s="941"/>
      <c r="CA133" s="941"/>
      <c r="CB133" s="942"/>
      <c r="CC133" s="956"/>
      <c r="CD133" s="941"/>
      <c r="CE133" s="941"/>
      <c r="CF133" s="941"/>
      <c r="CG133" s="941"/>
      <c r="CH133" s="941"/>
      <c r="CI133" s="941"/>
      <c r="CJ133" s="941"/>
      <c r="CK133" s="941"/>
      <c r="CL133" s="941"/>
      <c r="CM133" s="942"/>
      <c r="CN133" s="956"/>
      <c r="CO133" s="941"/>
      <c r="CP133" s="941"/>
      <c r="CQ133" s="941"/>
      <c r="CR133" s="941"/>
      <c r="CS133" s="941"/>
      <c r="CT133" s="941"/>
      <c r="CU133" s="941"/>
      <c r="CV133" s="941"/>
      <c r="CW133" s="941"/>
      <c r="CX133" s="942"/>
      <c r="CY133" s="956"/>
      <c r="CZ133" s="941"/>
      <c r="DA133" s="941"/>
      <c r="DB133" s="941"/>
      <c r="DC133" s="941"/>
      <c r="DD133" s="941"/>
      <c r="DE133" s="941"/>
      <c r="DF133" s="941"/>
      <c r="DG133" s="941"/>
      <c r="DH133" s="941"/>
      <c r="DI133" s="942"/>
      <c r="DJ133" s="1190"/>
      <c r="DK133" s="1191"/>
      <c r="DL133" s="1191"/>
      <c r="DM133" s="1191"/>
      <c r="DN133" s="1191"/>
      <c r="DO133" s="1072"/>
      <c r="DP133" s="1072"/>
      <c r="DQ133" s="1072"/>
      <c r="DR133" s="1072"/>
      <c r="DS133" s="1072"/>
      <c r="DT133" s="1073"/>
      <c r="DU133" s="1359"/>
      <c r="DV133" s="1169"/>
      <c r="DW133" s="1169"/>
      <c r="DX133" s="1169"/>
      <c r="DY133" s="1169"/>
      <c r="DZ133" s="1169"/>
      <c r="EA133" s="1169"/>
      <c r="EB133" s="1169"/>
      <c r="EC133" s="1169"/>
      <c r="ED133" s="1169"/>
      <c r="EE133" s="1170"/>
      <c r="EF133" s="1362"/>
      <c r="EG133" s="1362"/>
      <c r="EH133" s="1365"/>
      <c r="EI133" s="1365"/>
      <c r="EJ133" s="1365"/>
      <c r="EK133" s="1365"/>
      <c r="EL133" s="1365"/>
      <c r="EM133" s="1365"/>
      <c r="EN133" s="1365"/>
      <c r="EO133" s="1369" t="b">
        <v>0</v>
      </c>
      <c r="EP133" s="1370"/>
      <c r="EQ133" s="1362"/>
      <c r="ER133" s="1362"/>
      <c r="ES133" s="1365"/>
      <c r="ET133" s="1365"/>
      <c r="EU133" s="1365"/>
      <c r="EV133" s="1365"/>
      <c r="EW133" s="1365"/>
      <c r="EX133" s="1365"/>
      <c r="EY133" s="1365"/>
      <c r="EZ133" s="1369" t="b">
        <v>0</v>
      </c>
      <c r="FA133" s="1370"/>
      <c r="FB133" s="1362"/>
      <c r="FC133" s="1362"/>
      <c r="FD133" s="1365"/>
      <c r="FE133" s="1365"/>
      <c r="FF133" s="1365"/>
      <c r="FG133" s="1365"/>
      <c r="FH133" s="1365"/>
      <c r="FI133" s="1365"/>
      <c r="FJ133" s="1365"/>
      <c r="FK133" s="1369" t="b">
        <v>0</v>
      </c>
      <c r="FL133" s="1370"/>
      <c r="FM133" s="1362"/>
      <c r="FN133" s="1362"/>
      <c r="FO133" s="1365"/>
      <c r="FP133" s="1365"/>
      <c r="FQ133" s="1365"/>
      <c r="FR133" s="1365"/>
      <c r="FS133" s="1365"/>
      <c r="FT133" s="1365"/>
      <c r="FU133" s="1365"/>
      <c r="FV133" s="1369" t="b">
        <v>0</v>
      </c>
      <c r="FW133" s="1370"/>
      <c r="FX133" s="1362"/>
      <c r="FY133" s="1362"/>
      <c r="FZ133" s="1365"/>
      <c r="GA133" s="1365"/>
      <c r="GB133" s="1365"/>
      <c r="GC133" s="1365"/>
      <c r="GD133" s="1365"/>
      <c r="GE133" s="1365"/>
      <c r="GF133" s="1365"/>
      <c r="GG133" s="1369" t="b">
        <v>0</v>
      </c>
      <c r="GH133" s="1370"/>
      <c r="GI133" s="1362"/>
      <c r="GJ133" s="1362"/>
      <c r="GK133" s="1365"/>
      <c r="GL133" s="1365"/>
      <c r="GM133" s="1365"/>
      <c r="GN133" s="1365"/>
      <c r="GO133" s="1365"/>
      <c r="GP133" s="1365"/>
      <c r="GQ133" s="1365"/>
      <c r="GR133" s="1369" t="b">
        <v>0</v>
      </c>
      <c r="GS133" s="1370"/>
      <c r="GT133" s="1362"/>
      <c r="GU133" s="1362"/>
      <c r="GV133" s="1365"/>
      <c r="GW133" s="1365"/>
      <c r="GX133" s="1365"/>
      <c r="GY133" s="1365"/>
      <c r="GZ133" s="1365"/>
      <c r="HA133" s="1365"/>
      <c r="HB133" s="1365"/>
      <c r="HC133" s="1369" t="b">
        <v>0</v>
      </c>
      <c r="HD133" s="1370"/>
      <c r="HE133" s="1362"/>
      <c r="HF133" s="1362"/>
      <c r="HG133" s="1365"/>
      <c r="HH133" s="1365"/>
      <c r="HI133" s="1365"/>
      <c r="HJ133" s="1365"/>
      <c r="HK133" s="1365"/>
      <c r="HL133" s="1365"/>
      <c r="HM133" s="1365"/>
      <c r="HN133" s="1369" t="b">
        <v>0</v>
      </c>
      <c r="HO133" s="1370"/>
      <c r="HP133" s="1362"/>
      <c r="HQ133" s="1362"/>
      <c r="HR133" s="1365"/>
      <c r="HS133" s="1365"/>
      <c r="HT133" s="1365"/>
      <c r="HU133" s="1365"/>
      <c r="HV133" s="1365"/>
      <c r="HW133" s="1365"/>
      <c r="HX133" s="1365"/>
      <c r="HY133" s="1369"/>
      <c r="HZ133" s="1370"/>
      <c r="IA133" s="1428"/>
      <c r="IB133" s="1428"/>
      <c r="IC133" s="1365"/>
      <c r="ID133" s="1365"/>
      <c r="IE133" s="1365"/>
      <c r="IF133" s="1365"/>
      <c r="IG133" s="1365"/>
      <c r="IH133" s="1365"/>
      <c r="II133" s="1365"/>
      <c r="IJ133" s="1369" t="b">
        <v>0</v>
      </c>
      <c r="IK133" s="1370"/>
      <c r="IL133" s="1428"/>
      <c r="IM133" s="1428"/>
      <c r="IN133" s="1365"/>
      <c r="IO133" s="1365"/>
      <c r="IP133" s="1365"/>
      <c r="IQ133" s="1365"/>
      <c r="IR133" s="1365"/>
      <c r="IS133" s="1365"/>
      <c r="IT133" s="1365"/>
      <c r="IU133" s="1369" t="b">
        <v>0</v>
      </c>
      <c r="IV133" s="1370"/>
      <c r="IW133" s="47"/>
      <c r="IX133" s="728"/>
      <c r="IY133" s="731"/>
      <c r="IZ133" s="22"/>
      <c r="JA133" s="22"/>
      <c r="JB133" s="22"/>
      <c r="JC133" s="22"/>
      <c r="JD133" s="22"/>
      <c r="JE133" s="22"/>
      <c r="JF133" s="22"/>
      <c r="JG133" s="22"/>
      <c r="JH133" s="21"/>
      <c r="JI133" s="22"/>
      <c r="JJ133" s="22"/>
      <c r="JK133" s="22"/>
      <c r="JL133" s="22"/>
      <c r="JM133" s="22"/>
      <c r="JN133" s="22"/>
      <c r="JO133" s="22"/>
      <c r="JP133" s="22"/>
      <c r="JQ133" s="22"/>
      <c r="JR133" s="22"/>
      <c r="JS133" s="22"/>
      <c r="JT133" s="22"/>
      <c r="JU133" s="22"/>
      <c r="JV133" s="22"/>
      <c r="JW133" s="22"/>
      <c r="JX133" s="22"/>
      <c r="JY133" s="22"/>
      <c r="JZ133" s="22"/>
      <c r="KA133" s="22"/>
      <c r="KB133" s="22"/>
      <c r="KC133" s="22"/>
      <c r="KD133" s="22"/>
      <c r="KE133" s="22"/>
      <c r="KF133" s="22"/>
      <c r="KG133" s="22"/>
      <c r="KH133" s="22"/>
      <c r="KI133" s="22"/>
      <c r="KJ133" s="22"/>
      <c r="KK133" s="22"/>
      <c r="KL133" s="22"/>
      <c r="KM133" s="22"/>
      <c r="KN133" s="22"/>
      <c r="KO133" s="22"/>
      <c r="KP133" s="22"/>
      <c r="KQ133" s="22"/>
      <c r="KR133" s="22"/>
      <c r="KS133" s="22"/>
      <c r="KT133" s="22"/>
      <c r="KU133" s="22"/>
      <c r="KV133" s="22"/>
      <c r="KW133" s="22"/>
      <c r="KX133" s="22"/>
      <c r="KY133" s="22"/>
      <c r="KZ133" s="22"/>
      <c r="LA133" s="22"/>
      <c r="LB133" s="22"/>
      <c r="LC133" s="22"/>
      <c r="LD133" s="22"/>
      <c r="LE133" s="22"/>
      <c r="LF133" s="22"/>
      <c r="LG133" s="22"/>
      <c r="LH133" s="22"/>
      <c r="LI133" s="22"/>
      <c r="LJ133" s="23"/>
    </row>
    <row r="134" spans="2:322" ht="3.65" customHeight="1">
      <c r="B134" s="21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3"/>
      <c r="AP134" s="450"/>
      <c r="AQ134" s="447"/>
      <c r="AR134" s="447"/>
      <c r="AS134" s="447"/>
      <c r="AT134" s="447"/>
      <c r="AU134" s="447"/>
      <c r="AV134" s="447"/>
      <c r="AW134" s="447"/>
      <c r="AX134" s="729"/>
      <c r="AY134" s="730"/>
      <c r="AZ134" s="48"/>
      <c r="BA134" s="1405"/>
      <c r="BB134" s="1406"/>
      <c r="BC134" s="1406"/>
      <c r="BD134" s="1411"/>
      <c r="BE134" s="1411"/>
      <c r="BF134" s="1412"/>
      <c r="BG134" s="956"/>
      <c r="BH134" s="941"/>
      <c r="BI134" s="941"/>
      <c r="BJ134" s="941"/>
      <c r="BK134" s="941"/>
      <c r="BL134" s="941"/>
      <c r="BM134" s="941"/>
      <c r="BN134" s="941"/>
      <c r="BO134" s="941"/>
      <c r="BP134" s="941"/>
      <c r="BQ134" s="942"/>
      <c r="BR134" s="956"/>
      <c r="BS134" s="941"/>
      <c r="BT134" s="941"/>
      <c r="BU134" s="941"/>
      <c r="BV134" s="941"/>
      <c r="BW134" s="941"/>
      <c r="BX134" s="941"/>
      <c r="BY134" s="941"/>
      <c r="BZ134" s="941"/>
      <c r="CA134" s="941"/>
      <c r="CB134" s="942"/>
      <c r="CC134" s="956"/>
      <c r="CD134" s="941"/>
      <c r="CE134" s="941"/>
      <c r="CF134" s="941"/>
      <c r="CG134" s="941"/>
      <c r="CH134" s="941"/>
      <c r="CI134" s="941"/>
      <c r="CJ134" s="941"/>
      <c r="CK134" s="941"/>
      <c r="CL134" s="941"/>
      <c r="CM134" s="942"/>
      <c r="CN134" s="956"/>
      <c r="CO134" s="941"/>
      <c r="CP134" s="941"/>
      <c r="CQ134" s="941"/>
      <c r="CR134" s="941"/>
      <c r="CS134" s="941"/>
      <c r="CT134" s="941"/>
      <c r="CU134" s="941"/>
      <c r="CV134" s="941"/>
      <c r="CW134" s="941"/>
      <c r="CX134" s="942"/>
      <c r="CY134" s="956"/>
      <c r="CZ134" s="941"/>
      <c r="DA134" s="941"/>
      <c r="DB134" s="941"/>
      <c r="DC134" s="941"/>
      <c r="DD134" s="941"/>
      <c r="DE134" s="941"/>
      <c r="DF134" s="941"/>
      <c r="DG134" s="941"/>
      <c r="DH134" s="941"/>
      <c r="DI134" s="942"/>
      <c r="DJ134" s="1190"/>
      <c r="DK134" s="1191"/>
      <c r="DL134" s="1191"/>
      <c r="DM134" s="1191"/>
      <c r="DN134" s="1191"/>
      <c r="DO134" s="1072"/>
      <c r="DP134" s="1072"/>
      <c r="DQ134" s="1072"/>
      <c r="DR134" s="1072"/>
      <c r="DS134" s="1072"/>
      <c r="DT134" s="1073"/>
      <c r="DU134" s="1359"/>
      <c r="DV134" s="1169"/>
      <c r="DW134" s="1169"/>
      <c r="DX134" s="1169"/>
      <c r="DY134" s="1169"/>
      <c r="DZ134" s="1169"/>
      <c r="EA134" s="1169"/>
      <c r="EB134" s="1169"/>
      <c r="EC134" s="1169"/>
      <c r="ED134" s="1169"/>
      <c r="EE134" s="1170"/>
      <c r="EF134" s="1362"/>
      <c r="EG134" s="1362"/>
      <c r="EH134" s="1365"/>
      <c r="EI134" s="1365"/>
      <c r="EJ134" s="1365"/>
      <c r="EK134" s="1365"/>
      <c r="EL134" s="1365"/>
      <c r="EM134" s="1365"/>
      <c r="EN134" s="1365"/>
      <c r="EO134" s="1369"/>
      <c r="EP134" s="1370"/>
      <c r="EQ134" s="1362"/>
      <c r="ER134" s="1362"/>
      <c r="ES134" s="1365"/>
      <c r="ET134" s="1365"/>
      <c r="EU134" s="1365"/>
      <c r="EV134" s="1365"/>
      <c r="EW134" s="1365"/>
      <c r="EX134" s="1365"/>
      <c r="EY134" s="1365"/>
      <c r="EZ134" s="1369"/>
      <c r="FA134" s="1370"/>
      <c r="FB134" s="1362"/>
      <c r="FC134" s="1362"/>
      <c r="FD134" s="1365"/>
      <c r="FE134" s="1365"/>
      <c r="FF134" s="1365"/>
      <c r="FG134" s="1365"/>
      <c r="FH134" s="1365"/>
      <c r="FI134" s="1365"/>
      <c r="FJ134" s="1365"/>
      <c r="FK134" s="1369"/>
      <c r="FL134" s="1370"/>
      <c r="FM134" s="1362"/>
      <c r="FN134" s="1362"/>
      <c r="FO134" s="1365"/>
      <c r="FP134" s="1365"/>
      <c r="FQ134" s="1365"/>
      <c r="FR134" s="1365"/>
      <c r="FS134" s="1365"/>
      <c r="FT134" s="1365"/>
      <c r="FU134" s="1365"/>
      <c r="FV134" s="1369"/>
      <c r="FW134" s="1370"/>
      <c r="FX134" s="1362"/>
      <c r="FY134" s="1362"/>
      <c r="FZ134" s="1365"/>
      <c r="GA134" s="1365"/>
      <c r="GB134" s="1365"/>
      <c r="GC134" s="1365"/>
      <c r="GD134" s="1365"/>
      <c r="GE134" s="1365"/>
      <c r="GF134" s="1365"/>
      <c r="GG134" s="1369"/>
      <c r="GH134" s="1370"/>
      <c r="GI134" s="1362"/>
      <c r="GJ134" s="1362"/>
      <c r="GK134" s="1365"/>
      <c r="GL134" s="1365"/>
      <c r="GM134" s="1365"/>
      <c r="GN134" s="1365"/>
      <c r="GO134" s="1365"/>
      <c r="GP134" s="1365"/>
      <c r="GQ134" s="1365"/>
      <c r="GR134" s="1369"/>
      <c r="GS134" s="1370"/>
      <c r="GT134" s="1362"/>
      <c r="GU134" s="1362"/>
      <c r="GV134" s="1365"/>
      <c r="GW134" s="1365"/>
      <c r="GX134" s="1365"/>
      <c r="GY134" s="1365"/>
      <c r="GZ134" s="1365"/>
      <c r="HA134" s="1365"/>
      <c r="HB134" s="1365"/>
      <c r="HC134" s="1369"/>
      <c r="HD134" s="1370"/>
      <c r="HE134" s="1362"/>
      <c r="HF134" s="1362"/>
      <c r="HG134" s="1365"/>
      <c r="HH134" s="1365"/>
      <c r="HI134" s="1365"/>
      <c r="HJ134" s="1365"/>
      <c r="HK134" s="1365"/>
      <c r="HL134" s="1365"/>
      <c r="HM134" s="1365"/>
      <c r="HN134" s="1369"/>
      <c r="HO134" s="1370"/>
      <c r="HP134" s="1362"/>
      <c r="HQ134" s="1362"/>
      <c r="HR134" s="1365"/>
      <c r="HS134" s="1365"/>
      <c r="HT134" s="1365"/>
      <c r="HU134" s="1365"/>
      <c r="HV134" s="1365"/>
      <c r="HW134" s="1365"/>
      <c r="HX134" s="1365"/>
      <c r="HY134" s="1369"/>
      <c r="HZ134" s="1370"/>
      <c r="IA134" s="1428"/>
      <c r="IB134" s="1428"/>
      <c r="IC134" s="1365"/>
      <c r="ID134" s="1365"/>
      <c r="IE134" s="1365"/>
      <c r="IF134" s="1365"/>
      <c r="IG134" s="1365"/>
      <c r="IH134" s="1365"/>
      <c r="II134" s="1365"/>
      <c r="IJ134" s="1369"/>
      <c r="IK134" s="1370"/>
      <c r="IL134" s="1428"/>
      <c r="IM134" s="1428"/>
      <c r="IN134" s="1365"/>
      <c r="IO134" s="1365"/>
      <c r="IP134" s="1365"/>
      <c r="IQ134" s="1365"/>
      <c r="IR134" s="1365"/>
      <c r="IS134" s="1365"/>
      <c r="IT134" s="1365"/>
      <c r="IU134" s="1369"/>
      <c r="IV134" s="1370"/>
      <c r="IW134" s="48"/>
      <c r="IX134" s="730"/>
      <c r="IY134" s="732"/>
      <c r="IZ134" s="22"/>
      <c r="JA134" s="22"/>
      <c r="JB134" s="22"/>
      <c r="JC134" s="22"/>
      <c r="JD134" s="22"/>
      <c r="JE134" s="22"/>
      <c r="JF134" s="22"/>
      <c r="JG134" s="22"/>
      <c r="JH134" s="21"/>
      <c r="JI134" s="22"/>
      <c r="JJ134" s="22"/>
      <c r="JK134" s="22"/>
      <c r="JL134" s="22"/>
      <c r="JM134" s="22"/>
      <c r="JN134" s="22"/>
      <c r="JO134" s="22"/>
      <c r="JP134" s="22"/>
      <c r="JQ134" s="22"/>
      <c r="JR134" s="22"/>
      <c r="JS134" s="22"/>
      <c r="JT134" s="22"/>
      <c r="JU134" s="22"/>
      <c r="JV134" s="22"/>
      <c r="JW134" s="22"/>
      <c r="JX134" s="22"/>
      <c r="JY134" s="22"/>
      <c r="JZ134" s="22"/>
      <c r="KA134" s="22"/>
      <c r="KB134" s="22"/>
      <c r="KC134" s="22"/>
      <c r="KD134" s="22"/>
      <c r="KE134" s="22"/>
      <c r="KF134" s="22"/>
      <c r="KG134" s="22"/>
      <c r="KH134" s="22"/>
      <c r="KI134" s="22"/>
      <c r="KJ134" s="22"/>
      <c r="KK134" s="22"/>
      <c r="KL134" s="22"/>
      <c r="KM134" s="22"/>
      <c r="KN134" s="22"/>
      <c r="KO134" s="22"/>
      <c r="KP134" s="22"/>
      <c r="KQ134" s="22"/>
      <c r="KR134" s="22"/>
      <c r="KS134" s="22"/>
      <c r="KT134" s="22"/>
      <c r="KU134" s="22"/>
      <c r="KV134" s="22"/>
      <c r="KW134" s="22"/>
      <c r="KX134" s="22"/>
      <c r="KY134" s="22"/>
      <c r="KZ134" s="22"/>
      <c r="LA134" s="22"/>
      <c r="LB134" s="22"/>
      <c r="LC134" s="22"/>
      <c r="LD134" s="22"/>
      <c r="LE134" s="22"/>
      <c r="LF134" s="22"/>
      <c r="LG134" s="22"/>
      <c r="LH134" s="22"/>
      <c r="LI134" s="22"/>
      <c r="LJ134" s="23"/>
    </row>
    <row r="135" spans="2:322" ht="3.65" customHeight="1">
      <c r="B135" s="21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3"/>
      <c r="AP135" s="450"/>
      <c r="AQ135" s="447"/>
      <c r="AR135" s="447"/>
      <c r="AS135" s="447"/>
      <c r="AT135" s="447"/>
      <c r="AU135" s="447"/>
      <c r="AV135" s="447"/>
      <c r="AW135" s="447"/>
      <c r="AX135" s="727" t="s">
        <v>10</v>
      </c>
      <c r="AY135" s="728"/>
      <c r="AZ135" s="47"/>
      <c r="BA135" s="1407"/>
      <c r="BB135" s="1408"/>
      <c r="BC135" s="1408"/>
      <c r="BD135" s="1413"/>
      <c r="BE135" s="1413"/>
      <c r="BF135" s="1414"/>
      <c r="BG135" s="957"/>
      <c r="BH135" s="943"/>
      <c r="BI135" s="943"/>
      <c r="BJ135" s="943"/>
      <c r="BK135" s="943"/>
      <c r="BL135" s="943"/>
      <c r="BM135" s="943"/>
      <c r="BN135" s="943"/>
      <c r="BO135" s="943"/>
      <c r="BP135" s="943"/>
      <c r="BQ135" s="944"/>
      <c r="BR135" s="957"/>
      <c r="BS135" s="943"/>
      <c r="BT135" s="943"/>
      <c r="BU135" s="943"/>
      <c r="BV135" s="943"/>
      <c r="BW135" s="943"/>
      <c r="BX135" s="943"/>
      <c r="BY135" s="943"/>
      <c r="BZ135" s="943"/>
      <c r="CA135" s="943"/>
      <c r="CB135" s="944"/>
      <c r="CC135" s="957"/>
      <c r="CD135" s="943"/>
      <c r="CE135" s="943"/>
      <c r="CF135" s="943"/>
      <c r="CG135" s="943"/>
      <c r="CH135" s="943"/>
      <c r="CI135" s="943"/>
      <c r="CJ135" s="943"/>
      <c r="CK135" s="943"/>
      <c r="CL135" s="943"/>
      <c r="CM135" s="944"/>
      <c r="CN135" s="957"/>
      <c r="CO135" s="943"/>
      <c r="CP135" s="943"/>
      <c r="CQ135" s="943"/>
      <c r="CR135" s="943"/>
      <c r="CS135" s="943"/>
      <c r="CT135" s="943"/>
      <c r="CU135" s="943"/>
      <c r="CV135" s="943"/>
      <c r="CW135" s="943"/>
      <c r="CX135" s="944"/>
      <c r="CY135" s="957"/>
      <c r="CZ135" s="943"/>
      <c r="DA135" s="943"/>
      <c r="DB135" s="943"/>
      <c r="DC135" s="943"/>
      <c r="DD135" s="943"/>
      <c r="DE135" s="943"/>
      <c r="DF135" s="943"/>
      <c r="DG135" s="943"/>
      <c r="DH135" s="943"/>
      <c r="DI135" s="944"/>
      <c r="DJ135" s="1192"/>
      <c r="DK135" s="1193"/>
      <c r="DL135" s="1193"/>
      <c r="DM135" s="1193"/>
      <c r="DN135" s="1193"/>
      <c r="DO135" s="1074"/>
      <c r="DP135" s="1074"/>
      <c r="DQ135" s="1074"/>
      <c r="DR135" s="1074"/>
      <c r="DS135" s="1074"/>
      <c r="DT135" s="1075"/>
      <c r="DU135" s="1360"/>
      <c r="DV135" s="1171"/>
      <c r="DW135" s="1171"/>
      <c r="DX135" s="1171"/>
      <c r="DY135" s="1171"/>
      <c r="DZ135" s="1171"/>
      <c r="EA135" s="1171"/>
      <c r="EB135" s="1171"/>
      <c r="EC135" s="1171"/>
      <c r="ED135" s="1171"/>
      <c r="EE135" s="1172"/>
      <c r="EF135" s="1363"/>
      <c r="EG135" s="1363"/>
      <c r="EH135" s="1366"/>
      <c r="EI135" s="1366"/>
      <c r="EJ135" s="1366"/>
      <c r="EK135" s="1366"/>
      <c r="EL135" s="1366"/>
      <c r="EM135" s="1366"/>
      <c r="EN135" s="1366"/>
      <c r="EO135" s="532"/>
      <c r="EP135" s="533"/>
      <c r="EQ135" s="1363"/>
      <c r="ER135" s="1363"/>
      <c r="ES135" s="1366"/>
      <c r="ET135" s="1366"/>
      <c r="EU135" s="1366"/>
      <c r="EV135" s="1366"/>
      <c r="EW135" s="1366"/>
      <c r="EX135" s="1366"/>
      <c r="EY135" s="1366"/>
      <c r="EZ135" s="532"/>
      <c r="FA135" s="533"/>
      <c r="FB135" s="1363"/>
      <c r="FC135" s="1363"/>
      <c r="FD135" s="1366"/>
      <c r="FE135" s="1366"/>
      <c r="FF135" s="1366"/>
      <c r="FG135" s="1366"/>
      <c r="FH135" s="1366"/>
      <c r="FI135" s="1366"/>
      <c r="FJ135" s="1366"/>
      <c r="FK135" s="532"/>
      <c r="FL135" s="533"/>
      <c r="FM135" s="1363"/>
      <c r="FN135" s="1363"/>
      <c r="FO135" s="1366"/>
      <c r="FP135" s="1366"/>
      <c r="FQ135" s="1366"/>
      <c r="FR135" s="1366"/>
      <c r="FS135" s="1366"/>
      <c r="FT135" s="1366"/>
      <c r="FU135" s="1366"/>
      <c r="FV135" s="532"/>
      <c r="FW135" s="533"/>
      <c r="FX135" s="1363"/>
      <c r="FY135" s="1363"/>
      <c r="FZ135" s="1366"/>
      <c r="GA135" s="1366"/>
      <c r="GB135" s="1366"/>
      <c r="GC135" s="1366"/>
      <c r="GD135" s="1366"/>
      <c r="GE135" s="1366"/>
      <c r="GF135" s="1366"/>
      <c r="GG135" s="532"/>
      <c r="GH135" s="533"/>
      <c r="GI135" s="1363"/>
      <c r="GJ135" s="1363"/>
      <c r="GK135" s="1366"/>
      <c r="GL135" s="1366"/>
      <c r="GM135" s="1366"/>
      <c r="GN135" s="1366"/>
      <c r="GO135" s="1366"/>
      <c r="GP135" s="1366"/>
      <c r="GQ135" s="1366"/>
      <c r="GR135" s="532"/>
      <c r="GS135" s="533"/>
      <c r="GT135" s="1363"/>
      <c r="GU135" s="1363"/>
      <c r="GV135" s="1366"/>
      <c r="GW135" s="1366"/>
      <c r="GX135" s="1366"/>
      <c r="GY135" s="1366"/>
      <c r="GZ135" s="1366"/>
      <c r="HA135" s="1366"/>
      <c r="HB135" s="1366"/>
      <c r="HC135" s="532"/>
      <c r="HD135" s="533"/>
      <c r="HE135" s="1363"/>
      <c r="HF135" s="1363"/>
      <c r="HG135" s="1366"/>
      <c r="HH135" s="1366"/>
      <c r="HI135" s="1366"/>
      <c r="HJ135" s="1366"/>
      <c r="HK135" s="1366"/>
      <c r="HL135" s="1366"/>
      <c r="HM135" s="1366"/>
      <c r="HN135" s="532"/>
      <c r="HO135" s="533"/>
      <c r="HP135" s="1363"/>
      <c r="HQ135" s="1363"/>
      <c r="HR135" s="1366"/>
      <c r="HS135" s="1366"/>
      <c r="HT135" s="1366"/>
      <c r="HU135" s="1366"/>
      <c r="HV135" s="1366"/>
      <c r="HW135" s="1366"/>
      <c r="HX135" s="1366"/>
      <c r="HY135" s="532"/>
      <c r="HZ135" s="533"/>
      <c r="IA135" s="1429"/>
      <c r="IB135" s="1429"/>
      <c r="IC135" s="1366"/>
      <c r="ID135" s="1366"/>
      <c r="IE135" s="1366"/>
      <c r="IF135" s="1366"/>
      <c r="IG135" s="1366"/>
      <c r="IH135" s="1366"/>
      <c r="II135" s="1366"/>
      <c r="IJ135" s="532"/>
      <c r="IK135" s="533"/>
      <c r="IL135" s="1429"/>
      <c r="IM135" s="1429"/>
      <c r="IN135" s="1366"/>
      <c r="IO135" s="1366"/>
      <c r="IP135" s="1366"/>
      <c r="IQ135" s="1366"/>
      <c r="IR135" s="1366"/>
      <c r="IS135" s="1366"/>
      <c r="IT135" s="1366"/>
      <c r="IU135" s="532"/>
      <c r="IV135" s="533"/>
      <c r="IW135" s="103"/>
      <c r="IX135" s="831" t="s">
        <v>10</v>
      </c>
      <c r="IY135" s="925"/>
      <c r="IZ135" s="22"/>
      <c r="JA135" s="22"/>
      <c r="JB135" s="22"/>
      <c r="JC135" s="22"/>
      <c r="JD135" s="22"/>
      <c r="JE135" s="22"/>
      <c r="JF135" s="22"/>
      <c r="JG135" s="22"/>
      <c r="JH135" s="21"/>
      <c r="JI135" s="22"/>
      <c r="JJ135" s="22"/>
      <c r="JK135" s="22"/>
      <c r="JL135" s="22"/>
      <c r="JM135" s="22"/>
      <c r="JN135" s="22"/>
      <c r="JO135" s="22"/>
      <c r="JP135" s="22"/>
      <c r="JQ135" s="22"/>
      <c r="JR135" s="22"/>
      <c r="JS135" s="22"/>
      <c r="JT135" s="22"/>
      <c r="JU135" s="22"/>
      <c r="JV135" s="22"/>
      <c r="JW135" s="22"/>
      <c r="JX135" s="22"/>
      <c r="JY135" s="22"/>
      <c r="JZ135" s="22"/>
      <c r="KA135" s="22"/>
      <c r="KB135" s="22"/>
      <c r="KC135" s="22"/>
      <c r="KD135" s="22"/>
      <c r="KE135" s="22"/>
      <c r="KF135" s="22"/>
      <c r="KG135" s="22"/>
      <c r="KH135" s="22"/>
      <c r="KI135" s="22"/>
      <c r="KJ135" s="22"/>
      <c r="KK135" s="22"/>
      <c r="KL135" s="22"/>
      <c r="KM135" s="22"/>
      <c r="KN135" s="22"/>
      <c r="KO135" s="22"/>
      <c r="KP135" s="22"/>
      <c r="KQ135" s="22"/>
      <c r="KR135" s="22"/>
      <c r="KS135" s="22"/>
      <c r="KT135" s="22"/>
      <c r="KU135" s="22"/>
      <c r="KV135" s="22"/>
      <c r="KW135" s="22"/>
      <c r="KX135" s="22"/>
      <c r="KY135" s="22"/>
      <c r="KZ135" s="22"/>
      <c r="LA135" s="22"/>
      <c r="LB135" s="22"/>
      <c r="LC135" s="22"/>
      <c r="LD135" s="22"/>
      <c r="LE135" s="22"/>
      <c r="LF135" s="22"/>
      <c r="LG135" s="22"/>
      <c r="LH135" s="22"/>
      <c r="LI135" s="22"/>
      <c r="LJ135" s="23"/>
    </row>
    <row r="136" spans="2:322" ht="3.65" customHeight="1">
      <c r="B136" s="21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3"/>
      <c r="AP136" s="448" t="str">
        <f>MID(BG136,1,1)</f>
        <v/>
      </c>
      <c r="AQ136" s="447"/>
      <c r="AR136" s="444"/>
      <c r="AS136" s="448" t="str">
        <f>IFERROR(_xlfn.IFS(BR136="Mini Breaker","MB",BR136="GoPact","GP",BR136="EZC 100","EZ1",BR136="EZC 250","EZ2",BR136="CVS/NSX 250","CV2",BR136="CVS/NSX/EZC 630","CV6",BR136="NS 1600","NS1",BR136="NW/MTZ 4000","NW4",BR136="Conmutador PEQ.","CP",BR136="Conmutador MED.","CM",BR136="Conmutador GRA.","CG",BR136="Contactores","CK"),"")</f>
        <v/>
      </c>
      <c r="AT136" s="444"/>
      <c r="AU136" s="447"/>
      <c r="AV136" s="448" t="str">
        <f>IFERROR(_xlfn.IFS(CC136="Horizontal","H",CC136="Horizontal COMPUESTA","HC",CC136="Vertical","V",CC136="Vertical Compacta","VC",CC136="Vertical Extendida","VE"),"")</f>
        <v/>
      </c>
      <c r="AW136" s="447"/>
      <c r="AX136" s="727"/>
      <c r="AY136" s="728"/>
      <c r="AZ136" s="47"/>
      <c r="BA136" s="1415" t="s">
        <v>992</v>
      </c>
      <c r="BB136" s="1416"/>
      <c r="BC136" s="1416"/>
      <c r="BD136" s="1421">
        <v>16</v>
      </c>
      <c r="BE136" s="1421"/>
      <c r="BF136" s="1422"/>
      <c r="BG136" s="964"/>
      <c r="BH136" s="965"/>
      <c r="BI136" s="965"/>
      <c r="BJ136" s="965"/>
      <c r="BK136" s="965"/>
      <c r="BL136" s="965"/>
      <c r="BM136" s="965"/>
      <c r="BN136" s="965"/>
      <c r="BO136" s="965"/>
      <c r="BP136" s="965"/>
      <c r="BQ136" s="966"/>
      <c r="BR136" s="964"/>
      <c r="BS136" s="965"/>
      <c r="BT136" s="965"/>
      <c r="BU136" s="965"/>
      <c r="BV136" s="965"/>
      <c r="BW136" s="965"/>
      <c r="BX136" s="965"/>
      <c r="BY136" s="965"/>
      <c r="BZ136" s="965"/>
      <c r="CA136" s="965"/>
      <c r="CB136" s="966"/>
      <c r="CC136" s="964"/>
      <c r="CD136" s="965"/>
      <c r="CE136" s="965"/>
      <c r="CF136" s="965"/>
      <c r="CG136" s="965"/>
      <c r="CH136" s="965"/>
      <c r="CI136" s="965"/>
      <c r="CJ136" s="965"/>
      <c r="CK136" s="965"/>
      <c r="CL136" s="965"/>
      <c r="CM136" s="966"/>
      <c r="CN136" s="964"/>
      <c r="CO136" s="965"/>
      <c r="CP136" s="965"/>
      <c r="CQ136" s="965"/>
      <c r="CR136" s="965"/>
      <c r="CS136" s="965"/>
      <c r="CT136" s="965"/>
      <c r="CU136" s="965"/>
      <c r="CV136" s="965"/>
      <c r="CW136" s="965"/>
      <c r="CX136" s="966"/>
      <c r="CY136" s="964"/>
      <c r="CZ136" s="965"/>
      <c r="DA136" s="965"/>
      <c r="DB136" s="965"/>
      <c r="DC136" s="965"/>
      <c r="DD136" s="965"/>
      <c r="DE136" s="965"/>
      <c r="DF136" s="965"/>
      <c r="DG136" s="965"/>
      <c r="DH136" s="965"/>
      <c r="DI136" s="966"/>
      <c r="DJ136" s="1200" t="s">
        <v>1010</v>
      </c>
      <c r="DK136" s="1201"/>
      <c r="DL136" s="1201"/>
      <c r="DM136" s="1201"/>
      <c r="DN136" s="1201"/>
      <c r="DO136" s="1091">
        <v>1</v>
      </c>
      <c r="DP136" s="1091"/>
      <c r="DQ136" s="1091"/>
      <c r="DR136" s="1091"/>
      <c r="DS136" s="1091"/>
      <c r="DT136" s="1397"/>
      <c r="DU136" s="1381" t="s">
        <v>162</v>
      </c>
      <c r="DV136" s="1206"/>
      <c r="DW136" s="1206"/>
      <c r="DX136" s="1206"/>
      <c r="DY136" s="1206"/>
      <c r="DZ136" s="1206"/>
      <c r="EA136" s="1206"/>
      <c r="EB136" s="1206"/>
      <c r="EC136" s="1206"/>
      <c r="ED136" s="1206"/>
      <c r="EE136" s="1207"/>
      <c r="EF136" s="1371"/>
      <c r="EG136" s="1371"/>
      <c r="EH136" s="1374" t="s">
        <v>162</v>
      </c>
      <c r="EI136" s="1374"/>
      <c r="EJ136" s="1374"/>
      <c r="EK136" s="1374"/>
      <c r="EL136" s="1374"/>
      <c r="EM136" s="1374"/>
      <c r="EN136" s="1374"/>
      <c r="EO136" s="1377" t="b">
        <v>0</v>
      </c>
      <c r="EP136" s="1378"/>
      <c r="EQ136" s="1371"/>
      <c r="ER136" s="1371"/>
      <c r="ES136" s="1374" t="s">
        <v>162</v>
      </c>
      <c r="ET136" s="1374"/>
      <c r="EU136" s="1374"/>
      <c r="EV136" s="1374"/>
      <c r="EW136" s="1374"/>
      <c r="EX136" s="1374"/>
      <c r="EY136" s="1374"/>
      <c r="EZ136" s="1377" t="b">
        <v>0</v>
      </c>
      <c r="FA136" s="1378"/>
      <c r="FB136" s="1371"/>
      <c r="FC136" s="1371"/>
      <c r="FD136" s="1374" t="s">
        <v>162</v>
      </c>
      <c r="FE136" s="1374"/>
      <c r="FF136" s="1374"/>
      <c r="FG136" s="1374"/>
      <c r="FH136" s="1374"/>
      <c r="FI136" s="1374"/>
      <c r="FJ136" s="1374"/>
      <c r="FK136" s="1377" t="b">
        <v>0</v>
      </c>
      <c r="FL136" s="1378"/>
      <c r="FM136" s="1371"/>
      <c r="FN136" s="1371"/>
      <c r="FO136" s="1374" t="str">
        <f>IFERROR(VLOOKUP(AP138,BD!$AD$6:$AY$62,19,FALSE),"-")</f>
        <v>-</v>
      </c>
      <c r="FP136" s="1374"/>
      <c r="FQ136" s="1374"/>
      <c r="FR136" s="1374"/>
      <c r="FS136" s="1374"/>
      <c r="FT136" s="1374"/>
      <c r="FU136" s="1374"/>
      <c r="FV136" s="1377" t="b">
        <v>0</v>
      </c>
      <c r="FW136" s="1378"/>
      <c r="FX136" s="1371"/>
      <c r="FY136" s="1371"/>
      <c r="FZ136" s="1374" t="str">
        <f>IFERROR(VLOOKUP(AP138,BD!$AD$6:$AY$62,20,FALSE),"-")</f>
        <v>-</v>
      </c>
      <c r="GA136" s="1374"/>
      <c r="GB136" s="1374"/>
      <c r="GC136" s="1374"/>
      <c r="GD136" s="1374"/>
      <c r="GE136" s="1374"/>
      <c r="GF136" s="1374"/>
      <c r="GG136" s="1377" t="b">
        <v>0</v>
      </c>
      <c r="GH136" s="1378"/>
      <c r="GI136" s="1371"/>
      <c r="GJ136" s="1371"/>
      <c r="GK136" s="1374" t="s">
        <v>162</v>
      </c>
      <c r="GL136" s="1374"/>
      <c r="GM136" s="1374"/>
      <c r="GN136" s="1374"/>
      <c r="GO136" s="1374"/>
      <c r="GP136" s="1374"/>
      <c r="GQ136" s="1374"/>
      <c r="GR136" s="1377" t="b">
        <v>0</v>
      </c>
      <c r="GS136" s="1378"/>
      <c r="GT136" s="1371"/>
      <c r="GU136" s="1371"/>
      <c r="GV136" s="1374" t="s">
        <v>162</v>
      </c>
      <c r="GW136" s="1374"/>
      <c r="GX136" s="1374"/>
      <c r="GY136" s="1374"/>
      <c r="GZ136" s="1374"/>
      <c r="HA136" s="1374"/>
      <c r="HB136" s="1374"/>
      <c r="HC136" s="1377" t="b">
        <v>0</v>
      </c>
      <c r="HD136" s="1378"/>
      <c r="HE136" s="1371"/>
      <c r="HF136" s="1371"/>
      <c r="HG136" s="1374" t="s">
        <v>162</v>
      </c>
      <c r="HH136" s="1374"/>
      <c r="HI136" s="1374"/>
      <c r="HJ136" s="1374"/>
      <c r="HK136" s="1374"/>
      <c r="HL136" s="1374"/>
      <c r="HM136" s="1374"/>
      <c r="HN136" s="1377" t="b">
        <v>0</v>
      </c>
      <c r="HO136" s="1378"/>
      <c r="HP136" s="1371"/>
      <c r="HQ136" s="1371"/>
      <c r="HR136" s="1374" t="str">
        <f>IF(BG136="Abatible",_xlfn.IFS($AP$43="W2","023050",$AP$43="W3","023051",$AP$43="W4","023052",$AP$43="W5","023053"),"-")</f>
        <v>-</v>
      </c>
      <c r="HS136" s="1374"/>
      <c r="HT136" s="1374"/>
      <c r="HU136" s="1374"/>
      <c r="HV136" s="1374"/>
      <c r="HW136" s="1374"/>
      <c r="HX136" s="1374"/>
      <c r="HY136" s="1377"/>
      <c r="HZ136" s="1378"/>
      <c r="IA136" s="1400" t="b">
        <v>0</v>
      </c>
      <c r="IB136" s="1400"/>
      <c r="IC136" s="1374" t="s">
        <v>162</v>
      </c>
      <c r="ID136" s="1374"/>
      <c r="IE136" s="1374"/>
      <c r="IF136" s="1374"/>
      <c r="IG136" s="1374"/>
      <c r="IH136" s="1374"/>
      <c r="II136" s="1374"/>
      <c r="IJ136" s="1377" t="b">
        <v>0</v>
      </c>
      <c r="IK136" s="1378"/>
      <c r="IL136" s="1400" t="b">
        <v>0</v>
      </c>
      <c r="IM136" s="1400"/>
      <c r="IN136" s="1374" t="str">
        <f>IF(IL136=TRUE,"089879","-")</f>
        <v>-</v>
      </c>
      <c r="IO136" s="1374"/>
      <c r="IP136" s="1374"/>
      <c r="IQ136" s="1374"/>
      <c r="IR136" s="1374"/>
      <c r="IS136" s="1374"/>
      <c r="IT136" s="1374"/>
      <c r="IU136" s="1377" t="b">
        <v>0</v>
      </c>
      <c r="IV136" s="1378"/>
      <c r="IW136" s="104"/>
      <c r="IX136" s="728"/>
      <c r="IY136" s="731"/>
      <c r="IZ136" s="22"/>
      <c r="JA136" s="22"/>
      <c r="JB136" s="22"/>
      <c r="JC136" s="22"/>
      <c r="JD136" s="22"/>
      <c r="JE136" s="22"/>
      <c r="JF136" s="22"/>
      <c r="JG136" s="22"/>
      <c r="JH136" s="21"/>
      <c r="JI136" s="22"/>
      <c r="JJ136" s="22"/>
      <c r="JK136" s="22"/>
      <c r="JL136" s="22"/>
      <c r="JM136" s="22"/>
      <c r="JN136" s="22"/>
      <c r="JO136" s="22"/>
      <c r="JP136" s="22"/>
      <c r="JQ136" s="22"/>
      <c r="JR136" s="22"/>
      <c r="JS136" s="22"/>
      <c r="JT136" s="22"/>
      <c r="JU136" s="22"/>
      <c r="JV136" s="22"/>
      <c r="JW136" s="22"/>
      <c r="JX136" s="22"/>
      <c r="JY136" s="22"/>
      <c r="JZ136" s="22"/>
      <c r="KA136" s="22"/>
      <c r="KB136" s="22"/>
      <c r="KC136" s="22"/>
      <c r="KD136" s="22"/>
      <c r="KE136" s="22"/>
      <c r="KF136" s="22"/>
      <c r="KG136" s="22"/>
      <c r="KH136" s="22"/>
      <c r="KI136" s="22"/>
      <c r="KJ136" s="22"/>
      <c r="KK136" s="22"/>
      <c r="KL136" s="22"/>
      <c r="KM136" s="22"/>
      <c r="KN136" s="22"/>
      <c r="KO136" s="22"/>
      <c r="KP136" s="22"/>
      <c r="KQ136" s="22"/>
      <c r="KR136" s="22"/>
      <c r="KS136" s="22"/>
      <c r="KT136" s="22"/>
      <c r="KU136" s="22"/>
      <c r="KV136" s="22"/>
      <c r="KW136" s="22"/>
      <c r="KX136" s="22"/>
      <c r="KY136" s="22"/>
      <c r="KZ136" s="22"/>
      <c r="LA136" s="22"/>
      <c r="LB136" s="22"/>
      <c r="LC136" s="22"/>
      <c r="LD136" s="22"/>
      <c r="LE136" s="22"/>
      <c r="LF136" s="22"/>
      <c r="LG136" s="22"/>
      <c r="LH136" s="22"/>
      <c r="LI136" s="22"/>
      <c r="LJ136" s="23"/>
    </row>
    <row r="137" spans="2:322" ht="3.65" customHeight="1">
      <c r="B137" s="21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3"/>
      <c r="AP137" s="448" t="str">
        <f>MID(CN136,1,1)</f>
        <v/>
      </c>
      <c r="AQ137" s="447"/>
      <c r="AR137" s="447"/>
      <c r="AS137" s="448" t="str">
        <f>IFERROR(MID(CY136,1,1),"")</f>
        <v/>
      </c>
      <c r="AT137" s="447"/>
      <c r="AU137" s="447"/>
      <c r="AV137" s="448" t="str" cm="1">
        <f t="array" ref="AV137">IF(BR136="NW/MTZ 4000",_xlfn.IFS(AP120="10 - 65","D2",AP120="10 - 85","D1"),"")</f>
        <v/>
      </c>
      <c r="AW137" s="447"/>
      <c r="AX137" s="727"/>
      <c r="AY137" s="728"/>
      <c r="AZ137" s="47"/>
      <c r="BA137" s="1417"/>
      <c r="BB137" s="1418"/>
      <c r="BC137" s="1418"/>
      <c r="BD137" s="1423"/>
      <c r="BE137" s="1423"/>
      <c r="BF137" s="1424"/>
      <c r="BG137" s="967"/>
      <c r="BH137" s="968"/>
      <c r="BI137" s="968"/>
      <c r="BJ137" s="968"/>
      <c r="BK137" s="968"/>
      <c r="BL137" s="968"/>
      <c r="BM137" s="968"/>
      <c r="BN137" s="968"/>
      <c r="BO137" s="968"/>
      <c r="BP137" s="968"/>
      <c r="BQ137" s="969"/>
      <c r="BR137" s="967"/>
      <c r="BS137" s="968"/>
      <c r="BT137" s="968"/>
      <c r="BU137" s="968"/>
      <c r="BV137" s="968"/>
      <c r="BW137" s="968"/>
      <c r="BX137" s="968"/>
      <c r="BY137" s="968"/>
      <c r="BZ137" s="968"/>
      <c r="CA137" s="968"/>
      <c r="CB137" s="969"/>
      <c r="CC137" s="967"/>
      <c r="CD137" s="968"/>
      <c r="CE137" s="968"/>
      <c r="CF137" s="968"/>
      <c r="CG137" s="968"/>
      <c r="CH137" s="968"/>
      <c r="CI137" s="968"/>
      <c r="CJ137" s="968"/>
      <c r="CK137" s="968"/>
      <c r="CL137" s="968"/>
      <c r="CM137" s="969"/>
      <c r="CN137" s="967"/>
      <c r="CO137" s="968"/>
      <c r="CP137" s="968"/>
      <c r="CQ137" s="968"/>
      <c r="CR137" s="968"/>
      <c r="CS137" s="968"/>
      <c r="CT137" s="968"/>
      <c r="CU137" s="968"/>
      <c r="CV137" s="968"/>
      <c r="CW137" s="968"/>
      <c r="CX137" s="969"/>
      <c r="CY137" s="967"/>
      <c r="CZ137" s="968"/>
      <c r="DA137" s="968"/>
      <c r="DB137" s="968"/>
      <c r="DC137" s="968"/>
      <c r="DD137" s="968"/>
      <c r="DE137" s="968"/>
      <c r="DF137" s="968"/>
      <c r="DG137" s="968"/>
      <c r="DH137" s="968"/>
      <c r="DI137" s="969"/>
      <c r="DJ137" s="1202"/>
      <c r="DK137" s="1203"/>
      <c r="DL137" s="1203"/>
      <c r="DM137" s="1203"/>
      <c r="DN137" s="1203"/>
      <c r="DO137" s="1092"/>
      <c r="DP137" s="1092"/>
      <c r="DQ137" s="1092"/>
      <c r="DR137" s="1092"/>
      <c r="DS137" s="1092"/>
      <c r="DT137" s="1398"/>
      <c r="DU137" s="1382"/>
      <c r="DV137" s="1208"/>
      <c r="DW137" s="1208"/>
      <c r="DX137" s="1208"/>
      <c r="DY137" s="1208"/>
      <c r="DZ137" s="1208"/>
      <c r="EA137" s="1208"/>
      <c r="EB137" s="1208"/>
      <c r="EC137" s="1208"/>
      <c r="ED137" s="1208"/>
      <c r="EE137" s="1209"/>
      <c r="EF137" s="1372"/>
      <c r="EG137" s="1372"/>
      <c r="EH137" s="1375"/>
      <c r="EI137" s="1375"/>
      <c r="EJ137" s="1375"/>
      <c r="EK137" s="1375"/>
      <c r="EL137" s="1375"/>
      <c r="EM137" s="1375"/>
      <c r="EN137" s="1375"/>
      <c r="EO137" s="1379"/>
      <c r="EP137" s="1380"/>
      <c r="EQ137" s="1372"/>
      <c r="ER137" s="1372"/>
      <c r="ES137" s="1375"/>
      <c r="ET137" s="1375"/>
      <c r="EU137" s="1375"/>
      <c r="EV137" s="1375"/>
      <c r="EW137" s="1375"/>
      <c r="EX137" s="1375"/>
      <c r="EY137" s="1375"/>
      <c r="EZ137" s="1379"/>
      <c r="FA137" s="1380"/>
      <c r="FB137" s="1372"/>
      <c r="FC137" s="1372"/>
      <c r="FD137" s="1375"/>
      <c r="FE137" s="1375"/>
      <c r="FF137" s="1375"/>
      <c r="FG137" s="1375"/>
      <c r="FH137" s="1375"/>
      <c r="FI137" s="1375"/>
      <c r="FJ137" s="1375"/>
      <c r="FK137" s="1379"/>
      <c r="FL137" s="1380"/>
      <c r="FM137" s="1372"/>
      <c r="FN137" s="1372"/>
      <c r="FO137" s="1375"/>
      <c r="FP137" s="1375"/>
      <c r="FQ137" s="1375"/>
      <c r="FR137" s="1375"/>
      <c r="FS137" s="1375"/>
      <c r="FT137" s="1375"/>
      <c r="FU137" s="1375"/>
      <c r="FV137" s="1379"/>
      <c r="FW137" s="1380"/>
      <c r="FX137" s="1372"/>
      <c r="FY137" s="1372"/>
      <c r="FZ137" s="1375"/>
      <c r="GA137" s="1375"/>
      <c r="GB137" s="1375"/>
      <c r="GC137" s="1375"/>
      <c r="GD137" s="1375"/>
      <c r="GE137" s="1375"/>
      <c r="GF137" s="1375"/>
      <c r="GG137" s="1379"/>
      <c r="GH137" s="1380"/>
      <c r="GI137" s="1372"/>
      <c r="GJ137" s="1372"/>
      <c r="GK137" s="1375"/>
      <c r="GL137" s="1375"/>
      <c r="GM137" s="1375"/>
      <c r="GN137" s="1375"/>
      <c r="GO137" s="1375"/>
      <c r="GP137" s="1375"/>
      <c r="GQ137" s="1375"/>
      <c r="GR137" s="1379"/>
      <c r="GS137" s="1380"/>
      <c r="GT137" s="1372"/>
      <c r="GU137" s="1372"/>
      <c r="GV137" s="1375"/>
      <c r="GW137" s="1375"/>
      <c r="GX137" s="1375"/>
      <c r="GY137" s="1375"/>
      <c r="GZ137" s="1375"/>
      <c r="HA137" s="1375"/>
      <c r="HB137" s="1375"/>
      <c r="HC137" s="1379"/>
      <c r="HD137" s="1380"/>
      <c r="HE137" s="1372"/>
      <c r="HF137" s="1372"/>
      <c r="HG137" s="1375"/>
      <c r="HH137" s="1375"/>
      <c r="HI137" s="1375"/>
      <c r="HJ137" s="1375"/>
      <c r="HK137" s="1375"/>
      <c r="HL137" s="1375"/>
      <c r="HM137" s="1375"/>
      <c r="HN137" s="1379"/>
      <c r="HO137" s="1380"/>
      <c r="HP137" s="1372"/>
      <c r="HQ137" s="1372"/>
      <c r="HR137" s="1375"/>
      <c r="HS137" s="1375"/>
      <c r="HT137" s="1375"/>
      <c r="HU137" s="1375"/>
      <c r="HV137" s="1375"/>
      <c r="HW137" s="1375"/>
      <c r="HX137" s="1375"/>
      <c r="HY137" s="1379"/>
      <c r="HZ137" s="1380"/>
      <c r="IA137" s="1401"/>
      <c r="IB137" s="1401"/>
      <c r="IC137" s="1375"/>
      <c r="ID137" s="1375"/>
      <c r="IE137" s="1375"/>
      <c r="IF137" s="1375"/>
      <c r="IG137" s="1375"/>
      <c r="IH137" s="1375"/>
      <c r="II137" s="1375"/>
      <c r="IJ137" s="1379"/>
      <c r="IK137" s="1380"/>
      <c r="IL137" s="1401"/>
      <c r="IM137" s="1401"/>
      <c r="IN137" s="1375"/>
      <c r="IO137" s="1375"/>
      <c r="IP137" s="1375"/>
      <c r="IQ137" s="1375"/>
      <c r="IR137" s="1375"/>
      <c r="IS137" s="1375"/>
      <c r="IT137" s="1375"/>
      <c r="IU137" s="1379"/>
      <c r="IV137" s="1380"/>
      <c r="IW137" s="104"/>
      <c r="IX137" s="728"/>
      <c r="IY137" s="731"/>
      <c r="IZ137" s="22"/>
      <c r="JA137" s="22"/>
      <c r="JB137" s="22"/>
      <c r="JC137" s="22"/>
      <c r="JD137" s="22"/>
      <c r="JE137" s="22"/>
      <c r="JF137" s="22"/>
      <c r="JG137" s="22"/>
      <c r="JH137" s="21"/>
      <c r="JI137" s="22"/>
      <c r="JJ137" s="22"/>
      <c r="JK137" s="22"/>
      <c r="JL137" s="22"/>
      <c r="JM137" s="22"/>
      <c r="JN137" s="22"/>
      <c r="JO137" s="22"/>
      <c r="JP137" s="22"/>
      <c r="JQ137" s="22"/>
      <c r="JR137" s="22"/>
      <c r="JS137" s="22"/>
      <c r="JT137" s="22"/>
      <c r="JU137" s="22"/>
      <c r="JV137" s="22"/>
      <c r="JW137" s="22"/>
      <c r="JX137" s="22"/>
      <c r="JY137" s="22"/>
      <c r="JZ137" s="22"/>
      <c r="KA137" s="22"/>
      <c r="KB137" s="22"/>
      <c r="KC137" s="22"/>
      <c r="KD137" s="22"/>
      <c r="KE137" s="22"/>
      <c r="KF137" s="22"/>
      <c r="KG137" s="22"/>
      <c r="KH137" s="22"/>
      <c r="KI137" s="22"/>
      <c r="KJ137" s="22"/>
      <c r="KK137" s="22"/>
      <c r="KL137" s="22"/>
      <c r="KM137" s="22"/>
      <c r="KN137" s="22"/>
      <c r="KO137" s="22"/>
      <c r="KP137" s="22"/>
      <c r="KQ137" s="22"/>
      <c r="KR137" s="22"/>
      <c r="KS137" s="22"/>
      <c r="KT137" s="22"/>
      <c r="KU137" s="22"/>
      <c r="KV137" s="22"/>
      <c r="KW137" s="22"/>
      <c r="KX137" s="22"/>
      <c r="KY137" s="22"/>
      <c r="KZ137" s="22"/>
      <c r="LA137" s="22"/>
      <c r="LB137" s="22"/>
      <c r="LC137" s="22"/>
      <c r="LD137" s="22"/>
      <c r="LE137" s="22"/>
      <c r="LF137" s="22"/>
      <c r="LG137" s="22"/>
      <c r="LH137" s="22"/>
      <c r="LI137" s="22"/>
      <c r="LJ137" s="23"/>
    </row>
    <row r="138" spans="2:322" ht="3.65" customHeight="1">
      <c r="B138" s="2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3"/>
      <c r="AP138" s="448" t="str">
        <f>AP136&amp;AS136&amp;AV136&amp;AP137&amp;AS137&amp;$AP$43&amp;DU136&amp;AV137</f>
        <v>W3-</v>
      </c>
      <c r="AQ138" s="444"/>
      <c r="AR138" s="447"/>
      <c r="AS138" s="448" t="str">
        <f>IF(BR136="NW/MTZ 4000","NW","")</f>
        <v/>
      </c>
      <c r="AT138" s="447"/>
      <c r="AU138" s="447"/>
      <c r="AV138" s="448">
        <f>IFERROR(IF(AS138="NW",0,VLOOKUP(AP138,BD!$AD$6:$AY$62,21,FALSE)),0)</f>
        <v>0</v>
      </c>
      <c r="AW138" s="447"/>
      <c r="AX138" s="727"/>
      <c r="AY138" s="728"/>
      <c r="AZ138" s="47"/>
      <c r="BA138" s="1417"/>
      <c r="BB138" s="1418"/>
      <c r="BC138" s="1418"/>
      <c r="BD138" s="1423"/>
      <c r="BE138" s="1423"/>
      <c r="BF138" s="1424"/>
      <c r="BG138" s="967"/>
      <c r="BH138" s="968"/>
      <c r="BI138" s="968"/>
      <c r="BJ138" s="968"/>
      <c r="BK138" s="968"/>
      <c r="BL138" s="968"/>
      <c r="BM138" s="968"/>
      <c r="BN138" s="968"/>
      <c r="BO138" s="968"/>
      <c r="BP138" s="968"/>
      <c r="BQ138" s="969"/>
      <c r="BR138" s="967"/>
      <c r="BS138" s="968"/>
      <c r="BT138" s="968"/>
      <c r="BU138" s="968"/>
      <c r="BV138" s="968"/>
      <c r="BW138" s="968"/>
      <c r="BX138" s="968"/>
      <c r="BY138" s="968"/>
      <c r="BZ138" s="968"/>
      <c r="CA138" s="968"/>
      <c r="CB138" s="969"/>
      <c r="CC138" s="967"/>
      <c r="CD138" s="968"/>
      <c r="CE138" s="968"/>
      <c r="CF138" s="968"/>
      <c r="CG138" s="968"/>
      <c r="CH138" s="968"/>
      <c r="CI138" s="968"/>
      <c r="CJ138" s="968"/>
      <c r="CK138" s="968"/>
      <c r="CL138" s="968"/>
      <c r="CM138" s="969"/>
      <c r="CN138" s="967"/>
      <c r="CO138" s="968"/>
      <c r="CP138" s="968"/>
      <c r="CQ138" s="968"/>
      <c r="CR138" s="968"/>
      <c r="CS138" s="968"/>
      <c r="CT138" s="968"/>
      <c r="CU138" s="968"/>
      <c r="CV138" s="968"/>
      <c r="CW138" s="968"/>
      <c r="CX138" s="969"/>
      <c r="CY138" s="967"/>
      <c r="CZ138" s="968"/>
      <c r="DA138" s="968"/>
      <c r="DB138" s="968"/>
      <c r="DC138" s="968"/>
      <c r="DD138" s="968"/>
      <c r="DE138" s="968"/>
      <c r="DF138" s="968"/>
      <c r="DG138" s="968"/>
      <c r="DH138" s="968"/>
      <c r="DI138" s="969"/>
      <c r="DJ138" s="1202"/>
      <c r="DK138" s="1203"/>
      <c r="DL138" s="1203"/>
      <c r="DM138" s="1203"/>
      <c r="DN138" s="1203"/>
      <c r="DO138" s="1092"/>
      <c r="DP138" s="1092"/>
      <c r="DQ138" s="1092"/>
      <c r="DR138" s="1092"/>
      <c r="DS138" s="1092"/>
      <c r="DT138" s="1398"/>
      <c r="DU138" s="1382"/>
      <c r="DV138" s="1208"/>
      <c r="DW138" s="1208"/>
      <c r="DX138" s="1208"/>
      <c r="DY138" s="1208"/>
      <c r="DZ138" s="1208"/>
      <c r="EA138" s="1208"/>
      <c r="EB138" s="1208"/>
      <c r="EC138" s="1208"/>
      <c r="ED138" s="1208"/>
      <c r="EE138" s="1209"/>
      <c r="EF138" s="1372"/>
      <c r="EG138" s="1372"/>
      <c r="EH138" s="1375"/>
      <c r="EI138" s="1375"/>
      <c r="EJ138" s="1375"/>
      <c r="EK138" s="1375"/>
      <c r="EL138" s="1375"/>
      <c r="EM138" s="1375"/>
      <c r="EN138" s="1375"/>
      <c r="EO138" s="1379" t="b">
        <v>0</v>
      </c>
      <c r="EP138" s="1380"/>
      <c r="EQ138" s="1372"/>
      <c r="ER138" s="1372"/>
      <c r="ES138" s="1375"/>
      <c r="ET138" s="1375"/>
      <c r="EU138" s="1375"/>
      <c r="EV138" s="1375"/>
      <c r="EW138" s="1375"/>
      <c r="EX138" s="1375"/>
      <c r="EY138" s="1375"/>
      <c r="EZ138" s="1379" t="b">
        <v>0</v>
      </c>
      <c r="FA138" s="1380"/>
      <c r="FB138" s="1372"/>
      <c r="FC138" s="1372"/>
      <c r="FD138" s="1375"/>
      <c r="FE138" s="1375"/>
      <c r="FF138" s="1375"/>
      <c r="FG138" s="1375"/>
      <c r="FH138" s="1375"/>
      <c r="FI138" s="1375"/>
      <c r="FJ138" s="1375"/>
      <c r="FK138" s="1379" t="b">
        <v>0</v>
      </c>
      <c r="FL138" s="1380"/>
      <c r="FM138" s="1372"/>
      <c r="FN138" s="1372"/>
      <c r="FO138" s="1375"/>
      <c r="FP138" s="1375"/>
      <c r="FQ138" s="1375"/>
      <c r="FR138" s="1375"/>
      <c r="FS138" s="1375"/>
      <c r="FT138" s="1375"/>
      <c r="FU138" s="1375"/>
      <c r="FV138" s="1379" t="b">
        <v>0</v>
      </c>
      <c r="FW138" s="1380"/>
      <c r="FX138" s="1372"/>
      <c r="FY138" s="1372"/>
      <c r="FZ138" s="1375"/>
      <c r="GA138" s="1375"/>
      <c r="GB138" s="1375"/>
      <c r="GC138" s="1375"/>
      <c r="GD138" s="1375"/>
      <c r="GE138" s="1375"/>
      <c r="GF138" s="1375"/>
      <c r="GG138" s="1379" t="b">
        <v>0</v>
      </c>
      <c r="GH138" s="1380"/>
      <c r="GI138" s="1372"/>
      <c r="GJ138" s="1372"/>
      <c r="GK138" s="1375"/>
      <c r="GL138" s="1375"/>
      <c r="GM138" s="1375"/>
      <c r="GN138" s="1375"/>
      <c r="GO138" s="1375"/>
      <c r="GP138" s="1375"/>
      <c r="GQ138" s="1375"/>
      <c r="GR138" s="1379" t="b">
        <v>0</v>
      </c>
      <c r="GS138" s="1380"/>
      <c r="GT138" s="1372"/>
      <c r="GU138" s="1372"/>
      <c r="GV138" s="1375"/>
      <c r="GW138" s="1375"/>
      <c r="GX138" s="1375"/>
      <c r="GY138" s="1375"/>
      <c r="GZ138" s="1375"/>
      <c r="HA138" s="1375"/>
      <c r="HB138" s="1375"/>
      <c r="HC138" s="1379" t="b">
        <v>0</v>
      </c>
      <c r="HD138" s="1380"/>
      <c r="HE138" s="1372"/>
      <c r="HF138" s="1372"/>
      <c r="HG138" s="1375"/>
      <c r="HH138" s="1375"/>
      <c r="HI138" s="1375"/>
      <c r="HJ138" s="1375"/>
      <c r="HK138" s="1375"/>
      <c r="HL138" s="1375"/>
      <c r="HM138" s="1375"/>
      <c r="HN138" s="1379" t="b">
        <v>0</v>
      </c>
      <c r="HO138" s="1380"/>
      <c r="HP138" s="1372"/>
      <c r="HQ138" s="1372"/>
      <c r="HR138" s="1375"/>
      <c r="HS138" s="1375"/>
      <c r="HT138" s="1375"/>
      <c r="HU138" s="1375"/>
      <c r="HV138" s="1375"/>
      <c r="HW138" s="1375"/>
      <c r="HX138" s="1375"/>
      <c r="HY138" s="1379"/>
      <c r="HZ138" s="1380"/>
      <c r="IA138" s="1401"/>
      <c r="IB138" s="1401"/>
      <c r="IC138" s="1375"/>
      <c r="ID138" s="1375"/>
      <c r="IE138" s="1375"/>
      <c r="IF138" s="1375"/>
      <c r="IG138" s="1375"/>
      <c r="IH138" s="1375"/>
      <c r="II138" s="1375"/>
      <c r="IJ138" s="1379" t="b">
        <v>0</v>
      </c>
      <c r="IK138" s="1380"/>
      <c r="IL138" s="1401"/>
      <c r="IM138" s="1401"/>
      <c r="IN138" s="1375"/>
      <c r="IO138" s="1375"/>
      <c r="IP138" s="1375"/>
      <c r="IQ138" s="1375"/>
      <c r="IR138" s="1375"/>
      <c r="IS138" s="1375"/>
      <c r="IT138" s="1375"/>
      <c r="IU138" s="1379" t="b">
        <v>0</v>
      </c>
      <c r="IV138" s="1380"/>
      <c r="IW138" s="104"/>
      <c r="IX138" s="728"/>
      <c r="IY138" s="731"/>
      <c r="IZ138" s="22"/>
      <c r="JA138" s="22"/>
      <c r="JB138" s="22"/>
      <c r="JC138" s="22"/>
      <c r="JD138" s="22"/>
      <c r="JE138" s="22"/>
      <c r="JF138" s="22"/>
      <c r="JG138" s="22"/>
      <c r="JH138" s="21"/>
      <c r="JI138" s="22"/>
      <c r="JJ138" s="22"/>
      <c r="JK138" s="22"/>
      <c r="JL138" s="22"/>
      <c r="JM138" s="22"/>
      <c r="JN138" s="22"/>
      <c r="JO138" s="22"/>
      <c r="JP138" s="22"/>
      <c r="JQ138" s="22"/>
      <c r="JR138" s="22"/>
      <c r="JS138" s="22"/>
      <c r="JT138" s="22"/>
      <c r="JU138" s="22"/>
      <c r="JV138" s="22"/>
      <c r="JW138" s="22"/>
      <c r="JX138" s="22"/>
      <c r="JY138" s="22"/>
      <c r="JZ138" s="22"/>
      <c r="KA138" s="22"/>
      <c r="KB138" s="22"/>
      <c r="KC138" s="22"/>
      <c r="KD138" s="22"/>
      <c r="KE138" s="22"/>
      <c r="KF138" s="22"/>
      <c r="KG138" s="22"/>
      <c r="KH138" s="22"/>
      <c r="KI138" s="22"/>
      <c r="KJ138" s="22"/>
      <c r="KK138" s="22"/>
      <c r="KL138" s="22"/>
      <c r="KM138" s="22"/>
      <c r="KN138" s="22"/>
      <c r="KO138" s="22"/>
      <c r="KP138" s="22"/>
      <c r="KQ138" s="22"/>
      <c r="KR138" s="22"/>
      <c r="KS138" s="22"/>
      <c r="KT138" s="22"/>
      <c r="KU138" s="22"/>
      <c r="KV138" s="22"/>
      <c r="KW138" s="22"/>
      <c r="KX138" s="22"/>
      <c r="KY138" s="22"/>
      <c r="KZ138" s="22"/>
      <c r="LA138" s="22"/>
      <c r="LB138" s="22"/>
      <c r="LC138" s="22"/>
      <c r="LD138" s="22"/>
      <c r="LE138" s="22"/>
      <c r="LF138" s="22"/>
      <c r="LG138" s="22"/>
      <c r="LH138" s="22"/>
      <c r="LI138" s="22"/>
      <c r="LJ138" s="23"/>
    </row>
    <row r="139" spans="2:322" ht="3.65" customHeight="1">
      <c r="B139" s="21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3"/>
      <c r="AP139" s="450"/>
      <c r="AQ139" s="447"/>
      <c r="AR139" s="447"/>
      <c r="AS139" s="447"/>
      <c r="AT139" s="447"/>
      <c r="AU139" s="447"/>
      <c r="AV139" s="447"/>
      <c r="AW139" s="447"/>
      <c r="AX139" s="727"/>
      <c r="AY139" s="728"/>
      <c r="AZ139" s="47"/>
      <c r="BA139" s="1417"/>
      <c r="BB139" s="1418"/>
      <c r="BC139" s="1418"/>
      <c r="BD139" s="1423"/>
      <c r="BE139" s="1423"/>
      <c r="BF139" s="1424"/>
      <c r="BG139" s="967"/>
      <c r="BH139" s="968"/>
      <c r="BI139" s="968"/>
      <c r="BJ139" s="968"/>
      <c r="BK139" s="968"/>
      <c r="BL139" s="968"/>
      <c r="BM139" s="968"/>
      <c r="BN139" s="968"/>
      <c r="BO139" s="968"/>
      <c r="BP139" s="968"/>
      <c r="BQ139" s="969"/>
      <c r="BR139" s="967"/>
      <c r="BS139" s="968"/>
      <c r="BT139" s="968"/>
      <c r="BU139" s="968"/>
      <c r="BV139" s="968"/>
      <c r="BW139" s="968"/>
      <c r="BX139" s="968"/>
      <c r="BY139" s="968"/>
      <c r="BZ139" s="968"/>
      <c r="CA139" s="968"/>
      <c r="CB139" s="969"/>
      <c r="CC139" s="967"/>
      <c r="CD139" s="968"/>
      <c r="CE139" s="968"/>
      <c r="CF139" s="968"/>
      <c r="CG139" s="968"/>
      <c r="CH139" s="968"/>
      <c r="CI139" s="968"/>
      <c r="CJ139" s="968"/>
      <c r="CK139" s="968"/>
      <c r="CL139" s="968"/>
      <c r="CM139" s="969"/>
      <c r="CN139" s="967"/>
      <c r="CO139" s="968"/>
      <c r="CP139" s="968"/>
      <c r="CQ139" s="968"/>
      <c r="CR139" s="968"/>
      <c r="CS139" s="968"/>
      <c r="CT139" s="968"/>
      <c r="CU139" s="968"/>
      <c r="CV139" s="968"/>
      <c r="CW139" s="968"/>
      <c r="CX139" s="969"/>
      <c r="CY139" s="967"/>
      <c r="CZ139" s="968"/>
      <c r="DA139" s="968"/>
      <c r="DB139" s="968"/>
      <c r="DC139" s="968"/>
      <c r="DD139" s="968"/>
      <c r="DE139" s="968"/>
      <c r="DF139" s="968"/>
      <c r="DG139" s="968"/>
      <c r="DH139" s="968"/>
      <c r="DI139" s="969"/>
      <c r="DJ139" s="1202"/>
      <c r="DK139" s="1203"/>
      <c r="DL139" s="1203"/>
      <c r="DM139" s="1203"/>
      <c r="DN139" s="1203"/>
      <c r="DO139" s="1092"/>
      <c r="DP139" s="1092"/>
      <c r="DQ139" s="1092"/>
      <c r="DR139" s="1092"/>
      <c r="DS139" s="1092"/>
      <c r="DT139" s="1398"/>
      <c r="DU139" s="1382"/>
      <c r="DV139" s="1208"/>
      <c r="DW139" s="1208"/>
      <c r="DX139" s="1208"/>
      <c r="DY139" s="1208"/>
      <c r="DZ139" s="1208"/>
      <c r="EA139" s="1208"/>
      <c r="EB139" s="1208"/>
      <c r="EC139" s="1208"/>
      <c r="ED139" s="1208"/>
      <c r="EE139" s="1209"/>
      <c r="EF139" s="1372"/>
      <c r="EG139" s="1372"/>
      <c r="EH139" s="1375"/>
      <c r="EI139" s="1375"/>
      <c r="EJ139" s="1375"/>
      <c r="EK139" s="1375"/>
      <c r="EL139" s="1375"/>
      <c r="EM139" s="1375"/>
      <c r="EN139" s="1375"/>
      <c r="EO139" s="1379"/>
      <c r="EP139" s="1380"/>
      <c r="EQ139" s="1372"/>
      <c r="ER139" s="1372"/>
      <c r="ES139" s="1375"/>
      <c r="ET139" s="1375"/>
      <c r="EU139" s="1375"/>
      <c r="EV139" s="1375"/>
      <c r="EW139" s="1375"/>
      <c r="EX139" s="1375"/>
      <c r="EY139" s="1375"/>
      <c r="EZ139" s="1379"/>
      <c r="FA139" s="1380"/>
      <c r="FB139" s="1372"/>
      <c r="FC139" s="1372"/>
      <c r="FD139" s="1375"/>
      <c r="FE139" s="1375"/>
      <c r="FF139" s="1375"/>
      <c r="FG139" s="1375"/>
      <c r="FH139" s="1375"/>
      <c r="FI139" s="1375"/>
      <c r="FJ139" s="1375"/>
      <c r="FK139" s="1379"/>
      <c r="FL139" s="1380"/>
      <c r="FM139" s="1372"/>
      <c r="FN139" s="1372"/>
      <c r="FO139" s="1375"/>
      <c r="FP139" s="1375"/>
      <c r="FQ139" s="1375"/>
      <c r="FR139" s="1375"/>
      <c r="FS139" s="1375"/>
      <c r="FT139" s="1375"/>
      <c r="FU139" s="1375"/>
      <c r="FV139" s="1379"/>
      <c r="FW139" s="1380"/>
      <c r="FX139" s="1372"/>
      <c r="FY139" s="1372"/>
      <c r="FZ139" s="1375"/>
      <c r="GA139" s="1375"/>
      <c r="GB139" s="1375"/>
      <c r="GC139" s="1375"/>
      <c r="GD139" s="1375"/>
      <c r="GE139" s="1375"/>
      <c r="GF139" s="1375"/>
      <c r="GG139" s="1379"/>
      <c r="GH139" s="1380"/>
      <c r="GI139" s="1372"/>
      <c r="GJ139" s="1372"/>
      <c r="GK139" s="1375"/>
      <c r="GL139" s="1375"/>
      <c r="GM139" s="1375"/>
      <c r="GN139" s="1375"/>
      <c r="GO139" s="1375"/>
      <c r="GP139" s="1375"/>
      <c r="GQ139" s="1375"/>
      <c r="GR139" s="1379"/>
      <c r="GS139" s="1380"/>
      <c r="GT139" s="1372"/>
      <c r="GU139" s="1372"/>
      <c r="GV139" s="1375"/>
      <c r="GW139" s="1375"/>
      <c r="GX139" s="1375"/>
      <c r="GY139" s="1375"/>
      <c r="GZ139" s="1375"/>
      <c r="HA139" s="1375"/>
      <c r="HB139" s="1375"/>
      <c r="HC139" s="1379"/>
      <c r="HD139" s="1380"/>
      <c r="HE139" s="1372"/>
      <c r="HF139" s="1372"/>
      <c r="HG139" s="1375"/>
      <c r="HH139" s="1375"/>
      <c r="HI139" s="1375"/>
      <c r="HJ139" s="1375"/>
      <c r="HK139" s="1375"/>
      <c r="HL139" s="1375"/>
      <c r="HM139" s="1375"/>
      <c r="HN139" s="1379"/>
      <c r="HO139" s="1380"/>
      <c r="HP139" s="1372"/>
      <c r="HQ139" s="1372"/>
      <c r="HR139" s="1375"/>
      <c r="HS139" s="1375"/>
      <c r="HT139" s="1375"/>
      <c r="HU139" s="1375"/>
      <c r="HV139" s="1375"/>
      <c r="HW139" s="1375"/>
      <c r="HX139" s="1375"/>
      <c r="HY139" s="1379"/>
      <c r="HZ139" s="1380"/>
      <c r="IA139" s="1401"/>
      <c r="IB139" s="1401"/>
      <c r="IC139" s="1375"/>
      <c r="ID139" s="1375"/>
      <c r="IE139" s="1375"/>
      <c r="IF139" s="1375"/>
      <c r="IG139" s="1375"/>
      <c r="IH139" s="1375"/>
      <c r="II139" s="1375"/>
      <c r="IJ139" s="1379"/>
      <c r="IK139" s="1380"/>
      <c r="IL139" s="1401"/>
      <c r="IM139" s="1401"/>
      <c r="IN139" s="1375"/>
      <c r="IO139" s="1375"/>
      <c r="IP139" s="1375"/>
      <c r="IQ139" s="1375"/>
      <c r="IR139" s="1375"/>
      <c r="IS139" s="1375"/>
      <c r="IT139" s="1375"/>
      <c r="IU139" s="1379"/>
      <c r="IV139" s="1380"/>
      <c r="IW139" s="104"/>
      <c r="IX139" s="728"/>
      <c r="IY139" s="731"/>
      <c r="IZ139" s="22"/>
      <c r="JA139" s="22"/>
      <c r="JB139" s="22"/>
      <c r="JC139" s="22"/>
      <c r="JD139" s="22"/>
      <c r="JE139" s="22"/>
      <c r="JF139" s="22"/>
      <c r="JG139" s="22"/>
      <c r="JH139" s="21"/>
      <c r="JI139" s="22"/>
      <c r="JJ139" s="22"/>
      <c r="JK139" s="22"/>
      <c r="JL139" s="22"/>
      <c r="JM139" s="22"/>
      <c r="JN139" s="22"/>
      <c r="JO139" s="22"/>
      <c r="JP139" s="22"/>
      <c r="JQ139" s="22"/>
      <c r="JR139" s="22"/>
      <c r="JS139" s="22"/>
      <c r="JT139" s="22"/>
      <c r="JU139" s="22"/>
      <c r="JV139" s="22"/>
      <c r="JW139" s="22"/>
      <c r="JX139" s="22"/>
      <c r="JY139" s="22"/>
      <c r="JZ139" s="22"/>
      <c r="KA139" s="22"/>
      <c r="KB139" s="22"/>
      <c r="KC139" s="22"/>
      <c r="KD139" s="22"/>
      <c r="KE139" s="22"/>
      <c r="KF139" s="22"/>
      <c r="KG139" s="22"/>
      <c r="KH139" s="22"/>
      <c r="KI139" s="22"/>
      <c r="KJ139" s="22"/>
      <c r="KK139" s="22"/>
      <c r="KL139" s="22"/>
      <c r="KM139" s="22"/>
      <c r="KN139" s="22"/>
      <c r="KO139" s="22"/>
      <c r="KP139" s="22"/>
      <c r="KQ139" s="22"/>
      <c r="KR139" s="22"/>
      <c r="KS139" s="22"/>
      <c r="KT139" s="22"/>
      <c r="KU139" s="22"/>
      <c r="KV139" s="22"/>
      <c r="KW139" s="22"/>
      <c r="KX139" s="22"/>
      <c r="KY139" s="22"/>
      <c r="KZ139" s="22"/>
      <c r="LA139" s="22"/>
      <c r="LB139" s="22"/>
      <c r="LC139" s="22"/>
      <c r="LD139" s="22"/>
      <c r="LE139" s="22"/>
      <c r="LF139" s="22"/>
      <c r="LG139" s="22"/>
      <c r="LH139" s="22"/>
      <c r="LI139" s="22"/>
      <c r="LJ139" s="23"/>
    </row>
    <row r="140" spans="2:322" ht="3.65" customHeight="1">
      <c r="B140" s="21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3"/>
      <c r="AP140" s="450"/>
      <c r="AQ140" s="447"/>
      <c r="AR140" s="447"/>
      <c r="AS140" s="447"/>
      <c r="AT140" s="447"/>
      <c r="AU140" s="447"/>
      <c r="AV140" s="447"/>
      <c r="AW140" s="447"/>
      <c r="AX140" s="727"/>
      <c r="AY140" s="728"/>
      <c r="AZ140" s="728" t="e" vm="3">
        <v>#VALUE!</v>
      </c>
      <c r="BA140" s="1419"/>
      <c r="BB140" s="1420"/>
      <c r="BC140" s="1420"/>
      <c r="BD140" s="1425"/>
      <c r="BE140" s="1425"/>
      <c r="BF140" s="1426"/>
      <c r="BG140" s="970"/>
      <c r="BH140" s="971"/>
      <c r="BI140" s="971"/>
      <c r="BJ140" s="971"/>
      <c r="BK140" s="971"/>
      <c r="BL140" s="971"/>
      <c r="BM140" s="971"/>
      <c r="BN140" s="971"/>
      <c r="BO140" s="971"/>
      <c r="BP140" s="971"/>
      <c r="BQ140" s="972"/>
      <c r="BR140" s="970"/>
      <c r="BS140" s="971"/>
      <c r="BT140" s="971"/>
      <c r="BU140" s="971"/>
      <c r="BV140" s="971"/>
      <c r="BW140" s="971"/>
      <c r="BX140" s="971"/>
      <c r="BY140" s="971"/>
      <c r="BZ140" s="971"/>
      <c r="CA140" s="971"/>
      <c r="CB140" s="972"/>
      <c r="CC140" s="970"/>
      <c r="CD140" s="971"/>
      <c r="CE140" s="971"/>
      <c r="CF140" s="971"/>
      <c r="CG140" s="971"/>
      <c r="CH140" s="971"/>
      <c r="CI140" s="971"/>
      <c r="CJ140" s="971"/>
      <c r="CK140" s="971"/>
      <c r="CL140" s="971"/>
      <c r="CM140" s="972"/>
      <c r="CN140" s="970"/>
      <c r="CO140" s="971"/>
      <c r="CP140" s="971"/>
      <c r="CQ140" s="971"/>
      <c r="CR140" s="971"/>
      <c r="CS140" s="971"/>
      <c r="CT140" s="971"/>
      <c r="CU140" s="971"/>
      <c r="CV140" s="971"/>
      <c r="CW140" s="971"/>
      <c r="CX140" s="972"/>
      <c r="CY140" s="970"/>
      <c r="CZ140" s="971"/>
      <c r="DA140" s="971"/>
      <c r="DB140" s="971"/>
      <c r="DC140" s="971"/>
      <c r="DD140" s="971"/>
      <c r="DE140" s="971"/>
      <c r="DF140" s="971"/>
      <c r="DG140" s="971"/>
      <c r="DH140" s="971"/>
      <c r="DI140" s="972"/>
      <c r="DJ140" s="1204"/>
      <c r="DK140" s="1205"/>
      <c r="DL140" s="1205"/>
      <c r="DM140" s="1205"/>
      <c r="DN140" s="1205"/>
      <c r="DO140" s="1341"/>
      <c r="DP140" s="1341"/>
      <c r="DQ140" s="1341"/>
      <c r="DR140" s="1341"/>
      <c r="DS140" s="1341"/>
      <c r="DT140" s="1399"/>
      <c r="DU140" s="1383"/>
      <c r="DV140" s="1210"/>
      <c r="DW140" s="1210"/>
      <c r="DX140" s="1210"/>
      <c r="DY140" s="1210"/>
      <c r="DZ140" s="1210"/>
      <c r="EA140" s="1210"/>
      <c r="EB140" s="1210"/>
      <c r="EC140" s="1210"/>
      <c r="ED140" s="1210"/>
      <c r="EE140" s="1211"/>
      <c r="EF140" s="1373"/>
      <c r="EG140" s="1373"/>
      <c r="EH140" s="1376"/>
      <c r="EI140" s="1376"/>
      <c r="EJ140" s="1376"/>
      <c r="EK140" s="1376"/>
      <c r="EL140" s="1376"/>
      <c r="EM140" s="1376"/>
      <c r="EN140" s="1376"/>
      <c r="EO140" s="534"/>
      <c r="EP140" s="535"/>
      <c r="EQ140" s="1373"/>
      <c r="ER140" s="1373"/>
      <c r="ES140" s="1376"/>
      <c r="ET140" s="1376"/>
      <c r="EU140" s="1376"/>
      <c r="EV140" s="1376"/>
      <c r="EW140" s="1376"/>
      <c r="EX140" s="1376"/>
      <c r="EY140" s="1376"/>
      <c r="EZ140" s="534"/>
      <c r="FA140" s="535"/>
      <c r="FB140" s="1373"/>
      <c r="FC140" s="1373"/>
      <c r="FD140" s="1376"/>
      <c r="FE140" s="1376"/>
      <c r="FF140" s="1376"/>
      <c r="FG140" s="1376"/>
      <c r="FH140" s="1376"/>
      <c r="FI140" s="1376"/>
      <c r="FJ140" s="1376"/>
      <c r="FK140" s="534"/>
      <c r="FL140" s="535"/>
      <c r="FM140" s="1373"/>
      <c r="FN140" s="1373"/>
      <c r="FO140" s="1376"/>
      <c r="FP140" s="1376"/>
      <c r="FQ140" s="1376"/>
      <c r="FR140" s="1376"/>
      <c r="FS140" s="1376"/>
      <c r="FT140" s="1376"/>
      <c r="FU140" s="1376"/>
      <c r="FV140" s="534"/>
      <c r="FW140" s="535"/>
      <c r="FX140" s="1373"/>
      <c r="FY140" s="1373"/>
      <c r="FZ140" s="1376"/>
      <c r="GA140" s="1376"/>
      <c r="GB140" s="1376"/>
      <c r="GC140" s="1376"/>
      <c r="GD140" s="1376"/>
      <c r="GE140" s="1376"/>
      <c r="GF140" s="1376"/>
      <c r="GG140" s="534"/>
      <c r="GH140" s="535"/>
      <c r="GI140" s="1373"/>
      <c r="GJ140" s="1373"/>
      <c r="GK140" s="1376"/>
      <c r="GL140" s="1376"/>
      <c r="GM140" s="1376"/>
      <c r="GN140" s="1376"/>
      <c r="GO140" s="1376"/>
      <c r="GP140" s="1376"/>
      <c r="GQ140" s="1376"/>
      <c r="GR140" s="534"/>
      <c r="GS140" s="535"/>
      <c r="GT140" s="1373"/>
      <c r="GU140" s="1373"/>
      <c r="GV140" s="1376"/>
      <c r="GW140" s="1376"/>
      <c r="GX140" s="1376"/>
      <c r="GY140" s="1376"/>
      <c r="GZ140" s="1376"/>
      <c r="HA140" s="1376"/>
      <c r="HB140" s="1376"/>
      <c r="HC140" s="534"/>
      <c r="HD140" s="535"/>
      <c r="HE140" s="1373"/>
      <c r="HF140" s="1373"/>
      <c r="HG140" s="1376"/>
      <c r="HH140" s="1376"/>
      <c r="HI140" s="1376"/>
      <c r="HJ140" s="1376"/>
      <c r="HK140" s="1376"/>
      <c r="HL140" s="1376"/>
      <c r="HM140" s="1376"/>
      <c r="HN140" s="534"/>
      <c r="HO140" s="535"/>
      <c r="HP140" s="1373"/>
      <c r="HQ140" s="1373"/>
      <c r="HR140" s="1376"/>
      <c r="HS140" s="1376"/>
      <c r="HT140" s="1376"/>
      <c r="HU140" s="1376"/>
      <c r="HV140" s="1376"/>
      <c r="HW140" s="1376"/>
      <c r="HX140" s="1376"/>
      <c r="HY140" s="534"/>
      <c r="HZ140" s="535"/>
      <c r="IA140" s="1402"/>
      <c r="IB140" s="1402"/>
      <c r="IC140" s="1376"/>
      <c r="ID140" s="1376"/>
      <c r="IE140" s="1376"/>
      <c r="IF140" s="1376"/>
      <c r="IG140" s="1376"/>
      <c r="IH140" s="1376"/>
      <c r="II140" s="1376"/>
      <c r="IJ140" s="534"/>
      <c r="IK140" s="535"/>
      <c r="IL140" s="1402"/>
      <c r="IM140" s="1402"/>
      <c r="IN140" s="1376"/>
      <c r="IO140" s="1376"/>
      <c r="IP140" s="1376"/>
      <c r="IQ140" s="1376"/>
      <c r="IR140" s="1376"/>
      <c r="IS140" s="1376"/>
      <c r="IT140" s="1376"/>
      <c r="IU140" s="534"/>
      <c r="IV140" s="535"/>
      <c r="IW140" s="727"/>
      <c r="IX140" s="728"/>
      <c r="IY140" s="731"/>
      <c r="IZ140" s="22"/>
      <c r="JA140" s="22"/>
      <c r="JB140" s="22"/>
      <c r="JC140" s="22"/>
      <c r="JD140" s="22"/>
      <c r="JE140" s="22"/>
      <c r="JF140" s="22"/>
      <c r="JG140" s="22"/>
      <c r="JH140" s="21"/>
      <c r="JI140" s="22"/>
      <c r="JJ140" s="22"/>
      <c r="JK140" s="22"/>
      <c r="JL140" s="22"/>
      <c r="JM140" s="22"/>
      <c r="JN140" s="22"/>
      <c r="JO140" s="22"/>
      <c r="JP140" s="22"/>
      <c r="JQ140" s="22"/>
      <c r="JR140" s="22"/>
      <c r="JS140" s="22"/>
      <c r="JT140" s="22"/>
      <c r="JU140" s="22"/>
      <c r="JV140" s="22"/>
      <c r="JW140" s="22"/>
      <c r="JX140" s="22"/>
      <c r="JY140" s="22"/>
      <c r="JZ140" s="22"/>
      <c r="KA140" s="22"/>
      <c r="KB140" s="22"/>
      <c r="KC140" s="22"/>
      <c r="KD140" s="22"/>
      <c r="KE140" s="22"/>
      <c r="KF140" s="22"/>
      <c r="KG140" s="22"/>
      <c r="KH140" s="22"/>
      <c r="KI140" s="22"/>
      <c r="KJ140" s="22"/>
      <c r="KK140" s="22"/>
      <c r="KL140" s="22"/>
      <c r="KM140" s="22"/>
      <c r="KN140" s="22"/>
      <c r="KO140" s="22"/>
      <c r="KP140" s="22"/>
      <c r="KQ140" s="22"/>
      <c r="KR140" s="22"/>
      <c r="KS140" s="22"/>
      <c r="KT140" s="22"/>
      <c r="KU140" s="22"/>
      <c r="KV140" s="22"/>
      <c r="KW140" s="22"/>
      <c r="KX140" s="22"/>
      <c r="KY140" s="22"/>
      <c r="KZ140" s="22"/>
      <c r="LA140" s="22"/>
      <c r="LB140" s="22"/>
      <c r="LC140" s="22"/>
      <c r="LD140" s="22"/>
      <c r="LE140" s="22"/>
      <c r="LF140" s="22"/>
      <c r="LG140" s="22"/>
      <c r="LH140" s="22"/>
      <c r="LI140" s="22"/>
      <c r="LJ140" s="23"/>
    </row>
    <row r="141" spans="2:322" ht="3.65" customHeight="1">
      <c r="B141" s="21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3"/>
      <c r="AP141" s="448" t="str">
        <f>MID(BG141,1,1)</f>
        <v/>
      </c>
      <c r="AQ141" s="447"/>
      <c r="AR141" s="444"/>
      <c r="AS141" s="448" t="str">
        <f>IFERROR(_xlfn.IFS(BR141="Mini Breaker","MB",BR141="GoPact","GP",BR141="EZC 100","EZ1",BR141="EZC 250","EZ2",BR141="CVS/NSX 250","CV2",BR141="CVS/NSX/EZC 630","CV6",BR141="NS 1600","NS1",BR141="NW/MTZ 4000","NW4",BR141="Conmutador PEQ.","CP",BR141="Conmutador MED.","CM",BR141="Conmutador GRA.","CG",BR141="Contactores","CK"),"")</f>
        <v/>
      </c>
      <c r="AT141" s="444"/>
      <c r="AU141" s="447"/>
      <c r="AV141" s="448" t="str">
        <f>IFERROR(_xlfn.IFS(CC141="Horizontal","H",CC141="Horizontal COMPUESTA","HC",CC141="Vertical","V",CC141="Vertical Compacta","VC",CC141="Vertical Extendida","VE"),"")</f>
        <v/>
      </c>
      <c r="AW141" s="447"/>
      <c r="AX141" s="727"/>
      <c r="AY141" s="728"/>
      <c r="AZ141" s="728"/>
      <c r="BA141" s="1403" t="s">
        <v>992</v>
      </c>
      <c r="BB141" s="1404"/>
      <c r="BC141" s="1404"/>
      <c r="BD141" s="1409">
        <v>17</v>
      </c>
      <c r="BE141" s="1409"/>
      <c r="BF141" s="1410"/>
      <c r="BG141" s="955"/>
      <c r="BH141" s="939"/>
      <c r="BI141" s="939"/>
      <c r="BJ141" s="939"/>
      <c r="BK141" s="939"/>
      <c r="BL141" s="939"/>
      <c r="BM141" s="939"/>
      <c r="BN141" s="939"/>
      <c r="BO141" s="939"/>
      <c r="BP141" s="939"/>
      <c r="BQ141" s="940"/>
      <c r="BR141" s="955"/>
      <c r="BS141" s="939"/>
      <c r="BT141" s="939"/>
      <c r="BU141" s="939"/>
      <c r="BV141" s="939"/>
      <c r="BW141" s="939"/>
      <c r="BX141" s="939"/>
      <c r="BY141" s="939"/>
      <c r="BZ141" s="939"/>
      <c r="CA141" s="939"/>
      <c r="CB141" s="940"/>
      <c r="CC141" s="955"/>
      <c r="CD141" s="939"/>
      <c r="CE141" s="939"/>
      <c r="CF141" s="939"/>
      <c r="CG141" s="939"/>
      <c r="CH141" s="939"/>
      <c r="CI141" s="939"/>
      <c r="CJ141" s="939"/>
      <c r="CK141" s="939"/>
      <c r="CL141" s="939"/>
      <c r="CM141" s="940"/>
      <c r="CN141" s="955"/>
      <c r="CO141" s="939"/>
      <c r="CP141" s="939"/>
      <c r="CQ141" s="939"/>
      <c r="CR141" s="939"/>
      <c r="CS141" s="939"/>
      <c r="CT141" s="939"/>
      <c r="CU141" s="939"/>
      <c r="CV141" s="939"/>
      <c r="CW141" s="939"/>
      <c r="CX141" s="940"/>
      <c r="CY141" s="955"/>
      <c r="CZ141" s="939"/>
      <c r="DA141" s="939"/>
      <c r="DB141" s="939"/>
      <c r="DC141" s="939"/>
      <c r="DD141" s="939"/>
      <c r="DE141" s="939"/>
      <c r="DF141" s="939"/>
      <c r="DG141" s="939"/>
      <c r="DH141" s="939"/>
      <c r="DI141" s="940"/>
      <c r="DJ141" s="1188" t="s">
        <v>1010</v>
      </c>
      <c r="DK141" s="1189"/>
      <c r="DL141" s="1189"/>
      <c r="DM141" s="1189"/>
      <c r="DN141" s="1189"/>
      <c r="DO141" s="1070">
        <v>1</v>
      </c>
      <c r="DP141" s="1070"/>
      <c r="DQ141" s="1070"/>
      <c r="DR141" s="1070"/>
      <c r="DS141" s="1070"/>
      <c r="DT141" s="1071"/>
      <c r="DU141" s="1358" t="s">
        <v>162</v>
      </c>
      <c r="DV141" s="1167"/>
      <c r="DW141" s="1167"/>
      <c r="DX141" s="1167"/>
      <c r="DY141" s="1167"/>
      <c r="DZ141" s="1167"/>
      <c r="EA141" s="1167"/>
      <c r="EB141" s="1167"/>
      <c r="EC141" s="1167"/>
      <c r="ED141" s="1167"/>
      <c r="EE141" s="1168"/>
      <c r="EF141" s="1361"/>
      <c r="EG141" s="1361"/>
      <c r="EH141" s="1364" t="s">
        <v>162</v>
      </c>
      <c r="EI141" s="1364"/>
      <c r="EJ141" s="1364"/>
      <c r="EK141" s="1364"/>
      <c r="EL141" s="1364"/>
      <c r="EM141" s="1364"/>
      <c r="EN141" s="1364"/>
      <c r="EO141" s="1367" t="b">
        <v>0</v>
      </c>
      <c r="EP141" s="1368"/>
      <c r="EQ141" s="1361"/>
      <c r="ER141" s="1361"/>
      <c r="ES141" s="1364" t="s">
        <v>162</v>
      </c>
      <c r="ET141" s="1364"/>
      <c r="EU141" s="1364"/>
      <c r="EV141" s="1364"/>
      <c r="EW141" s="1364"/>
      <c r="EX141" s="1364"/>
      <c r="EY141" s="1364"/>
      <c r="EZ141" s="1367" t="b">
        <v>0</v>
      </c>
      <c r="FA141" s="1368"/>
      <c r="FB141" s="1361"/>
      <c r="FC141" s="1361"/>
      <c r="FD141" s="1364" t="s">
        <v>162</v>
      </c>
      <c r="FE141" s="1364"/>
      <c r="FF141" s="1364"/>
      <c r="FG141" s="1364"/>
      <c r="FH141" s="1364"/>
      <c r="FI141" s="1364"/>
      <c r="FJ141" s="1364"/>
      <c r="FK141" s="1367" t="b">
        <v>0</v>
      </c>
      <c r="FL141" s="1368"/>
      <c r="FM141" s="1361"/>
      <c r="FN141" s="1361"/>
      <c r="FO141" s="1364" t="str">
        <f>IFERROR(VLOOKUP(AP143,BD!$AD$6:$AY$62,19,FALSE),"-")</f>
        <v>-</v>
      </c>
      <c r="FP141" s="1364"/>
      <c r="FQ141" s="1364"/>
      <c r="FR141" s="1364"/>
      <c r="FS141" s="1364"/>
      <c r="FT141" s="1364"/>
      <c r="FU141" s="1364"/>
      <c r="FV141" s="1367" t="b">
        <v>0</v>
      </c>
      <c r="FW141" s="1368"/>
      <c r="FX141" s="1361"/>
      <c r="FY141" s="1361"/>
      <c r="FZ141" s="1364" t="str">
        <f>IFERROR(VLOOKUP(AP143,BD!$AD$6:$AY$62,20,FALSE),"-")</f>
        <v>-</v>
      </c>
      <c r="GA141" s="1364"/>
      <c r="GB141" s="1364"/>
      <c r="GC141" s="1364"/>
      <c r="GD141" s="1364"/>
      <c r="GE141" s="1364"/>
      <c r="GF141" s="1364"/>
      <c r="GG141" s="1367" t="b">
        <v>0</v>
      </c>
      <c r="GH141" s="1368"/>
      <c r="GI141" s="1361"/>
      <c r="GJ141" s="1361"/>
      <c r="GK141" s="1364" t="s">
        <v>162</v>
      </c>
      <c r="GL141" s="1364"/>
      <c r="GM141" s="1364"/>
      <c r="GN141" s="1364"/>
      <c r="GO141" s="1364"/>
      <c r="GP141" s="1364"/>
      <c r="GQ141" s="1364"/>
      <c r="GR141" s="1367" t="b">
        <v>0</v>
      </c>
      <c r="GS141" s="1368"/>
      <c r="GT141" s="1361"/>
      <c r="GU141" s="1361"/>
      <c r="GV141" s="1364" t="s">
        <v>162</v>
      </c>
      <c r="GW141" s="1364"/>
      <c r="GX141" s="1364"/>
      <c r="GY141" s="1364"/>
      <c r="GZ141" s="1364"/>
      <c r="HA141" s="1364"/>
      <c r="HB141" s="1364"/>
      <c r="HC141" s="1367" t="b">
        <v>0</v>
      </c>
      <c r="HD141" s="1368"/>
      <c r="HE141" s="1361"/>
      <c r="HF141" s="1361"/>
      <c r="HG141" s="1364" t="s">
        <v>162</v>
      </c>
      <c r="HH141" s="1364"/>
      <c r="HI141" s="1364"/>
      <c r="HJ141" s="1364"/>
      <c r="HK141" s="1364"/>
      <c r="HL141" s="1364"/>
      <c r="HM141" s="1364"/>
      <c r="HN141" s="1367" t="b">
        <v>0</v>
      </c>
      <c r="HO141" s="1368"/>
      <c r="HP141" s="1361"/>
      <c r="HQ141" s="1361"/>
      <c r="HR141" s="1364" t="str">
        <f>IF(BG141="Abatible",_xlfn.IFS($AP$43="W2","023050",$AP$43="W3","023051",$AP$43="W4","023052",$AP$43="W5","023053"),"-")</f>
        <v>-</v>
      </c>
      <c r="HS141" s="1364"/>
      <c r="HT141" s="1364"/>
      <c r="HU141" s="1364"/>
      <c r="HV141" s="1364"/>
      <c r="HW141" s="1364"/>
      <c r="HX141" s="1364"/>
      <c r="HY141" s="1367"/>
      <c r="HZ141" s="1368"/>
      <c r="IA141" s="1427" t="b">
        <v>0</v>
      </c>
      <c r="IB141" s="1427"/>
      <c r="IC141" s="1364" t="s">
        <v>162</v>
      </c>
      <c r="ID141" s="1364"/>
      <c r="IE141" s="1364"/>
      <c r="IF141" s="1364"/>
      <c r="IG141" s="1364"/>
      <c r="IH141" s="1364"/>
      <c r="II141" s="1364"/>
      <c r="IJ141" s="1367" t="b">
        <v>0</v>
      </c>
      <c r="IK141" s="1368"/>
      <c r="IL141" s="1427" t="b">
        <v>0</v>
      </c>
      <c r="IM141" s="1427"/>
      <c r="IN141" s="1364" t="str">
        <f>IF(IL141=TRUE,"089879","-")</f>
        <v>-</v>
      </c>
      <c r="IO141" s="1364"/>
      <c r="IP141" s="1364"/>
      <c r="IQ141" s="1364"/>
      <c r="IR141" s="1364"/>
      <c r="IS141" s="1364"/>
      <c r="IT141" s="1364"/>
      <c r="IU141" s="1367" t="b">
        <v>0</v>
      </c>
      <c r="IV141" s="1368"/>
      <c r="IW141" s="727"/>
      <c r="IX141" s="728"/>
      <c r="IY141" s="731"/>
      <c r="IZ141" s="22"/>
      <c r="JA141" s="22"/>
      <c r="JB141" s="22"/>
      <c r="JC141" s="22"/>
      <c r="JD141" s="22"/>
      <c r="JE141" s="22"/>
      <c r="JF141" s="22"/>
      <c r="JG141" s="22"/>
      <c r="JH141" s="21"/>
      <c r="JI141" s="22"/>
      <c r="JJ141" s="22"/>
      <c r="JK141" s="22"/>
      <c r="JL141" s="22"/>
      <c r="JM141" s="22"/>
      <c r="JN141" s="22"/>
      <c r="JO141" s="22"/>
      <c r="JP141" s="22"/>
      <c r="JQ141" s="22"/>
      <c r="JR141" s="22"/>
      <c r="JS141" s="22"/>
      <c r="JT141" s="22"/>
      <c r="JU141" s="22"/>
      <c r="JV141" s="22"/>
      <c r="JW141" s="22"/>
      <c r="JX141" s="22"/>
      <c r="JY141" s="22"/>
      <c r="JZ141" s="22"/>
      <c r="KA141" s="22"/>
      <c r="KB141" s="22"/>
      <c r="KC141" s="22"/>
      <c r="KD141" s="22"/>
      <c r="KE141" s="22"/>
      <c r="KF141" s="22"/>
      <c r="KG141" s="22"/>
      <c r="KH141" s="22"/>
      <c r="KI141" s="22"/>
      <c r="KJ141" s="22"/>
      <c r="KK141" s="22"/>
      <c r="KL141" s="22"/>
      <c r="KM141" s="22"/>
      <c r="KN141" s="22"/>
      <c r="KO141" s="22"/>
      <c r="KP141" s="22"/>
      <c r="KQ141" s="22"/>
      <c r="KR141" s="22"/>
      <c r="KS141" s="22"/>
      <c r="KT141" s="22"/>
      <c r="KU141" s="22"/>
      <c r="KV141" s="22"/>
      <c r="KW141" s="22"/>
      <c r="KX141" s="22"/>
      <c r="KY141" s="22"/>
      <c r="KZ141" s="22"/>
      <c r="LA141" s="22"/>
      <c r="LB141" s="22"/>
      <c r="LC141" s="22"/>
      <c r="LD141" s="22"/>
      <c r="LE141" s="22"/>
      <c r="LF141" s="22"/>
      <c r="LG141" s="22"/>
      <c r="LH141" s="22"/>
      <c r="LI141" s="22"/>
      <c r="LJ141" s="23"/>
    </row>
    <row r="142" spans="2:322" ht="3.65" customHeight="1">
      <c r="B142" s="21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3"/>
      <c r="AP142" s="448" t="str">
        <f>MID(CN141,1,1)</f>
        <v/>
      </c>
      <c r="AQ142" s="447"/>
      <c r="AR142" s="447"/>
      <c r="AS142" s="448" t="str">
        <f>IFERROR(MID(CY141,1,1),"")</f>
        <v/>
      </c>
      <c r="AT142" s="447"/>
      <c r="AU142" s="447"/>
      <c r="AV142" s="448" t="str" cm="1">
        <f t="array" ref="AV142">IF(BR141="NW/MTZ 4000",_xlfn.IFS(AP125="10 - 65","D2",AP125="10 - 85","D1"),"")</f>
        <v/>
      </c>
      <c r="AW142" s="447"/>
      <c r="AX142" s="727"/>
      <c r="AY142" s="728"/>
      <c r="AZ142" s="47"/>
      <c r="BA142" s="1405"/>
      <c r="BB142" s="1406"/>
      <c r="BC142" s="1406"/>
      <c r="BD142" s="1411"/>
      <c r="BE142" s="1411"/>
      <c r="BF142" s="1412"/>
      <c r="BG142" s="956"/>
      <c r="BH142" s="941"/>
      <c r="BI142" s="941"/>
      <c r="BJ142" s="941"/>
      <c r="BK142" s="941"/>
      <c r="BL142" s="941"/>
      <c r="BM142" s="941"/>
      <c r="BN142" s="941"/>
      <c r="BO142" s="941"/>
      <c r="BP142" s="941"/>
      <c r="BQ142" s="942"/>
      <c r="BR142" s="956"/>
      <c r="BS142" s="941"/>
      <c r="BT142" s="941"/>
      <c r="BU142" s="941"/>
      <c r="BV142" s="941"/>
      <c r="BW142" s="941"/>
      <c r="BX142" s="941"/>
      <c r="BY142" s="941"/>
      <c r="BZ142" s="941"/>
      <c r="CA142" s="941"/>
      <c r="CB142" s="942"/>
      <c r="CC142" s="956"/>
      <c r="CD142" s="941"/>
      <c r="CE142" s="941"/>
      <c r="CF142" s="941"/>
      <c r="CG142" s="941"/>
      <c r="CH142" s="941"/>
      <c r="CI142" s="941"/>
      <c r="CJ142" s="941"/>
      <c r="CK142" s="941"/>
      <c r="CL142" s="941"/>
      <c r="CM142" s="942"/>
      <c r="CN142" s="956"/>
      <c r="CO142" s="941"/>
      <c r="CP142" s="941"/>
      <c r="CQ142" s="941"/>
      <c r="CR142" s="941"/>
      <c r="CS142" s="941"/>
      <c r="CT142" s="941"/>
      <c r="CU142" s="941"/>
      <c r="CV142" s="941"/>
      <c r="CW142" s="941"/>
      <c r="CX142" s="942"/>
      <c r="CY142" s="956"/>
      <c r="CZ142" s="941"/>
      <c r="DA142" s="941"/>
      <c r="DB142" s="941"/>
      <c r="DC142" s="941"/>
      <c r="DD142" s="941"/>
      <c r="DE142" s="941"/>
      <c r="DF142" s="941"/>
      <c r="DG142" s="941"/>
      <c r="DH142" s="941"/>
      <c r="DI142" s="942"/>
      <c r="DJ142" s="1190"/>
      <c r="DK142" s="1191"/>
      <c r="DL142" s="1191"/>
      <c r="DM142" s="1191"/>
      <c r="DN142" s="1191"/>
      <c r="DO142" s="1072"/>
      <c r="DP142" s="1072"/>
      <c r="DQ142" s="1072"/>
      <c r="DR142" s="1072"/>
      <c r="DS142" s="1072"/>
      <c r="DT142" s="1073"/>
      <c r="DU142" s="1359"/>
      <c r="DV142" s="1169"/>
      <c r="DW142" s="1169"/>
      <c r="DX142" s="1169"/>
      <c r="DY142" s="1169"/>
      <c r="DZ142" s="1169"/>
      <c r="EA142" s="1169"/>
      <c r="EB142" s="1169"/>
      <c r="EC142" s="1169"/>
      <c r="ED142" s="1169"/>
      <c r="EE142" s="1170"/>
      <c r="EF142" s="1362"/>
      <c r="EG142" s="1362"/>
      <c r="EH142" s="1365"/>
      <c r="EI142" s="1365"/>
      <c r="EJ142" s="1365"/>
      <c r="EK142" s="1365"/>
      <c r="EL142" s="1365"/>
      <c r="EM142" s="1365"/>
      <c r="EN142" s="1365"/>
      <c r="EO142" s="1369"/>
      <c r="EP142" s="1370"/>
      <c r="EQ142" s="1362"/>
      <c r="ER142" s="1362"/>
      <c r="ES142" s="1365"/>
      <c r="ET142" s="1365"/>
      <c r="EU142" s="1365"/>
      <c r="EV142" s="1365"/>
      <c r="EW142" s="1365"/>
      <c r="EX142" s="1365"/>
      <c r="EY142" s="1365"/>
      <c r="EZ142" s="1369"/>
      <c r="FA142" s="1370"/>
      <c r="FB142" s="1362"/>
      <c r="FC142" s="1362"/>
      <c r="FD142" s="1365"/>
      <c r="FE142" s="1365"/>
      <c r="FF142" s="1365"/>
      <c r="FG142" s="1365"/>
      <c r="FH142" s="1365"/>
      <c r="FI142" s="1365"/>
      <c r="FJ142" s="1365"/>
      <c r="FK142" s="1369"/>
      <c r="FL142" s="1370"/>
      <c r="FM142" s="1362"/>
      <c r="FN142" s="1362"/>
      <c r="FO142" s="1365"/>
      <c r="FP142" s="1365"/>
      <c r="FQ142" s="1365"/>
      <c r="FR142" s="1365"/>
      <c r="FS142" s="1365"/>
      <c r="FT142" s="1365"/>
      <c r="FU142" s="1365"/>
      <c r="FV142" s="1369"/>
      <c r="FW142" s="1370"/>
      <c r="FX142" s="1362"/>
      <c r="FY142" s="1362"/>
      <c r="FZ142" s="1365"/>
      <c r="GA142" s="1365"/>
      <c r="GB142" s="1365"/>
      <c r="GC142" s="1365"/>
      <c r="GD142" s="1365"/>
      <c r="GE142" s="1365"/>
      <c r="GF142" s="1365"/>
      <c r="GG142" s="1369"/>
      <c r="GH142" s="1370"/>
      <c r="GI142" s="1362"/>
      <c r="GJ142" s="1362"/>
      <c r="GK142" s="1365"/>
      <c r="GL142" s="1365"/>
      <c r="GM142" s="1365"/>
      <c r="GN142" s="1365"/>
      <c r="GO142" s="1365"/>
      <c r="GP142" s="1365"/>
      <c r="GQ142" s="1365"/>
      <c r="GR142" s="1369"/>
      <c r="GS142" s="1370"/>
      <c r="GT142" s="1362"/>
      <c r="GU142" s="1362"/>
      <c r="GV142" s="1365"/>
      <c r="GW142" s="1365"/>
      <c r="GX142" s="1365"/>
      <c r="GY142" s="1365"/>
      <c r="GZ142" s="1365"/>
      <c r="HA142" s="1365"/>
      <c r="HB142" s="1365"/>
      <c r="HC142" s="1369"/>
      <c r="HD142" s="1370"/>
      <c r="HE142" s="1362"/>
      <c r="HF142" s="1362"/>
      <c r="HG142" s="1365"/>
      <c r="HH142" s="1365"/>
      <c r="HI142" s="1365"/>
      <c r="HJ142" s="1365"/>
      <c r="HK142" s="1365"/>
      <c r="HL142" s="1365"/>
      <c r="HM142" s="1365"/>
      <c r="HN142" s="1369"/>
      <c r="HO142" s="1370"/>
      <c r="HP142" s="1362"/>
      <c r="HQ142" s="1362"/>
      <c r="HR142" s="1365"/>
      <c r="HS142" s="1365"/>
      <c r="HT142" s="1365"/>
      <c r="HU142" s="1365"/>
      <c r="HV142" s="1365"/>
      <c r="HW142" s="1365"/>
      <c r="HX142" s="1365"/>
      <c r="HY142" s="1369"/>
      <c r="HZ142" s="1370"/>
      <c r="IA142" s="1428"/>
      <c r="IB142" s="1428"/>
      <c r="IC142" s="1365"/>
      <c r="ID142" s="1365"/>
      <c r="IE142" s="1365"/>
      <c r="IF142" s="1365"/>
      <c r="IG142" s="1365"/>
      <c r="IH142" s="1365"/>
      <c r="II142" s="1365"/>
      <c r="IJ142" s="1369"/>
      <c r="IK142" s="1370"/>
      <c r="IL142" s="1428"/>
      <c r="IM142" s="1428"/>
      <c r="IN142" s="1365"/>
      <c r="IO142" s="1365"/>
      <c r="IP142" s="1365"/>
      <c r="IQ142" s="1365"/>
      <c r="IR142" s="1365"/>
      <c r="IS142" s="1365"/>
      <c r="IT142" s="1365"/>
      <c r="IU142" s="1369"/>
      <c r="IV142" s="1370"/>
      <c r="IW142" s="104"/>
      <c r="IX142" s="728"/>
      <c r="IY142" s="731"/>
      <c r="IZ142" s="22"/>
      <c r="JA142" s="22"/>
      <c r="JB142" s="22"/>
      <c r="JC142" s="22"/>
      <c r="JD142" s="22"/>
      <c r="JE142" s="22"/>
      <c r="JF142" s="22"/>
      <c r="JG142" s="22"/>
      <c r="JH142" s="21"/>
      <c r="JI142" s="22"/>
      <c r="JJ142" s="22"/>
      <c r="JK142" s="22"/>
      <c r="JL142" s="22"/>
      <c r="JM142" s="22"/>
      <c r="JN142" s="22"/>
      <c r="JO142" s="22"/>
      <c r="JP142" s="22"/>
      <c r="JQ142" s="22"/>
      <c r="JR142" s="22"/>
      <c r="JS142" s="22"/>
      <c r="JT142" s="22"/>
      <c r="JU142" s="22"/>
      <c r="JV142" s="22"/>
      <c r="JW142" s="22"/>
      <c r="JX142" s="22"/>
      <c r="JY142" s="22"/>
      <c r="JZ142" s="22"/>
      <c r="KA142" s="22"/>
      <c r="KB142" s="22"/>
      <c r="KC142" s="22"/>
      <c r="KD142" s="22"/>
      <c r="KE142" s="22"/>
      <c r="KF142" s="22"/>
      <c r="KG142" s="22"/>
      <c r="KH142" s="22"/>
      <c r="KI142" s="22"/>
      <c r="KJ142" s="22"/>
      <c r="KK142" s="22"/>
      <c r="KL142" s="22"/>
      <c r="KM142" s="22"/>
      <c r="KN142" s="22"/>
      <c r="KO142" s="22"/>
      <c r="KP142" s="22"/>
      <c r="KQ142" s="22"/>
      <c r="KR142" s="22"/>
      <c r="KS142" s="22"/>
      <c r="KT142" s="22"/>
      <c r="KU142" s="22"/>
      <c r="KV142" s="22"/>
      <c r="KW142" s="22"/>
      <c r="KX142" s="22"/>
      <c r="KY142" s="22"/>
      <c r="KZ142" s="22"/>
      <c r="LA142" s="22"/>
      <c r="LB142" s="22"/>
      <c r="LC142" s="22"/>
      <c r="LD142" s="22"/>
      <c r="LE142" s="22"/>
      <c r="LF142" s="22"/>
      <c r="LG142" s="22"/>
      <c r="LH142" s="22"/>
      <c r="LI142" s="22"/>
      <c r="LJ142" s="23"/>
    </row>
    <row r="143" spans="2:322" ht="3.65" customHeight="1">
      <c r="B143" s="21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3"/>
      <c r="AP143" s="448" t="str">
        <f>AP141&amp;AS141&amp;AV141&amp;AP142&amp;AS142&amp;$AP$43&amp;DU141&amp;AV142</f>
        <v>W3-</v>
      </c>
      <c r="AQ143" s="444"/>
      <c r="AR143" s="447"/>
      <c r="AS143" s="448" t="str">
        <f>IF(BR141="NW/MTZ 4000","NW","")</f>
        <v/>
      </c>
      <c r="AT143" s="447"/>
      <c r="AU143" s="447"/>
      <c r="AV143" s="448">
        <f>IFERROR(IF(AS143="NW",0,VLOOKUP(AP143,BD!$AD$6:$AY$62,21,FALSE)),0)</f>
        <v>0</v>
      </c>
      <c r="AW143" s="447"/>
      <c r="AX143" s="727"/>
      <c r="AY143" s="728"/>
      <c r="AZ143" s="47"/>
      <c r="BA143" s="1405"/>
      <c r="BB143" s="1406"/>
      <c r="BC143" s="1406"/>
      <c r="BD143" s="1411"/>
      <c r="BE143" s="1411"/>
      <c r="BF143" s="1412"/>
      <c r="BG143" s="956"/>
      <c r="BH143" s="941"/>
      <c r="BI143" s="941"/>
      <c r="BJ143" s="941"/>
      <c r="BK143" s="941"/>
      <c r="BL143" s="941"/>
      <c r="BM143" s="941"/>
      <c r="BN143" s="941"/>
      <c r="BO143" s="941"/>
      <c r="BP143" s="941"/>
      <c r="BQ143" s="942"/>
      <c r="BR143" s="956"/>
      <c r="BS143" s="941"/>
      <c r="BT143" s="941"/>
      <c r="BU143" s="941"/>
      <c r="BV143" s="941"/>
      <c r="BW143" s="941"/>
      <c r="BX143" s="941"/>
      <c r="BY143" s="941"/>
      <c r="BZ143" s="941"/>
      <c r="CA143" s="941"/>
      <c r="CB143" s="942"/>
      <c r="CC143" s="956"/>
      <c r="CD143" s="941"/>
      <c r="CE143" s="941"/>
      <c r="CF143" s="941"/>
      <c r="CG143" s="941"/>
      <c r="CH143" s="941"/>
      <c r="CI143" s="941"/>
      <c r="CJ143" s="941"/>
      <c r="CK143" s="941"/>
      <c r="CL143" s="941"/>
      <c r="CM143" s="942"/>
      <c r="CN143" s="956"/>
      <c r="CO143" s="941"/>
      <c r="CP143" s="941"/>
      <c r="CQ143" s="941"/>
      <c r="CR143" s="941"/>
      <c r="CS143" s="941"/>
      <c r="CT143" s="941"/>
      <c r="CU143" s="941"/>
      <c r="CV143" s="941"/>
      <c r="CW143" s="941"/>
      <c r="CX143" s="942"/>
      <c r="CY143" s="956"/>
      <c r="CZ143" s="941"/>
      <c r="DA143" s="941"/>
      <c r="DB143" s="941"/>
      <c r="DC143" s="941"/>
      <c r="DD143" s="941"/>
      <c r="DE143" s="941"/>
      <c r="DF143" s="941"/>
      <c r="DG143" s="941"/>
      <c r="DH143" s="941"/>
      <c r="DI143" s="942"/>
      <c r="DJ143" s="1190"/>
      <c r="DK143" s="1191"/>
      <c r="DL143" s="1191"/>
      <c r="DM143" s="1191"/>
      <c r="DN143" s="1191"/>
      <c r="DO143" s="1072"/>
      <c r="DP143" s="1072"/>
      <c r="DQ143" s="1072"/>
      <c r="DR143" s="1072"/>
      <c r="DS143" s="1072"/>
      <c r="DT143" s="1073"/>
      <c r="DU143" s="1359"/>
      <c r="DV143" s="1169"/>
      <c r="DW143" s="1169"/>
      <c r="DX143" s="1169"/>
      <c r="DY143" s="1169"/>
      <c r="DZ143" s="1169"/>
      <c r="EA143" s="1169"/>
      <c r="EB143" s="1169"/>
      <c r="EC143" s="1169"/>
      <c r="ED143" s="1169"/>
      <c r="EE143" s="1170"/>
      <c r="EF143" s="1362"/>
      <c r="EG143" s="1362"/>
      <c r="EH143" s="1365"/>
      <c r="EI143" s="1365"/>
      <c r="EJ143" s="1365"/>
      <c r="EK143" s="1365"/>
      <c r="EL143" s="1365"/>
      <c r="EM143" s="1365"/>
      <c r="EN143" s="1365"/>
      <c r="EO143" s="1369" t="b">
        <v>0</v>
      </c>
      <c r="EP143" s="1370"/>
      <c r="EQ143" s="1362"/>
      <c r="ER143" s="1362"/>
      <c r="ES143" s="1365"/>
      <c r="ET143" s="1365"/>
      <c r="EU143" s="1365"/>
      <c r="EV143" s="1365"/>
      <c r="EW143" s="1365"/>
      <c r="EX143" s="1365"/>
      <c r="EY143" s="1365"/>
      <c r="EZ143" s="1369" t="b">
        <v>0</v>
      </c>
      <c r="FA143" s="1370"/>
      <c r="FB143" s="1362"/>
      <c r="FC143" s="1362"/>
      <c r="FD143" s="1365"/>
      <c r="FE143" s="1365"/>
      <c r="FF143" s="1365"/>
      <c r="FG143" s="1365"/>
      <c r="FH143" s="1365"/>
      <c r="FI143" s="1365"/>
      <c r="FJ143" s="1365"/>
      <c r="FK143" s="1369" t="b">
        <v>0</v>
      </c>
      <c r="FL143" s="1370"/>
      <c r="FM143" s="1362"/>
      <c r="FN143" s="1362"/>
      <c r="FO143" s="1365"/>
      <c r="FP143" s="1365"/>
      <c r="FQ143" s="1365"/>
      <c r="FR143" s="1365"/>
      <c r="FS143" s="1365"/>
      <c r="FT143" s="1365"/>
      <c r="FU143" s="1365"/>
      <c r="FV143" s="1369" t="b">
        <v>0</v>
      </c>
      <c r="FW143" s="1370"/>
      <c r="FX143" s="1362"/>
      <c r="FY143" s="1362"/>
      <c r="FZ143" s="1365"/>
      <c r="GA143" s="1365"/>
      <c r="GB143" s="1365"/>
      <c r="GC143" s="1365"/>
      <c r="GD143" s="1365"/>
      <c r="GE143" s="1365"/>
      <c r="GF143" s="1365"/>
      <c r="GG143" s="1369" t="b">
        <v>0</v>
      </c>
      <c r="GH143" s="1370"/>
      <c r="GI143" s="1362"/>
      <c r="GJ143" s="1362"/>
      <c r="GK143" s="1365"/>
      <c r="GL143" s="1365"/>
      <c r="GM143" s="1365"/>
      <c r="GN143" s="1365"/>
      <c r="GO143" s="1365"/>
      <c r="GP143" s="1365"/>
      <c r="GQ143" s="1365"/>
      <c r="GR143" s="1369" t="b">
        <v>0</v>
      </c>
      <c r="GS143" s="1370"/>
      <c r="GT143" s="1362"/>
      <c r="GU143" s="1362"/>
      <c r="GV143" s="1365"/>
      <c r="GW143" s="1365"/>
      <c r="GX143" s="1365"/>
      <c r="GY143" s="1365"/>
      <c r="GZ143" s="1365"/>
      <c r="HA143" s="1365"/>
      <c r="HB143" s="1365"/>
      <c r="HC143" s="1369" t="b">
        <v>0</v>
      </c>
      <c r="HD143" s="1370"/>
      <c r="HE143" s="1362"/>
      <c r="HF143" s="1362"/>
      <c r="HG143" s="1365"/>
      <c r="HH143" s="1365"/>
      <c r="HI143" s="1365"/>
      <c r="HJ143" s="1365"/>
      <c r="HK143" s="1365"/>
      <c r="HL143" s="1365"/>
      <c r="HM143" s="1365"/>
      <c r="HN143" s="1369" t="b">
        <v>0</v>
      </c>
      <c r="HO143" s="1370"/>
      <c r="HP143" s="1362"/>
      <c r="HQ143" s="1362"/>
      <c r="HR143" s="1365"/>
      <c r="HS143" s="1365"/>
      <c r="HT143" s="1365"/>
      <c r="HU143" s="1365"/>
      <c r="HV143" s="1365"/>
      <c r="HW143" s="1365"/>
      <c r="HX143" s="1365"/>
      <c r="HY143" s="1369"/>
      <c r="HZ143" s="1370"/>
      <c r="IA143" s="1428"/>
      <c r="IB143" s="1428"/>
      <c r="IC143" s="1365"/>
      <c r="ID143" s="1365"/>
      <c r="IE143" s="1365"/>
      <c r="IF143" s="1365"/>
      <c r="IG143" s="1365"/>
      <c r="IH143" s="1365"/>
      <c r="II143" s="1365"/>
      <c r="IJ143" s="1369" t="b">
        <v>0</v>
      </c>
      <c r="IK143" s="1370"/>
      <c r="IL143" s="1428"/>
      <c r="IM143" s="1428"/>
      <c r="IN143" s="1365"/>
      <c r="IO143" s="1365"/>
      <c r="IP143" s="1365"/>
      <c r="IQ143" s="1365"/>
      <c r="IR143" s="1365"/>
      <c r="IS143" s="1365"/>
      <c r="IT143" s="1365"/>
      <c r="IU143" s="1369" t="b">
        <v>0</v>
      </c>
      <c r="IV143" s="1370"/>
      <c r="IW143" s="104"/>
      <c r="IX143" s="728"/>
      <c r="IY143" s="731"/>
      <c r="IZ143" s="22"/>
      <c r="JA143" s="22"/>
      <c r="JB143" s="22"/>
      <c r="JC143" s="22"/>
      <c r="JD143" s="22"/>
      <c r="JE143" s="22"/>
      <c r="JF143" s="22"/>
      <c r="JG143" s="22"/>
      <c r="JH143" s="21"/>
      <c r="JI143" s="22"/>
      <c r="JJ143" s="22"/>
      <c r="JK143" s="22"/>
      <c r="JL143" s="22"/>
      <c r="JM143" s="22"/>
      <c r="JN143" s="22"/>
      <c r="JO143" s="22"/>
      <c r="JP143" s="22"/>
      <c r="JQ143" s="22"/>
      <c r="JR143" s="22"/>
      <c r="JS143" s="22"/>
      <c r="JT143" s="22"/>
      <c r="JU143" s="22"/>
      <c r="JV143" s="22"/>
      <c r="JW143" s="22"/>
      <c r="JX143" s="22"/>
      <c r="JY143" s="22"/>
      <c r="JZ143" s="22"/>
      <c r="KA143" s="22"/>
      <c r="KB143" s="22"/>
      <c r="KC143" s="22"/>
      <c r="KD143" s="22"/>
      <c r="KE143" s="22"/>
      <c r="KF143" s="22"/>
      <c r="KG143" s="22"/>
      <c r="KH143" s="22"/>
      <c r="KI143" s="22"/>
      <c r="KJ143" s="22"/>
      <c r="KK143" s="22"/>
      <c r="KL143" s="22"/>
      <c r="KM143" s="22"/>
      <c r="KN143" s="22"/>
      <c r="KO143" s="22"/>
      <c r="KP143" s="22"/>
      <c r="KQ143" s="22"/>
      <c r="KR143" s="22"/>
      <c r="KS143" s="22"/>
      <c r="KT143" s="22"/>
      <c r="KU143" s="22"/>
      <c r="KV143" s="22"/>
      <c r="KW143" s="22"/>
      <c r="KX143" s="22"/>
      <c r="KY143" s="22"/>
      <c r="KZ143" s="22"/>
      <c r="LA143" s="22"/>
      <c r="LB143" s="22"/>
      <c r="LC143" s="22"/>
      <c r="LD143" s="22"/>
      <c r="LE143" s="22"/>
      <c r="LF143" s="22"/>
      <c r="LG143" s="22"/>
      <c r="LH143" s="22"/>
      <c r="LI143" s="22"/>
      <c r="LJ143" s="23"/>
    </row>
    <row r="144" spans="2:322" ht="3.65" customHeight="1">
      <c r="B144" s="21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3"/>
      <c r="AP144" s="450"/>
      <c r="AQ144" s="447"/>
      <c r="AR144" s="447"/>
      <c r="AS144" s="447"/>
      <c r="AT144" s="447"/>
      <c r="AU144" s="447"/>
      <c r="AV144" s="447"/>
      <c r="AW144" s="447"/>
      <c r="AX144" s="727"/>
      <c r="AY144" s="728"/>
      <c r="AZ144" s="47"/>
      <c r="BA144" s="1405"/>
      <c r="BB144" s="1406"/>
      <c r="BC144" s="1406"/>
      <c r="BD144" s="1411"/>
      <c r="BE144" s="1411"/>
      <c r="BF144" s="1412"/>
      <c r="BG144" s="956"/>
      <c r="BH144" s="941"/>
      <c r="BI144" s="941"/>
      <c r="BJ144" s="941"/>
      <c r="BK144" s="941"/>
      <c r="BL144" s="941"/>
      <c r="BM144" s="941"/>
      <c r="BN144" s="941"/>
      <c r="BO144" s="941"/>
      <c r="BP144" s="941"/>
      <c r="BQ144" s="942"/>
      <c r="BR144" s="956"/>
      <c r="BS144" s="941"/>
      <c r="BT144" s="941"/>
      <c r="BU144" s="941"/>
      <c r="BV144" s="941"/>
      <c r="BW144" s="941"/>
      <c r="BX144" s="941"/>
      <c r="BY144" s="941"/>
      <c r="BZ144" s="941"/>
      <c r="CA144" s="941"/>
      <c r="CB144" s="942"/>
      <c r="CC144" s="956"/>
      <c r="CD144" s="941"/>
      <c r="CE144" s="941"/>
      <c r="CF144" s="941"/>
      <c r="CG144" s="941"/>
      <c r="CH144" s="941"/>
      <c r="CI144" s="941"/>
      <c r="CJ144" s="941"/>
      <c r="CK144" s="941"/>
      <c r="CL144" s="941"/>
      <c r="CM144" s="942"/>
      <c r="CN144" s="956"/>
      <c r="CO144" s="941"/>
      <c r="CP144" s="941"/>
      <c r="CQ144" s="941"/>
      <c r="CR144" s="941"/>
      <c r="CS144" s="941"/>
      <c r="CT144" s="941"/>
      <c r="CU144" s="941"/>
      <c r="CV144" s="941"/>
      <c r="CW144" s="941"/>
      <c r="CX144" s="942"/>
      <c r="CY144" s="956"/>
      <c r="CZ144" s="941"/>
      <c r="DA144" s="941"/>
      <c r="DB144" s="941"/>
      <c r="DC144" s="941"/>
      <c r="DD144" s="941"/>
      <c r="DE144" s="941"/>
      <c r="DF144" s="941"/>
      <c r="DG144" s="941"/>
      <c r="DH144" s="941"/>
      <c r="DI144" s="942"/>
      <c r="DJ144" s="1190"/>
      <c r="DK144" s="1191"/>
      <c r="DL144" s="1191"/>
      <c r="DM144" s="1191"/>
      <c r="DN144" s="1191"/>
      <c r="DO144" s="1072"/>
      <c r="DP144" s="1072"/>
      <c r="DQ144" s="1072"/>
      <c r="DR144" s="1072"/>
      <c r="DS144" s="1072"/>
      <c r="DT144" s="1073"/>
      <c r="DU144" s="1359"/>
      <c r="DV144" s="1169"/>
      <c r="DW144" s="1169"/>
      <c r="DX144" s="1169"/>
      <c r="DY144" s="1169"/>
      <c r="DZ144" s="1169"/>
      <c r="EA144" s="1169"/>
      <c r="EB144" s="1169"/>
      <c r="EC144" s="1169"/>
      <c r="ED144" s="1169"/>
      <c r="EE144" s="1170"/>
      <c r="EF144" s="1362"/>
      <c r="EG144" s="1362"/>
      <c r="EH144" s="1365"/>
      <c r="EI144" s="1365"/>
      <c r="EJ144" s="1365"/>
      <c r="EK144" s="1365"/>
      <c r="EL144" s="1365"/>
      <c r="EM144" s="1365"/>
      <c r="EN144" s="1365"/>
      <c r="EO144" s="1369"/>
      <c r="EP144" s="1370"/>
      <c r="EQ144" s="1362"/>
      <c r="ER144" s="1362"/>
      <c r="ES144" s="1365"/>
      <c r="ET144" s="1365"/>
      <c r="EU144" s="1365"/>
      <c r="EV144" s="1365"/>
      <c r="EW144" s="1365"/>
      <c r="EX144" s="1365"/>
      <c r="EY144" s="1365"/>
      <c r="EZ144" s="1369"/>
      <c r="FA144" s="1370"/>
      <c r="FB144" s="1362"/>
      <c r="FC144" s="1362"/>
      <c r="FD144" s="1365"/>
      <c r="FE144" s="1365"/>
      <c r="FF144" s="1365"/>
      <c r="FG144" s="1365"/>
      <c r="FH144" s="1365"/>
      <c r="FI144" s="1365"/>
      <c r="FJ144" s="1365"/>
      <c r="FK144" s="1369"/>
      <c r="FL144" s="1370"/>
      <c r="FM144" s="1362"/>
      <c r="FN144" s="1362"/>
      <c r="FO144" s="1365"/>
      <c r="FP144" s="1365"/>
      <c r="FQ144" s="1365"/>
      <c r="FR144" s="1365"/>
      <c r="FS144" s="1365"/>
      <c r="FT144" s="1365"/>
      <c r="FU144" s="1365"/>
      <c r="FV144" s="1369"/>
      <c r="FW144" s="1370"/>
      <c r="FX144" s="1362"/>
      <c r="FY144" s="1362"/>
      <c r="FZ144" s="1365"/>
      <c r="GA144" s="1365"/>
      <c r="GB144" s="1365"/>
      <c r="GC144" s="1365"/>
      <c r="GD144" s="1365"/>
      <c r="GE144" s="1365"/>
      <c r="GF144" s="1365"/>
      <c r="GG144" s="1369"/>
      <c r="GH144" s="1370"/>
      <c r="GI144" s="1362"/>
      <c r="GJ144" s="1362"/>
      <c r="GK144" s="1365"/>
      <c r="GL144" s="1365"/>
      <c r="GM144" s="1365"/>
      <c r="GN144" s="1365"/>
      <c r="GO144" s="1365"/>
      <c r="GP144" s="1365"/>
      <c r="GQ144" s="1365"/>
      <c r="GR144" s="1369"/>
      <c r="GS144" s="1370"/>
      <c r="GT144" s="1362"/>
      <c r="GU144" s="1362"/>
      <c r="GV144" s="1365"/>
      <c r="GW144" s="1365"/>
      <c r="GX144" s="1365"/>
      <c r="GY144" s="1365"/>
      <c r="GZ144" s="1365"/>
      <c r="HA144" s="1365"/>
      <c r="HB144" s="1365"/>
      <c r="HC144" s="1369"/>
      <c r="HD144" s="1370"/>
      <c r="HE144" s="1362"/>
      <c r="HF144" s="1362"/>
      <c r="HG144" s="1365"/>
      <c r="HH144" s="1365"/>
      <c r="HI144" s="1365"/>
      <c r="HJ144" s="1365"/>
      <c r="HK144" s="1365"/>
      <c r="HL144" s="1365"/>
      <c r="HM144" s="1365"/>
      <c r="HN144" s="1369"/>
      <c r="HO144" s="1370"/>
      <c r="HP144" s="1362"/>
      <c r="HQ144" s="1362"/>
      <c r="HR144" s="1365"/>
      <c r="HS144" s="1365"/>
      <c r="HT144" s="1365"/>
      <c r="HU144" s="1365"/>
      <c r="HV144" s="1365"/>
      <c r="HW144" s="1365"/>
      <c r="HX144" s="1365"/>
      <c r="HY144" s="1369"/>
      <c r="HZ144" s="1370"/>
      <c r="IA144" s="1428"/>
      <c r="IB144" s="1428"/>
      <c r="IC144" s="1365"/>
      <c r="ID144" s="1365"/>
      <c r="IE144" s="1365"/>
      <c r="IF144" s="1365"/>
      <c r="IG144" s="1365"/>
      <c r="IH144" s="1365"/>
      <c r="II144" s="1365"/>
      <c r="IJ144" s="1369"/>
      <c r="IK144" s="1370"/>
      <c r="IL144" s="1428"/>
      <c r="IM144" s="1428"/>
      <c r="IN144" s="1365"/>
      <c r="IO144" s="1365"/>
      <c r="IP144" s="1365"/>
      <c r="IQ144" s="1365"/>
      <c r="IR144" s="1365"/>
      <c r="IS144" s="1365"/>
      <c r="IT144" s="1365"/>
      <c r="IU144" s="1369"/>
      <c r="IV144" s="1370"/>
      <c r="IW144" s="104"/>
      <c r="IX144" s="728"/>
      <c r="IY144" s="731"/>
      <c r="IZ144" s="22"/>
      <c r="JA144" s="22"/>
      <c r="JB144" s="22"/>
      <c r="JC144" s="22"/>
      <c r="JD144" s="22"/>
      <c r="JE144" s="22"/>
      <c r="JF144" s="22"/>
      <c r="JG144" s="22"/>
      <c r="JH144" s="21"/>
      <c r="JI144" s="22"/>
      <c r="JJ144" s="22"/>
      <c r="JK144" s="22"/>
      <c r="JL144" s="22"/>
      <c r="JM144" s="22"/>
      <c r="JN144" s="22"/>
      <c r="JO144" s="22"/>
      <c r="JP144" s="22"/>
      <c r="JQ144" s="22"/>
      <c r="JR144" s="22"/>
      <c r="JS144" s="22"/>
      <c r="JT144" s="22"/>
      <c r="JU144" s="22"/>
      <c r="JV144" s="22"/>
      <c r="JW144" s="22"/>
      <c r="JX144" s="22"/>
      <c r="JY144" s="22"/>
      <c r="JZ144" s="22"/>
      <c r="KA144" s="22"/>
      <c r="KB144" s="22"/>
      <c r="KC144" s="22"/>
      <c r="KD144" s="22"/>
      <c r="KE144" s="22"/>
      <c r="KF144" s="22"/>
      <c r="KG144" s="22"/>
      <c r="KH144" s="22"/>
      <c r="KI144" s="22"/>
      <c r="KJ144" s="22"/>
      <c r="KK144" s="22"/>
      <c r="KL144" s="22"/>
      <c r="KM144" s="22"/>
      <c r="KN144" s="22"/>
      <c r="KO144" s="22"/>
      <c r="KP144" s="22"/>
      <c r="KQ144" s="22"/>
      <c r="KR144" s="22"/>
      <c r="KS144" s="22"/>
      <c r="KT144" s="22"/>
      <c r="KU144" s="22"/>
      <c r="KV144" s="22"/>
      <c r="KW144" s="22"/>
      <c r="KX144" s="22"/>
      <c r="KY144" s="22"/>
      <c r="KZ144" s="22"/>
      <c r="LA144" s="22"/>
      <c r="LB144" s="22"/>
      <c r="LC144" s="22"/>
      <c r="LD144" s="22"/>
      <c r="LE144" s="22"/>
      <c r="LF144" s="22"/>
      <c r="LG144" s="22"/>
      <c r="LH144" s="22"/>
      <c r="LI144" s="22"/>
      <c r="LJ144" s="23"/>
    </row>
    <row r="145" spans="2:322" ht="3.65" customHeight="1">
      <c r="B145" s="21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3"/>
      <c r="AP145" s="450"/>
      <c r="AQ145" s="447"/>
      <c r="AR145" s="447"/>
      <c r="AS145" s="447"/>
      <c r="AT145" s="447"/>
      <c r="AU145" s="447"/>
      <c r="AV145" s="447"/>
      <c r="AW145" s="447"/>
      <c r="AX145" s="727"/>
      <c r="AY145" s="728"/>
      <c r="AZ145" s="47"/>
      <c r="BA145" s="1407"/>
      <c r="BB145" s="1408"/>
      <c r="BC145" s="1408"/>
      <c r="BD145" s="1413"/>
      <c r="BE145" s="1413"/>
      <c r="BF145" s="1414"/>
      <c r="BG145" s="957"/>
      <c r="BH145" s="943"/>
      <c r="BI145" s="943"/>
      <c r="BJ145" s="943"/>
      <c r="BK145" s="943"/>
      <c r="BL145" s="943"/>
      <c r="BM145" s="943"/>
      <c r="BN145" s="943"/>
      <c r="BO145" s="943"/>
      <c r="BP145" s="943"/>
      <c r="BQ145" s="944"/>
      <c r="BR145" s="957"/>
      <c r="BS145" s="943"/>
      <c r="BT145" s="943"/>
      <c r="BU145" s="943"/>
      <c r="BV145" s="943"/>
      <c r="BW145" s="943"/>
      <c r="BX145" s="943"/>
      <c r="BY145" s="943"/>
      <c r="BZ145" s="943"/>
      <c r="CA145" s="943"/>
      <c r="CB145" s="944"/>
      <c r="CC145" s="957"/>
      <c r="CD145" s="943"/>
      <c r="CE145" s="943"/>
      <c r="CF145" s="943"/>
      <c r="CG145" s="943"/>
      <c r="CH145" s="943"/>
      <c r="CI145" s="943"/>
      <c r="CJ145" s="943"/>
      <c r="CK145" s="943"/>
      <c r="CL145" s="943"/>
      <c r="CM145" s="944"/>
      <c r="CN145" s="957"/>
      <c r="CO145" s="943"/>
      <c r="CP145" s="943"/>
      <c r="CQ145" s="943"/>
      <c r="CR145" s="943"/>
      <c r="CS145" s="943"/>
      <c r="CT145" s="943"/>
      <c r="CU145" s="943"/>
      <c r="CV145" s="943"/>
      <c r="CW145" s="943"/>
      <c r="CX145" s="944"/>
      <c r="CY145" s="957"/>
      <c r="CZ145" s="943"/>
      <c r="DA145" s="943"/>
      <c r="DB145" s="943"/>
      <c r="DC145" s="943"/>
      <c r="DD145" s="943"/>
      <c r="DE145" s="943"/>
      <c r="DF145" s="943"/>
      <c r="DG145" s="943"/>
      <c r="DH145" s="943"/>
      <c r="DI145" s="944"/>
      <c r="DJ145" s="1192"/>
      <c r="DK145" s="1193"/>
      <c r="DL145" s="1193"/>
      <c r="DM145" s="1193"/>
      <c r="DN145" s="1193"/>
      <c r="DO145" s="1074"/>
      <c r="DP145" s="1074"/>
      <c r="DQ145" s="1074"/>
      <c r="DR145" s="1074"/>
      <c r="DS145" s="1074"/>
      <c r="DT145" s="1075"/>
      <c r="DU145" s="1360"/>
      <c r="DV145" s="1171"/>
      <c r="DW145" s="1171"/>
      <c r="DX145" s="1171"/>
      <c r="DY145" s="1171"/>
      <c r="DZ145" s="1171"/>
      <c r="EA145" s="1171"/>
      <c r="EB145" s="1171"/>
      <c r="EC145" s="1171"/>
      <c r="ED145" s="1171"/>
      <c r="EE145" s="1172"/>
      <c r="EF145" s="1363"/>
      <c r="EG145" s="1363"/>
      <c r="EH145" s="1366"/>
      <c r="EI145" s="1366"/>
      <c r="EJ145" s="1366"/>
      <c r="EK145" s="1366"/>
      <c r="EL145" s="1366"/>
      <c r="EM145" s="1366"/>
      <c r="EN145" s="1366"/>
      <c r="EO145" s="532"/>
      <c r="EP145" s="533"/>
      <c r="EQ145" s="1363"/>
      <c r="ER145" s="1363"/>
      <c r="ES145" s="1366"/>
      <c r="ET145" s="1366"/>
      <c r="EU145" s="1366"/>
      <c r="EV145" s="1366"/>
      <c r="EW145" s="1366"/>
      <c r="EX145" s="1366"/>
      <c r="EY145" s="1366"/>
      <c r="EZ145" s="532"/>
      <c r="FA145" s="533"/>
      <c r="FB145" s="1363"/>
      <c r="FC145" s="1363"/>
      <c r="FD145" s="1366"/>
      <c r="FE145" s="1366"/>
      <c r="FF145" s="1366"/>
      <c r="FG145" s="1366"/>
      <c r="FH145" s="1366"/>
      <c r="FI145" s="1366"/>
      <c r="FJ145" s="1366"/>
      <c r="FK145" s="532"/>
      <c r="FL145" s="533"/>
      <c r="FM145" s="1363"/>
      <c r="FN145" s="1363"/>
      <c r="FO145" s="1366"/>
      <c r="FP145" s="1366"/>
      <c r="FQ145" s="1366"/>
      <c r="FR145" s="1366"/>
      <c r="FS145" s="1366"/>
      <c r="FT145" s="1366"/>
      <c r="FU145" s="1366"/>
      <c r="FV145" s="532"/>
      <c r="FW145" s="533"/>
      <c r="FX145" s="1363"/>
      <c r="FY145" s="1363"/>
      <c r="FZ145" s="1366"/>
      <c r="GA145" s="1366"/>
      <c r="GB145" s="1366"/>
      <c r="GC145" s="1366"/>
      <c r="GD145" s="1366"/>
      <c r="GE145" s="1366"/>
      <c r="GF145" s="1366"/>
      <c r="GG145" s="532"/>
      <c r="GH145" s="533"/>
      <c r="GI145" s="1363"/>
      <c r="GJ145" s="1363"/>
      <c r="GK145" s="1366"/>
      <c r="GL145" s="1366"/>
      <c r="GM145" s="1366"/>
      <c r="GN145" s="1366"/>
      <c r="GO145" s="1366"/>
      <c r="GP145" s="1366"/>
      <c r="GQ145" s="1366"/>
      <c r="GR145" s="532"/>
      <c r="GS145" s="533"/>
      <c r="GT145" s="1363"/>
      <c r="GU145" s="1363"/>
      <c r="GV145" s="1366"/>
      <c r="GW145" s="1366"/>
      <c r="GX145" s="1366"/>
      <c r="GY145" s="1366"/>
      <c r="GZ145" s="1366"/>
      <c r="HA145" s="1366"/>
      <c r="HB145" s="1366"/>
      <c r="HC145" s="532"/>
      <c r="HD145" s="533"/>
      <c r="HE145" s="1363"/>
      <c r="HF145" s="1363"/>
      <c r="HG145" s="1366"/>
      <c r="HH145" s="1366"/>
      <c r="HI145" s="1366"/>
      <c r="HJ145" s="1366"/>
      <c r="HK145" s="1366"/>
      <c r="HL145" s="1366"/>
      <c r="HM145" s="1366"/>
      <c r="HN145" s="532"/>
      <c r="HO145" s="533"/>
      <c r="HP145" s="1363"/>
      <c r="HQ145" s="1363"/>
      <c r="HR145" s="1366"/>
      <c r="HS145" s="1366"/>
      <c r="HT145" s="1366"/>
      <c r="HU145" s="1366"/>
      <c r="HV145" s="1366"/>
      <c r="HW145" s="1366"/>
      <c r="HX145" s="1366"/>
      <c r="HY145" s="532"/>
      <c r="HZ145" s="533"/>
      <c r="IA145" s="1429"/>
      <c r="IB145" s="1429"/>
      <c r="IC145" s="1366"/>
      <c r="ID145" s="1366"/>
      <c r="IE145" s="1366"/>
      <c r="IF145" s="1366"/>
      <c r="IG145" s="1366"/>
      <c r="IH145" s="1366"/>
      <c r="II145" s="1366"/>
      <c r="IJ145" s="532"/>
      <c r="IK145" s="533"/>
      <c r="IL145" s="1429"/>
      <c r="IM145" s="1429"/>
      <c r="IN145" s="1366"/>
      <c r="IO145" s="1366"/>
      <c r="IP145" s="1366"/>
      <c r="IQ145" s="1366"/>
      <c r="IR145" s="1366"/>
      <c r="IS145" s="1366"/>
      <c r="IT145" s="1366"/>
      <c r="IU145" s="532"/>
      <c r="IV145" s="533"/>
      <c r="IW145" s="104"/>
      <c r="IX145" s="728"/>
      <c r="IY145" s="731"/>
      <c r="IZ145" s="22"/>
      <c r="JA145" s="22"/>
      <c r="JB145" s="22"/>
      <c r="JC145" s="22"/>
      <c r="JD145" s="22"/>
      <c r="JE145" s="22"/>
      <c r="JF145" s="22"/>
      <c r="JG145" s="22"/>
      <c r="JH145" s="21"/>
      <c r="JI145" s="22"/>
      <c r="JJ145" s="22"/>
      <c r="JK145" s="22"/>
      <c r="JL145" s="22"/>
      <c r="JM145" s="22"/>
      <c r="JN145" s="22"/>
      <c r="JO145" s="22"/>
      <c r="JP145" s="22"/>
      <c r="JQ145" s="22"/>
      <c r="JR145" s="22"/>
      <c r="JS145" s="22"/>
      <c r="JT145" s="22"/>
      <c r="JU145" s="22"/>
      <c r="JV145" s="22"/>
      <c r="JW145" s="22"/>
      <c r="JX145" s="22"/>
      <c r="JY145" s="22"/>
      <c r="JZ145" s="22"/>
      <c r="KA145" s="22"/>
      <c r="KB145" s="22"/>
      <c r="KC145" s="22"/>
      <c r="KD145" s="22"/>
      <c r="KE145" s="22"/>
      <c r="KF145" s="22"/>
      <c r="KG145" s="22"/>
      <c r="KH145" s="22"/>
      <c r="KI145" s="22"/>
      <c r="KJ145" s="22"/>
      <c r="KK145" s="22"/>
      <c r="KL145" s="22"/>
      <c r="KM145" s="22"/>
      <c r="KN145" s="22"/>
      <c r="KO145" s="22"/>
      <c r="KP145" s="22"/>
      <c r="KQ145" s="22"/>
      <c r="KR145" s="22"/>
      <c r="KS145" s="22"/>
      <c r="KT145" s="22"/>
      <c r="KU145" s="22"/>
      <c r="KV145" s="22"/>
      <c r="KW145" s="22"/>
      <c r="KX145" s="22"/>
      <c r="KY145" s="22"/>
      <c r="KZ145" s="22"/>
      <c r="LA145" s="22"/>
      <c r="LB145" s="22"/>
      <c r="LC145" s="22"/>
      <c r="LD145" s="22"/>
      <c r="LE145" s="22"/>
      <c r="LF145" s="22"/>
      <c r="LG145" s="22"/>
      <c r="LH145" s="22"/>
      <c r="LI145" s="22"/>
      <c r="LJ145" s="23"/>
    </row>
    <row r="146" spans="2:322" ht="3.65" customHeight="1">
      <c r="B146" s="21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3"/>
      <c r="AP146" s="448" t="str">
        <f>MID(BG146,1,1)</f>
        <v/>
      </c>
      <c r="AQ146" s="447"/>
      <c r="AR146" s="444"/>
      <c r="AS146" s="448" t="str">
        <f>IFERROR(_xlfn.IFS(BR146="Mini Breaker","MB",BR146="GoPact","GP",BR146="EZC 100","EZ1",BR146="EZC 250","EZ2",BR146="CVS/NSX 250","CV2",BR146="CVS/NSX/EZC 630","CV6",BR146="NS 1600","NS1",BR146="NW/MTZ 4000","NW4",BR146="Conmutador PEQ.","CP",BR146="Conmutador MED.","CM",BR146="Conmutador GRA.","CG",BR146="Contactores","CK"),"")</f>
        <v/>
      </c>
      <c r="AT146" s="444"/>
      <c r="AU146" s="447"/>
      <c r="AV146" s="448" t="str">
        <f>IFERROR(_xlfn.IFS(CC146="Horizontal","H",CC146="Horizontal COMPUESTA","HC",CC146="Vertical","V",CC146="Vertical Compacta","VC",CC146="Vertical Extendida","VE"),"")</f>
        <v/>
      </c>
      <c r="AW146" s="447"/>
      <c r="AX146" s="727"/>
      <c r="AY146" s="728"/>
      <c r="AZ146" s="47"/>
      <c r="BA146" s="1415" t="s">
        <v>992</v>
      </c>
      <c r="BB146" s="1416"/>
      <c r="BC146" s="1416"/>
      <c r="BD146" s="1421">
        <v>18</v>
      </c>
      <c r="BE146" s="1421"/>
      <c r="BF146" s="1422"/>
      <c r="BG146" s="964"/>
      <c r="BH146" s="965"/>
      <c r="BI146" s="965"/>
      <c r="BJ146" s="965"/>
      <c r="BK146" s="965"/>
      <c r="BL146" s="965"/>
      <c r="BM146" s="965"/>
      <c r="BN146" s="965"/>
      <c r="BO146" s="965"/>
      <c r="BP146" s="965"/>
      <c r="BQ146" s="966"/>
      <c r="BR146" s="964"/>
      <c r="BS146" s="965"/>
      <c r="BT146" s="965"/>
      <c r="BU146" s="965"/>
      <c r="BV146" s="965"/>
      <c r="BW146" s="965"/>
      <c r="BX146" s="965"/>
      <c r="BY146" s="965"/>
      <c r="BZ146" s="965"/>
      <c r="CA146" s="965"/>
      <c r="CB146" s="966"/>
      <c r="CC146" s="964"/>
      <c r="CD146" s="965"/>
      <c r="CE146" s="965"/>
      <c r="CF146" s="965"/>
      <c r="CG146" s="965"/>
      <c r="CH146" s="965"/>
      <c r="CI146" s="965"/>
      <c r="CJ146" s="965"/>
      <c r="CK146" s="965"/>
      <c r="CL146" s="965"/>
      <c r="CM146" s="966"/>
      <c r="CN146" s="964"/>
      <c r="CO146" s="965"/>
      <c r="CP146" s="965"/>
      <c r="CQ146" s="965"/>
      <c r="CR146" s="965"/>
      <c r="CS146" s="965"/>
      <c r="CT146" s="965"/>
      <c r="CU146" s="965"/>
      <c r="CV146" s="965"/>
      <c r="CW146" s="965"/>
      <c r="CX146" s="966"/>
      <c r="CY146" s="964"/>
      <c r="CZ146" s="965"/>
      <c r="DA146" s="965"/>
      <c r="DB146" s="965"/>
      <c r="DC146" s="965"/>
      <c r="DD146" s="965"/>
      <c r="DE146" s="965"/>
      <c r="DF146" s="965"/>
      <c r="DG146" s="965"/>
      <c r="DH146" s="965"/>
      <c r="DI146" s="966"/>
      <c r="DJ146" s="1200" t="s">
        <v>1010</v>
      </c>
      <c r="DK146" s="1201"/>
      <c r="DL146" s="1201"/>
      <c r="DM146" s="1201"/>
      <c r="DN146" s="1201"/>
      <c r="DO146" s="1091">
        <v>1</v>
      </c>
      <c r="DP146" s="1091"/>
      <c r="DQ146" s="1091"/>
      <c r="DR146" s="1091"/>
      <c r="DS146" s="1091"/>
      <c r="DT146" s="1397"/>
      <c r="DU146" s="1381" t="s">
        <v>162</v>
      </c>
      <c r="DV146" s="1206"/>
      <c r="DW146" s="1206"/>
      <c r="DX146" s="1206"/>
      <c r="DY146" s="1206"/>
      <c r="DZ146" s="1206"/>
      <c r="EA146" s="1206"/>
      <c r="EB146" s="1206"/>
      <c r="EC146" s="1206"/>
      <c r="ED146" s="1206"/>
      <c r="EE146" s="1207"/>
      <c r="EF146" s="1371"/>
      <c r="EG146" s="1371"/>
      <c r="EH146" s="1374" t="s">
        <v>162</v>
      </c>
      <c r="EI146" s="1374"/>
      <c r="EJ146" s="1374"/>
      <c r="EK146" s="1374"/>
      <c r="EL146" s="1374"/>
      <c r="EM146" s="1374"/>
      <c r="EN146" s="1374"/>
      <c r="EO146" s="1377" t="b">
        <v>0</v>
      </c>
      <c r="EP146" s="1378"/>
      <c r="EQ146" s="1371"/>
      <c r="ER146" s="1371"/>
      <c r="ES146" s="1374" t="s">
        <v>162</v>
      </c>
      <c r="ET146" s="1374"/>
      <c r="EU146" s="1374"/>
      <c r="EV146" s="1374"/>
      <c r="EW146" s="1374"/>
      <c r="EX146" s="1374"/>
      <c r="EY146" s="1374"/>
      <c r="EZ146" s="1377" t="b">
        <v>0</v>
      </c>
      <c r="FA146" s="1378"/>
      <c r="FB146" s="1371"/>
      <c r="FC146" s="1371"/>
      <c r="FD146" s="1374" t="s">
        <v>162</v>
      </c>
      <c r="FE146" s="1374"/>
      <c r="FF146" s="1374"/>
      <c r="FG146" s="1374"/>
      <c r="FH146" s="1374"/>
      <c r="FI146" s="1374"/>
      <c r="FJ146" s="1374"/>
      <c r="FK146" s="1377" t="b">
        <v>0</v>
      </c>
      <c r="FL146" s="1378"/>
      <c r="FM146" s="1371"/>
      <c r="FN146" s="1371"/>
      <c r="FO146" s="1374" t="str">
        <f>IFERROR(VLOOKUP(AP148,BD!$AD$6:$AY$62,19,FALSE),"-")</f>
        <v>-</v>
      </c>
      <c r="FP146" s="1374"/>
      <c r="FQ146" s="1374"/>
      <c r="FR146" s="1374"/>
      <c r="FS146" s="1374"/>
      <c r="FT146" s="1374"/>
      <c r="FU146" s="1374"/>
      <c r="FV146" s="1377" t="b">
        <v>0</v>
      </c>
      <c r="FW146" s="1378"/>
      <c r="FX146" s="1371"/>
      <c r="FY146" s="1371"/>
      <c r="FZ146" s="1374" t="str">
        <f>IFERROR(VLOOKUP(AP148,BD!$AD$6:$AY$62,20,FALSE),"-")</f>
        <v>-</v>
      </c>
      <c r="GA146" s="1374"/>
      <c r="GB146" s="1374"/>
      <c r="GC146" s="1374"/>
      <c r="GD146" s="1374"/>
      <c r="GE146" s="1374"/>
      <c r="GF146" s="1374"/>
      <c r="GG146" s="1377" t="b">
        <v>0</v>
      </c>
      <c r="GH146" s="1378"/>
      <c r="GI146" s="1371"/>
      <c r="GJ146" s="1371"/>
      <c r="GK146" s="1374" t="s">
        <v>162</v>
      </c>
      <c r="GL146" s="1374"/>
      <c r="GM146" s="1374"/>
      <c r="GN146" s="1374"/>
      <c r="GO146" s="1374"/>
      <c r="GP146" s="1374"/>
      <c r="GQ146" s="1374"/>
      <c r="GR146" s="1377" t="b">
        <v>0</v>
      </c>
      <c r="GS146" s="1378"/>
      <c r="GT146" s="1371"/>
      <c r="GU146" s="1371"/>
      <c r="GV146" s="1374" t="s">
        <v>162</v>
      </c>
      <c r="GW146" s="1374"/>
      <c r="GX146" s="1374"/>
      <c r="GY146" s="1374"/>
      <c r="GZ146" s="1374"/>
      <c r="HA146" s="1374"/>
      <c r="HB146" s="1374"/>
      <c r="HC146" s="1377" t="b">
        <v>0</v>
      </c>
      <c r="HD146" s="1378"/>
      <c r="HE146" s="1371"/>
      <c r="HF146" s="1371"/>
      <c r="HG146" s="1374" t="s">
        <v>162</v>
      </c>
      <c r="HH146" s="1374"/>
      <c r="HI146" s="1374"/>
      <c r="HJ146" s="1374"/>
      <c r="HK146" s="1374"/>
      <c r="HL146" s="1374"/>
      <c r="HM146" s="1374"/>
      <c r="HN146" s="1377" t="b">
        <v>0</v>
      </c>
      <c r="HO146" s="1378"/>
      <c r="HP146" s="1371"/>
      <c r="HQ146" s="1371"/>
      <c r="HR146" s="1374" t="str">
        <f>IF(BG146="Abatible",_xlfn.IFS($AP$43="W2","023050",$AP$43="W3","023051",$AP$43="W4","023052",$AP$43="W5","023053"),"-")</f>
        <v>-</v>
      </c>
      <c r="HS146" s="1374"/>
      <c r="HT146" s="1374"/>
      <c r="HU146" s="1374"/>
      <c r="HV146" s="1374"/>
      <c r="HW146" s="1374"/>
      <c r="HX146" s="1374"/>
      <c r="HY146" s="1377"/>
      <c r="HZ146" s="1378"/>
      <c r="IA146" s="1400" t="b">
        <v>0</v>
      </c>
      <c r="IB146" s="1400"/>
      <c r="IC146" s="1374" t="s">
        <v>162</v>
      </c>
      <c r="ID146" s="1374"/>
      <c r="IE146" s="1374"/>
      <c r="IF146" s="1374"/>
      <c r="IG146" s="1374"/>
      <c r="IH146" s="1374"/>
      <c r="II146" s="1374"/>
      <c r="IJ146" s="1377" t="b">
        <v>0</v>
      </c>
      <c r="IK146" s="1378"/>
      <c r="IL146" s="1400" t="b">
        <v>0</v>
      </c>
      <c r="IM146" s="1400"/>
      <c r="IN146" s="1374" t="str">
        <f>IF(IL146=TRUE,"089879","-")</f>
        <v>-</v>
      </c>
      <c r="IO146" s="1374"/>
      <c r="IP146" s="1374"/>
      <c r="IQ146" s="1374"/>
      <c r="IR146" s="1374"/>
      <c r="IS146" s="1374"/>
      <c r="IT146" s="1374"/>
      <c r="IU146" s="1377" t="b">
        <v>0</v>
      </c>
      <c r="IV146" s="1378"/>
      <c r="IW146" s="104"/>
      <c r="IX146" s="728"/>
      <c r="IY146" s="731"/>
      <c r="IZ146" s="22"/>
      <c r="JA146" s="22"/>
      <c r="JB146" s="22"/>
      <c r="JC146" s="22"/>
      <c r="JD146" s="22"/>
      <c r="JE146" s="22"/>
      <c r="JF146" s="22"/>
      <c r="JG146" s="22"/>
      <c r="JH146" s="21"/>
      <c r="JI146" s="22"/>
      <c r="JJ146" s="22"/>
      <c r="JK146" s="22"/>
      <c r="JL146" s="22"/>
      <c r="JM146" s="22"/>
      <c r="JN146" s="22"/>
      <c r="JO146" s="22"/>
      <c r="JP146" s="22"/>
      <c r="JQ146" s="22"/>
      <c r="JR146" s="22"/>
      <c r="JS146" s="22"/>
      <c r="JT146" s="22"/>
      <c r="JU146" s="22"/>
      <c r="JV146" s="22"/>
      <c r="JW146" s="22"/>
      <c r="JX146" s="22"/>
      <c r="JY146" s="22"/>
      <c r="JZ146" s="22"/>
      <c r="KA146" s="22"/>
      <c r="KB146" s="22"/>
      <c r="KC146" s="22"/>
      <c r="KD146" s="22"/>
      <c r="KE146" s="22"/>
      <c r="KF146" s="22"/>
      <c r="KG146" s="22"/>
      <c r="KH146" s="22"/>
      <c r="KI146" s="22"/>
      <c r="KJ146" s="22"/>
      <c r="KK146" s="22"/>
      <c r="KL146" s="22"/>
      <c r="KM146" s="22"/>
      <c r="KN146" s="22"/>
      <c r="KO146" s="22"/>
      <c r="KP146" s="22"/>
      <c r="KQ146" s="22"/>
      <c r="KR146" s="22"/>
      <c r="KS146" s="22"/>
      <c r="KT146" s="22"/>
      <c r="KU146" s="22"/>
      <c r="KV146" s="22"/>
      <c r="KW146" s="22"/>
      <c r="KX146" s="22"/>
      <c r="KY146" s="22"/>
      <c r="KZ146" s="22"/>
      <c r="LA146" s="22"/>
      <c r="LB146" s="22"/>
      <c r="LC146" s="22"/>
      <c r="LD146" s="22"/>
      <c r="LE146" s="22"/>
      <c r="LF146" s="22"/>
      <c r="LG146" s="22"/>
      <c r="LH146" s="22"/>
      <c r="LI146" s="22"/>
      <c r="LJ146" s="23"/>
    </row>
    <row r="147" spans="2:322" ht="3.65" customHeight="1">
      <c r="B147" s="21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3"/>
      <c r="AP147" s="448" t="str">
        <f>MID(CN146,1,1)</f>
        <v/>
      </c>
      <c r="AQ147" s="447"/>
      <c r="AR147" s="447"/>
      <c r="AS147" s="448" t="str">
        <f>IFERROR(MID(CY146,1,1),"")</f>
        <v/>
      </c>
      <c r="AT147" s="447"/>
      <c r="AU147" s="447"/>
      <c r="AV147" s="448" t="str" cm="1">
        <f t="array" ref="AV147">IF(BR146="NW/MTZ 4000",_xlfn.IFS(AP130="10 - 65","D2",AP130="10 - 85","D1"),"")</f>
        <v/>
      </c>
      <c r="AW147" s="447"/>
      <c r="AX147" s="729"/>
      <c r="AY147" s="730"/>
      <c r="AZ147" s="48"/>
      <c r="BA147" s="1417"/>
      <c r="BB147" s="1418"/>
      <c r="BC147" s="1418"/>
      <c r="BD147" s="1423"/>
      <c r="BE147" s="1423"/>
      <c r="BF147" s="1424"/>
      <c r="BG147" s="967"/>
      <c r="BH147" s="968"/>
      <c r="BI147" s="968"/>
      <c r="BJ147" s="968"/>
      <c r="BK147" s="968"/>
      <c r="BL147" s="968"/>
      <c r="BM147" s="968"/>
      <c r="BN147" s="968"/>
      <c r="BO147" s="968"/>
      <c r="BP147" s="968"/>
      <c r="BQ147" s="969"/>
      <c r="BR147" s="967"/>
      <c r="BS147" s="968"/>
      <c r="BT147" s="968"/>
      <c r="BU147" s="968"/>
      <c r="BV147" s="968"/>
      <c r="BW147" s="968"/>
      <c r="BX147" s="968"/>
      <c r="BY147" s="968"/>
      <c r="BZ147" s="968"/>
      <c r="CA147" s="968"/>
      <c r="CB147" s="969"/>
      <c r="CC147" s="967"/>
      <c r="CD147" s="968"/>
      <c r="CE147" s="968"/>
      <c r="CF147" s="968"/>
      <c r="CG147" s="968"/>
      <c r="CH147" s="968"/>
      <c r="CI147" s="968"/>
      <c r="CJ147" s="968"/>
      <c r="CK147" s="968"/>
      <c r="CL147" s="968"/>
      <c r="CM147" s="969"/>
      <c r="CN147" s="967"/>
      <c r="CO147" s="968"/>
      <c r="CP147" s="968"/>
      <c r="CQ147" s="968"/>
      <c r="CR147" s="968"/>
      <c r="CS147" s="968"/>
      <c r="CT147" s="968"/>
      <c r="CU147" s="968"/>
      <c r="CV147" s="968"/>
      <c r="CW147" s="968"/>
      <c r="CX147" s="969"/>
      <c r="CY147" s="967"/>
      <c r="CZ147" s="968"/>
      <c r="DA147" s="968"/>
      <c r="DB147" s="968"/>
      <c r="DC147" s="968"/>
      <c r="DD147" s="968"/>
      <c r="DE147" s="968"/>
      <c r="DF147" s="968"/>
      <c r="DG147" s="968"/>
      <c r="DH147" s="968"/>
      <c r="DI147" s="969"/>
      <c r="DJ147" s="1202"/>
      <c r="DK147" s="1203"/>
      <c r="DL147" s="1203"/>
      <c r="DM147" s="1203"/>
      <c r="DN147" s="1203"/>
      <c r="DO147" s="1092"/>
      <c r="DP147" s="1092"/>
      <c r="DQ147" s="1092"/>
      <c r="DR147" s="1092"/>
      <c r="DS147" s="1092"/>
      <c r="DT147" s="1398"/>
      <c r="DU147" s="1382"/>
      <c r="DV147" s="1208"/>
      <c r="DW147" s="1208"/>
      <c r="DX147" s="1208"/>
      <c r="DY147" s="1208"/>
      <c r="DZ147" s="1208"/>
      <c r="EA147" s="1208"/>
      <c r="EB147" s="1208"/>
      <c r="EC147" s="1208"/>
      <c r="ED147" s="1208"/>
      <c r="EE147" s="1209"/>
      <c r="EF147" s="1372"/>
      <c r="EG147" s="1372"/>
      <c r="EH147" s="1375"/>
      <c r="EI147" s="1375"/>
      <c r="EJ147" s="1375"/>
      <c r="EK147" s="1375"/>
      <c r="EL147" s="1375"/>
      <c r="EM147" s="1375"/>
      <c r="EN147" s="1375"/>
      <c r="EO147" s="1379"/>
      <c r="EP147" s="1380"/>
      <c r="EQ147" s="1372"/>
      <c r="ER147" s="1372"/>
      <c r="ES147" s="1375"/>
      <c r="ET147" s="1375"/>
      <c r="EU147" s="1375"/>
      <c r="EV147" s="1375"/>
      <c r="EW147" s="1375"/>
      <c r="EX147" s="1375"/>
      <c r="EY147" s="1375"/>
      <c r="EZ147" s="1379"/>
      <c r="FA147" s="1380"/>
      <c r="FB147" s="1372"/>
      <c r="FC147" s="1372"/>
      <c r="FD147" s="1375"/>
      <c r="FE147" s="1375"/>
      <c r="FF147" s="1375"/>
      <c r="FG147" s="1375"/>
      <c r="FH147" s="1375"/>
      <c r="FI147" s="1375"/>
      <c r="FJ147" s="1375"/>
      <c r="FK147" s="1379"/>
      <c r="FL147" s="1380"/>
      <c r="FM147" s="1372"/>
      <c r="FN147" s="1372"/>
      <c r="FO147" s="1375"/>
      <c r="FP147" s="1375"/>
      <c r="FQ147" s="1375"/>
      <c r="FR147" s="1375"/>
      <c r="FS147" s="1375"/>
      <c r="FT147" s="1375"/>
      <c r="FU147" s="1375"/>
      <c r="FV147" s="1379"/>
      <c r="FW147" s="1380"/>
      <c r="FX147" s="1372"/>
      <c r="FY147" s="1372"/>
      <c r="FZ147" s="1375"/>
      <c r="GA147" s="1375"/>
      <c r="GB147" s="1375"/>
      <c r="GC147" s="1375"/>
      <c r="GD147" s="1375"/>
      <c r="GE147" s="1375"/>
      <c r="GF147" s="1375"/>
      <c r="GG147" s="1379"/>
      <c r="GH147" s="1380"/>
      <c r="GI147" s="1372"/>
      <c r="GJ147" s="1372"/>
      <c r="GK147" s="1375"/>
      <c r="GL147" s="1375"/>
      <c r="GM147" s="1375"/>
      <c r="GN147" s="1375"/>
      <c r="GO147" s="1375"/>
      <c r="GP147" s="1375"/>
      <c r="GQ147" s="1375"/>
      <c r="GR147" s="1379"/>
      <c r="GS147" s="1380"/>
      <c r="GT147" s="1372"/>
      <c r="GU147" s="1372"/>
      <c r="GV147" s="1375"/>
      <c r="GW147" s="1375"/>
      <c r="GX147" s="1375"/>
      <c r="GY147" s="1375"/>
      <c r="GZ147" s="1375"/>
      <c r="HA147" s="1375"/>
      <c r="HB147" s="1375"/>
      <c r="HC147" s="1379"/>
      <c r="HD147" s="1380"/>
      <c r="HE147" s="1372"/>
      <c r="HF147" s="1372"/>
      <c r="HG147" s="1375"/>
      <c r="HH147" s="1375"/>
      <c r="HI147" s="1375"/>
      <c r="HJ147" s="1375"/>
      <c r="HK147" s="1375"/>
      <c r="HL147" s="1375"/>
      <c r="HM147" s="1375"/>
      <c r="HN147" s="1379"/>
      <c r="HO147" s="1380"/>
      <c r="HP147" s="1372"/>
      <c r="HQ147" s="1372"/>
      <c r="HR147" s="1375"/>
      <c r="HS147" s="1375"/>
      <c r="HT147" s="1375"/>
      <c r="HU147" s="1375"/>
      <c r="HV147" s="1375"/>
      <c r="HW147" s="1375"/>
      <c r="HX147" s="1375"/>
      <c r="HY147" s="1379"/>
      <c r="HZ147" s="1380"/>
      <c r="IA147" s="1401"/>
      <c r="IB147" s="1401"/>
      <c r="IC147" s="1375"/>
      <c r="ID147" s="1375"/>
      <c r="IE147" s="1375"/>
      <c r="IF147" s="1375"/>
      <c r="IG147" s="1375"/>
      <c r="IH147" s="1375"/>
      <c r="II147" s="1375"/>
      <c r="IJ147" s="1379"/>
      <c r="IK147" s="1380"/>
      <c r="IL147" s="1401"/>
      <c r="IM147" s="1401"/>
      <c r="IN147" s="1375"/>
      <c r="IO147" s="1375"/>
      <c r="IP147" s="1375"/>
      <c r="IQ147" s="1375"/>
      <c r="IR147" s="1375"/>
      <c r="IS147" s="1375"/>
      <c r="IT147" s="1375"/>
      <c r="IU147" s="1379"/>
      <c r="IV147" s="1380"/>
      <c r="IW147" s="105"/>
      <c r="IX147" s="730"/>
      <c r="IY147" s="732"/>
      <c r="IZ147" s="22"/>
      <c r="JA147" s="22"/>
      <c r="JB147" s="22"/>
      <c r="JC147" s="22"/>
      <c r="JD147" s="22"/>
      <c r="JE147" s="22"/>
      <c r="JF147" s="22"/>
      <c r="JG147" s="22"/>
      <c r="JH147" s="21"/>
      <c r="JI147" s="22"/>
      <c r="JJ147" s="22"/>
      <c r="JK147" s="22"/>
      <c r="JL147" s="22"/>
      <c r="JM147" s="22"/>
      <c r="JN147" s="22"/>
      <c r="JO147" s="22"/>
      <c r="JP147" s="22"/>
      <c r="JQ147" s="22"/>
      <c r="JR147" s="22"/>
      <c r="JS147" s="22"/>
      <c r="JT147" s="22"/>
      <c r="JU147" s="22"/>
      <c r="JV147" s="22"/>
      <c r="JW147" s="22"/>
      <c r="JX147" s="22"/>
      <c r="JY147" s="22"/>
      <c r="JZ147" s="22"/>
      <c r="KA147" s="22"/>
      <c r="KB147" s="22"/>
      <c r="KC147" s="22"/>
      <c r="KD147" s="22"/>
      <c r="KE147" s="22"/>
      <c r="KF147" s="22"/>
      <c r="KG147" s="22"/>
      <c r="KH147" s="22"/>
      <c r="KI147" s="22"/>
      <c r="KJ147" s="22"/>
      <c r="KK147" s="22"/>
      <c r="KL147" s="22"/>
      <c r="KM147" s="22"/>
      <c r="KN147" s="22"/>
      <c r="KO147" s="22"/>
      <c r="KP147" s="22"/>
      <c r="KQ147" s="22"/>
      <c r="KR147" s="22"/>
      <c r="KS147" s="22"/>
      <c r="KT147" s="22"/>
      <c r="KU147" s="22"/>
      <c r="KV147" s="22"/>
      <c r="KW147" s="22"/>
      <c r="KX147" s="22"/>
      <c r="KY147" s="22"/>
      <c r="KZ147" s="22"/>
      <c r="LA147" s="22"/>
      <c r="LB147" s="22"/>
      <c r="LC147" s="22"/>
      <c r="LD147" s="22"/>
      <c r="LE147" s="22"/>
      <c r="LF147" s="22"/>
      <c r="LG147" s="22"/>
      <c r="LH147" s="22"/>
      <c r="LI147" s="22"/>
      <c r="LJ147" s="23"/>
    </row>
    <row r="148" spans="2:322" ht="3.65" customHeight="1">
      <c r="B148" s="21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3"/>
      <c r="AP148" s="448" t="str">
        <f>AP146&amp;AS146&amp;AV146&amp;AP147&amp;AS147&amp;$AP$43&amp;DU146&amp;AV147</f>
        <v>W3-</v>
      </c>
      <c r="AQ148" s="444"/>
      <c r="AR148" s="447"/>
      <c r="AS148" s="448" t="str">
        <f>IF(BR146="NW/MTZ 4000","NW","")</f>
        <v/>
      </c>
      <c r="AT148" s="447"/>
      <c r="AU148" s="447"/>
      <c r="AV148" s="448">
        <f>IFERROR(IF(AS148="NW",0,VLOOKUP(AP148,BD!$AD$6:$AY$62,21,FALSE)),0)</f>
        <v>0</v>
      </c>
      <c r="AW148" s="447"/>
      <c r="AX148" s="727" t="s">
        <v>11</v>
      </c>
      <c r="AY148" s="728"/>
      <c r="AZ148" s="47"/>
      <c r="BA148" s="1417"/>
      <c r="BB148" s="1418"/>
      <c r="BC148" s="1418"/>
      <c r="BD148" s="1423"/>
      <c r="BE148" s="1423"/>
      <c r="BF148" s="1424"/>
      <c r="BG148" s="967"/>
      <c r="BH148" s="968"/>
      <c r="BI148" s="968"/>
      <c r="BJ148" s="968"/>
      <c r="BK148" s="968"/>
      <c r="BL148" s="968"/>
      <c r="BM148" s="968"/>
      <c r="BN148" s="968"/>
      <c r="BO148" s="968"/>
      <c r="BP148" s="968"/>
      <c r="BQ148" s="969"/>
      <c r="BR148" s="967"/>
      <c r="BS148" s="968"/>
      <c r="BT148" s="968"/>
      <c r="BU148" s="968"/>
      <c r="BV148" s="968"/>
      <c r="BW148" s="968"/>
      <c r="BX148" s="968"/>
      <c r="BY148" s="968"/>
      <c r="BZ148" s="968"/>
      <c r="CA148" s="968"/>
      <c r="CB148" s="969"/>
      <c r="CC148" s="967"/>
      <c r="CD148" s="968"/>
      <c r="CE148" s="968"/>
      <c r="CF148" s="968"/>
      <c r="CG148" s="968"/>
      <c r="CH148" s="968"/>
      <c r="CI148" s="968"/>
      <c r="CJ148" s="968"/>
      <c r="CK148" s="968"/>
      <c r="CL148" s="968"/>
      <c r="CM148" s="969"/>
      <c r="CN148" s="967"/>
      <c r="CO148" s="968"/>
      <c r="CP148" s="968"/>
      <c r="CQ148" s="968"/>
      <c r="CR148" s="968"/>
      <c r="CS148" s="968"/>
      <c r="CT148" s="968"/>
      <c r="CU148" s="968"/>
      <c r="CV148" s="968"/>
      <c r="CW148" s="968"/>
      <c r="CX148" s="969"/>
      <c r="CY148" s="967"/>
      <c r="CZ148" s="968"/>
      <c r="DA148" s="968"/>
      <c r="DB148" s="968"/>
      <c r="DC148" s="968"/>
      <c r="DD148" s="968"/>
      <c r="DE148" s="968"/>
      <c r="DF148" s="968"/>
      <c r="DG148" s="968"/>
      <c r="DH148" s="968"/>
      <c r="DI148" s="969"/>
      <c r="DJ148" s="1202"/>
      <c r="DK148" s="1203"/>
      <c r="DL148" s="1203"/>
      <c r="DM148" s="1203"/>
      <c r="DN148" s="1203"/>
      <c r="DO148" s="1092"/>
      <c r="DP148" s="1092"/>
      <c r="DQ148" s="1092"/>
      <c r="DR148" s="1092"/>
      <c r="DS148" s="1092"/>
      <c r="DT148" s="1398"/>
      <c r="DU148" s="1382"/>
      <c r="DV148" s="1208"/>
      <c r="DW148" s="1208"/>
      <c r="DX148" s="1208"/>
      <c r="DY148" s="1208"/>
      <c r="DZ148" s="1208"/>
      <c r="EA148" s="1208"/>
      <c r="EB148" s="1208"/>
      <c r="EC148" s="1208"/>
      <c r="ED148" s="1208"/>
      <c r="EE148" s="1209"/>
      <c r="EF148" s="1372"/>
      <c r="EG148" s="1372"/>
      <c r="EH148" s="1375"/>
      <c r="EI148" s="1375"/>
      <c r="EJ148" s="1375"/>
      <c r="EK148" s="1375"/>
      <c r="EL148" s="1375"/>
      <c r="EM148" s="1375"/>
      <c r="EN148" s="1375"/>
      <c r="EO148" s="1379" t="b">
        <v>0</v>
      </c>
      <c r="EP148" s="1380"/>
      <c r="EQ148" s="1372"/>
      <c r="ER148" s="1372"/>
      <c r="ES148" s="1375"/>
      <c r="ET148" s="1375"/>
      <c r="EU148" s="1375"/>
      <c r="EV148" s="1375"/>
      <c r="EW148" s="1375"/>
      <c r="EX148" s="1375"/>
      <c r="EY148" s="1375"/>
      <c r="EZ148" s="1379" t="b">
        <v>0</v>
      </c>
      <c r="FA148" s="1380"/>
      <c r="FB148" s="1372"/>
      <c r="FC148" s="1372"/>
      <c r="FD148" s="1375"/>
      <c r="FE148" s="1375"/>
      <c r="FF148" s="1375"/>
      <c r="FG148" s="1375"/>
      <c r="FH148" s="1375"/>
      <c r="FI148" s="1375"/>
      <c r="FJ148" s="1375"/>
      <c r="FK148" s="1379" t="b">
        <v>0</v>
      </c>
      <c r="FL148" s="1380"/>
      <c r="FM148" s="1372"/>
      <c r="FN148" s="1372"/>
      <c r="FO148" s="1375"/>
      <c r="FP148" s="1375"/>
      <c r="FQ148" s="1375"/>
      <c r="FR148" s="1375"/>
      <c r="FS148" s="1375"/>
      <c r="FT148" s="1375"/>
      <c r="FU148" s="1375"/>
      <c r="FV148" s="1379" t="b">
        <v>0</v>
      </c>
      <c r="FW148" s="1380"/>
      <c r="FX148" s="1372"/>
      <c r="FY148" s="1372"/>
      <c r="FZ148" s="1375"/>
      <c r="GA148" s="1375"/>
      <c r="GB148" s="1375"/>
      <c r="GC148" s="1375"/>
      <c r="GD148" s="1375"/>
      <c r="GE148" s="1375"/>
      <c r="GF148" s="1375"/>
      <c r="GG148" s="1379" t="b">
        <v>0</v>
      </c>
      <c r="GH148" s="1380"/>
      <c r="GI148" s="1372"/>
      <c r="GJ148" s="1372"/>
      <c r="GK148" s="1375"/>
      <c r="GL148" s="1375"/>
      <c r="GM148" s="1375"/>
      <c r="GN148" s="1375"/>
      <c r="GO148" s="1375"/>
      <c r="GP148" s="1375"/>
      <c r="GQ148" s="1375"/>
      <c r="GR148" s="1379" t="b">
        <v>0</v>
      </c>
      <c r="GS148" s="1380"/>
      <c r="GT148" s="1372"/>
      <c r="GU148" s="1372"/>
      <c r="GV148" s="1375"/>
      <c r="GW148" s="1375"/>
      <c r="GX148" s="1375"/>
      <c r="GY148" s="1375"/>
      <c r="GZ148" s="1375"/>
      <c r="HA148" s="1375"/>
      <c r="HB148" s="1375"/>
      <c r="HC148" s="1379" t="b">
        <v>0</v>
      </c>
      <c r="HD148" s="1380"/>
      <c r="HE148" s="1372"/>
      <c r="HF148" s="1372"/>
      <c r="HG148" s="1375"/>
      <c r="HH148" s="1375"/>
      <c r="HI148" s="1375"/>
      <c r="HJ148" s="1375"/>
      <c r="HK148" s="1375"/>
      <c r="HL148" s="1375"/>
      <c r="HM148" s="1375"/>
      <c r="HN148" s="1379" t="b">
        <v>0</v>
      </c>
      <c r="HO148" s="1380"/>
      <c r="HP148" s="1372"/>
      <c r="HQ148" s="1372"/>
      <c r="HR148" s="1375"/>
      <c r="HS148" s="1375"/>
      <c r="HT148" s="1375"/>
      <c r="HU148" s="1375"/>
      <c r="HV148" s="1375"/>
      <c r="HW148" s="1375"/>
      <c r="HX148" s="1375"/>
      <c r="HY148" s="1379"/>
      <c r="HZ148" s="1380"/>
      <c r="IA148" s="1401"/>
      <c r="IB148" s="1401"/>
      <c r="IC148" s="1375"/>
      <c r="ID148" s="1375"/>
      <c r="IE148" s="1375"/>
      <c r="IF148" s="1375"/>
      <c r="IG148" s="1375"/>
      <c r="IH148" s="1375"/>
      <c r="II148" s="1375"/>
      <c r="IJ148" s="1379" t="b">
        <v>0</v>
      </c>
      <c r="IK148" s="1380"/>
      <c r="IL148" s="1401"/>
      <c r="IM148" s="1401"/>
      <c r="IN148" s="1375"/>
      <c r="IO148" s="1375"/>
      <c r="IP148" s="1375"/>
      <c r="IQ148" s="1375"/>
      <c r="IR148" s="1375"/>
      <c r="IS148" s="1375"/>
      <c r="IT148" s="1375"/>
      <c r="IU148" s="1379" t="b">
        <v>0</v>
      </c>
      <c r="IV148" s="1380"/>
      <c r="IW148" s="104"/>
      <c r="IX148" s="728" t="s">
        <v>11</v>
      </c>
      <c r="IY148" s="731"/>
      <c r="IZ148" s="22"/>
      <c r="JA148" s="22"/>
      <c r="JB148" s="22"/>
      <c r="JC148" s="22"/>
      <c r="JD148" s="22"/>
      <c r="JE148" s="22"/>
      <c r="JF148" s="22"/>
      <c r="JG148" s="22"/>
      <c r="JH148" s="21"/>
      <c r="JI148" s="22"/>
      <c r="JJ148" s="22"/>
      <c r="JK148" s="22"/>
      <c r="JL148" s="22"/>
      <c r="JM148" s="22"/>
      <c r="JN148" s="22"/>
      <c r="JO148" s="22"/>
      <c r="JP148" s="22"/>
      <c r="JQ148" s="22"/>
      <c r="JR148" s="22"/>
      <c r="JS148" s="22"/>
      <c r="JT148" s="22"/>
      <c r="JU148" s="22"/>
      <c r="JV148" s="22"/>
      <c r="JW148" s="22"/>
      <c r="JX148" s="22"/>
      <c r="JY148" s="22"/>
      <c r="JZ148" s="22"/>
      <c r="KA148" s="22"/>
      <c r="KB148" s="22"/>
      <c r="KC148" s="22"/>
      <c r="KD148" s="22"/>
      <c r="KE148" s="22"/>
      <c r="KF148" s="22"/>
      <c r="KG148" s="22"/>
      <c r="KH148" s="22"/>
      <c r="KI148" s="22"/>
      <c r="KJ148" s="22"/>
      <c r="KK148" s="22"/>
      <c r="KL148" s="22"/>
      <c r="KM148" s="22"/>
      <c r="KN148" s="22"/>
      <c r="KO148" s="22"/>
      <c r="KP148" s="22"/>
      <c r="KQ148" s="22"/>
      <c r="KR148" s="22"/>
      <c r="KS148" s="22"/>
      <c r="KT148" s="22"/>
      <c r="KU148" s="22"/>
      <c r="KV148" s="22"/>
      <c r="KW148" s="22"/>
      <c r="KX148" s="22"/>
      <c r="KY148" s="22"/>
      <c r="KZ148" s="22"/>
      <c r="LA148" s="22"/>
      <c r="LB148" s="22"/>
      <c r="LC148" s="22"/>
      <c r="LD148" s="22"/>
      <c r="LE148" s="22"/>
      <c r="LF148" s="22"/>
      <c r="LG148" s="22"/>
      <c r="LH148" s="22"/>
      <c r="LI148" s="22"/>
      <c r="LJ148" s="23"/>
    </row>
    <row r="149" spans="2:322" ht="3.65" customHeight="1">
      <c r="B149" s="21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3"/>
      <c r="AP149" s="450"/>
      <c r="AQ149" s="447"/>
      <c r="AR149" s="447"/>
      <c r="AS149" s="447"/>
      <c r="AT149" s="447"/>
      <c r="AU149" s="447"/>
      <c r="AV149" s="447"/>
      <c r="AW149" s="447"/>
      <c r="AX149" s="727"/>
      <c r="AY149" s="728"/>
      <c r="AZ149" s="47"/>
      <c r="BA149" s="1417"/>
      <c r="BB149" s="1418"/>
      <c r="BC149" s="1418"/>
      <c r="BD149" s="1423"/>
      <c r="BE149" s="1423"/>
      <c r="BF149" s="1424"/>
      <c r="BG149" s="967"/>
      <c r="BH149" s="968"/>
      <c r="BI149" s="968"/>
      <c r="BJ149" s="968"/>
      <c r="BK149" s="968"/>
      <c r="BL149" s="968"/>
      <c r="BM149" s="968"/>
      <c r="BN149" s="968"/>
      <c r="BO149" s="968"/>
      <c r="BP149" s="968"/>
      <c r="BQ149" s="969"/>
      <c r="BR149" s="967"/>
      <c r="BS149" s="968"/>
      <c r="BT149" s="968"/>
      <c r="BU149" s="968"/>
      <c r="BV149" s="968"/>
      <c r="BW149" s="968"/>
      <c r="BX149" s="968"/>
      <c r="BY149" s="968"/>
      <c r="BZ149" s="968"/>
      <c r="CA149" s="968"/>
      <c r="CB149" s="969"/>
      <c r="CC149" s="967"/>
      <c r="CD149" s="968"/>
      <c r="CE149" s="968"/>
      <c r="CF149" s="968"/>
      <c r="CG149" s="968"/>
      <c r="CH149" s="968"/>
      <c r="CI149" s="968"/>
      <c r="CJ149" s="968"/>
      <c r="CK149" s="968"/>
      <c r="CL149" s="968"/>
      <c r="CM149" s="969"/>
      <c r="CN149" s="967"/>
      <c r="CO149" s="968"/>
      <c r="CP149" s="968"/>
      <c r="CQ149" s="968"/>
      <c r="CR149" s="968"/>
      <c r="CS149" s="968"/>
      <c r="CT149" s="968"/>
      <c r="CU149" s="968"/>
      <c r="CV149" s="968"/>
      <c r="CW149" s="968"/>
      <c r="CX149" s="969"/>
      <c r="CY149" s="967"/>
      <c r="CZ149" s="968"/>
      <c r="DA149" s="968"/>
      <c r="DB149" s="968"/>
      <c r="DC149" s="968"/>
      <c r="DD149" s="968"/>
      <c r="DE149" s="968"/>
      <c r="DF149" s="968"/>
      <c r="DG149" s="968"/>
      <c r="DH149" s="968"/>
      <c r="DI149" s="969"/>
      <c r="DJ149" s="1202"/>
      <c r="DK149" s="1203"/>
      <c r="DL149" s="1203"/>
      <c r="DM149" s="1203"/>
      <c r="DN149" s="1203"/>
      <c r="DO149" s="1092"/>
      <c r="DP149" s="1092"/>
      <c r="DQ149" s="1092"/>
      <c r="DR149" s="1092"/>
      <c r="DS149" s="1092"/>
      <c r="DT149" s="1398"/>
      <c r="DU149" s="1382"/>
      <c r="DV149" s="1208"/>
      <c r="DW149" s="1208"/>
      <c r="DX149" s="1208"/>
      <c r="DY149" s="1208"/>
      <c r="DZ149" s="1208"/>
      <c r="EA149" s="1208"/>
      <c r="EB149" s="1208"/>
      <c r="EC149" s="1208"/>
      <c r="ED149" s="1208"/>
      <c r="EE149" s="1209"/>
      <c r="EF149" s="1372"/>
      <c r="EG149" s="1372"/>
      <c r="EH149" s="1375"/>
      <c r="EI149" s="1375"/>
      <c r="EJ149" s="1375"/>
      <c r="EK149" s="1375"/>
      <c r="EL149" s="1375"/>
      <c r="EM149" s="1375"/>
      <c r="EN149" s="1375"/>
      <c r="EO149" s="1379"/>
      <c r="EP149" s="1380"/>
      <c r="EQ149" s="1372"/>
      <c r="ER149" s="1372"/>
      <c r="ES149" s="1375"/>
      <c r="ET149" s="1375"/>
      <c r="EU149" s="1375"/>
      <c r="EV149" s="1375"/>
      <c r="EW149" s="1375"/>
      <c r="EX149" s="1375"/>
      <c r="EY149" s="1375"/>
      <c r="EZ149" s="1379"/>
      <c r="FA149" s="1380"/>
      <c r="FB149" s="1372"/>
      <c r="FC149" s="1372"/>
      <c r="FD149" s="1375"/>
      <c r="FE149" s="1375"/>
      <c r="FF149" s="1375"/>
      <c r="FG149" s="1375"/>
      <c r="FH149" s="1375"/>
      <c r="FI149" s="1375"/>
      <c r="FJ149" s="1375"/>
      <c r="FK149" s="1379"/>
      <c r="FL149" s="1380"/>
      <c r="FM149" s="1372"/>
      <c r="FN149" s="1372"/>
      <c r="FO149" s="1375"/>
      <c r="FP149" s="1375"/>
      <c r="FQ149" s="1375"/>
      <c r="FR149" s="1375"/>
      <c r="FS149" s="1375"/>
      <c r="FT149" s="1375"/>
      <c r="FU149" s="1375"/>
      <c r="FV149" s="1379"/>
      <c r="FW149" s="1380"/>
      <c r="FX149" s="1372"/>
      <c r="FY149" s="1372"/>
      <c r="FZ149" s="1375"/>
      <c r="GA149" s="1375"/>
      <c r="GB149" s="1375"/>
      <c r="GC149" s="1375"/>
      <c r="GD149" s="1375"/>
      <c r="GE149" s="1375"/>
      <c r="GF149" s="1375"/>
      <c r="GG149" s="1379"/>
      <c r="GH149" s="1380"/>
      <c r="GI149" s="1372"/>
      <c r="GJ149" s="1372"/>
      <c r="GK149" s="1375"/>
      <c r="GL149" s="1375"/>
      <c r="GM149" s="1375"/>
      <c r="GN149" s="1375"/>
      <c r="GO149" s="1375"/>
      <c r="GP149" s="1375"/>
      <c r="GQ149" s="1375"/>
      <c r="GR149" s="1379"/>
      <c r="GS149" s="1380"/>
      <c r="GT149" s="1372"/>
      <c r="GU149" s="1372"/>
      <c r="GV149" s="1375"/>
      <c r="GW149" s="1375"/>
      <c r="GX149" s="1375"/>
      <c r="GY149" s="1375"/>
      <c r="GZ149" s="1375"/>
      <c r="HA149" s="1375"/>
      <c r="HB149" s="1375"/>
      <c r="HC149" s="1379"/>
      <c r="HD149" s="1380"/>
      <c r="HE149" s="1372"/>
      <c r="HF149" s="1372"/>
      <c r="HG149" s="1375"/>
      <c r="HH149" s="1375"/>
      <c r="HI149" s="1375"/>
      <c r="HJ149" s="1375"/>
      <c r="HK149" s="1375"/>
      <c r="HL149" s="1375"/>
      <c r="HM149" s="1375"/>
      <c r="HN149" s="1379"/>
      <c r="HO149" s="1380"/>
      <c r="HP149" s="1372"/>
      <c r="HQ149" s="1372"/>
      <c r="HR149" s="1375"/>
      <c r="HS149" s="1375"/>
      <c r="HT149" s="1375"/>
      <c r="HU149" s="1375"/>
      <c r="HV149" s="1375"/>
      <c r="HW149" s="1375"/>
      <c r="HX149" s="1375"/>
      <c r="HY149" s="1379"/>
      <c r="HZ149" s="1380"/>
      <c r="IA149" s="1401"/>
      <c r="IB149" s="1401"/>
      <c r="IC149" s="1375"/>
      <c r="ID149" s="1375"/>
      <c r="IE149" s="1375"/>
      <c r="IF149" s="1375"/>
      <c r="IG149" s="1375"/>
      <c r="IH149" s="1375"/>
      <c r="II149" s="1375"/>
      <c r="IJ149" s="1379"/>
      <c r="IK149" s="1380"/>
      <c r="IL149" s="1401"/>
      <c r="IM149" s="1401"/>
      <c r="IN149" s="1375"/>
      <c r="IO149" s="1375"/>
      <c r="IP149" s="1375"/>
      <c r="IQ149" s="1375"/>
      <c r="IR149" s="1375"/>
      <c r="IS149" s="1375"/>
      <c r="IT149" s="1375"/>
      <c r="IU149" s="1379"/>
      <c r="IV149" s="1380"/>
      <c r="IW149" s="104"/>
      <c r="IX149" s="728"/>
      <c r="IY149" s="731"/>
      <c r="IZ149" s="22"/>
      <c r="JA149" s="22"/>
      <c r="JB149" s="22"/>
      <c r="JC149" s="22"/>
      <c r="JD149" s="22"/>
      <c r="JE149" s="22"/>
      <c r="JF149" s="22"/>
      <c r="JG149" s="22"/>
      <c r="JH149" s="21"/>
      <c r="JI149" s="22"/>
      <c r="JJ149" s="22"/>
      <c r="JK149" s="22"/>
      <c r="JL149" s="22"/>
      <c r="JM149" s="22"/>
      <c r="JN149" s="22"/>
      <c r="JO149" s="22"/>
      <c r="JP149" s="22"/>
      <c r="JQ149" s="22"/>
      <c r="JR149" s="22"/>
      <c r="JS149" s="22"/>
      <c r="JT149" s="22"/>
      <c r="JU149" s="22"/>
      <c r="JV149" s="22"/>
      <c r="JW149" s="22"/>
      <c r="JX149" s="22"/>
      <c r="JY149" s="22"/>
      <c r="JZ149" s="22"/>
      <c r="KA149" s="22"/>
      <c r="KB149" s="22"/>
      <c r="KC149" s="22"/>
      <c r="KD149" s="22"/>
      <c r="KE149" s="22"/>
      <c r="KF149" s="22"/>
      <c r="KG149" s="22"/>
      <c r="KH149" s="22"/>
      <c r="KI149" s="22"/>
      <c r="KJ149" s="22"/>
      <c r="KK149" s="22"/>
      <c r="KL149" s="22"/>
      <c r="KM149" s="22"/>
      <c r="KN149" s="22"/>
      <c r="KO149" s="22"/>
      <c r="KP149" s="22"/>
      <c r="KQ149" s="22"/>
      <c r="KR149" s="22"/>
      <c r="KS149" s="22"/>
      <c r="KT149" s="22"/>
      <c r="KU149" s="22"/>
      <c r="KV149" s="22"/>
      <c r="KW149" s="22"/>
      <c r="KX149" s="22"/>
      <c r="KY149" s="22"/>
      <c r="KZ149" s="22"/>
      <c r="LA149" s="22"/>
      <c r="LB149" s="22"/>
      <c r="LC149" s="22"/>
      <c r="LD149" s="22"/>
      <c r="LE149" s="22"/>
      <c r="LF149" s="22"/>
      <c r="LG149" s="22"/>
      <c r="LH149" s="22"/>
      <c r="LI149" s="22"/>
      <c r="LJ149" s="23"/>
    </row>
    <row r="150" spans="2:322" ht="3.65" customHeight="1">
      <c r="B150" s="21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3"/>
      <c r="AP150" s="450"/>
      <c r="AQ150" s="447"/>
      <c r="AR150" s="447"/>
      <c r="AS150" s="447"/>
      <c r="AT150" s="447"/>
      <c r="AU150" s="447"/>
      <c r="AV150" s="447"/>
      <c r="AW150" s="447"/>
      <c r="AX150" s="727"/>
      <c r="AY150" s="728"/>
      <c r="AZ150" s="47"/>
      <c r="BA150" s="1419"/>
      <c r="BB150" s="1420"/>
      <c r="BC150" s="1420"/>
      <c r="BD150" s="1425"/>
      <c r="BE150" s="1425"/>
      <c r="BF150" s="1426"/>
      <c r="BG150" s="970"/>
      <c r="BH150" s="971"/>
      <c r="BI150" s="971"/>
      <c r="BJ150" s="971"/>
      <c r="BK150" s="971"/>
      <c r="BL150" s="971"/>
      <c r="BM150" s="971"/>
      <c r="BN150" s="971"/>
      <c r="BO150" s="971"/>
      <c r="BP150" s="971"/>
      <c r="BQ150" s="972"/>
      <c r="BR150" s="970"/>
      <c r="BS150" s="971"/>
      <c r="BT150" s="971"/>
      <c r="BU150" s="971"/>
      <c r="BV150" s="971"/>
      <c r="BW150" s="971"/>
      <c r="BX150" s="971"/>
      <c r="BY150" s="971"/>
      <c r="BZ150" s="971"/>
      <c r="CA150" s="971"/>
      <c r="CB150" s="972"/>
      <c r="CC150" s="970"/>
      <c r="CD150" s="971"/>
      <c r="CE150" s="971"/>
      <c r="CF150" s="971"/>
      <c r="CG150" s="971"/>
      <c r="CH150" s="971"/>
      <c r="CI150" s="971"/>
      <c r="CJ150" s="971"/>
      <c r="CK150" s="971"/>
      <c r="CL150" s="971"/>
      <c r="CM150" s="972"/>
      <c r="CN150" s="970"/>
      <c r="CO150" s="971"/>
      <c r="CP150" s="971"/>
      <c r="CQ150" s="971"/>
      <c r="CR150" s="971"/>
      <c r="CS150" s="971"/>
      <c r="CT150" s="971"/>
      <c r="CU150" s="971"/>
      <c r="CV150" s="971"/>
      <c r="CW150" s="971"/>
      <c r="CX150" s="972"/>
      <c r="CY150" s="970"/>
      <c r="CZ150" s="971"/>
      <c r="DA150" s="971"/>
      <c r="DB150" s="971"/>
      <c r="DC150" s="971"/>
      <c r="DD150" s="971"/>
      <c r="DE150" s="971"/>
      <c r="DF150" s="971"/>
      <c r="DG150" s="971"/>
      <c r="DH150" s="971"/>
      <c r="DI150" s="972"/>
      <c r="DJ150" s="1204"/>
      <c r="DK150" s="1205"/>
      <c r="DL150" s="1205"/>
      <c r="DM150" s="1205"/>
      <c r="DN150" s="1205"/>
      <c r="DO150" s="1341"/>
      <c r="DP150" s="1341"/>
      <c r="DQ150" s="1341"/>
      <c r="DR150" s="1341"/>
      <c r="DS150" s="1341"/>
      <c r="DT150" s="1399"/>
      <c r="DU150" s="1383"/>
      <c r="DV150" s="1210"/>
      <c r="DW150" s="1210"/>
      <c r="DX150" s="1210"/>
      <c r="DY150" s="1210"/>
      <c r="DZ150" s="1210"/>
      <c r="EA150" s="1210"/>
      <c r="EB150" s="1210"/>
      <c r="EC150" s="1210"/>
      <c r="ED150" s="1210"/>
      <c r="EE150" s="1211"/>
      <c r="EF150" s="1373"/>
      <c r="EG150" s="1373"/>
      <c r="EH150" s="1376"/>
      <c r="EI150" s="1376"/>
      <c r="EJ150" s="1376"/>
      <c r="EK150" s="1376"/>
      <c r="EL150" s="1376"/>
      <c r="EM150" s="1376"/>
      <c r="EN150" s="1376"/>
      <c r="EO150" s="534"/>
      <c r="EP150" s="535"/>
      <c r="EQ150" s="1373"/>
      <c r="ER150" s="1373"/>
      <c r="ES150" s="1376"/>
      <c r="ET150" s="1376"/>
      <c r="EU150" s="1376"/>
      <c r="EV150" s="1376"/>
      <c r="EW150" s="1376"/>
      <c r="EX150" s="1376"/>
      <c r="EY150" s="1376"/>
      <c r="EZ150" s="534"/>
      <c r="FA150" s="535"/>
      <c r="FB150" s="1373"/>
      <c r="FC150" s="1373"/>
      <c r="FD150" s="1376"/>
      <c r="FE150" s="1376"/>
      <c r="FF150" s="1376"/>
      <c r="FG150" s="1376"/>
      <c r="FH150" s="1376"/>
      <c r="FI150" s="1376"/>
      <c r="FJ150" s="1376"/>
      <c r="FK150" s="534"/>
      <c r="FL150" s="535"/>
      <c r="FM150" s="1373"/>
      <c r="FN150" s="1373"/>
      <c r="FO150" s="1376"/>
      <c r="FP150" s="1376"/>
      <c r="FQ150" s="1376"/>
      <c r="FR150" s="1376"/>
      <c r="FS150" s="1376"/>
      <c r="FT150" s="1376"/>
      <c r="FU150" s="1376"/>
      <c r="FV150" s="534"/>
      <c r="FW150" s="535"/>
      <c r="FX150" s="1373"/>
      <c r="FY150" s="1373"/>
      <c r="FZ150" s="1376"/>
      <c r="GA150" s="1376"/>
      <c r="GB150" s="1376"/>
      <c r="GC150" s="1376"/>
      <c r="GD150" s="1376"/>
      <c r="GE150" s="1376"/>
      <c r="GF150" s="1376"/>
      <c r="GG150" s="534"/>
      <c r="GH150" s="535"/>
      <c r="GI150" s="1373"/>
      <c r="GJ150" s="1373"/>
      <c r="GK150" s="1376"/>
      <c r="GL150" s="1376"/>
      <c r="GM150" s="1376"/>
      <c r="GN150" s="1376"/>
      <c r="GO150" s="1376"/>
      <c r="GP150" s="1376"/>
      <c r="GQ150" s="1376"/>
      <c r="GR150" s="534"/>
      <c r="GS150" s="535"/>
      <c r="GT150" s="1373"/>
      <c r="GU150" s="1373"/>
      <c r="GV150" s="1376"/>
      <c r="GW150" s="1376"/>
      <c r="GX150" s="1376"/>
      <c r="GY150" s="1376"/>
      <c r="GZ150" s="1376"/>
      <c r="HA150" s="1376"/>
      <c r="HB150" s="1376"/>
      <c r="HC150" s="534"/>
      <c r="HD150" s="535"/>
      <c r="HE150" s="1373"/>
      <c r="HF150" s="1373"/>
      <c r="HG150" s="1376"/>
      <c r="HH150" s="1376"/>
      <c r="HI150" s="1376"/>
      <c r="HJ150" s="1376"/>
      <c r="HK150" s="1376"/>
      <c r="HL150" s="1376"/>
      <c r="HM150" s="1376"/>
      <c r="HN150" s="534"/>
      <c r="HO150" s="535"/>
      <c r="HP150" s="1373"/>
      <c r="HQ150" s="1373"/>
      <c r="HR150" s="1376"/>
      <c r="HS150" s="1376"/>
      <c r="HT150" s="1376"/>
      <c r="HU150" s="1376"/>
      <c r="HV150" s="1376"/>
      <c r="HW150" s="1376"/>
      <c r="HX150" s="1376"/>
      <c r="HY150" s="534"/>
      <c r="HZ150" s="535"/>
      <c r="IA150" s="1402"/>
      <c r="IB150" s="1402"/>
      <c r="IC150" s="1376"/>
      <c r="ID150" s="1376"/>
      <c r="IE150" s="1376"/>
      <c r="IF150" s="1376"/>
      <c r="IG150" s="1376"/>
      <c r="IH150" s="1376"/>
      <c r="II150" s="1376"/>
      <c r="IJ150" s="534"/>
      <c r="IK150" s="535"/>
      <c r="IL150" s="1402"/>
      <c r="IM150" s="1402"/>
      <c r="IN150" s="1376"/>
      <c r="IO150" s="1376"/>
      <c r="IP150" s="1376"/>
      <c r="IQ150" s="1376"/>
      <c r="IR150" s="1376"/>
      <c r="IS150" s="1376"/>
      <c r="IT150" s="1376"/>
      <c r="IU150" s="534"/>
      <c r="IV150" s="535"/>
      <c r="IW150" s="104"/>
      <c r="IX150" s="728"/>
      <c r="IY150" s="731"/>
      <c r="IZ150" s="22"/>
      <c r="JA150" s="22"/>
      <c r="JB150" s="22"/>
      <c r="JC150" s="22"/>
      <c r="JD150" s="22"/>
      <c r="JE150" s="22"/>
      <c r="JF150" s="22"/>
      <c r="JG150" s="22"/>
      <c r="JH150" s="21"/>
      <c r="JI150" s="22"/>
      <c r="JJ150" s="22"/>
      <c r="JK150" s="22"/>
      <c r="JL150" s="22"/>
      <c r="JM150" s="22"/>
      <c r="JN150" s="22"/>
      <c r="JO150" s="22"/>
      <c r="JP150" s="22"/>
      <c r="JQ150" s="22"/>
      <c r="JR150" s="22"/>
      <c r="JS150" s="22"/>
      <c r="JT150" s="22"/>
      <c r="JU150" s="22"/>
      <c r="JV150" s="22"/>
      <c r="JW150" s="22"/>
      <c r="JX150" s="22"/>
      <c r="JY150" s="22"/>
      <c r="JZ150" s="22"/>
      <c r="KA150" s="22"/>
      <c r="KB150" s="22"/>
      <c r="KC150" s="22"/>
      <c r="KD150" s="22"/>
      <c r="KE150" s="22"/>
      <c r="KF150" s="22"/>
      <c r="KG150" s="22"/>
      <c r="KH150" s="22"/>
      <c r="KI150" s="22"/>
      <c r="KJ150" s="22"/>
      <c r="KK150" s="22"/>
      <c r="KL150" s="22"/>
      <c r="KM150" s="22"/>
      <c r="KN150" s="22"/>
      <c r="KO150" s="22"/>
      <c r="KP150" s="22"/>
      <c r="KQ150" s="22"/>
      <c r="KR150" s="22"/>
      <c r="KS150" s="22"/>
      <c r="KT150" s="22"/>
      <c r="KU150" s="22"/>
      <c r="KV150" s="22"/>
      <c r="KW150" s="22"/>
      <c r="KX150" s="22"/>
      <c r="KY150" s="22"/>
      <c r="KZ150" s="22"/>
      <c r="LA150" s="22"/>
      <c r="LB150" s="22"/>
      <c r="LC150" s="22"/>
      <c r="LD150" s="22"/>
      <c r="LE150" s="22"/>
      <c r="LF150" s="22"/>
      <c r="LG150" s="22"/>
      <c r="LH150" s="22"/>
      <c r="LI150" s="22"/>
      <c r="LJ150" s="23"/>
    </row>
    <row r="151" spans="2:322" ht="3.65" customHeight="1">
      <c r="B151" s="21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3"/>
      <c r="AP151" s="450"/>
      <c r="AQ151" s="447"/>
      <c r="AR151" s="447"/>
      <c r="AS151" s="447"/>
      <c r="AT151" s="447"/>
      <c r="AU151" s="447"/>
      <c r="AV151" s="447"/>
      <c r="AW151" s="449"/>
      <c r="AX151" s="727"/>
      <c r="AY151" s="728"/>
      <c r="AZ151" s="47"/>
      <c r="BA151" s="70"/>
      <c r="BB151" s="55"/>
      <c r="BC151" s="55"/>
      <c r="BD151" s="55"/>
      <c r="BE151" s="55"/>
      <c r="BF151" s="55"/>
      <c r="BG151" s="55"/>
      <c r="BH151" s="55"/>
      <c r="BI151" s="55"/>
      <c r="BJ151" s="55"/>
      <c r="BK151" s="55"/>
      <c r="BL151" s="55"/>
      <c r="BM151" s="55"/>
      <c r="BN151" s="55"/>
      <c r="BO151" s="55"/>
      <c r="BP151" s="55"/>
      <c r="BQ151" s="55"/>
      <c r="BR151" s="55"/>
      <c r="BS151" s="55"/>
      <c r="BT151" s="55"/>
      <c r="BU151" s="55"/>
      <c r="BV151" s="55"/>
      <c r="BW151" s="55"/>
      <c r="BX151" s="55"/>
      <c r="BY151" s="55"/>
      <c r="BZ151" s="55"/>
      <c r="CA151" s="55"/>
      <c r="CB151" s="55"/>
      <c r="CC151" s="55"/>
      <c r="CD151" s="55"/>
      <c r="CE151" s="55"/>
      <c r="CF151" s="55"/>
      <c r="CG151" s="55"/>
      <c r="CH151" s="55"/>
      <c r="CI151" s="55"/>
      <c r="CJ151" s="55"/>
      <c r="CK151" s="55"/>
      <c r="CL151" s="55"/>
      <c r="CM151" s="55"/>
      <c r="CN151" s="55"/>
      <c r="CO151" s="55"/>
      <c r="CP151" s="55"/>
      <c r="CQ151" s="55"/>
      <c r="CR151" s="55"/>
      <c r="CS151" s="55"/>
      <c r="CT151" s="55"/>
      <c r="CU151" s="55"/>
      <c r="CV151" s="55"/>
      <c r="CW151" s="55"/>
      <c r="CX151" s="55"/>
      <c r="CY151" s="55"/>
      <c r="CZ151" s="55"/>
      <c r="DA151" s="55"/>
      <c r="DB151" s="55"/>
      <c r="DC151" s="55"/>
      <c r="DD151" s="55"/>
      <c r="DE151" s="55"/>
      <c r="DF151" s="55"/>
      <c r="DG151" s="55"/>
      <c r="DH151" s="55"/>
      <c r="DI151" s="55"/>
      <c r="DJ151" s="55"/>
      <c r="DK151" s="55"/>
      <c r="DL151" s="55"/>
      <c r="DM151" s="55"/>
      <c r="DN151" s="55"/>
      <c r="DO151" s="55"/>
      <c r="DP151" s="55"/>
      <c r="DQ151" s="55"/>
      <c r="DR151" s="55"/>
      <c r="DS151" s="55"/>
      <c r="DT151" s="55"/>
      <c r="DU151" s="55"/>
      <c r="DV151" s="55"/>
      <c r="DW151" s="55"/>
      <c r="DX151" s="55"/>
      <c r="DY151" s="55"/>
      <c r="DZ151" s="55"/>
      <c r="EA151" s="55"/>
      <c r="EB151" s="55"/>
      <c r="EC151" s="55"/>
      <c r="ED151" s="55"/>
      <c r="EE151" s="55"/>
      <c r="EF151" s="55"/>
      <c r="EG151" s="55"/>
      <c r="EH151" s="55"/>
      <c r="EI151" s="55"/>
      <c r="EJ151" s="55"/>
      <c r="EK151" s="55"/>
      <c r="EL151" s="55"/>
      <c r="EM151" s="55"/>
      <c r="EN151" s="55"/>
      <c r="EO151" s="55"/>
      <c r="EP151" s="55"/>
      <c r="EQ151" s="55"/>
      <c r="ER151" s="55"/>
      <c r="ES151" s="55"/>
      <c r="ET151" s="55"/>
      <c r="EU151" s="55"/>
      <c r="EV151" s="55"/>
      <c r="EW151" s="55"/>
      <c r="EX151" s="55"/>
      <c r="EY151" s="55"/>
      <c r="EZ151" s="55"/>
      <c r="FA151" s="55"/>
      <c r="FB151" s="55"/>
      <c r="FC151" s="55"/>
      <c r="FD151" s="55"/>
      <c r="FE151" s="55"/>
      <c r="FF151" s="55"/>
      <c r="FG151" s="55"/>
      <c r="FH151" s="55"/>
      <c r="FI151" s="55"/>
      <c r="FJ151" s="55"/>
      <c r="FK151" s="55"/>
      <c r="FL151" s="55"/>
      <c r="FM151" s="55"/>
      <c r="FN151" s="55"/>
      <c r="FO151" s="55"/>
      <c r="FP151" s="55"/>
      <c r="FQ151" s="55"/>
      <c r="FR151" s="55"/>
      <c r="FS151" s="55"/>
      <c r="FT151" s="55"/>
      <c r="FU151" s="55"/>
      <c r="FV151" s="55"/>
      <c r="FW151" s="55"/>
      <c r="FX151" s="55"/>
      <c r="FY151" s="55"/>
      <c r="FZ151" s="55"/>
      <c r="GA151" s="55"/>
      <c r="GB151" s="55"/>
      <c r="GC151" s="55"/>
      <c r="GD151" s="55"/>
      <c r="GE151" s="55"/>
      <c r="GF151" s="55"/>
      <c r="GG151" s="55"/>
      <c r="GH151" s="55"/>
      <c r="GI151" s="55"/>
      <c r="GJ151" s="55"/>
      <c r="GK151" s="55"/>
      <c r="GL151" s="55"/>
      <c r="GM151" s="55"/>
      <c r="GN151" s="55"/>
      <c r="GO151" s="55"/>
      <c r="GP151" s="55"/>
      <c r="GQ151" s="55"/>
      <c r="GR151" s="55"/>
      <c r="GS151" s="55"/>
      <c r="GT151" s="55"/>
      <c r="GU151" s="55"/>
      <c r="GV151" s="55"/>
      <c r="GW151" s="55"/>
      <c r="GX151" s="55"/>
      <c r="GY151" s="55"/>
      <c r="GZ151" s="55"/>
      <c r="HA151" s="55"/>
      <c r="HB151" s="55"/>
      <c r="HC151" s="55"/>
      <c r="HD151" s="55"/>
      <c r="HE151" s="55"/>
      <c r="HF151" s="55"/>
      <c r="HG151" s="55"/>
      <c r="HH151" s="55"/>
      <c r="HI151" s="55"/>
      <c r="HJ151" s="55"/>
      <c r="HK151" s="55"/>
      <c r="HL151" s="55"/>
      <c r="HM151" s="55"/>
      <c r="HN151" s="55"/>
      <c r="HO151" s="55"/>
      <c r="HP151" s="55"/>
      <c r="HQ151" s="55"/>
      <c r="HR151" s="55"/>
      <c r="HS151" s="55"/>
      <c r="HT151" s="55"/>
      <c r="HU151" s="55"/>
      <c r="HV151" s="55"/>
      <c r="HW151" s="55"/>
      <c r="HX151" s="55"/>
      <c r="HY151" s="55"/>
      <c r="HZ151" s="55"/>
      <c r="IA151" s="55"/>
      <c r="IB151" s="55"/>
      <c r="IC151" s="55"/>
      <c r="ID151" s="55"/>
      <c r="IE151" s="55"/>
      <c r="IF151" s="55"/>
      <c r="IG151" s="55"/>
      <c r="IH151" s="55"/>
      <c r="II151" s="55"/>
      <c r="IJ151" s="55"/>
      <c r="IK151" s="55"/>
      <c r="IL151" s="55"/>
      <c r="IM151" s="55"/>
      <c r="IN151" s="55"/>
      <c r="IO151" s="55"/>
      <c r="IP151" s="55"/>
      <c r="IQ151" s="55"/>
      <c r="IR151" s="55"/>
      <c r="IS151" s="55"/>
      <c r="IT151" s="55"/>
      <c r="IU151" s="55"/>
      <c r="IW151" s="104"/>
      <c r="IX151" s="728"/>
      <c r="IY151" s="731"/>
      <c r="IZ151" s="22"/>
      <c r="JA151" s="22"/>
      <c r="JB151" s="22"/>
      <c r="JC151" s="22"/>
      <c r="JD151" s="22"/>
      <c r="JE151" s="22"/>
      <c r="JF151" s="22"/>
      <c r="JG151" s="22"/>
      <c r="JH151" s="21"/>
      <c r="JI151" s="22"/>
      <c r="JJ151" s="22"/>
      <c r="JK151" s="22"/>
      <c r="JL151" s="22"/>
      <c r="JM151" s="22"/>
      <c r="JN151" s="22"/>
      <c r="JO151" s="22"/>
      <c r="JP151" s="22"/>
      <c r="JQ151" s="22"/>
      <c r="JR151" s="22"/>
      <c r="JS151" s="22"/>
      <c r="JT151" s="22"/>
      <c r="JU151" s="22"/>
      <c r="JV151" s="22"/>
      <c r="JW151" s="22"/>
      <c r="JX151" s="22"/>
      <c r="JY151" s="22"/>
      <c r="JZ151" s="22"/>
      <c r="KA151" s="22"/>
      <c r="KB151" s="22"/>
      <c r="KC151" s="22"/>
      <c r="KD151" s="22"/>
      <c r="KE151" s="22"/>
      <c r="KF151" s="22"/>
      <c r="KG151" s="22"/>
      <c r="KH151" s="22"/>
      <c r="KI151" s="22"/>
      <c r="KJ151" s="22"/>
      <c r="KK151" s="22"/>
      <c r="KL151" s="22"/>
      <c r="KM151" s="22"/>
      <c r="KN151" s="22"/>
      <c r="KO151" s="22"/>
      <c r="KP151" s="22"/>
      <c r="KQ151" s="22"/>
      <c r="KR151" s="22"/>
      <c r="KS151" s="22"/>
      <c r="KT151" s="22"/>
      <c r="KU151" s="22"/>
      <c r="KV151" s="22"/>
      <c r="KW151" s="22"/>
      <c r="KX151" s="22"/>
      <c r="KY151" s="22"/>
      <c r="KZ151" s="22"/>
      <c r="LA151" s="22"/>
      <c r="LB151" s="22"/>
      <c r="LC151" s="22"/>
      <c r="LD151" s="22"/>
      <c r="LE151" s="22"/>
      <c r="LF151" s="22"/>
      <c r="LG151" s="22"/>
      <c r="LH151" s="22"/>
      <c r="LI151" s="22"/>
      <c r="LJ151" s="23"/>
    </row>
    <row r="152" spans="2:322" ht="3.65" customHeight="1">
      <c r="B152" s="21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3"/>
      <c r="AP152" s="450"/>
      <c r="AQ152" s="447"/>
      <c r="AR152" s="447"/>
      <c r="AS152" s="447"/>
      <c r="AT152" s="447"/>
      <c r="AU152" s="447"/>
      <c r="AV152" s="447"/>
      <c r="AW152" s="449"/>
      <c r="AX152" s="727"/>
      <c r="AY152" s="728"/>
      <c r="AZ152" s="47"/>
      <c r="BA152" s="70"/>
      <c r="BB152" s="55"/>
      <c r="BC152" s="55"/>
      <c r="BD152" s="55"/>
      <c r="BE152" s="55"/>
      <c r="BF152" s="55"/>
      <c r="BG152" s="55"/>
      <c r="BH152" s="55"/>
      <c r="BI152" s="55"/>
      <c r="BJ152" s="55"/>
      <c r="BK152" s="55"/>
      <c r="BL152" s="55"/>
      <c r="BM152" s="55"/>
      <c r="BN152" s="55"/>
      <c r="BO152" s="55"/>
      <c r="BP152" s="55"/>
      <c r="BQ152" s="55"/>
      <c r="BR152" s="55"/>
      <c r="BS152" s="55"/>
      <c r="BT152" s="55"/>
      <c r="BU152" s="55"/>
      <c r="BV152" s="55"/>
      <c r="BW152" s="55"/>
      <c r="BX152" s="55"/>
      <c r="BY152" s="55"/>
      <c r="BZ152" s="55"/>
      <c r="CA152" s="55"/>
      <c r="CB152" s="55"/>
      <c r="CC152" s="55"/>
      <c r="CD152" s="55"/>
      <c r="CE152" s="55"/>
      <c r="CF152" s="55"/>
      <c r="CG152" s="55"/>
      <c r="CH152" s="55"/>
      <c r="CI152" s="55"/>
      <c r="CJ152" s="55"/>
      <c r="CK152" s="55"/>
      <c r="CL152" s="55"/>
      <c r="CM152" s="55"/>
      <c r="CN152" s="55"/>
      <c r="CO152" s="55"/>
      <c r="CP152" s="55"/>
      <c r="CQ152" s="55"/>
      <c r="CR152" s="55"/>
      <c r="CS152" s="55"/>
      <c r="CT152" s="55"/>
      <c r="CU152" s="55"/>
      <c r="CV152" s="55"/>
      <c r="CW152" s="55"/>
      <c r="CX152" s="55"/>
      <c r="CY152" s="55"/>
      <c r="CZ152" s="55"/>
      <c r="DA152" s="55"/>
      <c r="DB152" s="55"/>
      <c r="DC152" s="55"/>
      <c r="DD152" s="55"/>
      <c r="DE152" s="55"/>
      <c r="DF152" s="55"/>
      <c r="DG152" s="55"/>
      <c r="DH152" s="55"/>
      <c r="DI152" s="55"/>
      <c r="DJ152" s="55"/>
      <c r="DK152" s="55"/>
      <c r="DL152" s="55"/>
      <c r="DM152" s="55"/>
      <c r="DN152" s="55"/>
      <c r="DO152" s="55"/>
      <c r="DP152" s="55"/>
      <c r="DQ152" s="55"/>
      <c r="DR152" s="55"/>
      <c r="DS152" s="55"/>
      <c r="DT152" s="55"/>
      <c r="DU152" s="55"/>
      <c r="DV152" s="55"/>
      <c r="DW152" s="55"/>
      <c r="DX152" s="55"/>
      <c r="DY152" s="55"/>
      <c r="DZ152" s="55"/>
      <c r="EA152" s="55"/>
      <c r="EB152" s="55"/>
      <c r="EC152" s="55"/>
      <c r="ED152" s="55"/>
      <c r="EE152" s="55"/>
      <c r="EF152" s="55"/>
      <c r="EG152" s="55"/>
      <c r="EH152" s="55"/>
      <c r="EI152" s="55"/>
      <c r="EJ152" s="55"/>
      <c r="EK152" s="55"/>
      <c r="EL152" s="55"/>
      <c r="EM152" s="55"/>
      <c r="EN152" s="55"/>
      <c r="EO152" s="55"/>
      <c r="EP152" s="55"/>
      <c r="EQ152" s="55"/>
      <c r="ER152" s="55"/>
      <c r="ES152" s="55"/>
      <c r="ET152" s="55"/>
      <c r="EU152" s="55"/>
      <c r="EV152" s="55"/>
      <c r="EW152" s="55"/>
      <c r="EX152" s="55"/>
      <c r="EY152" s="55"/>
      <c r="EZ152" s="55"/>
      <c r="FA152" s="55"/>
      <c r="FB152" s="55"/>
      <c r="FC152" s="55"/>
      <c r="FD152" s="55"/>
      <c r="FE152" s="55"/>
      <c r="FF152" s="55"/>
      <c r="FG152" s="55"/>
      <c r="FH152" s="55"/>
      <c r="FI152" s="55"/>
      <c r="FJ152" s="55"/>
      <c r="FK152" s="55"/>
      <c r="FL152" s="55"/>
      <c r="FM152" s="55"/>
      <c r="FN152" s="55"/>
      <c r="FO152" s="55"/>
      <c r="FP152" s="55"/>
      <c r="FQ152" s="55"/>
      <c r="FR152" s="55"/>
      <c r="FS152" s="55"/>
      <c r="FT152" s="55"/>
      <c r="FU152" s="55"/>
      <c r="FV152" s="55"/>
      <c r="FW152" s="55"/>
      <c r="FX152" s="55"/>
      <c r="FY152" s="55"/>
      <c r="FZ152" s="55"/>
      <c r="GA152" s="55"/>
      <c r="GB152" s="55"/>
      <c r="GC152" s="55"/>
      <c r="GD152" s="55"/>
      <c r="GE152" s="55"/>
      <c r="GF152" s="55"/>
      <c r="GG152" s="55"/>
      <c r="GH152" s="55"/>
      <c r="GI152" s="55"/>
      <c r="GJ152" s="55"/>
      <c r="GK152" s="55"/>
      <c r="GL152" s="55"/>
      <c r="GM152" s="55"/>
      <c r="GN152" s="55"/>
      <c r="GO152" s="55"/>
      <c r="GP152" s="55"/>
      <c r="GQ152" s="55"/>
      <c r="GR152" s="55"/>
      <c r="GS152" s="55"/>
      <c r="GT152" s="55"/>
      <c r="GU152" s="55"/>
      <c r="GV152" s="55"/>
      <c r="GW152" s="55"/>
      <c r="GX152" s="55"/>
      <c r="GY152" s="55"/>
      <c r="GZ152" s="55"/>
      <c r="HA152" s="55"/>
      <c r="HB152" s="55"/>
      <c r="HC152" s="55"/>
      <c r="HD152" s="55"/>
      <c r="HE152" s="55"/>
      <c r="HF152" s="55"/>
      <c r="HG152" s="55"/>
      <c r="HH152" s="55"/>
      <c r="HI152" s="55"/>
      <c r="HJ152" s="55"/>
      <c r="HK152" s="55"/>
      <c r="HL152" s="55"/>
      <c r="HM152" s="55"/>
      <c r="HN152" s="55"/>
      <c r="HO152" s="55"/>
      <c r="HP152" s="55"/>
      <c r="HQ152" s="55"/>
      <c r="HR152" s="55"/>
      <c r="HS152" s="55"/>
      <c r="HT152" s="55"/>
      <c r="HU152" s="55"/>
      <c r="HV152" s="55"/>
      <c r="HW152" s="55"/>
      <c r="HX152" s="55"/>
      <c r="HY152" s="55"/>
      <c r="HZ152" s="55"/>
      <c r="IA152" s="55"/>
      <c r="IB152" s="55"/>
      <c r="IC152" s="55"/>
      <c r="ID152" s="55"/>
      <c r="IE152" s="55"/>
      <c r="IF152" s="55"/>
      <c r="IG152" s="55"/>
      <c r="IH152" s="457"/>
      <c r="II152" s="457"/>
      <c r="IJ152" s="457"/>
      <c r="IK152" s="457"/>
      <c r="IL152" s="457"/>
      <c r="IM152" s="457"/>
      <c r="IN152" s="457"/>
      <c r="IO152" s="457"/>
      <c r="IP152" s="457"/>
      <c r="IQ152" s="457"/>
      <c r="IR152" s="457"/>
      <c r="IS152" s="457"/>
      <c r="IT152" s="55"/>
      <c r="IU152" s="55"/>
      <c r="IW152" s="104"/>
      <c r="IX152" s="728"/>
      <c r="IY152" s="731"/>
      <c r="IZ152" s="22"/>
      <c r="JA152" s="22"/>
      <c r="JB152" s="22"/>
      <c r="JC152" s="22"/>
      <c r="JD152" s="22"/>
      <c r="JE152" s="22"/>
      <c r="JF152" s="22"/>
      <c r="JG152" s="22"/>
      <c r="JH152" s="21"/>
      <c r="JI152" s="22"/>
      <c r="JJ152" s="22"/>
      <c r="JK152" s="22"/>
      <c r="JL152" s="22"/>
      <c r="JM152" s="22"/>
      <c r="JN152" s="22"/>
      <c r="JO152" s="22"/>
      <c r="JP152" s="22"/>
      <c r="JQ152" s="22"/>
      <c r="JR152" s="22"/>
      <c r="JS152" s="22"/>
      <c r="JT152" s="22"/>
      <c r="JU152" s="22"/>
      <c r="JV152" s="22"/>
      <c r="JW152" s="22"/>
      <c r="JX152" s="22"/>
      <c r="JY152" s="22"/>
      <c r="JZ152" s="22"/>
      <c r="KA152" s="22"/>
      <c r="KB152" s="22"/>
      <c r="KC152" s="22"/>
      <c r="KD152" s="22"/>
      <c r="KE152" s="22"/>
      <c r="KF152" s="22"/>
      <c r="KG152" s="22"/>
      <c r="KH152" s="22"/>
      <c r="KI152" s="22"/>
      <c r="KJ152" s="22"/>
      <c r="KK152" s="22"/>
      <c r="KL152" s="22"/>
      <c r="KM152" s="22"/>
      <c r="KN152" s="22"/>
      <c r="KO152" s="22"/>
      <c r="KP152" s="22"/>
      <c r="KQ152" s="22"/>
      <c r="KR152" s="22"/>
      <c r="KS152" s="22"/>
      <c r="KT152" s="22"/>
      <c r="KU152" s="22"/>
      <c r="KV152" s="22"/>
      <c r="KW152" s="22"/>
      <c r="KX152" s="22"/>
      <c r="KY152" s="22"/>
      <c r="KZ152" s="22"/>
      <c r="LA152" s="22"/>
      <c r="LB152" s="22"/>
      <c r="LC152" s="22"/>
      <c r="LD152" s="22"/>
      <c r="LE152" s="22"/>
      <c r="LF152" s="22"/>
      <c r="LG152" s="22"/>
      <c r="LH152" s="22"/>
      <c r="LI152" s="22"/>
      <c r="LJ152" s="23"/>
    </row>
    <row r="153" spans="2:322" ht="3.65" customHeight="1">
      <c r="B153" s="21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3"/>
      <c r="AP153" s="450"/>
      <c r="AQ153" s="447"/>
      <c r="AR153" s="447"/>
      <c r="AS153" s="447"/>
      <c r="AT153" s="447"/>
      <c r="AU153" s="447"/>
      <c r="AV153" s="447"/>
      <c r="AW153" s="449"/>
      <c r="AX153" s="727"/>
      <c r="AY153" s="728"/>
      <c r="AZ153" s="728" t="e" vm="3">
        <v>#VALUE!</v>
      </c>
      <c r="BA153" s="70"/>
      <c r="BB153" s="55"/>
      <c r="BC153" s="55"/>
      <c r="BD153" s="55"/>
      <c r="BE153" s="55"/>
      <c r="BF153" s="55"/>
      <c r="BG153" s="55"/>
      <c r="BH153" s="55"/>
      <c r="BI153" s="55"/>
      <c r="BJ153" s="55"/>
      <c r="BK153" s="55"/>
      <c r="BL153" s="55"/>
      <c r="BM153" s="55"/>
      <c r="BN153" s="55"/>
      <c r="BO153" s="55"/>
      <c r="BP153" s="55"/>
      <c r="BQ153" s="55"/>
      <c r="BR153" s="55"/>
      <c r="BS153" s="55"/>
      <c r="BT153" s="55"/>
      <c r="BU153" s="55"/>
      <c r="BV153" s="55"/>
      <c r="BW153" s="55"/>
      <c r="BX153" s="55"/>
      <c r="BY153" s="55"/>
      <c r="BZ153" s="55"/>
      <c r="CA153" s="55"/>
      <c r="CB153" s="55"/>
      <c r="CC153" s="55"/>
      <c r="CD153" s="55"/>
      <c r="CE153" s="55"/>
      <c r="CF153" s="55"/>
      <c r="CG153" s="55"/>
      <c r="CH153" s="55"/>
      <c r="CI153" s="55"/>
      <c r="CJ153" s="55"/>
      <c r="CK153" s="55"/>
      <c r="CL153" s="55"/>
      <c r="CM153" s="55"/>
      <c r="CN153" s="55"/>
      <c r="CO153" s="55"/>
      <c r="CP153" s="55"/>
      <c r="CQ153" s="55"/>
      <c r="CR153" s="55"/>
      <c r="CS153" s="55"/>
      <c r="CT153" s="55"/>
      <c r="CU153" s="55"/>
      <c r="CV153" s="55"/>
      <c r="CW153" s="55"/>
      <c r="CX153" s="55"/>
      <c r="CY153" s="55"/>
      <c r="CZ153" s="55"/>
      <c r="DA153" s="55"/>
      <c r="DB153" s="55"/>
      <c r="DC153" s="55"/>
      <c r="DD153" s="55"/>
      <c r="DE153" s="55"/>
      <c r="DF153" s="55"/>
      <c r="DG153" s="55"/>
      <c r="DH153" s="55"/>
      <c r="DI153" s="55"/>
      <c r="DJ153" s="55"/>
      <c r="DK153" s="55"/>
      <c r="DL153" s="55"/>
      <c r="DM153" s="55"/>
      <c r="DN153" s="55"/>
      <c r="DO153" s="55"/>
      <c r="DP153" s="55"/>
      <c r="DQ153" s="55"/>
      <c r="DR153" s="55"/>
      <c r="DS153" s="55"/>
      <c r="DT153" s="55"/>
      <c r="DU153" s="55"/>
      <c r="DV153" s="55"/>
      <c r="DW153" s="55"/>
      <c r="DX153" s="55"/>
      <c r="DY153" s="55"/>
      <c r="DZ153" s="55"/>
      <c r="EA153" s="55"/>
      <c r="EB153" s="55"/>
      <c r="EC153" s="55"/>
      <c r="ED153" s="55"/>
      <c r="EE153" s="55"/>
      <c r="EF153" s="55"/>
      <c r="EG153" s="55"/>
      <c r="EH153" s="55"/>
      <c r="EI153" s="55"/>
      <c r="EJ153" s="55"/>
      <c r="EK153" s="55"/>
      <c r="EL153" s="55"/>
      <c r="EM153" s="55"/>
      <c r="EN153" s="55"/>
      <c r="EO153" s="55"/>
      <c r="EP153" s="55"/>
      <c r="EQ153" s="55"/>
      <c r="ER153" s="55"/>
      <c r="ES153" s="55"/>
      <c r="ET153" s="55"/>
      <c r="EU153" s="55"/>
      <c r="EV153" s="55"/>
      <c r="EW153" s="55"/>
      <c r="EX153" s="55"/>
      <c r="EY153" s="55"/>
      <c r="EZ153" s="55"/>
      <c r="FA153" s="55"/>
      <c r="FB153" s="55"/>
      <c r="FC153" s="55"/>
      <c r="FD153" s="55"/>
      <c r="FE153" s="55"/>
      <c r="FF153" s="55"/>
      <c r="FG153" s="55"/>
      <c r="FH153" s="55"/>
      <c r="FI153" s="55"/>
      <c r="FJ153" s="55"/>
      <c r="FK153" s="55"/>
      <c r="FL153" s="55"/>
      <c r="FM153" s="55"/>
      <c r="FN153" s="55"/>
      <c r="FO153" s="55"/>
      <c r="FP153" s="55"/>
      <c r="FQ153" s="55"/>
      <c r="FR153" s="55"/>
      <c r="FS153" s="55"/>
      <c r="FT153" s="55"/>
      <c r="FU153" s="55"/>
      <c r="FV153" s="55"/>
      <c r="FW153" s="55"/>
      <c r="FX153" s="55"/>
      <c r="FY153" s="55"/>
      <c r="FZ153" s="55"/>
      <c r="GA153" s="55"/>
      <c r="GB153" s="55"/>
      <c r="GC153" s="55"/>
      <c r="GD153" s="55"/>
      <c r="GE153" s="55"/>
      <c r="GF153" s="55"/>
      <c r="GG153" s="55"/>
      <c r="GH153" s="55"/>
      <c r="GI153" s="55"/>
      <c r="GJ153" s="55"/>
      <c r="GK153" s="55"/>
      <c r="GL153" s="55"/>
      <c r="GM153" s="55"/>
      <c r="GN153" s="55"/>
      <c r="GO153" s="55"/>
      <c r="GP153" s="55"/>
      <c r="GQ153" s="55"/>
      <c r="GR153" s="55"/>
      <c r="GS153" s="55"/>
      <c r="GT153" s="55"/>
      <c r="GU153" s="55"/>
      <c r="GV153" s="55"/>
      <c r="GW153" s="55"/>
      <c r="GX153" s="55"/>
      <c r="GY153" s="55"/>
      <c r="GZ153" s="55"/>
      <c r="HA153" s="55"/>
      <c r="HB153" s="55"/>
      <c r="HC153" s="55"/>
      <c r="HD153" s="55"/>
      <c r="HE153" s="55"/>
      <c r="HF153" s="55"/>
      <c r="HG153" s="55"/>
      <c r="HH153" s="55"/>
      <c r="HI153" s="55"/>
      <c r="HJ153" s="55"/>
      <c r="HK153" s="55"/>
      <c r="HL153" s="55"/>
      <c r="HM153" s="55"/>
      <c r="HN153" s="55"/>
      <c r="HO153" s="55"/>
      <c r="HP153" s="55"/>
      <c r="HQ153" s="55"/>
      <c r="HR153" s="55"/>
      <c r="HS153" s="55"/>
      <c r="HT153" s="55"/>
      <c r="HU153" s="55"/>
      <c r="HV153" s="55"/>
      <c r="HW153" s="55"/>
      <c r="HX153" s="55"/>
      <c r="HY153" s="55"/>
      <c r="HZ153" s="55"/>
      <c r="IA153" s="55"/>
      <c r="IB153" s="55"/>
      <c r="IC153" s="55"/>
      <c r="ID153" s="55"/>
      <c r="IE153" s="55"/>
      <c r="IF153" s="55"/>
      <c r="IG153" s="55"/>
      <c r="IH153" s="1105" t="s">
        <v>1014</v>
      </c>
      <c r="II153" s="1105"/>
      <c r="IJ153" s="1105"/>
      <c r="IK153" s="1105"/>
      <c r="IL153" s="1105"/>
      <c r="IM153" s="1105"/>
      <c r="IN153" s="1105"/>
      <c r="IO153" s="1105"/>
      <c r="IP153" s="1105"/>
      <c r="IQ153" s="1105"/>
      <c r="IR153" s="1105"/>
      <c r="IS153" s="1105"/>
      <c r="IT153" s="55"/>
      <c r="IU153" s="55"/>
      <c r="IW153" s="727"/>
      <c r="IX153" s="728"/>
      <c r="IY153" s="731"/>
      <c r="IZ153" s="22"/>
      <c r="JA153" s="22"/>
      <c r="JB153" s="22"/>
      <c r="JC153" s="22"/>
      <c r="JD153" s="22"/>
      <c r="JE153" s="22"/>
      <c r="JF153" s="22"/>
      <c r="JG153" s="22"/>
      <c r="JH153" s="21"/>
      <c r="JI153" s="22"/>
      <c r="JJ153" s="22"/>
      <c r="JK153" s="22"/>
      <c r="JL153" s="22"/>
      <c r="JM153" s="22"/>
      <c r="JN153" s="22"/>
      <c r="JO153" s="22"/>
      <c r="JP153" s="22"/>
      <c r="JQ153" s="22"/>
      <c r="JR153" s="22"/>
      <c r="JS153" s="22"/>
      <c r="JT153" s="22"/>
      <c r="JU153" s="22"/>
      <c r="JV153" s="22"/>
      <c r="JW153" s="22"/>
      <c r="JX153" s="22"/>
      <c r="JY153" s="22"/>
      <c r="JZ153" s="22"/>
      <c r="KA153" s="22"/>
      <c r="KB153" s="22"/>
      <c r="KC153" s="22"/>
      <c r="KD153" s="22"/>
      <c r="KE153" s="22"/>
      <c r="KF153" s="22"/>
      <c r="KG153" s="22"/>
      <c r="KH153" s="22"/>
      <c r="KI153" s="22"/>
      <c r="KJ153" s="22"/>
      <c r="KK153" s="22"/>
      <c r="KL153" s="22"/>
      <c r="KM153" s="22"/>
      <c r="KN153" s="22"/>
      <c r="KO153" s="22"/>
      <c r="KP153" s="22"/>
      <c r="KQ153" s="22"/>
      <c r="KR153" s="22"/>
      <c r="KS153" s="22"/>
      <c r="KT153" s="22"/>
      <c r="KU153" s="22"/>
      <c r="KV153" s="22"/>
      <c r="KW153" s="22"/>
      <c r="KX153" s="22"/>
      <c r="KY153" s="22"/>
      <c r="KZ153" s="22"/>
      <c r="LA153" s="22"/>
      <c r="LB153" s="22"/>
      <c r="LC153" s="22"/>
      <c r="LD153" s="22"/>
      <c r="LE153" s="22"/>
      <c r="LF153" s="22"/>
      <c r="LG153" s="22"/>
      <c r="LH153" s="22"/>
      <c r="LI153" s="22"/>
      <c r="LJ153" s="23"/>
    </row>
    <row r="154" spans="2:322" ht="3.65" customHeight="1">
      <c r="B154" s="21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3"/>
      <c r="AP154" s="447"/>
      <c r="AQ154" s="447"/>
      <c r="AR154" s="447"/>
      <c r="AS154" s="447"/>
      <c r="AT154" s="447"/>
      <c r="AU154" s="447"/>
      <c r="AV154" s="447"/>
      <c r="AW154" s="447"/>
      <c r="AX154" s="727"/>
      <c r="AY154" s="728"/>
      <c r="AZ154" s="728"/>
      <c r="BA154" s="334"/>
      <c r="BB154" s="330"/>
      <c r="BC154" s="330"/>
      <c r="BD154" s="330"/>
      <c r="BF154" s="919" t="s">
        <v>63</v>
      </c>
      <c r="BG154" s="920"/>
      <c r="BH154" s="920"/>
      <c r="BI154" s="920"/>
      <c r="BJ154" s="920"/>
      <c r="BK154" s="920"/>
      <c r="BL154" s="920"/>
      <c r="BM154" s="920"/>
      <c r="BN154" s="920"/>
      <c r="BO154" s="920"/>
      <c r="BP154" s="920"/>
      <c r="BQ154" s="920"/>
      <c r="BR154" s="920"/>
      <c r="BS154" s="920"/>
      <c r="BT154" s="920"/>
      <c r="BU154" s="920"/>
      <c r="BV154" s="920"/>
      <c r="BW154" s="920"/>
      <c r="BX154" s="920"/>
      <c r="BY154" s="921"/>
      <c r="BZ154" s="930" t="s">
        <v>64</v>
      </c>
      <c r="CA154" s="931"/>
      <c r="CB154" s="931"/>
      <c r="CC154" s="931"/>
      <c r="CD154" s="931"/>
      <c r="CE154" s="931"/>
      <c r="CF154" s="931"/>
      <c r="CG154" s="931"/>
      <c r="CH154" s="931"/>
      <c r="CI154" s="931"/>
      <c r="CJ154" s="931"/>
      <c r="CK154" s="931"/>
      <c r="CL154" s="931"/>
      <c r="CM154" s="931"/>
      <c r="CN154" s="931"/>
      <c r="CO154" s="931"/>
      <c r="CP154" s="931"/>
      <c r="CQ154" s="931"/>
      <c r="CR154" s="931"/>
      <c r="CS154" s="932"/>
      <c r="CT154" s="1042"/>
      <c r="CU154" s="1043"/>
      <c r="CV154" s="1043"/>
      <c r="CW154" s="1043"/>
      <c r="CX154" s="1043"/>
      <c r="CY154" s="1043"/>
      <c r="CZ154" s="1043"/>
      <c r="DA154" s="1043"/>
      <c r="DB154" s="1043"/>
      <c r="DC154" s="1043"/>
      <c r="DD154" s="1043"/>
      <c r="DE154" s="1043"/>
      <c r="DF154" s="1043"/>
      <c r="DG154" s="1043"/>
      <c r="DH154" s="1043"/>
      <c r="DI154" s="1043"/>
      <c r="DJ154" s="1043"/>
      <c r="DK154" s="1043"/>
      <c r="DL154" s="1043"/>
      <c r="DM154" s="1044"/>
      <c r="DN154" s="930" t="s">
        <v>66</v>
      </c>
      <c r="DO154" s="931"/>
      <c r="DP154" s="931"/>
      <c r="DQ154" s="931"/>
      <c r="DR154" s="931"/>
      <c r="DS154" s="931"/>
      <c r="DT154" s="931"/>
      <c r="DU154" s="931"/>
      <c r="DV154" s="931"/>
      <c r="DW154" s="931"/>
      <c r="DX154" s="931"/>
      <c r="DY154" s="931"/>
      <c r="DZ154" s="931"/>
      <c r="EA154" s="931"/>
      <c r="EB154" s="931"/>
      <c r="EC154" s="931"/>
      <c r="ED154" s="931"/>
      <c r="EE154" s="931"/>
      <c r="EF154" s="931"/>
      <c r="EG154" s="932"/>
      <c r="EH154" s="1042"/>
      <c r="EI154" s="1043"/>
      <c r="EJ154" s="1043"/>
      <c r="EK154" s="1043"/>
      <c r="EL154" s="1043"/>
      <c r="EM154" s="1043"/>
      <c r="EN154" s="1043"/>
      <c r="EO154" s="1043"/>
      <c r="EP154" s="1043"/>
      <c r="EQ154" s="1043"/>
      <c r="ER154" s="1043"/>
      <c r="ES154" s="1043"/>
      <c r="ET154" s="1043"/>
      <c r="EU154" s="1043"/>
      <c r="EV154" s="1043"/>
      <c r="EW154" s="1043"/>
      <c r="EX154" s="1043"/>
      <c r="EY154" s="1043"/>
      <c r="EZ154" s="1043"/>
      <c r="FA154" s="1044"/>
      <c r="FB154" s="930" t="s">
        <v>1013</v>
      </c>
      <c r="FC154" s="931"/>
      <c r="FD154" s="931"/>
      <c r="FE154" s="931"/>
      <c r="FF154" s="931"/>
      <c r="FG154" s="931"/>
      <c r="FH154" s="931"/>
      <c r="FI154" s="931"/>
      <c r="FJ154" s="931"/>
      <c r="FK154" s="931"/>
      <c r="FL154" s="931"/>
      <c r="FM154" s="931"/>
      <c r="FN154" s="931"/>
      <c r="FO154" s="931"/>
      <c r="FP154" s="931"/>
      <c r="FQ154" s="931"/>
      <c r="FR154" s="931"/>
      <c r="FS154" s="931"/>
      <c r="FT154" s="931"/>
      <c r="FU154" s="932"/>
      <c r="FV154" s="1042"/>
      <c r="FW154" s="1043"/>
      <c r="FX154" s="1043"/>
      <c r="FY154" s="1043"/>
      <c r="FZ154" s="1043"/>
      <c r="GA154" s="1043"/>
      <c r="GB154" s="1043"/>
      <c r="GC154" s="1043"/>
      <c r="GD154" s="1043"/>
      <c r="GE154" s="1043"/>
      <c r="GF154" s="1043"/>
      <c r="GG154" s="1043"/>
      <c r="GH154" s="1043"/>
      <c r="GI154" s="1043"/>
      <c r="GJ154" s="1043"/>
      <c r="GK154" s="1043"/>
      <c r="GL154" s="1043"/>
      <c r="GM154" s="1043"/>
      <c r="GN154" s="1043"/>
      <c r="GO154" s="1044"/>
      <c r="GP154" s="930" t="s">
        <v>68</v>
      </c>
      <c r="GQ154" s="931"/>
      <c r="GR154" s="931"/>
      <c r="GS154" s="931"/>
      <c r="GT154" s="931"/>
      <c r="GU154" s="931"/>
      <c r="GV154" s="931"/>
      <c r="GW154" s="931"/>
      <c r="GX154" s="931"/>
      <c r="GY154" s="931"/>
      <c r="GZ154" s="931"/>
      <c r="HA154" s="931"/>
      <c r="HB154" s="931"/>
      <c r="HC154" s="931"/>
      <c r="HD154" s="931"/>
      <c r="HE154" s="931"/>
      <c r="HF154" s="931"/>
      <c r="HG154" s="931"/>
      <c r="HH154" s="931"/>
      <c r="HI154" s="932"/>
      <c r="HJ154" s="1024"/>
      <c r="HK154" s="1025"/>
      <c r="HL154" s="1025"/>
      <c r="HM154" s="1025"/>
      <c r="HN154" s="1025"/>
      <c r="HO154" s="1025"/>
      <c r="HP154" s="1025"/>
      <c r="HQ154" s="1025"/>
      <c r="HR154" s="1025"/>
      <c r="HS154" s="1025"/>
      <c r="HT154" s="1025"/>
      <c r="HU154" s="1025"/>
      <c r="HV154" s="1025"/>
      <c r="HW154" s="1025"/>
      <c r="HX154" s="1025"/>
      <c r="HY154" s="1025"/>
      <c r="HZ154" s="1025"/>
      <c r="IA154" s="1025"/>
      <c r="IB154" s="1025"/>
      <c r="IC154" s="1026"/>
      <c r="IF154" s="458"/>
      <c r="IG154" s="458"/>
      <c r="IH154" s="1105"/>
      <c r="II154" s="1105"/>
      <c r="IJ154" s="1105"/>
      <c r="IK154" s="1105"/>
      <c r="IL154" s="1105"/>
      <c r="IM154" s="1105"/>
      <c r="IN154" s="1105"/>
      <c r="IO154" s="1105"/>
      <c r="IP154" s="1105"/>
      <c r="IQ154" s="1105"/>
      <c r="IR154" s="1105"/>
      <c r="IS154" s="1105"/>
      <c r="IT154" s="458"/>
      <c r="IW154" s="727"/>
      <c r="IX154" s="728"/>
      <c r="IY154" s="731"/>
      <c r="IZ154" s="22"/>
      <c r="JA154" s="22"/>
      <c r="JB154" s="22"/>
      <c r="JC154" s="22"/>
      <c r="JD154" s="22"/>
      <c r="JE154" s="22"/>
      <c r="JF154" s="22"/>
      <c r="JG154" s="22"/>
      <c r="JH154" s="21"/>
      <c r="JI154" s="22"/>
      <c r="JJ154" s="22"/>
      <c r="JK154" s="22"/>
      <c r="JL154" s="22"/>
      <c r="JM154" s="22"/>
      <c r="JN154" s="22"/>
      <c r="JO154" s="22"/>
      <c r="JP154" s="22"/>
      <c r="JQ154" s="22"/>
      <c r="JR154" s="22"/>
      <c r="JS154" s="22"/>
      <c r="JT154" s="22"/>
      <c r="JU154" s="22"/>
      <c r="JV154" s="22"/>
      <c r="JW154" s="22"/>
      <c r="JX154" s="22"/>
      <c r="JY154" s="22"/>
      <c r="JZ154" s="22"/>
      <c r="KA154" s="22"/>
      <c r="KB154" s="22"/>
      <c r="KC154" s="22"/>
      <c r="KD154" s="22"/>
      <c r="KE154" s="22"/>
      <c r="KF154" s="22"/>
      <c r="KG154" s="22"/>
      <c r="KH154" s="22"/>
      <c r="KI154" s="22"/>
      <c r="KJ154" s="22"/>
      <c r="KK154" s="22"/>
      <c r="KL154" s="22"/>
      <c r="KM154" s="22"/>
      <c r="KN154" s="22"/>
      <c r="KO154" s="22"/>
      <c r="KP154" s="22"/>
      <c r="KQ154" s="22"/>
      <c r="KR154" s="22"/>
      <c r="KS154" s="22"/>
      <c r="KT154" s="22"/>
      <c r="KU154" s="22"/>
      <c r="KV154" s="22"/>
      <c r="KW154" s="22"/>
      <c r="KX154" s="22"/>
      <c r="KY154" s="22"/>
      <c r="KZ154" s="22"/>
      <c r="LA154" s="22"/>
      <c r="LB154" s="22"/>
      <c r="LC154" s="22"/>
      <c r="LD154" s="22"/>
      <c r="LE154" s="22"/>
      <c r="LF154" s="22"/>
      <c r="LG154" s="22"/>
      <c r="LH154" s="22"/>
      <c r="LI154" s="22"/>
      <c r="LJ154" s="23"/>
    </row>
    <row r="155" spans="2:322" ht="3.65" customHeight="1">
      <c r="B155" s="21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3"/>
      <c r="AP155" s="447"/>
      <c r="AQ155" s="447"/>
      <c r="AR155" s="447"/>
      <c r="AS155" s="447"/>
      <c r="AT155" s="447"/>
      <c r="AU155" s="447"/>
      <c r="AV155" s="447"/>
      <c r="AW155" s="447"/>
      <c r="AX155" s="727"/>
      <c r="AY155" s="728"/>
      <c r="AZ155" s="47"/>
      <c r="BA155" s="334"/>
      <c r="BB155" s="330"/>
      <c r="BC155" s="330"/>
      <c r="BD155" s="330"/>
      <c r="BF155" s="922"/>
      <c r="BG155" s="923"/>
      <c r="BH155" s="923"/>
      <c r="BI155" s="923"/>
      <c r="BJ155" s="923"/>
      <c r="BK155" s="923"/>
      <c r="BL155" s="923"/>
      <c r="BM155" s="923"/>
      <c r="BN155" s="923"/>
      <c r="BO155" s="923"/>
      <c r="BP155" s="923"/>
      <c r="BQ155" s="923"/>
      <c r="BR155" s="923"/>
      <c r="BS155" s="923"/>
      <c r="BT155" s="923"/>
      <c r="BU155" s="923"/>
      <c r="BV155" s="923"/>
      <c r="BW155" s="923"/>
      <c r="BX155" s="923"/>
      <c r="BY155" s="924"/>
      <c r="BZ155" s="933"/>
      <c r="CA155" s="934"/>
      <c r="CB155" s="934"/>
      <c r="CC155" s="934"/>
      <c r="CD155" s="934"/>
      <c r="CE155" s="934"/>
      <c r="CF155" s="934"/>
      <c r="CG155" s="934"/>
      <c r="CH155" s="934"/>
      <c r="CI155" s="934"/>
      <c r="CJ155" s="934"/>
      <c r="CK155" s="934"/>
      <c r="CL155" s="934"/>
      <c r="CM155" s="934"/>
      <c r="CN155" s="934"/>
      <c r="CO155" s="934"/>
      <c r="CP155" s="934"/>
      <c r="CQ155" s="934"/>
      <c r="CR155" s="934"/>
      <c r="CS155" s="935"/>
      <c r="CT155" s="1045"/>
      <c r="CU155" s="1046"/>
      <c r="CV155" s="1046"/>
      <c r="CW155" s="1046"/>
      <c r="CX155" s="1046"/>
      <c r="CY155" s="1046"/>
      <c r="CZ155" s="1046"/>
      <c r="DA155" s="1046"/>
      <c r="DB155" s="1046"/>
      <c r="DC155" s="1046"/>
      <c r="DD155" s="1046"/>
      <c r="DE155" s="1046"/>
      <c r="DF155" s="1046"/>
      <c r="DG155" s="1046"/>
      <c r="DH155" s="1046"/>
      <c r="DI155" s="1046"/>
      <c r="DJ155" s="1046"/>
      <c r="DK155" s="1046"/>
      <c r="DL155" s="1046"/>
      <c r="DM155" s="1047"/>
      <c r="DN155" s="933"/>
      <c r="DO155" s="934"/>
      <c r="DP155" s="934"/>
      <c r="DQ155" s="934"/>
      <c r="DR155" s="934"/>
      <c r="DS155" s="934"/>
      <c r="DT155" s="934"/>
      <c r="DU155" s="934"/>
      <c r="DV155" s="934"/>
      <c r="DW155" s="934"/>
      <c r="DX155" s="934"/>
      <c r="DY155" s="934"/>
      <c r="DZ155" s="934"/>
      <c r="EA155" s="934"/>
      <c r="EB155" s="934"/>
      <c r="EC155" s="934"/>
      <c r="ED155" s="934"/>
      <c r="EE155" s="934"/>
      <c r="EF155" s="934"/>
      <c r="EG155" s="935"/>
      <c r="EH155" s="1045"/>
      <c r="EI155" s="1046"/>
      <c r="EJ155" s="1046"/>
      <c r="EK155" s="1046"/>
      <c r="EL155" s="1046"/>
      <c r="EM155" s="1046"/>
      <c r="EN155" s="1046"/>
      <c r="EO155" s="1046"/>
      <c r="EP155" s="1046"/>
      <c r="EQ155" s="1046"/>
      <c r="ER155" s="1046"/>
      <c r="ES155" s="1046"/>
      <c r="ET155" s="1046"/>
      <c r="EU155" s="1046"/>
      <c r="EV155" s="1046"/>
      <c r="EW155" s="1046"/>
      <c r="EX155" s="1046"/>
      <c r="EY155" s="1046"/>
      <c r="EZ155" s="1046"/>
      <c r="FA155" s="1047"/>
      <c r="FB155" s="933"/>
      <c r="FC155" s="934"/>
      <c r="FD155" s="934"/>
      <c r="FE155" s="934"/>
      <c r="FF155" s="934"/>
      <c r="FG155" s="934"/>
      <c r="FH155" s="934"/>
      <c r="FI155" s="934"/>
      <c r="FJ155" s="934"/>
      <c r="FK155" s="934"/>
      <c r="FL155" s="934"/>
      <c r="FM155" s="934"/>
      <c r="FN155" s="934"/>
      <c r="FO155" s="934"/>
      <c r="FP155" s="934"/>
      <c r="FQ155" s="934"/>
      <c r="FR155" s="934"/>
      <c r="FS155" s="934"/>
      <c r="FT155" s="934"/>
      <c r="FU155" s="935"/>
      <c r="FV155" s="1045"/>
      <c r="FW155" s="1046"/>
      <c r="FX155" s="1046"/>
      <c r="FY155" s="1046"/>
      <c r="FZ155" s="1046"/>
      <c r="GA155" s="1046"/>
      <c r="GB155" s="1046"/>
      <c r="GC155" s="1046"/>
      <c r="GD155" s="1046"/>
      <c r="GE155" s="1046"/>
      <c r="GF155" s="1046"/>
      <c r="GG155" s="1046"/>
      <c r="GH155" s="1046"/>
      <c r="GI155" s="1046"/>
      <c r="GJ155" s="1046"/>
      <c r="GK155" s="1046"/>
      <c r="GL155" s="1046"/>
      <c r="GM155" s="1046"/>
      <c r="GN155" s="1046"/>
      <c r="GO155" s="1047"/>
      <c r="GP155" s="933"/>
      <c r="GQ155" s="934"/>
      <c r="GR155" s="934"/>
      <c r="GS155" s="934"/>
      <c r="GT155" s="934"/>
      <c r="GU155" s="934"/>
      <c r="GV155" s="934"/>
      <c r="GW155" s="934"/>
      <c r="GX155" s="934"/>
      <c r="GY155" s="934"/>
      <c r="GZ155" s="934"/>
      <c r="HA155" s="934"/>
      <c r="HB155" s="934"/>
      <c r="HC155" s="934"/>
      <c r="HD155" s="934"/>
      <c r="HE155" s="934"/>
      <c r="HF155" s="934"/>
      <c r="HG155" s="934"/>
      <c r="HH155" s="934"/>
      <c r="HI155" s="935"/>
      <c r="HJ155" s="1027"/>
      <c r="HK155" s="1028"/>
      <c r="HL155" s="1028"/>
      <c r="HM155" s="1028"/>
      <c r="HN155" s="1028"/>
      <c r="HO155" s="1028"/>
      <c r="HP155" s="1028"/>
      <c r="HQ155" s="1028"/>
      <c r="HR155" s="1028"/>
      <c r="HS155" s="1028"/>
      <c r="HT155" s="1028"/>
      <c r="HU155" s="1028"/>
      <c r="HV155" s="1028"/>
      <c r="HW155" s="1028"/>
      <c r="HX155" s="1028"/>
      <c r="HY155" s="1028"/>
      <c r="HZ155" s="1028"/>
      <c r="IA155" s="1028"/>
      <c r="IB155" s="1028"/>
      <c r="IC155" s="1029"/>
      <c r="IF155" s="458"/>
      <c r="IG155" s="458"/>
      <c r="IH155" s="1105"/>
      <c r="II155" s="1105"/>
      <c r="IJ155" s="1105"/>
      <c r="IK155" s="1105"/>
      <c r="IL155" s="1105"/>
      <c r="IM155" s="1105"/>
      <c r="IN155" s="1105"/>
      <c r="IO155" s="1105"/>
      <c r="IP155" s="1105"/>
      <c r="IQ155" s="1105"/>
      <c r="IR155" s="1105"/>
      <c r="IS155" s="1105"/>
      <c r="IT155" s="458"/>
      <c r="IW155" s="104"/>
      <c r="IX155" s="728"/>
      <c r="IY155" s="731"/>
      <c r="IZ155" s="22"/>
      <c r="JA155" s="22"/>
      <c r="JB155" s="22"/>
      <c r="JC155" s="22"/>
      <c r="JD155" s="22"/>
      <c r="JE155" s="22"/>
      <c r="JF155" s="22"/>
      <c r="JG155" s="22"/>
      <c r="JH155" s="21"/>
      <c r="JI155" s="22"/>
      <c r="JJ155" s="22"/>
      <c r="JK155" s="22"/>
      <c r="JL155" s="22"/>
      <c r="JM155" s="22"/>
      <c r="JN155" s="22"/>
      <c r="JO155" s="22"/>
      <c r="JP155" s="22"/>
      <c r="JQ155" s="22"/>
      <c r="JR155" s="22"/>
      <c r="JS155" s="22"/>
      <c r="JT155" s="22"/>
      <c r="JU155" s="22"/>
      <c r="JV155" s="22"/>
      <c r="JW155" s="22"/>
      <c r="JX155" s="22"/>
      <c r="JY155" s="22"/>
      <c r="JZ155" s="22"/>
      <c r="KA155" s="22"/>
      <c r="KB155" s="22"/>
      <c r="KC155" s="22"/>
      <c r="KD155" s="22"/>
      <c r="KE155" s="22"/>
      <c r="KF155" s="22"/>
      <c r="KG155" s="22"/>
      <c r="KH155" s="22"/>
      <c r="KI155" s="22"/>
      <c r="KJ155" s="22"/>
      <c r="KK155" s="22"/>
      <c r="KL155" s="22"/>
      <c r="KM155" s="22"/>
      <c r="KN155" s="22"/>
      <c r="KO155" s="22"/>
      <c r="KP155" s="22"/>
      <c r="KQ155" s="22"/>
      <c r="KR155" s="22"/>
      <c r="KS155" s="22"/>
      <c r="KT155" s="22"/>
      <c r="KU155" s="22"/>
      <c r="KV155" s="22"/>
      <c r="KW155" s="22"/>
      <c r="KX155" s="22"/>
      <c r="KY155" s="22"/>
      <c r="KZ155" s="22"/>
      <c r="LA155" s="22"/>
      <c r="LB155" s="22"/>
      <c r="LC155" s="22"/>
      <c r="LD155" s="22"/>
      <c r="LE155" s="22"/>
      <c r="LF155" s="22"/>
      <c r="LG155" s="22"/>
      <c r="LH155" s="22"/>
      <c r="LI155" s="22"/>
      <c r="LJ155" s="23"/>
    </row>
    <row r="156" spans="2:322" ht="3.65" customHeight="1">
      <c r="B156" s="21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3"/>
      <c r="AP156" s="447"/>
      <c r="AQ156" s="447"/>
      <c r="AR156" s="447"/>
      <c r="AS156" s="447"/>
      <c r="AT156" s="447"/>
      <c r="AU156" s="447"/>
      <c r="AV156" s="447"/>
      <c r="AW156" s="447"/>
      <c r="AX156" s="727"/>
      <c r="AY156" s="728"/>
      <c r="AZ156" s="47"/>
      <c r="BA156" s="334"/>
      <c r="BB156" s="330"/>
      <c r="BC156" s="330"/>
      <c r="BD156" s="330"/>
      <c r="BF156" s="922"/>
      <c r="BG156" s="923"/>
      <c r="BH156" s="923"/>
      <c r="BI156" s="923"/>
      <c r="BJ156" s="923"/>
      <c r="BK156" s="923"/>
      <c r="BL156" s="923"/>
      <c r="BM156" s="923"/>
      <c r="BN156" s="923"/>
      <c r="BO156" s="923"/>
      <c r="BP156" s="923"/>
      <c r="BQ156" s="923"/>
      <c r="BR156" s="923"/>
      <c r="BS156" s="923"/>
      <c r="BT156" s="923"/>
      <c r="BU156" s="923"/>
      <c r="BV156" s="923"/>
      <c r="BW156" s="923"/>
      <c r="BX156" s="923"/>
      <c r="BY156" s="924"/>
      <c r="BZ156" s="933"/>
      <c r="CA156" s="934"/>
      <c r="CB156" s="934"/>
      <c r="CC156" s="934"/>
      <c r="CD156" s="934"/>
      <c r="CE156" s="934"/>
      <c r="CF156" s="934"/>
      <c r="CG156" s="934"/>
      <c r="CH156" s="934"/>
      <c r="CI156" s="934"/>
      <c r="CJ156" s="934"/>
      <c r="CK156" s="934"/>
      <c r="CL156" s="934"/>
      <c r="CM156" s="934"/>
      <c r="CN156" s="934"/>
      <c r="CO156" s="934"/>
      <c r="CP156" s="934"/>
      <c r="CQ156" s="934"/>
      <c r="CR156" s="934"/>
      <c r="CS156" s="935"/>
      <c r="CT156" s="1045"/>
      <c r="CU156" s="1046"/>
      <c r="CV156" s="1046"/>
      <c r="CW156" s="1046"/>
      <c r="CX156" s="1046"/>
      <c r="CY156" s="1046"/>
      <c r="CZ156" s="1046"/>
      <c r="DA156" s="1046"/>
      <c r="DB156" s="1046"/>
      <c r="DC156" s="1046"/>
      <c r="DD156" s="1046"/>
      <c r="DE156" s="1046"/>
      <c r="DF156" s="1046"/>
      <c r="DG156" s="1046"/>
      <c r="DH156" s="1046"/>
      <c r="DI156" s="1046"/>
      <c r="DJ156" s="1046"/>
      <c r="DK156" s="1046"/>
      <c r="DL156" s="1046"/>
      <c r="DM156" s="1047"/>
      <c r="DN156" s="933"/>
      <c r="DO156" s="934"/>
      <c r="DP156" s="934"/>
      <c r="DQ156" s="934"/>
      <c r="DR156" s="934"/>
      <c r="DS156" s="934"/>
      <c r="DT156" s="934"/>
      <c r="DU156" s="934"/>
      <c r="DV156" s="934"/>
      <c r="DW156" s="934"/>
      <c r="DX156" s="934"/>
      <c r="DY156" s="934"/>
      <c r="DZ156" s="934"/>
      <c r="EA156" s="934"/>
      <c r="EB156" s="934"/>
      <c r="EC156" s="934"/>
      <c r="ED156" s="934"/>
      <c r="EE156" s="934"/>
      <c r="EF156" s="934"/>
      <c r="EG156" s="935"/>
      <c r="EH156" s="1045"/>
      <c r="EI156" s="1046"/>
      <c r="EJ156" s="1046"/>
      <c r="EK156" s="1046"/>
      <c r="EL156" s="1046"/>
      <c r="EM156" s="1046"/>
      <c r="EN156" s="1046"/>
      <c r="EO156" s="1046"/>
      <c r="EP156" s="1046"/>
      <c r="EQ156" s="1046"/>
      <c r="ER156" s="1046"/>
      <c r="ES156" s="1046"/>
      <c r="ET156" s="1046"/>
      <c r="EU156" s="1046"/>
      <c r="EV156" s="1046"/>
      <c r="EW156" s="1046"/>
      <c r="EX156" s="1046"/>
      <c r="EY156" s="1046"/>
      <c r="EZ156" s="1046"/>
      <c r="FA156" s="1047"/>
      <c r="FB156" s="933"/>
      <c r="FC156" s="934"/>
      <c r="FD156" s="934"/>
      <c r="FE156" s="934"/>
      <c r="FF156" s="934"/>
      <c r="FG156" s="934"/>
      <c r="FH156" s="934"/>
      <c r="FI156" s="934"/>
      <c r="FJ156" s="934"/>
      <c r="FK156" s="934"/>
      <c r="FL156" s="934"/>
      <c r="FM156" s="934"/>
      <c r="FN156" s="934"/>
      <c r="FO156" s="934"/>
      <c r="FP156" s="934"/>
      <c r="FQ156" s="934"/>
      <c r="FR156" s="934"/>
      <c r="FS156" s="934"/>
      <c r="FT156" s="934"/>
      <c r="FU156" s="935"/>
      <c r="FV156" s="1045"/>
      <c r="FW156" s="1046"/>
      <c r="FX156" s="1046"/>
      <c r="FY156" s="1046"/>
      <c r="FZ156" s="1046"/>
      <c r="GA156" s="1046"/>
      <c r="GB156" s="1046"/>
      <c r="GC156" s="1046"/>
      <c r="GD156" s="1046"/>
      <c r="GE156" s="1046"/>
      <c r="GF156" s="1046"/>
      <c r="GG156" s="1046"/>
      <c r="GH156" s="1046"/>
      <c r="GI156" s="1046"/>
      <c r="GJ156" s="1046"/>
      <c r="GK156" s="1046"/>
      <c r="GL156" s="1046"/>
      <c r="GM156" s="1046"/>
      <c r="GN156" s="1046"/>
      <c r="GO156" s="1047"/>
      <c r="GP156" s="933"/>
      <c r="GQ156" s="934"/>
      <c r="GR156" s="934"/>
      <c r="GS156" s="934"/>
      <c r="GT156" s="934"/>
      <c r="GU156" s="934"/>
      <c r="GV156" s="934"/>
      <c r="GW156" s="934"/>
      <c r="GX156" s="934"/>
      <c r="GY156" s="934"/>
      <c r="GZ156" s="934"/>
      <c r="HA156" s="934"/>
      <c r="HB156" s="934"/>
      <c r="HC156" s="934"/>
      <c r="HD156" s="934"/>
      <c r="HE156" s="934"/>
      <c r="HF156" s="934"/>
      <c r="HG156" s="934"/>
      <c r="HH156" s="934"/>
      <c r="HI156" s="935"/>
      <c r="HJ156" s="1027"/>
      <c r="HK156" s="1028"/>
      <c r="HL156" s="1028"/>
      <c r="HM156" s="1028"/>
      <c r="HN156" s="1028"/>
      <c r="HO156" s="1028"/>
      <c r="HP156" s="1028"/>
      <c r="HQ156" s="1028"/>
      <c r="HR156" s="1028"/>
      <c r="HS156" s="1028"/>
      <c r="HT156" s="1028"/>
      <c r="HU156" s="1028"/>
      <c r="HV156" s="1028"/>
      <c r="HW156" s="1028"/>
      <c r="HX156" s="1028"/>
      <c r="HY156" s="1028"/>
      <c r="HZ156" s="1028"/>
      <c r="IA156" s="1028"/>
      <c r="IB156" s="1028"/>
      <c r="IC156" s="1029"/>
      <c r="IF156" s="458"/>
      <c r="IG156" s="458"/>
      <c r="IH156" s="1106" t="b">
        <v>1</v>
      </c>
      <c r="II156" s="1106"/>
      <c r="IJ156" s="1106"/>
      <c r="IK156" s="1106"/>
      <c r="IL156" s="1107" t="s">
        <v>942</v>
      </c>
      <c r="IM156" s="1107"/>
      <c r="IN156" s="1107"/>
      <c r="IO156" s="1107"/>
      <c r="IP156" s="1107"/>
      <c r="IQ156" s="1107"/>
      <c r="IR156" s="1107"/>
      <c r="IS156" s="1107"/>
      <c r="IT156" s="458"/>
      <c r="IW156" s="104"/>
      <c r="IX156" s="728"/>
      <c r="IY156" s="731"/>
      <c r="IZ156" s="22"/>
      <c r="JA156" s="22"/>
      <c r="JB156" s="22"/>
      <c r="JC156" s="22"/>
      <c r="JD156" s="22"/>
      <c r="JE156" s="22"/>
      <c r="JF156" s="22"/>
      <c r="JG156" s="22"/>
      <c r="JH156" s="21"/>
      <c r="JI156" s="22"/>
      <c r="JJ156" s="22"/>
      <c r="JK156" s="22"/>
      <c r="JL156" s="22"/>
      <c r="JM156" s="22"/>
      <c r="JN156" s="22"/>
      <c r="JO156" s="22"/>
      <c r="JP156" s="22"/>
      <c r="JQ156" s="22"/>
      <c r="JR156" s="22"/>
      <c r="JS156" s="22"/>
      <c r="JT156" s="22"/>
      <c r="JU156" s="22"/>
      <c r="JV156" s="22"/>
      <c r="JW156" s="22"/>
      <c r="JX156" s="22"/>
      <c r="JY156" s="22"/>
      <c r="JZ156" s="22"/>
      <c r="KA156" s="22"/>
      <c r="KB156" s="22"/>
      <c r="KC156" s="22"/>
      <c r="KD156" s="22"/>
      <c r="KE156" s="22"/>
      <c r="KF156" s="22"/>
      <c r="KG156" s="22"/>
      <c r="KH156" s="22"/>
      <c r="KI156" s="22"/>
      <c r="KJ156" s="22"/>
      <c r="KK156" s="22"/>
      <c r="KL156" s="22"/>
      <c r="KM156" s="22"/>
      <c r="KN156" s="22"/>
      <c r="KO156" s="22"/>
      <c r="KP156" s="22"/>
      <c r="KQ156" s="22"/>
      <c r="KR156" s="22"/>
      <c r="KS156" s="22"/>
      <c r="KT156" s="22"/>
      <c r="KU156" s="22"/>
      <c r="KV156" s="22"/>
      <c r="KW156" s="22"/>
      <c r="KX156" s="22"/>
      <c r="KY156" s="22"/>
      <c r="KZ156" s="22"/>
      <c r="LA156" s="22"/>
      <c r="LB156" s="22"/>
      <c r="LC156" s="22"/>
      <c r="LD156" s="22"/>
      <c r="LE156" s="22"/>
      <c r="LF156" s="22"/>
      <c r="LG156" s="22"/>
      <c r="LH156" s="22"/>
      <c r="LI156" s="22"/>
      <c r="LJ156" s="23"/>
    </row>
    <row r="157" spans="2:322" ht="3.65" customHeight="1">
      <c r="B157" s="21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3"/>
      <c r="AP157" s="447"/>
      <c r="AQ157" s="447"/>
      <c r="AR157" s="447"/>
      <c r="AS157" s="447"/>
      <c r="AT157" s="447"/>
      <c r="AU157" s="447"/>
      <c r="AV157" s="447"/>
      <c r="AW157" s="447"/>
      <c r="AX157" s="727"/>
      <c r="AY157" s="728"/>
      <c r="AZ157" s="47"/>
      <c r="BA157" s="334"/>
      <c r="BB157" s="330"/>
      <c r="BC157" s="330"/>
      <c r="BD157" s="330"/>
      <c r="BF157" s="922"/>
      <c r="BG157" s="923"/>
      <c r="BH157" s="923"/>
      <c r="BI157" s="923"/>
      <c r="BJ157" s="923"/>
      <c r="BK157" s="923"/>
      <c r="BL157" s="923"/>
      <c r="BM157" s="923"/>
      <c r="BN157" s="923"/>
      <c r="BO157" s="923"/>
      <c r="BP157" s="923"/>
      <c r="BQ157" s="923"/>
      <c r="BR157" s="923"/>
      <c r="BS157" s="923"/>
      <c r="BT157" s="923"/>
      <c r="BU157" s="923"/>
      <c r="BV157" s="923"/>
      <c r="BW157" s="923"/>
      <c r="BX157" s="923"/>
      <c r="BY157" s="924"/>
      <c r="BZ157" s="933"/>
      <c r="CA157" s="934"/>
      <c r="CB157" s="934"/>
      <c r="CC157" s="934"/>
      <c r="CD157" s="934"/>
      <c r="CE157" s="934"/>
      <c r="CF157" s="934"/>
      <c r="CG157" s="934"/>
      <c r="CH157" s="934"/>
      <c r="CI157" s="934"/>
      <c r="CJ157" s="934"/>
      <c r="CK157" s="934"/>
      <c r="CL157" s="934"/>
      <c r="CM157" s="934"/>
      <c r="CN157" s="934"/>
      <c r="CO157" s="934"/>
      <c r="CP157" s="934"/>
      <c r="CQ157" s="934"/>
      <c r="CR157" s="934"/>
      <c r="CS157" s="935"/>
      <c r="CT157" s="1045"/>
      <c r="CU157" s="1046"/>
      <c r="CV157" s="1046"/>
      <c r="CW157" s="1046"/>
      <c r="CX157" s="1046"/>
      <c r="CY157" s="1046"/>
      <c r="CZ157" s="1046"/>
      <c r="DA157" s="1046"/>
      <c r="DB157" s="1046"/>
      <c r="DC157" s="1046"/>
      <c r="DD157" s="1046"/>
      <c r="DE157" s="1046"/>
      <c r="DF157" s="1046"/>
      <c r="DG157" s="1046"/>
      <c r="DH157" s="1046"/>
      <c r="DI157" s="1046"/>
      <c r="DJ157" s="1046"/>
      <c r="DK157" s="1046"/>
      <c r="DL157" s="1046"/>
      <c r="DM157" s="1047"/>
      <c r="DN157" s="933"/>
      <c r="DO157" s="934"/>
      <c r="DP157" s="934"/>
      <c r="DQ157" s="934"/>
      <c r="DR157" s="934"/>
      <c r="DS157" s="934"/>
      <c r="DT157" s="934"/>
      <c r="DU157" s="934"/>
      <c r="DV157" s="934"/>
      <c r="DW157" s="934"/>
      <c r="DX157" s="934"/>
      <c r="DY157" s="934"/>
      <c r="DZ157" s="934"/>
      <c r="EA157" s="934"/>
      <c r="EB157" s="934"/>
      <c r="EC157" s="934"/>
      <c r="ED157" s="934"/>
      <c r="EE157" s="934"/>
      <c r="EF157" s="934"/>
      <c r="EG157" s="935"/>
      <c r="EH157" s="1045"/>
      <c r="EI157" s="1046"/>
      <c r="EJ157" s="1046"/>
      <c r="EK157" s="1046"/>
      <c r="EL157" s="1046"/>
      <c r="EM157" s="1046"/>
      <c r="EN157" s="1046"/>
      <c r="EO157" s="1046"/>
      <c r="EP157" s="1046"/>
      <c r="EQ157" s="1046"/>
      <c r="ER157" s="1046"/>
      <c r="ES157" s="1046"/>
      <c r="ET157" s="1046"/>
      <c r="EU157" s="1046"/>
      <c r="EV157" s="1046"/>
      <c r="EW157" s="1046"/>
      <c r="EX157" s="1046"/>
      <c r="EY157" s="1046"/>
      <c r="EZ157" s="1046"/>
      <c r="FA157" s="1047"/>
      <c r="FB157" s="933"/>
      <c r="FC157" s="934"/>
      <c r="FD157" s="934"/>
      <c r="FE157" s="934"/>
      <c r="FF157" s="934"/>
      <c r="FG157" s="934"/>
      <c r="FH157" s="934"/>
      <c r="FI157" s="934"/>
      <c r="FJ157" s="934"/>
      <c r="FK157" s="934"/>
      <c r="FL157" s="934"/>
      <c r="FM157" s="934"/>
      <c r="FN157" s="934"/>
      <c r="FO157" s="934"/>
      <c r="FP157" s="934"/>
      <c r="FQ157" s="934"/>
      <c r="FR157" s="934"/>
      <c r="FS157" s="934"/>
      <c r="FT157" s="934"/>
      <c r="FU157" s="935"/>
      <c r="FV157" s="1045"/>
      <c r="FW157" s="1046"/>
      <c r="FX157" s="1046"/>
      <c r="FY157" s="1046"/>
      <c r="FZ157" s="1046"/>
      <c r="GA157" s="1046"/>
      <c r="GB157" s="1046"/>
      <c r="GC157" s="1046"/>
      <c r="GD157" s="1046"/>
      <c r="GE157" s="1046"/>
      <c r="GF157" s="1046"/>
      <c r="GG157" s="1046"/>
      <c r="GH157" s="1046"/>
      <c r="GI157" s="1046"/>
      <c r="GJ157" s="1046"/>
      <c r="GK157" s="1046"/>
      <c r="GL157" s="1046"/>
      <c r="GM157" s="1046"/>
      <c r="GN157" s="1046"/>
      <c r="GO157" s="1047"/>
      <c r="GP157" s="933"/>
      <c r="GQ157" s="934"/>
      <c r="GR157" s="934"/>
      <c r="GS157" s="934"/>
      <c r="GT157" s="934"/>
      <c r="GU157" s="934"/>
      <c r="GV157" s="934"/>
      <c r="GW157" s="934"/>
      <c r="GX157" s="934"/>
      <c r="GY157" s="934"/>
      <c r="GZ157" s="934"/>
      <c r="HA157" s="934"/>
      <c r="HB157" s="934"/>
      <c r="HC157" s="934"/>
      <c r="HD157" s="934"/>
      <c r="HE157" s="934"/>
      <c r="HF157" s="934"/>
      <c r="HG157" s="934"/>
      <c r="HH157" s="934"/>
      <c r="HI157" s="935"/>
      <c r="HJ157" s="1027"/>
      <c r="HK157" s="1028"/>
      <c r="HL157" s="1028"/>
      <c r="HM157" s="1028"/>
      <c r="HN157" s="1028"/>
      <c r="HO157" s="1028"/>
      <c r="HP157" s="1028"/>
      <c r="HQ157" s="1028"/>
      <c r="HR157" s="1028"/>
      <c r="HS157" s="1028"/>
      <c r="HT157" s="1028"/>
      <c r="HU157" s="1028"/>
      <c r="HV157" s="1028"/>
      <c r="HW157" s="1028"/>
      <c r="HX157" s="1028"/>
      <c r="HY157" s="1028"/>
      <c r="HZ157" s="1028"/>
      <c r="IA157" s="1028"/>
      <c r="IB157" s="1028"/>
      <c r="IC157" s="1029"/>
      <c r="IF157" s="458"/>
      <c r="IG157" s="458"/>
      <c r="IH157" s="1106"/>
      <c r="II157" s="1106"/>
      <c r="IJ157" s="1106"/>
      <c r="IK157" s="1106"/>
      <c r="IL157" s="1107"/>
      <c r="IM157" s="1107"/>
      <c r="IN157" s="1107"/>
      <c r="IO157" s="1107"/>
      <c r="IP157" s="1107"/>
      <c r="IQ157" s="1107"/>
      <c r="IR157" s="1107"/>
      <c r="IS157" s="1107"/>
      <c r="IT157" s="458"/>
      <c r="IW157" s="104"/>
      <c r="IX157" s="728"/>
      <c r="IY157" s="731"/>
      <c r="IZ157" s="22"/>
      <c r="JA157" s="22"/>
      <c r="JB157" s="22"/>
      <c r="JC157" s="22"/>
      <c r="JD157" s="22"/>
      <c r="JE157" s="22"/>
      <c r="JF157" s="22"/>
      <c r="JG157" s="22"/>
      <c r="JH157" s="21"/>
      <c r="JI157" s="22"/>
      <c r="JJ157" s="22"/>
      <c r="JK157" s="22"/>
      <c r="JL157" s="22"/>
      <c r="JM157" s="22"/>
      <c r="JN157" s="22"/>
      <c r="JO157" s="22"/>
      <c r="JP157" s="22"/>
      <c r="JQ157" s="22"/>
      <c r="JR157" s="22"/>
      <c r="JS157" s="22"/>
      <c r="JT157" s="22"/>
      <c r="JU157" s="22"/>
      <c r="JV157" s="22"/>
      <c r="JW157" s="22"/>
      <c r="JX157" s="22"/>
      <c r="JY157" s="22"/>
      <c r="JZ157" s="22"/>
      <c r="KA157" s="22"/>
      <c r="KB157" s="22"/>
      <c r="KC157" s="22"/>
      <c r="KD157" s="22"/>
      <c r="KE157" s="22"/>
      <c r="KF157" s="22"/>
      <c r="KG157" s="22"/>
      <c r="KH157" s="22"/>
      <c r="KI157" s="22"/>
      <c r="KJ157" s="22"/>
      <c r="KK157" s="22"/>
      <c r="KL157" s="22"/>
      <c r="KM157" s="22"/>
      <c r="KN157" s="22"/>
      <c r="KO157" s="22"/>
      <c r="KP157" s="22"/>
      <c r="KQ157" s="22"/>
      <c r="KR157" s="22"/>
      <c r="KS157" s="22"/>
      <c r="KT157" s="22"/>
      <c r="KU157" s="22"/>
      <c r="KV157" s="22"/>
      <c r="KW157" s="22"/>
      <c r="KX157" s="22"/>
      <c r="KY157" s="22"/>
      <c r="KZ157" s="22"/>
      <c r="LA157" s="22"/>
      <c r="LB157" s="22"/>
      <c r="LC157" s="22"/>
      <c r="LD157" s="22"/>
      <c r="LE157" s="22"/>
      <c r="LF157" s="22"/>
      <c r="LG157" s="22"/>
      <c r="LH157" s="22"/>
      <c r="LI157" s="22"/>
      <c r="LJ157" s="23"/>
    </row>
    <row r="158" spans="2:322" ht="3.65" customHeight="1">
      <c r="B158" s="21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3"/>
      <c r="AP158" s="447"/>
      <c r="AQ158" s="447"/>
      <c r="AR158" s="447"/>
      <c r="AS158" s="447"/>
      <c r="AT158" s="447"/>
      <c r="AU158" s="447"/>
      <c r="AV158" s="447"/>
      <c r="AW158" s="447"/>
      <c r="AX158" s="727"/>
      <c r="AY158" s="728"/>
      <c r="AZ158" s="47"/>
      <c r="BA158" s="334"/>
      <c r="BB158" s="330"/>
      <c r="BC158" s="330"/>
      <c r="BD158" s="330"/>
      <c r="BF158" s="922"/>
      <c r="BG158" s="923"/>
      <c r="BH158" s="923"/>
      <c r="BI158" s="923"/>
      <c r="BJ158" s="923"/>
      <c r="BK158" s="923"/>
      <c r="BL158" s="923"/>
      <c r="BM158" s="923"/>
      <c r="BN158" s="923"/>
      <c r="BO158" s="923"/>
      <c r="BP158" s="923"/>
      <c r="BQ158" s="923"/>
      <c r="BR158" s="923"/>
      <c r="BS158" s="923"/>
      <c r="BT158" s="923"/>
      <c r="BU158" s="923"/>
      <c r="BV158" s="923"/>
      <c r="BW158" s="923"/>
      <c r="BX158" s="923"/>
      <c r="BY158" s="924"/>
      <c r="BZ158" s="936"/>
      <c r="CA158" s="937"/>
      <c r="CB158" s="937"/>
      <c r="CC158" s="937"/>
      <c r="CD158" s="937"/>
      <c r="CE158" s="937"/>
      <c r="CF158" s="937"/>
      <c r="CG158" s="937"/>
      <c r="CH158" s="937"/>
      <c r="CI158" s="937"/>
      <c r="CJ158" s="937"/>
      <c r="CK158" s="937"/>
      <c r="CL158" s="937"/>
      <c r="CM158" s="937"/>
      <c r="CN158" s="937"/>
      <c r="CO158" s="937"/>
      <c r="CP158" s="937"/>
      <c r="CQ158" s="937"/>
      <c r="CR158" s="937"/>
      <c r="CS158" s="938"/>
      <c r="CT158" s="1048"/>
      <c r="CU158" s="1049"/>
      <c r="CV158" s="1049"/>
      <c r="CW158" s="1049"/>
      <c r="CX158" s="1049"/>
      <c r="CY158" s="1049"/>
      <c r="CZ158" s="1049"/>
      <c r="DA158" s="1049"/>
      <c r="DB158" s="1049"/>
      <c r="DC158" s="1049"/>
      <c r="DD158" s="1049"/>
      <c r="DE158" s="1049"/>
      <c r="DF158" s="1049"/>
      <c r="DG158" s="1049"/>
      <c r="DH158" s="1049"/>
      <c r="DI158" s="1049"/>
      <c r="DJ158" s="1049"/>
      <c r="DK158" s="1049"/>
      <c r="DL158" s="1049"/>
      <c r="DM158" s="1050"/>
      <c r="DN158" s="936"/>
      <c r="DO158" s="937"/>
      <c r="DP158" s="937"/>
      <c r="DQ158" s="937"/>
      <c r="DR158" s="937"/>
      <c r="DS158" s="937"/>
      <c r="DT158" s="937"/>
      <c r="DU158" s="937"/>
      <c r="DV158" s="937"/>
      <c r="DW158" s="937"/>
      <c r="DX158" s="937"/>
      <c r="DY158" s="937"/>
      <c r="DZ158" s="937"/>
      <c r="EA158" s="937"/>
      <c r="EB158" s="937"/>
      <c r="EC158" s="937"/>
      <c r="ED158" s="937"/>
      <c r="EE158" s="937"/>
      <c r="EF158" s="937"/>
      <c r="EG158" s="938"/>
      <c r="EH158" s="1048"/>
      <c r="EI158" s="1049"/>
      <c r="EJ158" s="1049"/>
      <c r="EK158" s="1049"/>
      <c r="EL158" s="1049"/>
      <c r="EM158" s="1049"/>
      <c r="EN158" s="1049"/>
      <c r="EO158" s="1049"/>
      <c r="EP158" s="1049"/>
      <c r="EQ158" s="1049"/>
      <c r="ER158" s="1049"/>
      <c r="ES158" s="1049"/>
      <c r="ET158" s="1049"/>
      <c r="EU158" s="1049"/>
      <c r="EV158" s="1049"/>
      <c r="EW158" s="1049"/>
      <c r="EX158" s="1049"/>
      <c r="EY158" s="1049"/>
      <c r="EZ158" s="1049"/>
      <c r="FA158" s="1050"/>
      <c r="FB158" s="936"/>
      <c r="FC158" s="937"/>
      <c r="FD158" s="937"/>
      <c r="FE158" s="937"/>
      <c r="FF158" s="937"/>
      <c r="FG158" s="937"/>
      <c r="FH158" s="937"/>
      <c r="FI158" s="937"/>
      <c r="FJ158" s="937"/>
      <c r="FK158" s="937"/>
      <c r="FL158" s="937"/>
      <c r="FM158" s="937"/>
      <c r="FN158" s="937"/>
      <c r="FO158" s="937"/>
      <c r="FP158" s="937"/>
      <c r="FQ158" s="937"/>
      <c r="FR158" s="937"/>
      <c r="FS158" s="937"/>
      <c r="FT158" s="937"/>
      <c r="FU158" s="938"/>
      <c r="FV158" s="1048"/>
      <c r="FW158" s="1049"/>
      <c r="FX158" s="1049"/>
      <c r="FY158" s="1049"/>
      <c r="FZ158" s="1049"/>
      <c r="GA158" s="1049"/>
      <c r="GB158" s="1049"/>
      <c r="GC158" s="1049"/>
      <c r="GD158" s="1049"/>
      <c r="GE158" s="1049"/>
      <c r="GF158" s="1049"/>
      <c r="GG158" s="1049"/>
      <c r="GH158" s="1049"/>
      <c r="GI158" s="1049"/>
      <c r="GJ158" s="1049"/>
      <c r="GK158" s="1049"/>
      <c r="GL158" s="1049"/>
      <c r="GM158" s="1049"/>
      <c r="GN158" s="1049"/>
      <c r="GO158" s="1050"/>
      <c r="GP158" s="936"/>
      <c r="GQ158" s="937"/>
      <c r="GR158" s="937"/>
      <c r="GS158" s="937"/>
      <c r="GT158" s="937"/>
      <c r="GU158" s="937"/>
      <c r="GV158" s="937"/>
      <c r="GW158" s="937"/>
      <c r="GX158" s="937"/>
      <c r="GY158" s="937"/>
      <c r="GZ158" s="937"/>
      <c r="HA158" s="937"/>
      <c r="HB158" s="937"/>
      <c r="HC158" s="937"/>
      <c r="HD158" s="937"/>
      <c r="HE158" s="937"/>
      <c r="HF158" s="937"/>
      <c r="HG158" s="937"/>
      <c r="HH158" s="937"/>
      <c r="HI158" s="938"/>
      <c r="HJ158" s="1030"/>
      <c r="HK158" s="1031"/>
      <c r="HL158" s="1031"/>
      <c r="HM158" s="1031"/>
      <c r="HN158" s="1031"/>
      <c r="HO158" s="1031"/>
      <c r="HP158" s="1031"/>
      <c r="HQ158" s="1031"/>
      <c r="HR158" s="1031"/>
      <c r="HS158" s="1031"/>
      <c r="HT158" s="1031"/>
      <c r="HU158" s="1031"/>
      <c r="HV158" s="1031"/>
      <c r="HW158" s="1031"/>
      <c r="HX158" s="1031"/>
      <c r="HY158" s="1031"/>
      <c r="HZ158" s="1031"/>
      <c r="IA158" s="1031"/>
      <c r="IB158" s="1031"/>
      <c r="IC158" s="1032"/>
      <c r="IF158" s="458"/>
      <c r="IG158" s="458"/>
      <c r="IH158" s="1106"/>
      <c r="II158" s="1106"/>
      <c r="IJ158" s="1106"/>
      <c r="IK158" s="1106"/>
      <c r="IL158" s="1107"/>
      <c r="IM158" s="1107"/>
      <c r="IN158" s="1107"/>
      <c r="IO158" s="1107"/>
      <c r="IP158" s="1107"/>
      <c r="IQ158" s="1107"/>
      <c r="IR158" s="1107"/>
      <c r="IS158" s="1107"/>
      <c r="IT158" s="458"/>
      <c r="IW158" s="104"/>
      <c r="IX158" s="728"/>
      <c r="IY158" s="731"/>
      <c r="IZ158" s="22"/>
      <c r="JA158" s="22"/>
      <c r="JB158" s="22"/>
      <c r="JC158" s="22"/>
      <c r="JD158" s="22"/>
      <c r="JE158" s="22"/>
      <c r="JF158" s="22"/>
      <c r="JG158" s="22"/>
      <c r="JH158" s="21"/>
      <c r="JI158" s="22"/>
      <c r="JJ158" s="22"/>
      <c r="JK158" s="22"/>
      <c r="JL158" s="22"/>
      <c r="JM158" s="22"/>
      <c r="JN158" s="22"/>
      <c r="JO158" s="22"/>
      <c r="JP158" s="22"/>
      <c r="JQ158" s="22"/>
      <c r="JR158" s="22"/>
      <c r="JS158" s="22"/>
      <c r="JT158" s="22"/>
      <c r="JU158" s="22"/>
      <c r="JV158" s="22"/>
      <c r="JW158" s="22"/>
      <c r="JX158" s="22"/>
      <c r="JY158" s="22"/>
      <c r="JZ158" s="22"/>
      <c r="KA158" s="22"/>
      <c r="KB158" s="22"/>
      <c r="KC158" s="22"/>
      <c r="KD158" s="22"/>
      <c r="KE158" s="22"/>
      <c r="KF158" s="22"/>
      <c r="KG158" s="22"/>
      <c r="KH158" s="22"/>
      <c r="KI158" s="22"/>
      <c r="KJ158" s="22"/>
      <c r="KK158" s="22"/>
      <c r="KL158" s="22"/>
      <c r="KM158" s="22"/>
      <c r="KN158" s="22"/>
      <c r="KO158" s="22"/>
      <c r="KP158" s="22"/>
      <c r="KQ158" s="22"/>
      <c r="KR158" s="22"/>
      <c r="KS158" s="22"/>
      <c r="KT158" s="22"/>
      <c r="KU158" s="22"/>
      <c r="KV158" s="22"/>
      <c r="KW158" s="22"/>
      <c r="KX158" s="22"/>
      <c r="KY158" s="22"/>
      <c r="KZ158" s="22"/>
      <c r="LA158" s="22"/>
      <c r="LB158" s="22"/>
      <c r="LC158" s="22"/>
      <c r="LD158" s="22"/>
      <c r="LE158" s="22"/>
      <c r="LF158" s="22"/>
      <c r="LG158" s="22"/>
      <c r="LH158" s="22"/>
      <c r="LI158" s="22"/>
      <c r="LJ158" s="23"/>
    </row>
    <row r="159" spans="2:322" ht="3.65" customHeight="1">
      <c r="B159" s="21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3"/>
      <c r="AP159" s="447"/>
      <c r="AQ159" s="447"/>
      <c r="AR159" s="447"/>
      <c r="AS159" s="447"/>
      <c r="AT159" s="447"/>
      <c r="AU159" s="447"/>
      <c r="AV159" s="447"/>
      <c r="AW159" s="447"/>
      <c r="AX159" s="727"/>
      <c r="AY159" s="728"/>
      <c r="AZ159" s="47"/>
      <c r="BA159" s="334"/>
      <c r="BB159" s="330"/>
      <c r="BC159" s="330"/>
      <c r="BD159" s="330"/>
      <c r="BF159" s="922" t="s">
        <v>15</v>
      </c>
      <c r="BG159" s="923"/>
      <c r="BH159" s="923"/>
      <c r="BI159" s="923"/>
      <c r="BJ159" s="923"/>
      <c r="BK159" s="924"/>
      <c r="BL159" s="1015"/>
      <c r="BM159" s="1016"/>
      <c r="BN159" s="1016"/>
      <c r="BO159" s="1016"/>
      <c r="BP159" s="1016"/>
      <c r="BQ159" s="1016"/>
      <c r="BR159" s="1016"/>
      <c r="BS159" s="1016"/>
      <c r="BT159" s="1016"/>
      <c r="BU159" s="1016"/>
      <c r="BV159" s="1016"/>
      <c r="BW159" s="1016"/>
      <c r="BX159" s="1016"/>
      <c r="BY159" s="1017"/>
      <c r="BZ159" s="886" t="s">
        <v>65</v>
      </c>
      <c r="CA159" s="887"/>
      <c r="CB159" s="887"/>
      <c r="CC159" s="887"/>
      <c r="CD159" s="887"/>
      <c r="CE159" s="887"/>
      <c r="CF159" s="887"/>
      <c r="CG159" s="887"/>
      <c r="CH159" s="887"/>
      <c r="CI159" s="887"/>
      <c r="CJ159" s="887"/>
      <c r="CK159" s="887"/>
      <c r="CL159" s="887"/>
      <c r="CM159" s="887"/>
      <c r="CN159" s="887"/>
      <c r="CO159" s="887"/>
      <c r="CP159" s="887"/>
      <c r="CQ159" s="887"/>
      <c r="CR159" s="887"/>
      <c r="CS159" s="888"/>
      <c r="CT159" s="1051">
        <f ca="1">TODAY()</f>
        <v>46007</v>
      </c>
      <c r="CU159" s="1034"/>
      <c r="CV159" s="1034"/>
      <c r="CW159" s="1034"/>
      <c r="CX159" s="1034"/>
      <c r="CY159" s="1034"/>
      <c r="CZ159" s="1034"/>
      <c r="DA159" s="1034"/>
      <c r="DB159" s="1034"/>
      <c r="DC159" s="1034"/>
      <c r="DD159" s="1034"/>
      <c r="DE159" s="1034"/>
      <c r="DF159" s="1034"/>
      <c r="DG159" s="1034"/>
      <c r="DH159" s="1034"/>
      <c r="DI159" s="1034"/>
      <c r="DJ159" s="1034"/>
      <c r="DK159" s="1034"/>
      <c r="DL159" s="1034"/>
      <c r="DM159" s="1035"/>
      <c r="DN159" s="886" t="s">
        <v>65</v>
      </c>
      <c r="DO159" s="887"/>
      <c r="DP159" s="887"/>
      <c r="DQ159" s="887"/>
      <c r="DR159" s="887"/>
      <c r="DS159" s="887"/>
      <c r="DT159" s="887"/>
      <c r="DU159" s="887"/>
      <c r="DV159" s="887"/>
      <c r="DW159" s="887"/>
      <c r="DX159" s="887"/>
      <c r="DY159" s="887"/>
      <c r="DZ159" s="887"/>
      <c r="EA159" s="887"/>
      <c r="EB159" s="887"/>
      <c r="EC159" s="887"/>
      <c r="ED159" s="887"/>
      <c r="EE159" s="887"/>
      <c r="EF159" s="887"/>
      <c r="EG159" s="888"/>
      <c r="EH159" s="1033"/>
      <c r="EI159" s="1034"/>
      <c r="EJ159" s="1034"/>
      <c r="EK159" s="1034"/>
      <c r="EL159" s="1034"/>
      <c r="EM159" s="1034"/>
      <c r="EN159" s="1034"/>
      <c r="EO159" s="1034"/>
      <c r="EP159" s="1034"/>
      <c r="EQ159" s="1034"/>
      <c r="ER159" s="1034"/>
      <c r="ES159" s="1034"/>
      <c r="ET159" s="1034"/>
      <c r="EU159" s="1034"/>
      <c r="EV159" s="1034"/>
      <c r="EW159" s="1034"/>
      <c r="EX159" s="1034"/>
      <c r="EY159" s="1034"/>
      <c r="EZ159" s="1034"/>
      <c r="FA159" s="1035"/>
      <c r="FB159" s="886" t="s">
        <v>65</v>
      </c>
      <c r="FC159" s="887"/>
      <c r="FD159" s="887"/>
      <c r="FE159" s="887"/>
      <c r="FF159" s="887"/>
      <c r="FG159" s="887"/>
      <c r="FH159" s="887"/>
      <c r="FI159" s="887"/>
      <c r="FJ159" s="887"/>
      <c r="FK159" s="887"/>
      <c r="FL159" s="887"/>
      <c r="FM159" s="887"/>
      <c r="FN159" s="887"/>
      <c r="FO159" s="887"/>
      <c r="FP159" s="887"/>
      <c r="FQ159" s="887"/>
      <c r="FR159" s="887"/>
      <c r="FS159" s="887"/>
      <c r="FT159" s="887"/>
      <c r="FU159" s="888"/>
      <c r="FV159" s="1033"/>
      <c r="FW159" s="1034"/>
      <c r="FX159" s="1034"/>
      <c r="FY159" s="1034"/>
      <c r="FZ159" s="1034"/>
      <c r="GA159" s="1034"/>
      <c r="GB159" s="1034"/>
      <c r="GC159" s="1034"/>
      <c r="GD159" s="1034"/>
      <c r="GE159" s="1034"/>
      <c r="GF159" s="1034"/>
      <c r="GG159" s="1034"/>
      <c r="GH159" s="1034"/>
      <c r="GI159" s="1034"/>
      <c r="GJ159" s="1034"/>
      <c r="GK159" s="1034"/>
      <c r="GL159" s="1034"/>
      <c r="GM159" s="1034"/>
      <c r="GN159" s="1034"/>
      <c r="GO159" s="1035"/>
      <c r="GP159" s="886" t="s">
        <v>65</v>
      </c>
      <c r="GQ159" s="887"/>
      <c r="GR159" s="887"/>
      <c r="GS159" s="887"/>
      <c r="GT159" s="887"/>
      <c r="GU159" s="887"/>
      <c r="GV159" s="887"/>
      <c r="GW159" s="887"/>
      <c r="GX159" s="887"/>
      <c r="GY159" s="887"/>
      <c r="GZ159" s="887"/>
      <c r="HA159" s="887"/>
      <c r="HB159" s="887"/>
      <c r="HC159" s="887"/>
      <c r="HD159" s="887"/>
      <c r="HE159" s="887"/>
      <c r="HF159" s="887"/>
      <c r="HG159" s="887"/>
      <c r="HH159" s="887"/>
      <c r="HI159" s="888"/>
      <c r="HJ159" s="1033"/>
      <c r="HK159" s="1034"/>
      <c r="HL159" s="1034"/>
      <c r="HM159" s="1034"/>
      <c r="HN159" s="1034"/>
      <c r="HO159" s="1034"/>
      <c r="HP159" s="1034"/>
      <c r="HQ159" s="1034"/>
      <c r="HR159" s="1034"/>
      <c r="HS159" s="1034"/>
      <c r="HT159" s="1034"/>
      <c r="HU159" s="1034"/>
      <c r="HV159" s="1034"/>
      <c r="HW159" s="1034"/>
      <c r="HX159" s="1034"/>
      <c r="HY159" s="1034"/>
      <c r="HZ159" s="1034"/>
      <c r="IA159" s="1034"/>
      <c r="IB159" s="1034"/>
      <c r="IC159" s="1035"/>
      <c r="IF159" s="458"/>
      <c r="IG159" s="458"/>
      <c r="IH159" s="1106"/>
      <c r="II159" s="1106"/>
      <c r="IJ159" s="1106"/>
      <c r="IK159" s="1106"/>
      <c r="IL159" s="1107"/>
      <c r="IM159" s="1107"/>
      <c r="IN159" s="1107"/>
      <c r="IO159" s="1107"/>
      <c r="IP159" s="1107"/>
      <c r="IQ159" s="1107"/>
      <c r="IR159" s="1107"/>
      <c r="IS159" s="1107"/>
      <c r="IT159" s="458"/>
      <c r="IW159" s="104"/>
      <c r="IX159" s="728"/>
      <c r="IY159" s="731"/>
      <c r="IZ159" s="22"/>
      <c r="JA159" s="22"/>
      <c r="JB159" s="22"/>
      <c r="JC159" s="22"/>
      <c r="JD159" s="22"/>
      <c r="JE159" s="22"/>
      <c r="JF159" s="22"/>
      <c r="JG159" s="22"/>
      <c r="JH159" s="21"/>
      <c r="JI159" s="22"/>
      <c r="JJ159" s="22"/>
      <c r="JK159" s="22"/>
      <c r="JL159" s="22"/>
      <c r="JM159" s="22"/>
      <c r="JN159" s="22"/>
      <c r="JO159" s="22"/>
      <c r="JP159" s="22"/>
      <c r="JQ159" s="22"/>
      <c r="JR159" s="22"/>
      <c r="JS159" s="22"/>
      <c r="JT159" s="22"/>
      <c r="JU159" s="22"/>
      <c r="JV159" s="22"/>
      <c r="JW159" s="22"/>
      <c r="JX159" s="22"/>
      <c r="JY159" s="22"/>
      <c r="JZ159" s="22"/>
      <c r="KA159" s="22"/>
      <c r="KB159" s="22"/>
      <c r="KC159" s="22"/>
      <c r="KD159" s="22"/>
      <c r="KE159" s="22"/>
      <c r="KF159" s="22"/>
      <c r="KG159" s="22"/>
      <c r="KH159" s="22"/>
      <c r="KI159" s="22"/>
      <c r="KJ159" s="22"/>
      <c r="KK159" s="22"/>
      <c r="KL159" s="22"/>
      <c r="KM159" s="22"/>
      <c r="KN159" s="22"/>
      <c r="KO159" s="22"/>
      <c r="KP159" s="22"/>
      <c r="KQ159" s="22"/>
      <c r="KR159" s="22"/>
      <c r="KS159" s="22"/>
      <c r="KT159" s="22"/>
      <c r="KU159" s="22"/>
      <c r="KV159" s="22"/>
      <c r="KW159" s="22"/>
      <c r="KX159" s="22"/>
      <c r="KY159" s="22"/>
      <c r="KZ159" s="22"/>
      <c r="LA159" s="22"/>
      <c r="LB159" s="22"/>
      <c r="LC159" s="22"/>
      <c r="LD159" s="22"/>
      <c r="LE159" s="22"/>
      <c r="LF159" s="22"/>
      <c r="LG159" s="22"/>
      <c r="LH159" s="22"/>
      <c r="LI159" s="22"/>
      <c r="LJ159" s="23"/>
    </row>
    <row r="160" spans="2:322" ht="3.65" customHeight="1">
      <c r="B160" s="21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3"/>
      <c r="AP160" s="447"/>
      <c r="AQ160" s="447"/>
      <c r="AR160" s="447"/>
      <c r="AS160" s="447"/>
      <c r="AT160" s="447"/>
      <c r="AU160" s="447"/>
      <c r="AV160" s="447"/>
      <c r="AW160" s="447"/>
      <c r="AX160" s="729"/>
      <c r="AY160" s="730"/>
      <c r="AZ160" s="48"/>
      <c r="BA160" s="334"/>
      <c r="BB160" s="330"/>
      <c r="BC160" s="330"/>
      <c r="BD160" s="330"/>
      <c r="BF160" s="922"/>
      <c r="BG160" s="923"/>
      <c r="BH160" s="923"/>
      <c r="BI160" s="923"/>
      <c r="BJ160" s="923"/>
      <c r="BK160" s="924"/>
      <c r="BL160" s="1018"/>
      <c r="BM160" s="1019"/>
      <c r="BN160" s="1019"/>
      <c r="BO160" s="1019"/>
      <c r="BP160" s="1019"/>
      <c r="BQ160" s="1019"/>
      <c r="BR160" s="1019"/>
      <c r="BS160" s="1019"/>
      <c r="BT160" s="1019"/>
      <c r="BU160" s="1019"/>
      <c r="BV160" s="1019"/>
      <c r="BW160" s="1019"/>
      <c r="BX160" s="1019"/>
      <c r="BY160" s="1020"/>
      <c r="BZ160" s="889"/>
      <c r="CA160" s="890"/>
      <c r="CB160" s="890"/>
      <c r="CC160" s="890"/>
      <c r="CD160" s="890"/>
      <c r="CE160" s="890"/>
      <c r="CF160" s="890"/>
      <c r="CG160" s="890"/>
      <c r="CH160" s="890"/>
      <c r="CI160" s="890"/>
      <c r="CJ160" s="890"/>
      <c r="CK160" s="890"/>
      <c r="CL160" s="890"/>
      <c r="CM160" s="890"/>
      <c r="CN160" s="890"/>
      <c r="CO160" s="890"/>
      <c r="CP160" s="890"/>
      <c r="CQ160" s="890"/>
      <c r="CR160" s="890"/>
      <c r="CS160" s="891"/>
      <c r="CT160" s="1036"/>
      <c r="CU160" s="1037"/>
      <c r="CV160" s="1037"/>
      <c r="CW160" s="1037"/>
      <c r="CX160" s="1037"/>
      <c r="CY160" s="1037"/>
      <c r="CZ160" s="1037"/>
      <c r="DA160" s="1037"/>
      <c r="DB160" s="1037"/>
      <c r="DC160" s="1037"/>
      <c r="DD160" s="1037"/>
      <c r="DE160" s="1037"/>
      <c r="DF160" s="1037"/>
      <c r="DG160" s="1037"/>
      <c r="DH160" s="1037"/>
      <c r="DI160" s="1037"/>
      <c r="DJ160" s="1037"/>
      <c r="DK160" s="1037"/>
      <c r="DL160" s="1037"/>
      <c r="DM160" s="1038"/>
      <c r="DN160" s="889"/>
      <c r="DO160" s="890"/>
      <c r="DP160" s="890"/>
      <c r="DQ160" s="890"/>
      <c r="DR160" s="890"/>
      <c r="DS160" s="890"/>
      <c r="DT160" s="890"/>
      <c r="DU160" s="890"/>
      <c r="DV160" s="890"/>
      <c r="DW160" s="890"/>
      <c r="DX160" s="890"/>
      <c r="DY160" s="890"/>
      <c r="DZ160" s="890"/>
      <c r="EA160" s="890"/>
      <c r="EB160" s="890"/>
      <c r="EC160" s="890"/>
      <c r="ED160" s="890"/>
      <c r="EE160" s="890"/>
      <c r="EF160" s="890"/>
      <c r="EG160" s="891"/>
      <c r="EH160" s="1036"/>
      <c r="EI160" s="1037"/>
      <c r="EJ160" s="1037"/>
      <c r="EK160" s="1037"/>
      <c r="EL160" s="1037"/>
      <c r="EM160" s="1037"/>
      <c r="EN160" s="1037"/>
      <c r="EO160" s="1037"/>
      <c r="EP160" s="1037"/>
      <c r="EQ160" s="1037"/>
      <c r="ER160" s="1037"/>
      <c r="ES160" s="1037"/>
      <c r="ET160" s="1037"/>
      <c r="EU160" s="1037"/>
      <c r="EV160" s="1037"/>
      <c r="EW160" s="1037"/>
      <c r="EX160" s="1037"/>
      <c r="EY160" s="1037"/>
      <c r="EZ160" s="1037"/>
      <c r="FA160" s="1038"/>
      <c r="FB160" s="889"/>
      <c r="FC160" s="890"/>
      <c r="FD160" s="890"/>
      <c r="FE160" s="890"/>
      <c r="FF160" s="890"/>
      <c r="FG160" s="890"/>
      <c r="FH160" s="890"/>
      <c r="FI160" s="890"/>
      <c r="FJ160" s="890"/>
      <c r="FK160" s="890"/>
      <c r="FL160" s="890"/>
      <c r="FM160" s="890"/>
      <c r="FN160" s="890"/>
      <c r="FO160" s="890"/>
      <c r="FP160" s="890"/>
      <c r="FQ160" s="890"/>
      <c r="FR160" s="890"/>
      <c r="FS160" s="890"/>
      <c r="FT160" s="890"/>
      <c r="FU160" s="891"/>
      <c r="FV160" s="1036"/>
      <c r="FW160" s="1037"/>
      <c r="FX160" s="1037"/>
      <c r="FY160" s="1037"/>
      <c r="FZ160" s="1037"/>
      <c r="GA160" s="1037"/>
      <c r="GB160" s="1037"/>
      <c r="GC160" s="1037"/>
      <c r="GD160" s="1037"/>
      <c r="GE160" s="1037"/>
      <c r="GF160" s="1037"/>
      <c r="GG160" s="1037"/>
      <c r="GH160" s="1037"/>
      <c r="GI160" s="1037"/>
      <c r="GJ160" s="1037"/>
      <c r="GK160" s="1037"/>
      <c r="GL160" s="1037"/>
      <c r="GM160" s="1037"/>
      <c r="GN160" s="1037"/>
      <c r="GO160" s="1038"/>
      <c r="GP160" s="889"/>
      <c r="GQ160" s="890"/>
      <c r="GR160" s="890"/>
      <c r="GS160" s="890"/>
      <c r="GT160" s="890"/>
      <c r="GU160" s="890"/>
      <c r="GV160" s="890"/>
      <c r="GW160" s="890"/>
      <c r="GX160" s="890"/>
      <c r="GY160" s="890"/>
      <c r="GZ160" s="890"/>
      <c r="HA160" s="890"/>
      <c r="HB160" s="890"/>
      <c r="HC160" s="890"/>
      <c r="HD160" s="890"/>
      <c r="HE160" s="890"/>
      <c r="HF160" s="890"/>
      <c r="HG160" s="890"/>
      <c r="HH160" s="890"/>
      <c r="HI160" s="891"/>
      <c r="HJ160" s="1036"/>
      <c r="HK160" s="1037"/>
      <c r="HL160" s="1037"/>
      <c r="HM160" s="1037"/>
      <c r="HN160" s="1037"/>
      <c r="HO160" s="1037"/>
      <c r="HP160" s="1037"/>
      <c r="HQ160" s="1037"/>
      <c r="HR160" s="1037"/>
      <c r="HS160" s="1037"/>
      <c r="HT160" s="1037"/>
      <c r="HU160" s="1037"/>
      <c r="HV160" s="1037"/>
      <c r="HW160" s="1037"/>
      <c r="HX160" s="1037"/>
      <c r="HY160" s="1037"/>
      <c r="HZ160" s="1037"/>
      <c r="IA160" s="1037"/>
      <c r="IB160" s="1037"/>
      <c r="IC160" s="1038"/>
      <c r="IF160" s="458"/>
      <c r="IG160" s="458"/>
      <c r="IH160" s="1106" t="b">
        <v>1</v>
      </c>
      <c r="II160" s="1106"/>
      <c r="IJ160" s="1106"/>
      <c r="IK160" s="1106"/>
      <c r="IL160" s="1107" t="s">
        <v>941</v>
      </c>
      <c r="IM160" s="1107"/>
      <c r="IN160" s="1107"/>
      <c r="IO160" s="1107"/>
      <c r="IP160" s="1107"/>
      <c r="IQ160" s="1107"/>
      <c r="IR160" s="1107"/>
      <c r="IS160" s="1107"/>
      <c r="IT160" s="458"/>
      <c r="IW160" s="105"/>
      <c r="IX160" s="730"/>
      <c r="IY160" s="732"/>
      <c r="IZ160" s="22"/>
      <c r="JA160" s="22"/>
      <c r="JB160" s="22"/>
      <c r="JC160" s="22"/>
      <c r="JD160" s="22"/>
      <c r="JE160" s="22"/>
      <c r="JF160" s="22"/>
      <c r="JG160" s="22"/>
      <c r="JH160" s="21"/>
      <c r="JI160" s="22"/>
      <c r="JJ160" s="22"/>
      <c r="JK160" s="22"/>
      <c r="JL160" s="22"/>
      <c r="JM160" s="22"/>
      <c r="JN160" s="22"/>
      <c r="JO160" s="22"/>
      <c r="JP160" s="22"/>
      <c r="JQ160" s="22"/>
      <c r="JR160" s="22"/>
      <c r="JS160" s="22"/>
      <c r="JT160" s="22"/>
      <c r="JU160" s="22"/>
      <c r="JV160" s="22"/>
      <c r="JW160" s="22"/>
      <c r="JX160" s="22"/>
      <c r="JY160" s="22"/>
      <c r="JZ160" s="22"/>
      <c r="KA160" s="22"/>
      <c r="KB160" s="22"/>
      <c r="KC160" s="22"/>
      <c r="KD160" s="22"/>
      <c r="KE160" s="22"/>
      <c r="KF160" s="22"/>
      <c r="KG160" s="22"/>
      <c r="KH160" s="22"/>
      <c r="KI160" s="22"/>
      <c r="KJ160" s="22"/>
      <c r="KK160" s="22"/>
      <c r="KL160" s="22"/>
      <c r="KM160" s="22"/>
      <c r="KN160" s="22"/>
      <c r="KO160" s="22"/>
      <c r="KP160" s="22"/>
      <c r="KQ160" s="22"/>
      <c r="KR160" s="22"/>
      <c r="KS160" s="22"/>
      <c r="KT160" s="22"/>
      <c r="KU160" s="22"/>
      <c r="KV160" s="22"/>
      <c r="KW160" s="22"/>
      <c r="KX160" s="22"/>
      <c r="KY160" s="22"/>
      <c r="KZ160" s="22"/>
      <c r="LA160" s="22"/>
      <c r="LB160" s="22"/>
      <c r="LC160" s="22"/>
      <c r="LD160" s="22"/>
      <c r="LE160" s="22"/>
      <c r="LF160" s="22"/>
      <c r="LG160" s="22"/>
      <c r="LH160" s="22"/>
      <c r="LI160" s="22"/>
      <c r="LJ160" s="23"/>
    </row>
    <row r="161" spans="2:322" ht="3.65" customHeight="1">
      <c r="B161" s="21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3"/>
      <c r="AP161" s="447"/>
      <c r="AQ161" s="447"/>
      <c r="AR161" s="447"/>
      <c r="AS161" s="447"/>
      <c r="AT161" s="447"/>
      <c r="AU161" s="447"/>
      <c r="AV161" s="447"/>
      <c r="AW161" s="447"/>
      <c r="AX161" s="737" t="s">
        <v>12</v>
      </c>
      <c r="AY161" s="738"/>
      <c r="AZ161" s="47"/>
      <c r="BA161" s="334"/>
      <c r="BB161" s="330"/>
      <c r="BC161" s="330"/>
      <c r="BD161" s="330"/>
      <c r="BF161" s="922"/>
      <c r="BG161" s="923"/>
      <c r="BH161" s="923"/>
      <c r="BI161" s="923"/>
      <c r="BJ161" s="923"/>
      <c r="BK161" s="924"/>
      <c r="BL161" s="1018"/>
      <c r="BM161" s="1019"/>
      <c r="BN161" s="1019"/>
      <c r="BO161" s="1019"/>
      <c r="BP161" s="1019"/>
      <c r="BQ161" s="1019"/>
      <c r="BR161" s="1019"/>
      <c r="BS161" s="1019"/>
      <c r="BT161" s="1019"/>
      <c r="BU161" s="1019"/>
      <c r="BV161" s="1019"/>
      <c r="BW161" s="1019"/>
      <c r="BX161" s="1019"/>
      <c r="BY161" s="1020"/>
      <c r="BZ161" s="889"/>
      <c r="CA161" s="890"/>
      <c r="CB161" s="890"/>
      <c r="CC161" s="890"/>
      <c r="CD161" s="890"/>
      <c r="CE161" s="890"/>
      <c r="CF161" s="890"/>
      <c r="CG161" s="890"/>
      <c r="CH161" s="890"/>
      <c r="CI161" s="890"/>
      <c r="CJ161" s="890"/>
      <c r="CK161" s="890"/>
      <c r="CL161" s="890"/>
      <c r="CM161" s="890"/>
      <c r="CN161" s="890"/>
      <c r="CO161" s="890"/>
      <c r="CP161" s="890"/>
      <c r="CQ161" s="890"/>
      <c r="CR161" s="890"/>
      <c r="CS161" s="891"/>
      <c r="CT161" s="1036"/>
      <c r="CU161" s="1037"/>
      <c r="CV161" s="1037"/>
      <c r="CW161" s="1037"/>
      <c r="CX161" s="1037"/>
      <c r="CY161" s="1037"/>
      <c r="CZ161" s="1037"/>
      <c r="DA161" s="1037"/>
      <c r="DB161" s="1037"/>
      <c r="DC161" s="1037"/>
      <c r="DD161" s="1037"/>
      <c r="DE161" s="1037"/>
      <c r="DF161" s="1037"/>
      <c r="DG161" s="1037"/>
      <c r="DH161" s="1037"/>
      <c r="DI161" s="1037"/>
      <c r="DJ161" s="1037"/>
      <c r="DK161" s="1037"/>
      <c r="DL161" s="1037"/>
      <c r="DM161" s="1038"/>
      <c r="DN161" s="889"/>
      <c r="DO161" s="890"/>
      <c r="DP161" s="890"/>
      <c r="DQ161" s="890"/>
      <c r="DR161" s="890"/>
      <c r="DS161" s="890"/>
      <c r="DT161" s="890"/>
      <c r="DU161" s="890"/>
      <c r="DV161" s="890"/>
      <c r="DW161" s="890"/>
      <c r="DX161" s="890"/>
      <c r="DY161" s="890"/>
      <c r="DZ161" s="890"/>
      <c r="EA161" s="890"/>
      <c r="EB161" s="890"/>
      <c r="EC161" s="890"/>
      <c r="ED161" s="890"/>
      <c r="EE161" s="890"/>
      <c r="EF161" s="890"/>
      <c r="EG161" s="891"/>
      <c r="EH161" s="1036"/>
      <c r="EI161" s="1037"/>
      <c r="EJ161" s="1037"/>
      <c r="EK161" s="1037"/>
      <c r="EL161" s="1037"/>
      <c r="EM161" s="1037"/>
      <c r="EN161" s="1037"/>
      <c r="EO161" s="1037"/>
      <c r="EP161" s="1037"/>
      <c r="EQ161" s="1037"/>
      <c r="ER161" s="1037"/>
      <c r="ES161" s="1037"/>
      <c r="ET161" s="1037"/>
      <c r="EU161" s="1037"/>
      <c r="EV161" s="1037"/>
      <c r="EW161" s="1037"/>
      <c r="EX161" s="1037"/>
      <c r="EY161" s="1037"/>
      <c r="EZ161" s="1037"/>
      <c r="FA161" s="1038"/>
      <c r="FB161" s="889"/>
      <c r="FC161" s="890"/>
      <c r="FD161" s="890"/>
      <c r="FE161" s="890"/>
      <c r="FF161" s="890"/>
      <c r="FG161" s="890"/>
      <c r="FH161" s="890"/>
      <c r="FI161" s="890"/>
      <c r="FJ161" s="890"/>
      <c r="FK161" s="890"/>
      <c r="FL161" s="890"/>
      <c r="FM161" s="890"/>
      <c r="FN161" s="890"/>
      <c r="FO161" s="890"/>
      <c r="FP161" s="890"/>
      <c r="FQ161" s="890"/>
      <c r="FR161" s="890"/>
      <c r="FS161" s="890"/>
      <c r="FT161" s="890"/>
      <c r="FU161" s="891"/>
      <c r="FV161" s="1036"/>
      <c r="FW161" s="1037"/>
      <c r="FX161" s="1037"/>
      <c r="FY161" s="1037"/>
      <c r="FZ161" s="1037"/>
      <c r="GA161" s="1037"/>
      <c r="GB161" s="1037"/>
      <c r="GC161" s="1037"/>
      <c r="GD161" s="1037"/>
      <c r="GE161" s="1037"/>
      <c r="GF161" s="1037"/>
      <c r="GG161" s="1037"/>
      <c r="GH161" s="1037"/>
      <c r="GI161" s="1037"/>
      <c r="GJ161" s="1037"/>
      <c r="GK161" s="1037"/>
      <c r="GL161" s="1037"/>
      <c r="GM161" s="1037"/>
      <c r="GN161" s="1037"/>
      <c r="GO161" s="1038"/>
      <c r="GP161" s="889"/>
      <c r="GQ161" s="890"/>
      <c r="GR161" s="890"/>
      <c r="GS161" s="890"/>
      <c r="GT161" s="890"/>
      <c r="GU161" s="890"/>
      <c r="GV161" s="890"/>
      <c r="GW161" s="890"/>
      <c r="GX161" s="890"/>
      <c r="GY161" s="890"/>
      <c r="GZ161" s="890"/>
      <c r="HA161" s="890"/>
      <c r="HB161" s="890"/>
      <c r="HC161" s="890"/>
      <c r="HD161" s="890"/>
      <c r="HE161" s="890"/>
      <c r="HF161" s="890"/>
      <c r="HG161" s="890"/>
      <c r="HH161" s="890"/>
      <c r="HI161" s="891"/>
      <c r="HJ161" s="1036"/>
      <c r="HK161" s="1037"/>
      <c r="HL161" s="1037"/>
      <c r="HM161" s="1037"/>
      <c r="HN161" s="1037"/>
      <c r="HO161" s="1037"/>
      <c r="HP161" s="1037"/>
      <c r="HQ161" s="1037"/>
      <c r="HR161" s="1037"/>
      <c r="HS161" s="1037"/>
      <c r="HT161" s="1037"/>
      <c r="HU161" s="1037"/>
      <c r="HV161" s="1037"/>
      <c r="HW161" s="1037"/>
      <c r="HX161" s="1037"/>
      <c r="HY161" s="1037"/>
      <c r="HZ161" s="1037"/>
      <c r="IA161" s="1037"/>
      <c r="IB161" s="1037"/>
      <c r="IC161" s="1038"/>
      <c r="IF161" s="458"/>
      <c r="IG161" s="458"/>
      <c r="IH161" s="1106"/>
      <c r="II161" s="1106"/>
      <c r="IJ161" s="1106"/>
      <c r="IK161" s="1106"/>
      <c r="IL161" s="1107"/>
      <c r="IM161" s="1107"/>
      <c r="IN161" s="1107"/>
      <c r="IO161" s="1107"/>
      <c r="IP161" s="1107"/>
      <c r="IQ161" s="1107"/>
      <c r="IR161" s="1107"/>
      <c r="IS161" s="1107"/>
      <c r="IT161" s="458"/>
      <c r="IW161" s="104"/>
      <c r="IX161" s="738" t="s">
        <v>12</v>
      </c>
      <c r="IY161" s="741"/>
      <c r="IZ161" s="22"/>
      <c r="JA161" s="22"/>
      <c r="JB161" s="22"/>
      <c r="JC161" s="22"/>
      <c r="JD161" s="22"/>
      <c r="JE161" s="22"/>
      <c r="JF161" s="22"/>
      <c r="JG161" s="22"/>
      <c r="JH161" s="21"/>
      <c r="JI161" s="22"/>
      <c r="JJ161" s="22"/>
      <c r="JK161" s="22"/>
      <c r="JL161" s="22"/>
      <c r="JM161" s="22"/>
      <c r="JN161" s="22"/>
      <c r="JO161" s="22"/>
      <c r="JP161" s="22"/>
      <c r="JQ161" s="22"/>
      <c r="JR161" s="22"/>
      <c r="JS161" s="22"/>
      <c r="JT161" s="22"/>
      <c r="JU161" s="22"/>
      <c r="JV161" s="22"/>
      <c r="JW161" s="22"/>
      <c r="JX161" s="22"/>
      <c r="JY161" s="22"/>
      <c r="JZ161" s="22"/>
      <c r="KA161" s="22"/>
      <c r="KB161" s="22"/>
      <c r="KC161" s="22"/>
      <c r="KD161" s="22"/>
      <c r="KE161" s="22"/>
      <c r="KF161" s="22"/>
      <c r="KG161" s="22"/>
      <c r="KH161" s="22"/>
      <c r="KI161" s="22"/>
      <c r="KJ161" s="22"/>
      <c r="KK161" s="22"/>
      <c r="KL161" s="22"/>
      <c r="KM161" s="22"/>
      <c r="KN161" s="22"/>
      <c r="KO161" s="22"/>
      <c r="KP161" s="22"/>
      <c r="KQ161" s="22"/>
      <c r="KR161" s="22"/>
      <c r="KS161" s="22"/>
      <c r="KT161" s="22"/>
      <c r="KU161" s="22"/>
      <c r="KV161" s="22"/>
      <c r="KW161" s="22"/>
      <c r="KX161" s="22"/>
      <c r="KY161" s="22"/>
      <c r="KZ161" s="22"/>
      <c r="LA161" s="22"/>
      <c r="LB161" s="22"/>
      <c r="LC161" s="22"/>
      <c r="LD161" s="22"/>
      <c r="LE161" s="22"/>
      <c r="LF161" s="22"/>
      <c r="LG161" s="22"/>
      <c r="LH161" s="22"/>
      <c r="LI161" s="22"/>
      <c r="LJ161" s="23"/>
    </row>
    <row r="162" spans="2:322" ht="3.65" customHeight="1">
      <c r="B162" s="21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3"/>
      <c r="AP162" s="447"/>
      <c r="AQ162" s="447"/>
      <c r="AR162" s="447"/>
      <c r="AS162" s="447"/>
      <c r="AT162" s="447"/>
      <c r="AU162" s="447"/>
      <c r="AV162" s="447"/>
      <c r="AW162" s="447"/>
      <c r="AX162" s="737"/>
      <c r="AY162" s="738"/>
      <c r="AZ162" s="47"/>
      <c r="BA162" s="334"/>
      <c r="BB162" s="330"/>
      <c r="BC162" s="330"/>
      <c r="BD162" s="330"/>
      <c r="BF162" s="922"/>
      <c r="BG162" s="923"/>
      <c r="BH162" s="923"/>
      <c r="BI162" s="923"/>
      <c r="BJ162" s="923"/>
      <c r="BK162" s="924"/>
      <c r="BL162" s="1018"/>
      <c r="BM162" s="1019"/>
      <c r="BN162" s="1019"/>
      <c r="BO162" s="1019"/>
      <c r="BP162" s="1019"/>
      <c r="BQ162" s="1019"/>
      <c r="BR162" s="1019"/>
      <c r="BS162" s="1019"/>
      <c r="BT162" s="1019"/>
      <c r="BU162" s="1019"/>
      <c r="BV162" s="1019"/>
      <c r="BW162" s="1019"/>
      <c r="BX162" s="1019"/>
      <c r="BY162" s="1020"/>
      <c r="BZ162" s="889"/>
      <c r="CA162" s="890"/>
      <c r="CB162" s="890"/>
      <c r="CC162" s="890"/>
      <c r="CD162" s="890"/>
      <c r="CE162" s="890"/>
      <c r="CF162" s="890"/>
      <c r="CG162" s="890"/>
      <c r="CH162" s="890"/>
      <c r="CI162" s="890"/>
      <c r="CJ162" s="890"/>
      <c r="CK162" s="890"/>
      <c r="CL162" s="890"/>
      <c r="CM162" s="890"/>
      <c r="CN162" s="890"/>
      <c r="CO162" s="890"/>
      <c r="CP162" s="890"/>
      <c r="CQ162" s="890"/>
      <c r="CR162" s="890"/>
      <c r="CS162" s="891"/>
      <c r="CT162" s="1036"/>
      <c r="CU162" s="1037"/>
      <c r="CV162" s="1037"/>
      <c r="CW162" s="1037"/>
      <c r="CX162" s="1037"/>
      <c r="CY162" s="1037"/>
      <c r="CZ162" s="1037"/>
      <c r="DA162" s="1037"/>
      <c r="DB162" s="1037"/>
      <c r="DC162" s="1037"/>
      <c r="DD162" s="1037"/>
      <c r="DE162" s="1037"/>
      <c r="DF162" s="1037"/>
      <c r="DG162" s="1037"/>
      <c r="DH162" s="1037"/>
      <c r="DI162" s="1037"/>
      <c r="DJ162" s="1037"/>
      <c r="DK162" s="1037"/>
      <c r="DL162" s="1037"/>
      <c r="DM162" s="1038"/>
      <c r="DN162" s="889"/>
      <c r="DO162" s="890"/>
      <c r="DP162" s="890"/>
      <c r="DQ162" s="890"/>
      <c r="DR162" s="890"/>
      <c r="DS162" s="890"/>
      <c r="DT162" s="890"/>
      <c r="DU162" s="890"/>
      <c r="DV162" s="890"/>
      <c r="DW162" s="890"/>
      <c r="DX162" s="890"/>
      <c r="DY162" s="890"/>
      <c r="DZ162" s="890"/>
      <c r="EA162" s="890"/>
      <c r="EB162" s="890"/>
      <c r="EC162" s="890"/>
      <c r="ED162" s="890"/>
      <c r="EE162" s="890"/>
      <c r="EF162" s="890"/>
      <c r="EG162" s="891"/>
      <c r="EH162" s="1036"/>
      <c r="EI162" s="1037"/>
      <c r="EJ162" s="1037"/>
      <c r="EK162" s="1037"/>
      <c r="EL162" s="1037"/>
      <c r="EM162" s="1037"/>
      <c r="EN162" s="1037"/>
      <c r="EO162" s="1037"/>
      <c r="EP162" s="1037"/>
      <c r="EQ162" s="1037"/>
      <c r="ER162" s="1037"/>
      <c r="ES162" s="1037"/>
      <c r="ET162" s="1037"/>
      <c r="EU162" s="1037"/>
      <c r="EV162" s="1037"/>
      <c r="EW162" s="1037"/>
      <c r="EX162" s="1037"/>
      <c r="EY162" s="1037"/>
      <c r="EZ162" s="1037"/>
      <c r="FA162" s="1038"/>
      <c r="FB162" s="889"/>
      <c r="FC162" s="890"/>
      <c r="FD162" s="890"/>
      <c r="FE162" s="890"/>
      <c r="FF162" s="890"/>
      <c r="FG162" s="890"/>
      <c r="FH162" s="890"/>
      <c r="FI162" s="890"/>
      <c r="FJ162" s="890"/>
      <c r="FK162" s="890"/>
      <c r="FL162" s="890"/>
      <c r="FM162" s="890"/>
      <c r="FN162" s="890"/>
      <c r="FO162" s="890"/>
      <c r="FP162" s="890"/>
      <c r="FQ162" s="890"/>
      <c r="FR162" s="890"/>
      <c r="FS162" s="890"/>
      <c r="FT162" s="890"/>
      <c r="FU162" s="891"/>
      <c r="FV162" s="1036"/>
      <c r="FW162" s="1037"/>
      <c r="FX162" s="1037"/>
      <c r="FY162" s="1037"/>
      <c r="FZ162" s="1037"/>
      <c r="GA162" s="1037"/>
      <c r="GB162" s="1037"/>
      <c r="GC162" s="1037"/>
      <c r="GD162" s="1037"/>
      <c r="GE162" s="1037"/>
      <c r="GF162" s="1037"/>
      <c r="GG162" s="1037"/>
      <c r="GH162" s="1037"/>
      <c r="GI162" s="1037"/>
      <c r="GJ162" s="1037"/>
      <c r="GK162" s="1037"/>
      <c r="GL162" s="1037"/>
      <c r="GM162" s="1037"/>
      <c r="GN162" s="1037"/>
      <c r="GO162" s="1038"/>
      <c r="GP162" s="889"/>
      <c r="GQ162" s="890"/>
      <c r="GR162" s="890"/>
      <c r="GS162" s="890"/>
      <c r="GT162" s="890"/>
      <c r="GU162" s="890"/>
      <c r="GV162" s="890"/>
      <c r="GW162" s="890"/>
      <c r="GX162" s="890"/>
      <c r="GY162" s="890"/>
      <c r="GZ162" s="890"/>
      <c r="HA162" s="890"/>
      <c r="HB162" s="890"/>
      <c r="HC162" s="890"/>
      <c r="HD162" s="890"/>
      <c r="HE162" s="890"/>
      <c r="HF162" s="890"/>
      <c r="HG162" s="890"/>
      <c r="HH162" s="890"/>
      <c r="HI162" s="891"/>
      <c r="HJ162" s="1036"/>
      <c r="HK162" s="1037"/>
      <c r="HL162" s="1037"/>
      <c r="HM162" s="1037"/>
      <c r="HN162" s="1037"/>
      <c r="HO162" s="1037"/>
      <c r="HP162" s="1037"/>
      <c r="HQ162" s="1037"/>
      <c r="HR162" s="1037"/>
      <c r="HS162" s="1037"/>
      <c r="HT162" s="1037"/>
      <c r="HU162" s="1037"/>
      <c r="HV162" s="1037"/>
      <c r="HW162" s="1037"/>
      <c r="HX162" s="1037"/>
      <c r="HY162" s="1037"/>
      <c r="HZ162" s="1037"/>
      <c r="IA162" s="1037"/>
      <c r="IB162" s="1037"/>
      <c r="IC162" s="1038"/>
      <c r="IF162" s="458"/>
      <c r="IG162" s="458"/>
      <c r="IH162" s="1106"/>
      <c r="II162" s="1106"/>
      <c r="IJ162" s="1106"/>
      <c r="IK162" s="1106"/>
      <c r="IL162" s="1107"/>
      <c r="IM162" s="1107"/>
      <c r="IN162" s="1107"/>
      <c r="IO162" s="1107"/>
      <c r="IP162" s="1107"/>
      <c r="IQ162" s="1107"/>
      <c r="IR162" s="1107"/>
      <c r="IS162" s="1107"/>
      <c r="IT162" s="458"/>
      <c r="IW162" s="104"/>
      <c r="IX162" s="738"/>
      <c r="IY162" s="741"/>
      <c r="IZ162" s="22"/>
      <c r="JA162" s="22"/>
      <c r="JB162" s="22"/>
      <c r="JC162" s="22"/>
      <c r="JD162" s="22"/>
      <c r="JE162" s="22"/>
      <c r="JF162" s="22"/>
      <c r="JG162" s="22"/>
      <c r="JH162" s="21"/>
      <c r="JI162" s="22"/>
      <c r="JJ162" s="22"/>
      <c r="JK162" s="22"/>
      <c r="JL162" s="22"/>
      <c r="JM162" s="22"/>
      <c r="JN162" s="22"/>
      <c r="JO162" s="22"/>
      <c r="JP162" s="22"/>
      <c r="JQ162" s="22"/>
      <c r="JR162" s="22"/>
      <c r="JS162" s="22"/>
      <c r="JT162" s="22"/>
      <c r="JU162" s="22"/>
      <c r="JV162" s="22"/>
      <c r="JW162" s="22"/>
      <c r="JX162" s="22"/>
      <c r="JY162" s="22"/>
      <c r="JZ162" s="22"/>
      <c r="KA162" s="22"/>
      <c r="KB162" s="22"/>
      <c r="KC162" s="22"/>
      <c r="KD162" s="22"/>
      <c r="KE162" s="22"/>
      <c r="KF162" s="22"/>
      <c r="KG162" s="22"/>
      <c r="KH162" s="22"/>
      <c r="KI162" s="22"/>
      <c r="KJ162" s="22"/>
      <c r="KK162" s="22"/>
      <c r="KL162" s="22"/>
      <c r="KM162" s="22"/>
      <c r="KN162" s="22"/>
      <c r="KO162" s="22"/>
      <c r="KP162" s="22"/>
      <c r="KQ162" s="22"/>
      <c r="KR162" s="22"/>
      <c r="KS162" s="22"/>
      <c r="KT162" s="22"/>
      <c r="KU162" s="22"/>
      <c r="KV162" s="22"/>
      <c r="KW162" s="22"/>
      <c r="KX162" s="22"/>
      <c r="KY162" s="22"/>
      <c r="KZ162" s="22"/>
      <c r="LA162" s="22"/>
      <c r="LB162" s="22"/>
      <c r="LC162" s="22"/>
      <c r="LD162" s="22"/>
      <c r="LE162" s="22"/>
      <c r="LF162" s="22"/>
      <c r="LG162" s="22"/>
      <c r="LH162" s="22"/>
      <c r="LI162" s="22"/>
      <c r="LJ162" s="23"/>
    </row>
    <row r="163" spans="2:322" ht="3.65" customHeight="1">
      <c r="B163" s="21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3"/>
      <c r="AP163" s="447"/>
      <c r="AQ163" s="447"/>
      <c r="AR163" s="447"/>
      <c r="AS163" s="447"/>
      <c r="AT163" s="447"/>
      <c r="AU163" s="447"/>
      <c r="AV163" s="447"/>
      <c r="AW163" s="447"/>
      <c r="AX163" s="737"/>
      <c r="AY163" s="738"/>
      <c r="AZ163" s="47"/>
      <c r="BA163" s="334"/>
      <c r="BB163" s="330"/>
      <c r="BC163" s="330"/>
      <c r="BD163" s="330"/>
      <c r="BF163" s="1154"/>
      <c r="BG163" s="1155"/>
      <c r="BH163" s="1155"/>
      <c r="BI163" s="1155"/>
      <c r="BJ163" s="1155"/>
      <c r="BK163" s="1156"/>
      <c r="BL163" s="1021"/>
      <c r="BM163" s="1022"/>
      <c r="BN163" s="1022"/>
      <c r="BO163" s="1022"/>
      <c r="BP163" s="1022"/>
      <c r="BQ163" s="1022"/>
      <c r="BR163" s="1022"/>
      <c r="BS163" s="1022"/>
      <c r="BT163" s="1022"/>
      <c r="BU163" s="1022"/>
      <c r="BV163" s="1022"/>
      <c r="BW163" s="1022"/>
      <c r="BX163" s="1022"/>
      <c r="BY163" s="1023"/>
      <c r="BZ163" s="892"/>
      <c r="CA163" s="893"/>
      <c r="CB163" s="893"/>
      <c r="CC163" s="893"/>
      <c r="CD163" s="893"/>
      <c r="CE163" s="893"/>
      <c r="CF163" s="893"/>
      <c r="CG163" s="893"/>
      <c r="CH163" s="893"/>
      <c r="CI163" s="893"/>
      <c r="CJ163" s="893"/>
      <c r="CK163" s="893"/>
      <c r="CL163" s="893"/>
      <c r="CM163" s="893"/>
      <c r="CN163" s="893"/>
      <c r="CO163" s="893"/>
      <c r="CP163" s="893"/>
      <c r="CQ163" s="893"/>
      <c r="CR163" s="893"/>
      <c r="CS163" s="894"/>
      <c r="CT163" s="1039"/>
      <c r="CU163" s="1040"/>
      <c r="CV163" s="1040"/>
      <c r="CW163" s="1040"/>
      <c r="CX163" s="1040"/>
      <c r="CY163" s="1040"/>
      <c r="CZ163" s="1040"/>
      <c r="DA163" s="1040"/>
      <c r="DB163" s="1040"/>
      <c r="DC163" s="1040"/>
      <c r="DD163" s="1040"/>
      <c r="DE163" s="1040"/>
      <c r="DF163" s="1040"/>
      <c r="DG163" s="1040"/>
      <c r="DH163" s="1040"/>
      <c r="DI163" s="1040"/>
      <c r="DJ163" s="1040"/>
      <c r="DK163" s="1040"/>
      <c r="DL163" s="1040"/>
      <c r="DM163" s="1041"/>
      <c r="DN163" s="892"/>
      <c r="DO163" s="893"/>
      <c r="DP163" s="893"/>
      <c r="DQ163" s="893"/>
      <c r="DR163" s="893"/>
      <c r="DS163" s="893"/>
      <c r="DT163" s="893"/>
      <c r="DU163" s="893"/>
      <c r="DV163" s="893"/>
      <c r="DW163" s="893"/>
      <c r="DX163" s="893"/>
      <c r="DY163" s="893"/>
      <c r="DZ163" s="893"/>
      <c r="EA163" s="893"/>
      <c r="EB163" s="893"/>
      <c r="EC163" s="893"/>
      <c r="ED163" s="893"/>
      <c r="EE163" s="893"/>
      <c r="EF163" s="893"/>
      <c r="EG163" s="894"/>
      <c r="EH163" s="1039"/>
      <c r="EI163" s="1040"/>
      <c r="EJ163" s="1040"/>
      <c r="EK163" s="1040"/>
      <c r="EL163" s="1040"/>
      <c r="EM163" s="1040"/>
      <c r="EN163" s="1040"/>
      <c r="EO163" s="1040"/>
      <c r="EP163" s="1040"/>
      <c r="EQ163" s="1040"/>
      <c r="ER163" s="1040"/>
      <c r="ES163" s="1040"/>
      <c r="ET163" s="1040"/>
      <c r="EU163" s="1040"/>
      <c r="EV163" s="1040"/>
      <c r="EW163" s="1040"/>
      <c r="EX163" s="1040"/>
      <c r="EY163" s="1040"/>
      <c r="EZ163" s="1040"/>
      <c r="FA163" s="1041"/>
      <c r="FB163" s="892"/>
      <c r="FC163" s="893"/>
      <c r="FD163" s="893"/>
      <c r="FE163" s="893"/>
      <c r="FF163" s="893"/>
      <c r="FG163" s="893"/>
      <c r="FH163" s="893"/>
      <c r="FI163" s="893"/>
      <c r="FJ163" s="893"/>
      <c r="FK163" s="893"/>
      <c r="FL163" s="893"/>
      <c r="FM163" s="893"/>
      <c r="FN163" s="893"/>
      <c r="FO163" s="893"/>
      <c r="FP163" s="893"/>
      <c r="FQ163" s="893"/>
      <c r="FR163" s="893"/>
      <c r="FS163" s="893"/>
      <c r="FT163" s="893"/>
      <c r="FU163" s="894"/>
      <c r="FV163" s="1039"/>
      <c r="FW163" s="1040"/>
      <c r="FX163" s="1040"/>
      <c r="FY163" s="1040"/>
      <c r="FZ163" s="1040"/>
      <c r="GA163" s="1040"/>
      <c r="GB163" s="1040"/>
      <c r="GC163" s="1040"/>
      <c r="GD163" s="1040"/>
      <c r="GE163" s="1040"/>
      <c r="GF163" s="1040"/>
      <c r="GG163" s="1040"/>
      <c r="GH163" s="1040"/>
      <c r="GI163" s="1040"/>
      <c r="GJ163" s="1040"/>
      <c r="GK163" s="1040"/>
      <c r="GL163" s="1040"/>
      <c r="GM163" s="1040"/>
      <c r="GN163" s="1040"/>
      <c r="GO163" s="1041"/>
      <c r="GP163" s="892"/>
      <c r="GQ163" s="893"/>
      <c r="GR163" s="893"/>
      <c r="GS163" s="893"/>
      <c r="GT163" s="893"/>
      <c r="GU163" s="893"/>
      <c r="GV163" s="893"/>
      <c r="GW163" s="893"/>
      <c r="GX163" s="893"/>
      <c r="GY163" s="893"/>
      <c r="GZ163" s="893"/>
      <c r="HA163" s="893"/>
      <c r="HB163" s="893"/>
      <c r="HC163" s="893"/>
      <c r="HD163" s="893"/>
      <c r="HE163" s="893"/>
      <c r="HF163" s="893"/>
      <c r="HG163" s="893"/>
      <c r="HH163" s="893"/>
      <c r="HI163" s="894"/>
      <c r="HJ163" s="1039"/>
      <c r="HK163" s="1040"/>
      <c r="HL163" s="1040"/>
      <c r="HM163" s="1040"/>
      <c r="HN163" s="1040"/>
      <c r="HO163" s="1040"/>
      <c r="HP163" s="1040"/>
      <c r="HQ163" s="1040"/>
      <c r="HR163" s="1040"/>
      <c r="HS163" s="1040"/>
      <c r="HT163" s="1040"/>
      <c r="HU163" s="1040"/>
      <c r="HV163" s="1040"/>
      <c r="HW163" s="1040"/>
      <c r="HX163" s="1040"/>
      <c r="HY163" s="1040"/>
      <c r="HZ163" s="1040"/>
      <c r="IA163" s="1040"/>
      <c r="IB163" s="1040"/>
      <c r="IC163" s="1041"/>
      <c r="IF163" s="458"/>
      <c r="IG163" s="458"/>
      <c r="IH163" s="1106"/>
      <c r="II163" s="1106"/>
      <c r="IJ163" s="1106"/>
      <c r="IK163" s="1106"/>
      <c r="IL163" s="1107"/>
      <c r="IM163" s="1107"/>
      <c r="IN163" s="1107"/>
      <c r="IO163" s="1107"/>
      <c r="IP163" s="1107"/>
      <c r="IQ163" s="1107"/>
      <c r="IR163" s="1107"/>
      <c r="IS163" s="1107"/>
      <c r="IT163" s="458"/>
      <c r="IW163" s="104"/>
      <c r="IX163" s="738"/>
      <c r="IY163" s="741"/>
      <c r="IZ163" s="22"/>
      <c r="JA163" s="22"/>
      <c r="JB163" s="22"/>
      <c r="JC163" s="22"/>
      <c r="JD163" s="22"/>
      <c r="JE163" s="22"/>
      <c r="JF163" s="22"/>
      <c r="JG163" s="22"/>
      <c r="JH163" s="21"/>
      <c r="JI163" s="22"/>
      <c r="JJ163" s="22"/>
      <c r="JK163" s="22"/>
      <c r="JL163" s="22"/>
      <c r="JM163" s="22"/>
      <c r="JN163" s="22"/>
      <c r="JO163" s="22"/>
      <c r="JP163" s="22"/>
      <c r="JQ163" s="22"/>
      <c r="JR163" s="22"/>
      <c r="JS163" s="22"/>
      <c r="JT163" s="22"/>
      <c r="JU163" s="22"/>
      <c r="JV163" s="22"/>
      <c r="JW163" s="22"/>
      <c r="JX163" s="22"/>
      <c r="JY163" s="22"/>
      <c r="JZ163" s="22"/>
      <c r="KA163" s="22"/>
      <c r="KB163" s="22"/>
      <c r="KC163" s="22"/>
      <c r="KD163" s="22"/>
      <c r="KE163" s="22"/>
      <c r="KF163" s="22"/>
      <c r="KG163" s="22"/>
      <c r="KH163" s="22"/>
      <c r="KI163" s="22"/>
      <c r="KJ163" s="22"/>
      <c r="KK163" s="22"/>
      <c r="KL163" s="22"/>
      <c r="KM163" s="22"/>
      <c r="KN163" s="22"/>
      <c r="KO163" s="22"/>
      <c r="KP163" s="22"/>
      <c r="KQ163" s="22"/>
      <c r="KR163" s="22"/>
      <c r="KS163" s="22"/>
      <c r="KT163" s="22"/>
      <c r="KU163" s="22"/>
      <c r="KV163" s="22"/>
      <c r="KW163" s="22"/>
      <c r="KX163" s="22"/>
      <c r="KY163" s="22"/>
      <c r="KZ163" s="22"/>
      <c r="LA163" s="22"/>
      <c r="LB163" s="22"/>
      <c r="LC163" s="22"/>
      <c r="LD163" s="22"/>
      <c r="LE163" s="22"/>
      <c r="LF163" s="22"/>
      <c r="LG163" s="22"/>
      <c r="LH163" s="22"/>
      <c r="LI163" s="22"/>
      <c r="LJ163" s="23"/>
    </row>
    <row r="164" spans="2:322" ht="3.65" customHeight="1">
      <c r="B164" s="21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3"/>
      <c r="AP164" s="447"/>
      <c r="AQ164" s="447"/>
      <c r="AR164" s="447"/>
      <c r="AS164" s="447"/>
      <c r="AT164" s="447"/>
      <c r="AU164" s="447"/>
      <c r="AV164" s="447"/>
      <c r="AW164" s="447"/>
      <c r="AX164" s="737"/>
      <c r="AY164" s="738"/>
      <c r="AZ164" s="47"/>
      <c r="BA164" s="334"/>
      <c r="BB164" s="341"/>
      <c r="BC164" s="341"/>
      <c r="BD164" s="341"/>
      <c r="BE164" s="55"/>
      <c r="BF164" s="55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/>
      <c r="BT164" s="53"/>
      <c r="BU164" s="53"/>
      <c r="BV164" s="53"/>
      <c r="BW164" s="53"/>
      <c r="BX164" s="53"/>
      <c r="BY164" s="53"/>
      <c r="BZ164" s="53"/>
      <c r="CA164" s="53"/>
      <c r="CB164" s="53"/>
      <c r="CC164" s="53"/>
      <c r="CD164" s="53"/>
      <c r="CE164" s="53"/>
      <c r="CF164" s="53"/>
      <c r="CG164" s="53"/>
      <c r="CH164" s="53"/>
      <c r="CI164" s="53"/>
      <c r="CJ164" s="53"/>
      <c r="CK164" s="53"/>
      <c r="CL164" s="53"/>
      <c r="CM164" s="53"/>
      <c r="CN164" s="53"/>
      <c r="CO164" s="53"/>
      <c r="CP164" s="53"/>
      <c r="CQ164" s="53"/>
      <c r="CR164" s="53"/>
      <c r="CS164" s="53"/>
      <c r="CT164" s="53"/>
      <c r="CU164" s="53"/>
      <c r="CV164" s="53"/>
      <c r="CW164" s="53"/>
      <c r="CX164" s="53"/>
      <c r="CY164" s="53"/>
      <c r="CZ164" s="53"/>
      <c r="DA164" s="53"/>
      <c r="DB164" s="53"/>
      <c r="DC164" s="53"/>
      <c r="DD164" s="53"/>
      <c r="DE164" s="53"/>
      <c r="DF164" s="53"/>
      <c r="DG164" s="53"/>
      <c r="DH164" s="53"/>
      <c r="DI164" s="53"/>
      <c r="DJ164" s="53"/>
      <c r="DK164" s="53"/>
      <c r="DL164" s="53"/>
      <c r="DM164" s="53"/>
      <c r="DN164" s="53"/>
      <c r="DO164" s="53"/>
      <c r="DP164" s="53"/>
      <c r="DQ164" s="53"/>
      <c r="DR164" s="53"/>
      <c r="DS164" s="53"/>
      <c r="DT164" s="53"/>
      <c r="DU164" s="53"/>
      <c r="DV164" s="53"/>
      <c r="DW164" s="53"/>
      <c r="DX164" s="53"/>
      <c r="DY164" s="53"/>
      <c r="DZ164" s="53"/>
      <c r="EA164" s="53"/>
      <c r="EB164" s="53"/>
      <c r="EC164" s="53"/>
      <c r="ED164" s="53"/>
      <c r="EE164" s="53"/>
      <c r="EF164" s="53"/>
      <c r="EG164" s="53"/>
      <c r="EH164" s="53"/>
      <c r="EI164" s="53"/>
      <c r="EJ164" s="53"/>
      <c r="EK164" s="53"/>
      <c r="EL164" s="53"/>
      <c r="EM164" s="53"/>
      <c r="EN164" s="53"/>
      <c r="EO164" s="53"/>
      <c r="EP164" s="53"/>
      <c r="EQ164" s="53"/>
      <c r="ER164" s="53"/>
      <c r="ES164" s="53"/>
      <c r="ET164" s="53"/>
      <c r="EU164" s="53"/>
      <c r="EV164" s="53"/>
      <c r="EW164" s="53"/>
      <c r="EX164" s="53"/>
      <c r="EY164" s="53"/>
      <c r="EZ164" s="53"/>
      <c r="FA164" s="53"/>
      <c r="FB164" s="53"/>
      <c r="FC164" s="53"/>
      <c r="FD164" s="53"/>
      <c r="FE164" s="53"/>
      <c r="FF164" s="53"/>
      <c r="FG164" s="53"/>
      <c r="FH164" s="53"/>
      <c r="FI164" s="53"/>
      <c r="FJ164" s="53"/>
      <c r="FK164" s="53"/>
      <c r="FL164" s="53"/>
      <c r="FM164" s="53"/>
      <c r="FN164" s="53"/>
      <c r="FO164" s="53"/>
      <c r="FP164" s="53"/>
      <c r="FQ164" s="53"/>
      <c r="FR164" s="53"/>
      <c r="FS164" s="53"/>
      <c r="FT164" s="53"/>
      <c r="FU164" s="53"/>
      <c r="FV164" s="53"/>
      <c r="FW164" s="53"/>
      <c r="FX164" s="53"/>
      <c r="FY164" s="53"/>
      <c r="FZ164" s="53"/>
      <c r="GA164" s="53"/>
      <c r="GB164" s="53"/>
      <c r="GC164" s="53"/>
      <c r="GD164" s="53"/>
      <c r="GE164" s="53"/>
      <c r="GF164" s="53"/>
      <c r="GG164" s="53"/>
      <c r="GH164" s="53"/>
      <c r="GI164" s="53"/>
      <c r="GJ164" s="53"/>
      <c r="GK164" s="53"/>
      <c r="GL164" s="53"/>
      <c r="GM164" s="53"/>
      <c r="GN164" s="53"/>
      <c r="GO164" s="53"/>
      <c r="GP164" s="53"/>
      <c r="GQ164" s="53"/>
      <c r="GR164" s="53"/>
      <c r="GS164" s="53"/>
      <c r="GT164" s="53"/>
      <c r="GU164" s="53"/>
      <c r="GV164" s="53"/>
      <c r="GW164" s="53"/>
      <c r="GX164" s="53"/>
      <c r="GY164" s="53"/>
      <c r="GZ164" s="53"/>
      <c r="HA164" s="53"/>
      <c r="HB164" s="53"/>
      <c r="HC164" s="53"/>
      <c r="HD164" s="53"/>
      <c r="HE164" s="53"/>
      <c r="HF164" s="53"/>
      <c r="HG164" s="53"/>
      <c r="HH164" s="53"/>
      <c r="HI164" s="53"/>
      <c r="HJ164" s="53"/>
      <c r="HK164" s="53"/>
      <c r="HL164" s="53"/>
      <c r="HM164" s="53"/>
      <c r="HN164" s="53"/>
      <c r="HO164" s="53"/>
      <c r="HP164" s="53"/>
      <c r="HQ164" s="53"/>
      <c r="HR164" s="53"/>
      <c r="HS164" s="53"/>
      <c r="HT164" s="53"/>
      <c r="HU164" s="53"/>
      <c r="HV164" s="53"/>
      <c r="HW164" s="53"/>
      <c r="HX164" s="53"/>
      <c r="HY164" s="53"/>
      <c r="HZ164" s="53"/>
      <c r="IA164" s="53"/>
      <c r="IB164" s="53"/>
      <c r="IC164" s="53"/>
      <c r="ID164" s="53"/>
      <c r="IE164" s="53"/>
      <c r="IF164" s="458"/>
      <c r="IG164" s="458"/>
      <c r="IH164" s="458"/>
      <c r="II164" s="458"/>
      <c r="IJ164" s="458"/>
      <c r="IK164" s="458"/>
      <c r="IL164" s="458"/>
      <c r="IM164" s="458"/>
      <c r="IN164" s="458"/>
      <c r="IO164" s="458"/>
      <c r="IP164" s="458"/>
      <c r="IQ164" s="458"/>
      <c r="IR164" s="458"/>
      <c r="IS164" s="458"/>
      <c r="IT164" s="458"/>
      <c r="IU164" s="55"/>
      <c r="IV164" s="55"/>
      <c r="IW164" s="104"/>
      <c r="IX164" s="738"/>
      <c r="IY164" s="741"/>
      <c r="IZ164" s="22"/>
      <c r="JA164" s="22"/>
      <c r="JB164" s="22"/>
      <c r="JC164" s="22"/>
      <c r="JD164" s="22"/>
      <c r="JE164" s="22"/>
      <c r="JF164" s="22"/>
      <c r="JG164" s="22"/>
      <c r="JH164" s="21"/>
      <c r="JI164" s="22"/>
      <c r="JJ164" s="22"/>
      <c r="JK164" s="22"/>
      <c r="JL164" s="22"/>
      <c r="JM164" s="22"/>
      <c r="JN164" s="22"/>
      <c r="JO164" s="22"/>
      <c r="JP164" s="22"/>
      <c r="JQ164" s="22"/>
      <c r="JR164" s="22"/>
      <c r="JS164" s="22"/>
      <c r="JT164" s="22"/>
      <c r="JU164" s="22"/>
      <c r="JV164" s="22"/>
      <c r="JW164" s="22"/>
      <c r="JX164" s="22"/>
      <c r="JY164" s="22"/>
      <c r="JZ164" s="22"/>
      <c r="KA164" s="22"/>
      <c r="KB164" s="22"/>
      <c r="KC164" s="22"/>
      <c r="KD164" s="22"/>
      <c r="KE164" s="22"/>
      <c r="KF164" s="22"/>
      <c r="KG164" s="22"/>
      <c r="KH164" s="22"/>
      <c r="KI164" s="22"/>
      <c r="KJ164" s="22"/>
      <c r="KK164" s="22"/>
      <c r="KL164" s="22"/>
      <c r="KM164" s="22"/>
      <c r="KN164" s="22"/>
      <c r="KO164" s="22"/>
      <c r="KP164" s="22"/>
      <c r="KQ164" s="22"/>
      <c r="KR164" s="22"/>
      <c r="KS164" s="22"/>
      <c r="KT164" s="22"/>
      <c r="KU164" s="22"/>
      <c r="KV164" s="22"/>
      <c r="KW164" s="22"/>
      <c r="KX164" s="22"/>
      <c r="KY164" s="22"/>
      <c r="KZ164" s="22"/>
      <c r="LA164" s="22"/>
      <c r="LB164" s="22"/>
      <c r="LC164" s="22"/>
      <c r="LD164" s="22"/>
      <c r="LE164" s="22"/>
      <c r="LF164" s="22"/>
      <c r="LG164" s="22"/>
      <c r="LH164" s="22"/>
      <c r="LI164" s="22"/>
      <c r="LJ164" s="23"/>
    </row>
    <row r="165" spans="2:322" ht="3.65" customHeight="1">
      <c r="B165" s="21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3"/>
      <c r="AP165" s="447"/>
      <c r="AQ165" s="447"/>
      <c r="AR165" s="447"/>
      <c r="AS165" s="447"/>
      <c r="AT165" s="447"/>
      <c r="AU165" s="447"/>
      <c r="AV165" s="447"/>
      <c r="AW165" s="447"/>
      <c r="AX165" s="737"/>
      <c r="AY165" s="738"/>
      <c r="AZ165" s="728" t="e" vm="3">
        <v>#VALUE!</v>
      </c>
      <c r="BA165" s="342"/>
      <c r="BB165" s="343"/>
      <c r="BC165" s="343"/>
      <c r="BD165" s="34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  <c r="CK165" s="73"/>
      <c r="CL165" s="73"/>
      <c r="CM165" s="73"/>
      <c r="CN165" s="73"/>
      <c r="CO165" s="73"/>
      <c r="CP165" s="73"/>
      <c r="CQ165" s="73"/>
      <c r="CR165" s="73"/>
      <c r="CS165" s="73"/>
      <c r="CT165" s="73"/>
      <c r="CU165" s="73"/>
      <c r="CV165" s="73"/>
      <c r="CW165" s="73"/>
      <c r="CX165" s="73"/>
      <c r="CY165" s="73"/>
      <c r="CZ165" s="73"/>
      <c r="DA165" s="73"/>
      <c r="DB165" s="73"/>
      <c r="DC165" s="73"/>
      <c r="DD165" s="73"/>
      <c r="DE165" s="73"/>
      <c r="DF165" s="73"/>
      <c r="DG165" s="73"/>
      <c r="DH165" s="73"/>
      <c r="DI165" s="73"/>
      <c r="DJ165" s="73"/>
      <c r="DK165" s="73"/>
      <c r="DL165" s="73"/>
      <c r="DM165" s="73"/>
      <c r="DN165" s="73"/>
      <c r="DO165" s="73"/>
      <c r="DP165" s="73"/>
      <c r="DQ165" s="73"/>
      <c r="DR165" s="73"/>
      <c r="DS165" s="73"/>
      <c r="DT165" s="73"/>
      <c r="DU165" s="73"/>
      <c r="DV165" s="73"/>
      <c r="DW165" s="73"/>
      <c r="DX165" s="73"/>
      <c r="DY165" s="73"/>
      <c r="DZ165" s="73"/>
      <c r="EA165" s="73"/>
      <c r="EB165" s="73"/>
      <c r="EC165" s="73"/>
      <c r="ED165" s="73"/>
      <c r="EE165" s="73"/>
      <c r="EF165" s="73"/>
      <c r="EG165" s="73"/>
      <c r="EH165" s="73"/>
      <c r="EI165" s="73"/>
      <c r="EJ165" s="73"/>
      <c r="EK165" s="73"/>
      <c r="EL165" s="73"/>
      <c r="EM165" s="73"/>
      <c r="EN165" s="73"/>
      <c r="EO165" s="73"/>
      <c r="EP165" s="73"/>
      <c r="EQ165" s="73"/>
      <c r="ER165" s="73"/>
      <c r="ES165" s="73"/>
      <c r="ET165" s="73"/>
      <c r="EU165" s="73"/>
      <c r="EV165" s="73"/>
      <c r="EW165" s="73"/>
      <c r="EX165" s="73"/>
      <c r="EY165" s="73"/>
      <c r="EZ165" s="73"/>
      <c r="FA165" s="73"/>
      <c r="FB165" s="73"/>
      <c r="FC165" s="73"/>
      <c r="FD165" s="73"/>
      <c r="FE165" s="73"/>
      <c r="FF165" s="73"/>
      <c r="FG165" s="73"/>
      <c r="FH165" s="73"/>
      <c r="FI165" s="73"/>
      <c r="FJ165" s="73"/>
      <c r="FK165" s="73"/>
      <c r="FL165" s="73"/>
      <c r="FM165" s="73"/>
      <c r="FN165" s="73"/>
      <c r="FO165" s="73"/>
      <c r="FP165" s="73"/>
      <c r="FQ165" s="73"/>
      <c r="FR165" s="73"/>
      <c r="FS165" s="73"/>
      <c r="FT165" s="73"/>
      <c r="FU165" s="73"/>
      <c r="FV165" s="73"/>
      <c r="FW165" s="73"/>
      <c r="FX165" s="73"/>
      <c r="FY165" s="73"/>
      <c r="FZ165" s="73"/>
      <c r="GA165" s="73"/>
      <c r="GB165" s="73"/>
      <c r="GC165" s="73"/>
      <c r="GD165" s="73"/>
      <c r="GE165" s="73"/>
      <c r="GF165" s="73"/>
      <c r="GG165" s="73"/>
      <c r="GH165" s="73"/>
      <c r="GI165" s="73"/>
      <c r="GJ165" s="73"/>
      <c r="GK165" s="73"/>
      <c r="GL165" s="73"/>
      <c r="GM165" s="73"/>
      <c r="GN165" s="73"/>
      <c r="GO165" s="73"/>
      <c r="GP165" s="73"/>
      <c r="GQ165" s="73"/>
      <c r="GR165" s="73"/>
      <c r="GS165" s="73"/>
      <c r="GT165" s="73"/>
      <c r="GU165" s="73"/>
      <c r="GV165" s="73"/>
      <c r="GW165" s="73"/>
      <c r="GX165" s="73"/>
      <c r="GY165" s="73"/>
      <c r="GZ165" s="73"/>
      <c r="HA165" s="73"/>
      <c r="HB165" s="73"/>
      <c r="HC165" s="73"/>
      <c r="HD165" s="73"/>
      <c r="HE165" s="73"/>
      <c r="HF165" s="73"/>
      <c r="HG165" s="73"/>
      <c r="HH165" s="73"/>
      <c r="HI165" s="73"/>
      <c r="HJ165" s="73"/>
      <c r="HK165" s="73"/>
      <c r="HL165" s="73"/>
      <c r="HM165" s="73"/>
      <c r="HN165" s="73"/>
      <c r="HO165" s="73"/>
      <c r="HP165" s="73"/>
      <c r="HQ165" s="73"/>
      <c r="HR165" s="73"/>
      <c r="HS165" s="73"/>
      <c r="HT165" s="73"/>
      <c r="HU165" s="73"/>
      <c r="HV165" s="73"/>
      <c r="HW165" s="73"/>
      <c r="HX165" s="73"/>
      <c r="HY165" s="73"/>
      <c r="HZ165" s="73"/>
      <c r="IA165" s="73"/>
      <c r="IB165" s="73"/>
      <c r="IC165" s="73"/>
      <c r="ID165" s="73"/>
      <c r="IE165" s="73"/>
      <c r="IF165" s="73"/>
      <c r="IG165" s="73"/>
      <c r="IH165" s="73"/>
      <c r="II165" s="73"/>
      <c r="IJ165" s="73"/>
      <c r="IK165" s="73"/>
      <c r="IL165" s="73"/>
      <c r="IM165" s="73"/>
      <c r="IN165" s="73"/>
      <c r="IO165" s="73"/>
      <c r="IP165" s="73"/>
      <c r="IQ165" s="73"/>
      <c r="IR165" s="73"/>
      <c r="IS165" s="73"/>
      <c r="IT165" s="383"/>
      <c r="IU165" s="383"/>
      <c r="IV165" s="383"/>
      <c r="IW165" s="727"/>
      <c r="IX165" s="738"/>
      <c r="IY165" s="741"/>
      <c r="IZ165" s="22"/>
      <c r="JA165" s="22"/>
      <c r="JB165" s="22"/>
      <c r="JC165" s="22"/>
      <c r="JD165" s="22"/>
      <c r="JE165" s="22"/>
      <c r="JF165" s="22"/>
      <c r="JG165" s="22"/>
      <c r="JH165" s="21"/>
      <c r="JI165" s="22"/>
      <c r="JJ165" s="22"/>
      <c r="JK165" s="22"/>
      <c r="JL165" s="22"/>
      <c r="JM165" s="22"/>
      <c r="JN165" s="22"/>
      <c r="JO165" s="22"/>
      <c r="JP165" s="22"/>
      <c r="JQ165" s="22"/>
      <c r="JR165" s="22"/>
      <c r="JS165" s="22"/>
      <c r="JT165" s="22"/>
      <c r="JU165" s="22"/>
      <c r="JV165" s="22"/>
      <c r="JW165" s="22"/>
      <c r="JX165" s="22"/>
      <c r="JY165" s="22"/>
      <c r="JZ165" s="22"/>
      <c r="KA165" s="22"/>
      <c r="KB165" s="22"/>
      <c r="KC165" s="22"/>
      <c r="KD165" s="22"/>
      <c r="KE165" s="22"/>
      <c r="KF165" s="22"/>
      <c r="KG165" s="22"/>
      <c r="KH165" s="22"/>
      <c r="KI165" s="22"/>
      <c r="KJ165" s="22"/>
      <c r="KK165" s="22"/>
      <c r="KL165" s="22"/>
      <c r="KM165" s="22"/>
      <c r="KN165" s="22"/>
      <c r="KO165" s="22"/>
      <c r="KP165" s="22"/>
      <c r="KQ165" s="22"/>
      <c r="KR165" s="22"/>
      <c r="KS165" s="22"/>
      <c r="KT165" s="22"/>
      <c r="KU165" s="22"/>
      <c r="KV165" s="22"/>
      <c r="KW165" s="22"/>
      <c r="KX165" s="22"/>
      <c r="KY165" s="22"/>
      <c r="KZ165" s="22"/>
      <c r="LA165" s="22"/>
      <c r="LB165" s="22"/>
      <c r="LC165" s="22"/>
      <c r="LD165" s="22"/>
      <c r="LE165" s="22"/>
      <c r="LF165" s="22"/>
      <c r="LG165" s="22"/>
      <c r="LH165" s="22"/>
      <c r="LI165" s="22"/>
      <c r="LJ165" s="23"/>
    </row>
    <row r="166" spans="2:322" ht="3.65" customHeight="1">
      <c r="B166" s="21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3"/>
      <c r="AP166" s="447"/>
      <c r="AQ166" s="447"/>
      <c r="AR166" s="447"/>
      <c r="AS166" s="447"/>
      <c r="AT166" s="447"/>
      <c r="AU166" s="447"/>
      <c r="AV166" s="447"/>
      <c r="AW166" s="447"/>
      <c r="AX166" s="737"/>
      <c r="AY166" s="738"/>
      <c r="AZ166" s="742"/>
      <c r="BA166" s="689"/>
      <c r="BB166" s="690"/>
      <c r="BC166" s="690"/>
      <c r="BD166" s="690"/>
      <c r="BE166" s="690"/>
      <c r="BF166" s="690"/>
      <c r="BG166" s="690"/>
      <c r="BH166" s="705"/>
      <c r="BI166" s="705"/>
      <c r="BJ166" s="705"/>
      <c r="BK166" s="705"/>
      <c r="BL166" s="705"/>
      <c r="BM166" s="705"/>
      <c r="BN166" s="705"/>
      <c r="BO166" s="705"/>
      <c r="BP166" s="705"/>
      <c r="BQ166" s="706"/>
      <c r="BR166" s="689"/>
      <c r="BS166" s="690"/>
      <c r="BT166" s="690"/>
      <c r="BU166" s="690"/>
      <c r="BV166" s="690"/>
      <c r="BW166" s="690"/>
      <c r="BX166" s="690"/>
      <c r="BY166" s="705"/>
      <c r="BZ166" s="705"/>
      <c r="CA166" s="705"/>
      <c r="CB166" s="705"/>
      <c r="CC166" s="705"/>
      <c r="CD166" s="705"/>
      <c r="CE166" s="705"/>
      <c r="CF166" s="705"/>
      <c r="CG166" s="705"/>
      <c r="CH166" s="706"/>
      <c r="CI166" s="52"/>
      <c r="CJ166" s="27"/>
      <c r="CK166" s="27"/>
      <c r="CL166" s="746"/>
      <c r="CM166" s="746"/>
      <c r="CN166" s="746"/>
      <c r="CO166" s="746"/>
      <c r="CP166" s="746"/>
      <c r="CQ166" s="746"/>
      <c r="CR166" s="746"/>
      <c r="CS166" s="746"/>
      <c r="CT166" s="746"/>
      <c r="CU166" s="746"/>
      <c r="CV166" s="746"/>
      <c r="CW166" s="27"/>
      <c r="CX166" s="27"/>
      <c r="CY166" s="27"/>
      <c r="CZ166" s="689"/>
      <c r="DA166" s="690"/>
      <c r="DB166" s="690"/>
      <c r="DC166" s="690"/>
      <c r="DD166" s="690"/>
      <c r="DE166" s="690"/>
      <c r="DF166" s="690"/>
      <c r="DG166" s="693"/>
      <c r="DH166" s="693"/>
      <c r="DI166" s="693"/>
      <c r="DJ166" s="693"/>
      <c r="DK166" s="693"/>
      <c r="DL166" s="693"/>
      <c r="DM166" s="693"/>
      <c r="DN166" s="693"/>
      <c r="DO166" s="693"/>
      <c r="DP166" s="693"/>
      <c r="DQ166" s="693"/>
      <c r="DR166" s="693"/>
      <c r="DS166" s="693"/>
      <c r="DT166" s="693"/>
      <c r="DU166" s="693"/>
      <c r="DV166" s="693"/>
      <c r="DW166" s="693"/>
      <c r="DX166" s="693"/>
      <c r="DY166" s="693"/>
      <c r="DZ166" s="693"/>
      <c r="EA166" s="693"/>
      <c r="EB166" s="693"/>
      <c r="EC166" s="693"/>
      <c r="ED166" s="693"/>
      <c r="EE166" s="693"/>
      <c r="EF166" s="693"/>
      <c r="EG166" s="693"/>
      <c r="EH166" s="693"/>
      <c r="EI166" s="693"/>
      <c r="EJ166" s="693"/>
      <c r="EK166" s="693"/>
      <c r="EL166" s="693"/>
      <c r="EM166" s="693"/>
      <c r="EN166" s="693"/>
      <c r="EO166" s="693"/>
      <c r="EP166" s="693"/>
      <c r="EQ166" s="693"/>
      <c r="ER166" s="693"/>
      <c r="ES166" s="693"/>
      <c r="ET166" s="693"/>
      <c r="EU166" s="693"/>
      <c r="EV166" s="693"/>
      <c r="EW166" s="693"/>
      <c r="EX166" s="694"/>
      <c r="EY166" s="689"/>
      <c r="EZ166" s="690"/>
      <c r="FA166" s="690"/>
      <c r="FB166" s="690"/>
      <c r="FC166" s="690"/>
      <c r="FD166" s="690"/>
      <c r="FE166" s="690"/>
      <c r="FF166" s="690"/>
      <c r="FG166" s="690"/>
      <c r="FH166" s="690"/>
      <c r="FI166" s="690"/>
      <c r="FJ166" s="690"/>
      <c r="FK166" s="690"/>
      <c r="FL166" s="690"/>
      <c r="FM166" s="690"/>
      <c r="FN166" s="690"/>
      <c r="FO166" s="739"/>
      <c r="FP166" s="689"/>
      <c r="FQ166" s="690"/>
      <c r="FR166" s="690"/>
      <c r="FS166" s="690"/>
      <c r="FT166" s="690"/>
      <c r="FU166" s="690"/>
      <c r="FV166" s="690"/>
      <c r="FW166" s="690"/>
      <c r="FX166" s="690"/>
      <c r="FY166" s="693"/>
      <c r="FZ166" s="693"/>
      <c r="GA166" s="693"/>
      <c r="GB166" s="693"/>
      <c r="GC166" s="693"/>
      <c r="GD166" s="693"/>
      <c r="GE166" s="693"/>
      <c r="GF166" s="693"/>
      <c r="GG166" s="693"/>
      <c r="GH166" s="693"/>
      <c r="GI166" s="693"/>
      <c r="GJ166" s="693"/>
      <c r="GK166" s="693"/>
      <c r="GL166" s="693"/>
      <c r="GM166" s="693"/>
      <c r="GN166" s="693"/>
      <c r="GO166" s="693"/>
      <c r="GP166" s="693"/>
      <c r="GQ166" s="693"/>
      <c r="GR166" s="693"/>
      <c r="GS166" s="693"/>
      <c r="GT166" s="693"/>
      <c r="GU166" s="693"/>
      <c r="GV166" s="693"/>
      <c r="GW166" s="693"/>
      <c r="GX166" s="693"/>
      <c r="GY166" s="693"/>
      <c r="GZ166" s="693"/>
      <c r="HA166" s="693"/>
      <c r="HB166" s="693"/>
      <c r="HC166" s="693"/>
      <c r="HD166" s="693"/>
      <c r="HE166" s="693"/>
      <c r="HF166" s="693"/>
      <c r="HG166" s="693"/>
      <c r="HH166" s="693"/>
      <c r="HI166" s="693"/>
      <c r="HJ166" s="693"/>
      <c r="HK166" s="693"/>
      <c r="HL166" s="693"/>
      <c r="HM166" s="693"/>
      <c r="HN166" s="694"/>
      <c r="HO166" s="689"/>
      <c r="HP166" s="690"/>
      <c r="HQ166" s="690"/>
      <c r="HR166" s="690"/>
      <c r="HS166" s="690"/>
      <c r="HT166" s="690"/>
      <c r="HU166" s="690"/>
      <c r="HV166" s="690"/>
      <c r="HW166" s="690"/>
      <c r="HX166" s="690"/>
      <c r="HY166" s="690"/>
      <c r="HZ166" s="690"/>
      <c r="IA166" s="690"/>
      <c r="IB166" s="690"/>
      <c r="IC166" s="690"/>
      <c r="ID166" s="690"/>
      <c r="IE166" s="690"/>
      <c r="IF166" s="693"/>
      <c r="IG166" s="693"/>
      <c r="IH166" s="693"/>
      <c r="II166" s="693"/>
      <c r="IJ166" s="693"/>
      <c r="IK166" s="693"/>
      <c r="IL166" s="693"/>
      <c r="IM166" s="693"/>
      <c r="IN166" s="693"/>
      <c r="IO166" s="693"/>
      <c r="IP166" s="693"/>
      <c r="IQ166" s="693"/>
      <c r="IR166" s="693"/>
      <c r="IS166" s="693"/>
      <c r="IT166" s="693"/>
      <c r="IU166" s="693"/>
      <c r="IV166" s="693"/>
      <c r="IW166" s="727"/>
      <c r="IX166" s="738"/>
      <c r="IY166" s="741"/>
      <c r="IZ166" s="22"/>
      <c r="JA166" s="22"/>
      <c r="JB166" s="22"/>
      <c r="JC166" s="22"/>
      <c r="JD166" s="22"/>
      <c r="JE166" s="22"/>
      <c r="JF166" s="22"/>
      <c r="JG166" s="22"/>
      <c r="JH166" s="21"/>
      <c r="JI166" s="22"/>
      <c r="JJ166" s="22"/>
      <c r="JK166" s="22"/>
      <c r="JL166" s="22"/>
      <c r="JM166" s="22"/>
      <c r="JN166" s="22"/>
      <c r="JO166" s="22"/>
      <c r="JP166" s="22"/>
      <c r="JQ166" s="22"/>
      <c r="JR166" s="22"/>
      <c r="JS166" s="22"/>
      <c r="JT166" s="22"/>
      <c r="JU166" s="22"/>
      <c r="JV166" s="22"/>
      <c r="JW166" s="22"/>
      <c r="JX166" s="22"/>
      <c r="JY166" s="22"/>
      <c r="JZ166" s="22"/>
      <c r="KA166" s="22"/>
      <c r="KB166" s="22"/>
      <c r="KC166" s="22"/>
      <c r="KD166" s="22"/>
      <c r="KE166" s="22"/>
      <c r="KF166" s="22"/>
      <c r="KG166" s="22"/>
      <c r="KH166" s="22"/>
      <c r="KI166" s="22"/>
      <c r="KJ166" s="22"/>
      <c r="KK166" s="22"/>
      <c r="KL166" s="22"/>
      <c r="KM166" s="22"/>
      <c r="KN166" s="22"/>
      <c r="KO166" s="22"/>
      <c r="KP166" s="22"/>
      <c r="KQ166" s="22"/>
      <c r="KR166" s="22"/>
      <c r="KS166" s="22"/>
      <c r="KT166" s="22"/>
      <c r="KU166" s="22"/>
      <c r="KV166" s="22"/>
      <c r="KW166" s="22"/>
      <c r="KX166" s="22"/>
      <c r="KY166" s="22"/>
      <c r="KZ166" s="22"/>
      <c r="LA166" s="22"/>
      <c r="LB166" s="22"/>
      <c r="LC166" s="22"/>
      <c r="LD166" s="22"/>
      <c r="LE166" s="22"/>
      <c r="LF166" s="22"/>
      <c r="LG166" s="22"/>
      <c r="LH166" s="22"/>
      <c r="LI166" s="22"/>
      <c r="LJ166" s="23"/>
    </row>
    <row r="167" spans="2:322" ht="3.65" customHeight="1">
      <c r="B167" s="21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3"/>
      <c r="AP167" s="447"/>
      <c r="AQ167" s="447"/>
      <c r="AR167" s="447"/>
      <c r="AS167" s="447"/>
      <c r="AT167" s="447"/>
      <c r="AU167" s="447"/>
      <c r="AV167" s="447"/>
      <c r="AW167" s="447"/>
      <c r="AX167" s="737"/>
      <c r="AY167" s="738"/>
      <c r="AZ167" s="30"/>
      <c r="BA167" s="689"/>
      <c r="BB167" s="690"/>
      <c r="BC167" s="690"/>
      <c r="BD167" s="690"/>
      <c r="BE167" s="690"/>
      <c r="BF167" s="690"/>
      <c r="BG167" s="690"/>
      <c r="BH167" s="705"/>
      <c r="BI167" s="705"/>
      <c r="BJ167" s="705"/>
      <c r="BK167" s="705"/>
      <c r="BL167" s="705"/>
      <c r="BM167" s="705"/>
      <c r="BN167" s="705"/>
      <c r="BO167" s="705"/>
      <c r="BP167" s="705"/>
      <c r="BQ167" s="706"/>
      <c r="BR167" s="689"/>
      <c r="BS167" s="690"/>
      <c r="BT167" s="690"/>
      <c r="BU167" s="690"/>
      <c r="BV167" s="690"/>
      <c r="BW167" s="690"/>
      <c r="BX167" s="690"/>
      <c r="BY167" s="705"/>
      <c r="BZ167" s="705"/>
      <c r="CA167" s="705"/>
      <c r="CB167" s="705"/>
      <c r="CC167" s="705"/>
      <c r="CD167" s="705"/>
      <c r="CE167" s="705"/>
      <c r="CF167" s="705"/>
      <c r="CG167" s="705"/>
      <c r="CH167" s="706"/>
      <c r="CI167" s="27"/>
      <c r="CJ167" s="27"/>
      <c r="CK167" s="27"/>
      <c r="CL167" s="746"/>
      <c r="CM167" s="746"/>
      <c r="CN167" s="746"/>
      <c r="CO167" s="746"/>
      <c r="CP167" s="746"/>
      <c r="CQ167" s="746"/>
      <c r="CR167" s="746"/>
      <c r="CS167" s="746"/>
      <c r="CT167" s="746"/>
      <c r="CU167" s="746"/>
      <c r="CV167" s="746"/>
      <c r="CW167" s="27"/>
      <c r="CX167" s="27"/>
      <c r="CY167" s="31"/>
      <c r="CZ167" s="689"/>
      <c r="DA167" s="690"/>
      <c r="DB167" s="690"/>
      <c r="DC167" s="690"/>
      <c r="DD167" s="690"/>
      <c r="DE167" s="690"/>
      <c r="DF167" s="690"/>
      <c r="DG167" s="693"/>
      <c r="DH167" s="693"/>
      <c r="DI167" s="693"/>
      <c r="DJ167" s="693"/>
      <c r="DK167" s="693"/>
      <c r="DL167" s="693"/>
      <c r="DM167" s="693"/>
      <c r="DN167" s="693"/>
      <c r="DO167" s="693"/>
      <c r="DP167" s="693"/>
      <c r="DQ167" s="693"/>
      <c r="DR167" s="693"/>
      <c r="DS167" s="693"/>
      <c r="DT167" s="693"/>
      <c r="DU167" s="693"/>
      <c r="DV167" s="693"/>
      <c r="DW167" s="693"/>
      <c r="DX167" s="693"/>
      <c r="DY167" s="693"/>
      <c r="DZ167" s="693"/>
      <c r="EA167" s="693"/>
      <c r="EB167" s="693"/>
      <c r="EC167" s="693"/>
      <c r="ED167" s="693"/>
      <c r="EE167" s="693"/>
      <c r="EF167" s="693"/>
      <c r="EG167" s="693"/>
      <c r="EH167" s="693"/>
      <c r="EI167" s="693"/>
      <c r="EJ167" s="693"/>
      <c r="EK167" s="693"/>
      <c r="EL167" s="693"/>
      <c r="EM167" s="693"/>
      <c r="EN167" s="693"/>
      <c r="EO167" s="693"/>
      <c r="EP167" s="693"/>
      <c r="EQ167" s="693"/>
      <c r="ER167" s="693"/>
      <c r="ES167" s="693"/>
      <c r="ET167" s="693"/>
      <c r="EU167" s="693"/>
      <c r="EV167" s="693"/>
      <c r="EW167" s="693"/>
      <c r="EX167" s="694"/>
      <c r="EY167" s="689"/>
      <c r="EZ167" s="690"/>
      <c r="FA167" s="690"/>
      <c r="FB167" s="690"/>
      <c r="FC167" s="690"/>
      <c r="FD167" s="690"/>
      <c r="FE167" s="690"/>
      <c r="FF167" s="690"/>
      <c r="FG167" s="690"/>
      <c r="FH167" s="690"/>
      <c r="FI167" s="690"/>
      <c r="FJ167" s="690"/>
      <c r="FK167" s="690"/>
      <c r="FL167" s="690"/>
      <c r="FM167" s="690"/>
      <c r="FN167" s="690"/>
      <c r="FO167" s="739"/>
      <c r="FP167" s="689"/>
      <c r="FQ167" s="690"/>
      <c r="FR167" s="690"/>
      <c r="FS167" s="690"/>
      <c r="FT167" s="690"/>
      <c r="FU167" s="690"/>
      <c r="FV167" s="690"/>
      <c r="FW167" s="690"/>
      <c r="FX167" s="690"/>
      <c r="FY167" s="693"/>
      <c r="FZ167" s="693"/>
      <c r="GA167" s="693"/>
      <c r="GB167" s="693"/>
      <c r="GC167" s="693"/>
      <c r="GD167" s="693"/>
      <c r="GE167" s="693"/>
      <c r="GF167" s="693"/>
      <c r="GG167" s="693"/>
      <c r="GH167" s="693"/>
      <c r="GI167" s="693"/>
      <c r="GJ167" s="693"/>
      <c r="GK167" s="693"/>
      <c r="GL167" s="693"/>
      <c r="GM167" s="693"/>
      <c r="GN167" s="693"/>
      <c r="GO167" s="693"/>
      <c r="GP167" s="693"/>
      <c r="GQ167" s="693"/>
      <c r="GR167" s="693"/>
      <c r="GS167" s="693"/>
      <c r="GT167" s="693"/>
      <c r="GU167" s="693"/>
      <c r="GV167" s="693"/>
      <c r="GW167" s="693"/>
      <c r="GX167" s="693"/>
      <c r="GY167" s="693"/>
      <c r="GZ167" s="693"/>
      <c r="HA167" s="693"/>
      <c r="HB167" s="693"/>
      <c r="HC167" s="693"/>
      <c r="HD167" s="693"/>
      <c r="HE167" s="693"/>
      <c r="HF167" s="693"/>
      <c r="HG167" s="693"/>
      <c r="HH167" s="693"/>
      <c r="HI167" s="693"/>
      <c r="HJ167" s="693"/>
      <c r="HK167" s="693"/>
      <c r="HL167" s="693"/>
      <c r="HM167" s="693"/>
      <c r="HN167" s="694"/>
      <c r="HO167" s="689"/>
      <c r="HP167" s="690"/>
      <c r="HQ167" s="690"/>
      <c r="HR167" s="690"/>
      <c r="HS167" s="690"/>
      <c r="HT167" s="690"/>
      <c r="HU167" s="690"/>
      <c r="HV167" s="690"/>
      <c r="HW167" s="690"/>
      <c r="HX167" s="690"/>
      <c r="HY167" s="690"/>
      <c r="HZ167" s="690"/>
      <c r="IA167" s="690"/>
      <c r="IB167" s="690"/>
      <c r="IC167" s="690"/>
      <c r="ID167" s="690"/>
      <c r="IE167" s="690"/>
      <c r="IF167" s="693"/>
      <c r="IG167" s="693"/>
      <c r="IH167" s="693"/>
      <c r="II167" s="693"/>
      <c r="IJ167" s="693"/>
      <c r="IK167" s="693"/>
      <c r="IL167" s="693"/>
      <c r="IM167" s="693"/>
      <c r="IN167" s="693"/>
      <c r="IO167" s="693"/>
      <c r="IP167" s="693"/>
      <c r="IQ167" s="693"/>
      <c r="IR167" s="693"/>
      <c r="IS167" s="693"/>
      <c r="IT167" s="693"/>
      <c r="IU167" s="693"/>
      <c r="IV167" s="693"/>
      <c r="IW167" s="106"/>
      <c r="IX167" s="738"/>
      <c r="IY167" s="741"/>
      <c r="IZ167" s="22"/>
      <c r="JA167" s="22"/>
      <c r="JB167" s="22"/>
      <c r="JC167" s="22"/>
      <c r="JD167" s="22"/>
      <c r="JE167" s="22"/>
      <c r="JF167" s="22"/>
      <c r="JG167" s="22"/>
      <c r="JH167" s="21"/>
      <c r="JI167" s="22"/>
      <c r="JJ167" s="22"/>
      <c r="JK167" s="22"/>
      <c r="JL167" s="22"/>
      <c r="JM167" s="22"/>
      <c r="JN167" s="22"/>
      <c r="JO167" s="22"/>
      <c r="JP167" s="22"/>
      <c r="JQ167" s="22"/>
      <c r="JR167" s="22"/>
      <c r="JS167" s="22"/>
      <c r="JT167" s="22"/>
      <c r="JU167" s="22"/>
      <c r="JV167" s="22"/>
      <c r="JW167" s="22"/>
      <c r="JX167" s="22"/>
      <c r="JY167" s="22"/>
      <c r="JZ167" s="22"/>
      <c r="KA167" s="22"/>
      <c r="KB167" s="22"/>
      <c r="KC167" s="22"/>
      <c r="KD167" s="22"/>
      <c r="KE167" s="22"/>
      <c r="KF167" s="22"/>
      <c r="KG167" s="22"/>
      <c r="KH167" s="22"/>
      <c r="KI167" s="22"/>
      <c r="KJ167" s="22"/>
      <c r="KK167" s="22"/>
      <c r="KL167" s="22"/>
      <c r="KM167" s="22"/>
      <c r="KN167" s="22"/>
      <c r="KO167" s="22"/>
      <c r="KP167" s="22"/>
      <c r="KQ167" s="22"/>
      <c r="KR167" s="22"/>
      <c r="KS167" s="22"/>
      <c r="KT167" s="22"/>
      <c r="KU167" s="22"/>
      <c r="KV167" s="22"/>
      <c r="KW167" s="22"/>
      <c r="KX167" s="22"/>
      <c r="KY167" s="22"/>
      <c r="KZ167" s="22"/>
      <c r="LA167" s="22"/>
      <c r="LB167" s="22"/>
      <c r="LC167" s="22"/>
      <c r="LD167" s="22"/>
      <c r="LE167" s="22"/>
      <c r="LF167" s="22"/>
      <c r="LG167" s="22"/>
      <c r="LH167" s="22"/>
      <c r="LI167" s="22"/>
      <c r="LJ167" s="23"/>
    </row>
    <row r="168" spans="2:322" ht="3.65" customHeight="1">
      <c r="B168" s="21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3"/>
      <c r="AP168" s="447"/>
      <c r="AQ168" s="447"/>
      <c r="AR168" s="447"/>
      <c r="AS168" s="447"/>
      <c r="AT168" s="447"/>
      <c r="AU168" s="447"/>
      <c r="AV168" s="447"/>
      <c r="AW168" s="447"/>
      <c r="AX168" s="737"/>
      <c r="AY168" s="738"/>
      <c r="AZ168" s="26"/>
      <c r="BA168" s="689"/>
      <c r="BB168" s="690"/>
      <c r="BC168" s="690"/>
      <c r="BD168" s="690"/>
      <c r="BE168" s="690"/>
      <c r="BF168" s="690"/>
      <c r="BG168" s="690"/>
      <c r="BH168" s="705"/>
      <c r="BI168" s="705"/>
      <c r="BJ168" s="705"/>
      <c r="BK168" s="705"/>
      <c r="BL168" s="705"/>
      <c r="BM168" s="705"/>
      <c r="BN168" s="705"/>
      <c r="BO168" s="705"/>
      <c r="BP168" s="705"/>
      <c r="BQ168" s="706"/>
      <c r="BR168" s="689"/>
      <c r="BS168" s="690"/>
      <c r="BT168" s="690"/>
      <c r="BU168" s="690"/>
      <c r="BV168" s="690"/>
      <c r="BW168" s="690"/>
      <c r="BX168" s="690"/>
      <c r="BY168" s="705"/>
      <c r="BZ168" s="705"/>
      <c r="CA168" s="705"/>
      <c r="CB168" s="705"/>
      <c r="CC168" s="705"/>
      <c r="CD168" s="705"/>
      <c r="CE168" s="705"/>
      <c r="CF168" s="705"/>
      <c r="CG168" s="705"/>
      <c r="CH168" s="706"/>
      <c r="CI168" s="27"/>
      <c r="CJ168" s="27"/>
      <c r="CK168" s="27"/>
      <c r="CL168" s="746"/>
      <c r="CM168" s="746"/>
      <c r="CN168" s="746"/>
      <c r="CO168" s="746"/>
      <c r="CP168" s="746"/>
      <c r="CQ168" s="746"/>
      <c r="CR168" s="746"/>
      <c r="CS168" s="746"/>
      <c r="CT168" s="746"/>
      <c r="CU168" s="746"/>
      <c r="CV168" s="746"/>
      <c r="CW168" s="27"/>
      <c r="CX168" s="27"/>
      <c r="CY168" s="31"/>
      <c r="CZ168" s="689"/>
      <c r="DA168" s="690"/>
      <c r="DB168" s="690"/>
      <c r="DC168" s="690"/>
      <c r="DD168" s="690"/>
      <c r="DE168" s="690"/>
      <c r="DF168" s="690"/>
      <c r="DG168" s="693"/>
      <c r="DH168" s="693"/>
      <c r="DI168" s="693"/>
      <c r="DJ168" s="693"/>
      <c r="DK168" s="693"/>
      <c r="DL168" s="693"/>
      <c r="DM168" s="693"/>
      <c r="DN168" s="693"/>
      <c r="DO168" s="693"/>
      <c r="DP168" s="693"/>
      <c r="DQ168" s="693"/>
      <c r="DR168" s="693"/>
      <c r="DS168" s="693"/>
      <c r="DT168" s="693"/>
      <c r="DU168" s="693"/>
      <c r="DV168" s="693"/>
      <c r="DW168" s="693"/>
      <c r="DX168" s="693"/>
      <c r="DY168" s="693"/>
      <c r="DZ168" s="693"/>
      <c r="EA168" s="693"/>
      <c r="EB168" s="693"/>
      <c r="EC168" s="693"/>
      <c r="ED168" s="693"/>
      <c r="EE168" s="693"/>
      <c r="EF168" s="693"/>
      <c r="EG168" s="693"/>
      <c r="EH168" s="693"/>
      <c r="EI168" s="693"/>
      <c r="EJ168" s="693"/>
      <c r="EK168" s="693"/>
      <c r="EL168" s="693"/>
      <c r="EM168" s="693"/>
      <c r="EN168" s="693"/>
      <c r="EO168" s="693"/>
      <c r="EP168" s="693"/>
      <c r="EQ168" s="693"/>
      <c r="ER168" s="693"/>
      <c r="ES168" s="693"/>
      <c r="ET168" s="693"/>
      <c r="EU168" s="693"/>
      <c r="EV168" s="693"/>
      <c r="EW168" s="693"/>
      <c r="EX168" s="694"/>
      <c r="EY168" s="689"/>
      <c r="EZ168" s="690"/>
      <c r="FA168" s="690"/>
      <c r="FB168" s="690"/>
      <c r="FC168" s="690"/>
      <c r="FD168" s="690"/>
      <c r="FE168" s="690"/>
      <c r="FF168" s="690"/>
      <c r="FG168" s="690"/>
      <c r="FH168" s="690"/>
      <c r="FI168" s="690"/>
      <c r="FJ168" s="690"/>
      <c r="FK168" s="690"/>
      <c r="FL168" s="690"/>
      <c r="FM168" s="690"/>
      <c r="FN168" s="690"/>
      <c r="FO168" s="739"/>
      <c r="FP168" s="689"/>
      <c r="FQ168" s="690"/>
      <c r="FR168" s="690"/>
      <c r="FS168" s="690"/>
      <c r="FT168" s="690"/>
      <c r="FU168" s="690"/>
      <c r="FV168" s="690"/>
      <c r="FW168" s="690"/>
      <c r="FX168" s="690"/>
      <c r="FY168" s="693"/>
      <c r="FZ168" s="693"/>
      <c r="GA168" s="693"/>
      <c r="GB168" s="693"/>
      <c r="GC168" s="693"/>
      <c r="GD168" s="693"/>
      <c r="GE168" s="693"/>
      <c r="GF168" s="693"/>
      <c r="GG168" s="693"/>
      <c r="GH168" s="693"/>
      <c r="GI168" s="693"/>
      <c r="GJ168" s="693"/>
      <c r="GK168" s="693"/>
      <c r="GL168" s="693"/>
      <c r="GM168" s="693"/>
      <c r="GN168" s="693"/>
      <c r="GO168" s="693"/>
      <c r="GP168" s="693"/>
      <c r="GQ168" s="693"/>
      <c r="GR168" s="693"/>
      <c r="GS168" s="693"/>
      <c r="GT168" s="693"/>
      <c r="GU168" s="693"/>
      <c r="GV168" s="693"/>
      <c r="GW168" s="693"/>
      <c r="GX168" s="693"/>
      <c r="GY168" s="693"/>
      <c r="GZ168" s="693"/>
      <c r="HA168" s="693"/>
      <c r="HB168" s="693"/>
      <c r="HC168" s="693"/>
      <c r="HD168" s="693"/>
      <c r="HE168" s="693"/>
      <c r="HF168" s="693"/>
      <c r="HG168" s="693"/>
      <c r="HH168" s="693"/>
      <c r="HI168" s="693"/>
      <c r="HJ168" s="693"/>
      <c r="HK168" s="693"/>
      <c r="HL168" s="693"/>
      <c r="HM168" s="693"/>
      <c r="HN168" s="694"/>
      <c r="HO168" s="689"/>
      <c r="HP168" s="690"/>
      <c r="HQ168" s="690"/>
      <c r="HR168" s="690"/>
      <c r="HS168" s="690"/>
      <c r="HT168" s="690"/>
      <c r="HU168" s="690"/>
      <c r="HV168" s="690"/>
      <c r="HW168" s="690"/>
      <c r="HX168" s="690"/>
      <c r="HY168" s="690"/>
      <c r="HZ168" s="690"/>
      <c r="IA168" s="690"/>
      <c r="IB168" s="690"/>
      <c r="IC168" s="690"/>
      <c r="ID168" s="690"/>
      <c r="IE168" s="690"/>
      <c r="IF168" s="693"/>
      <c r="IG168" s="693"/>
      <c r="IH168" s="693"/>
      <c r="II168" s="693"/>
      <c r="IJ168" s="693"/>
      <c r="IK168" s="693"/>
      <c r="IL168" s="693"/>
      <c r="IM168" s="693"/>
      <c r="IN168" s="693"/>
      <c r="IO168" s="693"/>
      <c r="IP168" s="693"/>
      <c r="IQ168" s="693"/>
      <c r="IR168" s="693"/>
      <c r="IS168" s="693"/>
      <c r="IT168" s="693"/>
      <c r="IU168" s="693"/>
      <c r="IV168" s="693"/>
      <c r="IW168" s="104"/>
      <c r="IX168" s="738"/>
      <c r="IY168" s="741"/>
      <c r="IZ168" s="22"/>
      <c r="JA168" s="22"/>
      <c r="JB168" s="22"/>
      <c r="JC168" s="22"/>
      <c r="JD168" s="22"/>
      <c r="JE168" s="22"/>
      <c r="JF168" s="22"/>
      <c r="JG168" s="22"/>
      <c r="JH168" s="21"/>
      <c r="JI168" s="22"/>
      <c r="JJ168" s="22"/>
      <c r="JK168" s="22"/>
      <c r="JL168" s="22"/>
      <c r="JM168" s="22"/>
      <c r="JN168" s="22"/>
      <c r="JO168" s="22"/>
      <c r="JP168" s="22"/>
      <c r="JQ168" s="22"/>
      <c r="JR168" s="22"/>
      <c r="JS168" s="22"/>
      <c r="JT168" s="22"/>
      <c r="JU168" s="22"/>
      <c r="JV168" s="22"/>
      <c r="JW168" s="22"/>
      <c r="JX168" s="22"/>
      <c r="JY168" s="22"/>
      <c r="JZ168" s="22"/>
      <c r="KA168" s="22"/>
      <c r="KB168" s="22"/>
      <c r="KC168" s="22"/>
      <c r="KD168" s="22"/>
      <c r="KE168" s="22"/>
      <c r="KF168" s="22"/>
      <c r="KG168" s="22"/>
      <c r="KH168" s="22"/>
      <c r="KI168" s="22"/>
      <c r="KJ168" s="22"/>
      <c r="KK168" s="22"/>
      <c r="KL168" s="22"/>
      <c r="KM168" s="22"/>
      <c r="KN168" s="22"/>
      <c r="KO168" s="22"/>
      <c r="KP168" s="22"/>
      <c r="KQ168" s="22"/>
      <c r="KR168" s="22"/>
      <c r="KS168" s="22"/>
      <c r="KT168" s="22"/>
      <c r="KU168" s="22"/>
      <c r="KV168" s="22"/>
      <c r="KW168" s="22"/>
      <c r="KX168" s="22"/>
      <c r="KY168" s="22"/>
      <c r="KZ168" s="22"/>
      <c r="LA168" s="22"/>
      <c r="LB168" s="22"/>
      <c r="LC168" s="22"/>
      <c r="LD168" s="22"/>
      <c r="LE168" s="22"/>
      <c r="LF168" s="22"/>
      <c r="LG168" s="22"/>
      <c r="LH168" s="22"/>
      <c r="LI168" s="22"/>
      <c r="LJ168" s="23"/>
    </row>
    <row r="169" spans="2:322" ht="3.65" customHeight="1">
      <c r="B169" s="21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3"/>
      <c r="AP169" s="447"/>
      <c r="AQ169" s="447"/>
      <c r="AR169" s="447"/>
      <c r="AS169" s="447"/>
      <c r="AT169" s="447"/>
      <c r="AU169" s="447"/>
      <c r="AV169" s="447"/>
      <c r="AW169" s="447"/>
      <c r="AX169" s="737"/>
      <c r="AY169" s="738"/>
      <c r="AZ169" s="26"/>
      <c r="BA169" s="691"/>
      <c r="BB169" s="692"/>
      <c r="BC169" s="692"/>
      <c r="BD169" s="692"/>
      <c r="BE169" s="692"/>
      <c r="BF169" s="692"/>
      <c r="BG169" s="692"/>
      <c r="BH169" s="744"/>
      <c r="BI169" s="744"/>
      <c r="BJ169" s="744"/>
      <c r="BK169" s="744"/>
      <c r="BL169" s="744"/>
      <c r="BM169" s="744"/>
      <c r="BN169" s="744"/>
      <c r="BO169" s="744"/>
      <c r="BP169" s="744"/>
      <c r="BQ169" s="745"/>
      <c r="BR169" s="691"/>
      <c r="BS169" s="692"/>
      <c r="BT169" s="692"/>
      <c r="BU169" s="692"/>
      <c r="BV169" s="692"/>
      <c r="BW169" s="692"/>
      <c r="BX169" s="692"/>
      <c r="BY169" s="744"/>
      <c r="BZ169" s="744"/>
      <c r="CA169" s="744"/>
      <c r="CB169" s="744"/>
      <c r="CC169" s="744"/>
      <c r="CD169" s="744"/>
      <c r="CE169" s="744"/>
      <c r="CF169" s="744"/>
      <c r="CG169" s="744"/>
      <c r="CH169" s="745"/>
      <c r="CI169" s="27"/>
      <c r="CJ169" s="27"/>
      <c r="CK169" s="27"/>
      <c r="CL169" s="746"/>
      <c r="CM169" s="746"/>
      <c r="CN169" s="746"/>
      <c r="CO169" s="746"/>
      <c r="CP169" s="746"/>
      <c r="CQ169" s="746"/>
      <c r="CR169" s="746"/>
      <c r="CS169" s="746"/>
      <c r="CT169" s="746"/>
      <c r="CU169" s="746"/>
      <c r="CV169" s="746"/>
      <c r="CW169" s="27"/>
      <c r="CX169" s="27"/>
      <c r="CY169" s="31"/>
      <c r="CZ169" s="691"/>
      <c r="DA169" s="692"/>
      <c r="DB169" s="692"/>
      <c r="DC169" s="692"/>
      <c r="DD169" s="692"/>
      <c r="DE169" s="692"/>
      <c r="DF169" s="692"/>
      <c r="DG169" s="695"/>
      <c r="DH169" s="695"/>
      <c r="DI169" s="695"/>
      <c r="DJ169" s="695"/>
      <c r="DK169" s="695"/>
      <c r="DL169" s="695"/>
      <c r="DM169" s="695"/>
      <c r="DN169" s="695"/>
      <c r="DO169" s="695"/>
      <c r="DP169" s="695"/>
      <c r="DQ169" s="695"/>
      <c r="DR169" s="695"/>
      <c r="DS169" s="695"/>
      <c r="DT169" s="695"/>
      <c r="DU169" s="695"/>
      <c r="DV169" s="695"/>
      <c r="DW169" s="695"/>
      <c r="DX169" s="695"/>
      <c r="DY169" s="695"/>
      <c r="DZ169" s="695"/>
      <c r="EA169" s="695"/>
      <c r="EB169" s="695"/>
      <c r="EC169" s="695"/>
      <c r="ED169" s="695"/>
      <c r="EE169" s="695"/>
      <c r="EF169" s="695"/>
      <c r="EG169" s="695"/>
      <c r="EH169" s="695"/>
      <c r="EI169" s="695"/>
      <c r="EJ169" s="695"/>
      <c r="EK169" s="695"/>
      <c r="EL169" s="695"/>
      <c r="EM169" s="695"/>
      <c r="EN169" s="695"/>
      <c r="EO169" s="695"/>
      <c r="EP169" s="695"/>
      <c r="EQ169" s="695"/>
      <c r="ER169" s="695"/>
      <c r="ES169" s="695"/>
      <c r="ET169" s="695"/>
      <c r="EU169" s="695"/>
      <c r="EV169" s="695"/>
      <c r="EW169" s="695"/>
      <c r="EX169" s="696"/>
      <c r="EY169" s="691"/>
      <c r="EZ169" s="692"/>
      <c r="FA169" s="692"/>
      <c r="FB169" s="692"/>
      <c r="FC169" s="692"/>
      <c r="FD169" s="692"/>
      <c r="FE169" s="692"/>
      <c r="FF169" s="692"/>
      <c r="FG169" s="692"/>
      <c r="FH169" s="692"/>
      <c r="FI169" s="692"/>
      <c r="FJ169" s="692"/>
      <c r="FK169" s="692"/>
      <c r="FL169" s="692"/>
      <c r="FM169" s="692"/>
      <c r="FN169" s="692"/>
      <c r="FO169" s="740"/>
      <c r="FP169" s="691"/>
      <c r="FQ169" s="692"/>
      <c r="FR169" s="692"/>
      <c r="FS169" s="692"/>
      <c r="FT169" s="692"/>
      <c r="FU169" s="692"/>
      <c r="FV169" s="692"/>
      <c r="FW169" s="692"/>
      <c r="FX169" s="692"/>
      <c r="FY169" s="695"/>
      <c r="FZ169" s="695"/>
      <c r="GA169" s="695"/>
      <c r="GB169" s="695"/>
      <c r="GC169" s="695"/>
      <c r="GD169" s="695"/>
      <c r="GE169" s="695"/>
      <c r="GF169" s="695"/>
      <c r="GG169" s="695"/>
      <c r="GH169" s="695"/>
      <c r="GI169" s="695"/>
      <c r="GJ169" s="695"/>
      <c r="GK169" s="695"/>
      <c r="GL169" s="695"/>
      <c r="GM169" s="695"/>
      <c r="GN169" s="695"/>
      <c r="GO169" s="695"/>
      <c r="GP169" s="695"/>
      <c r="GQ169" s="695"/>
      <c r="GR169" s="695"/>
      <c r="GS169" s="695"/>
      <c r="GT169" s="695"/>
      <c r="GU169" s="695"/>
      <c r="GV169" s="695"/>
      <c r="GW169" s="695"/>
      <c r="GX169" s="695"/>
      <c r="GY169" s="695"/>
      <c r="GZ169" s="695"/>
      <c r="HA169" s="695"/>
      <c r="HB169" s="695"/>
      <c r="HC169" s="695"/>
      <c r="HD169" s="695"/>
      <c r="HE169" s="695"/>
      <c r="HF169" s="695"/>
      <c r="HG169" s="695"/>
      <c r="HH169" s="695"/>
      <c r="HI169" s="695"/>
      <c r="HJ169" s="695"/>
      <c r="HK169" s="695"/>
      <c r="HL169" s="695"/>
      <c r="HM169" s="695"/>
      <c r="HN169" s="696"/>
      <c r="HO169" s="691"/>
      <c r="HP169" s="692"/>
      <c r="HQ169" s="692"/>
      <c r="HR169" s="692"/>
      <c r="HS169" s="692"/>
      <c r="HT169" s="692"/>
      <c r="HU169" s="692"/>
      <c r="HV169" s="692"/>
      <c r="HW169" s="692"/>
      <c r="HX169" s="692"/>
      <c r="HY169" s="692"/>
      <c r="HZ169" s="692"/>
      <c r="IA169" s="692"/>
      <c r="IB169" s="692"/>
      <c r="IC169" s="692"/>
      <c r="ID169" s="692"/>
      <c r="IE169" s="692"/>
      <c r="IF169" s="695"/>
      <c r="IG169" s="695"/>
      <c r="IH169" s="695"/>
      <c r="II169" s="695"/>
      <c r="IJ169" s="695"/>
      <c r="IK169" s="695"/>
      <c r="IL169" s="695"/>
      <c r="IM169" s="695"/>
      <c r="IN169" s="695"/>
      <c r="IO169" s="695"/>
      <c r="IP169" s="695"/>
      <c r="IQ169" s="695"/>
      <c r="IR169" s="695"/>
      <c r="IS169" s="695"/>
      <c r="IT169" s="695"/>
      <c r="IU169" s="695"/>
      <c r="IV169" s="695"/>
      <c r="IW169" s="104"/>
      <c r="IX169" s="738"/>
      <c r="IY169" s="741"/>
      <c r="IZ169" s="22"/>
      <c r="JA169" s="22"/>
      <c r="JB169" s="22"/>
      <c r="JC169" s="22"/>
      <c r="JD169" s="22"/>
      <c r="JE169" s="22"/>
      <c r="JF169" s="22"/>
      <c r="JG169" s="22"/>
      <c r="JH169" s="21"/>
      <c r="JI169" s="22"/>
      <c r="JJ169" s="22"/>
      <c r="JK169" s="22"/>
      <c r="JL169" s="22"/>
      <c r="JM169" s="22"/>
      <c r="JN169" s="22"/>
      <c r="JO169" s="22"/>
      <c r="JP169" s="22"/>
      <c r="JQ169" s="22"/>
      <c r="JR169" s="22"/>
      <c r="JS169" s="22"/>
      <c r="JT169" s="22"/>
      <c r="JU169" s="22"/>
      <c r="JV169" s="22"/>
      <c r="JW169" s="22"/>
      <c r="JX169" s="22"/>
      <c r="JY169" s="22"/>
      <c r="JZ169" s="22"/>
      <c r="KA169" s="22"/>
      <c r="KB169" s="22"/>
      <c r="KC169" s="22"/>
      <c r="KD169" s="22"/>
      <c r="KE169" s="22"/>
      <c r="KF169" s="22"/>
      <c r="KG169" s="22"/>
      <c r="KH169" s="22"/>
      <c r="KI169" s="22"/>
      <c r="KJ169" s="22"/>
      <c r="KK169" s="22"/>
      <c r="KL169" s="22"/>
      <c r="KM169" s="22"/>
      <c r="KN169" s="22"/>
      <c r="KO169" s="22"/>
      <c r="KP169" s="22"/>
      <c r="KQ169" s="22"/>
      <c r="KR169" s="22"/>
      <c r="KS169" s="22"/>
      <c r="KT169" s="22"/>
      <c r="KU169" s="22"/>
      <c r="KV169" s="22"/>
      <c r="KW169" s="22"/>
      <c r="KX169" s="22"/>
      <c r="KY169" s="22"/>
      <c r="KZ169" s="22"/>
      <c r="LA169" s="22"/>
      <c r="LB169" s="22"/>
      <c r="LC169" s="22"/>
      <c r="LD169" s="22"/>
      <c r="LE169" s="22"/>
      <c r="LF169" s="22"/>
      <c r="LG169" s="22"/>
      <c r="LH169" s="22"/>
      <c r="LI169" s="22"/>
      <c r="LJ169" s="23"/>
    </row>
    <row r="170" spans="2:322" ht="3.65" customHeight="1">
      <c r="B170" s="21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3"/>
      <c r="AP170" s="447"/>
      <c r="AQ170" s="447"/>
      <c r="AR170" s="447"/>
      <c r="AS170" s="447"/>
      <c r="AT170" s="447"/>
      <c r="AU170" s="447"/>
      <c r="AV170" s="447"/>
      <c r="AW170" s="447"/>
      <c r="AX170" s="737"/>
      <c r="AY170" s="738"/>
      <c r="AZ170" s="26"/>
      <c r="BA170" s="701"/>
      <c r="BB170" s="702"/>
      <c r="BC170" s="702"/>
      <c r="BD170" s="702"/>
      <c r="BE170" s="702"/>
      <c r="BF170" s="702"/>
      <c r="BG170" s="702"/>
      <c r="BH170" s="703"/>
      <c r="BI170" s="703"/>
      <c r="BJ170" s="703"/>
      <c r="BK170" s="703"/>
      <c r="BL170" s="703"/>
      <c r="BM170" s="703"/>
      <c r="BN170" s="703"/>
      <c r="BO170" s="703"/>
      <c r="BP170" s="703"/>
      <c r="BQ170" s="704"/>
      <c r="BR170" s="701"/>
      <c r="BS170" s="702"/>
      <c r="BT170" s="702"/>
      <c r="BU170" s="702"/>
      <c r="BV170" s="702"/>
      <c r="BW170" s="702"/>
      <c r="BX170" s="702"/>
      <c r="BY170" s="711"/>
      <c r="BZ170" s="712"/>
      <c r="CA170" s="712"/>
      <c r="CB170" s="712"/>
      <c r="CC170" s="712"/>
      <c r="CD170" s="712"/>
      <c r="CE170" s="712"/>
      <c r="CF170" s="712"/>
      <c r="CG170" s="712"/>
      <c r="CH170" s="713"/>
      <c r="CI170" s="27"/>
      <c r="CJ170" s="27"/>
      <c r="CK170" s="27"/>
      <c r="CL170" s="746"/>
      <c r="CM170" s="746"/>
      <c r="CN170" s="746"/>
      <c r="CO170" s="746"/>
      <c r="CP170" s="746"/>
      <c r="CQ170" s="746"/>
      <c r="CR170" s="746"/>
      <c r="CS170" s="746"/>
      <c r="CT170" s="746"/>
      <c r="CU170" s="746"/>
      <c r="CV170" s="746"/>
      <c r="CW170" s="27"/>
      <c r="CX170" s="27"/>
      <c r="CY170" s="31"/>
      <c r="CZ170" s="718"/>
      <c r="DA170" s="719"/>
      <c r="DB170" s="719"/>
      <c r="DC170" s="719"/>
      <c r="DD170" s="719"/>
      <c r="DE170" s="719"/>
      <c r="DF170" s="719"/>
      <c r="DG170" s="719"/>
      <c r="DH170" s="719"/>
      <c r="DI170" s="719"/>
      <c r="DJ170" s="719"/>
      <c r="DK170" s="719"/>
      <c r="DL170" s="719"/>
      <c r="DM170" s="719"/>
      <c r="DN170" s="719"/>
      <c r="DO170" s="719"/>
      <c r="DP170" s="719"/>
      <c r="DQ170" s="719"/>
      <c r="DR170" s="719"/>
      <c r="DS170" s="719"/>
      <c r="DT170" s="719"/>
      <c r="DU170" s="719"/>
      <c r="DV170" s="719"/>
      <c r="DW170" s="719"/>
      <c r="DX170" s="719"/>
      <c r="DY170" s="719"/>
      <c r="DZ170" s="719"/>
      <c r="EA170" s="719"/>
      <c r="EB170" s="719"/>
      <c r="EC170" s="719"/>
      <c r="ED170" s="719"/>
      <c r="EE170" s="719"/>
      <c r="EF170" s="719"/>
      <c r="EG170" s="719"/>
      <c r="EH170" s="719"/>
      <c r="EI170" s="719"/>
      <c r="EJ170" s="719"/>
      <c r="EK170" s="719"/>
      <c r="EL170" s="719"/>
      <c r="EM170" s="719"/>
      <c r="EN170" s="719"/>
      <c r="EO170" s="719"/>
      <c r="EP170" s="719"/>
      <c r="EQ170" s="719"/>
      <c r="ER170" s="719"/>
      <c r="ES170" s="719"/>
      <c r="ET170" s="719"/>
      <c r="EU170" s="719"/>
      <c r="EV170" s="719"/>
      <c r="EW170" s="719"/>
      <c r="EX170" s="720"/>
      <c r="EY170" s="701"/>
      <c r="EZ170" s="702"/>
      <c r="FA170" s="702"/>
      <c r="FB170" s="702"/>
      <c r="FC170" s="702"/>
      <c r="FD170" s="702"/>
      <c r="FE170" s="702"/>
      <c r="FF170" s="702"/>
      <c r="FG170" s="702"/>
      <c r="FH170" s="697"/>
      <c r="FI170" s="697"/>
      <c r="FJ170" s="697"/>
      <c r="FK170" s="697"/>
      <c r="FL170" s="697"/>
      <c r="FM170" s="697"/>
      <c r="FN170" s="697"/>
      <c r="FO170" s="698"/>
      <c r="FP170" s="701"/>
      <c r="FQ170" s="702"/>
      <c r="FR170" s="702"/>
      <c r="FS170" s="702"/>
      <c r="FT170" s="702"/>
      <c r="FU170" s="702"/>
      <c r="FV170" s="702"/>
      <c r="FW170" s="702"/>
      <c r="FX170" s="702"/>
      <c r="FY170" s="702"/>
      <c r="FZ170" s="702"/>
      <c r="GA170" s="702"/>
      <c r="GB170" s="702"/>
      <c r="GC170" s="702"/>
      <c r="GD170" s="702"/>
      <c r="GE170" s="702"/>
      <c r="GF170" s="702"/>
      <c r="GG170" s="697"/>
      <c r="GH170" s="697"/>
      <c r="GI170" s="697"/>
      <c r="GJ170" s="697"/>
      <c r="GK170" s="697"/>
      <c r="GL170" s="697"/>
      <c r="GM170" s="697"/>
      <c r="GN170" s="697"/>
      <c r="GO170" s="697"/>
      <c r="GP170" s="697"/>
      <c r="GQ170" s="697"/>
      <c r="GR170" s="697"/>
      <c r="GS170" s="697"/>
      <c r="GT170" s="697"/>
      <c r="GU170" s="697"/>
      <c r="GV170" s="697"/>
      <c r="GW170" s="697"/>
      <c r="GX170" s="697"/>
      <c r="GY170" s="697"/>
      <c r="GZ170" s="697"/>
      <c r="HA170" s="697"/>
      <c r="HB170" s="697"/>
      <c r="HC170" s="697"/>
      <c r="HD170" s="697"/>
      <c r="HE170" s="697"/>
      <c r="HF170" s="697"/>
      <c r="HG170" s="697"/>
      <c r="HH170" s="697"/>
      <c r="HI170" s="697"/>
      <c r="HJ170" s="697"/>
      <c r="HK170" s="697"/>
      <c r="HL170" s="697"/>
      <c r="HM170" s="697"/>
      <c r="HN170" s="698"/>
      <c r="HO170" s="701"/>
      <c r="HP170" s="702"/>
      <c r="HQ170" s="702"/>
      <c r="HR170" s="702"/>
      <c r="HS170" s="702"/>
      <c r="HT170" s="702"/>
      <c r="HU170" s="702"/>
      <c r="HV170" s="697"/>
      <c r="HW170" s="697"/>
      <c r="HX170" s="697"/>
      <c r="HY170" s="697"/>
      <c r="HZ170" s="697"/>
      <c r="IA170" s="697"/>
      <c r="IB170" s="697"/>
      <c r="IC170" s="697"/>
      <c r="ID170" s="697"/>
      <c r="IE170" s="698"/>
      <c r="IF170" s="701"/>
      <c r="IG170" s="702"/>
      <c r="IH170" s="702"/>
      <c r="II170" s="702"/>
      <c r="IJ170" s="702"/>
      <c r="IK170" s="702"/>
      <c r="IL170" s="702"/>
      <c r="IM170" s="702"/>
      <c r="IN170" s="697"/>
      <c r="IO170" s="697"/>
      <c r="IP170" s="697"/>
      <c r="IQ170" s="697"/>
      <c r="IR170" s="697"/>
      <c r="IS170" s="697"/>
      <c r="IT170" s="697"/>
      <c r="IU170" s="697"/>
      <c r="IV170" s="697"/>
      <c r="IW170" s="104"/>
      <c r="IX170" s="738"/>
      <c r="IY170" s="741"/>
      <c r="IZ170" s="22"/>
      <c r="JA170" s="22"/>
      <c r="JB170" s="22"/>
      <c r="JC170" s="22"/>
      <c r="JD170" s="22"/>
      <c r="JE170" s="22"/>
      <c r="JF170" s="22"/>
      <c r="JG170" s="22"/>
      <c r="JH170" s="21"/>
      <c r="JI170" s="22"/>
      <c r="JJ170" s="22"/>
      <c r="JK170" s="22"/>
      <c r="JL170" s="22"/>
      <c r="JM170" s="22"/>
      <c r="JN170" s="22"/>
      <c r="JO170" s="22"/>
      <c r="JP170" s="22"/>
      <c r="JQ170" s="22"/>
      <c r="JR170" s="22"/>
      <c r="JS170" s="22"/>
      <c r="JT170" s="22"/>
      <c r="JU170" s="22"/>
      <c r="JV170" s="22"/>
      <c r="JW170" s="22"/>
      <c r="JX170" s="22"/>
      <c r="JY170" s="22"/>
      <c r="JZ170" s="22"/>
      <c r="KA170" s="22"/>
      <c r="KB170" s="22"/>
      <c r="KC170" s="22"/>
      <c r="KD170" s="22"/>
      <c r="KE170" s="22"/>
      <c r="KF170" s="22"/>
      <c r="KG170" s="22"/>
      <c r="KH170" s="22"/>
      <c r="KI170" s="22"/>
      <c r="KJ170" s="22"/>
      <c r="KK170" s="22"/>
      <c r="KL170" s="22"/>
      <c r="KM170" s="22"/>
      <c r="KN170" s="22"/>
      <c r="KO170" s="22"/>
      <c r="KP170" s="22"/>
      <c r="KQ170" s="22"/>
      <c r="KR170" s="22"/>
      <c r="KS170" s="22"/>
      <c r="KT170" s="22"/>
      <c r="KU170" s="22"/>
      <c r="KV170" s="22"/>
      <c r="KW170" s="22"/>
      <c r="KX170" s="22"/>
      <c r="KY170" s="22"/>
      <c r="KZ170" s="22"/>
      <c r="LA170" s="22"/>
      <c r="LB170" s="22"/>
      <c r="LC170" s="22"/>
      <c r="LD170" s="22"/>
      <c r="LE170" s="22"/>
      <c r="LF170" s="22"/>
      <c r="LG170" s="22"/>
      <c r="LH170" s="22"/>
      <c r="LI170" s="22"/>
      <c r="LJ170" s="23"/>
    </row>
    <row r="171" spans="2:322" ht="3.65" customHeight="1">
      <c r="B171" s="21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3"/>
      <c r="AP171" s="447"/>
      <c r="AQ171" s="447"/>
      <c r="AR171" s="447"/>
      <c r="AS171" s="447"/>
      <c r="AT171" s="447"/>
      <c r="AU171" s="447"/>
      <c r="AV171" s="447"/>
      <c r="AW171" s="447"/>
      <c r="AX171" s="737"/>
      <c r="AY171" s="738"/>
      <c r="AZ171" s="26"/>
      <c r="BA171" s="689"/>
      <c r="BB171" s="690"/>
      <c r="BC171" s="690"/>
      <c r="BD171" s="690"/>
      <c r="BE171" s="690"/>
      <c r="BF171" s="690"/>
      <c r="BG171" s="690"/>
      <c r="BH171" s="705"/>
      <c r="BI171" s="705"/>
      <c r="BJ171" s="705"/>
      <c r="BK171" s="705"/>
      <c r="BL171" s="705"/>
      <c r="BM171" s="705"/>
      <c r="BN171" s="705"/>
      <c r="BO171" s="705"/>
      <c r="BP171" s="705"/>
      <c r="BQ171" s="706"/>
      <c r="BR171" s="689"/>
      <c r="BS171" s="690"/>
      <c r="BT171" s="690"/>
      <c r="BU171" s="690"/>
      <c r="BV171" s="690"/>
      <c r="BW171" s="690"/>
      <c r="BX171" s="690"/>
      <c r="BY171" s="714"/>
      <c r="BZ171" s="714"/>
      <c r="CA171" s="714"/>
      <c r="CB171" s="714"/>
      <c r="CC171" s="714"/>
      <c r="CD171" s="714"/>
      <c r="CE171" s="714"/>
      <c r="CF171" s="714"/>
      <c r="CG171" s="714"/>
      <c r="CH171" s="715"/>
      <c r="CI171" s="27"/>
      <c r="CJ171" s="27"/>
      <c r="CK171" s="27"/>
      <c r="CL171" s="746"/>
      <c r="CM171" s="746"/>
      <c r="CN171" s="746"/>
      <c r="CO171" s="746"/>
      <c r="CP171" s="746"/>
      <c r="CQ171" s="746"/>
      <c r="CR171" s="746"/>
      <c r="CS171" s="746"/>
      <c r="CT171" s="746"/>
      <c r="CU171" s="746"/>
      <c r="CV171" s="746"/>
      <c r="CW171" s="27"/>
      <c r="CX171" s="27"/>
      <c r="CY171" s="31"/>
      <c r="CZ171" s="721"/>
      <c r="DA171" s="722"/>
      <c r="DB171" s="722"/>
      <c r="DC171" s="722"/>
      <c r="DD171" s="722"/>
      <c r="DE171" s="722"/>
      <c r="DF171" s="722"/>
      <c r="DG171" s="722"/>
      <c r="DH171" s="722"/>
      <c r="DI171" s="722"/>
      <c r="DJ171" s="722"/>
      <c r="DK171" s="722"/>
      <c r="DL171" s="722"/>
      <c r="DM171" s="722"/>
      <c r="DN171" s="722"/>
      <c r="DO171" s="722"/>
      <c r="DP171" s="722"/>
      <c r="DQ171" s="722"/>
      <c r="DR171" s="722"/>
      <c r="DS171" s="722"/>
      <c r="DT171" s="722"/>
      <c r="DU171" s="722"/>
      <c r="DV171" s="722"/>
      <c r="DW171" s="722"/>
      <c r="DX171" s="722"/>
      <c r="DY171" s="722"/>
      <c r="DZ171" s="722"/>
      <c r="EA171" s="722"/>
      <c r="EB171" s="722"/>
      <c r="EC171" s="722"/>
      <c r="ED171" s="722"/>
      <c r="EE171" s="722"/>
      <c r="EF171" s="722"/>
      <c r="EG171" s="722"/>
      <c r="EH171" s="722"/>
      <c r="EI171" s="722"/>
      <c r="EJ171" s="722"/>
      <c r="EK171" s="722"/>
      <c r="EL171" s="722"/>
      <c r="EM171" s="722"/>
      <c r="EN171" s="722"/>
      <c r="EO171" s="722"/>
      <c r="EP171" s="722"/>
      <c r="EQ171" s="722"/>
      <c r="ER171" s="722"/>
      <c r="ES171" s="722"/>
      <c r="ET171" s="722"/>
      <c r="EU171" s="722"/>
      <c r="EV171" s="722"/>
      <c r="EW171" s="722"/>
      <c r="EX171" s="723"/>
      <c r="EY171" s="689"/>
      <c r="EZ171" s="690"/>
      <c r="FA171" s="690"/>
      <c r="FB171" s="690"/>
      <c r="FC171" s="690"/>
      <c r="FD171" s="690"/>
      <c r="FE171" s="690"/>
      <c r="FF171" s="690"/>
      <c r="FG171" s="690"/>
      <c r="FH171" s="693"/>
      <c r="FI171" s="693"/>
      <c r="FJ171" s="693"/>
      <c r="FK171" s="693"/>
      <c r="FL171" s="693"/>
      <c r="FM171" s="693"/>
      <c r="FN171" s="693"/>
      <c r="FO171" s="694"/>
      <c r="FP171" s="689"/>
      <c r="FQ171" s="690"/>
      <c r="FR171" s="690"/>
      <c r="FS171" s="690"/>
      <c r="FT171" s="690"/>
      <c r="FU171" s="690"/>
      <c r="FV171" s="690"/>
      <c r="FW171" s="690"/>
      <c r="FX171" s="690"/>
      <c r="FY171" s="690"/>
      <c r="FZ171" s="690"/>
      <c r="GA171" s="690"/>
      <c r="GB171" s="690"/>
      <c r="GC171" s="690"/>
      <c r="GD171" s="690"/>
      <c r="GE171" s="690"/>
      <c r="GF171" s="690"/>
      <c r="GG171" s="693"/>
      <c r="GH171" s="693"/>
      <c r="GI171" s="693"/>
      <c r="GJ171" s="693"/>
      <c r="GK171" s="693"/>
      <c r="GL171" s="693"/>
      <c r="GM171" s="693"/>
      <c r="GN171" s="693"/>
      <c r="GO171" s="693"/>
      <c r="GP171" s="693"/>
      <c r="GQ171" s="693"/>
      <c r="GR171" s="693"/>
      <c r="GS171" s="693"/>
      <c r="GT171" s="693"/>
      <c r="GU171" s="693"/>
      <c r="GV171" s="693"/>
      <c r="GW171" s="693"/>
      <c r="GX171" s="693"/>
      <c r="GY171" s="693"/>
      <c r="GZ171" s="693"/>
      <c r="HA171" s="693"/>
      <c r="HB171" s="693"/>
      <c r="HC171" s="693"/>
      <c r="HD171" s="693"/>
      <c r="HE171" s="693"/>
      <c r="HF171" s="693"/>
      <c r="HG171" s="693"/>
      <c r="HH171" s="693"/>
      <c r="HI171" s="693"/>
      <c r="HJ171" s="693"/>
      <c r="HK171" s="693"/>
      <c r="HL171" s="693"/>
      <c r="HM171" s="693"/>
      <c r="HN171" s="694"/>
      <c r="HO171" s="689"/>
      <c r="HP171" s="690"/>
      <c r="HQ171" s="690"/>
      <c r="HR171" s="690"/>
      <c r="HS171" s="690"/>
      <c r="HT171" s="690"/>
      <c r="HU171" s="690"/>
      <c r="HV171" s="693"/>
      <c r="HW171" s="693"/>
      <c r="HX171" s="693"/>
      <c r="HY171" s="693"/>
      <c r="HZ171" s="693"/>
      <c r="IA171" s="693"/>
      <c r="IB171" s="693"/>
      <c r="IC171" s="693"/>
      <c r="ID171" s="693"/>
      <c r="IE171" s="694"/>
      <c r="IF171" s="689"/>
      <c r="IG171" s="690"/>
      <c r="IH171" s="690"/>
      <c r="II171" s="690"/>
      <c r="IJ171" s="690"/>
      <c r="IK171" s="690"/>
      <c r="IL171" s="690"/>
      <c r="IM171" s="690"/>
      <c r="IN171" s="693"/>
      <c r="IO171" s="693"/>
      <c r="IP171" s="693"/>
      <c r="IQ171" s="693"/>
      <c r="IR171" s="693"/>
      <c r="IS171" s="693"/>
      <c r="IT171" s="693"/>
      <c r="IU171" s="693"/>
      <c r="IV171" s="693"/>
      <c r="IW171" s="104"/>
      <c r="IX171" s="738"/>
      <c r="IY171" s="741"/>
      <c r="IZ171" s="22"/>
      <c r="JA171" s="22"/>
      <c r="JB171" s="22"/>
      <c r="JC171" s="22"/>
      <c r="JD171" s="22"/>
      <c r="JE171" s="22"/>
      <c r="JF171" s="22"/>
      <c r="JG171" s="22"/>
      <c r="JH171" s="21"/>
      <c r="JI171" s="22"/>
      <c r="JJ171" s="22"/>
      <c r="JK171" s="22"/>
      <c r="JL171" s="22"/>
      <c r="JM171" s="22"/>
      <c r="JN171" s="22"/>
      <c r="JO171" s="22"/>
      <c r="JP171" s="22"/>
      <c r="JQ171" s="22"/>
      <c r="JR171" s="22"/>
      <c r="JS171" s="22"/>
      <c r="JT171" s="22"/>
      <c r="JU171" s="22"/>
      <c r="JV171" s="22"/>
      <c r="JW171" s="22"/>
      <c r="JX171" s="22"/>
      <c r="JY171" s="22"/>
      <c r="JZ171" s="22"/>
      <c r="KA171" s="22"/>
      <c r="KB171" s="22"/>
      <c r="KC171" s="22"/>
      <c r="KD171" s="22"/>
      <c r="KE171" s="22"/>
      <c r="KF171" s="22"/>
      <c r="KG171" s="22"/>
      <c r="KH171" s="22"/>
      <c r="KI171" s="22"/>
      <c r="KJ171" s="22"/>
      <c r="KK171" s="22"/>
      <c r="KL171" s="22"/>
      <c r="KM171" s="22"/>
      <c r="KN171" s="22"/>
      <c r="KO171" s="22"/>
      <c r="KP171" s="22"/>
      <c r="KQ171" s="22"/>
      <c r="KR171" s="22"/>
      <c r="KS171" s="22"/>
      <c r="KT171" s="22"/>
      <c r="KU171" s="22"/>
      <c r="KV171" s="22"/>
      <c r="KW171" s="22"/>
      <c r="KX171" s="22"/>
      <c r="KY171" s="22"/>
      <c r="KZ171" s="22"/>
      <c r="LA171" s="22"/>
      <c r="LB171" s="22"/>
      <c r="LC171" s="22"/>
      <c r="LD171" s="22"/>
      <c r="LE171" s="22"/>
      <c r="LF171" s="22"/>
      <c r="LG171" s="22"/>
      <c r="LH171" s="22"/>
      <c r="LI171" s="22"/>
      <c r="LJ171" s="23"/>
    </row>
    <row r="172" spans="2:322" ht="3.65" customHeight="1">
      <c r="B172" s="21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3"/>
      <c r="AP172" s="447"/>
      <c r="AQ172" s="447"/>
      <c r="AR172" s="447"/>
      <c r="AS172" s="447"/>
      <c r="AT172" s="447"/>
      <c r="AU172" s="447"/>
      <c r="AV172" s="447"/>
      <c r="AW172" s="447"/>
      <c r="AX172" s="737"/>
      <c r="AY172" s="738"/>
      <c r="AZ172" s="26"/>
      <c r="BA172" s="689"/>
      <c r="BB172" s="690"/>
      <c r="BC172" s="690"/>
      <c r="BD172" s="690"/>
      <c r="BE172" s="690"/>
      <c r="BF172" s="690"/>
      <c r="BG172" s="690"/>
      <c r="BH172" s="705"/>
      <c r="BI172" s="705"/>
      <c r="BJ172" s="705"/>
      <c r="BK172" s="705"/>
      <c r="BL172" s="705"/>
      <c r="BM172" s="705"/>
      <c r="BN172" s="705"/>
      <c r="BO172" s="705"/>
      <c r="BP172" s="705"/>
      <c r="BQ172" s="706"/>
      <c r="BR172" s="689"/>
      <c r="BS172" s="690"/>
      <c r="BT172" s="690"/>
      <c r="BU172" s="690"/>
      <c r="BV172" s="690"/>
      <c r="BW172" s="690"/>
      <c r="BX172" s="690"/>
      <c r="BY172" s="714"/>
      <c r="BZ172" s="714"/>
      <c r="CA172" s="714"/>
      <c r="CB172" s="714"/>
      <c r="CC172" s="714"/>
      <c r="CD172" s="714"/>
      <c r="CE172" s="714"/>
      <c r="CF172" s="714"/>
      <c r="CG172" s="714"/>
      <c r="CH172" s="715"/>
      <c r="CI172" s="27"/>
      <c r="CJ172" s="27"/>
      <c r="CK172" s="27"/>
      <c r="CL172" s="746"/>
      <c r="CM172" s="746"/>
      <c r="CN172" s="746"/>
      <c r="CO172" s="746"/>
      <c r="CP172" s="746"/>
      <c r="CQ172" s="746"/>
      <c r="CR172" s="746"/>
      <c r="CS172" s="746"/>
      <c r="CT172" s="746"/>
      <c r="CU172" s="746"/>
      <c r="CV172" s="746"/>
      <c r="CW172" s="27"/>
      <c r="CX172" s="27"/>
      <c r="CY172" s="31"/>
      <c r="CZ172" s="721"/>
      <c r="DA172" s="722"/>
      <c r="DB172" s="722"/>
      <c r="DC172" s="722"/>
      <c r="DD172" s="722"/>
      <c r="DE172" s="722"/>
      <c r="DF172" s="722"/>
      <c r="DG172" s="722"/>
      <c r="DH172" s="722"/>
      <c r="DI172" s="722"/>
      <c r="DJ172" s="722"/>
      <c r="DK172" s="722"/>
      <c r="DL172" s="722"/>
      <c r="DM172" s="722"/>
      <c r="DN172" s="722"/>
      <c r="DO172" s="722"/>
      <c r="DP172" s="722"/>
      <c r="DQ172" s="722"/>
      <c r="DR172" s="722"/>
      <c r="DS172" s="722"/>
      <c r="DT172" s="722"/>
      <c r="DU172" s="722"/>
      <c r="DV172" s="722"/>
      <c r="DW172" s="722"/>
      <c r="DX172" s="722"/>
      <c r="DY172" s="722"/>
      <c r="DZ172" s="722"/>
      <c r="EA172" s="722"/>
      <c r="EB172" s="722"/>
      <c r="EC172" s="722"/>
      <c r="ED172" s="722"/>
      <c r="EE172" s="722"/>
      <c r="EF172" s="722"/>
      <c r="EG172" s="722"/>
      <c r="EH172" s="722"/>
      <c r="EI172" s="722"/>
      <c r="EJ172" s="722"/>
      <c r="EK172" s="722"/>
      <c r="EL172" s="722"/>
      <c r="EM172" s="722"/>
      <c r="EN172" s="722"/>
      <c r="EO172" s="722"/>
      <c r="EP172" s="722"/>
      <c r="EQ172" s="722"/>
      <c r="ER172" s="722"/>
      <c r="ES172" s="722"/>
      <c r="ET172" s="722"/>
      <c r="EU172" s="722"/>
      <c r="EV172" s="722"/>
      <c r="EW172" s="722"/>
      <c r="EX172" s="723"/>
      <c r="EY172" s="689"/>
      <c r="EZ172" s="690"/>
      <c r="FA172" s="690"/>
      <c r="FB172" s="690"/>
      <c r="FC172" s="690"/>
      <c r="FD172" s="690"/>
      <c r="FE172" s="690"/>
      <c r="FF172" s="690"/>
      <c r="FG172" s="690"/>
      <c r="FH172" s="693"/>
      <c r="FI172" s="693"/>
      <c r="FJ172" s="693"/>
      <c r="FK172" s="693"/>
      <c r="FL172" s="693"/>
      <c r="FM172" s="693"/>
      <c r="FN172" s="693"/>
      <c r="FO172" s="694"/>
      <c r="FP172" s="689"/>
      <c r="FQ172" s="690"/>
      <c r="FR172" s="690"/>
      <c r="FS172" s="690"/>
      <c r="FT172" s="690"/>
      <c r="FU172" s="690"/>
      <c r="FV172" s="690"/>
      <c r="FW172" s="690"/>
      <c r="FX172" s="690"/>
      <c r="FY172" s="690"/>
      <c r="FZ172" s="690"/>
      <c r="GA172" s="690"/>
      <c r="GB172" s="690"/>
      <c r="GC172" s="690"/>
      <c r="GD172" s="690"/>
      <c r="GE172" s="690"/>
      <c r="GF172" s="690"/>
      <c r="GG172" s="693"/>
      <c r="GH172" s="693"/>
      <c r="GI172" s="693"/>
      <c r="GJ172" s="693"/>
      <c r="GK172" s="693"/>
      <c r="GL172" s="693"/>
      <c r="GM172" s="693"/>
      <c r="GN172" s="693"/>
      <c r="GO172" s="693"/>
      <c r="GP172" s="693"/>
      <c r="GQ172" s="693"/>
      <c r="GR172" s="693"/>
      <c r="GS172" s="693"/>
      <c r="GT172" s="693"/>
      <c r="GU172" s="693"/>
      <c r="GV172" s="693"/>
      <c r="GW172" s="693"/>
      <c r="GX172" s="693"/>
      <c r="GY172" s="693"/>
      <c r="GZ172" s="693"/>
      <c r="HA172" s="693"/>
      <c r="HB172" s="693"/>
      <c r="HC172" s="693"/>
      <c r="HD172" s="693"/>
      <c r="HE172" s="693"/>
      <c r="HF172" s="693"/>
      <c r="HG172" s="693"/>
      <c r="HH172" s="693"/>
      <c r="HI172" s="693"/>
      <c r="HJ172" s="693"/>
      <c r="HK172" s="693"/>
      <c r="HL172" s="693"/>
      <c r="HM172" s="693"/>
      <c r="HN172" s="694"/>
      <c r="HO172" s="689"/>
      <c r="HP172" s="690"/>
      <c r="HQ172" s="690"/>
      <c r="HR172" s="690"/>
      <c r="HS172" s="690"/>
      <c r="HT172" s="690"/>
      <c r="HU172" s="690"/>
      <c r="HV172" s="693"/>
      <c r="HW172" s="693"/>
      <c r="HX172" s="693"/>
      <c r="HY172" s="693"/>
      <c r="HZ172" s="693"/>
      <c r="IA172" s="693"/>
      <c r="IB172" s="693"/>
      <c r="IC172" s="693"/>
      <c r="ID172" s="693"/>
      <c r="IE172" s="694"/>
      <c r="IF172" s="689"/>
      <c r="IG172" s="690"/>
      <c r="IH172" s="690"/>
      <c r="II172" s="690"/>
      <c r="IJ172" s="690"/>
      <c r="IK172" s="690"/>
      <c r="IL172" s="690"/>
      <c r="IM172" s="690"/>
      <c r="IN172" s="693"/>
      <c r="IO172" s="693"/>
      <c r="IP172" s="693"/>
      <c r="IQ172" s="693"/>
      <c r="IR172" s="693"/>
      <c r="IS172" s="693"/>
      <c r="IT172" s="693"/>
      <c r="IU172" s="693"/>
      <c r="IV172" s="693"/>
      <c r="IW172" s="104"/>
      <c r="IX172" s="738"/>
      <c r="IY172" s="741"/>
      <c r="IZ172" s="22"/>
      <c r="JA172" s="22"/>
      <c r="JB172" s="22"/>
      <c r="JC172" s="22"/>
      <c r="JD172" s="22"/>
      <c r="JE172" s="22"/>
      <c r="JF172" s="22"/>
      <c r="JG172" s="22"/>
      <c r="JH172" s="21"/>
      <c r="JI172" s="22"/>
      <c r="JJ172" s="22"/>
      <c r="JK172" s="22"/>
      <c r="JL172" s="22"/>
      <c r="JM172" s="22"/>
      <c r="JN172" s="22"/>
      <c r="JO172" s="22"/>
      <c r="JP172" s="22"/>
      <c r="JQ172" s="22"/>
      <c r="JR172" s="22"/>
      <c r="JS172" s="22"/>
      <c r="JT172" s="22"/>
      <c r="JU172" s="22"/>
      <c r="JV172" s="22"/>
      <c r="JW172" s="22"/>
      <c r="JX172" s="22"/>
      <c r="JY172" s="22"/>
      <c r="JZ172" s="22"/>
      <c r="KA172" s="22"/>
      <c r="KB172" s="22"/>
      <c r="KC172" s="22"/>
      <c r="KD172" s="22"/>
      <c r="KE172" s="22"/>
      <c r="KF172" s="22"/>
      <c r="KG172" s="22"/>
      <c r="KH172" s="22"/>
      <c r="KI172" s="22"/>
      <c r="KJ172" s="22"/>
      <c r="KK172" s="22"/>
      <c r="KL172" s="22"/>
      <c r="KM172" s="22"/>
      <c r="KN172" s="22"/>
      <c r="KO172" s="22"/>
      <c r="KP172" s="22"/>
      <c r="KQ172" s="22"/>
      <c r="KR172" s="22"/>
      <c r="KS172" s="22"/>
      <c r="KT172" s="22"/>
      <c r="KU172" s="22"/>
      <c r="KV172" s="22"/>
      <c r="KW172" s="22"/>
      <c r="KX172" s="22"/>
      <c r="KY172" s="22"/>
      <c r="KZ172" s="22"/>
      <c r="LA172" s="22"/>
      <c r="LB172" s="22"/>
      <c r="LC172" s="22"/>
      <c r="LD172" s="22"/>
      <c r="LE172" s="22"/>
      <c r="LF172" s="22"/>
      <c r="LG172" s="22"/>
      <c r="LH172" s="22"/>
      <c r="LI172" s="22"/>
      <c r="LJ172" s="23"/>
    </row>
    <row r="173" spans="2:322" ht="3.65" customHeight="1">
      <c r="B173" s="21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3"/>
      <c r="AP173" s="447"/>
      <c r="AQ173" s="447"/>
      <c r="AR173" s="447"/>
      <c r="AS173" s="447"/>
      <c r="AT173" s="447"/>
      <c r="AU173" s="447"/>
      <c r="AV173" s="447"/>
      <c r="AW173" s="447"/>
      <c r="AX173" s="737"/>
      <c r="AY173" s="738"/>
      <c r="AZ173" s="26"/>
      <c r="BA173" s="691"/>
      <c r="BB173" s="692"/>
      <c r="BC173" s="692"/>
      <c r="BD173" s="692"/>
      <c r="BE173" s="692"/>
      <c r="BF173" s="692"/>
      <c r="BG173" s="692"/>
      <c r="BH173" s="707"/>
      <c r="BI173" s="707"/>
      <c r="BJ173" s="707"/>
      <c r="BK173" s="707"/>
      <c r="BL173" s="707"/>
      <c r="BM173" s="707"/>
      <c r="BN173" s="707"/>
      <c r="BO173" s="707"/>
      <c r="BP173" s="707"/>
      <c r="BQ173" s="708"/>
      <c r="BR173" s="709"/>
      <c r="BS173" s="710"/>
      <c r="BT173" s="710"/>
      <c r="BU173" s="710"/>
      <c r="BV173" s="710"/>
      <c r="BW173" s="710"/>
      <c r="BX173" s="710"/>
      <c r="BY173" s="716"/>
      <c r="BZ173" s="716"/>
      <c r="CA173" s="716"/>
      <c r="CB173" s="716"/>
      <c r="CC173" s="716"/>
      <c r="CD173" s="716"/>
      <c r="CE173" s="716"/>
      <c r="CF173" s="716"/>
      <c r="CG173" s="716"/>
      <c r="CH173" s="717"/>
      <c r="CI173" s="33"/>
      <c r="CJ173" s="33"/>
      <c r="CK173" s="33"/>
      <c r="CL173" s="747"/>
      <c r="CM173" s="747"/>
      <c r="CN173" s="747"/>
      <c r="CO173" s="747"/>
      <c r="CP173" s="747"/>
      <c r="CQ173" s="747"/>
      <c r="CR173" s="747"/>
      <c r="CS173" s="747"/>
      <c r="CT173" s="747"/>
      <c r="CU173" s="747"/>
      <c r="CV173" s="747"/>
      <c r="CW173" s="33"/>
      <c r="CX173" s="33"/>
      <c r="CY173" s="34"/>
      <c r="CZ173" s="724"/>
      <c r="DA173" s="725"/>
      <c r="DB173" s="725"/>
      <c r="DC173" s="725"/>
      <c r="DD173" s="725"/>
      <c r="DE173" s="725"/>
      <c r="DF173" s="725"/>
      <c r="DG173" s="725"/>
      <c r="DH173" s="725"/>
      <c r="DI173" s="725"/>
      <c r="DJ173" s="725"/>
      <c r="DK173" s="725"/>
      <c r="DL173" s="725"/>
      <c r="DM173" s="725"/>
      <c r="DN173" s="725"/>
      <c r="DO173" s="725"/>
      <c r="DP173" s="725"/>
      <c r="DQ173" s="725"/>
      <c r="DR173" s="725"/>
      <c r="DS173" s="725"/>
      <c r="DT173" s="725"/>
      <c r="DU173" s="725"/>
      <c r="DV173" s="725"/>
      <c r="DW173" s="725"/>
      <c r="DX173" s="725"/>
      <c r="DY173" s="725"/>
      <c r="DZ173" s="725"/>
      <c r="EA173" s="725"/>
      <c r="EB173" s="725"/>
      <c r="EC173" s="725"/>
      <c r="ED173" s="725"/>
      <c r="EE173" s="725"/>
      <c r="EF173" s="725"/>
      <c r="EG173" s="725"/>
      <c r="EH173" s="725"/>
      <c r="EI173" s="725"/>
      <c r="EJ173" s="725"/>
      <c r="EK173" s="725"/>
      <c r="EL173" s="725"/>
      <c r="EM173" s="725"/>
      <c r="EN173" s="725"/>
      <c r="EO173" s="725"/>
      <c r="EP173" s="725"/>
      <c r="EQ173" s="725"/>
      <c r="ER173" s="725"/>
      <c r="ES173" s="725"/>
      <c r="ET173" s="725"/>
      <c r="EU173" s="725"/>
      <c r="EV173" s="725"/>
      <c r="EW173" s="725"/>
      <c r="EX173" s="726"/>
      <c r="EY173" s="691"/>
      <c r="EZ173" s="692"/>
      <c r="FA173" s="692"/>
      <c r="FB173" s="692"/>
      <c r="FC173" s="692"/>
      <c r="FD173" s="692"/>
      <c r="FE173" s="692"/>
      <c r="FF173" s="692"/>
      <c r="FG173" s="692"/>
      <c r="FH173" s="695"/>
      <c r="FI173" s="695"/>
      <c r="FJ173" s="695"/>
      <c r="FK173" s="695"/>
      <c r="FL173" s="695"/>
      <c r="FM173" s="695"/>
      <c r="FN173" s="695"/>
      <c r="FO173" s="696"/>
      <c r="FP173" s="691"/>
      <c r="FQ173" s="692"/>
      <c r="FR173" s="692"/>
      <c r="FS173" s="692"/>
      <c r="FT173" s="692"/>
      <c r="FU173" s="692"/>
      <c r="FV173" s="692"/>
      <c r="FW173" s="692"/>
      <c r="FX173" s="692"/>
      <c r="FY173" s="692"/>
      <c r="FZ173" s="692"/>
      <c r="GA173" s="692"/>
      <c r="GB173" s="692"/>
      <c r="GC173" s="692"/>
      <c r="GD173" s="692"/>
      <c r="GE173" s="692"/>
      <c r="GF173" s="692"/>
      <c r="GG173" s="695"/>
      <c r="GH173" s="695"/>
      <c r="GI173" s="695"/>
      <c r="GJ173" s="695"/>
      <c r="GK173" s="695"/>
      <c r="GL173" s="695"/>
      <c r="GM173" s="695"/>
      <c r="GN173" s="695"/>
      <c r="GO173" s="695"/>
      <c r="GP173" s="695"/>
      <c r="GQ173" s="695"/>
      <c r="GR173" s="695"/>
      <c r="GS173" s="695"/>
      <c r="GT173" s="695"/>
      <c r="GU173" s="695"/>
      <c r="GV173" s="695"/>
      <c r="GW173" s="695"/>
      <c r="GX173" s="695"/>
      <c r="GY173" s="695"/>
      <c r="GZ173" s="695"/>
      <c r="HA173" s="695"/>
      <c r="HB173" s="695"/>
      <c r="HC173" s="695"/>
      <c r="HD173" s="695"/>
      <c r="HE173" s="695"/>
      <c r="HF173" s="695"/>
      <c r="HG173" s="695"/>
      <c r="HH173" s="695"/>
      <c r="HI173" s="695"/>
      <c r="HJ173" s="695"/>
      <c r="HK173" s="695"/>
      <c r="HL173" s="695"/>
      <c r="HM173" s="695"/>
      <c r="HN173" s="696"/>
      <c r="HO173" s="691"/>
      <c r="HP173" s="692"/>
      <c r="HQ173" s="692"/>
      <c r="HR173" s="692"/>
      <c r="HS173" s="692"/>
      <c r="HT173" s="692"/>
      <c r="HU173" s="692"/>
      <c r="HV173" s="695"/>
      <c r="HW173" s="695"/>
      <c r="HX173" s="695"/>
      <c r="HY173" s="695"/>
      <c r="HZ173" s="695"/>
      <c r="IA173" s="695"/>
      <c r="IB173" s="695"/>
      <c r="IC173" s="695"/>
      <c r="ID173" s="695"/>
      <c r="IE173" s="696"/>
      <c r="IF173" s="691"/>
      <c r="IG173" s="692"/>
      <c r="IH173" s="692"/>
      <c r="II173" s="692"/>
      <c r="IJ173" s="692"/>
      <c r="IK173" s="692"/>
      <c r="IL173" s="692"/>
      <c r="IM173" s="692"/>
      <c r="IN173" s="695"/>
      <c r="IO173" s="695"/>
      <c r="IP173" s="695"/>
      <c r="IQ173" s="695"/>
      <c r="IR173" s="695"/>
      <c r="IS173" s="695"/>
      <c r="IT173" s="695"/>
      <c r="IU173" s="695"/>
      <c r="IV173" s="695"/>
      <c r="IW173" s="104"/>
      <c r="IX173" s="738"/>
      <c r="IY173" s="741"/>
      <c r="IZ173" s="22"/>
      <c r="JA173" s="22"/>
      <c r="JB173" s="22"/>
      <c r="JC173" s="22"/>
      <c r="JD173" s="22"/>
      <c r="JE173" s="22"/>
      <c r="JF173" s="22"/>
      <c r="JG173" s="22"/>
      <c r="JH173" s="21"/>
      <c r="JI173" s="22"/>
      <c r="JJ173" s="22"/>
      <c r="JK173" s="22"/>
      <c r="JL173" s="22"/>
      <c r="JM173" s="22"/>
      <c r="JN173" s="22"/>
      <c r="JO173" s="22"/>
      <c r="JP173" s="22"/>
      <c r="JQ173" s="22"/>
      <c r="JR173" s="22"/>
      <c r="JS173" s="22"/>
      <c r="JT173" s="22"/>
      <c r="JU173" s="22"/>
      <c r="JV173" s="22"/>
      <c r="JW173" s="22"/>
      <c r="JX173" s="22"/>
      <c r="JY173" s="22"/>
      <c r="JZ173" s="22"/>
      <c r="KA173" s="22"/>
      <c r="KB173" s="22"/>
      <c r="KC173" s="22"/>
      <c r="KD173" s="22"/>
      <c r="KE173" s="22"/>
      <c r="KF173" s="22"/>
      <c r="KG173" s="22"/>
      <c r="KH173" s="22"/>
      <c r="KI173" s="22"/>
      <c r="KJ173" s="22"/>
      <c r="KK173" s="22"/>
      <c r="KL173" s="22"/>
      <c r="KM173" s="22"/>
      <c r="KN173" s="22"/>
      <c r="KO173" s="22"/>
      <c r="KP173" s="22"/>
      <c r="KQ173" s="22"/>
      <c r="KR173" s="22"/>
      <c r="KS173" s="22"/>
      <c r="KT173" s="22"/>
      <c r="KU173" s="22"/>
      <c r="KV173" s="22"/>
      <c r="KW173" s="22"/>
      <c r="KX173" s="22"/>
      <c r="KY173" s="22"/>
      <c r="KZ173" s="22"/>
      <c r="LA173" s="22"/>
      <c r="LB173" s="22"/>
      <c r="LC173" s="22"/>
      <c r="LD173" s="22"/>
      <c r="LE173" s="22"/>
      <c r="LF173" s="22"/>
      <c r="LG173" s="22"/>
      <c r="LH173" s="22"/>
      <c r="LI173" s="22"/>
      <c r="LJ173" s="23"/>
    </row>
    <row r="174" spans="2:322" ht="3.65" customHeight="1">
      <c r="B174" s="21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3"/>
      <c r="AP174" s="447"/>
      <c r="AQ174" s="447"/>
      <c r="AR174" s="447"/>
      <c r="AS174" s="447"/>
      <c r="AT174" s="447"/>
      <c r="AU174" s="447"/>
      <c r="AV174" s="447"/>
      <c r="AW174" s="447"/>
      <c r="AX174" s="699"/>
      <c r="AY174" s="685"/>
      <c r="AZ174" s="685"/>
      <c r="BA174" s="35"/>
      <c r="BB174" s="35"/>
      <c r="BC174" s="35"/>
      <c r="BD174" s="35"/>
      <c r="BE174" s="35"/>
      <c r="BF174" s="35"/>
      <c r="BG174" s="35"/>
      <c r="BH174" s="684" t="e" vm="2">
        <v>#VALUE!</v>
      </c>
      <c r="BI174" s="684"/>
      <c r="BJ174" s="35"/>
      <c r="BK174" s="35"/>
      <c r="BL174" s="35"/>
      <c r="BM174" s="35"/>
      <c r="BN174" s="35"/>
      <c r="BO174" s="35"/>
      <c r="BP174" s="35"/>
      <c r="BQ174" s="36"/>
      <c r="BR174" s="37"/>
      <c r="BS174" s="35"/>
      <c r="BT174" s="35"/>
      <c r="BU174" s="35"/>
      <c r="BV174" s="35"/>
      <c r="BW174" s="35"/>
      <c r="BX174" s="35"/>
      <c r="BY174" s="684" t="e" vm="2">
        <v>#VALUE!</v>
      </c>
      <c r="BZ174" s="684"/>
      <c r="CA174" s="38"/>
      <c r="CB174" s="38"/>
      <c r="CC174" s="38"/>
      <c r="CD174" s="38"/>
      <c r="CE174" s="38"/>
      <c r="CF174" s="38"/>
      <c r="CG174" s="38"/>
      <c r="CH174" s="39"/>
      <c r="CI174" s="40"/>
      <c r="CJ174" s="38"/>
      <c r="CK174" s="38"/>
      <c r="CL174" s="38"/>
      <c r="CM174" s="38"/>
      <c r="CN174" s="38"/>
      <c r="CO174" s="38"/>
      <c r="CP174" s="684" t="e" vm="2">
        <v>#VALUE!</v>
      </c>
      <c r="CQ174" s="684"/>
      <c r="CR174" s="38"/>
      <c r="CS174" s="38"/>
      <c r="CT174" s="38"/>
      <c r="CU174" s="38"/>
      <c r="CV174" s="38"/>
      <c r="CW174" s="38"/>
      <c r="CX174" s="38"/>
      <c r="CY174" s="39"/>
      <c r="CZ174" s="40"/>
      <c r="DA174" s="38"/>
      <c r="DB174" s="38"/>
      <c r="DC174" s="38"/>
      <c r="DD174" s="38"/>
      <c r="DE174" s="38"/>
      <c r="DF174" s="38"/>
      <c r="DG174" s="684" t="e" vm="2">
        <v>#VALUE!</v>
      </c>
      <c r="DH174" s="684"/>
      <c r="DI174" s="35"/>
      <c r="DJ174" s="35"/>
      <c r="DK174" s="35"/>
      <c r="DL174" s="35"/>
      <c r="DM174" s="35"/>
      <c r="DN174" s="35"/>
      <c r="DO174" s="35"/>
      <c r="DP174" s="36"/>
      <c r="DQ174" s="37"/>
      <c r="DR174" s="35"/>
      <c r="DS174" s="35"/>
      <c r="DT174" s="35"/>
      <c r="DU174" s="35"/>
      <c r="DV174" s="35"/>
      <c r="DW174" s="35"/>
      <c r="DX174" s="684" t="e" vm="2">
        <v>#VALUE!</v>
      </c>
      <c r="DY174" s="684"/>
      <c r="DZ174" s="35"/>
      <c r="EA174" s="35"/>
      <c r="EB174" s="35"/>
      <c r="EC174" s="35"/>
      <c r="ED174" s="35"/>
      <c r="EE174" s="35"/>
      <c r="EF174" s="35"/>
      <c r="EG174" s="36"/>
      <c r="EH174" s="35"/>
      <c r="EI174" s="35"/>
      <c r="EJ174" s="35"/>
      <c r="EK174" s="35"/>
      <c r="EL174" s="35"/>
      <c r="EM174" s="35"/>
      <c r="EN174" s="35"/>
      <c r="EO174" s="684" t="e" vm="2">
        <v>#VALUE!</v>
      </c>
      <c r="EP174" s="684"/>
      <c r="EQ174" s="35"/>
      <c r="ER174" s="35"/>
      <c r="ES174" s="35"/>
      <c r="ET174" s="35"/>
      <c r="EU174" s="35"/>
      <c r="EV174" s="35"/>
      <c r="EW174" s="35"/>
      <c r="EX174" s="36"/>
      <c r="EY174" s="35"/>
      <c r="EZ174" s="35"/>
      <c r="FA174" s="35"/>
      <c r="FB174" s="35"/>
      <c r="FC174" s="35"/>
      <c r="FD174" s="35"/>
      <c r="FE174" s="35"/>
      <c r="FF174" s="684" t="e" vm="2">
        <v>#VALUE!</v>
      </c>
      <c r="FG174" s="684"/>
      <c r="FH174" s="35"/>
      <c r="FI174" s="35"/>
      <c r="FJ174" s="35"/>
      <c r="FK174" s="35"/>
      <c r="FL174" s="35"/>
      <c r="FM174" s="35"/>
      <c r="FN174" s="35"/>
      <c r="FO174" s="36"/>
      <c r="FP174" s="35"/>
      <c r="FQ174" s="35"/>
      <c r="FR174" s="35"/>
      <c r="FS174" s="35"/>
      <c r="FT174" s="35"/>
      <c r="FU174" s="35"/>
      <c r="FV174" s="35"/>
      <c r="FW174" s="684" t="e" vm="2">
        <v>#VALUE!</v>
      </c>
      <c r="FX174" s="684"/>
      <c r="FY174" s="35"/>
      <c r="FZ174" s="35"/>
      <c r="GA174" s="35"/>
      <c r="GB174" s="35"/>
      <c r="GC174" s="35"/>
      <c r="GD174" s="35"/>
      <c r="GE174" s="35"/>
      <c r="GF174" s="36"/>
      <c r="GG174" s="35"/>
      <c r="GH174" s="35"/>
      <c r="GI174" s="35"/>
      <c r="GJ174" s="35"/>
      <c r="GK174" s="35"/>
      <c r="GL174" s="35"/>
      <c r="GM174" s="35"/>
      <c r="GN174" s="684" t="e" vm="2">
        <v>#VALUE!</v>
      </c>
      <c r="GO174" s="684"/>
      <c r="GP174" s="35"/>
      <c r="GQ174" s="35"/>
      <c r="GR174" s="35"/>
      <c r="GS174" s="35"/>
      <c r="GT174" s="35"/>
      <c r="GU174" s="35"/>
      <c r="GV174" s="35"/>
      <c r="GW174" s="36"/>
      <c r="GX174" s="35"/>
      <c r="GY174" s="35"/>
      <c r="GZ174" s="35"/>
      <c r="HA174" s="35"/>
      <c r="HB174" s="35"/>
      <c r="HC174" s="35"/>
      <c r="HD174" s="35"/>
      <c r="HE174" s="684" t="e" vm="2">
        <v>#VALUE!</v>
      </c>
      <c r="HF174" s="684"/>
      <c r="HG174" s="35"/>
      <c r="HH174" s="35"/>
      <c r="HI174" s="35"/>
      <c r="HJ174" s="35"/>
      <c r="HK174" s="35"/>
      <c r="HL174" s="35"/>
      <c r="HM174" s="35"/>
      <c r="HN174" s="36"/>
      <c r="HO174" s="35"/>
      <c r="HP174" s="35"/>
      <c r="HQ174" s="35"/>
      <c r="HR174" s="35"/>
      <c r="HS174" s="35"/>
      <c r="HT174" s="35"/>
      <c r="HU174" s="35"/>
      <c r="HV174" s="684" t="e" vm="2">
        <v>#VALUE!</v>
      </c>
      <c r="HW174" s="684"/>
      <c r="HX174" s="35"/>
      <c r="HY174" s="35"/>
      <c r="HZ174" s="35"/>
      <c r="IA174" s="35"/>
      <c r="IB174" s="35"/>
      <c r="IC174" s="35"/>
      <c r="ID174" s="35"/>
      <c r="IE174" s="36"/>
      <c r="IF174" s="35"/>
      <c r="IG174" s="35"/>
      <c r="IH174" s="35"/>
      <c r="II174" s="35"/>
      <c r="IJ174" s="35"/>
      <c r="IK174" s="35"/>
      <c r="IL174" s="35"/>
      <c r="IM174" s="684" t="e" vm="2">
        <v>#VALUE!</v>
      </c>
      <c r="IN174" s="684"/>
      <c r="IO174" s="35"/>
      <c r="IP174" s="35"/>
      <c r="IQ174" s="35"/>
      <c r="IR174" s="35"/>
      <c r="IS174" s="35"/>
      <c r="IT174" s="35"/>
      <c r="IU174" s="35"/>
      <c r="IV174" s="35"/>
      <c r="IW174" s="685"/>
      <c r="IX174" s="685"/>
      <c r="IY174" s="686"/>
      <c r="IZ174" s="22"/>
      <c r="JA174" s="22"/>
      <c r="JB174" s="22"/>
      <c r="JC174" s="22"/>
      <c r="JD174" s="22"/>
      <c r="JE174" s="22"/>
      <c r="JF174" s="22"/>
      <c r="JG174" s="22"/>
      <c r="JH174" s="21"/>
      <c r="JI174" s="22"/>
      <c r="JJ174" s="22"/>
      <c r="JK174" s="22"/>
      <c r="JL174" s="22"/>
      <c r="JM174" s="22"/>
      <c r="JN174" s="22"/>
      <c r="JO174" s="22"/>
      <c r="JP174" s="22"/>
      <c r="JQ174" s="22"/>
      <c r="JR174" s="22"/>
      <c r="JS174" s="22"/>
      <c r="JT174" s="22"/>
      <c r="JU174" s="22"/>
      <c r="JV174" s="22"/>
      <c r="JW174" s="22"/>
      <c r="JX174" s="22"/>
      <c r="JY174" s="22"/>
      <c r="JZ174" s="22"/>
      <c r="KA174" s="22"/>
      <c r="KB174" s="22"/>
      <c r="KC174" s="22"/>
      <c r="KD174" s="22"/>
      <c r="KE174" s="22"/>
      <c r="KF174" s="22"/>
      <c r="KG174" s="22"/>
      <c r="KH174" s="22"/>
      <c r="KI174" s="22"/>
      <c r="KJ174" s="22"/>
      <c r="KK174" s="22"/>
      <c r="KL174" s="22"/>
      <c r="KM174" s="22"/>
      <c r="KN174" s="22"/>
      <c r="KO174" s="22"/>
      <c r="KP174" s="22"/>
      <c r="KQ174" s="22"/>
      <c r="KR174" s="22"/>
      <c r="KS174" s="22"/>
      <c r="KT174" s="22"/>
      <c r="KU174" s="22"/>
      <c r="KV174" s="22"/>
      <c r="KW174" s="22"/>
      <c r="KX174" s="22"/>
      <c r="KY174" s="22"/>
      <c r="KZ174" s="22"/>
      <c r="LA174" s="22"/>
      <c r="LB174" s="22"/>
      <c r="LC174" s="22"/>
      <c r="LD174" s="22"/>
      <c r="LE174" s="22"/>
      <c r="LF174" s="22"/>
      <c r="LG174" s="22"/>
      <c r="LH174" s="22"/>
      <c r="LI174" s="22"/>
      <c r="LJ174" s="23"/>
    </row>
    <row r="175" spans="2:322" ht="3.65" customHeight="1">
      <c r="B175" s="21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3"/>
      <c r="AP175" s="447"/>
      <c r="AQ175" s="447"/>
      <c r="AR175" s="447"/>
      <c r="AS175" s="447"/>
      <c r="AT175" s="447"/>
      <c r="AU175" s="447"/>
      <c r="AV175" s="447"/>
      <c r="AW175" s="447"/>
      <c r="AX175" s="699"/>
      <c r="AY175" s="685"/>
      <c r="AZ175" s="685"/>
      <c r="BA175" s="672">
        <v>1</v>
      </c>
      <c r="BB175" s="672"/>
      <c r="BC175" s="672"/>
      <c r="BD175" s="672"/>
      <c r="BE175" s="672"/>
      <c r="BF175" s="672"/>
      <c r="BG175" s="672"/>
      <c r="BH175" s="672"/>
      <c r="BI175" s="672"/>
      <c r="BJ175" s="672"/>
      <c r="BK175" s="672"/>
      <c r="BL175" s="672"/>
      <c r="BM175" s="672"/>
      <c r="BN175" s="672"/>
      <c r="BO175" s="672"/>
      <c r="BP175" s="672"/>
      <c r="BQ175" s="681"/>
      <c r="BR175" s="680">
        <v>2</v>
      </c>
      <c r="BS175" s="672"/>
      <c r="BT175" s="672"/>
      <c r="BU175" s="672"/>
      <c r="BV175" s="672"/>
      <c r="BW175" s="672"/>
      <c r="BX175" s="672"/>
      <c r="BY175" s="672"/>
      <c r="BZ175" s="672"/>
      <c r="CA175" s="672"/>
      <c r="CB175" s="672"/>
      <c r="CC175" s="672"/>
      <c r="CD175" s="672"/>
      <c r="CE175" s="672"/>
      <c r="CF175" s="672"/>
      <c r="CG175" s="672"/>
      <c r="CH175" s="681"/>
      <c r="CI175" s="680">
        <v>3</v>
      </c>
      <c r="CJ175" s="672"/>
      <c r="CK175" s="672"/>
      <c r="CL175" s="672"/>
      <c r="CM175" s="672"/>
      <c r="CN175" s="672"/>
      <c r="CO175" s="672"/>
      <c r="CP175" s="672"/>
      <c r="CQ175" s="672"/>
      <c r="CR175" s="672"/>
      <c r="CS175" s="672"/>
      <c r="CT175" s="672"/>
      <c r="CU175" s="672"/>
      <c r="CV175" s="672"/>
      <c r="CW175" s="672"/>
      <c r="CX175" s="672"/>
      <c r="CY175" s="681"/>
      <c r="CZ175" s="680">
        <v>4</v>
      </c>
      <c r="DA175" s="672"/>
      <c r="DB175" s="672"/>
      <c r="DC175" s="672"/>
      <c r="DD175" s="672"/>
      <c r="DE175" s="672"/>
      <c r="DF175" s="672"/>
      <c r="DG175" s="672"/>
      <c r="DH175" s="672"/>
      <c r="DI175" s="672"/>
      <c r="DJ175" s="672"/>
      <c r="DK175" s="672"/>
      <c r="DL175" s="672"/>
      <c r="DM175" s="672"/>
      <c r="DN175" s="672"/>
      <c r="DO175" s="672"/>
      <c r="DP175" s="681"/>
      <c r="DQ175" s="680">
        <v>5</v>
      </c>
      <c r="DR175" s="672"/>
      <c r="DS175" s="672"/>
      <c r="DT175" s="672"/>
      <c r="DU175" s="672"/>
      <c r="DV175" s="672"/>
      <c r="DW175" s="672"/>
      <c r="DX175" s="672"/>
      <c r="DY175" s="672"/>
      <c r="DZ175" s="672"/>
      <c r="EA175" s="672"/>
      <c r="EB175" s="672"/>
      <c r="EC175" s="672"/>
      <c r="ED175" s="672"/>
      <c r="EE175" s="672"/>
      <c r="EF175" s="672"/>
      <c r="EG175" s="681"/>
      <c r="EH175" s="680">
        <v>6</v>
      </c>
      <c r="EI175" s="672"/>
      <c r="EJ175" s="672"/>
      <c r="EK175" s="672"/>
      <c r="EL175" s="672"/>
      <c r="EM175" s="672"/>
      <c r="EN175" s="672"/>
      <c r="EO175" s="672"/>
      <c r="EP175" s="672"/>
      <c r="EQ175" s="672"/>
      <c r="ER175" s="672"/>
      <c r="ES175" s="672"/>
      <c r="ET175" s="672"/>
      <c r="EU175" s="672"/>
      <c r="EV175" s="672"/>
      <c r="EW175" s="672"/>
      <c r="EX175" s="681"/>
      <c r="EY175" s="680">
        <v>7</v>
      </c>
      <c r="EZ175" s="672"/>
      <c r="FA175" s="672"/>
      <c r="FB175" s="672"/>
      <c r="FC175" s="672"/>
      <c r="FD175" s="672"/>
      <c r="FE175" s="672"/>
      <c r="FF175" s="672"/>
      <c r="FG175" s="672"/>
      <c r="FH175" s="672"/>
      <c r="FI175" s="672"/>
      <c r="FJ175" s="672"/>
      <c r="FK175" s="672"/>
      <c r="FL175" s="672"/>
      <c r="FM175" s="672"/>
      <c r="FN175" s="672"/>
      <c r="FO175" s="681"/>
      <c r="FP175" s="680">
        <v>8</v>
      </c>
      <c r="FQ175" s="672"/>
      <c r="FR175" s="672"/>
      <c r="FS175" s="672"/>
      <c r="FT175" s="672"/>
      <c r="FU175" s="672"/>
      <c r="FV175" s="672"/>
      <c r="FW175" s="672"/>
      <c r="FX175" s="672"/>
      <c r="FY175" s="672"/>
      <c r="FZ175" s="672"/>
      <c r="GA175" s="672"/>
      <c r="GB175" s="672"/>
      <c r="GC175" s="672"/>
      <c r="GD175" s="672"/>
      <c r="GE175" s="672"/>
      <c r="GF175" s="681"/>
      <c r="GG175" s="680">
        <v>9</v>
      </c>
      <c r="GH175" s="672"/>
      <c r="GI175" s="672"/>
      <c r="GJ175" s="672"/>
      <c r="GK175" s="672"/>
      <c r="GL175" s="672"/>
      <c r="GM175" s="672"/>
      <c r="GN175" s="672"/>
      <c r="GO175" s="672"/>
      <c r="GP175" s="672"/>
      <c r="GQ175" s="672"/>
      <c r="GR175" s="672"/>
      <c r="GS175" s="672"/>
      <c r="GT175" s="672"/>
      <c r="GU175" s="672"/>
      <c r="GV175" s="672"/>
      <c r="GW175" s="681"/>
      <c r="GX175" s="680">
        <v>10</v>
      </c>
      <c r="GY175" s="672"/>
      <c r="GZ175" s="672"/>
      <c r="HA175" s="672"/>
      <c r="HB175" s="672"/>
      <c r="HC175" s="672"/>
      <c r="HD175" s="672"/>
      <c r="HE175" s="672"/>
      <c r="HF175" s="672"/>
      <c r="HG175" s="672"/>
      <c r="HH175" s="672"/>
      <c r="HI175" s="672"/>
      <c r="HJ175" s="672"/>
      <c r="HK175" s="672"/>
      <c r="HL175" s="672"/>
      <c r="HM175" s="672"/>
      <c r="HN175" s="681"/>
      <c r="HO175" s="680">
        <v>11</v>
      </c>
      <c r="HP175" s="672"/>
      <c r="HQ175" s="672"/>
      <c r="HR175" s="672"/>
      <c r="HS175" s="672"/>
      <c r="HT175" s="672"/>
      <c r="HU175" s="672"/>
      <c r="HV175" s="672"/>
      <c r="HW175" s="672"/>
      <c r="HX175" s="672"/>
      <c r="HY175" s="672"/>
      <c r="HZ175" s="672"/>
      <c r="IA175" s="672"/>
      <c r="IB175" s="672"/>
      <c r="IC175" s="672"/>
      <c r="ID175" s="672"/>
      <c r="IE175" s="681"/>
      <c r="IF175" s="672">
        <v>12</v>
      </c>
      <c r="IG175" s="672"/>
      <c r="IH175" s="672"/>
      <c r="II175" s="672"/>
      <c r="IJ175" s="672"/>
      <c r="IK175" s="672"/>
      <c r="IL175" s="672"/>
      <c r="IM175" s="672"/>
      <c r="IN175" s="672"/>
      <c r="IO175" s="672"/>
      <c r="IP175" s="672"/>
      <c r="IQ175" s="672"/>
      <c r="IR175" s="672"/>
      <c r="IS175" s="672"/>
      <c r="IT175" s="672"/>
      <c r="IU175" s="672"/>
      <c r="IV175" s="672"/>
      <c r="IW175" s="685"/>
      <c r="IX175" s="685"/>
      <c r="IY175" s="686"/>
      <c r="IZ175" s="22"/>
      <c r="JA175" s="22"/>
      <c r="JB175" s="22"/>
      <c r="JC175" s="22"/>
      <c r="JD175" s="22"/>
      <c r="JE175" s="22"/>
      <c r="JF175" s="22"/>
      <c r="JG175" s="22"/>
      <c r="JH175" s="21"/>
      <c r="JI175" s="22"/>
      <c r="JJ175" s="22"/>
      <c r="JK175" s="22"/>
      <c r="JL175" s="22"/>
      <c r="JM175" s="22"/>
      <c r="JN175" s="22"/>
      <c r="JO175" s="22"/>
      <c r="JP175" s="22"/>
      <c r="JQ175" s="22"/>
      <c r="JR175" s="22"/>
      <c r="JS175" s="22"/>
      <c r="JT175" s="22"/>
      <c r="JU175" s="22"/>
      <c r="JV175" s="22"/>
      <c r="JW175" s="22"/>
      <c r="JX175" s="22"/>
      <c r="JY175" s="22"/>
      <c r="JZ175" s="22"/>
      <c r="KA175" s="22"/>
      <c r="KB175" s="22"/>
      <c r="KC175" s="22"/>
      <c r="KD175" s="22"/>
      <c r="KE175" s="22"/>
      <c r="KF175" s="22"/>
      <c r="KG175" s="22"/>
      <c r="KH175" s="22"/>
      <c r="KI175" s="22"/>
      <c r="KJ175" s="22"/>
      <c r="KK175" s="22"/>
      <c r="KL175" s="22"/>
      <c r="KM175" s="22"/>
      <c r="KN175" s="22"/>
      <c r="KO175" s="22"/>
      <c r="KP175" s="22"/>
      <c r="KQ175" s="22"/>
      <c r="KR175" s="22"/>
      <c r="KS175" s="22"/>
      <c r="KT175" s="22"/>
      <c r="KU175" s="22"/>
      <c r="KV175" s="22"/>
      <c r="KW175" s="22"/>
      <c r="KX175" s="22"/>
      <c r="KY175" s="22"/>
      <c r="KZ175" s="22"/>
      <c r="LA175" s="22"/>
      <c r="LB175" s="22"/>
      <c r="LC175" s="22"/>
      <c r="LD175" s="22"/>
      <c r="LE175" s="22"/>
      <c r="LF175" s="22"/>
      <c r="LG175" s="22"/>
      <c r="LH175" s="22"/>
      <c r="LI175" s="22"/>
      <c r="LJ175" s="23"/>
    </row>
    <row r="176" spans="2:322" ht="3.65" customHeight="1">
      <c r="B176" s="21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3"/>
      <c r="AP176" s="447"/>
      <c r="AQ176" s="447"/>
      <c r="AR176" s="447"/>
      <c r="AS176" s="447"/>
      <c r="AT176" s="447"/>
      <c r="AU176" s="447"/>
      <c r="AV176" s="447"/>
      <c r="AW176" s="447"/>
      <c r="AX176" s="700"/>
      <c r="AY176" s="687"/>
      <c r="AZ176" s="687"/>
      <c r="BA176" s="673"/>
      <c r="BB176" s="673"/>
      <c r="BC176" s="673"/>
      <c r="BD176" s="673"/>
      <c r="BE176" s="673"/>
      <c r="BF176" s="673"/>
      <c r="BG176" s="673"/>
      <c r="BH176" s="673"/>
      <c r="BI176" s="673"/>
      <c r="BJ176" s="673"/>
      <c r="BK176" s="673"/>
      <c r="BL176" s="673"/>
      <c r="BM176" s="673"/>
      <c r="BN176" s="673"/>
      <c r="BO176" s="673"/>
      <c r="BP176" s="673"/>
      <c r="BQ176" s="683"/>
      <c r="BR176" s="682"/>
      <c r="BS176" s="673"/>
      <c r="BT176" s="673"/>
      <c r="BU176" s="673"/>
      <c r="BV176" s="673"/>
      <c r="BW176" s="673"/>
      <c r="BX176" s="673"/>
      <c r="BY176" s="673"/>
      <c r="BZ176" s="673"/>
      <c r="CA176" s="673"/>
      <c r="CB176" s="673"/>
      <c r="CC176" s="673"/>
      <c r="CD176" s="673"/>
      <c r="CE176" s="673"/>
      <c r="CF176" s="673"/>
      <c r="CG176" s="673"/>
      <c r="CH176" s="683"/>
      <c r="CI176" s="682"/>
      <c r="CJ176" s="673"/>
      <c r="CK176" s="673"/>
      <c r="CL176" s="673"/>
      <c r="CM176" s="673"/>
      <c r="CN176" s="673"/>
      <c r="CO176" s="673"/>
      <c r="CP176" s="673"/>
      <c r="CQ176" s="673"/>
      <c r="CR176" s="673"/>
      <c r="CS176" s="673"/>
      <c r="CT176" s="673"/>
      <c r="CU176" s="673"/>
      <c r="CV176" s="673"/>
      <c r="CW176" s="673"/>
      <c r="CX176" s="673"/>
      <c r="CY176" s="683"/>
      <c r="CZ176" s="682"/>
      <c r="DA176" s="673"/>
      <c r="DB176" s="673"/>
      <c r="DC176" s="673"/>
      <c r="DD176" s="673"/>
      <c r="DE176" s="673"/>
      <c r="DF176" s="673"/>
      <c r="DG176" s="673"/>
      <c r="DH176" s="673"/>
      <c r="DI176" s="673"/>
      <c r="DJ176" s="673"/>
      <c r="DK176" s="673"/>
      <c r="DL176" s="673"/>
      <c r="DM176" s="673"/>
      <c r="DN176" s="673"/>
      <c r="DO176" s="673"/>
      <c r="DP176" s="683"/>
      <c r="DQ176" s="682"/>
      <c r="DR176" s="673"/>
      <c r="DS176" s="673"/>
      <c r="DT176" s="673"/>
      <c r="DU176" s="673"/>
      <c r="DV176" s="673"/>
      <c r="DW176" s="673"/>
      <c r="DX176" s="673"/>
      <c r="DY176" s="673"/>
      <c r="DZ176" s="673"/>
      <c r="EA176" s="673"/>
      <c r="EB176" s="673"/>
      <c r="EC176" s="673"/>
      <c r="ED176" s="673"/>
      <c r="EE176" s="673"/>
      <c r="EF176" s="673"/>
      <c r="EG176" s="683"/>
      <c r="EH176" s="682"/>
      <c r="EI176" s="673"/>
      <c r="EJ176" s="673"/>
      <c r="EK176" s="673"/>
      <c r="EL176" s="673"/>
      <c r="EM176" s="673"/>
      <c r="EN176" s="673"/>
      <c r="EO176" s="673"/>
      <c r="EP176" s="673"/>
      <c r="EQ176" s="673"/>
      <c r="ER176" s="673"/>
      <c r="ES176" s="673"/>
      <c r="ET176" s="673"/>
      <c r="EU176" s="673"/>
      <c r="EV176" s="673"/>
      <c r="EW176" s="673"/>
      <c r="EX176" s="683"/>
      <c r="EY176" s="682"/>
      <c r="EZ176" s="673"/>
      <c r="FA176" s="673"/>
      <c r="FB176" s="673"/>
      <c r="FC176" s="673"/>
      <c r="FD176" s="673"/>
      <c r="FE176" s="673"/>
      <c r="FF176" s="673"/>
      <c r="FG176" s="673"/>
      <c r="FH176" s="673"/>
      <c r="FI176" s="673"/>
      <c r="FJ176" s="673"/>
      <c r="FK176" s="673"/>
      <c r="FL176" s="673"/>
      <c r="FM176" s="673"/>
      <c r="FN176" s="673"/>
      <c r="FO176" s="683"/>
      <c r="FP176" s="682"/>
      <c r="FQ176" s="673"/>
      <c r="FR176" s="673"/>
      <c r="FS176" s="673"/>
      <c r="FT176" s="673"/>
      <c r="FU176" s="673"/>
      <c r="FV176" s="673"/>
      <c r="FW176" s="673"/>
      <c r="FX176" s="673"/>
      <c r="FY176" s="673"/>
      <c r="FZ176" s="673"/>
      <c r="GA176" s="673"/>
      <c r="GB176" s="673"/>
      <c r="GC176" s="673"/>
      <c r="GD176" s="673"/>
      <c r="GE176" s="673"/>
      <c r="GF176" s="683"/>
      <c r="GG176" s="682"/>
      <c r="GH176" s="673"/>
      <c r="GI176" s="673"/>
      <c r="GJ176" s="673"/>
      <c r="GK176" s="673"/>
      <c r="GL176" s="673"/>
      <c r="GM176" s="673"/>
      <c r="GN176" s="673"/>
      <c r="GO176" s="673"/>
      <c r="GP176" s="673"/>
      <c r="GQ176" s="673"/>
      <c r="GR176" s="673"/>
      <c r="GS176" s="673"/>
      <c r="GT176" s="673"/>
      <c r="GU176" s="673"/>
      <c r="GV176" s="673"/>
      <c r="GW176" s="683"/>
      <c r="GX176" s="682"/>
      <c r="GY176" s="673"/>
      <c r="GZ176" s="673"/>
      <c r="HA176" s="673"/>
      <c r="HB176" s="673"/>
      <c r="HC176" s="673"/>
      <c r="HD176" s="673"/>
      <c r="HE176" s="673"/>
      <c r="HF176" s="673"/>
      <c r="HG176" s="673"/>
      <c r="HH176" s="673"/>
      <c r="HI176" s="673"/>
      <c r="HJ176" s="673"/>
      <c r="HK176" s="673"/>
      <c r="HL176" s="673"/>
      <c r="HM176" s="673"/>
      <c r="HN176" s="683"/>
      <c r="HO176" s="682"/>
      <c r="HP176" s="673"/>
      <c r="HQ176" s="673"/>
      <c r="HR176" s="673"/>
      <c r="HS176" s="673"/>
      <c r="HT176" s="673"/>
      <c r="HU176" s="673"/>
      <c r="HV176" s="673"/>
      <c r="HW176" s="673"/>
      <c r="HX176" s="673"/>
      <c r="HY176" s="673"/>
      <c r="HZ176" s="673"/>
      <c r="IA176" s="673"/>
      <c r="IB176" s="673"/>
      <c r="IC176" s="673"/>
      <c r="ID176" s="673"/>
      <c r="IE176" s="683"/>
      <c r="IF176" s="673"/>
      <c r="IG176" s="673"/>
      <c r="IH176" s="673"/>
      <c r="II176" s="673"/>
      <c r="IJ176" s="673"/>
      <c r="IK176" s="673"/>
      <c r="IL176" s="673"/>
      <c r="IM176" s="673"/>
      <c r="IN176" s="673"/>
      <c r="IO176" s="673"/>
      <c r="IP176" s="673"/>
      <c r="IQ176" s="673"/>
      <c r="IR176" s="673"/>
      <c r="IS176" s="673"/>
      <c r="IT176" s="673"/>
      <c r="IU176" s="673"/>
      <c r="IV176" s="673"/>
      <c r="IW176" s="687"/>
      <c r="IX176" s="687"/>
      <c r="IY176" s="688"/>
      <c r="IZ176" s="22"/>
      <c r="JA176" s="22"/>
      <c r="JB176" s="22"/>
      <c r="JC176" s="22"/>
      <c r="JD176" s="22"/>
      <c r="JE176" s="22"/>
      <c r="JF176" s="22"/>
      <c r="JG176" s="22"/>
      <c r="JH176" s="21"/>
      <c r="JI176" s="22"/>
      <c r="JJ176" s="22"/>
      <c r="JK176" s="22"/>
      <c r="JL176" s="22"/>
      <c r="JM176" s="22"/>
      <c r="JN176" s="22"/>
      <c r="JO176" s="22"/>
      <c r="JP176" s="22"/>
      <c r="JQ176" s="22"/>
      <c r="JR176" s="22"/>
      <c r="JS176" s="22"/>
      <c r="JT176" s="22"/>
      <c r="JU176" s="22"/>
      <c r="JV176" s="22"/>
      <c r="JW176" s="22"/>
      <c r="JX176" s="22"/>
      <c r="JY176" s="22"/>
      <c r="JZ176" s="22"/>
      <c r="KA176" s="22"/>
      <c r="KB176" s="22"/>
      <c r="KC176" s="22"/>
      <c r="KD176" s="22"/>
      <c r="KE176" s="22"/>
      <c r="KF176" s="22"/>
      <c r="KG176" s="22"/>
      <c r="KH176" s="22"/>
      <c r="KI176" s="22"/>
      <c r="KJ176" s="22"/>
      <c r="KK176" s="22"/>
      <c r="KL176" s="22"/>
      <c r="KM176" s="22"/>
      <c r="KN176" s="22"/>
      <c r="KO176" s="22"/>
      <c r="KP176" s="22"/>
      <c r="KQ176" s="22"/>
      <c r="KR176" s="22"/>
      <c r="KS176" s="22"/>
      <c r="KT176" s="22"/>
      <c r="KU176" s="22"/>
      <c r="KV176" s="22"/>
      <c r="KW176" s="22"/>
      <c r="KX176" s="22"/>
      <c r="KY176" s="22"/>
      <c r="KZ176" s="22"/>
      <c r="LA176" s="22"/>
      <c r="LB176" s="22"/>
      <c r="LC176" s="22"/>
      <c r="LD176" s="22"/>
      <c r="LE176" s="22"/>
      <c r="LF176" s="22"/>
      <c r="LG176" s="22"/>
      <c r="LH176" s="22"/>
      <c r="LI176" s="22"/>
      <c r="LJ176" s="23"/>
    </row>
    <row r="177" spans="2:322" ht="3.65" customHeight="1">
      <c r="B177" s="21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3"/>
      <c r="AP177" s="447"/>
      <c r="AQ177" s="447"/>
      <c r="AR177" s="447"/>
      <c r="AS177" s="447"/>
      <c r="AT177" s="447"/>
      <c r="AU177" s="447"/>
      <c r="AV177" s="447"/>
      <c r="AW177" s="447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  <c r="IZ177" s="22"/>
      <c r="JA177" s="22"/>
      <c r="JB177" s="22"/>
      <c r="JC177" s="22"/>
      <c r="JD177" s="22"/>
      <c r="JE177" s="22"/>
      <c r="JF177" s="22"/>
      <c r="JG177" s="22"/>
      <c r="JH177" s="21"/>
      <c r="JI177" s="22"/>
      <c r="JJ177" s="22"/>
      <c r="JK177" s="22"/>
      <c r="JL177" s="22"/>
      <c r="JM177" s="22"/>
      <c r="JN177" s="22"/>
      <c r="JO177" s="22"/>
      <c r="JP177" s="22"/>
      <c r="JQ177" s="22"/>
      <c r="JR177" s="22"/>
      <c r="JS177" s="22"/>
      <c r="JT177" s="22"/>
      <c r="JU177" s="22"/>
      <c r="JV177" s="22"/>
      <c r="JW177" s="22"/>
      <c r="JX177" s="22"/>
      <c r="JY177" s="22"/>
      <c r="JZ177" s="22"/>
      <c r="KA177" s="22"/>
      <c r="KB177" s="22"/>
      <c r="KC177" s="22"/>
      <c r="KD177" s="22"/>
      <c r="KE177" s="22"/>
      <c r="KF177" s="22"/>
      <c r="KG177" s="22"/>
      <c r="KH177" s="22"/>
      <c r="KI177" s="22"/>
      <c r="KJ177" s="22"/>
      <c r="KK177" s="22"/>
      <c r="KL177" s="22"/>
      <c r="KM177" s="22"/>
      <c r="KN177" s="22"/>
      <c r="KO177" s="22"/>
      <c r="KP177" s="22"/>
      <c r="KQ177" s="22"/>
      <c r="KR177" s="22"/>
      <c r="KS177" s="22"/>
      <c r="KT177" s="22"/>
      <c r="KU177" s="22"/>
      <c r="KV177" s="22"/>
      <c r="KW177" s="22"/>
      <c r="KX177" s="22"/>
      <c r="KY177" s="22"/>
      <c r="KZ177" s="22"/>
      <c r="LA177" s="22"/>
      <c r="LB177" s="22"/>
      <c r="LC177" s="22"/>
      <c r="LD177" s="22"/>
      <c r="LE177" s="22"/>
      <c r="LF177" s="22"/>
      <c r="LG177" s="22"/>
      <c r="LH177" s="22"/>
      <c r="LI177" s="22"/>
      <c r="LJ177" s="23"/>
    </row>
    <row r="178" spans="2:322" ht="3.65" customHeight="1">
      <c r="B178" s="21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3"/>
      <c r="AP178" s="447"/>
      <c r="AQ178" s="447"/>
      <c r="AR178" s="447"/>
      <c r="AS178" s="447"/>
      <c r="AT178" s="447"/>
      <c r="AU178" s="447"/>
      <c r="AV178" s="447"/>
      <c r="AW178" s="447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  <c r="IZ178" s="22"/>
      <c r="JA178" s="22"/>
      <c r="JB178" s="22"/>
      <c r="JC178" s="22"/>
      <c r="JD178" s="22"/>
      <c r="JE178" s="22"/>
      <c r="JF178" s="22"/>
      <c r="JG178" s="22"/>
      <c r="JH178" s="21"/>
      <c r="JI178" s="22"/>
      <c r="JJ178" s="22"/>
      <c r="JK178" s="22"/>
      <c r="JL178" s="22"/>
      <c r="JM178" s="22"/>
      <c r="JN178" s="22"/>
      <c r="JO178" s="22"/>
      <c r="JP178" s="22"/>
      <c r="JQ178" s="22"/>
      <c r="JR178" s="22"/>
      <c r="JS178" s="22"/>
      <c r="JT178" s="22"/>
      <c r="JU178" s="22"/>
      <c r="JV178" s="22"/>
      <c r="JW178" s="22"/>
      <c r="JX178" s="22"/>
      <c r="JY178" s="22"/>
      <c r="JZ178" s="22"/>
      <c r="KA178" s="22"/>
      <c r="KB178" s="22"/>
      <c r="KC178" s="22"/>
      <c r="KD178" s="22"/>
      <c r="KE178" s="22"/>
      <c r="KF178" s="22"/>
      <c r="KG178" s="22"/>
      <c r="KH178" s="22"/>
      <c r="KI178" s="22"/>
      <c r="KJ178" s="22"/>
      <c r="KK178" s="22"/>
      <c r="KL178" s="22"/>
      <c r="KM178" s="22"/>
      <c r="KN178" s="22"/>
      <c r="KO178" s="22"/>
      <c r="KP178" s="22"/>
      <c r="KQ178" s="22"/>
      <c r="KR178" s="22"/>
      <c r="KS178" s="22"/>
      <c r="KT178" s="22"/>
      <c r="KU178" s="22"/>
      <c r="KV178" s="22"/>
      <c r="KW178" s="22"/>
      <c r="KX178" s="22"/>
      <c r="KY178" s="22"/>
      <c r="KZ178" s="22"/>
      <c r="LA178" s="22"/>
      <c r="LB178" s="22"/>
      <c r="LC178" s="22"/>
      <c r="LD178" s="22"/>
      <c r="LE178" s="22"/>
      <c r="LF178" s="22"/>
      <c r="LG178" s="22"/>
      <c r="LH178" s="22"/>
      <c r="LI178" s="22"/>
      <c r="LJ178" s="23"/>
    </row>
    <row r="179" spans="2:322" ht="3.65" customHeight="1">
      <c r="B179" s="21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3"/>
      <c r="AP179" s="447"/>
      <c r="AQ179" s="447"/>
      <c r="AR179" s="447"/>
      <c r="AS179" s="447"/>
      <c r="AT179" s="447"/>
      <c r="AU179" s="447"/>
      <c r="AV179" s="447"/>
      <c r="AW179" s="447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  <c r="IZ179" s="22"/>
      <c r="JA179" s="22"/>
      <c r="JB179" s="22"/>
      <c r="JC179" s="22"/>
      <c r="JD179" s="22"/>
      <c r="JE179" s="22"/>
      <c r="JF179" s="22"/>
      <c r="JG179" s="22"/>
      <c r="JH179" s="21"/>
      <c r="JI179" s="22"/>
      <c r="JJ179" s="22"/>
      <c r="JK179" s="22"/>
      <c r="JL179" s="22"/>
      <c r="JM179" s="22"/>
      <c r="JN179" s="22"/>
      <c r="JO179" s="22"/>
      <c r="JP179" s="22"/>
      <c r="JQ179" s="22"/>
      <c r="JR179" s="22"/>
      <c r="JS179" s="22"/>
      <c r="JT179" s="22"/>
      <c r="JU179" s="22"/>
      <c r="JV179" s="22"/>
      <c r="JW179" s="22"/>
      <c r="JX179" s="22"/>
      <c r="JY179" s="22"/>
      <c r="JZ179" s="22"/>
      <c r="KA179" s="22"/>
      <c r="KB179" s="22"/>
      <c r="KC179" s="22"/>
      <c r="KD179" s="22"/>
      <c r="KE179" s="22"/>
      <c r="KF179" s="22"/>
      <c r="KG179" s="22"/>
      <c r="KH179" s="22"/>
      <c r="KI179" s="22"/>
      <c r="KJ179" s="22"/>
      <c r="KK179" s="22"/>
      <c r="KL179" s="22"/>
      <c r="KM179" s="22"/>
      <c r="KN179" s="22"/>
      <c r="KO179" s="22"/>
      <c r="KP179" s="22"/>
      <c r="KQ179" s="22"/>
      <c r="KR179" s="22"/>
      <c r="KS179" s="22"/>
      <c r="KT179" s="22"/>
      <c r="KU179" s="22"/>
      <c r="KV179" s="22"/>
      <c r="KW179" s="22"/>
      <c r="KX179" s="22"/>
      <c r="KY179" s="22"/>
      <c r="KZ179" s="22"/>
      <c r="LA179" s="22"/>
      <c r="LB179" s="22"/>
      <c r="LC179" s="22"/>
      <c r="LD179" s="22"/>
      <c r="LE179" s="22"/>
      <c r="LF179" s="22"/>
      <c r="LG179" s="22"/>
      <c r="LH179" s="22"/>
      <c r="LI179" s="22"/>
      <c r="LJ179" s="23"/>
    </row>
    <row r="180" spans="2:322" ht="3.65" customHeight="1">
      <c r="B180" s="21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3"/>
      <c r="AP180" s="447"/>
      <c r="AQ180" s="447"/>
      <c r="AR180" s="447"/>
      <c r="AS180" s="447"/>
      <c r="AT180" s="447"/>
      <c r="AU180" s="447"/>
      <c r="AV180" s="447"/>
      <c r="AW180" s="447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  <c r="IZ180" s="22"/>
      <c r="JA180" s="22"/>
      <c r="JB180" s="22"/>
      <c r="JC180" s="22"/>
      <c r="JD180" s="22"/>
      <c r="JE180" s="22"/>
      <c r="JF180" s="22"/>
      <c r="JG180" s="22"/>
      <c r="JH180" s="21"/>
      <c r="JI180" s="22"/>
      <c r="JJ180" s="22"/>
      <c r="JK180" s="22"/>
      <c r="JL180" s="22"/>
      <c r="JM180" s="22"/>
      <c r="JN180" s="22"/>
      <c r="JO180" s="22"/>
      <c r="JP180" s="22"/>
      <c r="JQ180" s="22"/>
      <c r="JR180" s="22"/>
      <c r="JS180" s="22"/>
      <c r="JT180" s="22"/>
      <c r="JU180" s="22"/>
      <c r="JV180" s="22"/>
      <c r="JW180" s="22"/>
      <c r="JX180" s="22"/>
      <c r="JY180" s="22"/>
      <c r="JZ180" s="22"/>
      <c r="KA180" s="22"/>
      <c r="KB180" s="22"/>
      <c r="KC180" s="22"/>
      <c r="KD180" s="22"/>
      <c r="KE180" s="22"/>
      <c r="KF180" s="22"/>
      <c r="KG180" s="22"/>
      <c r="KH180" s="22"/>
      <c r="KI180" s="22"/>
      <c r="KJ180" s="22"/>
      <c r="KK180" s="22"/>
      <c r="KL180" s="22"/>
      <c r="KM180" s="22"/>
      <c r="KN180" s="22"/>
      <c r="KO180" s="22"/>
      <c r="KP180" s="22"/>
      <c r="KQ180" s="22"/>
      <c r="KR180" s="22"/>
      <c r="KS180" s="22"/>
      <c r="KT180" s="22"/>
      <c r="KU180" s="22"/>
      <c r="KV180" s="22"/>
      <c r="KW180" s="22"/>
      <c r="KX180" s="22"/>
      <c r="KY180" s="22"/>
      <c r="KZ180" s="22"/>
      <c r="LA180" s="22"/>
      <c r="LB180" s="22"/>
      <c r="LC180" s="22"/>
      <c r="LD180" s="22"/>
      <c r="LE180" s="22"/>
      <c r="LF180" s="22"/>
      <c r="LG180" s="22"/>
      <c r="LH180" s="22"/>
      <c r="LI180" s="22"/>
      <c r="LJ180" s="23"/>
    </row>
    <row r="181" spans="2:322" ht="3.65" customHeight="1" thickBot="1">
      <c r="B181" s="21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3"/>
      <c r="AP181" s="447"/>
      <c r="AQ181" s="447"/>
      <c r="AR181" s="447"/>
      <c r="AS181" s="447"/>
      <c r="AT181" s="447"/>
      <c r="AU181" s="447"/>
      <c r="AV181" s="447"/>
      <c r="AW181" s="447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41"/>
      <c r="IR181" s="42"/>
      <c r="IS181" s="42"/>
      <c r="IT181" s="42"/>
      <c r="IU181" s="42"/>
      <c r="IV181" s="42"/>
      <c r="IW181" s="42"/>
      <c r="IX181" s="42"/>
      <c r="IY181" s="42"/>
      <c r="IZ181" s="42"/>
      <c r="JA181" s="42"/>
      <c r="JB181" s="42"/>
      <c r="JC181" s="42"/>
      <c r="JD181" s="42"/>
      <c r="JE181" s="42"/>
      <c r="JF181" s="42"/>
      <c r="JG181" s="43"/>
      <c r="JH181" s="21"/>
      <c r="JI181" s="22"/>
      <c r="JJ181" s="22"/>
      <c r="JK181" s="22"/>
      <c r="JL181" s="22"/>
      <c r="JM181" s="22"/>
      <c r="JN181" s="22"/>
      <c r="JO181" s="22"/>
      <c r="JP181" s="22"/>
      <c r="JQ181" s="22"/>
      <c r="JR181" s="22"/>
      <c r="JS181" s="22"/>
      <c r="JT181" s="22"/>
      <c r="JU181" s="22"/>
      <c r="JV181" s="22"/>
      <c r="JW181" s="22"/>
      <c r="JX181" s="22"/>
      <c r="JY181" s="22"/>
      <c r="JZ181" s="22"/>
      <c r="KA181" s="22"/>
      <c r="KB181" s="22"/>
      <c r="KC181" s="22"/>
      <c r="KD181" s="22"/>
      <c r="KE181" s="22"/>
      <c r="KF181" s="22"/>
      <c r="KG181" s="22"/>
      <c r="KH181" s="22"/>
      <c r="KI181" s="22"/>
      <c r="KJ181" s="22"/>
      <c r="KK181" s="22"/>
      <c r="KL181" s="22"/>
      <c r="KM181" s="22"/>
      <c r="KN181" s="22"/>
      <c r="KO181" s="22"/>
      <c r="KP181" s="22"/>
      <c r="KQ181" s="22"/>
      <c r="KR181" s="22"/>
      <c r="KS181" s="22"/>
      <c r="KT181" s="22"/>
      <c r="KU181" s="22"/>
      <c r="KV181" s="22"/>
      <c r="KW181" s="22"/>
      <c r="KX181" s="22"/>
      <c r="KY181" s="22"/>
      <c r="KZ181" s="22"/>
      <c r="LA181" s="22"/>
      <c r="LB181" s="22"/>
      <c r="LC181" s="22"/>
      <c r="LD181" s="22"/>
      <c r="LE181" s="22"/>
      <c r="LF181" s="22"/>
      <c r="LG181" s="22"/>
      <c r="LH181" s="22"/>
      <c r="LI181" s="22"/>
      <c r="LJ181" s="23"/>
    </row>
    <row r="182" spans="2:322" ht="3.65" customHeight="1" thickTop="1">
      <c r="B182" s="21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3"/>
      <c r="AP182" s="674"/>
      <c r="AQ182" s="675"/>
      <c r="AR182" s="675"/>
      <c r="AS182" s="675"/>
      <c r="AT182" s="675"/>
      <c r="AU182" s="675"/>
      <c r="AV182" s="675"/>
      <c r="AW182" s="675"/>
      <c r="AX182" s="675"/>
      <c r="AY182" s="675"/>
      <c r="AZ182" s="675"/>
      <c r="BA182" s="675"/>
      <c r="BB182" s="675"/>
      <c r="BC182" s="675"/>
      <c r="BD182" s="675"/>
      <c r="BE182" s="675"/>
      <c r="BF182" s="675"/>
      <c r="BG182" s="675"/>
      <c r="BH182" s="675"/>
      <c r="BI182" s="675"/>
      <c r="BJ182" s="675"/>
      <c r="BK182" s="675"/>
      <c r="BL182" s="675"/>
      <c r="BM182" s="675"/>
      <c r="BN182" s="675"/>
      <c r="BO182" s="675"/>
      <c r="BP182" s="675"/>
      <c r="BQ182" s="675"/>
      <c r="BR182" s="675"/>
      <c r="BS182" s="675"/>
      <c r="BT182" s="675"/>
      <c r="BU182" s="675"/>
      <c r="BV182" s="675"/>
      <c r="BW182" s="675"/>
      <c r="BX182" s="675"/>
      <c r="BY182" s="675"/>
      <c r="BZ182" s="675"/>
      <c r="CA182" s="675"/>
      <c r="CB182" s="675"/>
      <c r="CC182" s="675"/>
      <c r="CD182" s="675"/>
      <c r="CE182" s="675"/>
      <c r="CF182" s="675"/>
      <c r="CG182" s="675"/>
      <c r="CH182" s="675"/>
      <c r="CI182" s="675"/>
      <c r="CJ182" s="675"/>
      <c r="CK182" s="675"/>
      <c r="CL182" s="675"/>
      <c r="CM182" s="675"/>
      <c r="CN182" s="675"/>
      <c r="CO182" s="675"/>
      <c r="CP182" s="675"/>
      <c r="CQ182" s="675"/>
      <c r="CR182" s="675"/>
      <c r="CS182" s="675"/>
      <c r="CT182" s="675"/>
      <c r="CU182" s="675"/>
      <c r="CV182" s="675"/>
      <c r="CW182" s="675"/>
      <c r="CX182" s="675"/>
      <c r="CY182" s="675"/>
      <c r="CZ182" s="675"/>
      <c r="DA182" s="675"/>
      <c r="DB182" s="675"/>
      <c r="DC182" s="675"/>
      <c r="DD182" s="675"/>
      <c r="DE182" s="675"/>
      <c r="DF182" s="675"/>
      <c r="DG182" s="675"/>
      <c r="DH182" s="675"/>
      <c r="DI182" s="675"/>
      <c r="DJ182" s="675"/>
      <c r="DK182" s="675"/>
      <c r="DL182" s="675"/>
      <c r="DM182" s="675"/>
      <c r="DN182" s="675"/>
      <c r="DO182" s="675"/>
      <c r="DP182" s="675"/>
      <c r="DQ182" s="675"/>
      <c r="DR182" s="675"/>
      <c r="DS182" s="675"/>
      <c r="DT182" s="675"/>
      <c r="DU182" s="675"/>
      <c r="DV182" s="675"/>
      <c r="DW182" s="675"/>
      <c r="DX182" s="675"/>
      <c r="DY182" s="675"/>
      <c r="DZ182" s="675"/>
      <c r="EA182" s="675"/>
      <c r="EB182" s="675"/>
      <c r="EC182" s="675"/>
      <c r="ED182" s="675"/>
      <c r="EE182" s="675"/>
      <c r="EF182" s="675"/>
      <c r="EG182" s="675"/>
      <c r="EH182" s="675"/>
      <c r="EI182" s="675"/>
      <c r="EJ182" s="675"/>
      <c r="EK182" s="675"/>
      <c r="EL182" s="675"/>
      <c r="EM182" s="675"/>
      <c r="EN182" s="675"/>
      <c r="EO182" s="675"/>
      <c r="EP182" s="675"/>
      <c r="EQ182" s="675"/>
      <c r="ER182" s="675"/>
      <c r="ES182" s="675"/>
      <c r="ET182" s="675"/>
      <c r="EU182" s="675"/>
      <c r="EV182" s="675"/>
      <c r="EW182" s="675"/>
      <c r="EX182" s="675"/>
      <c r="EY182" s="675"/>
      <c r="EZ182" s="675"/>
      <c r="FA182" s="675"/>
      <c r="FB182" s="675"/>
      <c r="FC182" s="675"/>
      <c r="FD182" s="675"/>
      <c r="FE182" s="675"/>
      <c r="FF182" s="675"/>
      <c r="FG182" s="675"/>
      <c r="FH182" s="675"/>
      <c r="FI182" s="675"/>
      <c r="FJ182" s="675"/>
      <c r="FK182" s="675"/>
      <c r="FL182" s="675"/>
      <c r="FM182" s="675"/>
      <c r="FN182" s="675"/>
      <c r="FO182" s="675"/>
      <c r="FP182" s="675"/>
      <c r="FQ182" s="675"/>
      <c r="FR182" s="675"/>
      <c r="FS182" s="675"/>
      <c r="FT182" s="675"/>
      <c r="FU182" s="675"/>
      <c r="FV182" s="675"/>
      <c r="FW182" s="675"/>
      <c r="FX182" s="675"/>
      <c r="FY182" s="675"/>
      <c r="FZ182" s="675"/>
      <c r="GA182" s="675"/>
      <c r="GB182" s="675"/>
      <c r="GC182" s="675"/>
      <c r="GD182" s="675"/>
      <c r="GE182" s="675"/>
      <c r="GF182" s="675"/>
      <c r="GG182" s="675"/>
      <c r="GH182" s="675"/>
      <c r="GI182" s="675"/>
      <c r="GJ182" s="675"/>
      <c r="GK182" s="675"/>
      <c r="GL182" s="675"/>
      <c r="GM182" s="675"/>
      <c r="GN182" s="675"/>
      <c r="GO182" s="675"/>
      <c r="GP182" s="675"/>
      <c r="GQ182" s="675"/>
      <c r="GR182" s="675"/>
      <c r="GS182" s="675"/>
      <c r="GT182" s="675"/>
      <c r="GU182" s="675"/>
      <c r="GV182" s="675"/>
      <c r="GW182" s="675"/>
      <c r="GX182" s="675"/>
      <c r="GY182" s="675"/>
      <c r="GZ182" s="675"/>
      <c r="HA182" s="675"/>
      <c r="HB182" s="675"/>
      <c r="HC182" s="675"/>
      <c r="HD182" s="675"/>
      <c r="HE182" s="675"/>
      <c r="HF182" s="675"/>
      <c r="HG182" s="675"/>
      <c r="HH182" s="675"/>
      <c r="HI182" s="675"/>
      <c r="HJ182" s="675"/>
      <c r="HK182" s="675"/>
      <c r="HL182" s="675"/>
      <c r="HM182" s="675"/>
      <c r="HN182" s="675"/>
      <c r="HO182" s="675"/>
      <c r="HP182" s="675"/>
      <c r="HQ182" s="675"/>
      <c r="HR182" s="675"/>
      <c r="HS182" s="675"/>
      <c r="HT182" s="675"/>
      <c r="HU182" s="675"/>
      <c r="HV182" s="675"/>
      <c r="HW182" s="675"/>
      <c r="HX182" s="675"/>
      <c r="HY182" s="675"/>
      <c r="HZ182" s="675"/>
      <c r="IA182" s="675"/>
      <c r="IB182" s="675"/>
      <c r="IC182" s="675"/>
      <c r="ID182" s="675"/>
      <c r="IE182" s="675"/>
      <c r="IF182" s="675"/>
      <c r="IG182" s="675"/>
      <c r="IH182" s="675"/>
      <c r="II182" s="675"/>
      <c r="IJ182" s="675"/>
      <c r="IK182" s="675"/>
      <c r="IL182" s="675"/>
      <c r="IM182" s="675"/>
      <c r="IN182" s="675"/>
      <c r="IO182" s="675"/>
      <c r="IP182" s="675"/>
      <c r="IQ182" s="675"/>
      <c r="IR182" s="675"/>
      <c r="IS182" s="675"/>
      <c r="IT182" s="675"/>
      <c r="IU182" s="675"/>
      <c r="IV182" s="675"/>
      <c r="IW182" s="675"/>
      <c r="IX182" s="675"/>
      <c r="IY182" s="675"/>
      <c r="IZ182" s="675"/>
      <c r="JA182" s="675"/>
      <c r="JB182" s="675"/>
      <c r="JC182" s="675"/>
      <c r="JD182" s="675"/>
      <c r="JE182" s="675"/>
      <c r="JF182" s="22"/>
      <c r="JG182" s="22"/>
      <c r="JH182" s="21"/>
      <c r="JI182" s="22"/>
      <c r="JJ182" s="22"/>
      <c r="JK182" s="22"/>
      <c r="JL182" s="22"/>
      <c r="JM182" s="22"/>
      <c r="JN182" s="22"/>
      <c r="JO182" s="22"/>
      <c r="JP182" s="22"/>
      <c r="JQ182" s="22"/>
      <c r="JR182" s="22"/>
      <c r="JS182" s="22"/>
      <c r="JT182" s="22"/>
      <c r="JU182" s="22"/>
      <c r="JV182" s="22"/>
      <c r="JW182" s="22"/>
      <c r="JX182" s="22"/>
      <c r="JY182" s="22"/>
      <c r="JZ182" s="22"/>
      <c r="KA182" s="22"/>
      <c r="KB182" s="22"/>
      <c r="KC182" s="22"/>
      <c r="KD182" s="22"/>
      <c r="KE182" s="22"/>
      <c r="KF182" s="22"/>
      <c r="KG182" s="22"/>
      <c r="KH182" s="22"/>
      <c r="KI182" s="22"/>
      <c r="KJ182" s="22"/>
      <c r="KK182" s="22"/>
      <c r="KL182" s="22"/>
      <c r="KM182" s="22"/>
      <c r="KN182" s="22"/>
      <c r="KO182" s="22"/>
      <c r="KP182" s="22"/>
      <c r="KQ182" s="22"/>
      <c r="KR182" s="22"/>
      <c r="KS182" s="22"/>
      <c r="KT182" s="22"/>
      <c r="KU182" s="22"/>
      <c r="KV182" s="22"/>
      <c r="KW182" s="22"/>
      <c r="KX182" s="22"/>
      <c r="KY182" s="22"/>
      <c r="KZ182" s="22"/>
      <c r="LA182" s="22"/>
      <c r="LB182" s="22"/>
      <c r="LC182" s="22"/>
      <c r="LD182" s="22"/>
      <c r="LE182" s="22"/>
      <c r="LF182" s="22"/>
      <c r="LG182" s="22"/>
      <c r="LH182" s="22"/>
      <c r="LI182" s="22"/>
      <c r="LJ182" s="23"/>
    </row>
    <row r="183" spans="2:322" ht="3.65" customHeight="1">
      <c r="B183" s="21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3"/>
      <c r="AP183" s="676"/>
      <c r="AQ183" s="677"/>
      <c r="AR183" s="677"/>
      <c r="AS183" s="677"/>
      <c r="AT183" s="677"/>
      <c r="AU183" s="677"/>
      <c r="AV183" s="677"/>
      <c r="AW183" s="677"/>
      <c r="AX183" s="677"/>
      <c r="AY183" s="677"/>
      <c r="AZ183" s="677"/>
      <c r="BA183" s="677"/>
      <c r="BB183" s="677"/>
      <c r="BC183" s="677"/>
      <c r="BD183" s="677"/>
      <c r="BE183" s="677"/>
      <c r="BF183" s="677"/>
      <c r="BG183" s="677"/>
      <c r="BH183" s="677"/>
      <c r="BI183" s="677"/>
      <c r="BJ183" s="677"/>
      <c r="BK183" s="677"/>
      <c r="BL183" s="677"/>
      <c r="BM183" s="677"/>
      <c r="BN183" s="677"/>
      <c r="BO183" s="677"/>
      <c r="BP183" s="677"/>
      <c r="BQ183" s="677"/>
      <c r="BR183" s="677"/>
      <c r="BS183" s="677"/>
      <c r="BT183" s="677"/>
      <c r="BU183" s="677"/>
      <c r="BV183" s="677"/>
      <c r="BW183" s="677"/>
      <c r="BX183" s="677"/>
      <c r="BY183" s="677"/>
      <c r="BZ183" s="677"/>
      <c r="CA183" s="677"/>
      <c r="CB183" s="677"/>
      <c r="CC183" s="677"/>
      <c r="CD183" s="677"/>
      <c r="CE183" s="677"/>
      <c r="CF183" s="677"/>
      <c r="CG183" s="677"/>
      <c r="CH183" s="677"/>
      <c r="CI183" s="677"/>
      <c r="CJ183" s="677"/>
      <c r="CK183" s="677"/>
      <c r="CL183" s="677"/>
      <c r="CM183" s="677"/>
      <c r="CN183" s="677"/>
      <c r="CO183" s="677"/>
      <c r="CP183" s="677"/>
      <c r="CQ183" s="677"/>
      <c r="CR183" s="677"/>
      <c r="CS183" s="677"/>
      <c r="CT183" s="677"/>
      <c r="CU183" s="677"/>
      <c r="CV183" s="677"/>
      <c r="CW183" s="677"/>
      <c r="CX183" s="677"/>
      <c r="CY183" s="677"/>
      <c r="CZ183" s="677"/>
      <c r="DA183" s="677"/>
      <c r="DB183" s="677"/>
      <c r="DC183" s="677"/>
      <c r="DD183" s="677"/>
      <c r="DE183" s="677"/>
      <c r="DF183" s="677"/>
      <c r="DG183" s="677"/>
      <c r="DH183" s="677"/>
      <c r="DI183" s="677"/>
      <c r="DJ183" s="677"/>
      <c r="DK183" s="677"/>
      <c r="DL183" s="677"/>
      <c r="DM183" s="677"/>
      <c r="DN183" s="677"/>
      <c r="DO183" s="677"/>
      <c r="DP183" s="677"/>
      <c r="DQ183" s="677"/>
      <c r="DR183" s="677"/>
      <c r="DS183" s="677"/>
      <c r="DT183" s="677"/>
      <c r="DU183" s="677"/>
      <c r="DV183" s="677"/>
      <c r="DW183" s="677"/>
      <c r="DX183" s="677"/>
      <c r="DY183" s="677"/>
      <c r="DZ183" s="677"/>
      <c r="EA183" s="677"/>
      <c r="EB183" s="677"/>
      <c r="EC183" s="677"/>
      <c r="ED183" s="677"/>
      <c r="EE183" s="677"/>
      <c r="EF183" s="677"/>
      <c r="EG183" s="677"/>
      <c r="EH183" s="677"/>
      <c r="EI183" s="677"/>
      <c r="EJ183" s="677"/>
      <c r="EK183" s="677"/>
      <c r="EL183" s="677"/>
      <c r="EM183" s="677"/>
      <c r="EN183" s="677"/>
      <c r="EO183" s="677"/>
      <c r="EP183" s="677"/>
      <c r="EQ183" s="677"/>
      <c r="ER183" s="677"/>
      <c r="ES183" s="677"/>
      <c r="ET183" s="677"/>
      <c r="EU183" s="677"/>
      <c r="EV183" s="677"/>
      <c r="EW183" s="677"/>
      <c r="EX183" s="677"/>
      <c r="EY183" s="677"/>
      <c r="EZ183" s="677"/>
      <c r="FA183" s="677"/>
      <c r="FB183" s="677"/>
      <c r="FC183" s="677"/>
      <c r="FD183" s="677"/>
      <c r="FE183" s="677"/>
      <c r="FF183" s="677"/>
      <c r="FG183" s="677"/>
      <c r="FH183" s="677"/>
      <c r="FI183" s="677"/>
      <c r="FJ183" s="677"/>
      <c r="FK183" s="677"/>
      <c r="FL183" s="677"/>
      <c r="FM183" s="677"/>
      <c r="FN183" s="677"/>
      <c r="FO183" s="677"/>
      <c r="FP183" s="677"/>
      <c r="FQ183" s="677"/>
      <c r="FR183" s="677"/>
      <c r="FS183" s="677"/>
      <c r="FT183" s="677"/>
      <c r="FU183" s="677"/>
      <c r="FV183" s="677"/>
      <c r="FW183" s="677"/>
      <c r="FX183" s="677"/>
      <c r="FY183" s="677"/>
      <c r="FZ183" s="677"/>
      <c r="GA183" s="677"/>
      <c r="GB183" s="677"/>
      <c r="GC183" s="677"/>
      <c r="GD183" s="677"/>
      <c r="GE183" s="677"/>
      <c r="GF183" s="677"/>
      <c r="GG183" s="677"/>
      <c r="GH183" s="677"/>
      <c r="GI183" s="677"/>
      <c r="GJ183" s="677"/>
      <c r="GK183" s="677"/>
      <c r="GL183" s="677"/>
      <c r="GM183" s="677"/>
      <c r="GN183" s="677"/>
      <c r="GO183" s="677"/>
      <c r="GP183" s="677"/>
      <c r="GQ183" s="677"/>
      <c r="GR183" s="677"/>
      <c r="GS183" s="677"/>
      <c r="GT183" s="677"/>
      <c r="GU183" s="677"/>
      <c r="GV183" s="677"/>
      <c r="GW183" s="677"/>
      <c r="GX183" s="677"/>
      <c r="GY183" s="677"/>
      <c r="GZ183" s="677"/>
      <c r="HA183" s="677"/>
      <c r="HB183" s="677"/>
      <c r="HC183" s="677"/>
      <c r="HD183" s="677"/>
      <c r="HE183" s="677"/>
      <c r="HF183" s="677"/>
      <c r="HG183" s="677"/>
      <c r="HH183" s="677"/>
      <c r="HI183" s="677"/>
      <c r="HJ183" s="677"/>
      <c r="HK183" s="677"/>
      <c r="HL183" s="677"/>
      <c r="HM183" s="677"/>
      <c r="HN183" s="677"/>
      <c r="HO183" s="677"/>
      <c r="HP183" s="677"/>
      <c r="HQ183" s="677"/>
      <c r="HR183" s="677"/>
      <c r="HS183" s="677"/>
      <c r="HT183" s="677"/>
      <c r="HU183" s="677"/>
      <c r="HV183" s="677"/>
      <c r="HW183" s="677"/>
      <c r="HX183" s="677"/>
      <c r="HY183" s="677"/>
      <c r="HZ183" s="677"/>
      <c r="IA183" s="677"/>
      <c r="IB183" s="677"/>
      <c r="IC183" s="677"/>
      <c r="ID183" s="677"/>
      <c r="IE183" s="677"/>
      <c r="IF183" s="677"/>
      <c r="IG183" s="677"/>
      <c r="IH183" s="677"/>
      <c r="II183" s="677"/>
      <c r="IJ183" s="677"/>
      <c r="IK183" s="677"/>
      <c r="IL183" s="677"/>
      <c r="IM183" s="677"/>
      <c r="IN183" s="677"/>
      <c r="IO183" s="677"/>
      <c r="IP183" s="677"/>
      <c r="IQ183" s="677"/>
      <c r="IR183" s="677"/>
      <c r="IS183" s="677"/>
      <c r="IT183" s="677"/>
      <c r="IU183" s="677"/>
      <c r="IV183" s="677"/>
      <c r="IW183" s="677"/>
      <c r="IX183" s="677"/>
      <c r="IY183" s="677"/>
      <c r="IZ183" s="677"/>
      <c r="JA183" s="677"/>
      <c r="JB183" s="677"/>
      <c r="JC183" s="677"/>
      <c r="JD183" s="677"/>
      <c r="JE183" s="677"/>
      <c r="JF183" s="22"/>
      <c r="JG183" s="23"/>
      <c r="JH183" s="22"/>
      <c r="JI183" s="22"/>
      <c r="JJ183" s="22"/>
      <c r="JK183" s="44"/>
      <c r="JL183" s="22"/>
      <c r="JM183" s="22"/>
      <c r="JN183" s="22"/>
      <c r="JO183" s="22"/>
      <c r="JP183" s="22"/>
      <c r="JQ183" s="22"/>
      <c r="JR183" s="22"/>
      <c r="JS183" s="22"/>
      <c r="JT183" s="22"/>
      <c r="JU183" s="22"/>
      <c r="JV183" s="22"/>
      <c r="JW183" s="22"/>
      <c r="JX183" s="22"/>
      <c r="JY183" s="22"/>
      <c r="JZ183" s="22"/>
      <c r="KA183" s="22"/>
      <c r="KB183" s="22"/>
      <c r="KC183" s="22"/>
      <c r="KD183" s="22"/>
      <c r="KE183" s="22"/>
      <c r="KF183" s="22"/>
      <c r="KG183" s="22"/>
      <c r="KH183" s="22"/>
      <c r="KI183" s="22"/>
      <c r="KJ183" s="22"/>
      <c r="KK183" s="22"/>
      <c r="KL183" s="22"/>
      <c r="KM183" s="22"/>
      <c r="KN183" s="22"/>
      <c r="KO183" s="22"/>
      <c r="KP183" s="22"/>
      <c r="KQ183" s="22"/>
      <c r="KR183" s="22"/>
      <c r="KS183" s="22"/>
      <c r="KT183" s="22"/>
      <c r="KU183" s="22"/>
      <c r="KV183" s="22"/>
      <c r="KW183" s="22"/>
      <c r="KX183" s="22"/>
      <c r="KY183" s="22"/>
      <c r="KZ183" s="22"/>
      <c r="LA183" s="22"/>
      <c r="LB183" s="22"/>
      <c r="LC183" s="22"/>
      <c r="LD183" s="22"/>
      <c r="LE183" s="22"/>
      <c r="LF183" s="22"/>
      <c r="LG183" s="22"/>
      <c r="LH183" s="45"/>
      <c r="LI183" s="22"/>
      <c r="LJ183" s="23"/>
    </row>
    <row r="184" spans="2:322" ht="3.65" customHeight="1">
      <c r="B184" s="21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3"/>
      <c r="AP184" s="676"/>
      <c r="AQ184" s="677"/>
      <c r="AR184" s="677"/>
      <c r="AS184" s="677"/>
      <c r="AT184" s="677"/>
      <c r="AU184" s="677"/>
      <c r="AV184" s="677"/>
      <c r="AW184" s="677"/>
      <c r="AX184" s="677"/>
      <c r="AY184" s="677"/>
      <c r="AZ184" s="677"/>
      <c r="BA184" s="677"/>
      <c r="BB184" s="677"/>
      <c r="BC184" s="677"/>
      <c r="BD184" s="677"/>
      <c r="BE184" s="677"/>
      <c r="BF184" s="677"/>
      <c r="BG184" s="677"/>
      <c r="BH184" s="677"/>
      <c r="BI184" s="677"/>
      <c r="BJ184" s="677"/>
      <c r="BK184" s="677"/>
      <c r="BL184" s="677"/>
      <c r="BM184" s="677"/>
      <c r="BN184" s="677"/>
      <c r="BO184" s="677"/>
      <c r="BP184" s="677"/>
      <c r="BQ184" s="677"/>
      <c r="BR184" s="677"/>
      <c r="BS184" s="677"/>
      <c r="BT184" s="677"/>
      <c r="BU184" s="677"/>
      <c r="BV184" s="677"/>
      <c r="BW184" s="677"/>
      <c r="BX184" s="677"/>
      <c r="BY184" s="677"/>
      <c r="BZ184" s="677"/>
      <c r="CA184" s="677"/>
      <c r="CB184" s="677"/>
      <c r="CC184" s="677"/>
      <c r="CD184" s="677"/>
      <c r="CE184" s="677"/>
      <c r="CF184" s="677"/>
      <c r="CG184" s="677"/>
      <c r="CH184" s="677"/>
      <c r="CI184" s="677"/>
      <c r="CJ184" s="677"/>
      <c r="CK184" s="677"/>
      <c r="CL184" s="677"/>
      <c r="CM184" s="677"/>
      <c r="CN184" s="677"/>
      <c r="CO184" s="677"/>
      <c r="CP184" s="677"/>
      <c r="CQ184" s="677"/>
      <c r="CR184" s="677"/>
      <c r="CS184" s="677"/>
      <c r="CT184" s="677"/>
      <c r="CU184" s="677"/>
      <c r="CV184" s="677"/>
      <c r="CW184" s="677"/>
      <c r="CX184" s="677"/>
      <c r="CY184" s="677"/>
      <c r="CZ184" s="677"/>
      <c r="DA184" s="677"/>
      <c r="DB184" s="677"/>
      <c r="DC184" s="677"/>
      <c r="DD184" s="677"/>
      <c r="DE184" s="677"/>
      <c r="DF184" s="677"/>
      <c r="DG184" s="677"/>
      <c r="DH184" s="677"/>
      <c r="DI184" s="677"/>
      <c r="DJ184" s="677"/>
      <c r="DK184" s="677"/>
      <c r="DL184" s="677"/>
      <c r="DM184" s="677"/>
      <c r="DN184" s="677"/>
      <c r="DO184" s="677"/>
      <c r="DP184" s="677"/>
      <c r="DQ184" s="677"/>
      <c r="DR184" s="677"/>
      <c r="DS184" s="677"/>
      <c r="DT184" s="677"/>
      <c r="DU184" s="677"/>
      <c r="DV184" s="677"/>
      <c r="DW184" s="677"/>
      <c r="DX184" s="677"/>
      <c r="DY184" s="677"/>
      <c r="DZ184" s="677"/>
      <c r="EA184" s="677"/>
      <c r="EB184" s="677"/>
      <c r="EC184" s="677"/>
      <c r="ED184" s="677"/>
      <c r="EE184" s="677"/>
      <c r="EF184" s="677"/>
      <c r="EG184" s="677"/>
      <c r="EH184" s="677"/>
      <c r="EI184" s="677"/>
      <c r="EJ184" s="677"/>
      <c r="EK184" s="677"/>
      <c r="EL184" s="677"/>
      <c r="EM184" s="677"/>
      <c r="EN184" s="677"/>
      <c r="EO184" s="677"/>
      <c r="EP184" s="677"/>
      <c r="EQ184" s="677"/>
      <c r="ER184" s="677"/>
      <c r="ES184" s="677"/>
      <c r="ET184" s="677"/>
      <c r="EU184" s="677"/>
      <c r="EV184" s="677"/>
      <c r="EW184" s="677"/>
      <c r="EX184" s="677"/>
      <c r="EY184" s="677"/>
      <c r="EZ184" s="677"/>
      <c r="FA184" s="677"/>
      <c r="FB184" s="677"/>
      <c r="FC184" s="677"/>
      <c r="FD184" s="677"/>
      <c r="FE184" s="677"/>
      <c r="FF184" s="677"/>
      <c r="FG184" s="677"/>
      <c r="FH184" s="677"/>
      <c r="FI184" s="677"/>
      <c r="FJ184" s="677"/>
      <c r="FK184" s="677"/>
      <c r="FL184" s="677"/>
      <c r="FM184" s="677"/>
      <c r="FN184" s="677"/>
      <c r="FO184" s="677"/>
      <c r="FP184" s="677"/>
      <c r="FQ184" s="677"/>
      <c r="FR184" s="677"/>
      <c r="FS184" s="677"/>
      <c r="FT184" s="677"/>
      <c r="FU184" s="677"/>
      <c r="FV184" s="677"/>
      <c r="FW184" s="677"/>
      <c r="FX184" s="677"/>
      <c r="FY184" s="677"/>
      <c r="FZ184" s="677"/>
      <c r="GA184" s="677"/>
      <c r="GB184" s="677"/>
      <c r="GC184" s="677"/>
      <c r="GD184" s="677"/>
      <c r="GE184" s="677"/>
      <c r="GF184" s="677"/>
      <c r="GG184" s="677"/>
      <c r="GH184" s="677"/>
      <c r="GI184" s="677"/>
      <c r="GJ184" s="677"/>
      <c r="GK184" s="677"/>
      <c r="GL184" s="677"/>
      <c r="GM184" s="677"/>
      <c r="GN184" s="677"/>
      <c r="GO184" s="677"/>
      <c r="GP184" s="677"/>
      <c r="GQ184" s="677"/>
      <c r="GR184" s="677"/>
      <c r="GS184" s="677"/>
      <c r="GT184" s="677"/>
      <c r="GU184" s="677"/>
      <c r="GV184" s="677"/>
      <c r="GW184" s="677"/>
      <c r="GX184" s="677"/>
      <c r="GY184" s="677"/>
      <c r="GZ184" s="677"/>
      <c r="HA184" s="677"/>
      <c r="HB184" s="677"/>
      <c r="HC184" s="677"/>
      <c r="HD184" s="677"/>
      <c r="HE184" s="677"/>
      <c r="HF184" s="677"/>
      <c r="HG184" s="677"/>
      <c r="HH184" s="677"/>
      <c r="HI184" s="677"/>
      <c r="HJ184" s="677"/>
      <c r="HK184" s="677"/>
      <c r="HL184" s="677"/>
      <c r="HM184" s="677"/>
      <c r="HN184" s="677"/>
      <c r="HO184" s="677"/>
      <c r="HP184" s="677"/>
      <c r="HQ184" s="677"/>
      <c r="HR184" s="677"/>
      <c r="HS184" s="677"/>
      <c r="HT184" s="677"/>
      <c r="HU184" s="677"/>
      <c r="HV184" s="677"/>
      <c r="HW184" s="677"/>
      <c r="HX184" s="677"/>
      <c r="HY184" s="677"/>
      <c r="HZ184" s="677"/>
      <c r="IA184" s="677"/>
      <c r="IB184" s="677"/>
      <c r="IC184" s="677"/>
      <c r="ID184" s="677"/>
      <c r="IE184" s="677"/>
      <c r="IF184" s="677"/>
      <c r="IG184" s="677"/>
      <c r="IH184" s="677"/>
      <c r="II184" s="677"/>
      <c r="IJ184" s="677"/>
      <c r="IK184" s="677"/>
      <c r="IL184" s="677"/>
      <c r="IM184" s="677"/>
      <c r="IN184" s="677"/>
      <c r="IO184" s="677"/>
      <c r="IP184" s="677"/>
      <c r="IQ184" s="677"/>
      <c r="IR184" s="677"/>
      <c r="IS184" s="677"/>
      <c r="IT184" s="677"/>
      <c r="IU184" s="677"/>
      <c r="IV184" s="677"/>
      <c r="IW184" s="677"/>
      <c r="IX184" s="677"/>
      <c r="IY184" s="677"/>
      <c r="IZ184" s="677"/>
      <c r="JA184" s="677"/>
      <c r="JB184" s="677"/>
      <c r="JC184" s="677"/>
      <c r="JD184" s="677"/>
      <c r="JE184" s="677"/>
      <c r="JF184" s="22"/>
      <c r="JG184" s="23"/>
      <c r="JH184" s="22"/>
      <c r="JI184" s="22"/>
      <c r="JJ184" s="22"/>
      <c r="JK184" s="22"/>
      <c r="JL184" s="22"/>
      <c r="JM184" s="22"/>
      <c r="JN184" s="22"/>
      <c r="JO184" s="22"/>
      <c r="JP184" s="22"/>
      <c r="JQ184" s="22"/>
      <c r="JR184" s="22"/>
      <c r="JS184" s="22"/>
      <c r="JT184" s="22"/>
      <c r="JU184" s="22"/>
      <c r="JV184" s="22"/>
      <c r="JW184" s="22"/>
      <c r="JX184" s="22"/>
      <c r="JY184" s="22"/>
      <c r="JZ184" s="22"/>
      <c r="KA184" s="22"/>
      <c r="KB184" s="22"/>
      <c r="KC184" s="22"/>
      <c r="KD184" s="22"/>
      <c r="KE184" s="22"/>
      <c r="KF184" s="22"/>
      <c r="KG184" s="22"/>
      <c r="KH184" s="22"/>
      <c r="KI184" s="22"/>
      <c r="KJ184" s="22"/>
      <c r="KK184" s="22"/>
      <c r="KL184" s="22"/>
      <c r="KM184" s="22"/>
      <c r="KN184" s="22"/>
      <c r="KO184" s="22"/>
      <c r="KP184" s="22"/>
      <c r="KQ184" s="22"/>
      <c r="KR184" s="22"/>
      <c r="KS184" s="22"/>
      <c r="KT184" s="22"/>
      <c r="KU184" s="22"/>
      <c r="KV184" s="22"/>
      <c r="KW184" s="22"/>
      <c r="KX184" s="22"/>
      <c r="KY184" s="22"/>
      <c r="KZ184" s="22"/>
      <c r="LA184" s="22"/>
      <c r="LB184" s="22"/>
      <c r="LC184" s="22"/>
      <c r="LD184" s="22"/>
      <c r="LE184" s="22"/>
      <c r="LF184" s="22"/>
      <c r="LG184" s="22"/>
      <c r="LH184" s="45"/>
      <c r="LI184" s="22"/>
      <c r="LJ184" s="23"/>
    </row>
    <row r="185" spans="2:322" ht="3.65" customHeight="1">
      <c r="B185" s="21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3"/>
      <c r="AP185" s="676"/>
      <c r="AQ185" s="677"/>
      <c r="AR185" s="677"/>
      <c r="AS185" s="677"/>
      <c r="AT185" s="677"/>
      <c r="AU185" s="677"/>
      <c r="AV185" s="677"/>
      <c r="AW185" s="677"/>
      <c r="AX185" s="677"/>
      <c r="AY185" s="677"/>
      <c r="AZ185" s="677"/>
      <c r="BA185" s="677"/>
      <c r="BB185" s="677"/>
      <c r="BC185" s="677"/>
      <c r="BD185" s="677"/>
      <c r="BE185" s="677"/>
      <c r="BF185" s="677"/>
      <c r="BG185" s="677"/>
      <c r="BH185" s="677"/>
      <c r="BI185" s="677"/>
      <c r="BJ185" s="677"/>
      <c r="BK185" s="677"/>
      <c r="BL185" s="677"/>
      <c r="BM185" s="677"/>
      <c r="BN185" s="677"/>
      <c r="BO185" s="677"/>
      <c r="BP185" s="677"/>
      <c r="BQ185" s="677"/>
      <c r="BR185" s="677"/>
      <c r="BS185" s="677"/>
      <c r="BT185" s="677"/>
      <c r="BU185" s="677"/>
      <c r="BV185" s="677"/>
      <c r="BW185" s="677"/>
      <c r="BX185" s="677"/>
      <c r="BY185" s="677"/>
      <c r="BZ185" s="677"/>
      <c r="CA185" s="677"/>
      <c r="CB185" s="677"/>
      <c r="CC185" s="677"/>
      <c r="CD185" s="677"/>
      <c r="CE185" s="677"/>
      <c r="CF185" s="677"/>
      <c r="CG185" s="677"/>
      <c r="CH185" s="677"/>
      <c r="CI185" s="677"/>
      <c r="CJ185" s="677"/>
      <c r="CK185" s="677"/>
      <c r="CL185" s="677"/>
      <c r="CM185" s="677"/>
      <c r="CN185" s="677"/>
      <c r="CO185" s="677"/>
      <c r="CP185" s="677"/>
      <c r="CQ185" s="677"/>
      <c r="CR185" s="677"/>
      <c r="CS185" s="677"/>
      <c r="CT185" s="677"/>
      <c r="CU185" s="677"/>
      <c r="CV185" s="677"/>
      <c r="CW185" s="677"/>
      <c r="CX185" s="677"/>
      <c r="CY185" s="677"/>
      <c r="CZ185" s="677"/>
      <c r="DA185" s="677"/>
      <c r="DB185" s="677"/>
      <c r="DC185" s="677"/>
      <c r="DD185" s="677"/>
      <c r="DE185" s="677"/>
      <c r="DF185" s="677"/>
      <c r="DG185" s="677"/>
      <c r="DH185" s="677"/>
      <c r="DI185" s="677"/>
      <c r="DJ185" s="677"/>
      <c r="DK185" s="677"/>
      <c r="DL185" s="677"/>
      <c r="DM185" s="677"/>
      <c r="DN185" s="677"/>
      <c r="DO185" s="677"/>
      <c r="DP185" s="677"/>
      <c r="DQ185" s="677"/>
      <c r="DR185" s="677"/>
      <c r="DS185" s="677"/>
      <c r="DT185" s="677"/>
      <c r="DU185" s="677"/>
      <c r="DV185" s="677"/>
      <c r="DW185" s="677"/>
      <c r="DX185" s="677"/>
      <c r="DY185" s="677"/>
      <c r="DZ185" s="677"/>
      <c r="EA185" s="677"/>
      <c r="EB185" s="677"/>
      <c r="EC185" s="677"/>
      <c r="ED185" s="677"/>
      <c r="EE185" s="677"/>
      <c r="EF185" s="677"/>
      <c r="EG185" s="677"/>
      <c r="EH185" s="677"/>
      <c r="EI185" s="677"/>
      <c r="EJ185" s="677"/>
      <c r="EK185" s="677"/>
      <c r="EL185" s="677"/>
      <c r="EM185" s="677"/>
      <c r="EN185" s="677"/>
      <c r="EO185" s="677"/>
      <c r="EP185" s="677"/>
      <c r="EQ185" s="677"/>
      <c r="ER185" s="677"/>
      <c r="ES185" s="677"/>
      <c r="ET185" s="677"/>
      <c r="EU185" s="677"/>
      <c r="EV185" s="677"/>
      <c r="EW185" s="677"/>
      <c r="EX185" s="677"/>
      <c r="EY185" s="677"/>
      <c r="EZ185" s="677"/>
      <c r="FA185" s="677"/>
      <c r="FB185" s="677"/>
      <c r="FC185" s="677"/>
      <c r="FD185" s="677"/>
      <c r="FE185" s="677"/>
      <c r="FF185" s="677"/>
      <c r="FG185" s="677"/>
      <c r="FH185" s="677"/>
      <c r="FI185" s="677"/>
      <c r="FJ185" s="677"/>
      <c r="FK185" s="677"/>
      <c r="FL185" s="677"/>
      <c r="FM185" s="677"/>
      <c r="FN185" s="677"/>
      <c r="FO185" s="677"/>
      <c r="FP185" s="677"/>
      <c r="FQ185" s="677"/>
      <c r="FR185" s="677"/>
      <c r="FS185" s="677"/>
      <c r="FT185" s="677"/>
      <c r="FU185" s="677"/>
      <c r="FV185" s="677"/>
      <c r="FW185" s="677"/>
      <c r="FX185" s="677"/>
      <c r="FY185" s="677"/>
      <c r="FZ185" s="677"/>
      <c r="GA185" s="677"/>
      <c r="GB185" s="677"/>
      <c r="GC185" s="677"/>
      <c r="GD185" s="677"/>
      <c r="GE185" s="677"/>
      <c r="GF185" s="677"/>
      <c r="GG185" s="677"/>
      <c r="GH185" s="677"/>
      <c r="GI185" s="677"/>
      <c r="GJ185" s="677"/>
      <c r="GK185" s="677"/>
      <c r="GL185" s="677"/>
      <c r="GM185" s="677"/>
      <c r="GN185" s="677"/>
      <c r="GO185" s="677"/>
      <c r="GP185" s="677"/>
      <c r="GQ185" s="677"/>
      <c r="GR185" s="677"/>
      <c r="GS185" s="677"/>
      <c r="GT185" s="677"/>
      <c r="GU185" s="677"/>
      <c r="GV185" s="677"/>
      <c r="GW185" s="677"/>
      <c r="GX185" s="677"/>
      <c r="GY185" s="677"/>
      <c r="GZ185" s="677"/>
      <c r="HA185" s="677"/>
      <c r="HB185" s="677"/>
      <c r="HC185" s="677"/>
      <c r="HD185" s="677"/>
      <c r="HE185" s="677"/>
      <c r="HF185" s="677"/>
      <c r="HG185" s="677"/>
      <c r="HH185" s="677"/>
      <c r="HI185" s="677"/>
      <c r="HJ185" s="677"/>
      <c r="HK185" s="677"/>
      <c r="HL185" s="677"/>
      <c r="HM185" s="677"/>
      <c r="HN185" s="677"/>
      <c r="HO185" s="677"/>
      <c r="HP185" s="677"/>
      <c r="HQ185" s="677"/>
      <c r="HR185" s="677"/>
      <c r="HS185" s="677"/>
      <c r="HT185" s="677"/>
      <c r="HU185" s="677"/>
      <c r="HV185" s="677"/>
      <c r="HW185" s="677"/>
      <c r="HX185" s="677"/>
      <c r="HY185" s="677"/>
      <c r="HZ185" s="677"/>
      <c r="IA185" s="677"/>
      <c r="IB185" s="677"/>
      <c r="IC185" s="677"/>
      <c r="ID185" s="677"/>
      <c r="IE185" s="677"/>
      <c r="IF185" s="677"/>
      <c r="IG185" s="677"/>
      <c r="IH185" s="677"/>
      <c r="II185" s="677"/>
      <c r="IJ185" s="677"/>
      <c r="IK185" s="677"/>
      <c r="IL185" s="677"/>
      <c r="IM185" s="677"/>
      <c r="IN185" s="677"/>
      <c r="IO185" s="677"/>
      <c r="IP185" s="677"/>
      <c r="IQ185" s="677"/>
      <c r="IR185" s="677"/>
      <c r="IS185" s="677"/>
      <c r="IT185" s="677"/>
      <c r="IU185" s="677"/>
      <c r="IV185" s="677"/>
      <c r="IW185" s="677"/>
      <c r="IX185" s="677"/>
      <c r="IY185" s="677"/>
      <c r="IZ185" s="677"/>
      <c r="JA185" s="677"/>
      <c r="JB185" s="677"/>
      <c r="JC185" s="677"/>
      <c r="JD185" s="677"/>
      <c r="JE185" s="677"/>
      <c r="JF185" s="22"/>
      <c r="JG185" s="23"/>
      <c r="JH185" s="22"/>
      <c r="JI185" s="22"/>
      <c r="JJ185" s="22"/>
      <c r="JK185" s="22"/>
      <c r="JL185" s="22"/>
      <c r="JM185" s="22"/>
      <c r="JN185" s="22"/>
      <c r="JO185" s="22"/>
      <c r="JP185" s="22"/>
      <c r="JQ185" s="22"/>
      <c r="JR185" s="22"/>
      <c r="JS185" s="22"/>
      <c r="JT185" s="22"/>
      <c r="JU185" s="22"/>
      <c r="JV185" s="22"/>
      <c r="JW185" s="22"/>
      <c r="JX185" s="22"/>
      <c r="JY185" s="22"/>
      <c r="JZ185" s="22"/>
      <c r="KA185" s="22"/>
      <c r="KB185" s="22"/>
      <c r="KC185" s="22"/>
      <c r="KD185" s="22"/>
      <c r="KE185" s="22"/>
      <c r="KF185" s="22"/>
      <c r="KG185" s="22"/>
      <c r="KH185" s="22"/>
      <c r="KI185" s="22"/>
      <c r="KJ185" s="22"/>
      <c r="KK185" s="22"/>
      <c r="KL185" s="22"/>
      <c r="KM185" s="22"/>
      <c r="KN185" s="22"/>
      <c r="KO185" s="22"/>
      <c r="KP185" s="22"/>
      <c r="KQ185" s="22"/>
      <c r="KR185" s="22"/>
      <c r="KS185" s="22"/>
      <c r="KT185" s="22"/>
      <c r="KU185" s="22"/>
      <c r="KV185" s="22"/>
      <c r="KW185" s="22"/>
      <c r="KX185" s="22"/>
      <c r="KY185" s="22"/>
      <c r="KZ185" s="22"/>
      <c r="LA185" s="22"/>
      <c r="LB185" s="22"/>
      <c r="LC185" s="22"/>
      <c r="LD185" s="22"/>
      <c r="LE185" s="22"/>
      <c r="LF185" s="22"/>
      <c r="LG185" s="22"/>
      <c r="LH185" s="45"/>
      <c r="LI185" s="22"/>
      <c r="LJ185" s="23"/>
    </row>
    <row r="186" spans="2:322" ht="3.65" customHeight="1">
      <c r="B186" s="21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3"/>
      <c r="AP186" s="676"/>
      <c r="AQ186" s="677"/>
      <c r="AR186" s="677"/>
      <c r="AS186" s="677"/>
      <c r="AT186" s="677"/>
      <c r="AU186" s="677"/>
      <c r="AV186" s="677"/>
      <c r="AW186" s="677"/>
      <c r="AX186" s="677"/>
      <c r="AY186" s="677"/>
      <c r="AZ186" s="677"/>
      <c r="BA186" s="677"/>
      <c r="BB186" s="677"/>
      <c r="BC186" s="677"/>
      <c r="BD186" s="677"/>
      <c r="BE186" s="677"/>
      <c r="BF186" s="677"/>
      <c r="BG186" s="677"/>
      <c r="BH186" s="677"/>
      <c r="BI186" s="677"/>
      <c r="BJ186" s="677"/>
      <c r="BK186" s="677"/>
      <c r="BL186" s="677"/>
      <c r="BM186" s="677"/>
      <c r="BN186" s="677"/>
      <c r="BO186" s="677"/>
      <c r="BP186" s="677"/>
      <c r="BQ186" s="677"/>
      <c r="BR186" s="677"/>
      <c r="BS186" s="677"/>
      <c r="BT186" s="677"/>
      <c r="BU186" s="677"/>
      <c r="BV186" s="677"/>
      <c r="BW186" s="677"/>
      <c r="BX186" s="677"/>
      <c r="BY186" s="677"/>
      <c r="BZ186" s="677"/>
      <c r="CA186" s="677"/>
      <c r="CB186" s="677"/>
      <c r="CC186" s="677"/>
      <c r="CD186" s="677"/>
      <c r="CE186" s="677"/>
      <c r="CF186" s="677"/>
      <c r="CG186" s="677"/>
      <c r="CH186" s="677"/>
      <c r="CI186" s="677"/>
      <c r="CJ186" s="677"/>
      <c r="CK186" s="677"/>
      <c r="CL186" s="677"/>
      <c r="CM186" s="677"/>
      <c r="CN186" s="677"/>
      <c r="CO186" s="677"/>
      <c r="CP186" s="677"/>
      <c r="CQ186" s="677"/>
      <c r="CR186" s="677"/>
      <c r="CS186" s="677"/>
      <c r="CT186" s="677"/>
      <c r="CU186" s="677"/>
      <c r="CV186" s="677"/>
      <c r="CW186" s="677"/>
      <c r="CX186" s="677"/>
      <c r="CY186" s="677"/>
      <c r="CZ186" s="677"/>
      <c r="DA186" s="677"/>
      <c r="DB186" s="677"/>
      <c r="DC186" s="677"/>
      <c r="DD186" s="677"/>
      <c r="DE186" s="677"/>
      <c r="DF186" s="677"/>
      <c r="DG186" s="677"/>
      <c r="DH186" s="677"/>
      <c r="DI186" s="677"/>
      <c r="DJ186" s="677"/>
      <c r="DK186" s="677"/>
      <c r="DL186" s="677"/>
      <c r="DM186" s="677"/>
      <c r="DN186" s="677"/>
      <c r="DO186" s="677"/>
      <c r="DP186" s="677"/>
      <c r="DQ186" s="677"/>
      <c r="DR186" s="677"/>
      <c r="DS186" s="677"/>
      <c r="DT186" s="677"/>
      <c r="DU186" s="677"/>
      <c r="DV186" s="677"/>
      <c r="DW186" s="677"/>
      <c r="DX186" s="677"/>
      <c r="DY186" s="677"/>
      <c r="DZ186" s="677"/>
      <c r="EA186" s="677"/>
      <c r="EB186" s="677"/>
      <c r="EC186" s="677"/>
      <c r="ED186" s="677"/>
      <c r="EE186" s="677"/>
      <c r="EF186" s="677"/>
      <c r="EG186" s="677"/>
      <c r="EH186" s="677"/>
      <c r="EI186" s="677"/>
      <c r="EJ186" s="677"/>
      <c r="EK186" s="677"/>
      <c r="EL186" s="677"/>
      <c r="EM186" s="677"/>
      <c r="EN186" s="677"/>
      <c r="EO186" s="677"/>
      <c r="EP186" s="677"/>
      <c r="EQ186" s="677"/>
      <c r="ER186" s="677"/>
      <c r="ES186" s="677"/>
      <c r="ET186" s="677"/>
      <c r="EU186" s="677"/>
      <c r="EV186" s="677"/>
      <c r="EW186" s="677"/>
      <c r="EX186" s="677"/>
      <c r="EY186" s="677"/>
      <c r="EZ186" s="677"/>
      <c r="FA186" s="677"/>
      <c r="FB186" s="677"/>
      <c r="FC186" s="677"/>
      <c r="FD186" s="677"/>
      <c r="FE186" s="677"/>
      <c r="FF186" s="677"/>
      <c r="FG186" s="677"/>
      <c r="FH186" s="677"/>
      <c r="FI186" s="677"/>
      <c r="FJ186" s="677"/>
      <c r="FK186" s="677"/>
      <c r="FL186" s="677"/>
      <c r="FM186" s="677"/>
      <c r="FN186" s="677"/>
      <c r="FO186" s="677"/>
      <c r="FP186" s="677"/>
      <c r="FQ186" s="677"/>
      <c r="FR186" s="677"/>
      <c r="FS186" s="677"/>
      <c r="FT186" s="677"/>
      <c r="FU186" s="677"/>
      <c r="FV186" s="677"/>
      <c r="FW186" s="677"/>
      <c r="FX186" s="677"/>
      <c r="FY186" s="677"/>
      <c r="FZ186" s="677"/>
      <c r="GA186" s="677"/>
      <c r="GB186" s="677"/>
      <c r="GC186" s="677"/>
      <c r="GD186" s="677"/>
      <c r="GE186" s="677"/>
      <c r="GF186" s="677"/>
      <c r="GG186" s="677"/>
      <c r="GH186" s="677"/>
      <c r="GI186" s="677"/>
      <c r="GJ186" s="677"/>
      <c r="GK186" s="677"/>
      <c r="GL186" s="677"/>
      <c r="GM186" s="677"/>
      <c r="GN186" s="677"/>
      <c r="GO186" s="677"/>
      <c r="GP186" s="677"/>
      <c r="GQ186" s="677"/>
      <c r="GR186" s="677"/>
      <c r="GS186" s="677"/>
      <c r="GT186" s="677"/>
      <c r="GU186" s="677"/>
      <c r="GV186" s="677"/>
      <c r="GW186" s="677"/>
      <c r="GX186" s="677"/>
      <c r="GY186" s="677"/>
      <c r="GZ186" s="677"/>
      <c r="HA186" s="677"/>
      <c r="HB186" s="677"/>
      <c r="HC186" s="677"/>
      <c r="HD186" s="677"/>
      <c r="HE186" s="677"/>
      <c r="HF186" s="677"/>
      <c r="HG186" s="677"/>
      <c r="HH186" s="677"/>
      <c r="HI186" s="677"/>
      <c r="HJ186" s="677"/>
      <c r="HK186" s="677"/>
      <c r="HL186" s="677"/>
      <c r="HM186" s="677"/>
      <c r="HN186" s="677"/>
      <c r="HO186" s="677"/>
      <c r="HP186" s="677"/>
      <c r="HQ186" s="677"/>
      <c r="HR186" s="677"/>
      <c r="HS186" s="677"/>
      <c r="HT186" s="677"/>
      <c r="HU186" s="677"/>
      <c r="HV186" s="677"/>
      <c r="HW186" s="677"/>
      <c r="HX186" s="677"/>
      <c r="HY186" s="677"/>
      <c r="HZ186" s="677"/>
      <c r="IA186" s="677"/>
      <c r="IB186" s="677"/>
      <c r="IC186" s="677"/>
      <c r="ID186" s="677"/>
      <c r="IE186" s="677"/>
      <c r="IF186" s="677"/>
      <c r="IG186" s="677"/>
      <c r="IH186" s="677"/>
      <c r="II186" s="677"/>
      <c r="IJ186" s="677"/>
      <c r="IK186" s="677"/>
      <c r="IL186" s="677"/>
      <c r="IM186" s="677"/>
      <c r="IN186" s="677"/>
      <c r="IO186" s="677"/>
      <c r="IP186" s="677"/>
      <c r="IQ186" s="677"/>
      <c r="IR186" s="677"/>
      <c r="IS186" s="677"/>
      <c r="IT186" s="677"/>
      <c r="IU186" s="677"/>
      <c r="IV186" s="677"/>
      <c r="IW186" s="677"/>
      <c r="IX186" s="677"/>
      <c r="IY186" s="677"/>
      <c r="IZ186" s="677"/>
      <c r="JA186" s="677"/>
      <c r="JB186" s="677"/>
      <c r="JC186" s="677"/>
      <c r="JD186" s="677"/>
      <c r="JE186" s="677"/>
      <c r="JF186" s="22"/>
      <c r="JG186" s="23"/>
      <c r="JH186" s="22"/>
      <c r="JI186" s="22"/>
      <c r="JJ186" s="22"/>
      <c r="JK186" s="22"/>
      <c r="JL186" s="22"/>
      <c r="JM186" s="22"/>
      <c r="JN186" s="22"/>
      <c r="JO186" s="22"/>
      <c r="JP186" s="22"/>
      <c r="JQ186" s="22"/>
      <c r="JR186" s="22"/>
      <c r="JS186" s="22"/>
      <c r="JT186" s="22"/>
      <c r="JU186" s="22"/>
      <c r="JV186" s="22"/>
      <c r="JW186" s="22"/>
      <c r="JX186" s="22"/>
      <c r="JY186" s="22"/>
      <c r="JZ186" s="22"/>
      <c r="KA186" s="22"/>
      <c r="KB186" s="22"/>
      <c r="KC186" s="22"/>
      <c r="KD186" s="22"/>
      <c r="KE186" s="22"/>
      <c r="KF186" s="22"/>
      <c r="KG186" s="22"/>
      <c r="KH186" s="22"/>
      <c r="KI186" s="22"/>
      <c r="KJ186" s="22"/>
      <c r="KK186" s="22"/>
      <c r="KL186" s="22"/>
      <c r="KM186" s="22"/>
      <c r="KN186" s="22"/>
      <c r="KO186" s="22"/>
      <c r="KP186" s="22"/>
      <c r="KQ186" s="22"/>
      <c r="KR186" s="22"/>
      <c r="KS186" s="22"/>
      <c r="KT186" s="22"/>
      <c r="KU186" s="22"/>
      <c r="KV186" s="22"/>
      <c r="KW186" s="22"/>
      <c r="KX186" s="22"/>
      <c r="KY186" s="22"/>
      <c r="KZ186" s="22"/>
      <c r="LA186" s="22"/>
      <c r="LB186" s="22"/>
      <c r="LC186" s="22"/>
      <c r="LD186" s="22"/>
      <c r="LE186" s="22"/>
      <c r="LF186" s="22"/>
      <c r="LG186" s="22"/>
      <c r="LH186" s="45"/>
      <c r="LI186" s="22"/>
      <c r="LJ186" s="23"/>
    </row>
    <row r="187" spans="2:322" ht="3.65" customHeight="1">
      <c r="B187" s="21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3"/>
      <c r="AP187" s="676"/>
      <c r="AQ187" s="677"/>
      <c r="AR187" s="677"/>
      <c r="AS187" s="677"/>
      <c r="AT187" s="677"/>
      <c r="AU187" s="677"/>
      <c r="AV187" s="677"/>
      <c r="AW187" s="677"/>
      <c r="AX187" s="677"/>
      <c r="AY187" s="677"/>
      <c r="AZ187" s="677"/>
      <c r="BA187" s="677"/>
      <c r="BB187" s="677"/>
      <c r="BC187" s="677"/>
      <c r="BD187" s="677"/>
      <c r="BE187" s="677"/>
      <c r="BF187" s="677"/>
      <c r="BG187" s="677"/>
      <c r="BH187" s="677"/>
      <c r="BI187" s="677"/>
      <c r="BJ187" s="677"/>
      <c r="BK187" s="677"/>
      <c r="BL187" s="677"/>
      <c r="BM187" s="677"/>
      <c r="BN187" s="677"/>
      <c r="BO187" s="677"/>
      <c r="BP187" s="677"/>
      <c r="BQ187" s="677"/>
      <c r="BR187" s="677"/>
      <c r="BS187" s="677"/>
      <c r="BT187" s="677"/>
      <c r="BU187" s="677"/>
      <c r="BV187" s="677"/>
      <c r="BW187" s="677"/>
      <c r="BX187" s="677"/>
      <c r="BY187" s="677"/>
      <c r="BZ187" s="677"/>
      <c r="CA187" s="677"/>
      <c r="CB187" s="677"/>
      <c r="CC187" s="677"/>
      <c r="CD187" s="677"/>
      <c r="CE187" s="677"/>
      <c r="CF187" s="677"/>
      <c r="CG187" s="677"/>
      <c r="CH187" s="677"/>
      <c r="CI187" s="677"/>
      <c r="CJ187" s="677"/>
      <c r="CK187" s="677"/>
      <c r="CL187" s="677"/>
      <c r="CM187" s="677"/>
      <c r="CN187" s="677"/>
      <c r="CO187" s="677"/>
      <c r="CP187" s="677"/>
      <c r="CQ187" s="677"/>
      <c r="CR187" s="677"/>
      <c r="CS187" s="677"/>
      <c r="CT187" s="677"/>
      <c r="CU187" s="677"/>
      <c r="CV187" s="677"/>
      <c r="CW187" s="677"/>
      <c r="CX187" s="677"/>
      <c r="CY187" s="677"/>
      <c r="CZ187" s="677"/>
      <c r="DA187" s="677"/>
      <c r="DB187" s="677"/>
      <c r="DC187" s="677"/>
      <c r="DD187" s="677"/>
      <c r="DE187" s="677"/>
      <c r="DF187" s="677"/>
      <c r="DG187" s="677"/>
      <c r="DH187" s="677"/>
      <c r="DI187" s="677"/>
      <c r="DJ187" s="677"/>
      <c r="DK187" s="677"/>
      <c r="DL187" s="677"/>
      <c r="DM187" s="677"/>
      <c r="DN187" s="677"/>
      <c r="DO187" s="677"/>
      <c r="DP187" s="677"/>
      <c r="DQ187" s="677"/>
      <c r="DR187" s="677"/>
      <c r="DS187" s="677"/>
      <c r="DT187" s="677"/>
      <c r="DU187" s="677"/>
      <c r="DV187" s="677"/>
      <c r="DW187" s="677"/>
      <c r="DX187" s="677"/>
      <c r="DY187" s="677"/>
      <c r="DZ187" s="677"/>
      <c r="EA187" s="677"/>
      <c r="EB187" s="677"/>
      <c r="EC187" s="677"/>
      <c r="ED187" s="677"/>
      <c r="EE187" s="677"/>
      <c r="EF187" s="677"/>
      <c r="EG187" s="677"/>
      <c r="EH187" s="677"/>
      <c r="EI187" s="677"/>
      <c r="EJ187" s="677"/>
      <c r="EK187" s="677"/>
      <c r="EL187" s="677"/>
      <c r="EM187" s="677"/>
      <c r="EN187" s="677"/>
      <c r="EO187" s="677"/>
      <c r="EP187" s="677"/>
      <c r="EQ187" s="677"/>
      <c r="ER187" s="677"/>
      <c r="ES187" s="677"/>
      <c r="ET187" s="677"/>
      <c r="EU187" s="677"/>
      <c r="EV187" s="677"/>
      <c r="EW187" s="677"/>
      <c r="EX187" s="677"/>
      <c r="EY187" s="677"/>
      <c r="EZ187" s="677"/>
      <c r="FA187" s="677"/>
      <c r="FB187" s="677"/>
      <c r="FC187" s="677"/>
      <c r="FD187" s="677"/>
      <c r="FE187" s="677"/>
      <c r="FF187" s="677"/>
      <c r="FG187" s="677"/>
      <c r="FH187" s="677"/>
      <c r="FI187" s="677"/>
      <c r="FJ187" s="677"/>
      <c r="FK187" s="677"/>
      <c r="FL187" s="677"/>
      <c r="FM187" s="677"/>
      <c r="FN187" s="677"/>
      <c r="FO187" s="677"/>
      <c r="FP187" s="677"/>
      <c r="FQ187" s="677"/>
      <c r="FR187" s="677"/>
      <c r="FS187" s="677"/>
      <c r="FT187" s="677"/>
      <c r="FU187" s="677"/>
      <c r="FV187" s="677"/>
      <c r="FW187" s="677"/>
      <c r="FX187" s="677"/>
      <c r="FY187" s="677"/>
      <c r="FZ187" s="677"/>
      <c r="GA187" s="677"/>
      <c r="GB187" s="677"/>
      <c r="GC187" s="677"/>
      <c r="GD187" s="677"/>
      <c r="GE187" s="677"/>
      <c r="GF187" s="677"/>
      <c r="GG187" s="677"/>
      <c r="GH187" s="677"/>
      <c r="GI187" s="677"/>
      <c r="GJ187" s="677"/>
      <c r="GK187" s="677"/>
      <c r="GL187" s="677"/>
      <c r="GM187" s="677"/>
      <c r="GN187" s="677"/>
      <c r="GO187" s="677"/>
      <c r="GP187" s="677"/>
      <c r="GQ187" s="677"/>
      <c r="GR187" s="677"/>
      <c r="GS187" s="677"/>
      <c r="GT187" s="677"/>
      <c r="GU187" s="677"/>
      <c r="GV187" s="677"/>
      <c r="GW187" s="677"/>
      <c r="GX187" s="677"/>
      <c r="GY187" s="677"/>
      <c r="GZ187" s="677"/>
      <c r="HA187" s="677"/>
      <c r="HB187" s="677"/>
      <c r="HC187" s="677"/>
      <c r="HD187" s="677"/>
      <c r="HE187" s="677"/>
      <c r="HF187" s="677"/>
      <c r="HG187" s="677"/>
      <c r="HH187" s="677"/>
      <c r="HI187" s="677"/>
      <c r="HJ187" s="677"/>
      <c r="HK187" s="677"/>
      <c r="HL187" s="677"/>
      <c r="HM187" s="677"/>
      <c r="HN187" s="677"/>
      <c r="HO187" s="677"/>
      <c r="HP187" s="677"/>
      <c r="HQ187" s="677"/>
      <c r="HR187" s="677"/>
      <c r="HS187" s="677"/>
      <c r="HT187" s="677"/>
      <c r="HU187" s="677"/>
      <c r="HV187" s="677"/>
      <c r="HW187" s="677"/>
      <c r="HX187" s="677"/>
      <c r="HY187" s="677"/>
      <c r="HZ187" s="677"/>
      <c r="IA187" s="677"/>
      <c r="IB187" s="677"/>
      <c r="IC187" s="677"/>
      <c r="ID187" s="677"/>
      <c r="IE187" s="677"/>
      <c r="IF187" s="677"/>
      <c r="IG187" s="677"/>
      <c r="IH187" s="677"/>
      <c r="II187" s="677"/>
      <c r="IJ187" s="677"/>
      <c r="IK187" s="677"/>
      <c r="IL187" s="677"/>
      <c r="IM187" s="677"/>
      <c r="IN187" s="677"/>
      <c r="IO187" s="677"/>
      <c r="IP187" s="677"/>
      <c r="IQ187" s="677"/>
      <c r="IR187" s="677"/>
      <c r="IS187" s="677"/>
      <c r="IT187" s="677"/>
      <c r="IU187" s="677"/>
      <c r="IV187" s="677"/>
      <c r="IW187" s="677"/>
      <c r="IX187" s="677"/>
      <c r="IY187" s="677"/>
      <c r="IZ187" s="677"/>
      <c r="JA187" s="677"/>
      <c r="JB187" s="677"/>
      <c r="JC187" s="677"/>
      <c r="JD187" s="677"/>
      <c r="JE187" s="677"/>
      <c r="JF187" s="22"/>
      <c r="JG187" s="23"/>
      <c r="JH187" s="22"/>
      <c r="JI187" s="22"/>
      <c r="JJ187" s="22"/>
      <c r="JK187" s="22"/>
      <c r="JL187" s="22"/>
      <c r="JM187" s="22"/>
      <c r="JN187" s="22"/>
      <c r="JO187" s="22"/>
      <c r="JP187" s="22"/>
      <c r="JQ187" s="22"/>
      <c r="JR187" s="22"/>
      <c r="JS187" s="22"/>
      <c r="JT187" s="22"/>
      <c r="JU187" s="22"/>
      <c r="JV187" s="22"/>
      <c r="JW187" s="22"/>
      <c r="JX187" s="22"/>
      <c r="JY187" s="22"/>
      <c r="JZ187" s="22"/>
      <c r="KA187" s="22"/>
      <c r="KB187" s="22"/>
      <c r="KC187" s="22"/>
      <c r="KD187" s="22"/>
      <c r="KE187" s="22"/>
      <c r="KF187" s="22"/>
      <c r="KG187" s="22"/>
      <c r="KH187" s="22"/>
      <c r="KI187" s="22"/>
      <c r="KJ187" s="22"/>
      <c r="KK187" s="22"/>
      <c r="KL187" s="22"/>
      <c r="KM187" s="22"/>
      <c r="KN187" s="22"/>
      <c r="KO187" s="22"/>
      <c r="KP187" s="22"/>
      <c r="KQ187" s="22"/>
      <c r="KR187" s="22"/>
      <c r="KS187" s="22"/>
      <c r="KT187" s="22"/>
      <c r="KU187" s="22"/>
      <c r="KV187" s="22"/>
      <c r="KW187" s="22"/>
      <c r="KX187" s="22"/>
      <c r="KY187" s="22"/>
      <c r="KZ187" s="22"/>
      <c r="LA187" s="22"/>
      <c r="LB187" s="22"/>
      <c r="LC187" s="22"/>
      <c r="LD187" s="22"/>
      <c r="LE187" s="22"/>
      <c r="LF187" s="22"/>
      <c r="LG187" s="22"/>
      <c r="LH187" s="22"/>
      <c r="LI187" s="22"/>
      <c r="LJ187" s="23"/>
    </row>
    <row r="188" spans="2:322" ht="3.65" customHeight="1" thickBot="1">
      <c r="B188" s="21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3"/>
      <c r="AP188" s="678"/>
      <c r="AQ188" s="679"/>
      <c r="AR188" s="679"/>
      <c r="AS188" s="679"/>
      <c r="AT188" s="679"/>
      <c r="AU188" s="679"/>
      <c r="AV188" s="679"/>
      <c r="AW188" s="679"/>
      <c r="AX188" s="679"/>
      <c r="AY188" s="679"/>
      <c r="AZ188" s="679"/>
      <c r="BA188" s="679"/>
      <c r="BB188" s="679"/>
      <c r="BC188" s="679"/>
      <c r="BD188" s="679"/>
      <c r="BE188" s="679"/>
      <c r="BF188" s="679"/>
      <c r="BG188" s="679"/>
      <c r="BH188" s="679"/>
      <c r="BI188" s="679"/>
      <c r="BJ188" s="679"/>
      <c r="BK188" s="679"/>
      <c r="BL188" s="679"/>
      <c r="BM188" s="679"/>
      <c r="BN188" s="679"/>
      <c r="BO188" s="679"/>
      <c r="BP188" s="679"/>
      <c r="BQ188" s="679"/>
      <c r="BR188" s="679"/>
      <c r="BS188" s="679"/>
      <c r="BT188" s="679"/>
      <c r="BU188" s="679"/>
      <c r="BV188" s="679"/>
      <c r="BW188" s="679"/>
      <c r="BX188" s="679"/>
      <c r="BY188" s="679"/>
      <c r="BZ188" s="679"/>
      <c r="CA188" s="679"/>
      <c r="CB188" s="679"/>
      <c r="CC188" s="679"/>
      <c r="CD188" s="679"/>
      <c r="CE188" s="679"/>
      <c r="CF188" s="679"/>
      <c r="CG188" s="679"/>
      <c r="CH188" s="679"/>
      <c r="CI188" s="679"/>
      <c r="CJ188" s="679"/>
      <c r="CK188" s="679"/>
      <c r="CL188" s="679"/>
      <c r="CM188" s="679"/>
      <c r="CN188" s="679"/>
      <c r="CO188" s="679"/>
      <c r="CP188" s="679"/>
      <c r="CQ188" s="679"/>
      <c r="CR188" s="679"/>
      <c r="CS188" s="679"/>
      <c r="CT188" s="679"/>
      <c r="CU188" s="679"/>
      <c r="CV188" s="679"/>
      <c r="CW188" s="679"/>
      <c r="CX188" s="679"/>
      <c r="CY188" s="679"/>
      <c r="CZ188" s="679"/>
      <c r="DA188" s="679"/>
      <c r="DB188" s="679"/>
      <c r="DC188" s="679"/>
      <c r="DD188" s="679"/>
      <c r="DE188" s="679"/>
      <c r="DF188" s="679"/>
      <c r="DG188" s="679"/>
      <c r="DH188" s="679"/>
      <c r="DI188" s="679"/>
      <c r="DJ188" s="679"/>
      <c r="DK188" s="679"/>
      <c r="DL188" s="679"/>
      <c r="DM188" s="679"/>
      <c r="DN188" s="679"/>
      <c r="DO188" s="679"/>
      <c r="DP188" s="679"/>
      <c r="DQ188" s="679"/>
      <c r="DR188" s="679"/>
      <c r="DS188" s="679"/>
      <c r="DT188" s="679"/>
      <c r="DU188" s="679"/>
      <c r="DV188" s="679"/>
      <c r="DW188" s="679"/>
      <c r="DX188" s="679"/>
      <c r="DY188" s="679"/>
      <c r="DZ188" s="679"/>
      <c r="EA188" s="679"/>
      <c r="EB188" s="679"/>
      <c r="EC188" s="679"/>
      <c r="ED188" s="679"/>
      <c r="EE188" s="679"/>
      <c r="EF188" s="679"/>
      <c r="EG188" s="679"/>
      <c r="EH188" s="679"/>
      <c r="EI188" s="679"/>
      <c r="EJ188" s="679"/>
      <c r="EK188" s="679"/>
      <c r="EL188" s="679"/>
      <c r="EM188" s="679"/>
      <c r="EN188" s="679"/>
      <c r="EO188" s="679"/>
      <c r="EP188" s="679"/>
      <c r="EQ188" s="679"/>
      <c r="ER188" s="679"/>
      <c r="ES188" s="679"/>
      <c r="ET188" s="679"/>
      <c r="EU188" s="679"/>
      <c r="EV188" s="679"/>
      <c r="EW188" s="679"/>
      <c r="EX188" s="679"/>
      <c r="EY188" s="679"/>
      <c r="EZ188" s="679"/>
      <c r="FA188" s="679"/>
      <c r="FB188" s="679"/>
      <c r="FC188" s="679"/>
      <c r="FD188" s="679"/>
      <c r="FE188" s="679"/>
      <c r="FF188" s="679"/>
      <c r="FG188" s="679"/>
      <c r="FH188" s="679"/>
      <c r="FI188" s="679"/>
      <c r="FJ188" s="679"/>
      <c r="FK188" s="679"/>
      <c r="FL188" s="679"/>
      <c r="FM188" s="679"/>
      <c r="FN188" s="679"/>
      <c r="FO188" s="679"/>
      <c r="FP188" s="679"/>
      <c r="FQ188" s="679"/>
      <c r="FR188" s="679"/>
      <c r="FS188" s="679"/>
      <c r="FT188" s="679"/>
      <c r="FU188" s="679"/>
      <c r="FV188" s="679"/>
      <c r="FW188" s="679"/>
      <c r="FX188" s="679"/>
      <c r="FY188" s="679"/>
      <c r="FZ188" s="679"/>
      <c r="GA188" s="679"/>
      <c r="GB188" s="679"/>
      <c r="GC188" s="679"/>
      <c r="GD188" s="679"/>
      <c r="GE188" s="679"/>
      <c r="GF188" s="679"/>
      <c r="GG188" s="679"/>
      <c r="GH188" s="679"/>
      <c r="GI188" s="679"/>
      <c r="GJ188" s="679"/>
      <c r="GK188" s="679"/>
      <c r="GL188" s="679"/>
      <c r="GM188" s="679"/>
      <c r="GN188" s="679"/>
      <c r="GO188" s="679"/>
      <c r="GP188" s="679"/>
      <c r="GQ188" s="679"/>
      <c r="GR188" s="679"/>
      <c r="GS188" s="679"/>
      <c r="GT188" s="679"/>
      <c r="GU188" s="679"/>
      <c r="GV188" s="679"/>
      <c r="GW188" s="679"/>
      <c r="GX188" s="679"/>
      <c r="GY188" s="679"/>
      <c r="GZ188" s="679"/>
      <c r="HA188" s="679"/>
      <c r="HB188" s="679"/>
      <c r="HC188" s="679"/>
      <c r="HD188" s="679"/>
      <c r="HE188" s="679"/>
      <c r="HF188" s="679"/>
      <c r="HG188" s="679"/>
      <c r="HH188" s="679"/>
      <c r="HI188" s="679"/>
      <c r="HJ188" s="679"/>
      <c r="HK188" s="679"/>
      <c r="HL188" s="679"/>
      <c r="HM188" s="679"/>
      <c r="HN188" s="679"/>
      <c r="HO188" s="679"/>
      <c r="HP188" s="679"/>
      <c r="HQ188" s="679"/>
      <c r="HR188" s="679"/>
      <c r="HS188" s="679"/>
      <c r="HT188" s="679"/>
      <c r="HU188" s="679"/>
      <c r="HV188" s="679"/>
      <c r="HW188" s="679"/>
      <c r="HX188" s="679"/>
      <c r="HY188" s="679"/>
      <c r="HZ188" s="679"/>
      <c r="IA188" s="679"/>
      <c r="IB188" s="679"/>
      <c r="IC188" s="679"/>
      <c r="ID188" s="679"/>
      <c r="IE188" s="679"/>
      <c r="IF188" s="679"/>
      <c r="IG188" s="679"/>
      <c r="IH188" s="679"/>
      <c r="II188" s="679"/>
      <c r="IJ188" s="679"/>
      <c r="IK188" s="679"/>
      <c r="IL188" s="679"/>
      <c r="IM188" s="679"/>
      <c r="IN188" s="679"/>
      <c r="IO188" s="679"/>
      <c r="IP188" s="679"/>
      <c r="IQ188" s="679"/>
      <c r="IR188" s="679"/>
      <c r="IS188" s="679"/>
      <c r="IT188" s="679"/>
      <c r="IU188" s="679"/>
      <c r="IV188" s="679"/>
      <c r="IW188" s="679"/>
      <c r="IX188" s="679"/>
      <c r="IY188" s="679"/>
      <c r="IZ188" s="679"/>
      <c r="JA188" s="679"/>
      <c r="JB188" s="679"/>
      <c r="JC188" s="679"/>
      <c r="JD188" s="679"/>
      <c r="JE188" s="679"/>
      <c r="JF188" s="22"/>
      <c r="JG188" s="23"/>
      <c r="JH188" s="22"/>
      <c r="JI188" s="22"/>
      <c r="JJ188" s="22"/>
      <c r="JK188" s="22"/>
      <c r="JL188" s="22"/>
      <c r="JM188" s="22"/>
      <c r="JN188" s="22"/>
      <c r="JO188" s="22"/>
      <c r="JP188" s="22"/>
      <c r="JQ188" s="22"/>
      <c r="JR188" s="22"/>
      <c r="JS188" s="22"/>
      <c r="JT188" s="22"/>
      <c r="JU188" s="22"/>
      <c r="JV188" s="22"/>
      <c r="JW188" s="22"/>
      <c r="JX188" s="22"/>
      <c r="JY188" s="22"/>
      <c r="JZ188" s="22"/>
      <c r="KA188" s="22"/>
      <c r="KB188" s="22"/>
      <c r="KC188" s="22"/>
      <c r="KD188" s="22"/>
      <c r="KE188" s="22"/>
      <c r="KF188" s="22"/>
      <c r="KG188" s="22"/>
      <c r="KH188" s="22"/>
      <c r="KI188" s="22"/>
      <c r="KJ188" s="22"/>
      <c r="KK188" s="22"/>
      <c r="KL188" s="22"/>
      <c r="KM188" s="22"/>
      <c r="KN188" s="22"/>
      <c r="KO188" s="22"/>
      <c r="KP188" s="22"/>
      <c r="KQ188" s="22"/>
      <c r="KR188" s="22"/>
      <c r="KS188" s="22"/>
      <c r="KT188" s="22"/>
      <c r="KU188" s="22"/>
      <c r="KV188" s="22"/>
      <c r="KW188" s="22"/>
      <c r="KX188" s="22"/>
      <c r="KY188" s="22"/>
      <c r="KZ188" s="22"/>
      <c r="LA188" s="22"/>
      <c r="LB188" s="22"/>
      <c r="LC188" s="22"/>
      <c r="LD188" s="22"/>
      <c r="LE188" s="22"/>
      <c r="LF188" s="22"/>
      <c r="LG188" s="22"/>
      <c r="LH188" s="22"/>
      <c r="LI188" s="22"/>
      <c r="LJ188" s="23"/>
    </row>
    <row r="189" spans="2:322" ht="3.65" customHeight="1" thickTop="1">
      <c r="B189" s="669"/>
      <c r="C189" s="670"/>
      <c r="D189" s="670"/>
      <c r="E189" s="670"/>
      <c r="F189" s="670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670"/>
      <c r="T189" s="670"/>
      <c r="U189" s="670"/>
      <c r="V189" s="670"/>
      <c r="W189" s="670"/>
      <c r="X189" s="670"/>
      <c r="Y189" s="670"/>
      <c r="Z189" s="670"/>
      <c r="AA189" s="670"/>
      <c r="AB189" s="670"/>
      <c r="AC189" s="670"/>
      <c r="AD189" s="670"/>
      <c r="AE189" s="670"/>
      <c r="AF189" s="670"/>
      <c r="AG189" s="670"/>
      <c r="AH189" s="670"/>
      <c r="AI189" s="670"/>
      <c r="AJ189" s="670"/>
      <c r="AK189" s="670"/>
      <c r="AL189" s="670"/>
      <c r="AM189" s="670"/>
      <c r="AN189" s="670"/>
      <c r="AO189" s="670"/>
      <c r="AP189" s="670"/>
      <c r="AQ189" s="670"/>
      <c r="AR189" s="670"/>
      <c r="AS189" s="670"/>
      <c r="AT189" s="670"/>
      <c r="AU189" s="670"/>
      <c r="AV189" s="670"/>
      <c r="AW189" s="670"/>
      <c r="AX189" s="670"/>
      <c r="AY189" s="670"/>
      <c r="AZ189" s="670"/>
      <c r="BA189" s="670"/>
      <c r="BB189" s="670"/>
      <c r="BC189" s="670"/>
      <c r="BD189" s="670"/>
      <c r="BE189" s="670"/>
      <c r="BF189" s="670"/>
      <c r="BG189" s="670"/>
      <c r="BH189" s="670"/>
      <c r="BI189" s="670"/>
      <c r="BJ189" s="670"/>
      <c r="BK189" s="670"/>
      <c r="BL189" s="670"/>
      <c r="BM189" s="670"/>
      <c r="BN189" s="670"/>
      <c r="BO189" s="670"/>
      <c r="BP189" s="670"/>
      <c r="BQ189" s="670"/>
      <c r="BR189" s="670"/>
      <c r="BS189" s="670"/>
      <c r="BT189" s="670"/>
      <c r="BU189" s="670"/>
      <c r="BV189" s="670"/>
      <c r="BW189" s="670"/>
      <c r="BX189" s="670"/>
      <c r="BY189" s="670"/>
      <c r="BZ189" s="670"/>
      <c r="CA189" s="670"/>
      <c r="CB189" s="670"/>
      <c r="CC189" s="670"/>
      <c r="CD189" s="670"/>
      <c r="CE189" s="670"/>
      <c r="CF189" s="670"/>
      <c r="CG189" s="670"/>
      <c r="CH189" s="670"/>
      <c r="CI189" s="670"/>
      <c r="CJ189" s="670"/>
      <c r="CK189" s="670"/>
      <c r="CL189" s="670"/>
      <c r="CM189" s="670"/>
      <c r="CN189" s="670"/>
      <c r="CO189" s="670"/>
      <c r="CP189" s="670"/>
      <c r="CQ189" s="670"/>
      <c r="CR189" s="670"/>
      <c r="CS189" s="670"/>
      <c r="CT189" s="670"/>
      <c r="CU189" s="670"/>
      <c r="CV189" s="670"/>
      <c r="CW189" s="670"/>
      <c r="CX189" s="670"/>
      <c r="CY189" s="670"/>
      <c r="CZ189" s="670"/>
      <c r="DA189" s="670"/>
      <c r="DB189" s="670"/>
      <c r="DC189" s="670"/>
      <c r="DD189" s="670"/>
      <c r="DE189" s="670"/>
      <c r="DF189" s="670"/>
      <c r="DG189" s="670"/>
      <c r="DH189" s="670"/>
      <c r="DI189" s="670"/>
      <c r="DJ189" s="670"/>
      <c r="DK189" s="670"/>
      <c r="DL189" s="670"/>
      <c r="DM189" s="670"/>
      <c r="DN189" s="670"/>
      <c r="DO189" s="670"/>
      <c r="DP189" s="670"/>
      <c r="DQ189" s="670"/>
      <c r="DR189" s="670"/>
      <c r="DS189" s="670"/>
      <c r="DT189" s="670"/>
      <c r="DU189" s="670"/>
      <c r="DV189" s="670"/>
      <c r="DW189" s="670"/>
      <c r="DX189" s="670"/>
      <c r="DY189" s="670"/>
      <c r="DZ189" s="670"/>
      <c r="EA189" s="670"/>
      <c r="EB189" s="670"/>
      <c r="EC189" s="670"/>
      <c r="ED189" s="670"/>
      <c r="EE189" s="670"/>
      <c r="EF189" s="670"/>
      <c r="EG189" s="670"/>
      <c r="EH189" s="670"/>
      <c r="EI189" s="670"/>
      <c r="EJ189" s="670"/>
      <c r="EK189" s="670"/>
      <c r="EL189" s="670"/>
      <c r="EM189" s="670"/>
      <c r="EN189" s="670"/>
      <c r="EO189" s="670"/>
      <c r="EP189" s="670"/>
      <c r="EQ189" s="670"/>
      <c r="ER189" s="670"/>
      <c r="ES189" s="670"/>
      <c r="ET189" s="670"/>
      <c r="EU189" s="670"/>
      <c r="EV189" s="670"/>
      <c r="EW189" s="670"/>
      <c r="EX189" s="670"/>
      <c r="EY189" s="670"/>
      <c r="EZ189" s="670"/>
      <c r="FA189" s="670"/>
      <c r="FB189" s="670"/>
      <c r="FC189" s="670"/>
      <c r="FD189" s="670"/>
      <c r="FE189" s="670"/>
      <c r="FF189" s="670"/>
      <c r="FG189" s="670"/>
      <c r="FH189" s="670"/>
      <c r="FI189" s="670"/>
      <c r="FJ189" s="670"/>
      <c r="FK189" s="670"/>
      <c r="FL189" s="670"/>
      <c r="FM189" s="670"/>
      <c r="FN189" s="670"/>
      <c r="FO189" s="670"/>
      <c r="FP189" s="670"/>
      <c r="FQ189" s="670"/>
      <c r="FR189" s="670"/>
      <c r="FS189" s="670"/>
      <c r="FT189" s="670"/>
      <c r="FU189" s="670"/>
      <c r="FV189" s="670"/>
      <c r="FW189" s="670"/>
      <c r="FX189" s="670"/>
      <c r="FY189" s="670"/>
      <c r="FZ189" s="670"/>
      <c r="GA189" s="670"/>
      <c r="GB189" s="670"/>
      <c r="GC189" s="670"/>
      <c r="GD189" s="670"/>
      <c r="GE189" s="670"/>
      <c r="GF189" s="670"/>
      <c r="GG189" s="670"/>
      <c r="GH189" s="670"/>
      <c r="GI189" s="670"/>
      <c r="GJ189" s="670"/>
      <c r="GK189" s="670"/>
      <c r="GL189" s="670"/>
      <c r="GM189" s="670"/>
      <c r="GN189" s="670"/>
      <c r="GO189" s="670"/>
      <c r="GP189" s="670"/>
      <c r="GQ189" s="670"/>
      <c r="GR189" s="670"/>
      <c r="GS189" s="670"/>
      <c r="GT189" s="670"/>
      <c r="GU189" s="670"/>
      <c r="GV189" s="670"/>
      <c r="GW189" s="670"/>
      <c r="GX189" s="670"/>
      <c r="GY189" s="670"/>
      <c r="GZ189" s="670"/>
      <c r="HA189" s="670"/>
      <c r="HB189" s="670"/>
      <c r="HC189" s="670"/>
      <c r="HD189" s="670"/>
      <c r="HE189" s="670"/>
      <c r="HF189" s="670"/>
      <c r="HG189" s="670"/>
      <c r="HH189" s="670"/>
      <c r="HI189" s="670"/>
      <c r="HJ189" s="670"/>
      <c r="HK189" s="670"/>
      <c r="HL189" s="670"/>
      <c r="HM189" s="670"/>
      <c r="HN189" s="670"/>
      <c r="HO189" s="670"/>
      <c r="HP189" s="670"/>
      <c r="HQ189" s="670"/>
      <c r="HR189" s="670"/>
      <c r="HS189" s="670"/>
      <c r="HT189" s="670"/>
      <c r="HU189" s="670"/>
      <c r="HV189" s="670"/>
      <c r="HW189" s="670"/>
      <c r="HX189" s="670"/>
      <c r="HY189" s="670"/>
      <c r="HZ189" s="670"/>
      <c r="IA189" s="670"/>
      <c r="IB189" s="670"/>
      <c r="IC189" s="670"/>
      <c r="ID189" s="670"/>
      <c r="IE189" s="670"/>
      <c r="IF189" s="670"/>
      <c r="IG189" s="670"/>
      <c r="IH189" s="670"/>
      <c r="II189" s="670"/>
      <c r="IJ189" s="670"/>
      <c r="IK189" s="670"/>
      <c r="IL189" s="670"/>
      <c r="IM189" s="670"/>
      <c r="IN189" s="670"/>
      <c r="IO189" s="670"/>
      <c r="IP189" s="670"/>
      <c r="IQ189" s="670"/>
      <c r="IR189" s="670"/>
      <c r="IS189" s="670"/>
      <c r="IT189" s="670"/>
      <c r="IU189" s="670"/>
      <c r="IV189" s="670"/>
      <c r="IW189" s="670"/>
      <c r="IX189" s="670"/>
      <c r="IY189" s="670"/>
      <c r="IZ189" s="670"/>
      <c r="JA189" s="670"/>
      <c r="JB189" s="670"/>
      <c r="JC189" s="670"/>
      <c r="JD189" s="670"/>
      <c r="JE189" s="670"/>
      <c r="JF189" s="670"/>
      <c r="JG189" s="670"/>
      <c r="JH189" s="670"/>
      <c r="JI189" s="670"/>
      <c r="JJ189" s="670"/>
      <c r="JK189" s="670"/>
      <c r="JL189" s="670"/>
      <c r="JM189" s="670"/>
      <c r="JN189" s="670"/>
      <c r="JO189" s="670"/>
      <c r="JP189" s="670"/>
      <c r="JQ189" s="670"/>
      <c r="JR189" s="670"/>
      <c r="JS189" s="670"/>
      <c r="JT189" s="670"/>
      <c r="JU189" s="670"/>
      <c r="JV189" s="670"/>
      <c r="JW189" s="670"/>
      <c r="JX189" s="670"/>
      <c r="JY189" s="670"/>
      <c r="JZ189" s="670"/>
      <c r="KA189" s="670"/>
      <c r="KB189" s="670"/>
      <c r="KC189" s="670"/>
      <c r="KD189" s="670"/>
      <c r="KE189" s="670"/>
      <c r="KF189" s="670"/>
      <c r="KG189" s="670"/>
      <c r="KH189" s="670"/>
      <c r="KI189" s="670"/>
      <c r="KJ189" s="670"/>
      <c r="KK189" s="670"/>
      <c r="KL189" s="670"/>
      <c r="KM189" s="670"/>
      <c r="KN189" s="670"/>
      <c r="KO189" s="670"/>
      <c r="KP189" s="670"/>
      <c r="KQ189" s="670"/>
      <c r="KR189" s="670"/>
      <c r="KS189" s="670"/>
      <c r="KT189" s="670"/>
      <c r="KU189" s="670"/>
      <c r="KV189" s="670"/>
      <c r="KW189" s="670"/>
      <c r="KX189" s="670"/>
      <c r="KY189" s="670"/>
      <c r="KZ189" s="670"/>
      <c r="LA189" s="670"/>
      <c r="LB189" s="670"/>
      <c r="LC189" s="670"/>
      <c r="LD189" s="670"/>
      <c r="LE189" s="670"/>
      <c r="LF189" s="670"/>
      <c r="LG189" s="670"/>
      <c r="LH189" s="670"/>
      <c r="LI189" s="670"/>
      <c r="LJ189" s="671"/>
    </row>
    <row r="190" spans="2:322" ht="3.65" customHeight="1">
      <c r="B190" s="652"/>
      <c r="C190" s="653"/>
      <c r="D190" s="653"/>
      <c r="E190" s="653"/>
      <c r="F190" s="653"/>
      <c r="G190" s="653"/>
      <c r="H190" s="653"/>
      <c r="I190" s="653"/>
      <c r="J190" s="653"/>
      <c r="K190" s="653"/>
      <c r="L190" s="653"/>
      <c r="M190" s="653"/>
      <c r="N190" s="653"/>
      <c r="O190" s="653"/>
      <c r="P190" s="653"/>
      <c r="Q190" s="653"/>
      <c r="R190" s="653"/>
      <c r="S190" s="653"/>
      <c r="T190" s="653"/>
      <c r="U190" s="653"/>
      <c r="V190" s="653"/>
      <c r="W190" s="653"/>
      <c r="X190" s="653"/>
      <c r="Y190" s="653"/>
      <c r="Z190" s="653"/>
      <c r="AA190" s="653"/>
      <c r="AB190" s="653"/>
      <c r="AC190" s="653"/>
      <c r="AD190" s="653"/>
      <c r="AE190" s="653"/>
      <c r="AF190" s="653"/>
      <c r="AG190" s="653"/>
      <c r="AH190" s="653"/>
      <c r="AI190" s="653"/>
      <c r="AJ190" s="653"/>
      <c r="AK190" s="653"/>
      <c r="AL190" s="653"/>
      <c r="AM190" s="653"/>
      <c r="AN190" s="653"/>
      <c r="AO190" s="653"/>
      <c r="AP190" s="653"/>
      <c r="AQ190" s="653"/>
      <c r="AR190" s="653"/>
      <c r="AS190" s="653"/>
      <c r="AT190" s="653"/>
      <c r="AU190" s="653"/>
      <c r="AV190" s="653"/>
      <c r="AW190" s="653"/>
      <c r="AX190" s="653"/>
      <c r="AY190" s="653"/>
      <c r="AZ190" s="653"/>
      <c r="BA190" s="653"/>
      <c r="BB190" s="653"/>
      <c r="BC190" s="653"/>
      <c r="BD190" s="653"/>
      <c r="BE190" s="653"/>
      <c r="BF190" s="653"/>
      <c r="BG190" s="653"/>
      <c r="BH190" s="653"/>
      <c r="BI190" s="653"/>
      <c r="BJ190" s="653"/>
      <c r="BK190" s="653"/>
      <c r="BL190" s="653"/>
      <c r="BM190" s="653"/>
      <c r="BN190" s="653"/>
      <c r="BO190" s="653"/>
      <c r="BP190" s="653"/>
      <c r="BQ190" s="653"/>
      <c r="BR190" s="653"/>
      <c r="BS190" s="653"/>
      <c r="BT190" s="653"/>
      <c r="BU190" s="653"/>
      <c r="BV190" s="653"/>
      <c r="BW190" s="653"/>
      <c r="BX190" s="653"/>
      <c r="BY190" s="653"/>
      <c r="BZ190" s="653"/>
      <c r="CA190" s="653"/>
      <c r="CB190" s="653"/>
      <c r="CC190" s="653"/>
      <c r="CD190" s="653"/>
      <c r="CE190" s="653"/>
      <c r="CF190" s="653"/>
      <c r="CG190" s="653"/>
      <c r="CH190" s="653"/>
      <c r="CI190" s="653"/>
      <c r="CJ190" s="653"/>
      <c r="CK190" s="653"/>
      <c r="CL190" s="653"/>
      <c r="CM190" s="653"/>
      <c r="CN190" s="653"/>
      <c r="CO190" s="653"/>
      <c r="CP190" s="653"/>
      <c r="CQ190" s="653"/>
      <c r="CR190" s="653"/>
      <c r="CS190" s="653"/>
      <c r="CT190" s="653"/>
      <c r="CU190" s="653"/>
      <c r="CV190" s="653"/>
      <c r="CW190" s="653"/>
      <c r="CX190" s="653"/>
      <c r="CY190" s="653"/>
      <c r="CZ190" s="653"/>
      <c r="DA190" s="653"/>
      <c r="DB190" s="653"/>
      <c r="DC190" s="653"/>
      <c r="DD190" s="653"/>
      <c r="DE190" s="653"/>
      <c r="DF190" s="653"/>
      <c r="DG190" s="653"/>
      <c r="DH190" s="653"/>
      <c r="DI190" s="653"/>
      <c r="DJ190" s="653"/>
      <c r="DK190" s="653"/>
      <c r="DL190" s="653"/>
      <c r="DM190" s="653"/>
      <c r="DN190" s="653"/>
      <c r="DO190" s="653"/>
      <c r="DP190" s="653"/>
      <c r="DQ190" s="653"/>
      <c r="DR190" s="653"/>
      <c r="DS190" s="653"/>
      <c r="DT190" s="653"/>
      <c r="DU190" s="653"/>
      <c r="DV190" s="653"/>
      <c r="DW190" s="653"/>
      <c r="DX190" s="653"/>
      <c r="DY190" s="653"/>
      <c r="DZ190" s="653"/>
      <c r="EA190" s="653"/>
      <c r="EB190" s="653"/>
      <c r="EC190" s="653"/>
      <c r="ED190" s="653"/>
      <c r="EE190" s="653"/>
      <c r="EF190" s="653"/>
      <c r="EG190" s="653"/>
      <c r="EH190" s="653"/>
      <c r="EI190" s="653"/>
      <c r="EJ190" s="653"/>
      <c r="EK190" s="653"/>
      <c r="EL190" s="653"/>
      <c r="EM190" s="653"/>
      <c r="EN190" s="653"/>
      <c r="EO190" s="653"/>
      <c r="EP190" s="653"/>
      <c r="EQ190" s="653"/>
      <c r="ER190" s="653"/>
      <c r="ES190" s="653"/>
      <c r="ET190" s="653"/>
      <c r="EU190" s="653"/>
      <c r="EV190" s="653"/>
      <c r="EW190" s="653"/>
      <c r="EX190" s="653"/>
      <c r="EY190" s="653"/>
      <c r="EZ190" s="653"/>
      <c r="FA190" s="653"/>
      <c r="FB190" s="653"/>
      <c r="FC190" s="653"/>
      <c r="FD190" s="653"/>
      <c r="FE190" s="653"/>
      <c r="FF190" s="653"/>
      <c r="FG190" s="653"/>
      <c r="FH190" s="653"/>
      <c r="FI190" s="653"/>
      <c r="FJ190" s="653"/>
      <c r="FK190" s="653"/>
      <c r="FL190" s="653"/>
      <c r="FM190" s="653"/>
      <c r="FN190" s="653"/>
      <c r="FO190" s="653"/>
      <c r="FP190" s="653"/>
      <c r="FQ190" s="653"/>
      <c r="FR190" s="653"/>
      <c r="FS190" s="653"/>
      <c r="FT190" s="653"/>
      <c r="FU190" s="653"/>
      <c r="FV190" s="653"/>
      <c r="FW190" s="653"/>
      <c r="FX190" s="653"/>
      <c r="FY190" s="653"/>
      <c r="FZ190" s="653"/>
      <c r="GA190" s="653"/>
      <c r="GB190" s="653"/>
      <c r="GC190" s="653"/>
      <c r="GD190" s="653"/>
      <c r="GE190" s="653"/>
      <c r="GF190" s="653"/>
      <c r="GG190" s="653"/>
      <c r="GH190" s="653"/>
      <c r="GI190" s="653"/>
      <c r="GJ190" s="653"/>
      <c r="GK190" s="653"/>
      <c r="GL190" s="653"/>
      <c r="GM190" s="653"/>
      <c r="GN190" s="653"/>
      <c r="GO190" s="653"/>
      <c r="GP190" s="653"/>
      <c r="GQ190" s="653"/>
      <c r="GR190" s="653"/>
      <c r="GS190" s="653"/>
      <c r="GT190" s="653"/>
      <c r="GU190" s="653"/>
      <c r="GV190" s="653"/>
      <c r="GW190" s="653"/>
      <c r="GX190" s="653"/>
      <c r="GY190" s="653"/>
      <c r="GZ190" s="653"/>
      <c r="HA190" s="653"/>
      <c r="HB190" s="653"/>
      <c r="HC190" s="653"/>
      <c r="HD190" s="653"/>
      <c r="HE190" s="653"/>
      <c r="HF190" s="653"/>
      <c r="HG190" s="653"/>
      <c r="HH190" s="653"/>
      <c r="HI190" s="653"/>
      <c r="HJ190" s="653"/>
      <c r="HK190" s="653"/>
      <c r="HL190" s="653"/>
      <c r="HM190" s="653"/>
      <c r="HN190" s="653"/>
      <c r="HO190" s="653"/>
      <c r="HP190" s="653"/>
      <c r="HQ190" s="653"/>
      <c r="HR190" s="653"/>
      <c r="HS190" s="653"/>
      <c r="HT190" s="653"/>
      <c r="HU190" s="653"/>
      <c r="HV190" s="653"/>
      <c r="HW190" s="653"/>
      <c r="HX190" s="653"/>
      <c r="HY190" s="653"/>
      <c r="HZ190" s="653"/>
      <c r="IA190" s="653"/>
      <c r="IB190" s="653"/>
      <c r="IC190" s="653"/>
      <c r="ID190" s="653"/>
      <c r="IE190" s="653"/>
      <c r="IF190" s="653"/>
      <c r="IG190" s="653"/>
      <c r="IH190" s="653"/>
      <c r="II190" s="653"/>
      <c r="IJ190" s="653"/>
      <c r="IK190" s="653"/>
      <c r="IL190" s="653"/>
      <c r="IM190" s="653"/>
      <c r="IN190" s="653"/>
      <c r="IO190" s="653"/>
      <c r="IP190" s="653"/>
      <c r="IQ190" s="653"/>
      <c r="IR190" s="653"/>
      <c r="IS190" s="653"/>
      <c r="IT190" s="653"/>
      <c r="IU190" s="653"/>
      <c r="IV190" s="653"/>
      <c r="IW190" s="653"/>
      <c r="IX190" s="653"/>
      <c r="IY190" s="653"/>
      <c r="IZ190" s="653"/>
      <c r="JA190" s="653"/>
      <c r="JB190" s="653"/>
      <c r="JC190" s="653"/>
      <c r="JD190" s="653"/>
      <c r="JE190" s="653"/>
      <c r="JF190" s="653"/>
      <c r="JG190" s="653"/>
      <c r="JH190" s="653"/>
      <c r="JI190" s="653"/>
      <c r="JJ190" s="653"/>
      <c r="JK190" s="653"/>
      <c r="JL190" s="653"/>
      <c r="JM190" s="653"/>
      <c r="JN190" s="653"/>
      <c r="JO190" s="653"/>
      <c r="JP190" s="653"/>
      <c r="JQ190" s="653"/>
      <c r="JR190" s="653"/>
      <c r="JS190" s="653"/>
      <c r="JT190" s="653"/>
      <c r="JU190" s="653"/>
      <c r="JV190" s="653"/>
      <c r="JW190" s="653"/>
      <c r="JX190" s="653"/>
      <c r="JY190" s="653"/>
      <c r="JZ190" s="653"/>
      <c r="KA190" s="653"/>
      <c r="KB190" s="653"/>
      <c r="KC190" s="653"/>
      <c r="KD190" s="653"/>
      <c r="KE190" s="653"/>
      <c r="KF190" s="653"/>
      <c r="KG190" s="653"/>
      <c r="KH190" s="653"/>
      <c r="KI190" s="653"/>
      <c r="KJ190" s="653"/>
      <c r="KK190" s="653"/>
      <c r="KL190" s="653"/>
      <c r="KM190" s="653"/>
      <c r="KN190" s="653"/>
      <c r="KO190" s="653"/>
      <c r="KP190" s="653"/>
      <c r="KQ190" s="653"/>
      <c r="KR190" s="653"/>
      <c r="KS190" s="653"/>
      <c r="KT190" s="653"/>
      <c r="KU190" s="653"/>
      <c r="KV190" s="653"/>
      <c r="KW190" s="653"/>
      <c r="KX190" s="653"/>
      <c r="KY190" s="653"/>
      <c r="KZ190" s="653"/>
      <c r="LA190" s="653"/>
      <c r="LB190" s="653"/>
      <c r="LC190" s="653"/>
      <c r="LD190" s="653"/>
      <c r="LE190" s="653"/>
      <c r="LF190" s="653"/>
      <c r="LG190" s="653"/>
      <c r="LH190" s="653"/>
      <c r="LI190" s="653"/>
      <c r="LJ190" s="654"/>
    </row>
    <row r="191" spans="2:322" ht="3.65" customHeight="1">
      <c r="B191" s="652"/>
      <c r="C191" s="653"/>
      <c r="D191" s="653"/>
      <c r="E191" s="653"/>
      <c r="F191" s="653"/>
      <c r="G191" s="653"/>
      <c r="H191" s="653"/>
      <c r="I191" s="653"/>
      <c r="J191" s="653"/>
      <c r="K191" s="653"/>
      <c r="L191" s="653"/>
      <c r="M191" s="653"/>
      <c r="N191" s="653"/>
      <c r="O191" s="653"/>
      <c r="P191" s="653"/>
      <c r="Q191" s="653"/>
      <c r="R191" s="653"/>
      <c r="S191" s="653"/>
      <c r="T191" s="653"/>
      <c r="U191" s="653"/>
      <c r="V191" s="653"/>
      <c r="W191" s="653"/>
      <c r="X191" s="653"/>
      <c r="Y191" s="653"/>
      <c r="Z191" s="653"/>
      <c r="AA191" s="653"/>
      <c r="AB191" s="653"/>
      <c r="AC191" s="653"/>
      <c r="AD191" s="653"/>
      <c r="AE191" s="653"/>
      <c r="AF191" s="653"/>
      <c r="AG191" s="653"/>
      <c r="AH191" s="653"/>
      <c r="AI191" s="653"/>
      <c r="AJ191" s="653"/>
      <c r="AK191" s="653"/>
      <c r="AL191" s="653"/>
      <c r="AM191" s="653"/>
      <c r="AN191" s="653"/>
      <c r="AO191" s="653"/>
      <c r="AP191" s="653"/>
      <c r="AQ191" s="653"/>
      <c r="AR191" s="653"/>
      <c r="AS191" s="653"/>
      <c r="AT191" s="653"/>
      <c r="AU191" s="653"/>
      <c r="AV191" s="653"/>
      <c r="AW191" s="653"/>
      <c r="AX191" s="653"/>
      <c r="AY191" s="653"/>
      <c r="AZ191" s="653"/>
      <c r="BA191" s="653"/>
      <c r="BB191" s="653"/>
      <c r="BC191" s="653"/>
      <c r="BD191" s="653"/>
      <c r="BE191" s="653"/>
      <c r="BF191" s="653"/>
      <c r="BG191" s="653"/>
      <c r="BH191" s="653"/>
      <c r="BI191" s="653"/>
      <c r="BJ191" s="653"/>
      <c r="BK191" s="653"/>
      <c r="BL191" s="653"/>
      <c r="BM191" s="653"/>
      <c r="BN191" s="653"/>
      <c r="BO191" s="653"/>
      <c r="BP191" s="653"/>
      <c r="BQ191" s="653"/>
      <c r="BR191" s="653"/>
      <c r="BS191" s="653"/>
      <c r="BT191" s="653"/>
      <c r="BU191" s="653"/>
      <c r="BV191" s="653"/>
      <c r="BW191" s="653"/>
      <c r="BX191" s="653"/>
      <c r="BY191" s="653"/>
      <c r="BZ191" s="653"/>
      <c r="CA191" s="653"/>
      <c r="CB191" s="653"/>
      <c r="CC191" s="653"/>
      <c r="CD191" s="653"/>
      <c r="CE191" s="653"/>
      <c r="CF191" s="653"/>
      <c r="CG191" s="653"/>
      <c r="CH191" s="653"/>
      <c r="CI191" s="653"/>
      <c r="CJ191" s="653"/>
      <c r="CK191" s="653"/>
      <c r="CL191" s="653"/>
      <c r="CM191" s="653"/>
      <c r="CN191" s="653"/>
      <c r="CO191" s="653"/>
      <c r="CP191" s="653"/>
      <c r="CQ191" s="653"/>
      <c r="CR191" s="653"/>
      <c r="CS191" s="653"/>
      <c r="CT191" s="653"/>
      <c r="CU191" s="653"/>
      <c r="CV191" s="653"/>
      <c r="CW191" s="653"/>
      <c r="CX191" s="653"/>
      <c r="CY191" s="653"/>
      <c r="CZ191" s="653"/>
      <c r="DA191" s="653"/>
      <c r="DB191" s="653"/>
      <c r="DC191" s="653"/>
      <c r="DD191" s="653"/>
      <c r="DE191" s="653"/>
      <c r="DF191" s="653"/>
      <c r="DG191" s="653"/>
      <c r="DH191" s="653"/>
      <c r="DI191" s="653"/>
      <c r="DJ191" s="653"/>
      <c r="DK191" s="653"/>
      <c r="DL191" s="653"/>
      <c r="DM191" s="653"/>
      <c r="DN191" s="653"/>
      <c r="DO191" s="653"/>
      <c r="DP191" s="653"/>
      <c r="DQ191" s="653"/>
      <c r="DR191" s="653"/>
      <c r="DS191" s="653"/>
      <c r="DT191" s="653"/>
      <c r="DU191" s="653"/>
      <c r="DV191" s="653"/>
      <c r="DW191" s="653"/>
      <c r="DX191" s="653"/>
      <c r="DY191" s="653"/>
      <c r="DZ191" s="653"/>
      <c r="EA191" s="653"/>
      <c r="EB191" s="653"/>
      <c r="EC191" s="653"/>
      <c r="ED191" s="653"/>
      <c r="EE191" s="653"/>
      <c r="EF191" s="653"/>
      <c r="EG191" s="653"/>
      <c r="EH191" s="653"/>
      <c r="EI191" s="653"/>
      <c r="EJ191" s="653"/>
      <c r="EK191" s="653"/>
      <c r="EL191" s="653"/>
      <c r="EM191" s="653"/>
      <c r="EN191" s="653"/>
      <c r="EO191" s="653"/>
      <c r="EP191" s="653"/>
      <c r="EQ191" s="653"/>
      <c r="ER191" s="653"/>
      <c r="ES191" s="653"/>
      <c r="ET191" s="653"/>
      <c r="EU191" s="653"/>
      <c r="EV191" s="653"/>
      <c r="EW191" s="653"/>
      <c r="EX191" s="653"/>
      <c r="EY191" s="653"/>
      <c r="EZ191" s="653"/>
      <c r="FA191" s="653"/>
      <c r="FB191" s="653"/>
      <c r="FC191" s="653"/>
      <c r="FD191" s="653"/>
      <c r="FE191" s="653"/>
      <c r="FF191" s="653"/>
      <c r="FG191" s="653"/>
      <c r="FH191" s="653"/>
      <c r="FI191" s="653"/>
      <c r="FJ191" s="653"/>
      <c r="FK191" s="653"/>
      <c r="FL191" s="653"/>
      <c r="FM191" s="653"/>
      <c r="FN191" s="653"/>
      <c r="FO191" s="653"/>
      <c r="FP191" s="653"/>
      <c r="FQ191" s="653"/>
      <c r="FR191" s="653"/>
      <c r="FS191" s="653"/>
      <c r="FT191" s="653"/>
      <c r="FU191" s="653"/>
      <c r="FV191" s="653"/>
      <c r="FW191" s="653"/>
      <c r="FX191" s="653"/>
      <c r="FY191" s="653"/>
      <c r="FZ191" s="653"/>
      <c r="GA191" s="653"/>
      <c r="GB191" s="653"/>
      <c r="GC191" s="653"/>
      <c r="GD191" s="653"/>
      <c r="GE191" s="653"/>
      <c r="GF191" s="653"/>
      <c r="GG191" s="653"/>
      <c r="GH191" s="653"/>
      <c r="GI191" s="653"/>
      <c r="GJ191" s="653"/>
      <c r="GK191" s="653"/>
      <c r="GL191" s="653"/>
      <c r="GM191" s="653"/>
      <c r="GN191" s="653"/>
      <c r="GO191" s="653"/>
      <c r="GP191" s="653"/>
      <c r="GQ191" s="653"/>
      <c r="GR191" s="653"/>
      <c r="GS191" s="653"/>
      <c r="GT191" s="653"/>
      <c r="GU191" s="653"/>
      <c r="GV191" s="653"/>
      <c r="GW191" s="653"/>
      <c r="GX191" s="653"/>
      <c r="GY191" s="653"/>
      <c r="GZ191" s="653"/>
      <c r="HA191" s="653"/>
      <c r="HB191" s="653"/>
      <c r="HC191" s="653"/>
      <c r="HD191" s="653"/>
      <c r="HE191" s="653"/>
      <c r="HF191" s="653"/>
      <c r="HG191" s="653"/>
      <c r="HH191" s="653"/>
      <c r="HI191" s="653"/>
      <c r="HJ191" s="653"/>
      <c r="HK191" s="653"/>
      <c r="HL191" s="653"/>
      <c r="HM191" s="653"/>
      <c r="HN191" s="653"/>
      <c r="HO191" s="653"/>
      <c r="HP191" s="653"/>
      <c r="HQ191" s="653"/>
      <c r="HR191" s="653"/>
      <c r="HS191" s="653"/>
      <c r="HT191" s="653"/>
      <c r="HU191" s="653"/>
      <c r="HV191" s="653"/>
      <c r="HW191" s="653"/>
      <c r="HX191" s="653"/>
      <c r="HY191" s="653"/>
      <c r="HZ191" s="653"/>
      <c r="IA191" s="653"/>
      <c r="IB191" s="653"/>
      <c r="IC191" s="653"/>
      <c r="ID191" s="653"/>
      <c r="IE191" s="653"/>
      <c r="IF191" s="653"/>
      <c r="IG191" s="653"/>
      <c r="IH191" s="653"/>
      <c r="II191" s="653"/>
      <c r="IJ191" s="653"/>
      <c r="IK191" s="653"/>
      <c r="IL191" s="653"/>
      <c r="IM191" s="653"/>
      <c r="IN191" s="653"/>
      <c r="IO191" s="653"/>
      <c r="IP191" s="653"/>
      <c r="IQ191" s="653"/>
      <c r="IR191" s="653"/>
      <c r="IS191" s="653"/>
      <c r="IT191" s="653"/>
      <c r="IU191" s="653"/>
      <c r="IV191" s="653"/>
      <c r="IW191" s="653"/>
      <c r="IX191" s="653"/>
      <c r="IY191" s="653"/>
      <c r="IZ191" s="653"/>
      <c r="JA191" s="653"/>
      <c r="JB191" s="653"/>
      <c r="JC191" s="653"/>
      <c r="JD191" s="653"/>
      <c r="JE191" s="653"/>
      <c r="JF191" s="653"/>
      <c r="JG191" s="653"/>
      <c r="JH191" s="653"/>
      <c r="JI191" s="653"/>
      <c r="JJ191" s="653"/>
      <c r="JK191" s="653"/>
      <c r="JL191" s="653"/>
      <c r="JM191" s="653"/>
      <c r="JN191" s="653"/>
      <c r="JO191" s="653"/>
      <c r="JP191" s="653"/>
      <c r="JQ191" s="653"/>
      <c r="JR191" s="653"/>
      <c r="JS191" s="653"/>
      <c r="JT191" s="653"/>
      <c r="JU191" s="653"/>
      <c r="JV191" s="653"/>
      <c r="JW191" s="653"/>
      <c r="JX191" s="653"/>
      <c r="JY191" s="653"/>
      <c r="JZ191" s="653"/>
      <c r="KA191" s="653"/>
      <c r="KB191" s="653"/>
      <c r="KC191" s="653"/>
      <c r="KD191" s="653"/>
      <c r="KE191" s="653"/>
      <c r="KF191" s="653"/>
      <c r="KG191" s="653"/>
      <c r="KH191" s="653"/>
      <c r="KI191" s="653"/>
      <c r="KJ191" s="653"/>
      <c r="KK191" s="653"/>
      <c r="KL191" s="653"/>
      <c r="KM191" s="653"/>
      <c r="KN191" s="653"/>
      <c r="KO191" s="653"/>
      <c r="KP191" s="653"/>
      <c r="KQ191" s="653"/>
      <c r="KR191" s="653"/>
      <c r="KS191" s="653"/>
      <c r="KT191" s="653"/>
      <c r="KU191" s="653"/>
      <c r="KV191" s="653"/>
      <c r="KW191" s="653"/>
      <c r="KX191" s="653"/>
      <c r="KY191" s="653"/>
      <c r="KZ191" s="653"/>
      <c r="LA191" s="653"/>
      <c r="LB191" s="653"/>
      <c r="LC191" s="653"/>
      <c r="LD191" s="653"/>
      <c r="LE191" s="653"/>
      <c r="LF191" s="653"/>
      <c r="LG191" s="653"/>
      <c r="LH191" s="653"/>
      <c r="LI191" s="653"/>
      <c r="LJ191" s="654"/>
    </row>
    <row r="192" spans="2:322" ht="3.65" customHeight="1" thickBot="1">
      <c r="B192" s="655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56"/>
      <c r="AB192" s="656"/>
      <c r="AC192" s="656"/>
      <c r="AD192" s="656"/>
      <c r="AE192" s="656"/>
      <c r="AF192" s="656"/>
      <c r="AG192" s="656"/>
      <c r="AH192" s="656"/>
      <c r="AI192" s="656"/>
      <c r="AJ192" s="656"/>
      <c r="AK192" s="656"/>
      <c r="AL192" s="656"/>
      <c r="AM192" s="656"/>
      <c r="AN192" s="656"/>
      <c r="AO192" s="656"/>
      <c r="AP192" s="656"/>
      <c r="AQ192" s="656"/>
      <c r="AR192" s="656"/>
      <c r="AS192" s="656"/>
      <c r="AT192" s="656"/>
      <c r="AU192" s="656"/>
      <c r="AV192" s="656"/>
      <c r="AW192" s="656"/>
      <c r="AX192" s="656"/>
      <c r="AY192" s="656"/>
      <c r="AZ192" s="656"/>
      <c r="BA192" s="656"/>
      <c r="BB192" s="656"/>
      <c r="BC192" s="656"/>
      <c r="BD192" s="656"/>
      <c r="BE192" s="656"/>
      <c r="BF192" s="656"/>
      <c r="BG192" s="656"/>
      <c r="BH192" s="656"/>
      <c r="BI192" s="656"/>
      <c r="BJ192" s="656"/>
      <c r="BK192" s="656"/>
      <c r="BL192" s="656"/>
      <c r="BM192" s="656"/>
      <c r="BN192" s="656"/>
      <c r="BO192" s="656"/>
      <c r="BP192" s="656"/>
      <c r="BQ192" s="656"/>
      <c r="BR192" s="656"/>
      <c r="BS192" s="656"/>
      <c r="BT192" s="656"/>
      <c r="BU192" s="656"/>
      <c r="BV192" s="656"/>
      <c r="BW192" s="656"/>
      <c r="BX192" s="656"/>
      <c r="BY192" s="656"/>
      <c r="BZ192" s="656"/>
      <c r="CA192" s="656"/>
      <c r="CB192" s="656"/>
      <c r="CC192" s="656"/>
      <c r="CD192" s="656"/>
      <c r="CE192" s="656"/>
      <c r="CF192" s="656"/>
      <c r="CG192" s="656"/>
      <c r="CH192" s="656"/>
      <c r="CI192" s="656"/>
      <c r="CJ192" s="656"/>
      <c r="CK192" s="656"/>
      <c r="CL192" s="656"/>
      <c r="CM192" s="656"/>
      <c r="CN192" s="656"/>
      <c r="CO192" s="656"/>
      <c r="CP192" s="656"/>
      <c r="CQ192" s="656"/>
      <c r="CR192" s="656"/>
      <c r="CS192" s="656"/>
      <c r="CT192" s="656"/>
      <c r="CU192" s="656"/>
      <c r="CV192" s="656"/>
      <c r="CW192" s="656"/>
      <c r="CX192" s="656"/>
      <c r="CY192" s="656"/>
      <c r="CZ192" s="656"/>
      <c r="DA192" s="656"/>
      <c r="DB192" s="656"/>
      <c r="DC192" s="656"/>
      <c r="DD192" s="656"/>
      <c r="DE192" s="656"/>
      <c r="DF192" s="656"/>
      <c r="DG192" s="656"/>
      <c r="DH192" s="656"/>
      <c r="DI192" s="656"/>
      <c r="DJ192" s="656"/>
      <c r="DK192" s="656"/>
      <c r="DL192" s="656"/>
      <c r="DM192" s="656"/>
      <c r="DN192" s="656"/>
      <c r="DO192" s="656"/>
      <c r="DP192" s="656"/>
      <c r="DQ192" s="656"/>
      <c r="DR192" s="656"/>
      <c r="DS192" s="656"/>
      <c r="DT192" s="656"/>
      <c r="DU192" s="656"/>
      <c r="DV192" s="656"/>
      <c r="DW192" s="656"/>
      <c r="DX192" s="656"/>
      <c r="DY192" s="656"/>
      <c r="DZ192" s="656"/>
      <c r="EA192" s="656"/>
      <c r="EB192" s="656"/>
      <c r="EC192" s="656"/>
      <c r="ED192" s="656"/>
      <c r="EE192" s="656"/>
      <c r="EF192" s="656"/>
      <c r="EG192" s="656"/>
      <c r="EH192" s="656"/>
      <c r="EI192" s="656"/>
      <c r="EJ192" s="656"/>
      <c r="EK192" s="656"/>
      <c r="EL192" s="656"/>
      <c r="EM192" s="656"/>
      <c r="EN192" s="656"/>
      <c r="EO192" s="656"/>
      <c r="EP192" s="656"/>
      <c r="EQ192" s="656"/>
      <c r="ER192" s="656"/>
      <c r="ES192" s="656"/>
      <c r="ET192" s="656"/>
      <c r="EU192" s="656"/>
      <c r="EV192" s="656"/>
      <c r="EW192" s="656"/>
      <c r="EX192" s="656"/>
      <c r="EY192" s="656"/>
      <c r="EZ192" s="656"/>
      <c r="FA192" s="656"/>
      <c r="FB192" s="656"/>
      <c r="FC192" s="656"/>
      <c r="FD192" s="656"/>
      <c r="FE192" s="656"/>
      <c r="FF192" s="656"/>
      <c r="FG192" s="656"/>
      <c r="FH192" s="656"/>
      <c r="FI192" s="656"/>
      <c r="FJ192" s="656"/>
      <c r="FK192" s="656"/>
      <c r="FL192" s="656"/>
      <c r="FM192" s="656"/>
      <c r="FN192" s="656"/>
      <c r="FO192" s="656"/>
      <c r="FP192" s="656"/>
      <c r="FQ192" s="656"/>
      <c r="FR192" s="656"/>
      <c r="FS192" s="656"/>
      <c r="FT192" s="656"/>
      <c r="FU192" s="656"/>
      <c r="FV192" s="656"/>
      <c r="FW192" s="656"/>
      <c r="FX192" s="656"/>
      <c r="FY192" s="656"/>
      <c r="FZ192" s="656"/>
      <c r="GA192" s="656"/>
      <c r="GB192" s="656"/>
      <c r="GC192" s="656"/>
      <c r="GD192" s="656"/>
      <c r="GE192" s="656"/>
      <c r="GF192" s="656"/>
      <c r="GG192" s="656"/>
      <c r="GH192" s="656"/>
      <c r="GI192" s="656"/>
      <c r="GJ192" s="656"/>
      <c r="GK192" s="656"/>
      <c r="GL192" s="656"/>
      <c r="GM192" s="656"/>
      <c r="GN192" s="656"/>
      <c r="GO192" s="656"/>
      <c r="GP192" s="656"/>
      <c r="GQ192" s="656"/>
      <c r="GR192" s="656"/>
      <c r="GS192" s="656"/>
      <c r="GT192" s="656"/>
      <c r="GU192" s="656"/>
      <c r="GV192" s="656"/>
      <c r="GW192" s="656"/>
      <c r="GX192" s="656"/>
      <c r="GY192" s="656"/>
      <c r="GZ192" s="656"/>
      <c r="HA192" s="656"/>
      <c r="HB192" s="656"/>
      <c r="HC192" s="656"/>
      <c r="HD192" s="656"/>
      <c r="HE192" s="656"/>
      <c r="HF192" s="656"/>
      <c r="HG192" s="656"/>
      <c r="HH192" s="656"/>
      <c r="HI192" s="656"/>
      <c r="HJ192" s="656"/>
      <c r="HK192" s="656"/>
      <c r="HL192" s="656"/>
      <c r="HM192" s="656"/>
      <c r="HN192" s="656"/>
      <c r="HO192" s="656"/>
      <c r="HP192" s="656"/>
      <c r="HQ192" s="656"/>
      <c r="HR192" s="656"/>
      <c r="HS192" s="656"/>
      <c r="HT192" s="656"/>
      <c r="HU192" s="656"/>
      <c r="HV192" s="656"/>
      <c r="HW192" s="656"/>
      <c r="HX192" s="656"/>
      <c r="HY192" s="656"/>
      <c r="HZ192" s="656"/>
      <c r="IA192" s="656"/>
      <c r="IB192" s="656"/>
      <c r="IC192" s="656"/>
      <c r="ID192" s="656"/>
      <c r="IE192" s="656"/>
      <c r="IF192" s="656"/>
      <c r="IG192" s="656"/>
      <c r="IH192" s="656"/>
      <c r="II192" s="656"/>
      <c r="IJ192" s="656"/>
      <c r="IK192" s="656"/>
      <c r="IL192" s="656"/>
      <c r="IM192" s="656"/>
      <c r="IN192" s="656"/>
      <c r="IO192" s="656"/>
      <c r="IP192" s="656"/>
      <c r="IQ192" s="656"/>
      <c r="IR192" s="656"/>
      <c r="IS192" s="656"/>
      <c r="IT192" s="656"/>
      <c r="IU192" s="656"/>
      <c r="IV192" s="656"/>
      <c r="IW192" s="656"/>
      <c r="IX192" s="656"/>
      <c r="IY192" s="656"/>
      <c r="IZ192" s="656"/>
      <c r="JA192" s="656"/>
      <c r="JB192" s="656"/>
      <c r="JC192" s="656"/>
      <c r="JD192" s="656"/>
      <c r="JE192" s="656"/>
      <c r="JF192" s="656"/>
      <c r="JG192" s="656"/>
      <c r="JH192" s="656"/>
      <c r="JI192" s="656"/>
      <c r="JJ192" s="656"/>
      <c r="JK192" s="656"/>
      <c r="JL192" s="656"/>
      <c r="JM192" s="656"/>
      <c r="JN192" s="656"/>
      <c r="JO192" s="656"/>
      <c r="JP192" s="656"/>
      <c r="JQ192" s="656"/>
      <c r="JR192" s="656"/>
      <c r="JS192" s="656"/>
      <c r="JT192" s="656"/>
      <c r="JU192" s="656"/>
      <c r="JV192" s="656"/>
      <c r="JW192" s="656"/>
      <c r="JX192" s="656"/>
      <c r="JY192" s="656"/>
      <c r="JZ192" s="656"/>
      <c r="KA192" s="656"/>
      <c r="KB192" s="656"/>
      <c r="KC192" s="656"/>
      <c r="KD192" s="656"/>
      <c r="KE192" s="656"/>
      <c r="KF192" s="656"/>
      <c r="KG192" s="656"/>
      <c r="KH192" s="656"/>
      <c r="KI192" s="656"/>
      <c r="KJ192" s="656"/>
      <c r="KK192" s="656"/>
      <c r="KL192" s="656"/>
      <c r="KM192" s="656"/>
      <c r="KN192" s="656"/>
      <c r="KO192" s="656"/>
      <c r="KP192" s="656"/>
      <c r="KQ192" s="656"/>
      <c r="KR192" s="656"/>
      <c r="KS192" s="656"/>
      <c r="KT192" s="656"/>
      <c r="KU192" s="656"/>
      <c r="KV192" s="656"/>
      <c r="KW192" s="656"/>
      <c r="KX192" s="656"/>
      <c r="KY192" s="656"/>
      <c r="KZ192" s="656"/>
      <c r="LA192" s="656"/>
      <c r="LB192" s="656"/>
      <c r="LC192" s="656"/>
      <c r="LD192" s="656"/>
      <c r="LE192" s="656"/>
      <c r="LF192" s="656"/>
      <c r="LG192" s="656"/>
      <c r="LH192" s="656"/>
      <c r="LI192" s="656"/>
      <c r="LJ192" s="657"/>
    </row>
    <row r="193" spans="1:323" ht="3.65" customHeight="1" thickTop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442"/>
      <c r="AQ193" s="442"/>
      <c r="AR193" s="442"/>
      <c r="AS193" s="442"/>
      <c r="AT193" s="442"/>
      <c r="AU193" s="442"/>
      <c r="AV193" s="442"/>
      <c r="AW193" s="442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</row>
    <row r="195" spans="1:323" ht="3.65" customHeight="1">
      <c r="B195" s="411"/>
      <c r="C195" s="411"/>
      <c r="D195" s="411"/>
      <c r="E195" s="411"/>
      <c r="F195" s="411"/>
      <c r="G195" s="411"/>
      <c r="H195" s="411"/>
      <c r="I195" s="411"/>
      <c r="J195" s="411"/>
      <c r="K195" s="411"/>
      <c r="L195" s="411"/>
      <c r="M195" s="411"/>
      <c r="N195" s="411"/>
      <c r="O195" s="411"/>
      <c r="P195" s="411"/>
      <c r="X195" s="411"/>
      <c r="Y195" s="411"/>
      <c r="Z195" s="411"/>
      <c r="AA195" s="411"/>
      <c r="AB195" s="411"/>
      <c r="AC195" s="411"/>
      <c r="AD195" s="411"/>
      <c r="AE195" s="411"/>
      <c r="AF195" s="411"/>
      <c r="AG195" s="411"/>
      <c r="AH195" s="411"/>
      <c r="AI195" s="412"/>
      <c r="AJ195" s="412"/>
      <c r="AK195" s="412"/>
      <c r="AL195" s="412"/>
      <c r="AM195" s="412"/>
      <c r="AN195" s="412"/>
      <c r="AO195" s="412"/>
      <c r="AX195" s="412"/>
      <c r="AY195" s="412"/>
      <c r="AZ195" s="412"/>
      <c r="BA195" s="412"/>
      <c r="BB195" s="412"/>
      <c r="BC195" s="412"/>
      <c r="BD195" s="412"/>
      <c r="BE195" s="412"/>
      <c r="BF195" s="412"/>
      <c r="BG195" s="412"/>
      <c r="BK195" s="412"/>
      <c r="BL195" s="412"/>
      <c r="BM195" s="412"/>
      <c r="BN195" s="412"/>
      <c r="BO195" s="412"/>
      <c r="BP195" s="412"/>
      <c r="BQ195" s="412"/>
      <c r="BR195" s="412"/>
      <c r="BS195" s="412"/>
      <c r="BT195" s="412"/>
      <c r="BU195" s="412"/>
      <c r="BV195" s="412"/>
      <c r="BW195" s="412"/>
      <c r="BX195" s="412"/>
      <c r="BY195" s="412"/>
      <c r="BZ195" s="412"/>
      <c r="CA195" s="412"/>
      <c r="CB195" s="412"/>
      <c r="CC195" s="412"/>
      <c r="CD195" s="412"/>
      <c r="CE195" s="412"/>
      <c r="CF195" s="412"/>
      <c r="CG195" s="412"/>
      <c r="CH195" s="412"/>
      <c r="CI195" s="412"/>
      <c r="CJ195" s="412"/>
      <c r="CK195" s="412"/>
      <c r="CL195" s="412"/>
      <c r="CM195" s="412"/>
      <c r="CN195" s="412"/>
      <c r="CO195" s="412"/>
      <c r="CP195" s="412"/>
      <c r="CQ195" s="412"/>
      <c r="CR195" s="412"/>
      <c r="DF195" s="410"/>
    </row>
    <row r="196" spans="1:323" ht="3.65" customHeight="1">
      <c r="A196" s="387"/>
      <c r="B196" s="92" t="s">
        <v>993</v>
      </c>
      <c r="C196" s="411"/>
      <c r="D196" s="411"/>
      <c r="E196" s="411"/>
      <c r="F196" s="411"/>
      <c r="G196" s="411"/>
      <c r="H196" s="411"/>
      <c r="I196" s="411"/>
      <c r="J196" s="411"/>
      <c r="K196" s="411"/>
      <c r="L196" s="412"/>
      <c r="M196" s="411"/>
      <c r="N196" s="411"/>
      <c r="O196" s="411"/>
      <c r="P196" s="411"/>
      <c r="Q196" s="92" t="s">
        <v>308</v>
      </c>
      <c r="R196" s="412"/>
      <c r="S196" s="412"/>
      <c r="T196" s="411"/>
      <c r="U196" s="411"/>
      <c r="V196" s="411"/>
      <c r="W196" s="411"/>
      <c r="AF196" s="411"/>
      <c r="AG196" s="411"/>
      <c r="AH196" s="411"/>
      <c r="AI196" s="412"/>
      <c r="AJ196" s="412"/>
      <c r="AK196" s="412"/>
      <c r="AL196" s="412"/>
      <c r="AM196" s="412"/>
      <c r="AN196" s="412"/>
      <c r="AO196" s="412"/>
      <c r="AX196" s="412"/>
      <c r="AY196" s="412"/>
      <c r="AZ196" s="412"/>
      <c r="BA196" s="412"/>
      <c r="BB196" s="412"/>
      <c r="BC196" s="412"/>
      <c r="BD196" s="412"/>
      <c r="BE196" s="412"/>
      <c r="BF196" s="412"/>
      <c r="BG196" s="412"/>
      <c r="BK196" s="412"/>
      <c r="BL196" s="412"/>
      <c r="BM196" s="412"/>
      <c r="BN196" s="412"/>
      <c r="BO196" s="412"/>
      <c r="BP196" s="412"/>
      <c r="BQ196" s="412"/>
      <c r="BR196" s="412"/>
      <c r="BS196" s="412"/>
      <c r="BT196" s="412"/>
      <c r="BU196" s="412"/>
      <c r="BV196" s="412"/>
      <c r="BW196" s="412"/>
      <c r="BX196" s="412"/>
      <c r="BY196" s="412"/>
      <c r="BZ196" s="412"/>
      <c r="CA196" s="412"/>
      <c r="CB196" s="412"/>
      <c r="CC196" s="412"/>
      <c r="CD196" s="412"/>
      <c r="CE196" s="412"/>
      <c r="CF196" s="412"/>
      <c r="CG196" s="412"/>
      <c r="CH196" s="412"/>
      <c r="CI196" s="412"/>
      <c r="CJ196" s="412"/>
      <c r="CK196" s="412"/>
      <c r="CL196" s="412"/>
      <c r="CM196" s="412"/>
      <c r="CN196" s="412"/>
      <c r="CO196" s="412"/>
      <c r="CP196" s="412"/>
      <c r="CQ196" s="412"/>
      <c r="CR196" s="412"/>
      <c r="DF196" s="410"/>
    </row>
    <row r="197" spans="1:323" ht="3.65" customHeight="1">
      <c r="A197" s="387"/>
      <c r="B197" s="92" t="s">
        <v>995</v>
      </c>
      <c r="C197" s="92"/>
      <c r="D197" s="411"/>
      <c r="E197" s="411"/>
      <c r="F197" s="411"/>
      <c r="G197" s="411"/>
      <c r="H197" s="411"/>
      <c r="I197" s="411"/>
      <c r="J197" s="411"/>
      <c r="K197" s="411"/>
      <c r="L197" s="412"/>
      <c r="M197" s="411"/>
      <c r="N197" s="411"/>
      <c r="O197" s="411"/>
      <c r="P197" s="411"/>
      <c r="Q197" s="92" t="s">
        <v>996</v>
      </c>
      <c r="R197" s="412"/>
      <c r="S197" s="412"/>
      <c r="T197" s="411"/>
      <c r="U197" s="411"/>
      <c r="V197" s="411"/>
      <c r="W197" s="411"/>
      <c r="AF197" s="411"/>
      <c r="AG197" s="411"/>
      <c r="AH197" s="411"/>
      <c r="AI197" s="412"/>
      <c r="AJ197" s="412"/>
      <c r="AK197" s="412"/>
      <c r="AL197" s="412"/>
      <c r="AM197" s="412"/>
      <c r="AN197" s="412"/>
      <c r="AO197" s="412"/>
      <c r="AX197" s="412"/>
      <c r="AY197" s="412"/>
      <c r="AZ197" s="412"/>
      <c r="BA197" s="412"/>
      <c r="BB197" s="412"/>
      <c r="BC197" s="412"/>
      <c r="BD197" s="412"/>
      <c r="BE197" s="412"/>
      <c r="BF197" s="412"/>
      <c r="BG197" s="412"/>
      <c r="BK197" s="412"/>
      <c r="BL197" s="412"/>
      <c r="BM197" s="412"/>
      <c r="BN197" s="412"/>
      <c r="BO197" s="412"/>
      <c r="BP197" s="412"/>
      <c r="BQ197" s="412"/>
      <c r="BR197" s="412"/>
      <c r="BS197" s="412"/>
      <c r="BT197" s="412"/>
      <c r="BU197" s="412"/>
      <c r="BV197" s="412"/>
      <c r="BW197" s="412"/>
      <c r="BX197" s="412"/>
      <c r="BY197" s="412"/>
      <c r="BZ197" s="412"/>
      <c r="CA197" s="412"/>
      <c r="CB197" s="412"/>
      <c r="CC197" s="412"/>
      <c r="CD197" s="412"/>
      <c r="CE197" s="412"/>
      <c r="CF197" s="412"/>
      <c r="CG197" s="412"/>
      <c r="CH197" s="412"/>
      <c r="CI197" s="412"/>
      <c r="CJ197" s="412"/>
      <c r="CK197" s="412"/>
      <c r="CL197" s="412"/>
      <c r="CM197" s="412"/>
      <c r="CN197" s="412"/>
      <c r="CO197" s="412"/>
      <c r="CP197" s="412"/>
      <c r="CQ197" s="412"/>
      <c r="CR197" s="412"/>
    </row>
    <row r="198" spans="1:323" ht="3.65" customHeight="1">
      <c r="A198" s="387"/>
      <c r="B198" s="92" t="s">
        <v>998</v>
      </c>
      <c r="C198" s="92"/>
      <c r="D198" s="411"/>
      <c r="E198" s="411"/>
      <c r="F198" s="411"/>
      <c r="G198" s="411"/>
      <c r="H198" s="411"/>
      <c r="I198" s="411"/>
      <c r="J198" s="411"/>
      <c r="K198" s="411"/>
      <c r="L198" s="412"/>
      <c r="M198" s="411"/>
      <c r="N198" s="411"/>
      <c r="O198" s="411"/>
      <c r="P198" s="411"/>
      <c r="Q198" s="92" t="s">
        <v>299</v>
      </c>
      <c r="R198" s="412"/>
      <c r="S198" s="412"/>
      <c r="T198" s="411"/>
      <c r="U198" s="411"/>
      <c r="V198" s="411"/>
      <c r="W198" s="411"/>
      <c r="X198" s="411"/>
      <c r="Y198" s="411"/>
      <c r="Z198" s="92"/>
      <c r="AA198" s="92"/>
      <c r="AB198" s="411"/>
      <c r="AC198" s="411"/>
      <c r="AD198" s="411"/>
      <c r="AE198" s="411"/>
      <c r="AF198" s="411"/>
      <c r="AG198" s="411"/>
      <c r="AH198" s="411"/>
      <c r="AI198" s="412"/>
      <c r="AJ198" s="412"/>
      <c r="AK198" s="412"/>
      <c r="AL198" s="412"/>
      <c r="AM198" s="412"/>
      <c r="AN198" s="412"/>
      <c r="AO198" s="412"/>
      <c r="AX198" s="412"/>
      <c r="AY198" s="412"/>
      <c r="AZ198" s="412"/>
      <c r="BA198" s="412"/>
      <c r="BB198" s="412"/>
      <c r="BC198" s="412"/>
      <c r="BD198" s="412"/>
      <c r="BE198" s="412"/>
      <c r="BF198" s="412"/>
      <c r="BG198" s="412"/>
      <c r="BK198" s="412"/>
      <c r="BL198" s="412"/>
      <c r="BM198" s="412"/>
      <c r="BN198" s="412"/>
      <c r="BO198" s="412"/>
      <c r="BP198" s="412"/>
      <c r="BQ198" s="412"/>
      <c r="BR198" s="412"/>
      <c r="BS198" s="412"/>
      <c r="BT198" s="412"/>
      <c r="BU198" s="412"/>
      <c r="BV198" s="412"/>
      <c r="BW198" s="412"/>
      <c r="BX198" s="412"/>
      <c r="BY198" s="412"/>
      <c r="BZ198" s="412"/>
      <c r="CA198" s="412"/>
      <c r="CB198" s="412"/>
      <c r="CC198" s="412"/>
      <c r="CD198" s="412"/>
      <c r="CE198" s="412"/>
      <c r="CF198" s="412"/>
      <c r="CG198" s="412"/>
      <c r="CH198" s="412"/>
      <c r="CI198" s="412"/>
      <c r="CJ198" s="412"/>
      <c r="CK198" s="412"/>
      <c r="CL198" s="412"/>
      <c r="CM198" s="412"/>
      <c r="CN198" s="412"/>
      <c r="CO198" s="412"/>
      <c r="CP198" s="412"/>
      <c r="CQ198" s="412"/>
      <c r="CR198" s="412"/>
    </row>
    <row r="199" spans="1:323" ht="3.65" customHeight="1">
      <c r="A199" s="387"/>
      <c r="B199" s="92" t="s">
        <v>999</v>
      </c>
      <c r="C199" s="92"/>
      <c r="D199" s="411"/>
      <c r="E199" s="411"/>
      <c r="F199" s="411"/>
      <c r="G199" s="411"/>
      <c r="H199" s="411"/>
      <c r="I199" s="411"/>
      <c r="J199" s="411"/>
      <c r="K199" s="411"/>
      <c r="L199" s="412"/>
      <c r="M199" s="411"/>
      <c r="N199" s="411"/>
      <c r="O199" s="411"/>
      <c r="P199" s="411"/>
      <c r="Q199" s="92" t="s">
        <v>1000</v>
      </c>
      <c r="R199" s="412"/>
      <c r="S199" s="412"/>
      <c r="T199" s="411"/>
      <c r="U199" s="411"/>
      <c r="V199" s="411"/>
      <c r="W199" s="411"/>
      <c r="X199" s="411"/>
      <c r="Y199" s="411"/>
      <c r="Z199" s="92"/>
      <c r="AA199" s="92"/>
      <c r="AB199" s="92"/>
      <c r="AC199" s="411"/>
      <c r="AD199" s="411"/>
      <c r="AE199" s="411"/>
      <c r="AF199" s="411"/>
      <c r="AG199" s="411"/>
      <c r="AH199" s="411"/>
      <c r="AI199" s="412"/>
      <c r="AJ199" s="412"/>
      <c r="AK199" s="412"/>
      <c r="AL199" s="412"/>
      <c r="AM199" s="412"/>
      <c r="AN199" s="412"/>
      <c r="AO199" s="412"/>
      <c r="AX199" s="412"/>
      <c r="AY199" s="412"/>
      <c r="AZ199" s="412"/>
      <c r="BA199" s="412"/>
      <c r="BB199" s="412"/>
      <c r="BC199" s="412"/>
      <c r="BD199" s="412"/>
      <c r="BE199" s="412"/>
      <c r="BF199" s="412"/>
      <c r="BG199" s="412"/>
      <c r="BK199" s="412"/>
      <c r="BL199" s="412"/>
      <c r="BM199" s="412"/>
      <c r="BN199" s="412"/>
      <c r="BO199" s="412"/>
      <c r="BP199" s="412"/>
      <c r="BQ199" s="412"/>
      <c r="BR199" s="412"/>
      <c r="BS199" s="412"/>
      <c r="BT199" s="412"/>
      <c r="BU199" s="412"/>
      <c r="BV199" s="412"/>
      <c r="BW199" s="412"/>
      <c r="BX199" s="412"/>
      <c r="BY199" s="412"/>
      <c r="BZ199" s="412"/>
      <c r="CA199" s="412"/>
      <c r="CB199" s="412"/>
      <c r="CC199" s="412"/>
      <c r="CD199" s="412"/>
      <c r="CE199" s="412"/>
      <c r="CF199" s="412"/>
      <c r="CG199" s="412"/>
      <c r="CH199" s="412"/>
      <c r="CI199" s="412"/>
      <c r="CJ199" s="412"/>
      <c r="CK199" s="412"/>
      <c r="CL199" s="412"/>
      <c r="CM199" s="412"/>
      <c r="CN199" s="412"/>
      <c r="CO199" s="412"/>
      <c r="CP199" s="412"/>
      <c r="CQ199" s="412"/>
      <c r="CR199" s="412"/>
      <c r="EK199" t="s">
        <v>25</v>
      </c>
    </row>
    <row r="200" spans="1:323" ht="3.65" customHeight="1">
      <c r="A200" s="387"/>
      <c r="B200" s="92" t="s">
        <v>1001</v>
      </c>
      <c r="C200" s="92"/>
      <c r="D200" s="411"/>
      <c r="E200" s="411"/>
      <c r="F200" s="411"/>
      <c r="G200" s="411"/>
      <c r="H200" s="411"/>
      <c r="I200" s="411"/>
      <c r="J200" s="411"/>
      <c r="K200" s="411"/>
      <c r="L200" s="412"/>
      <c r="M200" s="411"/>
      <c r="N200" s="411"/>
      <c r="O200" s="411"/>
      <c r="P200" s="411"/>
      <c r="Q200" s="92" t="s">
        <v>1002</v>
      </c>
      <c r="R200" s="412"/>
      <c r="S200" s="412"/>
      <c r="T200" s="411"/>
      <c r="U200" s="411"/>
      <c r="V200" s="411"/>
      <c r="W200" s="411"/>
      <c r="X200" s="411"/>
      <c r="Y200" s="411"/>
      <c r="Z200" s="92"/>
      <c r="AA200" s="92"/>
      <c r="AB200" s="92"/>
      <c r="AC200" s="411"/>
      <c r="AD200" s="411"/>
      <c r="AE200" s="411"/>
      <c r="AF200" s="411"/>
      <c r="AG200" s="411"/>
      <c r="AH200" s="411"/>
      <c r="AI200" s="412"/>
      <c r="AJ200" s="412"/>
      <c r="AK200" s="412"/>
      <c r="AL200" s="412"/>
      <c r="AM200" s="412"/>
      <c r="AN200" s="412"/>
      <c r="AO200" s="412"/>
      <c r="AY200" s="412"/>
      <c r="AZ200" s="412"/>
      <c r="BA200" s="412"/>
      <c r="BB200" s="412"/>
      <c r="BC200" s="412"/>
      <c r="BD200" s="412"/>
      <c r="BE200" s="412"/>
      <c r="BF200" s="412"/>
      <c r="BG200" s="412"/>
      <c r="BH200" s="411"/>
      <c r="BI200" s="412"/>
      <c r="BJ200" s="412"/>
      <c r="BK200" s="412"/>
      <c r="BL200" s="412"/>
      <c r="BM200" s="412"/>
      <c r="BN200" s="412"/>
      <c r="BO200" s="412"/>
      <c r="BP200" s="412"/>
      <c r="BQ200" s="412"/>
      <c r="BR200" s="412"/>
      <c r="BS200" s="412"/>
      <c r="BT200" s="412"/>
      <c r="BU200" s="412"/>
      <c r="BV200" s="412"/>
      <c r="BW200" s="412"/>
      <c r="BX200" s="412"/>
      <c r="BY200" s="412"/>
      <c r="BZ200" s="412"/>
      <c r="CA200" s="412"/>
      <c r="CB200" s="412"/>
      <c r="CC200" s="412"/>
      <c r="CD200" s="412"/>
      <c r="CE200" s="412"/>
      <c r="CF200" s="412"/>
      <c r="CG200" s="412"/>
      <c r="CH200" s="412"/>
      <c r="CI200" s="412"/>
      <c r="CJ200" s="412"/>
      <c r="CK200" s="412"/>
      <c r="CL200" s="412"/>
      <c r="CM200" s="412"/>
      <c r="CN200" s="412"/>
      <c r="CO200" s="412"/>
      <c r="CP200" s="412"/>
      <c r="CQ200" s="412"/>
      <c r="CR200" s="412"/>
    </row>
    <row r="201" spans="1:323" ht="3.65" customHeight="1">
      <c r="A201" s="387"/>
      <c r="B201" s="92" t="s">
        <v>1003</v>
      </c>
      <c r="C201" s="92"/>
      <c r="D201" s="411"/>
      <c r="E201" s="411"/>
      <c r="F201" s="411"/>
      <c r="G201" s="411"/>
      <c r="H201" s="411"/>
      <c r="I201" s="411"/>
      <c r="J201" s="411"/>
      <c r="K201" s="411"/>
      <c r="L201" s="412"/>
      <c r="M201" s="411"/>
      <c r="N201" s="411"/>
      <c r="O201" s="411"/>
      <c r="P201" s="411"/>
      <c r="Q201" s="411"/>
      <c r="R201" s="411"/>
      <c r="S201" s="411"/>
      <c r="T201" s="411"/>
      <c r="U201" s="411"/>
      <c r="V201" s="411"/>
      <c r="W201" s="411"/>
      <c r="X201" s="411"/>
      <c r="Y201" s="411"/>
      <c r="Z201" s="92"/>
      <c r="AA201" s="92"/>
      <c r="AB201" s="92"/>
      <c r="AC201" s="411"/>
      <c r="AD201" s="411"/>
      <c r="AE201" s="411"/>
      <c r="AF201" s="411"/>
      <c r="AG201" s="411"/>
      <c r="AH201" s="411"/>
      <c r="AI201" s="412"/>
      <c r="AJ201" s="412"/>
      <c r="AK201" s="412"/>
      <c r="AL201" s="412"/>
      <c r="AM201" s="412"/>
      <c r="AN201" s="412"/>
      <c r="AO201" s="412"/>
      <c r="AY201" s="412"/>
      <c r="AZ201" s="412"/>
      <c r="BA201" s="412"/>
      <c r="BB201" s="412"/>
      <c r="BC201" s="412"/>
      <c r="BD201" s="412"/>
      <c r="BE201" s="412"/>
      <c r="BF201" s="412"/>
      <c r="BG201" s="412"/>
      <c r="BH201" s="411"/>
      <c r="BI201" s="412"/>
      <c r="BJ201" s="412"/>
      <c r="BK201" s="412"/>
      <c r="BL201" s="412"/>
      <c r="BM201" s="412"/>
      <c r="BN201" s="412"/>
      <c r="BO201" s="412"/>
      <c r="BP201" s="412"/>
      <c r="BQ201" s="412"/>
      <c r="BR201" s="412"/>
      <c r="BS201" s="412"/>
      <c r="BT201" s="412"/>
      <c r="BU201" s="412"/>
      <c r="BV201" s="412"/>
      <c r="BW201" s="412"/>
      <c r="BX201" s="412"/>
      <c r="BY201" s="412"/>
      <c r="BZ201" s="412"/>
      <c r="CA201" s="412"/>
      <c r="CB201" s="412"/>
      <c r="CC201" s="412"/>
      <c r="CD201" s="412"/>
      <c r="CE201" s="412"/>
      <c r="CF201" s="412"/>
      <c r="CG201" s="412"/>
      <c r="CH201" s="412"/>
      <c r="CI201" s="412"/>
      <c r="CJ201" s="412"/>
      <c r="CK201" s="412"/>
      <c r="CL201" s="412"/>
      <c r="CM201" s="412"/>
      <c r="CN201" s="412"/>
      <c r="CO201" s="412"/>
      <c r="CP201" s="412"/>
      <c r="CQ201" s="412"/>
      <c r="CR201" s="412"/>
    </row>
    <row r="202" spans="1:323" ht="3.65" customHeight="1">
      <c r="A202" s="387"/>
      <c r="B202" s="92" t="s">
        <v>1004</v>
      </c>
      <c r="C202" s="92"/>
      <c r="D202" s="411"/>
      <c r="E202" s="411"/>
      <c r="F202" s="411"/>
      <c r="G202" s="411"/>
      <c r="H202" s="411"/>
      <c r="I202" s="411"/>
      <c r="J202" s="411"/>
      <c r="K202" s="411"/>
      <c r="L202" s="412"/>
      <c r="M202" s="411"/>
      <c r="N202" s="411"/>
      <c r="O202" s="411"/>
      <c r="P202" s="411"/>
      <c r="Q202" s="411"/>
      <c r="R202" s="411"/>
      <c r="S202" s="411"/>
      <c r="T202" s="411"/>
      <c r="U202" s="411"/>
      <c r="V202" s="411"/>
      <c r="W202" s="411"/>
      <c r="X202" s="411"/>
      <c r="Y202" s="92"/>
      <c r="Z202" s="92"/>
      <c r="AA202" s="92"/>
      <c r="AB202" s="92"/>
      <c r="AC202" s="411"/>
      <c r="AD202" s="411"/>
      <c r="AE202" s="411"/>
      <c r="AF202" s="411"/>
      <c r="AG202" s="411"/>
      <c r="AH202" s="411"/>
      <c r="AI202" s="412"/>
      <c r="AJ202" s="412"/>
      <c r="AK202" s="412"/>
      <c r="AL202" s="412"/>
      <c r="AM202" s="412"/>
      <c r="AN202" s="412"/>
      <c r="AQ202" s="445"/>
      <c r="AY202" s="412"/>
      <c r="AZ202" s="412"/>
      <c r="BA202" s="412"/>
      <c r="BB202" s="412"/>
      <c r="BC202" s="412"/>
      <c r="BD202" s="412"/>
      <c r="BE202" s="412"/>
      <c r="BF202" s="412"/>
      <c r="BG202" s="412"/>
      <c r="BH202" s="411"/>
      <c r="BI202" s="412"/>
      <c r="BJ202" s="412"/>
      <c r="BK202" s="412"/>
      <c r="BL202" s="412"/>
      <c r="BM202" s="412"/>
      <c r="BN202" s="412"/>
      <c r="BO202" s="412"/>
      <c r="BP202" s="412"/>
      <c r="BQ202" s="412"/>
      <c r="BR202" s="412"/>
      <c r="BS202" s="412"/>
      <c r="BT202" s="412"/>
      <c r="BU202" s="412"/>
      <c r="BV202" s="412"/>
      <c r="BW202" s="412"/>
      <c r="BX202" s="412"/>
      <c r="BY202" s="412"/>
      <c r="BZ202" s="412"/>
      <c r="CA202" s="412"/>
      <c r="CB202" s="412"/>
      <c r="CC202" s="412"/>
      <c r="CD202" s="412"/>
      <c r="CE202" s="412"/>
      <c r="CF202" s="412"/>
      <c r="CG202" s="412"/>
      <c r="CH202" s="412"/>
      <c r="CI202" s="412"/>
      <c r="CJ202" s="412"/>
      <c r="CK202" s="412"/>
      <c r="CL202" s="412"/>
      <c r="CM202" s="412"/>
      <c r="CN202" s="412"/>
      <c r="CO202" s="412"/>
      <c r="CP202" s="412"/>
      <c r="CQ202" s="412"/>
      <c r="CR202" s="412"/>
    </row>
    <row r="203" spans="1:323" ht="3.65" customHeight="1">
      <c r="A203" s="387"/>
      <c r="B203" s="92" t="s">
        <v>1005</v>
      </c>
      <c r="C203" s="92"/>
      <c r="D203" s="411"/>
      <c r="E203" s="411"/>
      <c r="F203" s="411"/>
      <c r="G203" s="411"/>
      <c r="H203" s="411"/>
      <c r="I203" s="411"/>
      <c r="J203" s="411"/>
      <c r="K203" s="411"/>
      <c r="L203" s="412"/>
      <c r="M203" s="411"/>
      <c r="N203" s="411"/>
      <c r="O203" s="411"/>
      <c r="P203" s="411"/>
      <c r="Q203" s="411"/>
      <c r="R203" s="411"/>
      <c r="S203" s="411"/>
      <c r="T203" s="411"/>
      <c r="U203" s="411"/>
      <c r="V203" s="411"/>
      <c r="W203" s="411"/>
      <c r="X203" s="411"/>
      <c r="Y203" s="92"/>
      <c r="Z203" s="92"/>
      <c r="AA203" s="92"/>
      <c r="AB203" s="92"/>
      <c r="AC203" s="411"/>
      <c r="AD203" s="411"/>
      <c r="AE203" s="411"/>
      <c r="AF203" s="411"/>
      <c r="AG203" s="411"/>
      <c r="AH203" s="411"/>
      <c r="AI203" s="412"/>
      <c r="AJ203" s="412"/>
      <c r="AK203" s="412"/>
      <c r="AL203" s="412"/>
      <c r="AM203" s="412"/>
      <c r="AN203" s="412"/>
      <c r="AQ203" s="446"/>
      <c r="AY203" s="412"/>
      <c r="AZ203" s="412"/>
      <c r="BA203" s="412"/>
      <c r="BB203" s="412"/>
      <c r="BC203" s="412"/>
      <c r="BD203" s="412"/>
      <c r="BE203" s="412"/>
      <c r="BF203" s="412"/>
      <c r="BG203" s="412"/>
      <c r="BH203" s="411"/>
      <c r="BI203" s="412"/>
      <c r="BJ203" s="412"/>
      <c r="BK203" s="412"/>
      <c r="BL203" s="412"/>
      <c r="BM203" s="412"/>
      <c r="BN203" s="412"/>
      <c r="BO203" s="412"/>
      <c r="BP203" s="412"/>
      <c r="BQ203" s="412"/>
      <c r="BR203" s="412"/>
      <c r="BS203" s="412"/>
      <c r="BT203" s="412"/>
      <c r="BU203" s="412"/>
      <c r="BV203" s="412"/>
      <c r="BW203" s="412"/>
      <c r="BX203" s="412"/>
      <c r="BY203" s="412"/>
      <c r="BZ203" s="412"/>
      <c r="CA203" s="412"/>
      <c r="CB203" s="412"/>
      <c r="CC203" s="412"/>
      <c r="CD203" s="412"/>
      <c r="CE203" s="412"/>
      <c r="CF203" s="412"/>
      <c r="CG203" s="412"/>
      <c r="CH203" s="412"/>
      <c r="CI203" s="412"/>
      <c r="CJ203" s="412"/>
      <c r="CK203" s="412"/>
      <c r="CL203" s="412"/>
      <c r="CM203" s="412"/>
      <c r="CN203" s="412"/>
      <c r="CO203" s="412"/>
      <c r="CP203" s="412"/>
      <c r="CQ203" s="412"/>
      <c r="CR203" s="412"/>
    </row>
    <row r="204" spans="1:323" ht="3.65" customHeight="1">
      <c r="A204" s="387"/>
      <c r="B204" s="92" t="s">
        <v>1006</v>
      </c>
      <c r="C204" s="92"/>
      <c r="D204" s="411"/>
      <c r="E204" s="411"/>
      <c r="F204" s="411"/>
      <c r="G204" s="411"/>
      <c r="H204" s="411"/>
      <c r="I204" s="411"/>
      <c r="J204" s="411"/>
      <c r="K204" s="411"/>
      <c r="L204" s="412"/>
      <c r="M204" s="411"/>
      <c r="N204" s="411"/>
      <c r="O204" s="411"/>
      <c r="P204" s="411"/>
      <c r="Q204" s="411"/>
      <c r="R204" s="411"/>
      <c r="S204" s="411"/>
      <c r="T204" s="411"/>
      <c r="U204" s="411"/>
      <c r="V204" s="411"/>
      <c r="W204" s="411"/>
      <c r="X204" s="411"/>
      <c r="Y204" s="92"/>
      <c r="Z204" s="92"/>
      <c r="AA204" s="92"/>
      <c r="AB204" s="92"/>
      <c r="AC204" s="411"/>
      <c r="AD204" s="411"/>
      <c r="AE204" s="411"/>
      <c r="AF204" s="411"/>
      <c r="AG204" s="411"/>
      <c r="AH204" s="411"/>
      <c r="AI204" s="412"/>
      <c r="AJ204" s="412"/>
      <c r="AK204" s="412"/>
      <c r="AL204" s="412"/>
      <c r="AM204" s="412"/>
      <c r="AN204" s="412"/>
      <c r="AO204" s="412"/>
      <c r="AY204" s="412"/>
      <c r="AZ204" s="412"/>
      <c r="BA204" s="412"/>
      <c r="BB204" s="412"/>
      <c r="BC204" s="412"/>
      <c r="BD204" s="412"/>
      <c r="BE204" s="412"/>
      <c r="BF204" s="412"/>
      <c r="BG204" s="412"/>
      <c r="BH204" s="411"/>
      <c r="BI204" s="412"/>
      <c r="BJ204" s="412"/>
      <c r="BK204" s="412"/>
      <c r="BL204" s="412"/>
      <c r="BM204" s="412"/>
      <c r="BN204" s="412"/>
      <c r="BO204" s="412"/>
      <c r="BP204" s="412"/>
      <c r="BQ204" s="412"/>
      <c r="BR204" s="412"/>
      <c r="BS204" s="412"/>
      <c r="BT204" s="412"/>
      <c r="BU204" s="412"/>
      <c r="BV204" s="412"/>
      <c r="BW204" s="412"/>
      <c r="BX204" s="412"/>
      <c r="BY204" s="412"/>
      <c r="BZ204" s="412"/>
      <c r="CA204" s="412"/>
      <c r="CB204" s="412"/>
      <c r="CC204" s="412"/>
      <c r="CD204" s="412"/>
      <c r="CE204" s="412"/>
      <c r="CF204" s="412"/>
      <c r="CG204" s="412"/>
      <c r="CH204" s="412"/>
      <c r="CI204" s="412"/>
      <c r="CJ204" s="412"/>
      <c r="CK204" s="412"/>
      <c r="CL204" s="412"/>
      <c r="CM204" s="412"/>
      <c r="CN204" s="412"/>
      <c r="CO204" s="412"/>
      <c r="CP204" s="412"/>
      <c r="CQ204" s="412"/>
      <c r="CR204" s="412"/>
    </row>
    <row r="205" spans="1:323" ht="3.65" customHeight="1">
      <c r="A205" s="387"/>
      <c r="B205" s="92" t="s">
        <v>1007</v>
      </c>
      <c r="C205" s="92"/>
      <c r="D205" s="411"/>
      <c r="E205" s="411"/>
      <c r="F205" s="411"/>
      <c r="G205" s="411"/>
      <c r="H205" s="411"/>
      <c r="I205" s="411"/>
      <c r="J205" s="411"/>
      <c r="K205" s="411"/>
      <c r="L205" s="412"/>
      <c r="M205" s="411"/>
      <c r="N205" s="411"/>
      <c r="O205" s="411"/>
      <c r="P205" s="411"/>
      <c r="Q205" s="92" t="s">
        <v>994</v>
      </c>
      <c r="R205" s="412"/>
      <c r="S205" s="411"/>
      <c r="T205" s="411"/>
      <c r="U205" s="411"/>
      <c r="V205" s="411"/>
      <c r="W205" s="411"/>
      <c r="X205" s="411"/>
      <c r="Y205" s="86"/>
      <c r="Z205" s="92"/>
      <c r="AA205" s="92"/>
      <c r="AB205" s="92"/>
      <c r="AC205" s="411"/>
      <c r="AD205" s="411"/>
      <c r="AE205" s="411"/>
      <c r="AF205" s="411"/>
      <c r="AG205" s="411"/>
      <c r="AH205" s="411"/>
      <c r="AI205" s="412"/>
      <c r="AJ205" s="412"/>
      <c r="AK205" s="412"/>
      <c r="AL205" s="412"/>
      <c r="AM205" s="412"/>
      <c r="AN205" s="412"/>
      <c r="AO205" s="412"/>
      <c r="AX205" s="412"/>
      <c r="AY205" s="412"/>
      <c r="AZ205" s="412"/>
      <c r="BA205" s="412"/>
      <c r="BB205" s="412"/>
      <c r="BC205" s="412"/>
      <c r="BD205" s="412"/>
      <c r="BE205" s="412"/>
      <c r="BF205" s="412"/>
      <c r="BG205" s="412"/>
      <c r="BH205" s="411"/>
      <c r="BI205" s="412"/>
      <c r="BJ205" s="412"/>
      <c r="BK205" s="412"/>
      <c r="BL205" s="412"/>
      <c r="BM205" s="412"/>
      <c r="BN205" s="412"/>
      <c r="BO205" s="412"/>
      <c r="BP205" s="412"/>
      <c r="BQ205" s="412"/>
      <c r="BR205" s="412"/>
      <c r="BS205" s="412"/>
      <c r="BT205" s="412"/>
      <c r="BU205" s="412"/>
      <c r="BV205" s="412"/>
      <c r="BW205" s="412"/>
      <c r="BX205" s="412"/>
      <c r="BY205" s="412"/>
      <c r="BZ205" s="412"/>
      <c r="CA205" s="412"/>
      <c r="CB205" s="412"/>
      <c r="CC205" s="412"/>
      <c r="CD205" s="412"/>
      <c r="CE205" s="412"/>
      <c r="CF205" s="412"/>
      <c r="CG205" s="412"/>
      <c r="CH205" s="412"/>
      <c r="CI205" s="412"/>
      <c r="CJ205" s="412"/>
      <c r="CK205" s="412"/>
      <c r="CL205" s="412"/>
      <c r="CM205" s="412"/>
      <c r="CN205" s="412"/>
      <c r="CO205" s="412"/>
      <c r="CP205" s="412"/>
      <c r="CQ205" s="412"/>
      <c r="CR205" s="412"/>
    </row>
    <row r="206" spans="1:323" ht="3.65" customHeight="1">
      <c r="A206" s="387"/>
      <c r="B206" s="92" t="s">
        <v>1008</v>
      </c>
      <c r="C206" s="92"/>
      <c r="D206" s="411"/>
      <c r="E206" s="411"/>
      <c r="F206" s="411"/>
      <c r="G206" s="411"/>
      <c r="H206" s="411"/>
      <c r="I206" s="411"/>
      <c r="J206" s="411"/>
      <c r="K206" s="411"/>
      <c r="L206" s="412"/>
      <c r="M206" s="411"/>
      <c r="N206" s="411"/>
      <c r="O206" s="411"/>
      <c r="P206" s="411"/>
      <c r="Q206" s="92" t="s">
        <v>997</v>
      </c>
      <c r="R206" s="412"/>
      <c r="S206" s="411"/>
      <c r="T206" s="411"/>
      <c r="U206" s="411"/>
      <c r="V206" s="413"/>
      <c r="W206" s="413"/>
      <c r="X206" s="413"/>
      <c r="Y206" s="86"/>
      <c r="Z206" s="92"/>
      <c r="AA206" s="92"/>
      <c r="AB206" s="92"/>
      <c r="AC206" s="411"/>
      <c r="AD206" s="411"/>
      <c r="AE206" s="411"/>
      <c r="AF206" s="411"/>
      <c r="AG206" s="411"/>
      <c r="AH206" s="413"/>
      <c r="AI206" s="412"/>
      <c r="AJ206" s="412"/>
      <c r="AK206" s="412"/>
      <c r="AL206" s="412"/>
      <c r="AM206" s="412"/>
      <c r="AN206" s="412"/>
      <c r="AO206" s="412"/>
      <c r="AX206" s="412"/>
      <c r="AY206" s="412"/>
      <c r="AZ206" s="412"/>
      <c r="BA206" s="412"/>
      <c r="BB206" s="412"/>
      <c r="BC206" s="412"/>
      <c r="BD206" s="412"/>
      <c r="BE206" s="412"/>
      <c r="BF206" s="412"/>
      <c r="BG206" s="412"/>
      <c r="BH206" s="411"/>
      <c r="BI206" s="412"/>
      <c r="BJ206" s="412"/>
      <c r="BK206" s="412"/>
      <c r="BL206" s="412"/>
      <c r="BM206" s="412"/>
      <c r="BN206" s="412"/>
      <c r="BO206" s="412"/>
      <c r="BP206" s="412"/>
      <c r="BQ206" s="412"/>
      <c r="BR206" s="412"/>
      <c r="BS206" s="412"/>
      <c r="BT206" s="412"/>
      <c r="BU206" s="412"/>
      <c r="BV206" s="412"/>
      <c r="BW206" s="412"/>
      <c r="BX206" s="412"/>
      <c r="BY206" s="412"/>
      <c r="BZ206" s="412"/>
      <c r="CA206" s="412"/>
      <c r="CB206" s="412"/>
      <c r="CC206" s="412"/>
      <c r="CD206" s="412"/>
      <c r="CE206" s="412"/>
      <c r="CF206" s="412"/>
      <c r="CG206" s="412"/>
      <c r="CH206" s="412"/>
      <c r="CI206" s="412"/>
      <c r="CJ206" s="412"/>
      <c r="CK206" s="412"/>
      <c r="CL206" s="412"/>
      <c r="CM206" s="412"/>
      <c r="CN206" s="412"/>
      <c r="CO206" s="412"/>
      <c r="CP206" s="412"/>
      <c r="CQ206" s="412"/>
      <c r="CR206" s="412"/>
    </row>
    <row r="207" spans="1:323" ht="3.65" customHeight="1">
      <c r="A207" s="387"/>
      <c r="B207" s="92"/>
      <c r="C207" s="92"/>
      <c r="D207" s="411"/>
      <c r="E207" s="411"/>
      <c r="F207" s="411"/>
      <c r="G207" s="411"/>
      <c r="H207" s="411"/>
      <c r="I207" s="411"/>
      <c r="J207" s="411"/>
      <c r="K207" s="411"/>
      <c r="L207" s="412"/>
      <c r="M207" s="411"/>
      <c r="N207" s="411"/>
      <c r="O207" s="411"/>
      <c r="P207" s="411"/>
      <c r="Q207" s="411"/>
      <c r="R207" s="411"/>
      <c r="S207" s="411"/>
      <c r="T207" s="411"/>
      <c r="U207" s="411"/>
      <c r="V207" s="411"/>
      <c r="W207" s="411"/>
      <c r="X207" s="411"/>
      <c r="Y207" s="86"/>
      <c r="Z207" s="92"/>
      <c r="AA207" s="92"/>
      <c r="AB207" s="92"/>
      <c r="AC207" s="411"/>
      <c r="AD207" s="411"/>
      <c r="AE207" s="411"/>
      <c r="AF207" s="411"/>
      <c r="AG207" s="411"/>
      <c r="AH207" s="411"/>
      <c r="AI207" s="412"/>
      <c r="AJ207" s="412"/>
      <c r="AK207" s="412"/>
      <c r="AL207" s="412"/>
      <c r="AM207" s="412"/>
      <c r="AN207" s="412"/>
      <c r="AO207" s="412"/>
      <c r="AX207" s="412"/>
      <c r="AY207" s="412"/>
      <c r="AZ207" s="412"/>
      <c r="BA207" s="412"/>
      <c r="BB207" s="412"/>
      <c r="BC207" s="412"/>
      <c r="BD207" s="412"/>
      <c r="BE207" s="412"/>
      <c r="BF207" s="412"/>
      <c r="BG207" s="412"/>
      <c r="BH207" s="411"/>
      <c r="BI207" s="412"/>
      <c r="BJ207" s="412"/>
      <c r="BK207" s="412"/>
      <c r="BL207" s="412"/>
      <c r="BM207" s="412"/>
      <c r="BN207" s="412"/>
      <c r="BO207" s="412"/>
      <c r="BP207" s="412"/>
      <c r="BQ207" s="412"/>
      <c r="BR207" s="412"/>
      <c r="BS207" s="412"/>
      <c r="BT207" s="412"/>
      <c r="BU207" s="412"/>
      <c r="BV207" s="412"/>
      <c r="BW207" s="412"/>
      <c r="BX207" s="412"/>
      <c r="BY207" s="412"/>
      <c r="BZ207" s="412"/>
      <c r="CA207" s="412"/>
      <c r="CB207" s="412"/>
      <c r="CC207" s="412"/>
      <c r="CD207" s="412"/>
      <c r="CE207" s="412"/>
      <c r="CF207" s="412"/>
      <c r="CG207" s="412"/>
      <c r="CH207" s="412"/>
      <c r="CI207" s="412"/>
      <c r="CJ207" s="412"/>
      <c r="CK207" s="412"/>
      <c r="CL207" s="412"/>
      <c r="CM207" s="412"/>
      <c r="CN207" s="412"/>
      <c r="CO207" s="412"/>
      <c r="CP207" s="412"/>
      <c r="CQ207" s="412"/>
      <c r="CR207" s="412"/>
    </row>
    <row r="208" spans="1:323" ht="3.65" customHeight="1">
      <c r="A208" s="387"/>
      <c r="B208" s="411"/>
      <c r="C208" s="411"/>
      <c r="D208" s="411"/>
      <c r="E208" s="411"/>
      <c r="F208" s="411"/>
      <c r="G208" s="411"/>
      <c r="H208" s="411"/>
      <c r="I208" s="411"/>
      <c r="J208" s="411"/>
      <c r="K208" s="411"/>
      <c r="L208" s="412"/>
      <c r="M208" s="411"/>
      <c r="N208" s="411"/>
      <c r="O208" s="411"/>
      <c r="P208" s="411"/>
      <c r="Q208" s="411"/>
      <c r="R208" s="411"/>
      <c r="S208" s="411"/>
      <c r="T208" s="411"/>
      <c r="U208" s="411"/>
      <c r="V208" s="411"/>
      <c r="W208" s="411"/>
      <c r="X208" s="411"/>
      <c r="Y208" s="411"/>
      <c r="Z208" s="411"/>
      <c r="AA208" s="411"/>
      <c r="AB208" s="411"/>
      <c r="AC208" s="411"/>
      <c r="AD208" s="411"/>
      <c r="AE208" s="411"/>
      <c r="AF208" s="411"/>
      <c r="AG208" s="411"/>
      <c r="AH208" s="411"/>
      <c r="AI208" s="412"/>
      <c r="AJ208" s="412"/>
      <c r="AK208" s="412"/>
      <c r="AL208" s="412"/>
      <c r="AM208" s="412"/>
      <c r="AN208" s="412"/>
      <c r="AO208" s="412"/>
      <c r="AX208" s="412"/>
      <c r="AY208" s="412"/>
      <c r="AZ208" s="412"/>
      <c r="BA208" s="412"/>
      <c r="BB208" s="412"/>
      <c r="BC208" s="412"/>
      <c r="BD208" s="412"/>
      <c r="BE208" s="412"/>
      <c r="BF208" s="412"/>
      <c r="BG208" s="412"/>
      <c r="BH208" s="411"/>
      <c r="BI208" s="412"/>
      <c r="BJ208" s="412"/>
      <c r="BK208" s="412"/>
      <c r="BL208" s="412"/>
      <c r="BM208" s="412"/>
      <c r="BN208" s="412"/>
      <c r="BO208" s="412"/>
      <c r="BP208" s="412"/>
      <c r="BQ208" s="412"/>
      <c r="BR208" s="412"/>
      <c r="BS208" s="412"/>
      <c r="BT208" s="412"/>
      <c r="BU208" s="412"/>
      <c r="BV208" s="412"/>
      <c r="BW208" s="412"/>
      <c r="BX208" s="412"/>
      <c r="BY208" s="412"/>
      <c r="BZ208" s="412"/>
      <c r="CA208" s="412"/>
      <c r="CB208" s="412"/>
      <c r="CC208" s="412"/>
      <c r="CD208" s="412"/>
      <c r="CE208" s="412"/>
      <c r="CF208" s="412"/>
      <c r="CG208" s="412"/>
      <c r="CH208" s="412"/>
      <c r="CI208" s="412"/>
      <c r="CJ208" s="412"/>
      <c r="CK208" s="412"/>
      <c r="CL208" s="412"/>
      <c r="CM208" s="412"/>
      <c r="CN208" s="412"/>
      <c r="CO208" s="412"/>
      <c r="CP208" s="412"/>
      <c r="CQ208" s="412"/>
      <c r="CR208" s="412"/>
    </row>
    <row r="209" spans="1:96" ht="3.65" customHeight="1">
      <c r="A209" s="387"/>
      <c r="B209" s="411"/>
      <c r="C209" s="411"/>
      <c r="D209" s="411"/>
      <c r="E209" s="411"/>
      <c r="F209" s="411"/>
      <c r="G209" s="411"/>
      <c r="H209" s="411"/>
      <c r="I209" s="411"/>
      <c r="J209" s="411"/>
      <c r="K209" s="411"/>
      <c r="L209" s="412"/>
      <c r="M209" s="411"/>
      <c r="N209" s="411"/>
      <c r="O209" s="411"/>
      <c r="P209" s="411"/>
      <c r="Q209" s="411"/>
      <c r="R209" s="411"/>
      <c r="S209" s="411"/>
      <c r="T209" s="411"/>
      <c r="U209" s="411"/>
      <c r="V209" s="411"/>
      <c r="W209" s="411"/>
      <c r="X209" s="411"/>
      <c r="Y209" s="411"/>
      <c r="Z209" s="411"/>
      <c r="AA209" s="411"/>
      <c r="AB209" s="411"/>
      <c r="AC209" s="411"/>
      <c r="AD209" s="411"/>
      <c r="AE209" s="411"/>
      <c r="AF209" s="411"/>
      <c r="AG209" s="411"/>
      <c r="AH209" s="411"/>
      <c r="AI209" s="412"/>
      <c r="AJ209" s="412"/>
      <c r="AK209" s="412"/>
      <c r="AL209" s="412"/>
      <c r="AM209" s="412"/>
      <c r="AN209" s="412"/>
      <c r="AO209" s="412"/>
      <c r="AX209" s="412"/>
      <c r="AY209" s="412"/>
      <c r="AZ209" s="412"/>
      <c r="BA209" s="412"/>
      <c r="BB209" s="412"/>
      <c r="BC209" s="412"/>
      <c r="BD209" s="412"/>
      <c r="BE209" s="412"/>
      <c r="BF209" s="412"/>
      <c r="BG209" s="412"/>
      <c r="BH209" s="411"/>
      <c r="BI209" s="412"/>
      <c r="BJ209" s="412"/>
      <c r="BK209" s="412"/>
      <c r="BL209" s="412"/>
      <c r="BM209" s="412"/>
      <c r="BN209" s="412"/>
      <c r="BO209" s="412"/>
      <c r="BP209" s="412"/>
      <c r="BQ209" s="412"/>
      <c r="BR209" s="412"/>
      <c r="BS209" s="412"/>
      <c r="BT209" s="412"/>
      <c r="BU209" s="412"/>
      <c r="BV209" s="412"/>
      <c r="BW209" s="412"/>
      <c r="BX209" s="412"/>
      <c r="BY209" s="412"/>
      <c r="BZ209" s="412"/>
      <c r="CA209" s="412"/>
      <c r="CB209" s="412"/>
      <c r="CC209" s="412"/>
      <c r="CD209" s="412"/>
      <c r="CE209" s="412"/>
      <c r="CF209" s="412"/>
      <c r="CG209" s="412"/>
      <c r="CH209" s="412"/>
      <c r="CI209" s="412"/>
      <c r="CJ209" s="412"/>
      <c r="CK209" s="412"/>
      <c r="CL209" s="412"/>
      <c r="CM209" s="412"/>
      <c r="CN209" s="412"/>
      <c r="CO209" s="412"/>
      <c r="CP209" s="412"/>
      <c r="CQ209" s="412"/>
      <c r="CR209" s="412"/>
    </row>
    <row r="210" spans="1:96" ht="3.65" customHeight="1">
      <c r="A210" s="387"/>
      <c r="B210" s="411"/>
      <c r="C210" s="411"/>
      <c r="D210" s="411"/>
      <c r="E210" s="411"/>
      <c r="F210" s="411"/>
      <c r="G210" s="411"/>
      <c r="H210" s="411"/>
      <c r="I210" s="411"/>
      <c r="J210" s="411"/>
      <c r="K210" s="411"/>
      <c r="L210" s="412"/>
      <c r="M210" s="411"/>
      <c r="N210" s="411"/>
      <c r="O210" s="411"/>
      <c r="P210" s="411"/>
      <c r="Q210" s="411"/>
      <c r="R210" s="411"/>
      <c r="S210" s="411"/>
      <c r="T210" s="411"/>
      <c r="U210" s="411"/>
      <c r="V210" s="411"/>
      <c r="W210" s="411"/>
      <c r="X210" s="411"/>
      <c r="Y210" s="411"/>
      <c r="Z210" s="411"/>
      <c r="AA210" s="411"/>
      <c r="AB210" s="411"/>
      <c r="AC210" s="411"/>
      <c r="AD210" s="411"/>
      <c r="AE210" s="411"/>
      <c r="AF210" s="411"/>
      <c r="AG210" s="411"/>
      <c r="AH210" s="411"/>
      <c r="AI210" s="412"/>
      <c r="AJ210" s="412"/>
      <c r="AK210" s="412"/>
      <c r="AL210" s="412"/>
      <c r="AM210" s="412"/>
      <c r="AN210" s="412"/>
      <c r="AO210" s="412"/>
      <c r="AX210" s="412"/>
      <c r="AY210" s="412"/>
      <c r="AZ210" s="412"/>
      <c r="BA210" s="412"/>
      <c r="BB210" s="412"/>
      <c r="BC210" s="412"/>
      <c r="BD210" s="412"/>
      <c r="BE210" s="412"/>
      <c r="BF210" s="412"/>
      <c r="BG210" s="412"/>
      <c r="BH210" s="411"/>
      <c r="BI210" s="412"/>
      <c r="BJ210" s="412"/>
      <c r="BK210" s="412"/>
      <c r="BL210" s="412"/>
      <c r="BM210" s="412"/>
      <c r="BN210" s="412"/>
      <c r="BO210" s="412"/>
      <c r="BP210" s="412"/>
      <c r="BQ210" s="412"/>
      <c r="BR210" s="412"/>
      <c r="BS210" s="412"/>
      <c r="BT210" s="412"/>
      <c r="BU210" s="412"/>
      <c r="BV210" s="412"/>
      <c r="BW210" s="412"/>
      <c r="BX210" s="412"/>
      <c r="BY210" s="412"/>
      <c r="BZ210" s="412"/>
      <c r="CA210" s="412"/>
      <c r="CB210" s="412"/>
      <c r="CC210" s="412"/>
      <c r="CD210" s="412"/>
      <c r="CE210" s="412"/>
      <c r="CF210" s="412"/>
      <c r="CG210" s="412"/>
      <c r="CH210" s="412"/>
      <c r="CI210" s="412"/>
      <c r="CJ210" s="412"/>
      <c r="CK210" s="412"/>
      <c r="CL210" s="412"/>
      <c r="CM210" s="412"/>
      <c r="CN210" s="412"/>
      <c r="CO210" s="412"/>
      <c r="CP210" s="412"/>
      <c r="CQ210" s="412"/>
      <c r="CR210" s="412"/>
    </row>
    <row r="211" spans="1:96" ht="3.65" customHeight="1">
      <c r="A211" s="387"/>
      <c r="B211" s="414"/>
      <c r="C211" s="414"/>
      <c r="D211" s="411"/>
      <c r="E211" s="411"/>
      <c r="F211" s="411"/>
      <c r="G211" s="411"/>
      <c r="H211" s="411"/>
      <c r="I211" s="411"/>
      <c r="J211" s="411"/>
      <c r="K211" s="411"/>
      <c r="L211" s="412"/>
      <c r="M211" s="411"/>
      <c r="N211" s="411"/>
      <c r="O211" s="411"/>
      <c r="P211" s="411"/>
      <c r="Q211" s="411"/>
      <c r="R211" s="411"/>
      <c r="S211" s="411"/>
      <c r="T211" s="411"/>
      <c r="U211" s="411"/>
      <c r="V211" s="411"/>
      <c r="W211" s="411"/>
      <c r="X211" s="411"/>
      <c r="Y211" s="411"/>
      <c r="Z211" s="411"/>
      <c r="AA211" s="411"/>
      <c r="AB211" s="411"/>
      <c r="AC211" s="411"/>
      <c r="AD211" s="411"/>
      <c r="AE211" s="411"/>
      <c r="AF211" s="411"/>
      <c r="AG211" s="411"/>
      <c r="AH211" s="411"/>
      <c r="AI211" s="412"/>
      <c r="AJ211" s="412"/>
      <c r="AK211" s="412"/>
      <c r="AL211" s="412"/>
      <c r="AM211" s="412"/>
      <c r="AN211" s="412"/>
      <c r="AO211" s="412"/>
      <c r="AX211" s="412"/>
      <c r="AY211" s="412"/>
      <c r="AZ211" s="412"/>
      <c r="BA211" s="412"/>
      <c r="BB211" s="412"/>
      <c r="BC211" s="412"/>
      <c r="BD211" s="412"/>
      <c r="BE211" s="412"/>
      <c r="BF211" s="412"/>
      <c r="BG211" s="412"/>
      <c r="BH211" s="412"/>
      <c r="BI211" s="412"/>
      <c r="BJ211" s="412"/>
      <c r="BK211" s="412"/>
      <c r="BL211" s="412"/>
      <c r="BM211" s="412"/>
      <c r="BN211" s="412"/>
      <c r="BO211" s="412"/>
      <c r="BP211" s="412"/>
      <c r="BQ211" s="412"/>
      <c r="BR211" s="412"/>
      <c r="BS211" s="412"/>
      <c r="BT211" s="412"/>
      <c r="BU211" s="412"/>
      <c r="BV211" s="412"/>
      <c r="BW211" s="412"/>
      <c r="BX211" s="412"/>
      <c r="BY211" s="412"/>
      <c r="BZ211" s="412"/>
      <c r="CA211" s="412"/>
      <c r="CB211" s="412"/>
      <c r="CC211" s="412"/>
      <c r="CD211" s="412"/>
      <c r="CE211" s="412"/>
      <c r="CF211" s="412"/>
      <c r="CG211" s="412"/>
      <c r="CH211" s="412"/>
      <c r="CI211" s="412"/>
      <c r="CJ211" s="412"/>
      <c r="CK211" s="412"/>
      <c r="CL211" s="412"/>
      <c r="CM211" s="412"/>
      <c r="CN211" s="412"/>
      <c r="CO211" s="412"/>
      <c r="CP211" s="412"/>
      <c r="CQ211" s="412"/>
      <c r="CR211" s="412"/>
    </row>
    <row r="212" spans="1:96" ht="3.65" customHeight="1">
      <c r="A212" s="387"/>
      <c r="B212" s="412"/>
      <c r="C212" s="412"/>
      <c r="D212" s="412"/>
      <c r="E212" s="412"/>
      <c r="F212" s="412"/>
      <c r="G212" s="412"/>
      <c r="H212" s="412"/>
      <c r="I212" s="412"/>
      <c r="J212" s="412"/>
      <c r="K212" s="412"/>
      <c r="L212" s="412"/>
      <c r="M212" s="412"/>
      <c r="N212" s="412"/>
      <c r="O212" s="412"/>
      <c r="P212" s="412"/>
      <c r="Q212" s="412"/>
      <c r="R212" s="412"/>
      <c r="S212" s="412"/>
      <c r="T212" s="412"/>
      <c r="U212" s="412"/>
      <c r="V212" s="412"/>
      <c r="W212" s="412"/>
      <c r="X212" s="412"/>
      <c r="Y212" s="412"/>
      <c r="Z212" s="412"/>
      <c r="AA212" s="412"/>
      <c r="AB212" s="412"/>
      <c r="AC212" s="412"/>
      <c r="AD212" s="412"/>
      <c r="AE212" s="412"/>
      <c r="AF212" s="412"/>
      <c r="AG212" s="412"/>
      <c r="AH212" s="412"/>
      <c r="AI212" s="412"/>
      <c r="AJ212" s="412"/>
      <c r="AK212" s="412"/>
      <c r="AL212" s="412"/>
      <c r="AM212" s="412"/>
      <c r="AN212" s="412"/>
      <c r="AO212" s="412"/>
      <c r="AX212" s="412"/>
      <c r="AY212" s="412"/>
      <c r="AZ212" s="412"/>
      <c r="BA212" s="412"/>
      <c r="BB212" s="412"/>
      <c r="BC212" s="412"/>
      <c r="BD212" s="412"/>
      <c r="BE212" s="412"/>
      <c r="BF212" s="412"/>
      <c r="BG212" s="412"/>
      <c r="BH212" s="412"/>
      <c r="BI212" s="412"/>
      <c r="BJ212" s="412"/>
      <c r="BK212" s="412"/>
      <c r="BL212" s="412"/>
      <c r="BM212" s="412"/>
      <c r="BN212" s="412"/>
      <c r="BO212" s="412"/>
      <c r="BP212" s="412"/>
      <c r="BQ212" s="412"/>
      <c r="BR212" s="412"/>
      <c r="BS212" s="412"/>
      <c r="BT212" s="412"/>
      <c r="BU212" s="412"/>
      <c r="BV212" s="412"/>
      <c r="BW212" s="412"/>
      <c r="BX212" s="412"/>
      <c r="BY212" s="412"/>
      <c r="BZ212" s="412"/>
      <c r="CA212" s="412"/>
      <c r="CB212" s="412"/>
      <c r="CC212" s="412"/>
      <c r="CD212" s="412"/>
      <c r="CE212" s="412"/>
      <c r="CF212" s="412"/>
      <c r="CG212" s="412"/>
      <c r="CH212" s="412"/>
      <c r="CI212" s="412"/>
      <c r="CJ212" s="412"/>
      <c r="CK212" s="412"/>
      <c r="CL212" s="412"/>
      <c r="CM212" s="412"/>
      <c r="CN212" s="412"/>
      <c r="CO212" s="412"/>
      <c r="CP212" s="412"/>
      <c r="CQ212" s="412"/>
      <c r="CR212" s="412"/>
    </row>
    <row r="213" spans="1:96" ht="3.65" customHeight="1">
      <c r="A213" s="387"/>
      <c r="B213" s="412"/>
      <c r="C213" s="412"/>
      <c r="D213" s="412"/>
      <c r="E213" s="412"/>
      <c r="F213" s="412"/>
      <c r="G213" s="412"/>
      <c r="H213" s="412"/>
      <c r="I213" s="412"/>
      <c r="J213" s="412"/>
      <c r="K213" s="412"/>
      <c r="L213" s="412"/>
      <c r="M213" s="412"/>
      <c r="N213" s="412"/>
      <c r="O213" s="412"/>
      <c r="P213" s="412"/>
      <c r="Q213" s="412"/>
      <c r="R213" s="412"/>
      <c r="S213" s="412"/>
      <c r="T213" s="412"/>
      <c r="U213" s="412"/>
      <c r="V213" s="412"/>
      <c r="W213" s="412"/>
      <c r="X213" s="412"/>
      <c r="Y213" s="412"/>
      <c r="Z213" s="412"/>
      <c r="AA213" s="412"/>
      <c r="AB213" s="412"/>
      <c r="AC213" s="412"/>
      <c r="AD213" s="412"/>
      <c r="AE213" s="412"/>
      <c r="AF213" s="412"/>
      <c r="AG213" s="412"/>
      <c r="AH213" s="412"/>
      <c r="AI213" s="412"/>
      <c r="AJ213" s="412"/>
      <c r="AK213" s="412"/>
      <c r="AL213" s="412"/>
      <c r="AM213" s="412"/>
      <c r="AN213" s="412"/>
      <c r="AO213" s="412"/>
      <c r="AX213" s="412"/>
      <c r="AY213" s="412"/>
      <c r="AZ213" s="412"/>
      <c r="BA213" s="412"/>
      <c r="BB213" s="412"/>
      <c r="BC213" s="412"/>
      <c r="BD213" s="412"/>
      <c r="BE213" s="412"/>
      <c r="BF213" s="412"/>
      <c r="BG213" s="412"/>
      <c r="BH213" s="412"/>
      <c r="BI213" s="412"/>
      <c r="BJ213" s="412"/>
      <c r="BK213" s="412"/>
      <c r="BL213" s="412"/>
      <c r="BM213" s="412"/>
      <c r="BN213" s="412"/>
      <c r="BO213" s="412"/>
      <c r="BP213" s="412"/>
      <c r="BQ213" s="412"/>
      <c r="BR213" s="412"/>
      <c r="BS213" s="412"/>
      <c r="BT213" s="412"/>
      <c r="BU213" s="412"/>
      <c r="BV213" s="412"/>
      <c r="BW213" s="412"/>
      <c r="BX213" s="412"/>
      <c r="BY213" s="412"/>
      <c r="BZ213" s="412"/>
      <c r="CA213" s="412"/>
      <c r="CB213" s="412"/>
      <c r="CC213" s="412"/>
      <c r="CD213" s="412"/>
      <c r="CE213" s="412"/>
      <c r="CF213" s="412"/>
      <c r="CG213" s="412"/>
      <c r="CH213" s="412"/>
      <c r="CI213" s="412"/>
      <c r="CJ213" s="412"/>
      <c r="CK213" s="412"/>
      <c r="CL213" s="412"/>
      <c r="CM213" s="412"/>
      <c r="CN213" s="412"/>
      <c r="CO213" s="412"/>
      <c r="CP213" s="412"/>
      <c r="CQ213" s="412"/>
      <c r="CR213" s="412"/>
    </row>
    <row r="214" spans="1:96" ht="3.65" customHeight="1">
      <c r="A214" s="387"/>
      <c r="B214" s="412"/>
      <c r="C214" s="412"/>
      <c r="D214" s="412"/>
      <c r="E214" s="412"/>
      <c r="F214" s="412"/>
      <c r="G214" s="412"/>
      <c r="H214" s="412"/>
      <c r="I214" s="412"/>
      <c r="J214" s="412"/>
      <c r="K214" s="412"/>
      <c r="L214" s="412"/>
      <c r="M214" s="412"/>
      <c r="N214" s="412"/>
      <c r="O214" s="412"/>
      <c r="P214" s="412"/>
      <c r="Q214" s="412"/>
      <c r="R214" s="412"/>
      <c r="S214" s="412"/>
      <c r="T214" s="412"/>
      <c r="U214" s="412"/>
      <c r="V214" s="412"/>
      <c r="W214" s="412"/>
      <c r="X214" s="412"/>
      <c r="Y214" s="412"/>
      <c r="Z214" s="412"/>
      <c r="AA214" s="412"/>
      <c r="AB214" s="412"/>
      <c r="AC214" s="412"/>
      <c r="AD214" s="412"/>
      <c r="AE214" s="412"/>
      <c r="AF214" s="412"/>
      <c r="AG214" s="412"/>
      <c r="AH214" s="412"/>
      <c r="AI214" s="412"/>
      <c r="AJ214" s="412"/>
      <c r="AK214" s="412"/>
      <c r="AL214" s="412"/>
      <c r="AM214" s="412"/>
      <c r="AN214" s="412"/>
      <c r="AO214" s="412"/>
      <c r="AX214" s="412"/>
      <c r="AY214" s="412"/>
      <c r="AZ214" s="412"/>
      <c r="BA214" s="412"/>
      <c r="BB214" s="412"/>
      <c r="BC214" s="412"/>
      <c r="BD214" s="412"/>
      <c r="BE214" s="412"/>
      <c r="BF214" s="412"/>
      <c r="BG214" s="412"/>
      <c r="BH214" s="412"/>
      <c r="BI214" s="412"/>
      <c r="BJ214" s="412"/>
      <c r="BK214" s="412"/>
      <c r="BL214" s="412"/>
      <c r="BM214" s="412"/>
      <c r="BN214" s="412"/>
      <c r="BO214" s="412"/>
      <c r="BP214" s="412"/>
      <c r="BQ214" s="412"/>
      <c r="BR214" s="412"/>
      <c r="BS214" s="412"/>
      <c r="BT214" s="412"/>
      <c r="BU214" s="412"/>
      <c r="BV214" s="412"/>
      <c r="BW214" s="412"/>
      <c r="BX214" s="412"/>
      <c r="BY214" s="412"/>
      <c r="BZ214" s="412"/>
      <c r="CA214" s="412"/>
      <c r="CB214" s="412"/>
      <c r="CC214" s="412"/>
      <c r="CD214" s="412"/>
      <c r="CE214" s="412"/>
      <c r="CF214" s="412"/>
      <c r="CG214" s="412"/>
      <c r="CH214" s="412"/>
      <c r="CI214" s="412"/>
      <c r="CJ214" s="412"/>
      <c r="CK214" s="412"/>
      <c r="CL214" s="412"/>
      <c r="CM214" s="412"/>
      <c r="CN214" s="412"/>
      <c r="CO214" s="412"/>
      <c r="CP214" s="412"/>
      <c r="CQ214" s="412"/>
      <c r="CR214" s="412"/>
    </row>
    <row r="215" spans="1:96" ht="3.65" customHeight="1">
      <c r="B215" s="412"/>
      <c r="C215" s="412"/>
      <c r="D215" s="412"/>
      <c r="E215" s="412"/>
      <c r="F215" s="412"/>
      <c r="G215" s="412"/>
      <c r="H215" s="412"/>
      <c r="I215" s="412"/>
      <c r="J215" s="412"/>
      <c r="K215" s="412"/>
      <c r="L215" s="412"/>
      <c r="M215" s="412"/>
      <c r="N215" s="412"/>
      <c r="O215" s="412"/>
      <c r="P215" s="412"/>
      <c r="Q215" s="412"/>
      <c r="R215" s="412"/>
      <c r="S215" s="412"/>
      <c r="T215" s="412"/>
      <c r="U215" s="412"/>
      <c r="V215" s="412"/>
      <c r="W215" s="412"/>
      <c r="X215" s="412"/>
      <c r="Y215" s="412"/>
      <c r="Z215" s="412"/>
      <c r="AA215" s="412"/>
      <c r="AB215" s="412"/>
      <c r="AC215" s="412"/>
      <c r="AD215" s="412"/>
      <c r="AE215" s="412"/>
      <c r="AF215" s="412"/>
      <c r="AG215" s="412"/>
      <c r="AH215" s="412"/>
      <c r="AI215" s="412"/>
      <c r="AJ215" s="412"/>
      <c r="AK215" s="412"/>
      <c r="AL215" s="412"/>
      <c r="AM215" s="412"/>
      <c r="AN215" s="412"/>
      <c r="AO215" s="412"/>
      <c r="AX215" s="412"/>
      <c r="AY215" s="412"/>
      <c r="AZ215" s="412"/>
      <c r="BA215" s="412"/>
      <c r="BB215" s="412"/>
      <c r="BC215" s="412"/>
      <c r="BD215" s="412"/>
      <c r="BE215" s="412"/>
      <c r="BF215" s="412"/>
      <c r="BG215" s="412"/>
      <c r="BH215" s="412"/>
      <c r="BI215" s="412"/>
      <c r="BJ215" s="412"/>
      <c r="BK215" s="412"/>
      <c r="BL215" s="412"/>
      <c r="BM215" s="412"/>
      <c r="BN215" s="412"/>
      <c r="BO215" s="412"/>
      <c r="BP215" s="412"/>
      <c r="BQ215" s="412"/>
      <c r="BR215" s="412"/>
      <c r="BS215" s="412"/>
      <c r="BT215" s="412"/>
      <c r="BU215" s="412"/>
      <c r="BV215" s="412"/>
      <c r="BW215" s="412"/>
      <c r="BX215" s="412"/>
      <c r="BY215" s="412"/>
      <c r="BZ215" s="412"/>
      <c r="CA215" s="412"/>
      <c r="CB215" s="412"/>
      <c r="CC215" s="412"/>
      <c r="CD215" s="412"/>
      <c r="CE215" s="412"/>
      <c r="CF215" s="412"/>
      <c r="CG215" s="412"/>
      <c r="CH215" s="412"/>
      <c r="CI215" s="412"/>
      <c r="CJ215" s="412"/>
      <c r="CK215" s="412"/>
      <c r="CL215" s="412"/>
      <c r="CM215" s="412"/>
      <c r="CN215" s="412"/>
      <c r="CO215" s="412"/>
      <c r="CP215" s="412"/>
      <c r="CQ215" s="412"/>
      <c r="CR215" s="412"/>
    </row>
  </sheetData>
  <mergeCells count="1191">
    <mergeCell ref="FM136:FN140"/>
    <mergeCell ref="FX136:FY140"/>
    <mergeCell ref="FM141:FN145"/>
    <mergeCell ref="FX141:FY145"/>
    <mergeCell ref="FM146:FN150"/>
    <mergeCell ref="FX146:FY150"/>
    <mergeCell ref="FM111:FN115"/>
    <mergeCell ref="FX111:FY115"/>
    <mergeCell ref="FM116:FN120"/>
    <mergeCell ref="FX116:FY120"/>
    <mergeCell ref="FM121:FN125"/>
    <mergeCell ref="FX121:FY125"/>
    <mergeCell ref="FM126:FN130"/>
    <mergeCell ref="FX126:FY130"/>
    <mergeCell ref="FM131:FN135"/>
    <mergeCell ref="FX131:FY135"/>
    <mergeCell ref="FM86:FN90"/>
    <mergeCell ref="FX86:FY90"/>
    <mergeCell ref="FM91:FN95"/>
    <mergeCell ref="FX91:FY95"/>
    <mergeCell ref="FM96:FN100"/>
    <mergeCell ref="FX96:FY100"/>
    <mergeCell ref="FM101:FN105"/>
    <mergeCell ref="FX101:FY105"/>
    <mergeCell ref="FM106:FN110"/>
    <mergeCell ref="FX106:FY110"/>
    <mergeCell ref="FV138:FW139"/>
    <mergeCell ref="FO101:FU105"/>
    <mergeCell ref="FV101:FW102"/>
    <mergeCell ref="FM61:FN65"/>
    <mergeCell ref="FX61:FY65"/>
    <mergeCell ref="FM66:FN70"/>
    <mergeCell ref="FX66:FY70"/>
    <mergeCell ref="FM71:FN75"/>
    <mergeCell ref="FX71:FY75"/>
    <mergeCell ref="FM76:FN80"/>
    <mergeCell ref="FX76:FY80"/>
    <mergeCell ref="FM81:FN85"/>
    <mergeCell ref="FX81:FY85"/>
    <mergeCell ref="FO141:FU145"/>
    <mergeCell ref="FV141:FW142"/>
    <mergeCell ref="FZ141:GF145"/>
    <mergeCell ref="GG141:GH142"/>
    <mergeCell ref="FV143:FW144"/>
    <mergeCell ref="GG143:GH144"/>
    <mergeCell ref="FO146:FU150"/>
    <mergeCell ref="FV146:FW147"/>
    <mergeCell ref="FZ146:GF150"/>
    <mergeCell ref="GG146:GH147"/>
    <mergeCell ref="FV148:FW149"/>
    <mergeCell ref="GG148:GH149"/>
    <mergeCell ref="FO131:FU135"/>
    <mergeCell ref="FV131:FW132"/>
    <mergeCell ref="FZ131:GF135"/>
    <mergeCell ref="GG131:GH132"/>
    <mergeCell ref="FV133:FW134"/>
    <mergeCell ref="GG133:GH134"/>
    <mergeCell ref="FO136:FU140"/>
    <mergeCell ref="FV136:FW137"/>
    <mergeCell ref="FZ136:GF140"/>
    <mergeCell ref="GG136:GH137"/>
    <mergeCell ref="GG138:GH139"/>
    <mergeCell ref="FZ121:GF125"/>
    <mergeCell ref="GG121:GH122"/>
    <mergeCell ref="FV123:FW124"/>
    <mergeCell ref="GG123:GH124"/>
    <mergeCell ref="FO126:FU130"/>
    <mergeCell ref="FV126:FW127"/>
    <mergeCell ref="FZ126:GF130"/>
    <mergeCell ref="GG126:GH127"/>
    <mergeCell ref="FV128:FW129"/>
    <mergeCell ref="GG128:GH129"/>
    <mergeCell ref="FO111:FU115"/>
    <mergeCell ref="FV111:FW112"/>
    <mergeCell ref="FZ111:GF115"/>
    <mergeCell ref="GG111:GH112"/>
    <mergeCell ref="FV113:FW114"/>
    <mergeCell ref="GG113:GH114"/>
    <mergeCell ref="FO116:FU120"/>
    <mergeCell ref="FV116:FW117"/>
    <mergeCell ref="FZ116:GF120"/>
    <mergeCell ref="GG116:GH117"/>
    <mergeCell ref="FV118:FW119"/>
    <mergeCell ref="GG118:GH119"/>
    <mergeCell ref="FZ101:GF105"/>
    <mergeCell ref="GG101:GH102"/>
    <mergeCell ref="FV103:FW104"/>
    <mergeCell ref="GG103:GH104"/>
    <mergeCell ref="FO106:FU110"/>
    <mergeCell ref="FV106:FW107"/>
    <mergeCell ref="FZ106:GF110"/>
    <mergeCell ref="GG106:GH107"/>
    <mergeCell ref="FV108:FW109"/>
    <mergeCell ref="GG108:GH109"/>
    <mergeCell ref="FO91:FU95"/>
    <mergeCell ref="FV91:FW92"/>
    <mergeCell ref="FZ91:GF95"/>
    <mergeCell ref="GG91:GH92"/>
    <mergeCell ref="FV93:FW94"/>
    <mergeCell ref="GG93:GH94"/>
    <mergeCell ref="FO96:FU100"/>
    <mergeCell ref="FV96:FW97"/>
    <mergeCell ref="FZ96:GF100"/>
    <mergeCell ref="GG96:GH97"/>
    <mergeCell ref="FV98:FW99"/>
    <mergeCell ref="GG98:GH99"/>
    <mergeCell ref="FO81:FU85"/>
    <mergeCell ref="FV81:FW82"/>
    <mergeCell ref="FZ81:GF85"/>
    <mergeCell ref="GG81:GH82"/>
    <mergeCell ref="FV83:FW84"/>
    <mergeCell ref="GG83:GH84"/>
    <mergeCell ref="FO86:FU90"/>
    <mergeCell ref="FV86:FW87"/>
    <mergeCell ref="FZ86:GF90"/>
    <mergeCell ref="GG86:GH87"/>
    <mergeCell ref="FV88:FW89"/>
    <mergeCell ref="GG88:GH89"/>
    <mergeCell ref="FO71:FU75"/>
    <mergeCell ref="FV71:FW72"/>
    <mergeCell ref="FZ71:GF75"/>
    <mergeCell ref="GG71:GH72"/>
    <mergeCell ref="FV73:FW74"/>
    <mergeCell ref="GG73:GH74"/>
    <mergeCell ref="FO76:FU80"/>
    <mergeCell ref="FV76:FW77"/>
    <mergeCell ref="FZ76:GF80"/>
    <mergeCell ref="GG76:GH77"/>
    <mergeCell ref="FV78:FW79"/>
    <mergeCell ref="GG78:GH79"/>
    <mergeCell ref="FO61:FU65"/>
    <mergeCell ref="FV61:FW62"/>
    <mergeCell ref="FZ61:GF65"/>
    <mergeCell ref="GG61:GH62"/>
    <mergeCell ref="FV63:FW64"/>
    <mergeCell ref="GG63:GH64"/>
    <mergeCell ref="FO66:FU70"/>
    <mergeCell ref="FV66:FW67"/>
    <mergeCell ref="FZ66:GF70"/>
    <mergeCell ref="GG66:GH67"/>
    <mergeCell ref="FV68:FW69"/>
    <mergeCell ref="GG68:GH69"/>
    <mergeCell ref="HP106:HQ110"/>
    <mergeCell ref="HP111:HQ115"/>
    <mergeCell ref="HP116:HQ120"/>
    <mergeCell ref="HP121:HQ125"/>
    <mergeCell ref="HP126:HQ130"/>
    <mergeCell ref="HC126:HD127"/>
    <mergeCell ref="HE126:HF130"/>
    <mergeCell ref="HG126:HM130"/>
    <mergeCell ref="HN126:HO127"/>
    <mergeCell ref="HC128:HD129"/>
    <mergeCell ref="HN128:HO129"/>
    <mergeCell ref="HE111:HF115"/>
    <mergeCell ref="HG111:HM115"/>
    <mergeCell ref="HN111:HO112"/>
    <mergeCell ref="HC113:HD114"/>
    <mergeCell ref="HN113:HO114"/>
    <mergeCell ref="HC116:HD117"/>
    <mergeCell ref="HE116:HF120"/>
    <mergeCell ref="HG116:HM120"/>
    <mergeCell ref="HN116:HO117"/>
    <mergeCell ref="HP131:HQ135"/>
    <mergeCell ref="HP136:HQ140"/>
    <mergeCell ref="HP141:HQ145"/>
    <mergeCell ref="HP146:HQ150"/>
    <mergeCell ref="HP61:HQ65"/>
    <mergeCell ref="HP66:HQ70"/>
    <mergeCell ref="HP71:HQ75"/>
    <mergeCell ref="HP76:HQ80"/>
    <mergeCell ref="HP81:HQ85"/>
    <mergeCell ref="HP86:HQ90"/>
    <mergeCell ref="HP91:HQ95"/>
    <mergeCell ref="HP96:HQ100"/>
    <mergeCell ref="HP101:HQ105"/>
    <mergeCell ref="HR136:HX140"/>
    <mergeCell ref="HY136:HZ137"/>
    <mergeCell ref="HY138:HZ139"/>
    <mergeCell ref="HR141:HX145"/>
    <mergeCell ref="HY141:HZ142"/>
    <mergeCell ref="HY143:HZ144"/>
    <mergeCell ref="HR146:HX150"/>
    <mergeCell ref="HY146:HZ147"/>
    <mergeCell ref="HY148:HZ149"/>
    <mergeCell ref="HR121:HX125"/>
    <mergeCell ref="HY121:HZ122"/>
    <mergeCell ref="HY123:HZ124"/>
    <mergeCell ref="HR126:HX130"/>
    <mergeCell ref="HY126:HZ127"/>
    <mergeCell ref="HY128:HZ129"/>
    <mergeCell ref="HR131:HX135"/>
    <mergeCell ref="HY131:HZ132"/>
    <mergeCell ref="HY133:HZ134"/>
    <mergeCell ref="HR106:HX110"/>
    <mergeCell ref="HY106:HZ107"/>
    <mergeCell ref="HY108:HZ109"/>
    <mergeCell ref="HR111:HX115"/>
    <mergeCell ref="HY111:HZ112"/>
    <mergeCell ref="HY113:HZ114"/>
    <mergeCell ref="HR116:HX120"/>
    <mergeCell ref="HY116:HZ117"/>
    <mergeCell ref="HY118:HZ119"/>
    <mergeCell ref="HR91:HX95"/>
    <mergeCell ref="HY91:HZ92"/>
    <mergeCell ref="HY93:HZ94"/>
    <mergeCell ref="HR96:HX100"/>
    <mergeCell ref="HY96:HZ97"/>
    <mergeCell ref="HY98:HZ99"/>
    <mergeCell ref="HR101:HX105"/>
    <mergeCell ref="HY101:HZ102"/>
    <mergeCell ref="HY103:HZ104"/>
    <mergeCell ref="HR76:HX80"/>
    <mergeCell ref="HY76:HZ77"/>
    <mergeCell ref="HY78:HZ79"/>
    <mergeCell ref="HR81:HX85"/>
    <mergeCell ref="HY81:HZ82"/>
    <mergeCell ref="HY83:HZ84"/>
    <mergeCell ref="HR86:HX90"/>
    <mergeCell ref="HY86:HZ87"/>
    <mergeCell ref="HY88:HZ89"/>
    <mergeCell ref="HR61:HX65"/>
    <mergeCell ref="HY61:HZ62"/>
    <mergeCell ref="HY63:HZ64"/>
    <mergeCell ref="HR66:HX70"/>
    <mergeCell ref="HY66:HZ67"/>
    <mergeCell ref="HY68:HZ69"/>
    <mergeCell ref="HR71:HX75"/>
    <mergeCell ref="HY71:HZ72"/>
    <mergeCell ref="HY73:HZ74"/>
    <mergeCell ref="IA136:IB140"/>
    <mergeCell ref="IC136:II140"/>
    <mergeCell ref="IJ136:IK137"/>
    <mergeCell ref="IJ138:IK139"/>
    <mergeCell ref="IA141:IB145"/>
    <mergeCell ref="IC141:II145"/>
    <mergeCell ref="IJ141:IK142"/>
    <mergeCell ref="IJ143:IK144"/>
    <mergeCell ref="IA146:IB150"/>
    <mergeCell ref="IC146:II150"/>
    <mergeCell ref="IJ146:IK147"/>
    <mergeCell ref="IJ148:IK149"/>
    <mergeCell ref="IA121:IB125"/>
    <mergeCell ref="IC121:II125"/>
    <mergeCell ref="IJ121:IK122"/>
    <mergeCell ref="IJ123:IK124"/>
    <mergeCell ref="IA126:IB130"/>
    <mergeCell ref="IC126:II130"/>
    <mergeCell ref="IJ126:IK127"/>
    <mergeCell ref="IJ128:IK129"/>
    <mergeCell ref="IA131:IB135"/>
    <mergeCell ref="IC131:II135"/>
    <mergeCell ref="IJ131:IK132"/>
    <mergeCell ref="IJ133:IK134"/>
    <mergeCell ref="IA106:IB110"/>
    <mergeCell ref="IC106:II110"/>
    <mergeCell ref="IJ106:IK107"/>
    <mergeCell ref="IJ108:IK109"/>
    <mergeCell ref="IA111:IB115"/>
    <mergeCell ref="IC111:II115"/>
    <mergeCell ref="IJ111:IK112"/>
    <mergeCell ref="IJ113:IK114"/>
    <mergeCell ref="IA116:IB120"/>
    <mergeCell ref="IC116:II120"/>
    <mergeCell ref="IJ116:IK117"/>
    <mergeCell ref="IJ118:IK119"/>
    <mergeCell ref="IA91:IB95"/>
    <mergeCell ref="IC91:II95"/>
    <mergeCell ref="IJ91:IK92"/>
    <mergeCell ref="IJ93:IK94"/>
    <mergeCell ref="IA96:IB100"/>
    <mergeCell ref="IC96:II100"/>
    <mergeCell ref="IJ96:IK97"/>
    <mergeCell ref="IJ98:IK99"/>
    <mergeCell ref="IA101:IB105"/>
    <mergeCell ref="IC101:II105"/>
    <mergeCell ref="IJ101:IK102"/>
    <mergeCell ref="IJ103:IK104"/>
    <mergeCell ref="IA76:IB80"/>
    <mergeCell ref="IC76:II80"/>
    <mergeCell ref="IJ76:IK77"/>
    <mergeCell ref="IJ78:IK79"/>
    <mergeCell ref="IA81:IB85"/>
    <mergeCell ref="IC81:II85"/>
    <mergeCell ref="IJ81:IK82"/>
    <mergeCell ref="IJ83:IK84"/>
    <mergeCell ref="IA86:IB90"/>
    <mergeCell ref="IC86:II90"/>
    <mergeCell ref="IJ86:IK87"/>
    <mergeCell ref="IJ88:IK89"/>
    <mergeCell ref="IA61:IB65"/>
    <mergeCell ref="IC61:II65"/>
    <mergeCell ref="IJ61:IK62"/>
    <mergeCell ref="IJ63:IK64"/>
    <mergeCell ref="IA66:IB70"/>
    <mergeCell ref="IC66:II70"/>
    <mergeCell ref="IJ66:IK67"/>
    <mergeCell ref="IJ68:IK69"/>
    <mergeCell ref="IA71:IB75"/>
    <mergeCell ref="IC71:II75"/>
    <mergeCell ref="IJ71:IK72"/>
    <mergeCell ref="IJ73:IK74"/>
    <mergeCell ref="FD131:FJ135"/>
    <mergeCell ref="FK131:FL132"/>
    <mergeCell ref="EO133:EP134"/>
    <mergeCell ref="EZ133:FA134"/>
    <mergeCell ref="FK133:FL134"/>
    <mergeCell ref="EF146:EG150"/>
    <mergeCell ref="EH146:EN150"/>
    <mergeCell ref="EO146:EP147"/>
    <mergeCell ref="EQ146:ER150"/>
    <mergeCell ref="ES146:EY150"/>
    <mergeCell ref="EZ146:FA147"/>
    <mergeCell ref="FB146:FC150"/>
    <mergeCell ref="FD146:FJ150"/>
    <mergeCell ref="FK146:FL147"/>
    <mergeCell ref="EO148:EP149"/>
    <mergeCell ref="EZ148:FA149"/>
    <mergeCell ref="FK148:FL149"/>
    <mergeCell ref="EO141:EP142"/>
    <mergeCell ref="EQ141:ER145"/>
    <mergeCell ref="ES141:EY145"/>
    <mergeCell ref="EZ141:FA142"/>
    <mergeCell ref="FB141:FC145"/>
    <mergeCell ref="FD141:FJ145"/>
    <mergeCell ref="FK141:FL142"/>
    <mergeCell ref="EO143:EP144"/>
    <mergeCell ref="EZ143:FA144"/>
    <mergeCell ref="FK143:FL144"/>
    <mergeCell ref="EH141:EN145"/>
    <mergeCell ref="ES111:EY115"/>
    <mergeCell ref="EZ111:FA112"/>
    <mergeCell ref="FB111:FC115"/>
    <mergeCell ref="FD111:FJ115"/>
    <mergeCell ref="FK111:FL112"/>
    <mergeCell ref="EO113:EP114"/>
    <mergeCell ref="EZ113:FA114"/>
    <mergeCell ref="FK113:FL114"/>
    <mergeCell ref="EF116:EG120"/>
    <mergeCell ref="EH116:EN120"/>
    <mergeCell ref="EO116:EP117"/>
    <mergeCell ref="EQ116:ER120"/>
    <mergeCell ref="ES116:EY120"/>
    <mergeCell ref="EZ116:FA117"/>
    <mergeCell ref="FB116:FC120"/>
    <mergeCell ref="FD116:FJ120"/>
    <mergeCell ref="EF136:EG140"/>
    <mergeCell ref="EH136:EN140"/>
    <mergeCell ref="EO136:EP137"/>
    <mergeCell ref="EQ136:ER140"/>
    <mergeCell ref="ES136:EY140"/>
    <mergeCell ref="EZ136:FA137"/>
    <mergeCell ref="FB136:FC140"/>
    <mergeCell ref="FD136:FJ140"/>
    <mergeCell ref="FK136:FL137"/>
    <mergeCell ref="EO138:EP139"/>
    <mergeCell ref="EZ138:FA139"/>
    <mergeCell ref="FK138:FL139"/>
    <mergeCell ref="EF131:EG135"/>
    <mergeCell ref="EH131:EN135"/>
    <mergeCell ref="EO131:EP132"/>
    <mergeCell ref="EQ131:ER135"/>
    <mergeCell ref="EF106:EG110"/>
    <mergeCell ref="EH106:EN110"/>
    <mergeCell ref="EO106:EP107"/>
    <mergeCell ref="EQ106:ER110"/>
    <mergeCell ref="ES106:EY110"/>
    <mergeCell ref="EZ106:FA107"/>
    <mergeCell ref="FB106:FC110"/>
    <mergeCell ref="FD106:FJ110"/>
    <mergeCell ref="FK106:FL107"/>
    <mergeCell ref="EO108:EP109"/>
    <mergeCell ref="EZ108:FA109"/>
    <mergeCell ref="FK108:FL109"/>
    <mergeCell ref="EF101:EG105"/>
    <mergeCell ref="EH101:EN105"/>
    <mergeCell ref="EO101:EP102"/>
    <mergeCell ref="EQ101:ER105"/>
    <mergeCell ref="ES101:EY105"/>
    <mergeCell ref="EZ101:FA102"/>
    <mergeCell ref="FB101:FC105"/>
    <mergeCell ref="FD101:FJ105"/>
    <mergeCell ref="FK101:FL102"/>
    <mergeCell ref="EO103:EP104"/>
    <mergeCell ref="EZ103:FA104"/>
    <mergeCell ref="FK103:FL104"/>
    <mergeCell ref="EF96:EG100"/>
    <mergeCell ref="EH96:EN100"/>
    <mergeCell ref="EO96:EP97"/>
    <mergeCell ref="EQ96:ER100"/>
    <mergeCell ref="ES96:EY100"/>
    <mergeCell ref="EZ96:FA97"/>
    <mergeCell ref="FB96:FC100"/>
    <mergeCell ref="FD96:FJ100"/>
    <mergeCell ref="FK96:FL97"/>
    <mergeCell ref="EO98:EP99"/>
    <mergeCell ref="EZ98:FA99"/>
    <mergeCell ref="FK98:FL99"/>
    <mergeCell ref="EF91:EG95"/>
    <mergeCell ref="EH91:EN95"/>
    <mergeCell ref="EO91:EP92"/>
    <mergeCell ref="EQ91:ER95"/>
    <mergeCell ref="ES91:EY95"/>
    <mergeCell ref="EZ91:FA92"/>
    <mergeCell ref="FB91:FC95"/>
    <mergeCell ref="FD91:FJ95"/>
    <mergeCell ref="FK91:FL92"/>
    <mergeCell ref="EO93:EP94"/>
    <mergeCell ref="EZ93:FA94"/>
    <mergeCell ref="FK93:FL94"/>
    <mergeCell ref="EQ86:ER90"/>
    <mergeCell ref="ES86:EY90"/>
    <mergeCell ref="EZ86:FA87"/>
    <mergeCell ref="FB86:FC90"/>
    <mergeCell ref="FD86:FJ90"/>
    <mergeCell ref="FK86:FL87"/>
    <mergeCell ref="EO88:EP89"/>
    <mergeCell ref="EZ88:FA89"/>
    <mergeCell ref="FK88:FL89"/>
    <mergeCell ref="EF76:EG80"/>
    <mergeCell ref="EH76:EN80"/>
    <mergeCell ref="EO76:EP77"/>
    <mergeCell ref="EQ76:ER80"/>
    <mergeCell ref="ES76:EY80"/>
    <mergeCell ref="EZ76:FA77"/>
    <mergeCell ref="FB76:FC80"/>
    <mergeCell ref="FD76:FJ80"/>
    <mergeCell ref="FK76:FL77"/>
    <mergeCell ref="EO78:EP79"/>
    <mergeCell ref="EZ78:FA79"/>
    <mergeCell ref="FK78:FL79"/>
    <mergeCell ref="EF81:EG85"/>
    <mergeCell ref="EH81:EN85"/>
    <mergeCell ref="EO81:EP82"/>
    <mergeCell ref="EQ81:ER85"/>
    <mergeCell ref="ES81:EY85"/>
    <mergeCell ref="EZ81:FA82"/>
    <mergeCell ref="FB81:FC85"/>
    <mergeCell ref="FD81:FJ85"/>
    <mergeCell ref="FK81:FL82"/>
    <mergeCell ref="EO83:EP84"/>
    <mergeCell ref="EZ83:FA84"/>
    <mergeCell ref="EF71:EG75"/>
    <mergeCell ref="EH71:EN75"/>
    <mergeCell ref="EO71:EP72"/>
    <mergeCell ref="EQ71:ER75"/>
    <mergeCell ref="ES71:EY75"/>
    <mergeCell ref="EZ71:FA72"/>
    <mergeCell ref="FB71:FC75"/>
    <mergeCell ref="FD71:FJ75"/>
    <mergeCell ref="FK71:FL72"/>
    <mergeCell ref="EO73:EP74"/>
    <mergeCell ref="EZ73:FA74"/>
    <mergeCell ref="FK73:FL74"/>
    <mergeCell ref="EF66:EG70"/>
    <mergeCell ref="EH66:EN70"/>
    <mergeCell ref="EO66:EP67"/>
    <mergeCell ref="EQ66:ER70"/>
    <mergeCell ref="ES66:EY70"/>
    <mergeCell ref="EZ66:FA67"/>
    <mergeCell ref="FB66:FC70"/>
    <mergeCell ref="FD66:FJ70"/>
    <mergeCell ref="FK66:FL67"/>
    <mergeCell ref="EO68:EP69"/>
    <mergeCell ref="EZ68:FA69"/>
    <mergeCell ref="FK68:FL69"/>
    <mergeCell ref="EF61:EG65"/>
    <mergeCell ref="EH61:EN65"/>
    <mergeCell ref="EO61:EP62"/>
    <mergeCell ref="EQ61:ER65"/>
    <mergeCell ref="ES61:EY65"/>
    <mergeCell ref="EZ61:FA62"/>
    <mergeCell ref="FB61:FC65"/>
    <mergeCell ref="FD61:FJ65"/>
    <mergeCell ref="FK61:FL62"/>
    <mergeCell ref="EO63:EP64"/>
    <mergeCell ref="EZ63:FA64"/>
    <mergeCell ref="FK63:FL64"/>
    <mergeCell ref="GI146:GJ150"/>
    <mergeCell ref="GK146:GQ150"/>
    <mergeCell ref="GR146:GS147"/>
    <mergeCell ref="GT146:GU150"/>
    <mergeCell ref="GV146:HB150"/>
    <mergeCell ref="GI126:GJ130"/>
    <mergeCell ref="GK126:GQ130"/>
    <mergeCell ref="GR126:GS127"/>
    <mergeCell ref="GT126:GU130"/>
    <mergeCell ref="GV126:HB130"/>
    <mergeCell ref="GR128:GS129"/>
    <mergeCell ref="GR113:GS114"/>
    <mergeCell ref="GI116:GJ120"/>
    <mergeCell ref="GK116:GQ120"/>
    <mergeCell ref="GR116:GS117"/>
    <mergeCell ref="GT116:GU120"/>
    <mergeCell ref="GV116:HB120"/>
    <mergeCell ref="GR118:GS119"/>
    <mergeCell ref="GI96:GJ100"/>
    <mergeCell ref="GK96:GQ100"/>
    <mergeCell ref="HC146:HD147"/>
    <mergeCell ref="HE146:HF150"/>
    <mergeCell ref="HG146:HM150"/>
    <mergeCell ref="HN146:HO147"/>
    <mergeCell ref="GR148:GS149"/>
    <mergeCell ref="HC148:HD149"/>
    <mergeCell ref="HN148:HO149"/>
    <mergeCell ref="HE131:HF135"/>
    <mergeCell ref="HG131:HM135"/>
    <mergeCell ref="HN131:HO132"/>
    <mergeCell ref="GR133:GS134"/>
    <mergeCell ref="HC133:HD134"/>
    <mergeCell ref="HN133:HO134"/>
    <mergeCell ref="GI136:GJ140"/>
    <mergeCell ref="GK136:GQ140"/>
    <mergeCell ref="GR136:GS137"/>
    <mergeCell ref="GT136:GU140"/>
    <mergeCell ref="GV136:HB140"/>
    <mergeCell ref="HC136:HD137"/>
    <mergeCell ref="HE136:HF140"/>
    <mergeCell ref="HG136:HM140"/>
    <mergeCell ref="HN136:HO137"/>
    <mergeCell ref="GR138:GS139"/>
    <mergeCell ref="HC138:HD139"/>
    <mergeCell ref="HN138:HO139"/>
    <mergeCell ref="HN118:HO119"/>
    <mergeCell ref="GI106:GJ110"/>
    <mergeCell ref="GK106:GQ110"/>
    <mergeCell ref="GR106:GS107"/>
    <mergeCell ref="GT106:GU110"/>
    <mergeCell ref="GV106:HB110"/>
    <mergeCell ref="HC106:HD107"/>
    <mergeCell ref="HE106:HF110"/>
    <mergeCell ref="HG106:HM110"/>
    <mergeCell ref="HN106:HO107"/>
    <mergeCell ref="GR108:GS109"/>
    <mergeCell ref="HC108:HD109"/>
    <mergeCell ref="HN108:HO109"/>
    <mergeCell ref="GI101:GJ105"/>
    <mergeCell ref="GK101:GQ105"/>
    <mergeCell ref="GR101:GS102"/>
    <mergeCell ref="GT101:GU105"/>
    <mergeCell ref="GV101:HB105"/>
    <mergeCell ref="HC101:HD102"/>
    <mergeCell ref="HE101:HF105"/>
    <mergeCell ref="HG101:HM105"/>
    <mergeCell ref="HN101:HO102"/>
    <mergeCell ref="GR103:GS104"/>
    <mergeCell ref="HC103:HD104"/>
    <mergeCell ref="HN103:HO104"/>
    <mergeCell ref="HN81:HO82"/>
    <mergeCell ref="GR83:GS84"/>
    <mergeCell ref="HC83:HD84"/>
    <mergeCell ref="HN83:HO84"/>
    <mergeCell ref="GR96:GS97"/>
    <mergeCell ref="GT96:GU100"/>
    <mergeCell ref="GV96:HB100"/>
    <mergeCell ref="HC96:HD97"/>
    <mergeCell ref="HE96:HF100"/>
    <mergeCell ref="HG96:HM100"/>
    <mergeCell ref="HN96:HO97"/>
    <mergeCell ref="GR98:GS99"/>
    <mergeCell ref="HC98:HD99"/>
    <mergeCell ref="HN98:HO99"/>
    <mergeCell ref="GR91:GS92"/>
    <mergeCell ref="GT91:GU95"/>
    <mergeCell ref="GV91:HB95"/>
    <mergeCell ref="HC91:HD92"/>
    <mergeCell ref="HE91:HF95"/>
    <mergeCell ref="HG91:HM95"/>
    <mergeCell ref="HN91:HO92"/>
    <mergeCell ref="GR93:GS94"/>
    <mergeCell ref="HC93:HD94"/>
    <mergeCell ref="HN93:HO94"/>
    <mergeCell ref="GR66:GS67"/>
    <mergeCell ref="GT66:GU70"/>
    <mergeCell ref="GV66:HB70"/>
    <mergeCell ref="HC66:HD67"/>
    <mergeCell ref="HE66:HF70"/>
    <mergeCell ref="HG66:HM70"/>
    <mergeCell ref="HN66:HO67"/>
    <mergeCell ref="GR68:GS69"/>
    <mergeCell ref="HC68:HD69"/>
    <mergeCell ref="HN68:HO69"/>
    <mergeCell ref="GI86:GJ90"/>
    <mergeCell ref="GK86:GQ90"/>
    <mergeCell ref="GR86:GS87"/>
    <mergeCell ref="GT86:GU90"/>
    <mergeCell ref="GV86:HB90"/>
    <mergeCell ref="HC86:HD87"/>
    <mergeCell ref="HE86:HF90"/>
    <mergeCell ref="HG86:HM90"/>
    <mergeCell ref="HN86:HO87"/>
    <mergeCell ref="GR88:GS89"/>
    <mergeCell ref="HC88:HD89"/>
    <mergeCell ref="HN88:HO89"/>
    <mergeCell ref="HC78:HD79"/>
    <mergeCell ref="HN78:HO79"/>
    <mergeCell ref="GI81:GJ85"/>
    <mergeCell ref="GK81:GQ85"/>
    <mergeCell ref="GR81:GS82"/>
    <mergeCell ref="GT81:GU85"/>
    <mergeCell ref="GV81:HB85"/>
    <mergeCell ref="HC81:HD82"/>
    <mergeCell ref="HE81:HF85"/>
    <mergeCell ref="HG81:HM85"/>
    <mergeCell ref="IL146:IM150"/>
    <mergeCell ref="IN146:IT150"/>
    <mergeCell ref="IU146:IV147"/>
    <mergeCell ref="IU148:IV149"/>
    <mergeCell ref="FX34:HZ36"/>
    <mergeCell ref="IL131:IM135"/>
    <mergeCell ref="IN131:IT135"/>
    <mergeCell ref="IU131:IV132"/>
    <mergeCell ref="IU133:IV134"/>
    <mergeCell ref="IL136:IM140"/>
    <mergeCell ref="IN136:IT140"/>
    <mergeCell ref="IU136:IV137"/>
    <mergeCell ref="IU138:IV139"/>
    <mergeCell ref="IL111:IM115"/>
    <mergeCell ref="IN111:IT115"/>
    <mergeCell ref="IU111:IV112"/>
    <mergeCell ref="IU113:IV114"/>
    <mergeCell ref="IL116:IM120"/>
    <mergeCell ref="IN116:IT120"/>
    <mergeCell ref="IU116:IV117"/>
    <mergeCell ref="IU118:IV119"/>
    <mergeCell ref="IL101:IM105"/>
    <mergeCell ref="IN101:IT105"/>
    <mergeCell ref="IU101:IV102"/>
    <mergeCell ref="IU103:IV104"/>
    <mergeCell ref="IL106:IM110"/>
    <mergeCell ref="IN106:IT110"/>
    <mergeCell ref="IU106:IV107"/>
    <mergeCell ref="IU108:IV109"/>
    <mergeCell ref="IL91:IM95"/>
    <mergeCell ref="IN91:IT95"/>
    <mergeCell ref="IU91:IV92"/>
    <mergeCell ref="IL96:IM100"/>
    <mergeCell ref="IN96:IT100"/>
    <mergeCell ref="IU96:IV97"/>
    <mergeCell ref="IU98:IV99"/>
    <mergeCell ref="IL81:IM85"/>
    <mergeCell ref="IN81:IT85"/>
    <mergeCell ref="IU81:IV82"/>
    <mergeCell ref="IU83:IV84"/>
    <mergeCell ref="IL86:IM90"/>
    <mergeCell ref="IN86:IT90"/>
    <mergeCell ref="IU86:IV87"/>
    <mergeCell ref="IU88:IV89"/>
    <mergeCell ref="IL71:IM75"/>
    <mergeCell ref="IN71:IT75"/>
    <mergeCell ref="IU71:IV72"/>
    <mergeCell ref="IU73:IV74"/>
    <mergeCell ref="IL76:IM80"/>
    <mergeCell ref="IN76:IT80"/>
    <mergeCell ref="IU76:IV77"/>
    <mergeCell ref="IU78:IV79"/>
    <mergeCell ref="DO126:DT130"/>
    <mergeCell ref="DJ131:DN135"/>
    <mergeCell ref="DO131:DT135"/>
    <mergeCell ref="DJ136:DN140"/>
    <mergeCell ref="DO136:DT140"/>
    <mergeCell ref="GI121:GJ125"/>
    <mergeCell ref="GK121:GQ125"/>
    <mergeCell ref="GR121:GS122"/>
    <mergeCell ref="GT121:GU125"/>
    <mergeCell ref="GV121:HB125"/>
    <mergeCell ref="HC121:HD122"/>
    <mergeCell ref="HE121:HF125"/>
    <mergeCell ref="HG121:HM125"/>
    <mergeCell ref="HN121:HO122"/>
    <mergeCell ref="GR123:GS124"/>
    <mergeCell ref="HC123:HD124"/>
    <mergeCell ref="HN123:HO124"/>
    <mergeCell ref="EF126:EG130"/>
    <mergeCell ref="EH126:EN130"/>
    <mergeCell ref="EO126:EP127"/>
    <mergeCell ref="EQ126:ER130"/>
    <mergeCell ref="ES126:EY130"/>
    <mergeCell ref="EZ126:FA127"/>
    <mergeCell ref="FB126:FC130"/>
    <mergeCell ref="FD126:FJ130"/>
    <mergeCell ref="FK126:FL127"/>
    <mergeCell ref="EO128:EP129"/>
    <mergeCell ref="EZ128:FA129"/>
    <mergeCell ref="FK128:FL129"/>
    <mergeCell ref="ES131:EY135"/>
    <mergeCell ref="EZ131:FA132"/>
    <mergeCell ref="FB131:FC135"/>
    <mergeCell ref="DO76:DT80"/>
    <mergeCell ref="DJ81:DN85"/>
    <mergeCell ref="DO81:DT85"/>
    <mergeCell ref="DJ86:DN90"/>
    <mergeCell ref="DO86:DT90"/>
    <mergeCell ref="DJ91:DN95"/>
    <mergeCell ref="DO91:DT95"/>
    <mergeCell ref="IU61:IV62"/>
    <mergeCell ref="IU63:IV64"/>
    <mergeCell ref="IL66:IM70"/>
    <mergeCell ref="IN66:IT70"/>
    <mergeCell ref="IU66:IV67"/>
    <mergeCell ref="IU68:IV69"/>
    <mergeCell ref="BE59:BE60"/>
    <mergeCell ref="IL61:IM65"/>
    <mergeCell ref="IN61:IT65"/>
    <mergeCell ref="GI61:GJ65"/>
    <mergeCell ref="GK61:GQ65"/>
    <mergeCell ref="GR61:GS62"/>
    <mergeCell ref="IU93:IV94"/>
    <mergeCell ref="GI71:GJ75"/>
    <mergeCell ref="GK71:GQ75"/>
    <mergeCell ref="GR71:GS72"/>
    <mergeCell ref="GT71:GU75"/>
    <mergeCell ref="GV71:HB75"/>
    <mergeCell ref="HC71:HD72"/>
    <mergeCell ref="HE71:HF75"/>
    <mergeCell ref="HG71:HM75"/>
    <mergeCell ref="HN71:HO72"/>
    <mergeCell ref="GR73:GS74"/>
    <mergeCell ref="HC73:HD74"/>
    <mergeCell ref="HN73:HO74"/>
    <mergeCell ref="BA141:BC145"/>
    <mergeCell ref="BD141:BF145"/>
    <mergeCell ref="BA146:BC150"/>
    <mergeCell ref="BD146:BF150"/>
    <mergeCell ref="DJ61:DN65"/>
    <mergeCell ref="DO61:DT65"/>
    <mergeCell ref="DJ66:DN70"/>
    <mergeCell ref="DO66:DT70"/>
    <mergeCell ref="DJ71:DN75"/>
    <mergeCell ref="DO71:DT75"/>
    <mergeCell ref="BA126:BC130"/>
    <mergeCell ref="BD126:BF130"/>
    <mergeCell ref="BA131:BC135"/>
    <mergeCell ref="BD131:BF135"/>
    <mergeCell ref="BA136:BC140"/>
    <mergeCell ref="BD136:BF140"/>
    <mergeCell ref="BA111:BC115"/>
    <mergeCell ref="BD111:BF115"/>
    <mergeCell ref="BA116:BC120"/>
    <mergeCell ref="BD116:BF120"/>
    <mergeCell ref="BA121:BC125"/>
    <mergeCell ref="BD121:BF125"/>
    <mergeCell ref="BA96:BC100"/>
    <mergeCell ref="BD96:BF100"/>
    <mergeCell ref="BA101:BC105"/>
    <mergeCell ref="BD101:BF105"/>
    <mergeCell ref="BA106:BC110"/>
    <mergeCell ref="BD106:BF110"/>
    <mergeCell ref="BA81:BC85"/>
    <mergeCell ref="BD81:BF85"/>
    <mergeCell ref="BA86:BC90"/>
    <mergeCell ref="BD86:BF90"/>
    <mergeCell ref="BA91:BC95"/>
    <mergeCell ref="BD91:BF95"/>
    <mergeCell ref="BA61:BC65"/>
    <mergeCell ref="BD61:BF65"/>
    <mergeCell ref="BA66:BC70"/>
    <mergeCell ref="BD66:BF70"/>
    <mergeCell ref="BA71:BC75"/>
    <mergeCell ref="BD71:BF75"/>
    <mergeCell ref="BA76:BC80"/>
    <mergeCell ref="BD76:BF80"/>
    <mergeCell ref="CY146:DI150"/>
    <mergeCell ref="DU146:EE150"/>
    <mergeCell ref="DJ146:DN150"/>
    <mergeCell ref="DO146:DT150"/>
    <mergeCell ref="IL141:IM145"/>
    <mergeCell ref="IN141:IT145"/>
    <mergeCell ref="IU141:IV142"/>
    <mergeCell ref="IU143:IV144"/>
    <mergeCell ref="DU141:EE145"/>
    <mergeCell ref="GI141:GJ145"/>
    <mergeCell ref="GK141:GQ145"/>
    <mergeCell ref="GR141:GS142"/>
    <mergeCell ref="GT141:GU145"/>
    <mergeCell ref="GV141:HB145"/>
    <mergeCell ref="HC141:HD142"/>
    <mergeCell ref="HE141:HF145"/>
    <mergeCell ref="HG141:HM145"/>
    <mergeCell ref="HN141:HO142"/>
    <mergeCell ref="GR143:GS144"/>
    <mergeCell ref="HC143:HD144"/>
    <mergeCell ref="HN143:HO144"/>
    <mergeCell ref="EF141:EG145"/>
    <mergeCell ref="BG141:BQ145"/>
    <mergeCell ref="BR141:CB145"/>
    <mergeCell ref="CC141:CM145"/>
    <mergeCell ref="CN141:CX145"/>
    <mergeCell ref="CY141:DI145"/>
    <mergeCell ref="GI131:GJ135"/>
    <mergeCell ref="GK131:GQ135"/>
    <mergeCell ref="GR131:GS132"/>
    <mergeCell ref="GT131:GU135"/>
    <mergeCell ref="GV131:HB135"/>
    <mergeCell ref="HC131:HD132"/>
    <mergeCell ref="IL126:IM130"/>
    <mergeCell ref="IN126:IT130"/>
    <mergeCell ref="IU126:IV127"/>
    <mergeCell ref="IU128:IV129"/>
    <mergeCell ref="BG136:BQ140"/>
    <mergeCell ref="BR136:CB140"/>
    <mergeCell ref="CC136:CM140"/>
    <mergeCell ref="CN136:CX140"/>
    <mergeCell ref="CY136:DI140"/>
    <mergeCell ref="DU136:EE140"/>
    <mergeCell ref="CY131:DI135"/>
    <mergeCell ref="DU131:EE135"/>
    <mergeCell ref="DU126:EE130"/>
    <mergeCell ref="CC131:CM135"/>
    <mergeCell ref="CN131:CX135"/>
    <mergeCell ref="BG126:BQ130"/>
    <mergeCell ref="BR126:CB130"/>
    <mergeCell ref="CC126:CM130"/>
    <mergeCell ref="CN126:CX130"/>
    <mergeCell ref="DJ141:DN145"/>
    <mergeCell ref="DO141:DT145"/>
    <mergeCell ref="IU123:IV124"/>
    <mergeCell ref="DU121:EE125"/>
    <mergeCell ref="EF121:EG125"/>
    <mergeCell ref="EH121:EN125"/>
    <mergeCell ref="EO121:EP122"/>
    <mergeCell ref="EQ121:ER125"/>
    <mergeCell ref="ES121:EY125"/>
    <mergeCell ref="EZ121:FA122"/>
    <mergeCell ref="FB121:FC125"/>
    <mergeCell ref="FD121:FJ125"/>
    <mergeCell ref="FK121:FL122"/>
    <mergeCell ref="EO123:EP124"/>
    <mergeCell ref="EZ123:FA124"/>
    <mergeCell ref="FK123:FL124"/>
    <mergeCell ref="BG121:BQ125"/>
    <mergeCell ref="BR121:CB125"/>
    <mergeCell ref="CC121:CM125"/>
    <mergeCell ref="CN121:CX125"/>
    <mergeCell ref="CY121:DI125"/>
    <mergeCell ref="DJ121:DN125"/>
    <mergeCell ref="DO121:DT125"/>
    <mergeCell ref="IL121:IM125"/>
    <mergeCell ref="IN121:IT125"/>
    <mergeCell ref="IU121:IV122"/>
    <mergeCell ref="FK116:FL117"/>
    <mergeCell ref="EO118:EP119"/>
    <mergeCell ref="EZ118:FA119"/>
    <mergeCell ref="FK118:FL119"/>
    <mergeCell ref="FO121:FU125"/>
    <mergeCell ref="FV121:FW122"/>
    <mergeCell ref="BG116:BQ120"/>
    <mergeCell ref="BR116:CB120"/>
    <mergeCell ref="CC116:CM120"/>
    <mergeCell ref="CN116:CX120"/>
    <mergeCell ref="CY116:DI120"/>
    <mergeCell ref="GI111:GJ115"/>
    <mergeCell ref="GK111:GQ115"/>
    <mergeCell ref="GR111:GS112"/>
    <mergeCell ref="GT111:GU115"/>
    <mergeCell ref="GV111:HB115"/>
    <mergeCell ref="HC111:HD112"/>
    <mergeCell ref="BG111:BQ115"/>
    <mergeCell ref="BR111:CB115"/>
    <mergeCell ref="CC111:CM115"/>
    <mergeCell ref="CN111:CX115"/>
    <mergeCell ref="CY111:DI115"/>
    <mergeCell ref="DU111:EE115"/>
    <mergeCell ref="DJ111:DN115"/>
    <mergeCell ref="DO111:DT115"/>
    <mergeCell ref="DJ116:DN120"/>
    <mergeCell ref="DO116:DT120"/>
    <mergeCell ref="HC118:HD119"/>
    <mergeCell ref="EF111:EG115"/>
    <mergeCell ref="EH111:EN115"/>
    <mergeCell ref="EO111:EP112"/>
    <mergeCell ref="EQ111:ER115"/>
    <mergeCell ref="BG106:BQ110"/>
    <mergeCell ref="BR106:CB110"/>
    <mergeCell ref="CC106:CM110"/>
    <mergeCell ref="CN106:CX110"/>
    <mergeCell ref="CY106:DI110"/>
    <mergeCell ref="DU106:EE110"/>
    <mergeCell ref="BG96:BQ100"/>
    <mergeCell ref="BR96:CB100"/>
    <mergeCell ref="CC96:CM100"/>
    <mergeCell ref="CN96:CX100"/>
    <mergeCell ref="CY96:DI100"/>
    <mergeCell ref="CC91:CM95"/>
    <mergeCell ref="CN91:CX95"/>
    <mergeCell ref="CY91:DI95"/>
    <mergeCell ref="DU91:EE95"/>
    <mergeCell ref="DJ96:DN100"/>
    <mergeCell ref="DO96:DT100"/>
    <mergeCell ref="DJ101:DN105"/>
    <mergeCell ref="DO101:DT105"/>
    <mergeCell ref="DJ106:DN110"/>
    <mergeCell ref="DO106:DT110"/>
    <mergeCell ref="GI91:GJ95"/>
    <mergeCell ref="GK91:GQ95"/>
    <mergeCell ref="BT49:BZ54"/>
    <mergeCell ref="CE49:CK54"/>
    <mergeCell ref="CP49:CV54"/>
    <mergeCell ref="DA49:DG54"/>
    <mergeCell ref="DL49:DR54"/>
    <mergeCell ref="DW49:EC54"/>
    <mergeCell ref="LU41:LZ45"/>
    <mergeCell ref="LL47:LP51"/>
    <mergeCell ref="DU96:EE100"/>
    <mergeCell ref="DU101:EE105"/>
    <mergeCell ref="EF34:FW36"/>
    <mergeCell ref="BG91:BQ95"/>
    <mergeCell ref="BR91:CB95"/>
    <mergeCell ref="BF159:BK163"/>
    <mergeCell ref="BL159:BY163"/>
    <mergeCell ref="BF154:BY158"/>
    <mergeCell ref="CY126:DI130"/>
    <mergeCell ref="DJ126:DN130"/>
    <mergeCell ref="DU116:EE120"/>
    <mergeCell ref="BG101:BQ105"/>
    <mergeCell ref="BR101:CB105"/>
    <mergeCell ref="CC101:CM105"/>
    <mergeCell ref="CN101:CX105"/>
    <mergeCell ref="CY101:DI105"/>
    <mergeCell ref="BG146:BQ150"/>
    <mergeCell ref="BR146:CB150"/>
    <mergeCell ref="CC146:CM150"/>
    <mergeCell ref="CN146:CX150"/>
    <mergeCell ref="BG131:BQ135"/>
    <mergeCell ref="BR131:CB135"/>
    <mergeCell ref="BR76:CB80"/>
    <mergeCell ref="CC76:CM80"/>
    <mergeCell ref="CN76:CX80"/>
    <mergeCell ref="CY76:DI80"/>
    <mergeCell ref="DU76:EE80"/>
    <mergeCell ref="BG37:BQ42"/>
    <mergeCell ref="BG61:BQ65"/>
    <mergeCell ref="BG66:BQ70"/>
    <mergeCell ref="BG71:BQ75"/>
    <mergeCell ref="BG76:BQ80"/>
    <mergeCell ref="BG81:BQ85"/>
    <mergeCell ref="BG86:BQ90"/>
    <mergeCell ref="BI49:BO54"/>
    <mergeCell ref="BR66:CB70"/>
    <mergeCell ref="CC66:CM70"/>
    <mergeCell ref="CN66:CX70"/>
    <mergeCell ref="CY66:DI70"/>
    <mergeCell ref="DU66:EE70"/>
    <mergeCell ref="BR37:CB42"/>
    <mergeCell ref="CC37:CM42"/>
    <mergeCell ref="CN37:CX42"/>
    <mergeCell ref="BR86:CB90"/>
    <mergeCell ref="CC86:CM90"/>
    <mergeCell ref="CN86:CX90"/>
    <mergeCell ref="CY86:DI90"/>
    <mergeCell ref="DU86:EE90"/>
    <mergeCell ref="BR71:CB75"/>
    <mergeCell ref="CC71:CM75"/>
    <mergeCell ref="CN71:CX75"/>
    <mergeCell ref="CY71:DI75"/>
    <mergeCell ref="DU71:EE75"/>
    <mergeCell ref="DJ76:DN80"/>
    <mergeCell ref="DU61:EE65"/>
    <mergeCell ref="EQ45:FA58"/>
    <mergeCell ref="FB45:FL58"/>
    <mergeCell ref="FM45:FW58"/>
    <mergeCell ref="FX45:GH58"/>
    <mergeCell ref="GI45:GS58"/>
    <mergeCell ref="GT45:HD58"/>
    <mergeCell ref="GT61:GU65"/>
    <mergeCell ref="GV61:HB65"/>
    <mergeCell ref="HC61:HD62"/>
    <mergeCell ref="HE61:HF65"/>
    <mergeCell ref="HG61:HM65"/>
    <mergeCell ref="HN61:HO62"/>
    <mergeCell ref="GR63:GS64"/>
    <mergeCell ref="HC63:HD64"/>
    <mergeCell ref="FK83:FL84"/>
    <mergeCell ref="EF86:EG90"/>
    <mergeCell ref="EH86:EN90"/>
    <mergeCell ref="EO86:EP87"/>
    <mergeCell ref="GI76:GJ80"/>
    <mergeCell ref="GK76:GQ80"/>
    <mergeCell ref="GR76:GS77"/>
    <mergeCell ref="GT76:GU80"/>
    <mergeCell ref="GV76:HB80"/>
    <mergeCell ref="HC76:HD77"/>
    <mergeCell ref="HE76:HF80"/>
    <mergeCell ref="HG76:HM80"/>
    <mergeCell ref="HN76:HO77"/>
    <mergeCell ref="GR78:GS79"/>
    <mergeCell ref="HN63:HO64"/>
    <mergeCell ref="GI66:GJ70"/>
    <mergeCell ref="GK66:GQ70"/>
    <mergeCell ref="B189:LJ192"/>
    <mergeCell ref="IF175:IV176"/>
    <mergeCell ref="AP182:BQ188"/>
    <mergeCell ref="BR182:CS188"/>
    <mergeCell ref="CT182:DU188"/>
    <mergeCell ref="DV182:EW188"/>
    <mergeCell ref="EX182:FY188"/>
    <mergeCell ref="FZ182:HA188"/>
    <mergeCell ref="HB182:IC188"/>
    <mergeCell ref="ID182:JE188"/>
    <mergeCell ref="EH175:EX176"/>
    <mergeCell ref="EY175:FO176"/>
    <mergeCell ref="FP175:GF176"/>
    <mergeCell ref="GG175:GW176"/>
    <mergeCell ref="GX175:HN176"/>
    <mergeCell ref="HO175:IE176"/>
    <mergeCell ref="HV174:HW174"/>
    <mergeCell ref="IM174:IN174"/>
    <mergeCell ref="IW174:IY176"/>
    <mergeCell ref="BA175:BQ176"/>
    <mergeCell ref="BR175:CH176"/>
    <mergeCell ref="CI175:CY176"/>
    <mergeCell ref="CZ175:DP176"/>
    <mergeCell ref="DQ175:EG176"/>
    <mergeCell ref="HV170:IE173"/>
    <mergeCell ref="IF170:IM173"/>
    <mergeCell ref="BA170:BG173"/>
    <mergeCell ref="BH170:BQ173"/>
    <mergeCell ref="BR170:BX173"/>
    <mergeCell ref="BY170:CH173"/>
    <mergeCell ref="CZ170:EX173"/>
    <mergeCell ref="EY170:FG173"/>
    <mergeCell ref="GN174:GO174"/>
    <mergeCell ref="HE174:HF174"/>
    <mergeCell ref="AX174:AZ176"/>
    <mergeCell ref="BH174:BI174"/>
    <mergeCell ref="BY174:BZ174"/>
    <mergeCell ref="CP174:CQ174"/>
    <mergeCell ref="DG174:DH174"/>
    <mergeCell ref="DX174:DY174"/>
    <mergeCell ref="EO174:EP174"/>
    <mergeCell ref="FF174:FG174"/>
    <mergeCell ref="FW174:FX174"/>
    <mergeCell ref="BY166:CH169"/>
    <mergeCell ref="CL166:CV173"/>
    <mergeCell ref="CZ166:DF169"/>
    <mergeCell ref="DG166:EX169"/>
    <mergeCell ref="AX135:AY147"/>
    <mergeCell ref="IX135:IY147"/>
    <mergeCell ref="AZ140:AZ141"/>
    <mergeCell ref="IW140:IW141"/>
    <mergeCell ref="AX148:AY160"/>
    <mergeCell ref="IX148:IY160"/>
    <mergeCell ref="AZ153:AZ154"/>
    <mergeCell ref="IW153:IW154"/>
    <mergeCell ref="AX161:AY173"/>
    <mergeCell ref="BZ159:CS163"/>
    <mergeCell ref="CT159:DM163"/>
    <mergeCell ref="DN159:EG163"/>
    <mergeCell ref="EH159:FA163"/>
    <mergeCell ref="FB159:FU163"/>
    <mergeCell ref="FV159:GO163"/>
    <mergeCell ref="GP159:HI163"/>
    <mergeCell ref="HJ159:IC163"/>
    <mergeCell ref="EY166:FB169"/>
    <mergeCell ref="FC166:FO169"/>
    <mergeCell ref="FP166:FX169"/>
    <mergeCell ref="FY166:HN169"/>
    <mergeCell ref="HO166:IE169"/>
    <mergeCell ref="IF166:IV169"/>
    <mergeCell ref="IN170:IV173"/>
    <mergeCell ref="FH170:FO173"/>
    <mergeCell ref="FP170:GF173"/>
    <mergeCell ref="GG170:HN173"/>
    <mergeCell ref="HO170:HU173"/>
    <mergeCell ref="IX161:IY173"/>
    <mergeCell ref="AX109:AY121"/>
    <mergeCell ref="IX109:IY121"/>
    <mergeCell ref="AZ114:AZ115"/>
    <mergeCell ref="IW114:IW115"/>
    <mergeCell ref="AX122:AY134"/>
    <mergeCell ref="IX122:IY134"/>
    <mergeCell ref="AZ127:AZ128"/>
    <mergeCell ref="IW127:IW128"/>
    <mergeCell ref="AX83:AY95"/>
    <mergeCell ref="IX83:IY95"/>
    <mergeCell ref="AZ88:AZ89"/>
    <mergeCell ref="IW88:IW89"/>
    <mergeCell ref="AX96:AY108"/>
    <mergeCell ref="IX96:IY108"/>
    <mergeCell ref="AZ101:AZ102"/>
    <mergeCell ref="IW101:IW102"/>
    <mergeCell ref="BR81:CB85"/>
    <mergeCell ref="CC81:CM85"/>
    <mergeCell ref="CN81:CX85"/>
    <mergeCell ref="CY81:DI85"/>
    <mergeCell ref="DU81:EE85"/>
    <mergeCell ref="IH156:IK159"/>
    <mergeCell ref="IL156:IS159"/>
    <mergeCell ref="IH160:IK163"/>
    <mergeCell ref="IL160:IS163"/>
    <mergeCell ref="IH153:IS155"/>
    <mergeCell ref="AZ165:AZ166"/>
    <mergeCell ref="IW165:IW166"/>
    <mergeCell ref="BA166:BG169"/>
    <mergeCell ref="BH166:BQ169"/>
    <mergeCell ref="BR166:BX169"/>
    <mergeCell ref="AZ62:AZ63"/>
    <mergeCell ref="IW62:IW63"/>
    <mergeCell ref="AX70:AY82"/>
    <mergeCell ref="IX70:IY82"/>
    <mergeCell ref="AZ75:AZ76"/>
    <mergeCell ref="IW75:IW76"/>
    <mergeCell ref="IX31:IY43"/>
    <mergeCell ref="AZ36:AZ37"/>
    <mergeCell ref="IW36:IW37"/>
    <mergeCell ref="CY37:DI42"/>
    <mergeCell ref="DJ37:DT42"/>
    <mergeCell ref="DU37:EE42"/>
    <mergeCell ref="EF37:EP42"/>
    <mergeCell ref="IL37:IV42"/>
    <mergeCell ref="IL45:IV58"/>
    <mergeCell ref="HE37:HO42"/>
    <mergeCell ref="HP37:HZ42"/>
    <mergeCell ref="IA37:IK42"/>
    <mergeCell ref="EF45:EP58"/>
    <mergeCell ref="EQ37:FA42"/>
    <mergeCell ref="FB37:FL42"/>
    <mergeCell ref="FM37:FW42"/>
    <mergeCell ref="FX37:GH42"/>
    <mergeCell ref="GI37:GS42"/>
    <mergeCell ref="GT37:HD42"/>
    <mergeCell ref="HE45:HO58"/>
    <mergeCell ref="HP45:HZ58"/>
    <mergeCell ref="IA45:IK58"/>
    <mergeCell ref="BR61:CB65"/>
    <mergeCell ref="CC61:CM65"/>
    <mergeCell ref="CN61:CX65"/>
    <mergeCell ref="CY61:DI65"/>
    <mergeCell ref="KQ13:LJ17"/>
    <mergeCell ref="D20:AM27"/>
    <mergeCell ref="AX28:AZ30"/>
    <mergeCell ref="BA28:BQ29"/>
    <mergeCell ref="BR28:CH29"/>
    <mergeCell ref="CI28:CY29"/>
    <mergeCell ref="CZ28:DP29"/>
    <mergeCell ref="DQ28:EG29"/>
    <mergeCell ref="EH28:EX29"/>
    <mergeCell ref="EY28:FO29"/>
    <mergeCell ref="B13:AO17"/>
    <mergeCell ref="AP13:BI17"/>
    <mergeCell ref="HA13:HZ17"/>
    <mergeCell ref="IC13:JB17"/>
    <mergeCell ref="JC13:JV17"/>
    <mergeCell ref="JW13:KP17"/>
    <mergeCell ref="B38:AO45"/>
    <mergeCell ref="AX44:AY56"/>
    <mergeCell ref="IX44:IY56"/>
    <mergeCell ref="B46:AO53"/>
    <mergeCell ref="AZ49:AZ50"/>
    <mergeCell ref="IW49:IW50"/>
    <mergeCell ref="B54:AO61"/>
    <mergeCell ref="EO30:EP30"/>
    <mergeCell ref="FF30:FG30"/>
    <mergeCell ref="FW30:FX30"/>
    <mergeCell ref="GN30:GO30"/>
    <mergeCell ref="HE30:HF30"/>
    <mergeCell ref="HV30:HW30"/>
    <mergeCell ref="B30:AO37"/>
    <mergeCell ref="BH30:BI30"/>
    <mergeCell ref="BY30:BZ30"/>
    <mergeCell ref="JR51:KP66"/>
    <mergeCell ref="B2:B11"/>
    <mergeCell ref="C2:AP11"/>
    <mergeCell ref="GW4:HC9"/>
    <mergeCell ref="HD4:IV9"/>
    <mergeCell ref="B12:AO12"/>
    <mergeCell ref="AP12:CC12"/>
    <mergeCell ref="CD12:DQ12"/>
    <mergeCell ref="DR12:FE12"/>
    <mergeCell ref="BZ154:CS158"/>
    <mergeCell ref="CT154:DM158"/>
    <mergeCell ref="DN154:EG158"/>
    <mergeCell ref="EH154:FA158"/>
    <mergeCell ref="FB154:FU158"/>
    <mergeCell ref="FV154:GO158"/>
    <mergeCell ref="GP154:HI158"/>
    <mergeCell ref="HJ154:IC158"/>
    <mergeCell ref="FP28:GF29"/>
    <mergeCell ref="GG28:GW29"/>
    <mergeCell ref="GX28:HN29"/>
    <mergeCell ref="HO28:IE29"/>
    <mergeCell ref="IF28:IV29"/>
    <mergeCell ref="IW28:IY30"/>
    <mergeCell ref="IM30:IN30"/>
    <mergeCell ref="CP30:CQ30"/>
    <mergeCell ref="DG30:DH30"/>
    <mergeCell ref="DX30:DY30"/>
    <mergeCell ref="AX31:AY43"/>
    <mergeCell ref="BA37:BC41"/>
    <mergeCell ref="BD37:BF41"/>
    <mergeCell ref="AX57:AY69"/>
    <mergeCell ref="IX57:IY69"/>
  </mergeCells>
  <dataValidations count="6">
    <dataValidation type="list" allowBlank="1" showInputMessage="1" showErrorMessage="1" sqref="BG61:BQ150" xr:uid="{64DE7F12-637A-4B24-83D7-F2B6C4CB300E}">
      <formula1>"Integrada,Abatible,Liso,HBB"</formula1>
    </dataValidation>
    <dataValidation type="list" allowBlank="1" showInputMessage="1" showErrorMessage="1" sqref="BR61:CB150" xr:uid="{F942D2F9-158C-4B3B-8236-86B02D1D2D65}">
      <formula1>$B$196:$B$250</formula1>
    </dataValidation>
    <dataValidation type="list" allowBlank="1" showInputMessage="1" showErrorMessage="1" sqref="CC61:CM150" xr:uid="{4A73E711-8969-4B9A-8A95-5B56FC03BF2B}">
      <formula1>$Q$196:$Q$200</formula1>
    </dataValidation>
    <dataValidation type="list" allowBlank="1" showInputMessage="1" showErrorMessage="1" sqref="CN61:CX150" xr:uid="{CBA891A6-D0EA-4496-8C87-6F42C9E557D7}">
      <formula1>"Fijo,Extraible"</formula1>
    </dataValidation>
    <dataValidation type="list" allowBlank="1" showInputMessage="1" showErrorMessage="1" sqref="CY61:DI150" xr:uid="{D1343810-A73F-4257-8488-74D1E1E3DC38}">
      <formula1>"Palanca,Motorizado"</formula1>
    </dataValidation>
    <dataValidation type="list" allowBlank="1" showInputMessage="1" showErrorMessage="1" sqref="DU61:EE150" xr:uid="{A0DE4A21-4151-4643-87A1-078253C5D0F3}">
      <formula1>"-,Señalización,PM,DPS,HWA"</formula1>
    </dataValidation>
  </dataValidations>
  <printOptions horizontalCentered="1" verticalCentered="1"/>
  <pageMargins left="0" right="0" top="0" bottom="0" header="0" footer="0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BA74-26EF-47D0-AEE9-5D85A6189D1F}">
  <sheetPr>
    <tabColor rgb="FF002060"/>
  </sheetPr>
  <dimension ref="A1:TK266"/>
  <sheetViews>
    <sheetView showGridLines="0" topLeftCell="A34" zoomScale="115" zoomScaleNormal="115" zoomScaleSheetLayoutView="115" workbookViewId="0">
      <selection activeCell="IC120" sqref="IC120:II124"/>
    </sheetView>
  </sheetViews>
  <sheetFormatPr baseColWidth="10" defaultColWidth="0.6328125" defaultRowHeight="3.65" customHeight="1"/>
  <cols>
    <col min="1" max="1" width="3.81640625" customWidth="1"/>
    <col min="28" max="28" width="0.6328125" customWidth="1"/>
    <col min="51" max="51" width="0.6328125" customWidth="1"/>
    <col min="53" max="53" width="0.6328125" style="330" customWidth="1"/>
    <col min="54" max="54" width="0.6328125" style="330"/>
    <col min="55" max="55" width="0.6328125" style="330" customWidth="1"/>
    <col min="56" max="56" width="0.6328125" style="330"/>
    <col min="92" max="92" width="0.6328125" customWidth="1"/>
    <col min="129" max="129" width="0.6328125" customWidth="1"/>
    <col min="152" max="152" width="0.6328125" customWidth="1"/>
    <col min="179" max="179" width="0.6328125" customWidth="1"/>
    <col min="182" max="184" width="0.6328125" customWidth="1"/>
  </cols>
  <sheetData>
    <row r="1" spans="1:322" ht="7" customHeight="1" thickBot="1"/>
    <row r="2" spans="1:322" ht="3.65" customHeight="1" thickTop="1">
      <c r="B2" s="658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661"/>
      <c r="W2" s="661"/>
      <c r="X2" s="661"/>
      <c r="Y2" s="661"/>
      <c r="Z2" s="661"/>
      <c r="AA2" s="661"/>
      <c r="AB2" s="661"/>
      <c r="AC2" s="661"/>
      <c r="AD2" s="661"/>
      <c r="AE2" s="661"/>
      <c r="AF2" s="661"/>
      <c r="AG2" s="661"/>
      <c r="AH2" s="661"/>
      <c r="AI2" s="661"/>
      <c r="AJ2" s="661"/>
      <c r="AK2" s="661"/>
      <c r="AL2" s="661"/>
      <c r="AM2" s="661"/>
      <c r="AN2" s="661"/>
      <c r="AO2" s="661"/>
      <c r="AP2" s="661"/>
      <c r="AQ2" s="1"/>
      <c r="AR2" s="1"/>
      <c r="AS2" s="1"/>
      <c r="AT2" s="1"/>
      <c r="AU2" s="1"/>
      <c r="AV2" s="1"/>
      <c r="AW2" s="1"/>
      <c r="AX2" s="1"/>
      <c r="AY2" s="1"/>
      <c r="AZ2" s="1"/>
      <c r="BA2" s="335"/>
      <c r="BB2" s="335"/>
      <c r="BC2" s="335"/>
      <c r="BD2" s="335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2"/>
    </row>
    <row r="3" spans="1:322" ht="3.65" customHeight="1">
      <c r="B3" s="659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  <c r="O3" s="662"/>
      <c r="P3" s="662"/>
      <c r="Q3" s="662"/>
      <c r="R3" s="662"/>
      <c r="S3" s="662"/>
      <c r="T3" s="662"/>
      <c r="U3" s="662"/>
      <c r="V3" s="662"/>
      <c r="W3" s="662"/>
      <c r="X3" s="662"/>
      <c r="Y3" s="662"/>
      <c r="Z3" s="662"/>
      <c r="AA3" s="662"/>
      <c r="AB3" s="662"/>
      <c r="AC3" s="662"/>
      <c r="AD3" s="662"/>
      <c r="AE3" s="662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LJ3" s="3"/>
    </row>
    <row r="4" spans="1:322" ht="3.65" customHeight="1">
      <c r="B4" s="659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2"/>
      <c r="P4" s="662"/>
      <c r="Q4" s="662"/>
      <c r="R4" s="662"/>
      <c r="S4" s="662"/>
      <c r="T4" s="662"/>
      <c r="U4" s="662"/>
      <c r="V4" s="662"/>
      <c r="W4" s="662"/>
      <c r="X4" s="662"/>
      <c r="Y4" s="662"/>
      <c r="Z4" s="662"/>
      <c r="AA4" s="662"/>
      <c r="AB4" s="662"/>
      <c r="AC4" s="662"/>
      <c r="AD4" s="662"/>
      <c r="AE4" s="662"/>
      <c r="AF4" s="662"/>
      <c r="AG4" s="662"/>
      <c r="AH4" s="662"/>
      <c r="AI4" s="662"/>
      <c r="AJ4" s="662"/>
      <c r="AK4" s="662"/>
      <c r="AL4" s="662"/>
      <c r="AM4" s="662"/>
      <c r="AN4" s="662"/>
      <c r="AO4" s="662"/>
      <c r="AP4" s="662"/>
      <c r="GW4" s="662" t="e" vm="1">
        <v>#VALUE!</v>
      </c>
      <c r="GX4" s="662"/>
      <c r="GY4" s="662"/>
      <c r="GZ4" s="662"/>
      <c r="HA4" s="662"/>
      <c r="HB4" s="662"/>
      <c r="HC4" s="662"/>
      <c r="HD4" s="807" t="s">
        <v>26</v>
      </c>
      <c r="HE4" s="807"/>
      <c r="HF4" s="807"/>
      <c r="HG4" s="807"/>
      <c r="HH4" s="807"/>
      <c r="HI4" s="807"/>
      <c r="HJ4" s="807"/>
      <c r="HK4" s="807"/>
      <c r="HL4" s="807"/>
      <c r="HM4" s="807"/>
      <c r="HN4" s="807"/>
      <c r="HO4" s="807"/>
      <c r="HP4" s="807"/>
      <c r="HQ4" s="807"/>
      <c r="HR4" s="807"/>
      <c r="HS4" s="807"/>
      <c r="HT4" s="807"/>
      <c r="HU4" s="807"/>
      <c r="HV4" s="807"/>
      <c r="HW4" s="807"/>
      <c r="HX4" s="807"/>
      <c r="HY4" s="807"/>
      <c r="HZ4" s="807"/>
      <c r="IA4" s="807"/>
      <c r="IB4" s="807"/>
      <c r="IC4" s="807"/>
      <c r="ID4" s="807"/>
      <c r="IE4" s="807"/>
      <c r="IF4" s="807"/>
      <c r="IG4" s="807"/>
      <c r="IH4" s="807"/>
      <c r="II4" s="807"/>
      <c r="IJ4" s="807"/>
      <c r="IK4" s="807"/>
      <c r="IL4" s="807"/>
      <c r="IM4" s="807"/>
      <c r="IN4" s="807"/>
      <c r="IO4" s="807"/>
      <c r="IP4" s="807"/>
      <c r="IQ4" s="807"/>
      <c r="IR4" s="807"/>
      <c r="IS4" s="807"/>
      <c r="IT4" s="807"/>
      <c r="IU4" s="807"/>
      <c r="IV4" s="807"/>
      <c r="LJ4" s="3"/>
    </row>
    <row r="5" spans="1:322" ht="3.65" customHeight="1">
      <c r="B5" s="659"/>
      <c r="C5" s="662"/>
      <c r="D5" s="662"/>
      <c r="E5" s="662"/>
      <c r="F5" s="662"/>
      <c r="G5" s="662"/>
      <c r="H5" s="662"/>
      <c r="I5" s="662"/>
      <c r="J5" s="662"/>
      <c r="K5" s="662"/>
      <c r="L5" s="662"/>
      <c r="M5" s="662"/>
      <c r="N5" s="662"/>
      <c r="O5" s="662"/>
      <c r="P5" s="662"/>
      <c r="Q5" s="662"/>
      <c r="R5" s="662"/>
      <c r="S5" s="662"/>
      <c r="T5" s="662"/>
      <c r="U5" s="662"/>
      <c r="V5" s="662"/>
      <c r="W5" s="662"/>
      <c r="X5" s="662"/>
      <c r="Y5" s="662"/>
      <c r="Z5" s="662"/>
      <c r="AA5" s="662"/>
      <c r="AB5" s="662"/>
      <c r="AC5" s="662"/>
      <c r="AD5" s="662"/>
      <c r="AE5" s="662"/>
      <c r="AF5" s="662"/>
      <c r="AG5" s="662"/>
      <c r="AH5" s="662"/>
      <c r="AI5" s="662"/>
      <c r="AJ5" s="662"/>
      <c r="AK5" s="662"/>
      <c r="AL5" s="662"/>
      <c r="AM5" s="662"/>
      <c r="AN5" s="662"/>
      <c r="AO5" s="662"/>
      <c r="AP5" s="662"/>
      <c r="GW5" s="662"/>
      <c r="GX5" s="662"/>
      <c r="GY5" s="662"/>
      <c r="GZ5" s="662"/>
      <c r="HA5" s="662"/>
      <c r="HB5" s="662"/>
      <c r="HC5" s="662"/>
      <c r="HD5" s="807"/>
      <c r="HE5" s="807"/>
      <c r="HF5" s="807"/>
      <c r="HG5" s="807"/>
      <c r="HH5" s="807"/>
      <c r="HI5" s="807"/>
      <c r="HJ5" s="807"/>
      <c r="HK5" s="807"/>
      <c r="HL5" s="807"/>
      <c r="HM5" s="807"/>
      <c r="HN5" s="807"/>
      <c r="HO5" s="807"/>
      <c r="HP5" s="807"/>
      <c r="HQ5" s="807"/>
      <c r="HR5" s="807"/>
      <c r="HS5" s="807"/>
      <c r="HT5" s="807"/>
      <c r="HU5" s="807"/>
      <c r="HV5" s="807"/>
      <c r="HW5" s="807"/>
      <c r="HX5" s="807"/>
      <c r="HY5" s="807"/>
      <c r="HZ5" s="807"/>
      <c r="IA5" s="807"/>
      <c r="IB5" s="807"/>
      <c r="IC5" s="807"/>
      <c r="ID5" s="807"/>
      <c r="IE5" s="807"/>
      <c r="IF5" s="807"/>
      <c r="IG5" s="807"/>
      <c r="IH5" s="807"/>
      <c r="II5" s="807"/>
      <c r="IJ5" s="807"/>
      <c r="IK5" s="807"/>
      <c r="IL5" s="807"/>
      <c r="IM5" s="807"/>
      <c r="IN5" s="807"/>
      <c r="IO5" s="807"/>
      <c r="IP5" s="807"/>
      <c r="IQ5" s="807"/>
      <c r="IR5" s="807"/>
      <c r="IS5" s="807"/>
      <c r="IT5" s="807"/>
      <c r="IU5" s="807"/>
      <c r="IV5" s="807"/>
      <c r="LJ5" s="3"/>
    </row>
    <row r="6" spans="1:322" ht="3.65" customHeight="1">
      <c r="B6" s="659"/>
      <c r="C6" s="662"/>
      <c r="D6" s="662"/>
      <c r="E6" s="662"/>
      <c r="F6" s="662"/>
      <c r="G6" s="662"/>
      <c r="H6" s="662"/>
      <c r="I6" s="662"/>
      <c r="J6" s="662"/>
      <c r="K6" s="662"/>
      <c r="L6" s="662"/>
      <c r="M6" s="662"/>
      <c r="N6" s="662"/>
      <c r="O6" s="662"/>
      <c r="P6" s="662"/>
      <c r="Q6" s="662"/>
      <c r="R6" s="662"/>
      <c r="S6" s="662"/>
      <c r="T6" s="662"/>
      <c r="U6" s="662"/>
      <c r="V6" s="662"/>
      <c r="W6" s="662"/>
      <c r="X6" s="662"/>
      <c r="Y6" s="662"/>
      <c r="Z6" s="662"/>
      <c r="AA6" s="662"/>
      <c r="AB6" s="662"/>
      <c r="AC6" s="662"/>
      <c r="AD6" s="662"/>
      <c r="AE6" s="662"/>
      <c r="AF6" s="662"/>
      <c r="AG6" s="662"/>
      <c r="AH6" s="662"/>
      <c r="AI6" s="662"/>
      <c r="AJ6" s="662"/>
      <c r="AK6" s="662"/>
      <c r="AL6" s="662"/>
      <c r="AM6" s="662"/>
      <c r="AN6" s="662"/>
      <c r="AO6" s="662"/>
      <c r="AP6" s="662"/>
      <c r="GW6" s="662"/>
      <c r="GX6" s="662"/>
      <c r="GY6" s="662"/>
      <c r="GZ6" s="662"/>
      <c r="HA6" s="662"/>
      <c r="HB6" s="662"/>
      <c r="HC6" s="662"/>
      <c r="HD6" s="807"/>
      <c r="HE6" s="807"/>
      <c r="HF6" s="807"/>
      <c r="HG6" s="807"/>
      <c r="HH6" s="807"/>
      <c r="HI6" s="807"/>
      <c r="HJ6" s="807"/>
      <c r="HK6" s="807"/>
      <c r="HL6" s="807"/>
      <c r="HM6" s="807"/>
      <c r="HN6" s="807"/>
      <c r="HO6" s="807"/>
      <c r="HP6" s="807"/>
      <c r="HQ6" s="807"/>
      <c r="HR6" s="807"/>
      <c r="HS6" s="807"/>
      <c r="HT6" s="807"/>
      <c r="HU6" s="807"/>
      <c r="HV6" s="807"/>
      <c r="HW6" s="807"/>
      <c r="HX6" s="807"/>
      <c r="HY6" s="807"/>
      <c r="HZ6" s="807"/>
      <c r="IA6" s="807"/>
      <c r="IB6" s="807"/>
      <c r="IC6" s="807"/>
      <c r="ID6" s="807"/>
      <c r="IE6" s="807"/>
      <c r="IF6" s="807"/>
      <c r="IG6" s="807"/>
      <c r="IH6" s="807"/>
      <c r="II6" s="807"/>
      <c r="IJ6" s="807"/>
      <c r="IK6" s="807"/>
      <c r="IL6" s="807"/>
      <c r="IM6" s="807"/>
      <c r="IN6" s="807"/>
      <c r="IO6" s="807"/>
      <c r="IP6" s="807"/>
      <c r="IQ6" s="807"/>
      <c r="IR6" s="807"/>
      <c r="IS6" s="807"/>
      <c r="IT6" s="807"/>
      <c r="IU6" s="807"/>
      <c r="IV6" s="807"/>
      <c r="LJ6" s="3"/>
    </row>
    <row r="7" spans="1:322" ht="3.65" customHeight="1">
      <c r="B7" s="659"/>
      <c r="C7" s="662"/>
      <c r="D7" s="662"/>
      <c r="E7" s="662"/>
      <c r="F7" s="662"/>
      <c r="G7" s="662"/>
      <c r="H7" s="662"/>
      <c r="I7" s="662"/>
      <c r="J7" s="662"/>
      <c r="K7" s="662"/>
      <c r="L7" s="662"/>
      <c r="M7" s="662"/>
      <c r="N7" s="662"/>
      <c r="O7" s="662"/>
      <c r="P7" s="662"/>
      <c r="Q7" s="662"/>
      <c r="R7" s="662"/>
      <c r="S7" s="662"/>
      <c r="T7" s="662"/>
      <c r="U7" s="662"/>
      <c r="V7" s="662"/>
      <c r="W7" s="662"/>
      <c r="X7" s="662"/>
      <c r="Y7" s="662"/>
      <c r="Z7" s="662"/>
      <c r="AA7" s="662"/>
      <c r="AB7" s="662"/>
      <c r="AC7" s="662"/>
      <c r="AD7" s="662"/>
      <c r="AE7" s="662"/>
      <c r="AF7" s="662"/>
      <c r="AG7" s="662"/>
      <c r="AH7" s="662"/>
      <c r="AI7" s="662"/>
      <c r="AJ7" s="662"/>
      <c r="AK7" s="662"/>
      <c r="AL7" s="662"/>
      <c r="AM7" s="662"/>
      <c r="AN7" s="662"/>
      <c r="AO7" s="662"/>
      <c r="AP7" s="662"/>
      <c r="GW7" s="662"/>
      <c r="GX7" s="662"/>
      <c r="GY7" s="662"/>
      <c r="GZ7" s="662"/>
      <c r="HA7" s="662"/>
      <c r="HB7" s="662"/>
      <c r="HC7" s="662"/>
      <c r="HD7" s="807"/>
      <c r="HE7" s="807"/>
      <c r="HF7" s="807"/>
      <c r="HG7" s="807"/>
      <c r="HH7" s="807"/>
      <c r="HI7" s="807"/>
      <c r="HJ7" s="807"/>
      <c r="HK7" s="807"/>
      <c r="HL7" s="807"/>
      <c r="HM7" s="807"/>
      <c r="HN7" s="807"/>
      <c r="HO7" s="807"/>
      <c r="HP7" s="807"/>
      <c r="HQ7" s="807"/>
      <c r="HR7" s="807"/>
      <c r="HS7" s="807"/>
      <c r="HT7" s="807"/>
      <c r="HU7" s="807"/>
      <c r="HV7" s="807"/>
      <c r="HW7" s="807"/>
      <c r="HX7" s="807"/>
      <c r="HY7" s="807"/>
      <c r="HZ7" s="807"/>
      <c r="IA7" s="807"/>
      <c r="IB7" s="807"/>
      <c r="IC7" s="807"/>
      <c r="ID7" s="807"/>
      <c r="IE7" s="807"/>
      <c r="IF7" s="807"/>
      <c r="IG7" s="807"/>
      <c r="IH7" s="807"/>
      <c r="II7" s="807"/>
      <c r="IJ7" s="807"/>
      <c r="IK7" s="807"/>
      <c r="IL7" s="807"/>
      <c r="IM7" s="807"/>
      <c r="IN7" s="807"/>
      <c r="IO7" s="807"/>
      <c r="IP7" s="807"/>
      <c r="IQ7" s="807"/>
      <c r="IR7" s="807"/>
      <c r="IS7" s="807"/>
      <c r="IT7" s="807"/>
      <c r="IU7" s="807"/>
      <c r="IV7" s="807"/>
      <c r="LJ7" s="3"/>
    </row>
    <row r="8" spans="1:322" ht="3.65" customHeight="1">
      <c r="B8" s="659"/>
      <c r="C8" s="662"/>
      <c r="D8" s="662"/>
      <c r="E8" s="662"/>
      <c r="F8" s="662"/>
      <c r="G8" s="662"/>
      <c r="H8" s="662"/>
      <c r="I8" s="662"/>
      <c r="J8" s="662"/>
      <c r="K8" s="662"/>
      <c r="L8" s="662"/>
      <c r="M8" s="662"/>
      <c r="N8" s="662"/>
      <c r="O8" s="662"/>
      <c r="P8" s="662"/>
      <c r="Q8" s="662"/>
      <c r="R8" s="662"/>
      <c r="S8" s="662"/>
      <c r="T8" s="662"/>
      <c r="U8" s="662"/>
      <c r="V8" s="662"/>
      <c r="W8" s="662"/>
      <c r="X8" s="662"/>
      <c r="Y8" s="662"/>
      <c r="Z8" s="662"/>
      <c r="AA8" s="662"/>
      <c r="AB8" s="662"/>
      <c r="AC8" s="662"/>
      <c r="AD8" s="662"/>
      <c r="AE8" s="662"/>
      <c r="AF8" s="662"/>
      <c r="AG8" s="662"/>
      <c r="AH8" s="662"/>
      <c r="AI8" s="662"/>
      <c r="AJ8" s="662"/>
      <c r="AK8" s="662"/>
      <c r="AL8" s="662"/>
      <c r="AM8" s="662"/>
      <c r="AN8" s="662"/>
      <c r="AO8" s="662"/>
      <c r="AP8" s="662"/>
      <c r="GW8" s="662"/>
      <c r="GX8" s="662"/>
      <c r="GY8" s="662"/>
      <c r="GZ8" s="662"/>
      <c r="HA8" s="662"/>
      <c r="HB8" s="662"/>
      <c r="HC8" s="662"/>
      <c r="HD8" s="807"/>
      <c r="HE8" s="807"/>
      <c r="HF8" s="807"/>
      <c r="HG8" s="807"/>
      <c r="HH8" s="807"/>
      <c r="HI8" s="807"/>
      <c r="HJ8" s="807"/>
      <c r="HK8" s="807"/>
      <c r="HL8" s="807"/>
      <c r="HM8" s="807"/>
      <c r="HN8" s="807"/>
      <c r="HO8" s="807"/>
      <c r="HP8" s="807"/>
      <c r="HQ8" s="807"/>
      <c r="HR8" s="807"/>
      <c r="HS8" s="807"/>
      <c r="HT8" s="807"/>
      <c r="HU8" s="807"/>
      <c r="HV8" s="807"/>
      <c r="HW8" s="807"/>
      <c r="HX8" s="807"/>
      <c r="HY8" s="807"/>
      <c r="HZ8" s="807"/>
      <c r="IA8" s="807"/>
      <c r="IB8" s="807"/>
      <c r="IC8" s="807"/>
      <c r="ID8" s="807"/>
      <c r="IE8" s="807"/>
      <c r="IF8" s="807"/>
      <c r="IG8" s="807"/>
      <c r="IH8" s="807"/>
      <c r="II8" s="807"/>
      <c r="IJ8" s="807"/>
      <c r="IK8" s="807"/>
      <c r="IL8" s="807"/>
      <c r="IM8" s="807"/>
      <c r="IN8" s="807"/>
      <c r="IO8" s="807"/>
      <c r="IP8" s="807"/>
      <c r="IQ8" s="807"/>
      <c r="IR8" s="807"/>
      <c r="IS8" s="807"/>
      <c r="IT8" s="807"/>
      <c r="IU8" s="807"/>
      <c r="IV8" s="807"/>
      <c r="LJ8" s="3"/>
    </row>
    <row r="9" spans="1:322" ht="3.65" customHeight="1">
      <c r="B9" s="659"/>
      <c r="C9" s="662"/>
      <c r="D9" s="662"/>
      <c r="E9" s="662"/>
      <c r="F9" s="662"/>
      <c r="G9" s="662"/>
      <c r="H9" s="662"/>
      <c r="I9" s="662"/>
      <c r="J9" s="662"/>
      <c r="K9" s="662"/>
      <c r="L9" s="662"/>
      <c r="M9" s="662"/>
      <c r="N9" s="662"/>
      <c r="O9" s="662"/>
      <c r="P9" s="662"/>
      <c r="Q9" s="662"/>
      <c r="R9" s="662"/>
      <c r="S9" s="662"/>
      <c r="T9" s="662"/>
      <c r="U9" s="662"/>
      <c r="V9" s="662"/>
      <c r="W9" s="662"/>
      <c r="X9" s="662"/>
      <c r="Y9" s="662"/>
      <c r="Z9" s="662"/>
      <c r="AA9" s="662"/>
      <c r="AB9" s="662"/>
      <c r="AC9" s="662"/>
      <c r="AD9" s="662"/>
      <c r="AE9" s="662"/>
      <c r="AF9" s="662"/>
      <c r="AG9" s="662"/>
      <c r="AH9" s="662"/>
      <c r="AI9" s="662"/>
      <c r="AJ9" s="662"/>
      <c r="AK9" s="662"/>
      <c r="AL9" s="662"/>
      <c r="AM9" s="662"/>
      <c r="AN9" s="662"/>
      <c r="AO9" s="662"/>
      <c r="AP9" s="662"/>
      <c r="GW9" s="662"/>
      <c r="GX9" s="662"/>
      <c r="GY9" s="662"/>
      <c r="GZ9" s="662"/>
      <c r="HA9" s="662"/>
      <c r="HB9" s="662"/>
      <c r="HC9" s="662"/>
      <c r="HD9" s="807"/>
      <c r="HE9" s="807"/>
      <c r="HF9" s="807"/>
      <c r="HG9" s="807"/>
      <c r="HH9" s="807"/>
      <c r="HI9" s="807"/>
      <c r="HJ9" s="807"/>
      <c r="HK9" s="807"/>
      <c r="HL9" s="807"/>
      <c r="HM9" s="807"/>
      <c r="HN9" s="807"/>
      <c r="HO9" s="807"/>
      <c r="HP9" s="807"/>
      <c r="HQ9" s="807"/>
      <c r="HR9" s="807"/>
      <c r="HS9" s="807"/>
      <c r="HT9" s="807"/>
      <c r="HU9" s="807"/>
      <c r="HV9" s="807"/>
      <c r="HW9" s="807"/>
      <c r="HX9" s="807"/>
      <c r="HY9" s="807"/>
      <c r="HZ9" s="807"/>
      <c r="IA9" s="807"/>
      <c r="IB9" s="807"/>
      <c r="IC9" s="807"/>
      <c r="ID9" s="807"/>
      <c r="IE9" s="807"/>
      <c r="IF9" s="807"/>
      <c r="IG9" s="807"/>
      <c r="IH9" s="807"/>
      <c r="II9" s="807"/>
      <c r="IJ9" s="807"/>
      <c r="IK9" s="807"/>
      <c r="IL9" s="807"/>
      <c r="IM9" s="807"/>
      <c r="IN9" s="807"/>
      <c r="IO9" s="807"/>
      <c r="IP9" s="807"/>
      <c r="IQ9" s="807"/>
      <c r="IR9" s="807"/>
      <c r="IS9" s="807"/>
      <c r="IT9" s="807"/>
      <c r="IU9" s="807"/>
      <c r="IV9" s="807"/>
      <c r="LJ9" s="3"/>
    </row>
    <row r="10" spans="1:322" ht="3.65" customHeight="1">
      <c r="B10" s="659"/>
      <c r="C10" s="662"/>
      <c r="D10" s="662"/>
      <c r="E10" s="662"/>
      <c r="F10" s="662"/>
      <c r="G10" s="662"/>
      <c r="H10" s="662"/>
      <c r="I10" s="662"/>
      <c r="J10" s="662"/>
      <c r="K10" s="662"/>
      <c r="L10" s="662"/>
      <c r="M10" s="662"/>
      <c r="N10" s="662"/>
      <c r="O10" s="662"/>
      <c r="P10" s="662"/>
      <c r="Q10" s="662"/>
      <c r="R10" s="662"/>
      <c r="S10" s="662"/>
      <c r="T10" s="662"/>
      <c r="U10" s="662"/>
      <c r="V10" s="662"/>
      <c r="W10" s="662"/>
      <c r="X10" s="662"/>
      <c r="Y10" s="662"/>
      <c r="Z10" s="662"/>
      <c r="AA10" s="662"/>
      <c r="AB10" s="662"/>
      <c r="AC10" s="662"/>
      <c r="AD10" s="662"/>
      <c r="AE10" s="662"/>
      <c r="AF10" s="662"/>
      <c r="AG10" s="662"/>
      <c r="AH10" s="662"/>
      <c r="AI10" s="662"/>
      <c r="AJ10" s="662"/>
      <c r="AK10" s="662"/>
      <c r="AL10" s="662"/>
      <c r="AM10" s="662"/>
      <c r="AN10" s="662"/>
      <c r="AO10" s="662"/>
      <c r="AP10" s="662"/>
      <c r="LJ10" s="3"/>
    </row>
    <row r="11" spans="1:322" ht="3.65" customHeight="1" thickBot="1">
      <c r="B11" s="660"/>
      <c r="C11" s="663"/>
      <c r="D11" s="663"/>
      <c r="E11" s="663"/>
      <c r="F11" s="663"/>
      <c r="G11" s="663"/>
      <c r="H11" s="663"/>
      <c r="I11" s="663"/>
      <c r="J11" s="663"/>
      <c r="K11" s="663"/>
      <c r="L11" s="663"/>
      <c r="M11" s="663"/>
      <c r="N11" s="663"/>
      <c r="O11" s="663"/>
      <c r="P11" s="663"/>
      <c r="Q11" s="663"/>
      <c r="R11" s="663"/>
      <c r="S11" s="663"/>
      <c r="T11" s="663"/>
      <c r="U11" s="663"/>
      <c r="V11" s="663"/>
      <c r="W11" s="663"/>
      <c r="X11" s="663"/>
      <c r="Y11" s="663"/>
      <c r="Z11" s="663"/>
      <c r="AA11" s="663"/>
      <c r="AB11" s="663"/>
      <c r="AC11" s="663"/>
      <c r="AD11" s="663"/>
      <c r="AE11" s="663"/>
      <c r="AF11" s="663"/>
      <c r="AG11" s="663"/>
      <c r="AH11" s="663"/>
      <c r="AI11" s="663"/>
      <c r="AJ11" s="663"/>
      <c r="AK11" s="663"/>
      <c r="AL11" s="663"/>
      <c r="AM11" s="663"/>
      <c r="AN11" s="663"/>
      <c r="AO11" s="663"/>
      <c r="AP11" s="663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336"/>
      <c r="BB11" s="336"/>
      <c r="BC11" s="336"/>
      <c r="BD11" s="336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5"/>
    </row>
    <row r="12" spans="1:322" ht="30" customHeight="1" thickTop="1" thickBot="1">
      <c r="A12" s="6"/>
      <c r="B12" s="904"/>
      <c r="C12" s="904"/>
      <c r="D12" s="904"/>
      <c r="E12" s="904"/>
      <c r="F12" s="904"/>
      <c r="G12" s="904"/>
      <c r="H12" s="904"/>
      <c r="I12" s="904"/>
      <c r="J12" s="904"/>
      <c r="K12" s="904"/>
      <c r="L12" s="904"/>
      <c r="M12" s="904"/>
      <c r="N12" s="904"/>
      <c r="O12" s="904"/>
      <c r="P12" s="904"/>
      <c r="Q12" s="904"/>
      <c r="R12" s="904"/>
      <c r="S12" s="904"/>
      <c r="T12" s="904"/>
      <c r="U12" s="904"/>
      <c r="V12" s="904"/>
      <c r="W12" s="904"/>
      <c r="X12" s="904"/>
      <c r="Y12" s="904"/>
      <c r="Z12" s="904"/>
      <c r="AA12" s="904"/>
      <c r="AB12" s="904"/>
      <c r="AC12" s="904"/>
      <c r="AD12" s="904"/>
      <c r="AE12" s="904"/>
      <c r="AF12" s="904"/>
      <c r="AG12" s="904"/>
      <c r="AH12" s="904"/>
      <c r="AI12" s="904"/>
      <c r="AJ12" s="904"/>
      <c r="AK12" s="904"/>
      <c r="AL12" s="904"/>
      <c r="AM12" s="904"/>
      <c r="AN12" s="904"/>
      <c r="AO12" s="904"/>
      <c r="AP12" s="904"/>
      <c r="AQ12" s="904"/>
      <c r="AR12" s="904"/>
      <c r="AS12" s="904"/>
      <c r="AT12" s="904"/>
      <c r="AU12" s="904"/>
      <c r="AV12" s="904"/>
      <c r="AW12" s="904"/>
      <c r="AX12" s="904"/>
      <c r="AY12" s="904"/>
      <c r="AZ12" s="904"/>
      <c r="BA12" s="904"/>
      <c r="BB12" s="904"/>
      <c r="BC12" s="904"/>
      <c r="BD12" s="904"/>
      <c r="BE12" s="904"/>
      <c r="BF12" s="904"/>
      <c r="BG12" s="904"/>
      <c r="BH12" s="904"/>
      <c r="BI12" s="904"/>
      <c r="BJ12" s="904"/>
      <c r="BK12" s="904"/>
      <c r="BL12" s="904"/>
      <c r="BM12" s="904"/>
      <c r="BN12" s="904"/>
      <c r="BO12" s="904"/>
      <c r="BP12" s="904"/>
      <c r="BQ12" s="904"/>
      <c r="BR12" s="904"/>
      <c r="BS12" s="904"/>
      <c r="BT12" s="904"/>
      <c r="BU12" s="904"/>
      <c r="BV12" s="904"/>
      <c r="BW12" s="904"/>
      <c r="BX12" s="904"/>
      <c r="BY12" s="904"/>
      <c r="BZ12" s="904"/>
      <c r="CA12" s="904"/>
      <c r="CB12" s="904"/>
      <c r="CC12" s="904"/>
      <c r="CD12" s="905" t="s">
        <v>62</v>
      </c>
      <c r="CE12" s="906"/>
      <c r="CF12" s="906"/>
      <c r="CG12" s="906"/>
      <c r="CH12" s="906"/>
      <c r="CI12" s="906"/>
      <c r="CJ12" s="906"/>
      <c r="CK12" s="906"/>
      <c r="CL12" s="906"/>
      <c r="CM12" s="906"/>
      <c r="CN12" s="906"/>
      <c r="CO12" s="906"/>
      <c r="CP12" s="906"/>
      <c r="CQ12" s="906"/>
      <c r="CR12" s="906"/>
      <c r="CS12" s="906"/>
      <c r="CT12" s="906"/>
      <c r="CU12" s="906"/>
      <c r="CV12" s="906"/>
      <c r="CW12" s="906"/>
      <c r="CX12" s="906"/>
      <c r="CY12" s="906"/>
      <c r="CZ12" s="906"/>
      <c r="DA12" s="906"/>
      <c r="DB12" s="906"/>
      <c r="DC12" s="906"/>
      <c r="DD12" s="906"/>
      <c r="DE12" s="906"/>
      <c r="DF12" s="906"/>
      <c r="DG12" s="906"/>
      <c r="DH12" s="906"/>
      <c r="DI12" s="906"/>
      <c r="DJ12" s="906"/>
      <c r="DK12" s="906"/>
      <c r="DL12" s="906"/>
      <c r="DM12" s="906"/>
      <c r="DN12" s="906"/>
      <c r="DO12" s="906"/>
      <c r="DP12" s="906"/>
      <c r="DQ12" s="907"/>
      <c r="DR12" s="904"/>
      <c r="DS12" s="904"/>
      <c r="DT12" s="904"/>
      <c r="DU12" s="904"/>
      <c r="DV12" s="904"/>
      <c r="DW12" s="904"/>
      <c r="DX12" s="904"/>
      <c r="DY12" s="904"/>
      <c r="DZ12" s="904"/>
      <c r="EA12" s="904"/>
      <c r="EB12" s="904"/>
      <c r="EC12" s="904"/>
      <c r="ED12" s="904"/>
      <c r="EE12" s="904"/>
      <c r="EF12" s="904"/>
      <c r="EG12" s="904"/>
      <c r="EH12" s="904"/>
      <c r="EI12" s="904"/>
      <c r="EJ12" s="904"/>
      <c r="EK12" s="904"/>
      <c r="EL12" s="904"/>
      <c r="EM12" s="904"/>
      <c r="EN12" s="904"/>
      <c r="EO12" s="904"/>
      <c r="EP12" s="904"/>
      <c r="EQ12" s="904"/>
      <c r="ER12" s="904"/>
      <c r="ES12" s="904"/>
      <c r="ET12" s="904"/>
      <c r="EU12" s="904"/>
      <c r="EV12" s="904"/>
      <c r="EW12" s="904"/>
      <c r="EX12" s="904"/>
      <c r="EY12" s="904"/>
      <c r="EZ12" s="904"/>
      <c r="FA12" s="904"/>
      <c r="FB12" s="904"/>
      <c r="FC12" s="904"/>
      <c r="FD12" s="904"/>
      <c r="FE12" s="904"/>
      <c r="FF12" s="114"/>
      <c r="FG12" s="114"/>
      <c r="FH12" s="114"/>
      <c r="FI12" s="114"/>
      <c r="FJ12" s="114"/>
      <c r="FK12" s="114"/>
      <c r="FL12" s="114"/>
      <c r="FM12" s="114"/>
      <c r="FN12" s="114"/>
      <c r="FO12" s="114"/>
      <c r="FP12" s="114"/>
      <c r="FQ12" s="114"/>
      <c r="FR12" s="114"/>
      <c r="FS12" s="114"/>
      <c r="FT12" s="114"/>
      <c r="FU12" s="114"/>
      <c r="FV12" s="114"/>
      <c r="FW12" s="114"/>
      <c r="FX12" s="114"/>
      <c r="FY12" s="114"/>
      <c r="FZ12" s="114"/>
      <c r="GA12" s="114"/>
      <c r="GB12" s="114"/>
      <c r="GC12" s="114"/>
      <c r="GD12" s="114"/>
      <c r="GE12" s="114"/>
      <c r="GF12" s="114"/>
      <c r="GG12" s="114"/>
      <c r="GH12" s="114"/>
      <c r="GI12" s="114"/>
      <c r="GJ12" s="114"/>
      <c r="GK12" s="114"/>
      <c r="GL12" s="114"/>
      <c r="GM12" s="114"/>
      <c r="GN12" s="114"/>
      <c r="GO12" s="114"/>
      <c r="GP12" s="114"/>
      <c r="GQ12" s="114"/>
      <c r="GR12" s="114"/>
      <c r="GS12" s="114"/>
      <c r="GT12" s="114"/>
      <c r="GU12" s="114"/>
      <c r="GV12" s="114"/>
      <c r="GW12" s="114"/>
      <c r="GX12" s="114"/>
      <c r="GY12" s="114"/>
      <c r="GZ12" s="114"/>
      <c r="HA12" s="114"/>
      <c r="HB12" s="114"/>
      <c r="HC12" s="114"/>
      <c r="HD12" s="114"/>
      <c r="HE12" s="114"/>
      <c r="HF12" s="114"/>
      <c r="HG12" s="114"/>
      <c r="HH12" s="114"/>
      <c r="HI12" s="114"/>
      <c r="HJ12" s="114"/>
      <c r="HK12" s="114"/>
      <c r="HL12" s="114"/>
      <c r="HM12" s="114"/>
      <c r="HN12" s="114"/>
      <c r="HO12" s="114"/>
      <c r="HP12" s="114"/>
      <c r="HQ12" s="114"/>
      <c r="HR12" s="114"/>
      <c r="HS12" s="114"/>
      <c r="HT12" s="114"/>
      <c r="HU12" s="114"/>
      <c r="HV12" s="114"/>
      <c r="HW12" s="114"/>
      <c r="HX12" s="114"/>
      <c r="HY12" s="114"/>
      <c r="HZ12" s="114"/>
      <c r="IA12" s="114"/>
      <c r="IB12" s="114"/>
      <c r="IC12" s="114"/>
      <c r="ID12" s="114"/>
      <c r="IE12" s="114"/>
      <c r="IF12" s="114"/>
      <c r="IG12" s="114"/>
      <c r="IH12" s="114"/>
      <c r="II12" s="114"/>
      <c r="IJ12" s="114"/>
      <c r="IK12" s="114"/>
      <c r="IL12" s="114"/>
      <c r="IM12" s="114"/>
      <c r="IN12" s="114"/>
      <c r="IO12" s="114"/>
      <c r="IP12" s="114"/>
      <c r="IQ12" s="114"/>
      <c r="IR12" s="114"/>
      <c r="IS12" s="114"/>
      <c r="IT12" s="114"/>
      <c r="IU12" s="114"/>
      <c r="IV12" s="114"/>
      <c r="IW12" s="114"/>
      <c r="IX12" s="114"/>
      <c r="IY12" s="114"/>
      <c r="IZ12" s="114"/>
      <c r="JA12" s="114"/>
      <c r="JB12" s="114"/>
      <c r="JC12" s="114"/>
      <c r="JD12" s="114"/>
      <c r="JE12" s="114"/>
      <c r="JF12" s="114"/>
      <c r="JG12" s="114"/>
      <c r="JH12" s="114"/>
      <c r="JI12" s="114"/>
      <c r="JJ12" s="114"/>
      <c r="JK12" s="114"/>
      <c r="JL12" s="114"/>
      <c r="JM12" s="114"/>
      <c r="JN12" s="114"/>
      <c r="JO12" s="114"/>
      <c r="JP12" s="114"/>
      <c r="JQ12" s="114"/>
      <c r="JR12" s="114"/>
      <c r="JS12" s="114"/>
      <c r="JT12" s="114"/>
      <c r="JU12" s="114"/>
      <c r="JV12" s="114"/>
      <c r="JW12" s="114"/>
      <c r="JX12" s="114"/>
      <c r="JY12" s="114"/>
      <c r="JZ12" s="114"/>
      <c r="KA12" s="114"/>
      <c r="KB12" s="114"/>
      <c r="KC12" s="114"/>
      <c r="KD12" s="114"/>
      <c r="KE12" s="114"/>
      <c r="KF12" s="114"/>
      <c r="KG12" s="114"/>
      <c r="KH12" s="114"/>
      <c r="KI12" s="114"/>
      <c r="KJ12" s="114"/>
      <c r="KK12" s="114"/>
      <c r="KL12" s="114"/>
      <c r="KM12" s="114"/>
      <c r="KN12" s="114"/>
      <c r="KO12" s="114"/>
      <c r="KP12" s="114"/>
      <c r="KQ12" s="114"/>
      <c r="KR12" s="114"/>
      <c r="KS12" s="114"/>
      <c r="KT12" s="114"/>
      <c r="KU12" s="114"/>
      <c r="KV12" s="114"/>
      <c r="KW12" s="114"/>
      <c r="KX12" s="114"/>
      <c r="KY12" s="114"/>
      <c r="KZ12" s="114"/>
      <c r="LA12" s="7"/>
      <c r="LB12" s="7"/>
      <c r="LC12" s="7"/>
      <c r="LD12" s="7"/>
      <c r="LE12" s="7"/>
      <c r="LF12" s="7"/>
      <c r="LG12" s="7"/>
      <c r="LH12" s="7"/>
      <c r="LI12" s="7"/>
      <c r="LJ12" s="8"/>
    </row>
    <row r="13" spans="1:322" ht="3.65" customHeight="1" thickTop="1">
      <c r="B13" s="113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337"/>
      <c r="BB13" s="337"/>
      <c r="BC13" s="337"/>
      <c r="BD13" s="337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2"/>
      <c r="FS13" s="12"/>
      <c r="FT13" s="12"/>
      <c r="FU13" s="11"/>
      <c r="FV13" s="12"/>
      <c r="FW13" s="12"/>
      <c r="FX13" s="12"/>
      <c r="FY13" s="11"/>
      <c r="FZ13" s="12"/>
      <c r="GA13" s="12"/>
      <c r="GB13" s="12"/>
      <c r="GC13" s="11"/>
      <c r="GD13" s="12"/>
      <c r="GE13" s="12"/>
      <c r="GF13" s="12"/>
      <c r="GG13" s="11"/>
      <c r="GH13" s="12"/>
      <c r="GI13" s="12"/>
      <c r="GJ13" s="12"/>
      <c r="GK13" s="11"/>
      <c r="GL13" s="12"/>
      <c r="GM13" s="12"/>
      <c r="GN13" s="12"/>
      <c r="GO13" s="11"/>
      <c r="GP13" s="12"/>
      <c r="GQ13" s="12"/>
      <c r="GR13" s="12"/>
      <c r="GS13" s="11"/>
      <c r="GT13" s="12"/>
      <c r="GU13" s="12"/>
      <c r="GV13" s="12"/>
      <c r="GW13" s="11"/>
      <c r="GX13" s="12"/>
      <c r="GY13" s="12"/>
      <c r="GZ13" s="12"/>
      <c r="HA13" s="804"/>
      <c r="HB13" s="804"/>
      <c r="HC13" s="804"/>
      <c r="HD13" s="804"/>
      <c r="HE13" s="804"/>
      <c r="HF13" s="804"/>
      <c r="HG13" s="804"/>
      <c r="HH13" s="804"/>
      <c r="HI13" s="804"/>
      <c r="HJ13" s="804"/>
      <c r="HK13" s="804"/>
      <c r="HL13" s="804"/>
      <c r="HM13" s="804"/>
      <c r="HN13" s="804"/>
      <c r="HO13" s="804"/>
      <c r="HP13" s="804"/>
      <c r="HQ13" s="804"/>
      <c r="HR13" s="804"/>
      <c r="HS13" s="804"/>
      <c r="HT13" s="804"/>
      <c r="HU13" s="804"/>
      <c r="HV13" s="804"/>
      <c r="HW13" s="804"/>
      <c r="HX13" s="804"/>
      <c r="HY13" s="804"/>
      <c r="HZ13" s="804"/>
      <c r="IA13" s="13"/>
      <c r="IB13" s="13"/>
      <c r="IC13" s="787"/>
      <c r="ID13" s="787"/>
      <c r="IE13" s="787"/>
      <c r="IF13" s="787"/>
      <c r="IG13" s="787"/>
      <c r="IH13" s="787"/>
      <c r="II13" s="787"/>
      <c r="IJ13" s="787"/>
      <c r="IK13" s="787"/>
      <c r="IL13" s="787"/>
      <c r="IM13" s="787"/>
      <c r="IN13" s="787"/>
      <c r="IO13" s="787"/>
      <c r="IP13" s="787"/>
      <c r="IQ13" s="787"/>
      <c r="IR13" s="787"/>
      <c r="IS13" s="787"/>
      <c r="IT13" s="787"/>
      <c r="IU13" s="787"/>
      <c r="IV13" s="787"/>
      <c r="IW13" s="787"/>
      <c r="IX13" s="787"/>
      <c r="IY13" s="787"/>
      <c r="IZ13" s="787"/>
      <c r="JA13" s="787"/>
      <c r="JB13" s="787"/>
      <c r="JC13" s="787"/>
      <c r="JD13" s="787"/>
      <c r="JE13" s="787"/>
      <c r="JF13" s="787"/>
      <c r="JG13" s="787"/>
      <c r="JH13" s="787"/>
      <c r="JI13" s="787"/>
      <c r="JJ13" s="787"/>
      <c r="JK13" s="787"/>
      <c r="JL13" s="787"/>
      <c r="JM13" s="787"/>
      <c r="JN13" s="787"/>
      <c r="JO13" s="787"/>
      <c r="JP13" s="787"/>
      <c r="JQ13" s="787"/>
      <c r="JR13" s="787"/>
      <c r="JS13" s="787"/>
      <c r="JT13" s="787"/>
      <c r="JU13" s="787"/>
      <c r="JV13" s="787"/>
      <c r="JW13" s="787"/>
      <c r="JX13" s="787"/>
      <c r="JY13" s="787"/>
      <c r="JZ13" s="787"/>
      <c r="KA13" s="787"/>
      <c r="KB13" s="787"/>
      <c r="KC13" s="787"/>
      <c r="KD13" s="787"/>
      <c r="KE13" s="787"/>
      <c r="KF13" s="787"/>
      <c r="KG13" s="787"/>
      <c r="KH13" s="787"/>
      <c r="KI13" s="787"/>
      <c r="KJ13" s="787"/>
      <c r="KK13" s="787"/>
      <c r="KL13" s="787"/>
      <c r="KM13" s="787"/>
      <c r="KN13" s="787"/>
      <c r="KO13" s="787"/>
      <c r="KP13" s="787"/>
      <c r="KQ13" s="787"/>
      <c r="KR13" s="787"/>
      <c r="KS13" s="787"/>
      <c r="KT13" s="787"/>
      <c r="KU13" s="787"/>
      <c r="KV13" s="787"/>
      <c r="KW13" s="787"/>
      <c r="KX13" s="787"/>
      <c r="KY13" s="787"/>
      <c r="KZ13" s="787"/>
      <c r="LA13" s="787"/>
      <c r="LB13" s="787"/>
      <c r="LC13" s="787"/>
      <c r="LD13" s="787"/>
      <c r="LE13" s="787"/>
      <c r="LF13" s="787"/>
      <c r="LG13" s="787"/>
      <c r="LH13" s="787"/>
      <c r="LI13" s="787"/>
      <c r="LJ13" s="788"/>
    </row>
    <row r="14" spans="1:322" ht="3.65" customHeight="1">
      <c r="B14" s="61"/>
      <c r="C14" s="62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338"/>
      <c r="BB14" s="338"/>
      <c r="BC14" s="338"/>
      <c r="BD14" s="338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5"/>
      <c r="FS14" s="15"/>
      <c r="FT14" s="15"/>
      <c r="FU14" s="14"/>
      <c r="FV14" s="15"/>
      <c r="FW14" s="15"/>
      <c r="FX14" s="15"/>
      <c r="FY14" s="14"/>
      <c r="FZ14" s="15"/>
      <c r="GA14" s="15"/>
      <c r="GB14" s="15"/>
      <c r="GC14" s="14"/>
      <c r="GD14" s="15"/>
      <c r="GE14" s="15"/>
      <c r="GF14" s="15"/>
      <c r="GG14" s="14"/>
      <c r="GH14" s="15"/>
      <c r="GI14" s="15"/>
      <c r="GJ14" s="15"/>
      <c r="GK14" s="14"/>
      <c r="GL14" s="15"/>
      <c r="GM14" s="15"/>
      <c r="GN14" s="15"/>
      <c r="GO14" s="14"/>
      <c r="GP14" s="15"/>
      <c r="GQ14" s="15"/>
      <c r="GR14" s="15"/>
      <c r="GS14" s="14"/>
      <c r="GT14" s="15"/>
      <c r="GU14" s="15"/>
      <c r="GV14" s="15"/>
      <c r="GW14" s="14"/>
      <c r="GX14" s="15"/>
      <c r="GY14" s="15"/>
      <c r="GZ14" s="15"/>
      <c r="HA14" s="805"/>
      <c r="HB14" s="805"/>
      <c r="HC14" s="805"/>
      <c r="HD14" s="805"/>
      <c r="HE14" s="805"/>
      <c r="HF14" s="805"/>
      <c r="HG14" s="805"/>
      <c r="HH14" s="805"/>
      <c r="HI14" s="805"/>
      <c r="HJ14" s="805"/>
      <c r="HK14" s="805"/>
      <c r="HL14" s="805"/>
      <c r="HM14" s="805"/>
      <c r="HN14" s="805"/>
      <c r="HO14" s="805"/>
      <c r="HP14" s="805"/>
      <c r="HQ14" s="805"/>
      <c r="HR14" s="805"/>
      <c r="HS14" s="805"/>
      <c r="HT14" s="805"/>
      <c r="HU14" s="805"/>
      <c r="HV14" s="805"/>
      <c r="HW14" s="805"/>
      <c r="HX14" s="805"/>
      <c r="HY14" s="805"/>
      <c r="HZ14" s="805"/>
      <c r="IA14" s="16"/>
      <c r="IB14" s="16"/>
      <c r="IC14" s="789"/>
      <c r="ID14" s="789"/>
      <c r="IE14" s="789"/>
      <c r="IF14" s="789"/>
      <c r="IG14" s="789"/>
      <c r="IH14" s="789"/>
      <c r="II14" s="789"/>
      <c r="IJ14" s="789"/>
      <c r="IK14" s="789"/>
      <c r="IL14" s="789"/>
      <c r="IM14" s="789"/>
      <c r="IN14" s="789"/>
      <c r="IO14" s="789"/>
      <c r="IP14" s="789"/>
      <c r="IQ14" s="789"/>
      <c r="IR14" s="789"/>
      <c r="IS14" s="789"/>
      <c r="IT14" s="789"/>
      <c r="IU14" s="789"/>
      <c r="IV14" s="789"/>
      <c r="IW14" s="789"/>
      <c r="IX14" s="789"/>
      <c r="IY14" s="789"/>
      <c r="IZ14" s="789"/>
      <c r="JA14" s="789"/>
      <c r="JB14" s="789"/>
      <c r="JC14" s="789"/>
      <c r="JD14" s="789"/>
      <c r="JE14" s="789"/>
      <c r="JF14" s="789"/>
      <c r="JG14" s="789"/>
      <c r="JH14" s="789"/>
      <c r="JI14" s="789"/>
      <c r="JJ14" s="789"/>
      <c r="JK14" s="789"/>
      <c r="JL14" s="789"/>
      <c r="JM14" s="789"/>
      <c r="JN14" s="789"/>
      <c r="JO14" s="789"/>
      <c r="JP14" s="789"/>
      <c r="JQ14" s="789"/>
      <c r="JR14" s="789"/>
      <c r="JS14" s="789"/>
      <c r="JT14" s="789"/>
      <c r="JU14" s="789"/>
      <c r="JV14" s="789"/>
      <c r="JW14" s="789"/>
      <c r="JX14" s="789"/>
      <c r="JY14" s="789"/>
      <c r="JZ14" s="789"/>
      <c r="KA14" s="789"/>
      <c r="KB14" s="789"/>
      <c r="KC14" s="789"/>
      <c r="KD14" s="789"/>
      <c r="KE14" s="789"/>
      <c r="KF14" s="789"/>
      <c r="KG14" s="789"/>
      <c r="KH14" s="789"/>
      <c r="KI14" s="789"/>
      <c r="KJ14" s="789"/>
      <c r="KK14" s="789"/>
      <c r="KL14" s="789"/>
      <c r="KM14" s="789"/>
      <c r="KN14" s="789"/>
      <c r="KO14" s="789"/>
      <c r="KP14" s="789"/>
      <c r="KQ14" s="789"/>
      <c r="KR14" s="789"/>
      <c r="KS14" s="789"/>
      <c r="KT14" s="789"/>
      <c r="KU14" s="789"/>
      <c r="KV14" s="789"/>
      <c r="KW14" s="789"/>
      <c r="KX14" s="789"/>
      <c r="KY14" s="789"/>
      <c r="KZ14" s="789"/>
      <c r="LA14" s="789"/>
      <c r="LB14" s="789"/>
      <c r="LC14" s="789"/>
      <c r="LD14" s="789"/>
      <c r="LE14" s="789"/>
      <c r="LF14" s="789"/>
      <c r="LG14" s="789"/>
      <c r="LH14" s="789"/>
      <c r="LI14" s="789"/>
      <c r="LJ14" s="790"/>
    </row>
    <row r="15" spans="1:322" ht="3.65" customHeight="1">
      <c r="B15" s="61"/>
      <c r="C15" s="62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338"/>
      <c r="BB15" s="338"/>
      <c r="BC15" s="338"/>
      <c r="BD15" s="338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5"/>
      <c r="FS15" s="15"/>
      <c r="FT15" s="15"/>
      <c r="FU15" s="14"/>
      <c r="FV15" s="15"/>
      <c r="FW15" s="15"/>
      <c r="FX15" s="15"/>
      <c r="FY15" s="14"/>
      <c r="FZ15" s="15"/>
      <c r="GA15" s="15"/>
      <c r="GB15" s="15"/>
      <c r="GC15" s="14"/>
      <c r="GD15" s="15"/>
      <c r="GE15" s="15"/>
      <c r="GF15" s="15"/>
      <c r="GG15" s="14"/>
      <c r="GH15" s="15"/>
      <c r="GI15" s="15"/>
      <c r="GJ15" s="15"/>
      <c r="GK15" s="14"/>
      <c r="GL15" s="15"/>
      <c r="GM15" s="15"/>
      <c r="GN15" s="15"/>
      <c r="GO15" s="14"/>
      <c r="GP15" s="15"/>
      <c r="GQ15" s="15"/>
      <c r="GR15" s="15"/>
      <c r="GS15" s="14"/>
      <c r="GT15" s="15"/>
      <c r="GU15" s="15"/>
      <c r="GV15" s="15"/>
      <c r="GW15" s="14"/>
      <c r="GX15" s="15"/>
      <c r="GY15" s="15"/>
      <c r="GZ15" s="15"/>
      <c r="HA15" s="805"/>
      <c r="HB15" s="805"/>
      <c r="HC15" s="805"/>
      <c r="HD15" s="805"/>
      <c r="HE15" s="805"/>
      <c r="HF15" s="805"/>
      <c r="HG15" s="805"/>
      <c r="HH15" s="805"/>
      <c r="HI15" s="805"/>
      <c r="HJ15" s="805"/>
      <c r="HK15" s="805"/>
      <c r="HL15" s="805"/>
      <c r="HM15" s="805"/>
      <c r="HN15" s="805"/>
      <c r="HO15" s="805"/>
      <c r="HP15" s="805"/>
      <c r="HQ15" s="805"/>
      <c r="HR15" s="805"/>
      <c r="HS15" s="805"/>
      <c r="HT15" s="805"/>
      <c r="HU15" s="805"/>
      <c r="HV15" s="805"/>
      <c r="HW15" s="805"/>
      <c r="HX15" s="805"/>
      <c r="HY15" s="805"/>
      <c r="HZ15" s="805"/>
      <c r="IA15" s="16"/>
      <c r="IB15" s="16"/>
      <c r="IC15" s="789"/>
      <c r="ID15" s="789"/>
      <c r="IE15" s="789"/>
      <c r="IF15" s="789"/>
      <c r="IG15" s="789"/>
      <c r="IH15" s="789"/>
      <c r="II15" s="789"/>
      <c r="IJ15" s="789"/>
      <c r="IK15" s="789"/>
      <c r="IL15" s="789"/>
      <c r="IM15" s="789"/>
      <c r="IN15" s="789"/>
      <c r="IO15" s="789"/>
      <c r="IP15" s="789"/>
      <c r="IQ15" s="789"/>
      <c r="IR15" s="789"/>
      <c r="IS15" s="789"/>
      <c r="IT15" s="789"/>
      <c r="IU15" s="789"/>
      <c r="IV15" s="789"/>
      <c r="IW15" s="789"/>
      <c r="IX15" s="789"/>
      <c r="IY15" s="789"/>
      <c r="IZ15" s="789"/>
      <c r="JA15" s="789"/>
      <c r="JB15" s="789"/>
      <c r="JC15" s="789"/>
      <c r="JD15" s="789"/>
      <c r="JE15" s="789"/>
      <c r="JF15" s="789"/>
      <c r="JG15" s="789"/>
      <c r="JH15" s="789"/>
      <c r="JI15" s="789"/>
      <c r="JJ15" s="789"/>
      <c r="JK15" s="789"/>
      <c r="JL15" s="789"/>
      <c r="JM15" s="789"/>
      <c r="JN15" s="789"/>
      <c r="JO15" s="789"/>
      <c r="JP15" s="789"/>
      <c r="JQ15" s="789"/>
      <c r="JR15" s="789"/>
      <c r="JS15" s="789"/>
      <c r="JT15" s="789"/>
      <c r="JU15" s="789"/>
      <c r="JV15" s="789"/>
      <c r="JW15" s="789"/>
      <c r="JX15" s="789"/>
      <c r="JY15" s="789"/>
      <c r="JZ15" s="789"/>
      <c r="KA15" s="789"/>
      <c r="KB15" s="789"/>
      <c r="KC15" s="789"/>
      <c r="KD15" s="789"/>
      <c r="KE15" s="789"/>
      <c r="KF15" s="789"/>
      <c r="KG15" s="789"/>
      <c r="KH15" s="789"/>
      <c r="KI15" s="789"/>
      <c r="KJ15" s="789"/>
      <c r="KK15" s="789"/>
      <c r="KL15" s="789"/>
      <c r="KM15" s="789"/>
      <c r="KN15" s="789"/>
      <c r="KO15" s="789"/>
      <c r="KP15" s="789"/>
      <c r="KQ15" s="789"/>
      <c r="KR15" s="789"/>
      <c r="KS15" s="789"/>
      <c r="KT15" s="789"/>
      <c r="KU15" s="789"/>
      <c r="KV15" s="789"/>
      <c r="KW15" s="789"/>
      <c r="KX15" s="789"/>
      <c r="KY15" s="789"/>
      <c r="KZ15" s="789"/>
      <c r="LA15" s="789"/>
      <c r="LB15" s="789"/>
      <c r="LC15" s="789"/>
      <c r="LD15" s="789"/>
      <c r="LE15" s="789"/>
      <c r="LF15" s="789"/>
      <c r="LG15" s="789"/>
      <c r="LH15" s="789"/>
      <c r="LI15" s="789"/>
      <c r="LJ15" s="790"/>
    </row>
    <row r="16" spans="1:322" ht="3.65" customHeight="1">
      <c r="B16" s="61"/>
      <c r="C16" s="62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338"/>
      <c r="BB16" s="338"/>
      <c r="BC16" s="338"/>
      <c r="BD16" s="338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5"/>
      <c r="FS16" s="15"/>
      <c r="FT16" s="15"/>
      <c r="FU16" s="14"/>
      <c r="FV16" s="15"/>
      <c r="FW16" s="15"/>
      <c r="FX16" s="15"/>
      <c r="FY16" s="14"/>
      <c r="FZ16" s="15"/>
      <c r="GA16" s="15"/>
      <c r="GB16" s="15"/>
      <c r="GC16" s="14"/>
      <c r="GD16" s="15"/>
      <c r="GE16" s="15"/>
      <c r="GF16" s="15"/>
      <c r="GG16" s="14"/>
      <c r="GH16" s="15"/>
      <c r="GI16" s="15"/>
      <c r="GJ16" s="15"/>
      <c r="GK16" s="14"/>
      <c r="GL16" s="15"/>
      <c r="GM16" s="15"/>
      <c r="GN16" s="15"/>
      <c r="GO16" s="14"/>
      <c r="GP16" s="15"/>
      <c r="GQ16" s="15"/>
      <c r="GR16" s="15"/>
      <c r="GS16" s="14"/>
      <c r="GT16" s="15"/>
      <c r="GU16" s="15"/>
      <c r="GV16" s="15"/>
      <c r="GW16" s="14"/>
      <c r="GX16" s="15"/>
      <c r="GY16" s="15"/>
      <c r="GZ16" s="15"/>
      <c r="HA16" s="805"/>
      <c r="HB16" s="805"/>
      <c r="HC16" s="805"/>
      <c r="HD16" s="805"/>
      <c r="HE16" s="805"/>
      <c r="HF16" s="805"/>
      <c r="HG16" s="805"/>
      <c r="HH16" s="805"/>
      <c r="HI16" s="805"/>
      <c r="HJ16" s="805"/>
      <c r="HK16" s="805"/>
      <c r="HL16" s="805"/>
      <c r="HM16" s="805"/>
      <c r="HN16" s="805"/>
      <c r="HO16" s="805"/>
      <c r="HP16" s="805"/>
      <c r="HQ16" s="805"/>
      <c r="HR16" s="805"/>
      <c r="HS16" s="805"/>
      <c r="HT16" s="805"/>
      <c r="HU16" s="805"/>
      <c r="HV16" s="805"/>
      <c r="HW16" s="805"/>
      <c r="HX16" s="805"/>
      <c r="HY16" s="805"/>
      <c r="HZ16" s="805"/>
      <c r="IA16" s="16"/>
      <c r="IB16" s="16"/>
      <c r="IC16" s="789"/>
      <c r="ID16" s="789"/>
      <c r="IE16" s="789"/>
      <c r="IF16" s="789"/>
      <c r="IG16" s="789"/>
      <c r="IH16" s="789"/>
      <c r="II16" s="789"/>
      <c r="IJ16" s="789"/>
      <c r="IK16" s="789"/>
      <c r="IL16" s="789"/>
      <c r="IM16" s="789"/>
      <c r="IN16" s="789"/>
      <c r="IO16" s="789"/>
      <c r="IP16" s="789"/>
      <c r="IQ16" s="789"/>
      <c r="IR16" s="789"/>
      <c r="IS16" s="789"/>
      <c r="IT16" s="789"/>
      <c r="IU16" s="789"/>
      <c r="IV16" s="789"/>
      <c r="IW16" s="789"/>
      <c r="IX16" s="789"/>
      <c r="IY16" s="789"/>
      <c r="IZ16" s="789"/>
      <c r="JA16" s="789"/>
      <c r="JB16" s="789"/>
      <c r="JC16" s="789"/>
      <c r="JD16" s="789"/>
      <c r="JE16" s="789"/>
      <c r="JF16" s="789"/>
      <c r="JG16" s="789"/>
      <c r="JH16" s="789"/>
      <c r="JI16" s="789"/>
      <c r="JJ16" s="789"/>
      <c r="JK16" s="789"/>
      <c r="JL16" s="789"/>
      <c r="JM16" s="789"/>
      <c r="JN16" s="789"/>
      <c r="JO16" s="789"/>
      <c r="JP16" s="789"/>
      <c r="JQ16" s="789"/>
      <c r="JR16" s="789"/>
      <c r="JS16" s="789"/>
      <c r="JT16" s="789"/>
      <c r="JU16" s="789"/>
      <c r="JV16" s="789"/>
      <c r="JW16" s="789"/>
      <c r="JX16" s="789"/>
      <c r="JY16" s="789"/>
      <c r="JZ16" s="789"/>
      <c r="KA16" s="789"/>
      <c r="KB16" s="789"/>
      <c r="KC16" s="789"/>
      <c r="KD16" s="789"/>
      <c r="KE16" s="789"/>
      <c r="KF16" s="789"/>
      <c r="KG16" s="789"/>
      <c r="KH16" s="789"/>
      <c r="KI16" s="789"/>
      <c r="KJ16" s="789"/>
      <c r="KK16" s="789"/>
      <c r="KL16" s="789"/>
      <c r="KM16" s="789"/>
      <c r="KN16" s="789"/>
      <c r="KO16" s="789"/>
      <c r="KP16" s="789"/>
      <c r="KQ16" s="789"/>
      <c r="KR16" s="789"/>
      <c r="KS16" s="789"/>
      <c r="KT16" s="789"/>
      <c r="KU16" s="789"/>
      <c r="KV16" s="789"/>
      <c r="KW16" s="789"/>
      <c r="KX16" s="789"/>
      <c r="KY16" s="789"/>
      <c r="KZ16" s="789"/>
      <c r="LA16" s="789"/>
      <c r="LB16" s="789"/>
      <c r="LC16" s="789"/>
      <c r="LD16" s="789"/>
      <c r="LE16" s="789"/>
      <c r="LF16" s="789"/>
      <c r="LG16" s="789"/>
      <c r="LH16" s="789"/>
      <c r="LI16" s="789"/>
      <c r="LJ16" s="790"/>
    </row>
    <row r="17" spans="2:531" ht="3.65" customHeight="1" thickBot="1">
      <c r="B17" s="61"/>
      <c r="C17" s="62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339"/>
      <c r="BB17" s="339"/>
      <c r="BC17" s="339"/>
      <c r="BD17" s="339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9"/>
      <c r="FS17" s="19"/>
      <c r="FT17" s="19"/>
      <c r="FU17" s="18"/>
      <c r="FV17" s="19"/>
      <c r="FW17" s="19"/>
      <c r="FX17" s="19"/>
      <c r="FY17" s="18"/>
      <c r="FZ17" s="19"/>
      <c r="GA17" s="19"/>
      <c r="GB17" s="19"/>
      <c r="GC17" s="18"/>
      <c r="GD17" s="19"/>
      <c r="GE17" s="19"/>
      <c r="GF17" s="19"/>
      <c r="GG17" s="18"/>
      <c r="GH17" s="19"/>
      <c r="GI17" s="19"/>
      <c r="GJ17" s="19"/>
      <c r="GK17" s="18"/>
      <c r="GL17" s="19"/>
      <c r="GM17" s="19"/>
      <c r="GN17" s="19"/>
      <c r="GO17" s="18"/>
      <c r="GP17" s="19"/>
      <c r="GQ17" s="19"/>
      <c r="GR17" s="19"/>
      <c r="GS17" s="18"/>
      <c r="GT17" s="19"/>
      <c r="GU17" s="19"/>
      <c r="GV17" s="19"/>
      <c r="GW17" s="18"/>
      <c r="GX17" s="19"/>
      <c r="GY17" s="19"/>
      <c r="GZ17" s="19"/>
      <c r="HA17" s="806"/>
      <c r="HB17" s="806"/>
      <c r="HC17" s="806"/>
      <c r="HD17" s="806"/>
      <c r="HE17" s="806"/>
      <c r="HF17" s="806"/>
      <c r="HG17" s="806"/>
      <c r="HH17" s="806"/>
      <c r="HI17" s="806"/>
      <c r="HJ17" s="806"/>
      <c r="HK17" s="806"/>
      <c r="HL17" s="806"/>
      <c r="HM17" s="806"/>
      <c r="HN17" s="806"/>
      <c r="HO17" s="806"/>
      <c r="HP17" s="806"/>
      <c r="HQ17" s="806"/>
      <c r="HR17" s="806"/>
      <c r="HS17" s="806"/>
      <c r="HT17" s="806"/>
      <c r="HU17" s="806"/>
      <c r="HV17" s="806"/>
      <c r="HW17" s="806"/>
      <c r="HX17" s="806"/>
      <c r="HY17" s="806"/>
      <c r="HZ17" s="806"/>
      <c r="IA17" s="20"/>
      <c r="IB17" s="20"/>
      <c r="IC17" s="791"/>
      <c r="ID17" s="791"/>
      <c r="IE17" s="791"/>
      <c r="IF17" s="791"/>
      <c r="IG17" s="791"/>
      <c r="IH17" s="791"/>
      <c r="II17" s="791"/>
      <c r="IJ17" s="791"/>
      <c r="IK17" s="791"/>
      <c r="IL17" s="791"/>
      <c r="IM17" s="791"/>
      <c r="IN17" s="791"/>
      <c r="IO17" s="791"/>
      <c r="IP17" s="791"/>
      <c r="IQ17" s="791"/>
      <c r="IR17" s="791"/>
      <c r="IS17" s="791"/>
      <c r="IT17" s="791"/>
      <c r="IU17" s="791"/>
      <c r="IV17" s="791"/>
      <c r="IW17" s="791"/>
      <c r="IX17" s="791"/>
      <c r="IY17" s="791"/>
      <c r="IZ17" s="791"/>
      <c r="JA17" s="791"/>
      <c r="JB17" s="791"/>
      <c r="JC17" s="791"/>
      <c r="JD17" s="791"/>
      <c r="JE17" s="791"/>
      <c r="JF17" s="791"/>
      <c r="JG17" s="791"/>
      <c r="JH17" s="791"/>
      <c r="JI17" s="791"/>
      <c r="JJ17" s="791"/>
      <c r="JK17" s="791"/>
      <c r="JL17" s="791"/>
      <c r="JM17" s="791"/>
      <c r="JN17" s="791"/>
      <c r="JO17" s="791"/>
      <c r="JP17" s="791"/>
      <c r="JQ17" s="791"/>
      <c r="JR17" s="791"/>
      <c r="JS17" s="791"/>
      <c r="JT17" s="791"/>
      <c r="JU17" s="791"/>
      <c r="JV17" s="791"/>
      <c r="JW17" s="791"/>
      <c r="JX17" s="791"/>
      <c r="JY17" s="791"/>
      <c r="JZ17" s="791"/>
      <c r="KA17" s="791"/>
      <c r="KB17" s="791"/>
      <c r="KC17" s="791"/>
      <c r="KD17" s="791"/>
      <c r="KE17" s="791"/>
      <c r="KF17" s="791"/>
      <c r="KG17" s="791"/>
      <c r="KH17" s="791"/>
      <c r="KI17" s="791"/>
      <c r="KJ17" s="791"/>
      <c r="KK17" s="791"/>
      <c r="KL17" s="791"/>
      <c r="KM17" s="791"/>
      <c r="KN17" s="791"/>
      <c r="KO17" s="791"/>
      <c r="KP17" s="791"/>
      <c r="KQ17" s="791"/>
      <c r="KR17" s="791"/>
      <c r="KS17" s="791"/>
      <c r="KT17" s="791"/>
      <c r="KU17" s="791"/>
      <c r="KV17" s="791"/>
      <c r="KW17" s="791"/>
      <c r="KX17" s="791"/>
      <c r="KY17" s="791"/>
      <c r="KZ17" s="791"/>
      <c r="LA17" s="791"/>
      <c r="LB17" s="791"/>
      <c r="LC17" s="791"/>
      <c r="LD17" s="791"/>
      <c r="LE17" s="791"/>
      <c r="LF17" s="791"/>
      <c r="LG17" s="791"/>
      <c r="LH17" s="791"/>
      <c r="LI17" s="791"/>
      <c r="LJ17" s="792"/>
    </row>
    <row r="18" spans="2:531" ht="3.65" customHeight="1" thickTop="1"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340"/>
      <c r="BB18" s="340"/>
      <c r="BC18" s="340"/>
      <c r="BD18" s="340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  <c r="IZ18" s="22"/>
      <c r="JA18" s="22"/>
      <c r="JB18" s="22"/>
      <c r="JC18" s="22"/>
      <c r="JD18" s="22"/>
      <c r="JE18" s="22"/>
      <c r="JF18" s="22"/>
      <c r="JG18" s="22"/>
      <c r="JH18" s="21"/>
      <c r="JI18" s="22"/>
      <c r="JJ18" s="22"/>
      <c r="JK18" s="22"/>
      <c r="JL18" s="22"/>
      <c r="JM18" s="22"/>
      <c r="JN18" s="22"/>
      <c r="JO18" s="22"/>
      <c r="JP18" s="22"/>
      <c r="JQ18" s="22"/>
      <c r="JR18" s="22"/>
      <c r="JS18" s="22"/>
      <c r="JT18" s="22"/>
      <c r="JU18" s="22"/>
      <c r="JV18" s="22"/>
      <c r="JW18" s="22"/>
      <c r="JX18" s="22"/>
      <c r="JY18" s="22"/>
      <c r="JZ18" s="22"/>
      <c r="KA18" s="22"/>
      <c r="KB18" s="22"/>
      <c r="KC18" s="22"/>
      <c r="KD18" s="22"/>
      <c r="KE18" s="22"/>
      <c r="KF18" s="22"/>
      <c r="KG18" s="22"/>
      <c r="KH18" s="22"/>
      <c r="KI18" s="22"/>
      <c r="KJ18" s="22"/>
      <c r="KK18" s="22"/>
      <c r="KL18" s="22"/>
      <c r="KM18" s="22"/>
      <c r="KN18" s="22"/>
      <c r="KO18" s="22"/>
      <c r="KP18" s="22"/>
      <c r="KQ18" s="22"/>
      <c r="KR18" s="22"/>
      <c r="KS18" s="22"/>
      <c r="KT18" s="22"/>
      <c r="KU18" s="22"/>
      <c r="KV18" s="22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2"/>
      <c r="LI18" s="22"/>
      <c r="LJ18" s="23"/>
    </row>
    <row r="19" spans="2:531" ht="3.65" customHeight="1"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3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340"/>
      <c r="BB19" s="340"/>
      <c r="BC19" s="340"/>
      <c r="BD19" s="340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  <c r="IZ19" s="22"/>
      <c r="JA19" s="22"/>
      <c r="JB19" s="22"/>
      <c r="JC19" s="22"/>
      <c r="JD19" s="22"/>
      <c r="JE19" s="22"/>
      <c r="JF19" s="22"/>
      <c r="JG19" s="22"/>
      <c r="JH19" s="21"/>
      <c r="JI19" s="22"/>
      <c r="JJ19" s="22"/>
      <c r="JK19" s="22"/>
      <c r="JL19" s="22"/>
      <c r="JM19" s="22"/>
      <c r="JN19" s="22"/>
      <c r="JO19" s="22"/>
      <c r="JP19" s="22"/>
      <c r="JQ19" s="22"/>
      <c r="JR19" s="22"/>
      <c r="JS19" s="22"/>
      <c r="JT19" s="22"/>
      <c r="JU19" s="22"/>
      <c r="JV19" s="22"/>
      <c r="JW19" s="22"/>
      <c r="JX19" s="22"/>
      <c r="JY19" s="22"/>
      <c r="JZ19" s="22"/>
      <c r="KA19" s="22"/>
      <c r="KB19" s="22"/>
      <c r="KC19" s="22"/>
      <c r="KD19" s="22"/>
      <c r="KE19" s="22"/>
      <c r="KF19" s="22"/>
      <c r="KG19" s="22"/>
      <c r="KH19" s="22"/>
      <c r="KI19" s="22"/>
      <c r="KJ19" s="22"/>
      <c r="KK19" s="22"/>
      <c r="KL19" s="22"/>
      <c r="KM19" s="22"/>
      <c r="KN19" s="22"/>
      <c r="KO19" s="22"/>
      <c r="KP19" s="22"/>
      <c r="KQ19" s="22"/>
      <c r="KR19" s="22"/>
      <c r="KS19" s="22"/>
      <c r="KT19" s="22"/>
      <c r="KU19" s="22"/>
      <c r="KV19" s="22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2"/>
      <c r="LI19" s="22"/>
      <c r="LJ19" s="23"/>
    </row>
    <row r="20" spans="2:531" ht="3.65" customHeight="1">
      <c r="B20" s="21"/>
      <c r="C20" s="22"/>
      <c r="D20" s="793"/>
      <c r="E20" s="793"/>
      <c r="F20" s="793"/>
      <c r="G20" s="793"/>
      <c r="H20" s="793"/>
      <c r="I20" s="793"/>
      <c r="J20" s="793"/>
      <c r="K20" s="793"/>
      <c r="L20" s="793"/>
      <c r="M20" s="793"/>
      <c r="N20" s="793"/>
      <c r="O20" s="793"/>
      <c r="P20" s="793"/>
      <c r="Q20" s="793"/>
      <c r="R20" s="793"/>
      <c r="S20" s="793"/>
      <c r="T20" s="793"/>
      <c r="U20" s="793"/>
      <c r="V20" s="793"/>
      <c r="W20" s="793"/>
      <c r="X20" s="793"/>
      <c r="Y20" s="793"/>
      <c r="Z20" s="793"/>
      <c r="AA20" s="793"/>
      <c r="AB20" s="793"/>
      <c r="AC20" s="793"/>
      <c r="AD20" s="793"/>
      <c r="AE20" s="793"/>
      <c r="AF20" s="793"/>
      <c r="AG20" s="793"/>
      <c r="AH20" s="793"/>
      <c r="AI20" s="793"/>
      <c r="AJ20" s="793"/>
      <c r="AK20" s="793"/>
      <c r="AL20" s="793"/>
      <c r="AM20" s="793"/>
      <c r="AN20" s="22"/>
      <c r="AO20" s="23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340"/>
      <c r="BB20" s="340"/>
      <c r="BC20" s="340"/>
      <c r="BD20" s="340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  <c r="IZ20" s="22"/>
      <c r="JA20" s="22"/>
      <c r="JB20" s="22"/>
      <c r="JC20" s="22"/>
      <c r="JD20" s="22"/>
      <c r="JE20" s="22"/>
      <c r="JF20" s="22"/>
      <c r="JG20" s="22"/>
      <c r="JH20" s="21"/>
      <c r="JI20" s="22"/>
      <c r="JJ20" s="22"/>
      <c r="JK20" s="22"/>
      <c r="JL20" s="22"/>
      <c r="JM20" s="22"/>
      <c r="JN20" s="22"/>
      <c r="JO20" s="22"/>
      <c r="JP20" s="22"/>
      <c r="JQ20" s="22"/>
      <c r="JR20" s="22"/>
      <c r="JS20" s="22"/>
      <c r="JT20" s="22"/>
      <c r="JU20" s="22"/>
      <c r="JV20" s="22"/>
      <c r="JW20" s="22"/>
      <c r="JX20" s="22"/>
      <c r="JY20" s="22"/>
      <c r="JZ20" s="22"/>
      <c r="KA20" s="22"/>
      <c r="KB20" s="22"/>
      <c r="KC20" s="22"/>
      <c r="KD20" s="22"/>
      <c r="KE20" s="22"/>
      <c r="KF20" s="22"/>
      <c r="KG20" s="22"/>
      <c r="KH20" s="22"/>
      <c r="KI20" s="22"/>
      <c r="KJ20" s="22"/>
      <c r="KK20" s="22"/>
      <c r="KL20" s="22"/>
      <c r="KM20" s="22"/>
      <c r="KN20" s="22"/>
      <c r="KO20" s="22"/>
      <c r="KP20" s="22"/>
      <c r="KQ20" s="22"/>
      <c r="KR20" s="22"/>
      <c r="KS20" s="22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2"/>
      <c r="LI20" s="22"/>
      <c r="LJ20" s="23"/>
    </row>
    <row r="21" spans="2:531" ht="3.65" customHeight="1">
      <c r="B21" s="21"/>
      <c r="C21" s="22"/>
      <c r="D21" s="793"/>
      <c r="E21" s="793"/>
      <c r="F21" s="793"/>
      <c r="G21" s="793"/>
      <c r="H21" s="793"/>
      <c r="I21" s="793"/>
      <c r="J21" s="793"/>
      <c r="K21" s="793"/>
      <c r="L21" s="793"/>
      <c r="M21" s="793"/>
      <c r="N21" s="793"/>
      <c r="O21" s="793"/>
      <c r="P21" s="793"/>
      <c r="Q21" s="793"/>
      <c r="R21" s="793"/>
      <c r="S21" s="793"/>
      <c r="T21" s="793"/>
      <c r="U21" s="793"/>
      <c r="V21" s="793"/>
      <c r="W21" s="793"/>
      <c r="X21" s="793"/>
      <c r="Y21" s="793"/>
      <c r="Z21" s="793"/>
      <c r="AA21" s="793"/>
      <c r="AB21" s="793"/>
      <c r="AC21" s="793"/>
      <c r="AD21" s="793"/>
      <c r="AE21" s="793"/>
      <c r="AF21" s="793"/>
      <c r="AG21" s="793"/>
      <c r="AH21" s="793"/>
      <c r="AI21" s="793"/>
      <c r="AJ21" s="793"/>
      <c r="AK21" s="793"/>
      <c r="AL21" s="793"/>
      <c r="AM21" s="793"/>
      <c r="AN21" s="22"/>
      <c r="AO21" s="23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340"/>
      <c r="BB21" s="340"/>
      <c r="BC21" s="340"/>
      <c r="BD21" s="340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  <c r="IZ21" s="22"/>
      <c r="JA21" s="22"/>
      <c r="JB21" s="22"/>
      <c r="JC21" s="22"/>
      <c r="JD21" s="22"/>
      <c r="JE21" s="22"/>
      <c r="JF21" s="22"/>
      <c r="JG21" s="22"/>
      <c r="JH21" s="21"/>
      <c r="JI21" s="22"/>
      <c r="JJ21" s="22"/>
      <c r="JK21" s="22"/>
      <c r="JL21" s="22"/>
      <c r="JM21" s="22"/>
      <c r="JN21" s="22"/>
      <c r="JO21" s="22"/>
      <c r="JP21" s="22"/>
      <c r="JQ21" s="22"/>
      <c r="JR21" s="22"/>
      <c r="JS21" s="22"/>
      <c r="JT21" s="22"/>
      <c r="JU21" s="22"/>
      <c r="JV21" s="22"/>
      <c r="JW21" s="22"/>
      <c r="JX21" s="22"/>
      <c r="JY21" s="22"/>
      <c r="JZ21" s="22"/>
      <c r="KA21" s="22"/>
      <c r="KB21" s="22"/>
      <c r="KC21" s="22"/>
      <c r="KD21" s="22"/>
      <c r="KE21" s="22"/>
      <c r="KF21" s="22"/>
      <c r="KG21" s="22"/>
      <c r="KH21" s="22"/>
      <c r="KI21" s="22"/>
      <c r="KJ21" s="22"/>
      <c r="KK21" s="22"/>
      <c r="KL21" s="22"/>
      <c r="KM21" s="22"/>
      <c r="KN21" s="22"/>
      <c r="KO21" s="22"/>
      <c r="KP21" s="22"/>
      <c r="KQ21" s="22"/>
      <c r="KR21" s="22"/>
      <c r="KS21" s="22"/>
      <c r="KT21" s="22"/>
      <c r="KU21" s="22"/>
      <c r="KV21" s="22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2"/>
      <c r="LI21" s="22"/>
      <c r="LJ21" s="23"/>
    </row>
    <row r="22" spans="2:531" ht="3.65" customHeight="1">
      <c r="B22" s="21"/>
      <c r="C22" s="22"/>
      <c r="D22" s="793"/>
      <c r="E22" s="793"/>
      <c r="F22" s="793"/>
      <c r="G22" s="79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3"/>
      <c r="W22" s="793"/>
      <c r="X22" s="793"/>
      <c r="Y22" s="793"/>
      <c r="Z22" s="793"/>
      <c r="AA22" s="793"/>
      <c r="AB22" s="793"/>
      <c r="AC22" s="793"/>
      <c r="AD22" s="793"/>
      <c r="AE22" s="793"/>
      <c r="AF22" s="793"/>
      <c r="AG22" s="793"/>
      <c r="AH22" s="793"/>
      <c r="AI22" s="793"/>
      <c r="AJ22" s="793"/>
      <c r="AK22" s="793"/>
      <c r="AL22" s="793"/>
      <c r="AM22" s="793"/>
      <c r="AN22" s="22"/>
      <c r="AO22" s="23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340"/>
      <c r="BB22" s="340"/>
      <c r="BC22" s="340"/>
      <c r="BD22" s="340"/>
      <c r="BE22" s="340"/>
      <c r="BF22" s="340"/>
      <c r="BG22" s="340"/>
      <c r="BH22" s="340"/>
      <c r="BI22" s="340"/>
      <c r="BJ22" s="340"/>
      <c r="BK22" s="340"/>
      <c r="BL22" s="340"/>
      <c r="BM22" s="340"/>
      <c r="BN22" s="340"/>
      <c r="BO22" s="340"/>
      <c r="BP22" s="340"/>
      <c r="BQ22" s="340"/>
      <c r="BR22" s="340"/>
      <c r="BS22" s="340"/>
      <c r="BT22" s="340"/>
      <c r="BU22" s="340"/>
      <c r="BV22" s="340"/>
      <c r="BW22" s="340"/>
      <c r="BX22" s="340"/>
      <c r="BY22" s="340"/>
      <c r="BZ22" s="340"/>
      <c r="CA22" s="340"/>
      <c r="CB22" s="340"/>
      <c r="CC22" s="340"/>
      <c r="CD22" s="340"/>
      <c r="CE22" s="340"/>
      <c r="CF22" s="340"/>
      <c r="CG22" s="340"/>
      <c r="CH22" s="340"/>
      <c r="CI22" s="340"/>
      <c r="CJ22" s="340"/>
      <c r="CK22" s="340"/>
      <c r="CL22" s="340"/>
      <c r="CM22" s="340"/>
      <c r="CN22" s="340"/>
      <c r="CO22" s="340"/>
      <c r="CP22" s="340"/>
      <c r="CQ22" s="340"/>
      <c r="CR22" s="340"/>
      <c r="CS22" s="340"/>
      <c r="CT22" s="340"/>
      <c r="CU22" s="340"/>
      <c r="CV22" s="340"/>
      <c r="CW22" s="340"/>
      <c r="CX22" s="340"/>
      <c r="CY22" s="340"/>
      <c r="CZ22" s="340"/>
      <c r="DA22" s="340"/>
      <c r="DB22" s="340"/>
      <c r="DC22" s="340"/>
      <c r="DD22" s="340"/>
      <c r="DE22" s="340"/>
      <c r="DF22" s="340"/>
      <c r="DG22" s="340"/>
      <c r="DH22" s="340"/>
      <c r="DI22" s="340"/>
      <c r="DJ22" s="340"/>
      <c r="DK22" s="340"/>
      <c r="DL22" s="340"/>
      <c r="DM22" s="340"/>
      <c r="DN22" s="340"/>
      <c r="DO22" s="340"/>
      <c r="DP22" s="340"/>
      <c r="DQ22" s="340"/>
      <c r="DR22" s="340"/>
      <c r="DS22" s="340"/>
      <c r="DT22" s="340"/>
      <c r="DU22" s="340"/>
      <c r="DV22" s="340"/>
      <c r="DW22" s="340"/>
      <c r="DX22" s="340"/>
      <c r="DY22" s="340"/>
      <c r="DZ22" s="340"/>
      <c r="EA22" s="340"/>
      <c r="EB22" s="340"/>
      <c r="EC22" s="340"/>
      <c r="ED22" s="340"/>
      <c r="EE22" s="340"/>
      <c r="EF22" s="340"/>
      <c r="EG22" s="340"/>
      <c r="EH22" s="340"/>
      <c r="EI22" s="340"/>
      <c r="EJ22" s="340"/>
      <c r="EK22" s="340"/>
      <c r="EL22" s="340"/>
      <c r="EM22" s="340"/>
      <c r="EN22" s="340"/>
      <c r="EO22" s="340"/>
      <c r="EP22" s="340"/>
      <c r="EQ22" s="340"/>
      <c r="ER22" s="340"/>
      <c r="ES22" s="340"/>
      <c r="ET22" s="340"/>
      <c r="EU22" s="340"/>
      <c r="EV22" s="340"/>
      <c r="EW22" s="340"/>
      <c r="EX22" s="340"/>
      <c r="EY22" s="340"/>
      <c r="EZ22" s="340"/>
      <c r="FA22" s="340"/>
      <c r="FB22" s="340"/>
      <c r="FC22" s="340"/>
      <c r="FD22" s="340"/>
      <c r="FE22" s="340"/>
      <c r="FF22" s="340"/>
      <c r="FG22" s="340"/>
      <c r="FH22" s="340"/>
      <c r="FI22" s="340"/>
      <c r="FJ22" s="340"/>
      <c r="FK22" s="340"/>
      <c r="FL22" s="340"/>
      <c r="FM22" s="340"/>
      <c r="FN22" s="340"/>
      <c r="FO22" s="340"/>
      <c r="FP22" s="340"/>
      <c r="FQ22" s="340"/>
      <c r="FR22" s="340"/>
      <c r="FS22" s="340"/>
      <c r="FT22" s="340"/>
      <c r="FU22" s="340"/>
      <c r="FV22" s="340"/>
      <c r="FW22" s="340"/>
      <c r="FX22" s="340"/>
      <c r="FY22" s="340"/>
      <c r="FZ22" s="340"/>
      <c r="GA22" s="340"/>
      <c r="GB22" s="340"/>
      <c r="GC22" s="340"/>
      <c r="GD22" s="340"/>
      <c r="GE22" s="340"/>
      <c r="GF22" s="340"/>
      <c r="GG22" s="340"/>
      <c r="GH22" s="340"/>
      <c r="GI22" s="340"/>
      <c r="GJ22" s="340"/>
      <c r="GK22" s="340"/>
      <c r="GL22" s="340"/>
      <c r="GM22" s="340"/>
      <c r="GN22" s="340"/>
      <c r="GO22" s="340"/>
      <c r="GP22" s="340"/>
      <c r="GQ22" s="340"/>
      <c r="GR22" s="340"/>
      <c r="GS22" s="340"/>
      <c r="GT22" s="340"/>
      <c r="GU22" s="340"/>
      <c r="GV22" s="340"/>
      <c r="GW22" s="340"/>
      <c r="GX22" s="340"/>
      <c r="GY22" s="340"/>
      <c r="GZ22" s="340"/>
      <c r="HA22" s="340"/>
      <c r="HB22" s="340"/>
      <c r="HC22" s="340"/>
      <c r="HD22" s="340"/>
      <c r="HE22" s="340"/>
      <c r="HF22" s="340"/>
      <c r="HG22" s="340"/>
      <c r="HH22" s="340"/>
      <c r="HI22" s="340"/>
      <c r="HJ22" s="340"/>
      <c r="HK22" s="340"/>
      <c r="HL22" s="340"/>
      <c r="HM22" s="340"/>
      <c r="HN22" s="340"/>
      <c r="HO22" s="340"/>
      <c r="HP22" s="340"/>
      <c r="HQ22" s="340"/>
      <c r="HR22" s="340"/>
      <c r="HS22" s="340"/>
      <c r="HT22" s="340"/>
      <c r="HU22" s="340"/>
      <c r="HV22" s="340"/>
      <c r="HW22" s="340"/>
      <c r="HX22" s="340"/>
      <c r="HY22" s="340"/>
      <c r="HZ22" s="340"/>
      <c r="IA22" s="340"/>
      <c r="IB22" s="340"/>
      <c r="IC22" s="340"/>
      <c r="ID22" s="340"/>
      <c r="IE22" s="340"/>
      <c r="IF22" s="340"/>
      <c r="IG22" s="340"/>
      <c r="IH22" s="340"/>
      <c r="II22" s="340"/>
      <c r="IJ22" s="340"/>
      <c r="IK22" s="340"/>
      <c r="IL22" s="340"/>
      <c r="IM22" s="340"/>
      <c r="IN22" s="340"/>
      <c r="IO22" s="340"/>
      <c r="IP22" s="340"/>
      <c r="IQ22" s="340"/>
      <c r="IR22" s="340"/>
      <c r="IS22" s="340"/>
      <c r="IT22" s="340"/>
      <c r="IU22" s="340"/>
      <c r="IV22" s="340"/>
      <c r="IW22" s="22"/>
      <c r="IX22" s="22"/>
      <c r="IY22" s="22"/>
      <c r="IZ22" s="22"/>
      <c r="JA22" s="22"/>
      <c r="JB22" s="22"/>
      <c r="JC22" s="22"/>
      <c r="JD22" s="22"/>
      <c r="JE22" s="22"/>
      <c r="JF22" s="22"/>
      <c r="JG22" s="22"/>
      <c r="JH22" s="21"/>
      <c r="JI22" s="22"/>
      <c r="JJ22" s="22"/>
      <c r="JK22" s="22"/>
      <c r="JL22" s="22"/>
      <c r="JM22" s="22"/>
      <c r="JN22" s="22"/>
      <c r="JO22" s="22"/>
      <c r="JP22" s="22"/>
      <c r="JQ22" s="22"/>
      <c r="JR22" s="22"/>
      <c r="JS22" s="22"/>
      <c r="JT22" s="22"/>
      <c r="JU22" s="22"/>
      <c r="JV22" s="22"/>
      <c r="JW22" s="22"/>
      <c r="JX22" s="22"/>
      <c r="JY22" s="22"/>
      <c r="JZ22" s="22"/>
      <c r="KA22" s="22"/>
      <c r="KB22" s="22"/>
      <c r="KC22" s="22"/>
      <c r="KD22" s="22"/>
      <c r="KE22" s="22"/>
      <c r="KF22" s="22"/>
      <c r="KG22" s="22"/>
      <c r="KH22" s="22"/>
      <c r="KI22" s="22"/>
      <c r="KJ22" s="22"/>
      <c r="KK22" s="22"/>
      <c r="KL22" s="22"/>
      <c r="KM22" s="22"/>
      <c r="KN22" s="22"/>
      <c r="KO22" s="22"/>
      <c r="KP22" s="22"/>
      <c r="KQ22" s="22"/>
      <c r="KR22" s="22"/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2"/>
      <c r="LI22" s="22"/>
      <c r="LJ22" s="23"/>
    </row>
    <row r="23" spans="2:531" ht="3.65" customHeight="1">
      <c r="B23" s="21"/>
      <c r="C23" s="22"/>
      <c r="D23" s="793"/>
      <c r="E23" s="793"/>
      <c r="F23" s="793"/>
      <c r="G23" s="793"/>
      <c r="H23" s="793"/>
      <c r="I23" s="793"/>
      <c r="J23" s="793"/>
      <c r="K23" s="793"/>
      <c r="L23" s="793"/>
      <c r="M23" s="793"/>
      <c r="N23" s="793"/>
      <c r="O23" s="793"/>
      <c r="P23" s="793"/>
      <c r="Q23" s="793"/>
      <c r="R23" s="793"/>
      <c r="S23" s="793"/>
      <c r="T23" s="793"/>
      <c r="U23" s="793"/>
      <c r="V23" s="793"/>
      <c r="W23" s="793"/>
      <c r="X23" s="793"/>
      <c r="Y23" s="793"/>
      <c r="Z23" s="793"/>
      <c r="AA23" s="793"/>
      <c r="AB23" s="793"/>
      <c r="AC23" s="793"/>
      <c r="AD23" s="793"/>
      <c r="AE23" s="793"/>
      <c r="AF23" s="793"/>
      <c r="AG23" s="793"/>
      <c r="AH23" s="793"/>
      <c r="AI23" s="793"/>
      <c r="AJ23" s="793"/>
      <c r="AK23" s="793"/>
      <c r="AL23" s="793"/>
      <c r="AM23" s="793"/>
      <c r="AN23" s="22"/>
      <c r="AO23" s="23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340"/>
      <c r="BB23" s="340"/>
      <c r="BC23" s="340"/>
      <c r="BD23" s="340"/>
      <c r="BE23" s="340"/>
      <c r="BF23" s="340"/>
      <c r="BG23" s="340"/>
      <c r="BH23" s="340"/>
      <c r="BI23" s="340"/>
      <c r="BJ23" s="340"/>
      <c r="BK23" s="340"/>
      <c r="BL23" s="340"/>
      <c r="BM23" s="340"/>
      <c r="BN23" s="340"/>
      <c r="BO23" s="340"/>
      <c r="BP23" s="340"/>
      <c r="BQ23" s="340"/>
      <c r="BR23" s="340"/>
      <c r="BS23" s="340"/>
      <c r="BT23" s="340"/>
      <c r="BU23" s="340"/>
      <c r="BV23" s="340"/>
      <c r="BW23" s="340"/>
      <c r="BX23" s="340"/>
      <c r="BY23" s="340"/>
      <c r="BZ23" s="340"/>
      <c r="CA23" s="340"/>
      <c r="CB23" s="340"/>
      <c r="CC23" s="340"/>
      <c r="CD23" s="340"/>
      <c r="CE23" s="340"/>
      <c r="CF23" s="340"/>
      <c r="CG23" s="340"/>
      <c r="CH23" s="340"/>
      <c r="CI23" s="340"/>
      <c r="CJ23" s="340"/>
      <c r="CK23" s="340"/>
      <c r="CL23" s="340"/>
      <c r="CM23" s="340"/>
      <c r="CN23" s="340"/>
      <c r="CO23" s="340"/>
      <c r="CP23" s="340"/>
      <c r="CQ23" s="340"/>
      <c r="CR23" s="340"/>
      <c r="CS23" s="340"/>
      <c r="CT23" s="340"/>
      <c r="CU23" s="340"/>
      <c r="CV23" s="340"/>
      <c r="CW23" s="340"/>
      <c r="CX23" s="340"/>
      <c r="CY23" s="340"/>
      <c r="CZ23" s="340"/>
      <c r="DA23" s="340"/>
      <c r="DB23" s="340"/>
      <c r="DC23" s="340"/>
      <c r="DD23" s="340"/>
      <c r="DE23" s="340"/>
      <c r="DF23" s="340"/>
      <c r="DG23" s="340"/>
      <c r="DH23" s="340"/>
      <c r="DI23" s="340"/>
      <c r="DJ23" s="340"/>
      <c r="DK23" s="340"/>
      <c r="DL23" s="340"/>
      <c r="DM23" s="340"/>
      <c r="DN23" s="340"/>
      <c r="DO23" s="340"/>
      <c r="DP23" s="340"/>
      <c r="DQ23" s="340"/>
      <c r="DR23" s="340"/>
      <c r="DS23" s="340"/>
      <c r="DT23" s="340"/>
      <c r="DU23" s="340"/>
      <c r="DV23" s="340"/>
      <c r="DW23" s="340"/>
      <c r="DX23" s="340"/>
      <c r="DY23" s="340"/>
      <c r="DZ23" s="340"/>
      <c r="EA23" s="340"/>
      <c r="EB23" s="340"/>
      <c r="EC23" s="340"/>
      <c r="ED23" s="340"/>
      <c r="EE23" s="340"/>
      <c r="EF23" s="340"/>
      <c r="EG23" s="340"/>
      <c r="EH23" s="340"/>
      <c r="EI23" s="340"/>
      <c r="EJ23" s="340"/>
      <c r="EK23" s="340"/>
      <c r="EL23" s="340"/>
      <c r="EM23" s="340"/>
      <c r="EN23" s="340"/>
      <c r="EO23" s="340"/>
      <c r="EP23" s="340"/>
      <c r="EQ23" s="340"/>
      <c r="ER23" s="340"/>
      <c r="ES23" s="340"/>
      <c r="ET23" s="340"/>
      <c r="EU23" s="340"/>
      <c r="EV23" s="340"/>
      <c r="EW23" s="340"/>
      <c r="EX23" s="340"/>
      <c r="EY23" s="340"/>
      <c r="EZ23" s="340"/>
      <c r="FA23" s="340"/>
      <c r="FB23" s="340"/>
      <c r="FC23" s="340"/>
      <c r="FD23" s="340"/>
      <c r="FE23" s="340"/>
      <c r="FF23" s="340"/>
      <c r="FG23" s="340"/>
      <c r="FH23" s="340"/>
      <c r="FI23" s="340"/>
      <c r="FJ23" s="340"/>
      <c r="FK23" s="340"/>
      <c r="FL23" s="340"/>
      <c r="FM23" s="340"/>
      <c r="FN23" s="340"/>
      <c r="FO23" s="340"/>
      <c r="FP23" s="340"/>
      <c r="FQ23" s="340"/>
      <c r="FR23" s="340"/>
      <c r="FS23" s="340"/>
      <c r="FT23" s="340"/>
      <c r="FU23" s="340"/>
      <c r="FV23" s="340"/>
      <c r="FW23" s="340"/>
      <c r="FX23" s="340"/>
      <c r="FY23" s="340"/>
      <c r="FZ23" s="340"/>
      <c r="GA23" s="340"/>
      <c r="GB23" s="340"/>
      <c r="GC23" s="340"/>
      <c r="GD23" s="340"/>
      <c r="GE23" s="340"/>
      <c r="GF23" s="340"/>
      <c r="GG23" s="340"/>
      <c r="GH23" s="340"/>
      <c r="GI23" s="340"/>
      <c r="GJ23" s="340"/>
      <c r="GK23" s="340"/>
      <c r="GL23" s="340"/>
      <c r="GM23" s="340"/>
      <c r="GN23" s="340"/>
      <c r="GO23" s="340"/>
      <c r="GP23" s="340"/>
      <c r="GQ23" s="340"/>
      <c r="GR23" s="340"/>
      <c r="GS23" s="340"/>
      <c r="GT23" s="340"/>
      <c r="GU23" s="340"/>
      <c r="GV23" s="340"/>
      <c r="GW23" s="340"/>
      <c r="GX23" s="340"/>
      <c r="GY23" s="340"/>
      <c r="GZ23" s="340"/>
      <c r="HA23" s="340"/>
      <c r="HB23" s="340"/>
      <c r="HC23" s="340"/>
      <c r="HD23" s="340"/>
      <c r="HE23" s="340"/>
      <c r="HF23" s="340"/>
      <c r="HG23" s="340"/>
      <c r="HH23" s="340"/>
      <c r="HI23" s="340"/>
      <c r="HJ23" s="340"/>
      <c r="HK23" s="340"/>
      <c r="HL23" s="340"/>
      <c r="HM23" s="340"/>
      <c r="HN23" s="340"/>
      <c r="HO23" s="340"/>
      <c r="HP23" s="340"/>
      <c r="HQ23" s="340"/>
      <c r="HR23" s="340"/>
      <c r="HS23" s="340"/>
      <c r="HT23" s="340"/>
      <c r="HU23" s="340"/>
      <c r="HV23" s="340"/>
      <c r="HW23" s="340"/>
      <c r="HX23" s="340"/>
      <c r="HY23" s="340"/>
      <c r="HZ23" s="340"/>
      <c r="IA23" s="340"/>
      <c r="IB23" s="340"/>
      <c r="IC23" s="340"/>
      <c r="ID23" s="340"/>
      <c r="IE23" s="340"/>
      <c r="IF23" s="340"/>
      <c r="IG23" s="340"/>
      <c r="IH23" s="340"/>
      <c r="II23" s="340"/>
      <c r="IJ23" s="340"/>
      <c r="IK23" s="340"/>
      <c r="IL23" s="340"/>
      <c r="IM23" s="340"/>
      <c r="IN23" s="340"/>
      <c r="IO23" s="340"/>
      <c r="IP23" s="340"/>
      <c r="IQ23" s="340"/>
      <c r="IR23" s="340"/>
      <c r="IS23" s="340"/>
      <c r="IT23" s="340"/>
      <c r="IU23" s="340"/>
      <c r="IV23" s="340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1"/>
      <c r="JI23" s="22"/>
      <c r="JJ23" s="22"/>
      <c r="JK23" s="22"/>
      <c r="JL23" s="22"/>
      <c r="JM23" s="22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2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2"/>
      <c r="LJ23" s="23"/>
    </row>
    <row r="24" spans="2:531" ht="3.65" customHeight="1">
      <c r="B24" s="21"/>
      <c r="C24" s="22"/>
      <c r="D24" s="793"/>
      <c r="E24" s="793"/>
      <c r="F24" s="793"/>
      <c r="G24" s="793"/>
      <c r="H24" s="793"/>
      <c r="I24" s="793"/>
      <c r="J24" s="793"/>
      <c r="K24" s="793"/>
      <c r="L24" s="793"/>
      <c r="M24" s="793"/>
      <c r="N24" s="793"/>
      <c r="O24" s="793"/>
      <c r="P24" s="793"/>
      <c r="Q24" s="793"/>
      <c r="R24" s="793"/>
      <c r="S24" s="793"/>
      <c r="T24" s="793"/>
      <c r="U24" s="793"/>
      <c r="V24" s="793"/>
      <c r="W24" s="793"/>
      <c r="X24" s="793"/>
      <c r="Y24" s="793"/>
      <c r="Z24" s="793"/>
      <c r="AA24" s="793"/>
      <c r="AB24" s="793"/>
      <c r="AC24" s="793"/>
      <c r="AD24" s="793"/>
      <c r="AE24" s="793"/>
      <c r="AF24" s="793"/>
      <c r="AG24" s="793"/>
      <c r="AH24" s="793"/>
      <c r="AI24" s="793"/>
      <c r="AJ24" s="793"/>
      <c r="AK24" s="793"/>
      <c r="AL24" s="793"/>
      <c r="AM24" s="793"/>
      <c r="AN24" s="22"/>
      <c r="AO24" s="23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529"/>
      <c r="BB24" s="529"/>
      <c r="BC24" s="526"/>
      <c r="BD24" s="526"/>
      <c r="BE24" s="526"/>
      <c r="BF24" s="526"/>
      <c r="BG24" s="526"/>
      <c r="BH24" s="526"/>
      <c r="BI24" s="526"/>
      <c r="BJ24" s="526"/>
      <c r="BK24" s="526"/>
      <c r="BL24" s="526"/>
      <c r="BM24" s="526"/>
      <c r="BN24" s="526"/>
      <c r="BO24" s="526"/>
      <c r="BP24" s="526"/>
      <c r="BQ24" s="526"/>
      <c r="BR24" s="526"/>
      <c r="BS24" s="526"/>
      <c r="BT24" s="526"/>
      <c r="BU24" s="526"/>
      <c r="BV24" s="526"/>
      <c r="BW24" s="526"/>
      <c r="BX24" s="526"/>
      <c r="BY24" s="526"/>
      <c r="BZ24" s="526"/>
      <c r="CA24" s="526"/>
      <c r="CB24" s="526"/>
      <c r="IS24" s="529"/>
      <c r="IT24" s="529"/>
      <c r="IU24" s="529"/>
      <c r="IV24" s="529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1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3"/>
    </row>
    <row r="25" spans="2:531" ht="3.65" customHeight="1">
      <c r="B25" s="21"/>
      <c r="C25" s="22"/>
      <c r="D25" s="793"/>
      <c r="E25" s="793"/>
      <c r="F25" s="793"/>
      <c r="G25" s="793"/>
      <c r="H25" s="793"/>
      <c r="I25" s="793"/>
      <c r="J25" s="793"/>
      <c r="K25" s="793"/>
      <c r="L25" s="793"/>
      <c r="M25" s="793"/>
      <c r="N25" s="793"/>
      <c r="O25" s="793"/>
      <c r="P25" s="793"/>
      <c r="Q25" s="793"/>
      <c r="R25" s="793"/>
      <c r="S25" s="793"/>
      <c r="T25" s="793"/>
      <c r="U25" s="793"/>
      <c r="V25" s="793"/>
      <c r="W25" s="793"/>
      <c r="X25" s="793"/>
      <c r="Y25" s="793"/>
      <c r="Z25" s="793"/>
      <c r="AA25" s="793"/>
      <c r="AB25" s="793"/>
      <c r="AC25" s="793"/>
      <c r="AD25" s="793"/>
      <c r="AE25" s="793"/>
      <c r="AF25" s="793"/>
      <c r="AG25" s="793"/>
      <c r="AH25" s="793"/>
      <c r="AI25" s="793"/>
      <c r="AJ25" s="793"/>
      <c r="AK25" s="793"/>
      <c r="AL25" s="793"/>
      <c r="AM25" s="793"/>
      <c r="AN25" s="22"/>
      <c r="AO25" s="23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526"/>
      <c r="BB25" s="526"/>
      <c r="BC25" s="526"/>
      <c r="BD25" s="526"/>
      <c r="BE25" s="526"/>
      <c r="BF25" s="526"/>
      <c r="BG25" s="526"/>
      <c r="BH25" s="526"/>
      <c r="BI25" s="526"/>
      <c r="BJ25" s="526"/>
      <c r="BK25" s="526"/>
      <c r="BL25" s="526"/>
      <c r="BM25" s="526"/>
      <c r="BN25" s="526"/>
      <c r="BO25" s="526"/>
      <c r="BP25" s="526"/>
      <c r="BQ25" s="526"/>
      <c r="BR25" s="526"/>
      <c r="BS25" s="526"/>
      <c r="BT25" s="526"/>
      <c r="BU25" s="526"/>
      <c r="BV25" s="526"/>
      <c r="BW25" s="526"/>
      <c r="BX25" s="526"/>
      <c r="BY25" s="526"/>
      <c r="BZ25" s="526"/>
      <c r="CA25" s="526"/>
      <c r="CB25" s="526"/>
      <c r="IS25" s="526"/>
      <c r="IT25" s="526"/>
      <c r="IU25" s="526"/>
      <c r="IV25" s="526"/>
      <c r="IW25" s="22"/>
      <c r="IX25" s="22"/>
      <c r="IY25" s="22"/>
      <c r="IZ25" s="22"/>
      <c r="JA25" s="22"/>
      <c r="JB25" s="22"/>
      <c r="JC25" s="22"/>
      <c r="JD25" s="22"/>
      <c r="JE25" s="22"/>
      <c r="JF25" s="22"/>
      <c r="JG25" s="22"/>
      <c r="JH25" s="21"/>
      <c r="JI25" s="22"/>
      <c r="JJ25" s="22"/>
      <c r="JK25" s="22"/>
      <c r="JL25" s="22"/>
      <c r="JM25" s="22"/>
      <c r="JN25" s="22"/>
      <c r="JO25" s="22"/>
      <c r="JP25" s="22"/>
      <c r="JQ25" s="22"/>
      <c r="JR25" s="22"/>
      <c r="JS25" s="22"/>
      <c r="JT25" s="22"/>
      <c r="JU25" s="22"/>
      <c r="JV25" s="22"/>
      <c r="JW25" s="22"/>
      <c r="JX25" s="22"/>
      <c r="JY25" s="22"/>
      <c r="JZ25" s="22"/>
      <c r="KA25" s="22"/>
      <c r="KB25" s="22"/>
      <c r="KC25" s="22"/>
      <c r="KD25" s="22"/>
      <c r="KE25" s="22"/>
      <c r="KF25" s="22"/>
      <c r="KG25" s="22"/>
      <c r="KH25" s="22"/>
      <c r="KI25" s="22"/>
      <c r="KJ25" s="22"/>
      <c r="KK25" s="22"/>
      <c r="KL25" s="22"/>
      <c r="KM25" s="22"/>
      <c r="KN25" s="22"/>
      <c r="KO25" s="22"/>
      <c r="KP25" s="22"/>
      <c r="KQ25" s="22"/>
      <c r="KR25" s="22"/>
      <c r="KS25" s="22"/>
      <c r="KT25" s="22"/>
      <c r="KU25" s="22"/>
      <c r="KV25" s="22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2"/>
      <c r="LI25" s="22"/>
      <c r="LJ25" s="23"/>
    </row>
    <row r="26" spans="2:531" ht="3.65" customHeight="1">
      <c r="B26" s="21"/>
      <c r="C26" s="22"/>
      <c r="D26" s="793"/>
      <c r="E26" s="793"/>
      <c r="F26" s="793"/>
      <c r="G26" s="793"/>
      <c r="H26" s="793"/>
      <c r="I26" s="793"/>
      <c r="J26" s="793"/>
      <c r="K26" s="793"/>
      <c r="L26" s="793"/>
      <c r="M26" s="793"/>
      <c r="N26" s="793"/>
      <c r="O26" s="793"/>
      <c r="P26" s="793"/>
      <c r="Q26" s="793"/>
      <c r="R26" s="793"/>
      <c r="S26" s="793"/>
      <c r="T26" s="793"/>
      <c r="U26" s="793"/>
      <c r="V26" s="793"/>
      <c r="W26" s="793"/>
      <c r="X26" s="793"/>
      <c r="Y26" s="793"/>
      <c r="Z26" s="793"/>
      <c r="AA26" s="793"/>
      <c r="AB26" s="793"/>
      <c r="AC26" s="793"/>
      <c r="AD26" s="793"/>
      <c r="AE26" s="793"/>
      <c r="AF26" s="793"/>
      <c r="AG26" s="793"/>
      <c r="AH26" s="793"/>
      <c r="AI26" s="793"/>
      <c r="AJ26" s="793"/>
      <c r="AK26" s="793"/>
      <c r="AL26" s="793"/>
      <c r="AM26" s="793"/>
      <c r="AN26" s="22"/>
      <c r="AO26" s="23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526"/>
      <c r="BB26" s="526"/>
      <c r="BC26" s="526"/>
      <c r="BD26" s="526"/>
      <c r="BE26" s="526"/>
      <c r="BF26" s="526"/>
      <c r="BG26" s="526"/>
      <c r="BH26" s="526"/>
      <c r="BI26" s="526"/>
      <c r="BJ26" s="526"/>
      <c r="BK26" s="526"/>
      <c r="BL26" s="526"/>
      <c r="BM26" s="526"/>
      <c r="BN26" s="526"/>
      <c r="BO26" s="526"/>
      <c r="BP26" s="526"/>
      <c r="BQ26" s="526"/>
      <c r="BR26" s="526"/>
      <c r="BS26" s="526"/>
      <c r="BT26" s="526"/>
      <c r="BU26" s="526"/>
      <c r="BV26" s="526"/>
      <c r="BW26" s="526"/>
      <c r="BX26" s="526"/>
      <c r="BY26" s="526"/>
      <c r="BZ26" s="526"/>
      <c r="CA26" s="526"/>
      <c r="CB26" s="526"/>
      <c r="IS26" s="529"/>
      <c r="IT26" s="529"/>
      <c r="IU26" s="529"/>
      <c r="IV26" s="529"/>
      <c r="IW26" s="22"/>
      <c r="IX26" s="22"/>
      <c r="IY26" s="22"/>
      <c r="IZ26" s="22"/>
      <c r="JA26" s="22"/>
      <c r="JB26" s="22"/>
      <c r="JC26" s="22"/>
      <c r="JD26" s="22"/>
      <c r="JE26" s="22"/>
      <c r="JF26" s="22"/>
      <c r="JG26" s="22"/>
      <c r="JH26" s="21"/>
      <c r="JI26" s="22"/>
      <c r="JJ26" s="22"/>
      <c r="JK26" s="22"/>
      <c r="JL26" s="22"/>
      <c r="JM26" s="22"/>
      <c r="JN26" s="22"/>
      <c r="JO26" s="22"/>
      <c r="JP26" s="22"/>
      <c r="JQ26" s="22"/>
      <c r="JR26" s="22"/>
      <c r="JS26" s="22"/>
      <c r="JT26" s="22"/>
      <c r="JU26" s="22"/>
      <c r="JV26" s="22"/>
      <c r="JW26" s="22"/>
      <c r="JX26" s="22"/>
      <c r="JY26" s="22"/>
      <c r="JZ26" s="22"/>
      <c r="KA26" s="22"/>
      <c r="KB26" s="22"/>
      <c r="KC26" s="22"/>
      <c r="KD26" s="22"/>
      <c r="KE26" s="22"/>
      <c r="KF26" s="22"/>
      <c r="KG26" s="22"/>
      <c r="KH26" s="22"/>
      <c r="KI26" s="22"/>
      <c r="KJ26" s="22"/>
      <c r="KK26" s="22"/>
      <c r="KL26" s="22"/>
      <c r="KM26" s="22"/>
      <c r="KN26" s="22"/>
      <c r="KO26" s="22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2"/>
      <c r="LI26" s="22"/>
      <c r="LJ26" s="23"/>
    </row>
    <row r="27" spans="2:531" ht="3.65" customHeight="1">
      <c r="B27" s="21"/>
      <c r="C27" s="22"/>
      <c r="D27" s="793"/>
      <c r="E27" s="793"/>
      <c r="F27" s="793"/>
      <c r="G27" s="793"/>
      <c r="H27" s="793"/>
      <c r="I27" s="793"/>
      <c r="J27" s="793"/>
      <c r="K27" s="793"/>
      <c r="L27" s="793"/>
      <c r="M27" s="793"/>
      <c r="N27" s="793"/>
      <c r="O27" s="793"/>
      <c r="P27" s="793"/>
      <c r="Q27" s="793"/>
      <c r="R27" s="793"/>
      <c r="S27" s="793"/>
      <c r="T27" s="793"/>
      <c r="U27" s="793"/>
      <c r="V27" s="793"/>
      <c r="W27" s="793"/>
      <c r="X27" s="793"/>
      <c r="Y27" s="793"/>
      <c r="Z27" s="793"/>
      <c r="AA27" s="793"/>
      <c r="AB27" s="793"/>
      <c r="AC27" s="793"/>
      <c r="AD27" s="793"/>
      <c r="AE27" s="793"/>
      <c r="AF27" s="793"/>
      <c r="AG27" s="793"/>
      <c r="AH27" s="793"/>
      <c r="AI27" s="793"/>
      <c r="AJ27" s="793"/>
      <c r="AK27" s="793"/>
      <c r="AL27" s="793"/>
      <c r="AM27" s="793"/>
      <c r="AN27" s="22"/>
      <c r="AO27" s="23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529"/>
      <c r="BB27" s="529"/>
      <c r="BC27" s="529"/>
      <c r="BD27" s="529"/>
      <c r="BE27" s="529"/>
      <c r="BF27" s="529"/>
      <c r="BG27" s="529"/>
      <c r="BH27" s="529"/>
      <c r="BI27" s="529"/>
      <c r="BJ27" s="529"/>
      <c r="BK27" s="529"/>
      <c r="BL27" s="529"/>
      <c r="BM27" s="529"/>
      <c r="BN27" s="529"/>
      <c r="BO27" s="529"/>
      <c r="BP27" s="529"/>
      <c r="BQ27" s="529"/>
      <c r="BR27" s="529"/>
      <c r="BS27" s="529"/>
      <c r="BT27" s="529"/>
      <c r="BU27" s="529"/>
      <c r="BV27" s="529"/>
      <c r="BW27" s="529"/>
      <c r="BX27" s="529"/>
      <c r="BY27" s="529"/>
      <c r="BZ27" s="529"/>
      <c r="CA27" s="529"/>
      <c r="CB27" s="529"/>
      <c r="IS27" s="529"/>
      <c r="IT27" s="529"/>
      <c r="IU27" s="529"/>
      <c r="IV27" s="529"/>
      <c r="IW27" s="22"/>
      <c r="IX27" s="22"/>
      <c r="IY27" s="22"/>
      <c r="IZ27" s="22"/>
      <c r="JA27" s="22"/>
      <c r="JB27" s="22"/>
      <c r="JC27" s="22"/>
      <c r="JD27" s="22"/>
      <c r="JE27" s="22"/>
      <c r="JF27" s="22"/>
      <c r="JG27" s="22"/>
      <c r="JH27" s="21"/>
      <c r="JI27" s="22"/>
      <c r="JJ27" s="22"/>
      <c r="JK27" s="22"/>
      <c r="JL27" s="22"/>
      <c r="JM27" s="22"/>
      <c r="JN27" s="22"/>
      <c r="JO27" s="22"/>
      <c r="JP27" s="22"/>
      <c r="JQ27" s="22"/>
      <c r="JR27" s="22"/>
      <c r="JS27" s="22"/>
      <c r="JT27" s="22"/>
      <c r="JU27" s="22"/>
      <c r="JV27" s="22"/>
      <c r="JW27" s="22"/>
      <c r="JX27" s="22"/>
      <c r="JY27" s="22"/>
      <c r="JZ27" s="22"/>
      <c r="KA27" s="22"/>
      <c r="KB27" s="22"/>
      <c r="KC27" s="22"/>
      <c r="KD27" s="22"/>
      <c r="KE27" s="22"/>
      <c r="KF27" s="22"/>
      <c r="KG27" s="22"/>
      <c r="KH27" s="22"/>
      <c r="KI27" s="22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2"/>
      <c r="KV27" s="22"/>
      <c r="KW27" s="22"/>
      <c r="KX27" s="22"/>
      <c r="KY27" s="22"/>
      <c r="KZ27" s="22"/>
      <c r="LA27" s="22"/>
      <c r="LB27" s="22"/>
      <c r="LC27" s="22"/>
      <c r="LD27" s="22"/>
      <c r="LE27" s="22"/>
      <c r="LF27" s="22"/>
      <c r="LG27" s="22"/>
      <c r="LH27" s="22"/>
      <c r="LI27" s="22"/>
      <c r="LJ27" s="23"/>
    </row>
    <row r="28" spans="2:531" ht="3.65" customHeight="1"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3"/>
      <c r="AP28" s="22"/>
      <c r="AQ28" s="22"/>
      <c r="AR28" s="22"/>
      <c r="AS28" s="22"/>
      <c r="AT28" s="22"/>
      <c r="AU28" s="22"/>
      <c r="AV28" s="22"/>
      <c r="AW28" s="22"/>
      <c r="AX28" s="794"/>
      <c r="AY28" s="785"/>
      <c r="AZ28" s="785"/>
      <c r="BA28" s="795">
        <v>1</v>
      </c>
      <c r="BB28" s="795"/>
      <c r="BC28" s="795"/>
      <c r="BD28" s="795"/>
      <c r="BE28" s="795"/>
      <c r="BF28" s="795"/>
      <c r="BG28" s="795"/>
      <c r="BH28" s="795"/>
      <c r="BI28" s="795"/>
      <c r="BJ28" s="795"/>
      <c r="BK28" s="795"/>
      <c r="BL28" s="795"/>
      <c r="BM28" s="795"/>
      <c r="BN28" s="795"/>
      <c r="BO28" s="795"/>
      <c r="BP28" s="795"/>
      <c r="BQ28" s="796"/>
      <c r="BR28" s="795">
        <v>2</v>
      </c>
      <c r="BS28" s="795"/>
      <c r="BT28" s="795"/>
      <c r="BU28" s="795"/>
      <c r="BV28" s="795"/>
      <c r="BW28" s="795"/>
      <c r="BX28" s="795"/>
      <c r="BY28" s="795"/>
      <c r="BZ28" s="795"/>
      <c r="CA28" s="795"/>
      <c r="CB28" s="795"/>
      <c r="CC28" s="795"/>
      <c r="CD28" s="795"/>
      <c r="CE28" s="795"/>
      <c r="CF28" s="795"/>
      <c r="CG28" s="795"/>
      <c r="CH28" s="796"/>
      <c r="CI28" s="908">
        <v>3</v>
      </c>
      <c r="CJ28" s="795"/>
      <c r="CK28" s="795"/>
      <c r="CL28" s="795"/>
      <c r="CM28" s="795"/>
      <c r="CN28" s="795"/>
      <c r="CO28" s="795"/>
      <c r="CP28" s="795"/>
      <c r="CQ28" s="795"/>
      <c r="CR28" s="795"/>
      <c r="CS28" s="795"/>
      <c r="CT28" s="795"/>
      <c r="CU28" s="795"/>
      <c r="CV28" s="795"/>
      <c r="CW28" s="795"/>
      <c r="CX28" s="795"/>
      <c r="CY28" s="796"/>
      <c r="CZ28" s="795">
        <v>4</v>
      </c>
      <c r="DA28" s="795"/>
      <c r="DB28" s="795"/>
      <c r="DC28" s="795"/>
      <c r="DD28" s="795"/>
      <c r="DE28" s="795"/>
      <c r="DF28" s="795"/>
      <c r="DG28" s="795"/>
      <c r="DH28" s="795"/>
      <c r="DI28" s="795"/>
      <c r="DJ28" s="795"/>
      <c r="DK28" s="795"/>
      <c r="DL28" s="795"/>
      <c r="DM28" s="795"/>
      <c r="DN28" s="795"/>
      <c r="DO28" s="795"/>
      <c r="DP28" s="796"/>
      <c r="DQ28" s="795">
        <v>5</v>
      </c>
      <c r="DR28" s="795"/>
      <c r="DS28" s="795"/>
      <c r="DT28" s="795"/>
      <c r="DU28" s="795"/>
      <c r="DV28" s="795"/>
      <c r="DW28" s="795"/>
      <c r="DX28" s="795"/>
      <c r="DY28" s="795"/>
      <c r="DZ28" s="795"/>
      <c r="EA28" s="795"/>
      <c r="EB28" s="795"/>
      <c r="EC28" s="795"/>
      <c r="ED28" s="795"/>
      <c r="EE28" s="795"/>
      <c r="EF28" s="795"/>
      <c r="EG28" s="796"/>
      <c r="EH28" s="795">
        <v>6</v>
      </c>
      <c r="EI28" s="795"/>
      <c r="EJ28" s="795"/>
      <c r="EK28" s="795"/>
      <c r="EL28" s="795"/>
      <c r="EM28" s="795"/>
      <c r="EN28" s="795"/>
      <c r="EO28" s="795"/>
      <c r="EP28" s="795"/>
      <c r="EQ28" s="795"/>
      <c r="ER28" s="795"/>
      <c r="ES28" s="795"/>
      <c r="ET28" s="795"/>
      <c r="EU28" s="795"/>
      <c r="EV28" s="795"/>
      <c r="EW28" s="795"/>
      <c r="EX28" s="796"/>
      <c r="EY28" s="795">
        <v>7</v>
      </c>
      <c r="EZ28" s="795"/>
      <c r="FA28" s="795"/>
      <c r="FB28" s="795"/>
      <c r="FC28" s="795"/>
      <c r="FD28" s="795"/>
      <c r="FE28" s="795"/>
      <c r="FF28" s="795"/>
      <c r="FG28" s="795"/>
      <c r="FH28" s="795"/>
      <c r="FI28" s="795"/>
      <c r="FJ28" s="795"/>
      <c r="FK28" s="795"/>
      <c r="FL28" s="795"/>
      <c r="FM28" s="795"/>
      <c r="FN28" s="795"/>
      <c r="FO28" s="796"/>
      <c r="FP28" s="795">
        <v>8</v>
      </c>
      <c r="FQ28" s="795"/>
      <c r="FR28" s="795"/>
      <c r="FS28" s="795"/>
      <c r="FT28" s="795"/>
      <c r="FU28" s="795"/>
      <c r="FV28" s="795"/>
      <c r="FW28" s="795"/>
      <c r="FX28" s="795"/>
      <c r="FY28" s="795"/>
      <c r="FZ28" s="795"/>
      <c r="GA28" s="795"/>
      <c r="GB28" s="795"/>
      <c r="GC28" s="795"/>
      <c r="GD28" s="795"/>
      <c r="GE28" s="795"/>
      <c r="GF28" s="796"/>
      <c r="GG28" s="795">
        <v>9</v>
      </c>
      <c r="GH28" s="795"/>
      <c r="GI28" s="795"/>
      <c r="GJ28" s="795"/>
      <c r="GK28" s="795"/>
      <c r="GL28" s="795"/>
      <c r="GM28" s="795"/>
      <c r="GN28" s="795"/>
      <c r="GO28" s="795"/>
      <c r="GP28" s="795"/>
      <c r="GQ28" s="795"/>
      <c r="GR28" s="795"/>
      <c r="GS28" s="795"/>
      <c r="GT28" s="795"/>
      <c r="GU28" s="795"/>
      <c r="GV28" s="795"/>
      <c r="GW28" s="796"/>
      <c r="GX28" s="795">
        <v>10</v>
      </c>
      <c r="GY28" s="795"/>
      <c r="GZ28" s="795"/>
      <c r="HA28" s="795"/>
      <c r="HB28" s="795"/>
      <c r="HC28" s="795"/>
      <c r="HD28" s="795"/>
      <c r="HE28" s="795"/>
      <c r="HF28" s="795"/>
      <c r="HG28" s="795"/>
      <c r="HH28" s="795"/>
      <c r="HI28" s="795"/>
      <c r="HJ28" s="795"/>
      <c r="HK28" s="795"/>
      <c r="HL28" s="795"/>
      <c r="HM28" s="795"/>
      <c r="HN28" s="796"/>
      <c r="HO28" s="795">
        <v>11</v>
      </c>
      <c r="HP28" s="795"/>
      <c r="HQ28" s="795"/>
      <c r="HR28" s="795"/>
      <c r="HS28" s="795"/>
      <c r="HT28" s="795"/>
      <c r="HU28" s="795"/>
      <c r="HV28" s="795"/>
      <c r="HW28" s="795"/>
      <c r="HX28" s="795"/>
      <c r="HY28" s="795"/>
      <c r="HZ28" s="795"/>
      <c r="IA28" s="795"/>
      <c r="IB28" s="795"/>
      <c r="IC28" s="795"/>
      <c r="ID28" s="795"/>
      <c r="IE28" s="796"/>
      <c r="IF28" s="795">
        <v>12</v>
      </c>
      <c r="IG28" s="795"/>
      <c r="IH28" s="795"/>
      <c r="II28" s="795"/>
      <c r="IJ28" s="795"/>
      <c r="IK28" s="795"/>
      <c r="IL28" s="795"/>
      <c r="IM28" s="795"/>
      <c r="IN28" s="795"/>
      <c r="IO28" s="795"/>
      <c r="IP28" s="795"/>
      <c r="IQ28" s="795"/>
      <c r="IR28" s="795"/>
      <c r="IS28" s="795"/>
      <c r="IT28" s="795"/>
      <c r="IU28" s="795"/>
      <c r="IV28" s="795"/>
      <c r="IW28" s="785"/>
      <c r="IX28" s="785"/>
      <c r="IY28" s="786"/>
      <c r="IZ28" s="22"/>
      <c r="JA28" s="22"/>
      <c r="JB28" s="24"/>
      <c r="JC28" s="22"/>
      <c r="JD28" s="22"/>
      <c r="JE28" s="22"/>
      <c r="JF28" s="22"/>
      <c r="JG28" s="22"/>
      <c r="JH28" s="21"/>
      <c r="JI28" s="22"/>
      <c r="JJ28" s="22"/>
      <c r="JK28" s="22"/>
      <c r="JL28" s="22"/>
      <c r="JM28" s="22"/>
      <c r="JN28" s="22"/>
      <c r="JO28" s="22"/>
      <c r="JP28" s="22"/>
      <c r="JQ28" s="22"/>
      <c r="JR28" s="22"/>
      <c r="JS28" s="22"/>
      <c r="JT28" s="22"/>
      <c r="JU28" s="22"/>
      <c r="JV28" s="22"/>
      <c r="JW28" s="22"/>
      <c r="JX28" s="22"/>
      <c r="JY28" s="22"/>
      <c r="JZ28" s="22"/>
      <c r="KA28" s="22"/>
      <c r="KB28" s="22"/>
      <c r="KC28" s="22"/>
      <c r="KD28" s="22"/>
      <c r="KE28" s="22"/>
      <c r="KF28" s="22"/>
      <c r="KG28" s="22"/>
      <c r="KH28" s="22"/>
      <c r="KI28" s="22"/>
      <c r="KJ28" s="22"/>
      <c r="KK28" s="22"/>
      <c r="KL28" s="22"/>
      <c r="KM28" s="22"/>
      <c r="KN28" s="22"/>
      <c r="KO28" s="22"/>
      <c r="KP28" s="22"/>
      <c r="KQ28" s="22"/>
      <c r="KR28" s="22"/>
      <c r="KS28" s="22"/>
      <c r="KT28" s="22"/>
      <c r="KU28" s="22"/>
      <c r="KV28" s="22"/>
      <c r="KW28" s="22"/>
      <c r="KX28" s="22"/>
      <c r="KY28" s="22"/>
      <c r="KZ28" s="22"/>
      <c r="LA28" s="22"/>
      <c r="LB28" s="22"/>
      <c r="LC28" s="22"/>
      <c r="LD28" s="22"/>
      <c r="LE28" s="22"/>
      <c r="LF28" s="22"/>
      <c r="LG28" s="22"/>
      <c r="LH28" s="22"/>
      <c r="LI28" s="22"/>
      <c r="LJ28" s="23"/>
    </row>
    <row r="29" spans="2:531" ht="3.65" customHeight="1" thickBot="1"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3"/>
      <c r="AP29" s="22"/>
      <c r="AQ29" s="22"/>
      <c r="AR29" s="22"/>
      <c r="AS29" s="22"/>
      <c r="AT29" s="22"/>
      <c r="AU29" s="22"/>
      <c r="AV29" s="22"/>
      <c r="AW29" s="22"/>
      <c r="AX29" s="699"/>
      <c r="AY29" s="685"/>
      <c r="AZ29" s="685"/>
      <c r="BA29" s="672"/>
      <c r="BB29" s="672"/>
      <c r="BC29" s="672"/>
      <c r="BD29" s="672"/>
      <c r="BE29" s="672"/>
      <c r="BF29" s="672"/>
      <c r="BG29" s="672"/>
      <c r="BH29" s="672"/>
      <c r="BI29" s="672"/>
      <c r="BJ29" s="672"/>
      <c r="BK29" s="672"/>
      <c r="BL29" s="672"/>
      <c r="BM29" s="672"/>
      <c r="BN29" s="672"/>
      <c r="BO29" s="672"/>
      <c r="BP29" s="672"/>
      <c r="BQ29" s="681"/>
      <c r="BR29" s="672"/>
      <c r="BS29" s="672"/>
      <c r="BT29" s="672"/>
      <c r="BU29" s="672"/>
      <c r="BV29" s="672"/>
      <c r="BW29" s="672"/>
      <c r="BX29" s="672"/>
      <c r="BY29" s="672"/>
      <c r="BZ29" s="672"/>
      <c r="CA29" s="672"/>
      <c r="CB29" s="672"/>
      <c r="CC29" s="672"/>
      <c r="CD29" s="672"/>
      <c r="CE29" s="672"/>
      <c r="CF29" s="672"/>
      <c r="CG29" s="672"/>
      <c r="CH29" s="681"/>
      <c r="CI29" s="680"/>
      <c r="CJ29" s="672"/>
      <c r="CK29" s="672"/>
      <c r="CL29" s="672"/>
      <c r="CM29" s="672"/>
      <c r="CN29" s="672"/>
      <c r="CO29" s="672"/>
      <c r="CP29" s="672"/>
      <c r="CQ29" s="672"/>
      <c r="CR29" s="672"/>
      <c r="CS29" s="672"/>
      <c r="CT29" s="672"/>
      <c r="CU29" s="672"/>
      <c r="CV29" s="672"/>
      <c r="CW29" s="672"/>
      <c r="CX29" s="672"/>
      <c r="CY29" s="681"/>
      <c r="CZ29" s="672"/>
      <c r="DA29" s="672"/>
      <c r="DB29" s="672"/>
      <c r="DC29" s="672"/>
      <c r="DD29" s="672"/>
      <c r="DE29" s="672"/>
      <c r="DF29" s="672"/>
      <c r="DG29" s="672"/>
      <c r="DH29" s="672"/>
      <c r="DI29" s="672"/>
      <c r="DJ29" s="672"/>
      <c r="DK29" s="672"/>
      <c r="DL29" s="672"/>
      <c r="DM29" s="672"/>
      <c r="DN29" s="672"/>
      <c r="DO29" s="672"/>
      <c r="DP29" s="681"/>
      <c r="DQ29" s="672"/>
      <c r="DR29" s="672"/>
      <c r="DS29" s="672"/>
      <c r="DT29" s="672"/>
      <c r="DU29" s="672"/>
      <c r="DV29" s="672"/>
      <c r="DW29" s="672"/>
      <c r="DX29" s="672"/>
      <c r="DY29" s="672"/>
      <c r="DZ29" s="672"/>
      <c r="EA29" s="672"/>
      <c r="EB29" s="672"/>
      <c r="EC29" s="672"/>
      <c r="ED29" s="672"/>
      <c r="EE29" s="672"/>
      <c r="EF29" s="672"/>
      <c r="EG29" s="681"/>
      <c r="EH29" s="672"/>
      <c r="EI29" s="672"/>
      <c r="EJ29" s="672"/>
      <c r="EK29" s="672"/>
      <c r="EL29" s="672"/>
      <c r="EM29" s="672"/>
      <c r="EN29" s="672"/>
      <c r="EO29" s="672"/>
      <c r="EP29" s="672"/>
      <c r="EQ29" s="672"/>
      <c r="ER29" s="672"/>
      <c r="ES29" s="672"/>
      <c r="ET29" s="672"/>
      <c r="EU29" s="672"/>
      <c r="EV29" s="672"/>
      <c r="EW29" s="672"/>
      <c r="EX29" s="681"/>
      <c r="EY29" s="672"/>
      <c r="EZ29" s="672"/>
      <c r="FA29" s="672"/>
      <c r="FB29" s="672"/>
      <c r="FC29" s="672"/>
      <c r="FD29" s="672"/>
      <c r="FE29" s="672"/>
      <c r="FF29" s="672"/>
      <c r="FG29" s="672"/>
      <c r="FH29" s="672"/>
      <c r="FI29" s="672"/>
      <c r="FJ29" s="672"/>
      <c r="FK29" s="672"/>
      <c r="FL29" s="672"/>
      <c r="FM29" s="672"/>
      <c r="FN29" s="672"/>
      <c r="FO29" s="681"/>
      <c r="FP29" s="672"/>
      <c r="FQ29" s="672"/>
      <c r="FR29" s="672"/>
      <c r="FS29" s="672"/>
      <c r="FT29" s="672"/>
      <c r="FU29" s="672"/>
      <c r="FV29" s="672"/>
      <c r="FW29" s="672"/>
      <c r="FX29" s="672"/>
      <c r="FY29" s="672"/>
      <c r="FZ29" s="672"/>
      <c r="GA29" s="672"/>
      <c r="GB29" s="672"/>
      <c r="GC29" s="672"/>
      <c r="GD29" s="672"/>
      <c r="GE29" s="672"/>
      <c r="GF29" s="681"/>
      <c r="GG29" s="672"/>
      <c r="GH29" s="672"/>
      <c r="GI29" s="672"/>
      <c r="GJ29" s="672"/>
      <c r="GK29" s="672"/>
      <c r="GL29" s="672"/>
      <c r="GM29" s="672"/>
      <c r="GN29" s="672"/>
      <c r="GO29" s="672"/>
      <c r="GP29" s="672"/>
      <c r="GQ29" s="672"/>
      <c r="GR29" s="672"/>
      <c r="GS29" s="672"/>
      <c r="GT29" s="672"/>
      <c r="GU29" s="672"/>
      <c r="GV29" s="672"/>
      <c r="GW29" s="681"/>
      <c r="GX29" s="672"/>
      <c r="GY29" s="672"/>
      <c r="GZ29" s="672"/>
      <c r="HA29" s="672"/>
      <c r="HB29" s="672"/>
      <c r="HC29" s="672"/>
      <c r="HD29" s="672"/>
      <c r="HE29" s="672"/>
      <c r="HF29" s="672"/>
      <c r="HG29" s="672"/>
      <c r="HH29" s="672"/>
      <c r="HI29" s="672"/>
      <c r="HJ29" s="672"/>
      <c r="HK29" s="672"/>
      <c r="HL29" s="672"/>
      <c r="HM29" s="672"/>
      <c r="HN29" s="681"/>
      <c r="HO29" s="672"/>
      <c r="HP29" s="672"/>
      <c r="HQ29" s="672"/>
      <c r="HR29" s="672"/>
      <c r="HS29" s="672"/>
      <c r="HT29" s="672"/>
      <c r="HU29" s="672"/>
      <c r="HV29" s="672"/>
      <c r="HW29" s="672"/>
      <c r="HX29" s="672"/>
      <c r="HY29" s="672"/>
      <c r="HZ29" s="672"/>
      <c r="IA29" s="672"/>
      <c r="IB29" s="672"/>
      <c r="IC29" s="672"/>
      <c r="ID29" s="672"/>
      <c r="IE29" s="681"/>
      <c r="IF29" s="672"/>
      <c r="IG29" s="672"/>
      <c r="IH29" s="672"/>
      <c r="II29" s="672"/>
      <c r="IJ29" s="672"/>
      <c r="IK29" s="672"/>
      <c r="IL29" s="672"/>
      <c r="IM29" s="672"/>
      <c r="IN29" s="672"/>
      <c r="IO29" s="672"/>
      <c r="IP29" s="672"/>
      <c r="IQ29" s="672"/>
      <c r="IR29" s="672"/>
      <c r="IS29" s="672"/>
      <c r="IT29" s="672"/>
      <c r="IU29" s="672"/>
      <c r="IV29" s="672"/>
      <c r="IW29" s="685"/>
      <c r="IX29" s="685"/>
      <c r="IY29" s="686"/>
      <c r="IZ29" s="22"/>
      <c r="JA29" s="22"/>
      <c r="JB29" s="22"/>
      <c r="JC29" s="22"/>
      <c r="JD29" s="22"/>
      <c r="JE29" s="22"/>
      <c r="JF29" s="22"/>
      <c r="JG29" s="22"/>
      <c r="JH29" s="21"/>
      <c r="JI29" s="22"/>
      <c r="JJ29" s="22"/>
      <c r="JK29" s="22"/>
      <c r="JL29" s="22"/>
      <c r="JM29" s="22"/>
      <c r="JN29" s="22"/>
      <c r="JO29" s="22"/>
      <c r="JP29" s="22"/>
      <c r="JQ29" s="22"/>
      <c r="JR29" s="22"/>
      <c r="JS29" s="22"/>
      <c r="JT29" s="22"/>
      <c r="JU29" s="22"/>
      <c r="JV29" s="22"/>
      <c r="JW29" s="22"/>
      <c r="JX29" s="22"/>
      <c r="JY29" s="22"/>
      <c r="JZ29" s="22"/>
      <c r="KA29" s="22"/>
      <c r="KB29" s="22"/>
      <c r="KC29" s="22"/>
      <c r="KD29" s="22"/>
      <c r="KE29" s="22"/>
      <c r="KF29" s="22"/>
      <c r="KG29" s="22"/>
      <c r="KH29" s="22"/>
      <c r="KI29" s="22"/>
      <c r="KJ29" s="22"/>
      <c r="KK29" s="22"/>
      <c r="KL29" s="22"/>
      <c r="KM29" s="22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 s="22"/>
      <c r="LH29" s="22"/>
      <c r="LI29" s="22"/>
      <c r="LJ29" s="23"/>
    </row>
    <row r="30" spans="2:531" ht="3.65" customHeight="1" thickTop="1">
      <c r="B30" s="811"/>
      <c r="C30" s="812"/>
      <c r="D30" s="812"/>
      <c r="E30" s="812"/>
      <c r="F30" s="812"/>
      <c r="G30" s="812"/>
      <c r="H30" s="812"/>
      <c r="I30" s="812"/>
      <c r="J30" s="812"/>
      <c r="K30" s="812"/>
      <c r="L30" s="812"/>
      <c r="M30" s="812"/>
      <c r="N30" s="812"/>
      <c r="O30" s="812"/>
      <c r="P30" s="812"/>
      <c r="Q30" s="812"/>
      <c r="R30" s="812"/>
      <c r="S30" s="812"/>
      <c r="T30" s="812"/>
      <c r="U30" s="812"/>
      <c r="V30" s="812"/>
      <c r="W30" s="812"/>
      <c r="X30" s="812"/>
      <c r="Y30" s="812"/>
      <c r="Z30" s="812"/>
      <c r="AA30" s="812"/>
      <c r="AB30" s="812"/>
      <c r="AC30" s="812"/>
      <c r="AD30" s="812"/>
      <c r="AE30" s="812"/>
      <c r="AF30" s="812"/>
      <c r="AG30" s="812"/>
      <c r="AH30" s="812"/>
      <c r="AI30" s="812"/>
      <c r="AJ30" s="812"/>
      <c r="AK30" s="812"/>
      <c r="AL30" s="812"/>
      <c r="AM30" s="812"/>
      <c r="AN30" s="812"/>
      <c r="AO30" s="813"/>
      <c r="AP30" s="22"/>
      <c r="AQ30" s="22"/>
      <c r="AR30" s="22"/>
      <c r="AS30" s="22"/>
      <c r="AT30" s="22"/>
      <c r="AU30" s="22"/>
      <c r="AV30" s="22"/>
      <c r="AW30" s="22"/>
      <c r="AX30" s="699"/>
      <c r="AY30" s="685"/>
      <c r="AZ30" s="685"/>
      <c r="BA30" s="329"/>
      <c r="BB30" s="329"/>
      <c r="BC30" s="329"/>
      <c r="BD30" s="329"/>
      <c r="BE30" s="25"/>
      <c r="BF30" s="25"/>
      <c r="BG30" s="25"/>
      <c r="BH30" s="784" t="e" vm="2">
        <v>#VALUE!</v>
      </c>
      <c r="BI30" s="784"/>
      <c r="BJ30" s="25"/>
      <c r="BK30" s="25"/>
      <c r="BL30" s="25"/>
      <c r="BM30" s="25"/>
      <c r="BN30" s="25"/>
      <c r="BO30" s="25"/>
      <c r="BP30" s="25"/>
      <c r="BQ30" s="25"/>
      <c r="BR30" s="375"/>
      <c r="BS30" s="25"/>
      <c r="BT30" s="25"/>
      <c r="BU30" s="25"/>
      <c r="BV30" s="25"/>
      <c r="BW30" s="25"/>
      <c r="BX30" s="25"/>
      <c r="BY30" s="784" t="e" vm="2">
        <v>#VALUE!</v>
      </c>
      <c r="BZ30" s="784"/>
      <c r="CA30" s="50"/>
      <c r="CB30" s="50"/>
      <c r="CC30" s="50"/>
      <c r="CD30" s="50"/>
      <c r="CE30" s="50"/>
      <c r="CF30" s="50"/>
      <c r="CG30" s="50"/>
      <c r="CH30" s="51"/>
      <c r="CI30" s="376"/>
      <c r="CJ30" s="50"/>
      <c r="CK30" s="50"/>
      <c r="CL30" s="50"/>
      <c r="CM30" s="50"/>
      <c r="CN30" s="50"/>
      <c r="CO30" s="50"/>
      <c r="CP30" s="784" t="e" vm="2">
        <v>#VALUE!</v>
      </c>
      <c r="CQ30" s="784"/>
      <c r="CR30" s="50"/>
      <c r="CS30" s="50"/>
      <c r="CT30" s="50"/>
      <c r="CU30" s="50"/>
      <c r="CV30" s="50"/>
      <c r="CW30" s="50"/>
      <c r="CX30" s="50"/>
      <c r="CY30" s="51"/>
      <c r="CZ30" s="50"/>
      <c r="DA30" s="50"/>
      <c r="DB30" s="50"/>
      <c r="DC30" s="50"/>
      <c r="DD30" s="50"/>
      <c r="DE30" s="50"/>
      <c r="DF30" s="50"/>
      <c r="DG30" s="784" t="e" vm="2">
        <v>#VALUE!</v>
      </c>
      <c r="DH30" s="784"/>
      <c r="DI30" s="50"/>
      <c r="DJ30" s="50"/>
      <c r="DK30" s="50"/>
      <c r="DL30" s="50"/>
      <c r="DM30" s="50"/>
      <c r="DN30" s="50"/>
      <c r="DO30" s="50"/>
      <c r="DP30" s="51"/>
      <c r="DQ30" s="50"/>
      <c r="DR30" s="50"/>
      <c r="DS30" s="50"/>
      <c r="DT30" s="50"/>
      <c r="DU30" s="50"/>
      <c r="DV30" s="50"/>
      <c r="DW30" s="50"/>
      <c r="DX30" s="784" t="e" vm="2">
        <v>#VALUE!</v>
      </c>
      <c r="DY30" s="784"/>
      <c r="DZ30" s="50"/>
      <c r="EA30" s="50"/>
      <c r="EB30" s="50"/>
      <c r="EC30" s="50"/>
      <c r="ED30" s="50"/>
      <c r="EE30" s="50"/>
      <c r="EF30" s="50"/>
      <c r="EG30" s="51"/>
      <c r="EH30" s="50"/>
      <c r="EI30" s="50"/>
      <c r="EJ30" s="50"/>
      <c r="EK30" s="50"/>
      <c r="EL30" s="50"/>
      <c r="EM30" s="50"/>
      <c r="EN30" s="50"/>
      <c r="EO30" s="784" t="e" vm="2">
        <v>#VALUE!</v>
      </c>
      <c r="EP30" s="784"/>
      <c r="EQ30" s="50"/>
      <c r="ER30" s="50"/>
      <c r="ES30" s="50"/>
      <c r="ET30" s="50"/>
      <c r="EU30" s="50"/>
      <c r="EV30" s="50"/>
      <c r="EW30" s="50"/>
      <c r="EX30" s="51"/>
      <c r="EY30" s="50"/>
      <c r="EZ30" s="50"/>
      <c r="FA30" s="50"/>
      <c r="FB30" s="50"/>
      <c r="FC30" s="50"/>
      <c r="FD30" s="50"/>
      <c r="FE30" s="50"/>
      <c r="FF30" s="784" t="e" vm="2">
        <v>#VALUE!</v>
      </c>
      <c r="FG30" s="784"/>
      <c r="FH30" s="50"/>
      <c r="FI30" s="50"/>
      <c r="FJ30" s="50"/>
      <c r="FK30" s="50"/>
      <c r="FL30" s="50"/>
      <c r="FM30" s="50"/>
      <c r="FN30" s="50"/>
      <c r="FO30" s="51"/>
      <c r="FP30" s="50"/>
      <c r="FQ30" s="50"/>
      <c r="FR30" s="50"/>
      <c r="FS30" s="50"/>
      <c r="FT30" s="50"/>
      <c r="FU30" s="50"/>
      <c r="FV30" s="50"/>
      <c r="FW30" s="784" t="e" vm="2">
        <v>#VALUE!</v>
      </c>
      <c r="FX30" s="784"/>
      <c r="FY30" s="50"/>
      <c r="FZ30" s="50"/>
      <c r="GA30" s="50"/>
      <c r="GB30" s="50"/>
      <c r="GC30" s="50"/>
      <c r="GD30" s="50"/>
      <c r="GE30" s="50"/>
      <c r="GF30" s="51"/>
      <c r="GG30" s="50"/>
      <c r="GH30" s="50"/>
      <c r="GI30" s="50"/>
      <c r="GJ30" s="50"/>
      <c r="GK30" s="50"/>
      <c r="GL30" s="50"/>
      <c r="GM30" s="50"/>
      <c r="GN30" s="784" t="e" vm="2">
        <v>#VALUE!</v>
      </c>
      <c r="GO30" s="784"/>
      <c r="GP30" s="50"/>
      <c r="GQ30" s="50"/>
      <c r="GR30" s="50"/>
      <c r="GS30" s="50"/>
      <c r="GT30" s="50"/>
      <c r="GU30" s="50"/>
      <c r="GV30" s="50"/>
      <c r="GW30" s="51"/>
      <c r="GX30" s="50"/>
      <c r="GY30" s="50"/>
      <c r="GZ30" s="50"/>
      <c r="HA30" s="50"/>
      <c r="HB30" s="50"/>
      <c r="HC30" s="50"/>
      <c r="HD30" s="50"/>
      <c r="HE30" s="784" t="e" vm="2">
        <v>#VALUE!</v>
      </c>
      <c r="HF30" s="784"/>
      <c r="HG30" s="50"/>
      <c r="HH30" s="50"/>
      <c r="HI30" s="50"/>
      <c r="HJ30" s="50"/>
      <c r="HK30" s="50"/>
      <c r="HL30" s="50"/>
      <c r="HM30" s="50"/>
      <c r="HN30" s="51"/>
      <c r="HO30" s="50"/>
      <c r="HP30" s="50"/>
      <c r="HQ30" s="50"/>
      <c r="HR30" s="50"/>
      <c r="HS30" s="50"/>
      <c r="HT30" s="50"/>
      <c r="HU30" s="50"/>
      <c r="HV30" s="784" t="e" vm="2">
        <v>#VALUE!</v>
      </c>
      <c r="HW30" s="784"/>
      <c r="HX30" s="50"/>
      <c r="HY30" s="50"/>
      <c r="HZ30" s="50"/>
      <c r="IA30" s="50"/>
      <c r="IB30" s="50"/>
      <c r="IC30" s="50"/>
      <c r="ID30" s="50"/>
      <c r="IE30" s="51"/>
      <c r="IF30" s="50"/>
      <c r="IG30" s="50"/>
      <c r="IH30" s="50"/>
      <c r="II30" s="50"/>
      <c r="IJ30" s="50"/>
      <c r="IK30" s="50"/>
      <c r="IL30" s="50"/>
      <c r="IM30" s="784" t="e" vm="2">
        <v>#VALUE!</v>
      </c>
      <c r="IN30" s="784"/>
      <c r="IO30" s="50"/>
      <c r="IP30" s="25"/>
      <c r="IQ30" s="25"/>
      <c r="IR30" s="25"/>
      <c r="IS30" s="25"/>
      <c r="IT30" s="25"/>
      <c r="IU30" s="25"/>
      <c r="IV30" s="25"/>
      <c r="IW30" s="685"/>
      <c r="IX30" s="685"/>
      <c r="IY30" s="686"/>
      <c r="IZ30" s="22"/>
      <c r="JA30" s="22"/>
      <c r="JB30" s="22"/>
      <c r="JC30" s="22"/>
      <c r="JD30" s="22"/>
      <c r="JE30" s="22"/>
      <c r="JF30" s="22"/>
      <c r="JG30" s="22"/>
      <c r="JH30" s="21"/>
      <c r="JI30" s="22"/>
      <c r="JJ30" s="22"/>
      <c r="JK30" s="22"/>
      <c r="JL30" s="22"/>
      <c r="JM30" s="22"/>
      <c r="JN30" s="22"/>
      <c r="JO30" s="22"/>
      <c r="JP30" s="22"/>
      <c r="JQ30" s="22"/>
      <c r="JR30" s="22"/>
      <c r="JS30" s="22"/>
      <c r="JT30" s="22"/>
      <c r="JU30" s="22"/>
      <c r="JV30" s="22"/>
      <c r="JW30" s="22"/>
      <c r="JX30" s="22"/>
      <c r="JY30" s="22"/>
      <c r="JZ30" s="22"/>
      <c r="KA30" s="22"/>
      <c r="KB30" s="22"/>
      <c r="KC30" s="22"/>
      <c r="KD30" s="22"/>
      <c r="KE30" s="22"/>
      <c r="KF30" s="22"/>
      <c r="KG30" s="22"/>
      <c r="KH30" s="22"/>
      <c r="KI30" s="22"/>
      <c r="KJ30" s="22"/>
      <c r="KK30" s="22"/>
      <c r="KL30" s="22"/>
      <c r="KM30" s="22"/>
      <c r="KN30" s="22"/>
      <c r="KO30" s="22"/>
      <c r="KP30" s="22"/>
      <c r="KQ30" s="22"/>
      <c r="KR30" s="22"/>
      <c r="KS30" s="22"/>
      <c r="KT30" s="22"/>
      <c r="KU30" s="22"/>
      <c r="KV30" s="22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2"/>
      <c r="LI30" s="22"/>
      <c r="LJ30" s="23"/>
    </row>
    <row r="31" spans="2:531" s="330" customFormat="1" ht="3.65" customHeight="1">
      <c r="B31" s="814"/>
      <c r="C31" s="815"/>
      <c r="D31" s="815"/>
      <c r="E31" s="815"/>
      <c r="F31" s="815"/>
      <c r="G31" s="815"/>
      <c r="H31" s="815"/>
      <c r="I31" s="815"/>
      <c r="J31" s="815"/>
      <c r="K31" s="815"/>
      <c r="L31" s="815"/>
      <c r="M31" s="815"/>
      <c r="N31" s="815"/>
      <c r="O31" s="815"/>
      <c r="P31" s="815"/>
      <c r="Q31" s="815"/>
      <c r="R31" s="815"/>
      <c r="S31" s="815"/>
      <c r="T31" s="815"/>
      <c r="U31" s="815"/>
      <c r="V31" s="815"/>
      <c r="W31" s="815"/>
      <c r="X31" s="815"/>
      <c r="Y31" s="815"/>
      <c r="Z31" s="815"/>
      <c r="AA31" s="815"/>
      <c r="AB31" s="815"/>
      <c r="AC31" s="815"/>
      <c r="AD31" s="815"/>
      <c r="AE31" s="815"/>
      <c r="AF31" s="815"/>
      <c r="AG31" s="815"/>
      <c r="AH31" s="815"/>
      <c r="AI31" s="815"/>
      <c r="AJ31" s="815"/>
      <c r="AK31" s="815"/>
      <c r="AL31" s="815"/>
      <c r="AM31" s="815"/>
      <c r="AN31" s="815"/>
      <c r="AO31" s="816"/>
      <c r="AP31" s="340"/>
      <c r="AQ31" s="340"/>
      <c r="AR31" s="340"/>
      <c r="AS31" s="340"/>
      <c r="AT31" s="340"/>
      <c r="AU31" s="340"/>
      <c r="AV31" s="340"/>
      <c r="AW31" s="340"/>
      <c r="AX31" s="727" t="s">
        <v>0</v>
      </c>
      <c r="AY31" s="728"/>
      <c r="AZ31" s="351"/>
      <c r="BA31" s="377"/>
      <c r="BB31" s="369"/>
      <c r="BC31" s="369"/>
      <c r="BD31" s="369"/>
      <c r="BE31" s="369"/>
      <c r="BF31" s="369"/>
      <c r="BG31" s="369"/>
      <c r="BH31" s="369"/>
      <c r="BI31" s="369"/>
      <c r="BJ31" s="369"/>
      <c r="BK31" s="369"/>
      <c r="BL31" s="369"/>
      <c r="BM31" s="369"/>
      <c r="BN31" s="369"/>
      <c r="BO31" s="369"/>
      <c r="BP31" s="369"/>
      <c r="BQ31" s="369"/>
      <c r="BR31" s="369"/>
      <c r="BS31" s="369"/>
      <c r="BT31" s="369"/>
      <c r="BU31" s="369"/>
      <c r="BV31" s="369"/>
      <c r="BW31" s="369"/>
      <c r="BX31" s="369"/>
      <c r="BY31" s="369"/>
      <c r="BZ31" s="369"/>
      <c r="CA31" s="369"/>
      <c r="CB31" s="369"/>
      <c r="CC31" s="369"/>
      <c r="CD31" s="369"/>
      <c r="CE31" s="369"/>
      <c r="CF31" s="369"/>
      <c r="CG31" s="369"/>
      <c r="CH31" s="369"/>
      <c r="CI31" s="369"/>
      <c r="CJ31" s="369"/>
      <c r="CK31" s="369"/>
      <c r="CL31" s="369"/>
      <c r="CM31" s="369"/>
      <c r="CN31" s="369"/>
      <c r="CO31" s="369"/>
      <c r="CP31" s="369"/>
      <c r="CQ31" s="369"/>
      <c r="CR31" s="369"/>
      <c r="CS31" s="369"/>
      <c r="CT31" s="369"/>
      <c r="CU31" s="369"/>
      <c r="CV31" s="369"/>
      <c r="CW31" s="369"/>
      <c r="CX31" s="369"/>
      <c r="CY31" s="369"/>
      <c r="CZ31" s="369"/>
      <c r="DA31" s="369"/>
      <c r="DB31" s="369"/>
      <c r="DC31" s="369"/>
      <c r="DD31" s="369"/>
      <c r="DE31" s="369"/>
      <c r="DF31" s="369"/>
      <c r="DG31" s="369"/>
      <c r="DH31" s="369"/>
      <c r="DI31" s="369"/>
      <c r="DJ31" s="369"/>
      <c r="DK31" s="369"/>
      <c r="DL31" s="369"/>
      <c r="DM31" s="369"/>
      <c r="DN31" s="369"/>
      <c r="DO31" s="369"/>
      <c r="DP31" s="369"/>
      <c r="DQ31" s="369"/>
      <c r="DR31" s="369"/>
      <c r="DS31" s="369"/>
      <c r="DT31" s="369"/>
      <c r="DU31" s="369"/>
      <c r="DV31" s="369"/>
      <c r="DW31" s="369"/>
      <c r="DX31" s="369"/>
      <c r="DY31" s="369"/>
      <c r="DZ31" s="369"/>
      <c r="EA31" s="369"/>
      <c r="EB31" s="369"/>
      <c r="EC31" s="369"/>
      <c r="ED31" s="369"/>
      <c r="EE31" s="369"/>
      <c r="EF31" s="369"/>
      <c r="EG31" s="369"/>
      <c r="EH31" s="369"/>
      <c r="EI31" s="369"/>
      <c r="EJ31" s="369"/>
      <c r="EK31" s="369"/>
      <c r="EL31" s="369"/>
      <c r="EM31" s="369"/>
      <c r="EN31" s="369"/>
      <c r="EO31" s="369"/>
      <c r="EP31" s="369"/>
      <c r="EQ31" s="369"/>
      <c r="ER31" s="369"/>
      <c r="ES31" s="369"/>
      <c r="ET31" s="369"/>
      <c r="EU31" s="369"/>
      <c r="EV31" s="369"/>
      <c r="EW31" s="369"/>
      <c r="EX31" s="369"/>
      <c r="EY31" s="369"/>
      <c r="EZ31" s="369"/>
      <c r="FA31" s="369"/>
      <c r="FB31" s="369"/>
      <c r="FC31" s="369"/>
      <c r="FD31" s="369"/>
      <c r="FE31" s="369"/>
      <c r="FF31" s="369"/>
      <c r="FG31" s="369"/>
      <c r="FH31" s="369"/>
      <c r="FI31" s="369"/>
      <c r="FJ31" s="369"/>
      <c r="FK31" s="369"/>
      <c r="FL31" s="369"/>
      <c r="FM31" s="369"/>
      <c r="FN31" s="369"/>
      <c r="FO31" s="369"/>
      <c r="FP31" s="369"/>
      <c r="FQ31" s="369"/>
      <c r="FR31" s="369"/>
      <c r="FS31" s="369"/>
      <c r="FT31" s="369"/>
      <c r="FU31" s="369"/>
      <c r="FV31" s="369"/>
      <c r="FW31" s="369"/>
      <c r="FX31" s="369"/>
      <c r="FY31" s="369"/>
      <c r="FZ31" s="369"/>
      <c r="GA31" s="369"/>
      <c r="GB31" s="369"/>
      <c r="GC31" s="369"/>
      <c r="GD31" s="369"/>
      <c r="GE31" s="369"/>
      <c r="GF31" s="369"/>
      <c r="GG31" s="369"/>
      <c r="GH31" s="369"/>
      <c r="GI31" s="369"/>
      <c r="GJ31" s="369"/>
      <c r="GK31" s="369"/>
      <c r="GL31" s="369"/>
      <c r="GM31" s="369"/>
      <c r="GN31" s="369"/>
      <c r="GO31" s="369"/>
      <c r="GP31" s="369"/>
      <c r="GQ31" s="369"/>
      <c r="GR31" s="369"/>
      <c r="GS31" s="369"/>
      <c r="GT31" s="369"/>
      <c r="GU31" s="369"/>
      <c r="GV31" s="369"/>
      <c r="GW31" s="369"/>
      <c r="GX31" s="369"/>
      <c r="GY31" s="369"/>
      <c r="GZ31" s="369"/>
      <c r="HA31" s="369"/>
      <c r="HB31" s="369"/>
      <c r="HC31" s="369"/>
      <c r="HD31" s="369"/>
      <c r="HE31" s="369"/>
      <c r="HF31" s="369"/>
      <c r="HG31" s="369"/>
      <c r="HH31" s="369"/>
      <c r="HI31" s="369"/>
      <c r="HJ31" s="369"/>
      <c r="HK31" s="369"/>
      <c r="HL31" s="369"/>
      <c r="HM31" s="369"/>
      <c r="HN31" s="369"/>
      <c r="HO31" s="369"/>
      <c r="HP31" s="369"/>
      <c r="HQ31" s="369"/>
      <c r="HR31" s="369"/>
      <c r="HS31" s="369"/>
      <c r="HT31" s="369"/>
      <c r="HU31" s="369"/>
      <c r="HV31" s="369"/>
      <c r="HW31" s="369"/>
      <c r="HX31" s="369"/>
      <c r="HY31" s="369"/>
      <c r="HZ31" s="369"/>
      <c r="IA31" s="369"/>
      <c r="IB31" s="369"/>
      <c r="IC31" s="369"/>
      <c r="ID31" s="369"/>
      <c r="IE31" s="369"/>
      <c r="IF31" s="369"/>
      <c r="IG31" s="369"/>
      <c r="IH31" s="369"/>
      <c r="II31" s="369"/>
      <c r="IJ31" s="369"/>
      <c r="IK31" s="369"/>
      <c r="IL31" s="369"/>
      <c r="IM31" s="369"/>
      <c r="IN31" s="369"/>
      <c r="IO31" s="369"/>
      <c r="IP31" s="369"/>
      <c r="IQ31" s="369"/>
      <c r="IR31" s="369"/>
      <c r="IS31" s="369"/>
      <c r="IT31" s="369"/>
      <c r="IU31" s="369"/>
      <c r="IV31" s="378"/>
      <c r="IW31" s="351"/>
      <c r="IX31" s="728" t="s">
        <v>0</v>
      </c>
      <c r="IY31" s="731"/>
      <c r="IZ31" s="340"/>
      <c r="JA31" s="340"/>
      <c r="JB31" s="340"/>
      <c r="JC31" s="340"/>
      <c r="JD31" s="340"/>
      <c r="JE31" s="340"/>
      <c r="JF31" s="340"/>
      <c r="JG31" s="340"/>
      <c r="JH31" s="353"/>
      <c r="JI31" s="340"/>
      <c r="JJ31" s="340"/>
      <c r="JK31" s="340"/>
      <c r="JL31" s="340"/>
      <c r="JM31" s="340"/>
      <c r="JN31" s="340"/>
      <c r="JO31" s="340"/>
      <c r="JP31" s="340"/>
      <c r="JQ31" s="340"/>
      <c r="JR31" s="340"/>
      <c r="JS31" s="340"/>
      <c r="JT31" s="340"/>
      <c r="JU31" s="340"/>
      <c r="JV31" s="340"/>
      <c r="JW31" s="340"/>
      <c r="JX31" s="340"/>
      <c r="JY31" s="340"/>
      <c r="JZ31" s="340"/>
      <c r="KA31" s="340"/>
      <c r="KB31" s="340"/>
      <c r="KC31" s="340"/>
      <c r="KD31" s="340"/>
      <c r="KE31" s="340"/>
      <c r="KF31" s="340"/>
      <c r="KG31" s="340"/>
      <c r="KH31" s="340"/>
      <c r="KI31" s="340"/>
      <c r="KJ31" s="340"/>
      <c r="KK31" s="340"/>
      <c r="KL31" s="340"/>
      <c r="KM31" s="340"/>
      <c r="KN31" s="340"/>
      <c r="KO31" s="340"/>
      <c r="KP31" s="340"/>
      <c r="KQ31" s="340"/>
      <c r="KR31" s="340"/>
      <c r="KS31" s="340"/>
      <c r="KT31" s="340"/>
      <c r="KU31" s="340"/>
      <c r="KV31" s="340"/>
      <c r="KW31" s="340"/>
      <c r="KX31" s="340"/>
      <c r="KY31" s="340"/>
      <c r="KZ31" s="340"/>
      <c r="LA31" s="340"/>
      <c r="LB31" s="340"/>
      <c r="LC31" s="340"/>
      <c r="LD31" s="340"/>
      <c r="LE31" s="340"/>
      <c r="LF31" s="340"/>
      <c r="LG31" s="340"/>
      <c r="LH31" s="340"/>
      <c r="LI31" s="340"/>
      <c r="LJ31" s="354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</row>
    <row r="32" spans="2:531" s="330" customFormat="1" ht="3.65" customHeight="1">
      <c r="B32" s="814"/>
      <c r="C32" s="815"/>
      <c r="D32" s="815"/>
      <c r="E32" s="815"/>
      <c r="F32" s="815"/>
      <c r="G32" s="815"/>
      <c r="H32" s="815"/>
      <c r="I32" s="815"/>
      <c r="J32" s="815"/>
      <c r="K32" s="815"/>
      <c r="L32" s="815"/>
      <c r="M32" s="815"/>
      <c r="N32" s="815"/>
      <c r="O32" s="815"/>
      <c r="P32" s="815"/>
      <c r="Q32" s="815"/>
      <c r="R32" s="815"/>
      <c r="S32" s="815"/>
      <c r="T32" s="815"/>
      <c r="U32" s="815"/>
      <c r="V32" s="815"/>
      <c r="W32" s="815"/>
      <c r="X32" s="815"/>
      <c r="Y32" s="815"/>
      <c r="Z32" s="815"/>
      <c r="AA32" s="815"/>
      <c r="AB32" s="815"/>
      <c r="AC32" s="815"/>
      <c r="AD32" s="815"/>
      <c r="AE32" s="815"/>
      <c r="AF32" s="815"/>
      <c r="AG32" s="815"/>
      <c r="AH32" s="815"/>
      <c r="AI32" s="815"/>
      <c r="AJ32" s="815"/>
      <c r="AK32" s="815"/>
      <c r="AL32" s="815"/>
      <c r="AM32" s="815"/>
      <c r="AN32" s="815"/>
      <c r="AO32" s="816"/>
      <c r="AP32" s="340"/>
      <c r="AQ32" s="340"/>
      <c r="AR32" s="340"/>
      <c r="AS32" s="340"/>
      <c r="AT32" s="340"/>
      <c r="AU32" s="340"/>
      <c r="AV32" s="340"/>
      <c r="AW32" s="340"/>
      <c r="AX32" s="727"/>
      <c r="AY32" s="728"/>
      <c r="AZ32" s="351"/>
      <c r="BA32" s="334"/>
      <c r="IV32" s="352"/>
      <c r="IW32" s="351"/>
      <c r="IX32" s="728"/>
      <c r="IY32" s="731"/>
      <c r="IZ32" s="340"/>
      <c r="JA32" s="340"/>
      <c r="JB32" s="340"/>
      <c r="JC32" s="340"/>
      <c r="JD32" s="340"/>
      <c r="JE32" s="340"/>
      <c r="JF32" s="340"/>
      <c r="JG32" s="340"/>
      <c r="JH32" s="353"/>
      <c r="JI32" s="340"/>
      <c r="JJ32" s="340"/>
      <c r="JK32" s="340"/>
      <c r="JL32" s="340"/>
      <c r="JM32" s="340"/>
      <c r="JN32" s="340"/>
      <c r="JO32" s="340"/>
      <c r="JP32" s="340"/>
      <c r="JQ32" s="340"/>
      <c r="JR32" s="340"/>
      <c r="JS32" s="340"/>
      <c r="JT32" s="340"/>
      <c r="JU32" s="340"/>
      <c r="JV32" s="340"/>
      <c r="JW32" s="340"/>
      <c r="JX32" s="340"/>
      <c r="JY32" s="340"/>
      <c r="JZ32" s="340"/>
      <c r="KA32" s="340"/>
      <c r="KB32" s="340"/>
      <c r="KC32" s="340"/>
      <c r="KD32" s="340"/>
      <c r="KE32" s="340"/>
      <c r="KF32" s="340"/>
      <c r="KG32" s="340"/>
      <c r="KH32" s="340"/>
      <c r="KI32" s="340"/>
      <c r="KJ32" s="340"/>
      <c r="KK32" s="340"/>
      <c r="KL32" s="340"/>
      <c r="KM32" s="340"/>
      <c r="KN32" s="340"/>
      <c r="KO32" s="340"/>
      <c r="KP32" s="340"/>
      <c r="KQ32" s="340"/>
      <c r="KR32" s="340"/>
      <c r="KS32" s="340"/>
      <c r="KT32" s="340"/>
      <c r="KU32" s="340"/>
      <c r="KV32" s="340"/>
      <c r="KW32" s="340"/>
      <c r="KX32" s="340"/>
      <c r="KY32" s="340"/>
      <c r="KZ32" s="340"/>
      <c r="LA32" s="340"/>
      <c r="LB32" s="340"/>
      <c r="LC32" s="340"/>
      <c r="LD32" s="340"/>
      <c r="LE32" s="340"/>
      <c r="LF32" s="340"/>
      <c r="LG32" s="340"/>
      <c r="LH32" s="340"/>
      <c r="LI32" s="340"/>
      <c r="LJ32" s="354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</row>
    <row r="33" spans="2:531" s="330" customFormat="1" ht="3.65" customHeight="1">
      <c r="B33" s="814"/>
      <c r="C33" s="815"/>
      <c r="D33" s="815"/>
      <c r="E33" s="815"/>
      <c r="F33" s="815"/>
      <c r="G33" s="815"/>
      <c r="H33" s="815"/>
      <c r="I33" s="815"/>
      <c r="J33" s="815"/>
      <c r="K33" s="815"/>
      <c r="L33" s="815"/>
      <c r="M33" s="815"/>
      <c r="N33" s="815"/>
      <c r="O33" s="815"/>
      <c r="P33" s="815"/>
      <c r="Q33" s="815"/>
      <c r="R33" s="815"/>
      <c r="S33" s="815"/>
      <c r="T33" s="815"/>
      <c r="U33" s="815"/>
      <c r="V33" s="815"/>
      <c r="W33" s="815"/>
      <c r="X33" s="815"/>
      <c r="Y33" s="815"/>
      <c r="Z33" s="815"/>
      <c r="AA33" s="815"/>
      <c r="AB33" s="815"/>
      <c r="AC33" s="815"/>
      <c r="AD33" s="815"/>
      <c r="AE33" s="815"/>
      <c r="AF33" s="815"/>
      <c r="AG33" s="815"/>
      <c r="AH33" s="815"/>
      <c r="AI33" s="815"/>
      <c r="AJ33" s="815"/>
      <c r="AK33" s="815"/>
      <c r="AL33" s="815"/>
      <c r="AM33" s="815"/>
      <c r="AN33" s="815"/>
      <c r="AO33" s="816"/>
      <c r="AP33" s="340"/>
      <c r="AQ33" s="340"/>
      <c r="AR33" s="340"/>
      <c r="AS33" s="340"/>
      <c r="AT33" s="340"/>
      <c r="AU33" s="340"/>
      <c r="AV33" s="340"/>
      <c r="AW33" s="340"/>
      <c r="AX33" s="727"/>
      <c r="AY33" s="728"/>
      <c r="AZ33" s="351"/>
      <c r="BA33" s="334"/>
      <c r="CC33" s="529"/>
      <c r="CD33" s="529"/>
      <c r="CE33" s="529"/>
      <c r="CF33" s="529"/>
      <c r="CG33" s="529"/>
      <c r="CH33" s="529"/>
      <c r="CI33" s="529"/>
      <c r="CJ33" s="529"/>
      <c r="CK33" s="529"/>
      <c r="CL33" s="529"/>
      <c r="CM33" s="529"/>
      <c r="CN33" s="529"/>
      <c r="CO33" s="529"/>
      <c r="CP33" s="529"/>
      <c r="CQ33" s="529"/>
      <c r="CR33" s="529"/>
      <c r="CS33" s="529"/>
      <c r="CT33" s="529"/>
      <c r="CU33" s="529"/>
      <c r="CV33" s="529"/>
      <c r="CW33" s="529"/>
      <c r="CX33" s="529"/>
      <c r="CY33" s="529"/>
      <c r="CZ33" s="529"/>
      <c r="DA33" s="529"/>
      <c r="DB33" s="529"/>
      <c r="DC33" s="529"/>
      <c r="DD33" s="529"/>
      <c r="DE33" s="529"/>
      <c r="DF33" s="529"/>
      <c r="DG33" s="529"/>
      <c r="DH33" s="529"/>
      <c r="DI33" s="529"/>
      <c r="DJ33" s="340"/>
      <c r="DK33" s="340"/>
      <c r="DL33" s="340"/>
      <c r="DM33" s="340"/>
      <c r="DN33" s="340"/>
      <c r="DO33" s="340"/>
      <c r="DP33" s="340"/>
      <c r="DQ33" s="340"/>
      <c r="DR33" s="340"/>
      <c r="DS33" s="340"/>
      <c r="DT33" s="340"/>
      <c r="DU33" s="529"/>
      <c r="DV33" s="529"/>
      <c r="DW33" s="529"/>
      <c r="DX33" s="529"/>
      <c r="DY33" s="529"/>
      <c r="DZ33" s="529"/>
      <c r="EA33" s="529"/>
      <c r="EB33" s="529"/>
      <c r="EC33" s="529"/>
      <c r="ED33" s="529"/>
      <c r="EE33" s="529"/>
      <c r="EF33" s="529"/>
      <c r="EG33" s="529"/>
      <c r="EH33" s="529"/>
      <c r="EI33" s="529"/>
      <c r="EJ33" s="529"/>
      <c r="EK33" s="529"/>
      <c r="EL33" s="529"/>
      <c r="EM33" s="529"/>
      <c r="EN33" s="529"/>
      <c r="EO33" s="529"/>
      <c r="EP33" s="529"/>
      <c r="EQ33" s="529"/>
      <c r="ER33" s="531"/>
      <c r="ES33" s="529"/>
      <c r="ET33" s="529"/>
      <c r="EU33" s="529"/>
      <c r="EV33" s="529"/>
      <c r="EW33" s="529"/>
      <c r="EX33" s="529"/>
      <c r="EY33" s="529"/>
      <c r="EZ33" s="529"/>
      <c r="FA33" s="529"/>
      <c r="FB33" s="529"/>
      <c r="FC33" s="529"/>
      <c r="FD33" s="529"/>
      <c r="FE33" s="529"/>
      <c r="FF33" s="529"/>
      <c r="FG33" s="529"/>
      <c r="FH33" s="529"/>
      <c r="FI33" s="529"/>
      <c r="FJ33" s="529"/>
      <c r="FK33" s="529"/>
      <c r="FL33" s="529"/>
      <c r="FM33" s="529"/>
      <c r="FN33" s="529"/>
      <c r="FO33" s="529"/>
      <c r="FP33" s="529"/>
      <c r="FQ33" s="529"/>
      <c r="FR33" s="529"/>
      <c r="FS33" s="529"/>
      <c r="FT33" s="529"/>
      <c r="FU33" s="529"/>
      <c r="FV33" s="529"/>
      <c r="FW33" s="529"/>
      <c r="FX33" s="529"/>
      <c r="FY33" s="529"/>
      <c r="FZ33" s="529"/>
      <c r="GA33" s="529"/>
      <c r="GB33" s="529"/>
      <c r="GC33" s="529"/>
      <c r="GD33" s="529"/>
      <c r="GE33" s="529"/>
      <c r="GF33" s="529"/>
      <c r="GG33" s="529"/>
      <c r="GH33" s="529"/>
      <c r="GI33" s="529"/>
      <c r="GJ33" s="529"/>
      <c r="GK33" s="529"/>
      <c r="GL33" s="529"/>
      <c r="GM33" s="529"/>
      <c r="GN33" s="529"/>
      <c r="GO33" s="529"/>
      <c r="GP33" s="529"/>
      <c r="GQ33" s="529"/>
      <c r="GR33" s="529"/>
      <c r="GS33" s="529"/>
      <c r="GT33" s="529"/>
      <c r="GU33" s="529"/>
      <c r="GV33" s="529"/>
      <c r="GW33" s="529"/>
      <c r="GX33" s="529"/>
      <c r="GY33" s="529"/>
      <c r="GZ33" s="529"/>
      <c r="HA33" s="529"/>
      <c r="HB33" s="529"/>
      <c r="HC33" s="529"/>
      <c r="HD33" s="529"/>
      <c r="HE33" s="529"/>
      <c r="HF33" s="529"/>
      <c r="HG33" s="529"/>
      <c r="HH33" s="529"/>
      <c r="HI33" s="529"/>
      <c r="HJ33" s="529"/>
      <c r="HK33" s="529"/>
      <c r="HL33" s="529"/>
      <c r="HM33" s="529"/>
      <c r="HN33" s="529"/>
      <c r="HO33" s="529"/>
      <c r="HP33" s="529"/>
      <c r="HQ33" s="529"/>
      <c r="HR33" s="529"/>
      <c r="HS33" s="529"/>
      <c r="HT33" s="340"/>
      <c r="HU33" s="340"/>
      <c r="HV33" s="340"/>
      <c r="HW33" s="340"/>
      <c r="HX33" s="340"/>
      <c r="HY33" s="529"/>
      <c r="HZ33" s="529"/>
      <c r="IA33" s="529"/>
      <c r="IB33" s="529"/>
      <c r="IC33" s="529"/>
      <c r="ID33" s="529"/>
      <c r="IE33" s="529"/>
      <c r="IF33" s="529"/>
      <c r="IG33" s="529"/>
      <c r="IH33" s="529"/>
      <c r="II33" s="529"/>
      <c r="IJ33" s="529"/>
      <c r="IK33" s="529"/>
      <c r="IL33" s="529"/>
      <c r="IM33" s="529"/>
      <c r="IN33" s="529"/>
      <c r="IO33" s="529"/>
      <c r="IP33" s="529"/>
      <c r="IQ33" s="529"/>
      <c r="IR33" s="529"/>
      <c r="IV33" s="352"/>
      <c r="IW33" s="351"/>
      <c r="IX33" s="728"/>
      <c r="IY33" s="731"/>
      <c r="IZ33" s="340"/>
      <c r="JA33" s="340"/>
      <c r="JB33" s="340"/>
      <c r="JC33" s="340"/>
      <c r="JD33" s="340"/>
      <c r="JE33" s="340"/>
      <c r="JF33" s="340"/>
      <c r="JG33" s="340"/>
      <c r="JH33" s="353"/>
      <c r="JI33" s="340"/>
      <c r="JJ33" s="340"/>
      <c r="JK33" s="340"/>
      <c r="JL33" s="340"/>
      <c r="JM33" s="340"/>
      <c r="JN33" s="340"/>
      <c r="JO33" s="340"/>
      <c r="JP33" s="340"/>
      <c r="JQ33" s="340"/>
      <c r="JR33" s="340"/>
      <c r="JS33" s="340"/>
      <c r="JT33" s="340"/>
      <c r="JU33" s="340"/>
      <c r="JV33" s="340"/>
      <c r="JW33" s="340"/>
      <c r="JX33" s="340"/>
      <c r="JY33" s="340"/>
      <c r="JZ33" s="340"/>
      <c r="KA33" s="340"/>
      <c r="KB33" s="340"/>
      <c r="KC33" s="340"/>
      <c r="KD33" s="340"/>
      <c r="KE33" s="340"/>
      <c r="KF33" s="340"/>
      <c r="KG33" s="340"/>
      <c r="KH33" s="340"/>
      <c r="KI33" s="340"/>
      <c r="KJ33" s="340"/>
      <c r="KK33" s="340"/>
      <c r="KL33" s="340"/>
      <c r="KM33" s="340"/>
      <c r="KN33" s="340"/>
      <c r="KO33" s="340"/>
      <c r="KP33" s="340"/>
      <c r="KQ33" s="340"/>
      <c r="KR33" s="340"/>
      <c r="KS33" s="340"/>
      <c r="KT33" s="340"/>
      <c r="KU33" s="340"/>
      <c r="KV33" s="340"/>
      <c r="KW33" s="340"/>
      <c r="KX33" s="340"/>
      <c r="KY33" s="340"/>
      <c r="KZ33" s="340"/>
      <c r="LA33" s="340"/>
      <c r="LB33" s="340"/>
      <c r="LC33" s="340"/>
      <c r="LD33" s="340"/>
      <c r="LE33" s="340"/>
      <c r="LF33" s="340"/>
      <c r="LG33" s="340"/>
      <c r="LH33" s="340"/>
      <c r="LI33" s="340"/>
      <c r="LJ33" s="354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</row>
    <row r="34" spans="2:531" s="330" customFormat="1" ht="3.65" customHeight="1">
      <c r="B34" s="814"/>
      <c r="C34" s="815"/>
      <c r="D34" s="815"/>
      <c r="E34" s="815"/>
      <c r="F34" s="815"/>
      <c r="G34" s="815"/>
      <c r="H34" s="815"/>
      <c r="I34" s="815"/>
      <c r="J34" s="815"/>
      <c r="K34" s="815"/>
      <c r="L34" s="815"/>
      <c r="M34" s="815"/>
      <c r="N34" s="815"/>
      <c r="O34" s="815"/>
      <c r="P34" s="815"/>
      <c r="Q34" s="815"/>
      <c r="R34" s="815"/>
      <c r="S34" s="815"/>
      <c r="T34" s="815"/>
      <c r="U34" s="815"/>
      <c r="V34" s="815"/>
      <c r="W34" s="815"/>
      <c r="X34" s="815"/>
      <c r="Y34" s="815"/>
      <c r="Z34" s="815"/>
      <c r="AA34" s="815"/>
      <c r="AB34" s="815"/>
      <c r="AC34" s="815"/>
      <c r="AD34" s="815"/>
      <c r="AE34" s="815"/>
      <c r="AF34" s="815"/>
      <c r="AG34" s="815"/>
      <c r="AH34" s="815"/>
      <c r="AI34" s="815"/>
      <c r="AJ34" s="815"/>
      <c r="AK34" s="815"/>
      <c r="AL34" s="815"/>
      <c r="AM34" s="815"/>
      <c r="AN34" s="815"/>
      <c r="AO34" s="816"/>
      <c r="AP34" s="340"/>
      <c r="AQ34" s="340"/>
      <c r="AR34" s="340"/>
      <c r="AS34" s="340"/>
      <c r="AT34" s="340"/>
      <c r="AU34" s="340"/>
      <c r="AV34" s="340"/>
      <c r="AW34" s="340"/>
      <c r="AX34" s="727"/>
      <c r="AY34" s="728"/>
      <c r="AZ34" s="351"/>
      <c r="BA34" s="334"/>
      <c r="CC34" s="434" t="s">
        <v>100</v>
      </c>
      <c r="CD34" s="526"/>
      <c r="CE34" s="434" t="str">
        <f>AV37&amp;AV39&amp;AV40</f>
        <v>202060</v>
      </c>
      <c r="CF34" s="434" t="str">
        <f>AV37&amp;AV43&amp;AV44</f>
        <v>207260</v>
      </c>
      <c r="CG34" s="434" t="str">
        <f>AV37&amp;AV47&amp;AV48</f>
        <v>204060</v>
      </c>
      <c r="CH34" s="434" t="s">
        <v>936</v>
      </c>
      <c r="CI34" s="434" t="str">
        <f>AV37&amp;AV39&amp;AV41</f>
        <v>202040</v>
      </c>
      <c r="CJ34" s="434" t="str">
        <f>AV37&amp;AV43&amp;AV45</f>
        <v>207240</v>
      </c>
      <c r="CK34" s="434" t="str">
        <f>AV37&amp;AV47&amp;AV49</f>
        <v>204040</v>
      </c>
      <c r="CL34" s="434" t="s">
        <v>936</v>
      </c>
      <c r="CM34" s="526"/>
      <c r="CN34" s="434" t="s">
        <v>935</v>
      </c>
      <c r="CO34" s="526"/>
      <c r="CP34" s="434" t="str">
        <f>AV37&amp;AV39</f>
        <v>2020</v>
      </c>
      <c r="CQ34" s="434" t="str">
        <f>AV37&amp;AV43</f>
        <v>2072</v>
      </c>
      <c r="CR34" s="434" t="str">
        <f>AV37&amp;AV47</f>
        <v>2040</v>
      </c>
      <c r="CS34" s="434" t="s">
        <v>936</v>
      </c>
      <c r="CT34" s="526"/>
      <c r="CU34" s="526"/>
      <c r="CV34" s="526"/>
      <c r="CW34" s="526"/>
      <c r="CX34" s="526"/>
      <c r="CY34" s="434" t="s">
        <v>937</v>
      </c>
      <c r="CZ34" s="340"/>
      <c r="DA34" s="434" t="str">
        <f>AV37&amp;AV39</f>
        <v>2020</v>
      </c>
      <c r="DB34" s="434" t="str">
        <f>AV37&amp;AV43</f>
        <v>2072</v>
      </c>
      <c r="DC34" s="434" t="str">
        <f>AV37&amp;AV47</f>
        <v>2040</v>
      </c>
      <c r="DD34" s="434" t="s">
        <v>936</v>
      </c>
      <c r="DE34" s="526"/>
      <c r="DF34" s="526"/>
      <c r="DG34" s="526"/>
      <c r="DH34" s="526"/>
      <c r="DI34" s="526"/>
      <c r="DJ34" s="340"/>
      <c r="DK34" s="340"/>
      <c r="DL34" s="340"/>
      <c r="DM34" s="340"/>
      <c r="DN34" s="340"/>
      <c r="DO34" s="340"/>
      <c r="DP34" s="340"/>
      <c r="DQ34" s="340"/>
      <c r="DR34" s="340"/>
      <c r="DS34" s="340"/>
      <c r="DT34" s="340"/>
      <c r="DU34" s="434" t="s">
        <v>938</v>
      </c>
      <c r="DV34" s="526"/>
      <c r="DW34" s="434" t="str">
        <f>AV37&amp;AV40</f>
        <v>2060</v>
      </c>
      <c r="DX34" s="434" t="str">
        <f>AV37&amp;AV44</f>
        <v>2060</v>
      </c>
      <c r="DY34" s="434" t="str">
        <f>AV37&amp;AV48</f>
        <v>2060</v>
      </c>
      <c r="DZ34" s="434" t="s">
        <v>936</v>
      </c>
      <c r="EA34" s="434" t="str">
        <f>AV37&amp;AV41</f>
        <v>2040</v>
      </c>
      <c r="EB34" s="434" t="str">
        <f>AV37&amp;AV45</f>
        <v>2040</v>
      </c>
      <c r="EC34" s="434" t="str">
        <f>AV37&amp;AV49</f>
        <v>2040</v>
      </c>
      <c r="ED34" s="434" t="s">
        <v>936</v>
      </c>
      <c r="EE34" s="526"/>
      <c r="EF34" s="434" t="s">
        <v>939</v>
      </c>
      <c r="EG34" s="526"/>
      <c r="EH34" s="434" t="str">
        <f>AV37&amp;AV39</f>
        <v>2020</v>
      </c>
      <c r="EI34" s="434" t="str">
        <f>AV37&amp;AV43</f>
        <v>2072</v>
      </c>
      <c r="EJ34" s="434" t="str">
        <f>AV37&amp;AV47</f>
        <v>2040</v>
      </c>
      <c r="EK34" s="434" t="s">
        <v>936</v>
      </c>
      <c r="EL34" s="526"/>
      <c r="EM34" s="526"/>
      <c r="EN34" s="526"/>
      <c r="EO34" s="526"/>
      <c r="EP34" s="526"/>
      <c r="EQ34" s="434" t="s">
        <v>940</v>
      </c>
      <c r="ER34" s="526"/>
      <c r="ES34" s="434" t="str">
        <f>AV39&amp;AV40</f>
        <v>2060</v>
      </c>
      <c r="ET34" s="434" t="str">
        <f>AV43&amp;AV44</f>
        <v>7260</v>
      </c>
      <c r="EU34" s="434" t="str">
        <f>AV47&amp;AV48</f>
        <v>4060</v>
      </c>
      <c r="EV34" s="434" t="s">
        <v>936</v>
      </c>
      <c r="EW34" s="434" t="str">
        <f>AV39&amp;AV41</f>
        <v>2040</v>
      </c>
      <c r="EX34" s="434" t="str">
        <f>AV43&amp;AV45</f>
        <v>7240</v>
      </c>
      <c r="EY34" s="434" t="str">
        <f>AV47&amp;AV49</f>
        <v>4040</v>
      </c>
      <c r="EZ34" s="434" t="s">
        <v>936</v>
      </c>
      <c r="FA34" s="526"/>
      <c r="FB34" s="434" t="s">
        <v>298</v>
      </c>
      <c r="FC34" s="526"/>
      <c r="FD34" s="434" t="str">
        <f>AV39&amp;AV40</f>
        <v>2060</v>
      </c>
      <c r="FE34" s="434" t="str">
        <f>AV43&amp;AV44</f>
        <v>7260</v>
      </c>
      <c r="FF34" s="434" t="str">
        <f>AV47&amp;AV48</f>
        <v>4060</v>
      </c>
      <c r="FG34" s="434" t="s">
        <v>936</v>
      </c>
      <c r="FH34" s="434" t="str">
        <f>AV39&amp;AV41</f>
        <v>2040</v>
      </c>
      <c r="FI34" s="434" t="str">
        <f>AV43&amp;AV45</f>
        <v>7240</v>
      </c>
      <c r="FJ34" s="434" t="str">
        <f>AV47&amp;AV49</f>
        <v>4040</v>
      </c>
      <c r="FK34" s="434" t="s">
        <v>936</v>
      </c>
      <c r="FL34" s="526"/>
      <c r="FM34" s="434" t="s">
        <v>972</v>
      </c>
      <c r="FN34" s="526"/>
      <c r="FO34" s="434" t="str">
        <f>AV39</f>
        <v>20</v>
      </c>
      <c r="FP34" s="526"/>
      <c r="FQ34" s="526"/>
      <c r="FR34" s="526"/>
      <c r="FS34" s="526"/>
      <c r="FT34" s="526"/>
      <c r="FU34" s="526"/>
      <c r="FV34" s="526"/>
      <c r="FW34" s="526"/>
      <c r="FX34" s="434" t="s">
        <v>289</v>
      </c>
      <c r="FY34" s="526"/>
      <c r="FZ34" s="434">
        <v>60</v>
      </c>
      <c r="GA34" s="434">
        <v>90</v>
      </c>
      <c r="GB34" s="434">
        <v>10</v>
      </c>
      <c r="GC34" s="526"/>
      <c r="GD34" s="526"/>
      <c r="GE34" s="526"/>
      <c r="GF34" s="526"/>
      <c r="GG34" s="526"/>
      <c r="GH34" s="340"/>
      <c r="GI34" s="434" t="s">
        <v>948</v>
      </c>
      <c r="GJ34" s="526"/>
      <c r="GK34" s="526"/>
      <c r="GL34" s="526"/>
      <c r="GM34" s="526"/>
      <c r="GN34" s="526"/>
      <c r="GO34" s="526"/>
      <c r="GP34" s="526"/>
      <c r="GQ34" s="526"/>
      <c r="GR34" s="526"/>
      <c r="GS34" s="526"/>
      <c r="GT34" s="434" t="s">
        <v>943</v>
      </c>
      <c r="GU34" s="526"/>
      <c r="GV34" s="434" t="str">
        <f>AV37&amp;AV39</f>
        <v>2020</v>
      </c>
      <c r="GW34" s="434" t="str">
        <f>AV37&amp;AV43</f>
        <v>2072</v>
      </c>
      <c r="GX34" s="434" t="str">
        <f>AV37&amp;AV47</f>
        <v>2040</v>
      </c>
      <c r="GY34" s="434" t="s">
        <v>944</v>
      </c>
      <c r="GZ34" s="526"/>
      <c r="HA34" s="526"/>
      <c r="HB34" s="526"/>
      <c r="HC34" s="526"/>
      <c r="HD34" s="526"/>
      <c r="HE34" s="434" t="s">
        <v>318</v>
      </c>
      <c r="HF34" s="526"/>
      <c r="HG34" s="434" t="str">
        <f>AV39</f>
        <v>20</v>
      </c>
      <c r="HH34" s="434" t="str">
        <f>AV43</f>
        <v>72</v>
      </c>
      <c r="HI34" s="434" t="str">
        <f>AV47</f>
        <v>40</v>
      </c>
      <c r="HJ34" s="434" t="s">
        <v>936</v>
      </c>
      <c r="HK34" s="526"/>
      <c r="HL34" s="526"/>
      <c r="HM34" s="526"/>
      <c r="HN34" s="526"/>
      <c r="HO34" s="526"/>
      <c r="HP34" s="434" t="s">
        <v>945</v>
      </c>
      <c r="HQ34" s="526"/>
      <c r="HR34" s="526"/>
      <c r="HS34" s="526"/>
      <c r="HT34" s="340"/>
      <c r="HU34" s="340"/>
      <c r="HV34" s="340"/>
      <c r="HW34" s="340"/>
      <c r="HX34" s="340"/>
      <c r="HY34" s="526"/>
      <c r="HZ34" s="526"/>
      <c r="IA34" s="434" t="s">
        <v>946</v>
      </c>
      <c r="IB34" s="526"/>
      <c r="IC34" s="434" t="str">
        <f>AV40</f>
        <v>60</v>
      </c>
      <c r="ID34" s="434" t="str">
        <f>AV44</f>
        <v>60</v>
      </c>
      <c r="IE34" s="434" t="str">
        <f>AV48</f>
        <v>60</v>
      </c>
      <c r="IF34" s="434" t="s">
        <v>936</v>
      </c>
      <c r="IG34" s="434" t="str">
        <f>AV41</f>
        <v>40</v>
      </c>
      <c r="IH34" s="434" t="str">
        <f>AV45</f>
        <v>40</v>
      </c>
      <c r="II34" s="434" t="str">
        <f>AV49</f>
        <v>40</v>
      </c>
      <c r="IJ34" s="434"/>
      <c r="IK34" s="526"/>
      <c r="IL34" s="434" t="s">
        <v>947</v>
      </c>
      <c r="IM34" s="340"/>
      <c r="IN34" s="434" t="str">
        <f>AV39</f>
        <v>20</v>
      </c>
      <c r="IO34" s="434" t="str">
        <f>AV43</f>
        <v>72</v>
      </c>
      <c r="IP34" s="434" t="str">
        <f>AV47</f>
        <v>40</v>
      </c>
      <c r="IQ34" s="434" t="s">
        <v>936</v>
      </c>
      <c r="IR34" s="526"/>
      <c r="IV34" s="352"/>
      <c r="IW34" s="351"/>
      <c r="IX34" s="728"/>
      <c r="IY34" s="731"/>
      <c r="IZ34" s="340"/>
      <c r="JA34" s="340"/>
      <c r="JB34" s="340"/>
      <c r="JC34" s="340"/>
      <c r="JD34" s="340"/>
      <c r="JE34" s="340"/>
      <c r="JF34" s="340"/>
      <c r="JG34" s="340"/>
      <c r="JH34" s="353"/>
      <c r="JI34" s="340"/>
      <c r="JJ34" s="340"/>
      <c r="JK34" s="340"/>
      <c r="JL34" s="340"/>
      <c r="JM34" s="340"/>
      <c r="JN34" s="340"/>
      <c r="JO34" s="340"/>
      <c r="JP34" s="340"/>
      <c r="JQ34" s="340"/>
      <c r="JR34" s="340"/>
      <c r="JS34" s="340"/>
      <c r="JT34" s="340"/>
      <c r="JU34" s="340"/>
      <c r="JV34" s="340"/>
      <c r="JW34" s="340"/>
      <c r="JX34" s="340"/>
      <c r="JY34" s="340"/>
      <c r="JZ34" s="340"/>
      <c r="KA34" s="340"/>
      <c r="KB34" s="340"/>
      <c r="KC34" s="340"/>
      <c r="KD34" s="340"/>
      <c r="KE34" s="340"/>
      <c r="KF34" s="340"/>
      <c r="KG34" s="340"/>
      <c r="KH34" s="340"/>
      <c r="KI34" s="340"/>
      <c r="KJ34" s="340"/>
      <c r="KK34" s="340"/>
      <c r="KL34" s="340"/>
      <c r="KM34" s="340"/>
      <c r="KN34" s="340"/>
      <c r="KO34" s="340"/>
      <c r="KP34" s="340"/>
      <c r="KQ34" s="340"/>
      <c r="KR34" s="340"/>
      <c r="KS34" s="340"/>
      <c r="KT34" s="340"/>
      <c r="KU34" s="340"/>
      <c r="KV34" s="340"/>
      <c r="KW34" s="340"/>
      <c r="KX34" s="340"/>
      <c r="KY34" s="340"/>
      <c r="KZ34" s="340"/>
      <c r="LA34" s="340"/>
      <c r="LB34" s="340"/>
      <c r="LC34" s="340"/>
      <c r="LD34" s="340"/>
      <c r="LE34" s="340"/>
      <c r="LF34" s="340"/>
      <c r="LG34" s="340"/>
      <c r="LH34" s="340"/>
      <c r="LI34" s="340"/>
      <c r="LJ34" s="35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</row>
    <row r="35" spans="2:531" ht="3.65" customHeight="1">
      <c r="B35" s="814"/>
      <c r="C35" s="815"/>
      <c r="D35" s="815"/>
      <c r="E35" s="815"/>
      <c r="F35" s="815"/>
      <c r="G35" s="815"/>
      <c r="H35" s="815"/>
      <c r="I35" s="815"/>
      <c r="J35" s="815"/>
      <c r="K35" s="815"/>
      <c r="L35" s="815"/>
      <c r="M35" s="815"/>
      <c r="N35" s="815"/>
      <c r="O35" s="815"/>
      <c r="P35" s="815"/>
      <c r="Q35" s="815"/>
      <c r="R35" s="815"/>
      <c r="S35" s="815"/>
      <c r="T35" s="815"/>
      <c r="U35" s="815"/>
      <c r="V35" s="815"/>
      <c r="W35" s="815"/>
      <c r="X35" s="815"/>
      <c r="Y35" s="815"/>
      <c r="Z35" s="815"/>
      <c r="AA35" s="815"/>
      <c r="AB35" s="815"/>
      <c r="AC35" s="815"/>
      <c r="AD35" s="815"/>
      <c r="AE35" s="815"/>
      <c r="AF35" s="815"/>
      <c r="AG35" s="815"/>
      <c r="AH35" s="815"/>
      <c r="AI35" s="815"/>
      <c r="AJ35" s="815"/>
      <c r="AK35" s="815"/>
      <c r="AL35" s="815"/>
      <c r="AM35" s="815"/>
      <c r="AN35" s="815"/>
      <c r="AO35" s="816"/>
      <c r="AP35" s="22"/>
      <c r="AQ35" s="22"/>
      <c r="AR35" s="22"/>
      <c r="AS35" s="22"/>
      <c r="AT35" s="22"/>
      <c r="AU35" s="22"/>
      <c r="AV35" s="22"/>
      <c r="AW35" s="22"/>
      <c r="AX35" s="727"/>
      <c r="AY35" s="728"/>
      <c r="AZ35" s="47"/>
      <c r="BA35" s="334"/>
      <c r="CC35" s="529"/>
      <c r="CD35" s="529"/>
      <c r="CE35" s="435" t="str">
        <f>CE34&amp;CC34</f>
        <v>202060Ma</v>
      </c>
      <c r="CF35" s="435" t="str">
        <f>CF34&amp;CC34</f>
        <v>207260Ma</v>
      </c>
      <c r="CG35" s="435" t="str">
        <f>CG34&amp;CC34</f>
        <v>204060Ma</v>
      </c>
      <c r="CH35" s="436" t="s">
        <v>936</v>
      </c>
      <c r="CI35" s="435" t="str">
        <f>CI34&amp;CC34</f>
        <v>202040Ma</v>
      </c>
      <c r="CJ35" s="435" t="str">
        <f>CJ34&amp;CC34</f>
        <v>207240Ma</v>
      </c>
      <c r="CK35" s="435" t="str">
        <f>CK34&amp;CC34</f>
        <v>204040Ma</v>
      </c>
      <c r="CL35" s="435" t="s">
        <v>936</v>
      </c>
      <c r="CM35" s="529"/>
      <c r="CN35" s="529"/>
      <c r="CO35" s="529"/>
      <c r="CP35" s="435" t="str">
        <f>CP34&amp;CN34</f>
        <v>2020MaL</v>
      </c>
      <c r="CQ35" s="435" t="str">
        <f>CQ34&amp;CN34</f>
        <v>2072MaL</v>
      </c>
      <c r="CR35" s="435" t="str">
        <f>CR34&amp;CN34</f>
        <v>2040MaL</v>
      </c>
      <c r="CS35" s="435" t="s">
        <v>936</v>
      </c>
      <c r="CT35" s="529"/>
      <c r="CU35" s="529"/>
      <c r="CV35" s="529"/>
      <c r="CW35" s="529"/>
      <c r="CX35" s="529"/>
      <c r="CY35" s="529"/>
      <c r="CZ35" s="529"/>
      <c r="DA35" s="435" t="str">
        <f>DA34&amp;CY34</f>
        <v>2020PuP</v>
      </c>
      <c r="DB35" s="435" t="str">
        <f>DB34&amp;CY34</f>
        <v>2072PuP</v>
      </c>
      <c r="DC35" s="435" t="str">
        <f>DC34&amp;CY34</f>
        <v>2040PuP</v>
      </c>
      <c r="DD35" s="435" t="s">
        <v>936</v>
      </c>
      <c r="DE35" s="529"/>
      <c r="DF35" s="529"/>
      <c r="DG35" s="529"/>
      <c r="DH35" s="529"/>
      <c r="DI35" s="529"/>
      <c r="DJ35" s="340"/>
      <c r="DK35" s="340"/>
      <c r="DL35" s="340"/>
      <c r="DM35" s="340"/>
      <c r="DN35" s="340"/>
      <c r="DO35" s="340"/>
      <c r="DP35" s="340"/>
      <c r="DQ35" s="340"/>
      <c r="DR35" s="340"/>
      <c r="DS35" s="340"/>
      <c r="DT35" s="340"/>
      <c r="DU35" s="529"/>
      <c r="DV35" s="529"/>
      <c r="DW35" s="435" t="str">
        <f>DW34&amp;DU34</f>
        <v>2060PaLP</v>
      </c>
      <c r="DX35" s="435" t="str">
        <f>DX34&amp;DU34</f>
        <v>2060PaLP</v>
      </c>
      <c r="DY35" s="435" t="str">
        <f>DY34&amp;DU34</f>
        <v>2060PaLP</v>
      </c>
      <c r="DZ35" s="434" t="s">
        <v>936</v>
      </c>
      <c r="EA35" s="435" t="str">
        <f>EA34&amp;DU34</f>
        <v>2040PaLP</v>
      </c>
      <c r="EB35" s="435" t="str">
        <f>EB34&amp;DU34</f>
        <v>2040PaLP</v>
      </c>
      <c r="EC35" s="435" t="str">
        <f>EC34&amp;DU34</f>
        <v>2040PaLP</v>
      </c>
      <c r="ED35" s="435" t="s">
        <v>936</v>
      </c>
      <c r="EE35" s="529"/>
      <c r="EF35" s="529"/>
      <c r="EG35" s="529"/>
      <c r="EH35" s="435" t="str">
        <f>EH34&amp;EF34</f>
        <v>2020PaPP</v>
      </c>
      <c r="EI35" s="435" t="str">
        <f>EI34&amp;EF34</f>
        <v>2072PaPP</v>
      </c>
      <c r="EJ35" s="435" t="str">
        <f>EJ34&amp;EF34</f>
        <v>2040PaPP</v>
      </c>
      <c r="EK35" s="435" t="s">
        <v>936</v>
      </c>
      <c r="EL35" s="529"/>
      <c r="EM35" s="529"/>
      <c r="EN35" s="529"/>
      <c r="EO35" s="529"/>
      <c r="EP35" s="529"/>
      <c r="EQ35" s="529"/>
      <c r="ER35" s="529"/>
      <c r="ES35" s="435" t="str">
        <f>ES34&amp;EQ34</f>
        <v>2060PaS</v>
      </c>
      <c r="ET35" s="435" t="str">
        <f>ET34&amp;EQ34</f>
        <v>7260PaS</v>
      </c>
      <c r="EU35" s="435" t="str">
        <f>EU34&amp;EQ34</f>
        <v>4060PaS</v>
      </c>
      <c r="EV35" s="436" t="s">
        <v>936</v>
      </c>
      <c r="EW35" s="435" t="str">
        <f>EW34&amp;EQ34</f>
        <v>2040PaS</v>
      </c>
      <c r="EX35" s="435" t="str">
        <f>EX34&amp;EQ34</f>
        <v>7240PaS</v>
      </c>
      <c r="EY35" s="435" t="str">
        <f>EY34&amp;EQ34</f>
        <v>4040PaS</v>
      </c>
      <c r="EZ35" s="435" t="s">
        <v>936</v>
      </c>
      <c r="FA35" s="529"/>
      <c r="FB35" s="529"/>
      <c r="FC35" s="529"/>
      <c r="FD35" s="435" t="str">
        <f>FD34&amp;FB34</f>
        <v>2060PaI</v>
      </c>
      <c r="FE35" s="435" t="str">
        <f>FE34&amp;FB34</f>
        <v>7260PaI</v>
      </c>
      <c r="FF35" s="435" t="str">
        <f>FF34&amp;FB34</f>
        <v>4060PaI</v>
      </c>
      <c r="FG35" s="436" t="s">
        <v>936</v>
      </c>
      <c r="FH35" s="435" t="str">
        <f>FH34&amp;FB34</f>
        <v>2040PaI</v>
      </c>
      <c r="FI35" s="435" t="str">
        <f>FI34&amp;FB34</f>
        <v>7240PaI</v>
      </c>
      <c r="FJ35" s="435" t="str">
        <f>FJ34&amp;FB34</f>
        <v>4040PaI</v>
      </c>
      <c r="FK35" s="435" t="s">
        <v>936</v>
      </c>
      <c r="FL35" s="529"/>
      <c r="FM35" s="529"/>
      <c r="FN35" s="529"/>
      <c r="FO35" s="435" t="str">
        <f>FO34&amp;FM34</f>
        <v>20PaIVT</v>
      </c>
      <c r="FP35" s="529"/>
      <c r="FQ35" s="529"/>
      <c r="FR35" s="340"/>
      <c r="FS35" s="529"/>
      <c r="FT35" s="529"/>
      <c r="FU35" s="529"/>
      <c r="FV35" s="529"/>
      <c r="FW35" s="529"/>
      <c r="FX35" s="529"/>
      <c r="FY35" s="529"/>
      <c r="FZ35" s="435" t="str">
        <f>FZ34&amp;FX34</f>
        <v>60PaIV</v>
      </c>
      <c r="GA35" s="529"/>
      <c r="GB35" s="529"/>
      <c r="GC35" s="340"/>
      <c r="GD35" s="529"/>
      <c r="GE35" s="529"/>
      <c r="GF35" s="529"/>
      <c r="GG35" s="529"/>
      <c r="GH35" s="340"/>
      <c r="GI35" s="529"/>
      <c r="GJ35" s="529"/>
      <c r="GK35" s="529"/>
      <c r="GL35" s="529"/>
      <c r="GM35" s="529"/>
      <c r="GN35" s="529"/>
      <c r="GO35" s="529"/>
      <c r="GP35" s="529"/>
      <c r="GQ35" s="529"/>
      <c r="GR35" s="529"/>
      <c r="GS35" s="529"/>
      <c r="GT35" s="529"/>
      <c r="GU35" s="529"/>
      <c r="GV35" s="435" t="str">
        <f>GV34&amp;GT34</f>
        <v>2020SeF</v>
      </c>
      <c r="GW35" s="435" t="str">
        <f>GW34&amp;GT34</f>
        <v>2072SeF</v>
      </c>
      <c r="GX35" s="435" t="str">
        <f>GX34&amp;GT34</f>
        <v>2040SeF</v>
      </c>
      <c r="GY35" s="435" t="s">
        <v>936</v>
      </c>
      <c r="GZ35" s="529"/>
      <c r="HA35" s="529"/>
      <c r="HB35" s="529"/>
      <c r="HC35" s="529"/>
      <c r="HD35" s="529"/>
      <c r="HE35" s="529"/>
      <c r="HF35" s="529"/>
      <c r="HG35" s="435" t="str">
        <f>HG34&amp;HE34</f>
        <v>20DuC</v>
      </c>
      <c r="HH35" s="435" t="str">
        <f>HH34&amp;HE34</f>
        <v>72DuC</v>
      </c>
      <c r="HI35" s="435" t="str">
        <f>HI34&amp;HE34</f>
        <v>40DuC</v>
      </c>
      <c r="HJ35" s="435" t="s">
        <v>936</v>
      </c>
      <c r="HK35" s="529"/>
      <c r="HL35" s="529"/>
      <c r="HM35" s="529"/>
      <c r="HN35" s="529"/>
      <c r="HO35" s="529"/>
      <c r="HP35" s="529"/>
      <c r="HQ35" s="529"/>
      <c r="HR35" s="529"/>
      <c r="HS35" s="529"/>
      <c r="HT35" s="529"/>
      <c r="HU35" s="529"/>
      <c r="HV35" s="529"/>
      <c r="HW35" s="529"/>
      <c r="HX35" s="529"/>
      <c r="HY35" s="529"/>
      <c r="HZ35" s="529"/>
      <c r="IA35" s="529"/>
      <c r="IB35" s="529"/>
      <c r="IC35" s="435" t="str">
        <f>IC34&amp;IA34</f>
        <v>60ZoL</v>
      </c>
      <c r="ID35" s="435" t="str">
        <f>ID34&amp;IA34</f>
        <v>60ZoL</v>
      </c>
      <c r="IE35" s="435" t="str">
        <f>IE34&amp;IA34</f>
        <v>60ZoL</v>
      </c>
      <c r="IF35" s="434" t="s">
        <v>936</v>
      </c>
      <c r="IG35" s="435" t="str">
        <f>IG34&amp;IA34</f>
        <v>40ZoL</v>
      </c>
      <c r="IH35" s="435" t="str">
        <f>IH34&amp;IA34</f>
        <v>40ZoL</v>
      </c>
      <c r="II35" s="435" t="str">
        <f>II34&amp;IA34</f>
        <v>40ZoL</v>
      </c>
      <c r="IJ35" s="435" t="s">
        <v>936</v>
      </c>
      <c r="IK35" s="529"/>
      <c r="IL35" s="529"/>
      <c r="IM35" s="340"/>
      <c r="IN35" s="435" t="str">
        <f>IN34&amp;IL34</f>
        <v>20ZoF</v>
      </c>
      <c r="IO35" s="435" t="str">
        <f>IO34&amp;IL34</f>
        <v>72ZoF</v>
      </c>
      <c r="IP35" s="435" t="str">
        <f>IP34&amp;IL34</f>
        <v>40ZoF</v>
      </c>
      <c r="IQ35" s="435" t="s">
        <v>936</v>
      </c>
      <c r="IR35" s="529"/>
      <c r="IV35" s="68"/>
      <c r="IW35" s="47"/>
      <c r="IX35" s="728"/>
      <c r="IY35" s="731"/>
      <c r="IZ35" s="22"/>
      <c r="JA35" s="22"/>
      <c r="JB35" s="22"/>
      <c r="JC35" s="22"/>
      <c r="JD35" s="22"/>
      <c r="JE35" s="22"/>
      <c r="JF35" s="22"/>
      <c r="JG35" s="22"/>
      <c r="JH35" s="21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2"/>
      <c r="LI35" s="22"/>
      <c r="LJ35" s="23"/>
    </row>
    <row r="36" spans="2:531" ht="3.65" customHeight="1">
      <c r="B36" s="814"/>
      <c r="C36" s="815"/>
      <c r="D36" s="815"/>
      <c r="E36" s="815"/>
      <c r="F36" s="815"/>
      <c r="G36" s="815"/>
      <c r="H36" s="815"/>
      <c r="I36" s="815"/>
      <c r="J36" s="815"/>
      <c r="K36" s="815"/>
      <c r="L36" s="815"/>
      <c r="M36" s="815"/>
      <c r="N36" s="815"/>
      <c r="O36" s="815"/>
      <c r="P36" s="815"/>
      <c r="Q36" s="815"/>
      <c r="R36" s="815"/>
      <c r="S36" s="815"/>
      <c r="T36" s="815"/>
      <c r="U36" s="815"/>
      <c r="V36" s="815"/>
      <c r="W36" s="815"/>
      <c r="X36" s="815"/>
      <c r="Y36" s="815"/>
      <c r="Z36" s="815"/>
      <c r="AA36" s="815"/>
      <c r="AB36" s="815"/>
      <c r="AC36" s="815"/>
      <c r="AD36" s="815"/>
      <c r="AE36" s="815"/>
      <c r="AF36" s="815"/>
      <c r="AG36" s="815"/>
      <c r="AH36" s="815"/>
      <c r="AI36" s="815"/>
      <c r="AJ36" s="815"/>
      <c r="AK36" s="815"/>
      <c r="AL36" s="815"/>
      <c r="AM36" s="815"/>
      <c r="AN36" s="815"/>
      <c r="AO36" s="816"/>
      <c r="AP36" s="22"/>
      <c r="AQ36" s="22"/>
      <c r="AR36" s="388"/>
      <c r="AS36" s="388"/>
      <c r="AT36" s="388"/>
      <c r="AU36" s="388"/>
      <c r="AV36" s="388"/>
      <c r="AW36" s="388"/>
      <c r="AX36" s="727"/>
      <c r="AY36" s="728"/>
      <c r="AZ36" s="728" t="e" vm="3">
        <v>#VALUE!</v>
      </c>
      <c r="BA36" s="334"/>
      <c r="CC36" s="529"/>
      <c r="CD36" s="529"/>
      <c r="CE36" s="529"/>
      <c r="CF36" s="529"/>
      <c r="CG36" s="529"/>
      <c r="CH36" s="529"/>
      <c r="CI36" s="529"/>
      <c r="CJ36" s="529"/>
      <c r="CK36" s="529"/>
      <c r="CL36" s="529"/>
      <c r="CM36" s="529"/>
      <c r="CN36" s="529"/>
      <c r="CO36" s="529"/>
      <c r="CP36" s="529"/>
      <c r="CQ36" s="529"/>
      <c r="CR36" s="529"/>
      <c r="CS36" s="529"/>
      <c r="CT36" s="529"/>
      <c r="CU36" s="529"/>
      <c r="CV36" s="529"/>
      <c r="CW36" s="529"/>
      <c r="CX36" s="529"/>
      <c r="CY36" s="529"/>
      <c r="CZ36" s="529"/>
      <c r="DA36" s="529"/>
      <c r="DB36" s="529"/>
      <c r="DC36" s="529"/>
      <c r="DD36" s="529"/>
      <c r="DE36" s="529"/>
      <c r="DF36" s="529"/>
      <c r="DG36" s="529"/>
      <c r="DH36" s="529"/>
      <c r="DI36" s="529"/>
      <c r="DJ36" s="340"/>
      <c r="DK36" s="340"/>
      <c r="DL36" s="340"/>
      <c r="DM36" s="340"/>
      <c r="DN36" s="340"/>
      <c r="DO36" s="340"/>
      <c r="DP36" s="340"/>
      <c r="DQ36" s="340"/>
      <c r="DR36" s="340"/>
      <c r="DS36" s="340"/>
      <c r="DT36" s="340"/>
      <c r="DU36" s="529"/>
      <c r="DV36" s="529"/>
      <c r="DW36" s="529"/>
      <c r="DX36" s="529"/>
      <c r="DY36" s="529"/>
      <c r="DZ36" s="529"/>
      <c r="EA36" s="529"/>
      <c r="EB36" s="529"/>
      <c r="EC36" s="529"/>
      <c r="ED36" s="529"/>
      <c r="EE36" s="529"/>
      <c r="EF36" s="529"/>
      <c r="EG36" s="529"/>
      <c r="EH36" s="529"/>
      <c r="EI36" s="529"/>
      <c r="EJ36" s="529"/>
      <c r="EK36" s="529"/>
      <c r="EL36" s="529"/>
      <c r="EM36" s="529"/>
      <c r="EN36" s="529"/>
      <c r="EO36" s="529"/>
      <c r="EP36" s="529"/>
      <c r="EQ36" s="529"/>
      <c r="ER36" s="529"/>
      <c r="ES36" s="529"/>
      <c r="ET36" s="529"/>
      <c r="EU36" s="529"/>
      <c r="EV36" s="529"/>
      <c r="EW36" s="529"/>
      <c r="EX36" s="529"/>
      <c r="EY36" s="529"/>
      <c r="EZ36" s="529"/>
      <c r="FA36" s="529"/>
      <c r="FB36" s="529"/>
      <c r="FC36" s="529"/>
      <c r="FD36" s="529"/>
      <c r="FE36" s="529"/>
      <c r="FF36" s="529"/>
      <c r="FG36" s="529"/>
      <c r="FH36" s="529"/>
      <c r="FI36" s="529"/>
      <c r="FJ36" s="529"/>
      <c r="FK36" s="529"/>
      <c r="FL36" s="529"/>
      <c r="FM36" s="529"/>
      <c r="FN36" s="529"/>
      <c r="FO36" s="529"/>
      <c r="FP36" s="529"/>
      <c r="FQ36" s="529"/>
      <c r="FR36" s="529"/>
      <c r="FS36" s="529"/>
      <c r="FT36" s="529"/>
      <c r="FU36" s="529"/>
      <c r="FV36" s="529"/>
      <c r="FW36" s="529"/>
      <c r="FX36" s="529"/>
      <c r="FY36" s="529"/>
      <c r="FZ36" s="529"/>
      <c r="GA36" s="529"/>
      <c r="GB36" s="529"/>
      <c r="GC36" s="529"/>
      <c r="GD36" s="529"/>
      <c r="GE36" s="529"/>
      <c r="GF36" s="529"/>
      <c r="GG36" s="529"/>
      <c r="GH36" s="340"/>
      <c r="GI36" s="529"/>
      <c r="GJ36" s="529"/>
      <c r="GK36" s="529"/>
      <c r="GL36" s="529"/>
      <c r="GM36" s="529"/>
      <c r="GN36" s="529"/>
      <c r="GO36" s="529"/>
      <c r="GP36" s="529"/>
      <c r="GQ36" s="529"/>
      <c r="GR36" s="529"/>
      <c r="GS36" s="529"/>
      <c r="GT36" s="529"/>
      <c r="GU36" s="529"/>
      <c r="GV36" s="529"/>
      <c r="GW36" s="529"/>
      <c r="GX36" s="529"/>
      <c r="GY36" s="529"/>
      <c r="GZ36" s="529"/>
      <c r="HA36" s="529"/>
      <c r="HB36" s="529"/>
      <c r="HC36" s="529"/>
      <c r="HD36" s="529"/>
      <c r="HE36" s="529"/>
      <c r="HF36" s="529"/>
      <c r="HG36" s="529"/>
      <c r="HH36" s="529"/>
      <c r="HI36" s="529"/>
      <c r="HJ36" s="529"/>
      <c r="HK36" s="529"/>
      <c r="HL36" s="529"/>
      <c r="HM36" s="529"/>
      <c r="HN36" s="529"/>
      <c r="HO36" s="529"/>
      <c r="HP36" s="529"/>
      <c r="HQ36" s="529"/>
      <c r="HR36" s="529"/>
      <c r="HS36" s="529"/>
      <c r="HT36" s="529"/>
      <c r="HU36" s="529"/>
      <c r="HV36" s="529"/>
      <c r="HW36" s="529"/>
      <c r="HX36" s="529"/>
      <c r="HY36" s="529"/>
      <c r="HZ36" s="529"/>
      <c r="IA36" s="529"/>
      <c r="IB36" s="529"/>
      <c r="IC36" s="529"/>
      <c r="ID36" s="529"/>
      <c r="IE36" s="529"/>
      <c r="IF36" s="529"/>
      <c r="IG36" s="529"/>
      <c r="IH36" s="529"/>
      <c r="II36" s="529"/>
      <c r="IJ36" s="529"/>
      <c r="IK36" s="529"/>
      <c r="IL36" s="529"/>
      <c r="IM36" s="529"/>
      <c r="IN36" s="529"/>
      <c r="IO36" s="529"/>
      <c r="IP36" s="529"/>
      <c r="IQ36" s="529"/>
      <c r="IR36" s="529"/>
      <c r="IV36" s="68"/>
      <c r="IW36" s="728" t="e" vm="3">
        <v>#VALUE!</v>
      </c>
      <c r="IX36" s="728"/>
      <c r="IY36" s="731"/>
      <c r="IZ36" s="22"/>
      <c r="JA36" s="22"/>
      <c r="JB36" s="22"/>
      <c r="JC36" s="22"/>
      <c r="JD36" s="22"/>
      <c r="JE36" s="22"/>
      <c r="JF36" s="22"/>
      <c r="JG36" s="22"/>
      <c r="JH36" s="21"/>
      <c r="JI36" s="22"/>
      <c r="JJ36" s="22"/>
      <c r="JK36" s="22"/>
      <c r="JL36" s="22"/>
      <c r="JM36" s="22"/>
      <c r="JN36" s="22"/>
      <c r="JO36" s="22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2"/>
      <c r="KB36" s="22"/>
      <c r="KC36" s="22"/>
      <c r="KD36" s="22"/>
      <c r="KE36" s="22"/>
      <c r="KF36" s="22"/>
      <c r="KG36" s="22"/>
      <c r="KH36" s="22"/>
      <c r="KI36" s="22"/>
      <c r="KJ36" s="22"/>
      <c r="KK36" s="22"/>
      <c r="KL36" s="22"/>
      <c r="KM36" s="22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2"/>
      <c r="LI36" s="22"/>
      <c r="LJ36" s="23"/>
    </row>
    <row r="37" spans="2:531" ht="3.65" customHeight="1" thickBot="1">
      <c r="B37" s="817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/>
      <c r="T37" s="818"/>
      <c r="U37" s="818"/>
      <c r="V37" s="818"/>
      <c r="W37" s="818"/>
      <c r="X37" s="818"/>
      <c r="Y37" s="818"/>
      <c r="Z37" s="818"/>
      <c r="AA37" s="818"/>
      <c r="AB37" s="818"/>
      <c r="AC37" s="818"/>
      <c r="AD37" s="818"/>
      <c r="AE37" s="818"/>
      <c r="AF37" s="818"/>
      <c r="AG37" s="818"/>
      <c r="AH37" s="818"/>
      <c r="AI37" s="818"/>
      <c r="AJ37" s="818"/>
      <c r="AK37" s="818"/>
      <c r="AL37" s="818"/>
      <c r="AM37" s="818"/>
      <c r="AN37" s="818"/>
      <c r="AO37" s="819"/>
      <c r="AP37" s="22"/>
      <c r="AQ37" s="22"/>
      <c r="AR37" s="388"/>
      <c r="AS37" s="388"/>
      <c r="AT37" s="433" t="s">
        <v>99</v>
      </c>
      <c r="AU37" s="388"/>
      <c r="AV37" s="433" t="str">
        <f>IF(BO43&lt;&gt;"",MID(BO43,1,2))</f>
        <v>20</v>
      </c>
      <c r="AW37" s="388"/>
      <c r="AX37" s="727"/>
      <c r="AY37" s="728"/>
      <c r="AZ37" s="728"/>
      <c r="BA37" s="1095" t="s">
        <v>58</v>
      </c>
      <c r="BB37" s="1096"/>
      <c r="BC37" s="1096"/>
      <c r="BD37" s="1096"/>
      <c r="BE37" s="1096"/>
      <c r="BF37" s="1096"/>
      <c r="BG37" s="1096"/>
      <c r="BH37" s="1096"/>
      <c r="BI37" s="1096"/>
      <c r="BJ37" s="1096"/>
      <c r="BK37" s="1096"/>
      <c r="BL37" s="1096"/>
      <c r="BM37" s="1096"/>
      <c r="BN37" s="1096"/>
      <c r="BO37" s="1096"/>
      <c r="BP37" s="1096"/>
      <c r="BQ37" s="1096"/>
      <c r="BR37" s="1096"/>
      <c r="BS37" s="1096"/>
      <c r="BT37" s="1096"/>
      <c r="BU37" s="1096"/>
      <c r="BV37" s="1096"/>
      <c r="BW37" s="1096"/>
      <c r="BX37" s="1096"/>
      <c r="BY37" s="1096"/>
      <c r="BZ37" s="1096"/>
      <c r="CA37" s="1096"/>
      <c r="CB37" s="1096"/>
      <c r="CC37" s="823" t="s">
        <v>30</v>
      </c>
      <c r="CD37" s="823"/>
      <c r="CE37" s="823"/>
      <c r="CF37" s="823"/>
      <c r="CG37" s="823"/>
      <c r="CH37" s="823"/>
      <c r="CI37" s="823"/>
      <c r="CJ37" s="823"/>
      <c r="CK37" s="823"/>
      <c r="CL37" s="823"/>
      <c r="CM37" s="823"/>
      <c r="CN37" s="822" t="s">
        <v>52</v>
      </c>
      <c r="CO37" s="823"/>
      <c r="CP37" s="823"/>
      <c r="CQ37" s="823"/>
      <c r="CR37" s="823"/>
      <c r="CS37" s="823"/>
      <c r="CT37" s="823"/>
      <c r="CU37" s="823"/>
      <c r="CV37" s="823"/>
      <c r="CW37" s="823"/>
      <c r="CX37" s="823"/>
      <c r="CY37" s="822" t="s">
        <v>29</v>
      </c>
      <c r="CZ37" s="823"/>
      <c r="DA37" s="823"/>
      <c r="DB37" s="823"/>
      <c r="DC37" s="823"/>
      <c r="DD37" s="823"/>
      <c r="DE37" s="823"/>
      <c r="DF37" s="823"/>
      <c r="DG37" s="823"/>
      <c r="DH37" s="823"/>
      <c r="DI37" s="823"/>
      <c r="DJ37" s="1108" t="s">
        <v>976</v>
      </c>
      <c r="DK37" s="1108"/>
      <c r="DL37" s="1108"/>
      <c r="DM37" s="1108"/>
      <c r="DN37" s="1108"/>
      <c r="DO37" s="1108"/>
      <c r="DP37" s="1108"/>
      <c r="DQ37" s="1108"/>
      <c r="DR37" s="1108"/>
      <c r="DS37" s="1108"/>
      <c r="DT37" s="1108"/>
      <c r="DU37" s="822" t="s">
        <v>31</v>
      </c>
      <c r="DV37" s="823"/>
      <c r="DW37" s="823"/>
      <c r="DX37" s="823"/>
      <c r="DY37" s="823"/>
      <c r="DZ37" s="823"/>
      <c r="EA37" s="823"/>
      <c r="EB37" s="823"/>
      <c r="EC37" s="823"/>
      <c r="ED37" s="823"/>
      <c r="EE37" s="827"/>
      <c r="EF37" s="822" t="s">
        <v>32</v>
      </c>
      <c r="EG37" s="823"/>
      <c r="EH37" s="823"/>
      <c r="EI37" s="823"/>
      <c r="EJ37" s="823"/>
      <c r="EK37" s="823"/>
      <c r="EL37" s="823"/>
      <c r="EM37" s="823"/>
      <c r="EN37" s="823"/>
      <c r="EO37" s="823"/>
      <c r="EP37" s="823"/>
      <c r="EQ37" s="822" t="s">
        <v>28</v>
      </c>
      <c r="ER37" s="823"/>
      <c r="ES37" s="823"/>
      <c r="ET37" s="823"/>
      <c r="EU37" s="823"/>
      <c r="EV37" s="823"/>
      <c r="EW37" s="823"/>
      <c r="EX37" s="823"/>
      <c r="EY37" s="823"/>
      <c r="EZ37" s="823"/>
      <c r="FA37" s="823"/>
      <c r="FB37" s="822" t="s">
        <v>27</v>
      </c>
      <c r="FC37" s="823"/>
      <c r="FD37" s="823"/>
      <c r="FE37" s="823"/>
      <c r="FF37" s="823"/>
      <c r="FG37" s="823"/>
      <c r="FH37" s="823"/>
      <c r="FI37" s="823"/>
      <c r="FJ37" s="823"/>
      <c r="FK37" s="823"/>
      <c r="FL37" s="823"/>
      <c r="FM37" s="822" t="s">
        <v>48</v>
      </c>
      <c r="FN37" s="823"/>
      <c r="FO37" s="823"/>
      <c r="FP37" s="823"/>
      <c r="FQ37" s="823"/>
      <c r="FR37" s="823"/>
      <c r="FS37" s="823"/>
      <c r="FT37" s="823"/>
      <c r="FU37" s="823"/>
      <c r="FV37" s="823"/>
      <c r="FW37" s="823"/>
      <c r="FX37" s="822" t="s">
        <v>50</v>
      </c>
      <c r="FY37" s="823"/>
      <c r="FZ37" s="823"/>
      <c r="GA37" s="823"/>
      <c r="GB37" s="823"/>
      <c r="GC37" s="823"/>
      <c r="GD37" s="823"/>
      <c r="GE37" s="823"/>
      <c r="GF37" s="823"/>
      <c r="GG37" s="823"/>
      <c r="GH37" s="823"/>
      <c r="GI37" s="822" t="s">
        <v>49</v>
      </c>
      <c r="GJ37" s="823"/>
      <c r="GK37" s="823"/>
      <c r="GL37" s="823"/>
      <c r="GM37" s="823"/>
      <c r="GN37" s="823"/>
      <c r="GO37" s="823"/>
      <c r="GP37" s="823"/>
      <c r="GQ37" s="823"/>
      <c r="GR37" s="823"/>
      <c r="GS37" s="823"/>
      <c r="GT37" s="822" t="s">
        <v>33</v>
      </c>
      <c r="GU37" s="823"/>
      <c r="GV37" s="823"/>
      <c r="GW37" s="823"/>
      <c r="GX37" s="823"/>
      <c r="GY37" s="823"/>
      <c r="GZ37" s="823"/>
      <c r="HA37" s="823"/>
      <c r="HB37" s="823"/>
      <c r="HC37" s="823"/>
      <c r="HD37" s="823"/>
      <c r="HE37" s="822" t="s">
        <v>37</v>
      </c>
      <c r="HF37" s="823"/>
      <c r="HG37" s="823"/>
      <c r="HH37" s="823"/>
      <c r="HI37" s="823"/>
      <c r="HJ37" s="823"/>
      <c r="HK37" s="823"/>
      <c r="HL37" s="823"/>
      <c r="HM37" s="823"/>
      <c r="HN37" s="823"/>
      <c r="HO37" s="823"/>
      <c r="HP37" s="822" t="s">
        <v>38</v>
      </c>
      <c r="HQ37" s="823"/>
      <c r="HR37" s="823"/>
      <c r="HS37" s="823"/>
      <c r="HT37" s="823"/>
      <c r="HU37" s="823"/>
      <c r="HV37" s="823"/>
      <c r="HW37" s="823"/>
      <c r="HX37" s="823"/>
      <c r="HY37" s="823"/>
      <c r="HZ37" s="823"/>
      <c r="IA37" s="822" t="s">
        <v>34</v>
      </c>
      <c r="IB37" s="823"/>
      <c r="IC37" s="823"/>
      <c r="ID37" s="823"/>
      <c r="IE37" s="823"/>
      <c r="IF37" s="823"/>
      <c r="IG37" s="823"/>
      <c r="IH37" s="823"/>
      <c r="II37" s="823"/>
      <c r="IJ37" s="823"/>
      <c r="IK37" s="823"/>
      <c r="IL37" s="822" t="s">
        <v>35</v>
      </c>
      <c r="IM37" s="823"/>
      <c r="IN37" s="823"/>
      <c r="IO37" s="823"/>
      <c r="IP37" s="823"/>
      <c r="IQ37" s="823"/>
      <c r="IR37" s="823"/>
      <c r="IS37" s="823"/>
      <c r="IT37" s="823"/>
      <c r="IU37" s="823"/>
      <c r="IV37" s="827"/>
      <c r="IW37" s="728"/>
      <c r="IX37" s="728"/>
      <c r="IY37" s="731"/>
      <c r="IZ37" s="22"/>
      <c r="JA37" s="22"/>
      <c r="JB37" s="22"/>
      <c r="JC37" s="22"/>
      <c r="JD37" s="22"/>
      <c r="JE37" s="22"/>
      <c r="JF37" s="22"/>
      <c r="JG37" s="22"/>
      <c r="JH37" s="21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3"/>
    </row>
    <row r="38" spans="2:531" ht="3.65" customHeight="1" thickTop="1">
      <c r="B38" s="811"/>
      <c r="C38" s="812"/>
      <c r="D38" s="812"/>
      <c r="E38" s="812"/>
      <c r="F38" s="812"/>
      <c r="G38" s="812"/>
      <c r="H38" s="812"/>
      <c r="I38" s="812"/>
      <c r="J38" s="812"/>
      <c r="K38" s="812"/>
      <c r="L38" s="812"/>
      <c r="M38" s="812"/>
      <c r="N38" s="812"/>
      <c r="O38" s="812"/>
      <c r="P38" s="812"/>
      <c r="Q38" s="812"/>
      <c r="R38" s="812"/>
      <c r="S38" s="812"/>
      <c r="T38" s="812"/>
      <c r="U38" s="812"/>
      <c r="V38" s="812"/>
      <c r="W38" s="812"/>
      <c r="X38" s="812"/>
      <c r="Y38" s="812"/>
      <c r="Z38" s="812"/>
      <c r="AA38" s="812"/>
      <c r="AB38" s="812"/>
      <c r="AC38" s="812"/>
      <c r="AD38" s="812"/>
      <c r="AE38" s="812"/>
      <c r="AF38" s="812"/>
      <c r="AG38" s="812"/>
      <c r="AH38" s="812"/>
      <c r="AI38" s="812"/>
      <c r="AJ38" s="812"/>
      <c r="AK38" s="812"/>
      <c r="AL38" s="812"/>
      <c r="AM38" s="812"/>
      <c r="AN38" s="812"/>
      <c r="AO38" s="813"/>
      <c r="AP38" s="22"/>
      <c r="AQ38" s="22"/>
      <c r="AR38" s="388"/>
      <c r="AS38" s="388"/>
      <c r="AT38" s="388"/>
      <c r="AU38" s="388"/>
      <c r="AV38" s="388"/>
      <c r="AW38" s="388"/>
      <c r="AX38" s="727"/>
      <c r="AY38" s="728"/>
      <c r="AZ38" s="47"/>
      <c r="BA38" s="1095"/>
      <c r="BB38" s="1096"/>
      <c r="BC38" s="1096"/>
      <c r="BD38" s="1096"/>
      <c r="BE38" s="1096"/>
      <c r="BF38" s="1096"/>
      <c r="BG38" s="1096"/>
      <c r="BH38" s="1096"/>
      <c r="BI38" s="1096"/>
      <c r="BJ38" s="1096"/>
      <c r="BK38" s="1096"/>
      <c r="BL38" s="1096"/>
      <c r="BM38" s="1096"/>
      <c r="BN38" s="1096"/>
      <c r="BO38" s="1096"/>
      <c r="BP38" s="1096"/>
      <c r="BQ38" s="1096"/>
      <c r="BR38" s="1096"/>
      <c r="BS38" s="1096"/>
      <c r="BT38" s="1096"/>
      <c r="BU38" s="1096"/>
      <c r="BV38" s="1096"/>
      <c r="BW38" s="1096"/>
      <c r="BX38" s="1096"/>
      <c r="BY38" s="1096"/>
      <c r="BZ38" s="1096"/>
      <c r="CA38" s="1096"/>
      <c r="CB38" s="1096"/>
      <c r="CC38" s="823"/>
      <c r="CD38" s="823"/>
      <c r="CE38" s="823"/>
      <c r="CF38" s="823"/>
      <c r="CG38" s="823"/>
      <c r="CH38" s="823"/>
      <c r="CI38" s="823"/>
      <c r="CJ38" s="823"/>
      <c r="CK38" s="823"/>
      <c r="CL38" s="823"/>
      <c r="CM38" s="823"/>
      <c r="CN38" s="822"/>
      <c r="CO38" s="823"/>
      <c r="CP38" s="823"/>
      <c r="CQ38" s="823"/>
      <c r="CR38" s="823"/>
      <c r="CS38" s="823"/>
      <c r="CT38" s="823"/>
      <c r="CU38" s="823"/>
      <c r="CV38" s="823"/>
      <c r="CW38" s="823"/>
      <c r="CX38" s="823"/>
      <c r="CY38" s="822"/>
      <c r="CZ38" s="823"/>
      <c r="DA38" s="823"/>
      <c r="DB38" s="823"/>
      <c r="DC38" s="823"/>
      <c r="DD38" s="823"/>
      <c r="DE38" s="823"/>
      <c r="DF38" s="823"/>
      <c r="DG38" s="823"/>
      <c r="DH38" s="823"/>
      <c r="DI38" s="823"/>
      <c r="DJ38" s="954"/>
      <c r="DK38" s="954"/>
      <c r="DL38" s="954"/>
      <c r="DM38" s="954"/>
      <c r="DN38" s="954"/>
      <c r="DO38" s="954"/>
      <c r="DP38" s="954"/>
      <c r="DQ38" s="954"/>
      <c r="DR38" s="954"/>
      <c r="DS38" s="954"/>
      <c r="DT38" s="954"/>
      <c r="DU38" s="822"/>
      <c r="DV38" s="823"/>
      <c r="DW38" s="823"/>
      <c r="DX38" s="823"/>
      <c r="DY38" s="823"/>
      <c r="DZ38" s="823"/>
      <c r="EA38" s="823"/>
      <c r="EB38" s="823"/>
      <c r="EC38" s="823"/>
      <c r="ED38" s="823"/>
      <c r="EE38" s="827"/>
      <c r="EF38" s="822"/>
      <c r="EG38" s="823"/>
      <c r="EH38" s="823"/>
      <c r="EI38" s="823"/>
      <c r="EJ38" s="823"/>
      <c r="EK38" s="823"/>
      <c r="EL38" s="823"/>
      <c r="EM38" s="823"/>
      <c r="EN38" s="823"/>
      <c r="EO38" s="823"/>
      <c r="EP38" s="823"/>
      <c r="EQ38" s="822"/>
      <c r="ER38" s="823"/>
      <c r="ES38" s="823"/>
      <c r="ET38" s="823"/>
      <c r="EU38" s="823"/>
      <c r="EV38" s="823"/>
      <c r="EW38" s="823"/>
      <c r="EX38" s="823"/>
      <c r="EY38" s="823"/>
      <c r="EZ38" s="823"/>
      <c r="FA38" s="823"/>
      <c r="FB38" s="822"/>
      <c r="FC38" s="823"/>
      <c r="FD38" s="823"/>
      <c r="FE38" s="823"/>
      <c r="FF38" s="823"/>
      <c r="FG38" s="823"/>
      <c r="FH38" s="823"/>
      <c r="FI38" s="823"/>
      <c r="FJ38" s="823"/>
      <c r="FK38" s="823"/>
      <c r="FL38" s="823"/>
      <c r="FM38" s="822"/>
      <c r="FN38" s="823"/>
      <c r="FO38" s="823"/>
      <c r="FP38" s="823"/>
      <c r="FQ38" s="823"/>
      <c r="FR38" s="823"/>
      <c r="FS38" s="823"/>
      <c r="FT38" s="823"/>
      <c r="FU38" s="823"/>
      <c r="FV38" s="823"/>
      <c r="FW38" s="823"/>
      <c r="FX38" s="822"/>
      <c r="FY38" s="823"/>
      <c r="FZ38" s="823"/>
      <c r="GA38" s="823"/>
      <c r="GB38" s="823"/>
      <c r="GC38" s="823"/>
      <c r="GD38" s="823"/>
      <c r="GE38" s="823"/>
      <c r="GF38" s="823"/>
      <c r="GG38" s="823"/>
      <c r="GH38" s="823"/>
      <c r="GI38" s="822"/>
      <c r="GJ38" s="823"/>
      <c r="GK38" s="823"/>
      <c r="GL38" s="823"/>
      <c r="GM38" s="823"/>
      <c r="GN38" s="823"/>
      <c r="GO38" s="823"/>
      <c r="GP38" s="823"/>
      <c r="GQ38" s="823"/>
      <c r="GR38" s="823"/>
      <c r="GS38" s="823"/>
      <c r="GT38" s="822"/>
      <c r="GU38" s="823"/>
      <c r="GV38" s="823"/>
      <c r="GW38" s="823"/>
      <c r="GX38" s="823"/>
      <c r="GY38" s="823"/>
      <c r="GZ38" s="823"/>
      <c r="HA38" s="823"/>
      <c r="HB38" s="823"/>
      <c r="HC38" s="823"/>
      <c r="HD38" s="823"/>
      <c r="HE38" s="822"/>
      <c r="HF38" s="823"/>
      <c r="HG38" s="823"/>
      <c r="HH38" s="823"/>
      <c r="HI38" s="823"/>
      <c r="HJ38" s="823"/>
      <c r="HK38" s="823"/>
      <c r="HL38" s="823"/>
      <c r="HM38" s="823"/>
      <c r="HN38" s="823"/>
      <c r="HO38" s="823"/>
      <c r="HP38" s="822"/>
      <c r="HQ38" s="823"/>
      <c r="HR38" s="823"/>
      <c r="HS38" s="823"/>
      <c r="HT38" s="823"/>
      <c r="HU38" s="823"/>
      <c r="HV38" s="823"/>
      <c r="HW38" s="823"/>
      <c r="HX38" s="823"/>
      <c r="HY38" s="823"/>
      <c r="HZ38" s="823"/>
      <c r="IA38" s="822"/>
      <c r="IB38" s="823"/>
      <c r="IC38" s="823"/>
      <c r="ID38" s="823"/>
      <c r="IE38" s="823"/>
      <c r="IF38" s="823"/>
      <c r="IG38" s="823"/>
      <c r="IH38" s="823"/>
      <c r="II38" s="823"/>
      <c r="IJ38" s="823"/>
      <c r="IK38" s="823"/>
      <c r="IL38" s="822"/>
      <c r="IM38" s="823"/>
      <c r="IN38" s="823"/>
      <c r="IO38" s="823"/>
      <c r="IP38" s="823"/>
      <c r="IQ38" s="823"/>
      <c r="IR38" s="823"/>
      <c r="IS38" s="823"/>
      <c r="IT38" s="823"/>
      <c r="IU38" s="823"/>
      <c r="IV38" s="827"/>
      <c r="IW38" s="47"/>
      <c r="IX38" s="728"/>
      <c r="IY38" s="731"/>
      <c r="IZ38" s="22"/>
      <c r="JA38" s="22"/>
      <c r="JB38" s="22"/>
      <c r="JC38" s="22"/>
      <c r="JD38" s="22"/>
      <c r="JE38" s="22"/>
      <c r="JF38" s="22"/>
      <c r="JG38" s="22"/>
      <c r="JH38" s="21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3"/>
    </row>
    <row r="39" spans="2:531" ht="3.65" customHeight="1">
      <c r="B39" s="814"/>
      <c r="C39" s="815"/>
      <c r="D39" s="815"/>
      <c r="E39" s="815"/>
      <c r="F39" s="815"/>
      <c r="G39" s="815"/>
      <c r="H39" s="815"/>
      <c r="I39" s="815"/>
      <c r="J39" s="815"/>
      <c r="K39" s="815"/>
      <c r="L39" s="815"/>
      <c r="M39" s="815"/>
      <c r="N39" s="815"/>
      <c r="O39" s="815"/>
      <c r="P39" s="815"/>
      <c r="Q39" s="815"/>
      <c r="R39" s="815"/>
      <c r="S39" s="815"/>
      <c r="T39" s="815"/>
      <c r="U39" s="815"/>
      <c r="V39" s="815"/>
      <c r="W39" s="815"/>
      <c r="X39" s="815"/>
      <c r="Y39" s="815"/>
      <c r="Z39" s="815"/>
      <c r="AA39" s="815"/>
      <c r="AB39" s="815"/>
      <c r="AC39" s="815"/>
      <c r="AD39" s="815"/>
      <c r="AE39" s="815"/>
      <c r="AF39" s="815"/>
      <c r="AG39" s="815"/>
      <c r="AH39" s="815"/>
      <c r="AI39" s="815"/>
      <c r="AJ39" s="815"/>
      <c r="AK39" s="815"/>
      <c r="AL39" s="815"/>
      <c r="AM39" s="815"/>
      <c r="AN39" s="815"/>
      <c r="AO39" s="816"/>
      <c r="AP39" s="22"/>
      <c r="AQ39" s="22"/>
      <c r="AR39" s="388"/>
      <c r="AS39" s="388"/>
      <c r="AT39" s="433" t="s">
        <v>96</v>
      </c>
      <c r="AU39" s="388"/>
      <c r="AV39" s="433" t="str">
        <f>IF(BA61&lt;&gt;"",MID(AT59,1,2))</f>
        <v>20</v>
      </c>
      <c r="AW39" s="388"/>
      <c r="AX39" s="727"/>
      <c r="AY39" s="728"/>
      <c r="AZ39" s="47"/>
      <c r="BA39" s="1095"/>
      <c r="BB39" s="1096"/>
      <c r="BC39" s="1096"/>
      <c r="BD39" s="1096"/>
      <c r="BE39" s="1096"/>
      <c r="BF39" s="1096"/>
      <c r="BG39" s="1096"/>
      <c r="BH39" s="1096"/>
      <c r="BI39" s="1096"/>
      <c r="BJ39" s="1096"/>
      <c r="BK39" s="1096"/>
      <c r="BL39" s="1096"/>
      <c r="BM39" s="1096"/>
      <c r="BN39" s="1096"/>
      <c r="BO39" s="1096"/>
      <c r="BP39" s="1096"/>
      <c r="BQ39" s="1096"/>
      <c r="BR39" s="1096"/>
      <c r="BS39" s="1096"/>
      <c r="BT39" s="1096"/>
      <c r="BU39" s="1096"/>
      <c r="BV39" s="1096"/>
      <c r="BW39" s="1096"/>
      <c r="BX39" s="1096"/>
      <c r="BY39" s="1096"/>
      <c r="BZ39" s="1096"/>
      <c r="CA39" s="1096"/>
      <c r="CB39" s="1096"/>
      <c r="CC39" s="823"/>
      <c r="CD39" s="823"/>
      <c r="CE39" s="823"/>
      <c r="CF39" s="823"/>
      <c r="CG39" s="823"/>
      <c r="CH39" s="823"/>
      <c r="CI39" s="823"/>
      <c r="CJ39" s="823"/>
      <c r="CK39" s="823"/>
      <c r="CL39" s="823"/>
      <c r="CM39" s="823"/>
      <c r="CN39" s="822"/>
      <c r="CO39" s="823"/>
      <c r="CP39" s="823"/>
      <c r="CQ39" s="823"/>
      <c r="CR39" s="823"/>
      <c r="CS39" s="823"/>
      <c r="CT39" s="823"/>
      <c r="CU39" s="823"/>
      <c r="CV39" s="823"/>
      <c r="CW39" s="823"/>
      <c r="CX39" s="823"/>
      <c r="CY39" s="822"/>
      <c r="CZ39" s="823"/>
      <c r="DA39" s="823"/>
      <c r="DB39" s="823"/>
      <c r="DC39" s="823"/>
      <c r="DD39" s="823"/>
      <c r="DE39" s="823"/>
      <c r="DF39" s="823"/>
      <c r="DG39" s="823"/>
      <c r="DH39" s="823"/>
      <c r="DI39" s="823"/>
      <c r="DJ39" s="954"/>
      <c r="DK39" s="954"/>
      <c r="DL39" s="954"/>
      <c r="DM39" s="954"/>
      <c r="DN39" s="954"/>
      <c r="DO39" s="954"/>
      <c r="DP39" s="954"/>
      <c r="DQ39" s="954"/>
      <c r="DR39" s="954"/>
      <c r="DS39" s="954"/>
      <c r="DT39" s="954"/>
      <c r="DU39" s="822"/>
      <c r="DV39" s="823"/>
      <c r="DW39" s="823"/>
      <c r="DX39" s="823"/>
      <c r="DY39" s="823"/>
      <c r="DZ39" s="823"/>
      <c r="EA39" s="823"/>
      <c r="EB39" s="823"/>
      <c r="EC39" s="823"/>
      <c r="ED39" s="823"/>
      <c r="EE39" s="827"/>
      <c r="EF39" s="822"/>
      <c r="EG39" s="823"/>
      <c r="EH39" s="823"/>
      <c r="EI39" s="823"/>
      <c r="EJ39" s="823"/>
      <c r="EK39" s="823"/>
      <c r="EL39" s="823"/>
      <c r="EM39" s="823"/>
      <c r="EN39" s="823"/>
      <c r="EO39" s="823"/>
      <c r="EP39" s="823"/>
      <c r="EQ39" s="822"/>
      <c r="ER39" s="823"/>
      <c r="ES39" s="823"/>
      <c r="ET39" s="823"/>
      <c r="EU39" s="823"/>
      <c r="EV39" s="823"/>
      <c r="EW39" s="823"/>
      <c r="EX39" s="823"/>
      <c r="EY39" s="823"/>
      <c r="EZ39" s="823"/>
      <c r="FA39" s="823"/>
      <c r="FB39" s="822"/>
      <c r="FC39" s="823"/>
      <c r="FD39" s="823"/>
      <c r="FE39" s="823"/>
      <c r="FF39" s="823"/>
      <c r="FG39" s="823"/>
      <c r="FH39" s="823"/>
      <c r="FI39" s="823"/>
      <c r="FJ39" s="823"/>
      <c r="FK39" s="823"/>
      <c r="FL39" s="823"/>
      <c r="FM39" s="822"/>
      <c r="FN39" s="823"/>
      <c r="FO39" s="823"/>
      <c r="FP39" s="823"/>
      <c r="FQ39" s="823"/>
      <c r="FR39" s="823"/>
      <c r="FS39" s="823"/>
      <c r="FT39" s="823"/>
      <c r="FU39" s="823"/>
      <c r="FV39" s="823"/>
      <c r="FW39" s="823"/>
      <c r="FX39" s="822"/>
      <c r="FY39" s="823"/>
      <c r="FZ39" s="823"/>
      <c r="GA39" s="823"/>
      <c r="GB39" s="823"/>
      <c r="GC39" s="823"/>
      <c r="GD39" s="823"/>
      <c r="GE39" s="823"/>
      <c r="GF39" s="823"/>
      <c r="GG39" s="823"/>
      <c r="GH39" s="823"/>
      <c r="GI39" s="822"/>
      <c r="GJ39" s="823"/>
      <c r="GK39" s="823"/>
      <c r="GL39" s="823"/>
      <c r="GM39" s="823"/>
      <c r="GN39" s="823"/>
      <c r="GO39" s="823"/>
      <c r="GP39" s="823"/>
      <c r="GQ39" s="823"/>
      <c r="GR39" s="823"/>
      <c r="GS39" s="823"/>
      <c r="GT39" s="822"/>
      <c r="GU39" s="823"/>
      <c r="GV39" s="823"/>
      <c r="GW39" s="823"/>
      <c r="GX39" s="823"/>
      <c r="GY39" s="823"/>
      <c r="GZ39" s="823"/>
      <c r="HA39" s="823"/>
      <c r="HB39" s="823"/>
      <c r="HC39" s="823"/>
      <c r="HD39" s="823"/>
      <c r="HE39" s="822"/>
      <c r="HF39" s="823"/>
      <c r="HG39" s="823"/>
      <c r="HH39" s="823"/>
      <c r="HI39" s="823"/>
      <c r="HJ39" s="823"/>
      <c r="HK39" s="823"/>
      <c r="HL39" s="823"/>
      <c r="HM39" s="823"/>
      <c r="HN39" s="823"/>
      <c r="HO39" s="823"/>
      <c r="HP39" s="822"/>
      <c r="HQ39" s="823"/>
      <c r="HR39" s="823"/>
      <c r="HS39" s="823"/>
      <c r="HT39" s="823"/>
      <c r="HU39" s="823"/>
      <c r="HV39" s="823"/>
      <c r="HW39" s="823"/>
      <c r="HX39" s="823"/>
      <c r="HY39" s="823"/>
      <c r="HZ39" s="823"/>
      <c r="IA39" s="822"/>
      <c r="IB39" s="823"/>
      <c r="IC39" s="823"/>
      <c r="ID39" s="823"/>
      <c r="IE39" s="823"/>
      <c r="IF39" s="823"/>
      <c r="IG39" s="823"/>
      <c r="IH39" s="823"/>
      <c r="II39" s="823"/>
      <c r="IJ39" s="823"/>
      <c r="IK39" s="823"/>
      <c r="IL39" s="822"/>
      <c r="IM39" s="823"/>
      <c r="IN39" s="823"/>
      <c r="IO39" s="823"/>
      <c r="IP39" s="823"/>
      <c r="IQ39" s="823"/>
      <c r="IR39" s="823"/>
      <c r="IS39" s="823"/>
      <c r="IT39" s="823"/>
      <c r="IU39" s="823"/>
      <c r="IV39" s="827"/>
      <c r="IW39" s="47"/>
      <c r="IX39" s="728"/>
      <c r="IY39" s="731"/>
      <c r="IZ39" s="22"/>
      <c r="JA39" s="22"/>
      <c r="JB39" s="22"/>
      <c r="JC39" s="22"/>
      <c r="JD39" s="22"/>
      <c r="JE39" s="22"/>
      <c r="JF39" s="22"/>
      <c r="JG39" s="22"/>
      <c r="JH39" s="21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3"/>
    </row>
    <row r="40" spans="2:531" ht="3.65" customHeight="1">
      <c r="B40" s="814"/>
      <c r="C40" s="815"/>
      <c r="D40" s="815"/>
      <c r="E40" s="815"/>
      <c r="F40" s="815"/>
      <c r="G40" s="815"/>
      <c r="H40" s="815"/>
      <c r="I40" s="815"/>
      <c r="J40" s="815"/>
      <c r="K40" s="815"/>
      <c r="L40" s="815"/>
      <c r="M40" s="815"/>
      <c r="N40" s="815"/>
      <c r="O40" s="815"/>
      <c r="P40" s="815"/>
      <c r="Q40" s="815"/>
      <c r="R40" s="815"/>
      <c r="S40" s="815"/>
      <c r="T40" s="815"/>
      <c r="U40" s="815"/>
      <c r="V40" s="815"/>
      <c r="W40" s="815"/>
      <c r="X40" s="815"/>
      <c r="Y40" s="815"/>
      <c r="Z40" s="815"/>
      <c r="AA40" s="815"/>
      <c r="AB40" s="815"/>
      <c r="AC40" s="815"/>
      <c r="AD40" s="815"/>
      <c r="AE40" s="815"/>
      <c r="AF40" s="815"/>
      <c r="AG40" s="815"/>
      <c r="AH40" s="815"/>
      <c r="AI40" s="815"/>
      <c r="AJ40" s="815"/>
      <c r="AK40" s="815"/>
      <c r="AL40" s="815"/>
      <c r="AM40" s="815"/>
      <c r="AN40" s="815"/>
      <c r="AO40" s="816"/>
      <c r="AP40" s="22"/>
      <c r="AQ40" s="22"/>
      <c r="AR40" s="388"/>
      <c r="AS40" s="388"/>
      <c r="AT40" s="433" t="s">
        <v>5</v>
      </c>
      <c r="AU40" s="433" t="s">
        <v>0</v>
      </c>
      <c r="AV40" s="433" t="str">
        <f>IF(BA61&lt;&gt;"",MID(BV66,1,2))</f>
        <v>60</v>
      </c>
      <c r="AW40" s="388"/>
      <c r="AX40" s="727"/>
      <c r="AY40" s="728"/>
      <c r="AZ40" s="47"/>
      <c r="BA40" s="1095"/>
      <c r="BB40" s="1096"/>
      <c r="BC40" s="1096"/>
      <c r="BD40" s="1096"/>
      <c r="BE40" s="1096"/>
      <c r="BF40" s="1096"/>
      <c r="BG40" s="1096"/>
      <c r="BH40" s="1096"/>
      <c r="BI40" s="1096"/>
      <c r="BJ40" s="1096"/>
      <c r="BK40" s="1096"/>
      <c r="BL40" s="1096"/>
      <c r="BM40" s="1096"/>
      <c r="BN40" s="1096"/>
      <c r="BO40" s="1096"/>
      <c r="BP40" s="1096"/>
      <c r="BQ40" s="1096"/>
      <c r="BR40" s="1096"/>
      <c r="BS40" s="1096"/>
      <c r="BT40" s="1096"/>
      <c r="BU40" s="1096"/>
      <c r="BV40" s="1096"/>
      <c r="BW40" s="1096"/>
      <c r="BX40" s="1096"/>
      <c r="BY40" s="1096"/>
      <c r="BZ40" s="1096"/>
      <c r="CA40" s="1096"/>
      <c r="CB40" s="1096"/>
      <c r="CC40" s="823"/>
      <c r="CD40" s="823"/>
      <c r="CE40" s="823"/>
      <c r="CF40" s="823"/>
      <c r="CG40" s="823"/>
      <c r="CH40" s="823"/>
      <c r="CI40" s="823"/>
      <c r="CJ40" s="823"/>
      <c r="CK40" s="823"/>
      <c r="CL40" s="823"/>
      <c r="CM40" s="823"/>
      <c r="CN40" s="822"/>
      <c r="CO40" s="823"/>
      <c r="CP40" s="823"/>
      <c r="CQ40" s="823"/>
      <c r="CR40" s="823"/>
      <c r="CS40" s="823"/>
      <c r="CT40" s="823"/>
      <c r="CU40" s="823"/>
      <c r="CV40" s="823"/>
      <c r="CW40" s="823"/>
      <c r="CX40" s="823"/>
      <c r="CY40" s="822"/>
      <c r="CZ40" s="823"/>
      <c r="DA40" s="823"/>
      <c r="DB40" s="823"/>
      <c r="DC40" s="823"/>
      <c r="DD40" s="823"/>
      <c r="DE40" s="823"/>
      <c r="DF40" s="823"/>
      <c r="DG40" s="823"/>
      <c r="DH40" s="823"/>
      <c r="DI40" s="823"/>
      <c r="DJ40" s="954"/>
      <c r="DK40" s="954"/>
      <c r="DL40" s="954"/>
      <c r="DM40" s="954"/>
      <c r="DN40" s="954"/>
      <c r="DO40" s="954"/>
      <c r="DP40" s="954"/>
      <c r="DQ40" s="954"/>
      <c r="DR40" s="954"/>
      <c r="DS40" s="954"/>
      <c r="DT40" s="954"/>
      <c r="DU40" s="822"/>
      <c r="DV40" s="823"/>
      <c r="DW40" s="823"/>
      <c r="DX40" s="823"/>
      <c r="DY40" s="823"/>
      <c r="DZ40" s="823"/>
      <c r="EA40" s="823"/>
      <c r="EB40" s="823"/>
      <c r="EC40" s="823"/>
      <c r="ED40" s="823"/>
      <c r="EE40" s="827"/>
      <c r="EF40" s="822"/>
      <c r="EG40" s="823"/>
      <c r="EH40" s="823"/>
      <c r="EI40" s="823"/>
      <c r="EJ40" s="823"/>
      <c r="EK40" s="823"/>
      <c r="EL40" s="823"/>
      <c r="EM40" s="823"/>
      <c r="EN40" s="823"/>
      <c r="EO40" s="823"/>
      <c r="EP40" s="823"/>
      <c r="EQ40" s="822"/>
      <c r="ER40" s="823"/>
      <c r="ES40" s="823"/>
      <c r="ET40" s="823"/>
      <c r="EU40" s="823"/>
      <c r="EV40" s="823"/>
      <c r="EW40" s="823"/>
      <c r="EX40" s="823"/>
      <c r="EY40" s="823"/>
      <c r="EZ40" s="823"/>
      <c r="FA40" s="823"/>
      <c r="FB40" s="822"/>
      <c r="FC40" s="823"/>
      <c r="FD40" s="823"/>
      <c r="FE40" s="823"/>
      <c r="FF40" s="823"/>
      <c r="FG40" s="823"/>
      <c r="FH40" s="823"/>
      <c r="FI40" s="823"/>
      <c r="FJ40" s="823"/>
      <c r="FK40" s="823"/>
      <c r="FL40" s="823"/>
      <c r="FM40" s="822"/>
      <c r="FN40" s="823"/>
      <c r="FO40" s="823"/>
      <c r="FP40" s="823"/>
      <c r="FQ40" s="823"/>
      <c r="FR40" s="823"/>
      <c r="FS40" s="823"/>
      <c r="FT40" s="823"/>
      <c r="FU40" s="823"/>
      <c r="FV40" s="823"/>
      <c r="FW40" s="823"/>
      <c r="FX40" s="822"/>
      <c r="FY40" s="823"/>
      <c r="FZ40" s="823"/>
      <c r="GA40" s="823"/>
      <c r="GB40" s="823"/>
      <c r="GC40" s="823"/>
      <c r="GD40" s="823"/>
      <c r="GE40" s="823"/>
      <c r="GF40" s="823"/>
      <c r="GG40" s="823"/>
      <c r="GH40" s="823"/>
      <c r="GI40" s="822"/>
      <c r="GJ40" s="823"/>
      <c r="GK40" s="823"/>
      <c r="GL40" s="823"/>
      <c r="GM40" s="823"/>
      <c r="GN40" s="823"/>
      <c r="GO40" s="823"/>
      <c r="GP40" s="823"/>
      <c r="GQ40" s="823"/>
      <c r="GR40" s="823"/>
      <c r="GS40" s="823"/>
      <c r="GT40" s="822"/>
      <c r="GU40" s="823"/>
      <c r="GV40" s="823"/>
      <c r="GW40" s="823"/>
      <c r="GX40" s="823"/>
      <c r="GY40" s="823"/>
      <c r="GZ40" s="823"/>
      <c r="HA40" s="823"/>
      <c r="HB40" s="823"/>
      <c r="HC40" s="823"/>
      <c r="HD40" s="823"/>
      <c r="HE40" s="822"/>
      <c r="HF40" s="823"/>
      <c r="HG40" s="823"/>
      <c r="HH40" s="823"/>
      <c r="HI40" s="823"/>
      <c r="HJ40" s="823"/>
      <c r="HK40" s="823"/>
      <c r="HL40" s="823"/>
      <c r="HM40" s="823"/>
      <c r="HN40" s="823"/>
      <c r="HO40" s="823"/>
      <c r="HP40" s="822"/>
      <c r="HQ40" s="823"/>
      <c r="HR40" s="823"/>
      <c r="HS40" s="823"/>
      <c r="HT40" s="823"/>
      <c r="HU40" s="823"/>
      <c r="HV40" s="823"/>
      <c r="HW40" s="823"/>
      <c r="HX40" s="823"/>
      <c r="HY40" s="823"/>
      <c r="HZ40" s="823"/>
      <c r="IA40" s="822"/>
      <c r="IB40" s="823"/>
      <c r="IC40" s="823"/>
      <c r="ID40" s="823"/>
      <c r="IE40" s="823"/>
      <c r="IF40" s="823"/>
      <c r="IG40" s="823"/>
      <c r="IH40" s="823"/>
      <c r="II40" s="823"/>
      <c r="IJ40" s="823"/>
      <c r="IK40" s="823"/>
      <c r="IL40" s="822"/>
      <c r="IM40" s="823"/>
      <c r="IN40" s="823"/>
      <c r="IO40" s="823"/>
      <c r="IP40" s="823"/>
      <c r="IQ40" s="823"/>
      <c r="IR40" s="823"/>
      <c r="IS40" s="823"/>
      <c r="IT40" s="823"/>
      <c r="IU40" s="823"/>
      <c r="IV40" s="827"/>
      <c r="IW40" s="47"/>
      <c r="IX40" s="728"/>
      <c r="IY40" s="731"/>
      <c r="IZ40" s="22"/>
      <c r="JA40" s="22"/>
      <c r="JB40" s="22"/>
      <c r="JC40" s="22"/>
      <c r="JD40" s="22"/>
      <c r="JE40" s="22"/>
      <c r="JF40" s="22"/>
      <c r="JG40" s="22"/>
      <c r="JH40" s="21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3"/>
    </row>
    <row r="41" spans="2:531" ht="3.65" customHeight="1">
      <c r="B41" s="814"/>
      <c r="C41" s="815"/>
      <c r="D41" s="815"/>
      <c r="E41" s="815"/>
      <c r="F41" s="815"/>
      <c r="G41" s="815"/>
      <c r="H41" s="815"/>
      <c r="I41" s="815"/>
      <c r="J41" s="815"/>
      <c r="K41" s="815"/>
      <c r="L41" s="815"/>
      <c r="M41" s="815"/>
      <c r="N41" s="815"/>
      <c r="O41" s="815"/>
      <c r="P41" s="815"/>
      <c r="Q41" s="815"/>
      <c r="R41" s="815"/>
      <c r="S41" s="815"/>
      <c r="T41" s="815"/>
      <c r="U41" s="815"/>
      <c r="V41" s="815"/>
      <c r="W41" s="815"/>
      <c r="X41" s="815"/>
      <c r="Y41" s="815"/>
      <c r="Z41" s="815"/>
      <c r="AA41" s="815"/>
      <c r="AB41" s="815"/>
      <c r="AC41" s="815"/>
      <c r="AD41" s="815"/>
      <c r="AE41" s="815"/>
      <c r="AF41" s="815"/>
      <c r="AG41" s="815"/>
      <c r="AH41" s="815"/>
      <c r="AI41" s="815"/>
      <c r="AJ41" s="815"/>
      <c r="AK41" s="815"/>
      <c r="AL41" s="815"/>
      <c r="AM41" s="815"/>
      <c r="AN41" s="815"/>
      <c r="AO41" s="816"/>
      <c r="AP41" s="22"/>
      <c r="AQ41" s="22"/>
      <c r="AR41" s="388"/>
      <c r="AS41" s="388"/>
      <c r="AT41" s="388"/>
      <c r="AU41" s="433" t="s">
        <v>1</v>
      </c>
      <c r="AV41" s="433" t="str">
        <f>IF(BA61&lt;&gt;"",MID(BV61,1,2))</f>
        <v>40</v>
      </c>
      <c r="AW41" s="388"/>
      <c r="AX41" s="727"/>
      <c r="AY41" s="728"/>
      <c r="AZ41" s="47"/>
      <c r="BA41" s="1095"/>
      <c r="BB41" s="1096"/>
      <c r="BC41" s="1096"/>
      <c r="BD41" s="1096"/>
      <c r="BE41" s="1096"/>
      <c r="BF41" s="1096"/>
      <c r="BG41" s="1096"/>
      <c r="BH41" s="1096"/>
      <c r="BI41" s="1096"/>
      <c r="BJ41" s="1096"/>
      <c r="BK41" s="1096"/>
      <c r="BL41" s="1096"/>
      <c r="BM41" s="1096"/>
      <c r="BN41" s="1096"/>
      <c r="BO41" s="1096"/>
      <c r="BP41" s="1096"/>
      <c r="BQ41" s="1096"/>
      <c r="BR41" s="1096"/>
      <c r="BS41" s="1096"/>
      <c r="BT41" s="1096"/>
      <c r="BU41" s="1096"/>
      <c r="BV41" s="1096"/>
      <c r="BW41" s="1096"/>
      <c r="BX41" s="1096"/>
      <c r="BY41" s="1096"/>
      <c r="BZ41" s="1096"/>
      <c r="CA41" s="1096"/>
      <c r="CB41" s="1096"/>
      <c r="CC41" s="823"/>
      <c r="CD41" s="823"/>
      <c r="CE41" s="823"/>
      <c r="CF41" s="823"/>
      <c r="CG41" s="823"/>
      <c r="CH41" s="823"/>
      <c r="CI41" s="823"/>
      <c r="CJ41" s="823"/>
      <c r="CK41" s="823"/>
      <c r="CL41" s="823"/>
      <c r="CM41" s="823"/>
      <c r="CN41" s="822"/>
      <c r="CO41" s="823"/>
      <c r="CP41" s="823"/>
      <c r="CQ41" s="823"/>
      <c r="CR41" s="823"/>
      <c r="CS41" s="823"/>
      <c r="CT41" s="823"/>
      <c r="CU41" s="823"/>
      <c r="CV41" s="823"/>
      <c r="CW41" s="823"/>
      <c r="CX41" s="823"/>
      <c r="CY41" s="822"/>
      <c r="CZ41" s="823"/>
      <c r="DA41" s="823"/>
      <c r="DB41" s="823"/>
      <c r="DC41" s="823"/>
      <c r="DD41" s="823"/>
      <c r="DE41" s="823"/>
      <c r="DF41" s="823"/>
      <c r="DG41" s="823"/>
      <c r="DH41" s="823"/>
      <c r="DI41" s="823"/>
      <c r="DJ41" s="954"/>
      <c r="DK41" s="954"/>
      <c r="DL41" s="954"/>
      <c r="DM41" s="954"/>
      <c r="DN41" s="954"/>
      <c r="DO41" s="954"/>
      <c r="DP41" s="954"/>
      <c r="DQ41" s="954"/>
      <c r="DR41" s="954"/>
      <c r="DS41" s="954"/>
      <c r="DT41" s="954"/>
      <c r="DU41" s="822"/>
      <c r="DV41" s="823"/>
      <c r="DW41" s="823"/>
      <c r="DX41" s="823"/>
      <c r="DY41" s="823"/>
      <c r="DZ41" s="823"/>
      <c r="EA41" s="823"/>
      <c r="EB41" s="823"/>
      <c r="EC41" s="823"/>
      <c r="ED41" s="823"/>
      <c r="EE41" s="827"/>
      <c r="EF41" s="822"/>
      <c r="EG41" s="823"/>
      <c r="EH41" s="823"/>
      <c r="EI41" s="823"/>
      <c r="EJ41" s="823"/>
      <c r="EK41" s="823"/>
      <c r="EL41" s="823"/>
      <c r="EM41" s="823"/>
      <c r="EN41" s="823"/>
      <c r="EO41" s="823"/>
      <c r="EP41" s="823"/>
      <c r="EQ41" s="822"/>
      <c r="ER41" s="823"/>
      <c r="ES41" s="823"/>
      <c r="ET41" s="823"/>
      <c r="EU41" s="823"/>
      <c r="EV41" s="823"/>
      <c r="EW41" s="823"/>
      <c r="EX41" s="823"/>
      <c r="EY41" s="823"/>
      <c r="EZ41" s="823"/>
      <c r="FA41" s="823"/>
      <c r="FB41" s="822"/>
      <c r="FC41" s="823"/>
      <c r="FD41" s="823"/>
      <c r="FE41" s="823"/>
      <c r="FF41" s="823"/>
      <c r="FG41" s="823"/>
      <c r="FH41" s="823"/>
      <c r="FI41" s="823"/>
      <c r="FJ41" s="823"/>
      <c r="FK41" s="823"/>
      <c r="FL41" s="823"/>
      <c r="FM41" s="822"/>
      <c r="FN41" s="823"/>
      <c r="FO41" s="823"/>
      <c r="FP41" s="823"/>
      <c r="FQ41" s="823"/>
      <c r="FR41" s="823"/>
      <c r="FS41" s="823"/>
      <c r="FT41" s="823"/>
      <c r="FU41" s="823"/>
      <c r="FV41" s="823"/>
      <c r="FW41" s="823"/>
      <c r="FX41" s="822"/>
      <c r="FY41" s="823"/>
      <c r="FZ41" s="823"/>
      <c r="GA41" s="823"/>
      <c r="GB41" s="823"/>
      <c r="GC41" s="823"/>
      <c r="GD41" s="823"/>
      <c r="GE41" s="823"/>
      <c r="GF41" s="823"/>
      <c r="GG41" s="823"/>
      <c r="GH41" s="823"/>
      <c r="GI41" s="822"/>
      <c r="GJ41" s="823"/>
      <c r="GK41" s="823"/>
      <c r="GL41" s="823"/>
      <c r="GM41" s="823"/>
      <c r="GN41" s="823"/>
      <c r="GO41" s="823"/>
      <c r="GP41" s="823"/>
      <c r="GQ41" s="823"/>
      <c r="GR41" s="823"/>
      <c r="GS41" s="823"/>
      <c r="GT41" s="822"/>
      <c r="GU41" s="823"/>
      <c r="GV41" s="823"/>
      <c r="GW41" s="823"/>
      <c r="GX41" s="823"/>
      <c r="GY41" s="823"/>
      <c r="GZ41" s="823"/>
      <c r="HA41" s="823"/>
      <c r="HB41" s="823"/>
      <c r="HC41" s="823"/>
      <c r="HD41" s="823"/>
      <c r="HE41" s="822"/>
      <c r="HF41" s="823"/>
      <c r="HG41" s="823"/>
      <c r="HH41" s="823"/>
      <c r="HI41" s="823"/>
      <c r="HJ41" s="823"/>
      <c r="HK41" s="823"/>
      <c r="HL41" s="823"/>
      <c r="HM41" s="823"/>
      <c r="HN41" s="823"/>
      <c r="HO41" s="823"/>
      <c r="HP41" s="822"/>
      <c r="HQ41" s="823"/>
      <c r="HR41" s="823"/>
      <c r="HS41" s="823"/>
      <c r="HT41" s="823"/>
      <c r="HU41" s="823"/>
      <c r="HV41" s="823"/>
      <c r="HW41" s="823"/>
      <c r="HX41" s="823"/>
      <c r="HY41" s="823"/>
      <c r="HZ41" s="823"/>
      <c r="IA41" s="822"/>
      <c r="IB41" s="823"/>
      <c r="IC41" s="823"/>
      <c r="ID41" s="823"/>
      <c r="IE41" s="823"/>
      <c r="IF41" s="823"/>
      <c r="IG41" s="823"/>
      <c r="IH41" s="823"/>
      <c r="II41" s="823"/>
      <c r="IJ41" s="823"/>
      <c r="IK41" s="823"/>
      <c r="IL41" s="822"/>
      <c r="IM41" s="823"/>
      <c r="IN41" s="823"/>
      <c r="IO41" s="823"/>
      <c r="IP41" s="823"/>
      <c r="IQ41" s="823"/>
      <c r="IR41" s="823"/>
      <c r="IS41" s="823"/>
      <c r="IT41" s="823"/>
      <c r="IU41" s="823"/>
      <c r="IV41" s="827"/>
      <c r="IW41" s="47"/>
      <c r="IX41" s="728"/>
      <c r="IY41" s="731"/>
      <c r="IZ41" s="22"/>
      <c r="JA41" s="22"/>
      <c r="JB41" s="22"/>
      <c r="JC41" s="22"/>
      <c r="JD41" s="22"/>
      <c r="JE41" s="22"/>
      <c r="JF41" s="22"/>
      <c r="JG41" s="22"/>
      <c r="JH41" s="21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 s="22"/>
      <c r="LH41" s="22"/>
      <c r="LI41" s="22"/>
      <c r="LJ41" s="23"/>
    </row>
    <row r="42" spans="2:531" ht="3.65" customHeight="1">
      <c r="B42" s="814"/>
      <c r="C42" s="815"/>
      <c r="D42" s="815"/>
      <c r="E42" s="815"/>
      <c r="F42" s="815"/>
      <c r="G42" s="815"/>
      <c r="H42" s="815"/>
      <c r="I42" s="815"/>
      <c r="J42" s="815"/>
      <c r="K42" s="815"/>
      <c r="L42" s="815"/>
      <c r="M42" s="815"/>
      <c r="N42" s="815"/>
      <c r="O42" s="815"/>
      <c r="P42" s="815"/>
      <c r="Q42" s="815"/>
      <c r="R42" s="815"/>
      <c r="S42" s="815"/>
      <c r="T42" s="815"/>
      <c r="U42" s="815"/>
      <c r="V42" s="815"/>
      <c r="W42" s="815"/>
      <c r="X42" s="815"/>
      <c r="Y42" s="815"/>
      <c r="Z42" s="815"/>
      <c r="AA42" s="815"/>
      <c r="AB42" s="815"/>
      <c r="AC42" s="815"/>
      <c r="AD42" s="815"/>
      <c r="AE42" s="815"/>
      <c r="AF42" s="815"/>
      <c r="AG42" s="815"/>
      <c r="AH42" s="815"/>
      <c r="AI42" s="815"/>
      <c r="AJ42" s="815"/>
      <c r="AK42" s="815"/>
      <c r="AL42" s="815"/>
      <c r="AM42" s="815"/>
      <c r="AN42" s="815"/>
      <c r="AO42" s="816"/>
      <c r="AP42" s="22"/>
      <c r="AQ42" s="22"/>
      <c r="AR42" s="388"/>
      <c r="AS42" s="388"/>
      <c r="AT42" s="388"/>
      <c r="AU42" s="388"/>
      <c r="AV42" s="388"/>
      <c r="AW42" s="388"/>
      <c r="AX42" s="727"/>
      <c r="AY42" s="728"/>
      <c r="AZ42" s="47"/>
      <c r="BA42" s="1097"/>
      <c r="BB42" s="1098"/>
      <c r="BC42" s="1098"/>
      <c r="BD42" s="1098"/>
      <c r="BE42" s="1098"/>
      <c r="BF42" s="1098"/>
      <c r="BG42" s="1098"/>
      <c r="BH42" s="1098"/>
      <c r="BI42" s="1098"/>
      <c r="BJ42" s="1098"/>
      <c r="BK42" s="1098"/>
      <c r="BL42" s="1098"/>
      <c r="BM42" s="1098"/>
      <c r="BN42" s="1098"/>
      <c r="BO42" s="1096"/>
      <c r="BP42" s="1096"/>
      <c r="BQ42" s="1096"/>
      <c r="BR42" s="1096"/>
      <c r="BS42" s="1096"/>
      <c r="BT42" s="1096"/>
      <c r="BU42" s="1096"/>
      <c r="BV42" s="1096"/>
      <c r="BW42" s="1096"/>
      <c r="BX42" s="1096"/>
      <c r="BY42" s="1096"/>
      <c r="BZ42" s="1096"/>
      <c r="CA42" s="1096"/>
      <c r="CB42" s="1096"/>
      <c r="CC42" s="825"/>
      <c r="CD42" s="825"/>
      <c r="CE42" s="825"/>
      <c r="CF42" s="825"/>
      <c r="CG42" s="825"/>
      <c r="CH42" s="825"/>
      <c r="CI42" s="825"/>
      <c r="CJ42" s="825"/>
      <c r="CK42" s="825"/>
      <c r="CL42" s="825"/>
      <c r="CM42" s="825"/>
      <c r="CN42" s="824"/>
      <c r="CO42" s="825"/>
      <c r="CP42" s="825"/>
      <c r="CQ42" s="825"/>
      <c r="CR42" s="825"/>
      <c r="CS42" s="825"/>
      <c r="CT42" s="825"/>
      <c r="CU42" s="825"/>
      <c r="CV42" s="825"/>
      <c r="CW42" s="825"/>
      <c r="CX42" s="825"/>
      <c r="CY42" s="824"/>
      <c r="CZ42" s="825"/>
      <c r="DA42" s="825"/>
      <c r="DB42" s="825"/>
      <c r="DC42" s="825"/>
      <c r="DD42" s="825"/>
      <c r="DE42" s="825"/>
      <c r="DF42" s="825"/>
      <c r="DG42" s="825"/>
      <c r="DH42" s="825"/>
      <c r="DI42" s="825"/>
      <c r="DJ42" s="954"/>
      <c r="DK42" s="954"/>
      <c r="DL42" s="954"/>
      <c r="DM42" s="954"/>
      <c r="DN42" s="954"/>
      <c r="DO42" s="954"/>
      <c r="DP42" s="954"/>
      <c r="DQ42" s="954"/>
      <c r="DR42" s="954"/>
      <c r="DS42" s="954"/>
      <c r="DT42" s="954"/>
      <c r="DU42" s="824"/>
      <c r="DV42" s="825"/>
      <c r="DW42" s="825"/>
      <c r="DX42" s="825"/>
      <c r="DY42" s="825"/>
      <c r="DZ42" s="825"/>
      <c r="EA42" s="825"/>
      <c r="EB42" s="825"/>
      <c r="EC42" s="825"/>
      <c r="ED42" s="825"/>
      <c r="EE42" s="828"/>
      <c r="EF42" s="824"/>
      <c r="EG42" s="825"/>
      <c r="EH42" s="825"/>
      <c r="EI42" s="825"/>
      <c r="EJ42" s="825"/>
      <c r="EK42" s="825"/>
      <c r="EL42" s="825"/>
      <c r="EM42" s="825"/>
      <c r="EN42" s="825"/>
      <c r="EO42" s="825"/>
      <c r="EP42" s="825"/>
      <c r="EQ42" s="824"/>
      <c r="ER42" s="825"/>
      <c r="ES42" s="825"/>
      <c r="ET42" s="825"/>
      <c r="EU42" s="825"/>
      <c r="EV42" s="825"/>
      <c r="EW42" s="825"/>
      <c r="EX42" s="825"/>
      <c r="EY42" s="825"/>
      <c r="EZ42" s="825"/>
      <c r="FA42" s="825"/>
      <c r="FB42" s="824"/>
      <c r="FC42" s="825"/>
      <c r="FD42" s="825"/>
      <c r="FE42" s="825"/>
      <c r="FF42" s="825"/>
      <c r="FG42" s="825"/>
      <c r="FH42" s="825"/>
      <c r="FI42" s="825"/>
      <c r="FJ42" s="825"/>
      <c r="FK42" s="825"/>
      <c r="FL42" s="825"/>
      <c r="FM42" s="824"/>
      <c r="FN42" s="825"/>
      <c r="FO42" s="825"/>
      <c r="FP42" s="825"/>
      <c r="FQ42" s="825"/>
      <c r="FR42" s="825"/>
      <c r="FS42" s="825"/>
      <c r="FT42" s="825"/>
      <c r="FU42" s="825"/>
      <c r="FV42" s="825"/>
      <c r="FW42" s="825"/>
      <c r="FX42" s="824"/>
      <c r="FY42" s="825"/>
      <c r="FZ42" s="825"/>
      <c r="GA42" s="825"/>
      <c r="GB42" s="825"/>
      <c r="GC42" s="825"/>
      <c r="GD42" s="825"/>
      <c r="GE42" s="825"/>
      <c r="GF42" s="825"/>
      <c r="GG42" s="825"/>
      <c r="GH42" s="825"/>
      <c r="GI42" s="824"/>
      <c r="GJ42" s="825"/>
      <c r="GK42" s="825"/>
      <c r="GL42" s="825"/>
      <c r="GM42" s="825"/>
      <c r="GN42" s="825"/>
      <c r="GO42" s="825"/>
      <c r="GP42" s="825"/>
      <c r="GQ42" s="825"/>
      <c r="GR42" s="825"/>
      <c r="GS42" s="825"/>
      <c r="GT42" s="824"/>
      <c r="GU42" s="825"/>
      <c r="GV42" s="825"/>
      <c r="GW42" s="825"/>
      <c r="GX42" s="825"/>
      <c r="GY42" s="825"/>
      <c r="GZ42" s="825"/>
      <c r="HA42" s="825"/>
      <c r="HB42" s="825"/>
      <c r="HC42" s="825"/>
      <c r="HD42" s="825"/>
      <c r="HE42" s="824"/>
      <c r="HF42" s="825"/>
      <c r="HG42" s="825"/>
      <c r="HH42" s="825"/>
      <c r="HI42" s="825"/>
      <c r="HJ42" s="825"/>
      <c r="HK42" s="825"/>
      <c r="HL42" s="825"/>
      <c r="HM42" s="825"/>
      <c r="HN42" s="825"/>
      <c r="HO42" s="825"/>
      <c r="HP42" s="824"/>
      <c r="HQ42" s="825"/>
      <c r="HR42" s="825"/>
      <c r="HS42" s="825"/>
      <c r="HT42" s="825"/>
      <c r="HU42" s="825"/>
      <c r="HV42" s="825"/>
      <c r="HW42" s="825"/>
      <c r="HX42" s="825"/>
      <c r="HY42" s="825"/>
      <c r="HZ42" s="825"/>
      <c r="IA42" s="824"/>
      <c r="IB42" s="825"/>
      <c r="IC42" s="825"/>
      <c r="ID42" s="825"/>
      <c r="IE42" s="825"/>
      <c r="IF42" s="825"/>
      <c r="IG42" s="825"/>
      <c r="IH42" s="825"/>
      <c r="II42" s="825"/>
      <c r="IJ42" s="825"/>
      <c r="IK42" s="825"/>
      <c r="IL42" s="824"/>
      <c r="IM42" s="825"/>
      <c r="IN42" s="825"/>
      <c r="IO42" s="825"/>
      <c r="IP42" s="825"/>
      <c r="IQ42" s="825"/>
      <c r="IR42" s="825"/>
      <c r="IS42" s="825"/>
      <c r="IT42" s="825"/>
      <c r="IU42" s="825"/>
      <c r="IV42" s="828"/>
      <c r="IW42" s="47"/>
      <c r="IX42" s="728"/>
      <c r="IY42" s="731"/>
      <c r="IZ42" s="22"/>
      <c r="JA42" s="22"/>
      <c r="JB42" s="22"/>
      <c r="JC42" s="22"/>
      <c r="JD42" s="22"/>
      <c r="JE42" s="22"/>
      <c r="JF42" s="22"/>
      <c r="JG42" s="22"/>
      <c r="JH42" s="21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2"/>
      <c r="KB42" s="22"/>
      <c r="KC42" s="22"/>
      <c r="KD42" s="22"/>
      <c r="KE42" s="22"/>
      <c r="KF42" s="22"/>
      <c r="KG42" s="22"/>
      <c r="KH42" s="22"/>
      <c r="KI42" s="22"/>
      <c r="KJ42" s="22"/>
      <c r="KK42" s="22"/>
      <c r="KL42" s="22"/>
      <c r="KM42" s="22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 s="22"/>
      <c r="LH42" s="22"/>
      <c r="LI42" s="22"/>
      <c r="LJ42" s="23"/>
    </row>
    <row r="43" spans="2:531" ht="3.65" customHeight="1">
      <c r="B43" s="814"/>
      <c r="C43" s="815"/>
      <c r="D43" s="815"/>
      <c r="E43" s="815"/>
      <c r="F43" s="815"/>
      <c r="G43" s="815"/>
      <c r="H43" s="815"/>
      <c r="I43" s="815"/>
      <c r="J43" s="815"/>
      <c r="K43" s="815"/>
      <c r="L43" s="815"/>
      <c r="M43" s="815"/>
      <c r="N43" s="815"/>
      <c r="O43" s="815"/>
      <c r="P43" s="815"/>
      <c r="Q43" s="815"/>
      <c r="R43" s="815"/>
      <c r="S43" s="815"/>
      <c r="T43" s="815"/>
      <c r="U43" s="815"/>
      <c r="V43" s="815"/>
      <c r="W43" s="815"/>
      <c r="X43" s="815"/>
      <c r="Y43" s="815"/>
      <c r="Z43" s="815"/>
      <c r="AA43" s="815"/>
      <c r="AB43" s="815"/>
      <c r="AC43" s="815"/>
      <c r="AD43" s="815"/>
      <c r="AE43" s="815"/>
      <c r="AF43" s="815"/>
      <c r="AG43" s="815"/>
      <c r="AH43" s="815"/>
      <c r="AI43" s="815"/>
      <c r="AJ43" s="815"/>
      <c r="AK43" s="815"/>
      <c r="AL43" s="815"/>
      <c r="AM43" s="815"/>
      <c r="AN43" s="815"/>
      <c r="AO43" s="816"/>
      <c r="AP43" s="22"/>
      <c r="AQ43" s="22"/>
      <c r="AR43" s="388"/>
      <c r="AS43" s="388"/>
      <c r="AT43" s="433" t="s">
        <v>97</v>
      </c>
      <c r="AU43" s="388"/>
      <c r="AV43" s="433" t="str">
        <f>IF(BA71&lt;&gt;"",MID(AT69,1,2))</f>
        <v>72</v>
      </c>
      <c r="AW43" s="388"/>
      <c r="AX43" s="729"/>
      <c r="AY43" s="730"/>
      <c r="AZ43" s="48"/>
      <c r="BA43" s="895" t="s">
        <v>69</v>
      </c>
      <c r="BB43" s="896"/>
      <c r="BC43" s="896"/>
      <c r="BD43" s="896"/>
      <c r="BE43" s="896"/>
      <c r="BF43" s="896"/>
      <c r="BG43" s="896"/>
      <c r="BH43" s="896"/>
      <c r="BI43" s="896"/>
      <c r="BJ43" s="896"/>
      <c r="BK43" s="896"/>
      <c r="BL43" s="896"/>
      <c r="BM43" s="896"/>
      <c r="BN43" s="896"/>
      <c r="BO43" s="895">
        <f>IF(Proyecto!HG58&lt;&gt;"",Proyecto!HG58,"")</f>
        <v>2000</v>
      </c>
      <c r="BP43" s="896"/>
      <c r="BQ43" s="896"/>
      <c r="BR43" s="896"/>
      <c r="BS43" s="896"/>
      <c r="BT43" s="896"/>
      <c r="BU43" s="896"/>
      <c r="BV43" s="896"/>
      <c r="BW43" s="1009" t="s">
        <v>74</v>
      </c>
      <c r="BX43" s="1009"/>
      <c r="BY43" s="1009"/>
      <c r="BZ43" s="1009"/>
      <c r="CA43" s="1009"/>
      <c r="CB43" s="1010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67"/>
      <c r="CN43" s="69"/>
      <c r="CO43" s="66"/>
      <c r="CP43" s="66"/>
      <c r="CQ43" s="66"/>
      <c r="CR43" s="66"/>
      <c r="CS43" s="66"/>
      <c r="CT43" s="66"/>
      <c r="CU43" s="66"/>
      <c r="CV43" s="66"/>
      <c r="CW43" s="66"/>
      <c r="CX43" s="67"/>
      <c r="CY43" s="69"/>
      <c r="CZ43" s="66"/>
      <c r="DA43" s="66"/>
      <c r="DB43" s="66"/>
      <c r="DC43" s="66"/>
      <c r="DD43" s="66"/>
      <c r="DE43" s="66"/>
      <c r="DF43" s="66"/>
      <c r="DG43" s="66"/>
      <c r="DH43" s="66"/>
      <c r="DI43" s="67"/>
      <c r="DJ43" s="69"/>
      <c r="DK43" s="66"/>
      <c r="DL43" s="66"/>
      <c r="DM43" s="66"/>
      <c r="DN43" s="66"/>
      <c r="DO43" s="66"/>
      <c r="DP43" s="66"/>
      <c r="DQ43" s="66"/>
      <c r="DR43" s="66"/>
      <c r="DS43" s="66"/>
      <c r="DT43" s="67"/>
      <c r="DU43" s="69"/>
      <c r="DV43" s="66"/>
      <c r="DW43" s="66"/>
      <c r="DX43" s="66"/>
      <c r="DY43" s="66"/>
      <c r="DZ43" s="66"/>
      <c r="EA43" s="66"/>
      <c r="EB43" s="66"/>
      <c r="EC43" s="66"/>
      <c r="ED43" s="66"/>
      <c r="EE43" s="67"/>
      <c r="EF43" s="69"/>
      <c r="EG43" s="66"/>
      <c r="EH43" s="66"/>
      <c r="EI43" s="66"/>
      <c r="EJ43" s="66"/>
      <c r="EK43" s="66"/>
      <c r="EL43" s="66"/>
      <c r="EM43" s="66"/>
      <c r="EN43" s="66"/>
      <c r="EO43" s="66"/>
      <c r="EP43" s="67"/>
      <c r="EQ43" s="911" t="e" vm="4">
        <v>#VALUE!</v>
      </c>
      <c r="ER43" s="912"/>
      <c r="ES43" s="912"/>
      <c r="ET43" s="912"/>
      <c r="EU43" s="912"/>
      <c r="EV43" s="912"/>
      <c r="EW43" s="912"/>
      <c r="EX43" s="912"/>
      <c r="EY43" s="912"/>
      <c r="EZ43" s="912"/>
      <c r="FA43" s="913"/>
      <c r="FB43" s="69"/>
      <c r="FC43" s="66"/>
      <c r="FD43" s="66"/>
      <c r="FE43" s="66"/>
      <c r="FF43" s="66"/>
      <c r="FG43" s="66"/>
      <c r="FH43" s="66"/>
      <c r="FI43" s="66"/>
      <c r="FJ43" s="66"/>
      <c r="FK43" s="66"/>
      <c r="FL43" s="67"/>
      <c r="FM43" s="69"/>
      <c r="FN43" s="66"/>
      <c r="FO43" s="66"/>
      <c r="FP43" s="66"/>
      <c r="FQ43" s="66"/>
      <c r="FR43" s="66"/>
      <c r="FS43" s="66"/>
      <c r="FT43" s="66"/>
      <c r="FU43" s="66"/>
      <c r="FV43" s="66"/>
      <c r="FW43" s="67"/>
      <c r="FX43" s="69"/>
      <c r="FY43" s="66"/>
      <c r="FZ43" s="66"/>
      <c r="GA43" s="66"/>
      <c r="GB43" s="66"/>
      <c r="GC43" s="66"/>
      <c r="GD43" s="66"/>
      <c r="GE43" s="66"/>
      <c r="GF43" s="66"/>
      <c r="GG43" s="66"/>
      <c r="GH43" s="67"/>
      <c r="GI43" s="69"/>
      <c r="GJ43" s="66"/>
      <c r="GK43" s="66"/>
      <c r="GL43" s="66"/>
      <c r="GM43" s="66"/>
      <c r="GN43" s="66"/>
      <c r="GO43" s="66"/>
      <c r="GP43" s="66"/>
      <c r="GQ43" s="66"/>
      <c r="GR43" s="66"/>
      <c r="GS43" s="67"/>
      <c r="GT43" s="69"/>
      <c r="GU43" s="66"/>
      <c r="GV43" s="66"/>
      <c r="GW43" s="66"/>
      <c r="GX43" s="66"/>
      <c r="GY43" s="66"/>
      <c r="GZ43" s="66"/>
      <c r="HA43" s="66"/>
      <c r="HB43" s="66"/>
      <c r="HC43" s="66"/>
      <c r="HD43" s="67"/>
      <c r="HE43" s="69"/>
      <c r="HF43" s="66"/>
      <c r="HG43" s="66"/>
      <c r="HH43" s="66"/>
      <c r="HI43" s="66"/>
      <c r="HJ43" s="66"/>
      <c r="HK43" s="66"/>
      <c r="HL43" s="66"/>
      <c r="HM43" s="66"/>
      <c r="HN43" s="66"/>
      <c r="HO43" s="67"/>
      <c r="HP43" s="69"/>
      <c r="HQ43" s="66"/>
      <c r="HR43" s="66"/>
      <c r="HS43" s="66"/>
      <c r="HT43" s="66"/>
      <c r="HU43" s="66"/>
      <c r="HV43" s="66"/>
      <c r="HW43" s="66"/>
      <c r="HX43" s="66"/>
      <c r="HY43" s="66"/>
      <c r="HZ43" s="67"/>
      <c r="IA43" s="69"/>
      <c r="IB43" s="66"/>
      <c r="IC43" s="66"/>
      <c r="ID43" s="66"/>
      <c r="IE43" s="66"/>
      <c r="IF43" s="66"/>
      <c r="IG43" s="66"/>
      <c r="IH43" s="66"/>
      <c r="II43" s="66"/>
      <c r="IJ43" s="66"/>
      <c r="IK43" s="67"/>
      <c r="IL43" s="69"/>
      <c r="IM43" s="66"/>
      <c r="IN43" s="66"/>
      <c r="IO43" s="66"/>
      <c r="IP43" s="66"/>
      <c r="IQ43" s="66"/>
      <c r="IR43" s="66"/>
      <c r="IS43" s="66"/>
      <c r="IT43" s="66"/>
      <c r="IU43" s="66"/>
      <c r="IV43" s="67"/>
      <c r="IW43" s="48"/>
      <c r="IX43" s="730"/>
      <c r="IY43" s="732"/>
      <c r="IZ43" s="22"/>
      <c r="JA43" s="22"/>
      <c r="JB43" s="22"/>
      <c r="JC43" s="22"/>
      <c r="JD43" s="22"/>
      <c r="JE43" s="22"/>
      <c r="JF43" s="22"/>
      <c r="JG43" s="22"/>
      <c r="JH43" s="21"/>
      <c r="JI43" s="22"/>
      <c r="JJ43" s="22"/>
      <c r="JK43" s="22"/>
      <c r="JL43" s="22"/>
      <c r="JM43" s="22"/>
      <c r="JN43" s="22"/>
      <c r="JO43" s="22"/>
      <c r="JP43" s="22"/>
      <c r="JQ43" s="22"/>
      <c r="JR43" s="22"/>
      <c r="JS43" s="22"/>
      <c r="JT43" s="22"/>
      <c r="JU43" s="22"/>
      <c r="JV43" s="22"/>
      <c r="JW43" s="22"/>
      <c r="JX43" s="22"/>
      <c r="JY43" s="22"/>
      <c r="JZ43" s="22"/>
      <c r="KA43" s="22"/>
      <c r="KB43" s="22"/>
      <c r="KC43" s="22"/>
      <c r="KD43" s="22"/>
      <c r="KE43" s="22"/>
      <c r="KF43" s="22"/>
      <c r="KG43" s="22"/>
      <c r="KH43" s="22"/>
      <c r="KI43" s="22"/>
      <c r="KJ43" s="22"/>
      <c r="KK43" s="22"/>
      <c r="KL43" s="22"/>
      <c r="KM43" s="22"/>
      <c r="KN43" s="22"/>
      <c r="KO43" s="22"/>
      <c r="KP43" s="22"/>
      <c r="KQ43" s="22"/>
      <c r="KR43" s="22"/>
      <c r="KS43" s="22"/>
      <c r="KT43" s="22"/>
      <c r="KU43" s="22"/>
      <c r="KV43" s="22"/>
      <c r="KW43" s="22"/>
      <c r="KX43" s="22"/>
      <c r="KY43" s="22"/>
      <c r="KZ43" s="22"/>
      <c r="LA43" s="22"/>
      <c r="LB43" s="22"/>
      <c r="LC43" s="22"/>
      <c r="LD43" s="22"/>
      <c r="LE43" s="22"/>
      <c r="LF43" s="22"/>
      <c r="LG43" s="22"/>
      <c r="LH43" s="22"/>
      <c r="LI43" s="22"/>
      <c r="LJ43" s="23"/>
    </row>
    <row r="44" spans="2:531" ht="3.65" customHeight="1">
      <c r="B44" s="814"/>
      <c r="C44" s="815"/>
      <c r="D44" s="815"/>
      <c r="E44" s="815"/>
      <c r="F44" s="815"/>
      <c r="G44" s="815"/>
      <c r="H44" s="815"/>
      <c r="I44" s="815"/>
      <c r="J44" s="815"/>
      <c r="K44" s="815"/>
      <c r="L44" s="815"/>
      <c r="M44" s="815"/>
      <c r="N44" s="815"/>
      <c r="O44" s="815"/>
      <c r="P44" s="815"/>
      <c r="Q44" s="815"/>
      <c r="R44" s="815"/>
      <c r="S44" s="815"/>
      <c r="T44" s="815"/>
      <c r="U44" s="815"/>
      <c r="V44" s="815"/>
      <c r="W44" s="815"/>
      <c r="X44" s="815"/>
      <c r="Y44" s="815"/>
      <c r="Z44" s="815"/>
      <c r="AA44" s="815"/>
      <c r="AB44" s="815"/>
      <c r="AC44" s="815"/>
      <c r="AD44" s="815"/>
      <c r="AE44" s="815"/>
      <c r="AF44" s="815"/>
      <c r="AG44" s="815"/>
      <c r="AH44" s="815"/>
      <c r="AI44" s="815"/>
      <c r="AJ44" s="815"/>
      <c r="AK44" s="815"/>
      <c r="AL44" s="815"/>
      <c r="AM44" s="815"/>
      <c r="AN44" s="815"/>
      <c r="AO44" s="816"/>
      <c r="AP44" s="22"/>
      <c r="AQ44" s="22"/>
      <c r="AR44" s="388"/>
      <c r="AS44" s="388"/>
      <c r="AT44" s="433" t="s">
        <v>5</v>
      </c>
      <c r="AU44" s="433" t="s">
        <v>0</v>
      </c>
      <c r="AV44" s="433" t="str">
        <f>IF(BA71&lt;&gt;"",MID(BV76,1,2))</f>
        <v>60</v>
      </c>
      <c r="AW44" s="388"/>
      <c r="AX44" s="727" t="s">
        <v>1</v>
      </c>
      <c r="AY44" s="728"/>
      <c r="AZ44" s="47"/>
      <c r="BA44" s="897"/>
      <c r="BB44" s="898"/>
      <c r="BC44" s="898"/>
      <c r="BD44" s="898"/>
      <c r="BE44" s="898"/>
      <c r="BF44" s="898"/>
      <c r="BG44" s="898"/>
      <c r="BH44" s="898"/>
      <c r="BI44" s="898"/>
      <c r="BJ44" s="898"/>
      <c r="BK44" s="898"/>
      <c r="BL44" s="898"/>
      <c r="BM44" s="898"/>
      <c r="BN44" s="898"/>
      <c r="BO44" s="897"/>
      <c r="BP44" s="898"/>
      <c r="BQ44" s="898"/>
      <c r="BR44" s="898"/>
      <c r="BS44" s="898"/>
      <c r="BT44" s="898"/>
      <c r="BU44" s="898"/>
      <c r="BV44" s="898"/>
      <c r="BW44" s="1011"/>
      <c r="BX44" s="1011"/>
      <c r="BY44" s="1011"/>
      <c r="BZ44" s="1011"/>
      <c r="CA44" s="1011"/>
      <c r="CB44" s="1012"/>
      <c r="CM44" s="68"/>
      <c r="CN44" s="70"/>
      <c r="CX44" s="68"/>
      <c r="CY44" s="70"/>
      <c r="DI44" s="68"/>
      <c r="DJ44" s="70"/>
      <c r="DT44" s="68"/>
      <c r="DU44" s="70"/>
      <c r="EE44" s="68"/>
      <c r="EF44" s="70"/>
      <c r="EP44" s="68"/>
      <c r="EQ44" s="901"/>
      <c r="ER44" s="902"/>
      <c r="ES44" s="902"/>
      <c r="ET44" s="902"/>
      <c r="EU44" s="902"/>
      <c r="EV44" s="902"/>
      <c r="EW44" s="902"/>
      <c r="EX44" s="902"/>
      <c r="EY44" s="902"/>
      <c r="EZ44" s="902"/>
      <c r="FA44" s="903"/>
      <c r="FB44" s="70"/>
      <c r="FL44" s="68"/>
      <c r="FM44" s="70"/>
      <c r="FW44" s="68"/>
      <c r="FX44" s="70"/>
      <c r="GH44" s="68"/>
      <c r="GI44" s="70"/>
      <c r="GS44" s="68"/>
      <c r="GT44" s="70"/>
      <c r="HD44" s="68"/>
      <c r="HE44" s="70"/>
      <c r="HO44" s="68"/>
      <c r="HP44" s="70"/>
      <c r="HZ44" s="68"/>
      <c r="IA44" s="70"/>
      <c r="IK44" s="68"/>
      <c r="IL44" s="70"/>
      <c r="IV44" s="68"/>
      <c r="IW44" s="47"/>
      <c r="IX44" s="728" t="s">
        <v>1</v>
      </c>
      <c r="IY44" s="731"/>
      <c r="IZ44" s="22"/>
      <c r="JA44" s="22"/>
      <c r="JB44" s="22"/>
      <c r="JC44" s="22"/>
      <c r="JD44" s="22"/>
      <c r="JE44" s="22"/>
      <c r="JF44" s="22"/>
      <c r="JG44" s="22"/>
      <c r="JH44" s="21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2"/>
      <c r="JW44" s="22"/>
      <c r="JX44" s="22"/>
      <c r="JY44" s="22"/>
      <c r="JZ44" s="22"/>
      <c r="KA44" s="22"/>
      <c r="KB44" s="22"/>
      <c r="KC44" s="22"/>
      <c r="KD44" s="22"/>
      <c r="KE44" s="22"/>
      <c r="KF44" s="22"/>
      <c r="KG44" s="22"/>
      <c r="KH44" s="22"/>
      <c r="KI44" s="22"/>
      <c r="KJ44" s="22"/>
      <c r="KK44" s="22"/>
      <c r="KL44" s="22"/>
      <c r="KM44" s="22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 s="22"/>
      <c r="LH44" s="22"/>
      <c r="LI44" s="22"/>
      <c r="LJ44" s="23"/>
    </row>
    <row r="45" spans="2:531" ht="3.65" customHeight="1" thickBot="1">
      <c r="B45" s="817"/>
      <c r="C45" s="818"/>
      <c r="D45" s="818"/>
      <c r="E45" s="818"/>
      <c r="F45" s="818"/>
      <c r="G45" s="818"/>
      <c r="H45" s="818"/>
      <c r="I45" s="818"/>
      <c r="J45" s="818"/>
      <c r="K45" s="818"/>
      <c r="L45" s="818"/>
      <c r="M45" s="818"/>
      <c r="N45" s="818"/>
      <c r="O45" s="818"/>
      <c r="P45" s="818"/>
      <c r="Q45" s="818"/>
      <c r="R45" s="818"/>
      <c r="S45" s="818"/>
      <c r="T45" s="818"/>
      <c r="U45" s="818"/>
      <c r="V45" s="818"/>
      <c r="W45" s="818"/>
      <c r="X45" s="818"/>
      <c r="Y45" s="818"/>
      <c r="Z45" s="818"/>
      <c r="AA45" s="818"/>
      <c r="AB45" s="818"/>
      <c r="AC45" s="818"/>
      <c r="AD45" s="818"/>
      <c r="AE45" s="818"/>
      <c r="AF45" s="818"/>
      <c r="AG45" s="818"/>
      <c r="AH45" s="818"/>
      <c r="AI45" s="818"/>
      <c r="AJ45" s="818"/>
      <c r="AK45" s="818"/>
      <c r="AL45" s="818"/>
      <c r="AM45" s="818"/>
      <c r="AN45" s="818"/>
      <c r="AO45" s="819"/>
      <c r="AP45" s="22"/>
      <c r="AQ45" s="22"/>
      <c r="AR45" s="388"/>
      <c r="AS45" s="388"/>
      <c r="AT45" s="388"/>
      <c r="AU45" s="433" t="s">
        <v>1</v>
      </c>
      <c r="AV45" s="433" t="str">
        <f>IF(BA71&lt;&gt;"",MID(BV71,1,2))</f>
        <v>40</v>
      </c>
      <c r="AW45" s="388"/>
      <c r="AX45" s="727"/>
      <c r="AY45" s="728"/>
      <c r="AZ45" s="47"/>
      <c r="BA45" s="899"/>
      <c r="BB45" s="900"/>
      <c r="BC45" s="900"/>
      <c r="BD45" s="900"/>
      <c r="BE45" s="900"/>
      <c r="BF45" s="900"/>
      <c r="BG45" s="900"/>
      <c r="BH45" s="900"/>
      <c r="BI45" s="900"/>
      <c r="BJ45" s="900"/>
      <c r="BK45" s="900"/>
      <c r="BL45" s="900"/>
      <c r="BM45" s="900"/>
      <c r="BN45" s="900"/>
      <c r="BO45" s="897"/>
      <c r="BP45" s="898"/>
      <c r="BQ45" s="898"/>
      <c r="BR45" s="898"/>
      <c r="BS45" s="898"/>
      <c r="BT45" s="898"/>
      <c r="BU45" s="898"/>
      <c r="BV45" s="898"/>
      <c r="BW45" s="1011"/>
      <c r="BX45" s="1011"/>
      <c r="BY45" s="1011"/>
      <c r="BZ45" s="1011"/>
      <c r="CA45" s="1011"/>
      <c r="CB45" s="1012"/>
      <c r="CC45" s="902" t="e" vm="5">
        <v>#VALUE!</v>
      </c>
      <c r="CD45" s="902"/>
      <c r="CE45" s="902"/>
      <c r="CF45" s="902"/>
      <c r="CG45" s="902"/>
      <c r="CH45" s="902"/>
      <c r="CI45" s="902"/>
      <c r="CJ45" s="902"/>
      <c r="CK45" s="902"/>
      <c r="CL45" s="902"/>
      <c r="CM45" s="903"/>
      <c r="CN45" s="901" t="e" vm="6">
        <v>#VALUE!</v>
      </c>
      <c r="CO45" s="902"/>
      <c r="CP45" s="902"/>
      <c r="CQ45" s="902"/>
      <c r="CR45" s="902"/>
      <c r="CS45" s="902"/>
      <c r="CT45" s="902"/>
      <c r="CU45" s="902"/>
      <c r="CV45" s="902"/>
      <c r="CW45" s="902"/>
      <c r="CX45" s="903"/>
      <c r="CY45" s="901" t="e" vm="7">
        <v>#VALUE!</v>
      </c>
      <c r="CZ45" s="902"/>
      <c r="DA45" s="902"/>
      <c r="DB45" s="902"/>
      <c r="DC45" s="902"/>
      <c r="DD45" s="902"/>
      <c r="DE45" s="902"/>
      <c r="DF45" s="902"/>
      <c r="DG45" s="902"/>
      <c r="DH45" s="902"/>
      <c r="DI45" s="903"/>
      <c r="DJ45" s="901"/>
      <c r="DK45" s="902"/>
      <c r="DL45" s="902"/>
      <c r="DM45" s="902"/>
      <c r="DN45" s="902"/>
      <c r="DO45" s="902"/>
      <c r="DP45" s="902"/>
      <c r="DQ45" s="902"/>
      <c r="DR45" s="902"/>
      <c r="DS45" s="902"/>
      <c r="DT45" s="903"/>
      <c r="DU45" s="901" t="e" vm="8">
        <v>#VALUE!</v>
      </c>
      <c r="DV45" s="902"/>
      <c r="DW45" s="902"/>
      <c r="DX45" s="902"/>
      <c r="DY45" s="902"/>
      <c r="DZ45" s="902"/>
      <c r="EA45" s="902"/>
      <c r="EB45" s="902"/>
      <c r="EC45" s="902"/>
      <c r="ED45" s="902"/>
      <c r="EE45" s="903"/>
      <c r="EF45" s="901" t="e" vm="9">
        <v>#VALUE!</v>
      </c>
      <c r="EG45" s="902"/>
      <c r="EH45" s="902"/>
      <c r="EI45" s="902"/>
      <c r="EJ45" s="902"/>
      <c r="EK45" s="902"/>
      <c r="EL45" s="902"/>
      <c r="EM45" s="902"/>
      <c r="EN45" s="902"/>
      <c r="EO45" s="902"/>
      <c r="EP45" s="903"/>
      <c r="EQ45" s="901"/>
      <c r="ER45" s="902"/>
      <c r="ES45" s="902"/>
      <c r="ET45" s="902"/>
      <c r="EU45" s="902"/>
      <c r="EV45" s="902"/>
      <c r="EW45" s="902"/>
      <c r="EX45" s="902"/>
      <c r="EY45" s="902"/>
      <c r="EZ45" s="902"/>
      <c r="FA45" s="903"/>
      <c r="FB45" s="901" t="e" vm="10">
        <v>#VALUE!</v>
      </c>
      <c r="FC45" s="902"/>
      <c r="FD45" s="902"/>
      <c r="FE45" s="902"/>
      <c r="FF45" s="902"/>
      <c r="FG45" s="902"/>
      <c r="FH45" s="902"/>
      <c r="FI45" s="902"/>
      <c r="FJ45" s="902"/>
      <c r="FK45" s="902"/>
      <c r="FL45" s="903"/>
      <c r="FM45" s="901" t="e" vm="11">
        <v>#VALUE!</v>
      </c>
      <c r="FN45" s="902"/>
      <c r="FO45" s="902"/>
      <c r="FP45" s="902"/>
      <c r="FQ45" s="902"/>
      <c r="FR45" s="902"/>
      <c r="FS45" s="902"/>
      <c r="FT45" s="902"/>
      <c r="FU45" s="902"/>
      <c r="FV45" s="902"/>
      <c r="FW45" s="903"/>
      <c r="FX45" s="901" t="e" vm="12">
        <v>#VALUE!</v>
      </c>
      <c r="FY45" s="902"/>
      <c r="FZ45" s="902"/>
      <c r="GA45" s="902"/>
      <c r="GB45" s="902"/>
      <c r="GC45" s="902"/>
      <c r="GD45" s="902"/>
      <c r="GE45" s="902"/>
      <c r="GF45" s="902"/>
      <c r="GG45" s="902"/>
      <c r="GH45" s="903"/>
      <c r="GI45" s="901" t="e" vm="13">
        <v>#VALUE!</v>
      </c>
      <c r="GJ45" s="902"/>
      <c r="GK45" s="902"/>
      <c r="GL45" s="902"/>
      <c r="GM45" s="902"/>
      <c r="GN45" s="902"/>
      <c r="GO45" s="902"/>
      <c r="GP45" s="902"/>
      <c r="GQ45" s="902"/>
      <c r="GR45" s="902"/>
      <c r="GS45" s="903"/>
      <c r="GT45" s="901" t="e" vm="14">
        <v>#VALUE!</v>
      </c>
      <c r="GU45" s="902"/>
      <c r="GV45" s="902"/>
      <c r="GW45" s="902"/>
      <c r="GX45" s="902"/>
      <c r="GY45" s="902"/>
      <c r="GZ45" s="902"/>
      <c r="HA45" s="902"/>
      <c r="HB45" s="902"/>
      <c r="HC45" s="902"/>
      <c r="HD45" s="903"/>
      <c r="HE45" s="901" t="e" vm="15">
        <v>#VALUE!</v>
      </c>
      <c r="HF45" s="902"/>
      <c r="HG45" s="902"/>
      <c r="HH45" s="902"/>
      <c r="HI45" s="902"/>
      <c r="HJ45" s="902"/>
      <c r="HK45" s="902"/>
      <c r="HL45" s="902"/>
      <c r="HM45" s="902"/>
      <c r="HN45" s="902"/>
      <c r="HO45" s="903"/>
      <c r="HP45" s="108"/>
      <c r="HQ45" s="109"/>
      <c r="HR45" s="109"/>
      <c r="HS45" s="109"/>
      <c r="HT45" s="109"/>
      <c r="HU45" s="109"/>
      <c r="HV45" s="109"/>
      <c r="HW45" s="109"/>
      <c r="HX45" s="109"/>
      <c r="HY45" s="109"/>
      <c r="HZ45" s="110"/>
      <c r="IA45" s="901" t="e" vm="16">
        <v>#VALUE!</v>
      </c>
      <c r="IB45" s="902"/>
      <c r="IC45" s="902"/>
      <c r="ID45" s="902"/>
      <c r="IE45" s="902"/>
      <c r="IF45" s="902"/>
      <c r="IG45" s="902"/>
      <c r="IH45" s="902"/>
      <c r="II45" s="902"/>
      <c r="IJ45" s="902"/>
      <c r="IK45" s="903"/>
      <c r="IL45" s="901" t="e" vm="17">
        <v>#VALUE!</v>
      </c>
      <c r="IM45" s="902"/>
      <c r="IN45" s="902"/>
      <c r="IO45" s="902"/>
      <c r="IP45" s="902"/>
      <c r="IQ45" s="902"/>
      <c r="IR45" s="902"/>
      <c r="IS45" s="902"/>
      <c r="IT45" s="902"/>
      <c r="IU45" s="902"/>
      <c r="IV45" s="903"/>
      <c r="IW45" s="47"/>
      <c r="IX45" s="728"/>
      <c r="IY45" s="731"/>
      <c r="IZ45" s="22"/>
      <c r="JA45" s="22"/>
      <c r="JB45" s="22"/>
      <c r="JC45" s="22"/>
      <c r="JD45" s="22"/>
      <c r="JE45" s="22"/>
      <c r="JF45" s="22"/>
      <c r="JG45" s="22"/>
      <c r="JH45" s="21"/>
      <c r="JI45" s="22"/>
      <c r="JJ45" s="22"/>
      <c r="JK45" s="22"/>
      <c r="JL45" s="22"/>
      <c r="JM45" s="22"/>
      <c r="JN45" s="22"/>
      <c r="JO45" s="22"/>
      <c r="JP45" s="22"/>
      <c r="JQ45" s="22"/>
      <c r="JR45" s="22"/>
      <c r="JS45" s="22"/>
      <c r="JT45" s="22"/>
      <c r="JU45" s="22"/>
      <c r="JV45" s="22"/>
      <c r="JW45" s="22"/>
      <c r="JX45" s="22"/>
      <c r="JY45" s="22"/>
      <c r="JZ45" s="22"/>
      <c r="KA45" s="22"/>
      <c r="KB45" s="22"/>
      <c r="KC45" s="22"/>
      <c r="KD45" s="22"/>
      <c r="KE45" s="22"/>
      <c r="KF45" s="22"/>
      <c r="KG45" s="22"/>
      <c r="KH45" s="22"/>
      <c r="KI45" s="22"/>
      <c r="KJ45" s="22"/>
      <c r="KK45" s="22"/>
      <c r="KL45" s="22"/>
      <c r="KM45" s="22"/>
      <c r="KN45" s="22"/>
      <c r="KO45" s="22"/>
      <c r="KP45" s="22"/>
      <c r="KQ45" s="22"/>
      <c r="KR45" s="22"/>
      <c r="KS45" s="22"/>
      <c r="KT45" s="22"/>
      <c r="KU45" s="22"/>
      <c r="KV45" s="22"/>
      <c r="KW45" s="22"/>
      <c r="KX45" s="22"/>
      <c r="KY45" s="22"/>
      <c r="KZ45" s="22"/>
      <c r="LA45" s="22"/>
      <c r="LB45" s="22"/>
      <c r="LC45" s="22"/>
      <c r="LD45" s="22"/>
      <c r="LE45" s="22"/>
      <c r="LF45" s="22"/>
      <c r="LG45" s="22"/>
      <c r="LH45" s="22"/>
      <c r="LI45" s="22"/>
      <c r="LJ45" s="23"/>
    </row>
    <row r="46" spans="2:531" ht="3.65" customHeight="1" thickTop="1">
      <c r="B46" s="811"/>
      <c r="C46" s="812"/>
      <c r="D46" s="812"/>
      <c r="E46" s="812"/>
      <c r="F46" s="812"/>
      <c r="G46" s="812"/>
      <c r="H46" s="812"/>
      <c r="I46" s="812"/>
      <c r="J46" s="812"/>
      <c r="K46" s="812"/>
      <c r="L46" s="812"/>
      <c r="M46" s="812"/>
      <c r="N46" s="812"/>
      <c r="O46" s="812"/>
      <c r="P46" s="812"/>
      <c r="Q46" s="812"/>
      <c r="R46" s="812"/>
      <c r="S46" s="812"/>
      <c r="T46" s="812"/>
      <c r="U46" s="812"/>
      <c r="V46" s="812"/>
      <c r="W46" s="812"/>
      <c r="X46" s="812"/>
      <c r="Y46" s="812"/>
      <c r="Z46" s="812"/>
      <c r="AA46" s="812"/>
      <c r="AB46" s="812"/>
      <c r="AC46" s="812"/>
      <c r="AD46" s="812"/>
      <c r="AE46" s="812"/>
      <c r="AF46" s="812"/>
      <c r="AG46" s="812"/>
      <c r="AH46" s="812"/>
      <c r="AI46" s="812"/>
      <c r="AJ46" s="812"/>
      <c r="AK46" s="812"/>
      <c r="AL46" s="812"/>
      <c r="AM46" s="812"/>
      <c r="AN46" s="812"/>
      <c r="AO46" s="813"/>
      <c r="AP46" s="22"/>
      <c r="AQ46" s="22"/>
      <c r="AR46" s="388"/>
      <c r="AS46" s="388"/>
      <c r="AT46" s="388"/>
      <c r="AU46" s="388"/>
      <c r="AV46" s="388"/>
      <c r="AW46" s="388"/>
      <c r="AX46" s="727"/>
      <c r="AY46" s="728"/>
      <c r="AZ46" s="47"/>
      <c r="BA46" s="850" t="s">
        <v>95</v>
      </c>
      <c r="BB46" s="851"/>
      <c r="BC46" s="851"/>
      <c r="BD46" s="851"/>
      <c r="BE46" s="851"/>
      <c r="BF46" s="851"/>
      <c r="BG46" s="851"/>
      <c r="BH46" s="851"/>
      <c r="BI46" s="851"/>
      <c r="BJ46" s="851"/>
      <c r="BK46" s="851"/>
      <c r="BL46" s="851"/>
      <c r="BM46" s="851"/>
      <c r="BN46" s="851"/>
      <c r="BO46" s="1115" t="str">
        <f>IF(Proyecto!HG64&lt;&gt;"",Proyecto!HG64,"")</f>
        <v>IP31</v>
      </c>
      <c r="BP46" s="1116"/>
      <c r="BQ46" s="1116"/>
      <c r="BR46" s="1116"/>
      <c r="BS46" s="1116"/>
      <c r="BT46" s="1116"/>
      <c r="BU46" s="1116"/>
      <c r="BV46" s="1116"/>
      <c r="BW46" s="1116"/>
      <c r="BX46" s="1116"/>
      <c r="BY46" s="1116"/>
      <c r="BZ46" s="1116"/>
      <c r="CA46" s="1116"/>
      <c r="CB46" s="1117"/>
      <c r="CC46" s="902"/>
      <c r="CD46" s="902"/>
      <c r="CE46" s="902"/>
      <c r="CF46" s="902"/>
      <c r="CG46" s="902"/>
      <c r="CH46" s="902"/>
      <c r="CI46" s="902"/>
      <c r="CJ46" s="902"/>
      <c r="CK46" s="902"/>
      <c r="CL46" s="902"/>
      <c r="CM46" s="903"/>
      <c r="CN46" s="901"/>
      <c r="CO46" s="902"/>
      <c r="CP46" s="902"/>
      <c r="CQ46" s="902"/>
      <c r="CR46" s="902"/>
      <c r="CS46" s="902"/>
      <c r="CT46" s="902"/>
      <c r="CU46" s="902"/>
      <c r="CV46" s="902"/>
      <c r="CW46" s="902"/>
      <c r="CX46" s="903"/>
      <c r="CY46" s="901"/>
      <c r="CZ46" s="902"/>
      <c r="DA46" s="902"/>
      <c r="DB46" s="902"/>
      <c r="DC46" s="902"/>
      <c r="DD46" s="902"/>
      <c r="DE46" s="902"/>
      <c r="DF46" s="902"/>
      <c r="DG46" s="902"/>
      <c r="DH46" s="902"/>
      <c r="DI46" s="903"/>
      <c r="DJ46" s="901"/>
      <c r="DK46" s="902"/>
      <c r="DL46" s="902"/>
      <c r="DM46" s="902"/>
      <c r="DN46" s="902"/>
      <c r="DO46" s="902"/>
      <c r="DP46" s="902"/>
      <c r="DQ46" s="902"/>
      <c r="DR46" s="902"/>
      <c r="DS46" s="902"/>
      <c r="DT46" s="903"/>
      <c r="DU46" s="901"/>
      <c r="DV46" s="902"/>
      <c r="DW46" s="902"/>
      <c r="DX46" s="902"/>
      <c r="DY46" s="902"/>
      <c r="DZ46" s="902"/>
      <c r="EA46" s="902"/>
      <c r="EB46" s="902"/>
      <c r="EC46" s="902"/>
      <c r="ED46" s="902"/>
      <c r="EE46" s="903"/>
      <c r="EF46" s="901"/>
      <c r="EG46" s="902"/>
      <c r="EH46" s="902"/>
      <c r="EI46" s="902"/>
      <c r="EJ46" s="902"/>
      <c r="EK46" s="902"/>
      <c r="EL46" s="902"/>
      <c r="EM46" s="902"/>
      <c r="EN46" s="902"/>
      <c r="EO46" s="902"/>
      <c r="EP46" s="903"/>
      <c r="EQ46" s="901"/>
      <c r="ER46" s="902"/>
      <c r="ES46" s="902"/>
      <c r="ET46" s="902"/>
      <c r="EU46" s="902"/>
      <c r="EV46" s="902"/>
      <c r="EW46" s="902"/>
      <c r="EX46" s="902"/>
      <c r="EY46" s="902"/>
      <c r="EZ46" s="902"/>
      <c r="FA46" s="903"/>
      <c r="FB46" s="901"/>
      <c r="FC46" s="902"/>
      <c r="FD46" s="902"/>
      <c r="FE46" s="902"/>
      <c r="FF46" s="902"/>
      <c r="FG46" s="902"/>
      <c r="FH46" s="902"/>
      <c r="FI46" s="902"/>
      <c r="FJ46" s="902"/>
      <c r="FK46" s="902"/>
      <c r="FL46" s="903"/>
      <c r="FM46" s="901"/>
      <c r="FN46" s="902"/>
      <c r="FO46" s="902"/>
      <c r="FP46" s="902"/>
      <c r="FQ46" s="902"/>
      <c r="FR46" s="902"/>
      <c r="FS46" s="902"/>
      <c r="FT46" s="902"/>
      <c r="FU46" s="902"/>
      <c r="FV46" s="902"/>
      <c r="FW46" s="903"/>
      <c r="FX46" s="901"/>
      <c r="FY46" s="902"/>
      <c r="FZ46" s="902"/>
      <c r="GA46" s="902"/>
      <c r="GB46" s="902"/>
      <c r="GC46" s="902"/>
      <c r="GD46" s="902"/>
      <c r="GE46" s="902"/>
      <c r="GF46" s="902"/>
      <c r="GG46" s="902"/>
      <c r="GH46" s="903"/>
      <c r="GI46" s="901"/>
      <c r="GJ46" s="902"/>
      <c r="GK46" s="902"/>
      <c r="GL46" s="902"/>
      <c r="GM46" s="902"/>
      <c r="GN46" s="902"/>
      <c r="GO46" s="902"/>
      <c r="GP46" s="902"/>
      <c r="GQ46" s="902"/>
      <c r="GR46" s="902"/>
      <c r="GS46" s="903"/>
      <c r="GT46" s="901"/>
      <c r="GU46" s="902"/>
      <c r="GV46" s="902"/>
      <c r="GW46" s="902"/>
      <c r="GX46" s="902"/>
      <c r="GY46" s="902"/>
      <c r="GZ46" s="902"/>
      <c r="HA46" s="902"/>
      <c r="HB46" s="902"/>
      <c r="HC46" s="902"/>
      <c r="HD46" s="903"/>
      <c r="HE46" s="901"/>
      <c r="HF46" s="902"/>
      <c r="HG46" s="902"/>
      <c r="HH46" s="902"/>
      <c r="HI46" s="902"/>
      <c r="HJ46" s="902"/>
      <c r="HK46" s="902"/>
      <c r="HL46" s="902"/>
      <c r="HM46" s="902"/>
      <c r="HN46" s="902"/>
      <c r="HO46" s="903"/>
      <c r="HP46" s="108"/>
      <c r="HQ46" s="109"/>
      <c r="HR46" s="109"/>
      <c r="HS46" s="109"/>
      <c r="HT46" s="109"/>
      <c r="HU46" s="109"/>
      <c r="HV46" s="109"/>
      <c r="HW46" s="109"/>
      <c r="HX46" s="109"/>
      <c r="HY46" s="109"/>
      <c r="HZ46" s="110"/>
      <c r="IA46" s="901"/>
      <c r="IB46" s="902"/>
      <c r="IC46" s="902"/>
      <c r="ID46" s="902"/>
      <c r="IE46" s="902"/>
      <c r="IF46" s="902"/>
      <c r="IG46" s="902"/>
      <c r="IH46" s="902"/>
      <c r="II46" s="902"/>
      <c r="IJ46" s="902"/>
      <c r="IK46" s="903"/>
      <c r="IL46" s="901"/>
      <c r="IM46" s="902"/>
      <c r="IN46" s="902"/>
      <c r="IO46" s="902"/>
      <c r="IP46" s="902"/>
      <c r="IQ46" s="902"/>
      <c r="IR46" s="902"/>
      <c r="IS46" s="902"/>
      <c r="IT46" s="902"/>
      <c r="IU46" s="902"/>
      <c r="IV46" s="903"/>
      <c r="IW46" s="47"/>
      <c r="IX46" s="728"/>
      <c r="IY46" s="731"/>
      <c r="IZ46" s="22"/>
      <c r="JA46" s="22"/>
      <c r="JB46" s="22"/>
      <c r="JC46" s="22"/>
      <c r="JD46" s="22"/>
      <c r="JE46" s="22"/>
      <c r="JF46" s="22"/>
      <c r="JG46" s="22"/>
      <c r="JH46" s="21"/>
      <c r="JI46" s="22"/>
      <c r="JJ46" s="22"/>
      <c r="JK46" s="22"/>
      <c r="JL46" s="22"/>
      <c r="JM46" s="22"/>
      <c r="JN46" s="22"/>
      <c r="JO46" s="22"/>
      <c r="JP46" s="22"/>
      <c r="JQ46" s="22"/>
      <c r="JR46" s="22"/>
      <c r="JS46" s="22"/>
      <c r="JT46" s="22"/>
      <c r="JU46" s="22"/>
      <c r="JV46" s="22"/>
      <c r="JW46" s="22"/>
      <c r="JX46" s="22"/>
      <c r="JY46" s="22"/>
      <c r="JZ46" s="22"/>
      <c r="KA46" s="22"/>
      <c r="KB46" s="22"/>
      <c r="KC46" s="22"/>
      <c r="KD46" s="22"/>
      <c r="KE46" s="22"/>
      <c r="KF46" s="22"/>
      <c r="KG46" s="22"/>
      <c r="KH46" s="22"/>
      <c r="KI46" s="22"/>
      <c r="KJ46" s="22"/>
      <c r="KK46" s="22"/>
      <c r="KL46" s="22"/>
      <c r="KM46" s="22"/>
      <c r="KN46" s="22"/>
      <c r="KO46" s="22"/>
      <c r="KP46" s="22"/>
      <c r="KQ46" s="22"/>
      <c r="KR46" s="22"/>
      <c r="KS46" s="22"/>
      <c r="KT46" s="22"/>
      <c r="KU46" s="22"/>
      <c r="KV46" s="22"/>
      <c r="KW46" s="22"/>
      <c r="KX46" s="22"/>
      <c r="KY46" s="22"/>
      <c r="KZ46" s="22"/>
      <c r="LA46" s="22"/>
      <c r="LB46" s="22"/>
      <c r="LC46" s="22"/>
      <c r="LD46" s="22"/>
      <c r="LE46" s="22"/>
      <c r="LF46" s="22"/>
      <c r="LG46" s="22"/>
      <c r="LH46" s="22"/>
      <c r="LI46" s="22"/>
      <c r="LJ46" s="23"/>
    </row>
    <row r="47" spans="2:531" ht="3.65" customHeight="1">
      <c r="B47" s="814"/>
      <c r="C47" s="815"/>
      <c r="D47" s="815"/>
      <c r="E47" s="815"/>
      <c r="F47" s="815"/>
      <c r="G47" s="815"/>
      <c r="H47" s="815"/>
      <c r="I47" s="815"/>
      <c r="J47" s="815"/>
      <c r="K47" s="815"/>
      <c r="L47" s="815"/>
      <c r="M47" s="815"/>
      <c r="N47" s="815"/>
      <c r="O47" s="815"/>
      <c r="P47" s="815"/>
      <c r="Q47" s="815"/>
      <c r="R47" s="815"/>
      <c r="S47" s="815"/>
      <c r="T47" s="815"/>
      <c r="U47" s="815"/>
      <c r="V47" s="815"/>
      <c r="W47" s="815"/>
      <c r="X47" s="815"/>
      <c r="Y47" s="815"/>
      <c r="Z47" s="815"/>
      <c r="AA47" s="815"/>
      <c r="AB47" s="815"/>
      <c r="AC47" s="815"/>
      <c r="AD47" s="815"/>
      <c r="AE47" s="815"/>
      <c r="AF47" s="815"/>
      <c r="AG47" s="815"/>
      <c r="AH47" s="815"/>
      <c r="AI47" s="815"/>
      <c r="AJ47" s="815"/>
      <c r="AK47" s="815"/>
      <c r="AL47" s="815"/>
      <c r="AM47" s="815"/>
      <c r="AN47" s="815"/>
      <c r="AO47" s="816"/>
      <c r="AP47" s="22"/>
      <c r="AQ47" s="22"/>
      <c r="AR47" s="388"/>
      <c r="AS47" s="388"/>
      <c r="AT47" s="433" t="s">
        <v>98</v>
      </c>
      <c r="AU47" s="388"/>
      <c r="AV47" s="433" t="str">
        <f>IF(BA81&lt;&gt;"",MID(AT79,1,2))</f>
        <v>40</v>
      </c>
      <c r="AW47" s="388"/>
      <c r="AX47" s="727"/>
      <c r="AY47" s="728"/>
      <c r="AZ47" s="47"/>
      <c r="BA47" s="852"/>
      <c r="BB47" s="853"/>
      <c r="BC47" s="853"/>
      <c r="BD47" s="853"/>
      <c r="BE47" s="853"/>
      <c r="BF47" s="853"/>
      <c r="BG47" s="853"/>
      <c r="BH47" s="853"/>
      <c r="BI47" s="853"/>
      <c r="BJ47" s="853"/>
      <c r="BK47" s="853"/>
      <c r="BL47" s="853"/>
      <c r="BM47" s="853"/>
      <c r="BN47" s="853"/>
      <c r="BO47" s="1118"/>
      <c r="BP47" s="1119"/>
      <c r="BQ47" s="1119"/>
      <c r="BR47" s="1119"/>
      <c r="BS47" s="1119"/>
      <c r="BT47" s="1119"/>
      <c r="BU47" s="1119"/>
      <c r="BV47" s="1119"/>
      <c r="BW47" s="1119"/>
      <c r="BX47" s="1119"/>
      <c r="BY47" s="1119"/>
      <c r="BZ47" s="1119"/>
      <c r="CA47" s="1119"/>
      <c r="CB47" s="1120"/>
      <c r="CC47" s="902"/>
      <c r="CD47" s="902"/>
      <c r="CE47" s="902"/>
      <c r="CF47" s="902"/>
      <c r="CG47" s="902"/>
      <c r="CH47" s="902"/>
      <c r="CI47" s="902"/>
      <c r="CJ47" s="902"/>
      <c r="CK47" s="902"/>
      <c r="CL47" s="902"/>
      <c r="CM47" s="903"/>
      <c r="CN47" s="901"/>
      <c r="CO47" s="902"/>
      <c r="CP47" s="902"/>
      <c r="CQ47" s="902"/>
      <c r="CR47" s="902"/>
      <c r="CS47" s="902"/>
      <c r="CT47" s="902"/>
      <c r="CU47" s="902"/>
      <c r="CV47" s="902"/>
      <c r="CW47" s="902"/>
      <c r="CX47" s="903"/>
      <c r="CY47" s="901"/>
      <c r="CZ47" s="902"/>
      <c r="DA47" s="902"/>
      <c r="DB47" s="902"/>
      <c r="DC47" s="902"/>
      <c r="DD47" s="902"/>
      <c r="DE47" s="902"/>
      <c r="DF47" s="902"/>
      <c r="DG47" s="902"/>
      <c r="DH47" s="902"/>
      <c r="DI47" s="903"/>
      <c r="DJ47" s="901"/>
      <c r="DK47" s="902"/>
      <c r="DL47" s="902"/>
      <c r="DM47" s="902"/>
      <c r="DN47" s="902"/>
      <c r="DO47" s="902"/>
      <c r="DP47" s="902"/>
      <c r="DQ47" s="902"/>
      <c r="DR47" s="902"/>
      <c r="DS47" s="902"/>
      <c r="DT47" s="903"/>
      <c r="DU47" s="901"/>
      <c r="DV47" s="902"/>
      <c r="DW47" s="902"/>
      <c r="DX47" s="902"/>
      <c r="DY47" s="902"/>
      <c r="DZ47" s="902"/>
      <c r="EA47" s="902"/>
      <c r="EB47" s="902"/>
      <c r="EC47" s="902"/>
      <c r="ED47" s="902"/>
      <c r="EE47" s="903"/>
      <c r="EF47" s="901"/>
      <c r="EG47" s="902"/>
      <c r="EH47" s="902"/>
      <c r="EI47" s="902"/>
      <c r="EJ47" s="902"/>
      <c r="EK47" s="902"/>
      <c r="EL47" s="902"/>
      <c r="EM47" s="902"/>
      <c r="EN47" s="902"/>
      <c r="EO47" s="902"/>
      <c r="EP47" s="903"/>
      <c r="EQ47" s="901"/>
      <c r="ER47" s="902"/>
      <c r="ES47" s="902"/>
      <c r="ET47" s="902"/>
      <c r="EU47" s="902"/>
      <c r="EV47" s="902"/>
      <c r="EW47" s="902"/>
      <c r="EX47" s="902"/>
      <c r="EY47" s="902"/>
      <c r="EZ47" s="902"/>
      <c r="FA47" s="903"/>
      <c r="FB47" s="901"/>
      <c r="FC47" s="902"/>
      <c r="FD47" s="902"/>
      <c r="FE47" s="902"/>
      <c r="FF47" s="902"/>
      <c r="FG47" s="902"/>
      <c r="FH47" s="902"/>
      <c r="FI47" s="902"/>
      <c r="FJ47" s="902"/>
      <c r="FK47" s="902"/>
      <c r="FL47" s="903"/>
      <c r="FM47" s="901"/>
      <c r="FN47" s="902"/>
      <c r="FO47" s="902"/>
      <c r="FP47" s="902"/>
      <c r="FQ47" s="902"/>
      <c r="FR47" s="902"/>
      <c r="FS47" s="902"/>
      <c r="FT47" s="902"/>
      <c r="FU47" s="902"/>
      <c r="FV47" s="902"/>
      <c r="FW47" s="903"/>
      <c r="FX47" s="901"/>
      <c r="FY47" s="902"/>
      <c r="FZ47" s="902"/>
      <c r="GA47" s="902"/>
      <c r="GB47" s="902"/>
      <c r="GC47" s="902"/>
      <c r="GD47" s="902"/>
      <c r="GE47" s="902"/>
      <c r="GF47" s="902"/>
      <c r="GG47" s="902"/>
      <c r="GH47" s="903"/>
      <c r="GI47" s="901"/>
      <c r="GJ47" s="902"/>
      <c r="GK47" s="902"/>
      <c r="GL47" s="902"/>
      <c r="GM47" s="902"/>
      <c r="GN47" s="902"/>
      <c r="GO47" s="902"/>
      <c r="GP47" s="902"/>
      <c r="GQ47" s="902"/>
      <c r="GR47" s="902"/>
      <c r="GS47" s="903"/>
      <c r="GT47" s="901"/>
      <c r="GU47" s="902"/>
      <c r="GV47" s="902"/>
      <c r="GW47" s="902"/>
      <c r="GX47" s="902"/>
      <c r="GY47" s="902"/>
      <c r="GZ47" s="902"/>
      <c r="HA47" s="902"/>
      <c r="HB47" s="902"/>
      <c r="HC47" s="902"/>
      <c r="HD47" s="903"/>
      <c r="HE47" s="901"/>
      <c r="HF47" s="902"/>
      <c r="HG47" s="902"/>
      <c r="HH47" s="902"/>
      <c r="HI47" s="902"/>
      <c r="HJ47" s="902"/>
      <c r="HK47" s="902"/>
      <c r="HL47" s="902"/>
      <c r="HM47" s="902"/>
      <c r="HN47" s="902"/>
      <c r="HO47" s="903"/>
      <c r="HP47" s="108"/>
      <c r="HQ47" s="109"/>
      <c r="HR47" s="109"/>
      <c r="HS47" s="109"/>
      <c r="HT47" s="109"/>
      <c r="HU47" s="109"/>
      <c r="HV47" s="109"/>
      <c r="HW47" s="109"/>
      <c r="HX47" s="109"/>
      <c r="HY47" s="109"/>
      <c r="HZ47" s="110"/>
      <c r="IA47" s="901"/>
      <c r="IB47" s="902"/>
      <c r="IC47" s="902"/>
      <c r="ID47" s="902"/>
      <c r="IE47" s="902"/>
      <c r="IF47" s="902"/>
      <c r="IG47" s="902"/>
      <c r="IH47" s="902"/>
      <c r="II47" s="902"/>
      <c r="IJ47" s="902"/>
      <c r="IK47" s="903"/>
      <c r="IL47" s="901"/>
      <c r="IM47" s="902"/>
      <c r="IN47" s="902"/>
      <c r="IO47" s="902"/>
      <c r="IP47" s="902"/>
      <c r="IQ47" s="902"/>
      <c r="IR47" s="902"/>
      <c r="IS47" s="902"/>
      <c r="IT47" s="902"/>
      <c r="IU47" s="902"/>
      <c r="IV47" s="903"/>
      <c r="IW47" s="47"/>
      <c r="IX47" s="728"/>
      <c r="IY47" s="731"/>
      <c r="IZ47" s="22"/>
      <c r="JA47" s="22"/>
      <c r="JB47" s="22"/>
      <c r="JC47" s="22"/>
      <c r="JD47" s="22"/>
      <c r="JE47" s="22"/>
      <c r="JF47" s="22"/>
      <c r="JG47" s="22"/>
      <c r="JH47" s="21"/>
      <c r="JI47" s="22"/>
      <c r="JJ47" s="22"/>
      <c r="JK47" s="22"/>
      <c r="JL47" s="22"/>
      <c r="JM47" s="22"/>
      <c r="JN47" s="22"/>
      <c r="JO47" s="22"/>
      <c r="JP47" s="22"/>
      <c r="JQ47" s="22"/>
      <c r="JR47" s="22"/>
      <c r="JS47" s="22"/>
      <c r="JT47" s="22"/>
      <c r="JU47" s="22"/>
      <c r="JV47" s="22"/>
      <c r="JW47" s="22"/>
      <c r="JX47" s="22"/>
      <c r="JY47" s="22"/>
      <c r="JZ47" s="22"/>
      <c r="KA47" s="22"/>
      <c r="KB47" s="22"/>
      <c r="KC47" s="22"/>
      <c r="KD47" s="22"/>
      <c r="KE47" s="22"/>
      <c r="KF47" s="22"/>
      <c r="KG47" s="22"/>
      <c r="KH47" s="22"/>
      <c r="KI47" s="22"/>
      <c r="KJ47" s="22"/>
      <c r="KK47" s="22"/>
      <c r="KL47" s="22"/>
      <c r="KM47" s="22"/>
      <c r="KN47" s="22"/>
      <c r="KO47" s="22"/>
      <c r="KP47" s="22"/>
      <c r="KQ47" s="22"/>
      <c r="KR47" s="22"/>
      <c r="KS47" s="22"/>
      <c r="KT47" s="22"/>
      <c r="KU47" s="22"/>
      <c r="KV47" s="22"/>
      <c r="KW47" s="22"/>
      <c r="KX47" s="22"/>
      <c r="KY47" s="22"/>
      <c r="KZ47" s="22"/>
      <c r="LA47" s="22"/>
      <c r="LB47" s="22"/>
      <c r="LC47" s="22"/>
      <c r="LD47" s="22"/>
      <c r="LE47" s="22"/>
      <c r="LF47" s="22"/>
      <c r="LG47" s="22"/>
      <c r="LH47" s="22"/>
      <c r="LI47" s="22"/>
      <c r="LJ47" s="23"/>
    </row>
    <row r="48" spans="2:531" ht="3.65" customHeight="1">
      <c r="B48" s="814"/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5"/>
      <c r="O48" s="815"/>
      <c r="P48" s="815"/>
      <c r="Q48" s="815"/>
      <c r="R48" s="815"/>
      <c r="S48" s="815"/>
      <c r="T48" s="815"/>
      <c r="U48" s="815"/>
      <c r="V48" s="815"/>
      <c r="W48" s="815"/>
      <c r="X48" s="815"/>
      <c r="Y48" s="815"/>
      <c r="Z48" s="815"/>
      <c r="AA48" s="815"/>
      <c r="AB48" s="815"/>
      <c r="AC48" s="815"/>
      <c r="AD48" s="815"/>
      <c r="AE48" s="815"/>
      <c r="AF48" s="815"/>
      <c r="AG48" s="815"/>
      <c r="AH48" s="815"/>
      <c r="AI48" s="815"/>
      <c r="AJ48" s="815"/>
      <c r="AK48" s="815"/>
      <c r="AL48" s="815"/>
      <c r="AM48" s="815"/>
      <c r="AN48" s="815"/>
      <c r="AO48" s="816"/>
      <c r="AP48" s="22"/>
      <c r="AQ48" s="22"/>
      <c r="AR48" s="388"/>
      <c r="AS48" s="388"/>
      <c r="AT48" s="433" t="s">
        <v>5</v>
      </c>
      <c r="AU48" s="433" t="s">
        <v>0</v>
      </c>
      <c r="AV48" s="433" t="str">
        <f>IF(BA81&lt;&gt;"",MID(BV86,1,2))</f>
        <v>60</v>
      </c>
      <c r="AW48" s="388"/>
      <c r="AX48" s="727"/>
      <c r="AY48" s="728"/>
      <c r="AZ48" s="47"/>
      <c r="BA48" s="854"/>
      <c r="BB48" s="855"/>
      <c r="BC48" s="855"/>
      <c r="BD48" s="855"/>
      <c r="BE48" s="855"/>
      <c r="BF48" s="855"/>
      <c r="BG48" s="855"/>
      <c r="BH48" s="855"/>
      <c r="BI48" s="855"/>
      <c r="BJ48" s="855"/>
      <c r="BK48" s="855"/>
      <c r="BL48" s="855"/>
      <c r="BM48" s="855"/>
      <c r="BN48" s="855"/>
      <c r="BO48" s="1121"/>
      <c r="BP48" s="1122"/>
      <c r="BQ48" s="1122"/>
      <c r="BR48" s="1122"/>
      <c r="BS48" s="1122"/>
      <c r="BT48" s="1122"/>
      <c r="BU48" s="1122"/>
      <c r="BV48" s="1122"/>
      <c r="BW48" s="1122"/>
      <c r="BX48" s="1122"/>
      <c r="BY48" s="1122"/>
      <c r="BZ48" s="1122"/>
      <c r="CA48" s="1122"/>
      <c r="CB48" s="1123"/>
      <c r="CC48" s="902"/>
      <c r="CD48" s="902"/>
      <c r="CE48" s="902"/>
      <c r="CF48" s="902"/>
      <c r="CG48" s="902"/>
      <c r="CH48" s="902"/>
      <c r="CI48" s="902"/>
      <c r="CJ48" s="902"/>
      <c r="CK48" s="902"/>
      <c r="CL48" s="902"/>
      <c r="CM48" s="903"/>
      <c r="CN48" s="901"/>
      <c r="CO48" s="902"/>
      <c r="CP48" s="902"/>
      <c r="CQ48" s="902"/>
      <c r="CR48" s="902"/>
      <c r="CS48" s="902"/>
      <c r="CT48" s="902"/>
      <c r="CU48" s="902"/>
      <c r="CV48" s="902"/>
      <c r="CW48" s="902"/>
      <c r="CX48" s="903"/>
      <c r="CY48" s="901"/>
      <c r="CZ48" s="902"/>
      <c r="DA48" s="902"/>
      <c r="DB48" s="902"/>
      <c r="DC48" s="902"/>
      <c r="DD48" s="902"/>
      <c r="DE48" s="902"/>
      <c r="DF48" s="902"/>
      <c r="DG48" s="902"/>
      <c r="DH48" s="902"/>
      <c r="DI48" s="903"/>
      <c r="DJ48" s="901"/>
      <c r="DK48" s="902"/>
      <c r="DL48" s="902"/>
      <c r="DM48" s="902"/>
      <c r="DN48" s="902"/>
      <c r="DO48" s="902"/>
      <c r="DP48" s="902"/>
      <c r="DQ48" s="902"/>
      <c r="DR48" s="902"/>
      <c r="DS48" s="902"/>
      <c r="DT48" s="903"/>
      <c r="DU48" s="901"/>
      <c r="DV48" s="902"/>
      <c r="DW48" s="902"/>
      <c r="DX48" s="902"/>
      <c r="DY48" s="902"/>
      <c r="DZ48" s="902"/>
      <c r="EA48" s="902"/>
      <c r="EB48" s="902"/>
      <c r="EC48" s="902"/>
      <c r="ED48" s="902"/>
      <c r="EE48" s="903"/>
      <c r="EF48" s="901"/>
      <c r="EG48" s="902"/>
      <c r="EH48" s="902"/>
      <c r="EI48" s="902"/>
      <c r="EJ48" s="902"/>
      <c r="EK48" s="902"/>
      <c r="EL48" s="902"/>
      <c r="EM48" s="902"/>
      <c r="EN48" s="902"/>
      <c r="EO48" s="902"/>
      <c r="EP48" s="903"/>
      <c r="EQ48" s="901"/>
      <c r="ER48" s="902"/>
      <c r="ES48" s="902"/>
      <c r="ET48" s="902"/>
      <c r="EU48" s="902"/>
      <c r="EV48" s="902"/>
      <c r="EW48" s="902"/>
      <c r="EX48" s="902"/>
      <c r="EY48" s="902"/>
      <c r="EZ48" s="902"/>
      <c r="FA48" s="903"/>
      <c r="FB48" s="901"/>
      <c r="FC48" s="902"/>
      <c r="FD48" s="902"/>
      <c r="FE48" s="902"/>
      <c r="FF48" s="902"/>
      <c r="FG48" s="902"/>
      <c r="FH48" s="902"/>
      <c r="FI48" s="902"/>
      <c r="FJ48" s="902"/>
      <c r="FK48" s="902"/>
      <c r="FL48" s="903"/>
      <c r="FM48" s="901"/>
      <c r="FN48" s="902"/>
      <c r="FO48" s="902"/>
      <c r="FP48" s="902"/>
      <c r="FQ48" s="902"/>
      <c r="FR48" s="902"/>
      <c r="FS48" s="902"/>
      <c r="FT48" s="902"/>
      <c r="FU48" s="902"/>
      <c r="FV48" s="902"/>
      <c r="FW48" s="903"/>
      <c r="FX48" s="901"/>
      <c r="FY48" s="902"/>
      <c r="FZ48" s="902"/>
      <c r="GA48" s="902"/>
      <c r="GB48" s="902"/>
      <c r="GC48" s="902"/>
      <c r="GD48" s="902"/>
      <c r="GE48" s="902"/>
      <c r="GF48" s="902"/>
      <c r="GG48" s="902"/>
      <c r="GH48" s="903"/>
      <c r="GI48" s="901"/>
      <c r="GJ48" s="902"/>
      <c r="GK48" s="902"/>
      <c r="GL48" s="902"/>
      <c r="GM48" s="902"/>
      <c r="GN48" s="902"/>
      <c r="GO48" s="902"/>
      <c r="GP48" s="902"/>
      <c r="GQ48" s="902"/>
      <c r="GR48" s="902"/>
      <c r="GS48" s="903"/>
      <c r="GT48" s="901"/>
      <c r="GU48" s="902"/>
      <c r="GV48" s="902"/>
      <c r="GW48" s="902"/>
      <c r="GX48" s="902"/>
      <c r="GY48" s="902"/>
      <c r="GZ48" s="902"/>
      <c r="HA48" s="902"/>
      <c r="HB48" s="902"/>
      <c r="HC48" s="902"/>
      <c r="HD48" s="903"/>
      <c r="HE48" s="901"/>
      <c r="HF48" s="902"/>
      <c r="HG48" s="902"/>
      <c r="HH48" s="902"/>
      <c r="HI48" s="902"/>
      <c r="HJ48" s="902"/>
      <c r="HK48" s="902"/>
      <c r="HL48" s="902"/>
      <c r="HM48" s="902"/>
      <c r="HN48" s="902"/>
      <c r="HO48" s="903"/>
      <c r="HP48" s="108"/>
      <c r="HQ48" s="109"/>
      <c r="HR48" s="109"/>
      <c r="HS48" s="109"/>
      <c r="HT48" s="109"/>
      <c r="HU48" s="109"/>
      <c r="HV48" s="109"/>
      <c r="HW48" s="109"/>
      <c r="HX48" s="109"/>
      <c r="HY48" s="109"/>
      <c r="HZ48" s="110"/>
      <c r="IA48" s="901"/>
      <c r="IB48" s="902"/>
      <c r="IC48" s="902"/>
      <c r="ID48" s="902"/>
      <c r="IE48" s="902"/>
      <c r="IF48" s="902"/>
      <c r="IG48" s="902"/>
      <c r="IH48" s="902"/>
      <c r="II48" s="902"/>
      <c r="IJ48" s="902"/>
      <c r="IK48" s="903"/>
      <c r="IL48" s="901"/>
      <c r="IM48" s="902"/>
      <c r="IN48" s="902"/>
      <c r="IO48" s="902"/>
      <c r="IP48" s="902"/>
      <c r="IQ48" s="902"/>
      <c r="IR48" s="902"/>
      <c r="IS48" s="902"/>
      <c r="IT48" s="902"/>
      <c r="IU48" s="902"/>
      <c r="IV48" s="903"/>
      <c r="IW48" s="47"/>
      <c r="IX48" s="728"/>
      <c r="IY48" s="731"/>
      <c r="IZ48" s="22"/>
      <c r="JA48" s="22"/>
      <c r="JB48" s="22"/>
      <c r="JC48" s="22"/>
      <c r="JD48" s="22"/>
      <c r="JE48" s="22"/>
      <c r="JF48" s="22"/>
      <c r="JG48" s="22"/>
      <c r="JH48" s="21"/>
      <c r="JI48" s="22"/>
      <c r="JJ48" s="22"/>
      <c r="JK48" s="22"/>
      <c r="JL48" s="22"/>
      <c r="JM48" s="22"/>
      <c r="JN48" s="22"/>
      <c r="JO48" s="22"/>
      <c r="JP48" s="22"/>
      <c r="JQ48" s="22"/>
      <c r="JR48" s="22"/>
      <c r="JS48" s="22"/>
      <c r="JT48" s="22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2"/>
      <c r="KH48" s="22"/>
      <c r="KI48" s="22"/>
      <c r="KJ48" s="22"/>
      <c r="KK48" s="22"/>
      <c r="KL48" s="22"/>
      <c r="KM48" s="22"/>
      <c r="KN48" s="22"/>
      <c r="KO48" s="22"/>
      <c r="KP48" s="22"/>
      <c r="KQ48" s="22"/>
      <c r="KR48" s="22"/>
      <c r="KS48" s="22"/>
      <c r="KT48" s="22"/>
      <c r="KU48" s="22"/>
      <c r="KV48" s="22"/>
      <c r="KW48" s="22"/>
      <c r="KX48" s="22"/>
      <c r="KY48" s="22"/>
      <c r="KZ48" s="22"/>
      <c r="LA48" s="22"/>
      <c r="LB48" s="22"/>
      <c r="LC48" s="22"/>
      <c r="LD48" s="22"/>
      <c r="LE48" s="22"/>
      <c r="LF48" s="22"/>
      <c r="LG48" s="22"/>
      <c r="LH48" s="22"/>
      <c r="LI48" s="22"/>
      <c r="LJ48" s="23"/>
      <c r="MM48" s="330"/>
      <c r="MN48" s="330"/>
      <c r="MO48" s="330"/>
      <c r="MP48" s="330"/>
    </row>
    <row r="49" spans="2:423" ht="3.65" customHeight="1">
      <c r="B49" s="814"/>
      <c r="C49" s="815"/>
      <c r="D49" s="815"/>
      <c r="E49" s="815"/>
      <c r="F49" s="815"/>
      <c r="G49" s="815"/>
      <c r="H49" s="815"/>
      <c r="I49" s="815"/>
      <c r="J49" s="815"/>
      <c r="K49" s="815"/>
      <c r="L49" s="815"/>
      <c r="M49" s="815"/>
      <c r="N49" s="815"/>
      <c r="O49" s="815"/>
      <c r="P49" s="815"/>
      <c r="Q49" s="815"/>
      <c r="R49" s="815"/>
      <c r="S49" s="815"/>
      <c r="T49" s="815"/>
      <c r="U49" s="815"/>
      <c r="V49" s="815"/>
      <c r="W49" s="815"/>
      <c r="X49" s="815"/>
      <c r="Y49" s="815"/>
      <c r="Z49" s="815"/>
      <c r="AA49" s="815"/>
      <c r="AB49" s="815"/>
      <c r="AC49" s="815"/>
      <c r="AD49" s="815"/>
      <c r="AE49" s="815"/>
      <c r="AF49" s="815"/>
      <c r="AG49" s="815"/>
      <c r="AH49" s="815"/>
      <c r="AI49" s="815"/>
      <c r="AJ49" s="815"/>
      <c r="AK49" s="815"/>
      <c r="AL49" s="815"/>
      <c r="AM49" s="815"/>
      <c r="AN49" s="815"/>
      <c r="AO49" s="816"/>
      <c r="AP49" s="22"/>
      <c r="AQ49" s="22"/>
      <c r="AR49" s="388"/>
      <c r="AS49" s="388"/>
      <c r="AT49" s="388"/>
      <c r="AU49" s="433" t="s">
        <v>1</v>
      </c>
      <c r="AV49" s="433" t="str">
        <f>IF(BA81&lt;&gt;"",MID(BV81,1,2))</f>
        <v>40</v>
      </c>
      <c r="AW49" s="388"/>
      <c r="AX49" s="727"/>
      <c r="AY49" s="728"/>
      <c r="AZ49" s="728" t="e" vm="3">
        <v>#VALUE!</v>
      </c>
      <c r="BA49" s="895" t="s">
        <v>70</v>
      </c>
      <c r="BB49" s="896"/>
      <c r="BC49" s="896"/>
      <c r="BD49" s="896"/>
      <c r="BE49" s="896"/>
      <c r="BF49" s="896"/>
      <c r="BG49" s="896"/>
      <c r="BH49" s="896"/>
      <c r="BI49" s="896"/>
      <c r="BJ49" s="896"/>
      <c r="BK49" s="896"/>
      <c r="BL49" s="896"/>
      <c r="BM49" s="896"/>
      <c r="BN49" s="896"/>
      <c r="BO49" s="895" t="str">
        <f>IF(Proyecto!HG88&lt;&gt;"",Proyecto!HG88,"")</f>
        <v>10 - 65</v>
      </c>
      <c r="BP49" s="896"/>
      <c r="BQ49" s="896"/>
      <c r="BR49" s="896"/>
      <c r="BS49" s="896"/>
      <c r="BT49" s="896"/>
      <c r="BU49" s="896"/>
      <c r="BV49" s="896"/>
      <c r="BW49" s="1009" t="s">
        <v>75</v>
      </c>
      <c r="BX49" s="1009"/>
      <c r="BY49" s="1009"/>
      <c r="BZ49" s="1009"/>
      <c r="CA49" s="1009"/>
      <c r="CB49" s="1010"/>
      <c r="CC49" s="901"/>
      <c r="CD49" s="902"/>
      <c r="CE49" s="902"/>
      <c r="CF49" s="902"/>
      <c r="CG49" s="902"/>
      <c r="CH49" s="902"/>
      <c r="CI49" s="902"/>
      <c r="CJ49" s="902"/>
      <c r="CK49" s="902"/>
      <c r="CL49" s="902"/>
      <c r="CM49" s="903"/>
      <c r="CN49" s="901"/>
      <c r="CO49" s="902"/>
      <c r="CP49" s="902"/>
      <c r="CQ49" s="902"/>
      <c r="CR49" s="902"/>
      <c r="CS49" s="902"/>
      <c r="CT49" s="902"/>
      <c r="CU49" s="902"/>
      <c r="CV49" s="902"/>
      <c r="CW49" s="902"/>
      <c r="CX49" s="903"/>
      <c r="CY49" s="901"/>
      <c r="CZ49" s="902"/>
      <c r="DA49" s="902"/>
      <c r="DB49" s="902"/>
      <c r="DC49" s="902"/>
      <c r="DD49" s="902"/>
      <c r="DE49" s="902"/>
      <c r="DF49" s="902"/>
      <c r="DG49" s="902"/>
      <c r="DH49" s="902"/>
      <c r="DI49" s="903"/>
      <c r="DJ49" s="901"/>
      <c r="DK49" s="902"/>
      <c r="DL49" s="902"/>
      <c r="DM49" s="902"/>
      <c r="DN49" s="902"/>
      <c r="DO49" s="902"/>
      <c r="DP49" s="902"/>
      <c r="DQ49" s="902"/>
      <c r="DR49" s="902"/>
      <c r="DS49" s="902"/>
      <c r="DT49" s="903"/>
      <c r="DU49" s="901"/>
      <c r="DV49" s="902"/>
      <c r="DW49" s="902"/>
      <c r="DX49" s="902"/>
      <c r="DY49" s="902"/>
      <c r="DZ49" s="902"/>
      <c r="EA49" s="902"/>
      <c r="EB49" s="902"/>
      <c r="EC49" s="902"/>
      <c r="ED49" s="902"/>
      <c r="EE49" s="903"/>
      <c r="EF49" s="901"/>
      <c r="EG49" s="902"/>
      <c r="EH49" s="902"/>
      <c r="EI49" s="902"/>
      <c r="EJ49" s="902"/>
      <c r="EK49" s="902"/>
      <c r="EL49" s="902"/>
      <c r="EM49" s="902"/>
      <c r="EN49" s="902"/>
      <c r="EO49" s="902"/>
      <c r="EP49" s="903"/>
      <c r="EQ49" s="901"/>
      <c r="ER49" s="902"/>
      <c r="ES49" s="902"/>
      <c r="ET49" s="902"/>
      <c r="EU49" s="902"/>
      <c r="EV49" s="902"/>
      <c r="EW49" s="902"/>
      <c r="EX49" s="902"/>
      <c r="EY49" s="902"/>
      <c r="EZ49" s="902"/>
      <c r="FA49" s="903"/>
      <c r="FB49" s="901"/>
      <c r="FC49" s="902"/>
      <c r="FD49" s="902"/>
      <c r="FE49" s="902"/>
      <c r="FF49" s="902"/>
      <c r="FG49" s="902"/>
      <c r="FH49" s="902"/>
      <c r="FI49" s="902"/>
      <c r="FJ49" s="902"/>
      <c r="FK49" s="902"/>
      <c r="FL49" s="903"/>
      <c r="FM49" s="901"/>
      <c r="FN49" s="902"/>
      <c r="FO49" s="902"/>
      <c r="FP49" s="902"/>
      <c r="FQ49" s="902"/>
      <c r="FR49" s="902"/>
      <c r="FS49" s="902"/>
      <c r="FT49" s="902"/>
      <c r="FU49" s="902"/>
      <c r="FV49" s="902"/>
      <c r="FW49" s="903"/>
      <c r="FX49" s="901"/>
      <c r="FY49" s="902"/>
      <c r="FZ49" s="902"/>
      <c r="GA49" s="902"/>
      <c r="GB49" s="902"/>
      <c r="GC49" s="902"/>
      <c r="GD49" s="902"/>
      <c r="GE49" s="902"/>
      <c r="GF49" s="902"/>
      <c r="GG49" s="902"/>
      <c r="GH49" s="903"/>
      <c r="GI49" s="901"/>
      <c r="GJ49" s="902"/>
      <c r="GK49" s="902"/>
      <c r="GL49" s="902"/>
      <c r="GM49" s="902"/>
      <c r="GN49" s="902"/>
      <c r="GO49" s="902"/>
      <c r="GP49" s="902"/>
      <c r="GQ49" s="902"/>
      <c r="GR49" s="902"/>
      <c r="GS49" s="903"/>
      <c r="GT49" s="901"/>
      <c r="GU49" s="902"/>
      <c r="GV49" s="902"/>
      <c r="GW49" s="902"/>
      <c r="GX49" s="902"/>
      <c r="GY49" s="902"/>
      <c r="GZ49" s="902"/>
      <c r="HA49" s="902"/>
      <c r="HB49" s="902"/>
      <c r="HC49" s="902"/>
      <c r="HD49" s="903"/>
      <c r="HE49" s="901"/>
      <c r="HF49" s="902"/>
      <c r="HG49" s="902"/>
      <c r="HH49" s="902"/>
      <c r="HI49" s="902"/>
      <c r="HJ49" s="902"/>
      <c r="HK49" s="902"/>
      <c r="HL49" s="902"/>
      <c r="HM49" s="902"/>
      <c r="HN49" s="902"/>
      <c r="HO49" s="903"/>
      <c r="HP49" s="108"/>
      <c r="HQ49" s="109"/>
      <c r="HR49" s="109"/>
      <c r="HS49" s="109"/>
      <c r="HT49" s="109"/>
      <c r="HU49" s="109"/>
      <c r="HV49" s="109"/>
      <c r="HW49" s="109"/>
      <c r="HX49" s="109"/>
      <c r="HY49" s="109"/>
      <c r="HZ49" s="110"/>
      <c r="IA49" s="901"/>
      <c r="IB49" s="902"/>
      <c r="IC49" s="902"/>
      <c r="ID49" s="902"/>
      <c r="IE49" s="902"/>
      <c r="IF49" s="902"/>
      <c r="IG49" s="902"/>
      <c r="IH49" s="902"/>
      <c r="II49" s="902"/>
      <c r="IJ49" s="902"/>
      <c r="IK49" s="903"/>
      <c r="IL49" s="901"/>
      <c r="IM49" s="902"/>
      <c r="IN49" s="902"/>
      <c r="IO49" s="902"/>
      <c r="IP49" s="902"/>
      <c r="IQ49" s="902"/>
      <c r="IR49" s="902"/>
      <c r="IS49" s="902"/>
      <c r="IT49" s="902"/>
      <c r="IU49" s="902"/>
      <c r="IV49" s="903"/>
      <c r="IW49" s="728" t="e" vm="3">
        <v>#VALUE!</v>
      </c>
      <c r="IX49" s="728"/>
      <c r="IY49" s="731"/>
      <c r="IZ49" s="22"/>
      <c r="JA49" s="22"/>
      <c r="JB49" s="22"/>
      <c r="JC49" s="22"/>
      <c r="JD49" s="22"/>
      <c r="JE49" s="22"/>
      <c r="JF49" s="22"/>
      <c r="JG49" s="22"/>
      <c r="JH49" s="21"/>
      <c r="JI49" s="22"/>
      <c r="JJ49" s="22"/>
      <c r="JK49" s="22"/>
      <c r="JL49" s="22"/>
      <c r="JM49" s="22"/>
      <c r="JN49" s="22"/>
      <c r="JO49" s="22"/>
      <c r="JP49" s="22"/>
      <c r="JQ49" s="22"/>
      <c r="JR49" s="22"/>
      <c r="JS49" s="22"/>
      <c r="JT49" s="22"/>
      <c r="JU49" s="22"/>
      <c r="JV49" s="22"/>
      <c r="JW49" s="22"/>
      <c r="JX49" s="22"/>
      <c r="JY49" s="22"/>
      <c r="JZ49" s="22"/>
      <c r="KA49" s="22"/>
      <c r="KB49" s="22"/>
      <c r="KC49" s="22"/>
      <c r="KD49" s="22"/>
      <c r="KE49" s="22"/>
      <c r="KF49" s="22"/>
      <c r="KG49" s="22"/>
      <c r="KH49" s="22"/>
      <c r="KI49" s="22"/>
      <c r="KJ49" s="22"/>
      <c r="KK49" s="22"/>
      <c r="KL49" s="22"/>
      <c r="KM49" s="22"/>
      <c r="KN49" s="22"/>
      <c r="KO49" s="22"/>
      <c r="KP49" s="22"/>
      <c r="KQ49" s="22"/>
      <c r="KR49" s="22"/>
      <c r="KS49" s="22"/>
      <c r="KT49" s="22"/>
      <c r="KU49" s="22"/>
      <c r="KV49" s="22"/>
      <c r="KW49" s="22"/>
      <c r="KX49" s="22"/>
      <c r="KY49" s="22"/>
      <c r="KZ49" s="22"/>
      <c r="LA49" s="22"/>
      <c r="LB49" s="22"/>
      <c r="LC49" s="22"/>
      <c r="LD49" s="22"/>
      <c r="LE49" s="22"/>
      <c r="LF49" s="22"/>
      <c r="LG49" s="22"/>
      <c r="LH49" s="22"/>
      <c r="LI49" s="22"/>
      <c r="LJ49" s="23"/>
      <c r="MM49" s="1093" t="s">
        <v>970</v>
      </c>
      <c r="MN49" s="1094"/>
      <c r="MO49" s="1094"/>
      <c r="MP49" s="1094"/>
      <c r="MQ49" s="1094"/>
      <c r="MR49" s="1094"/>
      <c r="MS49" s="1094"/>
      <c r="MT49" s="1094"/>
      <c r="MU49" s="1094"/>
      <c r="MV49" s="1094"/>
      <c r="MW49" s="1094"/>
      <c r="MX49" s="1094"/>
      <c r="MY49" s="1094"/>
      <c r="MZ49" s="1094"/>
      <c r="NA49" s="1094"/>
      <c r="NB49" s="1094"/>
      <c r="NC49" s="1094"/>
      <c r="ND49" s="1094"/>
      <c r="NE49" s="1094"/>
      <c r="NF49" s="1094"/>
      <c r="NG49" s="1094"/>
      <c r="NH49" s="1094"/>
      <c r="NI49" s="1094"/>
      <c r="NJ49" s="1094"/>
      <c r="NK49" s="1094"/>
      <c r="NL49" s="1094"/>
      <c r="NM49" s="1094"/>
      <c r="NN49" s="1094"/>
      <c r="NY49" s="1093" t="s">
        <v>970</v>
      </c>
      <c r="NZ49" s="1094"/>
      <c r="OA49" s="1094"/>
      <c r="OB49" s="1094"/>
      <c r="OC49" s="1094"/>
      <c r="OD49" s="1094"/>
      <c r="OE49" s="1094"/>
      <c r="OF49" s="1094"/>
      <c r="OG49" s="1094"/>
      <c r="OH49" s="1094"/>
      <c r="OI49" s="1094"/>
      <c r="OJ49" s="1094"/>
      <c r="OK49" s="1094"/>
      <c r="OL49" s="1094"/>
      <c r="OM49" s="1094"/>
      <c r="ON49" s="1094"/>
      <c r="OR49" s="1093" t="s">
        <v>970</v>
      </c>
      <c r="OS49" s="1094"/>
      <c r="OT49" s="1094"/>
      <c r="OU49" s="1094"/>
      <c r="OV49" s="1094"/>
      <c r="OW49" s="1094"/>
      <c r="OX49" s="1094"/>
      <c r="OY49" s="1094"/>
      <c r="OZ49" s="1094"/>
      <c r="PA49" s="1094"/>
      <c r="PB49" s="1094"/>
      <c r="PC49" s="1094"/>
      <c r="PD49" s="1094"/>
      <c r="PE49" s="1094"/>
      <c r="PF49" s="1094"/>
      <c r="PG49" s="1094"/>
    </row>
    <row r="50" spans="2:423" ht="3.65" customHeight="1">
      <c r="B50" s="814"/>
      <c r="C50" s="815"/>
      <c r="D50" s="815"/>
      <c r="E50" s="815"/>
      <c r="F50" s="815"/>
      <c r="G50" s="815"/>
      <c r="H50" s="815"/>
      <c r="I50" s="815"/>
      <c r="J50" s="815"/>
      <c r="K50" s="815"/>
      <c r="L50" s="815"/>
      <c r="M50" s="815"/>
      <c r="N50" s="815"/>
      <c r="O50" s="815"/>
      <c r="P50" s="815"/>
      <c r="Q50" s="815"/>
      <c r="R50" s="815"/>
      <c r="S50" s="815"/>
      <c r="T50" s="815"/>
      <c r="U50" s="815"/>
      <c r="V50" s="815"/>
      <c r="W50" s="815"/>
      <c r="X50" s="815"/>
      <c r="Y50" s="815"/>
      <c r="Z50" s="815"/>
      <c r="AA50" s="815"/>
      <c r="AB50" s="815"/>
      <c r="AC50" s="815"/>
      <c r="AD50" s="815"/>
      <c r="AE50" s="815"/>
      <c r="AF50" s="815"/>
      <c r="AG50" s="815"/>
      <c r="AH50" s="815"/>
      <c r="AI50" s="815"/>
      <c r="AJ50" s="815"/>
      <c r="AK50" s="815"/>
      <c r="AL50" s="815"/>
      <c r="AM50" s="815"/>
      <c r="AN50" s="815"/>
      <c r="AO50" s="816"/>
      <c r="AP50" s="22"/>
      <c r="AQ50" s="22"/>
      <c r="AR50" s="388"/>
      <c r="AS50" s="388"/>
      <c r="AT50" s="388"/>
      <c r="AU50" s="388"/>
      <c r="AV50" s="388"/>
      <c r="AW50" s="388"/>
      <c r="AX50" s="727"/>
      <c r="AY50" s="728"/>
      <c r="AZ50" s="728"/>
      <c r="BA50" s="897"/>
      <c r="BB50" s="898"/>
      <c r="BC50" s="898"/>
      <c r="BD50" s="898"/>
      <c r="BE50" s="898"/>
      <c r="BF50" s="898"/>
      <c r="BG50" s="898"/>
      <c r="BH50" s="898"/>
      <c r="BI50" s="898"/>
      <c r="BJ50" s="898"/>
      <c r="BK50" s="898"/>
      <c r="BL50" s="898"/>
      <c r="BM50" s="898"/>
      <c r="BN50" s="898"/>
      <c r="BO50" s="897"/>
      <c r="BP50" s="898"/>
      <c r="BQ50" s="898"/>
      <c r="BR50" s="898"/>
      <c r="BS50" s="898"/>
      <c r="BT50" s="898"/>
      <c r="BU50" s="898"/>
      <c r="BV50" s="898"/>
      <c r="BW50" s="1011"/>
      <c r="BX50" s="1011"/>
      <c r="BY50" s="1011"/>
      <c r="BZ50" s="1011"/>
      <c r="CA50" s="1011"/>
      <c r="CB50" s="1012"/>
      <c r="CC50" s="901"/>
      <c r="CD50" s="902"/>
      <c r="CE50" s="902"/>
      <c r="CF50" s="902"/>
      <c r="CG50" s="902"/>
      <c r="CH50" s="902"/>
      <c r="CI50" s="902"/>
      <c r="CJ50" s="902"/>
      <c r="CK50" s="902"/>
      <c r="CL50" s="902"/>
      <c r="CM50" s="903"/>
      <c r="CN50" s="901"/>
      <c r="CO50" s="902"/>
      <c r="CP50" s="902"/>
      <c r="CQ50" s="902"/>
      <c r="CR50" s="902"/>
      <c r="CS50" s="902"/>
      <c r="CT50" s="902"/>
      <c r="CU50" s="902"/>
      <c r="CV50" s="902"/>
      <c r="CW50" s="902"/>
      <c r="CX50" s="903"/>
      <c r="CY50" s="901"/>
      <c r="CZ50" s="902"/>
      <c r="DA50" s="902"/>
      <c r="DB50" s="902"/>
      <c r="DC50" s="902"/>
      <c r="DD50" s="902"/>
      <c r="DE50" s="902"/>
      <c r="DF50" s="902"/>
      <c r="DG50" s="902"/>
      <c r="DH50" s="902"/>
      <c r="DI50" s="903"/>
      <c r="DJ50" s="901"/>
      <c r="DK50" s="902"/>
      <c r="DL50" s="902"/>
      <c r="DM50" s="902"/>
      <c r="DN50" s="902"/>
      <c r="DO50" s="902"/>
      <c r="DP50" s="902"/>
      <c r="DQ50" s="902"/>
      <c r="DR50" s="902"/>
      <c r="DS50" s="902"/>
      <c r="DT50" s="903"/>
      <c r="DU50" s="901"/>
      <c r="DV50" s="902"/>
      <c r="DW50" s="902"/>
      <c r="DX50" s="902"/>
      <c r="DY50" s="902"/>
      <c r="DZ50" s="902"/>
      <c r="EA50" s="902"/>
      <c r="EB50" s="902"/>
      <c r="EC50" s="902"/>
      <c r="ED50" s="902"/>
      <c r="EE50" s="903"/>
      <c r="EF50" s="901"/>
      <c r="EG50" s="902"/>
      <c r="EH50" s="902"/>
      <c r="EI50" s="902"/>
      <c r="EJ50" s="902"/>
      <c r="EK50" s="902"/>
      <c r="EL50" s="902"/>
      <c r="EM50" s="902"/>
      <c r="EN50" s="902"/>
      <c r="EO50" s="902"/>
      <c r="EP50" s="903"/>
      <c r="EQ50" s="901"/>
      <c r="ER50" s="902"/>
      <c r="ES50" s="902"/>
      <c r="ET50" s="902"/>
      <c r="EU50" s="902"/>
      <c r="EV50" s="902"/>
      <c r="EW50" s="902"/>
      <c r="EX50" s="902"/>
      <c r="EY50" s="902"/>
      <c r="EZ50" s="902"/>
      <c r="FA50" s="903"/>
      <c r="FB50" s="901"/>
      <c r="FC50" s="902"/>
      <c r="FD50" s="902"/>
      <c r="FE50" s="902"/>
      <c r="FF50" s="902"/>
      <c r="FG50" s="902"/>
      <c r="FH50" s="902"/>
      <c r="FI50" s="902"/>
      <c r="FJ50" s="902"/>
      <c r="FK50" s="902"/>
      <c r="FL50" s="903"/>
      <c r="FM50" s="901"/>
      <c r="FN50" s="902"/>
      <c r="FO50" s="902"/>
      <c r="FP50" s="902"/>
      <c r="FQ50" s="902"/>
      <c r="FR50" s="902"/>
      <c r="FS50" s="902"/>
      <c r="FT50" s="902"/>
      <c r="FU50" s="902"/>
      <c r="FV50" s="902"/>
      <c r="FW50" s="903"/>
      <c r="FX50" s="901"/>
      <c r="FY50" s="902"/>
      <c r="FZ50" s="902"/>
      <c r="GA50" s="902"/>
      <c r="GB50" s="902"/>
      <c r="GC50" s="902"/>
      <c r="GD50" s="902"/>
      <c r="GE50" s="902"/>
      <c r="GF50" s="902"/>
      <c r="GG50" s="902"/>
      <c r="GH50" s="903"/>
      <c r="GI50" s="901"/>
      <c r="GJ50" s="902"/>
      <c r="GK50" s="902"/>
      <c r="GL50" s="902"/>
      <c r="GM50" s="902"/>
      <c r="GN50" s="902"/>
      <c r="GO50" s="902"/>
      <c r="GP50" s="902"/>
      <c r="GQ50" s="902"/>
      <c r="GR50" s="902"/>
      <c r="GS50" s="903"/>
      <c r="GT50" s="901"/>
      <c r="GU50" s="902"/>
      <c r="GV50" s="902"/>
      <c r="GW50" s="902"/>
      <c r="GX50" s="902"/>
      <c r="GY50" s="902"/>
      <c r="GZ50" s="902"/>
      <c r="HA50" s="902"/>
      <c r="HB50" s="902"/>
      <c r="HC50" s="902"/>
      <c r="HD50" s="903"/>
      <c r="HE50" s="901"/>
      <c r="HF50" s="902"/>
      <c r="HG50" s="902"/>
      <c r="HH50" s="902"/>
      <c r="HI50" s="902"/>
      <c r="HJ50" s="902"/>
      <c r="HK50" s="902"/>
      <c r="HL50" s="902"/>
      <c r="HM50" s="902"/>
      <c r="HN50" s="902"/>
      <c r="HO50" s="903"/>
      <c r="HP50" s="108"/>
      <c r="HQ50" s="109"/>
      <c r="HR50" s="109"/>
      <c r="HS50" s="109"/>
      <c r="HT50" s="109"/>
      <c r="HU50" s="109"/>
      <c r="HV50" s="109"/>
      <c r="HW50" s="109"/>
      <c r="HX50" s="109"/>
      <c r="HY50" s="109"/>
      <c r="HZ50" s="110"/>
      <c r="IA50" s="901"/>
      <c r="IB50" s="902"/>
      <c r="IC50" s="902"/>
      <c r="ID50" s="902"/>
      <c r="IE50" s="902"/>
      <c r="IF50" s="902"/>
      <c r="IG50" s="902"/>
      <c r="IH50" s="902"/>
      <c r="II50" s="902"/>
      <c r="IJ50" s="902"/>
      <c r="IK50" s="903"/>
      <c r="IL50" s="901"/>
      <c r="IM50" s="902"/>
      <c r="IN50" s="902"/>
      <c r="IO50" s="902"/>
      <c r="IP50" s="902"/>
      <c r="IQ50" s="902"/>
      <c r="IR50" s="902"/>
      <c r="IS50" s="902"/>
      <c r="IT50" s="902"/>
      <c r="IU50" s="902"/>
      <c r="IV50" s="903"/>
      <c r="IW50" s="728"/>
      <c r="IX50" s="728"/>
      <c r="IY50" s="731"/>
      <c r="IZ50" s="22"/>
      <c r="JA50" s="22"/>
      <c r="JB50" s="22"/>
      <c r="JC50" s="22"/>
      <c r="JD50" s="22"/>
      <c r="JE50" s="22"/>
      <c r="JF50" s="22"/>
      <c r="JG50" s="22"/>
      <c r="JH50" s="21"/>
      <c r="JI50" s="22"/>
      <c r="JJ50" s="22"/>
      <c r="JK50" s="22"/>
      <c r="JL50" s="22"/>
      <c r="JM50" s="22"/>
      <c r="JN50" s="22"/>
      <c r="JO50" s="22"/>
      <c r="JP50" s="22"/>
      <c r="JQ50" s="22"/>
      <c r="JR50" s="22"/>
      <c r="JS50" s="22"/>
      <c r="JT50" s="22"/>
      <c r="JU50" s="22"/>
      <c r="JV50" s="22"/>
      <c r="JW50" s="22"/>
      <c r="JX50" s="22"/>
      <c r="JY50" s="22"/>
      <c r="JZ50" s="22"/>
      <c r="KA50" s="22"/>
      <c r="KB50" s="22"/>
      <c r="KC50" s="22"/>
      <c r="KD50" s="22"/>
      <c r="KE50" s="22"/>
      <c r="KF50" s="22"/>
      <c r="KG50" s="22"/>
      <c r="KH50" s="22"/>
      <c r="KI50" s="22"/>
      <c r="KJ50" s="22"/>
      <c r="KK50" s="22"/>
      <c r="KL50" s="22"/>
      <c r="KM50" s="22"/>
      <c r="KN50" s="22"/>
      <c r="KO50" s="22"/>
      <c r="KP50" s="22"/>
      <c r="KQ50" s="22"/>
      <c r="KR50" s="22"/>
      <c r="KS50" s="22"/>
      <c r="KT50" s="22"/>
      <c r="KU50" s="22"/>
      <c r="KV50" s="22"/>
      <c r="KW50" s="22"/>
      <c r="KX50" s="22"/>
      <c r="KY50" s="22"/>
      <c r="KZ50" s="22"/>
      <c r="LA50" s="22"/>
      <c r="LB50" s="22"/>
      <c r="LC50" s="22"/>
      <c r="LD50" s="22"/>
      <c r="LE50" s="22"/>
      <c r="LF50" s="22"/>
      <c r="LG50" s="22"/>
      <c r="LH50" s="22"/>
      <c r="LI50" s="22"/>
      <c r="LJ50" s="23"/>
      <c r="MM50" s="1095"/>
      <c r="MN50" s="1096"/>
      <c r="MO50" s="1096"/>
      <c r="MP50" s="1096"/>
      <c r="MQ50" s="1096"/>
      <c r="MR50" s="1096"/>
      <c r="MS50" s="1096"/>
      <c r="MT50" s="1096"/>
      <c r="MU50" s="1096"/>
      <c r="MV50" s="1096"/>
      <c r="MW50" s="1096"/>
      <c r="MX50" s="1096"/>
      <c r="MY50" s="1096"/>
      <c r="MZ50" s="1096"/>
      <c r="NA50" s="1096"/>
      <c r="NB50" s="1096"/>
      <c r="NC50" s="1096"/>
      <c r="ND50" s="1096"/>
      <c r="NE50" s="1096"/>
      <c r="NF50" s="1096"/>
      <c r="NG50" s="1096"/>
      <c r="NH50" s="1096"/>
      <c r="NI50" s="1096"/>
      <c r="NJ50" s="1096"/>
      <c r="NK50" s="1096"/>
      <c r="NL50" s="1096"/>
      <c r="NM50" s="1096"/>
      <c r="NN50" s="1096"/>
      <c r="NY50" s="1095"/>
      <c r="NZ50" s="1096"/>
      <c r="OA50" s="1096"/>
      <c r="OB50" s="1096"/>
      <c r="OC50" s="1096"/>
      <c r="OD50" s="1096"/>
      <c r="OE50" s="1096"/>
      <c r="OF50" s="1096"/>
      <c r="OG50" s="1096"/>
      <c r="OH50" s="1096"/>
      <c r="OI50" s="1096"/>
      <c r="OJ50" s="1096"/>
      <c r="OK50" s="1096"/>
      <c r="OL50" s="1096"/>
      <c r="OM50" s="1096"/>
      <c r="ON50" s="1096"/>
      <c r="OR50" s="1095"/>
      <c r="OS50" s="1096"/>
      <c r="OT50" s="1096"/>
      <c r="OU50" s="1096"/>
      <c r="OV50" s="1096"/>
      <c r="OW50" s="1096"/>
      <c r="OX50" s="1096"/>
      <c r="OY50" s="1096"/>
      <c r="OZ50" s="1096"/>
      <c r="PA50" s="1096"/>
      <c r="PB50" s="1096"/>
      <c r="PC50" s="1096"/>
      <c r="PD50" s="1096"/>
      <c r="PE50" s="1096"/>
      <c r="PF50" s="1096"/>
      <c r="PG50" s="1096"/>
    </row>
    <row r="51" spans="2:423" ht="3.65" customHeight="1">
      <c r="B51" s="814"/>
      <c r="C51" s="815"/>
      <c r="D51" s="815"/>
      <c r="E51" s="815"/>
      <c r="F51" s="815"/>
      <c r="G51" s="815"/>
      <c r="H51" s="815"/>
      <c r="I51" s="815"/>
      <c r="J51" s="815"/>
      <c r="K51" s="815"/>
      <c r="L51" s="815"/>
      <c r="M51" s="815"/>
      <c r="N51" s="815"/>
      <c r="O51" s="815"/>
      <c r="P51" s="815"/>
      <c r="Q51" s="815"/>
      <c r="R51" s="815"/>
      <c r="S51" s="815"/>
      <c r="T51" s="815"/>
      <c r="U51" s="815"/>
      <c r="V51" s="815"/>
      <c r="W51" s="815"/>
      <c r="X51" s="815"/>
      <c r="Y51" s="815"/>
      <c r="Z51" s="815"/>
      <c r="AA51" s="815"/>
      <c r="AB51" s="815"/>
      <c r="AC51" s="815"/>
      <c r="AD51" s="815"/>
      <c r="AE51" s="815"/>
      <c r="AF51" s="815"/>
      <c r="AG51" s="815"/>
      <c r="AH51" s="815"/>
      <c r="AI51" s="815"/>
      <c r="AJ51" s="815"/>
      <c r="AK51" s="815"/>
      <c r="AL51" s="815"/>
      <c r="AM51" s="815"/>
      <c r="AN51" s="815"/>
      <c r="AO51" s="816"/>
      <c r="AP51" s="22"/>
      <c r="AQ51" s="22"/>
      <c r="AR51" s="388"/>
      <c r="AS51" s="388"/>
      <c r="AT51" s="433" t="s">
        <v>77</v>
      </c>
      <c r="AU51" s="388"/>
      <c r="AV51" s="433" t="str">
        <f>IF(BO46&lt;&gt;"",MID(BO46,3,2),"")</f>
        <v>31</v>
      </c>
      <c r="AW51" s="388"/>
      <c r="AX51" s="727"/>
      <c r="AY51" s="728"/>
      <c r="AZ51" s="47"/>
      <c r="BA51" s="899"/>
      <c r="BB51" s="900"/>
      <c r="BC51" s="900"/>
      <c r="BD51" s="900"/>
      <c r="BE51" s="900"/>
      <c r="BF51" s="900"/>
      <c r="BG51" s="900"/>
      <c r="BH51" s="900"/>
      <c r="BI51" s="900"/>
      <c r="BJ51" s="900"/>
      <c r="BK51" s="900"/>
      <c r="BL51" s="900"/>
      <c r="BM51" s="900"/>
      <c r="BN51" s="900"/>
      <c r="BO51" s="897"/>
      <c r="BP51" s="898"/>
      <c r="BQ51" s="898"/>
      <c r="BR51" s="898"/>
      <c r="BS51" s="898"/>
      <c r="BT51" s="898"/>
      <c r="BU51" s="898"/>
      <c r="BV51" s="898"/>
      <c r="BW51" s="1011"/>
      <c r="BX51" s="1011"/>
      <c r="BY51" s="1011"/>
      <c r="BZ51" s="1011"/>
      <c r="CA51" s="1011"/>
      <c r="CB51" s="1012"/>
      <c r="CC51" s="901"/>
      <c r="CD51" s="902"/>
      <c r="CE51" s="902"/>
      <c r="CF51" s="902"/>
      <c r="CG51" s="902"/>
      <c r="CH51" s="902"/>
      <c r="CI51" s="902"/>
      <c r="CJ51" s="902"/>
      <c r="CK51" s="902"/>
      <c r="CL51" s="902"/>
      <c r="CM51" s="903"/>
      <c r="CN51" s="901"/>
      <c r="CO51" s="902"/>
      <c r="CP51" s="902"/>
      <c r="CQ51" s="902"/>
      <c r="CR51" s="902"/>
      <c r="CS51" s="902"/>
      <c r="CT51" s="902"/>
      <c r="CU51" s="902"/>
      <c r="CV51" s="902"/>
      <c r="CW51" s="902"/>
      <c r="CX51" s="903"/>
      <c r="CY51" s="901"/>
      <c r="CZ51" s="902"/>
      <c r="DA51" s="902"/>
      <c r="DB51" s="902"/>
      <c r="DC51" s="902"/>
      <c r="DD51" s="902"/>
      <c r="DE51" s="902"/>
      <c r="DF51" s="902"/>
      <c r="DG51" s="902"/>
      <c r="DH51" s="902"/>
      <c r="DI51" s="903"/>
      <c r="DJ51" s="901"/>
      <c r="DK51" s="902"/>
      <c r="DL51" s="902"/>
      <c r="DM51" s="902"/>
      <c r="DN51" s="902"/>
      <c r="DO51" s="902"/>
      <c r="DP51" s="902"/>
      <c r="DQ51" s="902"/>
      <c r="DR51" s="902"/>
      <c r="DS51" s="902"/>
      <c r="DT51" s="903"/>
      <c r="DU51" s="901"/>
      <c r="DV51" s="902"/>
      <c r="DW51" s="902"/>
      <c r="DX51" s="902"/>
      <c r="DY51" s="902"/>
      <c r="DZ51" s="902"/>
      <c r="EA51" s="902"/>
      <c r="EB51" s="902"/>
      <c r="EC51" s="902"/>
      <c r="ED51" s="902"/>
      <c r="EE51" s="903"/>
      <c r="EF51" s="901"/>
      <c r="EG51" s="902"/>
      <c r="EH51" s="902"/>
      <c r="EI51" s="902"/>
      <c r="EJ51" s="902"/>
      <c r="EK51" s="902"/>
      <c r="EL51" s="902"/>
      <c r="EM51" s="902"/>
      <c r="EN51" s="902"/>
      <c r="EO51" s="902"/>
      <c r="EP51" s="903"/>
      <c r="EQ51" s="901"/>
      <c r="ER51" s="902"/>
      <c r="ES51" s="902"/>
      <c r="ET51" s="902"/>
      <c r="EU51" s="902"/>
      <c r="EV51" s="902"/>
      <c r="EW51" s="902"/>
      <c r="EX51" s="902"/>
      <c r="EY51" s="902"/>
      <c r="EZ51" s="902"/>
      <c r="FA51" s="903"/>
      <c r="FB51" s="901"/>
      <c r="FC51" s="902"/>
      <c r="FD51" s="902"/>
      <c r="FE51" s="902"/>
      <c r="FF51" s="902"/>
      <c r="FG51" s="902"/>
      <c r="FH51" s="902"/>
      <c r="FI51" s="902"/>
      <c r="FJ51" s="902"/>
      <c r="FK51" s="902"/>
      <c r="FL51" s="903"/>
      <c r="FM51" s="901"/>
      <c r="FN51" s="902"/>
      <c r="FO51" s="902"/>
      <c r="FP51" s="902"/>
      <c r="FQ51" s="902"/>
      <c r="FR51" s="902"/>
      <c r="FS51" s="902"/>
      <c r="FT51" s="902"/>
      <c r="FU51" s="902"/>
      <c r="FV51" s="902"/>
      <c r="FW51" s="903"/>
      <c r="FX51" s="901"/>
      <c r="FY51" s="902"/>
      <c r="FZ51" s="902"/>
      <c r="GA51" s="902"/>
      <c r="GB51" s="902"/>
      <c r="GC51" s="902"/>
      <c r="GD51" s="902"/>
      <c r="GE51" s="902"/>
      <c r="GF51" s="902"/>
      <c r="GG51" s="902"/>
      <c r="GH51" s="903"/>
      <c r="GI51" s="901"/>
      <c r="GJ51" s="902"/>
      <c r="GK51" s="902"/>
      <c r="GL51" s="902"/>
      <c r="GM51" s="902"/>
      <c r="GN51" s="902"/>
      <c r="GO51" s="902"/>
      <c r="GP51" s="902"/>
      <c r="GQ51" s="902"/>
      <c r="GR51" s="902"/>
      <c r="GS51" s="903"/>
      <c r="GT51" s="901"/>
      <c r="GU51" s="902"/>
      <c r="GV51" s="902"/>
      <c r="GW51" s="902"/>
      <c r="GX51" s="902"/>
      <c r="GY51" s="902"/>
      <c r="GZ51" s="902"/>
      <c r="HA51" s="902"/>
      <c r="HB51" s="902"/>
      <c r="HC51" s="902"/>
      <c r="HD51" s="903"/>
      <c r="HE51" s="901"/>
      <c r="HF51" s="902"/>
      <c r="HG51" s="902"/>
      <c r="HH51" s="902"/>
      <c r="HI51" s="902"/>
      <c r="HJ51" s="902"/>
      <c r="HK51" s="902"/>
      <c r="HL51" s="902"/>
      <c r="HM51" s="902"/>
      <c r="HN51" s="902"/>
      <c r="HO51" s="903"/>
      <c r="HP51" s="108"/>
      <c r="HQ51" s="109"/>
      <c r="HR51" s="109"/>
      <c r="HS51" s="902" t="e" vm="18">
        <v>#VALUE!</v>
      </c>
      <c r="HT51" s="902"/>
      <c r="HU51" s="902"/>
      <c r="HV51" s="902"/>
      <c r="HW51" s="902"/>
      <c r="HX51" s="109"/>
      <c r="HY51" s="109"/>
      <c r="HZ51" s="110"/>
      <c r="IA51" s="901"/>
      <c r="IB51" s="902"/>
      <c r="IC51" s="902"/>
      <c r="ID51" s="902"/>
      <c r="IE51" s="902"/>
      <c r="IF51" s="902"/>
      <c r="IG51" s="902"/>
      <c r="IH51" s="902"/>
      <c r="II51" s="902"/>
      <c r="IJ51" s="902"/>
      <c r="IK51" s="903"/>
      <c r="IL51" s="901"/>
      <c r="IM51" s="902"/>
      <c r="IN51" s="902"/>
      <c r="IO51" s="902"/>
      <c r="IP51" s="902"/>
      <c r="IQ51" s="902"/>
      <c r="IR51" s="902"/>
      <c r="IS51" s="902"/>
      <c r="IT51" s="902"/>
      <c r="IU51" s="902"/>
      <c r="IV51" s="903"/>
      <c r="IW51" s="47"/>
      <c r="IX51" s="728"/>
      <c r="IY51" s="731"/>
      <c r="IZ51" s="22"/>
      <c r="JA51" s="22"/>
      <c r="JB51" s="22"/>
      <c r="JC51" s="22"/>
      <c r="JD51" s="22"/>
      <c r="JE51" s="22"/>
      <c r="JF51" s="22"/>
      <c r="JG51" s="22"/>
      <c r="JH51" s="21"/>
      <c r="JI51" s="22"/>
      <c r="JJ51" s="22"/>
      <c r="JK51" s="22"/>
      <c r="JL51" s="22"/>
      <c r="JM51" s="22"/>
      <c r="JN51" s="22"/>
      <c r="JO51" s="22"/>
      <c r="JP51" s="22"/>
      <c r="JQ51" s="22"/>
      <c r="JR51" s="22"/>
      <c r="JS51" s="22"/>
      <c r="JT51" s="22"/>
      <c r="JU51" s="22"/>
      <c r="JV51" s="22"/>
      <c r="JW51" s="22"/>
      <c r="JX51" s="22"/>
      <c r="JY51" s="22"/>
      <c r="JZ51" s="22"/>
      <c r="KA51" s="22"/>
      <c r="KB51" s="22"/>
      <c r="KC51" s="22"/>
      <c r="KD51" s="22"/>
      <c r="KE51" s="22"/>
      <c r="KF51" s="22"/>
      <c r="KG51" s="22"/>
      <c r="KH51" s="22"/>
      <c r="KI51" s="22"/>
      <c r="KJ51" s="22"/>
      <c r="KK51" s="22"/>
      <c r="KL51" s="22"/>
      <c r="KM51" s="22"/>
      <c r="KN51" s="22"/>
      <c r="KO51" s="22"/>
      <c r="KP51" s="22"/>
      <c r="KQ51" s="22"/>
      <c r="KR51" s="22"/>
      <c r="KS51" s="22"/>
      <c r="KT51" s="22"/>
      <c r="KU51" s="22"/>
      <c r="KV51" s="22"/>
      <c r="KW51" s="22"/>
      <c r="KX51" s="22"/>
      <c r="KY51" s="22"/>
      <c r="KZ51" s="22"/>
      <c r="LA51" s="22"/>
      <c r="LB51" s="22"/>
      <c r="LC51" s="22"/>
      <c r="LD51" s="22"/>
      <c r="LE51" s="22"/>
      <c r="LF51" s="22"/>
      <c r="LG51" s="22"/>
      <c r="LH51" s="22"/>
      <c r="LI51" s="22"/>
      <c r="LJ51" s="23"/>
      <c r="MM51" s="1095"/>
      <c r="MN51" s="1096"/>
      <c r="MO51" s="1096"/>
      <c r="MP51" s="1096"/>
      <c r="MQ51" s="1096"/>
      <c r="MR51" s="1096"/>
      <c r="MS51" s="1096"/>
      <c r="MT51" s="1096"/>
      <c r="MU51" s="1096"/>
      <c r="MV51" s="1096"/>
      <c r="MW51" s="1096"/>
      <c r="MX51" s="1096"/>
      <c r="MY51" s="1096"/>
      <c r="MZ51" s="1096"/>
      <c r="NA51" s="1096"/>
      <c r="NB51" s="1096"/>
      <c r="NC51" s="1096"/>
      <c r="ND51" s="1096"/>
      <c r="NE51" s="1096"/>
      <c r="NF51" s="1096"/>
      <c r="NG51" s="1096"/>
      <c r="NH51" s="1096"/>
      <c r="NI51" s="1096"/>
      <c r="NJ51" s="1096"/>
      <c r="NK51" s="1096"/>
      <c r="NL51" s="1096"/>
      <c r="NM51" s="1096"/>
      <c r="NN51" s="1096"/>
      <c r="NY51" s="1095"/>
      <c r="NZ51" s="1096"/>
      <c r="OA51" s="1096"/>
      <c r="OB51" s="1096"/>
      <c r="OC51" s="1096"/>
      <c r="OD51" s="1096"/>
      <c r="OE51" s="1096"/>
      <c r="OF51" s="1096"/>
      <c r="OG51" s="1096"/>
      <c r="OH51" s="1096"/>
      <c r="OI51" s="1096"/>
      <c r="OJ51" s="1096"/>
      <c r="OK51" s="1096"/>
      <c r="OL51" s="1096"/>
      <c r="OM51" s="1096"/>
      <c r="ON51" s="1096"/>
      <c r="OR51" s="1095"/>
      <c r="OS51" s="1096"/>
      <c r="OT51" s="1096"/>
      <c r="OU51" s="1096"/>
      <c r="OV51" s="1096"/>
      <c r="OW51" s="1096"/>
      <c r="OX51" s="1096"/>
      <c r="OY51" s="1096"/>
      <c r="OZ51" s="1096"/>
      <c r="PA51" s="1096"/>
      <c r="PB51" s="1096"/>
      <c r="PC51" s="1096"/>
      <c r="PD51" s="1096"/>
      <c r="PE51" s="1096"/>
      <c r="PF51" s="1096"/>
      <c r="PG51" s="1096"/>
    </row>
    <row r="52" spans="2:423" ht="3.65" customHeight="1">
      <c r="B52" s="814"/>
      <c r="C52" s="815"/>
      <c r="D52" s="815"/>
      <c r="E52" s="815"/>
      <c r="F52" s="815"/>
      <c r="G52" s="815"/>
      <c r="H52" s="815"/>
      <c r="I52" s="815"/>
      <c r="J52" s="815"/>
      <c r="K52" s="815"/>
      <c r="L52" s="815"/>
      <c r="M52" s="815"/>
      <c r="N52" s="815"/>
      <c r="O52" s="815"/>
      <c r="P52" s="815"/>
      <c r="Q52" s="815"/>
      <c r="R52" s="815"/>
      <c r="S52" s="815"/>
      <c r="T52" s="815"/>
      <c r="U52" s="815"/>
      <c r="V52" s="815"/>
      <c r="W52" s="815"/>
      <c r="X52" s="815"/>
      <c r="Y52" s="815"/>
      <c r="Z52" s="815"/>
      <c r="AA52" s="815"/>
      <c r="AB52" s="815"/>
      <c r="AC52" s="815"/>
      <c r="AD52" s="815"/>
      <c r="AE52" s="815"/>
      <c r="AF52" s="815"/>
      <c r="AG52" s="815"/>
      <c r="AH52" s="815"/>
      <c r="AI52" s="815"/>
      <c r="AJ52" s="815"/>
      <c r="AK52" s="815"/>
      <c r="AL52" s="815"/>
      <c r="AM52" s="815"/>
      <c r="AN52" s="815"/>
      <c r="AO52" s="816"/>
      <c r="AP52" s="22"/>
      <c r="AQ52" s="22"/>
      <c r="AR52" s="388"/>
      <c r="AS52" s="388"/>
      <c r="AT52" s="388"/>
      <c r="AU52" s="388"/>
      <c r="AV52" s="388"/>
      <c r="AW52" s="388"/>
      <c r="AX52" s="727"/>
      <c r="AY52" s="728"/>
      <c r="AZ52" s="47"/>
      <c r="BA52" s="850" t="s">
        <v>72</v>
      </c>
      <c r="BB52" s="851"/>
      <c r="BC52" s="851"/>
      <c r="BD52" s="851"/>
      <c r="BE52" s="851"/>
      <c r="BF52" s="851"/>
      <c r="BG52" s="851"/>
      <c r="BH52" s="851"/>
      <c r="BI52" s="851"/>
      <c r="BJ52" s="851"/>
      <c r="BK52" s="851"/>
      <c r="BL52" s="851"/>
      <c r="BM52" s="851"/>
      <c r="BN52" s="851"/>
      <c r="BO52" s="850" t="str">
        <f>IF(Proyecto!HG94&lt;&gt;"",Proyecto!HG94,"")</f>
        <v>250</v>
      </c>
      <c r="BP52" s="851"/>
      <c r="BQ52" s="851"/>
      <c r="BR52" s="851"/>
      <c r="BS52" s="851"/>
      <c r="BT52" s="851"/>
      <c r="BU52" s="851"/>
      <c r="BV52" s="851"/>
      <c r="BW52" s="856" t="s">
        <v>76</v>
      </c>
      <c r="BX52" s="856"/>
      <c r="BY52" s="856"/>
      <c r="BZ52" s="856"/>
      <c r="CA52" s="856"/>
      <c r="CB52" s="857"/>
      <c r="CC52" s="901"/>
      <c r="CD52" s="902"/>
      <c r="CE52" s="902"/>
      <c r="CF52" s="902"/>
      <c r="CG52" s="902"/>
      <c r="CH52" s="902"/>
      <c r="CI52" s="902"/>
      <c r="CJ52" s="902"/>
      <c r="CK52" s="902"/>
      <c r="CL52" s="902"/>
      <c r="CM52" s="903"/>
      <c r="CN52" s="901"/>
      <c r="CO52" s="902"/>
      <c r="CP52" s="902"/>
      <c r="CQ52" s="902"/>
      <c r="CR52" s="902"/>
      <c r="CS52" s="902"/>
      <c r="CT52" s="902"/>
      <c r="CU52" s="902"/>
      <c r="CV52" s="902"/>
      <c r="CW52" s="902"/>
      <c r="CX52" s="903"/>
      <c r="CY52" s="901"/>
      <c r="CZ52" s="902"/>
      <c r="DA52" s="902"/>
      <c r="DB52" s="902"/>
      <c r="DC52" s="902"/>
      <c r="DD52" s="902"/>
      <c r="DE52" s="902"/>
      <c r="DF52" s="902"/>
      <c r="DG52" s="902"/>
      <c r="DH52" s="902"/>
      <c r="DI52" s="903"/>
      <c r="DJ52" s="901"/>
      <c r="DK52" s="902"/>
      <c r="DL52" s="902"/>
      <c r="DM52" s="902"/>
      <c r="DN52" s="902"/>
      <c r="DO52" s="902"/>
      <c r="DP52" s="902"/>
      <c r="DQ52" s="902"/>
      <c r="DR52" s="902"/>
      <c r="DS52" s="902"/>
      <c r="DT52" s="903"/>
      <c r="DU52" s="901"/>
      <c r="DV52" s="902"/>
      <c r="DW52" s="902"/>
      <c r="DX52" s="902"/>
      <c r="DY52" s="902"/>
      <c r="DZ52" s="902"/>
      <c r="EA52" s="902"/>
      <c r="EB52" s="902"/>
      <c r="EC52" s="902"/>
      <c r="ED52" s="902"/>
      <c r="EE52" s="903"/>
      <c r="EF52" s="901"/>
      <c r="EG52" s="902"/>
      <c r="EH52" s="902"/>
      <c r="EI52" s="902"/>
      <c r="EJ52" s="902"/>
      <c r="EK52" s="902"/>
      <c r="EL52" s="902"/>
      <c r="EM52" s="902"/>
      <c r="EN52" s="902"/>
      <c r="EO52" s="902"/>
      <c r="EP52" s="903"/>
      <c r="EQ52" s="901"/>
      <c r="ER52" s="902"/>
      <c r="ES52" s="902"/>
      <c r="ET52" s="902"/>
      <c r="EU52" s="902"/>
      <c r="EV52" s="902"/>
      <c r="EW52" s="902"/>
      <c r="EX52" s="902"/>
      <c r="EY52" s="902"/>
      <c r="EZ52" s="902"/>
      <c r="FA52" s="903"/>
      <c r="FB52" s="901"/>
      <c r="FC52" s="902"/>
      <c r="FD52" s="902"/>
      <c r="FE52" s="902"/>
      <c r="FF52" s="902"/>
      <c r="FG52" s="902"/>
      <c r="FH52" s="902"/>
      <c r="FI52" s="902"/>
      <c r="FJ52" s="902"/>
      <c r="FK52" s="902"/>
      <c r="FL52" s="903"/>
      <c r="FM52" s="901"/>
      <c r="FN52" s="902"/>
      <c r="FO52" s="902"/>
      <c r="FP52" s="902"/>
      <c r="FQ52" s="902"/>
      <c r="FR52" s="902"/>
      <c r="FS52" s="902"/>
      <c r="FT52" s="902"/>
      <c r="FU52" s="902"/>
      <c r="FV52" s="902"/>
      <c r="FW52" s="903"/>
      <c r="FX52" s="901"/>
      <c r="FY52" s="902"/>
      <c r="FZ52" s="902"/>
      <c r="GA52" s="902"/>
      <c r="GB52" s="902"/>
      <c r="GC52" s="902"/>
      <c r="GD52" s="902"/>
      <c r="GE52" s="902"/>
      <c r="GF52" s="902"/>
      <c r="GG52" s="902"/>
      <c r="GH52" s="903"/>
      <c r="GI52" s="901"/>
      <c r="GJ52" s="902"/>
      <c r="GK52" s="902"/>
      <c r="GL52" s="902"/>
      <c r="GM52" s="902"/>
      <c r="GN52" s="902"/>
      <c r="GO52" s="902"/>
      <c r="GP52" s="902"/>
      <c r="GQ52" s="902"/>
      <c r="GR52" s="902"/>
      <c r="GS52" s="903"/>
      <c r="GT52" s="901"/>
      <c r="GU52" s="902"/>
      <c r="GV52" s="902"/>
      <c r="GW52" s="902"/>
      <c r="GX52" s="902"/>
      <c r="GY52" s="902"/>
      <c r="GZ52" s="902"/>
      <c r="HA52" s="902"/>
      <c r="HB52" s="902"/>
      <c r="HC52" s="902"/>
      <c r="HD52" s="903"/>
      <c r="HE52" s="901"/>
      <c r="HF52" s="902"/>
      <c r="HG52" s="902"/>
      <c r="HH52" s="902"/>
      <c r="HI52" s="902"/>
      <c r="HJ52" s="902"/>
      <c r="HK52" s="902"/>
      <c r="HL52" s="902"/>
      <c r="HM52" s="902"/>
      <c r="HN52" s="902"/>
      <c r="HO52" s="903"/>
      <c r="HP52" s="108"/>
      <c r="HQ52" s="109"/>
      <c r="HR52" s="109"/>
      <c r="HS52" s="902"/>
      <c r="HT52" s="902"/>
      <c r="HU52" s="902"/>
      <c r="HV52" s="902"/>
      <c r="HW52" s="902"/>
      <c r="HX52" s="109"/>
      <c r="HY52" s="109"/>
      <c r="HZ52" s="110"/>
      <c r="IA52" s="901"/>
      <c r="IB52" s="902"/>
      <c r="IC52" s="902"/>
      <c r="ID52" s="902"/>
      <c r="IE52" s="902"/>
      <c r="IF52" s="902"/>
      <c r="IG52" s="902"/>
      <c r="IH52" s="902"/>
      <c r="II52" s="902"/>
      <c r="IJ52" s="902"/>
      <c r="IK52" s="903"/>
      <c r="IL52" s="901"/>
      <c r="IM52" s="902"/>
      <c r="IN52" s="902"/>
      <c r="IO52" s="902"/>
      <c r="IP52" s="902"/>
      <c r="IQ52" s="902"/>
      <c r="IR52" s="902"/>
      <c r="IS52" s="902"/>
      <c r="IT52" s="902"/>
      <c r="IU52" s="902"/>
      <c r="IV52" s="903"/>
      <c r="IW52" s="47"/>
      <c r="IX52" s="728"/>
      <c r="IY52" s="731"/>
      <c r="IZ52" s="22"/>
      <c r="JA52" s="22"/>
      <c r="JB52" s="22"/>
      <c r="JC52" s="22"/>
      <c r="JD52" s="22"/>
      <c r="JE52" s="22"/>
      <c r="JF52" s="22"/>
      <c r="JG52" s="22"/>
      <c r="JH52" s="21"/>
      <c r="JI52" s="22"/>
      <c r="JJ52" s="22"/>
      <c r="JK52" s="22"/>
      <c r="JL52" s="22"/>
      <c r="JM52" s="22"/>
      <c r="JN52" s="22"/>
      <c r="JO52" s="22"/>
      <c r="JP52" s="22"/>
      <c r="JQ52" s="22"/>
      <c r="JR52" s="22"/>
      <c r="JS52" s="22"/>
      <c r="JT52" s="22"/>
      <c r="JU52" s="22"/>
      <c r="JV52" s="22"/>
      <c r="JW52" s="22"/>
      <c r="JX52" s="22"/>
      <c r="JY52" s="22"/>
      <c r="JZ52" s="22"/>
      <c r="KA52" s="22"/>
      <c r="KB52" s="22"/>
      <c r="KC52" s="22"/>
      <c r="KD52" s="22"/>
      <c r="KE52" s="22"/>
      <c r="KF52" s="22"/>
      <c r="KG52" s="22"/>
      <c r="KH52" s="22"/>
      <c r="KI52" s="22"/>
      <c r="KJ52" s="22"/>
      <c r="KK52" s="22"/>
      <c r="KL52" s="22"/>
      <c r="KM52" s="22"/>
      <c r="KN52" s="22"/>
      <c r="KO52" s="22"/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2"/>
      <c r="LI52" s="22"/>
      <c r="LJ52" s="23"/>
      <c r="MM52" s="1095"/>
      <c r="MN52" s="1096"/>
      <c r="MO52" s="1096"/>
      <c r="MP52" s="1096"/>
      <c r="MQ52" s="1096"/>
      <c r="MR52" s="1096"/>
      <c r="MS52" s="1096"/>
      <c r="MT52" s="1096"/>
      <c r="MU52" s="1096"/>
      <c r="MV52" s="1096"/>
      <c r="MW52" s="1096"/>
      <c r="MX52" s="1096"/>
      <c r="MY52" s="1096"/>
      <c r="MZ52" s="1096"/>
      <c r="NA52" s="1096"/>
      <c r="NB52" s="1096"/>
      <c r="NC52" s="1096"/>
      <c r="ND52" s="1096"/>
      <c r="NE52" s="1096"/>
      <c r="NF52" s="1096"/>
      <c r="NG52" s="1096"/>
      <c r="NH52" s="1096"/>
      <c r="NI52" s="1096"/>
      <c r="NJ52" s="1096"/>
      <c r="NK52" s="1096"/>
      <c r="NL52" s="1096"/>
      <c r="NM52" s="1096"/>
      <c r="NN52" s="1096"/>
      <c r="NY52" s="1095"/>
      <c r="NZ52" s="1096"/>
      <c r="OA52" s="1096"/>
      <c r="OB52" s="1096"/>
      <c r="OC52" s="1096"/>
      <c r="OD52" s="1096"/>
      <c r="OE52" s="1096"/>
      <c r="OF52" s="1096"/>
      <c r="OG52" s="1096"/>
      <c r="OH52" s="1096"/>
      <c r="OI52" s="1096"/>
      <c r="OJ52" s="1096"/>
      <c r="OK52" s="1096"/>
      <c r="OL52" s="1096"/>
      <c r="OM52" s="1096"/>
      <c r="ON52" s="1096"/>
      <c r="OR52" s="1095"/>
      <c r="OS52" s="1096"/>
      <c r="OT52" s="1096"/>
      <c r="OU52" s="1096"/>
      <c r="OV52" s="1096"/>
      <c r="OW52" s="1096"/>
      <c r="OX52" s="1096"/>
      <c r="OY52" s="1096"/>
      <c r="OZ52" s="1096"/>
      <c r="PA52" s="1096"/>
      <c r="PB52" s="1096"/>
      <c r="PC52" s="1096"/>
      <c r="PD52" s="1096"/>
      <c r="PE52" s="1096"/>
      <c r="PF52" s="1096"/>
      <c r="PG52" s="1096"/>
    </row>
    <row r="53" spans="2:423" ht="3.65" customHeight="1" thickBot="1">
      <c r="B53" s="817"/>
      <c r="C53" s="818"/>
      <c r="D53" s="818"/>
      <c r="E53" s="818"/>
      <c r="F53" s="818"/>
      <c r="G53" s="818"/>
      <c r="H53" s="818"/>
      <c r="I53" s="818"/>
      <c r="J53" s="818"/>
      <c r="K53" s="818"/>
      <c r="L53" s="818"/>
      <c r="M53" s="818"/>
      <c r="N53" s="818"/>
      <c r="O53" s="818"/>
      <c r="P53" s="818"/>
      <c r="Q53" s="818"/>
      <c r="R53" s="818"/>
      <c r="S53" s="818"/>
      <c r="T53" s="818"/>
      <c r="U53" s="818"/>
      <c r="V53" s="818"/>
      <c r="W53" s="818"/>
      <c r="X53" s="818"/>
      <c r="Y53" s="818"/>
      <c r="Z53" s="818"/>
      <c r="AA53" s="818"/>
      <c r="AB53" s="818"/>
      <c r="AC53" s="818"/>
      <c r="AD53" s="818"/>
      <c r="AE53" s="818"/>
      <c r="AF53" s="818"/>
      <c r="AG53" s="818"/>
      <c r="AH53" s="818"/>
      <c r="AI53" s="818"/>
      <c r="AJ53" s="818"/>
      <c r="AK53" s="818"/>
      <c r="AL53" s="818"/>
      <c r="AM53" s="818"/>
      <c r="AN53" s="818"/>
      <c r="AO53" s="819"/>
      <c r="AP53" s="22"/>
      <c r="AQ53" s="22"/>
      <c r="AR53" s="388"/>
      <c r="AS53" s="388"/>
      <c r="AT53" s="433" t="s">
        <v>91</v>
      </c>
      <c r="AU53" s="388"/>
      <c r="AV53" s="388"/>
      <c r="AW53" s="388"/>
      <c r="AX53" s="727"/>
      <c r="AY53" s="728"/>
      <c r="AZ53" s="47"/>
      <c r="BA53" s="852"/>
      <c r="BB53" s="853"/>
      <c r="BC53" s="853"/>
      <c r="BD53" s="853"/>
      <c r="BE53" s="853"/>
      <c r="BF53" s="853"/>
      <c r="BG53" s="853"/>
      <c r="BH53" s="853"/>
      <c r="BI53" s="853"/>
      <c r="BJ53" s="853"/>
      <c r="BK53" s="853"/>
      <c r="BL53" s="853"/>
      <c r="BM53" s="853"/>
      <c r="BN53" s="853"/>
      <c r="BO53" s="852"/>
      <c r="BP53" s="853"/>
      <c r="BQ53" s="853"/>
      <c r="BR53" s="853"/>
      <c r="BS53" s="853"/>
      <c r="BT53" s="853"/>
      <c r="BU53" s="853"/>
      <c r="BV53" s="853"/>
      <c r="BW53" s="858"/>
      <c r="BX53" s="858"/>
      <c r="BY53" s="858"/>
      <c r="BZ53" s="858"/>
      <c r="CA53" s="858"/>
      <c r="CB53" s="859"/>
      <c r="CC53" s="901"/>
      <c r="CD53" s="902"/>
      <c r="CE53" s="902"/>
      <c r="CF53" s="902"/>
      <c r="CG53" s="902"/>
      <c r="CH53" s="902"/>
      <c r="CI53" s="902"/>
      <c r="CJ53" s="902"/>
      <c r="CK53" s="902"/>
      <c r="CL53" s="902"/>
      <c r="CM53" s="903"/>
      <c r="CN53" s="901"/>
      <c r="CO53" s="902"/>
      <c r="CP53" s="902"/>
      <c r="CQ53" s="902"/>
      <c r="CR53" s="902"/>
      <c r="CS53" s="902"/>
      <c r="CT53" s="902"/>
      <c r="CU53" s="902"/>
      <c r="CV53" s="902"/>
      <c r="CW53" s="902"/>
      <c r="CX53" s="903"/>
      <c r="CY53" s="901"/>
      <c r="CZ53" s="902"/>
      <c r="DA53" s="902"/>
      <c r="DB53" s="902"/>
      <c r="DC53" s="902"/>
      <c r="DD53" s="902"/>
      <c r="DE53" s="902"/>
      <c r="DF53" s="902"/>
      <c r="DG53" s="902"/>
      <c r="DH53" s="902"/>
      <c r="DI53" s="903"/>
      <c r="DJ53" s="901"/>
      <c r="DK53" s="902"/>
      <c r="DL53" s="902"/>
      <c r="DM53" s="902"/>
      <c r="DN53" s="902"/>
      <c r="DO53" s="902"/>
      <c r="DP53" s="902"/>
      <c r="DQ53" s="902"/>
      <c r="DR53" s="902"/>
      <c r="DS53" s="902"/>
      <c r="DT53" s="903"/>
      <c r="DU53" s="901"/>
      <c r="DV53" s="902"/>
      <c r="DW53" s="902"/>
      <c r="DX53" s="902"/>
      <c r="DY53" s="902"/>
      <c r="DZ53" s="902"/>
      <c r="EA53" s="902"/>
      <c r="EB53" s="902"/>
      <c r="EC53" s="902"/>
      <c r="ED53" s="902"/>
      <c r="EE53" s="903"/>
      <c r="EF53" s="901"/>
      <c r="EG53" s="902"/>
      <c r="EH53" s="902"/>
      <c r="EI53" s="902"/>
      <c r="EJ53" s="902"/>
      <c r="EK53" s="902"/>
      <c r="EL53" s="902"/>
      <c r="EM53" s="902"/>
      <c r="EN53" s="902"/>
      <c r="EO53" s="902"/>
      <c r="EP53" s="903"/>
      <c r="EQ53" s="901"/>
      <c r="ER53" s="902"/>
      <c r="ES53" s="902"/>
      <c r="ET53" s="902"/>
      <c r="EU53" s="902"/>
      <c r="EV53" s="902"/>
      <c r="EW53" s="902"/>
      <c r="EX53" s="902"/>
      <c r="EY53" s="902"/>
      <c r="EZ53" s="902"/>
      <c r="FA53" s="903"/>
      <c r="FB53" s="901"/>
      <c r="FC53" s="902"/>
      <c r="FD53" s="902"/>
      <c r="FE53" s="902"/>
      <c r="FF53" s="902"/>
      <c r="FG53" s="902"/>
      <c r="FH53" s="902"/>
      <c r="FI53" s="902"/>
      <c r="FJ53" s="902"/>
      <c r="FK53" s="902"/>
      <c r="FL53" s="903"/>
      <c r="FM53" s="901"/>
      <c r="FN53" s="902"/>
      <c r="FO53" s="902"/>
      <c r="FP53" s="902"/>
      <c r="FQ53" s="902"/>
      <c r="FR53" s="902"/>
      <c r="FS53" s="902"/>
      <c r="FT53" s="902"/>
      <c r="FU53" s="902"/>
      <c r="FV53" s="902"/>
      <c r="FW53" s="903"/>
      <c r="FX53" s="901"/>
      <c r="FY53" s="902"/>
      <c r="FZ53" s="902"/>
      <c r="GA53" s="902"/>
      <c r="GB53" s="902"/>
      <c r="GC53" s="902"/>
      <c r="GD53" s="902"/>
      <c r="GE53" s="902"/>
      <c r="GF53" s="902"/>
      <c r="GG53" s="902"/>
      <c r="GH53" s="903"/>
      <c r="GI53" s="901"/>
      <c r="GJ53" s="902"/>
      <c r="GK53" s="902"/>
      <c r="GL53" s="902"/>
      <c r="GM53" s="902"/>
      <c r="GN53" s="902"/>
      <c r="GO53" s="902"/>
      <c r="GP53" s="902"/>
      <c r="GQ53" s="902"/>
      <c r="GR53" s="902"/>
      <c r="GS53" s="903"/>
      <c r="GT53" s="901"/>
      <c r="GU53" s="902"/>
      <c r="GV53" s="902"/>
      <c r="GW53" s="902"/>
      <c r="GX53" s="902"/>
      <c r="GY53" s="902"/>
      <c r="GZ53" s="902"/>
      <c r="HA53" s="902"/>
      <c r="HB53" s="902"/>
      <c r="HC53" s="902"/>
      <c r="HD53" s="903"/>
      <c r="HE53" s="901"/>
      <c r="HF53" s="902"/>
      <c r="HG53" s="902"/>
      <c r="HH53" s="902"/>
      <c r="HI53" s="902"/>
      <c r="HJ53" s="902"/>
      <c r="HK53" s="902"/>
      <c r="HL53" s="902"/>
      <c r="HM53" s="902"/>
      <c r="HN53" s="902"/>
      <c r="HO53" s="903"/>
      <c r="HP53" s="108"/>
      <c r="HQ53" s="109"/>
      <c r="HR53" s="109"/>
      <c r="HS53" s="902"/>
      <c r="HT53" s="902"/>
      <c r="HU53" s="902"/>
      <c r="HV53" s="902"/>
      <c r="HW53" s="902"/>
      <c r="HX53" s="109"/>
      <c r="HY53" s="109"/>
      <c r="HZ53" s="110"/>
      <c r="IA53" s="901"/>
      <c r="IB53" s="902"/>
      <c r="IC53" s="902"/>
      <c r="ID53" s="902"/>
      <c r="IE53" s="902"/>
      <c r="IF53" s="902"/>
      <c r="IG53" s="902"/>
      <c r="IH53" s="902"/>
      <c r="II53" s="902"/>
      <c r="IJ53" s="902"/>
      <c r="IK53" s="903"/>
      <c r="IL53" s="901"/>
      <c r="IM53" s="902"/>
      <c r="IN53" s="902"/>
      <c r="IO53" s="902"/>
      <c r="IP53" s="902"/>
      <c r="IQ53" s="902"/>
      <c r="IR53" s="902"/>
      <c r="IS53" s="902"/>
      <c r="IT53" s="902"/>
      <c r="IU53" s="902"/>
      <c r="IV53" s="903"/>
      <c r="IW53" s="47"/>
      <c r="IX53" s="728"/>
      <c r="IY53" s="731"/>
      <c r="IZ53" s="22"/>
      <c r="JA53" s="22"/>
      <c r="JB53" s="22"/>
      <c r="JC53" s="22"/>
      <c r="JD53" s="22"/>
      <c r="JE53" s="22"/>
      <c r="JF53" s="22"/>
      <c r="JG53" s="22"/>
      <c r="JH53" s="21"/>
      <c r="JI53" s="22"/>
      <c r="JJ53" s="22"/>
      <c r="JK53" s="22"/>
      <c r="JL53" s="22"/>
      <c r="JM53" s="22"/>
      <c r="JN53" s="22"/>
      <c r="JO53" s="22"/>
      <c r="JP53" s="22"/>
      <c r="JQ53" s="22"/>
      <c r="JR53" s="22"/>
      <c r="JS53" s="22"/>
      <c r="JT53" s="22"/>
      <c r="JU53" s="22"/>
      <c r="JV53" s="22"/>
      <c r="JW53" s="22"/>
      <c r="JX53" s="22"/>
      <c r="JY53" s="22"/>
      <c r="JZ53" s="22"/>
      <c r="KA53" s="22"/>
      <c r="KB53" s="22"/>
      <c r="KC53" s="22"/>
      <c r="KD53" s="22"/>
      <c r="KE53" s="22"/>
      <c r="KF53" s="22"/>
      <c r="KG53" s="22"/>
      <c r="KH53" s="22"/>
      <c r="KI53" s="22"/>
      <c r="KJ53" s="22"/>
      <c r="KK53" s="22"/>
      <c r="KL53" s="22"/>
      <c r="KM53" s="22"/>
      <c r="KN53" s="22"/>
      <c r="KO53" s="22"/>
      <c r="KP53" s="22"/>
      <c r="KQ53" s="22"/>
      <c r="KR53" s="22"/>
      <c r="KS53" s="22"/>
      <c r="KT53" s="22"/>
      <c r="KU53" s="22"/>
      <c r="KV53" s="22"/>
      <c r="KW53" s="22"/>
      <c r="KX53" s="22"/>
      <c r="KY53" s="22"/>
      <c r="KZ53" s="22"/>
      <c r="LA53" s="22"/>
      <c r="LB53" s="22"/>
      <c r="LC53" s="22"/>
      <c r="LD53" s="22"/>
      <c r="LE53" s="22"/>
      <c r="LF53" s="22"/>
      <c r="LG53" s="22"/>
      <c r="LH53" s="22"/>
      <c r="LI53" s="22"/>
      <c r="LJ53" s="23"/>
      <c r="MM53" s="1095"/>
      <c r="MN53" s="1096"/>
      <c r="MO53" s="1096"/>
      <c r="MP53" s="1096"/>
      <c r="MQ53" s="1096"/>
      <c r="MR53" s="1096"/>
      <c r="MS53" s="1096"/>
      <c r="MT53" s="1096"/>
      <c r="MU53" s="1096"/>
      <c r="MV53" s="1096"/>
      <c r="MW53" s="1096"/>
      <c r="MX53" s="1096"/>
      <c r="MY53" s="1096"/>
      <c r="MZ53" s="1096"/>
      <c r="NA53" s="1096"/>
      <c r="NB53" s="1096"/>
      <c r="NC53" s="1096"/>
      <c r="ND53" s="1096"/>
      <c r="NE53" s="1096"/>
      <c r="NF53" s="1096"/>
      <c r="NG53" s="1096"/>
      <c r="NH53" s="1096"/>
      <c r="NI53" s="1096"/>
      <c r="NJ53" s="1096"/>
      <c r="NK53" s="1096"/>
      <c r="NL53" s="1096"/>
      <c r="NM53" s="1096"/>
      <c r="NN53" s="1096"/>
      <c r="NY53" s="1095"/>
      <c r="NZ53" s="1096"/>
      <c r="OA53" s="1096"/>
      <c r="OB53" s="1096"/>
      <c r="OC53" s="1096"/>
      <c r="OD53" s="1096"/>
      <c r="OE53" s="1096"/>
      <c r="OF53" s="1096"/>
      <c r="OG53" s="1096"/>
      <c r="OH53" s="1096"/>
      <c r="OI53" s="1096"/>
      <c r="OJ53" s="1096"/>
      <c r="OK53" s="1096"/>
      <c r="OL53" s="1096"/>
      <c r="OM53" s="1096"/>
      <c r="ON53" s="1096"/>
      <c r="OR53" s="1095"/>
      <c r="OS53" s="1096"/>
      <c r="OT53" s="1096"/>
      <c r="OU53" s="1096"/>
      <c r="OV53" s="1096"/>
      <c r="OW53" s="1096"/>
      <c r="OX53" s="1096"/>
      <c r="OY53" s="1096"/>
      <c r="OZ53" s="1096"/>
      <c r="PA53" s="1096"/>
      <c r="PB53" s="1096"/>
      <c r="PC53" s="1096"/>
      <c r="PD53" s="1096"/>
      <c r="PE53" s="1096"/>
      <c r="PF53" s="1096"/>
      <c r="PG53" s="1096"/>
    </row>
    <row r="54" spans="2:423" ht="3.65" customHeight="1" thickTop="1">
      <c r="B54" s="811"/>
      <c r="C54" s="812"/>
      <c r="D54" s="812"/>
      <c r="E54" s="812"/>
      <c r="F54" s="812"/>
      <c r="G54" s="812"/>
      <c r="H54" s="812"/>
      <c r="I54" s="812"/>
      <c r="J54" s="812"/>
      <c r="K54" s="812"/>
      <c r="L54" s="812"/>
      <c r="M54" s="812"/>
      <c r="N54" s="812"/>
      <c r="O54" s="812"/>
      <c r="P54" s="812"/>
      <c r="Q54" s="812"/>
      <c r="R54" s="812"/>
      <c r="S54" s="812"/>
      <c r="T54" s="812"/>
      <c r="U54" s="812"/>
      <c r="V54" s="812"/>
      <c r="W54" s="812"/>
      <c r="X54" s="812"/>
      <c r="Y54" s="812"/>
      <c r="Z54" s="812"/>
      <c r="AA54" s="812"/>
      <c r="AB54" s="812"/>
      <c r="AC54" s="812"/>
      <c r="AD54" s="812"/>
      <c r="AE54" s="812"/>
      <c r="AF54" s="812"/>
      <c r="AG54" s="812"/>
      <c r="AH54" s="812"/>
      <c r="AI54" s="812"/>
      <c r="AJ54" s="812"/>
      <c r="AK54" s="812"/>
      <c r="AL54" s="812"/>
      <c r="AM54" s="812"/>
      <c r="AN54" s="812"/>
      <c r="AO54" s="813"/>
      <c r="AP54" s="22"/>
      <c r="AQ54" s="22"/>
      <c r="AR54" s="388"/>
      <c r="AS54" s="388"/>
      <c r="AT54" s="433" t="str">
        <f>IF(BO49&lt;&gt;"",BO49,"")</f>
        <v>10 - 65</v>
      </c>
      <c r="AU54" s="388"/>
      <c r="AV54" s="388"/>
      <c r="AW54" s="388"/>
      <c r="AX54" s="727"/>
      <c r="AY54" s="728"/>
      <c r="AZ54" s="47"/>
      <c r="BA54" s="854"/>
      <c r="BB54" s="855"/>
      <c r="BC54" s="855"/>
      <c r="BD54" s="855"/>
      <c r="BE54" s="855"/>
      <c r="BF54" s="855"/>
      <c r="BG54" s="855"/>
      <c r="BH54" s="855"/>
      <c r="BI54" s="855"/>
      <c r="BJ54" s="855"/>
      <c r="BK54" s="855"/>
      <c r="BL54" s="855"/>
      <c r="BM54" s="855"/>
      <c r="BN54" s="855"/>
      <c r="BO54" s="854"/>
      <c r="BP54" s="855"/>
      <c r="BQ54" s="855"/>
      <c r="BR54" s="855"/>
      <c r="BS54" s="855"/>
      <c r="BT54" s="855"/>
      <c r="BU54" s="855"/>
      <c r="BV54" s="855"/>
      <c r="BW54" s="860"/>
      <c r="BX54" s="860"/>
      <c r="BY54" s="860"/>
      <c r="BZ54" s="860"/>
      <c r="CA54" s="860"/>
      <c r="CB54" s="861"/>
      <c r="CC54" s="901"/>
      <c r="CD54" s="902"/>
      <c r="CE54" s="902"/>
      <c r="CF54" s="902"/>
      <c r="CG54" s="902"/>
      <c r="CH54" s="902"/>
      <c r="CI54" s="902"/>
      <c r="CJ54" s="902"/>
      <c r="CK54" s="902"/>
      <c r="CL54" s="902"/>
      <c r="CM54" s="903"/>
      <c r="CN54" s="901"/>
      <c r="CO54" s="902"/>
      <c r="CP54" s="902"/>
      <c r="CQ54" s="902"/>
      <c r="CR54" s="902"/>
      <c r="CS54" s="902"/>
      <c r="CT54" s="902"/>
      <c r="CU54" s="902"/>
      <c r="CV54" s="902"/>
      <c r="CW54" s="902"/>
      <c r="CX54" s="903"/>
      <c r="CY54" s="901"/>
      <c r="CZ54" s="902"/>
      <c r="DA54" s="902"/>
      <c r="DB54" s="902"/>
      <c r="DC54" s="902"/>
      <c r="DD54" s="902"/>
      <c r="DE54" s="902"/>
      <c r="DF54" s="902"/>
      <c r="DG54" s="902"/>
      <c r="DH54" s="902"/>
      <c r="DI54" s="903"/>
      <c r="DJ54" s="901"/>
      <c r="DK54" s="902"/>
      <c r="DL54" s="902"/>
      <c r="DM54" s="902"/>
      <c r="DN54" s="902"/>
      <c r="DO54" s="902"/>
      <c r="DP54" s="902"/>
      <c r="DQ54" s="902"/>
      <c r="DR54" s="902"/>
      <c r="DS54" s="902"/>
      <c r="DT54" s="903"/>
      <c r="DU54" s="901"/>
      <c r="DV54" s="902"/>
      <c r="DW54" s="902"/>
      <c r="DX54" s="902"/>
      <c r="DY54" s="902"/>
      <c r="DZ54" s="902"/>
      <c r="EA54" s="902"/>
      <c r="EB54" s="902"/>
      <c r="EC54" s="902"/>
      <c r="ED54" s="902"/>
      <c r="EE54" s="903"/>
      <c r="EF54" s="901"/>
      <c r="EG54" s="902"/>
      <c r="EH54" s="902"/>
      <c r="EI54" s="902"/>
      <c r="EJ54" s="902"/>
      <c r="EK54" s="902"/>
      <c r="EL54" s="902"/>
      <c r="EM54" s="902"/>
      <c r="EN54" s="902"/>
      <c r="EO54" s="902"/>
      <c r="EP54" s="903"/>
      <c r="EQ54" s="901"/>
      <c r="ER54" s="902"/>
      <c r="ES54" s="902"/>
      <c r="ET54" s="902"/>
      <c r="EU54" s="902"/>
      <c r="EV54" s="902"/>
      <c r="EW54" s="902"/>
      <c r="EX54" s="902"/>
      <c r="EY54" s="902"/>
      <c r="EZ54" s="902"/>
      <c r="FA54" s="903"/>
      <c r="FB54" s="901"/>
      <c r="FC54" s="902"/>
      <c r="FD54" s="902"/>
      <c r="FE54" s="902"/>
      <c r="FF54" s="902"/>
      <c r="FG54" s="902"/>
      <c r="FH54" s="902"/>
      <c r="FI54" s="902"/>
      <c r="FJ54" s="902"/>
      <c r="FK54" s="902"/>
      <c r="FL54" s="903"/>
      <c r="FM54" s="901"/>
      <c r="FN54" s="902"/>
      <c r="FO54" s="902"/>
      <c r="FP54" s="902"/>
      <c r="FQ54" s="902"/>
      <c r="FR54" s="902"/>
      <c r="FS54" s="902"/>
      <c r="FT54" s="902"/>
      <c r="FU54" s="902"/>
      <c r="FV54" s="902"/>
      <c r="FW54" s="903"/>
      <c r="FX54" s="901"/>
      <c r="FY54" s="902"/>
      <c r="FZ54" s="902"/>
      <c r="GA54" s="902"/>
      <c r="GB54" s="902"/>
      <c r="GC54" s="902"/>
      <c r="GD54" s="902"/>
      <c r="GE54" s="902"/>
      <c r="GF54" s="902"/>
      <c r="GG54" s="902"/>
      <c r="GH54" s="903"/>
      <c r="GI54" s="901"/>
      <c r="GJ54" s="902"/>
      <c r="GK54" s="902"/>
      <c r="GL54" s="902"/>
      <c r="GM54" s="902"/>
      <c r="GN54" s="902"/>
      <c r="GO54" s="902"/>
      <c r="GP54" s="902"/>
      <c r="GQ54" s="902"/>
      <c r="GR54" s="902"/>
      <c r="GS54" s="903"/>
      <c r="GT54" s="901"/>
      <c r="GU54" s="902"/>
      <c r="GV54" s="902"/>
      <c r="GW54" s="902"/>
      <c r="GX54" s="902"/>
      <c r="GY54" s="902"/>
      <c r="GZ54" s="902"/>
      <c r="HA54" s="902"/>
      <c r="HB54" s="902"/>
      <c r="HC54" s="902"/>
      <c r="HD54" s="903"/>
      <c r="HE54" s="901"/>
      <c r="HF54" s="902"/>
      <c r="HG54" s="902"/>
      <c r="HH54" s="902"/>
      <c r="HI54" s="902"/>
      <c r="HJ54" s="902"/>
      <c r="HK54" s="902"/>
      <c r="HL54" s="902"/>
      <c r="HM54" s="902"/>
      <c r="HN54" s="902"/>
      <c r="HO54" s="903"/>
      <c r="HP54" s="108"/>
      <c r="HQ54" s="109"/>
      <c r="HR54" s="109"/>
      <c r="HS54" s="109"/>
      <c r="HT54" s="109"/>
      <c r="HU54" s="109"/>
      <c r="HV54" s="109"/>
      <c r="HW54" s="109"/>
      <c r="HX54" s="109"/>
      <c r="HY54" s="109"/>
      <c r="HZ54" s="110"/>
      <c r="IA54" s="901"/>
      <c r="IB54" s="902"/>
      <c r="IC54" s="902"/>
      <c r="ID54" s="902"/>
      <c r="IE54" s="902"/>
      <c r="IF54" s="902"/>
      <c r="IG54" s="902"/>
      <c r="IH54" s="902"/>
      <c r="II54" s="902"/>
      <c r="IJ54" s="902"/>
      <c r="IK54" s="903"/>
      <c r="IL54" s="901"/>
      <c r="IM54" s="902"/>
      <c r="IN54" s="902"/>
      <c r="IO54" s="902"/>
      <c r="IP54" s="902"/>
      <c r="IQ54" s="902"/>
      <c r="IR54" s="902"/>
      <c r="IS54" s="902"/>
      <c r="IT54" s="902"/>
      <c r="IU54" s="902"/>
      <c r="IV54" s="903"/>
      <c r="IW54" s="47"/>
      <c r="IX54" s="728"/>
      <c r="IY54" s="731"/>
      <c r="IZ54" s="22"/>
      <c r="JA54" s="22"/>
      <c r="JB54" s="22"/>
      <c r="JC54" s="22"/>
      <c r="JD54" s="22"/>
      <c r="JE54" s="22"/>
      <c r="JF54" s="22"/>
      <c r="JG54" s="22"/>
      <c r="JH54" s="21"/>
      <c r="JI54" s="22"/>
      <c r="JJ54" s="22"/>
      <c r="JK54" s="22"/>
      <c r="JL54" s="22"/>
      <c r="JM54" s="22"/>
      <c r="JN54" s="22"/>
      <c r="JO54" s="22"/>
      <c r="JP54" s="22"/>
      <c r="JQ54" s="22"/>
      <c r="JR54" s="22"/>
      <c r="JS54" s="22"/>
      <c r="JT54" s="22"/>
      <c r="JU54" s="22"/>
      <c r="JV54" s="22"/>
      <c r="JW54" s="22"/>
      <c r="JX54" s="22"/>
      <c r="JY54" s="22"/>
      <c r="JZ54" s="22"/>
      <c r="KA54" s="22"/>
      <c r="KB54" s="22"/>
      <c r="KC54" s="22"/>
      <c r="KD54" s="22"/>
      <c r="KE54" s="22"/>
      <c r="KF54" s="22"/>
      <c r="KG54" s="22"/>
      <c r="KH54" s="22"/>
      <c r="KI54" s="22"/>
      <c r="KJ54" s="22"/>
      <c r="KK54" s="22"/>
      <c r="KL54" s="22"/>
      <c r="KM54" s="22"/>
      <c r="KN54" s="22"/>
      <c r="KO54" s="22"/>
      <c r="KP54" s="22"/>
      <c r="KQ54" s="22"/>
      <c r="KR54" s="22"/>
      <c r="KS54" s="22"/>
      <c r="KT54" s="22"/>
      <c r="KU54" s="22"/>
      <c r="KV54" s="22"/>
      <c r="KW54" s="22"/>
      <c r="KX54" s="22"/>
      <c r="KY54" s="22"/>
      <c r="KZ54" s="22"/>
      <c r="LA54" s="22"/>
      <c r="LB54" s="22"/>
      <c r="LC54" s="22"/>
      <c r="LD54" s="22"/>
      <c r="LE54" s="22"/>
      <c r="LF54" s="22"/>
      <c r="LG54" s="22"/>
      <c r="LH54" s="22"/>
      <c r="LI54" s="22"/>
      <c r="LJ54" s="23"/>
      <c r="MM54" s="1097"/>
      <c r="MN54" s="1098"/>
      <c r="MO54" s="1098"/>
      <c r="MP54" s="1098"/>
      <c r="MQ54" s="1098"/>
      <c r="MR54" s="1098"/>
      <c r="MS54" s="1098"/>
      <c r="MT54" s="1098"/>
      <c r="MU54" s="1098"/>
      <c r="MV54" s="1098"/>
      <c r="MW54" s="1098"/>
      <c r="MX54" s="1098"/>
      <c r="MY54" s="1098"/>
      <c r="MZ54" s="1098"/>
      <c r="NA54" s="1096"/>
      <c r="NB54" s="1096"/>
      <c r="NC54" s="1096"/>
      <c r="ND54" s="1096"/>
      <c r="NE54" s="1096"/>
      <c r="NF54" s="1096"/>
      <c r="NG54" s="1096"/>
      <c r="NH54" s="1096"/>
      <c r="NI54" s="1096"/>
      <c r="NJ54" s="1096"/>
      <c r="NK54" s="1096"/>
      <c r="NL54" s="1096"/>
      <c r="NM54" s="1096"/>
      <c r="NN54" s="1096"/>
      <c r="NY54" s="1095"/>
      <c r="NZ54" s="1096"/>
      <c r="OA54" s="1096"/>
      <c r="OB54" s="1096"/>
      <c r="OC54" s="1096"/>
      <c r="OD54" s="1096"/>
      <c r="OE54" s="1096"/>
      <c r="OF54" s="1096"/>
      <c r="OG54" s="1096"/>
      <c r="OH54" s="1096"/>
      <c r="OI54" s="1096"/>
      <c r="OJ54" s="1096"/>
      <c r="OK54" s="1096"/>
      <c r="OL54" s="1096"/>
      <c r="OM54" s="1096"/>
      <c r="ON54" s="1096"/>
      <c r="OR54" s="1095"/>
      <c r="OS54" s="1096"/>
      <c r="OT54" s="1096"/>
      <c r="OU54" s="1096"/>
      <c r="OV54" s="1096"/>
      <c r="OW54" s="1096"/>
      <c r="OX54" s="1096"/>
      <c r="OY54" s="1096"/>
      <c r="OZ54" s="1096"/>
      <c r="PA54" s="1096"/>
      <c r="PB54" s="1096"/>
      <c r="PC54" s="1096"/>
      <c r="PD54" s="1096"/>
      <c r="PE54" s="1096"/>
      <c r="PF54" s="1096"/>
      <c r="PG54" s="1096"/>
    </row>
    <row r="55" spans="2:423" ht="3.65" customHeight="1">
      <c r="B55" s="814"/>
      <c r="C55" s="815"/>
      <c r="D55" s="815"/>
      <c r="E55" s="815"/>
      <c r="F55" s="815"/>
      <c r="G55" s="815"/>
      <c r="H55" s="815"/>
      <c r="I55" s="815"/>
      <c r="J55" s="815"/>
      <c r="K55" s="815"/>
      <c r="L55" s="815"/>
      <c r="M55" s="815"/>
      <c r="N55" s="815"/>
      <c r="O55" s="815"/>
      <c r="P55" s="815"/>
      <c r="Q55" s="815"/>
      <c r="R55" s="815"/>
      <c r="S55" s="815"/>
      <c r="T55" s="815"/>
      <c r="U55" s="815"/>
      <c r="V55" s="815"/>
      <c r="W55" s="815"/>
      <c r="X55" s="815"/>
      <c r="Y55" s="815"/>
      <c r="Z55" s="815"/>
      <c r="AA55" s="815"/>
      <c r="AB55" s="815"/>
      <c r="AC55" s="815"/>
      <c r="AD55" s="815"/>
      <c r="AE55" s="815"/>
      <c r="AF55" s="815"/>
      <c r="AG55" s="815"/>
      <c r="AH55" s="815"/>
      <c r="AI55" s="815"/>
      <c r="AJ55" s="815"/>
      <c r="AK55" s="815"/>
      <c r="AL55" s="815"/>
      <c r="AM55" s="815"/>
      <c r="AN55" s="815"/>
      <c r="AO55" s="816"/>
      <c r="AP55" s="22"/>
      <c r="AQ55" s="22"/>
      <c r="AR55" s="388"/>
      <c r="AS55" s="388"/>
      <c r="AT55" s="388"/>
      <c r="AU55" s="388"/>
      <c r="AV55" s="388"/>
      <c r="AW55" s="388"/>
      <c r="AX55" s="727"/>
      <c r="AY55" s="728"/>
      <c r="AZ55" s="47"/>
      <c r="BA55" s="895" t="s">
        <v>71</v>
      </c>
      <c r="BB55" s="896"/>
      <c r="BC55" s="896"/>
      <c r="BD55" s="896"/>
      <c r="BE55" s="896"/>
      <c r="BF55" s="896"/>
      <c r="BG55" s="896"/>
      <c r="BH55" s="896"/>
      <c r="BI55" s="896"/>
      <c r="BJ55" s="896"/>
      <c r="BK55" s="896"/>
      <c r="BL55" s="896"/>
      <c r="BM55" s="896"/>
      <c r="BN55" s="896"/>
      <c r="BO55" s="1042" t="str">
        <f>IF(Proyecto!HG70&lt;&gt;"",Proyecto!HG70,"")</f>
        <v>RAL7035</v>
      </c>
      <c r="BP55" s="1043"/>
      <c r="BQ55" s="1043"/>
      <c r="BR55" s="1043"/>
      <c r="BS55" s="1043"/>
      <c r="BT55" s="1043"/>
      <c r="BU55" s="1043"/>
      <c r="BV55" s="1043"/>
      <c r="BW55" s="1043"/>
      <c r="BX55" s="1043"/>
      <c r="BY55" s="1043"/>
      <c r="BZ55" s="1043"/>
      <c r="CA55" s="1043"/>
      <c r="CB55" s="1044"/>
      <c r="CC55" s="901"/>
      <c r="CD55" s="902"/>
      <c r="CE55" s="902"/>
      <c r="CF55" s="902"/>
      <c r="CG55" s="902"/>
      <c r="CH55" s="902"/>
      <c r="CI55" s="902"/>
      <c r="CJ55" s="902"/>
      <c r="CK55" s="902"/>
      <c r="CL55" s="902"/>
      <c r="CM55" s="903"/>
      <c r="CN55" s="901"/>
      <c r="CO55" s="902"/>
      <c r="CP55" s="902"/>
      <c r="CQ55" s="902"/>
      <c r="CR55" s="902"/>
      <c r="CS55" s="902"/>
      <c r="CT55" s="902"/>
      <c r="CU55" s="902"/>
      <c r="CV55" s="902"/>
      <c r="CW55" s="902"/>
      <c r="CX55" s="903"/>
      <c r="CY55" s="901"/>
      <c r="CZ55" s="902"/>
      <c r="DA55" s="902"/>
      <c r="DB55" s="902"/>
      <c r="DC55" s="902"/>
      <c r="DD55" s="902"/>
      <c r="DE55" s="902"/>
      <c r="DF55" s="902"/>
      <c r="DG55" s="902"/>
      <c r="DH55" s="902"/>
      <c r="DI55" s="903"/>
      <c r="DJ55" s="901"/>
      <c r="DK55" s="902"/>
      <c r="DL55" s="902"/>
      <c r="DM55" s="902"/>
      <c r="DN55" s="902"/>
      <c r="DO55" s="902"/>
      <c r="DP55" s="902"/>
      <c r="DQ55" s="902"/>
      <c r="DR55" s="902"/>
      <c r="DS55" s="902"/>
      <c r="DT55" s="903"/>
      <c r="DU55" s="901"/>
      <c r="DV55" s="902"/>
      <c r="DW55" s="902"/>
      <c r="DX55" s="902"/>
      <c r="DY55" s="902"/>
      <c r="DZ55" s="902"/>
      <c r="EA55" s="902"/>
      <c r="EB55" s="902"/>
      <c r="EC55" s="902"/>
      <c r="ED55" s="902"/>
      <c r="EE55" s="903"/>
      <c r="EF55" s="901"/>
      <c r="EG55" s="902"/>
      <c r="EH55" s="902"/>
      <c r="EI55" s="902"/>
      <c r="EJ55" s="902"/>
      <c r="EK55" s="902"/>
      <c r="EL55" s="902"/>
      <c r="EM55" s="902"/>
      <c r="EN55" s="902"/>
      <c r="EO55" s="902"/>
      <c r="EP55" s="903"/>
      <c r="EQ55" s="901"/>
      <c r="ER55" s="902"/>
      <c r="ES55" s="902"/>
      <c r="ET55" s="902"/>
      <c r="EU55" s="902"/>
      <c r="EV55" s="902"/>
      <c r="EW55" s="902"/>
      <c r="EX55" s="902"/>
      <c r="EY55" s="902"/>
      <c r="EZ55" s="902"/>
      <c r="FA55" s="903"/>
      <c r="FB55" s="901"/>
      <c r="FC55" s="902"/>
      <c r="FD55" s="902"/>
      <c r="FE55" s="902"/>
      <c r="FF55" s="902"/>
      <c r="FG55" s="902"/>
      <c r="FH55" s="902"/>
      <c r="FI55" s="902"/>
      <c r="FJ55" s="902"/>
      <c r="FK55" s="902"/>
      <c r="FL55" s="903"/>
      <c r="FM55" s="901"/>
      <c r="FN55" s="902"/>
      <c r="FO55" s="902"/>
      <c r="FP55" s="902"/>
      <c r="FQ55" s="902"/>
      <c r="FR55" s="902"/>
      <c r="FS55" s="902"/>
      <c r="FT55" s="902"/>
      <c r="FU55" s="902"/>
      <c r="FV55" s="902"/>
      <c r="FW55" s="903"/>
      <c r="FX55" s="901"/>
      <c r="FY55" s="902"/>
      <c r="FZ55" s="902"/>
      <c r="GA55" s="902"/>
      <c r="GB55" s="902"/>
      <c r="GC55" s="902"/>
      <c r="GD55" s="902"/>
      <c r="GE55" s="902"/>
      <c r="GF55" s="902"/>
      <c r="GG55" s="902"/>
      <c r="GH55" s="903"/>
      <c r="GI55" s="901"/>
      <c r="GJ55" s="902"/>
      <c r="GK55" s="902"/>
      <c r="GL55" s="902"/>
      <c r="GM55" s="902"/>
      <c r="GN55" s="902"/>
      <c r="GO55" s="902"/>
      <c r="GP55" s="902"/>
      <c r="GQ55" s="902"/>
      <c r="GR55" s="902"/>
      <c r="GS55" s="903"/>
      <c r="GT55" s="901"/>
      <c r="GU55" s="902"/>
      <c r="GV55" s="902"/>
      <c r="GW55" s="902"/>
      <c r="GX55" s="902"/>
      <c r="GY55" s="902"/>
      <c r="GZ55" s="902"/>
      <c r="HA55" s="902"/>
      <c r="HB55" s="902"/>
      <c r="HC55" s="902"/>
      <c r="HD55" s="903"/>
      <c r="HE55" s="901"/>
      <c r="HF55" s="902"/>
      <c r="HG55" s="902"/>
      <c r="HH55" s="902"/>
      <c r="HI55" s="902"/>
      <c r="HJ55" s="902"/>
      <c r="HK55" s="902"/>
      <c r="HL55" s="902"/>
      <c r="HM55" s="902"/>
      <c r="HN55" s="902"/>
      <c r="HO55" s="903"/>
      <c r="HP55" s="108"/>
      <c r="HQ55" s="109"/>
      <c r="HR55" s="109"/>
      <c r="HS55" s="109"/>
      <c r="HT55" s="109"/>
      <c r="HU55" s="109"/>
      <c r="HV55" s="109"/>
      <c r="HW55" s="109"/>
      <c r="HX55" s="109"/>
      <c r="HY55" s="109"/>
      <c r="HZ55" s="110"/>
      <c r="IA55" s="901"/>
      <c r="IB55" s="902"/>
      <c r="IC55" s="902"/>
      <c r="ID55" s="902"/>
      <c r="IE55" s="902"/>
      <c r="IF55" s="902"/>
      <c r="IG55" s="902"/>
      <c r="IH55" s="902"/>
      <c r="II55" s="902"/>
      <c r="IJ55" s="902"/>
      <c r="IK55" s="903"/>
      <c r="IL55" s="901"/>
      <c r="IM55" s="902"/>
      <c r="IN55" s="902"/>
      <c r="IO55" s="902"/>
      <c r="IP55" s="902"/>
      <c r="IQ55" s="902"/>
      <c r="IR55" s="902"/>
      <c r="IS55" s="902"/>
      <c r="IT55" s="902"/>
      <c r="IU55" s="902"/>
      <c r="IV55" s="903"/>
      <c r="IW55" s="47"/>
      <c r="IX55" s="728"/>
      <c r="IY55" s="731"/>
      <c r="IZ55" s="22"/>
      <c r="JA55" s="22"/>
      <c r="JB55" s="22"/>
      <c r="JC55" s="22"/>
      <c r="JD55" s="22"/>
      <c r="JE55" s="22"/>
      <c r="JF55" s="22"/>
      <c r="JG55" s="22"/>
      <c r="JH55" s="21"/>
      <c r="JI55" s="22"/>
      <c r="JJ55" s="22"/>
      <c r="JK55" s="22"/>
      <c r="JL55" s="22"/>
      <c r="JM55" s="22"/>
      <c r="JN55" s="22"/>
      <c r="JO55" s="22"/>
      <c r="JP55" s="22"/>
      <c r="JQ55" s="22"/>
      <c r="JR55" s="22"/>
      <c r="JS55" s="22"/>
      <c r="JT55" s="22"/>
      <c r="JU55" s="22"/>
      <c r="JV55" s="22"/>
      <c r="JW55" s="22"/>
      <c r="JX55" s="22"/>
      <c r="JY55" s="22"/>
      <c r="JZ55" s="22"/>
      <c r="KA55" s="22"/>
      <c r="KB55" s="22"/>
      <c r="KC55" s="22"/>
      <c r="KD55" s="22"/>
      <c r="KE55" s="22"/>
      <c r="KF55" s="22"/>
      <c r="KG55" s="22"/>
      <c r="KH55" s="22"/>
      <c r="KI55" s="22"/>
      <c r="KJ55" s="22"/>
      <c r="KK55" s="22"/>
      <c r="KL55" s="22"/>
      <c r="KM55" s="22"/>
      <c r="KN55" s="22"/>
      <c r="KO55" s="22"/>
      <c r="KP55" s="22"/>
      <c r="KQ55" s="22"/>
      <c r="KR55" s="22"/>
      <c r="KS55" s="22"/>
      <c r="KT55" s="22"/>
      <c r="KU55" s="22"/>
      <c r="KV55" s="22"/>
      <c r="KW55" s="22"/>
      <c r="KX55" s="22"/>
      <c r="KY55" s="22"/>
      <c r="KZ55" s="22"/>
      <c r="LA55" s="22"/>
      <c r="LB55" s="22"/>
      <c r="LC55" s="22"/>
      <c r="LD55" s="22"/>
      <c r="LE55" s="22"/>
      <c r="LF55" s="22"/>
      <c r="LG55" s="22"/>
      <c r="LH55" s="22"/>
      <c r="LI55" s="22"/>
      <c r="LJ55" s="23"/>
      <c r="MM55" s="895" t="s">
        <v>69</v>
      </c>
      <c r="MN55" s="896"/>
      <c r="MO55" s="896"/>
      <c r="MP55" s="896"/>
      <c r="MQ55" s="896"/>
      <c r="MR55" s="896"/>
      <c r="MS55" s="896"/>
      <c r="MT55" s="896"/>
      <c r="MU55" s="896"/>
      <c r="MV55" s="896"/>
      <c r="MW55" s="896"/>
      <c r="MX55" s="896"/>
      <c r="MY55" s="896"/>
      <c r="MZ55" s="896"/>
      <c r="NA55" s="895" t="str">
        <f>IF(Proyecto!SS11&lt;&gt;"",Proyecto!SS11,"")</f>
        <v/>
      </c>
      <c r="NB55" s="896"/>
      <c r="NC55" s="896"/>
      <c r="ND55" s="896"/>
      <c r="NE55" s="896"/>
      <c r="NF55" s="896"/>
      <c r="NG55" s="896"/>
      <c r="NH55" s="896"/>
      <c r="NI55" s="1009" t="s">
        <v>74</v>
      </c>
      <c r="NJ55" s="1009"/>
      <c r="NK55" s="1009"/>
      <c r="NL55" s="1009"/>
      <c r="NM55" s="1009"/>
      <c r="NN55" s="1010"/>
      <c r="NY55" s="895" t="s">
        <v>850</v>
      </c>
      <c r="NZ55" s="896"/>
      <c r="OA55" s="896"/>
      <c r="OB55" s="896"/>
      <c r="OC55" s="896"/>
      <c r="OD55" s="1043"/>
      <c r="OE55" s="1043"/>
      <c r="OF55" s="1043"/>
      <c r="OG55" s="1043"/>
      <c r="OH55" s="1043"/>
      <c r="OI55" s="1043"/>
      <c r="OJ55" s="1043"/>
      <c r="OK55" s="1167" t="s">
        <v>1049</v>
      </c>
      <c r="OL55" s="1167"/>
      <c r="OM55" s="1167"/>
      <c r="ON55" s="1168"/>
      <c r="OR55" s="895" t="s">
        <v>850</v>
      </c>
      <c r="OS55" s="896"/>
      <c r="OT55" s="896"/>
      <c r="OU55" s="896"/>
      <c r="OV55" s="896"/>
      <c r="OW55" s="1043"/>
      <c r="OX55" s="1043"/>
      <c r="OY55" s="1043"/>
      <c r="OZ55" s="1043"/>
      <c r="PA55" s="1043"/>
      <c r="PB55" s="1043"/>
      <c r="PC55" s="1043"/>
      <c r="PD55" s="1167" t="s">
        <v>1049</v>
      </c>
      <c r="PE55" s="1167"/>
      <c r="PF55" s="1167"/>
      <c r="PG55" s="1168"/>
    </row>
    <row r="56" spans="2:423" ht="3.65" customHeight="1">
      <c r="B56" s="814"/>
      <c r="C56" s="815"/>
      <c r="D56" s="815"/>
      <c r="E56" s="815"/>
      <c r="F56" s="815"/>
      <c r="G56" s="815"/>
      <c r="H56" s="815"/>
      <c r="I56" s="815"/>
      <c r="J56" s="815"/>
      <c r="K56" s="815"/>
      <c r="L56" s="815"/>
      <c r="M56" s="815"/>
      <c r="N56" s="815"/>
      <c r="O56" s="815"/>
      <c r="P56" s="815"/>
      <c r="Q56" s="815"/>
      <c r="R56" s="815"/>
      <c r="S56" s="815"/>
      <c r="T56" s="815"/>
      <c r="U56" s="815"/>
      <c r="V56" s="815"/>
      <c r="W56" s="815"/>
      <c r="X56" s="815"/>
      <c r="Y56" s="815"/>
      <c r="Z56" s="815"/>
      <c r="AA56" s="815"/>
      <c r="AB56" s="815"/>
      <c r="AC56" s="815"/>
      <c r="AD56" s="815"/>
      <c r="AE56" s="815"/>
      <c r="AF56" s="815"/>
      <c r="AG56" s="815"/>
      <c r="AH56" s="815"/>
      <c r="AI56" s="815"/>
      <c r="AJ56" s="815"/>
      <c r="AK56" s="815"/>
      <c r="AL56" s="815"/>
      <c r="AM56" s="815"/>
      <c r="AN56" s="815"/>
      <c r="AO56" s="816"/>
      <c r="AP56" s="22"/>
      <c r="AQ56" s="22"/>
      <c r="AR56" s="388"/>
      <c r="AS56" s="388"/>
      <c r="AT56" s="433" t="str">
        <f>_xlfn.IFS(BV66=400,"Prof1",BV66=600,"Prof",BV66=1000,"Prof")</f>
        <v>Prof</v>
      </c>
      <c r="AU56" s="388"/>
      <c r="AV56" s="388"/>
      <c r="AW56" s="388"/>
      <c r="AX56" s="729"/>
      <c r="AY56" s="730"/>
      <c r="AZ56" s="48"/>
      <c r="BA56" s="897"/>
      <c r="BB56" s="898"/>
      <c r="BC56" s="898"/>
      <c r="BD56" s="898"/>
      <c r="BE56" s="898"/>
      <c r="BF56" s="898"/>
      <c r="BG56" s="898"/>
      <c r="BH56" s="898"/>
      <c r="BI56" s="898"/>
      <c r="BJ56" s="898"/>
      <c r="BK56" s="898"/>
      <c r="BL56" s="898"/>
      <c r="BM56" s="898"/>
      <c r="BN56" s="898"/>
      <c r="BO56" s="1045"/>
      <c r="BP56" s="1046"/>
      <c r="BQ56" s="1046"/>
      <c r="BR56" s="1046"/>
      <c r="BS56" s="1046"/>
      <c r="BT56" s="1046"/>
      <c r="BU56" s="1046"/>
      <c r="BV56" s="1046"/>
      <c r="BW56" s="1046"/>
      <c r="BX56" s="1046"/>
      <c r="BY56" s="1046"/>
      <c r="BZ56" s="1046"/>
      <c r="CA56" s="1046"/>
      <c r="CB56" s="1047"/>
      <c r="CC56" s="901"/>
      <c r="CD56" s="902"/>
      <c r="CE56" s="902"/>
      <c r="CF56" s="902"/>
      <c r="CG56" s="902"/>
      <c r="CH56" s="902"/>
      <c r="CI56" s="902"/>
      <c r="CJ56" s="902"/>
      <c r="CK56" s="902"/>
      <c r="CL56" s="902"/>
      <c r="CM56" s="903"/>
      <c r="CN56" s="901"/>
      <c r="CO56" s="902"/>
      <c r="CP56" s="902"/>
      <c r="CQ56" s="902"/>
      <c r="CR56" s="902"/>
      <c r="CS56" s="902"/>
      <c r="CT56" s="902"/>
      <c r="CU56" s="902"/>
      <c r="CV56" s="902"/>
      <c r="CW56" s="902"/>
      <c r="CX56" s="903"/>
      <c r="CY56" s="901"/>
      <c r="CZ56" s="902"/>
      <c r="DA56" s="902"/>
      <c r="DB56" s="902"/>
      <c r="DC56" s="902"/>
      <c r="DD56" s="902"/>
      <c r="DE56" s="902"/>
      <c r="DF56" s="902"/>
      <c r="DG56" s="902"/>
      <c r="DH56" s="902"/>
      <c r="DI56" s="903"/>
      <c r="DJ56" s="901"/>
      <c r="DK56" s="902"/>
      <c r="DL56" s="902"/>
      <c r="DM56" s="902"/>
      <c r="DN56" s="902"/>
      <c r="DO56" s="902"/>
      <c r="DP56" s="902"/>
      <c r="DQ56" s="902"/>
      <c r="DR56" s="902"/>
      <c r="DS56" s="902"/>
      <c r="DT56" s="903"/>
      <c r="DU56" s="901"/>
      <c r="DV56" s="902"/>
      <c r="DW56" s="902"/>
      <c r="DX56" s="902"/>
      <c r="DY56" s="902"/>
      <c r="DZ56" s="902"/>
      <c r="EA56" s="902"/>
      <c r="EB56" s="902"/>
      <c r="EC56" s="902"/>
      <c r="ED56" s="902"/>
      <c r="EE56" s="903"/>
      <c r="EF56" s="901"/>
      <c r="EG56" s="902"/>
      <c r="EH56" s="902"/>
      <c r="EI56" s="902"/>
      <c r="EJ56" s="902"/>
      <c r="EK56" s="902"/>
      <c r="EL56" s="902"/>
      <c r="EM56" s="902"/>
      <c r="EN56" s="902"/>
      <c r="EO56" s="902"/>
      <c r="EP56" s="903"/>
      <c r="EQ56" s="901"/>
      <c r="ER56" s="902"/>
      <c r="ES56" s="902"/>
      <c r="ET56" s="902"/>
      <c r="EU56" s="902"/>
      <c r="EV56" s="902"/>
      <c r="EW56" s="902"/>
      <c r="EX56" s="902"/>
      <c r="EY56" s="902"/>
      <c r="EZ56" s="902"/>
      <c r="FA56" s="903"/>
      <c r="FB56" s="901"/>
      <c r="FC56" s="902"/>
      <c r="FD56" s="902"/>
      <c r="FE56" s="902"/>
      <c r="FF56" s="902"/>
      <c r="FG56" s="902"/>
      <c r="FH56" s="902"/>
      <c r="FI56" s="902"/>
      <c r="FJ56" s="902"/>
      <c r="FK56" s="902"/>
      <c r="FL56" s="903"/>
      <c r="FM56" s="901"/>
      <c r="FN56" s="902"/>
      <c r="FO56" s="902"/>
      <c r="FP56" s="902"/>
      <c r="FQ56" s="902"/>
      <c r="FR56" s="902"/>
      <c r="FS56" s="902"/>
      <c r="FT56" s="902"/>
      <c r="FU56" s="902"/>
      <c r="FV56" s="902"/>
      <c r="FW56" s="903"/>
      <c r="FX56" s="901"/>
      <c r="FY56" s="902"/>
      <c r="FZ56" s="902"/>
      <c r="GA56" s="902"/>
      <c r="GB56" s="902"/>
      <c r="GC56" s="902"/>
      <c r="GD56" s="902"/>
      <c r="GE56" s="902"/>
      <c r="GF56" s="902"/>
      <c r="GG56" s="902"/>
      <c r="GH56" s="903"/>
      <c r="GI56" s="901"/>
      <c r="GJ56" s="902"/>
      <c r="GK56" s="902"/>
      <c r="GL56" s="902"/>
      <c r="GM56" s="902"/>
      <c r="GN56" s="902"/>
      <c r="GO56" s="902"/>
      <c r="GP56" s="902"/>
      <c r="GQ56" s="902"/>
      <c r="GR56" s="902"/>
      <c r="GS56" s="903"/>
      <c r="GT56" s="901"/>
      <c r="GU56" s="902"/>
      <c r="GV56" s="902"/>
      <c r="GW56" s="902"/>
      <c r="GX56" s="902"/>
      <c r="GY56" s="902"/>
      <c r="GZ56" s="902"/>
      <c r="HA56" s="902"/>
      <c r="HB56" s="902"/>
      <c r="HC56" s="902"/>
      <c r="HD56" s="903"/>
      <c r="HE56" s="901"/>
      <c r="HF56" s="902"/>
      <c r="HG56" s="902"/>
      <c r="HH56" s="902"/>
      <c r="HI56" s="902"/>
      <c r="HJ56" s="902"/>
      <c r="HK56" s="902"/>
      <c r="HL56" s="902"/>
      <c r="HM56" s="902"/>
      <c r="HN56" s="902"/>
      <c r="HO56" s="903"/>
      <c r="HP56" s="108"/>
      <c r="HQ56" s="109"/>
      <c r="HR56" s="109"/>
      <c r="HS56" s="109"/>
      <c r="HT56" s="109"/>
      <c r="HU56" s="109"/>
      <c r="HV56" s="109"/>
      <c r="HW56" s="109"/>
      <c r="HX56" s="109"/>
      <c r="HY56" s="109"/>
      <c r="HZ56" s="110"/>
      <c r="IA56" s="901"/>
      <c r="IB56" s="902"/>
      <c r="IC56" s="902"/>
      <c r="ID56" s="902"/>
      <c r="IE56" s="902"/>
      <c r="IF56" s="902"/>
      <c r="IG56" s="902"/>
      <c r="IH56" s="902"/>
      <c r="II56" s="902"/>
      <c r="IJ56" s="902"/>
      <c r="IK56" s="903"/>
      <c r="IL56" s="901"/>
      <c r="IM56" s="902"/>
      <c r="IN56" s="902"/>
      <c r="IO56" s="902"/>
      <c r="IP56" s="902"/>
      <c r="IQ56" s="902"/>
      <c r="IR56" s="902"/>
      <c r="IS56" s="902"/>
      <c r="IT56" s="902"/>
      <c r="IU56" s="902"/>
      <c r="IV56" s="903"/>
      <c r="IW56" s="48"/>
      <c r="IX56" s="730"/>
      <c r="IY56" s="732"/>
      <c r="IZ56" s="22"/>
      <c r="JA56" s="22"/>
      <c r="JB56" s="22"/>
      <c r="JC56" s="22"/>
      <c r="JD56" s="22"/>
      <c r="JE56" s="22"/>
      <c r="JF56" s="22"/>
      <c r="JG56" s="22"/>
      <c r="JH56" s="21"/>
      <c r="JI56" s="22"/>
      <c r="JJ56" s="22"/>
      <c r="JK56" s="22"/>
      <c r="JL56" s="22"/>
      <c r="JM56" s="22"/>
      <c r="JN56" s="22"/>
      <c r="JO56" s="22"/>
      <c r="JP56" s="22"/>
      <c r="JQ56" s="22"/>
      <c r="JR56" s="22"/>
      <c r="JS56" s="22"/>
      <c r="JT56" s="22"/>
      <c r="JU56" s="22"/>
      <c r="JV56" s="22"/>
      <c r="JW56" s="22"/>
      <c r="JX56" s="22"/>
      <c r="JY56" s="22"/>
      <c r="JZ56" s="22"/>
      <c r="KA56" s="22"/>
      <c r="KB56" s="22"/>
      <c r="KC56" s="22"/>
      <c r="KD56" s="22"/>
      <c r="KE56" s="22"/>
      <c r="KF56" s="22"/>
      <c r="KG56" s="22"/>
      <c r="KH56" s="22"/>
      <c r="KI56" s="22"/>
      <c r="KJ56" s="22"/>
      <c r="KK56" s="22"/>
      <c r="KL56" s="22"/>
      <c r="KM56" s="22"/>
      <c r="KN56" s="22"/>
      <c r="KO56" s="22"/>
      <c r="KP56" s="22"/>
      <c r="KQ56" s="22"/>
      <c r="KR56" s="22"/>
      <c r="KS56" s="22"/>
      <c r="KT56" s="22"/>
      <c r="KU56" s="22"/>
      <c r="KV56" s="22"/>
      <c r="KW56" s="22"/>
      <c r="KX56" s="22"/>
      <c r="KY56" s="22"/>
      <c r="KZ56" s="22"/>
      <c r="LA56" s="22"/>
      <c r="LB56" s="22"/>
      <c r="LC56" s="22"/>
      <c r="LD56" s="22"/>
      <c r="LE56" s="22"/>
      <c r="LF56" s="22"/>
      <c r="LG56" s="22"/>
      <c r="LH56" s="22"/>
      <c r="LI56" s="22"/>
      <c r="LJ56" s="23"/>
      <c r="MM56" s="897"/>
      <c r="MN56" s="898"/>
      <c r="MO56" s="898"/>
      <c r="MP56" s="898"/>
      <c r="MQ56" s="898"/>
      <c r="MR56" s="898"/>
      <c r="MS56" s="898"/>
      <c r="MT56" s="898"/>
      <c r="MU56" s="898"/>
      <c r="MV56" s="898"/>
      <c r="MW56" s="898"/>
      <c r="MX56" s="898"/>
      <c r="MY56" s="898"/>
      <c r="MZ56" s="898"/>
      <c r="NA56" s="897"/>
      <c r="NB56" s="898"/>
      <c r="NC56" s="898"/>
      <c r="ND56" s="898"/>
      <c r="NE56" s="898"/>
      <c r="NF56" s="898"/>
      <c r="NG56" s="898"/>
      <c r="NH56" s="898"/>
      <c r="NI56" s="1011"/>
      <c r="NJ56" s="1011"/>
      <c r="NK56" s="1011"/>
      <c r="NL56" s="1011"/>
      <c r="NM56" s="1011"/>
      <c r="NN56" s="1012"/>
      <c r="NY56" s="897"/>
      <c r="NZ56" s="898"/>
      <c r="OA56" s="898"/>
      <c r="OB56" s="898"/>
      <c r="OC56" s="898"/>
      <c r="OD56" s="1046"/>
      <c r="OE56" s="1046"/>
      <c r="OF56" s="1046"/>
      <c r="OG56" s="1046"/>
      <c r="OH56" s="1046"/>
      <c r="OI56" s="1046"/>
      <c r="OJ56" s="1046"/>
      <c r="OK56" s="1169"/>
      <c r="OL56" s="1169"/>
      <c r="OM56" s="1169"/>
      <c r="ON56" s="1170"/>
      <c r="OR56" s="897"/>
      <c r="OS56" s="898"/>
      <c r="OT56" s="898"/>
      <c r="OU56" s="898"/>
      <c r="OV56" s="898"/>
      <c r="OW56" s="1046"/>
      <c r="OX56" s="1046"/>
      <c r="OY56" s="1046"/>
      <c r="OZ56" s="1046"/>
      <c r="PA56" s="1046"/>
      <c r="PB56" s="1046"/>
      <c r="PC56" s="1046"/>
      <c r="PD56" s="1169"/>
      <c r="PE56" s="1169"/>
      <c r="PF56" s="1169"/>
      <c r="PG56" s="1170"/>
    </row>
    <row r="57" spans="2:423" ht="3.65" customHeight="1">
      <c r="B57" s="814"/>
      <c r="C57" s="815"/>
      <c r="D57" s="815"/>
      <c r="E57" s="815"/>
      <c r="F57" s="815"/>
      <c r="G57" s="815"/>
      <c r="H57" s="815"/>
      <c r="I57" s="815"/>
      <c r="J57" s="815"/>
      <c r="K57" s="815"/>
      <c r="L57" s="815"/>
      <c r="M57" s="815"/>
      <c r="N57" s="815"/>
      <c r="O57" s="815"/>
      <c r="P57" s="815"/>
      <c r="Q57" s="815"/>
      <c r="R57" s="815"/>
      <c r="S57" s="815"/>
      <c r="T57" s="815"/>
      <c r="U57" s="815"/>
      <c r="V57" s="815"/>
      <c r="W57" s="815"/>
      <c r="X57" s="815"/>
      <c r="Y57" s="815"/>
      <c r="Z57" s="815"/>
      <c r="AA57" s="815"/>
      <c r="AB57" s="815"/>
      <c r="AC57" s="815"/>
      <c r="AD57" s="815"/>
      <c r="AE57" s="815"/>
      <c r="AF57" s="815"/>
      <c r="AG57" s="815"/>
      <c r="AH57" s="815"/>
      <c r="AI57" s="815"/>
      <c r="AJ57" s="815"/>
      <c r="AK57" s="815"/>
      <c r="AL57" s="815"/>
      <c r="AM57" s="815"/>
      <c r="AN57" s="815"/>
      <c r="AO57" s="816"/>
      <c r="AP57" s="22"/>
      <c r="AQ57" s="22"/>
      <c r="AR57" s="388"/>
      <c r="AS57" s="388"/>
      <c r="AT57" s="388"/>
      <c r="AU57" s="388"/>
      <c r="AV57" s="388"/>
      <c r="AW57" s="388"/>
      <c r="AX57" s="830" t="s">
        <v>2</v>
      </c>
      <c r="AY57" s="831"/>
      <c r="AZ57" s="382"/>
      <c r="BA57" s="899"/>
      <c r="BB57" s="900"/>
      <c r="BC57" s="900"/>
      <c r="BD57" s="900"/>
      <c r="BE57" s="900"/>
      <c r="BF57" s="900"/>
      <c r="BG57" s="900"/>
      <c r="BH57" s="900"/>
      <c r="BI57" s="900"/>
      <c r="BJ57" s="900"/>
      <c r="BK57" s="900"/>
      <c r="BL57" s="900"/>
      <c r="BM57" s="900"/>
      <c r="BN57" s="900"/>
      <c r="BO57" s="1048"/>
      <c r="BP57" s="1049"/>
      <c r="BQ57" s="1049"/>
      <c r="BR57" s="1049"/>
      <c r="BS57" s="1049"/>
      <c r="BT57" s="1049"/>
      <c r="BU57" s="1049"/>
      <c r="BV57" s="1049"/>
      <c r="BW57" s="1049"/>
      <c r="BX57" s="1049"/>
      <c r="BY57" s="1049"/>
      <c r="BZ57" s="1049"/>
      <c r="CA57" s="1049"/>
      <c r="CB57" s="1050"/>
      <c r="CC57" s="901"/>
      <c r="CD57" s="902"/>
      <c r="CE57" s="902"/>
      <c r="CF57" s="902"/>
      <c r="CG57" s="902"/>
      <c r="CH57" s="902"/>
      <c r="CI57" s="902"/>
      <c r="CJ57" s="902"/>
      <c r="CK57" s="902"/>
      <c r="CL57" s="902"/>
      <c r="CM57" s="903"/>
      <c r="CN57" s="901"/>
      <c r="CO57" s="902"/>
      <c r="CP57" s="902"/>
      <c r="CQ57" s="902"/>
      <c r="CR57" s="902"/>
      <c r="CS57" s="902"/>
      <c r="CT57" s="902"/>
      <c r="CU57" s="902"/>
      <c r="CV57" s="902"/>
      <c r="CW57" s="902"/>
      <c r="CX57" s="903"/>
      <c r="CY57" s="901"/>
      <c r="CZ57" s="902"/>
      <c r="DA57" s="902"/>
      <c r="DB57" s="902"/>
      <c r="DC57" s="902"/>
      <c r="DD57" s="902"/>
      <c r="DE57" s="902"/>
      <c r="DF57" s="902"/>
      <c r="DG57" s="902"/>
      <c r="DH57" s="902"/>
      <c r="DI57" s="903"/>
      <c r="DJ57" s="901"/>
      <c r="DK57" s="902"/>
      <c r="DL57" s="902"/>
      <c r="DM57" s="902"/>
      <c r="DN57" s="902"/>
      <c r="DO57" s="902"/>
      <c r="DP57" s="902"/>
      <c r="DQ57" s="902"/>
      <c r="DR57" s="902"/>
      <c r="DS57" s="902"/>
      <c r="DT57" s="903"/>
      <c r="DU57" s="901"/>
      <c r="DV57" s="902"/>
      <c r="DW57" s="902"/>
      <c r="DX57" s="902"/>
      <c r="DY57" s="902"/>
      <c r="DZ57" s="902"/>
      <c r="EA57" s="902"/>
      <c r="EB57" s="902"/>
      <c r="EC57" s="902"/>
      <c r="ED57" s="902"/>
      <c r="EE57" s="903"/>
      <c r="EF57" s="901"/>
      <c r="EG57" s="902"/>
      <c r="EH57" s="902"/>
      <c r="EI57" s="902"/>
      <c r="EJ57" s="902"/>
      <c r="EK57" s="902"/>
      <c r="EL57" s="902"/>
      <c r="EM57" s="902"/>
      <c r="EN57" s="902"/>
      <c r="EO57" s="902"/>
      <c r="EP57" s="903"/>
      <c r="EQ57" s="901"/>
      <c r="ER57" s="902"/>
      <c r="ES57" s="902"/>
      <c r="ET57" s="902"/>
      <c r="EU57" s="902"/>
      <c r="EV57" s="902"/>
      <c r="EW57" s="902"/>
      <c r="EX57" s="902"/>
      <c r="EY57" s="902"/>
      <c r="EZ57" s="902"/>
      <c r="FA57" s="903"/>
      <c r="FB57" s="901"/>
      <c r="FC57" s="902"/>
      <c r="FD57" s="902"/>
      <c r="FE57" s="902"/>
      <c r="FF57" s="902"/>
      <c r="FG57" s="902"/>
      <c r="FH57" s="902"/>
      <c r="FI57" s="902"/>
      <c r="FJ57" s="902"/>
      <c r="FK57" s="902"/>
      <c r="FL57" s="903"/>
      <c r="FM57" s="901"/>
      <c r="FN57" s="902"/>
      <c r="FO57" s="902"/>
      <c r="FP57" s="902"/>
      <c r="FQ57" s="902"/>
      <c r="FR57" s="902"/>
      <c r="FS57" s="902"/>
      <c r="FT57" s="902"/>
      <c r="FU57" s="902"/>
      <c r="FV57" s="902"/>
      <c r="FW57" s="903"/>
      <c r="FX57" s="901"/>
      <c r="FY57" s="902"/>
      <c r="FZ57" s="902"/>
      <c r="GA57" s="902"/>
      <c r="GB57" s="902"/>
      <c r="GC57" s="902"/>
      <c r="GD57" s="902"/>
      <c r="GE57" s="902"/>
      <c r="GF57" s="902"/>
      <c r="GG57" s="902"/>
      <c r="GH57" s="903"/>
      <c r="GI57" s="901"/>
      <c r="GJ57" s="902"/>
      <c r="GK57" s="902"/>
      <c r="GL57" s="902"/>
      <c r="GM57" s="902"/>
      <c r="GN57" s="902"/>
      <c r="GO57" s="902"/>
      <c r="GP57" s="902"/>
      <c r="GQ57" s="902"/>
      <c r="GR57" s="902"/>
      <c r="GS57" s="903"/>
      <c r="GT57" s="901"/>
      <c r="GU57" s="902"/>
      <c r="GV57" s="902"/>
      <c r="GW57" s="902"/>
      <c r="GX57" s="902"/>
      <c r="GY57" s="902"/>
      <c r="GZ57" s="902"/>
      <c r="HA57" s="902"/>
      <c r="HB57" s="902"/>
      <c r="HC57" s="902"/>
      <c r="HD57" s="903"/>
      <c r="HE57" s="901"/>
      <c r="HF57" s="902"/>
      <c r="HG57" s="902"/>
      <c r="HH57" s="902"/>
      <c r="HI57" s="902"/>
      <c r="HJ57" s="902"/>
      <c r="HK57" s="902"/>
      <c r="HL57" s="902"/>
      <c r="HM57" s="902"/>
      <c r="HN57" s="902"/>
      <c r="HO57" s="903"/>
      <c r="HP57" s="108"/>
      <c r="HQ57" s="109"/>
      <c r="HR57" s="109"/>
      <c r="HS57" s="109"/>
      <c r="HT57" s="109"/>
      <c r="HU57" s="109"/>
      <c r="HV57" s="109"/>
      <c r="HW57" s="109"/>
      <c r="HX57" s="109"/>
      <c r="HY57" s="109"/>
      <c r="HZ57" s="110"/>
      <c r="IA57" s="901"/>
      <c r="IB57" s="902"/>
      <c r="IC57" s="902"/>
      <c r="ID57" s="902"/>
      <c r="IE57" s="902"/>
      <c r="IF57" s="902"/>
      <c r="IG57" s="902"/>
      <c r="IH57" s="902"/>
      <c r="II57" s="902"/>
      <c r="IJ57" s="902"/>
      <c r="IK57" s="903"/>
      <c r="IL57" s="901"/>
      <c r="IM57" s="902"/>
      <c r="IN57" s="902"/>
      <c r="IO57" s="902"/>
      <c r="IP57" s="902"/>
      <c r="IQ57" s="902"/>
      <c r="IR57" s="902"/>
      <c r="IS57" s="902"/>
      <c r="IT57" s="902"/>
      <c r="IU57" s="902"/>
      <c r="IV57" s="903"/>
      <c r="IW57" s="47"/>
      <c r="IX57" s="728" t="s">
        <v>2</v>
      </c>
      <c r="IY57" s="731"/>
      <c r="IZ57" s="22"/>
      <c r="JA57" s="22"/>
      <c r="JB57" s="22"/>
      <c r="JC57" s="22"/>
      <c r="JD57" s="22"/>
      <c r="JE57" s="22"/>
      <c r="JF57" s="22"/>
      <c r="JG57" s="22"/>
      <c r="JH57" s="21"/>
      <c r="JI57" s="22"/>
      <c r="JJ57" s="22"/>
      <c r="JK57" s="22"/>
      <c r="JL57" s="22"/>
      <c r="JM57" s="22"/>
      <c r="JN57" s="22"/>
      <c r="JO57" s="22"/>
      <c r="JP57" s="22"/>
      <c r="JQ57" s="22"/>
      <c r="JR57" s="22"/>
      <c r="JS57" s="22"/>
      <c r="JT57" s="22"/>
      <c r="JU57" s="22"/>
      <c r="JV57" s="22"/>
      <c r="JW57" s="22"/>
      <c r="JX57" s="22"/>
      <c r="JY57" s="22"/>
      <c r="JZ57" s="22"/>
      <c r="KA57" s="22"/>
      <c r="KB57" s="22"/>
      <c r="KC57" s="22"/>
      <c r="KD57" s="22"/>
      <c r="KE57" s="22"/>
      <c r="KF57" s="22"/>
      <c r="KG57" s="22"/>
      <c r="KH57" s="22"/>
      <c r="KI57" s="22"/>
      <c r="KJ57" s="22"/>
      <c r="KK57" s="22"/>
      <c r="KL57" s="22"/>
      <c r="KM57" s="22"/>
      <c r="KN57" s="22"/>
      <c r="KO57" s="22"/>
      <c r="KP57" s="22"/>
      <c r="KQ57" s="22"/>
      <c r="KR57" s="22"/>
      <c r="KS57" s="22"/>
      <c r="KT57" s="22"/>
      <c r="KU57" s="22"/>
      <c r="KV57" s="22"/>
      <c r="KW57" s="22"/>
      <c r="KX57" s="22"/>
      <c r="KY57" s="22"/>
      <c r="KZ57" s="22"/>
      <c r="LA57" s="22"/>
      <c r="LB57" s="22"/>
      <c r="LC57" s="22"/>
      <c r="LD57" s="22"/>
      <c r="LE57" s="22"/>
      <c r="LF57" s="22"/>
      <c r="LG57" s="22"/>
      <c r="LH57" s="22"/>
      <c r="LI57" s="22"/>
      <c r="LJ57" s="23"/>
      <c r="MM57" s="899"/>
      <c r="MN57" s="900"/>
      <c r="MO57" s="900"/>
      <c r="MP57" s="900"/>
      <c r="MQ57" s="900"/>
      <c r="MR57" s="900"/>
      <c r="MS57" s="900"/>
      <c r="MT57" s="900"/>
      <c r="MU57" s="900"/>
      <c r="MV57" s="900"/>
      <c r="MW57" s="900"/>
      <c r="MX57" s="900"/>
      <c r="MY57" s="900"/>
      <c r="MZ57" s="900"/>
      <c r="NA57" s="897"/>
      <c r="NB57" s="898"/>
      <c r="NC57" s="898"/>
      <c r="ND57" s="898"/>
      <c r="NE57" s="898"/>
      <c r="NF57" s="898"/>
      <c r="NG57" s="898"/>
      <c r="NH57" s="898"/>
      <c r="NI57" s="1011"/>
      <c r="NJ57" s="1011"/>
      <c r="NK57" s="1011"/>
      <c r="NL57" s="1011"/>
      <c r="NM57" s="1011"/>
      <c r="NN57" s="1012"/>
      <c r="NY57" s="899"/>
      <c r="NZ57" s="900"/>
      <c r="OA57" s="900"/>
      <c r="OB57" s="900"/>
      <c r="OC57" s="900"/>
      <c r="OD57" s="1049"/>
      <c r="OE57" s="1049"/>
      <c r="OF57" s="1049"/>
      <c r="OG57" s="1049"/>
      <c r="OH57" s="1049"/>
      <c r="OI57" s="1049"/>
      <c r="OJ57" s="1049"/>
      <c r="OK57" s="1171"/>
      <c r="OL57" s="1171"/>
      <c r="OM57" s="1171"/>
      <c r="ON57" s="1172"/>
      <c r="OR57" s="899"/>
      <c r="OS57" s="900"/>
      <c r="OT57" s="900"/>
      <c r="OU57" s="900"/>
      <c r="OV57" s="900"/>
      <c r="OW57" s="1049"/>
      <c r="OX57" s="1049"/>
      <c r="OY57" s="1049"/>
      <c r="OZ57" s="1049"/>
      <c r="PA57" s="1049"/>
      <c r="PB57" s="1049"/>
      <c r="PC57" s="1049"/>
      <c r="PD57" s="1171"/>
      <c r="PE57" s="1171"/>
      <c r="PF57" s="1171"/>
      <c r="PG57" s="1172"/>
    </row>
    <row r="58" spans="2:423" ht="3.65" customHeight="1">
      <c r="B58" s="814"/>
      <c r="C58" s="815"/>
      <c r="D58" s="815"/>
      <c r="E58" s="815"/>
      <c r="F58" s="815"/>
      <c r="G58" s="815"/>
      <c r="H58" s="815"/>
      <c r="I58" s="815"/>
      <c r="J58" s="815"/>
      <c r="K58" s="815"/>
      <c r="L58" s="815"/>
      <c r="M58" s="815"/>
      <c r="N58" s="815"/>
      <c r="O58" s="815"/>
      <c r="P58" s="815"/>
      <c r="Q58" s="815"/>
      <c r="R58" s="815"/>
      <c r="S58" s="815"/>
      <c r="T58" s="815"/>
      <c r="U58" s="815"/>
      <c r="V58" s="815"/>
      <c r="W58" s="815"/>
      <c r="X58" s="815"/>
      <c r="Y58" s="815"/>
      <c r="Z58" s="815"/>
      <c r="AA58" s="815"/>
      <c r="AB58" s="815"/>
      <c r="AC58" s="815"/>
      <c r="AD58" s="815"/>
      <c r="AE58" s="815"/>
      <c r="AF58" s="815"/>
      <c r="AG58" s="815"/>
      <c r="AH58" s="815"/>
      <c r="AI58" s="815"/>
      <c r="AJ58" s="815"/>
      <c r="AK58" s="815"/>
      <c r="AL58" s="815"/>
      <c r="AM58" s="815"/>
      <c r="AN58" s="815"/>
      <c r="AO58" s="816"/>
      <c r="AP58" s="22"/>
      <c r="AQ58" s="22"/>
      <c r="AR58" s="388"/>
      <c r="AS58" s="388"/>
      <c r="AT58" s="388"/>
      <c r="AU58" s="388"/>
      <c r="AV58" s="388"/>
      <c r="AW58" s="388"/>
      <c r="AX58" s="727"/>
      <c r="AY58" s="728"/>
      <c r="AZ58" s="47"/>
      <c r="BA58" s="850" t="s">
        <v>969</v>
      </c>
      <c r="BB58" s="851"/>
      <c r="BC58" s="851"/>
      <c r="BD58" s="851"/>
      <c r="BE58" s="851"/>
      <c r="BF58" s="851"/>
      <c r="BG58" s="851"/>
      <c r="BH58" s="851"/>
      <c r="BI58" s="851"/>
      <c r="BJ58" s="851"/>
      <c r="BK58" s="851"/>
      <c r="BL58" s="851"/>
      <c r="BM58" s="851"/>
      <c r="BN58" s="851"/>
      <c r="BO58" s="1115" t="s">
        <v>976</v>
      </c>
      <c r="BP58" s="1116"/>
      <c r="BQ58" s="1116"/>
      <c r="BR58" s="1116"/>
      <c r="BS58" s="1116"/>
      <c r="BT58" s="1116"/>
      <c r="BU58" s="1116"/>
      <c r="BV58" s="1116"/>
      <c r="BW58" s="1116"/>
      <c r="BX58" s="1116"/>
      <c r="BY58" s="1116"/>
      <c r="BZ58" s="1116"/>
      <c r="CA58" s="1116"/>
      <c r="CB58" s="1117"/>
      <c r="CC58" s="901"/>
      <c r="CD58" s="902"/>
      <c r="CE58" s="902"/>
      <c r="CF58" s="902"/>
      <c r="CG58" s="902"/>
      <c r="CH58" s="902"/>
      <c r="CI58" s="902"/>
      <c r="CJ58" s="902"/>
      <c r="CK58" s="902"/>
      <c r="CL58" s="902"/>
      <c r="CM58" s="903"/>
      <c r="CN58" s="901"/>
      <c r="CO58" s="902"/>
      <c r="CP58" s="902"/>
      <c r="CQ58" s="902"/>
      <c r="CR58" s="902"/>
      <c r="CS58" s="902"/>
      <c r="CT58" s="902"/>
      <c r="CU58" s="902"/>
      <c r="CV58" s="902"/>
      <c r="CW58" s="902"/>
      <c r="CX58" s="903"/>
      <c r="CY58" s="901"/>
      <c r="CZ58" s="902"/>
      <c r="DA58" s="902"/>
      <c r="DB58" s="902"/>
      <c r="DC58" s="902"/>
      <c r="DD58" s="902"/>
      <c r="DE58" s="902"/>
      <c r="DF58" s="902"/>
      <c r="DG58" s="902"/>
      <c r="DH58" s="902"/>
      <c r="DI58" s="903"/>
      <c r="DJ58" s="901"/>
      <c r="DK58" s="902"/>
      <c r="DL58" s="902"/>
      <c r="DM58" s="902"/>
      <c r="DN58" s="902"/>
      <c r="DO58" s="902"/>
      <c r="DP58" s="902"/>
      <c r="DQ58" s="902"/>
      <c r="DR58" s="902"/>
      <c r="DS58" s="902"/>
      <c r="DT58" s="903"/>
      <c r="DU58" s="901"/>
      <c r="DV58" s="902"/>
      <c r="DW58" s="902"/>
      <c r="DX58" s="902"/>
      <c r="DY58" s="902"/>
      <c r="DZ58" s="902"/>
      <c r="EA58" s="902"/>
      <c r="EB58" s="902"/>
      <c r="EC58" s="902"/>
      <c r="ED58" s="902"/>
      <c r="EE58" s="903"/>
      <c r="EF58" s="901"/>
      <c r="EG58" s="902"/>
      <c r="EH58" s="902"/>
      <c r="EI58" s="902"/>
      <c r="EJ58" s="902"/>
      <c r="EK58" s="902"/>
      <c r="EL58" s="902"/>
      <c r="EM58" s="902"/>
      <c r="EN58" s="902"/>
      <c r="EO58" s="902"/>
      <c r="EP58" s="903"/>
      <c r="EQ58" s="901"/>
      <c r="ER58" s="902"/>
      <c r="ES58" s="902"/>
      <c r="ET58" s="902"/>
      <c r="EU58" s="902"/>
      <c r="EV58" s="902"/>
      <c r="EW58" s="902"/>
      <c r="EX58" s="902"/>
      <c r="EY58" s="902"/>
      <c r="EZ58" s="902"/>
      <c r="FA58" s="903"/>
      <c r="FB58" s="901"/>
      <c r="FC58" s="902"/>
      <c r="FD58" s="902"/>
      <c r="FE58" s="902"/>
      <c r="FF58" s="902"/>
      <c r="FG58" s="902"/>
      <c r="FH58" s="902"/>
      <c r="FI58" s="902"/>
      <c r="FJ58" s="902"/>
      <c r="FK58" s="902"/>
      <c r="FL58" s="903"/>
      <c r="FM58" s="901"/>
      <c r="FN58" s="902"/>
      <c r="FO58" s="902"/>
      <c r="FP58" s="902"/>
      <c r="FQ58" s="902"/>
      <c r="FR58" s="902"/>
      <c r="FS58" s="902"/>
      <c r="FT58" s="902"/>
      <c r="FU58" s="902"/>
      <c r="FV58" s="902"/>
      <c r="FW58" s="903"/>
      <c r="FX58" s="901"/>
      <c r="FY58" s="902"/>
      <c r="FZ58" s="902"/>
      <c r="GA58" s="902"/>
      <c r="GB58" s="902"/>
      <c r="GC58" s="902"/>
      <c r="GD58" s="902"/>
      <c r="GE58" s="902"/>
      <c r="GF58" s="902"/>
      <c r="GG58" s="902"/>
      <c r="GH58" s="903"/>
      <c r="GI58" s="901"/>
      <c r="GJ58" s="902"/>
      <c r="GK58" s="902"/>
      <c r="GL58" s="902"/>
      <c r="GM58" s="902"/>
      <c r="GN58" s="902"/>
      <c r="GO58" s="902"/>
      <c r="GP58" s="902"/>
      <c r="GQ58" s="902"/>
      <c r="GR58" s="902"/>
      <c r="GS58" s="903"/>
      <c r="GT58" s="901"/>
      <c r="GU58" s="902"/>
      <c r="GV58" s="902"/>
      <c r="GW58" s="902"/>
      <c r="GX58" s="902"/>
      <c r="GY58" s="902"/>
      <c r="GZ58" s="902"/>
      <c r="HA58" s="902"/>
      <c r="HB58" s="902"/>
      <c r="HC58" s="902"/>
      <c r="HD58" s="903"/>
      <c r="HE58" s="901"/>
      <c r="HF58" s="902"/>
      <c r="HG58" s="902"/>
      <c r="HH58" s="902"/>
      <c r="HI58" s="902"/>
      <c r="HJ58" s="902"/>
      <c r="HK58" s="902"/>
      <c r="HL58" s="902"/>
      <c r="HM58" s="902"/>
      <c r="HN58" s="902"/>
      <c r="HO58" s="903"/>
      <c r="HP58" s="108"/>
      <c r="HQ58" s="109"/>
      <c r="HR58" s="109"/>
      <c r="HS58" s="109"/>
      <c r="HT58" s="109"/>
      <c r="HU58" s="109"/>
      <c r="HV58" s="109"/>
      <c r="HW58" s="109"/>
      <c r="HX58" s="109"/>
      <c r="HY58" s="109"/>
      <c r="HZ58" s="110"/>
      <c r="IA58" s="901"/>
      <c r="IB58" s="902"/>
      <c r="IC58" s="902"/>
      <c r="ID58" s="902"/>
      <c r="IE58" s="902"/>
      <c r="IF58" s="902"/>
      <c r="IG58" s="902"/>
      <c r="IH58" s="902"/>
      <c r="II58" s="902"/>
      <c r="IJ58" s="902"/>
      <c r="IK58" s="903"/>
      <c r="IL58" s="901"/>
      <c r="IM58" s="902"/>
      <c r="IN58" s="902"/>
      <c r="IO58" s="902"/>
      <c r="IP58" s="902"/>
      <c r="IQ58" s="902"/>
      <c r="IR58" s="902"/>
      <c r="IS58" s="902"/>
      <c r="IT58" s="902"/>
      <c r="IU58" s="902"/>
      <c r="IV58" s="903"/>
      <c r="IW58" s="47"/>
      <c r="IX58" s="728"/>
      <c r="IY58" s="731"/>
      <c r="IZ58" s="22"/>
      <c r="JA58" s="22"/>
      <c r="JB58" s="22"/>
      <c r="JC58" s="22"/>
      <c r="JD58" s="22"/>
      <c r="JE58" s="22"/>
      <c r="JF58" s="22"/>
      <c r="JG58" s="22"/>
      <c r="JH58" s="21"/>
      <c r="JI58" s="22"/>
      <c r="JJ58" s="22"/>
      <c r="JK58" s="22"/>
      <c r="JL58" s="22"/>
      <c r="JM58" s="22"/>
      <c r="JN58" s="22"/>
      <c r="JO58" s="22"/>
      <c r="JP58" s="22"/>
      <c r="JQ58" s="22"/>
      <c r="JR58" s="22"/>
      <c r="JS58" s="22"/>
      <c r="JT58" s="22"/>
      <c r="JU58" s="22"/>
      <c r="JV58" s="22"/>
      <c r="JW58" s="22"/>
      <c r="JX58" s="22"/>
      <c r="JY58" s="22"/>
      <c r="JZ58" s="22"/>
      <c r="KA58" s="22"/>
      <c r="KB58" s="22"/>
      <c r="KC58" s="22"/>
      <c r="KD58" s="22"/>
      <c r="KE58" s="22"/>
      <c r="KF58" s="22"/>
      <c r="KG58" s="22"/>
      <c r="KH58" s="22"/>
      <c r="KI58" s="22"/>
      <c r="KJ58" s="22"/>
      <c r="KK58" s="22"/>
      <c r="KL58" s="22"/>
      <c r="KM58" s="22"/>
      <c r="KN58" s="22"/>
      <c r="KO58" s="22"/>
      <c r="KP58" s="22"/>
      <c r="KQ58" s="22"/>
      <c r="KR58" s="22"/>
      <c r="KS58" s="22"/>
      <c r="KT58" s="22"/>
      <c r="KU58" s="22"/>
      <c r="KV58" s="22"/>
      <c r="KW58" s="22"/>
      <c r="KX58" s="22"/>
      <c r="KY58" s="22"/>
      <c r="KZ58" s="22"/>
      <c r="LA58" s="22"/>
      <c r="LB58" s="22"/>
      <c r="LC58" s="22"/>
      <c r="LD58" s="22"/>
      <c r="LE58" s="22"/>
      <c r="LF58" s="22"/>
      <c r="LG58" s="22"/>
      <c r="LH58" s="22"/>
      <c r="LI58" s="22"/>
      <c r="LJ58" s="23"/>
      <c r="MM58" s="850" t="s">
        <v>95</v>
      </c>
      <c r="MN58" s="851"/>
      <c r="MO58" s="851"/>
      <c r="MP58" s="851"/>
      <c r="MQ58" s="851"/>
      <c r="MR58" s="851"/>
      <c r="MS58" s="851"/>
      <c r="MT58" s="851"/>
      <c r="MU58" s="851"/>
      <c r="MV58" s="851"/>
      <c r="MW58" s="851"/>
      <c r="MX58" s="851"/>
      <c r="MY58" s="851"/>
      <c r="MZ58" s="851"/>
      <c r="NA58" s="1115" t="str">
        <f>IF(Proyecto!SS17&lt;&gt;"",Proyecto!SS17,"")</f>
        <v/>
      </c>
      <c r="NB58" s="1116"/>
      <c r="NC58" s="1116"/>
      <c r="ND58" s="1116"/>
      <c r="NE58" s="1116"/>
      <c r="NF58" s="1116"/>
      <c r="NG58" s="1116"/>
      <c r="NH58" s="1116"/>
      <c r="NI58" s="1116"/>
      <c r="NJ58" s="1116"/>
      <c r="NK58" s="1116"/>
      <c r="NL58" s="1116"/>
      <c r="NM58" s="1116"/>
      <c r="NN58" s="1117"/>
      <c r="NY58" s="1245" t="s">
        <v>1050</v>
      </c>
      <c r="NZ58" s="1246"/>
      <c r="OA58" s="1246"/>
      <c r="OB58" s="1246"/>
      <c r="OC58" s="1246"/>
      <c r="OD58" s="1251"/>
      <c r="OE58" s="1251"/>
      <c r="OF58" s="1251"/>
      <c r="OG58" s="1251"/>
      <c r="OH58" s="1251"/>
      <c r="OI58" s="1251"/>
      <c r="OJ58" s="1251"/>
      <c r="OK58" s="1251"/>
      <c r="OL58" s="1251"/>
      <c r="OM58" s="1251"/>
      <c r="ON58" s="1252"/>
      <c r="OR58" s="1245" t="s">
        <v>1050</v>
      </c>
      <c r="OS58" s="1246"/>
      <c r="OT58" s="1246"/>
      <c r="OU58" s="1246"/>
      <c r="OV58" s="1246"/>
      <c r="OW58" s="1251"/>
      <c r="OX58" s="1251"/>
      <c r="OY58" s="1251"/>
      <c r="OZ58" s="1251"/>
      <c r="PA58" s="1251"/>
      <c r="PB58" s="1251"/>
      <c r="PC58" s="1251"/>
      <c r="PD58" s="1251"/>
      <c r="PE58" s="1251"/>
      <c r="PF58" s="1251"/>
      <c r="PG58" s="1252"/>
    </row>
    <row r="59" spans="2:423" ht="3.65" customHeight="1">
      <c r="B59" s="814"/>
      <c r="C59" s="815"/>
      <c r="D59" s="815"/>
      <c r="E59" s="815"/>
      <c r="F59" s="815"/>
      <c r="G59" s="815"/>
      <c r="H59" s="815"/>
      <c r="I59" s="815"/>
      <c r="J59" s="815"/>
      <c r="K59" s="815"/>
      <c r="L59" s="815"/>
      <c r="M59" s="815"/>
      <c r="N59" s="815"/>
      <c r="O59" s="815"/>
      <c r="P59" s="815"/>
      <c r="Q59" s="815"/>
      <c r="R59" s="815"/>
      <c r="S59" s="815"/>
      <c r="T59" s="815"/>
      <c r="U59" s="815"/>
      <c r="V59" s="815"/>
      <c r="W59" s="815"/>
      <c r="X59" s="815"/>
      <c r="Y59" s="815"/>
      <c r="Z59" s="815"/>
      <c r="AA59" s="815"/>
      <c r="AB59" s="815"/>
      <c r="AC59" s="815"/>
      <c r="AD59" s="815"/>
      <c r="AE59" s="815"/>
      <c r="AF59" s="815"/>
      <c r="AG59" s="815"/>
      <c r="AH59" s="815"/>
      <c r="AI59" s="815"/>
      <c r="AJ59" s="815"/>
      <c r="AK59" s="815"/>
      <c r="AL59" s="815"/>
      <c r="AM59" s="815"/>
      <c r="AN59" s="815"/>
      <c r="AO59" s="816"/>
      <c r="AP59" s="22"/>
      <c r="AQ59" s="22"/>
      <c r="AR59" s="388"/>
      <c r="AS59" s="388"/>
      <c r="AT59" s="433" t="str">
        <f>_xlfn.IFS(BA61="+NB","200",BA61="+NI","400",BA61="+NE","720",BA61="+NL","800",BA61="+NE*","1120")</f>
        <v>200</v>
      </c>
      <c r="AU59" s="388"/>
      <c r="AV59" s="388"/>
      <c r="AW59" s="388"/>
      <c r="AX59" s="727"/>
      <c r="AY59" s="728"/>
      <c r="AZ59" s="47"/>
      <c r="BA59" s="852"/>
      <c r="BB59" s="853"/>
      <c r="BC59" s="853"/>
      <c r="BD59" s="853"/>
      <c r="BE59" s="853"/>
      <c r="BF59" s="853"/>
      <c r="BG59" s="853"/>
      <c r="BH59" s="853"/>
      <c r="BI59" s="853"/>
      <c r="BJ59" s="853"/>
      <c r="BK59" s="853"/>
      <c r="BL59" s="853"/>
      <c r="BM59" s="853"/>
      <c r="BN59" s="853"/>
      <c r="BO59" s="1118"/>
      <c r="BP59" s="1119"/>
      <c r="BQ59" s="1119"/>
      <c r="BR59" s="1119"/>
      <c r="BS59" s="1119"/>
      <c r="BT59" s="1119"/>
      <c r="BU59" s="1119"/>
      <c r="BV59" s="1119"/>
      <c r="BW59" s="1119"/>
      <c r="BX59" s="1119"/>
      <c r="BY59" s="1119"/>
      <c r="BZ59" s="1119"/>
      <c r="CA59" s="1119"/>
      <c r="CB59" s="1120"/>
      <c r="CC59" s="57"/>
      <c r="CD59" s="27"/>
      <c r="CE59" s="53"/>
      <c r="CF59" s="53"/>
      <c r="CG59" s="53"/>
      <c r="CH59" s="53"/>
      <c r="CI59" s="53"/>
      <c r="CJ59" s="53"/>
      <c r="CK59" s="53"/>
      <c r="CL59" s="53"/>
      <c r="CM59" s="68"/>
      <c r="CN59" s="57"/>
      <c r="CO59" s="27"/>
      <c r="CP59" s="53"/>
      <c r="CQ59" s="53"/>
      <c r="CR59" s="53"/>
      <c r="CS59" s="914" t="s">
        <v>51</v>
      </c>
      <c r="CT59" s="914"/>
      <c r="CU59" s="914"/>
      <c r="CV59" s="914"/>
      <c r="CW59" s="914"/>
      <c r="CX59" s="915"/>
      <c r="CY59" s="57"/>
      <c r="CZ59" s="27"/>
      <c r="DA59" s="53"/>
      <c r="DB59" s="53"/>
      <c r="DC59" s="53"/>
      <c r="DD59" s="53"/>
      <c r="DE59" s="53"/>
      <c r="DF59" s="53"/>
      <c r="DG59" s="53"/>
      <c r="DH59" s="53"/>
      <c r="DI59" s="68"/>
      <c r="DJ59" s="57"/>
      <c r="DK59" s="27"/>
      <c r="DL59" s="53"/>
      <c r="DM59" s="53"/>
      <c r="DN59" s="53"/>
      <c r="DO59" s="53"/>
      <c r="DP59" s="53"/>
      <c r="DQ59" s="53"/>
      <c r="DR59" s="53"/>
      <c r="DS59" s="53"/>
      <c r="DT59" s="68"/>
      <c r="DU59" s="57"/>
      <c r="DV59" s="27"/>
      <c r="DW59" s="53"/>
      <c r="DX59" s="53"/>
      <c r="DY59" s="53"/>
      <c r="DZ59" s="53"/>
      <c r="EA59" s="53"/>
      <c r="EB59" s="53"/>
      <c r="EC59" s="53"/>
      <c r="ED59" s="53"/>
      <c r="EE59" s="68"/>
      <c r="EF59" s="57"/>
      <c r="EG59" s="27"/>
      <c r="EH59" s="53"/>
      <c r="EI59" s="53"/>
      <c r="EJ59" s="53"/>
      <c r="EK59" s="53"/>
      <c r="EL59" s="53"/>
      <c r="EM59" s="53"/>
      <c r="EN59" s="53"/>
      <c r="EO59" s="53"/>
      <c r="EP59" s="68"/>
      <c r="EQ59" s="57"/>
      <c r="ER59" s="27"/>
      <c r="ES59" s="53"/>
      <c r="ET59" s="53"/>
      <c r="EU59" s="53"/>
      <c r="EV59" s="53"/>
      <c r="EW59" s="53"/>
      <c r="EX59" s="53"/>
      <c r="EY59" s="53"/>
      <c r="EZ59" s="53"/>
      <c r="FA59" s="68"/>
      <c r="FB59" s="901"/>
      <c r="FC59" s="902"/>
      <c r="FD59" s="902"/>
      <c r="FE59" s="902"/>
      <c r="FF59" s="902"/>
      <c r="FG59" s="902"/>
      <c r="FH59" s="902"/>
      <c r="FI59" s="902"/>
      <c r="FJ59" s="902"/>
      <c r="FK59" s="902"/>
      <c r="FL59" s="903"/>
      <c r="FM59" s="57"/>
      <c r="FN59" s="27"/>
      <c r="FO59" s="53"/>
      <c r="FP59" s="53"/>
      <c r="FQ59" s="53"/>
      <c r="FR59" s="53"/>
      <c r="FS59" s="53"/>
      <c r="FT59" s="53"/>
      <c r="FU59" s="53"/>
      <c r="FV59" s="53"/>
      <c r="FW59" s="68"/>
      <c r="FX59" s="57"/>
      <c r="FY59" s="27"/>
      <c r="FZ59" s="53"/>
      <c r="GA59" s="53"/>
      <c r="GB59" s="53"/>
      <c r="GC59" s="53"/>
      <c r="GD59" s="53"/>
      <c r="GE59" s="53"/>
      <c r="GF59" s="53"/>
      <c r="GG59" s="53"/>
      <c r="GH59" s="68"/>
      <c r="GI59" s="57"/>
      <c r="GJ59" s="27"/>
      <c r="GK59" s="53"/>
      <c r="GL59" s="53"/>
      <c r="GM59" s="53"/>
      <c r="GN59" s="53"/>
      <c r="GO59" s="53"/>
      <c r="GP59" s="53"/>
      <c r="GQ59" s="53"/>
      <c r="GR59" s="53"/>
      <c r="GS59" s="68"/>
      <c r="GT59" s="57"/>
      <c r="GU59" s="27"/>
      <c r="GV59" s="53"/>
      <c r="GW59" s="53"/>
      <c r="GX59" s="53"/>
      <c r="GY59" s="53"/>
      <c r="GZ59" s="53"/>
      <c r="HA59" s="53"/>
      <c r="HB59" s="53"/>
      <c r="HC59" s="53"/>
      <c r="HD59" s="68"/>
      <c r="HE59" s="57"/>
      <c r="HF59" s="27"/>
      <c r="HG59" s="53"/>
      <c r="HH59" s="53"/>
      <c r="HI59" s="53"/>
      <c r="HJ59" s="53"/>
      <c r="HK59" s="53"/>
      <c r="HL59" s="53"/>
      <c r="HM59" s="53"/>
      <c r="HN59" s="53"/>
      <c r="HO59" s="68"/>
      <c r="HP59" s="57"/>
      <c r="HQ59" s="27"/>
      <c r="HR59" s="53"/>
      <c r="HS59" s="53"/>
      <c r="HT59" s="53"/>
      <c r="HU59" s="53"/>
      <c r="HV59" s="53"/>
      <c r="HW59" s="53"/>
      <c r="HX59" s="53"/>
      <c r="HY59" s="53"/>
      <c r="HZ59" s="68"/>
      <c r="IA59" s="901"/>
      <c r="IB59" s="902"/>
      <c r="IC59" s="902"/>
      <c r="ID59" s="902"/>
      <c r="IE59" s="902"/>
      <c r="IF59" s="902"/>
      <c r="IG59" s="902"/>
      <c r="IH59" s="902"/>
      <c r="II59" s="902"/>
      <c r="IJ59" s="902"/>
      <c r="IK59" s="903"/>
      <c r="IL59" s="901"/>
      <c r="IM59" s="902"/>
      <c r="IN59" s="902"/>
      <c r="IO59" s="902"/>
      <c r="IP59" s="902"/>
      <c r="IQ59" s="902"/>
      <c r="IR59" s="902"/>
      <c r="IS59" s="902"/>
      <c r="IT59" s="902"/>
      <c r="IU59" s="902"/>
      <c r="IV59" s="903"/>
      <c r="IW59" s="47"/>
      <c r="IX59" s="728"/>
      <c r="IY59" s="731"/>
      <c r="IZ59" s="22"/>
      <c r="JA59" s="22"/>
      <c r="JB59" s="22"/>
      <c r="JC59" s="22"/>
      <c r="JD59" s="22"/>
      <c r="JE59" s="22"/>
      <c r="JF59" s="22"/>
      <c r="JG59" s="22"/>
      <c r="JH59" s="21"/>
      <c r="JI59" s="22"/>
      <c r="JJ59" s="22"/>
      <c r="JK59" s="22"/>
      <c r="JL59" s="22"/>
      <c r="JM59" s="22"/>
      <c r="JN59" s="22"/>
      <c r="JO59" s="22"/>
      <c r="JP59" s="22"/>
      <c r="JQ59" s="22"/>
      <c r="JR59" s="22"/>
      <c r="JS59" s="22"/>
      <c r="JT59" s="22"/>
      <c r="JU59" s="22"/>
      <c r="JV59" s="22"/>
      <c r="JW59" s="22"/>
      <c r="JX59" s="22"/>
      <c r="JY59" s="22"/>
      <c r="JZ59" s="22"/>
      <c r="KA59" s="22"/>
      <c r="KB59" s="22"/>
      <c r="KC59" s="22"/>
      <c r="KD59" s="22"/>
      <c r="KE59" s="22"/>
      <c r="KF59" s="22"/>
      <c r="KG59" s="22"/>
      <c r="KH59" s="22"/>
      <c r="KI59" s="22"/>
      <c r="KJ59" s="22"/>
      <c r="KK59" s="22"/>
      <c r="KL59" s="22"/>
      <c r="KM59" s="22"/>
      <c r="KN59" s="22"/>
      <c r="KO59" s="22"/>
      <c r="KP59" s="22"/>
      <c r="KQ59" s="22"/>
      <c r="KR59" s="22"/>
      <c r="KS59" s="22"/>
      <c r="KT59" s="22"/>
      <c r="KU59" s="22"/>
      <c r="KV59" s="22"/>
      <c r="KW59" s="22"/>
      <c r="KX59" s="22"/>
      <c r="KY59" s="22"/>
      <c r="KZ59" s="22"/>
      <c r="LA59" s="22"/>
      <c r="LB59" s="22"/>
      <c r="LC59" s="22"/>
      <c r="LD59" s="22"/>
      <c r="LE59" s="22"/>
      <c r="LF59" s="22"/>
      <c r="LG59" s="22"/>
      <c r="LH59" s="22"/>
      <c r="LI59" s="22"/>
      <c r="LJ59" s="23"/>
      <c r="MM59" s="852"/>
      <c r="MN59" s="853"/>
      <c r="MO59" s="853"/>
      <c r="MP59" s="853"/>
      <c r="MQ59" s="853"/>
      <c r="MR59" s="853"/>
      <c r="MS59" s="853"/>
      <c r="MT59" s="853"/>
      <c r="MU59" s="853"/>
      <c r="MV59" s="853"/>
      <c r="MW59" s="853"/>
      <c r="MX59" s="853"/>
      <c r="MY59" s="853"/>
      <c r="MZ59" s="853"/>
      <c r="NA59" s="1118"/>
      <c r="NB59" s="1119"/>
      <c r="NC59" s="1119"/>
      <c r="ND59" s="1119"/>
      <c r="NE59" s="1119"/>
      <c r="NF59" s="1119"/>
      <c r="NG59" s="1119"/>
      <c r="NH59" s="1119"/>
      <c r="NI59" s="1119"/>
      <c r="NJ59" s="1119"/>
      <c r="NK59" s="1119"/>
      <c r="NL59" s="1119"/>
      <c r="NM59" s="1119"/>
      <c r="NN59" s="1120"/>
      <c r="NY59" s="1247"/>
      <c r="NZ59" s="1248"/>
      <c r="OA59" s="1248"/>
      <c r="OB59" s="1248"/>
      <c r="OC59" s="1248"/>
      <c r="OD59" s="1253"/>
      <c r="OE59" s="1253"/>
      <c r="OF59" s="1253"/>
      <c r="OG59" s="1253"/>
      <c r="OH59" s="1253"/>
      <c r="OI59" s="1253"/>
      <c r="OJ59" s="1253"/>
      <c r="OK59" s="1253"/>
      <c r="OL59" s="1253"/>
      <c r="OM59" s="1253"/>
      <c r="ON59" s="1254"/>
      <c r="OR59" s="1247"/>
      <c r="OS59" s="1248"/>
      <c r="OT59" s="1248"/>
      <c r="OU59" s="1248"/>
      <c r="OV59" s="1248"/>
      <c r="OW59" s="1253"/>
      <c r="OX59" s="1253"/>
      <c r="OY59" s="1253"/>
      <c r="OZ59" s="1253"/>
      <c r="PA59" s="1253"/>
      <c r="PB59" s="1253"/>
      <c r="PC59" s="1253"/>
      <c r="PD59" s="1253"/>
      <c r="PE59" s="1253"/>
      <c r="PF59" s="1253"/>
      <c r="PG59" s="1254"/>
    </row>
    <row r="60" spans="2:423" ht="3.65" customHeight="1">
      <c r="B60" s="814"/>
      <c r="C60" s="815"/>
      <c r="D60" s="815"/>
      <c r="E60" s="815"/>
      <c r="F60" s="815"/>
      <c r="G60" s="815"/>
      <c r="H60" s="815"/>
      <c r="I60" s="815"/>
      <c r="J60" s="815"/>
      <c r="K60" s="815"/>
      <c r="L60" s="815"/>
      <c r="M60" s="815"/>
      <c r="N60" s="815"/>
      <c r="O60" s="815"/>
      <c r="P60" s="815"/>
      <c r="Q60" s="815"/>
      <c r="R60" s="815"/>
      <c r="S60" s="815"/>
      <c r="T60" s="815"/>
      <c r="U60" s="815"/>
      <c r="V60" s="815"/>
      <c r="W60" s="815"/>
      <c r="X60" s="815"/>
      <c r="Y60" s="815"/>
      <c r="Z60" s="815"/>
      <c r="AA60" s="815"/>
      <c r="AB60" s="815"/>
      <c r="AC60" s="815"/>
      <c r="AD60" s="815"/>
      <c r="AE60" s="815"/>
      <c r="AF60" s="815"/>
      <c r="AG60" s="815"/>
      <c r="AH60" s="815"/>
      <c r="AI60" s="815"/>
      <c r="AJ60" s="815"/>
      <c r="AK60" s="815"/>
      <c r="AL60" s="815"/>
      <c r="AM60" s="815"/>
      <c r="AN60" s="815"/>
      <c r="AO60" s="816"/>
      <c r="AP60" s="22"/>
      <c r="AQ60" s="22"/>
      <c r="AR60" s="388"/>
      <c r="AS60" s="388"/>
      <c r="AT60" s="388"/>
      <c r="AU60" s="388"/>
      <c r="AV60" s="388"/>
      <c r="AW60" s="388"/>
      <c r="AX60" s="727"/>
      <c r="AY60" s="728"/>
      <c r="AZ60" s="47"/>
      <c r="BA60" s="854"/>
      <c r="BB60" s="855"/>
      <c r="BC60" s="855"/>
      <c r="BD60" s="855"/>
      <c r="BE60" s="855"/>
      <c r="BF60" s="855"/>
      <c r="BG60" s="855"/>
      <c r="BH60" s="855"/>
      <c r="BI60" s="855"/>
      <c r="BJ60" s="855"/>
      <c r="BK60" s="855"/>
      <c r="BL60" s="855"/>
      <c r="BM60" s="855"/>
      <c r="BN60" s="855"/>
      <c r="BO60" s="1121"/>
      <c r="BP60" s="1122"/>
      <c r="BQ60" s="1122"/>
      <c r="BR60" s="1122"/>
      <c r="BS60" s="1122"/>
      <c r="BT60" s="1122"/>
      <c r="BU60" s="1122"/>
      <c r="BV60" s="1122"/>
      <c r="BW60" s="1122"/>
      <c r="BX60" s="1122"/>
      <c r="BY60" s="1122"/>
      <c r="BZ60" s="1122"/>
      <c r="CA60" s="1122"/>
      <c r="CB60" s="1123"/>
      <c r="CC60" s="111"/>
      <c r="CD60" s="112"/>
      <c r="CE60" s="107"/>
      <c r="CF60" s="107"/>
      <c r="CG60" s="107"/>
      <c r="CH60" s="107"/>
      <c r="CI60" s="107"/>
      <c r="CJ60" s="107"/>
      <c r="CK60" s="107"/>
      <c r="CL60" s="107"/>
      <c r="CM60" s="72"/>
      <c r="CN60" s="111"/>
      <c r="CO60" s="112"/>
      <c r="CP60" s="107"/>
      <c r="CQ60" s="107"/>
      <c r="CR60" s="107"/>
      <c r="CS60" s="916"/>
      <c r="CT60" s="916"/>
      <c r="CU60" s="916"/>
      <c r="CV60" s="916"/>
      <c r="CW60" s="916"/>
      <c r="CX60" s="917"/>
      <c r="CY60" s="111"/>
      <c r="CZ60" s="112"/>
      <c r="DA60" s="107"/>
      <c r="DB60" s="107"/>
      <c r="DC60" s="107"/>
      <c r="DD60" s="107"/>
      <c r="DE60" s="107"/>
      <c r="DF60" s="107"/>
      <c r="DG60" s="107"/>
      <c r="DH60" s="107"/>
      <c r="DI60" s="72"/>
      <c r="DJ60" s="111"/>
      <c r="DK60" s="112"/>
      <c r="DL60" s="107"/>
      <c r="DM60" s="107"/>
      <c r="DN60" s="107"/>
      <c r="DO60" s="107"/>
      <c r="DP60" s="107"/>
      <c r="DQ60" s="107"/>
      <c r="DR60" s="107"/>
      <c r="DS60" s="107"/>
      <c r="DT60" s="72"/>
      <c r="DU60" s="111"/>
      <c r="DV60" s="112"/>
      <c r="DW60" s="107"/>
      <c r="DX60" s="107"/>
      <c r="DY60" s="107"/>
      <c r="DZ60" s="107"/>
      <c r="EA60" s="107"/>
      <c r="EB60" s="107"/>
      <c r="EC60" s="107"/>
      <c r="ED60" s="107"/>
      <c r="EE60" s="72"/>
      <c r="EF60" s="111"/>
      <c r="EG60" s="112"/>
      <c r="EH60" s="107"/>
      <c r="EI60" s="107"/>
      <c r="EJ60" s="107"/>
      <c r="EK60" s="107"/>
      <c r="EL60" s="107"/>
      <c r="EM60" s="107"/>
      <c r="EN60" s="107"/>
      <c r="EO60" s="107"/>
      <c r="EP60" s="72"/>
      <c r="EQ60" s="111"/>
      <c r="ER60" s="112"/>
      <c r="ES60" s="107"/>
      <c r="ET60" s="107"/>
      <c r="EU60" s="107"/>
      <c r="EV60" s="107"/>
      <c r="EW60" s="107"/>
      <c r="EX60" s="107"/>
      <c r="EY60" s="107"/>
      <c r="EZ60" s="107"/>
      <c r="FA60" s="72"/>
      <c r="FB60" s="973"/>
      <c r="FC60" s="974"/>
      <c r="FD60" s="974"/>
      <c r="FE60" s="974"/>
      <c r="FF60" s="974"/>
      <c r="FG60" s="974"/>
      <c r="FH60" s="974"/>
      <c r="FI60" s="974"/>
      <c r="FJ60" s="974"/>
      <c r="FK60" s="974"/>
      <c r="FL60" s="975"/>
      <c r="FM60" s="111"/>
      <c r="FN60" s="112"/>
      <c r="FO60" s="107"/>
      <c r="FP60" s="107"/>
      <c r="FQ60" s="107"/>
      <c r="FR60" s="107"/>
      <c r="FS60" s="107"/>
      <c r="FT60" s="107"/>
      <c r="FU60" s="107"/>
      <c r="FV60" s="107"/>
      <c r="FW60" s="72"/>
      <c r="FX60" s="111"/>
      <c r="FY60" s="112"/>
      <c r="FZ60" s="107"/>
      <c r="GA60" s="107"/>
      <c r="GB60" s="107"/>
      <c r="GC60" s="107"/>
      <c r="GD60" s="107"/>
      <c r="GE60" s="107"/>
      <c r="GF60" s="107"/>
      <c r="GG60" s="107"/>
      <c r="GH60" s="72"/>
      <c r="GI60" s="111"/>
      <c r="GJ60" s="112"/>
      <c r="GK60" s="107"/>
      <c r="GL60" s="107"/>
      <c r="GM60" s="107"/>
      <c r="GN60" s="107"/>
      <c r="GO60" s="107"/>
      <c r="GP60" s="107"/>
      <c r="GQ60" s="107"/>
      <c r="GR60" s="107"/>
      <c r="GS60" s="72"/>
      <c r="GT60" s="111"/>
      <c r="GU60" s="112"/>
      <c r="GV60" s="107"/>
      <c r="GW60" s="107"/>
      <c r="GX60" s="107"/>
      <c r="GY60" s="107"/>
      <c r="GZ60" s="107"/>
      <c r="HA60" s="107"/>
      <c r="HB60" s="107"/>
      <c r="HC60" s="107"/>
      <c r="HD60" s="72"/>
      <c r="HE60" s="111"/>
      <c r="HF60" s="112"/>
      <c r="HG60" s="107"/>
      <c r="HH60" s="107"/>
      <c r="HI60" s="107"/>
      <c r="HJ60" s="107"/>
      <c r="HK60" s="107"/>
      <c r="HL60" s="107"/>
      <c r="HM60" s="107"/>
      <c r="HN60" s="107"/>
      <c r="HO60" s="72"/>
      <c r="HP60" s="111"/>
      <c r="HQ60" s="112"/>
      <c r="HR60" s="107"/>
      <c r="HS60" s="107"/>
      <c r="HT60" s="107"/>
      <c r="HU60" s="107"/>
      <c r="HV60" s="107"/>
      <c r="HW60" s="107"/>
      <c r="HX60" s="107"/>
      <c r="HY60" s="107"/>
      <c r="HZ60" s="72"/>
      <c r="IA60" s="973"/>
      <c r="IB60" s="974"/>
      <c r="IC60" s="974"/>
      <c r="ID60" s="974"/>
      <c r="IE60" s="974"/>
      <c r="IF60" s="974"/>
      <c r="IG60" s="974"/>
      <c r="IH60" s="974"/>
      <c r="II60" s="974"/>
      <c r="IJ60" s="974"/>
      <c r="IK60" s="975"/>
      <c r="IL60" s="901"/>
      <c r="IM60" s="902"/>
      <c r="IN60" s="902"/>
      <c r="IO60" s="902"/>
      <c r="IP60" s="902"/>
      <c r="IQ60" s="902"/>
      <c r="IR60" s="902"/>
      <c r="IS60" s="902"/>
      <c r="IT60" s="902"/>
      <c r="IU60" s="902"/>
      <c r="IV60" s="903"/>
      <c r="IW60" s="47"/>
      <c r="IX60" s="728"/>
      <c r="IY60" s="731"/>
      <c r="IZ60" s="22"/>
      <c r="JA60" s="22"/>
      <c r="JB60" s="22"/>
      <c r="JC60" s="22"/>
      <c r="JD60" s="22"/>
      <c r="JE60" s="22"/>
      <c r="JF60" s="22"/>
      <c r="JG60" s="22"/>
      <c r="JH60" s="21"/>
      <c r="JI60" s="22"/>
      <c r="JJ60" s="22"/>
      <c r="JK60" s="22"/>
      <c r="JL60" s="22"/>
      <c r="JM60" s="22"/>
      <c r="JN60" s="22"/>
      <c r="JO60" s="22"/>
      <c r="JP60" s="22"/>
      <c r="JQ60" s="22"/>
      <c r="JR60" s="22"/>
      <c r="JS60" s="22"/>
      <c r="JT60" s="22"/>
      <c r="JU60" s="22"/>
      <c r="JV60" s="22"/>
      <c r="JW60" s="22"/>
      <c r="JX60" s="22"/>
      <c r="JY60" s="22"/>
      <c r="JZ60" s="22"/>
      <c r="KA60" s="22"/>
      <c r="KB60" s="22"/>
      <c r="KC60" s="22"/>
      <c r="KD60" s="22"/>
      <c r="KE60" s="22"/>
      <c r="KF60" s="22"/>
      <c r="KG60" s="22"/>
      <c r="KH60" s="22"/>
      <c r="KI60" s="22"/>
      <c r="KJ60" s="22"/>
      <c r="KK60" s="22"/>
      <c r="KL60" s="22"/>
      <c r="KM60" s="22"/>
      <c r="KN60" s="22"/>
      <c r="KO60" s="22"/>
      <c r="KP60" s="22"/>
      <c r="KQ60" s="22"/>
      <c r="KR60" s="22"/>
      <c r="KS60" s="22"/>
      <c r="KT60" s="22"/>
      <c r="KU60" s="22"/>
      <c r="KV60" s="22"/>
      <c r="KW60" s="22"/>
      <c r="KX60" s="22"/>
      <c r="KY60" s="22"/>
      <c r="KZ60" s="22"/>
      <c r="LA60" s="22"/>
      <c r="LB60" s="22"/>
      <c r="LC60" s="22"/>
      <c r="LD60" s="22"/>
      <c r="LE60" s="22"/>
      <c r="LF60" s="22"/>
      <c r="LG60" s="22"/>
      <c r="LH60" s="22"/>
      <c r="LI60" s="22"/>
      <c r="LJ60" s="23"/>
      <c r="MM60" s="854"/>
      <c r="MN60" s="855"/>
      <c r="MO60" s="855"/>
      <c r="MP60" s="855"/>
      <c r="MQ60" s="855"/>
      <c r="MR60" s="855"/>
      <c r="MS60" s="855"/>
      <c r="MT60" s="855"/>
      <c r="MU60" s="855"/>
      <c r="MV60" s="855"/>
      <c r="MW60" s="855"/>
      <c r="MX60" s="855"/>
      <c r="MY60" s="855"/>
      <c r="MZ60" s="855"/>
      <c r="NA60" s="1121"/>
      <c r="NB60" s="1122"/>
      <c r="NC60" s="1122"/>
      <c r="ND60" s="1122"/>
      <c r="NE60" s="1122"/>
      <c r="NF60" s="1122"/>
      <c r="NG60" s="1122"/>
      <c r="NH60" s="1122"/>
      <c r="NI60" s="1122"/>
      <c r="NJ60" s="1122"/>
      <c r="NK60" s="1122"/>
      <c r="NL60" s="1122"/>
      <c r="NM60" s="1122"/>
      <c r="NN60" s="1123"/>
      <c r="NY60" s="1249"/>
      <c r="NZ60" s="1250"/>
      <c r="OA60" s="1250"/>
      <c r="OB60" s="1250"/>
      <c r="OC60" s="1250"/>
      <c r="OD60" s="1255"/>
      <c r="OE60" s="1255"/>
      <c r="OF60" s="1255"/>
      <c r="OG60" s="1255"/>
      <c r="OH60" s="1255"/>
      <c r="OI60" s="1255"/>
      <c r="OJ60" s="1255"/>
      <c r="OK60" s="1255"/>
      <c r="OL60" s="1255"/>
      <c r="OM60" s="1255"/>
      <c r="ON60" s="1256"/>
      <c r="OR60" s="1249"/>
      <c r="OS60" s="1250"/>
      <c r="OT60" s="1250"/>
      <c r="OU60" s="1250"/>
      <c r="OV60" s="1250"/>
      <c r="OW60" s="1255"/>
      <c r="OX60" s="1255"/>
      <c r="OY60" s="1255"/>
      <c r="OZ60" s="1255"/>
      <c r="PA60" s="1255"/>
      <c r="PB60" s="1255"/>
      <c r="PC60" s="1255"/>
      <c r="PD60" s="1255"/>
      <c r="PE60" s="1255"/>
      <c r="PF60" s="1255"/>
      <c r="PG60" s="1256"/>
    </row>
    <row r="61" spans="2:423" ht="3.65" customHeight="1" thickBot="1">
      <c r="B61" s="817"/>
      <c r="C61" s="818"/>
      <c r="D61" s="818"/>
      <c r="E61" s="818"/>
      <c r="F61" s="818"/>
      <c r="G61" s="818"/>
      <c r="H61" s="818"/>
      <c r="I61" s="818"/>
      <c r="J61" s="818"/>
      <c r="K61" s="818"/>
      <c r="L61" s="818"/>
      <c r="M61" s="818"/>
      <c r="N61" s="818"/>
      <c r="O61" s="818"/>
      <c r="P61" s="818"/>
      <c r="Q61" s="818"/>
      <c r="R61" s="818"/>
      <c r="S61" s="818"/>
      <c r="T61" s="818"/>
      <c r="U61" s="818"/>
      <c r="V61" s="818"/>
      <c r="W61" s="818"/>
      <c r="X61" s="818"/>
      <c r="Y61" s="818"/>
      <c r="Z61" s="818"/>
      <c r="AA61" s="818"/>
      <c r="AB61" s="818"/>
      <c r="AC61" s="818"/>
      <c r="AD61" s="818"/>
      <c r="AE61" s="818"/>
      <c r="AF61" s="818"/>
      <c r="AG61" s="818"/>
      <c r="AH61" s="818"/>
      <c r="AI61" s="818"/>
      <c r="AJ61" s="818"/>
      <c r="AK61" s="818"/>
      <c r="AL61" s="818"/>
      <c r="AM61" s="818"/>
      <c r="AN61" s="818"/>
      <c r="AO61" s="819"/>
      <c r="AP61" s="22"/>
      <c r="AQ61" s="22"/>
      <c r="AR61" s="388"/>
      <c r="AS61" s="388"/>
      <c r="AT61" s="433" t="str">
        <f>IF(BA61&lt;&gt;"","VERDADERO","")</f>
        <v>VERDADERO</v>
      </c>
      <c r="AU61" s="388"/>
      <c r="AV61" s="388"/>
      <c r="AW61" s="388"/>
      <c r="AX61" s="727"/>
      <c r="AY61" s="728"/>
      <c r="AZ61" s="366"/>
      <c r="BA61" s="1109" t="s">
        <v>56</v>
      </c>
      <c r="BB61" s="1110"/>
      <c r="BC61" s="1110"/>
      <c r="BD61" s="1110"/>
      <c r="BE61" s="1110"/>
      <c r="BF61" s="1110"/>
      <c r="BG61" s="982" t="s">
        <v>60</v>
      </c>
      <c r="BH61" s="982"/>
      <c r="BI61" s="982"/>
      <c r="BJ61" s="982"/>
      <c r="BK61" s="982"/>
      <c r="BL61" s="982"/>
      <c r="BM61" s="982"/>
      <c r="BN61" s="982"/>
      <c r="BO61" s="982"/>
      <c r="BP61" s="982"/>
      <c r="BQ61" s="982"/>
      <c r="BR61" s="1067" t="s">
        <v>55</v>
      </c>
      <c r="BS61" s="1067"/>
      <c r="BT61" s="1067"/>
      <c r="BU61" s="1067"/>
      <c r="BV61" s="1070">
        <v>400</v>
      </c>
      <c r="BW61" s="1070"/>
      <c r="BX61" s="1070"/>
      <c r="BY61" s="1070"/>
      <c r="BZ61" s="1070"/>
      <c r="CA61" s="1070"/>
      <c r="CB61" s="1071"/>
      <c r="CC61" s="1158" t="b">
        <v>0</v>
      </c>
      <c r="CD61" s="1158"/>
      <c r="CE61" s="1364" t="str">
        <f>IFERROR(VLOOKUP(CI35,BD!$B:$D,3,FALSE),"-")</f>
        <v>1017012</v>
      </c>
      <c r="CF61" s="1364"/>
      <c r="CG61" s="1364"/>
      <c r="CH61" s="1364"/>
      <c r="CI61" s="1364"/>
      <c r="CJ61" s="1364"/>
      <c r="CK61" s="1364"/>
      <c r="CL61" s="1127" t="b">
        <v>0</v>
      </c>
      <c r="CM61" s="1128"/>
      <c r="CN61" s="1158" t="b">
        <v>0</v>
      </c>
      <c r="CO61" s="1158"/>
      <c r="CP61" s="1364" t="str">
        <f>IFERROR(IF(AV51="30",VLOOKUP(CP35,BD!$B:$D,3,FALSE),"-"),"-")</f>
        <v>-</v>
      </c>
      <c r="CQ61" s="1364"/>
      <c r="CR61" s="1364"/>
      <c r="CS61" s="1364"/>
      <c r="CT61" s="1364"/>
      <c r="CU61" s="1364"/>
      <c r="CV61" s="1364"/>
      <c r="CW61" s="1127" t="b">
        <v>0</v>
      </c>
      <c r="CX61" s="1128"/>
      <c r="CY61" s="1158" t="b">
        <v>0</v>
      </c>
      <c r="CZ61" s="1158"/>
      <c r="DA61" s="1364" t="str">
        <f>IFERROR(IF(AV51&gt;="31",VLOOKUP(DA35,BD!$B:$D,3,FALSE),"-"),"-")</f>
        <v>1014103</v>
      </c>
      <c r="DB61" s="1364"/>
      <c r="DC61" s="1364"/>
      <c r="DD61" s="1364"/>
      <c r="DE61" s="1364"/>
      <c r="DF61" s="1364"/>
      <c r="DG61" s="1364"/>
      <c r="DH61" s="1127" t="b">
        <v>0</v>
      </c>
      <c r="DI61" s="1128"/>
      <c r="DJ61" s="1158" t="b">
        <v>0</v>
      </c>
      <c r="DK61" s="1158"/>
      <c r="DL61" s="1364" t="str">
        <f>IFERROR(IF(BG51&gt;="31",VLOOKUP(DL35,BD!$B:$D,3,FALSE),"-"),"-")</f>
        <v>-</v>
      </c>
      <c r="DM61" s="1364"/>
      <c r="DN61" s="1364"/>
      <c r="DO61" s="1364"/>
      <c r="DP61" s="1364"/>
      <c r="DQ61" s="1364"/>
      <c r="DR61" s="1364"/>
      <c r="DS61" s="1127" t="b">
        <v>0</v>
      </c>
      <c r="DT61" s="1128"/>
      <c r="DU61" s="1158" t="b">
        <v>0</v>
      </c>
      <c r="DV61" s="1158"/>
      <c r="DW61" s="1364" t="str">
        <f>IFERROR(VLOOKUP(EA35,BD!$B:$D,3,FALSE),"-")</f>
        <v>1014028</v>
      </c>
      <c r="DX61" s="1364"/>
      <c r="DY61" s="1364"/>
      <c r="DZ61" s="1364"/>
      <c r="EA61" s="1364"/>
      <c r="EB61" s="1364"/>
      <c r="EC61" s="1364"/>
      <c r="ED61" s="1127" t="b">
        <v>0</v>
      </c>
      <c r="EE61" s="1128"/>
      <c r="EF61" s="1158" t="b">
        <v>0</v>
      </c>
      <c r="EG61" s="1158"/>
      <c r="EH61" s="1364" t="str">
        <f>IFERROR(IF(BV61&lt;&gt;"",VLOOKUP(EH35,BD!$B:$D,3,FALSE),"-"),"-")</f>
        <v>1014054</v>
      </c>
      <c r="EI61" s="1364"/>
      <c r="EJ61" s="1364"/>
      <c r="EK61" s="1364"/>
      <c r="EL61" s="1364"/>
      <c r="EM61" s="1364"/>
      <c r="EN61" s="1364"/>
      <c r="EO61" s="1127" t="b">
        <v>0</v>
      </c>
      <c r="EP61" s="1128"/>
      <c r="EQ61" s="1158" t="b">
        <v>0</v>
      </c>
      <c r="ER61" s="1158"/>
      <c r="ES61" s="1364" t="str">
        <f>IFERROR(VLOOKUP(EW35,BD!$B:$D,3,FALSE),"-")</f>
        <v>1010050</v>
      </c>
      <c r="ET61" s="1364"/>
      <c r="EU61" s="1364"/>
      <c r="EV61" s="1364"/>
      <c r="EW61" s="1364"/>
      <c r="EX61" s="1364"/>
      <c r="EY61" s="1364"/>
      <c r="EZ61" s="1127" t="b">
        <v>0</v>
      </c>
      <c r="FA61" s="1128"/>
      <c r="FB61" s="1158" t="b">
        <v>0</v>
      </c>
      <c r="FC61" s="1158"/>
      <c r="FD61" s="1364" t="str">
        <f>IFERROR(VLOOKUP(FH35,BD!$B:$D,3,FALSE),"-")</f>
        <v>1014250</v>
      </c>
      <c r="FE61" s="1364"/>
      <c r="FF61" s="1364"/>
      <c r="FG61" s="1364"/>
      <c r="FH61" s="1364"/>
      <c r="FI61" s="1364"/>
      <c r="FJ61" s="1364"/>
      <c r="FK61" s="1127" t="b">
        <v>0</v>
      </c>
      <c r="FL61" s="1128"/>
      <c r="FM61" s="1158" t="b">
        <v>0</v>
      </c>
      <c r="FN61" s="1158"/>
      <c r="FO61" s="1364" t="str">
        <f>IFERROR(VLOOKUP(FO35,BD!$B:$D,3,FALSE),"-")</f>
        <v>1014153</v>
      </c>
      <c r="FP61" s="1364"/>
      <c r="FQ61" s="1364"/>
      <c r="FR61" s="1364"/>
      <c r="FS61" s="1364"/>
      <c r="FT61" s="1364"/>
      <c r="FU61" s="1364"/>
      <c r="FV61" s="1127" t="b">
        <v>0</v>
      </c>
      <c r="FW61" s="1128"/>
      <c r="FX61" s="1158" t="b">
        <v>0</v>
      </c>
      <c r="FY61" s="1158"/>
      <c r="FZ61" s="1364" t="str">
        <f>IFERROR(VLOOKUP(FZ35,BD!$B:$D,3,FALSE),"-")</f>
        <v>-</v>
      </c>
      <c r="GA61" s="1364"/>
      <c r="GB61" s="1364"/>
      <c r="GC61" s="1364"/>
      <c r="GD61" s="1364"/>
      <c r="GE61" s="1364"/>
      <c r="GF61" s="1364"/>
      <c r="GG61" s="1127" t="b">
        <v>0</v>
      </c>
      <c r="GH61" s="1128"/>
      <c r="GI61" s="1158" t="b">
        <v>0</v>
      </c>
      <c r="GJ61" s="1158"/>
      <c r="GK61" s="1364" t="str">
        <f>IFERROR(VLOOKUP(GI34,BD!$B:$D,3,FALSE),"-")</f>
        <v>-</v>
      </c>
      <c r="GL61" s="1364"/>
      <c r="GM61" s="1364"/>
      <c r="GN61" s="1364"/>
      <c r="GO61" s="1364"/>
      <c r="GP61" s="1364"/>
      <c r="GQ61" s="1364"/>
      <c r="GR61" s="1127" t="b">
        <v>0</v>
      </c>
      <c r="GS61" s="1128"/>
      <c r="GT61" s="1158" t="b">
        <v>0</v>
      </c>
      <c r="GU61" s="1158"/>
      <c r="GV61" s="1364" t="str">
        <f>IFERROR(VLOOKUP(GV35,BD!$B:$D,3,FALSE),"-")</f>
        <v>1024601</v>
      </c>
      <c r="GW61" s="1364"/>
      <c r="GX61" s="1364"/>
      <c r="GY61" s="1364"/>
      <c r="GZ61" s="1364"/>
      <c r="HA61" s="1364"/>
      <c r="HB61" s="1364"/>
      <c r="HC61" s="1127" t="b">
        <v>0</v>
      </c>
      <c r="HD61" s="1128"/>
      <c r="HE61" s="1158" t="b">
        <v>0</v>
      </c>
      <c r="HF61" s="1158"/>
      <c r="HG61" s="1364" t="str">
        <f>IFERROR(VLOOKUP(HG35,BD!$B:$D,3,FALSE),"-")</f>
        <v>-</v>
      </c>
      <c r="HH61" s="1364"/>
      <c r="HI61" s="1364"/>
      <c r="HJ61" s="1364"/>
      <c r="HK61" s="1364"/>
      <c r="HL61" s="1364"/>
      <c r="HM61" s="1364"/>
      <c r="HN61" s="1127" t="b">
        <v>0</v>
      </c>
      <c r="HO61" s="1128"/>
      <c r="HP61" s="1158" t="b">
        <v>0</v>
      </c>
      <c r="HQ61" s="1158"/>
      <c r="HR61" s="1364" t="str">
        <f>IFERROR(VLOOKUP(HP34,BD!$B:$D,3,FALSE),"-")</f>
        <v>1014500</v>
      </c>
      <c r="HS61" s="1364"/>
      <c r="HT61" s="1364"/>
      <c r="HU61" s="1364"/>
      <c r="HV61" s="1364"/>
      <c r="HW61" s="1364"/>
      <c r="HX61" s="1364"/>
      <c r="HY61" s="1127" t="b">
        <v>0</v>
      </c>
      <c r="HZ61" s="1128"/>
      <c r="IA61" s="1158" t="b">
        <v>0</v>
      </c>
      <c r="IB61" s="1158"/>
      <c r="IC61" s="1364" t="str">
        <f>IFERROR(VLOOKUP(IG35,BD!$B:$D,3,FALSE),"-")</f>
        <v>1010176</v>
      </c>
      <c r="ID61" s="1364"/>
      <c r="IE61" s="1364"/>
      <c r="IF61" s="1364"/>
      <c r="IG61" s="1364"/>
      <c r="IH61" s="1364"/>
      <c r="II61" s="1364"/>
      <c r="IJ61" s="1127" t="b">
        <v>0</v>
      </c>
      <c r="IK61" s="1128"/>
      <c r="IL61" s="1158" t="b">
        <v>0</v>
      </c>
      <c r="IM61" s="1158"/>
      <c r="IN61" s="1364" t="str">
        <f>IFERROR(VLOOKUP(IN35,BD!$B:$D,3,FALSE),"-")</f>
        <v>1010175</v>
      </c>
      <c r="IO61" s="1364"/>
      <c r="IP61" s="1364"/>
      <c r="IQ61" s="1364"/>
      <c r="IR61" s="1364"/>
      <c r="IS61" s="1364"/>
      <c r="IT61" s="1364"/>
      <c r="IU61" s="1127" t="b">
        <v>0</v>
      </c>
      <c r="IV61" s="1128"/>
      <c r="IW61" s="47"/>
      <c r="IX61" s="728"/>
      <c r="IY61" s="731"/>
      <c r="IZ61" s="22"/>
      <c r="JA61" s="22"/>
      <c r="JB61" s="22"/>
      <c r="JC61" s="22"/>
      <c r="JD61" s="22"/>
      <c r="JE61" s="22"/>
      <c r="JF61" s="22"/>
      <c r="JG61" s="22"/>
      <c r="JH61" s="21"/>
      <c r="JI61" s="22"/>
      <c r="JJ61" s="22"/>
      <c r="JK61" s="22"/>
      <c r="JL61" s="22"/>
      <c r="JM61" s="22"/>
      <c r="JN61" s="22"/>
      <c r="JO61" s="22"/>
      <c r="JP61" s="22"/>
      <c r="JQ61" s="22"/>
      <c r="JR61" s="22"/>
      <c r="JS61" s="22"/>
      <c r="JT61" s="22"/>
      <c r="JU61" s="22"/>
      <c r="JV61" s="22"/>
      <c r="JW61" s="22"/>
      <c r="JX61" s="22"/>
      <c r="JY61" s="22"/>
      <c r="JZ61" s="22"/>
      <c r="KA61" s="22"/>
      <c r="KB61" s="22"/>
      <c r="KC61" s="22"/>
      <c r="KD61" s="22"/>
      <c r="KE61" s="22"/>
      <c r="KF61" s="22"/>
      <c r="KG61" s="22"/>
      <c r="KH61" s="22"/>
      <c r="KI61" s="22"/>
      <c r="KJ61" s="22"/>
      <c r="KK61" s="22"/>
      <c r="KL61" s="22"/>
      <c r="KM61" s="22"/>
      <c r="KN61" s="22"/>
      <c r="KO61" s="22"/>
      <c r="KP61" s="22"/>
      <c r="KQ61" s="22"/>
      <c r="KR61" s="22"/>
      <c r="KS61" s="22"/>
      <c r="KT61" s="22"/>
      <c r="KU61" s="22"/>
      <c r="KV61" s="22"/>
      <c r="KW61" s="22"/>
      <c r="KX61" s="22"/>
      <c r="KY61" s="22"/>
      <c r="KZ61" s="22"/>
      <c r="LA61" s="22"/>
      <c r="LB61" s="22"/>
      <c r="LC61" s="22"/>
      <c r="LD61" s="22"/>
      <c r="LE61" s="22"/>
      <c r="LF61" s="22"/>
      <c r="LG61" s="22"/>
      <c r="LH61" s="22"/>
      <c r="LI61" s="22"/>
      <c r="LJ61" s="23"/>
      <c r="MM61" s="895" t="s">
        <v>70</v>
      </c>
      <c r="MN61" s="896"/>
      <c r="MO61" s="896"/>
      <c r="MP61" s="896"/>
      <c r="MQ61" s="896"/>
      <c r="MR61" s="896"/>
      <c r="MS61" s="896"/>
      <c r="MT61" s="896"/>
      <c r="MU61" s="896"/>
      <c r="MV61" s="896"/>
      <c r="MW61" s="896"/>
      <c r="MX61" s="896"/>
      <c r="MY61" s="896"/>
      <c r="MZ61" s="896"/>
      <c r="NA61" s="895" t="str">
        <f>IF(Proyecto!SS41&lt;&gt;"",Proyecto!SS41,"")</f>
        <v/>
      </c>
      <c r="NB61" s="896"/>
      <c r="NC61" s="896"/>
      <c r="ND61" s="896"/>
      <c r="NE61" s="896"/>
      <c r="NF61" s="896"/>
      <c r="NG61" s="896"/>
      <c r="NH61" s="896"/>
      <c r="NI61" s="1009" t="s">
        <v>75</v>
      </c>
      <c r="NJ61" s="1009"/>
      <c r="NK61" s="1009"/>
      <c r="NL61" s="1009"/>
      <c r="NM61" s="1009"/>
      <c r="NN61" s="1010"/>
      <c r="NY61" s="895" t="s">
        <v>70</v>
      </c>
      <c r="NZ61" s="896"/>
      <c r="OA61" s="896"/>
      <c r="OB61" s="896"/>
      <c r="OC61" s="896"/>
      <c r="OD61" s="1043"/>
      <c r="OE61" s="1043"/>
      <c r="OF61" s="1043"/>
      <c r="OG61" s="1043"/>
      <c r="OH61" s="1043"/>
      <c r="OI61" s="1043"/>
      <c r="OJ61" s="1043"/>
      <c r="OK61" s="1167" t="s">
        <v>1052</v>
      </c>
      <c r="OL61" s="1167"/>
      <c r="OM61" s="1167"/>
      <c r="ON61" s="1168"/>
      <c r="OR61" s="895" t="s">
        <v>70</v>
      </c>
      <c r="OS61" s="896"/>
      <c r="OT61" s="896"/>
      <c r="OU61" s="896"/>
      <c r="OV61" s="896"/>
      <c r="OW61" s="1043"/>
      <c r="OX61" s="1043"/>
      <c r="OY61" s="1043"/>
      <c r="OZ61" s="1043"/>
      <c r="PA61" s="1043"/>
      <c r="PB61" s="1043"/>
      <c r="PC61" s="1043"/>
      <c r="PD61" s="1167" t="s">
        <v>1052</v>
      </c>
      <c r="PE61" s="1167"/>
      <c r="PF61" s="1167"/>
      <c r="PG61" s="1168"/>
    </row>
    <row r="62" spans="2:423" ht="3.65" customHeight="1" thickTop="1"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3"/>
      <c r="AP62" s="22"/>
      <c r="AQ62" s="22"/>
      <c r="AR62" s="388"/>
      <c r="AS62" s="388"/>
      <c r="AT62" s="388"/>
      <c r="AU62" s="388"/>
      <c r="AV62" s="388"/>
      <c r="AW62" s="388"/>
      <c r="AX62" s="727"/>
      <c r="AY62" s="728"/>
      <c r="AZ62" s="728" t="e" vm="3">
        <v>#VALUE!</v>
      </c>
      <c r="BA62" s="1111"/>
      <c r="BB62" s="1112"/>
      <c r="BC62" s="1112"/>
      <c r="BD62" s="1112"/>
      <c r="BE62" s="1112"/>
      <c r="BF62" s="1112"/>
      <c r="BG62" s="983"/>
      <c r="BH62" s="983"/>
      <c r="BI62" s="983"/>
      <c r="BJ62" s="983"/>
      <c r="BK62" s="983"/>
      <c r="BL62" s="983"/>
      <c r="BM62" s="983"/>
      <c r="BN62" s="983"/>
      <c r="BO62" s="983"/>
      <c r="BP62" s="983"/>
      <c r="BQ62" s="983"/>
      <c r="BR62" s="1068"/>
      <c r="BS62" s="1068"/>
      <c r="BT62" s="1068"/>
      <c r="BU62" s="1068"/>
      <c r="BV62" s="1072"/>
      <c r="BW62" s="1072"/>
      <c r="BX62" s="1072"/>
      <c r="BY62" s="1072"/>
      <c r="BZ62" s="1072"/>
      <c r="CA62" s="1072"/>
      <c r="CB62" s="1073"/>
      <c r="CC62" s="1159"/>
      <c r="CD62" s="1159"/>
      <c r="CE62" s="1365"/>
      <c r="CF62" s="1365"/>
      <c r="CG62" s="1365"/>
      <c r="CH62" s="1365"/>
      <c r="CI62" s="1365"/>
      <c r="CJ62" s="1365"/>
      <c r="CK62" s="1365"/>
      <c r="CL62" s="1129"/>
      <c r="CM62" s="1130"/>
      <c r="CN62" s="1159"/>
      <c r="CO62" s="1159"/>
      <c r="CP62" s="1365"/>
      <c r="CQ62" s="1365"/>
      <c r="CR62" s="1365"/>
      <c r="CS62" s="1365"/>
      <c r="CT62" s="1365"/>
      <c r="CU62" s="1365"/>
      <c r="CV62" s="1365"/>
      <c r="CW62" s="1129"/>
      <c r="CX62" s="1130"/>
      <c r="CY62" s="1159"/>
      <c r="CZ62" s="1159"/>
      <c r="DA62" s="1365"/>
      <c r="DB62" s="1365"/>
      <c r="DC62" s="1365"/>
      <c r="DD62" s="1365"/>
      <c r="DE62" s="1365"/>
      <c r="DF62" s="1365"/>
      <c r="DG62" s="1365"/>
      <c r="DH62" s="1129"/>
      <c r="DI62" s="1130"/>
      <c r="DJ62" s="1159"/>
      <c r="DK62" s="1159"/>
      <c r="DL62" s="1365"/>
      <c r="DM62" s="1365"/>
      <c r="DN62" s="1365"/>
      <c r="DO62" s="1365"/>
      <c r="DP62" s="1365"/>
      <c r="DQ62" s="1365"/>
      <c r="DR62" s="1365"/>
      <c r="DS62" s="1129"/>
      <c r="DT62" s="1130"/>
      <c r="DU62" s="1159"/>
      <c r="DV62" s="1159"/>
      <c r="DW62" s="1365"/>
      <c r="DX62" s="1365"/>
      <c r="DY62" s="1365"/>
      <c r="DZ62" s="1365"/>
      <c r="EA62" s="1365"/>
      <c r="EB62" s="1365"/>
      <c r="EC62" s="1365"/>
      <c r="ED62" s="1129"/>
      <c r="EE62" s="1130"/>
      <c r="EF62" s="1159"/>
      <c r="EG62" s="1159"/>
      <c r="EH62" s="1365"/>
      <c r="EI62" s="1365"/>
      <c r="EJ62" s="1365"/>
      <c r="EK62" s="1365"/>
      <c r="EL62" s="1365"/>
      <c r="EM62" s="1365"/>
      <c r="EN62" s="1365"/>
      <c r="EO62" s="1129"/>
      <c r="EP62" s="1130"/>
      <c r="EQ62" s="1159"/>
      <c r="ER62" s="1159"/>
      <c r="ES62" s="1365"/>
      <c r="ET62" s="1365"/>
      <c r="EU62" s="1365"/>
      <c r="EV62" s="1365"/>
      <c r="EW62" s="1365"/>
      <c r="EX62" s="1365"/>
      <c r="EY62" s="1365"/>
      <c r="EZ62" s="1129"/>
      <c r="FA62" s="1130"/>
      <c r="FB62" s="1159"/>
      <c r="FC62" s="1159"/>
      <c r="FD62" s="1365"/>
      <c r="FE62" s="1365"/>
      <c r="FF62" s="1365"/>
      <c r="FG62" s="1365"/>
      <c r="FH62" s="1365"/>
      <c r="FI62" s="1365"/>
      <c r="FJ62" s="1365"/>
      <c r="FK62" s="1129"/>
      <c r="FL62" s="1130"/>
      <c r="FM62" s="1159"/>
      <c r="FN62" s="1159"/>
      <c r="FO62" s="1365"/>
      <c r="FP62" s="1365"/>
      <c r="FQ62" s="1365"/>
      <c r="FR62" s="1365"/>
      <c r="FS62" s="1365"/>
      <c r="FT62" s="1365"/>
      <c r="FU62" s="1365"/>
      <c r="FV62" s="1129"/>
      <c r="FW62" s="1130"/>
      <c r="FX62" s="1159"/>
      <c r="FY62" s="1159"/>
      <c r="FZ62" s="1365"/>
      <c r="GA62" s="1365"/>
      <c r="GB62" s="1365"/>
      <c r="GC62" s="1365"/>
      <c r="GD62" s="1365"/>
      <c r="GE62" s="1365"/>
      <c r="GF62" s="1365"/>
      <c r="GG62" s="1129"/>
      <c r="GH62" s="1130"/>
      <c r="GI62" s="1159"/>
      <c r="GJ62" s="1159"/>
      <c r="GK62" s="1365"/>
      <c r="GL62" s="1365"/>
      <c r="GM62" s="1365"/>
      <c r="GN62" s="1365"/>
      <c r="GO62" s="1365"/>
      <c r="GP62" s="1365"/>
      <c r="GQ62" s="1365"/>
      <c r="GR62" s="1129"/>
      <c r="GS62" s="1130"/>
      <c r="GT62" s="1159"/>
      <c r="GU62" s="1159"/>
      <c r="GV62" s="1365"/>
      <c r="GW62" s="1365"/>
      <c r="GX62" s="1365"/>
      <c r="GY62" s="1365"/>
      <c r="GZ62" s="1365"/>
      <c r="HA62" s="1365"/>
      <c r="HB62" s="1365"/>
      <c r="HC62" s="1129"/>
      <c r="HD62" s="1130"/>
      <c r="HE62" s="1159"/>
      <c r="HF62" s="1159"/>
      <c r="HG62" s="1365"/>
      <c r="HH62" s="1365"/>
      <c r="HI62" s="1365"/>
      <c r="HJ62" s="1365"/>
      <c r="HK62" s="1365"/>
      <c r="HL62" s="1365"/>
      <c r="HM62" s="1365"/>
      <c r="HN62" s="1129"/>
      <c r="HO62" s="1130"/>
      <c r="HP62" s="1159"/>
      <c r="HQ62" s="1159"/>
      <c r="HR62" s="1365"/>
      <c r="HS62" s="1365"/>
      <c r="HT62" s="1365"/>
      <c r="HU62" s="1365"/>
      <c r="HV62" s="1365"/>
      <c r="HW62" s="1365"/>
      <c r="HX62" s="1365"/>
      <c r="HY62" s="1129"/>
      <c r="HZ62" s="1130"/>
      <c r="IA62" s="1159"/>
      <c r="IB62" s="1159"/>
      <c r="IC62" s="1365"/>
      <c r="ID62" s="1365"/>
      <c r="IE62" s="1365"/>
      <c r="IF62" s="1365"/>
      <c r="IG62" s="1365"/>
      <c r="IH62" s="1365"/>
      <c r="II62" s="1365"/>
      <c r="IJ62" s="1129"/>
      <c r="IK62" s="1130"/>
      <c r="IL62" s="1159"/>
      <c r="IM62" s="1159"/>
      <c r="IN62" s="1365"/>
      <c r="IO62" s="1365"/>
      <c r="IP62" s="1365"/>
      <c r="IQ62" s="1365"/>
      <c r="IR62" s="1365"/>
      <c r="IS62" s="1365"/>
      <c r="IT62" s="1365"/>
      <c r="IU62" s="1129"/>
      <c r="IV62" s="1130"/>
      <c r="IW62" s="728" t="e" vm="3">
        <v>#VALUE!</v>
      </c>
      <c r="IX62" s="728"/>
      <c r="IY62" s="731"/>
      <c r="IZ62" s="22"/>
      <c r="JA62" s="22"/>
      <c r="JB62" s="22"/>
      <c r="JC62" s="22"/>
      <c r="JD62" s="22"/>
      <c r="JE62" s="22"/>
      <c r="JF62" s="22"/>
      <c r="JG62" s="22"/>
      <c r="JH62" s="21"/>
      <c r="JI62" s="22"/>
      <c r="JJ62" s="22"/>
      <c r="JK62" s="22"/>
      <c r="JL62" s="22"/>
      <c r="JM62" s="22"/>
      <c r="JN62" s="22"/>
      <c r="JO62" s="22"/>
      <c r="JP62" s="22"/>
      <c r="JQ62" s="22"/>
      <c r="JR62" s="22"/>
      <c r="JS62" s="22"/>
      <c r="JT62" s="22"/>
      <c r="JU62" s="22"/>
      <c r="JV62" s="22"/>
      <c r="JW62" s="22"/>
      <c r="JX62" s="22"/>
      <c r="JY62" s="22"/>
      <c r="JZ62" s="22"/>
      <c r="KA62" s="22"/>
      <c r="KB62" s="22"/>
      <c r="KC62" s="22"/>
      <c r="KD62" s="22"/>
      <c r="KE62" s="22"/>
      <c r="KF62" s="22"/>
      <c r="KG62" s="22"/>
      <c r="KH62" s="22"/>
      <c r="KI62" s="22"/>
      <c r="KJ62" s="22"/>
      <c r="KK62" s="22"/>
      <c r="KL62" s="22"/>
      <c r="KM62" s="22"/>
      <c r="KN62" s="22"/>
      <c r="KO62" s="22"/>
      <c r="KP62" s="22"/>
      <c r="KQ62" s="22"/>
      <c r="KR62" s="22"/>
      <c r="KS62" s="22"/>
      <c r="KT62" s="22"/>
      <c r="KU62" s="22"/>
      <c r="KV62" s="22"/>
      <c r="KW62" s="22"/>
      <c r="KX62" s="22"/>
      <c r="KY62" s="22"/>
      <c r="KZ62" s="22"/>
      <c r="LA62" s="22"/>
      <c r="LB62" s="22"/>
      <c r="LC62" s="22"/>
      <c r="LD62" s="22"/>
      <c r="LE62" s="22"/>
      <c r="LF62" s="22"/>
      <c r="LG62" s="22"/>
      <c r="LH62" s="22"/>
      <c r="LI62" s="22"/>
      <c r="LJ62" s="23"/>
      <c r="MM62" s="897"/>
      <c r="MN62" s="898"/>
      <c r="MO62" s="898"/>
      <c r="MP62" s="898"/>
      <c r="MQ62" s="898"/>
      <c r="MR62" s="898"/>
      <c r="MS62" s="898"/>
      <c r="MT62" s="898"/>
      <c r="MU62" s="898"/>
      <c r="MV62" s="898"/>
      <c r="MW62" s="898"/>
      <c r="MX62" s="898"/>
      <c r="MY62" s="898"/>
      <c r="MZ62" s="898"/>
      <c r="NA62" s="897"/>
      <c r="NB62" s="898"/>
      <c r="NC62" s="898"/>
      <c r="ND62" s="898"/>
      <c r="NE62" s="898"/>
      <c r="NF62" s="898"/>
      <c r="NG62" s="898"/>
      <c r="NH62" s="898"/>
      <c r="NI62" s="1011"/>
      <c r="NJ62" s="1011"/>
      <c r="NK62" s="1011"/>
      <c r="NL62" s="1011"/>
      <c r="NM62" s="1011"/>
      <c r="NN62" s="1012"/>
      <c r="NY62" s="897"/>
      <c r="NZ62" s="898"/>
      <c r="OA62" s="898"/>
      <c r="OB62" s="898"/>
      <c r="OC62" s="898"/>
      <c r="OD62" s="1046"/>
      <c r="OE62" s="1046"/>
      <c r="OF62" s="1046"/>
      <c r="OG62" s="1046"/>
      <c r="OH62" s="1046"/>
      <c r="OI62" s="1046"/>
      <c r="OJ62" s="1046"/>
      <c r="OK62" s="1169"/>
      <c r="OL62" s="1169"/>
      <c r="OM62" s="1169"/>
      <c r="ON62" s="1170"/>
      <c r="OR62" s="897"/>
      <c r="OS62" s="898"/>
      <c r="OT62" s="898"/>
      <c r="OU62" s="898"/>
      <c r="OV62" s="898"/>
      <c r="OW62" s="1046"/>
      <c r="OX62" s="1046"/>
      <c r="OY62" s="1046"/>
      <c r="OZ62" s="1046"/>
      <c r="PA62" s="1046"/>
      <c r="PB62" s="1046"/>
      <c r="PC62" s="1046"/>
      <c r="PD62" s="1169"/>
      <c r="PE62" s="1169"/>
      <c r="PF62" s="1169"/>
      <c r="PG62" s="1170"/>
    </row>
    <row r="63" spans="2:423" ht="3.65" customHeight="1"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3"/>
      <c r="AP63" s="22"/>
      <c r="AQ63" s="22"/>
      <c r="AR63" s="388"/>
      <c r="AS63" s="388"/>
      <c r="AT63" s="433" t="str">
        <f>MID(BA61,3,1)</f>
        <v>B</v>
      </c>
      <c r="AU63" s="388"/>
      <c r="AV63" s="388"/>
      <c r="AW63" s="388"/>
      <c r="AX63" s="727"/>
      <c r="AY63" s="728"/>
      <c r="AZ63" s="728"/>
      <c r="BA63" s="1111"/>
      <c r="BB63" s="1112"/>
      <c r="BC63" s="1112"/>
      <c r="BD63" s="1112"/>
      <c r="BE63" s="1112"/>
      <c r="BF63" s="1112"/>
      <c r="BG63" s="983"/>
      <c r="BH63" s="983"/>
      <c r="BI63" s="983"/>
      <c r="BJ63" s="983"/>
      <c r="BK63" s="983"/>
      <c r="BL63" s="983"/>
      <c r="BM63" s="983"/>
      <c r="BN63" s="983"/>
      <c r="BO63" s="983"/>
      <c r="BP63" s="983"/>
      <c r="BQ63" s="983"/>
      <c r="BR63" s="1068"/>
      <c r="BS63" s="1068"/>
      <c r="BT63" s="1068"/>
      <c r="BU63" s="1068"/>
      <c r="BV63" s="1072"/>
      <c r="BW63" s="1072"/>
      <c r="BX63" s="1072"/>
      <c r="BY63" s="1072"/>
      <c r="BZ63" s="1072"/>
      <c r="CA63" s="1072"/>
      <c r="CB63" s="1073"/>
      <c r="CC63" s="1159"/>
      <c r="CD63" s="1159"/>
      <c r="CE63" s="1365"/>
      <c r="CF63" s="1365"/>
      <c r="CG63" s="1365"/>
      <c r="CH63" s="1365"/>
      <c r="CI63" s="1365"/>
      <c r="CJ63" s="1365"/>
      <c r="CK63" s="1365"/>
      <c r="CL63" s="1129" t="b">
        <v>0</v>
      </c>
      <c r="CM63" s="1130"/>
      <c r="CN63" s="1159"/>
      <c r="CO63" s="1159"/>
      <c r="CP63" s="1365"/>
      <c r="CQ63" s="1365"/>
      <c r="CR63" s="1365"/>
      <c r="CS63" s="1365"/>
      <c r="CT63" s="1365"/>
      <c r="CU63" s="1365"/>
      <c r="CV63" s="1365"/>
      <c r="CW63" s="1129" t="b">
        <v>0</v>
      </c>
      <c r="CX63" s="1130"/>
      <c r="CY63" s="1159"/>
      <c r="CZ63" s="1159"/>
      <c r="DA63" s="1365"/>
      <c r="DB63" s="1365"/>
      <c r="DC63" s="1365"/>
      <c r="DD63" s="1365"/>
      <c r="DE63" s="1365"/>
      <c r="DF63" s="1365"/>
      <c r="DG63" s="1365"/>
      <c r="DH63" s="1129" t="b">
        <v>0</v>
      </c>
      <c r="DI63" s="1130"/>
      <c r="DJ63" s="1159"/>
      <c r="DK63" s="1159"/>
      <c r="DL63" s="1365"/>
      <c r="DM63" s="1365"/>
      <c r="DN63" s="1365"/>
      <c r="DO63" s="1365"/>
      <c r="DP63" s="1365"/>
      <c r="DQ63" s="1365"/>
      <c r="DR63" s="1365"/>
      <c r="DS63" s="1129" t="b">
        <v>0</v>
      </c>
      <c r="DT63" s="1130"/>
      <c r="DU63" s="1159"/>
      <c r="DV63" s="1159"/>
      <c r="DW63" s="1365"/>
      <c r="DX63" s="1365"/>
      <c r="DY63" s="1365"/>
      <c r="DZ63" s="1365"/>
      <c r="EA63" s="1365"/>
      <c r="EB63" s="1365"/>
      <c r="EC63" s="1365"/>
      <c r="ED63" s="1129" t="b">
        <v>0</v>
      </c>
      <c r="EE63" s="1130"/>
      <c r="EF63" s="1159"/>
      <c r="EG63" s="1159"/>
      <c r="EH63" s="1365"/>
      <c r="EI63" s="1365"/>
      <c r="EJ63" s="1365"/>
      <c r="EK63" s="1365"/>
      <c r="EL63" s="1365"/>
      <c r="EM63" s="1365"/>
      <c r="EN63" s="1365"/>
      <c r="EO63" s="1129" t="b">
        <v>0</v>
      </c>
      <c r="EP63" s="1130"/>
      <c r="EQ63" s="1159"/>
      <c r="ER63" s="1159"/>
      <c r="ES63" s="1365"/>
      <c r="ET63" s="1365"/>
      <c r="EU63" s="1365"/>
      <c r="EV63" s="1365"/>
      <c r="EW63" s="1365"/>
      <c r="EX63" s="1365"/>
      <c r="EY63" s="1365"/>
      <c r="EZ63" s="1129" t="b">
        <v>0</v>
      </c>
      <c r="FA63" s="1130"/>
      <c r="FB63" s="1159"/>
      <c r="FC63" s="1159"/>
      <c r="FD63" s="1365"/>
      <c r="FE63" s="1365"/>
      <c r="FF63" s="1365"/>
      <c r="FG63" s="1365"/>
      <c r="FH63" s="1365"/>
      <c r="FI63" s="1365"/>
      <c r="FJ63" s="1365"/>
      <c r="FK63" s="1129" t="b">
        <v>0</v>
      </c>
      <c r="FL63" s="1130"/>
      <c r="FM63" s="1159"/>
      <c r="FN63" s="1159"/>
      <c r="FO63" s="1365"/>
      <c r="FP63" s="1365"/>
      <c r="FQ63" s="1365"/>
      <c r="FR63" s="1365"/>
      <c r="FS63" s="1365"/>
      <c r="FT63" s="1365"/>
      <c r="FU63" s="1365"/>
      <c r="FV63" s="1129" t="b">
        <v>0</v>
      </c>
      <c r="FW63" s="1130"/>
      <c r="FX63" s="1159"/>
      <c r="FY63" s="1159"/>
      <c r="FZ63" s="1365"/>
      <c r="GA63" s="1365"/>
      <c r="GB63" s="1365"/>
      <c r="GC63" s="1365"/>
      <c r="GD63" s="1365"/>
      <c r="GE63" s="1365"/>
      <c r="GF63" s="1365"/>
      <c r="GG63" s="1129" t="b">
        <v>0</v>
      </c>
      <c r="GH63" s="1130"/>
      <c r="GI63" s="1159"/>
      <c r="GJ63" s="1159"/>
      <c r="GK63" s="1365"/>
      <c r="GL63" s="1365"/>
      <c r="GM63" s="1365"/>
      <c r="GN63" s="1365"/>
      <c r="GO63" s="1365"/>
      <c r="GP63" s="1365"/>
      <c r="GQ63" s="1365"/>
      <c r="GR63" s="1129" t="b">
        <v>0</v>
      </c>
      <c r="GS63" s="1130"/>
      <c r="GT63" s="1159"/>
      <c r="GU63" s="1159"/>
      <c r="GV63" s="1365"/>
      <c r="GW63" s="1365"/>
      <c r="GX63" s="1365"/>
      <c r="GY63" s="1365"/>
      <c r="GZ63" s="1365"/>
      <c r="HA63" s="1365"/>
      <c r="HB63" s="1365"/>
      <c r="HC63" s="1129" t="b">
        <v>0</v>
      </c>
      <c r="HD63" s="1130"/>
      <c r="HE63" s="1159"/>
      <c r="HF63" s="1159"/>
      <c r="HG63" s="1365"/>
      <c r="HH63" s="1365"/>
      <c r="HI63" s="1365"/>
      <c r="HJ63" s="1365"/>
      <c r="HK63" s="1365"/>
      <c r="HL63" s="1365"/>
      <c r="HM63" s="1365"/>
      <c r="HN63" s="1129" t="b">
        <v>0</v>
      </c>
      <c r="HO63" s="1130"/>
      <c r="HP63" s="1159"/>
      <c r="HQ63" s="1159"/>
      <c r="HR63" s="1365"/>
      <c r="HS63" s="1365"/>
      <c r="HT63" s="1365"/>
      <c r="HU63" s="1365"/>
      <c r="HV63" s="1365"/>
      <c r="HW63" s="1365"/>
      <c r="HX63" s="1365"/>
      <c r="HY63" s="1129" t="b">
        <v>0</v>
      </c>
      <c r="HZ63" s="1130"/>
      <c r="IA63" s="1159"/>
      <c r="IB63" s="1159"/>
      <c r="IC63" s="1365"/>
      <c r="ID63" s="1365"/>
      <c r="IE63" s="1365"/>
      <c r="IF63" s="1365"/>
      <c r="IG63" s="1365"/>
      <c r="IH63" s="1365"/>
      <c r="II63" s="1365"/>
      <c r="IJ63" s="1129" t="b">
        <v>0</v>
      </c>
      <c r="IK63" s="1130"/>
      <c r="IL63" s="1159"/>
      <c r="IM63" s="1159"/>
      <c r="IN63" s="1365"/>
      <c r="IO63" s="1365"/>
      <c r="IP63" s="1365"/>
      <c r="IQ63" s="1365"/>
      <c r="IR63" s="1365"/>
      <c r="IS63" s="1365"/>
      <c r="IT63" s="1365"/>
      <c r="IU63" s="1129" t="b">
        <v>0</v>
      </c>
      <c r="IV63" s="1130"/>
      <c r="IW63" s="728"/>
      <c r="IX63" s="728"/>
      <c r="IY63" s="731"/>
      <c r="IZ63" s="22"/>
      <c r="JA63" s="22"/>
      <c r="JB63" s="22"/>
      <c r="JC63" s="22"/>
      <c r="JD63" s="22"/>
      <c r="JE63" s="22"/>
      <c r="JF63" s="22"/>
      <c r="JG63" s="22"/>
      <c r="JH63" s="21"/>
      <c r="JI63" s="22"/>
      <c r="JJ63" s="22"/>
      <c r="JK63" s="22"/>
      <c r="JL63" s="22"/>
      <c r="JM63" s="22"/>
      <c r="JN63" s="22"/>
      <c r="JO63" s="22"/>
      <c r="JP63" s="22"/>
      <c r="JQ63" s="22"/>
      <c r="JR63" s="22"/>
      <c r="JS63" s="22"/>
      <c r="JT63" s="22"/>
      <c r="JU63" s="22"/>
      <c r="JV63" s="22"/>
      <c r="JW63" s="22"/>
      <c r="JX63" s="22"/>
      <c r="JY63" s="22"/>
      <c r="JZ63" s="22"/>
      <c r="KA63" s="22"/>
      <c r="KB63" s="22"/>
      <c r="KC63" s="22"/>
      <c r="KD63" s="22"/>
      <c r="KE63" s="22"/>
      <c r="KF63" s="22"/>
      <c r="KG63" s="22"/>
      <c r="KH63" s="22"/>
      <c r="KI63" s="22"/>
      <c r="KJ63" s="22"/>
      <c r="KK63" s="22"/>
      <c r="KL63" s="22"/>
      <c r="KM63" s="22"/>
      <c r="KN63" s="22"/>
      <c r="KO63" s="22"/>
      <c r="KP63" s="22"/>
      <c r="KQ63" s="22"/>
      <c r="KR63" s="22"/>
      <c r="KS63" s="22"/>
      <c r="KT63" s="22"/>
      <c r="KU63" s="22"/>
      <c r="KV63" s="22"/>
      <c r="KW63" s="22"/>
      <c r="KX63" s="22"/>
      <c r="KY63" s="22"/>
      <c r="KZ63" s="22"/>
      <c r="LA63" s="22"/>
      <c r="LB63" s="22"/>
      <c r="LC63" s="22"/>
      <c r="LD63" s="22"/>
      <c r="LE63" s="22"/>
      <c r="LF63" s="22"/>
      <c r="LG63" s="22"/>
      <c r="LH63" s="22"/>
      <c r="LI63" s="22"/>
      <c r="LJ63" s="23"/>
      <c r="MM63" s="899"/>
      <c r="MN63" s="900"/>
      <c r="MO63" s="900"/>
      <c r="MP63" s="900"/>
      <c r="MQ63" s="900"/>
      <c r="MR63" s="900"/>
      <c r="MS63" s="900"/>
      <c r="MT63" s="900"/>
      <c r="MU63" s="900"/>
      <c r="MV63" s="900"/>
      <c r="MW63" s="900"/>
      <c r="MX63" s="900"/>
      <c r="MY63" s="900"/>
      <c r="MZ63" s="900"/>
      <c r="NA63" s="897"/>
      <c r="NB63" s="898"/>
      <c r="NC63" s="898"/>
      <c r="ND63" s="898"/>
      <c r="NE63" s="898"/>
      <c r="NF63" s="898"/>
      <c r="NG63" s="898"/>
      <c r="NH63" s="898"/>
      <c r="NI63" s="1011"/>
      <c r="NJ63" s="1011"/>
      <c r="NK63" s="1011"/>
      <c r="NL63" s="1011"/>
      <c r="NM63" s="1011"/>
      <c r="NN63" s="1012"/>
      <c r="NY63" s="899"/>
      <c r="NZ63" s="900"/>
      <c r="OA63" s="900"/>
      <c r="OB63" s="900"/>
      <c r="OC63" s="900"/>
      <c r="OD63" s="1049"/>
      <c r="OE63" s="1049"/>
      <c r="OF63" s="1049"/>
      <c r="OG63" s="1049"/>
      <c r="OH63" s="1049"/>
      <c r="OI63" s="1049"/>
      <c r="OJ63" s="1049"/>
      <c r="OK63" s="1171"/>
      <c r="OL63" s="1171"/>
      <c r="OM63" s="1171"/>
      <c r="ON63" s="1172"/>
      <c r="OR63" s="899"/>
      <c r="OS63" s="900"/>
      <c r="OT63" s="900"/>
      <c r="OU63" s="900"/>
      <c r="OV63" s="900"/>
      <c r="OW63" s="1049"/>
      <c r="OX63" s="1049"/>
      <c r="OY63" s="1049"/>
      <c r="OZ63" s="1049"/>
      <c r="PA63" s="1049"/>
      <c r="PB63" s="1049"/>
      <c r="PC63" s="1049"/>
      <c r="PD63" s="1171"/>
      <c r="PE63" s="1171"/>
      <c r="PF63" s="1171"/>
      <c r="PG63" s="1172"/>
    </row>
    <row r="64" spans="2:423" ht="3.65" customHeight="1">
      <c r="B64" s="2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3"/>
      <c r="AP64" s="22"/>
      <c r="AQ64" s="22"/>
      <c r="AR64" s="388"/>
      <c r="AS64" s="388"/>
      <c r="AT64" s="388"/>
      <c r="AU64" s="388"/>
      <c r="AV64" s="388"/>
      <c r="AW64" s="388"/>
      <c r="AX64" s="727"/>
      <c r="AY64" s="728"/>
      <c r="AZ64" s="366"/>
      <c r="BA64" s="1111"/>
      <c r="BB64" s="1112"/>
      <c r="BC64" s="1112"/>
      <c r="BD64" s="1112"/>
      <c r="BE64" s="1112"/>
      <c r="BF64" s="1112"/>
      <c r="BG64" s="983"/>
      <c r="BH64" s="983"/>
      <c r="BI64" s="983"/>
      <c r="BJ64" s="983"/>
      <c r="BK64" s="983"/>
      <c r="BL64" s="983"/>
      <c r="BM64" s="983"/>
      <c r="BN64" s="983"/>
      <c r="BO64" s="983"/>
      <c r="BP64" s="983"/>
      <c r="BQ64" s="983"/>
      <c r="BR64" s="1068"/>
      <c r="BS64" s="1068"/>
      <c r="BT64" s="1068"/>
      <c r="BU64" s="1068"/>
      <c r="BV64" s="1072"/>
      <c r="BW64" s="1072"/>
      <c r="BX64" s="1072"/>
      <c r="BY64" s="1072"/>
      <c r="BZ64" s="1072"/>
      <c r="CA64" s="1072"/>
      <c r="CB64" s="1073"/>
      <c r="CC64" s="1159"/>
      <c r="CD64" s="1159"/>
      <c r="CE64" s="1365"/>
      <c r="CF64" s="1365"/>
      <c r="CG64" s="1365"/>
      <c r="CH64" s="1365"/>
      <c r="CI64" s="1365"/>
      <c r="CJ64" s="1365"/>
      <c r="CK64" s="1365"/>
      <c r="CL64" s="1129"/>
      <c r="CM64" s="1130"/>
      <c r="CN64" s="1159"/>
      <c r="CO64" s="1159"/>
      <c r="CP64" s="1365"/>
      <c r="CQ64" s="1365"/>
      <c r="CR64" s="1365"/>
      <c r="CS64" s="1365"/>
      <c r="CT64" s="1365"/>
      <c r="CU64" s="1365"/>
      <c r="CV64" s="1365"/>
      <c r="CW64" s="1129"/>
      <c r="CX64" s="1130"/>
      <c r="CY64" s="1159"/>
      <c r="CZ64" s="1159"/>
      <c r="DA64" s="1365"/>
      <c r="DB64" s="1365"/>
      <c r="DC64" s="1365"/>
      <c r="DD64" s="1365"/>
      <c r="DE64" s="1365"/>
      <c r="DF64" s="1365"/>
      <c r="DG64" s="1365"/>
      <c r="DH64" s="1129"/>
      <c r="DI64" s="1130"/>
      <c r="DJ64" s="1159"/>
      <c r="DK64" s="1159"/>
      <c r="DL64" s="1365"/>
      <c r="DM64" s="1365"/>
      <c r="DN64" s="1365"/>
      <c r="DO64" s="1365"/>
      <c r="DP64" s="1365"/>
      <c r="DQ64" s="1365"/>
      <c r="DR64" s="1365"/>
      <c r="DS64" s="1129"/>
      <c r="DT64" s="1130"/>
      <c r="DU64" s="1159"/>
      <c r="DV64" s="1159"/>
      <c r="DW64" s="1365"/>
      <c r="DX64" s="1365"/>
      <c r="DY64" s="1365"/>
      <c r="DZ64" s="1365"/>
      <c r="EA64" s="1365"/>
      <c r="EB64" s="1365"/>
      <c r="EC64" s="1365"/>
      <c r="ED64" s="1129"/>
      <c r="EE64" s="1130"/>
      <c r="EF64" s="1159"/>
      <c r="EG64" s="1159"/>
      <c r="EH64" s="1365"/>
      <c r="EI64" s="1365"/>
      <c r="EJ64" s="1365"/>
      <c r="EK64" s="1365"/>
      <c r="EL64" s="1365"/>
      <c r="EM64" s="1365"/>
      <c r="EN64" s="1365"/>
      <c r="EO64" s="1129"/>
      <c r="EP64" s="1130"/>
      <c r="EQ64" s="1159"/>
      <c r="ER64" s="1159"/>
      <c r="ES64" s="1365"/>
      <c r="ET64" s="1365"/>
      <c r="EU64" s="1365"/>
      <c r="EV64" s="1365"/>
      <c r="EW64" s="1365"/>
      <c r="EX64" s="1365"/>
      <c r="EY64" s="1365"/>
      <c r="EZ64" s="1129"/>
      <c r="FA64" s="1130"/>
      <c r="FB64" s="1159"/>
      <c r="FC64" s="1159"/>
      <c r="FD64" s="1365"/>
      <c r="FE64" s="1365"/>
      <c r="FF64" s="1365"/>
      <c r="FG64" s="1365"/>
      <c r="FH64" s="1365"/>
      <c r="FI64" s="1365"/>
      <c r="FJ64" s="1365"/>
      <c r="FK64" s="1129"/>
      <c r="FL64" s="1130"/>
      <c r="FM64" s="1159"/>
      <c r="FN64" s="1159"/>
      <c r="FO64" s="1365"/>
      <c r="FP64" s="1365"/>
      <c r="FQ64" s="1365"/>
      <c r="FR64" s="1365"/>
      <c r="FS64" s="1365"/>
      <c r="FT64" s="1365"/>
      <c r="FU64" s="1365"/>
      <c r="FV64" s="1129"/>
      <c r="FW64" s="1130"/>
      <c r="FX64" s="1159"/>
      <c r="FY64" s="1159"/>
      <c r="FZ64" s="1365"/>
      <c r="GA64" s="1365"/>
      <c r="GB64" s="1365"/>
      <c r="GC64" s="1365"/>
      <c r="GD64" s="1365"/>
      <c r="GE64" s="1365"/>
      <c r="GF64" s="1365"/>
      <c r="GG64" s="1129"/>
      <c r="GH64" s="1130"/>
      <c r="GI64" s="1159"/>
      <c r="GJ64" s="1159"/>
      <c r="GK64" s="1365"/>
      <c r="GL64" s="1365"/>
      <c r="GM64" s="1365"/>
      <c r="GN64" s="1365"/>
      <c r="GO64" s="1365"/>
      <c r="GP64" s="1365"/>
      <c r="GQ64" s="1365"/>
      <c r="GR64" s="1129"/>
      <c r="GS64" s="1130"/>
      <c r="GT64" s="1159"/>
      <c r="GU64" s="1159"/>
      <c r="GV64" s="1365"/>
      <c r="GW64" s="1365"/>
      <c r="GX64" s="1365"/>
      <c r="GY64" s="1365"/>
      <c r="GZ64" s="1365"/>
      <c r="HA64" s="1365"/>
      <c r="HB64" s="1365"/>
      <c r="HC64" s="1129"/>
      <c r="HD64" s="1130"/>
      <c r="HE64" s="1159"/>
      <c r="HF64" s="1159"/>
      <c r="HG64" s="1365"/>
      <c r="HH64" s="1365"/>
      <c r="HI64" s="1365"/>
      <c r="HJ64" s="1365"/>
      <c r="HK64" s="1365"/>
      <c r="HL64" s="1365"/>
      <c r="HM64" s="1365"/>
      <c r="HN64" s="1129"/>
      <c r="HO64" s="1130"/>
      <c r="HP64" s="1159"/>
      <c r="HQ64" s="1159"/>
      <c r="HR64" s="1365"/>
      <c r="HS64" s="1365"/>
      <c r="HT64" s="1365"/>
      <c r="HU64" s="1365"/>
      <c r="HV64" s="1365"/>
      <c r="HW64" s="1365"/>
      <c r="HX64" s="1365"/>
      <c r="HY64" s="1129"/>
      <c r="HZ64" s="1130"/>
      <c r="IA64" s="1159"/>
      <c r="IB64" s="1159"/>
      <c r="IC64" s="1365"/>
      <c r="ID64" s="1365"/>
      <c r="IE64" s="1365"/>
      <c r="IF64" s="1365"/>
      <c r="IG64" s="1365"/>
      <c r="IH64" s="1365"/>
      <c r="II64" s="1365"/>
      <c r="IJ64" s="1129"/>
      <c r="IK64" s="1130"/>
      <c r="IL64" s="1159"/>
      <c r="IM64" s="1159"/>
      <c r="IN64" s="1365"/>
      <c r="IO64" s="1365"/>
      <c r="IP64" s="1365"/>
      <c r="IQ64" s="1365"/>
      <c r="IR64" s="1365"/>
      <c r="IS64" s="1365"/>
      <c r="IT64" s="1365"/>
      <c r="IU64" s="1129"/>
      <c r="IV64" s="1130"/>
      <c r="IW64" s="47"/>
      <c r="IX64" s="728"/>
      <c r="IY64" s="731"/>
      <c r="IZ64" s="22"/>
      <c r="JA64" s="22"/>
      <c r="JB64" s="22"/>
      <c r="JC64" s="22"/>
      <c r="JD64" s="22"/>
      <c r="JE64" s="22"/>
      <c r="JF64" s="22"/>
      <c r="JG64" s="22"/>
      <c r="JH64" s="21"/>
      <c r="JI64" s="22"/>
      <c r="JJ64" s="22"/>
      <c r="JK64" s="22"/>
      <c r="JL64" s="22"/>
      <c r="JM64" s="22"/>
      <c r="JN64" s="22"/>
      <c r="JO64" s="22"/>
      <c r="JP64" s="22"/>
      <c r="JQ64" s="22"/>
      <c r="JR64" s="22"/>
      <c r="JS64" s="22"/>
      <c r="JT64" s="22"/>
      <c r="JU64" s="22"/>
      <c r="JV64" s="22"/>
      <c r="JW64" s="22"/>
      <c r="JX64" s="22"/>
      <c r="JY64" s="22"/>
      <c r="JZ64" s="22"/>
      <c r="KA64" s="22"/>
      <c r="KB64" s="22"/>
      <c r="KC64" s="22"/>
      <c r="KD64" s="22"/>
      <c r="KE64" s="22"/>
      <c r="KF64" s="22"/>
      <c r="KG64" s="22"/>
      <c r="KH64" s="22"/>
      <c r="KI64" s="22"/>
      <c r="KJ64" s="22"/>
      <c r="KK64" s="22"/>
      <c r="KL64" s="22"/>
      <c r="KM64" s="22"/>
      <c r="KN64" s="22"/>
      <c r="KO64" s="22"/>
      <c r="KP64" s="22"/>
      <c r="KQ64" s="22"/>
      <c r="KR64" s="22"/>
      <c r="KS64" s="22"/>
      <c r="KT64" s="22"/>
      <c r="KU64" s="22"/>
      <c r="KV64" s="22"/>
      <c r="KW64" s="22"/>
      <c r="KX64" s="22"/>
      <c r="KY64" s="22"/>
      <c r="KZ64" s="22"/>
      <c r="LA64" s="22"/>
      <c r="LB64" s="22"/>
      <c r="LC64" s="22"/>
      <c r="LD64" s="22"/>
      <c r="LE64" s="22"/>
      <c r="LF64" s="22"/>
      <c r="LG64" s="22"/>
      <c r="LH64" s="22"/>
      <c r="LI64" s="22"/>
      <c r="LJ64" s="23"/>
      <c r="MM64" s="850" t="s">
        <v>72</v>
      </c>
      <c r="MN64" s="851"/>
      <c r="MO64" s="851"/>
      <c r="MP64" s="851"/>
      <c r="MQ64" s="851"/>
      <c r="MR64" s="851"/>
      <c r="MS64" s="851"/>
      <c r="MT64" s="851"/>
      <c r="MU64" s="851"/>
      <c r="MV64" s="851"/>
      <c r="MW64" s="851"/>
      <c r="MX64" s="851"/>
      <c r="MY64" s="851"/>
      <c r="MZ64" s="851"/>
      <c r="NA64" s="850" t="str">
        <f>IF(Proyecto!SS47&lt;&gt;"",Proyecto!SS47,"")</f>
        <v/>
      </c>
      <c r="NB64" s="851"/>
      <c r="NC64" s="851"/>
      <c r="ND64" s="851"/>
      <c r="NE64" s="851"/>
      <c r="NF64" s="851"/>
      <c r="NG64" s="851"/>
      <c r="NH64" s="851"/>
      <c r="NI64" s="856" t="s">
        <v>76</v>
      </c>
      <c r="NJ64" s="856"/>
      <c r="NK64" s="856"/>
      <c r="NL64" s="856"/>
      <c r="NM64" s="856"/>
      <c r="NN64" s="857"/>
      <c r="NY64" s="1245" t="s">
        <v>72</v>
      </c>
      <c r="NZ64" s="1246"/>
      <c r="OA64" s="1246"/>
      <c r="OB64" s="1246"/>
      <c r="OC64" s="1246"/>
      <c r="OD64" s="1251"/>
      <c r="OE64" s="1251"/>
      <c r="OF64" s="1251"/>
      <c r="OG64" s="1251"/>
      <c r="OH64" s="1251"/>
      <c r="OI64" s="1251"/>
      <c r="OJ64" s="1251"/>
      <c r="OK64" s="1206" t="s">
        <v>84</v>
      </c>
      <c r="OL64" s="1206"/>
      <c r="OM64" s="1206"/>
      <c r="ON64" s="1207"/>
      <c r="OR64" s="1245" t="s">
        <v>72</v>
      </c>
      <c r="OS64" s="1246"/>
      <c r="OT64" s="1246"/>
      <c r="OU64" s="1246"/>
      <c r="OV64" s="1246"/>
      <c r="OW64" s="1251"/>
      <c r="OX64" s="1251"/>
      <c r="OY64" s="1251"/>
      <c r="OZ64" s="1251"/>
      <c r="PA64" s="1251"/>
      <c r="PB64" s="1251"/>
      <c r="PC64" s="1251"/>
      <c r="PD64" s="1206" t="s">
        <v>84</v>
      </c>
      <c r="PE64" s="1206"/>
      <c r="PF64" s="1206"/>
      <c r="PG64" s="1207"/>
    </row>
    <row r="65" spans="2:423" ht="3.65" customHeight="1">
      <c r="B65" s="2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3"/>
      <c r="AP65" s="22"/>
      <c r="AQ65" s="22"/>
      <c r="AR65" s="388"/>
      <c r="AS65" s="388"/>
      <c r="AT65" s="388"/>
      <c r="AU65" s="388"/>
      <c r="AV65" s="388"/>
      <c r="AW65" s="388"/>
      <c r="AX65" s="727"/>
      <c r="AY65" s="728"/>
      <c r="AZ65" s="366"/>
      <c r="BA65" s="1111"/>
      <c r="BB65" s="1112"/>
      <c r="BC65" s="1112"/>
      <c r="BD65" s="1112"/>
      <c r="BE65" s="1112"/>
      <c r="BF65" s="1112"/>
      <c r="BG65" s="984"/>
      <c r="BH65" s="984"/>
      <c r="BI65" s="984"/>
      <c r="BJ65" s="984"/>
      <c r="BK65" s="984"/>
      <c r="BL65" s="984"/>
      <c r="BM65" s="984"/>
      <c r="BN65" s="984"/>
      <c r="BO65" s="984"/>
      <c r="BP65" s="984"/>
      <c r="BQ65" s="984"/>
      <c r="BR65" s="1069"/>
      <c r="BS65" s="1069"/>
      <c r="BT65" s="1069"/>
      <c r="BU65" s="1069"/>
      <c r="BV65" s="1074"/>
      <c r="BW65" s="1074"/>
      <c r="BX65" s="1074"/>
      <c r="BY65" s="1074"/>
      <c r="BZ65" s="1074"/>
      <c r="CA65" s="1074"/>
      <c r="CB65" s="1075"/>
      <c r="CC65" s="1160"/>
      <c r="CD65" s="1160"/>
      <c r="CE65" s="1366"/>
      <c r="CF65" s="1366"/>
      <c r="CG65" s="1366"/>
      <c r="CH65" s="1366"/>
      <c r="CI65" s="1366"/>
      <c r="CJ65" s="1366"/>
      <c r="CK65" s="1366"/>
      <c r="CL65" s="451"/>
      <c r="CM65" s="452"/>
      <c r="CN65" s="1160"/>
      <c r="CO65" s="1160"/>
      <c r="CP65" s="1366"/>
      <c r="CQ65" s="1366"/>
      <c r="CR65" s="1366"/>
      <c r="CS65" s="1366"/>
      <c r="CT65" s="1366"/>
      <c r="CU65" s="1366"/>
      <c r="CV65" s="1366"/>
      <c r="CW65" s="451"/>
      <c r="CX65" s="452"/>
      <c r="CY65" s="1160"/>
      <c r="CZ65" s="1160"/>
      <c r="DA65" s="1366"/>
      <c r="DB65" s="1366"/>
      <c r="DC65" s="1366"/>
      <c r="DD65" s="1366"/>
      <c r="DE65" s="1366"/>
      <c r="DF65" s="1366"/>
      <c r="DG65" s="1366"/>
      <c r="DH65" s="451"/>
      <c r="DI65" s="452"/>
      <c r="DJ65" s="1160"/>
      <c r="DK65" s="1160"/>
      <c r="DL65" s="1366"/>
      <c r="DM65" s="1366"/>
      <c r="DN65" s="1366"/>
      <c r="DO65" s="1366"/>
      <c r="DP65" s="1366"/>
      <c r="DQ65" s="1366"/>
      <c r="DR65" s="1366"/>
      <c r="DS65" s="451"/>
      <c r="DT65" s="452"/>
      <c r="DU65" s="1160"/>
      <c r="DV65" s="1160"/>
      <c r="DW65" s="1366"/>
      <c r="DX65" s="1366"/>
      <c r="DY65" s="1366"/>
      <c r="DZ65" s="1366"/>
      <c r="EA65" s="1366"/>
      <c r="EB65" s="1366"/>
      <c r="EC65" s="1366"/>
      <c r="ED65" s="451"/>
      <c r="EE65" s="452"/>
      <c r="EF65" s="1160"/>
      <c r="EG65" s="1160"/>
      <c r="EH65" s="1366"/>
      <c r="EI65" s="1366"/>
      <c r="EJ65" s="1366"/>
      <c r="EK65" s="1366"/>
      <c r="EL65" s="1366"/>
      <c r="EM65" s="1366"/>
      <c r="EN65" s="1366"/>
      <c r="EO65" s="451"/>
      <c r="EP65" s="452"/>
      <c r="EQ65" s="1160"/>
      <c r="ER65" s="1160"/>
      <c r="ES65" s="1366"/>
      <c r="ET65" s="1366"/>
      <c r="EU65" s="1366"/>
      <c r="EV65" s="1366"/>
      <c r="EW65" s="1366"/>
      <c r="EX65" s="1366"/>
      <c r="EY65" s="1366"/>
      <c r="EZ65" s="451"/>
      <c r="FA65" s="452"/>
      <c r="FB65" s="1160"/>
      <c r="FC65" s="1160"/>
      <c r="FD65" s="1366"/>
      <c r="FE65" s="1366"/>
      <c r="FF65" s="1366"/>
      <c r="FG65" s="1366"/>
      <c r="FH65" s="1366"/>
      <c r="FI65" s="1366"/>
      <c r="FJ65" s="1366"/>
      <c r="FK65" s="451"/>
      <c r="FL65" s="452"/>
      <c r="FM65" s="1160"/>
      <c r="FN65" s="1160"/>
      <c r="FO65" s="1366"/>
      <c r="FP65" s="1366"/>
      <c r="FQ65" s="1366"/>
      <c r="FR65" s="1366"/>
      <c r="FS65" s="1366"/>
      <c r="FT65" s="1366"/>
      <c r="FU65" s="1366"/>
      <c r="FV65" s="451"/>
      <c r="FW65" s="452"/>
      <c r="FX65" s="1160"/>
      <c r="FY65" s="1160"/>
      <c r="FZ65" s="1366"/>
      <c r="GA65" s="1366"/>
      <c r="GB65" s="1366"/>
      <c r="GC65" s="1366"/>
      <c r="GD65" s="1366"/>
      <c r="GE65" s="1366"/>
      <c r="GF65" s="1366"/>
      <c r="GG65" s="451"/>
      <c r="GH65" s="452"/>
      <c r="GI65" s="1160"/>
      <c r="GJ65" s="1160"/>
      <c r="GK65" s="1366"/>
      <c r="GL65" s="1366"/>
      <c r="GM65" s="1366"/>
      <c r="GN65" s="1366"/>
      <c r="GO65" s="1366"/>
      <c r="GP65" s="1366"/>
      <c r="GQ65" s="1366"/>
      <c r="GR65" s="451"/>
      <c r="GS65" s="452"/>
      <c r="GT65" s="1160"/>
      <c r="GU65" s="1160"/>
      <c r="GV65" s="1366"/>
      <c r="GW65" s="1366"/>
      <c r="GX65" s="1366"/>
      <c r="GY65" s="1366"/>
      <c r="GZ65" s="1366"/>
      <c r="HA65" s="1366"/>
      <c r="HB65" s="1366"/>
      <c r="HC65" s="451"/>
      <c r="HD65" s="452"/>
      <c r="HE65" s="1160"/>
      <c r="HF65" s="1160"/>
      <c r="HG65" s="1366"/>
      <c r="HH65" s="1366"/>
      <c r="HI65" s="1366"/>
      <c r="HJ65" s="1366"/>
      <c r="HK65" s="1366"/>
      <c r="HL65" s="1366"/>
      <c r="HM65" s="1366"/>
      <c r="HN65" s="451"/>
      <c r="HO65" s="452"/>
      <c r="HP65" s="1160"/>
      <c r="HQ65" s="1160"/>
      <c r="HR65" s="1366"/>
      <c r="HS65" s="1366"/>
      <c r="HT65" s="1366"/>
      <c r="HU65" s="1366"/>
      <c r="HV65" s="1366"/>
      <c r="HW65" s="1366"/>
      <c r="HX65" s="1366"/>
      <c r="HY65" s="451"/>
      <c r="HZ65" s="452"/>
      <c r="IA65" s="1160"/>
      <c r="IB65" s="1160"/>
      <c r="IC65" s="1366"/>
      <c r="ID65" s="1366"/>
      <c r="IE65" s="1366"/>
      <c r="IF65" s="1366"/>
      <c r="IG65" s="1366"/>
      <c r="IH65" s="1366"/>
      <c r="II65" s="1366"/>
      <c r="IJ65" s="451"/>
      <c r="IK65" s="452"/>
      <c r="IL65" s="1160"/>
      <c r="IM65" s="1160"/>
      <c r="IN65" s="1366"/>
      <c r="IO65" s="1366"/>
      <c r="IP65" s="1366"/>
      <c r="IQ65" s="1366"/>
      <c r="IR65" s="1366"/>
      <c r="IS65" s="1366"/>
      <c r="IT65" s="1366"/>
      <c r="IU65" s="451"/>
      <c r="IV65" s="452"/>
      <c r="IW65" s="47"/>
      <c r="IX65" s="728"/>
      <c r="IY65" s="731"/>
      <c r="IZ65" s="22"/>
      <c r="JA65" s="22"/>
      <c r="JB65" s="22"/>
      <c r="JC65" s="22"/>
      <c r="JD65" s="22"/>
      <c r="JE65" s="22"/>
      <c r="JF65" s="22"/>
      <c r="JG65" s="22"/>
      <c r="JH65" s="21"/>
      <c r="JI65" s="22"/>
      <c r="JJ65" s="22"/>
      <c r="JK65" s="22"/>
      <c r="JL65" s="22"/>
      <c r="JM65" s="22"/>
      <c r="JN65" s="22"/>
      <c r="JO65" s="22"/>
      <c r="JP65" s="22"/>
      <c r="JQ65" s="22"/>
      <c r="JR65" s="22"/>
      <c r="JS65" s="22"/>
      <c r="JT65" s="22"/>
      <c r="JU65" s="22"/>
      <c r="JV65" s="22"/>
      <c r="JW65" s="22"/>
      <c r="JX65" s="22"/>
      <c r="JY65" s="22"/>
      <c r="JZ65" s="22"/>
      <c r="KA65" s="22"/>
      <c r="KB65" s="22"/>
      <c r="KC65" s="22"/>
      <c r="KD65" s="22"/>
      <c r="KE65" s="22"/>
      <c r="KF65" s="22"/>
      <c r="KG65" s="22"/>
      <c r="KH65" s="22"/>
      <c r="KI65" s="22"/>
      <c r="KJ65" s="22"/>
      <c r="KK65" s="22"/>
      <c r="KL65" s="22"/>
      <c r="KM65" s="22"/>
      <c r="KN65" s="22"/>
      <c r="KO65" s="22"/>
      <c r="KP65" s="22"/>
      <c r="KQ65" s="22"/>
      <c r="KR65" s="22"/>
      <c r="KS65" s="22"/>
      <c r="KT65" s="22"/>
      <c r="KU65" s="22"/>
      <c r="KV65" s="22"/>
      <c r="KW65" s="22"/>
      <c r="KX65" s="22"/>
      <c r="KY65" s="22"/>
      <c r="KZ65" s="22"/>
      <c r="LA65" s="22"/>
      <c r="LB65" s="22"/>
      <c r="LC65" s="22"/>
      <c r="LD65" s="22"/>
      <c r="LE65" s="22"/>
      <c r="LF65" s="22"/>
      <c r="LG65" s="22"/>
      <c r="LH65" s="22"/>
      <c r="LI65" s="22"/>
      <c r="LJ65" s="23"/>
      <c r="MM65" s="852"/>
      <c r="MN65" s="853"/>
      <c r="MO65" s="853"/>
      <c r="MP65" s="853"/>
      <c r="MQ65" s="853"/>
      <c r="MR65" s="853"/>
      <c r="MS65" s="853"/>
      <c r="MT65" s="853"/>
      <c r="MU65" s="853"/>
      <c r="MV65" s="853"/>
      <c r="MW65" s="853"/>
      <c r="MX65" s="853"/>
      <c r="MY65" s="853"/>
      <c r="MZ65" s="853"/>
      <c r="NA65" s="852"/>
      <c r="NB65" s="853"/>
      <c r="NC65" s="853"/>
      <c r="ND65" s="853"/>
      <c r="NE65" s="853"/>
      <c r="NF65" s="853"/>
      <c r="NG65" s="853"/>
      <c r="NH65" s="853"/>
      <c r="NI65" s="858"/>
      <c r="NJ65" s="858"/>
      <c r="NK65" s="858"/>
      <c r="NL65" s="858"/>
      <c r="NM65" s="858"/>
      <c r="NN65" s="859"/>
      <c r="NY65" s="1247"/>
      <c r="NZ65" s="1248"/>
      <c r="OA65" s="1248"/>
      <c r="OB65" s="1248"/>
      <c r="OC65" s="1248"/>
      <c r="OD65" s="1253"/>
      <c r="OE65" s="1253"/>
      <c r="OF65" s="1253"/>
      <c r="OG65" s="1253"/>
      <c r="OH65" s="1253"/>
      <c r="OI65" s="1253"/>
      <c r="OJ65" s="1253"/>
      <c r="OK65" s="1208"/>
      <c r="OL65" s="1208"/>
      <c r="OM65" s="1208"/>
      <c r="ON65" s="1209"/>
      <c r="OR65" s="1247"/>
      <c r="OS65" s="1248"/>
      <c r="OT65" s="1248"/>
      <c r="OU65" s="1248"/>
      <c r="OV65" s="1248"/>
      <c r="OW65" s="1253"/>
      <c r="OX65" s="1253"/>
      <c r="OY65" s="1253"/>
      <c r="OZ65" s="1253"/>
      <c r="PA65" s="1253"/>
      <c r="PB65" s="1253"/>
      <c r="PC65" s="1253"/>
      <c r="PD65" s="1208"/>
      <c r="PE65" s="1208"/>
      <c r="PF65" s="1208"/>
      <c r="PG65" s="1209"/>
    </row>
    <row r="66" spans="2:423" ht="3.65" customHeight="1"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3"/>
      <c r="AP66" s="22"/>
      <c r="AQ66" s="22"/>
      <c r="AR66" s="388"/>
      <c r="AS66" s="388"/>
      <c r="AT66" s="388"/>
      <c r="AU66" s="388"/>
      <c r="AV66" s="388"/>
      <c r="AW66" s="388"/>
      <c r="AX66" s="727"/>
      <c r="AY66" s="728"/>
      <c r="AZ66" s="366"/>
      <c r="BA66" s="1111"/>
      <c r="BB66" s="1112"/>
      <c r="BC66" s="1112"/>
      <c r="BD66" s="1112"/>
      <c r="BE66" s="1112"/>
      <c r="BF66" s="1112"/>
      <c r="BG66" s="991" t="s">
        <v>61</v>
      </c>
      <c r="BH66" s="992"/>
      <c r="BI66" s="992"/>
      <c r="BJ66" s="992"/>
      <c r="BK66" s="992"/>
      <c r="BL66" s="992"/>
      <c r="BM66" s="992"/>
      <c r="BN66" s="992"/>
      <c r="BO66" s="992"/>
      <c r="BP66" s="992"/>
      <c r="BQ66" s="992"/>
      <c r="BR66" s="1076" t="s">
        <v>55</v>
      </c>
      <c r="BS66" s="1076"/>
      <c r="BT66" s="1076"/>
      <c r="BU66" s="1076"/>
      <c r="BV66" s="1079">
        <v>600</v>
      </c>
      <c r="BW66" s="1079"/>
      <c r="BX66" s="1079"/>
      <c r="BY66" s="1079"/>
      <c r="BZ66" s="1079"/>
      <c r="CA66" s="1079"/>
      <c r="CB66" s="1080"/>
      <c r="CC66" s="1151" t="b">
        <v>0</v>
      </c>
      <c r="CD66" s="1151"/>
      <c r="CE66" s="1374" t="str">
        <f>IFERROR(VLOOKUP(CE35,BD!$B:$D,3,FALSE),"-")</f>
        <v>1017013</v>
      </c>
      <c r="CF66" s="1374"/>
      <c r="CG66" s="1374"/>
      <c r="CH66" s="1374"/>
      <c r="CI66" s="1374"/>
      <c r="CJ66" s="1374"/>
      <c r="CK66" s="1374"/>
      <c r="CL66" s="1141" t="b">
        <v>0</v>
      </c>
      <c r="CM66" s="1142"/>
      <c r="CN66" s="1151" t="b">
        <v>0</v>
      </c>
      <c r="CO66" s="1151"/>
      <c r="CP66" s="1374" t="str">
        <f>IFERROR(IF(AV51="30",VLOOKUP(CP35,BD!$B:$D,3,FALSE),"-"),"-")</f>
        <v>-</v>
      </c>
      <c r="CQ66" s="1374"/>
      <c r="CR66" s="1374"/>
      <c r="CS66" s="1374"/>
      <c r="CT66" s="1374"/>
      <c r="CU66" s="1374"/>
      <c r="CV66" s="1374"/>
      <c r="CW66" s="1141" t="b">
        <v>0</v>
      </c>
      <c r="CX66" s="1142"/>
      <c r="CY66" s="1151" t="b">
        <v>0</v>
      </c>
      <c r="CZ66" s="1151"/>
      <c r="DA66" s="1374" t="str">
        <f>IFERROR(IF(AV51&gt;="31",VLOOKUP(DA35,BD!$B:$D,3,FALSE),"-"),"-")</f>
        <v>1014103</v>
      </c>
      <c r="DB66" s="1374"/>
      <c r="DC66" s="1374"/>
      <c r="DD66" s="1374"/>
      <c r="DE66" s="1374"/>
      <c r="DF66" s="1374"/>
      <c r="DG66" s="1374"/>
      <c r="DH66" s="1141" t="b">
        <v>0</v>
      </c>
      <c r="DI66" s="1142"/>
      <c r="DJ66" s="1151" t="b">
        <v>0</v>
      </c>
      <c r="DK66" s="1151"/>
      <c r="DL66" s="1374" t="str">
        <f>IFERROR(IF(BG51&gt;="31",VLOOKUP(DL35,BD!$B:$D,3,FALSE),"-"),"-")</f>
        <v>-</v>
      </c>
      <c r="DM66" s="1374"/>
      <c r="DN66" s="1374"/>
      <c r="DO66" s="1374"/>
      <c r="DP66" s="1374"/>
      <c r="DQ66" s="1374"/>
      <c r="DR66" s="1374"/>
      <c r="DS66" s="1141" t="b">
        <v>0</v>
      </c>
      <c r="DT66" s="1142"/>
      <c r="DU66" s="1151" t="b">
        <v>0</v>
      </c>
      <c r="DV66" s="1151"/>
      <c r="DW66" s="1374" t="str">
        <f>IFERROR(VLOOKUP(DW35,BD!$B:$D,3,FALSE),"-")</f>
        <v>1014029</v>
      </c>
      <c r="DX66" s="1374"/>
      <c r="DY66" s="1374"/>
      <c r="DZ66" s="1374"/>
      <c r="EA66" s="1374"/>
      <c r="EB66" s="1374"/>
      <c r="EC66" s="1374"/>
      <c r="ED66" s="1141" t="b">
        <v>0</v>
      </c>
      <c r="EE66" s="1142"/>
      <c r="EF66" s="1151" t="b">
        <v>0</v>
      </c>
      <c r="EG66" s="1151"/>
      <c r="EH66" s="1374" t="str">
        <f>IFERROR(IF(EH61&lt;&gt;"-","-",VLOOKUP(EH35,BD!$B:$D,3,FALSE)),"-")</f>
        <v>-</v>
      </c>
      <c r="EI66" s="1374"/>
      <c r="EJ66" s="1374"/>
      <c r="EK66" s="1374"/>
      <c r="EL66" s="1374"/>
      <c r="EM66" s="1374"/>
      <c r="EN66" s="1374"/>
      <c r="EO66" s="1141" t="b">
        <v>0</v>
      </c>
      <c r="EP66" s="1142"/>
      <c r="EQ66" s="1151" t="b">
        <v>0</v>
      </c>
      <c r="ER66" s="1151"/>
      <c r="ES66" s="1374" t="str">
        <f>IFERROR(VLOOKUP(ES35,BD!$B:$D,3,FALSE),"-")</f>
        <v>1010051</v>
      </c>
      <c r="ET66" s="1374"/>
      <c r="EU66" s="1374"/>
      <c r="EV66" s="1374"/>
      <c r="EW66" s="1374"/>
      <c r="EX66" s="1374"/>
      <c r="EY66" s="1374"/>
      <c r="EZ66" s="1141" t="b">
        <v>0</v>
      </c>
      <c r="FA66" s="1142"/>
      <c r="FB66" s="1151" t="b">
        <v>0</v>
      </c>
      <c r="FC66" s="1151"/>
      <c r="FD66" s="1374" t="str">
        <f>IFERROR(VLOOKUP(FD35,BD!$B:$D,3,FALSE),"-")</f>
        <v>1014251</v>
      </c>
      <c r="FE66" s="1374"/>
      <c r="FF66" s="1374"/>
      <c r="FG66" s="1374"/>
      <c r="FH66" s="1374"/>
      <c r="FI66" s="1374"/>
      <c r="FJ66" s="1374"/>
      <c r="FK66" s="1141" t="b">
        <v>0</v>
      </c>
      <c r="FL66" s="1142"/>
      <c r="FM66" s="1151" t="b">
        <v>0</v>
      </c>
      <c r="FN66" s="1151"/>
      <c r="FO66" s="1374" t="str">
        <f>IFERROR(VLOOKUP(FO35,BD!$B:$D,3,FALSE),"-")</f>
        <v>1014153</v>
      </c>
      <c r="FP66" s="1374"/>
      <c r="FQ66" s="1374"/>
      <c r="FR66" s="1374"/>
      <c r="FS66" s="1374"/>
      <c r="FT66" s="1374"/>
      <c r="FU66" s="1374"/>
      <c r="FV66" s="1141" t="b">
        <v>0</v>
      </c>
      <c r="FW66" s="1142"/>
      <c r="FX66" s="1151" t="b">
        <v>0</v>
      </c>
      <c r="FY66" s="1151"/>
      <c r="FZ66" s="1374" t="str">
        <f>IFERROR(VLOOKUP(FZ35,BD!$B:$D,3,FALSE),"-")</f>
        <v>-</v>
      </c>
      <c r="GA66" s="1374"/>
      <c r="GB66" s="1374"/>
      <c r="GC66" s="1374"/>
      <c r="GD66" s="1374"/>
      <c r="GE66" s="1374"/>
      <c r="GF66" s="1374"/>
      <c r="GG66" s="1141" t="b">
        <v>0</v>
      </c>
      <c r="GH66" s="1142"/>
      <c r="GI66" s="1151" t="b">
        <v>0</v>
      </c>
      <c r="GJ66" s="1151"/>
      <c r="GK66" s="1374" t="str">
        <f>IFERROR(VLOOKUP(GI34,BD!$B:$D,3,FALSE),"-")</f>
        <v>-</v>
      </c>
      <c r="GL66" s="1374"/>
      <c r="GM66" s="1374"/>
      <c r="GN66" s="1374"/>
      <c r="GO66" s="1374"/>
      <c r="GP66" s="1374"/>
      <c r="GQ66" s="1374"/>
      <c r="GR66" s="1141" t="b">
        <v>0</v>
      </c>
      <c r="GS66" s="1142"/>
      <c r="GT66" s="1151" t="b">
        <v>0</v>
      </c>
      <c r="GU66" s="1151"/>
      <c r="GV66" s="1374" t="str">
        <f>IFERROR(VLOOKUP(GV35,BD!$B:$D,3,FALSE),"-")</f>
        <v>1024601</v>
      </c>
      <c r="GW66" s="1374"/>
      <c r="GX66" s="1374"/>
      <c r="GY66" s="1374"/>
      <c r="GZ66" s="1374"/>
      <c r="HA66" s="1374"/>
      <c r="HB66" s="1374"/>
      <c r="HC66" s="1141" t="b">
        <v>0</v>
      </c>
      <c r="HD66" s="1142"/>
      <c r="HE66" s="1151" t="b">
        <v>0</v>
      </c>
      <c r="HF66" s="1151"/>
      <c r="HG66" s="1374" t="str">
        <f>IFERROR(VLOOKUP(HG35,BD!$B:$D,3,FALSE),"-")</f>
        <v>-</v>
      </c>
      <c r="HH66" s="1374"/>
      <c r="HI66" s="1374"/>
      <c r="HJ66" s="1374"/>
      <c r="HK66" s="1374"/>
      <c r="HL66" s="1374"/>
      <c r="HM66" s="1374"/>
      <c r="HN66" s="1141" t="b">
        <v>0</v>
      </c>
      <c r="HO66" s="1142"/>
      <c r="HP66" s="1151" t="b">
        <v>0</v>
      </c>
      <c r="HQ66" s="1151"/>
      <c r="HR66" s="1374" t="str">
        <f>IFERROR(VLOOKUP(HP34,BD!$B:$D,3,FALSE),"-")</f>
        <v>1014500</v>
      </c>
      <c r="HS66" s="1374"/>
      <c r="HT66" s="1374"/>
      <c r="HU66" s="1374"/>
      <c r="HV66" s="1374"/>
      <c r="HW66" s="1374"/>
      <c r="HX66" s="1374"/>
      <c r="HY66" s="1141" t="b">
        <v>0</v>
      </c>
      <c r="HZ66" s="1142"/>
      <c r="IA66" s="1151" t="b">
        <v>0</v>
      </c>
      <c r="IB66" s="1151"/>
      <c r="IC66" s="1374" t="str">
        <f>IFERROR(VLOOKUP(IC35,BD!$B:$D,3,FALSE),"-")</f>
        <v>1010177</v>
      </c>
      <c r="ID66" s="1374"/>
      <c r="IE66" s="1374"/>
      <c r="IF66" s="1374"/>
      <c r="IG66" s="1374"/>
      <c r="IH66" s="1374"/>
      <c r="II66" s="1374"/>
      <c r="IJ66" s="1141" t="b">
        <v>0</v>
      </c>
      <c r="IK66" s="1142"/>
      <c r="IL66" s="1151" t="b">
        <v>0</v>
      </c>
      <c r="IM66" s="1151"/>
      <c r="IN66" s="1374" t="str">
        <f>IFERROR(VLOOKUP(IN35,BD!$B:$D,3,FALSE),"-")</f>
        <v>1010175</v>
      </c>
      <c r="IO66" s="1374"/>
      <c r="IP66" s="1374"/>
      <c r="IQ66" s="1374"/>
      <c r="IR66" s="1374"/>
      <c r="IS66" s="1374"/>
      <c r="IT66" s="1374"/>
      <c r="IU66" s="1141" t="b">
        <v>0</v>
      </c>
      <c r="IV66" s="1142"/>
      <c r="IW66" s="47"/>
      <c r="IX66" s="728"/>
      <c r="IY66" s="731"/>
      <c r="IZ66" s="22"/>
      <c r="JA66" s="22"/>
      <c r="JB66" s="22"/>
      <c r="JC66" s="22"/>
      <c r="JD66" s="22"/>
      <c r="JE66" s="22"/>
      <c r="JF66" s="22"/>
      <c r="JG66" s="22"/>
      <c r="JH66" s="21"/>
      <c r="JI66" s="22"/>
      <c r="JJ66" s="22"/>
      <c r="JK66" s="22"/>
      <c r="JL66" s="22"/>
      <c r="JM66" s="22"/>
      <c r="JN66" s="22"/>
      <c r="JO66" s="22"/>
      <c r="JP66" s="22"/>
      <c r="JQ66" s="22"/>
      <c r="JR66" s="22"/>
      <c r="JS66" s="22"/>
      <c r="JT66" s="22"/>
      <c r="JU66" s="22"/>
      <c r="JV66" s="22"/>
      <c r="JW66" s="22"/>
      <c r="JX66" s="22"/>
      <c r="JY66" s="22"/>
      <c r="JZ66" s="22"/>
      <c r="KA66" s="22"/>
      <c r="KB66" s="22"/>
      <c r="KC66" s="22"/>
      <c r="KD66" s="22"/>
      <c r="KE66" s="22"/>
      <c r="KF66" s="22"/>
      <c r="KG66" s="22"/>
      <c r="KH66" s="22"/>
      <c r="KI66" s="22"/>
      <c r="KJ66" s="22"/>
      <c r="KK66" s="22"/>
      <c r="KL66" s="22"/>
      <c r="KM66" s="22"/>
      <c r="KN66" s="22"/>
      <c r="KO66" s="22"/>
      <c r="KP66" s="22"/>
      <c r="KQ66" s="22"/>
      <c r="KR66" s="22"/>
      <c r="KS66" s="22"/>
      <c r="KT66" s="22"/>
      <c r="KU66" s="22"/>
      <c r="KV66" s="22"/>
      <c r="KW66" s="22"/>
      <c r="KX66" s="22"/>
      <c r="KY66" s="22"/>
      <c r="KZ66" s="22"/>
      <c r="LA66" s="22"/>
      <c r="LB66" s="22"/>
      <c r="LC66" s="22"/>
      <c r="LD66" s="22"/>
      <c r="LE66" s="22"/>
      <c r="LF66" s="22"/>
      <c r="LG66" s="22"/>
      <c r="LH66" s="22"/>
      <c r="LI66" s="22"/>
      <c r="LJ66" s="23"/>
      <c r="MM66" s="854"/>
      <c r="MN66" s="855"/>
      <c r="MO66" s="855"/>
      <c r="MP66" s="855"/>
      <c r="MQ66" s="855"/>
      <c r="MR66" s="855"/>
      <c r="MS66" s="855"/>
      <c r="MT66" s="855"/>
      <c r="MU66" s="855"/>
      <c r="MV66" s="855"/>
      <c r="MW66" s="855"/>
      <c r="MX66" s="855"/>
      <c r="MY66" s="855"/>
      <c r="MZ66" s="855"/>
      <c r="NA66" s="854"/>
      <c r="NB66" s="855"/>
      <c r="NC66" s="855"/>
      <c r="ND66" s="855"/>
      <c r="NE66" s="855"/>
      <c r="NF66" s="855"/>
      <c r="NG66" s="855"/>
      <c r="NH66" s="855"/>
      <c r="NI66" s="860"/>
      <c r="NJ66" s="860"/>
      <c r="NK66" s="860"/>
      <c r="NL66" s="860"/>
      <c r="NM66" s="860"/>
      <c r="NN66" s="861"/>
      <c r="NY66" s="1249"/>
      <c r="NZ66" s="1250"/>
      <c r="OA66" s="1250"/>
      <c r="OB66" s="1250"/>
      <c r="OC66" s="1250"/>
      <c r="OD66" s="1255"/>
      <c r="OE66" s="1255"/>
      <c r="OF66" s="1255"/>
      <c r="OG66" s="1255"/>
      <c r="OH66" s="1255"/>
      <c r="OI66" s="1255"/>
      <c r="OJ66" s="1255"/>
      <c r="OK66" s="1210"/>
      <c r="OL66" s="1210"/>
      <c r="OM66" s="1210"/>
      <c r="ON66" s="1211"/>
      <c r="OR66" s="1249"/>
      <c r="OS66" s="1250"/>
      <c r="OT66" s="1250"/>
      <c r="OU66" s="1250"/>
      <c r="OV66" s="1250"/>
      <c r="OW66" s="1255"/>
      <c r="OX66" s="1255"/>
      <c r="OY66" s="1255"/>
      <c r="OZ66" s="1255"/>
      <c r="PA66" s="1255"/>
      <c r="PB66" s="1255"/>
      <c r="PC66" s="1255"/>
      <c r="PD66" s="1210"/>
      <c r="PE66" s="1210"/>
      <c r="PF66" s="1210"/>
      <c r="PG66" s="1211"/>
    </row>
    <row r="67" spans="2:423" ht="3.65" customHeight="1">
      <c r="B67" s="2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3"/>
      <c r="AP67" s="22"/>
      <c r="AQ67" s="22"/>
      <c r="AR67" s="388"/>
      <c r="AS67" s="388"/>
      <c r="AT67" s="388"/>
      <c r="AU67" s="388"/>
      <c r="AV67" s="388"/>
      <c r="AW67" s="388"/>
      <c r="AX67" s="727"/>
      <c r="AY67" s="728"/>
      <c r="AZ67" s="366"/>
      <c r="BA67" s="1111"/>
      <c r="BB67" s="1112"/>
      <c r="BC67" s="1112"/>
      <c r="BD67" s="1112"/>
      <c r="BE67" s="1112"/>
      <c r="BF67" s="1112"/>
      <c r="BG67" s="993"/>
      <c r="BH67" s="994"/>
      <c r="BI67" s="994"/>
      <c r="BJ67" s="994"/>
      <c r="BK67" s="994"/>
      <c r="BL67" s="994"/>
      <c r="BM67" s="994"/>
      <c r="BN67" s="994"/>
      <c r="BO67" s="994"/>
      <c r="BP67" s="994"/>
      <c r="BQ67" s="994"/>
      <c r="BR67" s="1077"/>
      <c r="BS67" s="1077"/>
      <c r="BT67" s="1077"/>
      <c r="BU67" s="1077"/>
      <c r="BV67" s="1081"/>
      <c r="BW67" s="1081"/>
      <c r="BX67" s="1081"/>
      <c r="BY67" s="1081"/>
      <c r="BZ67" s="1081"/>
      <c r="CA67" s="1081"/>
      <c r="CB67" s="1082"/>
      <c r="CC67" s="1152"/>
      <c r="CD67" s="1152"/>
      <c r="CE67" s="1375"/>
      <c r="CF67" s="1375"/>
      <c r="CG67" s="1375"/>
      <c r="CH67" s="1375"/>
      <c r="CI67" s="1375"/>
      <c r="CJ67" s="1375"/>
      <c r="CK67" s="1375"/>
      <c r="CL67" s="1143"/>
      <c r="CM67" s="1144"/>
      <c r="CN67" s="1152"/>
      <c r="CO67" s="1152"/>
      <c r="CP67" s="1375"/>
      <c r="CQ67" s="1375"/>
      <c r="CR67" s="1375"/>
      <c r="CS67" s="1375"/>
      <c r="CT67" s="1375"/>
      <c r="CU67" s="1375"/>
      <c r="CV67" s="1375"/>
      <c r="CW67" s="1143"/>
      <c r="CX67" s="1144"/>
      <c r="CY67" s="1152"/>
      <c r="CZ67" s="1152"/>
      <c r="DA67" s="1375"/>
      <c r="DB67" s="1375"/>
      <c r="DC67" s="1375"/>
      <c r="DD67" s="1375"/>
      <c r="DE67" s="1375"/>
      <c r="DF67" s="1375"/>
      <c r="DG67" s="1375"/>
      <c r="DH67" s="1143"/>
      <c r="DI67" s="1144"/>
      <c r="DJ67" s="1152"/>
      <c r="DK67" s="1152"/>
      <c r="DL67" s="1375"/>
      <c r="DM67" s="1375"/>
      <c r="DN67" s="1375"/>
      <c r="DO67" s="1375"/>
      <c r="DP67" s="1375"/>
      <c r="DQ67" s="1375"/>
      <c r="DR67" s="1375"/>
      <c r="DS67" s="1143"/>
      <c r="DT67" s="1144"/>
      <c r="DU67" s="1152"/>
      <c r="DV67" s="1152"/>
      <c r="DW67" s="1375"/>
      <c r="DX67" s="1375"/>
      <c r="DY67" s="1375"/>
      <c r="DZ67" s="1375"/>
      <c r="EA67" s="1375"/>
      <c r="EB67" s="1375"/>
      <c r="EC67" s="1375"/>
      <c r="ED67" s="1143"/>
      <c r="EE67" s="1144"/>
      <c r="EF67" s="1152"/>
      <c r="EG67" s="1152"/>
      <c r="EH67" s="1375"/>
      <c r="EI67" s="1375"/>
      <c r="EJ67" s="1375"/>
      <c r="EK67" s="1375"/>
      <c r="EL67" s="1375"/>
      <c r="EM67" s="1375"/>
      <c r="EN67" s="1375"/>
      <c r="EO67" s="1143"/>
      <c r="EP67" s="1144"/>
      <c r="EQ67" s="1152"/>
      <c r="ER67" s="1152"/>
      <c r="ES67" s="1375"/>
      <c r="ET67" s="1375"/>
      <c r="EU67" s="1375"/>
      <c r="EV67" s="1375"/>
      <c r="EW67" s="1375"/>
      <c r="EX67" s="1375"/>
      <c r="EY67" s="1375"/>
      <c r="EZ67" s="1143"/>
      <c r="FA67" s="1144"/>
      <c r="FB67" s="1152"/>
      <c r="FC67" s="1152"/>
      <c r="FD67" s="1375"/>
      <c r="FE67" s="1375"/>
      <c r="FF67" s="1375"/>
      <c r="FG67" s="1375"/>
      <c r="FH67" s="1375"/>
      <c r="FI67" s="1375"/>
      <c r="FJ67" s="1375"/>
      <c r="FK67" s="1143"/>
      <c r="FL67" s="1144"/>
      <c r="FM67" s="1152"/>
      <c r="FN67" s="1152"/>
      <c r="FO67" s="1375"/>
      <c r="FP67" s="1375"/>
      <c r="FQ67" s="1375"/>
      <c r="FR67" s="1375"/>
      <c r="FS67" s="1375"/>
      <c r="FT67" s="1375"/>
      <c r="FU67" s="1375"/>
      <c r="FV67" s="1143"/>
      <c r="FW67" s="1144"/>
      <c r="FX67" s="1152"/>
      <c r="FY67" s="1152"/>
      <c r="FZ67" s="1375"/>
      <c r="GA67" s="1375"/>
      <c r="GB67" s="1375"/>
      <c r="GC67" s="1375"/>
      <c r="GD67" s="1375"/>
      <c r="GE67" s="1375"/>
      <c r="GF67" s="1375"/>
      <c r="GG67" s="1143"/>
      <c r="GH67" s="1144"/>
      <c r="GI67" s="1152"/>
      <c r="GJ67" s="1152"/>
      <c r="GK67" s="1375"/>
      <c r="GL67" s="1375"/>
      <c r="GM67" s="1375"/>
      <c r="GN67" s="1375"/>
      <c r="GO67" s="1375"/>
      <c r="GP67" s="1375"/>
      <c r="GQ67" s="1375"/>
      <c r="GR67" s="1143"/>
      <c r="GS67" s="1144"/>
      <c r="GT67" s="1152"/>
      <c r="GU67" s="1152"/>
      <c r="GV67" s="1375"/>
      <c r="GW67" s="1375"/>
      <c r="GX67" s="1375"/>
      <c r="GY67" s="1375"/>
      <c r="GZ67" s="1375"/>
      <c r="HA67" s="1375"/>
      <c r="HB67" s="1375"/>
      <c r="HC67" s="1143"/>
      <c r="HD67" s="1144"/>
      <c r="HE67" s="1152"/>
      <c r="HF67" s="1152"/>
      <c r="HG67" s="1375"/>
      <c r="HH67" s="1375"/>
      <c r="HI67" s="1375"/>
      <c r="HJ67" s="1375"/>
      <c r="HK67" s="1375"/>
      <c r="HL67" s="1375"/>
      <c r="HM67" s="1375"/>
      <c r="HN67" s="1143"/>
      <c r="HO67" s="1144"/>
      <c r="HP67" s="1152"/>
      <c r="HQ67" s="1152"/>
      <c r="HR67" s="1375"/>
      <c r="HS67" s="1375"/>
      <c r="HT67" s="1375"/>
      <c r="HU67" s="1375"/>
      <c r="HV67" s="1375"/>
      <c r="HW67" s="1375"/>
      <c r="HX67" s="1375"/>
      <c r="HY67" s="1143"/>
      <c r="HZ67" s="1144"/>
      <c r="IA67" s="1152"/>
      <c r="IB67" s="1152"/>
      <c r="IC67" s="1375"/>
      <c r="ID67" s="1375"/>
      <c r="IE67" s="1375"/>
      <c r="IF67" s="1375"/>
      <c r="IG67" s="1375"/>
      <c r="IH67" s="1375"/>
      <c r="II67" s="1375"/>
      <c r="IJ67" s="1143"/>
      <c r="IK67" s="1144"/>
      <c r="IL67" s="1152"/>
      <c r="IM67" s="1152"/>
      <c r="IN67" s="1375"/>
      <c r="IO67" s="1375"/>
      <c r="IP67" s="1375"/>
      <c r="IQ67" s="1375"/>
      <c r="IR67" s="1375"/>
      <c r="IS67" s="1375"/>
      <c r="IT67" s="1375"/>
      <c r="IU67" s="1143"/>
      <c r="IV67" s="1144"/>
      <c r="IW67" s="47"/>
      <c r="IX67" s="728"/>
      <c r="IY67" s="731"/>
      <c r="IZ67" s="22"/>
      <c r="JA67" s="22"/>
      <c r="JB67" s="22"/>
      <c r="JC67" s="22"/>
      <c r="JD67" s="22"/>
      <c r="JE67" s="22"/>
      <c r="JF67" s="22"/>
      <c r="JG67" s="22"/>
      <c r="JH67" s="21"/>
      <c r="JI67" s="22"/>
      <c r="JJ67" s="22"/>
      <c r="JK67" s="22"/>
      <c r="JL67" s="22"/>
      <c r="JM67" s="22"/>
      <c r="JN67" s="22"/>
      <c r="JO67" s="22"/>
      <c r="JP67" s="22"/>
      <c r="JQ67" s="22"/>
      <c r="JR67" s="22"/>
      <c r="JS67" s="22"/>
      <c r="JT67" s="22"/>
      <c r="JU67" s="22"/>
      <c r="JV67" s="22"/>
      <c r="JW67" s="22"/>
      <c r="JX67" s="22"/>
      <c r="JY67" s="22"/>
      <c r="JZ67" s="22"/>
      <c r="KA67" s="22"/>
      <c r="KB67" s="22"/>
      <c r="KC67" s="22"/>
      <c r="KD67" s="22"/>
      <c r="KE67" s="22"/>
      <c r="KF67" s="22"/>
      <c r="KG67" s="22"/>
      <c r="KH67" s="22"/>
      <c r="KI67" s="22"/>
      <c r="KJ67" s="22"/>
      <c r="KK67" s="22"/>
      <c r="KL67" s="22"/>
      <c r="KM67" s="22"/>
      <c r="KN67" s="22"/>
      <c r="KO67" s="22"/>
      <c r="KP67" s="22"/>
      <c r="KQ67" s="22"/>
      <c r="KR67" s="22"/>
      <c r="KS67" s="22"/>
      <c r="KT67" s="22"/>
      <c r="KU67" s="22"/>
      <c r="KV67" s="22"/>
      <c r="KW67" s="22"/>
      <c r="KX67" s="22"/>
      <c r="KY67" s="22"/>
      <c r="KZ67" s="22"/>
      <c r="LA67" s="22"/>
      <c r="LB67" s="22"/>
      <c r="LC67" s="22"/>
      <c r="LD67" s="22"/>
      <c r="LE67" s="22"/>
      <c r="LF67" s="22"/>
      <c r="LG67" s="22"/>
      <c r="LH67" s="22"/>
      <c r="LI67" s="22"/>
      <c r="LJ67" s="23"/>
      <c r="MM67" s="895" t="s">
        <v>71</v>
      </c>
      <c r="MN67" s="896"/>
      <c r="MO67" s="896"/>
      <c r="MP67" s="896"/>
      <c r="MQ67" s="896"/>
      <c r="MR67" s="896"/>
      <c r="MS67" s="896"/>
      <c r="MT67" s="896"/>
      <c r="MU67" s="896"/>
      <c r="MV67" s="896"/>
      <c r="MW67" s="896"/>
      <c r="MX67" s="896"/>
      <c r="MY67" s="896"/>
      <c r="MZ67" s="896"/>
      <c r="NA67" s="1042" t="str">
        <f>IF(Proyecto!SS23&lt;&gt;"",Proyecto!SS23,"")</f>
        <v/>
      </c>
      <c r="NB67" s="1043"/>
      <c r="NC67" s="1043"/>
      <c r="ND67" s="1043"/>
      <c r="NE67" s="1043"/>
      <c r="NF67" s="1043"/>
      <c r="NG67" s="1043"/>
      <c r="NH67" s="1043"/>
      <c r="NI67" s="1043"/>
      <c r="NJ67" s="1043"/>
      <c r="NK67" s="1043"/>
      <c r="NL67" s="1043"/>
      <c r="NM67" s="1043"/>
      <c r="NN67" s="1044"/>
      <c r="NY67" s="895" t="s">
        <v>1051</v>
      </c>
      <c r="NZ67" s="896"/>
      <c r="OA67" s="896"/>
      <c r="OB67" s="896"/>
      <c r="OC67" s="896"/>
      <c r="OD67" s="1043"/>
      <c r="OE67" s="1043"/>
      <c r="OF67" s="1043"/>
      <c r="OG67" s="1043"/>
      <c r="OH67" s="1043"/>
      <c r="OI67" s="1043"/>
      <c r="OJ67" s="1043"/>
      <c r="OK67" s="1167"/>
      <c r="OL67" s="1167"/>
      <c r="OM67" s="1167"/>
      <c r="ON67" s="1168"/>
      <c r="OR67" s="895" t="s">
        <v>1051</v>
      </c>
      <c r="OS67" s="896"/>
      <c r="OT67" s="896"/>
      <c r="OU67" s="896"/>
      <c r="OV67" s="896"/>
      <c r="OW67" s="1043"/>
      <c r="OX67" s="1043"/>
      <c r="OY67" s="1043"/>
      <c r="OZ67" s="1043"/>
      <c r="PA67" s="1043"/>
      <c r="PB67" s="1043"/>
      <c r="PC67" s="1043"/>
      <c r="PD67" s="1167"/>
      <c r="PE67" s="1167"/>
      <c r="PF67" s="1167"/>
      <c r="PG67" s="1168"/>
    </row>
    <row r="68" spans="2:423" ht="3.65" customHeight="1">
      <c r="B68" s="2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3"/>
      <c r="AP68" s="22"/>
      <c r="AQ68" s="22"/>
      <c r="AR68" s="388"/>
      <c r="AS68" s="388"/>
      <c r="AT68" s="388"/>
      <c r="AU68" s="388"/>
      <c r="AV68" s="388"/>
      <c r="AW68" s="388"/>
      <c r="AX68" s="727"/>
      <c r="AY68" s="728"/>
      <c r="AZ68" s="366"/>
      <c r="BA68" s="1111"/>
      <c r="BB68" s="1112"/>
      <c r="BC68" s="1112"/>
      <c r="BD68" s="1112"/>
      <c r="BE68" s="1112"/>
      <c r="BF68" s="1112"/>
      <c r="BG68" s="993"/>
      <c r="BH68" s="994"/>
      <c r="BI68" s="994"/>
      <c r="BJ68" s="994"/>
      <c r="BK68" s="994"/>
      <c r="BL68" s="994"/>
      <c r="BM68" s="994"/>
      <c r="BN68" s="994"/>
      <c r="BO68" s="994"/>
      <c r="BP68" s="994"/>
      <c r="BQ68" s="994"/>
      <c r="BR68" s="1077"/>
      <c r="BS68" s="1077"/>
      <c r="BT68" s="1077"/>
      <c r="BU68" s="1077"/>
      <c r="BV68" s="1081"/>
      <c r="BW68" s="1081"/>
      <c r="BX68" s="1081"/>
      <c r="BY68" s="1081"/>
      <c r="BZ68" s="1081"/>
      <c r="CA68" s="1081"/>
      <c r="CB68" s="1082"/>
      <c r="CC68" s="1152"/>
      <c r="CD68" s="1152"/>
      <c r="CE68" s="1375"/>
      <c r="CF68" s="1375"/>
      <c r="CG68" s="1375"/>
      <c r="CH68" s="1375"/>
      <c r="CI68" s="1375"/>
      <c r="CJ68" s="1375"/>
      <c r="CK68" s="1375"/>
      <c r="CL68" s="1143" t="b">
        <v>0</v>
      </c>
      <c r="CM68" s="1144"/>
      <c r="CN68" s="1152"/>
      <c r="CO68" s="1152"/>
      <c r="CP68" s="1375"/>
      <c r="CQ68" s="1375"/>
      <c r="CR68" s="1375"/>
      <c r="CS68" s="1375"/>
      <c r="CT68" s="1375"/>
      <c r="CU68" s="1375"/>
      <c r="CV68" s="1375"/>
      <c r="CW68" s="1143" t="b">
        <v>0</v>
      </c>
      <c r="CX68" s="1144"/>
      <c r="CY68" s="1152"/>
      <c r="CZ68" s="1152"/>
      <c r="DA68" s="1375"/>
      <c r="DB68" s="1375"/>
      <c r="DC68" s="1375"/>
      <c r="DD68" s="1375"/>
      <c r="DE68" s="1375"/>
      <c r="DF68" s="1375"/>
      <c r="DG68" s="1375"/>
      <c r="DH68" s="1143" t="b">
        <v>0</v>
      </c>
      <c r="DI68" s="1144"/>
      <c r="DJ68" s="1152"/>
      <c r="DK68" s="1152"/>
      <c r="DL68" s="1375"/>
      <c r="DM68" s="1375"/>
      <c r="DN68" s="1375"/>
      <c r="DO68" s="1375"/>
      <c r="DP68" s="1375"/>
      <c r="DQ68" s="1375"/>
      <c r="DR68" s="1375"/>
      <c r="DS68" s="1143" t="b">
        <v>0</v>
      </c>
      <c r="DT68" s="1144"/>
      <c r="DU68" s="1152"/>
      <c r="DV68" s="1152"/>
      <c r="DW68" s="1375"/>
      <c r="DX68" s="1375"/>
      <c r="DY68" s="1375"/>
      <c r="DZ68" s="1375"/>
      <c r="EA68" s="1375"/>
      <c r="EB68" s="1375"/>
      <c r="EC68" s="1375"/>
      <c r="ED68" s="1143" t="b">
        <v>0</v>
      </c>
      <c r="EE68" s="1144"/>
      <c r="EF68" s="1152"/>
      <c r="EG68" s="1152"/>
      <c r="EH68" s="1375"/>
      <c r="EI68" s="1375"/>
      <c r="EJ68" s="1375"/>
      <c r="EK68" s="1375"/>
      <c r="EL68" s="1375"/>
      <c r="EM68" s="1375"/>
      <c r="EN68" s="1375"/>
      <c r="EO68" s="1143" t="b">
        <v>0</v>
      </c>
      <c r="EP68" s="1144"/>
      <c r="EQ68" s="1152"/>
      <c r="ER68" s="1152"/>
      <c r="ES68" s="1375"/>
      <c r="ET68" s="1375"/>
      <c r="EU68" s="1375"/>
      <c r="EV68" s="1375"/>
      <c r="EW68" s="1375"/>
      <c r="EX68" s="1375"/>
      <c r="EY68" s="1375"/>
      <c r="EZ68" s="1143" t="b">
        <v>0</v>
      </c>
      <c r="FA68" s="1144"/>
      <c r="FB68" s="1152"/>
      <c r="FC68" s="1152"/>
      <c r="FD68" s="1375"/>
      <c r="FE68" s="1375"/>
      <c r="FF68" s="1375"/>
      <c r="FG68" s="1375"/>
      <c r="FH68" s="1375"/>
      <c r="FI68" s="1375"/>
      <c r="FJ68" s="1375"/>
      <c r="FK68" s="1143" t="b">
        <v>0</v>
      </c>
      <c r="FL68" s="1144"/>
      <c r="FM68" s="1152"/>
      <c r="FN68" s="1152"/>
      <c r="FO68" s="1375"/>
      <c r="FP68" s="1375"/>
      <c r="FQ68" s="1375"/>
      <c r="FR68" s="1375"/>
      <c r="FS68" s="1375"/>
      <c r="FT68" s="1375"/>
      <c r="FU68" s="1375"/>
      <c r="FV68" s="1143" t="b">
        <v>0</v>
      </c>
      <c r="FW68" s="1144"/>
      <c r="FX68" s="1152"/>
      <c r="FY68" s="1152"/>
      <c r="FZ68" s="1375"/>
      <c r="GA68" s="1375"/>
      <c r="GB68" s="1375"/>
      <c r="GC68" s="1375"/>
      <c r="GD68" s="1375"/>
      <c r="GE68" s="1375"/>
      <c r="GF68" s="1375"/>
      <c r="GG68" s="1143" t="b">
        <v>0</v>
      </c>
      <c r="GH68" s="1144"/>
      <c r="GI68" s="1152"/>
      <c r="GJ68" s="1152"/>
      <c r="GK68" s="1375"/>
      <c r="GL68" s="1375"/>
      <c r="GM68" s="1375"/>
      <c r="GN68" s="1375"/>
      <c r="GO68" s="1375"/>
      <c r="GP68" s="1375"/>
      <c r="GQ68" s="1375"/>
      <c r="GR68" s="1143" t="b">
        <v>0</v>
      </c>
      <c r="GS68" s="1144"/>
      <c r="GT68" s="1152"/>
      <c r="GU68" s="1152"/>
      <c r="GV68" s="1375"/>
      <c r="GW68" s="1375"/>
      <c r="GX68" s="1375"/>
      <c r="GY68" s="1375"/>
      <c r="GZ68" s="1375"/>
      <c r="HA68" s="1375"/>
      <c r="HB68" s="1375"/>
      <c r="HC68" s="1143" t="b">
        <v>0</v>
      </c>
      <c r="HD68" s="1144"/>
      <c r="HE68" s="1152"/>
      <c r="HF68" s="1152"/>
      <c r="HG68" s="1375"/>
      <c r="HH68" s="1375"/>
      <c r="HI68" s="1375"/>
      <c r="HJ68" s="1375"/>
      <c r="HK68" s="1375"/>
      <c r="HL68" s="1375"/>
      <c r="HM68" s="1375"/>
      <c r="HN68" s="1143" t="b">
        <v>0</v>
      </c>
      <c r="HO68" s="1144"/>
      <c r="HP68" s="1152"/>
      <c r="HQ68" s="1152"/>
      <c r="HR68" s="1375"/>
      <c r="HS68" s="1375"/>
      <c r="HT68" s="1375"/>
      <c r="HU68" s="1375"/>
      <c r="HV68" s="1375"/>
      <c r="HW68" s="1375"/>
      <c r="HX68" s="1375"/>
      <c r="HY68" s="1143" t="b">
        <v>0</v>
      </c>
      <c r="HZ68" s="1144"/>
      <c r="IA68" s="1152"/>
      <c r="IB68" s="1152"/>
      <c r="IC68" s="1375"/>
      <c r="ID68" s="1375"/>
      <c r="IE68" s="1375"/>
      <c r="IF68" s="1375"/>
      <c r="IG68" s="1375"/>
      <c r="IH68" s="1375"/>
      <c r="II68" s="1375"/>
      <c r="IJ68" s="1143" t="b">
        <v>0</v>
      </c>
      <c r="IK68" s="1144"/>
      <c r="IL68" s="1152"/>
      <c r="IM68" s="1152"/>
      <c r="IN68" s="1375"/>
      <c r="IO68" s="1375"/>
      <c r="IP68" s="1375"/>
      <c r="IQ68" s="1375"/>
      <c r="IR68" s="1375"/>
      <c r="IS68" s="1375"/>
      <c r="IT68" s="1375"/>
      <c r="IU68" s="1143" t="b">
        <v>0</v>
      </c>
      <c r="IV68" s="1144"/>
      <c r="IW68" s="47"/>
      <c r="IX68" s="728"/>
      <c r="IY68" s="731"/>
      <c r="IZ68" s="22"/>
      <c r="JA68" s="22"/>
      <c r="JB68" s="22"/>
      <c r="JC68" s="22"/>
      <c r="JD68" s="22"/>
      <c r="JE68" s="22"/>
      <c r="JF68" s="22"/>
      <c r="JG68" s="22"/>
      <c r="JH68" s="21"/>
      <c r="JI68" s="22"/>
      <c r="JJ68" s="22"/>
      <c r="JK68" s="22"/>
      <c r="JL68" s="22"/>
      <c r="JM68" s="22"/>
      <c r="JN68" s="22"/>
      <c r="JO68" s="22"/>
      <c r="JP68" s="22"/>
      <c r="JQ68" s="22"/>
      <c r="JR68" s="22"/>
      <c r="JS68" s="22"/>
      <c r="JT68" s="22"/>
      <c r="JU68" s="22"/>
      <c r="JV68" s="22"/>
      <c r="JW68" s="22"/>
      <c r="JX68" s="22"/>
      <c r="JY68" s="22"/>
      <c r="JZ68" s="22"/>
      <c r="KA68" s="22"/>
      <c r="KB68" s="22"/>
      <c r="KC68" s="22"/>
      <c r="KD68" s="22"/>
      <c r="KE68" s="22"/>
      <c r="KF68" s="22"/>
      <c r="KG68" s="22"/>
      <c r="KH68" s="22"/>
      <c r="KI68" s="22"/>
      <c r="KJ68" s="22"/>
      <c r="KK68" s="22"/>
      <c r="KL68" s="22"/>
      <c r="KM68" s="22"/>
      <c r="KN68" s="22"/>
      <c r="KO68" s="22"/>
      <c r="KP68" s="22"/>
      <c r="KQ68" s="22"/>
      <c r="KR68" s="22"/>
      <c r="KS68" s="22"/>
      <c r="KT68" s="22"/>
      <c r="KU68" s="22"/>
      <c r="KV68" s="22"/>
      <c r="KW68" s="22"/>
      <c r="KX68" s="22"/>
      <c r="KY68" s="22"/>
      <c r="KZ68" s="22"/>
      <c r="LA68" s="22"/>
      <c r="LB68" s="22"/>
      <c r="LC68" s="22"/>
      <c r="LD68" s="22"/>
      <c r="LE68" s="22"/>
      <c r="LF68" s="22"/>
      <c r="LG68" s="22"/>
      <c r="LH68" s="22"/>
      <c r="LI68" s="22"/>
      <c r="LJ68" s="23"/>
      <c r="MM68" s="897"/>
      <c r="MN68" s="898"/>
      <c r="MO68" s="898"/>
      <c r="MP68" s="898"/>
      <c r="MQ68" s="898"/>
      <c r="MR68" s="898"/>
      <c r="MS68" s="898"/>
      <c r="MT68" s="898"/>
      <c r="MU68" s="898"/>
      <c r="MV68" s="898"/>
      <c r="MW68" s="898"/>
      <c r="MX68" s="898"/>
      <c r="MY68" s="898"/>
      <c r="MZ68" s="898"/>
      <c r="NA68" s="1045"/>
      <c r="NB68" s="1046"/>
      <c r="NC68" s="1046"/>
      <c r="ND68" s="1046"/>
      <c r="NE68" s="1046"/>
      <c r="NF68" s="1046"/>
      <c r="NG68" s="1046"/>
      <c r="NH68" s="1046"/>
      <c r="NI68" s="1046"/>
      <c r="NJ68" s="1046"/>
      <c r="NK68" s="1046"/>
      <c r="NL68" s="1046"/>
      <c r="NM68" s="1046"/>
      <c r="NN68" s="1047"/>
      <c r="NY68" s="897"/>
      <c r="NZ68" s="898"/>
      <c r="OA68" s="898"/>
      <c r="OB68" s="898"/>
      <c r="OC68" s="898"/>
      <c r="OD68" s="1046"/>
      <c r="OE68" s="1046"/>
      <c r="OF68" s="1046"/>
      <c r="OG68" s="1046"/>
      <c r="OH68" s="1046"/>
      <c r="OI68" s="1046"/>
      <c r="OJ68" s="1046"/>
      <c r="OK68" s="1169"/>
      <c r="OL68" s="1169"/>
      <c r="OM68" s="1169"/>
      <c r="ON68" s="1170"/>
      <c r="OR68" s="897"/>
      <c r="OS68" s="898"/>
      <c r="OT68" s="898"/>
      <c r="OU68" s="898"/>
      <c r="OV68" s="898"/>
      <c r="OW68" s="1046"/>
      <c r="OX68" s="1046"/>
      <c r="OY68" s="1046"/>
      <c r="OZ68" s="1046"/>
      <c r="PA68" s="1046"/>
      <c r="PB68" s="1046"/>
      <c r="PC68" s="1046"/>
      <c r="PD68" s="1169"/>
      <c r="PE68" s="1169"/>
      <c r="PF68" s="1169"/>
      <c r="PG68" s="1170"/>
    </row>
    <row r="69" spans="2:423" ht="3.65" customHeight="1"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3"/>
      <c r="AP69" s="22"/>
      <c r="AQ69" s="22"/>
      <c r="AR69" s="388"/>
      <c r="AS69" s="388"/>
      <c r="AT69" s="433" t="str">
        <f>_xlfn.IFS(BA71="+NB","200",BA71="+NI","400",BA71="+NE","720",BA71="+NL","800",BA71="+NE*","1120")</f>
        <v>720</v>
      </c>
      <c r="AU69" s="388"/>
      <c r="AV69" s="388"/>
      <c r="AW69" s="388"/>
      <c r="AX69" s="729"/>
      <c r="AY69" s="730"/>
      <c r="AZ69" s="365"/>
      <c r="BA69" s="1111"/>
      <c r="BB69" s="1112"/>
      <c r="BC69" s="1112"/>
      <c r="BD69" s="1112"/>
      <c r="BE69" s="1112"/>
      <c r="BF69" s="1112"/>
      <c r="BG69" s="993"/>
      <c r="BH69" s="994"/>
      <c r="BI69" s="994"/>
      <c r="BJ69" s="994"/>
      <c r="BK69" s="994"/>
      <c r="BL69" s="994"/>
      <c r="BM69" s="994"/>
      <c r="BN69" s="994"/>
      <c r="BO69" s="994"/>
      <c r="BP69" s="994"/>
      <c r="BQ69" s="994"/>
      <c r="BR69" s="1077"/>
      <c r="BS69" s="1077"/>
      <c r="BT69" s="1077"/>
      <c r="BU69" s="1077"/>
      <c r="BV69" s="1081"/>
      <c r="BW69" s="1081"/>
      <c r="BX69" s="1081"/>
      <c r="BY69" s="1081"/>
      <c r="BZ69" s="1081"/>
      <c r="CA69" s="1081"/>
      <c r="CB69" s="1082"/>
      <c r="CC69" s="1152"/>
      <c r="CD69" s="1152"/>
      <c r="CE69" s="1375"/>
      <c r="CF69" s="1375"/>
      <c r="CG69" s="1375"/>
      <c r="CH69" s="1375"/>
      <c r="CI69" s="1375"/>
      <c r="CJ69" s="1375"/>
      <c r="CK69" s="1375"/>
      <c r="CL69" s="1143"/>
      <c r="CM69" s="1144"/>
      <c r="CN69" s="1152"/>
      <c r="CO69" s="1152"/>
      <c r="CP69" s="1375"/>
      <c r="CQ69" s="1375"/>
      <c r="CR69" s="1375"/>
      <c r="CS69" s="1375"/>
      <c r="CT69" s="1375"/>
      <c r="CU69" s="1375"/>
      <c r="CV69" s="1375"/>
      <c r="CW69" s="1143"/>
      <c r="CX69" s="1144"/>
      <c r="CY69" s="1152"/>
      <c r="CZ69" s="1152"/>
      <c r="DA69" s="1375"/>
      <c r="DB69" s="1375"/>
      <c r="DC69" s="1375"/>
      <c r="DD69" s="1375"/>
      <c r="DE69" s="1375"/>
      <c r="DF69" s="1375"/>
      <c r="DG69" s="1375"/>
      <c r="DH69" s="1143"/>
      <c r="DI69" s="1144"/>
      <c r="DJ69" s="1152"/>
      <c r="DK69" s="1152"/>
      <c r="DL69" s="1375"/>
      <c r="DM69" s="1375"/>
      <c r="DN69" s="1375"/>
      <c r="DO69" s="1375"/>
      <c r="DP69" s="1375"/>
      <c r="DQ69" s="1375"/>
      <c r="DR69" s="1375"/>
      <c r="DS69" s="1143"/>
      <c r="DT69" s="1144"/>
      <c r="DU69" s="1152"/>
      <c r="DV69" s="1152"/>
      <c r="DW69" s="1375"/>
      <c r="DX69" s="1375"/>
      <c r="DY69" s="1375"/>
      <c r="DZ69" s="1375"/>
      <c r="EA69" s="1375"/>
      <c r="EB69" s="1375"/>
      <c r="EC69" s="1375"/>
      <c r="ED69" s="1143"/>
      <c r="EE69" s="1144"/>
      <c r="EF69" s="1152"/>
      <c r="EG69" s="1152"/>
      <c r="EH69" s="1375"/>
      <c r="EI69" s="1375"/>
      <c r="EJ69" s="1375"/>
      <c r="EK69" s="1375"/>
      <c r="EL69" s="1375"/>
      <c r="EM69" s="1375"/>
      <c r="EN69" s="1375"/>
      <c r="EO69" s="1143"/>
      <c r="EP69" s="1144"/>
      <c r="EQ69" s="1152"/>
      <c r="ER69" s="1152"/>
      <c r="ES69" s="1375"/>
      <c r="ET69" s="1375"/>
      <c r="EU69" s="1375"/>
      <c r="EV69" s="1375"/>
      <c r="EW69" s="1375"/>
      <c r="EX69" s="1375"/>
      <c r="EY69" s="1375"/>
      <c r="EZ69" s="1143"/>
      <c r="FA69" s="1144"/>
      <c r="FB69" s="1152"/>
      <c r="FC69" s="1152"/>
      <c r="FD69" s="1375"/>
      <c r="FE69" s="1375"/>
      <c r="FF69" s="1375"/>
      <c r="FG69" s="1375"/>
      <c r="FH69" s="1375"/>
      <c r="FI69" s="1375"/>
      <c r="FJ69" s="1375"/>
      <c r="FK69" s="1143"/>
      <c r="FL69" s="1144"/>
      <c r="FM69" s="1152"/>
      <c r="FN69" s="1152"/>
      <c r="FO69" s="1375"/>
      <c r="FP69" s="1375"/>
      <c r="FQ69" s="1375"/>
      <c r="FR69" s="1375"/>
      <c r="FS69" s="1375"/>
      <c r="FT69" s="1375"/>
      <c r="FU69" s="1375"/>
      <c r="FV69" s="1143"/>
      <c r="FW69" s="1144"/>
      <c r="FX69" s="1152"/>
      <c r="FY69" s="1152"/>
      <c r="FZ69" s="1375"/>
      <c r="GA69" s="1375"/>
      <c r="GB69" s="1375"/>
      <c r="GC69" s="1375"/>
      <c r="GD69" s="1375"/>
      <c r="GE69" s="1375"/>
      <c r="GF69" s="1375"/>
      <c r="GG69" s="1143"/>
      <c r="GH69" s="1144"/>
      <c r="GI69" s="1152"/>
      <c r="GJ69" s="1152"/>
      <c r="GK69" s="1375"/>
      <c r="GL69" s="1375"/>
      <c r="GM69" s="1375"/>
      <c r="GN69" s="1375"/>
      <c r="GO69" s="1375"/>
      <c r="GP69" s="1375"/>
      <c r="GQ69" s="1375"/>
      <c r="GR69" s="1143"/>
      <c r="GS69" s="1144"/>
      <c r="GT69" s="1152"/>
      <c r="GU69" s="1152"/>
      <c r="GV69" s="1375"/>
      <c r="GW69" s="1375"/>
      <c r="GX69" s="1375"/>
      <c r="GY69" s="1375"/>
      <c r="GZ69" s="1375"/>
      <c r="HA69" s="1375"/>
      <c r="HB69" s="1375"/>
      <c r="HC69" s="1143"/>
      <c r="HD69" s="1144"/>
      <c r="HE69" s="1152"/>
      <c r="HF69" s="1152"/>
      <c r="HG69" s="1375"/>
      <c r="HH69" s="1375"/>
      <c r="HI69" s="1375"/>
      <c r="HJ69" s="1375"/>
      <c r="HK69" s="1375"/>
      <c r="HL69" s="1375"/>
      <c r="HM69" s="1375"/>
      <c r="HN69" s="1143"/>
      <c r="HO69" s="1144"/>
      <c r="HP69" s="1152"/>
      <c r="HQ69" s="1152"/>
      <c r="HR69" s="1375"/>
      <c r="HS69" s="1375"/>
      <c r="HT69" s="1375"/>
      <c r="HU69" s="1375"/>
      <c r="HV69" s="1375"/>
      <c r="HW69" s="1375"/>
      <c r="HX69" s="1375"/>
      <c r="HY69" s="1143"/>
      <c r="HZ69" s="1144"/>
      <c r="IA69" s="1152"/>
      <c r="IB69" s="1152"/>
      <c r="IC69" s="1375"/>
      <c r="ID69" s="1375"/>
      <c r="IE69" s="1375"/>
      <c r="IF69" s="1375"/>
      <c r="IG69" s="1375"/>
      <c r="IH69" s="1375"/>
      <c r="II69" s="1375"/>
      <c r="IJ69" s="1143"/>
      <c r="IK69" s="1144"/>
      <c r="IL69" s="1152"/>
      <c r="IM69" s="1152"/>
      <c r="IN69" s="1375"/>
      <c r="IO69" s="1375"/>
      <c r="IP69" s="1375"/>
      <c r="IQ69" s="1375"/>
      <c r="IR69" s="1375"/>
      <c r="IS69" s="1375"/>
      <c r="IT69" s="1375"/>
      <c r="IU69" s="1143"/>
      <c r="IV69" s="1144"/>
      <c r="IW69" s="48"/>
      <c r="IX69" s="730"/>
      <c r="IY69" s="732"/>
      <c r="IZ69" s="22"/>
      <c r="JA69" s="22"/>
      <c r="JB69" s="22"/>
      <c r="JC69" s="22"/>
      <c r="JD69" s="22"/>
      <c r="JE69" s="22"/>
      <c r="JF69" s="22"/>
      <c r="JG69" s="22"/>
      <c r="JH69" s="21"/>
      <c r="JI69" s="22"/>
      <c r="JJ69" s="22"/>
      <c r="JK69" s="22"/>
      <c r="JL69" s="22"/>
      <c r="JM69" s="22"/>
      <c r="JN69" s="22"/>
      <c r="JO69" s="22"/>
      <c r="JP69" s="22"/>
      <c r="JQ69" s="22"/>
      <c r="JR69" s="22"/>
      <c r="JS69" s="22"/>
      <c r="JT69" s="22"/>
      <c r="JU69" s="22"/>
      <c r="JV69" s="22"/>
      <c r="JW69" s="22"/>
      <c r="JX69" s="22"/>
      <c r="JY69" s="22"/>
      <c r="JZ69" s="22"/>
      <c r="KA69" s="22"/>
      <c r="KB69" s="22"/>
      <c r="KC69" s="22"/>
      <c r="KD69" s="22"/>
      <c r="KE69" s="22"/>
      <c r="KF69" s="22"/>
      <c r="KG69" s="22"/>
      <c r="KH69" s="22"/>
      <c r="KI69" s="22"/>
      <c r="KJ69" s="22"/>
      <c r="KK69" s="22"/>
      <c r="KL69" s="22"/>
      <c r="KM69" s="22"/>
      <c r="KN69" s="22"/>
      <c r="KO69" s="22"/>
      <c r="KP69" s="22"/>
      <c r="KQ69" s="22"/>
      <c r="KR69" s="22"/>
      <c r="KS69" s="22"/>
      <c r="KT69" s="22"/>
      <c r="KU69" s="22"/>
      <c r="KV69" s="22"/>
      <c r="KW69" s="22"/>
      <c r="KX69" s="22"/>
      <c r="KY69" s="22"/>
      <c r="KZ69" s="22"/>
      <c r="LA69" s="22"/>
      <c r="LB69" s="22"/>
      <c r="LC69" s="22"/>
      <c r="LD69" s="22"/>
      <c r="LE69" s="22"/>
      <c r="LF69" s="22"/>
      <c r="LG69" s="22"/>
      <c r="LH69" s="22"/>
      <c r="LI69" s="22"/>
      <c r="LJ69" s="23"/>
      <c r="MM69" s="899"/>
      <c r="MN69" s="900"/>
      <c r="MO69" s="900"/>
      <c r="MP69" s="900"/>
      <c r="MQ69" s="900"/>
      <c r="MR69" s="900"/>
      <c r="MS69" s="900"/>
      <c r="MT69" s="900"/>
      <c r="MU69" s="900"/>
      <c r="MV69" s="900"/>
      <c r="MW69" s="900"/>
      <c r="MX69" s="900"/>
      <c r="MY69" s="900"/>
      <c r="MZ69" s="900"/>
      <c r="NA69" s="1048"/>
      <c r="NB69" s="1049"/>
      <c r="NC69" s="1049"/>
      <c r="ND69" s="1049"/>
      <c r="NE69" s="1049"/>
      <c r="NF69" s="1049"/>
      <c r="NG69" s="1049"/>
      <c r="NH69" s="1049"/>
      <c r="NI69" s="1049"/>
      <c r="NJ69" s="1049"/>
      <c r="NK69" s="1049"/>
      <c r="NL69" s="1049"/>
      <c r="NM69" s="1049"/>
      <c r="NN69" s="1050"/>
      <c r="NY69" s="899"/>
      <c r="NZ69" s="900"/>
      <c r="OA69" s="900"/>
      <c r="OB69" s="900"/>
      <c r="OC69" s="900"/>
      <c r="OD69" s="1049"/>
      <c r="OE69" s="1049"/>
      <c r="OF69" s="1049"/>
      <c r="OG69" s="1049"/>
      <c r="OH69" s="1049"/>
      <c r="OI69" s="1049"/>
      <c r="OJ69" s="1049"/>
      <c r="OK69" s="1171"/>
      <c r="OL69" s="1171"/>
      <c r="OM69" s="1171"/>
      <c r="ON69" s="1172"/>
      <c r="OR69" s="899"/>
      <c r="OS69" s="900"/>
      <c r="OT69" s="900"/>
      <c r="OU69" s="900"/>
      <c r="OV69" s="900"/>
      <c r="OW69" s="1049"/>
      <c r="OX69" s="1049"/>
      <c r="OY69" s="1049"/>
      <c r="OZ69" s="1049"/>
      <c r="PA69" s="1049"/>
      <c r="PB69" s="1049"/>
      <c r="PC69" s="1049"/>
      <c r="PD69" s="1171"/>
      <c r="PE69" s="1171"/>
      <c r="PF69" s="1171"/>
      <c r="PG69" s="1172"/>
    </row>
    <row r="70" spans="2:423" ht="3.65" customHeight="1"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3"/>
      <c r="AP70" s="22"/>
      <c r="AQ70" s="22"/>
      <c r="AR70" s="388"/>
      <c r="AS70" s="388"/>
      <c r="AT70" s="388"/>
      <c r="AU70" s="388"/>
      <c r="AV70" s="388"/>
      <c r="AW70" s="388"/>
      <c r="AX70" s="727" t="s">
        <v>5</v>
      </c>
      <c r="AY70" s="728"/>
      <c r="AZ70" s="366"/>
      <c r="BA70" s="1113"/>
      <c r="BB70" s="1114"/>
      <c r="BC70" s="1114"/>
      <c r="BD70" s="1114"/>
      <c r="BE70" s="1114"/>
      <c r="BF70" s="1114"/>
      <c r="BG70" s="995"/>
      <c r="BH70" s="996"/>
      <c r="BI70" s="996"/>
      <c r="BJ70" s="996"/>
      <c r="BK70" s="996"/>
      <c r="BL70" s="996"/>
      <c r="BM70" s="996"/>
      <c r="BN70" s="996"/>
      <c r="BO70" s="996"/>
      <c r="BP70" s="996"/>
      <c r="BQ70" s="996"/>
      <c r="BR70" s="1078"/>
      <c r="BS70" s="1078"/>
      <c r="BT70" s="1078"/>
      <c r="BU70" s="1078"/>
      <c r="BV70" s="1083"/>
      <c r="BW70" s="1083"/>
      <c r="BX70" s="1083"/>
      <c r="BY70" s="1083"/>
      <c r="BZ70" s="1083"/>
      <c r="CA70" s="1083"/>
      <c r="CB70" s="1084"/>
      <c r="CC70" s="1153"/>
      <c r="CD70" s="1153"/>
      <c r="CE70" s="1376"/>
      <c r="CF70" s="1376"/>
      <c r="CG70" s="1376"/>
      <c r="CH70" s="1376"/>
      <c r="CI70" s="1376"/>
      <c r="CJ70" s="1376"/>
      <c r="CK70" s="1376"/>
      <c r="CL70" s="524"/>
      <c r="CM70" s="525"/>
      <c r="CN70" s="1153"/>
      <c r="CO70" s="1153"/>
      <c r="CP70" s="1376"/>
      <c r="CQ70" s="1376"/>
      <c r="CR70" s="1376"/>
      <c r="CS70" s="1376"/>
      <c r="CT70" s="1376"/>
      <c r="CU70" s="1376"/>
      <c r="CV70" s="1376"/>
      <c r="CW70" s="524"/>
      <c r="CX70" s="525"/>
      <c r="CY70" s="1153"/>
      <c r="CZ70" s="1153"/>
      <c r="DA70" s="1376"/>
      <c r="DB70" s="1376"/>
      <c r="DC70" s="1376"/>
      <c r="DD70" s="1376"/>
      <c r="DE70" s="1376"/>
      <c r="DF70" s="1376"/>
      <c r="DG70" s="1376"/>
      <c r="DH70" s="524"/>
      <c r="DI70" s="525"/>
      <c r="DJ70" s="1153"/>
      <c r="DK70" s="1153"/>
      <c r="DL70" s="1376"/>
      <c r="DM70" s="1376"/>
      <c r="DN70" s="1376"/>
      <c r="DO70" s="1376"/>
      <c r="DP70" s="1376"/>
      <c r="DQ70" s="1376"/>
      <c r="DR70" s="1376"/>
      <c r="DS70" s="524"/>
      <c r="DT70" s="525"/>
      <c r="DU70" s="1153"/>
      <c r="DV70" s="1153"/>
      <c r="DW70" s="1376"/>
      <c r="DX70" s="1376"/>
      <c r="DY70" s="1376"/>
      <c r="DZ70" s="1376"/>
      <c r="EA70" s="1376"/>
      <c r="EB70" s="1376"/>
      <c r="EC70" s="1376"/>
      <c r="ED70" s="524"/>
      <c r="EE70" s="525"/>
      <c r="EF70" s="1153"/>
      <c r="EG70" s="1153"/>
      <c r="EH70" s="1376"/>
      <c r="EI70" s="1376"/>
      <c r="EJ70" s="1376"/>
      <c r="EK70" s="1376"/>
      <c r="EL70" s="1376"/>
      <c r="EM70" s="1376"/>
      <c r="EN70" s="1376"/>
      <c r="EO70" s="524"/>
      <c r="EP70" s="525"/>
      <c r="EQ70" s="1153"/>
      <c r="ER70" s="1153"/>
      <c r="ES70" s="1376"/>
      <c r="ET70" s="1376"/>
      <c r="EU70" s="1376"/>
      <c r="EV70" s="1376"/>
      <c r="EW70" s="1376"/>
      <c r="EX70" s="1376"/>
      <c r="EY70" s="1376"/>
      <c r="EZ70" s="524"/>
      <c r="FA70" s="525"/>
      <c r="FB70" s="1153"/>
      <c r="FC70" s="1153"/>
      <c r="FD70" s="1376"/>
      <c r="FE70" s="1376"/>
      <c r="FF70" s="1376"/>
      <c r="FG70" s="1376"/>
      <c r="FH70" s="1376"/>
      <c r="FI70" s="1376"/>
      <c r="FJ70" s="1376"/>
      <c r="FK70" s="524"/>
      <c r="FL70" s="525"/>
      <c r="FM70" s="1153"/>
      <c r="FN70" s="1153"/>
      <c r="FO70" s="1376"/>
      <c r="FP70" s="1376"/>
      <c r="FQ70" s="1376"/>
      <c r="FR70" s="1376"/>
      <c r="FS70" s="1376"/>
      <c r="FT70" s="1376"/>
      <c r="FU70" s="1376"/>
      <c r="FV70" s="524"/>
      <c r="FW70" s="525"/>
      <c r="FX70" s="1153"/>
      <c r="FY70" s="1153"/>
      <c r="FZ70" s="1376"/>
      <c r="GA70" s="1376"/>
      <c r="GB70" s="1376"/>
      <c r="GC70" s="1376"/>
      <c r="GD70" s="1376"/>
      <c r="GE70" s="1376"/>
      <c r="GF70" s="1376"/>
      <c r="GG70" s="524"/>
      <c r="GH70" s="525"/>
      <c r="GI70" s="1153"/>
      <c r="GJ70" s="1153"/>
      <c r="GK70" s="1376"/>
      <c r="GL70" s="1376"/>
      <c r="GM70" s="1376"/>
      <c r="GN70" s="1376"/>
      <c r="GO70" s="1376"/>
      <c r="GP70" s="1376"/>
      <c r="GQ70" s="1376"/>
      <c r="GR70" s="524"/>
      <c r="GS70" s="525"/>
      <c r="GT70" s="1153"/>
      <c r="GU70" s="1153"/>
      <c r="GV70" s="1376"/>
      <c r="GW70" s="1376"/>
      <c r="GX70" s="1376"/>
      <c r="GY70" s="1376"/>
      <c r="GZ70" s="1376"/>
      <c r="HA70" s="1376"/>
      <c r="HB70" s="1376"/>
      <c r="HC70" s="524"/>
      <c r="HD70" s="525"/>
      <c r="HE70" s="1153"/>
      <c r="HF70" s="1153"/>
      <c r="HG70" s="1376"/>
      <c r="HH70" s="1376"/>
      <c r="HI70" s="1376"/>
      <c r="HJ70" s="1376"/>
      <c r="HK70" s="1376"/>
      <c r="HL70" s="1376"/>
      <c r="HM70" s="1376"/>
      <c r="HN70" s="524"/>
      <c r="HO70" s="525"/>
      <c r="HP70" s="1153"/>
      <c r="HQ70" s="1153"/>
      <c r="HR70" s="1376"/>
      <c r="HS70" s="1376"/>
      <c r="HT70" s="1376"/>
      <c r="HU70" s="1376"/>
      <c r="HV70" s="1376"/>
      <c r="HW70" s="1376"/>
      <c r="HX70" s="1376"/>
      <c r="HY70" s="524"/>
      <c r="HZ70" s="525"/>
      <c r="IA70" s="1153"/>
      <c r="IB70" s="1153"/>
      <c r="IC70" s="1376"/>
      <c r="ID70" s="1376"/>
      <c r="IE70" s="1376"/>
      <c r="IF70" s="1376"/>
      <c r="IG70" s="1376"/>
      <c r="IH70" s="1376"/>
      <c r="II70" s="1376"/>
      <c r="IJ70" s="524"/>
      <c r="IK70" s="525"/>
      <c r="IL70" s="1153"/>
      <c r="IM70" s="1153"/>
      <c r="IN70" s="1376"/>
      <c r="IO70" s="1376"/>
      <c r="IP70" s="1376"/>
      <c r="IQ70" s="1376"/>
      <c r="IR70" s="1376"/>
      <c r="IS70" s="1376"/>
      <c r="IT70" s="1376"/>
      <c r="IU70" s="524"/>
      <c r="IV70" s="525"/>
      <c r="IW70" s="47"/>
      <c r="IX70" s="728" t="s">
        <v>5</v>
      </c>
      <c r="IY70" s="731"/>
      <c r="IZ70" s="22"/>
      <c r="JA70" s="22"/>
      <c r="JB70" s="22"/>
      <c r="JC70" s="22"/>
      <c r="JD70" s="22"/>
      <c r="JE70" s="22"/>
      <c r="JF70" s="22"/>
      <c r="JG70" s="22"/>
      <c r="JH70" s="21"/>
      <c r="JI70" s="22"/>
      <c r="JJ70" s="22"/>
      <c r="JK70" s="22"/>
      <c r="JL70" s="22"/>
      <c r="JM70" s="22"/>
      <c r="JN70" s="22"/>
      <c r="JO70" s="22"/>
      <c r="JP70" s="22"/>
      <c r="JQ70" s="22"/>
      <c r="JR70" s="22"/>
      <c r="JS70" s="22"/>
      <c r="JT70" s="22"/>
      <c r="JU70" s="22"/>
      <c r="JV70" s="22"/>
      <c r="JW70" s="22"/>
      <c r="JX70" s="22"/>
      <c r="JY70" s="22"/>
      <c r="JZ70" s="22"/>
      <c r="KA70" s="22"/>
      <c r="KB70" s="22"/>
      <c r="KC70" s="22"/>
      <c r="KD70" s="22"/>
      <c r="KE70" s="22"/>
      <c r="KF70" s="22"/>
      <c r="KG70" s="22"/>
      <c r="KH70" s="22"/>
      <c r="KI70" s="22"/>
      <c r="KJ70" s="22"/>
      <c r="KK70" s="22"/>
      <c r="KL70" s="22"/>
      <c r="KM70" s="22"/>
      <c r="KN70" s="22"/>
      <c r="KO70" s="22"/>
      <c r="KP70" s="22"/>
      <c r="KQ70" s="22"/>
      <c r="KR70" s="22"/>
      <c r="KS70" s="22"/>
      <c r="KT70" s="22"/>
      <c r="KU70" s="22"/>
      <c r="KV70" s="22"/>
      <c r="KW70" s="22"/>
      <c r="KX70" s="22"/>
      <c r="KY70" s="22"/>
      <c r="KZ70" s="22"/>
      <c r="LA70" s="22"/>
      <c r="LB70" s="22"/>
      <c r="LC70" s="22"/>
      <c r="LD70" s="22"/>
      <c r="LE70" s="22"/>
      <c r="LF70" s="22"/>
      <c r="LG70" s="22"/>
      <c r="LH70" s="22"/>
      <c r="LI70" s="22"/>
      <c r="LJ70" s="23"/>
      <c r="MM70" s="850" t="s">
        <v>969</v>
      </c>
      <c r="MN70" s="851"/>
      <c r="MO70" s="851"/>
      <c r="MP70" s="851"/>
      <c r="MQ70" s="851"/>
      <c r="MR70" s="851"/>
      <c r="MS70" s="851"/>
      <c r="MT70" s="851"/>
      <c r="MU70" s="851"/>
      <c r="MV70" s="851"/>
      <c r="MW70" s="851"/>
      <c r="MX70" s="851"/>
      <c r="MY70" s="851"/>
      <c r="MZ70" s="851"/>
      <c r="NA70" s="1115" t="str">
        <f>IF(NA11="","",NA11)</f>
        <v/>
      </c>
      <c r="NB70" s="1116"/>
      <c r="NC70" s="1116"/>
      <c r="ND70" s="1116"/>
      <c r="NE70" s="1116"/>
      <c r="NF70" s="1116"/>
      <c r="NG70" s="1116"/>
      <c r="NH70" s="1116"/>
      <c r="NI70" s="1116"/>
      <c r="NJ70" s="1116"/>
      <c r="NK70" s="1116"/>
      <c r="NL70" s="1116"/>
      <c r="NM70" s="1116"/>
      <c r="NN70" s="1117"/>
      <c r="NY70" s="1245" t="s">
        <v>1053</v>
      </c>
      <c r="NZ70" s="1246"/>
      <c r="OA70" s="1246"/>
      <c r="OB70" s="1246"/>
      <c r="OC70" s="1246"/>
      <c r="OD70" s="1251" t="s">
        <v>976</v>
      </c>
      <c r="OE70" s="1251"/>
      <c r="OF70" s="1251"/>
      <c r="OG70" s="1251"/>
      <c r="OH70" s="1251"/>
      <c r="OI70" s="1251"/>
      <c r="OJ70" s="1251"/>
      <c r="OK70" s="1251"/>
      <c r="OL70" s="1251"/>
      <c r="OM70" s="1251"/>
      <c r="ON70" s="1252"/>
      <c r="OR70" s="1245" t="s">
        <v>1053</v>
      </c>
      <c r="OS70" s="1246"/>
      <c r="OT70" s="1246"/>
      <c r="OU70" s="1246"/>
      <c r="OV70" s="1246"/>
      <c r="OW70" s="1251" t="s">
        <v>976</v>
      </c>
      <c r="OX70" s="1251"/>
      <c r="OY70" s="1251"/>
      <c r="OZ70" s="1251"/>
      <c r="PA70" s="1251"/>
      <c r="PB70" s="1251"/>
      <c r="PC70" s="1251"/>
      <c r="PD70" s="1251"/>
      <c r="PE70" s="1251"/>
      <c r="PF70" s="1251"/>
      <c r="PG70" s="1252"/>
    </row>
    <row r="71" spans="2:423" ht="3.65" customHeight="1">
      <c r="B71" s="21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3"/>
      <c r="AP71" s="22"/>
      <c r="AQ71" s="22"/>
      <c r="AR71" s="388"/>
      <c r="AS71" s="388"/>
      <c r="AT71" s="433" t="str">
        <f>IF(BA71&lt;&gt;"","VERDADERO","")</f>
        <v>VERDADERO</v>
      </c>
      <c r="AU71" s="388"/>
      <c r="AV71" s="388"/>
      <c r="AW71" s="388"/>
      <c r="AX71" s="727"/>
      <c r="AY71" s="728"/>
      <c r="AZ71" s="366"/>
      <c r="BA71" s="1109" t="s">
        <v>54</v>
      </c>
      <c r="BB71" s="1110"/>
      <c r="BC71" s="1110"/>
      <c r="BD71" s="1110"/>
      <c r="BE71" s="1110"/>
      <c r="BF71" s="1110"/>
      <c r="BG71" s="982" t="s">
        <v>60</v>
      </c>
      <c r="BH71" s="982"/>
      <c r="BI71" s="982"/>
      <c r="BJ71" s="982"/>
      <c r="BK71" s="982"/>
      <c r="BL71" s="982"/>
      <c r="BM71" s="982"/>
      <c r="BN71" s="982"/>
      <c r="BO71" s="982"/>
      <c r="BP71" s="982"/>
      <c r="BQ71" s="982"/>
      <c r="BR71" s="1067" t="s">
        <v>55</v>
      </c>
      <c r="BS71" s="1067"/>
      <c r="BT71" s="1067"/>
      <c r="BU71" s="1067"/>
      <c r="BV71" s="1070">
        <v>400</v>
      </c>
      <c r="BW71" s="1070"/>
      <c r="BX71" s="1070"/>
      <c r="BY71" s="1070"/>
      <c r="BZ71" s="1070"/>
      <c r="CA71" s="1070"/>
      <c r="CB71" s="1071"/>
      <c r="CC71" s="1158" t="b">
        <v>0</v>
      </c>
      <c r="CD71" s="1158"/>
      <c r="CE71" s="1364" t="str">
        <f>IFERROR(VLOOKUP(CJ35,BD!$B:$D,3,FALSE),"-")</f>
        <v>1017018</v>
      </c>
      <c r="CF71" s="1364"/>
      <c r="CG71" s="1364"/>
      <c r="CH71" s="1364"/>
      <c r="CI71" s="1364"/>
      <c r="CJ71" s="1364"/>
      <c r="CK71" s="1364"/>
      <c r="CL71" s="1127" t="b">
        <v>0</v>
      </c>
      <c r="CM71" s="1128"/>
      <c r="CN71" s="1158" t="b">
        <v>0</v>
      </c>
      <c r="CO71" s="1158"/>
      <c r="CP71" s="1364" t="str">
        <f>IFERROR(IF(AV51="30",VLOOKUP(CQ35,BD!$B:$D,3,FALSE),"-"),"-")</f>
        <v>-</v>
      </c>
      <c r="CQ71" s="1364"/>
      <c r="CR71" s="1364"/>
      <c r="CS71" s="1364"/>
      <c r="CT71" s="1364"/>
      <c r="CU71" s="1364"/>
      <c r="CV71" s="1364"/>
      <c r="CW71" s="1127" t="b">
        <v>0</v>
      </c>
      <c r="CX71" s="1128"/>
      <c r="CY71" s="1158" t="b">
        <v>0</v>
      </c>
      <c r="CZ71" s="1158"/>
      <c r="DA71" s="1364" t="str">
        <f>IFERROR(IF(AV51&gt;="31",VLOOKUP(DB35,BD!$B:$D,3,FALSE),"-"),"-")</f>
        <v>1014105</v>
      </c>
      <c r="DB71" s="1364"/>
      <c r="DC71" s="1364"/>
      <c r="DD71" s="1364"/>
      <c r="DE71" s="1364"/>
      <c r="DF71" s="1364"/>
      <c r="DG71" s="1364"/>
      <c r="DH71" s="1127" t="b">
        <v>0</v>
      </c>
      <c r="DI71" s="1128"/>
      <c r="DJ71" s="1158" t="b">
        <v>0</v>
      </c>
      <c r="DK71" s="1158"/>
      <c r="DL71" s="1364" t="str">
        <f>IFERROR(IF(BG51&gt;="31",VLOOKUP(DM35,BD!$B:$D,3,FALSE),"-"),"-")</f>
        <v>-</v>
      </c>
      <c r="DM71" s="1364"/>
      <c r="DN71" s="1364"/>
      <c r="DO71" s="1364"/>
      <c r="DP71" s="1364"/>
      <c r="DQ71" s="1364"/>
      <c r="DR71" s="1364"/>
      <c r="DS71" s="1127" t="b">
        <v>0</v>
      </c>
      <c r="DT71" s="1128"/>
      <c r="DU71" s="1158" t="b">
        <v>0</v>
      </c>
      <c r="DV71" s="1158"/>
      <c r="DW71" s="1364" t="str">
        <f>IFERROR(VLOOKUP(EB35,BD!$B:$D,3,FALSE),"-")</f>
        <v>1014028</v>
      </c>
      <c r="DX71" s="1364"/>
      <c r="DY71" s="1364"/>
      <c r="DZ71" s="1364"/>
      <c r="EA71" s="1364"/>
      <c r="EB71" s="1364"/>
      <c r="EC71" s="1364"/>
      <c r="ED71" s="1127" t="b">
        <v>0</v>
      </c>
      <c r="EE71" s="1128"/>
      <c r="EF71" s="1158" t="b">
        <v>0</v>
      </c>
      <c r="EG71" s="1158"/>
      <c r="EH71" s="1364" t="str">
        <f>IFERROR(IF(BV71&lt;&gt;"",VLOOKUP(EI35,BD!$B:$D,3,FALSE),"-"),"-")</f>
        <v>1014056</v>
      </c>
      <c r="EI71" s="1364"/>
      <c r="EJ71" s="1364"/>
      <c r="EK71" s="1364"/>
      <c r="EL71" s="1364"/>
      <c r="EM71" s="1364"/>
      <c r="EN71" s="1364"/>
      <c r="EO71" s="1127" t="b">
        <v>0</v>
      </c>
      <c r="EP71" s="1128"/>
      <c r="EQ71" s="1158" t="b">
        <v>0</v>
      </c>
      <c r="ER71" s="1158"/>
      <c r="ES71" s="1364" t="str">
        <f>IFERROR(VLOOKUP(EX35,BD!$B:$D,3,FALSE),"-")</f>
        <v>1010056</v>
      </c>
      <c r="ET71" s="1364"/>
      <c r="EU71" s="1364"/>
      <c r="EV71" s="1364"/>
      <c r="EW71" s="1364"/>
      <c r="EX71" s="1364"/>
      <c r="EY71" s="1364"/>
      <c r="EZ71" s="1127" t="b">
        <v>0</v>
      </c>
      <c r="FA71" s="1128"/>
      <c r="FB71" s="1158" t="b">
        <v>0</v>
      </c>
      <c r="FC71" s="1158"/>
      <c r="FD71" s="1364" t="str">
        <f>IFERROR(VLOOKUP(FI35,BD!$B:$D,3,FALSE),"-")</f>
        <v>1014256</v>
      </c>
      <c r="FE71" s="1364"/>
      <c r="FF71" s="1364"/>
      <c r="FG71" s="1364"/>
      <c r="FH71" s="1364"/>
      <c r="FI71" s="1364"/>
      <c r="FJ71" s="1364"/>
      <c r="FK71" s="1127" t="b">
        <v>0</v>
      </c>
      <c r="FL71" s="1128"/>
      <c r="FM71" s="1158" t="b">
        <v>0</v>
      </c>
      <c r="FN71" s="1158"/>
      <c r="FO71" s="1364" t="str">
        <f>IFERROR(VLOOKUP(FO35,BD!$B:$D,3,FALSE),"-")</f>
        <v>1014153</v>
      </c>
      <c r="FP71" s="1364"/>
      <c r="FQ71" s="1364"/>
      <c r="FR71" s="1364"/>
      <c r="FS71" s="1364"/>
      <c r="FT71" s="1364"/>
      <c r="FU71" s="1364"/>
      <c r="FV71" s="1127" t="b">
        <v>0</v>
      </c>
      <c r="FW71" s="1128"/>
      <c r="FX71" s="1158" t="b">
        <v>0</v>
      </c>
      <c r="FY71" s="1158"/>
      <c r="FZ71" s="1364" t="str">
        <f>IFERROR(VLOOKUP(FZ35,BD!$B:$D,3,FALSE),"-")</f>
        <v>-</v>
      </c>
      <c r="GA71" s="1364"/>
      <c r="GB71" s="1364"/>
      <c r="GC71" s="1364"/>
      <c r="GD71" s="1364"/>
      <c r="GE71" s="1364"/>
      <c r="GF71" s="1364"/>
      <c r="GG71" s="1127" t="b">
        <v>0</v>
      </c>
      <c r="GH71" s="1128"/>
      <c r="GI71" s="1158" t="b">
        <v>0</v>
      </c>
      <c r="GJ71" s="1158"/>
      <c r="GK71" s="1364" t="str">
        <f>IFERROR(VLOOKUP(GI34,BD!$B:$D,3,FALSE),"-")</f>
        <v>-</v>
      </c>
      <c r="GL71" s="1364"/>
      <c r="GM71" s="1364"/>
      <c r="GN71" s="1364"/>
      <c r="GO71" s="1364"/>
      <c r="GP71" s="1364"/>
      <c r="GQ71" s="1364"/>
      <c r="GR71" s="1127" t="b">
        <v>0</v>
      </c>
      <c r="GS71" s="1128"/>
      <c r="GT71" s="1158" t="b">
        <v>0</v>
      </c>
      <c r="GU71" s="1158"/>
      <c r="GV71" s="1364" t="str">
        <f>IFERROR(VLOOKUP(GW35,BD!$B:$D,3,FALSE),"-")</f>
        <v>-</v>
      </c>
      <c r="GW71" s="1364"/>
      <c r="GX71" s="1364"/>
      <c r="GY71" s="1364"/>
      <c r="GZ71" s="1364"/>
      <c r="HA71" s="1364"/>
      <c r="HB71" s="1364"/>
      <c r="HC71" s="1127" t="b">
        <v>0</v>
      </c>
      <c r="HD71" s="1128"/>
      <c r="HE71" s="1158" t="b">
        <v>0</v>
      </c>
      <c r="HF71" s="1158"/>
      <c r="HG71" s="1364" t="str">
        <f>IFERROR(VLOOKUP(HH35,BD!$B:$D,3,FALSE),"-")</f>
        <v>1014301</v>
      </c>
      <c r="HH71" s="1364"/>
      <c r="HI71" s="1364"/>
      <c r="HJ71" s="1364"/>
      <c r="HK71" s="1364"/>
      <c r="HL71" s="1364"/>
      <c r="HM71" s="1364"/>
      <c r="HN71" s="1127" t="b">
        <v>0</v>
      </c>
      <c r="HO71" s="1128"/>
      <c r="HP71" s="1158" t="b">
        <v>0</v>
      </c>
      <c r="HQ71" s="1158"/>
      <c r="HR71" s="1364" t="str">
        <f>IFERROR(VLOOKUP(HP34,BD!$B:$D,3,FALSE),"-")</f>
        <v>1014500</v>
      </c>
      <c r="HS71" s="1364"/>
      <c r="HT71" s="1364"/>
      <c r="HU71" s="1364"/>
      <c r="HV71" s="1364"/>
      <c r="HW71" s="1364"/>
      <c r="HX71" s="1364"/>
      <c r="HY71" s="1127" t="b">
        <v>0</v>
      </c>
      <c r="HZ71" s="1128"/>
      <c r="IA71" s="1158" t="b">
        <v>0</v>
      </c>
      <c r="IB71" s="1158"/>
      <c r="IC71" s="1364" t="str">
        <f>IFERROR(VLOOKUP(IH35,BD!$B:$D,3,FALSE),"-")</f>
        <v>1010176</v>
      </c>
      <c r="ID71" s="1364"/>
      <c r="IE71" s="1364"/>
      <c r="IF71" s="1364"/>
      <c r="IG71" s="1364"/>
      <c r="IH71" s="1364"/>
      <c r="II71" s="1364"/>
      <c r="IJ71" s="1127" t="b">
        <v>0</v>
      </c>
      <c r="IK71" s="1128"/>
      <c r="IL71" s="1158" t="b">
        <v>0</v>
      </c>
      <c r="IM71" s="1158"/>
      <c r="IN71" s="1364" t="str">
        <f>IFERROR(VLOOKUP(IO35,BD!$B:$D,3,FALSE),"-")</f>
        <v>1010178</v>
      </c>
      <c r="IO71" s="1364"/>
      <c r="IP71" s="1364"/>
      <c r="IQ71" s="1364"/>
      <c r="IR71" s="1364"/>
      <c r="IS71" s="1364"/>
      <c r="IT71" s="1364"/>
      <c r="IU71" s="1127" t="b">
        <v>0</v>
      </c>
      <c r="IV71" s="1128"/>
      <c r="IW71" s="47"/>
      <c r="IX71" s="728"/>
      <c r="IY71" s="731"/>
      <c r="IZ71" s="22"/>
      <c r="JA71" s="22"/>
      <c r="JB71" s="22"/>
      <c r="JC71" s="22"/>
      <c r="JD71" s="22"/>
      <c r="JE71" s="22"/>
      <c r="JF71" s="22"/>
      <c r="JG71" s="22"/>
      <c r="JH71" s="21"/>
      <c r="JI71" s="22"/>
      <c r="JJ71" s="22"/>
      <c r="JK71" s="22"/>
      <c r="JL71" s="22"/>
      <c r="JM71" s="22"/>
      <c r="JN71" s="22"/>
      <c r="JO71" s="22"/>
      <c r="JP71" s="22"/>
      <c r="JQ71" s="22"/>
      <c r="JR71" s="22"/>
      <c r="JS71" s="22"/>
      <c r="JT71" s="22"/>
      <c r="JU71" s="22"/>
      <c r="JV71" s="22"/>
      <c r="JW71" s="22"/>
      <c r="JX71" s="22"/>
      <c r="JY71" s="22"/>
      <c r="JZ71" s="22"/>
      <c r="KA71" s="22"/>
      <c r="KB71" s="22"/>
      <c r="KC71" s="22"/>
      <c r="KD71" s="22"/>
      <c r="KE71" s="22"/>
      <c r="KF71" s="22"/>
      <c r="KG71" s="22"/>
      <c r="KH71" s="22"/>
      <c r="KI71" s="22"/>
      <c r="KJ71" s="22"/>
      <c r="KK71" s="22"/>
      <c r="KL71" s="22"/>
      <c r="KM71" s="22"/>
      <c r="KN71" s="22"/>
      <c r="KO71" s="22"/>
      <c r="KP71" s="22"/>
      <c r="KQ71" s="22"/>
      <c r="KR71" s="22"/>
      <c r="KS71" s="22"/>
      <c r="KT71" s="22"/>
      <c r="KU71" s="22"/>
      <c r="KV71" s="22"/>
      <c r="KW71" s="22"/>
      <c r="KX71" s="22"/>
      <c r="KY71" s="22"/>
      <c r="KZ71" s="22"/>
      <c r="LA71" s="22"/>
      <c r="LB71" s="22"/>
      <c r="LC71" s="22"/>
      <c r="LD71" s="22"/>
      <c r="LE71" s="22"/>
      <c r="LF71" s="22"/>
      <c r="LG71" s="22"/>
      <c r="LH71" s="22"/>
      <c r="LI71" s="22"/>
      <c r="LJ71" s="23"/>
      <c r="MM71" s="852"/>
      <c r="MN71" s="853"/>
      <c r="MO71" s="853"/>
      <c r="MP71" s="853"/>
      <c r="MQ71" s="853"/>
      <c r="MR71" s="853"/>
      <c r="MS71" s="853"/>
      <c r="MT71" s="853"/>
      <c r="MU71" s="853"/>
      <c r="MV71" s="853"/>
      <c r="MW71" s="853"/>
      <c r="MX71" s="853"/>
      <c r="MY71" s="853"/>
      <c r="MZ71" s="853"/>
      <c r="NA71" s="1118"/>
      <c r="NB71" s="1119"/>
      <c r="NC71" s="1119"/>
      <c r="ND71" s="1119"/>
      <c r="NE71" s="1119"/>
      <c r="NF71" s="1119"/>
      <c r="NG71" s="1119"/>
      <c r="NH71" s="1119"/>
      <c r="NI71" s="1119"/>
      <c r="NJ71" s="1119"/>
      <c r="NK71" s="1119"/>
      <c r="NL71" s="1119"/>
      <c r="NM71" s="1119"/>
      <c r="NN71" s="1120"/>
      <c r="NY71" s="1247"/>
      <c r="NZ71" s="1248"/>
      <c r="OA71" s="1248"/>
      <c r="OB71" s="1248"/>
      <c r="OC71" s="1248"/>
      <c r="OD71" s="1253"/>
      <c r="OE71" s="1253"/>
      <c r="OF71" s="1253"/>
      <c r="OG71" s="1253"/>
      <c r="OH71" s="1253"/>
      <c r="OI71" s="1253"/>
      <c r="OJ71" s="1253"/>
      <c r="OK71" s="1253"/>
      <c r="OL71" s="1253"/>
      <c r="OM71" s="1253"/>
      <c r="ON71" s="1254"/>
      <c r="OR71" s="1247"/>
      <c r="OS71" s="1248"/>
      <c r="OT71" s="1248"/>
      <c r="OU71" s="1248"/>
      <c r="OV71" s="1248"/>
      <c r="OW71" s="1253"/>
      <c r="OX71" s="1253"/>
      <c r="OY71" s="1253"/>
      <c r="OZ71" s="1253"/>
      <c r="PA71" s="1253"/>
      <c r="PB71" s="1253"/>
      <c r="PC71" s="1253"/>
      <c r="PD71" s="1253"/>
      <c r="PE71" s="1253"/>
      <c r="PF71" s="1253"/>
      <c r="PG71" s="1254"/>
    </row>
    <row r="72" spans="2:423" ht="3.65" customHeight="1"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3"/>
      <c r="AP72" s="22"/>
      <c r="AQ72" s="22"/>
      <c r="AR72" s="388"/>
      <c r="AS72" s="388"/>
      <c r="AT72" s="388"/>
      <c r="AU72" s="388"/>
      <c r="AV72" s="388"/>
      <c r="AW72" s="388"/>
      <c r="AX72" s="727"/>
      <c r="AY72" s="728"/>
      <c r="AZ72" s="366"/>
      <c r="BA72" s="1111"/>
      <c r="BB72" s="1112"/>
      <c r="BC72" s="1112"/>
      <c r="BD72" s="1112"/>
      <c r="BE72" s="1112"/>
      <c r="BF72" s="1112"/>
      <c r="BG72" s="983"/>
      <c r="BH72" s="983"/>
      <c r="BI72" s="983"/>
      <c r="BJ72" s="983"/>
      <c r="BK72" s="983"/>
      <c r="BL72" s="983"/>
      <c r="BM72" s="983"/>
      <c r="BN72" s="983"/>
      <c r="BO72" s="983"/>
      <c r="BP72" s="983"/>
      <c r="BQ72" s="983"/>
      <c r="BR72" s="1068"/>
      <c r="BS72" s="1068"/>
      <c r="BT72" s="1068"/>
      <c r="BU72" s="1068"/>
      <c r="BV72" s="1072"/>
      <c r="BW72" s="1072"/>
      <c r="BX72" s="1072"/>
      <c r="BY72" s="1072"/>
      <c r="BZ72" s="1072"/>
      <c r="CA72" s="1072"/>
      <c r="CB72" s="1073"/>
      <c r="CC72" s="1159"/>
      <c r="CD72" s="1159"/>
      <c r="CE72" s="1365"/>
      <c r="CF72" s="1365"/>
      <c r="CG72" s="1365"/>
      <c r="CH72" s="1365"/>
      <c r="CI72" s="1365"/>
      <c r="CJ72" s="1365"/>
      <c r="CK72" s="1365"/>
      <c r="CL72" s="1129"/>
      <c r="CM72" s="1130"/>
      <c r="CN72" s="1159"/>
      <c r="CO72" s="1159"/>
      <c r="CP72" s="1365"/>
      <c r="CQ72" s="1365"/>
      <c r="CR72" s="1365"/>
      <c r="CS72" s="1365"/>
      <c r="CT72" s="1365"/>
      <c r="CU72" s="1365"/>
      <c r="CV72" s="1365"/>
      <c r="CW72" s="1129"/>
      <c r="CX72" s="1130"/>
      <c r="CY72" s="1159"/>
      <c r="CZ72" s="1159"/>
      <c r="DA72" s="1365"/>
      <c r="DB72" s="1365"/>
      <c r="DC72" s="1365"/>
      <c r="DD72" s="1365"/>
      <c r="DE72" s="1365"/>
      <c r="DF72" s="1365"/>
      <c r="DG72" s="1365"/>
      <c r="DH72" s="1129"/>
      <c r="DI72" s="1130"/>
      <c r="DJ72" s="1159"/>
      <c r="DK72" s="1159"/>
      <c r="DL72" s="1365"/>
      <c r="DM72" s="1365"/>
      <c r="DN72" s="1365"/>
      <c r="DO72" s="1365"/>
      <c r="DP72" s="1365"/>
      <c r="DQ72" s="1365"/>
      <c r="DR72" s="1365"/>
      <c r="DS72" s="1129"/>
      <c r="DT72" s="1130"/>
      <c r="DU72" s="1159"/>
      <c r="DV72" s="1159"/>
      <c r="DW72" s="1365"/>
      <c r="DX72" s="1365"/>
      <c r="DY72" s="1365"/>
      <c r="DZ72" s="1365"/>
      <c r="EA72" s="1365"/>
      <c r="EB72" s="1365"/>
      <c r="EC72" s="1365"/>
      <c r="ED72" s="1129"/>
      <c r="EE72" s="1130"/>
      <c r="EF72" s="1159"/>
      <c r="EG72" s="1159"/>
      <c r="EH72" s="1365"/>
      <c r="EI72" s="1365"/>
      <c r="EJ72" s="1365"/>
      <c r="EK72" s="1365"/>
      <c r="EL72" s="1365"/>
      <c r="EM72" s="1365"/>
      <c r="EN72" s="1365"/>
      <c r="EO72" s="1129"/>
      <c r="EP72" s="1130"/>
      <c r="EQ72" s="1159"/>
      <c r="ER72" s="1159"/>
      <c r="ES72" s="1365"/>
      <c r="ET72" s="1365"/>
      <c r="EU72" s="1365"/>
      <c r="EV72" s="1365"/>
      <c r="EW72" s="1365"/>
      <c r="EX72" s="1365"/>
      <c r="EY72" s="1365"/>
      <c r="EZ72" s="1129"/>
      <c r="FA72" s="1130"/>
      <c r="FB72" s="1159"/>
      <c r="FC72" s="1159"/>
      <c r="FD72" s="1365"/>
      <c r="FE72" s="1365"/>
      <c r="FF72" s="1365"/>
      <c r="FG72" s="1365"/>
      <c r="FH72" s="1365"/>
      <c r="FI72" s="1365"/>
      <c r="FJ72" s="1365"/>
      <c r="FK72" s="1129"/>
      <c r="FL72" s="1130"/>
      <c r="FM72" s="1159"/>
      <c r="FN72" s="1159"/>
      <c r="FO72" s="1365"/>
      <c r="FP72" s="1365"/>
      <c r="FQ72" s="1365"/>
      <c r="FR72" s="1365"/>
      <c r="FS72" s="1365"/>
      <c r="FT72" s="1365"/>
      <c r="FU72" s="1365"/>
      <c r="FV72" s="1129"/>
      <c r="FW72" s="1130"/>
      <c r="FX72" s="1159"/>
      <c r="FY72" s="1159"/>
      <c r="FZ72" s="1365"/>
      <c r="GA72" s="1365"/>
      <c r="GB72" s="1365"/>
      <c r="GC72" s="1365"/>
      <c r="GD72" s="1365"/>
      <c r="GE72" s="1365"/>
      <c r="GF72" s="1365"/>
      <c r="GG72" s="1129"/>
      <c r="GH72" s="1130"/>
      <c r="GI72" s="1159"/>
      <c r="GJ72" s="1159"/>
      <c r="GK72" s="1365"/>
      <c r="GL72" s="1365"/>
      <c r="GM72" s="1365"/>
      <c r="GN72" s="1365"/>
      <c r="GO72" s="1365"/>
      <c r="GP72" s="1365"/>
      <c r="GQ72" s="1365"/>
      <c r="GR72" s="1129"/>
      <c r="GS72" s="1130"/>
      <c r="GT72" s="1159"/>
      <c r="GU72" s="1159"/>
      <c r="GV72" s="1365"/>
      <c r="GW72" s="1365"/>
      <c r="GX72" s="1365"/>
      <c r="GY72" s="1365"/>
      <c r="GZ72" s="1365"/>
      <c r="HA72" s="1365"/>
      <c r="HB72" s="1365"/>
      <c r="HC72" s="1129"/>
      <c r="HD72" s="1130"/>
      <c r="HE72" s="1159"/>
      <c r="HF72" s="1159"/>
      <c r="HG72" s="1365"/>
      <c r="HH72" s="1365"/>
      <c r="HI72" s="1365"/>
      <c r="HJ72" s="1365"/>
      <c r="HK72" s="1365"/>
      <c r="HL72" s="1365"/>
      <c r="HM72" s="1365"/>
      <c r="HN72" s="1129"/>
      <c r="HO72" s="1130"/>
      <c r="HP72" s="1159"/>
      <c r="HQ72" s="1159"/>
      <c r="HR72" s="1365"/>
      <c r="HS72" s="1365"/>
      <c r="HT72" s="1365"/>
      <c r="HU72" s="1365"/>
      <c r="HV72" s="1365"/>
      <c r="HW72" s="1365"/>
      <c r="HX72" s="1365"/>
      <c r="HY72" s="1129"/>
      <c r="HZ72" s="1130"/>
      <c r="IA72" s="1159"/>
      <c r="IB72" s="1159"/>
      <c r="IC72" s="1365"/>
      <c r="ID72" s="1365"/>
      <c r="IE72" s="1365"/>
      <c r="IF72" s="1365"/>
      <c r="IG72" s="1365"/>
      <c r="IH72" s="1365"/>
      <c r="II72" s="1365"/>
      <c r="IJ72" s="1129"/>
      <c r="IK72" s="1130"/>
      <c r="IL72" s="1159"/>
      <c r="IM72" s="1159"/>
      <c r="IN72" s="1365"/>
      <c r="IO72" s="1365"/>
      <c r="IP72" s="1365"/>
      <c r="IQ72" s="1365"/>
      <c r="IR72" s="1365"/>
      <c r="IS72" s="1365"/>
      <c r="IT72" s="1365"/>
      <c r="IU72" s="1129"/>
      <c r="IV72" s="1130"/>
      <c r="IW72" s="47"/>
      <c r="IX72" s="728"/>
      <c r="IY72" s="731"/>
      <c r="IZ72" s="22"/>
      <c r="JA72" s="22"/>
      <c r="JB72" s="22"/>
      <c r="JC72" s="22"/>
      <c r="JD72" s="22"/>
      <c r="JE72" s="22"/>
      <c r="JF72" s="22"/>
      <c r="JG72" s="22"/>
      <c r="JH72" s="21"/>
      <c r="JI72" s="22"/>
      <c r="JJ72" s="22"/>
      <c r="JK72" s="22"/>
      <c r="JL72" s="22"/>
      <c r="JM72" s="22"/>
      <c r="JN72" s="22"/>
      <c r="JO72" s="22"/>
      <c r="JP72" s="22"/>
      <c r="JQ72" s="22"/>
      <c r="JR72" s="22"/>
      <c r="JS72" s="22"/>
      <c r="JT72" s="22"/>
      <c r="JU72" s="22"/>
      <c r="JV72" s="22"/>
      <c r="JW72" s="22"/>
      <c r="JX72" s="22"/>
      <c r="JY72" s="22"/>
      <c r="JZ72" s="22"/>
      <c r="KA72" s="22"/>
      <c r="KB72" s="22"/>
      <c r="KC72" s="22"/>
      <c r="KD72" s="22"/>
      <c r="KE72" s="22"/>
      <c r="KF72" s="22"/>
      <c r="KG72" s="22"/>
      <c r="KH72" s="22"/>
      <c r="KI72" s="22"/>
      <c r="KJ72" s="22"/>
      <c r="KK72" s="22"/>
      <c r="KL72" s="22"/>
      <c r="KM72" s="22"/>
      <c r="KN72" s="22"/>
      <c r="KO72" s="22"/>
      <c r="KP72" s="22"/>
      <c r="KQ72" s="22"/>
      <c r="KR72" s="22"/>
      <c r="KS72" s="22"/>
      <c r="KT72" s="22"/>
      <c r="KU72" s="22"/>
      <c r="KV72" s="22"/>
      <c r="KW72" s="22"/>
      <c r="KX72" s="22"/>
      <c r="KY72" s="22"/>
      <c r="KZ72" s="22"/>
      <c r="LA72" s="22"/>
      <c r="LB72" s="22"/>
      <c r="LC72" s="22"/>
      <c r="LD72" s="22"/>
      <c r="LE72" s="22"/>
      <c r="LF72" s="22"/>
      <c r="LG72" s="22"/>
      <c r="LH72" s="22"/>
      <c r="LI72" s="22"/>
      <c r="LJ72" s="23"/>
      <c r="MM72" s="854"/>
      <c r="MN72" s="855"/>
      <c r="MO72" s="855"/>
      <c r="MP72" s="855"/>
      <c r="MQ72" s="855"/>
      <c r="MR72" s="855"/>
      <c r="MS72" s="855"/>
      <c r="MT72" s="855"/>
      <c r="MU72" s="855"/>
      <c r="MV72" s="855"/>
      <c r="MW72" s="855"/>
      <c r="MX72" s="855"/>
      <c r="MY72" s="855"/>
      <c r="MZ72" s="855"/>
      <c r="NA72" s="1121"/>
      <c r="NB72" s="1122"/>
      <c r="NC72" s="1122"/>
      <c r="ND72" s="1122"/>
      <c r="NE72" s="1122"/>
      <c r="NF72" s="1122"/>
      <c r="NG72" s="1122"/>
      <c r="NH72" s="1122"/>
      <c r="NI72" s="1122"/>
      <c r="NJ72" s="1122"/>
      <c r="NK72" s="1122"/>
      <c r="NL72" s="1122"/>
      <c r="NM72" s="1122"/>
      <c r="NN72" s="1123"/>
      <c r="NY72" s="1249"/>
      <c r="NZ72" s="1250"/>
      <c r="OA72" s="1250"/>
      <c r="OB72" s="1250"/>
      <c r="OC72" s="1250"/>
      <c r="OD72" s="1255"/>
      <c r="OE72" s="1255"/>
      <c r="OF72" s="1255"/>
      <c r="OG72" s="1255"/>
      <c r="OH72" s="1255"/>
      <c r="OI72" s="1255"/>
      <c r="OJ72" s="1255"/>
      <c r="OK72" s="1255"/>
      <c r="OL72" s="1255"/>
      <c r="OM72" s="1255"/>
      <c r="ON72" s="1256"/>
      <c r="OR72" s="1249"/>
      <c r="OS72" s="1250"/>
      <c r="OT72" s="1250"/>
      <c r="OU72" s="1250"/>
      <c r="OV72" s="1250"/>
      <c r="OW72" s="1255"/>
      <c r="OX72" s="1255"/>
      <c r="OY72" s="1255"/>
      <c r="OZ72" s="1255"/>
      <c r="PA72" s="1255"/>
      <c r="PB72" s="1255"/>
      <c r="PC72" s="1255"/>
      <c r="PD72" s="1255"/>
      <c r="PE72" s="1255"/>
      <c r="PF72" s="1255"/>
      <c r="PG72" s="1256"/>
    </row>
    <row r="73" spans="2:423" ht="3.65" customHeight="1"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3"/>
      <c r="AP73" s="22"/>
      <c r="AQ73" s="22"/>
      <c r="AR73" s="388"/>
      <c r="AS73" s="388"/>
      <c r="AT73" s="433" t="str">
        <f>MID(BA71,3,1)</f>
        <v>E</v>
      </c>
      <c r="AU73" s="388"/>
      <c r="AV73" s="388"/>
      <c r="AW73" s="388"/>
      <c r="AX73" s="727"/>
      <c r="AY73" s="728"/>
      <c r="AZ73" s="366"/>
      <c r="BA73" s="1111"/>
      <c r="BB73" s="1112"/>
      <c r="BC73" s="1112"/>
      <c r="BD73" s="1112"/>
      <c r="BE73" s="1112"/>
      <c r="BF73" s="1112"/>
      <c r="BG73" s="983"/>
      <c r="BH73" s="983"/>
      <c r="BI73" s="983"/>
      <c r="BJ73" s="983"/>
      <c r="BK73" s="983"/>
      <c r="BL73" s="983"/>
      <c r="BM73" s="983"/>
      <c r="BN73" s="983"/>
      <c r="BO73" s="983"/>
      <c r="BP73" s="983"/>
      <c r="BQ73" s="983"/>
      <c r="BR73" s="1068"/>
      <c r="BS73" s="1068"/>
      <c r="BT73" s="1068"/>
      <c r="BU73" s="1068"/>
      <c r="BV73" s="1072"/>
      <c r="BW73" s="1072"/>
      <c r="BX73" s="1072"/>
      <c r="BY73" s="1072"/>
      <c r="BZ73" s="1072"/>
      <c r="CA73" s="1072"/>
      <c r="CB73" s="1073"/>
      <c r="CC73" s="1159"/>
      <c r="CD73" s="1159"/>
      <c r="CE73" s="1365"/>
      <c r="CF73" s="1365"/>
      <c r="CG73" s="1365"/>
      <c r="CH73" s="1365"/>
      <c r="CI73" s="1365"/>
      <c r="CJ73" s="1365"/>
      <c r="CK73" s="1365"/>
      <c r="CL73" s="1129" t="b">
        <v>0</v>
      </c>
      <c r="CM73" s="1130"/>
      <c r="CN73" s="1159"/>
      <c r="CO73" s="1159"/>
      <c r="CP73" s="1365"/>
      <c r="CQ73" s="1365"/>
      <c r="CR73" s="1365"/>
      <c r="CS73" s="1365"/>
      <c r="CT73" s="1365"/>
      <c r="CU73" s="1365"/>
      <c r="CV73" s="1365"/>
      <c r="CW73" s="1129" t="b">
        <v>0</v>
      </c>
      <c r="CX73" s="1130"/>
      <c r="CY73" s="1159"/>
      <c r="CZ73" s="1159"/>
      <c r="DA73" s="1365"/>
      <c r="DB73" s="1365"/>
      <c r="DC73" s="1365"/>
      <c r="DD73" s="1365"/>
      <c r="DE73" s="1365"/>
      <c r="DF73" s="1365"/>
      <c r="DG73" s="1365"/>
      <c r="DH73" s="1129" t="b">
        <v>0</v>
      </c>
      <c r="DI73" s="1130"/>
      <c r="DJ73" s="1159"/>
      <c r="DK73" s="1159"/>
      <c r="DL73" s="1365"/>
      <c r="DM73" s="1365"/>
      <c r="DN73" s="1365"/>
      <c r="DO73" s="1365"/>
      <c r="DP73" s="1365"/>
      <c r="DQ73" s="1365"/>
      <c r="DR73" s="1365"/>
      <c r="DS73" s="1129" t="b">
        <v>0</v>
      </c>
      <c r="DT73" s="1130"/>
      <c r="DU73" s="1159"/>
      <c r="DV73" s="1159"/>
      <c r="DW73" s="1365"/>
      <c r="DX73" s="1365"/>
      <c r="DY73" s="1365"/>
      <c r="DZ73" s="1365"/>
      <c r="EA73" s="1365"/>
      <c r="EB73" s="1365"/>
      <c r="EC73" s="1365"/>
      <c r="ED73" s="1129" t="b">
        <v>0</v>
      </c>
      <c r="EE73" s="1130"/>
      <c r="EF73" s="1159"/>
      <c r="EG73" s="1159"/>
      <c r="EH73" s="1365"/>
      <c r="EI73" s="1365"/>
      <c r="EJ73" s="1365"/>
      <c r="EK73" s="1365"/>
      <c r="EL73" s="1365"/>
      <c r="EM73" s="1365"/>
      <c r="EN73" s="1365"/>
      <c r="EO73" s="1129" t="b">
        <v>0</v>
      </c>
      <c r="EP73" s="1130"/>
      <c r="EQ73" s="1159"/>
      <c r="ER73" s="1159"/>
      <c r="ES73" s="1365"/>
      <c r="ET73" s="1365"/>
      <c r="EU73" s="1365"/>
      <c r="EV73" s="1365"/>
      <c r="EW73" s="1365"/>
      <c r="EX73" s="1365"/>
      <c r="EY73" s="1365"/>
      <c r="EZ73" s="1129" t="b">
        <v>0</v>
      </c>
      <c r="FA73" s="1130"/>
      <c r="FB73" s="1159"/>
      <c r="FC73" s="1159"/>
      <c r="FD73" s="1365"/>
      <c r="FE73" s="1365"/>
      <c r="FF73" s="1365"/>
      <c r="FG73" s="1365"/>
      <c r="FH73" s="1365"/>
      <c r="FI73" s="1365"/>
      <c r="FJ73" s="1365"/>
      <c r="FK73" s="1129" t="b">
        <v>0</v>
      </c>
      <c r="FL73" s="1130"/>
      <c r="FM73" s="1159"/>
      <c r="FN73" s="1159"/>
      <c r="FO73" s="1365"/>
      <c r="FP73" s="1365"/>
      <c r="FQ73" s="1365"/>
      <c r="FR73" s="1365"/>
      <c r="FS73" s="1365"/>
      <c r="FT73" s="1365"/>
      <c r="FU73" s="1365"/>
      <c r="FV73" s="1129" t="b">
        <v>0</v>
      </c>
      <c r="FW73" s="1130"/>
      <c r="FX73" s="1159"/>
      <c r="FY73" s="1159"/>
      <c r="FZ73" s="1365"/>
      <c r="GA73" s="1365"/>
      <c r="GB73" s="1365"/>
      <c r="GC73" s="1365"/>
      <c r="GD73" s="1365"/>
      <c r="GE73" s="1365"/>
      <c r="GF73" s="1365"/>
      <c r="GG73" s="1129" t="b">
        <v>0</v>
      </c>
      <c r="GH73" s="1130"/>
      <c r="GI73" s="1159"/>
      <c r="GJ73" s="1159"/>
      <c r="GK73" s="1365"/>
      <c r="GL73" s="1365"/>
      <c r="GM73" s="1365"/>
      <c r="GN73" s="1365"/>
      <c r="GO73" s="1365"/>
      <c r="GP73" s="1365"/>
      <c r="GQ73" s="1365"/>
      <c r="GR73" s="1129" t="b">
        <v>0</v>
      </c>
      <c r="GS73" s="1130"/>
      <c r="GT73" s="1159"/>
      <c r="GU73" s="1159"/>
      <c r="GV73" s="1365"/>
      <c r="GW73" s="1365"/>
      <c r="GX73" s="1365"/>
      <c r="GY73" s="1365"/>
      <c r="GZ73" s="1365"/>
      <c r="HA73" s="1365"/>
      <c r="HB73" s="1365"/>
      <c r="HC73" s="1129" t="b">
        <v>0</v>
      </c>
      <c r="HD73" s="1130"/>
      <c r="HE73" s="1159"/>
      <c r="HF73" s="1159"/>
      <c r="HG73" s="1365"/>
      <c r="HH73" s="1365"/>
      <c r="HI73" s="1365"/>
      <c r="HJ73" s="1365"/>
      <c r="HK73" s="1365"/>
      <c r="HL73" s="1365"/>
      <c r="HM73" s="1365"/>
      <c r="HN73" s="1129" t="b">
        <v>0</v>
      </c>
      <c r="HO73" s="1130"/>
      <c r="HP73" s="1159"/>
      <c r="HQ73" s="1159"/>
      <c r="HR73" s="1365"/>
      <c r="HS73" s="1365"/>
      <c r="HT73" s="1365"/>
      <c r="HU73" s="1365"/>
      <c r="HV73" s="1365"/>
      <c r="HW73" s="1365"/>
      <c r="HX73" s="1365"/>
      <c r="HY73" s="1129" t="b">
        <v>0</v>
      </c>
      <c r="HZ73" s="1130"/>
      <c r="IA73" s="1159"/>
      <c r="IB73" s="1159"/>
      <c r="IC73" s="1365"/>
      <c r="ID73" s="1365"/>
      <c r="IE73" s="1365"/>
      <c r="IF73" s="1365"/>
      <c r="IG73" s="1365"/>
      <c r="IH73" s="1365"/>
      <c r="II73" s="1365"/>
      <c r="IJ73" s="1129" t="b">
        <v>0</v>
      </c>
      <c r="IK73" s="1130"/>
      <c r="IL73" s="1159"/>
      <c r="IM73" s="1159"/>
      <c r="IN73" s="1365"/>
      <c r="IO73" s="1365"/>
      <c r="IP73" s="1365"/>
      <c r="IQ73" s="1365"/>
      <c r="IR73" s="1365"/>
      <c r="IS73" s="1365"/>
      <c r="IT73" s="1365"/>
      <c r="IU73" s="1129" t="b">
        <v>0</v>
      </c>
      <c r="IV73" s="1130"/>
      <c r="IW73" s="47"/>
      <c r="IX73" s="728"/>
      <c r="IY73" s="731"/>
      <c r="IZ73" s="22"/>
      <c r="JA73" s="22"/>
      <c r="JB73" s="22"/>
      <c r="JC73" s="22"/>
      <c r="JD73" s="22"/>
      <c r="JE73" s="22"/>
      <c r="JF73" s="22"/>
      <c r="JG73" s="22"/>
      <c r="JH73" s="21"/>
      <c r="JI73" s="22"/>
      <c r="JJ73" s="22"/>
      <c r="JK73" s="22"/>
      <c r="JL73" s="22"/>
      <c r="JM73" s="22"/>
      <c r="JN73" s="22"/>
      <c r="JO73" s="22"/>
      <c r="JP73" s="22"/>
      <c r="JQ73" s="22"/>
      <c r="JR73" s="22"/>
      <c r="JS73" s="22"/>
      <c r="JT73" s="22"/>
      <c r="JU73" s="22"/>
      <c r="JV73" s="22"/>
      <c r="JW73" s="22"/>
      <c r="JX73" s="22"/>
      <c r="JY73" s="22"/>
      <c r="JZ73" s="22"/>
      <c r="KA73" s="22"/>
      <c r="KB73" s="22"/>
      <c r="KC73" s="22"/>
      <c r="KD73" s="22"/>
      <c r="KE73" s="22"/>
      <c r="KF73" s="22"/>
      <c r="KG73" s="22"/>
      <c r="KH73" s="22"/>
      <c r="KI73" s="22"/>
      <c r="KJ73" s="22"/>
      <c r="KK73" s="22"/>
      <c r="KL73" s="22"/>
      <c r="KM73" s="22"/>
      <c r="KN73" s="22"/>
      <c r="KO73" s="22"/>
      <c r="KP73" s="22"/>
      <c r="KQ73" s="22"/>
      <c r="KR73" s="22"/>
      <c r="KS73" s="22"/>
      <c r="KT73" s="22"/>
      <c r="KU73" s="22"/>
      <c r="KV73" s="22"/>
      <c r="KW73" s="22"/>
      <c r="KX73" s="22"/>
      <c r="KY73" s="22"/>
      <c r="KZ73" s="22"/>
      <c r="LA73" s="22"/>
      <c r="LB73" s="22"/>
      <c r="LC73" s="22"/>
      <c r="LD73" s="22"/>
      <c r="LE73" s="22"/>
      <c r="LF73" s="22"/>
      <c r="LG73" s="22"/>
      <c r="LH73" s="22"/>
      <c r="LI73" s="22"/>
      <c r="LJ73" s="23"/>
      <c r="MM73" s="1109" t="s">
        <v>56</v>
      </c>
      <c r="MN73" s="1110"/>
      <c r="MO73" s="1110"/>
      <c r="MP73" s="1110"/>
      <c r="MQ73" s="1110"/>
      <c r="MR73" s="1110"/>
      <c r="MS73" s="982" t="s">
        <v>60</v>
      </c>
      <c r="MT73" s="982"/>
      <c r="MU73" s="982"/>
      <c r="MV73" s="982"/>
      <c r="MW73" s="982"/>
      <c r="MX73" s="982"/>
      <c r="MY73" s="982"/>
      <c r="MZ73" s="982"/>
      <c r="NA73" s="982"/>
      <c r="NB73" s="982"/>
      <c r="NC73" s="982"/>
      <c r="ND73" s="1067" t="s">
        <v>55</v>
      </c>
      <c r="NE73" s="1067"/>
      <c r="NF73" s="1067"/>
      <c r="NG73" s="1067"/>
      <c r="NY73" s="1109" t="s">
        <v>56</v>
      </c>
      <c r="NZ73" s="1110"/>
      <c r="OA73" s="1110"/>
      <c r="OB73" s="1110"/>
      <c r="OC73" s="1194" t="s">
        <v>60</v>
      </c>
      <c r="OD73" s="1194"/>
      <c r="OE73" s="1194"/>
      <c r="OF73" s="1194"/>
      <c r="OG73" s="1194"/>
      <c r="OH73" s="1194"/>
      <c r="OI73" s="1194"/>
      <c r="OJ73" s="1070">
        <v>400</v>
      </c>
      <c r="OK73" s="1070"/>
      <c r="OL73" s="1070"/>
      <c r="OM73" s="1070"/>
      <c r="ON73" s="1071"/>
      <c r="OR73" s="1109" t="s">
        <v>56</v>
      </c>
      <c r="OS73" s="1110"/>
      <c r="OT73" s="1110"/>
      <c r="OU73" s="1161" t="s">
        <v>891</v>
      </c>
      <c r="OV73" s="1161"/>
      <c r="OW73" s="1161"/>
      <c r="OX73" s="1161"/>
      <c r="OY73" s="1161"/>
      <c r="OZ73" s="1161"/>
      <c r="PA73" s="1164" t="s">
        <v>5</v>
      </c>
      <c r="PB73" s="1164"/>
      <c r="PC73" s="939">
        <v>400</v>
      </c>
      <c r="PD73" s="939"/>
      <c r="PE73" s="939"/>
      <c r="PF73" s="939"/>
      <c r="PG73" s="940"/>
    </row>
    <row r="74" spans="2:423" ht="3.65" customHeight="1"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3"/>
      <c r="AP74" s="22"/>
      <c r="AQ74" s="22"/>
      <c r="AR74" s="388"/>
      <c r="AS74" s="388"/>
      <c r="AT74" s="388"/>
      <c r="AU74" s="388"/>
      <c r="AV74" s="388"/>
      <c r="AW74" s="388"/>
      <c r="AX74" s="727"/>
      <c r="AY74" s="728"/>
      <c r="AZ74" s="366"/>
      <c r="BA74" s="1111"/>
      <c r="BB74" s="1112"/>
      <c r="BC74" s="1112"/>
      <c r="BD74" s="1112"/>
      <c r="BE74" s="1112"/>
      <c r="BF74" s="1112"/>
      <c r="BG74" s="983"/>
      <c r="BH74" s="983"/>
      <c r="BI74" s="983"/>
      <c r="BJ74" s="983"/>
      <c r="BK74" s="983"/>
      <c r="BL74" s="983"/>
      <c r="BM74" s="983"/>
      <c r="BN74" s="983"/>
      <c r="BO74" s="983"/>
      <c r="BP74" s="983"/>
      <c r="BQ74" s="983"/>
      <c r="BR74" s="1068"/>
      <c r="BS74" s="1068"/>
      <c r="BT74" s="1068"/>
      <c r="BU74" s="1068"/>
      <c r="BV74" s="1072"/>
      <c r="BW74" s="1072"/>
      <c r="BX74" s="1072"/>
      <c r="BY74" s="1072"/>
      <c r="BZ74" s="1072"/>
      <c r="CA74" s="1072"/>
      <c r="CB74" s="1073"/>
      <c r="CC74" s="1159"/>
      <c r="CD74" s="1159"/>
      <c r="CE74" s="1365"/>
      <c r="CF74" s="1365"/>
      <c r="CG74" s="1365"/>
      <c r="CH74" s="1365"/>
      <c r="CI74" s="1365"/>
      <c r="CJ74" s="1365"/>
      <c r="CK74" s="1365"/>
      <c r="CL74" s="1129"/>
      <c r="CM74" s="1130"/>
      <c r="CN74" s="1159"/>
      <c r="CO74" s="1159"/>
      <c r="CP74" s="1365"/>
      <c r="CQ74" s="1365"/>
      <c r="CR74" s="1365"/>
      <c r="CS74" s="1365"/>
      <c r="CT74" s="1365"/>
      <c r="CU74" s="1365"/>
      <c r="CV74" s="1365"/>
      <c r="CW74" s="1129"/>
      <c r="CX74" s="1130"/>
      <c r="CY74" s="1159"/>
      <c r="CZ74" s="1159"/>
      <c r="DA74" s="1365"/>
      <c r="DB74" s="1365"/>
      <c r="DC74" s="1365"/>
      <c r="DD74" s="1365"/>
      <c r="DE74" s="1365"/>
      <c r="DF74" s="1365"/>
      <c r="DG74" s="1365"/>
      <c r="DH74" s="1129"/>
      <c r="DI74" s="1130"/>
      <c r="DJ74" s="1159"/>
      <c r="DK74" s="1159"/>
      <c r="DL74" s="1365"/>
      <c r="DM74" s="1365"/>
      <c r="DN74" s="1365"/>
      <c r="DO74" s="1365"/>
      <c r="DP74" s="1365"/>
      <c r="DQ74" s="1365"/>
      <c r="DR74" s="1365"/>
      <c r="DS74" s="1129"/>
      <c r="DT74" s="1130"/>
      <c r="DU74" s="1159"/>
      <c r="DV74" s="1159"/>
      <c r="DW74" s="1365"/>
      <c r="DX74" s="1365"/>
      <c r="DY74" s="1365"/>
      <c r="DZ74" s="1365"/>
      <c r="EA74" s="1365"/>
      <c r="EB74" s="1365"/>
      <c r="EC74" s="1365"/>
      <c r="ED74" s="1129"/>
      <c r="EE74" s="1130"/>
      <c r="EF74" s="1159"/>
      <c r="EG74" s="1159"/>
      <c r="EH74" s="1365"/>
      <c r="EI74" s="1365"/>
      <c r="EJ74" s="1365"/>
      <c r="EK74" s="1365"/>
      <c r="EL74" s="1365"/>
      <c r="EM74" s="1365"/>
      <c r="EN74" s="1365"/>
      <c r="EO74" s="1129"/>
      <c r="EP74" s="1130"/>
      <c r="EQ74" s="1159"/>
      <c r="ER74" s="1159"/>
      <c r="ES74" s="1365"/>
      <c r="ET74" s="1365"/>
      <c r="EU74" s="1365"/>
      <c r="EV74" s="1365"/>
      <c r="EW74" s="1365"/>
      <c r="EX74" s="1365"/>
      <c r="EY74" s="1365"/>
      <c r="EZ74" s="1129"/>
      <c r="FA74" s="1130"/>
      <c r="FB74" s="1159"/>
      <c r="FC74" s="1159"/>
      <c r="FD74" s="1365"/>
      <c r="FE74" s="1365"/>
      <c r="FF74" s="1365"/>
      <c r="FG74" s="1365"/>
      <c r="FH74" s="1365"/>
      <c r="FI74" s="1365"/>
      <c r="FJ74" s="1365"/>
      <c r="FK74" s="1129"/>
      <c r="FL74" s="1130"/>
      <c r="FM74" s="1159"/>
      <c r="FN74" s="1159"/>
      <c r="FO74" s="1365"/>
      <c r="FP74" s="1365"/>
      <c r="FQ74" s="1365"/>
      <c r="FR74" s="1365"/>
      <c r="FS74" s="1365"/>
      <c r="FT74" s="1365"/>
      <c r="FU74" s="1365"/>
      <c r="FV74" s="1129"/>
      <c r="FW74" s="1130"/>
      <c r="FX74" s="1159"/>
      <c r="FY74" s="1159"/>
      <c r="FZ74" s="1365"/>
      <c r="GA74" s="1365"/>
      <c r="GB74" s="1365"/>
      <c r="GC74" s="1365"/>
      <c r="GD74" s="1365"/>
      <c r="GE74" s="1365"/>
      <c r="GF74" s="1365"/>
      <c r="GG74" s="1129"/>
      <c r="GH74" s="1130"/>
      <c r="GI74" s="1159"/>
      <c r="GJ74" s="1159"/>
      <c r="GK74" s="1365"/>
      <c r="GL74" s="1365"/>
      <c r="GM74" s="1365"/>
      <c r="GN74" s="1365"/>
      <c r="GO74" s="1365"/>
      <c r="GP74" s="1365"/>
      <c r="GQ74" s="1365"/>
      <c r="GR74" s="1129"/>
      <c r="GS74" s="1130"/>
      <c r="GT74" s="1159"/>
      <c r="GU74" s="1159"/>
      <c r="GV74" s="1365"/>
      <c r="GW74" s="1365"/>
      <c r="GX74" s="1365"/>
      <c r="GY74" s="1365"/>
      <c r="GZ74" s="1365"/>
      <c r="HA74" s="1365"/>
      <c r="HB74" s="1365"/>
      <c r="HC74" s="1129"/>
      <c r="HD74" s="1130"/>
      <c r="HE74" s="1159"/>
      <c r="HF74" s="1159"/>
      <c r="HG74" s="1365"/>
      <c r="HH74" s="1365"/>
      <c r="HI74" s="1365"/>
      <c r="HJ74" s="1365"/>
      <c r="HK74" s="1365"/>
      <c r="HL74" s="1365"/>
      <c r="HM74" s="1365"/>
      <c r="HN74" s="1129"/>
      <c r="HO74" s="1130"/>
      <c r="HP74" s="1159"/>
      <c r="HQ74" s="1159"/>
      <c r="HR74" s="1365"/>
      <c r="HS74" s="1365"/>
      <c r="HT74" s="1365"/>
      <c r="HU74" s="1365"/>
      <c r="HV74" s="1365"/>
      <c r="HW74" s="1365"/>
      <c r="HX74" s="1365"/>
      <c r="HY74" s="1129"/>
      <c r="HZ74" s="1130"/>
      <c r="IA74" s="1159"/>
      <c r="IB74" s="1159"/>
      <c r="IC74" s="1365"/>
      <c r="ID74" s="1365"/>
      <c r="IE74" s="1365"/>
      <c r="IF74" s="1365"/>
      <c r="IG74" s="1365"/>
      <c r="IH74" s="1365"/>
      <c r="II74" s="1365"/>
      <c r="IJ74" s="1129"/>
      <c r="IK74" s="1130"/>
      <c r="IL74" s="1159"/>
      <c r="IM74" s="1159"/>
      <c r="IN74" s="1365"/>
      <c r="IO74" s="1365"/>
      <c r="IP74" s="1365"/>
      <c r="IQ74" s="1365"/>
      <c r="IR74" s="1365"/>
      <c r="IS74" s="1365"/>
      <c r="IT74" s="1365"/>
      <c r="IU74" s="1129"/>
      <c r="IV74" s="1130"/>
      <c r="IW74" s="47"/>
      <c r="IX74" s="728"/>
      <c r="IY74" s="731"/>
      <c r="IZ74" s="22"/>
      <c r="JA74" s="22"/>
      <c r="JB74" s="22"/>
      <c r="JC74" s="22"/>
      <c r="JD74" s="22"/>
      <c r="JE74" s="22"/>
      <c r="JF74" s="22"/>
      <c r="JG74" s="22"/>
      <c r="JH74" s="21"/>
      <c r="JI74" s="22"/>
      <c r="JJ74" s="22"/>
      <c r="JK74" s="22"/>
      <c r="JL74" s="22"/>
      <c r="JM74" s="22"/>
      <c r="JN74" s="22"/>
      <c r="JO74" s="22"/>
      <c r="JP74" s="22"/>
      <c r="JQ74" s="22"/>
      <c r="JR74" s="22"/>
      <c r="JS74" s="22"/>
      <c r="JT74" s="22"/>
      <c r="JU74" s="22"/>
      <c r="JV74" s="22"/>
      <c r="JW74" s="22"/>
      <c r="JX74" s="22"/>
      <c r="JY74" s="22"/>
      <c r="JZ74" s="22"/>
      <c r="KA74" s="22"/>
      <c r="KB74" s="22"/>
      <c r="KC74" s="22"/>
      <c r="KD74" s="22"/>
      <c r="KE74" s="22"/>
      <c r="KF74" s="22"/>
      <c r="KG74" s="22"/>
      <c r="KH74" s="22"/>
      <c r="KI74" s="22"/>
      <c r="KJ74" s="22"/>
      <c r="KK74" s="22"/>
      <c r="KL74" s="22"/>
      <c r="KM74" s="22"/>
      <c r="KN74" s="22"/>
      <c r="KO74" s="22"/>
      <c r="KP74" s="22"/>
      <c r="KQ74" s="22"/>
      <c r="KR74" s="22"/>
      <c r="KS74" s="22"/>
      <c r="KT74" s="22"/>
      <c r="KU74" s="22"/>
      <c r="KV74" s="22"/>
      <c r="KW74" s="22"/>
      <c r="KX74" s="22"/>
      <c r="KY74" s="22"/>
      <c r="KZ74" s="22"/>
      <c r="LA74" s="22"/>
      <c r="LB74" s="22"/>
      <c r="LC74" s="22"/>
      <c r="LD74" s="22"/>
      <c r="LE74" s="22"/>
      <c r="LF74" s="22"/>
      <c r="LG74" s="22"/>
      <c r="LH74" s="22"/>
      <c r="LI74" s="22"/>
      <c r="LJ74" s="23"/>
      <c r="MM74" s="1111"/>
      <c r="MN74" s="1112"/>
      <c r="MO74" s="1112"/>
      <c r="MP74" s="1112"/>
      <c r="MQ74" s="1112"/>
      <c r="MR74" s="1112"/>
      <c r="MS74" s="983"/>
      <c r="MT74" s="983"/>
      <c r="MU74" s="983"/>
      <c r="MV74" s="983"/>
      <c r="MW74" s="983"/>
      <c r="MX74" s="983"/>
      <c r="MY74" s="983"/>
      <c r="MZ74" s="983"/>
      <c r="NA74" s="983"/>
      <c r="NB74" s="983"/>
      <c r="NC74" s="983"/>
      <c r="ND74" s="1068"/>
      <c r="NE74" s="1068"/>
      <c r="NF74" s="1068"/>
      <c r="NG74" s="1068"/>
      <c r="NY74" s="1111"/>
      <c r="NZ74" s="1112"/>
      <c r="OA74" s="1112"/>
      <c r="OB74" s="1112"/>
      <c r="OC74" s="1196"/>
      <c r="OD74" s="1196"/>
      <c r="OE74" s="1196"/>
      <c r="OF74" s="1196"/>
      <c r="OG74" s="1196"/>
      <c r="OH74" s="1196"/>
      <c r="OI74" s="1196"/>
      <c r="OJ74" s="1072"/>
      <c r="OK74" s="1072"/>
      <c r="OL74" s="1072"/>
      <c r="OM74" s="1072"/>
      <c r="ON74" s="1073"/>
      <c r="OR74" s="1111"/>
      <c r="OS74" s="1112"/>
      <c r="OT74" s="1112"/>
      <c r="OU74" s="1162"/>
      <c r="OV74" s="1162"/>
      <c r="OW74" s="1162"/>
      <c r="OX74" s="1162"/>
      <c r="OY74" s="1162"/>
      <c r="OZ74" s="1162"/>
      <c r="PA74" s="1165"/>
      <c r="PB74" s="1165"/>
      <c r="PC74" s="941"/>
      <c r="PD74" s="941"/>
      <c r="PE74" s="941"/>
      <c r="PF74" s="941"/>
      <c r="PG74" s="942"/>
    </row>
    <row r="75" spans="2:423" ht="3.65" customHeight="1"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3"/>
      <c r="AP75" s="22"/>
      <c r="AQ75" s="22"/>
      <c r="AR75" s="388"/>
      <c r="AS75" s="388"/>
      <c r="AT75" s="388"/>
      <c r="AU75" s="388"/>
      <c r="AV75" s="388"/>
      <c r="AW75" s="388"/>
      <c r="AX75" s="727"/>
      <c r="AY75" s="728"/>
      <c r="AZ75" s="728" t="e" vm="3">
        <v>#VALUE!</v>
      </c>
      <c r="BA75" s="1111"/>
      <c r="BB75" s="1112"/>
      <c r="BC75" s="1112"/>
      <c r="BD75" s="1112"/>
      <c r="BE75" s="1112"/>
      <c r="BF75" s="1112"/>
      <c r="BG75" s="984"/>
      <c r="BH75" s="984"/>
      <c r="BI75" s="984"/>
      <c r="BJ75" s="984"/>
      <c r="BK75" s="984"/>
      <c r="BL75" s="984"/>
      <c r="BM75" s="984"/>
      <c r="BN75" s="984"/>
      <c r="BO75" s="984"/>
      <c r="BP75" s="984"/>
      <c r="BQ75" s="984"/>
      <c r="BR75" s="1069"/>
      <c r="BS75" s="1069"/>
      <c r="BT75" s="1069"/>
      <c r="BU75" s="1069"/>
      <c r="BV75" s="1074"/>
      <c r="BW75" s="1074"/>
      <c r="BX75" s="1074"/>
      <c r="BY75" s="1074"/>
      <c r="BZ75" s="1074"/>
      <c r="CA75" s="1074"/>
      <c r="CB75" s="1075"/>
      <c r="CC75" s="1160"/>
      <c r="CD75" s="1160"/>
      <c r="CE75" s="1366"/>
      <c r="CF75" s="1366"/>
      <c r="CG75" s="1366"/>
      <c r="CH75" s="1366"/>
      <c r="CI75" s="1366"/>
      <c r="CJ75" s="1366"/>
      <c r="CK75" s="1366"/>
      <c r="CL75" s="451"/>
      <c r="CM75" s="452"/>
      <c r="CN75" s="1160"/>
      <c r="CO75" s="1160"/>
      <c r="CP75" s="1366"/>
      <c r="CQ75" s="1366"/>
      <c r="CR75" s="1366"/>
      <c r="CS75" s="1366"/>
      <c r="CT75" s="1366"/>
      <c r="CU75" s="1366"/>
      <c r="CV75" s="1366"/>
      <c r="CW75" s="451"/>
      <c r="CX75" s="452"/>
      <c r="CY75" s="1160"/>
      <c r="CZ75" s="1160"/>
      <c r="DA75" s="1366"/>
      <c r="DB75" s="1366"/>
      <c r="DC75" s="1366"/>
      <c r="DD75" s="1366"/>
      <c r="DE75" s="1366"/>
      <c r="DF75" s="1366"/>
      <c r="DG75" s="1366"/>
      <c r="DH75" s="451"/>
      <c r="DI75" s="452"/>
      <c r="DJ75" s="1160"/>
      <c r="DK75" s="1160"/>
      <c r="DL75" s="1366"/>
      <c r="DM75" s="1366"/>
      <c r="DN75" s="1366"/>
      <c r="DO75" s="1366"/>
      <c r="DP75" s="1366"/>
      <c r="DQ75" s="1366"/>
      <c r="DR75" s="1366"/>
      <c r="DS75" s="451"/>
      <c r="DT75" s="452"/>
      <c r="DU75" s="1160"/>
      <c r="DV75" s="1160"/>
      <c r="DW75" s="1366"/>
      <c r="DX75" s="1366"/>
      <c r="DY75" s="1366"/>
      <c r="DZ75" s="1366"/>
      <c r="EA75" s="1366"/>
      <c r="EB75" s="1366"/>
      <c r="EC75" s="1366"/>
      <c r="ED75" s="451"/>
      <c r="EE75" s="452"/>
      <c r="EF75" s="1160"/>
      <c r="EG75" s="1160"/>
      <c r="EH75" s="1366"/>
      <c r="EI75" s="1366"/>
      <c r="EJ75" s="1366"/>
      <c r="EK75" s="1366"/>
      <c r="EL75" s="1366"/>
      <c r="EM75" s="1366"/>
      <c r="EN75" s="1366"/>
      <c r="EO75" s="451"/>
      <c r="EP75" s="452"/>
      <c r="EQ75" s="1160"/>
      <c r="ER75" s="1160"/>
      <c r="ES75" s="1366"/>
      <c r="ET75" s="1366"/>
      <c r="EU75" s="1366"/>
      <c r="EV75" s="1366"/>
      <c r="EW75" s="1366"/>
      <c r="EX75" s="1366"/>
      <c r="EY75" s="1366"/>
      <c r="EZ75" s="451"/>
      <c r="FA75" s="452"/>
      <c r="FB75" s="1160"/>
      <c r="FC75" s="1160"/>
      <c r="FD75" s="1366"/>
      <c r="FE75" s="1366"/>
      <c r="FF75" s="1366"/>
      <c r="FG75" s="1366"/>
      <c r="FH75" s="1366"/>
      <c r="FI75" s="1366"/>
      <c r="FJ75" s="1366"/>
      <c r="FK75" s="451"/>
      <c r="FL75" s="452"/>
      <c r="FM75" s="1160"/>
      <c r="FN75" s="1160"/>
      <c r="FO75" s="1366"/>
      <c r="FP75" s="1366"/>
      <c r="FQ75" s="1366"/>
      <c r="FR75" s="1366"/>
      <c r="FS75" s="1366"/>
      <c r="FT75" s="1366"/>
      <c r="FU75" s="1366"/>
      <c r="FV75" s="451"/>
      <c r="FW75" s="452"/>
      <c r="FX75" s="1160"/>
      <c r="FY75" s="1160"/>
      <c r="FZ75" s="1366"/>
      <c r="GA75" s="1366"/>
      <c r="GB75" s="1366"/>
      <c r="GC75" s="1366"/>
      <c r="GD75" s="1366"/>
      <c r="GE75" s="1366"/>
      <c r="GF75" s="1366"/>
      <c r="GG75" s="451"/>
      <c r="GH75" s="452"/>
      <c r="GI75" s="1160"/>
      <c r="GJ75" s="1160"/>
      <c r="GK75" s="1366"/>
      <c r="GL75" s="1366"/>
      <c r="GM75" s="1366"/>
      <c r="GN75" s="1366"/>
      <c r="GO75" s="1366"/>
      <c r="GP75" s="1366"/>
      <c r="GQ75" s="1366"/>
      <c r="GR75" s="451"/>
      <c r="GS75" s="452"/>
      <c r="GT75" s="1160"/>
      <c r="GU75" s="1160"/>
      <c r="GV75" s="1366"/>
      <c r="GW75" s="1366"/>
      <c r="GX75" s="1366"/>
      <c r="GY75" s="1366"/>
      <c r="GZ75" s="1366"/>
      <c r="HA75" s="1366"/>
      <c r="HB75" s="1366"/>
      <c r="HC75" s="451"/>
      <c r="HD75" s="452"/>
      <c r="HE75" s="1160"/>
      <c r="HF75" s="1160"/>
      <c r="HG75" s="1366"/>
      <c r="HH75" s="1366"/>
      <c r="HI75" s="1366"/>
      <c r="HJ75" s="1366"/>
      <c r="HK75" s="1366"/>
      <c r="HL75" s="1366"/>
      <c r="HM75" s="1366"/>
      <c r="HN75" s="451"/>
      <c r="HO75" s="452"/>
      <c r="HP75" s="1160"/>
      <c r="HQ75" s="1160"/>
      <c r="HR75" s="1366"/>
      <c r="HS75" s="1366"/>
      <c r="HT75" s="1366"/>
      <c r="HU75" s="1366"/>
      <c r="HV75" s="1366"/>
      <c r="HW75" s="1366"/>
      <c r="HX75" s="1366"/>
      <c r="HY75" s="451"/>
      <c r="HZ75" s="452"/>
      <c r="IA75" s="1160"/>
      <c r="IB75" s="1160"/>
      <c r="IC75" s="1366"/>
      <c r="ID75" s="1366"/>
      <c r="IE75" s="1366"/>
      <c r="IF75" s="1366"/>
      <c r="IG75" s="1366"/>
      <c r="IH75" s="1366"/>
      <c r="II75" s="1366"/>
      <c r="IJ75" s="451"/>
      <c r="IK75" s="452"/>
      <c r="IL75" s="1160"/>
      <c r="IM75" s="1160"/>
      <c r="IN75" s="1366"/>
      <c r="IO75" s="1366"/>
      <c r="IP75" s="1366"/>
      <c r="IQ75" s="1366"/>
      <c r="IR75" s="1366"/>
      <c r="IS75" s="1366"/>
      <c r="IT75" s="1366"/>
      <c r="IU75" s="451"/>
      <c r="IV75" s="452"/>
      <c r="IW75" s="728" t="e" vm="3">
        <v>#VALUE!</v>
      </c>
      <c r="IX75" s="728"/>
      <c r="IY75" s="731"/>
      <c r="IZ75" s="22"/>
      <c r="JA75" s="22"/>
      <c r="JB75" s="22"/>
      <c r="JC75" s="22"/>
      <c r="JD75" s="22"/>
      <c r="JE75" s="22"/>
      <c r="JF75" s="22"/>
      <c r="JG75" s="22"/>
      <c r="JH75" s="21"/>
      <c r="JI75" s="22"/>
      <c r="JJ75" s="22"/>
      <c r="JK75" s="22"/>
      <c r="JL75" s="22"/>
      <c r="JM75" s="22"/>
      <c r="JN75" s="22"/>
      <c r="JO75" s="22"/>
      <c r="JP75" s="22"/>
      <c r="JQ75" s="22"/>
      <c r="JR75" s="22"/>
      <c r="JS75" s="22"/>
      <c r="JT75" s="22"/>
      <c r="JU75" s="22"/>
      <c r="JV75" s="22"/>
      <c r="JW75" s="22"/>
      <c r="JX75" s="22"/>
      <c r="JY75" s="22"/>
      <c r="JZ75" s="22"/>
      <c r="KA75" s="22"/>
      <c r="KB75" s="22"/>
      <c r="KC75" s="22"/>
      <c r="KD75" s="22"/>
      <c r="KE75" s="22"/>
      <c r="KF75" s="22"/>
      <c r="KG75" s="22"/>
      <c r="KH75" s="22"/>
      <c r="KI75" s="22"/>
      <c r="KJ75" s="22"/>
      <c r="KK75" s="22"/>
      <c r="KL75" s="22"/>
      <c r="KM75" s="22"/>
      <c r="KN75" s="22"/>
      <c r="KO75" s="22"/>
      <c r="KP75" s="22"/>
      <c r="KQ75" s="22"/>
      <c r="KR75" s="22"/>
      <c r="KS75" s="22"/>
      <c r="KT75" s="22"/>
      <c r="KU75" s="22"/>
      <c r="KV75" s="22"/>
      <c r="KW75" s="22"/>
      <c r="KX75" s="22"/>
      <c r="KY75" s="22"/>
      <c r="KZ75" s="22"/>
      <c r="LA75" s="22"/>
      <c r="LB75" s="22"/>
      <c r="LC75" s="22"/>
      <c r="LD75" s="22"/>
      <c r="LE75" s="22"/>
      <c r="LF75" s="22"/>
      <c r="LG75" s="22"/>
      <c r="LH75" s="22"/>
      <c r="LI75" s="22"/>
      <c r="LJ75" s="23"/>
      <c r="MM75" s="1111"/>
      <c r="MN75" s="1112"/>
      <c r="MO75" s="1112"/>
      <c r="MP75" s="1112"/>
      <c r="MQ75" s="1112"/>
      <c r="MR75" s="1112"/>
      <c r="MS75" s="983"/>
      <c r="MT75" s="983"/>
      <c r="MU75" s="983"/>
      <c r="MV75" s="983"/>
      <c r="MW75" s="983"/>
      <c r="MX75" s="983"/>
      <c r="MY75" s="983"/>
      <c r="MZ75" s="983"/>
      <c r="NA75" s="983"/>
      <c r="NB75" s="983"/>
      <c r="NC75" s="983"/>
      <c r="ND75" s="1068"/>
      <c r="NE75" s="1068"/>
      <c r="NF75" s="1068"/>
      <c r="NG75" s="1068"/>
      <c r="NY75" s="1111"/>
      <c r="NZ75" s="1112"/>
      <c r="OA75" s="1112"/>
      <c r="OB75" s="1112"/>
      <c r="OC75" s="1196"/>
      <c r="OD75" s="1196"/>
      <c r="OE75" s="1196"/>
      <c r="OF75" s="1196"/>
      <c r="OG75" s="1196"/>
      <c r="OH75" s="1196"/>
      <c r="OI75" s="1196"/>
      <c r="OJ75" s="1072"/>
      <c r="OK75" s="1072"/>
      <c r="OL75" s="1072"/>
      <c r="OM75" s="1072"/>
      <c r="ON75" s="1073"/>
      <c r="OR75" s="1111"/>
      <c r="OS75" s="1112"/>
      <c r="OT75" s="1112"/>
      <c r="OU75" s="1162"/>
      <c r="OV75" s="1162"/>
      <c r="OW75" s="1162"/>
      <c r="OX75" s="1162"/>
      <c r="OY75" s="1162"/>
      <c r="OZ75" s="1162"/>
      <c r="PA75" s="1165"/>
      <c r="PB75" s="1165"/>
      <c r="PC75" s="941"/>
      <c r="PD75" s="941"/>
      <c r="PE75" s="941"/>
      <c r="PF75" s="941"/>
      <c r="PG75" s="942"/>
    </row>
    <row r="76" spans="2:423" ht="3.65" customHeight="1">
      <c r="B76" s="21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3"/>
      <c r="AP76" s="22"/>
      <c r="AQ76" s="22"/>
      <c r="AR76" s="388"/>
      <c r="AS76" s="388"/>
      <c r="AT76" s="388"/>
      <c r="AU76" s="388"/>
      <c r="AV76" s="388"/>
      <c r="AW76" s="388"/>
      <c r="AX76" s="727"/>
      <c r="AY76" s="728"/>
      <c r="AZ76" s="728"/>
      <c r="BA76" s="1111"/>
      <c r="BB76" s="1112"/>
      <c r="BC76" s="1112"/>
      <c r="BD76" s="1112"/>
      <c r="BE76" s="1112"/>
      <c r="BF76" s="1112"/>
      <c r="BG76" s="991" t="s">
        <v>61</v>
      </c>
      <c r="BH76" s="992"/>
      <c r="BI76" s="992"/>
      <c r="BJ76" s="992"/>
      <c r="BK76" s="992"/>
      <c r="BL76" s="992"/>
      <c r="BM76" s="992"/>
      <c r="BN76" s="992"/>
      <c r="BO76" s="992"/>
      <c r="BP76" s="992"/>
      <c r="BQ76" s="992"/>
      <c r="BR76" s="1076" t="s">
        <v>55</v>
      </c>
      <c r="BS76" s="1076"/>
      <c r="BT76" s="1076"/>
      <c r="BU76" s="1076"/>
      <c r="BV76" s="1079">
        <v>600</v>
      </c>
      <c r="BW76" s="1079"/>
      <c r="BX76" s="1079"/>
      <c r="BY76" s="1079"/>
      <c r="BZ76" s="1079"/>
      <c r="CA76" s="1079"/>
      <c r="CB76" s="1080"/>
      <c r="CC76" s="1151" t="b">
        <v>0</v>
      </c>
      <c r="CD76" s="1151"/>
      <c r="CE76" s="1374" t="str">
        <f>IFERROR(VLOOKUP(CF35,BD!$B:$D,3,FALSE),"-")</f>
        <v>1017019</v>
      </c>
      <c r="CF76" s="1374"/>
      <c r="CG76" s="1374"/>
      <c r="CH76" s="1374"/>
      <c r="CI76" s="1374"/>
      <c r="CJ76" s="1374"/>
      <c r="CK76" s="1374"/>
      <c r="CL76" s="1141" t="b">
        <v>0</v>
      </c>
      <c r="CM76" s="1142"/>
      <c r="CN76" s="1151" t="b">
        <v>0</v>
      </c>
      <c r="CO76" s="1151"/>
      <c r="CP76" s="1374" t="str">
        <f>IFERROR(IF(AV51="30",VLOOKUP(CQ35,BD!$B:$D,3,FALSE),"-"),"-")</f>
        <v>-</v>
      </c>
      <c r="CQ76" s="1374"/>
      <c r="CR76" s="1374"/>
      <c r="CS76" s="1374"/>
      <c r="CT76" s="1374"/>
      <c r="CU76" s="1374"/>
      <c r="CV76" s="1374"/>
      <c r="CW76" s="1141" t="b">
        <v>0</v>
      </c>
      <c r="CX76" s="1142"/>
      <c r="CY76" s="1151" t="b">
        <v>0</v>
      </c>
      <c r="CZ76" s="1151"/>
      <c r="DA76" s="1374" t="str">
        <f>IFERROR(IF(AV51&gt;="31",VLOOKUP(DB35,BD!$B:$D,3,FALSE),"-"),"-")</f>
        <v>1014105</v>
      </c>
      <c r="DB76" s="1374"/>
      <c r="DC76" s="1374"/>
      <c r="DD76" s="1374"/>
      <c r="DE76" s="1374"/>
      <c r="DF76" s="1374"/>
      <c r="DG76" s="1374"/>
      <c r="DH76" s="1141" t="b">
        <v>0</v>
      </c>
      <c r="DI76" s="1142"/>
      <c r="DJ76" s="1151" t="b">
        <v>0</v>
      </c>
      <c r="DK76" s="1151"/>
      <c r="DL76" s="1374" t="str">
        <f>IFERROR(IF(BG51&gt;="31",VLOOKUP(DM35,BD!$B:$D,3,FALSE),"-"),"-")</f>
        <v>-</v>
      </c>
      <c r="DM76" s="1374"/>
      <c r="DN76" s="1374"/>
      <c r="DO76" s="1374"/>
      <c r="DP76" s="1374"/>
      <c r="DQ76" s="1374"/>
      <c r="DR76" s="1374"/>
      <c r="DS76" s="1141" t="b">
        <v>0</v>
      </c>
      <c r="DT76" s="1142"/>
      <c r="DU76" s="1151" t="b">
        <v>0</v>
      </c>
      <c r="DV76" s="1151"/>
      <c r="DW76" s="1374" t="str">
        <f>IFERROR(VLOOKUP(DX35,BD!$B:$D,3,FALSE),"-")</f>
        <v>1014029</v>
      </c>
      <c r="DX76" s="1374"/>
      <c r="DY76" s="1374"/>
      <c r="DZ76" s="1374"/>
      <c r="EA76" s="1374"/>
      <c r="EB76" s="1374"/>
      <c r="EC76" s="1374"/>
      <c r="ED76" s="1141" t="b">
        <v>0</v>
      </c>
      <c r="EE76" s="1142"/>
      <c r="EF76" s="1151" t="b">
        <v>0</v>
      </c>
      <c r="EG76" s="1151"/>
      <c r="EH76" s="1374" t="str">
        <f>IFERROR(IF(EH71&lt;&gt;"-","-",VLOOKUP(EI35,BD!$B:$D,3,FALSE)),"-")</f>
        <v>-</v>
      </c>
      <c r="EI76" s="1374"/>
      <c r="EJ76" s="1374"/>
      <c r="EK76" s="1374"/>
      <c r="EL76" s="1374"/>
      <c r="EM76" s="1374"/>
      <c r="EN76" s="1374"/>
      <c r="EO76" s="1141" t="b">
        <v>0</v>
      </c>
      <c r="EP76" s="1142"/>
      <c r="EQ76" s="1151" t="b">
        <v>0</v>
      </c>
      <c r="ER76" s="1151"/>
      <c r="ES76" s="1374" t="str">
        <f>IFERROR(VLOOKUP(ET35,BD!$B:$D,3,FALSE),"-")</f>
        <v>1010057</v>
      </c>
      <c r="ET76" s="1374"/>
      <c r="EU76" s="1374"/>
      <c r="EV76" s="1374"/>
      <c r="EW76" s="1374"/>
      <c r="EX76" s="1374"/>
      <c r="EY76" s="1374"/>
      <c r="EZ76" s="1141" t="b">
        <v>0</v>
      </c>
      <c r="FA76" s="1142"/>
      <c r="FB76" s="1151" t="b">
        <v>0</v>
      </c>
      <c r="FC76" s="1151"/>
      <c r="FD76" s="1374" t="str">
        <f>IFERROR(VLOOKUP(FE35,BD!$B:$D,3,FALSE),"-")</f>
        <v>1014257</v>
      </c>
      <c r="FE76" s="1374"/>
      <c r="FF76" s="1374"/>
      <c r="FG76" s="1374"/>
      <c r="FH76" s="1374"/>
      <c r="FI76" s="1374"/>
      <c r="FJ76" s="1374"/>
      <c r="FK76" s="1141" t="b">
        <v>0</v>
      </c>
      <c r="FL76" s="1142"/>
      <c r="FM76" s="1151" t="b">
        <v>0</v>
      </c>
      <c r="FN76" s="1151"/>
      <c r="FO76" s="1374" t="str">
        <f>IFERROR(VLOOKUP(FO35,BD!$B:$D,3,FALSE),"-")</f>
        <v>1014153</v>
      </c>
      <c r="FP76" s="1374"/>
      <c r="FQ76" s="1374"/>
      <c r="FR76" s="1374"/>
      <c r="FS76" s="1374"/>
      <c r="FT76" s="1374"/>
      <c r="FU76" s="1374"/>
      <c r="FV76" s="1141" t="b">
        <v>0</v>
      </c>
      <c r="FW76" s="1142"/>
      <c r="FX76" s="1151" t="b">
        <v>0</v>
      </c>
      <c r="FY76" s="1151"/>
      <c r="FZ76" s="1374" t="str">
        <f>IFERROR(VLOOKUP(FZ35,BD!$B:$D,3,FALSE),"-")</f>
        <v>-</v>
      </c>
      <c r="GA76" s="1374"/>
      <c r="GB76" s="1374"/>
      <c r="GC76" s="1374"/>
      <c r="GD76" s="1374"/>
      <c r="GE76" s="1374"/>
      <c r="GF76" s="1374"/>
      <c r="GG76" s="1141" t="b">
        <v>0</v>
      </c>
      <c r="GH76" s="1142"/>
      <c r="GI76" s="1151" t="b">
        <v>0</v>
      </c>
      <c r="GJ76" s="1151"/>
      <c r="GK76" s="1374" t="str">
        <f>IFERROR(VLOOKUP(GI34,BD!$B:$D,3,FALSE),"-")</f>
        <v>-</v>
      </c>
      <c r="GL76" s="1374"/>
      <c r="GM76" s="1374"/>
      <c r="GN76" s="1374"/>
      <c r="GO76" s="1374"/>
      <c r="GP76" s="1374"/>
      <c r="GQ76" s="1374"/>
      <c r="GR76" s="1141" t="b">
        <v>0</v>
      </c>
      <c r="GS76" s="1142"/>
      <c r="GT76" s="1151" t="b">
        <v>0</v>
      </c>
      <c r="GU76" s="1151"/>
      <c r="GV76" s="1374" t="str">
        <f>IFERROR(VLOOKUP(GW35,BD!$B:$D,3,FALSE),"-")</f>
        <v>-</v>
      </c>
      <c r="GW76" s="1374"/>
      <c r="GX76" s="1374"/>
      <c r="GY76" s="1374"/>
      <c r="GZ76" s="1374"/>
      <c r="HA76" s="1374"/>
      <c r="HB76" s="1374"/>
      <c r="HC76" s="1141" t="b">
        <v>0</v>
      </c>
      <c r="HD76" s="1142"/>
      <c r="HE76" s="1151" t="b">
        <v>0</v>
      </c>
      <c r="HF76" s="1151"/>
      <c r="HG76" s="1374" t="str">
        <f>IFERROR(VLOOKUP(HH35,BD!$B:$D,3,FALSE),"-")</f>
        <v>1014301</v>
      </c>
      <c r="HH76" s="1374"/>
      <c r="HI76" s="1374"/>
      <c r="HJ76" s="1374"/>
      <c r="HK76" s="1374"/>
      <c r="HL76" s="1374"/>
      <c r="HM76" s="1374"/>
      <c r="HN76" s="1141" t="b">
        <v>0</v>
      </c>
      <c r="HO76" s="1142"/>
      <c r="HP76" s="1151" t="b">
        <v>0</v>
      </c>
      <c r="HQ76" s="1151"/>
      <c r="HR76" s="1374" t="str">
        <f>IFERROR(VLOOKUP(HP34,BD!$B:$D,3,FALSE),"-")</f>
        <v>1014500</v>
      </c>
      <c r="HS76" s="1374"/>
      <c r="HT76" s="1374"/>
      <c r="HU76" s="1374"/>
      <c r="HV76" s="1374"/>
      <c r="HW76" s="1374"/>
      <c r="HX76" s="1374"/>
      <c r="HY76" s="1141" t="b">
        <v>0</v>
      </c>
      <c r="HZ76" s="1142"/>
      <c r="IA76" s="1151" t="b">
        <v>0</v>
      </c>
      <c r="IB76" s="1151"/>
      <c r="IC76" s="1374" t="str">
        <f>IFERROR(VLOOKUP(ID35,BD!$B:$D,3,FALSE),"-")</f>
        <v>1010177</v>
      </c>
      <c r="ID76" s="1374"/>
      <c r="IE76" s="1374"/>
      <c r="IF76" s="1374"/>
      <c r="IG76" s="1374"/>
      <c r="IH76" s="1374"/>
      <c r="II76" s="1374"/>
      <c r="IJ76" s="1141" t="b">
        <v>0</v>
      </c>
      <c r="IK76" s="1142"/>
      <c r="IL76" s="1151" t="b">
        <v>0</v>
      </c>
      <c r="IM76" s="1151"/>
      <c r="IN76" s="1374" t="str">
        <f>IFERROR(VLOOKUP(IO35,BD!$B:$D,3,FALSE),"-")</f>
        <v>1010178</v>
      </c>
      <c r="IO76" s="1374"/>
      <c r="IP76" s="1374"/>
      <c r="IQ76" s="1374"/>
      <c r="IR76" s="1374"/>
      <c r="IS76" s="1374"/>
      <c r="IT76" s="1374"/>
      <c r="IU76" s="1141" t="b">
        <v>0</v>
      </c>
      <c r="IV76" s="1142"/>
      <c r="IW76" s="728"/>
      <c r="IX76" s="728"/>
      <c r="IY76" s="731"/>
      <c r="IZ76" s="22"/>
      <c r="JA76" s="22"/>
      <c r="JB76" s="22"/>
      <c r="JC76" s="22"/>
      <c r="JD76" s="22"/>
      <c r="JE76" s="22"/>
      <c r="JF76" s="22"/>
      <c r="JG76" s="22"/>
      <c r="JH76" s="21"/>
      <c r="JI76" s="22"/>
      <c r="JJ76" s="22"/>
      <c r="JK76" s="22"/>
      <c r="JL76" s="22"/>
      <c r="JM76" s="22"/>
      <c r="JN76" s="22"/>
      <c r="JO76" s="22"/>
      <c r="JP76" s="22"/>
      <c r="JQ76" s="22"/>
      <c r="JR76" s="22"/>
      <c r="JS76" s="22"/>
      <c r="JT76" s="22"/>
      <c r="JU76" s="22"/>
      <c r="JV76" s="22"/>
      <c r="JW76" s="22"/>
      <c r="JX76" s="22"/>
      <c r="JY76" s="22"/>
      <c r="JZ76" s="22"/>
      <c r="KA76" s="22"/>
      <c r="KB76" s="22"/>
      <c r="KC76" s="22"/>
      <c r="KD76" s="22"/>
      <c r="KE76" s="22"/>
      <c r="KF76" s="22"/>
      <c r="KG76" s="22"/>
      <c r="KH76" s="22"/>
      <c r="KI76" s="22"/>
      <c r="KJ76" s="22"/>
      <c r="KK76" s="22"/>
      <c r="KL76" s="22"/>
      <c r="KM76" s="22"/>
      <c r="KN76" s="22"/>
      <c r="KO76" s="22"/>
      <c r="KP76" s="22"/>
      <c r="KQ76" s="22"/>
      <c r="KR76" s="22"/>
      <c r="KS76" s="22"/>
      <c r="KT76" s="22"/>
      <c r="KU76" s="22"/>
      <c r="KV76" s="22"/>
      <c r="KW76" s="22"/>
      <c r="KX76" s="22"/>
      <c r="KY76" s="22"/>
      <c r="KZ76" s="22"/>
      <c r="LA76" s="22"/>
      <c r="LB76" s="22"/>
      <c r="LC76" s="22"/>
      <c r="LD76" s="22"/>
      <c r="LE76" s="22"/>
      <c r="LF76" s="22"/>
      <c r="LG76" s="22"/>
      <c r="LH76" s="22"/>
      <c r="LI76" s="22"/>
      <c r="LJ76" s="23"/>
      <c r="MM76" s="1111"/>
      <c r="MN76" s="1112"/>
      <c r="MO76" s="1112"/>
      <c r="MP76" s="1112"/>
      <c r="MQ76" s="1112"/>
      <c r="MR76" s="1112"/>
      <c r="MS76" s="983"/>
      <c r="MT76" s="983"/>
      <c r="MU76" s="983"/>
      <c r="MV76" s="983"/>
      <c r="MW76" s="983"/>
      <c r="MX76" s="983"/>
      <c r="MY76" s="983"/>
      <c r="MZ76" s="983"/>
      <c r="NA76" s="983"/>
      <c r="NB76" s="983"/>
      <c r="NC76" s="983"/>
      <c r="ND76" s="1068"/>
      <c r="NE76" s="1068"/>
      <c r="NF76" s="1068"/>
      <c r="NG76" s="1068"/>
      <c r="NY76" s="1111"/>
      <c r="NZ76" s="1112"/>
      <c r="OA76" s="1112"/>
      <c r="OB76" s="1112"/>
      <c r="OC76" s="1196"/>
      <c r="OD76" s="1196"/>
      <c r="OE76" s="1196"/>
      <c r="OF76" s="1196"/>
      <c r="OG76" s="1196"/>
      <c r="OH76" s="1196"/>
      <c r="OI76" s="1196"/>
      <c r="OJ76" s="1072"/>
      <c r="OK76" s="1072"/>
      <c r="OL76" s="1072"/>
      <c r="OM76" s="1072"/>
      <c r="ON76" s="1073"/>
      <c r="OR76" s="1111"/>
      <c r="OS76" s="1112"/>
      <c r="OT76" s="1112"/>
      <c r="OU76" s="1162"/>
      <c r="OV76" s="1162"/>
      <c r="OW76" s="1162"/>
      <c r="OX76" s="1162"/>
      <c r="OY76" s="1162"/>
      <c r="OZ76" s="1162"/>
      <c r="PA76" s="1165"/>
      <c r="PB76" s="1165"/>
      <c r="PC76" s="941"/>
      <c r="PD76" s="941"/>
      <c r="PE76" s="941"/>
      <c r="PF76" s="941"/>
      <c r="PG76" s="942"/>
    </row>
    <row r="77" spans="2:423" ht="3.65" customHeight="1">
      <c r="B77" s="21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3"/>
      <c r="AP77" s="22"/>
      <c r="AQ77" s="22"/>
      <c r="AR77" s="388"/>
      <c r="AS77" s="388"/>
      <c r="AT77" s="388"/>
      <c r="AU77" s="388"/>
      <c r="AV77" s="388"/>
      <c r="AW77" s="388"/>
      <c r="AX77" s="727"/>
      <c r="AY77" s="728"/>
      <c r="AZ77" s="366"/>
      <c r="BA77" s="1111"/>
      <c r="BB77" s="1112"/>
      <c r="BC77" s="1112"/>
      <c r="BD77" s="1112"/>
      <c r="BE77" s="1112"/>
      <c r="BF77" s="1112"/>
      <c r="BG77" s="993"/>
      <c r="BH77" s="994"/>
      <c r="BI77" s="994"/>
      <c r="BJ77" s="994"/>
      <c r="BK77" s="994"/>
      <c r="BL77" s="994"/>
      <c r="BM77" s="994"/>
      <c r="BN77" s="994"/>
      <c r="BO77" s="994"/>
      <c r="BP77" s="994"/>
      <c r="BQ77" s="994"/>
      <c r="BR77" s="1077"/>
      <c r="BS77" s="1077"/>
      <c r="BT77" s="1077"/>
      <c r="BU77" s="1077"/>
      <c r="BV77" s="1081"/>
      <c r="BW77" s="1081"/>
      <c r="BX77" s="1081"/>
      <c r="BY77" s="1081"/>
      <c r="BZ77" s="1081"/>
      <c r="CA77" s="1081"/>
      <c r="CB77" s="1082"/>
      <c r="CC77" s="1152"/>
      <c r="CD77" s="1152"/>
      <c r="CE77" s="1375"/>
      <c r="CF77" s="1375"/>
      <c r="CG77" s="1375"/>
      <c r="CH77" s="1375"/>
      <c r="CI77" s="1375"/>
      <c r="CJ77" s="1375"/>
      <c r="CK77" s="1375"/>
      <c r="CL77" s="1143"/>
      <c r="CM77" s="1144"/>
      <c r="CN77" s="1152"/>
      <c r="CO77" s="1152"/>
      <c r="CP77" s="1375"/>
      <c r="CQ77" s="1375"/>
      <c r="CR77" s="1375"/>
      <c r="CS77" s="1375"/>
      <c r="CT77" s="1375"/>
      <c r="CU77" s="1375"/>
      <c r="CV77" s="1375"/>
      <c r="CW77" s="1143"/>
      <c r="CX77" s="1144"/>
      <c r="CY77" s="1152"/>
      <c r="CZ77" s="1152"/>
      <c r="DA77" s="1375"/>
      <c r="DB77" s="1375"/>
      <c r="DC77" s="1375"/>
      <c r="DD77" s="1375"/>
      <c r="DE77" s="1375"/>
      <c r="DF77" s="1375"/>
      <c r="DG77" s="1375"/>
      <c r="DH77" s="1143"/>
      <c r="DI77" s="1144"/>
      <c r="DJ77" s="1152"/>
      <c r="DK77" s="1152"/>
      <c r="DL77" s="1375"/>
      <c r="DM77" s="1375"/>
      <c r="DN77" s="1375"/>
      <c r="DO77" s="1375"/>
      <c r="DP77" s="1375"/>
      <c r="DQ77" s="1375"/>
      <c r="DR77" s="1375"/>
      <c r="DS77" s="1143"/>
      <c r="DT77" s="1144"/>
      <c r="DU77" s="1152"/>
      <c r="DV77" s="1152"/>
      <c r="DW77" s="1375"/>
      <c r="DX77" s="1375"/>
      <c r="DY77" s="1375"/>
      <c r="DZ77" s="1375"/>
      <c r="EA77" s="1375"/>
      <c r="EB77" s="1375"/>
      <c r="EC77" s="1375"/>
      <c r="ED77" s="1143"/>
      <c r="EE77" s="1144"/>
      <c r="EF77" s="1152"/>
      <c r="EG77" s="1152"/>
      <c r="EH77" s="1375"/>
      <c r="EI77" s="1375"/>
      <c r="EJ77" s="1375"/>
      <c r="EK77" s="1375"/>
      <c r="EL77" s="1375"/>
      <c r="EM77" s="1375"/>
      <c r="EN77" s="1375"/>
      <c r="EO77" s="1143"/>
      <c r="EP77" s="1144"/>
      <c r="EQ77" s="1152"/>
      <c r="ER77" s="1152"/>
      <c r="ES77" s="1375"/>
      <c r="ET77" s="1375"/>
      <c r="EU77" s="1375"/>
      <c r="EV77" s="1375"/>
      <c r="EW77" s="1375"/>
      <c r="EX77" s="1375"/>
      <c r="EY77" s="1375"/>
      <c r="EZ77" s="1143"/>
      <c r="FA77" s="1144"/>
      <c r="FB77" s="1152"/>
      <c r="FC77" s="1152"/>
      <c r="FD77" s="1375"/>
      <c r="FE77" s="1375"/>
      <c r="FF77" s="1375"/>
      <c r="FG77" s="1375"/>
      <c r="FH77" s="1375"/>
      <c r="FI77" s="1375"/>
      <c r="FJ77" s="1375"/>
      <c r="FK77" s="1143"/>
      <c r="FL77" s="1144"/>
      <c r="FM77" s="1152"/>
      <c r="FN77" s="1152"/>
      <c r="FO77" s="1375"/>
      <c r="FP77" s="1375"/>
      <c r="FQ77" s="1375"/>
      <c r="FR77" s="1375"/>
      <c r="FS77" s="1375"/>
      <c r="FT77" s="1375"/>
      <c r="FU77" s="1375"/>
      <c r="FV77" s="1143"/>
      <c r="FW77" s="1144"/>
      <c r="FX77" s="1152"/>
      <c r="FY77" s="1152"/>
      <c r="FZ77" s="1375"/>
      <c r="GA77" s="1375"/>
      <c r="GB77" s="1375"/>
      <c r="GC77" s="1375"/>
      <c r="GD77" s="1375"/>
      <c r="GE77" s="1375"/>
      <c r="GF77" s="1375"/>
      <c r="GG77" s="1143"/>
      <c r="GH77" s="1144"/>
      <c r="GI77" s="1152"/>
      <c r="GJ77" s="1152"/>
      <c r="GK77" s="1375"/>
      <c r="GL77" s="1375"/>
      <c r="GM77" s="1375"/>
      <c r="GN77" s="1375"/>
      <c r="GO77" s="1375"/>
      <c r="GP77" s="1375"/>
      <c r="GQ77" s="1375"/>
      <c r="GR77" s="1143"/>
      <c r="GS77" s="1144"/>
      <c r="GT77" s="1152"/>
      <c r="GU77" s="1152"/>
      <c r="GV77" s="1375"/>
      <c r="GW77" s="1375"/>
      <c r="GX77" s="1375"/>
      <c r="GY77" s="1375"/>
      <c r="GZ77" s="1375"/>
      <c r="HA77" s="1375"/>
      <c r="HB77" s="1375"/>
      <c r="HC77" s="1143"/>
      <c r="HD77" s="1144"/>
      <c r="HE77" s="1152"/>
      <c r="HF77" s="1152"/>
      <c r="HG77" s="1375"/>
      <c r="HH77" s="1375"/>
      <c r="HI77" s="1375"/>
      <c r="HJ77" s="1375"/>
      <c r="HK77" s="1375"/>
      <c r="HL77" s="1375"/>
      <c r="HM77" s="1375"/>
      <c r="HN77" s="1143"/>
      <c r="HO77" s="1144"/>
      <c r="HP77" s="1152"/>
      <c r="HQ77" s="1152"/>
      <c r="HR77" s="1375"/>
      <c r="HS77" s="1375"/>
      <c r="HT77" s="1375"/>
      <c r="HU77" s="1375"/>
      <c r="HV77" s="1375"/>
      <c r="HW77" s="1375"/>
      <c r="HX77" s="1375"/>
      <c r="HY77" s="1143"/>
      <c r="HZ77" s="1144"/>
      <c r="IA77" s="1152"/>
      <c r="IB77" s="1152"/>
      <c r="IC77" s="1375"/>
      <c r="ID77" s="1375"/>
      <c r="IE77" s="1375"/>
      <c r="IF77" s="1375"/>
      <c r="IG77" s="1375"/>
      <c r="IH77" s="1375"/>
      <c r="II77" s="1375"/>
      <c r="IJ77" s="1143"/>
      <c r="IK77" s="1144"/>
      <c r="IL77" s="1152"/>
      <c r="IM77" s="1152"/>
      <c r="IN77" s="1375"/>
      <c r="IO77" s="1375"/>
      <c r="IP77" s="1375"/>
      <c r="IQ77" s="1375"/>
      <c r="IR77" s="1375"/>
      <c r="IS77" s="1375"/>
      <c r="IT77" s="1375"/>
      <c r="IU77" s="1143"/>
      <c r="IV77" s="1144"/>
      <c r="IW77" s="47"/>
      <c r="IX77" s="728"/>
      <c r="IY77" s="731"/>
      <c r="IZ77" s="22"/>
      <c r="JA77" s="22"/>
      <c r="JB77" s="22"/>
      <c r="JC77" s="22"/>
      <c r="JD77" s="22"/>
      <c r="JE77" s="22"/>
      <c r="JF77" s="22"/>
      <c r="JG77" s="22"/>
      <c r="JH77" s="21"/>
      <c r="JI77" s="22"/>
      <c r="JJ77" s="22"/>
      <c r="JK77" s="22"/>
      <c r="JL77" s="22"/>
      <c r="JM77" s="22"/>
      <c r="JN77" s="22"/>
      <c r="JO77" s="22"/>
      <c r="JP77" s="22"/>
      <c r="JQ77" s="22"/>
      <c r="JR77" s="22"/>
      <c r="JS77" s="22"/>
      <c r="JT77" s="22"/>
      <c r="JU77" s="22"/>
      <c r="JV77" s="22"/>
      <c r="JW77" s="22"/>
      <c r="JX77" s="22"/>
      <c r="JY77" s="22"/>
      <c r="JZ77" s="22"/>
      <c r="KA77" s="22"/>
      <c r="KB77" s="22"/>
      <c r="KC77" s="22"/>
      <c r="KD77" s="22"/>
      <c r="KE77" s="22"/>
      <c r="KF77" s="22"/>
      <c r="KG77" s="22"/>
      <c r="KH77" s="22"/>
      <c r="KI77" s="22"/>
      <c r="KJ77" s="22"/>
      <c r="KK77" s="22"/>
      <c r="KL77" s="22"/>
      <c r="KM77" s="22"/>
      <c r="KN77" s="22"/>
      <c r="KO77" s="22"/>
      <c r="KP77" s="22"/>
      <c r="KQ77" s="22"/>
      <c r="KR77" s="22"/>
      <c r="KS77" s="22"/>
      <c r="KT77" s="22"/>
      <c r="KU77" s="22"/>
      <c r="KV77" s="22"/>
      <c r="KW77" s="22"/>
      <c r="KX77" s="22"/>
      <c r="KY77" s="22"/>
      <c r="KZ77" s="22"/>
      <c r="LA77" s="22"/>
      <c r="LB77" s="22"/>
      <c r="LC77" s="22"/>
      <c r="LD77" s="22"/>
      <c r="LE77" s="22"/>
      <c r="LF77" s="22"/>
      <c r="LG77" s="22"/>
      <c r="LH77" s="22"/>
      <c r="LI77" s="22"/>
      <c r="LJ77" s="23"/>
      <c r="MM77" s="1111"/>
      <c r="MN77" s="1112"/>
      <c r="MO77" s="1112"/>
      <c r="MP77" s="1112"/>
      <c r="MQ77" s="1112"/>
      <c r="MR77" s="1112"/>
      <c r="MS77" s="984"/>
      <c r="MT77" s="984"/>
      <c r="MU77" s="984"/>
      <c r="MV77" s="984"/>
      <c r="MW77" s="984"/>
      <c r="MX77" s="984"/>
      <c r="MY77" s="984"/>
      <c r="MZ77" s="984"/>
      <c r="NA77" s="984"/>
      <c r="NB77" s="984"/>
      <c r="NC77" s="984"/>
      <c r="ND77" s="1069"/>
      <c r="NE77" s="1069"/>
      <c r="NF77" s="1069"/>
      <c r="NG77" s="1069"/>
      <c r="NY77" s="1111"/>
      <c r="NZ77" s="1112"/>
      <c r="OA77" s="1112"/>
      <c r="OB77" s="1112"/>
      <c r="OC77" s="1198"/>
      <c r="OD77" s="1198"/>
      <c r="OE77" s="1198"/>
      <c r="OF77" s="1198"/>
      <c r="OG77" s="1198"/>
      <c r="OH77" s="1198"/>
      <c r="OI77" s="1198"/>
      <c r="OJ77" s="1074"/>
      <c r="OK77" s="1074"/>
      <c r="OL77" s="1074"/>
      <c r="OM77" s="1074"/>
      <c r="ON77" s="1075"/>
      <c r="OR77" s="1111"/>
      <c r="OS77" s="1112"/>
      <c r="OT77" s="1112"/>
      <c r="OU77" s="1163"/>
      <c r="OV77" s="1163"/>
      <c r="OW77" s="1163"/>
      <c r="OX77" s="1163"/>
      <c r="OY77" s="1163"/>
      <c r="OZ77" s="1163"/>
      <c r="PA77" s="1166"/>
      <c r="PB77" s="1166"/>
      <c r="PC77" s="943"/>
      <c r="PD77" s="943"/>
      <c r="PE77" s="943"/>
      <c r="PF77" s="943"/>
      <c r="PG77" s="944"/>
    </row>
    <row r="78" spans="2:423" ht="3.65" customHeight="1"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3"/>
      <c r="AP78" s="22"/>
      <c r="AQ78" s="22"/>
      <c r="AR78" s="388"/>
      <c r="AS78" s="388"/>
      <c r="AT78" s="388"/>
      <c r="AU78" s="388"/>
      <c r="AV78" s="388"/>
      <c r="AW78" s="388"/>
      <c r="AX78" s="727"/>
      <c r="AY78" s="728"/>
      <c r="AZ78" s="366"/>
      <c r="BA78" s="1111"/>
      <c r="BB78" s="1112"/>
      <c r="BC78" s="1112"/>
      <c r="BD78" s="1112"/>
      <c r="BE78" s="1112"/>
      <c r="BF78" s="1112"/>
      <c r="BG78" s="993"/>
      <c r="BH78" s="994"/>
      <c r="BI78" s="994"/>
      <c r="BJ78" s="994"/>
      <c r="BK78" s="994"/>
      <c r="BL78" s="994"/>
      <c r="BM78" s="994"/>
      <c r="BN78" s="994"/>
      <c r="BO78" s="994"/>
      <c r="BP78" s="994"/>
      <c r="BQ78" s="994"/>
      <c r="BR78" s="1077"/>
      <c r="BS78" s="1077"/>
      <c r="BT78" s="1077"/>
      <c r="BU78" s="1077"/>
      <c r="BV78" s="1081"/>
      <c r="BW78" s="1081"/>
      <c r="BX78" s="1081"/>
      <c r="BY78" s="1081"/>
      <c r="BZ78" s="1081"/>
      <c r="CA78" s="1081"/>
      <c r="CB78" s="1082"/>
      <c r="CC78" s="1152"/>
      <c r="CD78" s="1152"/>
      <c r="CE78" s="1375"/>
      <c r="CF78" s="1375"/>
      <c r="CG78" s="1375"/>
      <c r="CH78" s="1375"/>
      <c r="CI78" s="1375"/>
      <c r="CJ78" s="1375"/>
      <c r="CK78" s="1375"/>
      <c r="CL78" s="1143" t="b">
        <v>0</v>
      </c>
      <c r="CM78" s="1144"/>
      <c r="CN78" s="1152"/>
      <c r="CO78" s="1152"/>
      <c r="CP78" s="1375"/>
      <c r="CQ78" s="1375"/>
      <c r="CR78" s="1375"/>
      <c r="CS78" s="1375"/>
      <c r="CT78" s="1375"/>
      <c r="CU78" s="1375"/>
      <c r="CV78" s="1375"/>
      <c r="CW78" s="1143" t="b">
        <v>0</v>
      </c>
      <c r="CX78" s="1144"/>
      <c r="CY78" s="1152"/>
      <c r="CZ78" s="1152"/>
      <c r="DA78" s="1375"/>
      <c r="DB78" s="1375"/>
      <c r="DC78" s="1375"/>
      <c r="DD78" s="1375"/>
      <c r="DE78" s="1375"/>
      <c r="DF78" s="1375"/>
      <c r="DG78" s="1375"/>
      <c r="DH78" s="1143" t="b">
        <v>0</v>
      </c>
      <c r="DI78" s="1144"/>
      <c r="DJ78" s="1152"/>
      <c r="DK78" s="1152"/>
      <c r="DL78" s="1375"/>
      <c r="DM78" s="1375"/>
      <c r="DN78" s="1375"/>
      <c r="DO78" s="1375"/>
      <c r="DP78" s="1375"/>
      <c r="DQ78" s="1375"/>
      <c r="DR78" s="1375"/>
      <c r="DS78" s="1143" t="b">
        <v>0</v>
      </c>
      <c r="DT78" s="1144"/>
      <c r="DU78" s="1152"/>
      <c r="DV78" s="1152"/>
      <c r="DW78" s="1375"/>
      <c r="DX78" s="1375"/>
      <c r="DY78" s="1375"/>
      <c r="DZ78" s="1375"/>
      <c r="EA78" s="1375"/>
      <c r="EB78" s="1375"/>
      <c r="EC78" s="1375"/>
      <c r="ED78" s="1143" t="b">
        <v>0</v>
      </c>
      <c r="EE78" s="1144"/>
      <c r="EF78" s="1152"/>
      <c r="EG78" s="1152"/>
      <c r="EH78" s="1375"/>
      <c r="EI78" s="1375"/>
      <c r="EJ78" s="1375"/>
      <c r="EK78" s="1375"/>
      <c r="EL78" s="1375"/>
      <c r="EM78" s="1375"/>
      <c r="EN78" s="1375"/>
      <c r="EO78" s="1143" t="b">
        <v>0</v>
      </c>
      <c r="EP78" s="1144"/>
      <c r="EQ78" s="1152"/>
      <c r="ER78" s="1152"/>
      <c r="ES78" s="1375"/>
      <c r="ET78" s="1375"/>
      <c r="EU78" s="1375"/>
      <c r="EV78" s="1375"/>
      <c r="EW78" s="1375"/>
      <c r="EX78" s="1375"/>
      <c r="EY78" s="1375"/>
      <c r="EZ78" s="1143" t="b">
        <v>0</v>
      </c>
      <c r="FA78" s="1144"/>
      <c r="FB78" s="1152"/>
      <c r="FC78" s="1152"/>
      <c r="FD78" s="1375"/>
      <c r="FE78" s="1375"/>
      <c r="FF78" s="1375"/>
      <c r="FG78" s="1375"/>
      <c r="FH78" s="1375"/>
      <c r="FI78" s="1375"/>
      <c r="FJ78" s="1375"/>
      <c r="FK78" s="1143" t="b">
        <v>0</v>
      </c>
      <c r="FL78" s="1144"/>
      <c r="FM78" s="1152"/>
      <c r="FN78" s="1152"/>
      <c r="FO78" s="1375"/>
      <c r="FP78" s="1375"/>
      <c r="FQ78" s="1375"/>
      <c r="FR78" s="1375"/>
      <c r="FS78" s="1375"/>
      <c r="FT78" s="1375"/>
      <c r="FU78" s="1375"/>
      <c r="FV78" s="1143" t="b">
        <v>0</v>
      </c>
      <c r="FW78" s="1144"/>
      <c r="FX78" s="1152"/>
      <c r="FY78" s="1152"/>
      <c r="FZ78" s="1375"/>
      <c r="GA78" s="1375"/>
      <c r="GB78" s="1375"/>
      <c r="GC78" s="1375"/>
      <c r="GD78" s="1375"/>
      <c r="GE78" s="1375"/>
      <c r="GF78" s="1375"/>
      <c r="GG78" s="1143" t="b">
        <v>0</v>
      </c>
      <c r="GH78" s="1144"/>
      <c r="GI78" s="1152"/>
      <c r="GJ78" s="1152"/>
      <c r="GK78" s="1375"/>
      <c r="GL78" s="1375"/>
      <c r="GM78" s="1375"/>
      <c r="GN78" s="1375"/>
      <c r="GO78" s="1375"/>
      <c r="GP78" s="1375"/>
      <c r="GQ78" s="1375"/>
      <c r="GR78" s="1143" t="b">
        <v>0</v>
      </c>
      <c r="GS78" s="1144"/>
      <c r="GT78" s="1152"/>
      <c r="GU78" s="1152"/>
      <c r="GV78" s="1375"/>
      <c r="GW78" s="1375"/>
      <c r="GX78" s="1375"/>
      <c r="GY78" s="1375"/>
      <c r="GZ78" s="1375"/>
      <c r="HA78" s="1375"/>
      <c r="HB78" s="1375"/>
      <c r="HC78" s="1143" t="b">
        <v>0</v>
      </c>
      <c r="HD78" s="1144"/>
      <c r="HE78" s="1152"/>
      <c r="HF78" s="1152"/>
      <c r="HG78" s="1375"/>
      <c r="HH78" s="1375"/>
      <c r="HI78" s="1375"/>
      <c r="HJ78" s="1375"/>
      <c r="HK78" s="1375"/>
      <c r="HL78" s="1375"/>
      <c r="HM78" s="1375"/>
      <c r="HN78" s="1143" t="b">
        <v>0</v>
      </c>
      <c r="HO78" s="1144"/>
      <c r="HP78" s="1152"/>
      <c r="HQ78" s="1152"/>
      <c r="HR78" s="1375"/>
      <c r="HS78" s="1375"/>
      <c r="HT78" s="1375"/>
      <c r="HU78" s="1375"/>
      <c r="HV78" s="1375"/>
      <c r="HW78" s="1375"/>
      <c r="HX78" s="1375"/>
      <c r="HY78" s="1143" t="b">
        <v>0</v>
      </c>
      <c r="HZ78" s="1144"/>
      <c r="IA78" s="1152"/>
      <c r="IB78" s="1152"/>
      <c r="IC78" s="1375"/>
      <c r="ID78" s="1375"/>
      <c r="IE78" s="1375"/>
      <c r="IF78" s="1375"/>
      <c r="IG78" s="1375"/>
      <c r="IH78" s="1375"/>
      <c r="II78" s="1375"/>
      <c r="IJ78" s="1143" t="b">
        <v>0</v>
      </c>
      <c r="IK78" s="1144"/>
      <c r="IL78" s="1152"/>
      <c r="IM78" s="1152"/>
      <c r="IN78" s="1375"/>
      <c r="IO78" s="1375"/>
      <c r="IP78" s="1375"/>
      <c r="IQ78" s="1375"/>
      <c r="IR78" s="1375"/>
      <c r="IS78" s="1375"/>
      <c r="IT78" s="1375"/>
      <c r="IU78" s="1143" t="b">
        <v>0</v>
      </c>
      <c r="IV78" s="1144"/>
      <c r="IW78" s="47"/>
      <c r="IX78" s="728"/>
      <c r="IY78" s="731"/>
      <c r="IZ78" s="22"/>
      <c r="JA78" s="22"/>
      <c r="JB78" s="22"/>
      <c r="JC78" s="22"/>
      <c r="JD78" s="22"/>
      <c r="JE78" s="22"/>
      <c r="JF78" s="22"/>
      <c r="JG78" s="22"/>
      <c r="JH78" s="21"/>
      <c r="JI78" s="22"/>
      <c r="JJ78" s="22"/>
      <c r="JK78" s="22"/>
      <c r="JL78" s="22"/>
      <c r="JM78" s="22"/>
      <c r="JN78" s="22"/>
      <c r="JO78" s="22"/>
      <c r="JP78" s="22"/>
      <c r="JQ78" s="22"/>
      <c r="JR78" s="22"/>
      <c r="JS78" s="22"/>
      <c r="JT78" s="22"/>
      <c r="JU78" s="22"/>
      <c r="JV78" s="22"/>
      <c r="JW78" s="22"/>
      <c r="JX78" s="22"/>
      <c r="JY78" s="22"/>
      <c r="JZ78" s="22"/>
      <c r="KA78" s="22"/>
      <c r="KB78" s="22"/>
      <c r="KC78" s="22"/>
      <c r="KD78" s="22"/>
      <c r="KE78" s="22"/>
      <c r="KF78" s="22"/>
      <c r="KG78" s="22"/>
      <c r="KH78" s="22"/>
      <c r="KI78" s="22"/>
      <c r="KJ78" s="22"/>
      <c r="KK78" s="22"/>
      <c r="KL78" s="22"/>
      <c r="KM78" s="22"/>
      <c r="KN78" s="22"/>
      <c r="KO78" s="22"/>
      <c r="KP78" s="22"/>
      <c r="KQ78" s="22"/>
      <c r="KR78" s="22"/>
      <c r="KS78" s="22"/>
      <c r="KT78" s="22"/>
      <c r="KU78" s="22"/>
      <c r="KV78" s="22"/>
      <c r="KW78" s="22"/>
      <c r="KX78" s="22"/>
      <c r="KY78" s="22"/>
      <c r="KZ78" s="22"/>
      <c r="LA78" s="22"/>
      <c r="LB78" s="22"/>
      <c r="LC78" s="22"/>
      <c r="LD78" s="22"/>
      <c r="LE78" s="22"/>
      <c r="LF78" s="22"/>
      <c r="LG78" s="22"/>
      <c r="LH78" s="22"/>
      <c r="LI78" s="22"/>
      <c r="LJ78" s="23"/>
      <c r="MM78" s="1111"/>
      <c r="MN78" s="1112"/>
      <c r="MO78" s="1112"/>
      <c r="MP78" s="1112"/>
      <c r="MQ78" s="1112"/>
      <c r="MR78" s="1112"/>
      <c r="MS78" s="991" t="s">
        <v>61</v>
      </c>
      <c r="MT78" s="992"/>
      <c r="MU78" s="992"/>
      <c r="MV78" s="992"/>
      <c r="MW78" s="992"/>
      <c r="MX78" s="992"/>
      <c r="MY78" s="992"/>
      <c r="MZ78" s="992"/>
      <c r="NA78" s="992"/>
      <c r="NB78" s="992"/>
      <c r="NC78" s="992"/>
      <c r="ND78" s="1076" t="s">
        <v>55</v>
      </c>
      <c r="NE78" s="1076"/>
      <c r="NF78" s="1076"/>
      <c r="NG78" s="1076"/>
      <c r="NY78" s="1111"/>
      <c r="NZ78" s="1112"/>
      <c r="OA78" s="1112"/>
      <c r="OB78" s="1112"/>
      <c r="OC78" s="1332" t="s">
        <v>61</v>
      </c>
      <c r="OD78" s="1333"/>
      <c r="OE78" s="1333"/>
      <c r="OF78" s="1333"/>
      <c r="OG78" s="1333"/>
      <c r="OH78" s="1333"/>
      <c r="OI78" s="1333"/>
      <c r="OJ78" s="1079">
        <v>600</v>
      </c>
      <c r="OK78" s="1079"/>
      <c r="OL78" s="1079"/>
      <c r="OM78" s="1079"/>
      <c r="ON78" s="1080"/>
      <c r="OR78" s="1111"/>
      <c r="OS78" s="1112"/>
      <c r="OT78" s="1112"/>
      <c r="OU78" s="1173" t="s">
        <v>872</v>
      </c>
      <c r="OV78" s="1174"/>
      <c r="OW78" s="1174"/>
      <c r="OX78" s="1174"/>
      <c r="OY78" s="1174"/>
      <c r="OZ78" s="1174"/>
      <c r="PA78" s="1179" t="s">
        <v>5</v>
      </c>
      <c r="PB78" s="1179"/>
      <c r="PC78" s="1003">
        <v>600</v>
      </c>
      <c r="PD78" s="1003"/>
      <c r="PE78" s="1003"/>
      <c r="PF78" s="1003"/>
      <c r="PG78" s="1004"/>
    </row>
    <row r="79" spans="2:423" ht="3.65" customHeight="1">
      <c r="B79" s="21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3"/>
      <c r="AP79" s="22"/>
      <c r="AQ79" s="22"/>
      <c r="AR79" s="388"/>
      <c r="AS79" s="388"/>
      <c r="AT79" s="433" t="str">
        <f>_xlfn.IFS(BA81="+NB","200",BA81="+NI","400",BA81="+NE","720",BA81="+NL","800",BA81="+NE*","1120")</f>
        <v>400</v>
      </c>
      <c r="AU79" s="388"/>
      <c r="AV79" s="388"/>
      <c r="AW79" s="388"/>
      <c r="AX79" s="727"/>
      <c r="AY79" s="728"/>
      <c r="AZ79" s="366"/>
      <c r="BA79" s="1111"/>
      <c r="BB79" s="1112"/>
      <c r="BC79" s="1112"/>
      <c r="BD79" s="1112"/>
      <c r="BE79" s="1112"/>
      <c r="BF79" s="1112"/>
      <c r="BG79" s="993"/>
      <c r="BH79" s="994"/>
      <c r="BI79" s="994"/>
      <c r="BJ79" s="994"/>
      <c r="BK79" s="994"/>
      <c r="BL79" s="994"/>
      <c r="BM79" s="994"/>
      <c r="BN79" s="994"/>
      <c r="BO79" s="994"/>
      <c r="BP79" s="994"/>
      <c r="BQ79" s="994"/>
      <c r="BR79" s="1077"/>
      <c r="BS79" s="1077"/>
      <c r="BT79" s="1077"/>
      <c r="BU79" s="1077"/>
      <c r="BV79" s="1081"/>
      <c r="BW79" s="1081"/>
      <c r="BX79" s="1081"/>
      <c r="BY79" s="1081"/>
      <c r="BZ79" s="1081"/>
      <c r="CA79" s="1081"/>
      <c r="CB79" s="1082"/>
      <c r="CC79" s="1152"/>
      <c r="CD79" s="1152"/>
      <c r="CE79" s="1375"/>
      <c r="CF79" s="1375"/>
      <c r="CG79" s="1375"/>
      <c r="CH79" s="1375"/>
      <c r="CI79" s="1375"/>
      <c r="CJ79" s="1375"/>
      <c r="CK79" s="1375"/>
      <c r="CL79" s="1143"/>
      <c r="CM79" s="1144"/>
      <c r="CN79" s="1152"/>
      <c r="CO79" s="1152"/>
      <c r="CP79" s="1375"/>
      <c r="CQ79" s="1375"/>
      <c r="CR79" s="1375"/>
      <c r="CS79" s="1375"/>
      <c r="CT79" s="1375"/>
      <c r="CU79" s="1375"/>
      <c r="CV79" s="1375"/>
      <c r="CW79" s="1143"/>
      <c r="CX79" s="1144"/>
      <c r="CY79" s="1152"/>
      <c r="CZ79" s="1152"/>
      <c r="DA79" s="1375"/>
      <c r="DB79" s="1375"/>
      <c r="DC79" s="1375"/>
      <c r="DD79" s="1375"/>
      <c r="DE79" s="1375"/>
      <c r="DF79" s="1375"/>
      <c r="DG79" s="1375"/>
      <c r="DH79" s="1143"/>
      <c r="DI79" s="1144"/>
      <c r="DJ79" s="1152"/>
      <c r="DK79" s="1152"/>
      <c r="DL79" s="1375"/>
      <c r="DM79" s="1375"/>
      <c r="DN79" s="1375"/>
      <c r="DO79" s="1375"/>
      <c r="DP79" s="1375"/>
      <c r="DQ79" s="1375"/>
      <c r="DR79" s="1375"/>
      <c r="DS79" s="1143"/>
      <c r="DT79" s="1144"/>
      <c r="DU79" s="1152"/>
      <c r="DV79" s="1152"/>
      <c r="DW79" s="1375"/>
      <c r="DX79" s="1375"/>
      <c r="DY79" s="1375"/>
      <c r="DZ79" s="1375"/>
      <c r="EA79" s="1375"/>
      <c r="EB79" s="1375"/>
      <c r="EC79" s="1375"/>
      <c r="ED79" s="1143"/>
      <c r="EE79" s="1144"/>
      <c r="EF79" s="1152"/>
      <c r="EG79" s="1152"/>
      <c r="EH79" s="1375"/>
      <c r="EI79" s="1375"/>
      <c r="EJ79" s="1375"/>
      <c r="EK79" s="1375"/>
      <c r="EL79" s="1375"/>
      <c r="EM79" s="1375"/>
      <c r="EN79" s="1375"/>
      <c r="EO79" s="1143"/>
      <c r="EP79" s="1144"/>
      <c r="EQ79" s="1152"/>
      <c r="ER79" s="1152"/>
      <c r="ES79" s="1375"/>
      <c r="ET79" s="1375"/>
      <c r="EU79" s="1375"/>
      <c r="EV79" s="1375"/>
      <c r="EW79" s="1375"/>
      <c r="EX79" s="1375"/>
      <c r="EY79" s="1375"/>
      <c r="EZ79" s="1143"/>
      <c r="FA79" s="1144"/>
      <c r="FB79" s="1152"/>
      <c r="FC79" s="1152"/>
      <c r="FD79" s="1375"/>
      <c r="FE79" s="1375"/>
      <c r="FF79" s="1375"/>
      <c r="FG79" s="1375"/>
      <c r="FH79" s="1375"/>
      <c r="FI79" s="1375"/>
      <c r="FJ79" s="1375"/>
      <c r="FK79" s="1143"/>
      <c r="FL79" s="1144"/>
      <c r="FM79" s="1152"/>
      <c r="FN79" s="1152"/>
      <c r="FO79" s="1375"/>
      <c r="FP79" s="1375"/>
      <c r="FQ79" s="1375"/>
      <c r="FR79" s="1375"/>
      <c r="FS79" s="1375"/>
      <c r="FT79" s="1375"/>
      <c r="FU79" s="1375"/>
      <c r="FV79" s="1143"/>
      <c r="FW79" s="1144"/>
      <c r="FX79" s="1152"/>
      <c r="FY79" s="1152"/>
      <c r="FZ79" s="1375"/>
      <c r="GA79" s="1375"/>
      <c r="GB79" s="1375"/>
      <c r="GC79" s="1375"/>
      <c r="GD79" s="1375"/>
      <c r="GE79" s="1375"/>
      <c r="GF79" s="1375"/>
      <c r="GG79" s="1143"/>
      <c r="GH79" s="1144"/>
      <c r="GI79" s="1152"/>
      <c r="GJ79" s="1152"/>
      <c r="GK79" s="1375"/>
      <c r="GL79" s="1375"/>
      <c r="GM79" s="1375"/>
      <c r="GN79" s="1375"/>
      <c r="GO79" s="1375"/>
      <c r="GP79" s="1375"/>
      <c r="GQ79" s="1375"/>
      <c r="GR79" s="1143"/>
      <c r="GS79" s="1144"/>
      <c r="GT79" s="1152"/>
      <c r="GU79" s="1152"/>
      <c r="GV79" s="1375"/>
      <c r="GW79" s="1375"/>
      <c r="GX79" s="1375"/>
      <c r="GY79" s="1375"/>
      <c r="GZ79" s="1375"/>
      <c r="HA79" s="1375"/>
      <c r="HB79" s="1375"/>
      <c r="HC79" s="1143"/>
      <c r="HD79" s="1144"/>
      <c r="HE79" s="1152"/>
      <c r="HF79" s="1152"/>
      <c r="HG79" s="1375"/>
      <c r="HH79" s="1375"/>
      <c r="HI79" s="1375"/>
      <c r="HJ79" s="1375"/>
      <c r="HK79" s="1375"/>
      <c r="HL79" s="1375"/>
      <c r="HM79" s="1375"/>
      <c r="HN79" s="1143"/>
      <c r="HO79" s="1144"/>
      <c r="HP79" s="1152"/>
      <c r="HQ79" s="1152"/>
      <c r="HR79" s="1375"/>
      <c r="HS79" s="1375"/>
      <c r="HT79" s="1375"/>
      <c r="HU79" s="1375"/>
      <c r="HV79" s="1375"/>
      <c r="HW79" s="1375"/>
      <c r="HX79" s="1375"/>
      <c r="HY79" s="1143"/>
      <c r="HZ79" s="1144"/>
      <c r="IA79" s="1152"/>
      <c r="IB79" s="1152"/>
      <c r="IC79" s="1375"/>
      <c r="ID79" s="1375"/>
      <c r="IE79" s="1375"/>
      <c r="IF79" s="1375"/>
      <c r="IG79" s="1375"/>
      <c r="IH79" s="1375"/>
      <c r="II79" s="1375"/>
      <c r="IJ79" s="1143"/>
      <c r="IK79" s="1144"/>
      <c r="IL79" s="1152"/>
      <c r="IM79" s="1152"/>
      <c r="IN79" s="1375"/>
      <c r="IO79" s="1375"/>
      <c r="IP79" s="1375"/>
      <c r="IQ79" s="1375"/>
      <c r="IR79" s="1375"/>
      <c r="IS79" s="1375"/>
      <c r="IT79" s="1375"/>
      <c r="IU79" s="1143"/>
      <c r="IV79" s="1144"/>
      <c r="IW79" s="47"/>
      <c r="IX79" s="728"/>
      <c r="IY79" s="731"/>
      <c r="IZ79" s="22"/>
      <c r="JA79" s="22"/>
      <c r="JB79" s="22"/>
      <c r="JC79" s="22"/>
      <c r="JD79" s="22"/>
      <c r="JE79" s="22"/>
      <c r="JF79" s="22"/>
      <c r="JG79" s="22"/>
      <c r="JH79" s="21"/>
      <c r="JI79" s="22"/>
      <c r="JJ79" s="22"/>
      <c r="JK79" s="22"/>
      <c r="JL79" s="22"/>
      <c r="JM79" s="22"/>
      <c r="JN79" s="22"/>
      <c r="JO79" s="22"/>
      <c r="JP79" s="22"/>
      <c r="JQ79" s="22"/>
      <c r="JR79" s="22"/>
      <c r="JS79" s="22"/>
      <c r="JT79" s="22"/>
      <c r="JU79" s="22"/>
      <c r="JV79" s="22"/>
      <c r="JW79" s="22"/>
      <c r="JX79" s="22"/>
      <c r="JY79" s="22"/>
      <c r="JZ79" s="22"/>
      <c r="KA79" s="22"/>
      <c r="KB79" s="22"/>
      <c r="KC79" s="22"/>
      <c r="KD79" s="22"/>
      <c r="KE79" s="22"/>
      <c r="KF79" s="22"/>
      <c r="KG79" s="22"/>
      <c r="KH79" s="22"/>
      <c r="KI79" s="22"/>
      <c r="KJ79" s="22"/>
      <c r="KK79" s="22"/>
      <c r="KL79" s="22"/>
      <c r="KM79" s="22"/>
      <c r="KN79" s="22"/>
      <c r="KO79" s="22"/>
      <c r="KP79" s="22"/>
      <c r="KQ79" s="22"/>
      <c r="KR79" s="22"/>
      <c r="KS79" s="22"/>
      <c r="KT79" s="22"/>
      <c r="KU79" s="22"/>
      <c r="KV79" s="22"/>
      <c r="KW79" s="22"/>
      <c r="KX79" s="22"/>
      <c r="KY79" s="22"/>
      <c r="KZ79" s="22"/>
      <c r="LA79" s="22"/>
      <c r="LB79" s="22"/>
      <c r="LC79" s="22"/>
      <c r="LD79" s="22"/>
      <c r="LE79" s="22"/>
      <c r="LF79" s="22"/>
      <c r="LG79" s="22"/>
      <c r="LH79" s="22"/>
      <c r="LI79" s="22"/>
      <c r="LJ79" s="23"/>
      <c r="MM79" s="1111"/>
      <c r="MN79" s="1112"/>
      <c r="MO79" s="1112"/>
      <c r="MP79" s="1112"/>
      <c r="MQ79" s="1112"/>
      <c r="MR79" s="1112"/>
      <c r="MS79" s="993"/>
      <c r="MT79" s="994"/>
      <c r="MU79" s="994"/>
      <c r="MV79" s="994"/>
      <c r="MW79" s="994"/>
      <c r="MX79" s="994"/>
      <c r="MY79" s="994"/>
      <c r="MZ79" s="994"/>
      <c r="NA79" s="994"/>
      <c r="NB79" s="994"/>
      <c r="NC79" s="994"/>
      <c r="ND79" s="1077"/>
      <c r="NE79" s="1077"/>
      <c r="NF79" s="1077"/>
      <c r="NG79" s="1077"/>
      <c r="NY79" s="1111"/>
      <c r="NZ79" s="1112"/>
      <c r="OA79" s="1112"/>
      <c r="OB79" s="1112"/>
      <c r="OC79" s="1334"/>
      <c r="OD79" s="1335"/>
      <c r="OE79" s="1335"/>
      <c r="OF79" s="1335"/>
      <c r="OG79" s="1335"/>
      <c r="OH79" s="1335"/>
      <c r="OI79" s="1335"/>
      <c r="OJ79" s="1081"/>
      <c r="OK79" s="1081"/>
      <c r="OL79" s="1081"/>
      <c r="OM79" s="1081"/>
      <c r="ON79" s="1082"/>
      <c r="OR79" s="1111"/>
      <c r="OS79" s="1112"/>
      <c r="OT79" s="1112"/>
      <c r="OU79" s="1175"/>
      <c r="OV79" s="1176"/>
      <c r="OW79" s="1176"/>
      <c r="OX79" s="1176"/>
      <c r="OY79" s="1176"/>
      <c r="OZ79" s="1176"/>
      <c r="PA79" s="1180"/>
      <c r="PB79" s="1180"/>
      <c r="PC79" s="1005"/>
      <c r="PD79" s="1005"/>
      <c r="PE79" s="1005"/>
      <c r="PF79" s="1005"/>
      <c r="PG79" s="1006"/>
    </row>
    <row r="80" spans="2:423" ht="3.65" customHeight="1">
      <c r="B80" s="21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3"/>
      <c r="AP80" s="22"/>
      <c r="AQ80" s="22"/>
      <c r="AR80" s="388"/>
      <c r="AS80" s="388"/>
      <c r="AT80" s="388"/>
      <c r="AU80" s="388"/>
      <c r="AV80" s="388"/>
      <c r="AW80" s="388"/>
      <c r="AX80" s="727"/>
      <c r="AY80" s="728"/>
      <c r="AZ80" s="366"/>
      <c r="BA80" s="1113"/>
      <c r="BB80" s="1114"/>
      <c r="BC80" s="1114"/>
      <c r="BD80" s="1114"/>
      <c r="BE80" s="1114"/>
      <c r="BF80" s="1114"/>
      <c r="BG80" s="995"/>
      <c r="BH80" s="996"/>
      <c r="BI80" s="996"/>
      <c r="BJ80" s="996"/>
      <c r="BK80" s="996"/>
      <c r="BL80" s="996"/>
      <c r="BM80" s="996"/>
      <c r="BN80" s="996"/>
      <c r="BO80" s="996"/>
      <c r="BP80" s="996"/>
      <c r="BQ80" s="996"/>
      <c r="BR80" s="1078"/>
      <c r="BS80" s="1078"/>
      <c r="BT80" s="1078"/>
      <c r="BU80" s="1078"/>
      <c r="BV80" s="1083"/>
      <c r="BW80" s="1083"/>
      <c r="BX80" s="1083"/>
      <c r="BY80" s="1083"/>
      <c r="BZ80" s="1083"/>
      <c r="CA80" s="1083"/>
      <c r="CB80" s="1084"/>
      <c r="CC80" s="1153"/>
      <c r="CD80" s="1153"/>
      <c r="CE80" s="1376"/>
      <c r="CF80" s="1376"/>
      <c r="CG80" s="1376"/>
      <c r="CH80" s="1376"/>
      <c r="CI80" s="1376"/>
      <c r="CJ80" s="1376"/>
      <c r="CK80" s="1376"/>
      <c r="CL80" s="524"/>
      <c r="CM80" s="525"/>
      <c r="CN80" s="1153"/>
      <c r="CO80" s="1153"/>
      <c r="CP80" s="1376"/>
      <c r="CQ80" s="1376"/>
      <c r="CR80" s="1376"/>
      <c r="CS80" s="1376"/>
      <c r="CT80" s="1376"/>
      <c r="CU80" s="1376"/>
      <c r="CV80" s="1376"/>
      <c r="CW80" s="524"/>
      <c r="CX80" s="525"/>
      <c r="CY80" s="1153"/>
      <c r="CZ80" s="1153"/>
      <c r="DA80" s="1376"/>
      <c r="DB80" s="1376"/>
      <c r="DC80" s="1376"/>
      <c r="DD80" s="1376"/>
      <c r="DE80" s="1376"/>
      <c r="DF80" s="1376"/>
      <c r="DG80" s="1376"/>
      <c r="DH80" s="524"/>
      <c r="DI80" s="525"/>
      <c r="DJ80" s="1153"/>
      <c r="DK80" s="1153"/>
      <c r="DL80" s="1376"/>
      <c r="DM80" s="1376"/>
      <c r="DN80" s="1376"/>
      <c r="DO80" s="1376"/>
      <c r="DP80" s="1376"/>
      <c r="DQ80" s="1376"/>
      <c r="DR80" s="1376"/>
      <c r="DS80" s="524"/>
      <c r="DT80" s="525"/>
      <c r="DU80" s="1153"/>
      <c r="DV80" s="1153"/>
      <c r="DW80" s="1376"/>
      <c r="DX80" s="1376"/>
      <c r="DY80" s="1376"/>
      <c r="DZ80" s="1376"/>
      <c r="EA80" s="1376"/>
      <c r="EB80" s="1376"/>
      <c r="EC80" s="1376"/>
      <c r="ED80" s="524"/>
      <c r="EE80" s="525"/>
      <c r="EF80" s="1153"/>
      <c r="EG80" s="1153"/>
      <c r="EH80" s="1376"/>
      <c r="EI80" s="1376"/>
      <c r="EJ80" s="1376"/>
      <c r="EK80" s="1376"/>
      <c r="EL80" s="1376"/>
      <c r="EM80" s="1376"/>
      <c r="EN80" s="1376"/>
      <c r="EO80" s="524"/>
      <c r="EP80" s="525"/>
      <c r="EQ80" s="1153"/>
      <c r="ER80" s="1153"/>
      <c r="ES80" s="1376"/>
      <c r="ET80" s="1376"/>
      <c r="EU80" s="1376"/>
      <c r="EV80" s="1376"/>
      <c r="EW80" s="1376"/>
      <c r="EX80" s="1376"/>
      <c r="EY80" s="1376"/>
      <c r="EZ80" s="524"/>
      <c r="FA80" s="525"/>
      <c r="FB80" s="1153"/>
      <c r="FC80" s="1153"/>
      <c r="FD80" s="1376"/>
      <c r="FE80" s="1376"/>
      <c r="FF80" s="1376"/>
      <c r="FG80" s="1376"/>
      <c r="FH80" s="1376"/>
      <c r="FI80" s="1376"/>
      <c r="FJ80" s="1376"/>
      <c r="FK80" s="524"/>
      <c r="FL80" s="525"/>
      <c r="FM80" s="1153"/>
      <c r="FN80" s="1153"/>
      <c r="FO80" s="1376"/>
      <c r="FP80" s="1376"/>
      <c r="FQ80" s="1376"/>
      <c r="FR80" s="1376"/>
      <c r="FS80" s="1376"/>
      <c r="FT80" s="1376"/>
      <c r="FU80" s="1376"/>
      <c r="FV80" s="524"/>
      <c r="FW80" s="525"/>
      <c r="FX80" s="1153"/>
      <c r="FY80" s="1153"/>
      <c r="FZ80" s="1376"/>
      <c r="GA80" s="1376"/>
      <c r="GB80" s="1376"/>
      <c r="GC80" s="1376"/>
      <c r="GD80" s="1376"/>
      <c r="GE80" s="1376"/>
      <c r="GF80" s="1376"/>
      <c r="GG80" s="524"/>
      <c r="GH80" s="525"/>
      <c r="GI80" s="1153"/>
      <c r="GJ80" s="1153"/>
      <c r="GK80" s="1376"/>
      <c r="GL80" s="1376"/>
      <c r="GM80" s="1376"/>
      <c r="GN80" s="1376"/>
      <c r="GO80" s="1376"/>
      <c r="GP80" s="1376"/>
      <c r="GQ80" s="1376"/>
      <c r="GR80" s="524"/>
      <c r="GS80" s="525"/>
      <c r="GT80" s="1153"/>
      <c r="GU80" s="1153"/>
      <c r="GV80" s="1376"/>
      <c r="GW80" s="1376"/>
      <c r="GX80" s="1376"/>
      <c r="GY80" s="1376"/>
      <c r="GZ80" s="1376"/>
      <c r="HA80" s="1376"/>
      <c r="HB80" s="1376"/>
      <c r="HC80" s="524"/>
      <c r="HD80" s="525"/>
      <c r="HE80" s="1153"/>
      <c r="HF80" s="1153"/>
      <c r="HG80" s="1376"/>
      <c r="HH80" s="1376"/>
      <c r="HI80" s="1376"/>
      <c r="HJ80" s="1376"/>
      <c r="HK80" s="1376"/>
      <c r="HL80" s="1376"/>
      <c r="HM80" s="1376"/>
      <c r="HN80" s="524"/>
      <c r="HO80" s="525"/>
      <c r="HP80" s="1153"/>
      <c r="HQ80" s="1153"/>
      <c r="HR80" s="1376"/>
      <c r="HS80" s="1376"/>
      <c r="HT80" s="1376"/>
      <c r="HU80" s="1376"/>
      <c r="HV80" s="1376"/>
      <c r="HW80" s="1376"/>
      <c r="HX80" s="1376"/>
      <c r="HY80" s="524"/>
      <c r="HZ80" s="525"/>
      <c r="IA80" s="1153"/>
      <c r="IB80" s="1153"/>
      <c r="IC80" s="1376"/>
      <c r="ID80" s="1376"/>
      <c r="IE80" s="1376"/>
      <c r="IF80" s="1376"/>
      <c r="IG80" s="1376"/>
      <c r="IH80" s="1376"/>
      <c r="II80" s="1376"/>
      <c r="IJ80" s="524"/>
      <c r="IK80" s="525"/>
      <c r="IL80" s="1153"/>
      <c r="IM80" s="1153"/>
      <c r="IN80" s="1376"/>
      <c r="IO80" s="1376"/>
      <c r="IP80" s="1376"/>
      <c r="IQ80" s="1376"/>
      <c r="IR80" s="1376"/>
      <c r="IS80" s="1376"/>
      <c r="IT80" s="1376"/>
      <c r="IU80" s="524"/>
      <c r="IV80" s="525"/>
      <c r="IW80" s="47"/>
      <c r="IX80" s="728"/>
      <c r="IY80" s="731"/>
      <c r="IZ80" s="22"/>
      <c r="JA80" s="22"/>
      <c r="JB80" s="22"/>
      <c r="JC80" s="22"/>
      <c r="JD80" s="22"/>
      <c r="JE80" s="22"/>
      <c r="JF80" s="22"/>
      <c r="JG80" s="22"/>
      <c r="JH80" s="21"/>
      <c r="JI80" s="22"/>
      <c r="JJ80" s="22"/>
      <c r="JK80" s="22"/>
      <c r="JL80" s="22"/>
      <c r="JM80" s="22"/>
      <c r="JN80" s="22"/>
      <c r="JO80" s="22"/>
      <c r="JP80" s="22"/>
      <c r="JQ80" s="22"/>
      <c r="JR80" s="22"/>
      <c r="JS80" s="22"/>
      <c r="JT80" s="22"/>
      <c r="JU80" s="22"/>
      <c r="JV80" s="22"/>
      <c r="JW80" s="22"/>
      <c r="JX80" s="22"/>
      <c r="JY80" s="22"/>
      <c r="JZ80" s="22"/>
      <c r="KA80" s="22"/>
      <c r="KB80" s="22"/>
      <c r="KC80" s="22"/>
      <c r="KD80" s="22"/>
      <c r="KE80" s="22"/>
      <c r="KF80" s="22"/>
      <c r="KG80" s="22"/>
      <c r="KH80" s="22"/>
      <c r="KI80" s="22"/>
      <c r="KJ80" s="22"/>
      <c r="KK80" s="22"/>
      <c r="KL80" s="22"/>
      <c r="KM80" s="22"/>
      <c r="KN80" s="22"/>
      <c r="KO80" s="22"/>
      <c r="KP80" s="22"/>
      <c r="KQ80" s="22"/>
      <c r="KR80" s="22"/>
      <c r="KS80" s="22"/>
      <c r="KT80" s="22"/>
      <c r="KU80" s="22"/>
      <c r="KV80" s="22"/>
      <c r="KW80" s="22"/>
      <c r="KX80" s="22"/>
      <c r="KY80" s="22"/>
      <c r="KZ80" s="22"/>
      <c r="LA80" s="22"/>
      <c r="LB80" s="22"/>
      <c r="LC80" s="22"/>
      <c r="LD80" s="22"/>
      <c r="LE80" s="22"/>
      <c r="LF80" s="22"/>
      <c r="LG80" s="22"/>
      <c r="LH80" s="22"/>
      <c r="LI80" s="22"/>
      <c r="LJ80" s="23"/>
      <c r="MM80" s="1111"/>
      <c r="MN80" s="1112"/>
      <c r="MO80" s="1112"/>
      <c r="MP80" s="1112"/>
      <c r="MQ80" s="1112"/>
      <c r="MR80" s="1112"/>
      <c r="MS80" s="993"/>
      <c r="MT80" s="994"/>
      <c r="MU80" s="994"/>
      <c r="MV80" s="994"/>
      <c r="MW80" s="994"/>
      <c r="MX80" s="994"/>
      <c r="MY80" s="994"/>
      <c r="MZ80" s="994"/>
      <c r="NA80" s="994"/>
      <c r="NB80" s="994"/>
      <c r="NC80" s="994"/>
      <c r="ND80" s="1077"/>
      <c r="NE80" s="1077"/>
      <c r="NF80" s="1077"/>
      <c r="NG80" s="1077"/>
      <c r="NY80" s="1111"/>
      <c r="NZ80" s="1112"/>
      <c r="OA80" s="1112"/>
      <c r="OB80" s="1112"/>
      <c r="OC80" s="1334"/>
      <c r="OD80" s="1335"/>
      <c r="OE80" s="1335"/>
      <c r="OF80" s="1335"/>
      <c r="OG80" s="1335"/>
      <c r="OH80" s="1335"/>
      <c r="OI80" s="1335"/>
      <c r="OJ80" s="1081"/>
      <c r="OK80" s="1081"/>
      <c r="OL80" s="1081"/>
      <c r="OM80" s="1081"/>
      <c r="ON80" s="1082"/>
      <c r="OR80" s="1111"/>
      <c r="OS80" s="1112"/>
      <c r="OT80" s="1112"/>
      <c r="OU80" s="1175"/>
      <c r="OV80" s="1176"/>
      <c r="OW80" s="1176"/>
      <c r="OX80" s="1176"/>
      <c r="OY80" s="1176"/>
      <c r="OZ80" s="1176"/>
      <c r="PA80" s="1180"/>
      <c r="PB80" s="1180"/>
      <c r="PC80" s="1005"/>
      <c r="PD80" s="1005"/>
      <c r="PE80" s="1005"/>
      <c r="PF80" s="1005"/>
      <c r="PG80" s="1006"/>
    </row>
    <row r="81" spans="2:423" ht="3.65" customHeight="1"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3"/>
      <c r="AP81" s="22"/>
      <c r="AQ81" s="22"/>
      <c r="AR81" s="388"/>
      <c r="AS81" s="388"/>
      <c r="AT81" s="433" t="str">
        <f>IF(BA81&lt;&gt;"","VERDADERO","")</f>
        <v>VERDADERO</v>
      </c>
      <c r="AU81" s="388"/>
      <c r="AV81" s="388"/>
      <c r="AW81" s="388"/>
      <c r="AX81" s="727"/>
      <c r="AY81" s="728"/>
      <c r="AZ81" s="366"/>
      <c r="BA81" s="1109" t="s">
        <v>57</v>
      </c>
      <c r="BB81" s="1110"/>
      <c r="BC81" s="1110"/>
      <c r="BD81" s="1110"/>
      <c r="BE81" s="1110"/>
      <c r="BF81" s="1110"/>
      <c r="BG81" s="982" t="s">
        <v>60</v>
      </c>
      <c r="BH81" s="982"/>
      <c r="BI81" s="982"/>
      <c r="BJ81" s="982"/>
      <c r="BK81" s="982"/>
      <c r="BL81" s="982"/>
      <c r="BM81" s="982"/>
      <c r="BN81" s="982"/>
      <c r="BO81" s="982"/>
      <c r="BP81" s="982"/>
      <c r="BQ81" s="982"/>
      <c r="BR81" s="1067" t="s">
        <v>55</v>
      </c>
      <c r="BS81" s="1067"/>
      <c r="BT81" s="1067"/>
      <c r="BU81" s="1067"/>
      <c r="BV81" s="1070">
        <v>400</v>
      </c>
      <c r="BW81" s="1070"/>
      <c r="BX81" s="1070"/>
      <c r="BY81" s="1070"/>
      <c r="BZ81" s="1070"/>
      <c r="CA81" s="1070"/>
      <c r="CB81" s="1071"/>
      <c r="CC81" s="1158" t="b">
        <v>0</v>
      </c>
      <c r="CD81" s="1158"/>
      <c r="CE81" s="1364" t="str">
        <f>IFERROR(VLOOKUP(CK35,BD!$B:$D,3,FALSE),"-")</f>
        <v>1017015</v>
      </c>
      <c r="CF81" s="1364"/>
      <c r="CG81" s="1364"/>
      <c r="CH81" s="1364"/>
      <c r="CI81" s="1364"/>
      <c r="CJ81" s="1364"/>
      <c r="CK81" s="1364"/>
      <c r="CL81" s="1127" t="b">
        <v>0</v>
      </c>
      <c r="CM81" s="1128"/>
      <c r="CN81" s="1158" t="b">
        <v>0</v>
      </c>
      <c r="CO81" s="1158"/>
      <c r="CP81" s="1364" t="str">
        <f>IFERROR(IF(AV51="30",VLOOKUP(CR35,BD!$B:$D,3,FALSE),"-"),"-")</f>
        <v>-</v>
      </c>
      <c r="CQ81" s="1364"/>
      <c r="CR81" s="1364"/>
      <c r="CS81" s="1364"/>
      <c r="CT81" s="1364"/>
      <c r="CU81" s="1364"/>
      <c r="CV81" s="1364"/>
      <c r="CW81" s="1127" t="b">
        <v>0</v>
      </c>
      <c r="CX81" s="1128"/>
      <c r="CY81" s="1158" t="b">
        <v>0</v>
      </c>
      <c r="CZ81" s="1158"/>
      <c r="DA81" s="1364" t="str">
        <f>IFERROR(IF(AV51&gt;="31",VLOOKUP(DC35,BD!$B:$D,3,FALSE),"-"),"-")</f>
        <v>1014104</v>
      </c>
      <c r="DB81" s="1364"/>
      <c r="DC81" s="1364"/>
      <c r="DD81" s="1364"/>
      <c r="DE81" s="1364"/>
      <c r="DF81" s="1364"/>
      <c r="DG81" s="1364"/>
      <c r="DH81" s="1127" t="b">
        <v>0</v>
      </c>
      <c r="DI81" s="1128"/>
      <c r="DJ81" s="1158" t="b">
        <v>0</v>
      </c>
      <c r="DK81" s="1158"/>
      <c r="DL81" s="1364" t="str">
        <f>IFERROR(IF(BG51&gt;="31",VLOOKUP(DN35,BD!$B:$D,3,FALSE),"-"),"-")</f>
        <v>-</v>
      </c>
      <c r="DM81" s="1364"/>
      <c r="DN81" s="1364"/>
      <c r="DO81" s="1364"/>
      <c r="DP81" s="1364"/>
      <c r="DQ81" s="1364"/>
      <c r="DR81" s="1364"/>
      <c r="DS81" s="1127" t="b">
        <v>0</v>
      </c>
      <c r="DT81" s="1128"/>
      <c r="DU81" s="1158" t="b">
        <v>0</v>
      </c>
      <c r="DV81" s="1158"/>
      <c r="DW81" s="1364" t="str">
        <f>IFERROR(VLOOKUP(EC35,BD!$B:$D,3,FALSE),"-")</f>
        <v>1014028</v>
      </c>
      <c r="DX81" s="1364"/>
      <c r="DY81" s="1364"/>
      <c r="DZ81" s="1364"/>
      <c r="EA81" s="1364"/>
      <c r="EB81" s="1364"/>
      <c r="EC81" s="1364"/>
      <c r="ED81" s="1127" t="b">
        <v>0</v>
      </c>
      <c r="EE81" s="1128"/>
      <c r="EF81" s="1158" t="b">
        <v>0</v>
      </c>
      <c r="EG81" s="1158"/>
      <c r="EH81" s="1364" t="str">
        <f>IFERROR(IF(BV81&lt;&gt;"",VLOOKUP(EJ35,BD!$B:$D,3,FALSE),"-"),"-")</f>
        <v>1014055</v>
      </c>
      <c r="EI81" s="1364"/>
      <c r="EJ81" s="1364"/>
      <c r="EK81" s="1364"/>
      <c r="EL81" s="1364"/>
      <c r="EM81" s="1364"/>
      <c r="EN81" s="1364"/>
      <c r="EO81" s="1127" t="b">
        <v>0</v>
      </c>
      <c r="EP81" s="1128"/>
      <c r="EQ81" s="1158" t="b">
        <v>0</v>
      </c>
      <c r="ER81" s="1158"/>
      <c r="ES81" s="1364" t="str">
        <f>IFERROR(VLOOKUP(EY35,BD!$B:$D,3,FALSE),"-")</f>
        <v>1010053</v>
      </c>
      <c r="ET81" s="1364"/>
      <c r="EU81" s="1364"/>
      <c r="EV81" s="1364"/>
      <c r="EW81" s="1364"/>
      <c r="EX81" s="1364"/>
      <c r="EY81" s="1364"/>
      <c r="EZ81" s="1127" t="b">
        <v>0</v>
      </c>
      <c r="FA81" s="1128"/>
      <c r="FB81" s="1158" t="b">
        <v>0</v>
      </c>
      <c r="FC81" s="1158"/>
      <c r="FD81" s="1364" t="str">
        <f>IFERROR(VLOOKUP(FJ35,BD!$B:$D,3,FALSE),"-")</f>
        <v>1014253</v>
      </c>
      <c r="FE81" s="1364"/>
      <c r="FF81" s="1364"/>
      <c r="FG81" s="1364"/>
      <c r="FH81" s="1364"/>
      <c r="FI81" s="1364"/>
      <c r="FJ81" s="1364"/>
      <c r="FK81" s="1127" t="b">
        <v>0</v>
      </c>
      <c r="FL81" s="1128"/>
      <c r="FM81" s="1158" t="b">
        <v>0</v>
      </c>
      <c r="FN81" s="1158"/>
      <c r="FO81" s="1364" t="str">
        <f>IFERROR(VLOOKUP(FO35,BD!$B:$D,3,FALSE),"-")</f>
        <v>1014153</v>
      </c>
      <c r="FP81" s="1364"/>
      <c r="FQ81" s="1364"/>
      <c r="FR81" s="1364"/>
      <c r="FS81" s="1364"/>
      <c r="FT81" s="1364"/>
      <c r="FU81" s="1364"/>
      <c r="FV81" s="1127" t="b">
        <v>0</v>
      </c>
      <c r="FW81" s="1128"/>
      <c r="FX81" s="1158" t="b">
        <v>0</v>
      </c>
      <c r="FY81" s="1158"/>
      <c r="FZ81" s="1364" t="str">
        <f>IFERROR(VLOOKUP(FZ35,BD!$B:$D,3,FALSE),"-")</f>
        <v>-</v>
      </c>
      <c r="GA81" s="1364"/>
      <c r="GB81" s="1364"/>
      <c r="GC81" s="1364"/>
      <c r="GD81" s="1364"/>
      <c r="GE81" s="1364"/>
      <c r="GF81" s="1364"/>
      <c r="GG81" s="1127" t="b">
        <v>0</v>
      </c>
      <c r="GH81" s="1128"/>
      <c r="GI81" s="1158" t="b">
        <v>0</v>
      </c>
      <c r="GJ81" s="1158"/>
      <c r="GK81" s="1364" t="str">
        <f>IFERROR(VLOOKUP(GI34,BD!$B:$D,3,FALSE),"-")</f>
        <v>-</v>
      </c>
      <c r="GL81" s="1364"/>
      <c r="GM81" s="1364"/>
      <c r="GN81" s="1364"/>
      <c r="GO81" s="1364"/>
      <c r="GP81" s="1364"/>
      <c r="GQ81" s="1364"/>
      <c r="GR81" s="1127" t="b">
        <v>0</v>
      </c>
      <c r="GS81" s="1128"/>
      <c r="GT81" s="1158" t="b">
        <v>0</v>
      </c>
      <c r="GU81" s="1158"/>
      <c r="GV81" s="1364" t="str">
        <f>IFERROR(VLOOKUP(GX35,BD!$B:$D,3,FALSE),"-")</f>
        <v>1021041</v>
      </c>
      <c r="GW81" s="1364"/>
      <c r="GX81" s="1364"/>
      <c r="GY81" s="1364"/>
      <c r="GZ81" s="1364"/>
      <c r="HA81" s="1364"/>
      <c r="HB81" s="1364"/>
      <c r="HC81" s="1127" t="b">
        <v>0</v>
      </c>
      <c r="HD81" s="1128"/>
      <c r="HE81" s="1158" t="b">
        <v>0</v>
      </c>
      <c r="HF81" s="1158"/>
      <c r="HG81" s="1364" t="str">
        <f>IFERROR(VLOOKUP(HI35,BD!$B:$D,3,FALSE),"-")</f>
        <v>1014300</v>
      </c>
      <c r="HH81" s="1364"/>
      <c r="HI81" s="1364"/>
      <c r="HJ81" s="1364"/>
      <c r="HK81" s="1364"/>
      <c r="HL81" s="1364"/>
      <c r="HM81" s="1364"/>
      <c r="HN81" s="1127" t="b">
        <v>0</v>
      </c>
      <c r="HO81" s="1128"/>
      <c r="HP81" s="1158" t="b">
        <v>0</v>
      </c>
      <c r="HQ81" s="1158"/>
      <c r="HR81" s="1364" t="str">
        <f>IFERROR(VLOOKUP(HP34,BD!$B:$D,3,FALSE),"-")</f>
        <v>1014500</v>
      </c>
      <c r="HS81" s="1364"/>
      <c r="HT81" s="1364"/>
      <c r="HU81" s="1364"/>
      <c r="HV81" s="1364"/>
      <c r="HW81" s="1364"/>
      <c r="HX81" s="1364"/>
      <c r="HY81" s="1127" t="b">
        <v>0</v>
      </c>
      <c r="HZ81" s="1128"/>
      <c r="IA81" s="1158" t="b">
        <v>0</v>
      </c>
      <c r="IB81" s="1158"/>
      <c r="IC81" s="1364" t="str">
        <f>IFERROR(VLOOKUP(II35,BD!$B:$D,3,FALSE),"-")</f>
        <v>1010176</v>
      </c>
      <c r="ID81" s="1364"/>
      <c r="IE81" s="1364"/>
      <c r="IF81" s="1364"/>
      <c r="IG81" s="1364"/>
      <c r="IH81" s="1364"/>
      <c r="II81" s="1364"/>
      <c r="IJ81" s="1127" t="b">
        <v>0</v>
      </c>
      <c r="IK81" s="1128"/>
      <c r="IL81" s="1158" t="b">
        <v>0</v>
      </c>
      <c r="IM81" s="1158"/>
      <c r="IN81" s="1364" t="str">
        <f>IFERROR(VLOOKUP(IP35,BD!$B:$D,3,FALSE),"-")</f>
        <v>1010176</v>
      </c>
      <c r="IO81" s="1364"/>
      <c r="IP81" s="1364"/>
      <c r="IQ81" s="1364"/>
      <c r="IR81" s="1364"/>
      <c r="IS81" s="1364"/>
      <c r="IT81" s="1364"/>
      <c r="IU81" s="1127" t="b">
        <v>0</v>
      </c>
      <c r="IV81" s="1128"/>
      <c r="IW81" s="47"/>
      <c r="IX81" s="728"/>
      <c r="IY81" s="731"/>
      <c r="IZ81" s="22"/>
      <c r="JA81" s="22"/>
      <c r="JB81" s="22"/>
      <c r="JC81" s="22"/>
      <c r="JD81" s="22"/>
      <c r="JE81" s="22"/>
      <c r="JF81" s="22"/>
      <c r="JG81" s="22"/>
      <c r="JH81" s="21"/>
      <c r="JI81" s="22"/>
      <c r="JJ81" s="22"/>
      <c r="JK81" s="22"/>
      <c r="JL81" s="22"/>
      <c r="JM81" s="22"/>
      <c r="JN81" s="22"/>
      <c r="JO81" s="22"/>
      <c r="JP81" s="22"/>
      <c r="JQ81" s="22"/>
      <c r="JR81" s="22"/>
      <c r="JS81" s="22"/>
      <c r="JT81" s="22"/>
      <c r="JU81" s="22"/>
      <c r="JV81" s="22"/>
      <c r="JW81" s="22"/>
      <c r="JX81" s="22"/>
      <c r="JY81" s="22"/>
      <c r="JZ81" s="22"/>
      <c r="KA81" s="22"/>
      <c r="KB81" s="22"/>
      <c r="KC81" s="22"/>
      <c r="KD81" s="22"/>
      <c r="KE81" s="22"/>
      <c r="KF81" s="22"/>
      <c r="KG81" s="22"/>
      <c r="KH81" s="22"/>
      <c r="KI81" s="22"/>
      <c r="KJ81" s="22"/>
      <c r="KK81" s="22"/>
      <c r="KL81" s="22"/>
      <c r="KM81" s="22"/>
      <c r="KN81" s="22"/>
      <c r="KO81" s="22"/>
      <c r="KP81" s="22"/>
      <c r="KQ81" s="22"/>
      <c r="KR81" s="22"/>
      <c r="KS81" s="22"/>
      <c r="KT81" s="22"/>
      <c r="KU81" s="22"/>
      <c r="KV81" s="22"/>
      <c r="KW81" s="22"/>
      <c r="KX81" s="22"/>
      <c r="KY81" s="22"/>
      <c r="KZ81" s="22"/>
      <c r="LA81" s="22"/>
      <c r="LB81" s="22"/>
      <c r="LC81" s="22"/>
      <c r="LD81" s="22"/>
      <c r="LE81" s="22"/>
      <c r="LF81" s="22"/>
      <c r="LG81" s="22"/>
      <c r="LH81" s="22"/>
      <c r="LI81" s="22"/>
      <c r="LJ81" s="23"/>
      <c r="MM81" s="1111"/>
      <c r="MN81" s="1112"/>
      <c r="MO81" s="1112"/>
      <c r="MP81" s="1112"/>
      <c r="MQ81" s="1112"/>
      <c r="MR81" s="1112"/>
      <c r="MS81" s="993"/>
      <c r="MT81" s="994"/>
      <c r="MU81" s="994"/>
      <c r="MV81" s="994"/>
      <c r="MW81" s="994"/>
      <c r="MX81" s="994"/>
      <c r="MY81" s="994"/>
      <c r="MZ81" s="994"/>
      <c r="NA81" s="994"/>
      <c r="NB81" s="994"/>
      <c r="NC81" s="994"/>
      <c r="ND81" s="1077"/>
      <c r="NE81" s="1077"/>
      <c r="NF81" s="1077"/>
      <c r="NG81" s="1077"/>
      <c r="NY81" s="1111"/>
      <c r="NZ81" s="1112"/>
      <c r="OA81" s="1112"/>
      <c r="OB81" s="1112"/>
      <c r="OC81" s="1334"/>
      <c r="OD81" s="1335"/>
      <c r="OE81" s="1335"/>
      <c r="OF81" s="1335"/>
      <c r="OG81" s="1335"/>
      <c r="OH81" s="1335"/>
      <c r="OI81" s="1335"/>
      <c r="OJ81" s="1081"/>
      <c r="OK81" s="1081"/>
      <c r="OL81" s="1081"/>
      <c r="OM81" s="1081"/>
      <c r="ON81" s="1082"/>
      <c r="OR81" s="1111"/>
      <c r="OS81" s="1112"/>
      <c r="OT81" s="1112"/>
      <c r="OU81" s="1175"/>
      <c r="OV81" s="1176"/>
      <c r="OW81" s="1176"/>
      <c r="OX81" s="1176"/>
      <c r="OY81" s="1176"/>
      <c r="OZ81" s="1176"/>
      <c r="PA81" s="1180"/>
      <c r="PB81" s="1180"/>
      <c r="PC81" s="1005"/>
      <c r="PD81" s="1005"/>
      <c r="PE81" s="1005"/>
      <c r="PF81" s="1005"/>
      <c r="PG81" s="1006"/>
    </row>
    <row r="82" spans="2:423" ht="3.65" customHeight="1">
      <c r="B82" s="21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3"/>
      <c r="AP82" s="22"/>
      <c r="AQ82" s="22"/>
      <c r="AR82" s="388"/>
      <c r="AS82" s="388"/>
      <c r="AT82" s="388"/>
      <c r="AU82" s="388"/>
      <c r="AV82" s="388"/>
      <c r="AW82" s="388"/>
      <c r="AX82" s="729"/>
      <c r="AY82" s="730"/>
      <c r="AZ82" s="365"/>
      <c r="BA82" s="1111"/>
      <c r="BB82" s="1112"/>
      <c r="BC82" s="1112"/>
      <c r="BD82" s="1112"/>
      <c r="BE82" s="1112"/>
      <c r="BF82" s="1112"/>
      <c r="BG82" s="983"/>
      <c r="BH82" s="983"/>
      <c r="BI82" s="983"/>
      <c r="BJ82" s="983"/>
      <c r="BK82" s="983"/>
      <c r="BL82" s="983"/>
      <c r="BM82" s="983"/>
      <c r="BN82" s="983"/>
      <c r="BO82" s="983"/>
      <c r="BP82" s="983"/>
      <c r="BQ82" s="983"/>
      <c r="BR82" s="1068"/>
      <c r="BS82" s="1068"/>
      <c r="BT82" s="1068"/>
      <c r="BU82" s="1068"/>
      <c r="BV82" s="1072"/>
      <c r="BW82" s="1072"/>
      <c r="BX82" s="1072"/>
      <c r="BY82" s="1072"/>
      <c r="BZ82" s="1072"/>
      <c r="CA82" s="1072"/>
      <c r="CB82" s="1073"/>
      <c r="CC82" s="1159"/>
      <c r="CD82" s="1159"/>
      <c r="CE82" s="1365"/>
      <c r="CF82" s="1365"/>
      <c r="CG82" s="1365"/>
      <c r="CH82" s="1365"/>
      <c r="CI82" s="1365"/>
      <c r="CJ82" s="1365"/>
      <c r="CK82" s="1365"/>
      <c r="CL82" s="1129"/>
      <c r="CM82" s="1130"/>
      <c r="CN82" s="1159"/>
      <c r="CO82" s="1159"/>
      <c r="CP82" s="1365"/>
      <c r="CQ82" s="1365"/>
      <c r="CR82" s="1365"/>
      <c r="CS82" s="1365"/>
      <c r="CT82" s="1365"/>
      <c r="CU82" s="1365"/>
      <c r="CV82" s="1365"/>
      <c r="CW82" s="1129"/>
      <c r="CX82" s="1130"/>
      <c r="CY82" s="1159"/>
      <c r="CZ82" s="1159"/>
      <c r="DA82" s="1365"/>
      <c r="DB82" s="1365"/>
      <c r="DC82" s="1365"/>
      <c r="DD82" s="1365"/>
      <c r="DE82" s="1365"/>
      <c r="DF82" s="1365"/>
      <c r="DG82" s="1365"/>
      <c r="DH82" s="1129"/>
      <c r="DI82" s="1130"/>
      <c r="DJ82" s="1159"/>
      <c r="DK82" s="1159"/>
      <c r="DL82" s="1365"/>
      <c r="DM82" s="1365"/>
      <c r="DN82" s="1365"/>
      <c r="DO82" s="1365"/>
      <c r="DP82" s="1365"/>
      <c r="DQ82" s="1365"/>
      <c r="DR82" s="1365"/>
      <c r="DS82" s="1129"/>
      <c r="DT82" s="1130"/>
      <c r="DU82" s="1159"/>
      <c r="DV82" s="1159"/>
      <c r="DW82" s="1365"/>
      <c r="DX82" s="1365"/>
      <c r="DY82" s="1365"/>
      <c r="DZ82" s="1365"/>
      <c r="EA82" s="1365"/>
      <c r="EB82" s="1365"/>
      <c r="EC82" s="1365"/>
      <c r="ED82" s="1129"/>
      <c r="EE82" s="1130"/>
      <c r="EF82" s="1159"/>
      <c r="EG82" s="1159"/>
      <c r="EH82" s="1365"/>
      <c r="EI82" s="1365"/>
      <c r="EJ82" s="1365"/>
      <c r="EK82" s="1365"/>
      <c r="EL82" s="1365"/>
      <c r="EM82" s="1365"/>
      <c r="EN82" s="1365"/>
      <c r="EO82" s="1129"/>
      <c r="EP82" s="1130"/>
      <c r="EQ82" s="1159"/>
      <c r="ER82" s="1159"/>
      <c r="ES82" s="1365"/>
      <c r="ET82" s="1365"/>
      <c r="EU82" s="1365"/>
      <c r="EV82" s="1365"/>
      <c r="EW82" s="1365"/>
      <c r="EX82" s="1365"/>
      <c r="EY82" s="1365"/>
      <c r="EZ82" s="1129"/>
      <c r="FA82" s="1130"/>
      <c r="FB82" s="1159"/>
      <c r="FC82" s="1159"/>
      <c r="FD82" s="1365"/>
      <c r="FE82" s="1365"/>
      <c r="FF82" s="1365"/>
      <c r="FG82" s="1365"/>
      <c r="FH82" s="1365"/>
      <c r="FI82" s="1365"/>
      <c r="FJ82" s="1365"/>
      <c r="FK82" s="1129"/>
      <c r="FL82" s="1130"/>
      <c r="FM82" s="1159"/>
      <c r="FN82" s="1159"/>
      <c r="FO82" s="1365"/>
      <c r="FP82" s="1365"/>
      <c r="FQ82" s="1365"/>
      <c r="FR82" s="1365"/>
      <c r="FS82" s="1365"/>
      <c r="FT82" s="1365"/>
      <c r="FU82" s="1365"/>
      <c r="FV82" s="1129"/>
      <c r="FW82" s="1130"/>
      <c r="FX82" s="1159"/>
      <c r="FY82" s="1159"/>
      <c r="FZ82" s="1365"/>
      <c r="GA82" s="1365"/>
      <c r="GB82" s="1365"/>
      <c r="GC82" s="1365"/>
      <c r="GD82" s="1365"/>
      <c r="GE82" s="1365"/>
      <c r="GF82" s="1365"/>
      <c r="GG82" s="1129"/>
      <c r="GH82" s="1130"/>
      <c r="GI82" s="1159"/>
      <c r="GJ82" s="1159"/>
      <c r="GK82" s="1365"/>
      <c r="GL82" s="1365"/>
      <c r="GM82" s="1365"/>
      <c r="GN82" s="1365"/>
      <c r="GO82" s="1365"/>
      <c r="GP82" s="1365"/>
      <c r="GQ82" s="1365"/>
      <c r="GR82" s="1129"/>
      <c r="GS82" s="1130"/>
      <c r="GT82" s="1159"/>
      <c r="GU82" s="1159"/>
      <c r="GV82" s="1365"/>
      <c r="GW82" s="1365"/>
      <c r="GX82" s="1365"/>
      <c r="GY82" s="1365"/>
      <c r="GZ82" s="1365"/>
      <c r="HA82" s="1365"/>
      <c r="HB82" s="1365"/>
      <c r="HC82" s="1129"/>
      <c r="HD82" s="1130"/>
      <c r="HE82" s="1159"/>
      <c r="HF82" s="1159"/>
      <c r="HG82" s="1365"/>
      <c r="HH82" s="1365"/>
      <c r="HI82" s="1365"/>
      <c r="HJ82" s="1365"/>
      <c r="HK82" s="1365"/>
      <c r="HL82" s="1365"/>
      <c r="HM82" s="1365"/>
      <c r="HN82" s="1129"/>
      <c r="HO82" s="1130"/>
      <c r="HP82" s="1159"/>
      <c r="HQ82" s="1159"/>
      <c r="HR82" s="1365"/>
      <c r="HS82" s="1365"/>
      <c r="HT82" s="1365"/>
      <c r="HU82" s="1365"/>
      <c r="HV82" s="1365"/>
      <c r="HW82" s="1365"/>
      <c r="HX82" s="1365"/>
      <c r="HY82" s="1129"/>
      <c r="HZ82" s="1130"/>
      <c r="IA82" s="1159"/>
      <c r="IB82" s="1159"/>
      <c r="IC82" s="1365"/>
      <c r="ID82" s="1365"/>
      <c r="IE82" s="1365"/>
      <c r="IF82" s="1365"/>
      <c r="IG82" s="1365"/>
      <c r="IH82" s="1365"/>
      <c r="II82" s="1365"/>
      <c r="IJ82" s="1129"/>
      <c r="IK82" s="1130"/>
      <c r="IL82" s="1159"/>
      <c r="IM82" s="1159"/>
      <c r="IN82" s="1365"/>
      <c r="IO82" s="1365"/>
      <c r="IP82" s="1365"/>
      <c r="IQ82" s="1365"/>
      <c r="IR82" s="1365"/>
      <c r="IS82" s="1365"/>
      <c r="IT82" s="1365"/>
      <c r="IU82" s="1129"/>
      <c r="IV82" s="1130"/>
      <c r="IW82" s="48"/>
      <c r="IX82" s="730"/>
      <c r="IY82" s="732"/>
      <c r="IZ82" s="22"/>
      <c r="JA82" s="22"/>
      <c r="JB82" s="22"/>
      <c r="JC82" s="22"/>
      <c r="JD82" s="22"/>
      <c r="JE82" s="22"/>
      <c r="JF82" s="22"/>
      <c r="JG82" s="22"/>
      <c r="JH82" s="21"/>
      <c r="JI82" s="22"/>
      <c r="JJ82" s="22"/>
      <c r="JK82" s="22"/>
      <c r="JL82" s="22"/>
      <c r="JM82" s="22"/>
      <c r="JN82" s="22"/>
      <c r="JO82" s="22"/>
      <c r="JP82" s="22"/>
      <c r="JQ82" s="22"/>
      <c r="JR82" s="22"/>
      <c r="JS82" s="22"/>
      <c r="JT82" s="22"/>
      <c r="JU82" s="22"/>
      <c r="JV82" s="22"/>
      <c r="JW82" s="22"/>
      <c r="JX82" s="22"/>
      <c r="JY82" s="22"/>
      <c r="JZ82" s="22"/>
      <c r="KA82" s="22"/>
      <c r="KB82" s="22"/>
      <c r="KC82" s="22"/>
      <c r="KD82" s="22"/>
      <c r="KE82" s="22"/>
      <c r="KF82" s="22"/>
      <c r="KG82" s="22"/>
      <c r="KH82" s="22"/>
      <c r="KI82" s="22"/>
      <c r="KJ82" s="22"/>
      <c r="KK82" s="22"/>
      <c r="KL82" s="22"/>
      <c r="KM82" s="22"/>
      <c r="KN82" s="22"/>
      <c r="KO82" s="22"/>
      <c r="KP82" s="22"/>
      <c r="KQ82" s="22"/>
      <c r="KR82" s="22"/>
      <c r="KS82" s="22"/>
      <c r="KT82" s="22"/>
      <c r="KU82" s="22"/>
      <c r="KV82" s="22"/>
      <c r="KW82" s="22"/>
      <c r="KX82" s="22"/>
      <c r="KY82" s="22"/>
      <c r="KZ82" s="22"/>
      <c r="LA82" s="22"/>
      <c r="LB82" s="22"/>
      <c r="LC82" s="22"/>
      <c r="LD82" s="22"/>
      <c r="LE82" s="22"/>
      <c r="LF82" s="22"/>
      <c r="LG82" s="22"/>
      <c r="LH82" s="22"/>
      <c r="LI82" s="22"/>
      <c r="LJ82" s="23"/>
      <c r="MM82" s="1113"/>
      <c r="MN82" s="1114"/>
      <c r="MO82" s="1114"/>
      <c r="MP82" s="1114"/>
      <c r="MQ82" s="1114"/>
      <c r="MR82" s="1114"/>
      <c r="MS82" s="995"/>
      <c r="MT82" s="996"/>
      <c r="MU82" s="996"/>
      <c r="MV82" s="996"/>
      <c r="MW82" s="996"/>
      <c r="MX82" s="996"/>
      <c r="MY82" s="996"/>
      <c r="MZ82" s="996"/>
      <c r="NA82" s="996"/>
      <c r="NB82" s="996"/>
      <c r="NC82" s="996"/>
      <c r="ND82" s="1078"/>
      <c r="NE82" s="1078"/>
      <c r="NF82" s="1078"/>
      <c r="NG82" s="1078"/>
      <c r="NY82" s="1113"/>
      <c r="NZ82" s="1114"/>
      <c r="OA82" s="1114"/>
      <c r="OB82" s="1114"/>
      <c r="OC82" s="1336"/>
      <c r="OD82" s="1337"/>
      <c r="OE82" s="1337"/>
      <c r="OF82" s="1337"/>
      <c r="OG82" s="1337"/>
      <c r="OH82" s="1337"/>
      <c r="OI82" s="1337"/>
      <c r="OJ82" s="1083"/>
      <c r="OK82" s="1083"/>
      <c r="OL82" s="1083"/>
      <c r="OM82" s="1083"/>
      <c r="ON82" s="1084"/>
      <c r="OR82" s="1113"/>
      <c r="OS82" s="1114"/>
      <c r="OT82" s="1114"/>
      <c r="OU82" s="1177"/>
      <c r="OV82" s="1178"/>
      <c r="OW82" s="1178"/>
      <c r="OX82" s="1178"/>
      <c r="OY82" s="1178"/>
      <c r="OZ82" s="1178"/>
      <c r="PA82" s="1181"/>
      <c r="PB82" s="1181"/>
      <c r="PC82" s="1007"/>
      <c r="PD82" s="1007"/>
      <c r="PE82" s="1007"/>
      <c r="PF82" s="1007"/>
      <c r="PG82" s="1008"/>
    </row>
    <row r="83" spans="2:423" ht="3.65" customHeight="1"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3"/>
      <c r="AP83" s="22"/>
      <c r="AQ83" s="22"/>
      <c r="AR83" s="388"/>
      <c r="AS83" s="388"/>
      <c r="AT83" s="433" t="str">
        <f>MID(BA81,3,1)</f>
        <v>I</v>
      </c>
      <c r="AU83" s="388"/>
      <c r="AV83" s="388"/>
      <c r="AW83" s="388"/>
      <c r="AX83" s="727" t="s">
        <v>6</v>
      </c>
      <c r="AY83" s="728"/>
      <c r="AZ83" s="366"/>
      <c r="BA83" s="1111"/>
      <c r="BB83" s="1112"/>
      <c r="BC83" s="1112"/>
      <c r="BD83" s="1112"/>
      <c r="BE83" s="1112"/>
      <c r="BF83" s="1112"/>
      <c r="BG83" s="983"/>
      <c r="BH83" s="983"/>
      <c r="BI83" s="983"/>
      <c r="BJ83" s="983"/>
      <c r="BK83" s="983"/>
      <c r="BL83" s="983"/>
      <c r="BM83" s="983"/>
      <c r="BN83" s="983"/>
      <c r="BO83" s="983"/>
      <c r="BP83" s="983"/>
      <c r="BQ83" s="983"/>
      <c r="BR83" s="1068"/>
      <c r="BS83" s="1068"/>
      <c r="BT83" s="1068"/>
      <c r="BU83" s="1068"/>
      <c r="BV83" s="1072"/>
      <c r="BW83" s="1072"/>
      <c r="BX83" s="1072"/>
      <c r="BY83" s="1072"/>
      <c r="BZ83" s="1072"/>
      <c r="CA83" s="1072"/>
      <c r="CB83" s="1073"/>
      <c r="CC83" s="1159"/>
      <c r="CD83" s="1159"/>
      <c r="CE83" s="1365"/>
      <c r="CF83" s="1365"/>
      <c r="CG83" s="1365"/>
      <c r="CH83" s="1365"/>
      <c r="CI83" s="1365"/>
      <c r="CJ83" s="1365"/>
      <c r="CK83" s="1365"/>
      <c r="CL83" s="1129" t="b">
        <v>0</v>
      </c>
      <c r="CM83" s="1130"/>
      <c r="CN83" s="1159"/>
      <c r="CO83" s="1159"/>
      <c r="CP83" s="1365"/>
      <c r="CQ83" s="1365"/>
      <c r="CR83" s="1365"/>
      <c r="CS83" s="1365"/>
      <c r="CT83" s="1365"/>
      <c r="CU83" s="1365"/>
      <c r="CV83" s="1365"/>
      <c r="CW83" s="1129" t="b">
        <v>0</v>
      </c>
      <c r="CX83" s="1130"/>
      <c r="CY83" s="1159"/>
      <c r="CZ83" s="1159"/>
      <c r="DA83" s="1365"/>
      <c r="DB83" s="1365"/>
      <c r="DC83" s="1365"/>
      <c r="DD83" s="1365"/>
      <c r="DE83" s="1365"/>
      <c r="DF83" s="1365"/>
      <c r="DG83" s="1365"/>
      <c r="DH83" s="1129" t="b">
        <v>0</v>
      </c>
      <c r="DI83" s="1130"/>
      <c r="DJ83" s="1159"/>
      <c r="DK83" s="1159"/>
      <c r="DL83" s="1365"/>
      <c r="DM83" s="1365"/>
      <c r="DN83" s="1365"/>
      <c r="DO83" s="1365"/>
      <c r="DP83" s="1365"/>
      <c r="DQ83" s="1365"/>
      <c r="DR83" s="1365"/>
      <c r="DS83" s="1129" t="b">
        <v>0</v>
      </c>
      <c r="DT83" s="1130"/>
      <c r="DU83" s="1159"/>
      <c r="DV83" s="1159"/>
      <c r="DW83" s="1365"/>
      <c r="DX83" s="1365"/>
      <c r="DY83" s="1365"/>
      <c r="DZ83" s="1365"/>
      <c r="EA83" s="1365"/>
      <c r="EB83" s="1365"/>
      <c r="EC83" s="1365"/>
      <c r="ED83" s="1129" t="b">
        <v>0</v>
      </c>
      <c r="EE83" s="1130"/>
      <c r="EF83" s="1159"/>
      <c r="EG83" s="1159"/>
      <c r="EH83" s="1365"/>
      <c r="EI83" s="1365"/>
      <c r="EJ83" s="1365"/>
      <c r="EK83" s="1365"/>
      <c r="EL83" s="1365"/>
      <c r="EM83" s="1365"/>
      <c r="EN83" s="1365"/>
      <c r="EO83" s="1129" t="b">
        <v>0</v>
      </c>
      <c r="EP83" s="1130"/>
      <c r="EQ83" s="1159"/>
      <c r="ER83" s="1159"/>
      <c r="ES83" s="1365"/>
      <c r="ET83" s="1365"/>
      <c r="EU83" s="1365"/>
      <c r="EV83" s="1365"/>
      <c r="EW83" s="1365"/>
      <c r="EX83" s="1365"/>
      <c r="EY83" s="1365"/>
      <c r="EZ83" s="1129" t="b">
        <v>0</v>
      </c>
      <c r="FA83" s="1130"/>
      <c r="FB83" s="1159"/>
      <c r="FC83" s="1159"/>
      <c r="FD83" s="1365"/>
      <c r="FE83" s="1365"/>
      <c r="FF83" s="1365"/>
      <c r="FG83" s="1365"/>
      <c r="FH83" s="1365"/>
      <c r="FI83" s="1365"/>
      <c r="FJ83" s="1365"/>
      <c r="FK83" s="1129" t="b">
        <v>0</v>
      </c>
      <c r="FL83" s="1130"/>
      <c r="FM83" s="1159"/>
      <c r="FN83" s="1159"/>
      <c r="FO83" s="1365"/>
      <c r="FP83" s="1365"/>
      <c r="FQ83" s="1365"/>
      <c r="FR83" s="1365"/>
      <c r="FS83" s="1365"/>
      <c r="FT83" s="1365"/>
      <c r="FU83" s="1365"/>
      <c r="FV83" s="1129" t="b">
        <v>0</v>
      </c>
      <c r="FW83" s="1130"/>
      <c r="FX83" s="1159"/>
      <c r="FY83" s="1159"/>
      <c r="FZ83" s="1365"/>
      <c r="GA83" s="1365"/>
      <c r="GB83" s="1365"/>
      <c r="GC83" s="1365"/>
      <c r="GD83" s="1365"/>
      <c r="GE83" s="1365"/>
      <c r="GF83" s="1365"/>
      <c r="GG83" s="1129" t="b">
        <v>0</v>
      </c>
      <c r="GH83" s="1130"/>
      <c r="GI83" s="1159"/>
      <c r="GJ83" s="1159"/>
      <c r="GK83" s="1365"/>
      <c r="GL83" s="1365"/>
      <c r="GM83" s="1365"/>
      <c r="GN83" s="1365"/>
      <c r="GO83" s="1365"/>
      <c r="GP83" s="1365"/>
      <c r="GQ83" s="1365"/>
      <c r="GR83" s="1129" t="b">
        <v>0</v>
      </c>
      <c r="GS83" s="1130"/>
      <c r="GT83" s="1159"/>
      <c r="GU83" s="1159"/>
      <c r="GV83" s="1365"/>
      <c r="GW83" s="1365"/>
      <c r="GX83" s="1365"/>
      <c r="GY83" s="1365"/>
      <c r="GZ83" s="1365"/>
      <c r="HA83" s="1365"/>
      <c r="HB83" s="1365"/>
      <c r="HC83" s="1129" t="b">
        <v>0</v>
      </c>
      <c r="HD83" s="1130"/>
      <c r="HE83" s="1159"/>
      <c r="HF83" s="1159"/>
      <c r="HG83" s="1365"/>
      <c r="HH83" s="1365"/>
      <c r="HI83" s="1365"/>
      <c r="HJ83" s="1365"/>
      <c r="HK83" s="1365"/>
      <c r="HL83" s="1365"/>
      <c r="HM83" s="1365"/>
      <c r="HN83" s="1129" t="b">
        <v>0</v>
      </c>
      <c r="HO83" s="1130"/>
      <c r="HP83" s="1159"/>
      <c r="HQ83" s="1159"/>
      <c r="HR83" s="1365"/>
      <c r="HS83" s="1365"/>
      <c r="HT83" s="1365"/>
      <c r="HU83" s="1365"/>
      <c r="HV83" s="1365"/>
      <c r="HW83" s="1365"/>
      <c r="HX83" s="1365"/>
      <c r="HY83" s="1129" t="b">
        <v>0</v>
      </c>
      <c r="HZ83" s="1130"/>
      <c r="IA83" s="1159"/>
      <c r="IB83" s="1159"/>
      <c r="IC83" s="1365"/>
      <c r="ID83" s="1365"/>
      <c r="IE83" s="1365"/>
      <c r="IF83" s="1365"/>
      <c r="IG83" s="1365"/>
      <c r="IH83" s="1365"/>
      <c r="II83" s="1365"/>
      <c r="IJ83" s="1129" t="b">
        <v>0</v>
      </c>
      <c r="IK83" s="1130"/>
      <c r="IL83" s="1159"/>
      <c r="IM83" s="1159"/>
      <c r="IN83" s="1365"/>
      <c r="IO83" s="1365"/>
      <c r="IP83" s="1365"/>
      <c r="IQ83" s="1365"/>
      <c r="IR83" s="1365"/>
      <c r="IS83" s="1365"/>
      <c r="IT83" s="1365"/>
      <c r="IU83" s="1129" t="b">
        <v>0</v>
      </c>
      <c r="IV83" s="1130"/>
      <c r="IW83" s="47"/>
      <c r="IX83" s="728" t="s">
        <v>6</v>
      </c>
      <c r="IY83" s="731"/>
      <c r="IZ83" s="22"/>
      <c r="JA83" s="22"/>
      <c r="JB83" s="22"/>
      <c r="JC83" s="22"/>
      <c r="JD83" s="22"/>
      <c r="JE83" s="22"/>
      <c r="JF83" s="22"/>
      <c r="JG83" s="22"/>
      <c r="JH83" s="21"/>
      <c r="JI83" s="22"/>
      <c r="JJ83" s="22"/>
      <c r="JK83" s="22"/>
      <c r="JL83" s="22"/>
      <c r="JM83" s="22"/>
      <c r="JN83" s="22"/>
      <c r="JO83" s="22"/>
      <c r="JP83" s="22"/>
      <c r="JQ83" s="22"/>
      <c r="JR83" s="22"/>
      <c r="JS83" s="22"/>
      <c r="JT83" s="22"/>
      <c r="JU83" s="22"/>
      <c r="JV83" s="22"/>
      <c r="JW83" s="22"/>
      <c r="JX83" s="22"/>
      <c r="JY83" s="22"/>
      <c r="JZ83" s="22"/>
      <c r="KA83" s="22"/>
      <c r="KB83" s="22"/>
      <c r="KC83" s="22"/>
      <c r="KD83" s="22"/>
      <c r="KE83" s="22"/>
      <c r="KF83" s="22"/>
      <c r="KG83" s="22"/>
      <c r="KH83" s="22"/>
      <c r="KI83" s="22"/>
      <c r="KJ83" s="22"/>
      <c r="KK83" s="22"/>
      <c r="KL83" s="22"/>
      <c r="KM83" s="22"/>
      <c r="KN83" s="22"/>
      <c r="KO83" s="22"/>
      <c r="KP83" s="22"/>
      <c r="KQ83" s="22"/>
      <c r="KR83" s="22"/>
      <c r="KS83" s="22"/>
      <c r="KT83" s="22"/>
      <c r="KU83" s="22"/>
      <c r="KV83" s="22"/>
      <c r="KW83" s="22"/>
      <c r="KX83" s="22"/>
      <c r="KY83" s="22"/>
      <c r="KZ83" s="22"/>
      <c r="LA83" s="22"/>
      <c r="LB83" s="22"/>
      <c r="LC83" s="22"/>
      <c r="LD83" s="22"/>
      <c r="LE83" s="22"/>
      <c r="LF83" s="22"/>
      <c r="LG83" s="22"/>
      <c r="LH83" s="22"/>
      <c r="LI83" s="22"/>
      <c r="LJ83" s="23"/>
      <c r="MM83" s="1109" t="s">
        <v>54</v>
      </c>
      <c r="MN83" s="1110"/>
      <c r="MO83" s="1110"/>
      <c r="MP83" s="1110"/>
      <c r="MQ83" s="1110"/>
      <c r="MR83" s="1110"/>
      <c r="MS83" s="982" t="s">
        <v>60</v>
      </c>
      <c r="MT83" s="982"/>
      <c r="MU83" s="982"/>
      <c r="MV83" s="982"/>
      <c r="MW83" s="982"/>
      <c r="MX83" s="982"/>
      <c r="MY83" s="982"/>
      <c r="MZ83" s="982"/>
      <c r="NA83" s="982"/>
      <c r="NB83" s="982"/>
      <c r="NC83" s="982"/>
      <c r="ND83" s="1067" t="s">
        <v>55</v>
      </c>
      <c r="NE83" s="1067"/>
      <c r="NF83" s="1067"/>
      <c r="NG83" s="1067"/>
      <c r="NY83" s="1109" t="s">
        <v>54</v>
      </c>
      <c r="NZ83" s="1110"/>
      <c r="OA83" s="1110"/>
      <c r="OB83" s="1110"/>
      <c r="OC83" s="1194" t="s">
        <v>60</v>
      </c>
      <c r="OD83" s="1194"/>
      <c r="OE83" s="1194"/>
      <c r="OF83" s="1194"/>
      <c r="OG83" s="1194"/>
      <c r="OH83" s="1194"/>
      <c r="OI83" s="1194"/>
      <c r="OJ83" s="1070">
        <v>400</v>
      </c>
      <c r="OK83" s="1070"/>
      <c r="OL83" s="1070"/>
      <c r="OM83" s="1070"/>
      <c r="ON83" s="1071"/>
      <c r="OR83" s="1109" t="s">
        <v>54</v>
      </c>
      <c r="OS83" s="1110"/>
      <c r="OT83" s="1110"/>
      <c r="OU83" s="1161" t="s">
        <v>891</v>
      </c>
      <c r="OV83" s="1161"/>
      <c r="OW83" s="1161"/>
      <c r="OX83" s="1161"/>
      <c r="OY83" s="1161"/>
      <c r="OZ83" s="1161"/>
      <c r="PA83" s="1164" t="s">
        <v>5</v>
      </c>
      <c r="PB83" s="1164"/>
      <c r="PC83" s="939">
        <v>400</v>
      </c>
      <c r="PD83" s="939"/>
      <c r="PE83" s="939"/>
      <c r="PF83" s="939"/>
      <c r="PG83" s="940"/>
    </row>
    <row r="84" spans="2:423" ht="3.65" customHeight="1">
      <c r="B84" s="21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3"/>
      <c r="AP84" s="22"/>
      <c r="AQ84" s="22"/>
      <c r="AR84" s="22"/>
      <c r="AS84" s="22"/>
      <c r="AT84" s="22"/>
      <c r="AU84" s="22"/>
      <c r="AV84" s="22"/>
      <c r="AW84" s="22"/>
      <c r="AX84" s="727"/>
      <c r="AY84" s="728"/>
      <c r="AZ84" s="366"/>
      <c r="BA84" s="1111"/>
      <c r="BB84" s="1112"/>
      <c r="BC84" s="1112"/>
      <c r="BD84" s="1112"/>
      <c r="BE84" s="1112"/>
      <c r="BF84" s="1112"/>
      <c r="BG84" s="983"/>
      <c r="BH84" s="983"/>
      <c r="BI84" s="983"/>
      <c r="BJ84" s="983"/>
      <c r="BK84" s="983"/>
      <c r="BL84" s="983"/>
      <c r="BM84" s="983"/>
      <c r="BN84" s="983"/>
      <c r="BO84" s="983"/>
      <c r="BP84" s="983"/>
      <c r="BQ84" s="983"/>
      <c r="BR84" s="1068"/>
      <c r="BS84" s="1068"/>
      <c r="BT84" s="1068"/>
      <c r="BU84" s="1068"/>
      <c r="BV84" s="1072"/>
      <c r="BW84" s="1072"/>
      <c r="BX84" s="1072"/>
      <c r="BY84" s="1072"/>
      <c r="BZ84" s="1072"/>
      <c r="CA84" s="1072"/>
      <c r="CB84" s="1073"/>
      <c r="CC84" s="1159"/>
      <c r="CD84" s="1159"/>
      <c r="CE84" s="1365"/>
      <c r="CF84" s="1365"/>
      <c r="CG84" s="1365"/>
      <c r="CH84" s="1365"/>
      <c r="CI84" s="1365"/>
      <c r="CJ84" s="1365"/>
      <c r="CK84" s="1365"/>
      <c r="CL84" s="1129"/>
      <c r="CM84" s="1130"/>
      <c r="CN84" s="1159"/>
      <c r="CO84" s="1159"/>
      <c r="CP84" s="1365"/>
      <c r="CQ84" s="1365"/>
      <c r="CR84" s="1365"/>
      <c r="CS84" s="1365"/>
      <c r="CT84" s="1365"/>
      <c r="CU84" s="1365"/>
      <c r="CV84" s="1365"/>
      <c r="CW84" s="1129"/>
      <c r="CX84" s="1130"/>
      <c r="CY84" s="1159"/>
      <c r="CZ84" s="1159"/>
      <c r="DA84" s="1365"/>
      <c r="DB84" s="1365"/>
      <c r="DC84" s="1365"/>
      <c r="DD84" s="1365"/>
      <c r="DE84" s="1365"/>
      <c r="DF84" s="1365"/>
      <c r="DG84" s="1365"/>
      <c r="DH84" s="1129"/>
      <c r="DI84" s="1130"/>
      <c r="DJ84" s="1159"/>
      <c r="DK84" s="1159"/>
      <c r="DL84" s="1365"/>
      <c r="DM84" s="1365"/>
      <c r="DN84" s="1365"/>
      <c r="DO84" s="1365"/>
      <c r="DP84" s="1365"/>
      <c r="DQ84" s="1365"/>
      <c r="DR84" s="1365"/>
      <c r="DS84" s="1129"/>
      <c r="DT84" s="1130"/>
      <c r="DU84" s="1159"/>
      <c r="DV84" s="1159"/>
      <c r="DW84" s="1365"/>
      <c r="DX84" s="1365"/>
      <c r="DY84" s="1365"/>
      <c r="DZ84" s="1365"/>
      <c r="EA84" s="1365"/>
      <c r="EB84" s="1365"/>
      <c r="EC84" s="1365"/>
      <c r="ED84" s="1129"/>
      <c r="EE84" s="1130"/>
      <c r="EF84" s="1159"/>
      <c r="EG84" s="1159"/>
      <c r="EH84" s="1365"/>
      <c r="EI84" s="1365"/>
      <c r="EJ84" s="1365"/>
      <c r="EK84" s="1365"/>
      <c r="EL84" s="1365"/>
      <c r="EM84" s="1365"/>
      <c r="EN84" s="1365"/>
      <c r="EO84" s="1129"/>
      <c r="EP84" s="1130"/>
      <c r="EQ84" s="1159"/>
      <c r="ER84" s="1159"/>
      <c r="ES84" s="1365"/>
      <c r="ET84" s="1365"/>
      <c r="EU84" s="1365"/>
      <c r="EV84" s="1365"/>
      <c r="EW84" s="1365"/>
      <c r="EX84" s="1365"/>
      <c r="EY84" s="1365"/>
      <c r="EZ84" s="1129"/>
      <c r="FA84" s="1130"/>
      <c r="FB84" s="1159"/>
      <c r="FC84" s="1159"/>
      <c r="FD84" s="1365"/>
      <c r="FE84" s="1365"/>
      <c r="FF84" s="1365"/>
      <c r="FG84" s="1365"/>
      <c r="FH84" s="1365"/>
      <c r="FI84" s="1365"/>
      <c r="FJ84" s="1365"/>
      <c r="FK84" s="1129"/>
      <c r="FL84" s="1130"/>
      <c r="FM84" s="1159"/>
      <c r="FN84" s="1159"/>
      <c r="FO84" s="1365"/>
      <c r="FP84" s="1365"/>
      <c r="FQ84" s="1365"/>
      <c r="FR84" s="1365"/>
      <c r="FS84" s="1365"/>
      <c r="FT84" s="1365"/>
      <c r="FU84" s="1365"/>
      <c r="FV84" s="1129"/>
      <c r="FW84" s="1130"/>
      <c r="FX84" s="1159"/>
      <c r="FY84" s="1159"/>
      <c r="FZ84" s="1365"/>
      <c r="GA84" s="1365"/>
      <c r="GB84" s="1365"/>
      <c r="GC84" s="1365"/>
      <c r="GD84" s="1365"/>
      <c r="GE84" s="1365"/>
      <c r="GF84" s="1365"/>
      <c r="GG84" s="1129"/>
      <c r="GH84" s="1130"/>
      <c r="GI84" s="1159"/>
      <c r="GJ84" s="1159"/>
      <c r="GK84" s="1365"/>
      <c r="GL84" s="1365"/>
      <c r="GM84" s="1365"/>
      <c r="GN84" s="1365"/>
      <c r="GO84" s="1365"/>
      <c r="GP84" s="1365"/>
      <c r="GQ84" s="1365"/>
      <c r="GR84" s="1129"/>
      <c r="GS84" s="1130"/>
      <c r="GT84" s="1159"/>
      <c r="GU84" s="1159"/>
      <c r="GV84" s="1365"/>
      <c r="GW84" s="1365"/>
      <c r="GX84" s="1365"/>
      <c r="GY84" s="1365"/>
      <c r="GZ84" s="1365"/>
      <c r="HA84" s="1365"/>
      <c r="HB84" s="1365"/>
      <c r="HC84" s="1129"/>
      <c r="HD84" s="1130"/>
      <c r="HE84" s="1159"/>
      <c r="HF84" s="1159"/>
      <c r="HG84" s="1365"/>
      <c r="HH84" s="1365"/>
      <c r="HI84" s="1365"/>
      <c r="HJ84" s="1365"/>
      <c r="HK84" s="1365"/>
      <c r="HL84" s="1365"/>
      <c r="HM84" s="1365"/>
      <c r="HN84" s="1129"/>
      <c r="HO84" s="1130"/>
      <c r="HP84" s="1159"/>
      <c r="HQ84" s="1159"/>
      <c r="HR84" s="1365"/>
      <c r="HS84" s="1365"/>
      <c r="HT84" s="1365"/>
      <c r="HU84" s="1365"/>
      <c r="HV84" s="1365"/>
      <c r="HW84" s="1365"/>
      <c r="HX84" s="1365"/>
      <c r="HY84" s="1129"/>
      <c r="HZ84" s="1130"/>
      <c r="IA84" s="1159"/>
      <c r="IB84" s="1159"/>
      <c r="IC84" s="1365"/>
      <c r="ID84" s="1365"/>
      <c r="IE84" s="1365"/>
      <c r="IF84" s="1365"/>
      <c r="IG84" s="1365"/>
      <c r="IH84" s="1365"/>
      <c r="II84" s="1365"/>
      <c r="IJ84" s="1129"/>
      <c r="IK84" s="1130"/>
      <c r="IL84" s="1159"/>
      <c r="IM84" s="1159"/>
      <c r="IN84" s="1365"/>
      <c r="IO84" s="1365"/>
      <c r="IP84" s="1365"/>
      <c r="IQ84" s="1365"/>
      <c r="IR84" s="1365"/>
      <c r="IS84" s="1365"/>
      <c r="IT84" s="1365"/>
      <c r="IU84" s="1129"/>
      <c r="IV84" s="1130"/>
      <c r="IW84" s="47"/>
      <c r="IX84" s="728"/>
      <c r="IY84" s="731"/>
      <c r="IZ84" s="22"/>
      <c r="JA84" s="22"/>
      <c r="JB84" s="22"/>
      <c r="JC84" s="22"/>
      <c r="JD84" s="22"/>
      <c r="JE84" s="22"/>
      <c r="JF84" s="22"/>
      <c r="JG84" s="22"/>
      <c r="JH84" s="21"/>
      <c r="JI84" s="22"/>
      <c r="JJ84" s="22"/>
      <c r="JK84" s="22"/>
      <c r="JL84" s="22"/>
      <c r="JM84" s="22"/>
      <c r="JN84" s="22"/>
      <c r="JO84" s="22"/>
      <c r="JP84" s="22"/>
      <c r="JQ84" s="22"/>
      <c r="JR84" s="22"/>
      <c r="JS84" s="22"/>
      <c r="JT84" s="22"/>
      <c r="JU84" s="22"/>
      <c r="JV84" s="22"/>
      <c r="JW84" s="22"/>
      <c r="JX84" s="22"/>
      <c r="JY84" s="22"/>
      <c r="JZ84" s="22"/>
      <c r="KA84" s="22"/>
      <c r="KB84" s="22"/>
      <c r="KC84" s="22"/>
      <c r="KD84" s="22"/>
      <c r="KE84" s="22"/>
      <c r="KF84" s="22"/>
      <c r="KG84" s="22"/>
      <c r="KH84" s="22"/>
      <c r="KI84" s="22"/>
      <c r="KJ84" s="22"/>
      <c r="KK84" s="22"/>
      <c r="KL84" s="22"/>
      <c r="KM84" s="22"/>
      <c r="KN84" s="22"/>
      <c r="KO84" s="22"/>
      <c r="KP84" s="22"/>
      <c r="KQ84" s="22"/>
      <c r="KR84" s="22"/>
      <c r="KS84" s="22"/>
      <c r="KT84" s="22"/>
      <c r="KU84" s="22"/>
      <c r="KV84" s="22"/>
      <c r="KW84" s="22"/>
      <c r="KX84" s="22"/>
      <c r="KY84" s="22"/>
      <c r="KZ84" s="22"/>
      <c r="LA84" s="22"/>
      <c r="LB84" s="22"/>
      <c r="LC84" s="22"/>
      <c r="LD84" s="22"/>
      <c r="LE84" s="22"/>
      <c r="LF84" s="22"/>
      <c r="LG84" s="22"/>
      <c r="LH84" s="22"/>
      <c r="LI84" s="22"/>
      <c r="LJ84" s="23"/>
      <c r="MM84" s="1111"/>
      <c r="MN84" s="1112"/>
      <c r="MO84" s="1112"/>
      <c r="MP84" s="1112"/>
      <c r="MQ84" s="1112"/>
      <c r="MR84" s="1112"/>
      <c r="MS84" s="983"/>
      <c r="MT84" s="983"/>
      <c r="MU84" s="983"/>
      <c r="MV84" s="983"/>
      <c r="MW84" s="983"/>
      <c r="MX84" s="983"/>
      <c r="MY84" s="983"/>
      <c r="MZ84" s="983"/>
      <c r="NA84" s="983"/>
      <c r="NB84" s="983"/>
      <c r="NC84" s="983"/>
      <c r="ND84" s="1068"/>
      <c r="NE84" s="1068"/>
      <c r="NF84" s="1068"/>
      <c r="NG84" s="1068"/>
      <c r="NY84" s="1111"/>
      <c r="NZ84" s="1112"/>
      <c r="OA84" s="1112"/>
      <c r="OB84" s="1112"/>
      <c r="OC84" s="1196"/>
      <c r="OD84" s="1196"/>
      <c r="OE84" s="1196"/>
      <c r="OF84" s="1196"/>
      <c r="OG84" s="1196"/>
      <c r="OH84" s="1196"/>
      <c r="OI84" s="1196"/>
      <c r="OJ84" s="1072"/>
      <c r="OK84" s="1072"/>
      <c r="OL84" s="1072"/>
      <c r="OM84" s="1072"/>
      <c r="ON84" s="1073"/>
      <c r="OR84" s="1111"/>
      <c r="OS84" s="1112"/>
      <c r="OT84" s="1112"/>
      <c r="OU84" s="1162"/>
      <c r="OV84" s="1162"/>
      <c r="OW84" s="1162"/>
      <c r="OX84" s="1162"/>
      <c r="OY84" s="1162"/>
      <c r="OZ84" s="1162"/>
      <c r="PA84" s="1165"/>
      <c r="PB84" s="1165"/>
      <c r="PC84" s="941"/>
      <c r="PD84" s="941"/>
      <c r="PE84" s="941"/>
      <c r="PF84" s="941"/>
      <c r="PG84" s="942"/>
    </row>
    <row r="85" spans="2:423" ht="3.65" customHeight="1">
      <c r="B85" s="21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3"/>
      <c r="AP85" s="22"/>
      <c r="AQ85" s="22"/>
      <c r="AR85" s="22"/>
      <c r="AS85" s="22"/>
      <c r="AT85" s="22"/>
      <c r="AU85" s="22"/>
      <c r="AV85" s="22"/>
      <c r="AW85" s="22"/>
      <c r="AX85" s="727"/>
      <c r="AY85" s="728"/>
      <c r="AZ85" s="366"/>
      <c r="BA85" s="1111"/>
      <c r="BB85" s="1112"/>
      <c r="BC85" s="1112"/>
      <c r="BD85" s="1112"/>
      <c r="BE85" s="1112"/>
      <c r="BF85" s="1112"/>
      <c r="BG85" s="984"/>
      <c r="BH85" s="984"/>
      <c r="BI85" s="984"/>
      <c r="BJ85" s="984"/>
      <c r="BK85" s="984"/>
      <c r="BL85" s="984"/>
      <c r="BM85" s="984"/>
      <c r="BN85" s="984"/>
      <c r="BO85" s="984"/>
      <c r="BP85" s="984"/>
      <c r="BQ85" s="984"/>
      <c r="BR85" s="1069"/>
      <c r="BS85" s="1069"/>
      <c r="BT85" s="1069"/>
      <c r="BU85" s="1069"/>
      <c r="BV85" s="1074"/>
      <c r="BW85" s="1074"/>
      <c r="BX85" s="1074"/>
      <c r="BY85" s="1074"/>
      <c r="BZ85" s="1074"/>
      <c r="CA85" s="1074"/>
      <c r="CB85" s="1075"/>
      <c r="CC85" s="1160"/>
      <c r="CD85" s="1160"/>
      <c r="CE85" s="1366"/>
      <c r="CF85" s="1366"/>
      <c r="CG85" s="1366"/>
      <c r="CH85" s="1366"/>
      <c r="CI85" s="1366"/>
      <c r="CJ85" s="1366"/>
      <c r="CK85" s="1366"/>
      <c r="CL85" s="451"/>
      <c r="CM85" s="452"/>
      <c r="CN85" s="1160"/>
      <c r="CO85" s="1160"/>
      <c r="CP85" s="1366"/>
      <c r="CQ85" s="1366"/>
      <c r="CR85" s="1366"/>
      <c r="CS85" s="1366"/>
      <c r="CT85" s="1366"/>
      <c r="CU85" s="1366"/>
      <c r="CV85" s="1366"/>
      <c r="CW85" s="451"/>
      <c r="CX85" s="452"/>
      <c r="CY85" s="1160"/>
      <c r="CZ85" s="1160"/>
      <c r="DA85" s="1366"/>
      <c r="DB85" s="1366"/>
      <c r="DC85" s="1366"/>
      <c r="DD85" s="1366"/>
      <c r="DE85" s="1366"/>
      <c r="DF85" s="1366"/>
      <c r="DG85" s="1366"/>
      <c r="DH85" s="451"/>
      <c r="DI85" s="452"/>
      <c r="DJ85" s="1160"/>
      <c r="DK85" s="1160"/>
      <c r="DL85" s="1366"/>
      <c r="DM85" s="1366"/>
      <c r="DN85" s="1366"/>
      <c r="DO85" s="1366"/>
      <c r="DP85" s="1366"/>
      <c r="DQ85" s="1366"/>
      <c r="DR85" s="1366"/>
      <c r="DS85" s="451"/>
      <c r="DT85" s="452"/>
      <c r="DU85" s="1160"/>
      <c r="DV85" s="1160"/>
      <c r="DW85" s="1366"/>
      <c r="DX85" s="1366"/>
      <c r="DY85" s="1366"/>
      <c r="DZ85" s="1366"/>
      <c r="EA85" s="1366"/>
      <c r="EB85" s="1366"/>
      <c r="EC85" s="1366"/>
      <c r="ED85" s="451"/>
      <c r="EE85" s="452"/>
      <c r="EF85" s="1160"/>
      <c r="EG85" s="1160"/>
      <c r="EH85" s="1366"/>
      <c r="EI85" s="1366"/>
      <c r="EJ85" s="1366"/>
      <c r="EK85" s="1366"/>
      <c r="EL85" s="1366"/>
      <c r="EM85" s="1366"/>
      <c r="EN85" s="1366"/>
      <c r="EO85" s="451"/>
      <c r="EP85" s="452"/>
      <c r="EQ85" s="1160"/>
      <c r="ER85" s="1160"/>
      <c r="ES85" s="1366"/>
      <c r="ET85" s="1366"/>
      <c r="EU85" s="1366"/>
      <c r="EV85" s="1366"/>
      <c r="EW85" s="1366"/>
      <c r="EX85" s="1366"/>
      <c r="EY85" s="1366"/>
      <c r="EZ85" s="451"/>
      <c r="FA85" s="452"/>
      <c r="FB85" s="1160"/>
      <c r="FC85" s="1160"/>
      <c r="FD85" s="1366"/>
      <c r="FE85" s="1366"/>
      <c r="FF85" s="1366"/>
      <c r="FG85" s="1366"/>
      <c r="FH85" s="1366"/>
      <c r="FI85" s="1366"/>
      <c r="FJ85" s="1366"/>
      <c r="FK85" s="451"/>
      <c r="FL85" s="452"/>
      <c r="FM85" s="1160"/>
      <c r="FN85" s="1160"/>
      <c r="FO85" s="1366"/>
      <c r="FP85" s="1366"/>
      <c r="FQ85" s="1366"/>
      <c r="FR85" s="1366"/>
      <c r="FS85" s="1366"/>
      <c r="FT85" s="1366"/>
      <c r="FU85" s="1366"/>
      <c r="FV85" s="451"/>
      <c r="FW85" s="452"/>
      <c r="FX85" s="1160"/>
      <c r="FY85" s="1160"/>
      <c r="FZ85" s="1366"/>
      <c r="GA85" s="1366"/>
      <c r="GB85" s="1366"/>
      <c r="GC85" s="1366"/>
      <c r="GD85" s="1366"/>
      <c r="GE85" s="1366"/>
      <c r="GF85" s="1366"/>
      <c r="GG85" s="451"/>
      <c r="GH85" s="452"/>
      <c r="GI85" s="1160"/>
      <c r="GJ85" s="1160"/>
      <c r="GK85" s="1366"/>
      <c r="GL85" s="1366"/>
      <c r="GM85" s="1366"/>
      <c r="GN85" s="1366"/>
      <c r="GO85" s="1366"/>
      <c r="GP85" s="1366"/>
      <c r="GQ85" s="1366"/>
      <c r="GR85" s="451"/>
      <c r="GS85" s="452"/>
      <c r="GT85" s="1160"/>
      <c r="GU85" s="1160"/>
      <c r="GV85" s="1366"/>
      <c r="GW85" s="1366"/>
      <c r="GX85" s="1366"/>
      <c r="GY85" s="1366"/>
      <c r="GZ85" s="1366"/>
      <c r="HA85" s="1366"/>
      <c r="HB85" s="1366"/>
      <c r="HC85" s="451"/>
      <c r="HD85" s="452"/>
      <c r="HE85" s="1160"/>
      <c r="HF85" s="1160"/>
      <c r="HG85" s="1366"/>
      <c r="HH85" s="1366"/>
      <c r="HI85" s="1366"/>
      <c r="HJ85" s="1366"/>
      <c r="HK85" s="1366"/>
      <c r="HL85" s="1366"/>
      <c r="HM85" s="1366"/>
      <c r="HN85" s="451"/>
      <c r="HO85" s="452"/>
      <c r="HP85" s="1160"/>
      <c r="HQ85" s="1160"/>
      <c r="HR85" s="1366"/>
      <c r="HS85" s="1366"/>
      <c r="HT85" s="1366"/>
      <c r="HU85" s="1366"/>
      <c r="HV85" s="1366"/>
      <c r="HW85" s="1366"/>
      <c r="HX85" s="1366"/>
      <c r="HY85" s="451"/>
      <c r="HZ85" s="452"/>
      <c r="IA85" s="1160"/>
      <c r="IB85" s="1160"/>
      <c r="IC85" s="1366"/>
      <c r="ID85" s="1366"/>
      <c r="IE85" s="1366"/>
      <c r="IF85" s="1366"/>
      <c r="IG85" s="1366"/>
      <c r="IH85" s="1366"/>
      <c r="II85" s="1366"/>
      <c r="IJ85" s="451"/>
      <c r="IK85" s="452"/>
      <c r="IL85" s="1160"/>
      <c r="IM85" s="1160"/>
      <c r="IN85" s="1366"/>
      <c r="IO85" s="1366"/>
      <c r="IP85" s="1366"/>
      <c r="IQ85" s="1366"/>
      <c r="IR85" s="1366"/>
      <c r="IS85" s="1366"/>
      <c r="IT85" s="1366"/>
      <c r="IU85" s="451"/>
      <c r="IV85" s="452"/>
      <c r="IW85" s="47"/>
      <c r="IX85" s="728"/>
      <c r="IY85" s="731"/>
      <c r="IZ85" s="22"/>
      <c r="JA85" s="22"/>
      <c r="JB85" s="22"/>
      <c r="JC85" s="22"/>
      <c r="JD85" s="22"/>
      <c r="JE85" s="22"/>
      <c r="JF85" s="22"/>
      <c r="JG85" s="22"/>
      <c r="JH85" s="21"/>
      <c r="JI85" s="22"/>
      <c r="JJ85" s="22"/>
      <c r="JK85" s="22"/>
      <c r="JL85" s="22"/>
      <c r="JM85" s="22"/>
      <c r="JN85" s="22"/>
      <c r="JO85" s="22"/>
      <c r="JP85" s="22"/>
      <c r="JQ85" s="22"/>
      <c r="JR85" s="22"/>
      <c r="JS85" s="22"/>
      <c r="JT85" s="22"/>
      <c r="JU85" s="22"/>
      <c r="JV85" s="22"/>
      <c r="JW85" s="22"/>
      <c r="JX85" s="22"/>
      <c r="JY85" s="22"/>
      <c r="JZ85" s="22"/>
      <c r="KA85" s="22"/>
      <c r="KB85" s="22"/>
      <c r="KC85" s="22"/>
      <c r="KD85" s="22"/>
      <c r="KE85" s="22"/>
      <c r="KF85" s="22"/>
      <c r="KG85" s="22"/>
      <c r="KH85" s="22"/>
      <c r="KI85" s="22"/>
      <c r="KJ85" s="22"/>
      <c r="KK85" s="22"/>
      <c r="KL85" s="22"/>
      <c r="KM85" s="22"/>
      <c r="KN85" s="22"/>
      <c r="KO85" s="22"/>
      <c r="KP85" s="22"/>
      <c r="KQ85" s="22"/>
      <c r="KR85" s="22"/>
      <c r="KS85" s="22"/>
      <c r="KT85" s="22"/>
      <c r="KU85" s="22"/>
      <c r="KV85" s="22"/>
      <c r="KW85" s="22"/>
      <c r="KX85" s="22"/>
      <c r="KY85" s="22"/>
      <c r="KZ85" s="22"/>
      <c r="LA85" s="22"/>
      <c r="LB85" s="22"/>
      <c r="LC85" s="22"/>
      <c r="LD85" s="22"/>
      <c r="LE85" s="22"/>
      <c r="LF85" s="22"/>
      <c r="LG85" s="22"/>
      <c r="LH85" s="22"/>
      <c r="LI85" s="22"/>
      <c r="LJ85" s="23"/>
      <c r="MM85" s="1111"/>
      <c r="MN85" s="1112"/>
      <c r="MO85" s="1112"/>
      <c r="MP85" s="1112"/>
      <c r="MQ85" s="1112"/>
      <c r="MR85" s="1112"/>
      <c r="MS85" s="983"/>
      <c r="MT85" s="983"/>
      <c r="MU85" s="983"/>
      <c r="MV85" s="983"/>
      <c r="MW85" s="983"/>
      <c r="MX85" s="983"/>
      <c r="MY85" s="983"/>
      <c r="MZ85" s="983"/>
      <c r="NA85" s="983"/>
      <c r="NB85" s="983"/>
      <c r="NC85" s="983"/>
      <c r="ND85" s="1068"/>
      <c r="NE85" s="1068"/>
      <c r="NF85" s="1068"/>
      <c r="NG85" s="1068"/>
      <c r="NY85" s="1111"/>
      <c r="NZ85" s="1112"/>
      <c r="OA85" s="1112"/>
      <c r="OB85" s="1112"/>
      <c r="OC85" s="1196"/>
      <c r="OD85" s="1196"/>
      <c r="OE85" s="1196"/>
      <c r="OF85" s="1196"/>
      <c r="OG85" s="1196"/>
      <c r="OH85" s="1196"/>
      <c r="OI85" s="1196"/>
      <c r="OJ85" s="1072"/>
      <c r="OK85" s="1072"/>
      <c r="OL85" s="1072"/>
      <c r="OM85" s="1072"/>
      <c r="ON85" s="1073"/>
      <c r="OR85" s="1111"/>
      <c r="OS85" s="1112"/>
      <c r="OT85" s="1112"/>
      <c r="OU85" s="1162"/>
      <c r="OV85" s="1162"/>
      <c r="OW85" s="1162"/>
      <c r="OX85" s="1162"/>
      <c r="OY85" s="1162"/>
      <c r="OZ85" s="1162"/>
      <c r="PA85" s="1165"/>
      <c r="PB85" s="1165"/>
      <c r="PC85" s="941"/>
      <c r="PD85" s="941"/>
      <c r="PE85" s="941"/>
      <c r="PF85" s="941"/>
      <c r="PG85" s="942"/>
    </row>
    <row r="86" spans="2:423" ht="3.65" customHeight="1">
      <c r="B86" s="21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3"/>
      <c r="AP86" s="22"/>
      <c r="AQ86" s="22"/>
      <c r="AR86" s="22"/>
      <c r="AS86" s="22"/>
      <c r="AT86" s="22"/>
      <c r="AU86" s="22"/>
      <c r="AV86" s="22"/>
      <c r="AW86" s="22"/>
      <c r="AX86" s="727"/>
      <c r="AY86" s="728"/>
      <c r="AZ86" s="366"/>
      <c r="BA86" s="1111"/>
      <c r="BB86" s="1112"/>
      <c r="BC86" s="1112"/>
      <c r="BD86" s="1112"/>
      <c r="BE86" s="1112"/>
      <c r="BF86" s="1112"/>
      <c r="BG86" s="991" t="s">
        <v>61</v>
      </c>
      <c r="BH86" s="992"/>
      <c r="BI86" s="992"/>
      <c r="BJ86" s="992"/>
      <c r="BK86" s="992"/>
      <c r="BL86" s="992"/>
      <c r="BM86" s="992"/>
      <c r="BN86" s="992"/>
      <c r="BO86" s="992"/>
      <c r="BP86" s="992"/>
      <c r="BQ86" s="992"/>
      <c r="BR86" s="1076" t="s">
        <v>55</v>
      </c>
      <c r="BS86" s="1076"/>
      <c r="BT86" s="1076"/>
      <c r="BU86" s="1076"/>
      <c r="BV86" s="1079">
        <v>600</v>
      </c>
      <c r="BW86" s="1079"/>
      <c r="BX86" s="1079"/>
      <c r="BY86" s="1079"/>
      <c r="BZ86" s="1079"/>
      <c r="CA86" s="1079"/>
      <c r="CB86" s="1080"/>
      <c r="CC86" s="1151" t="b">
        <v>0</v>
      </c>
      <c r="CD86" s="1151"/>
      <c r="CE86" s="1374" t="str">
        <f>IFERROR(VLOOKUP(CG35,BD!$B:$D,3,FALSE),"-")</f>
        <v>1017016</v>
      </c>
      <c r="CF86" s="1374"/>
      <c r="CG86" s="1374"/>
      <c r="CH86" s="1374"/>
      <c r="CI86" s="1374"/>
      <c r="CJ86" s="1374"/>
      <c r="CK86" s="1374"/>
      <c r="CL86" s="1141" t="b">
        <v>0</v>
      </c>
      <c r="CM86" s="1142"/>
      <c r="CN86" s="1151" t="b">
        <v>0</v>
      </c>
      <c r="CO86" s="1151"/>
      <c r="CP86" s="1374" t="str">
        <f>IFERROR(IF(AV51="30",VLOOKUP(CR35,BD!$B:$D,3,FALSE),"-"),"-")</f>
        <v>-</v>
      </c>
      <c r="CQ86" s="1374"/>
      <c r="CR86" s="1374"/>
      <c r="CS86" s="1374"/>
      <c r="CT86" s="1374"/>
      <c r="CU86" s="1374"/>
      <c r="CV86" s="1374"/>
      <c r="CW86" s="1141" t="b">
        <v>0</v>
      </c>
      <c r="CX86" s="1142"/>
      <c r="CY86" s="1151" t="b">
        <v>0</v>
      </c>
      <c r="CZ86" s="1151"/>
      <c r="DA86" s="1374" t="str">
        <f>IFERROR(IF(AV51&gt;="31",VLOOKUP(DC35,BD!$B:$D,3,FALSE),"-"),"-")</f>
        <v>1014104</v>
      </c>
      <c r="DB86" s="1374"/>
      <c r="DC86" s="1374"/>
      <c r="DD86" s="1374"/>
      <c r="DE86" s="1374"/>
      <c r="DF86" s="1374"/>
      <c r="DG86" s="1374"/>
      <c r="DH86" s="1141" t="b">
        <v>0</v>
      </c>
      <c r="DI86" s="1142"/>
      <c r="DJ86" s="1151" t="b">
        <v>0</v>
      </c>
      <c r="DK86" s="1151"/>
      <c r="DL86" s="1374" t="str">
        <f>IFERROR(IF(BG51&gt;="31",VLOOKUP(DN35,BD!$B:$D,3,FALSE),"-"),"-")</f>
        <v>-</v>
      </c>
      <c r="DM86" s="1374"/>
      <c r="DN86" s="1374"/>
      <c r="DO86" s="1374"/>
      <c r="DP86" s="1374"/>
      <c r="DQ86" s="1374"/>
      <c r="DR86" s="1374"/>
      <c r="DS86" s="1141" t="b">
        <v>0</v>
      </c>
      <c r="DT86" s="1142"/>
      <c r="DU86" s="1151" t="b">
        <v>0</v>
      </c>
      <c r="DV86" s="1151"/>
      <c r="DW86" s="1374" t="str">
        <f>IFERROR(VLOOKUP(DY35,BD!$B:$D,3,FALSE),"-")</f>
        <v>1014029</v>
      </c>
      <c r="DX86" s="1374"/>
      <c r="DY86" s="1374"/>
      <c r="DZ86" s="1374"/>
      <c r="EA86" s="1374"/>
      <c r="EB86" s="1374"/>
      <c r="EC86" s="1374"/>
      <c r="ED86" s="1141" t="b">
        <v>0</v>
      </c>
      <c r="EE86" s="1142"/>
      <c r="EF86" s="1151" t="b">
        <v>0</v>
      </c>
      <c r="EG86" s="1151"/>
      <c r="EH86" s="1374" t="str">
        <f>IFERROR(IF(EH81&lt;&gt;"-","-",VLOOKUP(EJ35,BD!$B:$D,3,FALSE)),"-")</f>
        <v>-</v>
      </c>
      <c r="EI86" s="1374"/>
      <c r="EJ86" s="1374"/>
      <c r="EK86" s="1374"/>
      <c r="EL86" s="1374"/>
      <c r="EM86" s="1374"/>
      <c r="EN86" s="1374"/>
      <c r="EO86" s="1141" t="b">
        <v>0</v>
      </c>
      <c r="EP86" s="1142"/>
      <c r="EQ86" s="1151" t="b">
        <v>0</v>
      </c>
      <c r="ER86" s="1151"/>
      <c r="ES86" s="1374" t="str">
        <f>IFERROR(VLOOKUP(EU35,BD!$B:$D,3,FALSE),"-")</f>
        <v>1010054</v>
      </c>
      <c r="ET86" s="1374"/>
      <c r="EU86" s="1374"/>
      <c r="EV86" s="1374"/>
      <c r="EW86" s="1374"/>
      <c r="EX86" s="1374"/>
      <c r="EY86" s="1374"/>
      <c r="EZ86" s="1141" t="b">
        <v>0</v>
      </c>
      <c r="FA86" s="1142"/>
      <c r="FB86" s="1151" t="b">
        <v>0</v>
      </c>
      <c r="FC86" s="1151"/>
      <c r="FD86" s="1374" t="str">
        <f>IFERROR(VLOOKUP(FF35,BD!$B:$D,3,FALSE),"-")</f>
        <v>1014254</v>
      </c>
      <c r="FE86" s="1374"/>
      <c r="FF86" s="1374"/>
      <c r="FG86" s="1374"/>
      <c r="FH86" s="1374"/>
      <c r="FI86" s="1374"/>
      <c r="FJ86" s="1374"/>
      <c r="FK86" s="1141" t="b">
        <v>0</v>
      </c>
      <c r="FL86" s="1142"/>
      <c r="FM86" s="1151" t="b">
        <v>0</v>
      </c>
      <c r="FN86" s="1151"/>
      <c r="FO86" s="1374" t="str">
        <f>IFERROR(VLOOKUP(FO35,BD!$B:$D,3,FALSE),"-")</f>
        <v>1014153</v>
      </c>
      <c r="FP86" s="1374"/>
      <c r="FQ86" s="1374"/>
      <c r="FR86" s="1374"/>
      <c r="FS86" s="1374"/>
      <c r="FT86" s="1374"/>
      <c r="FU86" s="1374"/>
      <c r="FV86" s="1141" t="b">
        <v>0</v>
      </c>
      <c r="FW86" s="1142"/>
      <c r="FX86" s="1151" t="b">
        <v>0</v>
      </c>
      <c r="FY86" s="1151"/>
      <c r="FZ86" s="1374" t="str">
        <f>IFERROR(VLOOKUP(FZ35,BD!$B:$D,3,FALSE),"-")</f>
        <v>-</v>
      </c>
      <c r="GA86" s="1374"/>
      <c r="GB86" s="1374"/>
      <c r="GC86" s="1374"/>
      <c r="GD86" s="1374"/>
      <c r="GE86" s="1374"/>
      <c r="GF86" s="1374"/>
      <c r="GG86" s="1141" t="b">
        <v>0</v>
      </c>
      <c r="GH86" s="1142"/>
      <c r="GI86" s="1151" t="b">
        <v>0</v>
      </c>
      <c r="GJ86" s="1151"/>
      <c r="GK86" s="1374" t="str">
        <f>IFERROR(VLOOKUP(GI34,BD!$B:$D,3,FALSE),"-")</f>
        <v>-</v>
      </c>
      <c r="GL86" s="1374"/>
      <c r="GM86" s="1374"/>
      <c r="GN86" s="1374"/>
      <c r="GO86" s="1374"/>
      <c r="GP86" s="1374"/>
      <c r="GQ86" s="1374"/>
      <c r="GR86" s="1141" t="b">
        <v>0</v>
      </c>
      <c r="GS86" s="1142"/>
      <c r="GT86" s="1151" t="b">
        <v>0</v>
      </c>
      <c r="GU86" s="1151"/>
      <c r="GV86" s="1374" t="str">
        <f>IFERROR(VLOOKUP(GX35,BD!$B:$D,3,FALSE),"-")</f>
        <v>1021041</v>
      </c>
      <c r="GW86" s="1374"/>
      <c r="GX86" s="1374"/>
      <c r="GY86" s="1374"/>
      <c r="GZ86" s="1374"/>
      <c r="HA86" s="1374"/>
      <c r="HB86" s="1374"/>
      <c r="HC86" s="1141" t="b">
        <v>0</v>
      </c>
      <c r="HD86" s="1142"/>
      <c r="HE86" s="1151" t="b">
        <v>0</v>
      </c>
      <c r="HF86" s="1151"/>
      <c r="HG86" s="1374" t="str">
        <f>IFERROR(VLOOKUP(HI35,BD!$B:$D,3,FALSE),"-")</f>
        <v>1014300</v>
      </c>
      <c r="HH86" s="1374"/>
      <c r="HI86" s="1374"/>
      <c r="HJ86" s="1374"/>
      <c r="HK86" s="1374"/>
      <c r="HL86" s="1374"/>
      <c r="HM86" s="1374"/>
      <c r="HN86" s="1141" t="b">
        <v>0</v>
      </c>
      <c r="HO86" s="1142"/>
      <c r="HP86" s="1151" t="b">
        <v>0</v>
      </c>
      <c r="HQ86" s="1151"/>
      <c r="HR86" s="1374" t="str">
        <f>IFERROR(VLOOKUP(HP34,BD!$B:$D,3,FALSE),"-")</f>
        <v>1014500</v>
      </c>
      <c r="HS86" s="1374"/>
      <c r="HT86" s="1374"/>
      <c r="HU86" s="1374"/>
      <c r="HV86" s="1374"/>
      <c r="HW86" s="1374"/>
      <c r="HX86" s="1374"/>
      <c r="HY86" s="1141" t="b">
        <v>0</v>
      </c>
      <c r="HZ86" s="1142"/>
      <c r="IA86" s="1151" t="b">
        <v>0</v>
      </c>
      <c r="IB86" s="1151"/>
      <c r="IC86" s="1374" t="str">
        <f>IFERROR(VLOOKUP(IE35,BD!$B:$D,3,FALSE),"-")</f>
        <v>1010177</v>
      </c>
      <c r="ID86" s="1374"/>
      <c r="IE86" s="1374"/>
      <c r="IF86" s="1374"/>
      <c r="IG86" s="1374"/>
      <c r="IH86" s="1374"/>
      <c r="II86" s="1374"/>
      <c r="IJ86" s="1141" t="b">
        <v>0</v>
      </c>
      <c r="IK86" s="1142"/>
      <c r="IL86" s="1151" t="b">
        <v>0</v>
      </c>
      <c r="IM86" s="1151"/>
      <c r="IN86" s="1374" t="str">
        <f>IFERROR(VLOOKUP(IP35,BD!$B:$D,3,FALSE),"-")</f>
        <v>1010176</v>
      </c>
      <c r="IO86" s="1374"/>
      <c r="IP86" s="1374"/>
      <c r="IQ86" s="1374"/>
      <c r="IR86" s="1374"/>
      <c r="IS86" s="1374"/>
      <c r="IT86" s="1374"/>
      <c r="IU86" s="1141" t="b">
        <v>0</v>
      </c>
      <c r="IV86" s="1142"/>
      <c r="IW86" s="47"/>
      <c r="IX86" s="728"/>
      <c r="IY86" s="731"/>
      <c r="IZ86" s="22"/>
      <c r="JA86" s="22"/>
      <c r="JB86" s="22"/>
      <c r="JC86" s="22"/>
      <c r="JD86" s="22"/>
      <c r="JE86" s="22"/>
      <c r="JF86" s="22"/>
      <c r="JG86" s="22"/>
      <c r="JH86" s="21"/>
      <c r="JI86" s="22"/>
      <c r="JJ86" s="22"/>
      <c r="JK86" s="22"/>
      <c r="JL86" s="22"/>
      <c r="JM86" s="22"/>
      <c r="JN86" s="22"/>
      <c r="JO86" s="22"/>
      <c r="JP86" s="22"/>
      <c r="JQ86" s="22"/>
      <c r="JR86" s="22"/>
      <c r="JS86" s="22"/>
      <c r="JT86" s="22"/>
      <c r="JU86" s="22"/>
      <c r="JV86" s="22"/>
      <c r="JW86" s="22"/>
      <c r="JX86" s="22"/>
      <c r="JY86" s="22"/>
      <c r="JZ86" s="22"/>
      <c r="KA86" s="22"/>
      <c r="KB86" s="22"/>
      <c r="KC86" s="22"/>
      <c r="KD86" s="22"/>
      <c r="KE86" s="22"/>
      <c r="KF86" s="22"/>
      <c r="KG86" s="22"/>
      <c r="KH86" s="22"/>
      <c r="KI86" s="22"/>
      <c r="KJ86" s="22"/>
      <c r="KK86" s="22"/>
      <c r="KL86" s="22"/>
      <c r="KM86" s="22"/>
      <c r="KN86" s="22"/>
      <c r="KO86" s="22"/>
      <c r="KP86" s="22"/>
      <c r="KQ86" s="22"/>
      <c r="KR86" s="22"/>
      <c r="KS86" s="22"/>
      <c r="KT86" s="22"/>
      <c r="KU86" s="22"/>
      <c r="KV86" s="22"/>
      <c r="KW86" s="22"/>
      <c r="KX86" s="22"/>
      <c r="KY86" s="22"/>
      <c r="KZ86" s="22"/>
      <c r="LA86" s="22"/>
      <c r="LB86" s="22"/>
      <c r="LC86" s="22"/>
      <c r="LD86" s="22"/>
      <c r="LE86" s="22"/>
      <c r="LF86" s="22"/>
      <c r="LG86" s="22"/>
      <c r="LH86" s="22"/>
      <c r="LI86" s="22"/>
      <c r="LJ86" s="23"/>
      <c r="MM86" s="1111"/>
      <c r="MN86" s="1112"/>
      <c r="MO86" s="1112"/>
      <c r="MP86" s="1112"/>
      <c r="MQ86" s="1112"/>
      <c r="MR86" s="1112"/>
      <c r="MS86" s="983"/>
      <c r="MT86" s="983"/>
      <c r="MU86" s="983"/>
      <c r="MV86" s="983"/>
      <c r="MW86" s="983"/>
      <c r="MX86" s="983"/>
      <c r="MY86" s="983"/>
      <c r="MZ86" s="983"/>
      <c r="NA86" s="983"/>
      <c r="NB86" s="983"/>
      <c r="NC86" s="983"/>
      <c r="ND86" s="1068"/>
      <c r="NE86" s="1068"/>
      <c r="NF86" s="1068"/>
      <c r="NG86" s="1068"/>
      <c r="NY86" s="1111"/>
      <c r="NZ86" s="1112"/>
      <c r="OA86" s="1112"/>
      <c r="OB86" s="1112"/>
      <c r="OC86" s="1196"/>
      <c r="OD86" s="1196"/>
      <c r="OE86" s="1196"/>
      <c r="OF86" s="1196"/>
      <c r="OG86" s="1196"/>
      <c r="OH86" s="1196"/>
      <c r="OI86" s="1196"/>
      <c r="OJ86" s="1072"/>
      <c r="OK86" s="1072"/>
      <c r="OL86" s="1072"/>
      <c r="OM86" s="1072"/>
      <c r="ON86" s="1073"/>
      <c r="OR86" s="1111"/>
      <c r="OS86" s="1112"/>
      <c r="OT86" s="1112"/>
      <c r="OU86" s="1162"/>
      <c r="OV86" s="1162"/>
      <c r="OW86" s="1162"/>
      <c r="OX86" s="1162"/>
      <c r="OY86" s="1162"/>
      <c r="OZ86" s="1162"/>
      <c r="PA86" s="1165"/>
      <c r="PB86" s="1165"/>
      <c r="PC86" s="941"/>
      <c r="PD86" s="941"/>
      <c r="PE86" s="941"/>
      <c r="PF86" s="941"/>
      <c r="PG86" s="942"/>
    </row>
    <row r="87" spans="2:423" ht="3.65" customHeight="1">
      <c r="B87" s="21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3"/>
      <c r="AP87" s="22"/>
      <c r="AQ87" s="22"/>
      <c r="AR87" s="340"/>
      <c r="AS87" s="340"/>
      <c r="AT87" s="340"/>
      <c r="AU87" s="340"/>
      <c r="AV87" s="340"/>
      <c r="AW87" s="340"/>
      <c r="AX87" s="727"/>
      <c r="AY87" s="728"/>
      <c r="AZ87" s="366"/>
      <c r="BA87" s="1111"/>
      <c r="BB87" s="1112"/>
      <c r="BC87" s="1112"/>
      <c r="BD87" s="1112"/>
      <c r="BE87" s="1112"/>
      <c r="BF87" s="1112"/>
      <c r="BG87" s="993"/>
      <c r="BH87" s="994"/>
      <c r="BI87" s="994"/>
      <c r="BJ87" s="994"/>
      <c r="BK87" s="994"/>
      <c r="BL87" s="994"/>
      <c r="BM87" s="994"/>
      <c r="BN87" s="994"/>
      <c r="BO87" s="994"/>
      <c r="BP87" s="994"/>
      <c r="BQ87" s="994"/>
      <c r="BR87" s="1077"/>
      <c r="BS87" s="1077"/>
      <c r="BT87" s="1077"/>
      <c r="BU87" s="1077"/>
      <c r="BV87" s="1081"/>
      <c r="BW87" s="1081"/>
      <c r="BX87" s="1081"/>
      <c r="BY87" s="1081"/>
      <c r="BZ87" s="1081"/>
      <c r="CA87" s="1081"/>
      <c r="CB87" s="1082"/>
      <c r="CC87" s="1152"/>
      <c r="CD87" s="1152"/>
      <c r="CE87" s="1375"/>
      <c r="CF87" s="1375"/>
      <c r="CG87" s="1375"/>
      <c r="CH87" s="1375"/>
      <c r="CI87" s="1375"/>
      <c r="CJ87" s="1375"/>
      <c r="CK87" s="1375"/>
      <c r="CL87" s="1143"/>
      <c r="CM87" s="1144"/>
      <c r="CN87" s="1152"/>
      <c r="CO87" s="1152"/>
      <c r="CP87" s="1375"/>
      <c r="CQ87" s="1375"/>
      <c r="CR87" s="1375"/>
      <c r="CS87" s="1375"/>
      <c r="CT87" s="1375"/>
      <c r="CU87" s="1375"/>
      <c r="CV87" s="1375"/>
      <c r="CW87" s="1143"/>
      <c r="CX87" s="1144"/>
      <c r="CY87" s="1152"/>
      <c r="CZ87" s="1152"/>
      <c r="DA87" s="1375"/>
      <c r="DB87" s="1375"/>
      <c r="DC87" s="1375"/>
      <c r="DD87" s="1375"/>
      <c r="DE87" s="1375"/>
      <c r="DF87" s="1375"/>
      <c r="DG87" s="1375"/>
      <c r="DH87" s="1143"/>
      <c r="DI87" s="1144"/>
      <c r="DJ87" s="1152"/>
      <c r="DK87" s="1152"/>
      <c r="DL87" s="1375"/>
      <c r="DM87" s="1375"/>
      <c r="DN87" s="1375"/>
      <c r="DO87" s="1375"/>
      <c r="DP87" s="1375"/>
      <c r="DQ87" s="1375"/>
      <c r="DR87" s="1375"/>
      <c r="DS87" s="1143"/>
      <c r="DT87" s="1144"/>
      <c r="DU87" s="1152"/>
      <c r="DV87" s="1152"/>
      <c r="DW87" s="1375"/>
      <c r="DX87" s="1375"/>
      <c r="DY87" s="1375"/>
      <c r="DZ87" s="1375"/>
      <c r="EA87" s="1375"/>
      <c r="EB87" s="1375"/>
      <c r="EC87" s="1375"/>
      <c r="ED87" s="1143"/>
      <c r="EE87" s="1144"/>
      <c r="EF87" s="1152"/>
      <c r="EG87" s="1152"/>
      <c r="EH87" s="1375"/>
      <c r="EI87" s="1375"/>
      <c r="EJ87" s="1375"/>
      <c r="EK87" s="1375"/>
      <c r="EL87" s="1375"/>
      <c r="EM87" s="1375"/>
      <c r="EN87" s="1375"/>
      <c r="EO87" s="1143"/>
      <c r="EP87" s="1144"/>
      <c r="EQ87" s="1152"/>
      <c r="ER87" s="1152"/>
      <c r="ES87" s="1375"/>
      <c r="ET87" s="1375"/>
      <c r="EU87" s="1375"/>
      <c r="EV87" s="1375"/>
      <c r="EW87" s="1375"/>
      <c r="EX87" s="1375"/>
      <c r="EY87" s="1375"/>
      <c r="EZ87" s="1143"/>
      <c r="FA87" s="1144"/>
      <c r="FB87" s="1152"/>
      <c r="FC87" s="1152"/>
      <c r="FD87" s="1375"/>
      <c r="FE87" s="1375"/>
      <c r="FF87" s="1375"/>
      <c r="FG87" s="1375"/>
      <c r="FH87" s="1375"/>
      <c r="FI87" s="1375"/>
      <c r="FJ87" s="1375"/>
      <c r="FK87" s="1143"/>
      <c r="FL87" s="1144"/>
      <c r="FM87" s="1152"/>
      <c r="FN87" s="1152"/>
      <c r="FO87" s="1375"/>
      <c r="FP87" s="1375"/>
      <c r="FQ87" s="1375"/>
      <c r="FR87" s="1375"/>
      <c r="FS87" s="1375"/>
      <c r="FT87" s="1375"/>
      <c r="FU87" s="1375"/>
      <c r="FV87" s="1143"/>
      <c r="FW87" s="1144"/>
      <c r="FX87" s="1152"/>
      <c r="FY87" s="1152"/>
      <c r="FZ87" s="1375"/>
      <c r="GA87" s="1375"/>
      <c r="GB87" s="1375"/>
      <c r="GC87" s="1375"/>
      <c r="GD87" s="1375"/>
      <c r="GE87" s="1375"/>
      <c r="GF87" s="1375"/>
      <c r="GG87" s="1143"/>
      <c r="GH87" s="1144"/>
      <c r="GI87" s="1152"/>
      <c r="GJ87" s="1152"/>
      <c r="GK87" s="1375"/>
      <c r="GL87" s="1375"/>
      <c r="GM87" s="1375"/>
      <c r="GN87" s="1375"/>
      <c r="GO87" s="1375"/>
      <c r="GP87" s="1375"/>
      <c r="GQ87" s="1375"/>
      <c r="GR87" s="1143"/>
      <c r="GS87" s="1144"/>
      <c r="GT87" s="1152"/>
      <c r="GU87" s="1152"/>
      <c r="GV87" s="1375"/>
      <c r="GW87" s="1375"/>
      <c r="GX87" s="1375"/>
      <c r="GY87" s="1375"/>
      <c r="GZ87" s="1375"/>
      <c r="HA87" s="1375"/>
      <c r="HB87" s="1375"/>
      <c r="HC87" s="1143"/>
      <c r="HD87" s="1144"/>
      <c r="HE87" s="1152"/>
      <c r="HF87" s="1152"/>
      <c r="HG87" s="1375"/>
      <c r="HH87" s="1375"/>
      <c r="HI87" s="1375"/>
      <c r="HJ87" s="1375"/>
      <c r="HK87" s="1375"/>
      <c r="HL87" s="1375"/>
      <c r="HM87" s="1375"/>
      <c r="HN87" s="1143"/>
      <c r="HO87" s="1144"/>
      <c r="HP87" s="1152"/>
      <c r="HQ87" s="1152"/>
      <c r="HR87" s="1375"/>
      <c r="HS87" s="1375"/>
      <c r="HT87" s="1375"/>
      <c r="HU87" s="1375"/>
      <c r="HV87" s="1375"/>
      <c r="HW87" s="1375"/>
      <c r="HX87" s="1375"/>
      <c r="HY87" s="1143"/>
      <c r="HZ87" s="1144"/>
      <c r="IA87" s="1152"/>
      <c r="IB87" s="1152"/>
      <c r="IC87" s="1375"/>
      <c r="ID87" s="1375"/>
      <c r="IE87" s="1375"/>
      <c r="IF87" s="1375"/>
      <c r="IG87" s="1375"/>
      <c r="IH87" s="1375"/>
      <c r="II87" s="1375"/>
      <c r="IJ87" s="1143"/>
      <c r="IK87" s="1144"/>
      <c r="IL87" s="1152"/>
      <c r="IM87" s="1152"/>
      <c r="IN87" s="1375"/>
      <c r="IO87" s="1375"/>
      <c r="IP87" s="1375"/>
      <c r="IQ87" s="1375"/>
      <c r="IR87" s="1375"/>
      <c r="IS87" s="1375"/>
      <c r="IT87" s="1375"/>
      <c r="IU87" s="1143"/>
      <c r="IV87" s="1144"/>
      <c r="IW87" s="47"/>
      <c r="IX87" s="728"/>
      <c r="IY87" s="731"/>
      <c r="IZ87" s="22"/>
      <c r="JA87" s="22"/>
      <c r="JB87" s="22"/>
      <c r="JC87" s="22"/>
      <c r="JD87" s="22"/>
      <c r="JE87" s="22"/>
      <c r="JF87" s="22"/>
      <c r="JG87" s="22"/>
      <c r="JH87" s="21"/>
      <c r="JI87" s="22"/>
      <c r="JJ87" s="22"/>
      <c r="JK87" s="22"/>
      <c r="JL87" s="22"/>
      <c r="JM87" s="22"/>
      <c r="JN87" s="22"/>
      <c r="JO87" s="22"/>
      <c r="JP87" s="22"/>
      <c r="JQ87" s="22"/>
      <c r="JR87" s="22"/>
      <c r="JS87" s="22"/>
      <c r="JT87" s="22"/>
      <c r="JU87" s="22"/>
      <c r="JV87" s="22"/>
      <c r="JW87" s="22"/>
      <c r="JX87" s="22"/>
      <c r="JY87" s="22"/>
      <c r="JZ87" s="22"/>
      <c r="KA87" s="22"/>
      <c r="KB87" s="22"/>
      <c r="KC87" s="22"/>
      <c r="KD87" s="22"/>
      <c r="KE87" s="22"/>
      <c r="KF87" s="22"/>
      <c r="KG87" s="22"/>
      <c r="KH87" s="22"/>
      <c r="KI87" s="22"/>
      <c r="KJ87" s="22"/>
      <c r="KK87" s="22"/>
      <c r="KL87" s="22"/>
      <c r="KM87" s="22"/>
      <c r="KN87" s="22"/>
      <c r="KO87" s="22"/>
      <c r="KP87" s="22"/>
      <c r="KQ87" s="22"/>
      <c r="KR87" s="22"/>
      <c r="KS87" s="22"/>
      <c r="KT87" s="22"/>
      <c r="KU87" s="22"/>
      <c r="KV87" s="22"/>
      <c r="KW87" s="22"/>
      <c r="KX87" s="22"/>
      <c r="KY87" s="22"/>
      <c r="KZ87" s="22"/>
      <c r="LA87" s="22"/>
      <c r="LB87" s="22"/>
      <c r="LC87" s="22"/>
      <c r="LD87" s="22"/>
      <c r="LE87" s="22"/>
      <c r="LF87" s="22"/>
      <c r="LG87" s="22"/>
      <c r="LH87" s="22"/>
      <c r="LI87" s="22"/>
      <c r="LJ87" s="23"/>
      <c r="MM87" s="1111"/>
      <c r="MN87" s="1112"/>
      <c r="MO87" s="1112"/>
      <c r="MP87" s="1112"/>
      <c r="MQ87" s="1112"/>
      <c r="MR87" s="1112"/>
      <c r="MS87" s="984"/>
      <c r="MT87" s="984"/>
      <c r="MU87" s="984"/>
      <c r="MV87" s="984"/>
      <c r="MW87" s="984"/>
      <c r="MX87" s="984"/>
      <c r="MY87" s="984"/>
      <c r="MZ87" s="984"/>
      <c r="NA87" s="984"/>
      <c r="NB87" s="984"/>
      <c r="NC87" s="984"/>
      <c r="ND87" s="1069"/>
      <c r="NE87" s="1069"/>
      <c r="NF87" s="1069"/>
      <c r="NG87" s="1069"/>
      <c r="NY87" s="1111"/>
      <c r="NZ87" s="1112"/>
      <c r="OA87" s="1112"/>
      <c r="OB87" s="1112"/>
      <c r="OC87" s="1198"/>
      <c r="OD87" s="1198"/>
      <c r="OE87" s="1198"/>
      <c r="OF87" s="1198"/>
      <c r="OG87" s="1198"/>
      <c r="OH87" s="1198"/>
      <c r="OI87" s="1198"/>
      <c r="OJ87" s="1074"/>
      <c r="OK87" s="1074"/>
      <c r="OL87" s="1074"/>
      <c r="OM87" s="1074"/>
      <c r="ON87" s="1075"/>
      <c r="OR87" s="1111"/>
      <c r="OS87" s="1112"/>
      <c r="OT87" s="1112"/>
      <c r="OU87" s="1163"/>
      <c r="OV87" s="1163"/>
      <c r="OW87" s="1163"/>
      <c r="OX87" s="1163"/>
      <c r="OY87" s="1163"/>
      <c r="OZ87" s="1163"/>
      <c r="PA87" s="1166"/>
      <c r="PB87" s="1166"/>
      <c r="PC87" s="943"/>
      <c r="PD87" s="943"/>
      <c r="PE87" s="943"/>
      <c r="PF87" s="943"/>
      <c r="PG87" s="944"/>
    </row>
    <row r="88" spans="2:423" ht="3.65" customHeight="1"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3"/>
      <c r="AP88" s="22"/>
      <c r="AQ88" s="22"/>
      <c r="AR88" s="340"/>
      <c r="AS88" s="340"/>
      <c r="AT88" s="340"/>
      <c r="AU88" s="340"/>
      <c r="AV88" s="340"/>
      <c r="AW88" s="340"/>
      <c r="AX88" s="727"/>
      <c r="AY88" s="728"/>
      <c r="AZ88" s="728" t="e" vm="3">
        <v>#VALUE!</v>
      </c>
      <c r="BA88" s="1111"/>
      <c r="BB88" s="1112"/>
      <c r="BC88" s="1112"/>
      <c r="BD88" s="1112"/>
      <c r="BE88" s="1112"/>
      <c r="BF88" s="1112"/>
      <c r="BG88" s="993"/>
      <c r="BH88" s="994"/>
      <c r="BI88" s="994"/>
      <c r="BJ88" s="994"/>
      <c r="BK88" s="994"/>
      <c r="BL88" s="994"/>
      <c r="BM88" s="994"/>
      <c r="BN88" s="994"/>
      <c r="BO88" s="994"/>
      <c r="BP88" s="994"/>
      <c r="BQ88" s="994"/>
      <c r="BR88" s="1077"/>
      <c r="BS88" s="1077"/>
      <c r="BT88" s="1077"/>
      <c r="BU88" s="1077"/>
      <c r="BV88" s="1081"/>
      <c r="BW88" s="1081"/>
      <c r="BX88" s="1081"/>
      <c r="BY88" s="1081"/>
      <c r="BZ88" s="1081"/>
      <c r="CA88" s="1081"/>
      <c r="CB88" s="1082"/>
      <c r="CC88" s="1152"/>
      <c r="CD88" s="1152"/>
      <c r="CE88" s="1375"/>
      <c r="CF88" s="1375"/>
      <c r="CG88" s="1375"/>
      <c r="CH88" s="1375"/>
      <c r="CI88" s="1375"/>
      <c r="CJ88" s="1375"/>
      <c r="CK88" s="1375"/>
      <c r="CL88" s="1143" t="b">
        <v>0</v>
      </c>
      <c r="CM88" s="1144"/>
      <c r="CN88" s="1152"/>
      <c r="CO88" s="1152"/>
      <c r="CP88" s="1375"/>
      <c r="CQ88" s="1375"/>
      <c r="CR88" s="1375"/>
      <c r="CS88" s="1375"/>
      <c r="CT88" s="1375"/>
      <c r="CU88" s="1375"/>
      <c r="CV88" s="1375"/>
      <c r="CW88" s="1143" t="b">
        <v>0</v>
      </c>
      <c r="CX88" s="1144"/>
      <c r="CY88" s="1152"/>
      <c r="CZ88" s="1152"/>
      <c r="DA88" s="1375"/>
      <c r="DB88" s="1375"/>
      <c r="DC88" s="1375"/>
      <c r="DD88" s="1375"/>
      <c r="DE88" s="1375"/>
      <c r="DF88" s="1375"/>
      <c r="DG88" s="1375"/>
      <c r="DH88" s="1143" t="b">
        <v>0</v>
      </c>
      <c r="DI88" s="1144"/>
      <c r="DJ88" s="1152"/>
      <c r="DK88" s="1152"/>
      <c r="DL88" s="1375"/>
      <c r="DM88" s="1375"/>
      <c r="DN88" s="1375"/>
      <c r="DO88" s="1375"/>
      <c r="DP88" s="1375"/>
      <c r="DQ88" s="1375"/>
      <c r="DR88" s="1375"/>
      <c r="DS88" s="1143" t="b">
        <v>0</v>
      </c>
      <c r="DT88" s="1144"/>
      <c r="DU88" s="1152"/>
      <c r="DV88" s="1152"/>
      <c r="DW88" s="1375"/>
      <c r="DX88" s="1375"/>
      <c r="DY88" s="1375"/>
      <c r="DZ88" s="1375"/>
      <c r="EA88" s="1375"/>
      <c r="EB88" s="1375"/>
      <c r="EC88" s="1375"/>
      <c r="ED88" s="1143" t="b">
        <v>0</v>
      </c>
      <c r="EE88" s="1144"/>
      <c r="EF88" s="1152"/>
      <c r="EG88" s="1152"/>
      <c r="EH88" s="1375"/>
      <c r="EI88" s="1375"/>
      <c r="EJ88" s="1375"/>
      <c r="EK88" s="1375"/>
      <c r="EL88" s="1375"/>
      <c r="EM88" s="1375"/>
      <c r="EN88" s="1375"/>
      <c r="EO88" s="1143" t="b">
        <v>0</v>
      </c>
      <c r="EP88" s="1144"/>
      <c r="EQ88" s="1152"/>
      <c r="ER88" s="1152"/>
      <c r="ES88" s="1375"/>
      <c r="ET88" s="1375"/>
      <c r="EU88" s="1375"/>
      <c r="EV88" s="1375"/>
      <c r="EW88" s="1375"/>
      <c r="EX88" s="1375"/>
      <c r="EY88" s="1375"/>
      <c r="EZ88" s="1143" t="b">
        <v>0</v>
      </c>
      <c r="FA88" s="1144"/>
      <c r="FB88" s="1152"/>
      <c r="FC88" s="1152"/>
      <c r="FD88" s="1375"/>
      <c r="FE88" s="1375"/>
      <c r="FF88" s="1375"/>
      <c r="FG88" s="1375"/>
      <c r="FH88" s="1375"/>
      <c r="FI88" s="1375"/>
      <c r="FJ88" s="1375"/>
      <c r="FK88" s="1143" t="b">
        <v>0</v>
      </c>
      <c r="FL88" s="1144"/>
      <c r="FM88" s="1152"/>
      <c r="FN88" s="1152"/>
      <c r="FO88" s="1375"/>
      <c r="FP88" s="1375"/>
      <c r="FQ88" s="1375"/>
      <c r="FR88" s="1375"/>
      <c r="FS88" s="1375"/>
      <c r="FT88" s="1375"/>
      <c r="FU88" s="1375"/>
      <c r="FV88" s="1143" t="b">
        <v>0</v>
      </c>
      <c r="FW88" s="1144"/>
      <c r="FX88" s="1152"/>
      <c r="FY88" s="1152"/>
      <c r="FZ88" s="1375"/>
      <c r="GA88" s="1375"/>
      <c r="GB88" s="1375"/>
      <c r="GC88" s="1375"/>
      <c r="GD88" s="1375"/>
      <c r="GE88" s="1375"/>
      <c r="GF88" s="1375"/>
      <c r="GG88" s="1143" t="b">
        <v>0</v>
      </c>
      <c r="GH88" s="1144"/>
      <c r="GI88" s="1152"/>
      <c r="GJ88" s="1152"/>
      <c r="GK88" s="1375"/>
      <c r="GL88" s="1375"/>
      <c r="GM88" s="1375"/>
      <c r="GN88" s="1375"/>
      <c r="GO88" s="1375"/>
      <c r="GP88" s="1375"/>
      <c r="GQ88" s="1375"/>
      <c r="GR88" s="1143" t="b">
        <v>0</v>
      </c>
      <c r="GS88" s="1144"/>
      <c r="GT88" s="1152"/>
      <c r="GU88" s="1152"/>
      <c r="GV88" s="1375"/>
      <c r="GW88" s="1375"/>
      <c r="GX88" s="1375"/>
      <c r="GY88" s="1375"/>
      <c r="GZ88" s="1375"/>
      <c r="HA88" s="1375"/>
      <c r="HB88" s="1375"/>
      <c r="HC88" s="1143" t="b">
        <v>0</v>
      </c>
      <c r="HD88" s="1144"/>
      <c r="HE88" s="1152"/>
      <c r="HF88" s="1152"/>
      <c r="HG88" s="1375"/>
      <c r="HH88" s="1375"/>
      <c r="HI88" s="1375"/>
      <c r="HJ88" s="1375"/>
      <c r="HK88" s="1375"/>
      <c r="HL88" s="1375"/>
      <c r="HM88" s="1375"/>
      <c r="HN88" s="1143" t="b">
        <v>0</v>
      </c>
      <c r="HO88" s="1144"/>
      <c r="HP88" s="1152"/>
      <c r="HQ88" s="1152"/>
      <c r="HR88" s="1375"/>
      <c r="HS88" s="1375"/>
      <c r="HT88" s="1375"/>
      <c r="HU88" s="1375"/>
      <c r="HV88" s="1375"/>
      <c r="HW88" s="1375"/>
      <c r="HX88" s="1375"/>
      <c r="HY88" s="1143" t="b">
        <v>0</v>
      </c>
      <c r="HZ88" s="1144"/>
      <c r="IA88" s="1152"/>
      <c r="IB88" s="1152"/>
      <c r="IC88" s="1375"/>
      <c r="ID88" s="1375"/>
      <c r="IE88" s="1375"/>
      <c r="IF88" s="1375"/>
      <c r="IG88" s="1375"/>
      <c r="IH88" s="1375"/>
      <c r="II88" s="1375"/>
      <c r="IJ88" s="1143" t="b">
        <v>0</v>
      </c>
      <c r="IK88" s="1144"/>
      <c r="IL88" s="1152"/>
      <c r="IM88" s="1152"/>
      <c r="IN88" s="1375"/>
      <c r="IO88" s="1375"/>
      <c r="IP88" s="1375"/>
      <c r="IQ88" s="1375"/>
      <c r="IR88" s="1375"/>
      <c r="IS88" s="1375"/>
      <c r="IT88" s="1375"/>
      <c r="IU88" s="1143" t="b">
        <v>0</v>
      </c>
      <c r="IV88" s="1144"/>
      <c r="IW88" s="728" t="e" vm="3">
        <v>#VALUE!</v>
      </c>
      <c r="IX88" s="728"/>
      <c r="IY88" s="731"/>
      <c r="IZ88" s="22"/>
      <c r="JA88" s="22"/>
      <c r="JB88" s="22"/>
      <c r="JC88" s="22"/>
      <c r="JD88" s="22"/>
      <c r="JE88" s="22"/>
      <c r="JF88" s="22"/>
      <c r="JG88" s="22"/>
      <c r="JH88" s="21"/>
      <c r="JI88" s="22"/>
      <c r="JJ88" s="22"/>
      <c r="JK88" s="22"/>
      <c r="JL88" s="22"/>
      <c r="JM88" s="22"/>
      <c r="JN88" s="22"/>
      <c r="JO88" s="22"/>
      <c r="JP88" s="22"/>
      <c r="JQ88" s="22"/>
      <c r="JR88" s="22"/>
      <c r="JS88" s="22"/>
      <c r="JT88" s="22"/>
      <c r="JU88" s="22"/>
      <c r="JV88" s="22"/>
      <c r="JW88" s="22"/>
      <c r="JX88" s="22"/>
      <c r="JY88" s="22"/>
      <c r="JZ88" s="22"/>
      <c r="KA88" s="22"/>
      <c r="KB88" s="22"/>
      <c r="KC88" s="22"/>
      <c r="KD88" s="22"/>
      <c r="KE88" s="22"/>
      <c r="KF88" s="22"/>
      <c r="KG88" s="22"/>
      <c r="KH88" s="22"/>
      <c r="KI88" s="22"/>
      <c r="KJ88" s="22"/>
      <c r="KK88" s="22"/>
      <c r="KL88" s="22"/>
      <c r="KM88" s="22"/>
      <c r="KN88" s="22"/>
      <c r="KO88" s="22"/>
      <c r="KP88" s="22"/>
      <c r="KQ88" s="22"/>
      <c r="KR88" s="22"/>
      <c r="KS88" s="22"/>
      <c r="KT88" s="22"/>
      <c r="KU88" s="22"/>
      <c r="KV88" s="22"/>
      <c r="KW88" s="22"/>
      <c r="KX88" s="22"/>
      <c r="KY88" s="22"/>
      <c r="KZ88" s="22"/>
      <c r="LA88" s="22"/>
      <c r="LB88" s="22"/>
      <c r="LC88" s="22"/>
      <c r="LD88" s="22"/>
      <c r="LE88" s="22"/>
      <c r="LF88" s="22"/>
      <c r="LG88" s="22"/>
      <c r="LH88" s="22"/>
      <c r="LI88" s="22"/>
      <c r="LJ88" s="23"/>
      <c r="MM88" s="1111"/>
      <c r="MN88" s="1112"/>
      <c r="MO88" s="1112"/>
      <c r="MP88" s="1112"/>
      <c r="MQ88" s="1112"/>
      <c r="MR88" s="1112"/>
      <c r="MS88" s="991" t="s">
        <v>61</v>
      </c>
      <c r="MT88" s="992"/>
      <c r="MU88" s="992"/>
      <c r="MV88" s="992"/>
      <c r="MW88" s="992"/>
      <c r="MX88" s="992"/>
      <c r="MY88" s="992"/>
      <c r="MZ88" s="992"/>
      <c r="NA88" s="992"/>
      <c r="NB88" s="992"/>
      <c r="NC88" s="992"/>
      <c r="ND88" s="1076" t="s">
        <v>55</v>
      </c>
      <c r="NE88" s="1076"/>
      <c r="NF88" s="1076"/>
      <c r="NG88" s="1076"/>
      <c r="NY88" s="1111"/>
      <c r="NZ88" s="1112"/>
      <c r="OA88" s="1112"/>
      <c r="OB88" s="1112"/>
      <c r="OC88" s="1332" t="s">
        <v>61</v>
      </c>
      <c r="OD88" s="1333"/>
      <c r="OE88" s="1333"/>
      <c r="OF88" s="1333"/>
      <c r="OG88" s="1333"/>
      <c r="OH88" s="1333"/>
      <c r="OI88" s="1333"/>
      <c r="OJ88" s="1079">
        <v>600</v>
      </c>
      <c r="OK88" s="1079"/>
      <c r="OL88" s="1079"/>
      <c r="OM88" s="1079"/>
      <c r="ON88" s="1080"/>
      <c r="OR88" s="1111"/>
      <c r="OS88" s="1112"/>
      <c r="OT88" s="1112"/>
      <c r="OU88" s="1173" t="s">
        <v>872</v>
      </c>
      <c r="OV88" s="1174"/>
      <c r="OW88" s="1174"/>
      <c r="OX88" s="1174"/>
      <c r="OY88" s="1174"/>
      <c r="OZ88" s="1174"/>
      <c r="PA88" s="1179" t="s">
        <v>5</v>
      </c>
      <c r="PB88" s="1179"/>
      <c r="PC88" s="1003">
        <v>600</v>
      </c>
      <c r="PD88" s="1003"/>
      <c r="PE88" s="1003"/>
      <c r="PF88" s="1003"/>
      <c r="PG88" s="1004"/>
    </row>
    <row r="89" spans="2:423" ht="3.65" customHeight="1">
      <c r="B89" s="21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3"/>
      <c r="AP89" s="22"/>
      <c r="AQ89" s="22"/>
      <c r="AR89" s="340"/>
      <c r="AS89" s="340"/>
      <c r="AT89" s="340"/>
      <c r="AU89" s="340"/>
      <c r="AV89" s="340"/>
      <c r="AW89" s="340"/>
      <c r="AX89" s="727"/>
      <c r="AY89" s="728"/>
      <c r="AZ89" s="728"/>
      <c r="BA89" s="1111"/>
      <c r="BB89" s="1112"/>
      <c r="BC89" s="1112"/>
      <c r="BD89" s="1112"/>
      <c r="BE89" s="1112"/>
      <c r="BF89" s="1112"/>
      <c r="BG89" s="993"/>
      <c r="BH89" s="994"/>
      <c r="BI89" s="994"/>
      <c r="BJ89" s="994"/>
      <c r="BK89" s="994"/>
      <c r="BL89" s="994"/>
      <c r="BM89" s="994"/>
      <c r="BN89" s="994"/>
      <c r="BO89" s="994"/>
      <c r="BP89" s="994"/>
      <c r="BQ89" s="994"/>
      <c r="BR89" s="1077"/>
      <c r="BS89" s="1077"/>
      <c r="BT89" s="1077"/>
      <c r="BU89" s="1077"/>
      <c r="BV89" s="1081"/>
      <c r="BW89" s="1081"/>
      <c r="BX89" s="1081"/>
      <c r="BY89" s="1081"/>
      <c r="BZ89" s="1081"/>
      <c r="CA89" s="1081"/>
      <c r="CB89" s="1082"/>
      <c r="CC89" s="1152"/>
      <c r="CD89" s="1152"/>
      <c r="CE89" s="1375"/>
      <c r="CF89" s="1375"/>
      <c r="CG89" s="1375"/>
      <c r="CH89" s="1375"/>
      <c r="CI89" s="1375"/>
      <c r="CJ89" s="1375"/>
      <c r="CK89" s="1375"/>
      <c r="CL89" s="1143"/>
      <c r="CM89" s="1144"/>
      <c r="CN89" s="1152"/>
      <c r="CO89" s="1152"/>
      <c r="CP89" s="1375"/>
      <c r="CQ89" s="1375"/>
      <c r="CR89" s="1375"/>
      <c r="CS89" s="1375"/>
      <c r="CT89" s="1375"/>
      <c r="CU89" s="1375"/>
      <c r="CV89" s="1375"/>
      <c r="CW89" s="1143"/>
      <c r="CX89" s="1144"/>
      <c r="CY89" s="1152"/>
      <c r="CZ89" s="1152"/>
      <c r="DA89" s="1375"/>
      <c r="DB89" s="1375"/>
      <c r="DC89" s="1375"/>
      <c r="DD89" s="1375"/>
      <c r="DE89" s="1375"/>
      <c r="DF89" s="1375"/>
      <c r="DG89" s="1375"/>
      <c r="DH89" s="1143"/>
      <c r="DI89" s="1144"/>
      <c r="DJ89" s="1152"/>
      <c r="DK89" s="1152"/>
      <c r="DL89" s="1375"/>
      <c r="DM89" s="1375"/>
      <c r="DN89" s="1375"/>
      <c r="DO89" s="1375"/>
      <c r="DP89" s="1375"/>
      <c r="DQ89" s="1375"/>
      <c r="DR89" s="1375"/>
      <c r="DS89" s="1143"/>
      <c r="DT89" s="1144"/>
      <c r="DU89" s="1152"/>
      <c r="DV89" s="1152"/>
      <c r="DW89" s="1375"/>
      <c r="DX89" s="1375"/>
      <c r="DY89" s="1375"/>
      <c r="DZ89" s="1375"/>
      <c r="EA89" s="1375"/>
      <c r="EB89" s="1375"/>
      <c r="EC89" s="1375"/>
      <c r="ED89" s="1143"/>
      <c r="EE89" s="1144"/>
      <c r="EF89" s="1152"/>
      <c r="EG89" s="1152"/>
      <c r="EH89" s="1375"/>
      <c r="EI89" s="1375"/>
      <c r="EJ89" s="1375"/>
      <c r="EK89" s="1375"/>
      <c r="EL89" s="1375"/>
      <c r="EM89" s="1375"/>
      <c r="EN89" s="1375"/>
      <c r="EO89" s="1143"/>
      <c r="EP89" s="1144"/>
      <c r="EQ89" s="1152"/>
      <c r="ER89" s="1152"/>
      <c r="ES89" s="1375"/>
      <c r="ET89" s="1375"/>
      <c r="EU89" s="1375"/>
      <c r="EV89" s="1375"/>
      <c r="EW89" s="1375"/>
      <c r="EX89" s="1375"/>
      <c r="EY89" s="1375"/>
      <c r="EZ89" s="1143"/>
      <c r="FA89" s="1144"/>
      <c r="FB89" s="1152"/>
      <c r="FC89" s="1152"/>
      <c r="FD89" s="1375"/>
      <c r="FE89" s="1375"/>
      <c r="FF89" s="1375"/>
      <c r="FG89" s="1375"/>
      <c r="FH89" s="1375"/>
      <c r="FI89" s="1375"/>
      <c r="FJ89" s="1375"/>
      <c r="FK89" s="1143"/>
      <c r="FL89" s="1144"/>
      <c r="FM89" s="1152"/>
      <c r="FN89" s="1152"/>
      <c r="FO89" s="1375"/>
      <c r="FP89" s="1375"/>
      <c r="FQ89" s="1375"/>
      <c r="FR89" s="1375"/>
      <c r="FS89" s="1375"/>
      <c r="FT89" s="1375"/>
      <c r="FU89" s="1375"/>
      <c r="FV89" s="1143"/>
      <c r="FW89" s="1144"/>
      <c r="FX89" s="1152"/>
      <c r="FY89" s="1152"/>
      <c r="FZ89" s="1375"/>
      <c r="GA89" s="1375"/>
      <c r="GB89" s="1375"/>
      <c r="GC89" s="1375"/>
      <c r="GD89" s="1375"/>
      <c r="GE89" s="1375"/>
      <c r="GF89" s="1375"/>
      <c r="GG89" s="1143"/>
      <c r="GH89" s="1144"/>
      <c r="GI89" s="1152"/>
      <c r="GJ89" s="1152"/>
      <c r="GK89" s="1375"/>
      <c r="GL89" s="1375"/>
      <c r="GM89" s="1375"/>
      <c r="GN89" s="1375"/>
      <c r="GO89" s="1375"/>
      <c r="GP89" s="1375"/>
      <c r="GQ89" s="1375"/>
      <c r="GR89" s="1143"/>
      <c r="GS89" s="1144"/>
      <c r="GT89" s="1152"/>
      <c r="GU89" s="1152"/>
      <c r="GV89" s="1375"/>
      <c r="GW89" s="1375"/>
      <c r="GX89" s="1375"/>
      <c r="GY89" s="1375"/>
      <c r="GZ89" s="1375"/>
      <c r="HA89" s="1375"/>
      <c r="HB89" s="1375"/>
      <c r="HC89" s="1143"/>
      <c r="HD89" s="1144"/>
      <c r="HE89" s="1152"/>
      <c r="HF89" s="1152"/>
      <c r="HG89" s="1375"/>
      <c r="HH89" s="1375"/>
      <c r="HI89" s="1375"/>
      <c r="HJ89" s="1375"/>
      <c r="HK89" s="1375"/>
      <c r="HL89" s="1375"/>
      <c r="HM89" s="1375"/>
      <c r="HN89" s="1143"/>
      <c r="HO89" s="1144"/>
      <c r="HP89" s="1152"/>
      <c r="HQ89" s="1152"/>
      <c r="HR89" s="1375"/>
      <c r="HS89" s="1375"/>
      <c r="HT89" s="1375"/>
      <c r="HU89" s="1375"/>
      <c r="HV89" s="1375"/>
      <c r="HW89" s="1375"/>
      <c r="HX89" s="1375"/>
      <c r="HY89" s="1143"/>
      <c r="HZ89" s="1144"/>
      <c r="IA89" s="1152"/>
      <c r="IB89" s="1152"/>
      <c r="IC89" s="1375"/>
      <c r="ID89" s="1375"/>
      <c r="IE89" s="1375"/>
      <c r="IF89" s="1375"/>
      <c r="IG89" s="1375"/>
      <c r="IH89" s="1375"/>
      <c r="II89" s="1375"/>
      <c r="IJ89" s="1143"/>
      <c r="IK89" s="1144"/>
      <c r="IL89" s="1152"/>
      <c r="IM89" s="1152"/>
      <c r="IN89" s="1375"/>
      <c r="IO89" s="1375"/>
      <c r="IP89" s="1375"/>
      <c r="IQ89" s="1375"/>
      <c r="IR89" s="1375"/>
      <c r="IS89" s="1375"/>
      <c r="IT89" s="1375"/>
      <c r="IU89" s="1143"/>
      <c r="IV89" s="1144"/>
      <c r="IW89" s="728"/>
      <c r="IX89" s="728"/>
      <c r="IY89" s="731"/>
      <c r="IZ89" s="22"/>
      <c r="JA89" s="22"/>
      <c r="JB89" s="22"/>
      <c r="JC89" s="22"/>
      <c r="JD89" s="22"/>
      <c r="JE89" s="22"/>
      <c r="JF89" s="22"/>
      <c r="JG89" s="22"/>
      <c r="JH89" s="21"/>
      <c r="JI89" s="22"/>
      <c r="JJ89" s="22"/>
      <c r="JK89" s="22"/>
      <c r="JL89" s="22"/>
      <c r="JM89" s="22"/>
      <c r="JN89" s="22"/>
      <c r="JO89" s="22"/>
      <c r="JP89" s="22"/>
      <c r="JQ89" s="22"/>
      <c r="JR89" s="22"/>
      <c r="JS89" s="22"/>
      <c r="JT89" s="22"/>
      <c r="JU89" s="22"/>
      <c r="JV89" s="22"/>
      <c r="JW89" s="22"/>
      <c r="JX89" s="22"/>
      <c r="JY89" s="22"/>
      <c r="JZ89" s="22"/>
      <c r="KA89" s="22"/>
      <c r="KB89" s="22"/>
      <c r="KC89" s="22"/>
      <c r="KD89" s="22"/>
      <c r="KE89" s="22"/>
      <c r="KF89" s="22"/>
      <c r="KG89" s="22"/>
      <c r="KH89" s="22"/>
      <c r="KI89" s="22"/>
      <c r="KJ89" s="22"/>
      <c r="KK89" s="22"/>
      <c r="KL89" s="22"/>
      <c r="KM89" s="22"/>
      <c r="KN89" s="22"/>
      <c r="KO89" s="22"/>
      <c r="KP89" s="22"/>
      <c r="KQ89" s="22"/>
      <c r="KR89" s="22"/>
      <c r="KS89" s="22"/>
      <c r="KT89" s="22"/>
      <c r="KU89" s="22"/>
      <c r="KV89" s="22"/>
      <c r="KW89" s="22"/>
      <c r="KX89" s="22"/>
      <c r="KY89" s="22"/>
      <c r="KZ89" s="22"/>
      <c r="LA89" s="22"/>
      <c r="LB89" s="22"/>
      <c r="LC89" s="22"/>
      <c r="LD89" s="22"/>
      <c r="LE89" s="22"/>
      <c r="LF89" s="22"/>
      <c r="LG89" s="22"/>
      <c r="LH89" s="22"/>
      <c r="LI89" s="22"/>
      <c r="LJ89" s="23"/>
      <c r="MM89" s="1111"/>
      <c r="MN89" s="1112"/>
      <c r="MO89" s="1112"/>
      <c r="MP89" s="1112"/>
      <c r="MQ89" s="1112"/>
      <c r="MR89" s="1112"/>
      <c r="MS89" s="993"/>
      <c r="MT89" s="994"/>
      <c r="MU89" s="994"/>
      <c r="MV89" s="994"/>
      <c r="MW89" s="994"/>
      <c r="MX89" s="994"/>
      <c r="MY89" s="994"/>
      <c r="MZ89" s="994"/>
      <c r="NA89" s="994"/>
      <c r="NB89" s="994"/>
      <c r="NC89" s="994"/>
      <c r="ND89" s="1077"/>
      <c r="NE89" s="1077"/>
      <c r="NF89" s="1077"/>
      <c r="NG89" s="1077"/>
      <c r="NY89" s="1111"/>
      <c r="NZ89" s="1112"/>
      <c r="OA89" s="1112"/>
      <c r="OB89" s="1112"/>
      <c r="OC89" s="1334"/>
      <c r="OD89" s="1335"/>
      <c r="OE89" s="1335"/>
      <c r="OF89" s="1335"/>
      <c r="OG89" s="1335"/>
      <c r="OH89" s="1335"/>
      <c r="OI89" s="1335"/>
      <c r="OJ89" s="1081"/>
      <c r="OK89" s="1081"/>
      <c r="OL89" s="1081"/>
      <c r="OM89" s="1081"/>
      <c r="ON89" s="1082"/>
      <c r="OR89" s="1111"/>
      <c r="OS89" s="1112"/>
      <c r="OT89" s="1112"/>
      <c r="OU89" s="1175"/>
      <c r="OV89" s="1176"/>
      <c r="OW89" s="1176"/>
      <c r="OX89" s="1176"/>
      <c r="OY89" s="1176"/>
      <c r="OZ89" s="1176"/>
      <c r="PA89" s="1180"/>
      <c r="PB89" s="1180"/>
      <c r="PC89" s="1005"/>
      <c r="PD89" s="1005"/>
      <c r="PE89" s="1005"/>
      <c r="PF89" s="1005"/>
      <c r="PG89" s="1006"/>
    </row>
    <row r="90" spans="2:423" ht="3.65" customHeight="1">
      <c r="B90" s="21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3"/>
      <c r="AP90" s="22"/>
      <c r="AQ90" s="22"/>
      <c r="AR90" s="340"/>
      <c r="AS90" s="340"/>
      <c r="AT90" s="340"/>
      <c r="AU90" s="340"/>
      <c r="AV90" s="340"/>
      <c r="AW90" s="340"/>
      <c r="AX90" s="727"/>
      <c r="AY90" s="728"/>
      <c r="AZ90" s="366"/>
      <c r="BA90" s="1113"/>
      <c r="BB90" s="1114"/>
      <c r="BC90" s="1114"/>
      <c r="BD90" s="1114"/>
      <c r="BE90" s="1114"/>
      <c r="BF90" s="1114"/>
      <c r="BG90" s="995"/>
      <c r="BH90" s="996"/>
      <c r="BI90" s="996"/>
      <c r="BJ90" s="996"/>
      <c r="BK90" s="996"/>
      <c r="BL90" s="996"/>
      <c r="BM90" s="996"/>
      <c r="BN90" s="996"/>
      <c r="BO90" s="996"/>
      <c r="BP90" s="996"/>
      <c r="BQ90" s="996"/>
      <c r="BR90" s="1078"/>
      <c r="BS90" s="1078"/>
      <c r="BT90" s="1078"/>
      <c r="BU90" s="1078"/>
      <c r="BV90" s="1083"/>
      <c r="BW90" s="1083"/>
      <c r="BX90" s="1083"/>
      <c r="BY90" s="1083"/>
      <c r="BZ90" s="1083"/>
      <c r="CA90" s="1083"/>
      <c r="CB90" s="1084"/>
      <c r="CC90" s="1153"/>
      <c r="CD90" s="1153"/>
      <c r="CE90" s="1376"/>
      <c r="CF90" s="1376"/>
      <c r="CG90" s="1376"/>
      <c r="CH90" s="1376"/>
      <c r="CI90" s="1376"/>
      <c r="CJ90" s="1376"/>
      <c r="CK90" s="1376"/>
      <c r="CL90" s="524"/>
      <c r="CM90" s="525"/>
      <c r="CN90" s="1153"/>
      <c r="CO90" s="1153"/>
      <c r="CP90" s="1376"/>
      <c r="CQ90" s="1376"/>
      <c r="CR90" s="1376"/>
      <c r="CS90" s="1376"/>
      <c r="CT90" s="1376"/>
      <c r="CU90" s="1376"/>
      <c r="CV90" s="1376"/>
      <c r="CW90" s="524"/>
      <c r="CX90" s="525"/>
      <c r="CY90" s="1153"/>
      <c r="CZ90" s="1153"/>
      <c r="DA90" s="1376"/>
      <c r="DB90" s="1376"/>
      <c r="DC90" s="1376"/>
      <c r="DD90" s="1376"/>
      <c r="DE90" s="1376"/>
      <c r="DF90" s="1376"/>
      <c r="DG90" s="1376"/>
      <c r="DH90" s="524"/>
      <c r="DI90" s="525"/>
      <c r="DJ90" s="1153"/>
      <c r="DK90" s="1153"/>
      <c r="DL90" s="1376"/>
      <c r="DM90" s="1376"/>
      <c r="DN90" s="1376"/>
      <c r="DO90" s="1376"/>
      <c r="DP90" s="1376"/>
      <c r="DQ90" s="1376"/>
      <c r="DR90" s="1376"/>
      <c r="DS90" s="524"/>
      <c r="DT90" s="525"/>
      <c r="DU90" s="1153"/>
      <c r="DV90" s="1153"/>
      <c r="DW90" s="1376"/>
      <c r="DX90" s="1376"/>
      <c r="DY90" s="1376"/>
      <c r="DZ90" s="1376"/>
      <c r="EA90" s="1376"/>
      <c r="EB90" s="1376"/>
      <c r="EC90" s="1376"/>
      <c r="ED90" s="524"/>
      <c r="EE90" s="525"/>
      <c r="EF90" s="1153"/>
      <c r="EG90" s="1153"/>
      <c r="EH90" s="1376"/>
      <c r="EI90" s="1376"/>
      <c r="EJ90" s="1376"/>
      <c r="EK90" s="1376"/>
      <c r="EL90" s="1376"/>
      <c r="EM90" s="1376"/>
      <c r="EN90" s="1376"/>
      <c r="EO90" s="524"/>
      <c r="EP90" s="525"/>
      <c r="EQ90" s="1153"/>
      <c r="ER90" s="1153"/>
      <c r="ES90" s="1376"/>
      <c r="ET90" s="1376"/>
      <c r="EU90" s="1376"/>
      <c r="EV90" s="1376"/>
      <c r="EW90" s="1376"/>
      <c r="EX90" s="1376"/>
      <c r="EY90" s="1376"/>
      <c r="EZ90" s="524"/>
      <c r="FA90" s="525"/>
      <c r="FB90" s="1153"/>
      <c r="FC90" s="1153"/>
      <c r="FD90" s="1376"/>
      <c r="FE90" s="1376"/>
      <c r="FF90" s="1376"/>
      <c r="FG90" s="1376"/>
      <c r="FH90" s="1376"/>
      <c r="FI90" s="1376"/>
      <c r="FJ90" s="1376"/>
      <c r="FK90" s="524"/>
      <c r="FL90" s="525"/>
      <c r="FM90" s="1153"/>
      <c r="FN90" s="1153"/>
      <c r="FO90" s="1376"/>
      <c r="FP90" s="1376"/>
      <c r="FQ90" s="1376"/>
      <c r="FR90" s="1376"/>
      <c r="FS90" s="1376"/>
      <c r="FT90" s="1376"/>
      <c r="FU90" s="1376"/>
      <c r="FV90" s="524"/>
      <c r="FW90" s="525"/>
      <c r="FX90" s="1153"/>
      <c r="FY90" s="1153"/>
      <c r="FZ90" s="1376"/>
      <c r="GA90" s="1376"/>
      <c r="GB90" s="1376"/>
      <c r="GC90" s="1376"/>
      <c r="GD90" s="1376"/>
      <c r="GE90" s="1376"/>
      <c r="GF90" s="1376"/>
      <c r="GG90" s="524"/>
      <c r="GH90" s="525"/>
      <c r="GI90" s="1153"/>
      <c r="GJ90" s="1153"/>
      <c r="GK90" s="1376"/>
      <c r="GL90" s="1376"/>
      <c r="GM90" s="1376"/>
      <c r="GN90" s="1376"/>
      <c r="GO90" s="1376"/>
      <c r="GP90" s="1376"/>
      <c r="GQ90" s="1376"/>
      <c r="GR90" s="524"/>
      <c r="GS90" s="525"/>
      <c r="GT90" s="1153"/>
      <c r="GU90" s="1153"/>
      <c r="GV90" s="1376"/>
      <c r="GW90" s="1376"/>
      <c r="GX90" s="1376"/>
      <c r="GY90" s="1376"/>
      <c r="GZ90" s="1376"/>
      <c r="HA90" s="1376"/>
      <c r="HB90" s="1376"/>
      <c r="HC90" s="524"/>
      <c r="HD90" s="525"/>
      <c r="HE90" s="1153"/>
      <c r="HF90" s="1153"/>
      <c r="HG90" s="1376"/>
      <c r="HH90" s="1376"/>
      <c r="HI90" s="1376"/>
      <c r="HJ90" s="1376"/>
      <c r="HK90" s="1376"/>
      <c r="HL90" s="1376"/>
      <c r="HM90" s="1376"/>
      <c r="HN90" s="524"/>
      <c r="HO90" s="525"/>
      <c r="HP90" s="1153"/>
      <c r="HQ90" s="1153"/>
      <c r="HR90" s="1376"/>
      <c r="HS90" s="1376"/>
      <c r="HT90" s="1376"/>
      <c r="HU90" s="1376"/>
      <c r="HV90" s="1376"/>
      <c r="HW90" s="1376"/>
      <c r="HX90" s="1376"/>
      <c r="HY90" s="524"/>
      <c r="HZ90" s="525"/>
      <c r="IA90" s="1153"/>
      <c r="IB90" s="1153"/>
      <c r="IC90" s="1376"/>
      <c r="ID90" s="1376"/>
      <c r="IE90" s="1376"/>
      <c r="IF90" s="1376"/>
      <c r="IG90" s="1376"/>
      <c r="IH90" s="1376"/>
      <c r="II90" s="1376"/>
      <c r="IJ90" s="524"/>
      <c r="IK90" s="525"/>
      <c r="IL90" s="1153"/>
      <c r="IM90" s="1153"/>
      <c r="IN90" s="1376"/>
      <c r="IO90" s="1376"/>
      <c r="IP90" s="1376"/>
      <c r="IQ90" s="1376"/>
      <c r="IR90" s="1376"/>
      <c r="IS90" s="1376"/>
      <c r="IT90" s="1376"/>
      <c r="IU90" s="524"/>
      <c r="IV90" s="525"/>
      <c r="IW90" s="47"/>
      <c r="IX90" s="728"/>
      <c r="IY90" s="731"/>
      <c r="IZ90" s="22"/>
      <c r="JA90" s="22"/>
      <c r="JB90" s="22"/>
      <c r="JC90" s="22"/>
      <c r="JD90" s="22"/>
      <c r="JE90" s="22"/>
      <c r="JF90" s="22"/>
      <c r="JG90" s="22"/>
      <c r="JH90" s="21"/>
      <c r="JI90" s="22"/>
      <c r="JJ90" s="22"/>
      <c r="JK90" s="22"/>
      <c r="JL90" s="22"/>
      <c r="JM90" s="22"/>
      <c r="JN90" s="22"/>
      <c r="JO90" s="22"/>
      <c r="JP90" s="22"/>
      <c r="JQ90" s="22"/>
      <c r="JR90" s="22"/>
      <c r="JS90" s="22"/>
      <c r="JT90" s="22"/>
      <c r="JU90" s="22"/>
      <c r="JV90" s="22"/>
      <c r="JW90" s="22"/>
      <c r="JX90" s="22"/>
      <c r="JY90" s="22"/>
      <c r="JZ90" s="22"/>
      <c r="KA90" s="22"/>
      <c r="KB90" s="22"/>
      <c r="KC90" s="22"/>
      <c r="KD90" s="22"/>
      <c r="KE90" s="22"/>
      <c r="KF90" s="22"/>
      <c r="KG90" s="22"/>
      <c r="KH90" s="22"/>
      <c r="KI90" s="22"/>
      <c r="KJ90" s="22"/>
      <c r="KK90" s="22"/>
      <c r="KL90" s="22"/>
      <c r="KM90" s="22"/>
      <c r="KN90" s="22"/>
      <c r="KO90" s="22"/>
      <c r="KP90" s="22"/>
      <c r="KQ90" s="22"/>
      <c r="KR90" s="22"/>
      <c r="KS90" s="22"/>
      <c r="KT90" s="22"/>
      <c r="KU90" s="22"/>
      <c r="KV90" s="22"/>
      <c r="KW90" s="22"/>
      <c r="KX90" s="22"/>
      <c r="KY90" s="22"/>
      <c r="KZ90" s="22"/>
      <c r="LA90" s="22"/>
      <c r="LB90" s="22"/>
      <c r="LC90" s="22"/>
      <c r="LD90" s="22"/>
      <c r="LE90" s="22"/>
      <c r="LF90" s="22"/>
      <c r="LG90" s="22"/>
      <c r="LH90" s="22"/>
      <c r="LI90" s="22"/>
      <c r="LJ90" s="23"/>
      <c r="MM90" s="1111"/>
      <c r="MN90" s="1112"/>
      <c r="MO90" s="1112"/>
      <c r="MP90" s="1112"/>
      <c r="MQ90" s="1112"/>
      <c r="MR90" s="1112"/>
      <c r="MS90" s="993"/>
      <c r="MT90" s="994"/>
      <c r="MU90" s="994"/>
      <c r="MV90" s="994"/>
      <c r="MW90" s="994"/>
      <c r="MX90" s="994"/>
      <c r="MY90" s="994"/>
      <c r="MZ90" s="994"/>
      <c r="NA90" s="994"/>
      <c r="NB90" s="994"/>
      <c r="NC90" s="994"/>
      <c r="ND90" s="1077"/>
      <c r="NE90" s="1077"/>
      <c r="NF90" s="1077"/>
      <c r="NG90" s="1077"/>
      <c r="NY90" s="1111"/>
      <c r="NZ90" s="1112"/>
      <c r="OA90" s="1112"/>
      <c r="OB90" s="1112"/>
      <c r="OC90" s="1334"/>
      <c r="OD90" s="1335"/>
      <c r="OE90" s="1335"/>
      <c r="OF90" s="1335"/>
      <c r="OG90" s="1335"/>
      <c r="OH90" s="1335"/>
      <c r="OI90" s="1335"/>
      <c r="OJ90" s="1081"/>
      <c r="OK90" s="1081"/>
      <c r="OL90" s="1081"/>
      <c r="OM90" s="1081"/>
      <c r="ON90" s="1082"/>
      <c r="OR90" s="1111"/>
      <c r="OS90" s="1112"/>
      <c r="OT90" s="1112"/>
      <c r="OU90" s="1175"/>
      <c r="OV90" s="1176"/>
      <c r="OW90" s="1176"/>
      <c r="OX90" s="1176"/>
      <c r="OY90" s="1176"/>
      <c r="OZ90" s="1176"/>
      <c r="PA90" s="1180"/>
      <c r="PB90" s="1180"/>
      <c r="PC90" s="1005"/>
      <c r="PD90" s="1005"/>
      <c r="PE90" s="1005"/>
      <c r="PF90" s="1005"/>
      <c r="PG90" s="1006"/>
    </row>
    <row r="91" spans="2:423" ht="3.65" customHeight="1">
      <c r="B91" s="21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3"/>
      <c r="AP91" s="22"/>
      <c r="AQ91" s="22"/>
      <c r="AR91" s="22"/>
      <c r="AS91" s="22"/>
      <c r="AT91" s="22"/>
      <c r="AU91" s="22"/>
      <c r="AV91" s="22"/>
      <c r="AW91" s="22"/>
      <c r="AX91" s="727"/>
      <c r="AY91" s="728"/>
      <c r="AZ91" s="47"/>
      <c r="IW91" s="47"/>
      <c r="IX91" s="728"/>
      <c r="IY91" s="731"/>
      <c r="IZ91" s="22"/>
      <c r="JA91" s="22"/>
      <c r="JB91" s="22"/>
      <c r="JC91" s="22"/>
      <c r="JD91" s="22"/>
      <c r="JE91" s="22"/>
      <c r="JF91" s="22"/>
      <c r="JG91" s="22"/>
      <c r="JH91" s="21"/>
      <c r="JI91" s="22"/>
      <c r="JJ91" s="22"/>
      <c r="JK91" s="22"/>
      <c r="JL91" s="22"/>
      <c r="JM91" s="22"/>
      <c r="JN91" s="22"/>
      <c r="JO91" s="22"/>
      <c r="JP91" s="22"/>
      <c r="JQ91" s="22"/>
      <c r="JR91" s="22"/>
      <c r="JS91" s="22"/>
      <c r="JT91" s="22"/>
      <c r="JU91" s="22"/>
      <c r="JV91" s="22"/>
      <c r="JW91" s="22"/>
      <c r="JX91" s="22"/>
      <c r="JY91" s="22"/>
      <c r="JZ91" s="22"/>
      <c r="KA91" s="22"/>
      <c r="KB91" s="22"/>
      <c r="KC91" s="22"/>
      <c r="KD91" s="22"/>
      <c r="KE91" s="22"/>
      <c r="KF91" s="22"/>
      <c r="KG91" s="22"/>
      <c r="KH91" s="22"/>
      <c r="KI91" s="22"/>
      <c r="KJ91" s="22"/>
      <c r="KK91" s="22"/>
      <c r="KL91" s="22"/>
      <c r="KM91" s="22"/>
      <c r="KN91" s="22"/>
      <c r="KO91" s="22"/>
      <c r="KP91" s="22"/>
      <c r="KQ91" s="22"/>
      <c r="KR91" s="22"/>
      <c r="KS91" s="22"/>
      <c r="KT91" s="22"/>
      <c r="KU91" s="22"/>
      <c r="KV91" s="22"/>
      <c r="KW91" s="22"/>
      <c r="KX91" s="22"/>
      <c r="KY91" s="22"/>
      <c r="KZ91" s="22"/>
      <c r="LA91" s="22"/>
      <c r="LB91" s="22"/>
      <c r="LC91" s="22"/>
      <c r="LD91" s="22"/>
      <c r="LE91" s="22"/>
      <c r="LF91" s="22"/>
      <c r="LG91" s="22"/>
      <c r="LH91" s="22"/>
      <c r="LI91" s="22"/>
      <c r="LJ91" s="23"/>
      <c r="MM91" s="1111"/>
      <c r="MN91" s="1112"/>
      <c r="MO91" s="1112"/>
      <c r="MP91" s="1112"/>
      <c r="MQ91" s="1112"/>
      <c r="MR91" s="1112"/>
      <c r="MS91" s="993"/>
      <c r="MT91" s="994"/>
      <c r="MU91" s="994"/>
      <c r="MV91" s="994"/>
      <c r="MW91" s="994"/>
      <c r="MX91" s="994"/>
      <c r="MY91" s="994"/>
      <c r="MZ91" s="994"/>
      <c r="NA91" s="994"/>
      <c r="NB91" s="994"/>
      <c r="NC91" s="994"/>
      <c r="ND91" s="1077"/>
      <c r="NE91" s="1077"/>
      <c r="NF91" s="1077"/>
      <c r="NG91" s="1077"/>
      <c r="NY91" s="1111"/>
      <c r="NZ91" s="1112"/>
      <c r="OA91" s="1112"/>
      <c r="OB91" s="1112"/>
      <c r="OC91" s="1334"/>
      <c r="OD91" s="1335"/>
      <c r="OE91" s="1335"/>
      <c r="OF91" s="1335"/>
      <c r="OG91" s="1335"/>
      <c r="OH91" s="1335"/>
      <c r="OI91" s="1335"/>
      <c r="OJ91" s="1081"/>
      <c r="OK91" s="1081"/>
      <c r="OL91" s="1081"/>
      <c r="OM91" s="1081"/>
      <c r="ON91" s="1082"/>
      <c r="OR91" s="1111"/>
      <c r="OS91" s="1112"/>
      <c r="OT91" s="1112"/>
      <c r="OU91" s="1175"/>
      <c r="OV91" s="1176"/>
      <c r="OW91" s="1176"/>
      <c r="OX91" s="1176"/>
      <c r="OY91" s="1176"/>
      <c r="OZ91" s="1176"/>
      <c r="PA91" s="1180"/>
      <c r="PB91" s="1180"/>
      <c r="PC91" s="1005"/>
      <c r="PD91" s="1005"/>
      <c r="PE91" s="1005"/>
      <c r="PF91" s="1005"/>
      <c r="PG91" s="1006"/>
    </row>
    <row r="92" spans="2:423" ht="3.65" customHeight="1">
      <c r="B92" s="21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3"/>
      <c r="AP92" s="22"/>
      <c r="AQ92" s="22"/>
      <c r="AR92" s="22"/>
      <c r="AS92" s="22"/>
      <c r="AT92" s="22"/>
      <c r="AU92" s="22"/>
      <c r="AV92" s="22"/>
      <c r="AW92" s="22"/>
      <c r="AX92" s="727"/>
      <c r="AY92" s="728"/>
      <c r="AZ92" s="47"/>
      <c r="CC92" s="527"/>
      <c r="CD92" s="527"/>
      <c r="CE92" s="527"/>
      <c r="CF92" s="22"/>
      <c r="CG92" s="22"/>
      <c r="CH92" s="22"/>
      <c r="CI92" s="22"/>
      <c r="CJ92" s="22"/>
      <c r="CK92" s="22"/>
      <c r="CL92" s="22"/>
      <c r="CM92" s="22"/>
      <c r="CN92" s="527"/>
      <c r="CO92" s="527"/>
      <c r="CP92" s="527"/>
      <c r="CQ92" s="527"/>
      <c r="CR92" s="527"/>
      <c r="CS92" s="527"/>
      <c r="CT92" s="527"/>
      <c r="CU92" s="527"/>
      <c r="CV92" s="527"/>
      <c r="CW92" s="527"/>
      <c r="CX92" s="527"/>
      <c r="CY92" s="527"/>
      <c r="CZ92" s="527"/>
      <c r="DA92" s="527"/>
      <c r="DB92" s="527"/>
      <c r="DC92" s="527"/>
      <c r="DD92" s="527"/>
      <c r="DE92" s="527"/>
      <c r="DF92" s="527"/>
      <c r="DG92" s="527"/>
      <c r="DH92" s="527"/>
      <c r="DI92" s="527"/>
      <c r="DJ92" s="527"/>
      <c r="DK92" s="527"/>
      <c r="DL92" s="527"/>
      <c r="DM92" s="527"/>
      <c r="DN92" s="527"/>
      <c r="DO92" s="527"/>
      <c r="DP92" s="527"/>
      <c r="DQ92" s="527"/>
      <c r="DR92" s="527"/>
      <c r="DS92" s="527"/>
      <c r="DT92" s="527"/>
      <c r="DU92" s="527"/>
      <c r="DV92" s="527"/>
      <c r="DW92" s="527"/>
      <c r="DX92" s="527"/>
      <c r="DY92" s="527"/>
      <c r="DZ92" s="527"/>
      <c r="EA92" s="527"/>
      <c r="EB92" s="527"/>
      <c r="EC92" s="527"/>
      <c r="ED92" s="527"/>
      <c r="EE92" s="527"/>
      <c r="EF92" s="527"/>
      <c r="EG92" s="527"/>
      <c r="EH92" s="527"/>
      <c r="EI92" s="527"/>
      <c r="EJ92" s="527"/>
      <c r="EK92" s="527"/>
      <c r="EL92" s="527"/>
      <c r="EM92" s="527"/>
      <c r="EN92" s="527"/>
      <c r="EO92" s="527"/>
      <c r="EP92" s="527"/>
      <c r="EQ92" s="527"/>
      <c r="ER92" s="527"/>
      <c r="ES92" s="527"/>
      <c r="ET92" s="527"/>
      <c r="EU92" s="527"/>
      <c r="EV92" s="527"/>
      <c r="EW92" s="527"/>
      <c r="EX92" s="527"/>
      <c r="EY92" s="527"/>
      <c r="EZ92" s="527"/>
      <c r="FA92" s="527"/>
      <c r="FB92" s="527"/>
      <c r="FC92" s="527"/>
      <c r="FD92" s="527"/>
      <c r="FE92" s="527"/>
      <c r="FF92" s="527"/>
      <c r="FG92" s="527"/>
      <c r="FH92" s="527"/>
      <c r="FI92" s="527"/>
      <c r="FJ92" s="527"/>
      <c r="FK92" s="527"/>
      <c r="FL92" s="527"/>
      <c r="FM92" s="527"/>
      <c r="FN92" s="527"/>
      <c r="FO92" s="527"/>
      <c r="FP92" s="527"/>
      <c r="FQ92" s="527"/>
      <c r="FR92" s="527"/>
      <c r="FS92" s="527"/>
      <c r="FT92" s="527"/>
      <c r="FU92" s="527"/>
      <c r="FV92" s="527"/>
      <c r="FW92" s="527"/>
      <c r="FX92" s="527"/>
      <c r="FY92" s="527"/>
      <c r="FZ92" s="527"/>
      <c r="GA92" s="527"/>
      <c r="GB92" s="527"/>
      <c r="GC92" s="527"/>
      <c r="GD92" s="527"/>
      <c r="GE92" s="527"/>
      <c r="GF92" s="527"/>
      <c r="GG92" s="527"/>
      <c r="GH92" s="527"/>
      <c r="GI92" s="527"/>
      <c r="GJ92" s="527"/>
      <c r="GK92" s="527"/>
      <c r="GL92" s="527"/>
      <c r="GM92" s="527"/>
      <c r="GN92" s="527"/>
      <c r="GO92" s="527"/>
      <c r="GP92" s="527"/>
      <c r="GQ92" s="527"/>
      <c r="GR92" s="527"/>
      <c r="GS92" s="527"/>
      <c r="GT92" s="527"/>
      <c r="GU92" s="527"/>
      <c r="GV92" s="527"/>
      <c r="GW92" s="527"/>
      <c r="GX92" s="527"/>
      <c r="GY92" s="527"/>
      <c r="GZ92" s="527"/>
      <c r="HA92" s="527"/>
      <c r="HB92" s="527"/>
      <c r="HC92" s="527"/>
      <c r="HD92" s="527"/>
      <c r="HE92" s="527"/>
      <c r="HF92" s="527"/>
      <c r="HG92" s="527"/>
      <c r="HH92" s="527"/>
      <c r="HI92" s="527"/>
      <c r="HJ92" s="527"/>
      <c r="HK92" s="527"/>
      <c r="HL92" s="527"/>
      <c r="HM92" s="527"/>
      <c r="HN92" s="527"/>
      <c r="HO92" s="527"/>
      <c r="HP92" s="527"/>
      <c r="HQ92" s="527"/>
      <c r="HR92" s="527"/>
      <c r="HS92" s="527"/>
      <c r="HT92" s="527"/>
      <c r="HU92" s="527"/>
      <c r="HV92" s="527"/>
      <c r="HW92" s="527"/>
      <c r="HX92" s="527"/>
      <c r="HY92" s="527"/>
      <c r="HZ92" s="527"/>
      <c r="IA92" s="527"/>
      <c r="IB92" s="527"/>
      <c r="IC92" s="527"/>
      <c r="ID92" s="527"/>
      <c r="IE92" s="527"/>
      <c r="IF92" s="527"/>
      <c r="IG92" s="527"/>
      <c r="IH92" s="527"/>
      <c r="II92" s="527"/>
      <c r="IJ92" s="527"/>
      <c r="IK92" s="527"/>
      <c r="IL92" s="527"/>
      <c r="IM92" s="527"/>
      <c r="IN92" s="528"/>
      <c r="IO92" s="528"/>
      <c r="IP92" s="528"/>
      <c r="IQ92" s="528"/>
      <c r="IR92" s="528"/>
      <c r="IS92" s="528"/>
      <c r="IT92" s="528"/>
      <c r="IU92" s="527"/>
      <c r="IV92" s="527"/>
      <c r="IW92" s="47"/>
      <c r="IX92" s="728"/>
      <c r="IY92" s="731"/>
      <c r="IZ92" s="22"/>
      <c r="JA92" s="22"/>
      <c r="JB92" s="22"/>
      <c r="JC92" s="22"/>
      <c r="JD92" s="22"/>
      <c r="JE92" s="22"/>
      <c r="JF92" s="22"/>
      <c r="JG92" s="22"/>
      <c r="JH92" s="21"/>
      <c r="JI92" s="22"/>
      <c r="JJ92" s="22"/>
      <c r="JK92" s="22"/>
      <c r="JL92" s="22"/>
      <c r="JM92" s="22"/>
      <c r="JN92" s="22"/>
      <c r="JO92" s="22"/>
      <c r="JP92" s="22"/>
      <c r="JQ92" s="22"/>
      <c r="JR92" s="22"/>
      <c r="JS92" s="22"/>
      <c r="JT92" s="22"/>
      <c r="JU92" s="22"/>
      <c r="JV92" s="22"/>
      <c r="JW92" s="22"/>
      <c r="JX92" s="22"/>
      <c r="JY92" s="22"/>
      <c r="JZ92" s="22"/>
      <c r="KA92" s="22"/>
      <c r="KB92" s="22"/>
      <c r="KC92" s="22"/>
      <c r="KD92" s="22"/>
      <c r="KE92" s="22"/>
      <c r="KF92" s="22"/>
      <c r="KG92" s="22"/>
      <c r="KH92" s="22"/>
      <c r="KI92" s="22"/>
      <c r="KJ92" s="22"/>
      <c r="KK92" s="22"/>
      <c r="KL92" s="22"/>
      <c r="KM92" s="22"/>
      <c r="KN92" s="22"/>
      <c r="KO92" s="22"/>
      <c r="KP92" s="22"/>
      <c r="KQ92" s="22"/>
      <c r="KR92" s="22"/>
      <c r="KS92" s="22"/>
      <c r="KT92" s="22"/>
      <c r="KU92" s="22"/>
      <c r="KV92" s="22"/>
      <c r="KW92" s="22"/>
      <c r="KX92" s="22"/>
      <c r="KY92" s="22"/>
      <c r="KZ92" s="22"/>
      <c r="LA92" s="22"/>
      <c r="LB92" s="22"/>
      <c r="LC92" s="22"/>
      <c r="LD92" s="22"/>
      <c r="LE92" s="22"/>
      <c r="LF92" s="22"/>
      <c r="LG92" s="22"/>
      <c r="LH92" s="22"/>
      <c r="LI92" s="22"/>
      <c r="LJ92" s="23"/>
      <c r="MM92" s="1113"/>
      <c r="MN92" s="1114"/>
      <c r="MO92" s="1114"/>
      <c r="MP92" s="1114"/>
      <c r="MQ92" s="1114"/>
      <c r="MR92" s="1114"/>
      <c r="MS92" s="995"/>
      <c r="MT92" s="996"/>
      <c r="MU92" s="996"/>
      <c r="MV92" s="996"/>
      <c r="MW92" s="996"/>
      <c r="MX92" s="996"/>
      <c r="MY92" s="996"/>
      <c r="MZ92" s="996"/>
      <c r="NA92" s="996"/>
      <c r="NB92" s="996"/>
      <c r="NC92" s="996"/>
      <c r="ND92" s="1078"/>
      <c r="NE92" s="1078"/>
      <c r="NF92" s="1078"/>
      <c r="NG92" s="1078"/>
      <c r="NY92" s="1113"/>
      <c r="NZ92" s="1114"/>
      <c r="OA92" s="1114"/>
      <c r="OB92" s="1114"/>
      <c r="OC92" s="1336"/>
      <c r="OD92" s="1337"/>
      <c r="OE92" s="1337"/>
      <c r="OF92" s="1337"/>
      <c r="OG92" s="1337"/>
      <c r="OH92" s="1337"/>
      <c r="OI92" s="1337"/>
      <c r="OJ92" s="1083"/>
      <c r="OK92" s="1083"/>
      <c r="OL92" s="1083"/>
      <c r="OM92" s="1083"/>
      <c r="ON92" s="1084"/>
      <c r="OR92" s="1113"/>
      <c r="OS92" s="1114"/>
      <c r="OT92" s="1114"/>
      <c r="OU92" s="1177"/>
      <c r="OV92" s="1178"/>
      <c r="OW92" s="1178"/>
      <c r="OX92" s="1178"/>
      <c r="OY92" s="1178"/>
      <c r="OZ92" s="1178"/>
      <c r="PA92" s="1181"/>
      <c r="PB92" s="1181"/>
      <c r="PC92" s="1007"/>
      <c r="PD92" s="1007"/>
      <c r="PE92" s="1007"/>
      <c r="PF92" s="1007"/>
      <c r="PG92" s="1008"/>
    </row>
    <row r="93" spans="2:423" ht="3.65" customHeight="1">
      <c r="B93" s="21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3"/>
      <c r="AP93" s="22"/>
      <c r="AQ93" s="22"/>
      <c r="AR93" s="22"/>
      <c r="AS93" s="22"/>
      <c r="AT93" s="22"/>
      <c r="AU93" s="22"/>
      <c r="AV93" s="22"/>
      <c r="AW93" s="22"/>
      <c r="AX93" s="727"/>
      <c r="AY93" s="728"/>
      <c r="AZ93" s="47"/>
      <c r="CC93" s="438" t="s">
        <v>949</v>
      </c>
      <c r="CD93" s="527"/>
      <c r="CE93" s="527"/>
      <c r="CF93" s="22"/>
      <c r="CG93" s="22"/>
      <c r="CH93" s="22"/>
      <c r="CI93" s="22"/>
      <c r="CJ93" s="22"/>
      <c r="CK93" s="22"/>
      <c r="CL93" s="22"/>
      <c r="CM93" s="22"/>
      <c r="CN93" s="527"/>
      <c r="CO93" s="527"/>
      <c r="CP93" s="527"/>
      <c r="CQ93" s="527"/>
      <c r="CR93" s="527"/>
      <c r="CS93" s="527"/>
      <c r="CT93" s="527"/>
      <c r="CU93" s="527"/>
      <c r="CV93" s="527"/>
      <c r="CW93" s="527"/>
      <c r="CX93" s="527"/>
      <c r="CY93" s="437" t="s">
        <v>475</v>
      </c>
      <c r="CZ93" s="527"/>
      <c r="DA93" s="437" t="str">
        <f>DA125</f>
        <v>PM6</v>
      </c>
      <c r="DB93" s="437" t="str">
        <f>DA135</f>
        <v>ATS</v>
      </c>
      <c r="DC93" s="437" t="str">
        <f>DA145</f>
        <v>IL6</v>
      </c>
      <c r="DD93" s="437" t="s">
        <v>936</v>
      </c>
      <c r="DE93" s="437" t="str">
        <f>DA120</f>
        <v>ATS</v>
      </c>
      <c r="DF93" s="437" t="str">
        <f>DA130</f>
        <v>IL6</v>
      </c>
      <c r="DG93" s="437" t="str">
        <f>DA140</f>
        <v>PM6</v>
      </c>
      <c r="DH93" s="437" t="s">
        <v>936</v>
      </c>
      <c r="DI93" s="528"/>
      <c r="DJ93" s="437" t="s">
        <v>366</v>
      </c>
      <c r="DK93" s="527"/>
      <c r="DL93" s="527"/>
      <c r="DM93" s="527"/>
      <c r="DN93" s="527"/>
      <c r="DO93" s="527"/>
      <c r="DP93" s="527"/>
      <c r="DQ93" s="527"/>
      <c r="DR93" s="527"/>
      <c r="DS93" s="527"/>
      <c r="DT93" s="527"/>
      <c r="DU93" s="437" t="s">
        <v>376</v>
      </c>
      <c r="DV93" s="527"/>
      <c r="DW93" s="527"/>
      <c r="DX93" s="527"/>
      <c r="DY93" s="527"/>
      <c r="DZ93" s="527"/>
      <c r="EA93" s="527"/>
      <c r="EB93" s="527"/>
      <c r="EC93" s="527"/>
      <c r="ED93" s="527"/>
      <c r="EE93" s="527"/>
      <c r="EF93" s="527"/>
      <c r="EG93" s="527"/>
      <c r="EH93" s="527"/>
      <c r="EI93" s="527"/>
      <c r="EJ93" s="527"/>
      <c r="EK93" s="527"/>
      <c r="EL93" s="527"/>
      <c r="EM93" s="527"/>
      <c r="EN93" s="527"/>
      <c r="EO93" s="527"/>
      <c r="EP93" s="527"/>
      <c r="EQ93" s="437" t="s">
        <v>975</v>
      </c>
      <c r="ER93" s="527"/>
      <c r="ES93" s="437" t="str">
        <f>AV39&amp;AV40</f>
        <v>2060</v>
      </c>
      <c r="ET93" s="437" t="str">
        <f>AV43&amp;AV44</f>
        <v>7260</v>
      </c>
      <c r="EU93" s="437" t="str">
        <f>AV47&amp;AV48</f>
        <v>4060</v>
      </c>
      <c r="EV93" s="434" t="s">
        <v>936</v>
      </c>
      <c r="EW93" s="437" t="str">
        <f>AV39&amp;AV41</f>
        <v>2040</v>
      </c>
      <c r="EX93" s="437" t="str">
        <f>AV43&amp;AV45</f>
        <v>7240</v>
      </c>
      <c r="EY93" s="437" t="str">
        <f>AV47&amp;AV49</f>
        <v>4040</v>
      </c>
      <c r="EZ93" s="437" t="s">
        <v>936</v>
      </c>
      <c r="FA93" s="527"/>
      <c r="FB93" s="527"/>
      <c r="FC93" s="527"/>
      <c r="FD93" s="527"/>
      <c r="FE93" s="527"/>
      <c r="FF93" s="527"/>
      <c r="FG93" s="527"/>
      <c r="FH93" s="527"/>
      <c r="FI93" s="527"/>
      <c r="FJ93" s="527"/>
      <c r="FK93" s="527"/>
      <c r="FL93" s="527"/>
      <c r="FM93" s="527"/>
      <c r="FN93" s="527"/>
      <c r="FO93" s="527"/>
      <c r="FP93" s="527"/>
      <c r="FQ93" s="527"/>
      <c r="FR93" s="527"/>
      <c r="FS93" s="527"/>
      <c r="FT93" s="527"/>
      <c r="FU93" s="527"/>
      <c r="FV93" s="527"/>
      <c r="FW93" s="527"/>
      <c r="FX93" s="527"/>
      <c r="FY93" s="527"/>
      <c r="FZ93" s="527"/>
      <c r="GA93" s="527"/>
      <c r="GB93" s="527"/>
      <c r="GC93" s="527"/>
      <c r="GD93" s="527"/>
      <c r="GE93" s="527"/>
      <c r="GF93" s="527"/>
      <c r="GG93" s="527"/>
      <c r="GH93" s="527"/>
      <c r="GI93" s="527"/>
      <c r="GJ93" s="527"/>
      <c r="GK93" s="527"/>
      <c r="GL93" s="527"/>
      <c r="GM93" s="527"/>
      <c r="GN93" s="527"/>
      <c r="GO93" s="527"/>
      <c r="GP93" s="527"/>
      <c r="GQ93" s="527"/>
      <c r="GR93" s="527"/>
      <c r="GS93" s="527"/>
      <c r="GT93" s="527"/>
      <c r="GU93" s="527"/>
      <c r="GV93" s="527"/>
      <c r="GW93" s="527"/>
      <c r="GX93" s="527"/>
      <c r="GY93" s="527"/>
      <c r="GZ93" s="527"/>
      <c r="HA93" s="527"/>
      <c r="HB93" s="527"/>
      <c r="HC93" s="527"/>
      <c r="HD93" s="527"/>
      <c r="HE93" s="527"/>
      <c r="HF93" s="527"/>
      <c r="HG93" s="527"/>
      <c r="HH93" s="527"/>
      <c r="HI93" s="527"/>
      <c r="HJ93" s="527"/>
      <c r="HK93" s="527"/>
      <c r="HL93" s="527"/>
      <c r="HM93" s="527"/>
      <c r="HN93" s="527"/>
      <c r="HO93" s="527"/>
      <c r="HP93" s="527"/>
      <c r="HQ93" s="527"/>
      <c r="HR93" s="527"/>
      <c r="HS93" s="527"/>
      <c r="HT93" s="527"/>
      <c r="HU93" s="527"/>
      <c r="HV93" s="527"/>
      <c r="HW93" s="527"/>
      <c r="HX93" s="527"/>
      <c r="HY93" s="527"/>
      <c r="HZ93" s="527"/>
      <c r="IA93" s="437" t="s">
        <v>953</v>
      </c>
      <c r="IB93" s="527"/>
      <c r="IC93" s="437" t="str">
        <f>AV39&amp;AV40</f>
        <v>2060</v>
      </c>
      <c r="ID93" s="437" t="str">
        <f>AV43&amp;AV44</f>
        <v>7260</v>
      </c>
      <c r="IE93" s="437" t="str">
        <f>AV47&amp;AV48</f>
        <v>4060</v>
      </c>
      <c r="IF93" s="437" t="s">
        <v>936</v>
      </c>
      <c r="IG93" s="437" t="str">
        <f>AV39&amp;AV41</f>
        <v>2040</v>
      </c>
      <c r="IH93" s="437" t="str">
        <f>AV43&amp;AV45</f>
        <v>7240</v>
      </c>
      <c r="II93" s="437" t="str">
        <f>AV47&amp;AV49</f>
        <v>4040</v>
      </c>
      <c r="IJ93" s="437" t="s">
        <v>936</v>
      </c>
      <c r="IK93" s="527"/>
      <c r="IL93" s="437" t="s">
        <v>953</v>
      </c>
      <c r="IM93" s="527"/>
      <c r="IN93" s="437" t="str">
        <f>AV39&amp;AV40</f>
        <v>2060</v>
      </c>
      <c r="IO93" s="437" t="str">
        <f>AV43&amp;AV44</f>
        <v>7260</v>
      </c>
      <c r="IP93" s="437" t="str">
        <f>AV47&amp;AV48</f>
        <v>4060</v>
      </c>
      <c r="IQ93" s="437" t="s">
        <v>936</v>
      </c>
      <c r="IR93" s="437" t="str">
        <f>AV39&amp;AV41</f>
        <v>2040</v>
      </c>
      <c r="IS93" s="437" t="str">
        <f>AV43&amp;AV45</f>
        <v>7240</v>
      </c>
      <c r="IT93" s="437" t="str">
        <f>AV47&amp;AV49</f>
        <v>4040</v>
      </c>
      <c r="IU93" s="437" t="s">
        <v>936</v>
      </c>
      <c r="IV93" s="553" t="s">
        <v>954</v>
      </c>
      <c r="IW93" s="47"/>
      <c r="IX93" s="728"/>
      <c r="IY93" s="731"/>
      <c r="IZ93" s="22"/>
      <c r="JA93" s="22"/>
      <c r="JB93" s="22"/>
      <c r="JC93" s="22"/>
      <c r="JD93" s="22"/>
      <c r="JE93" s="22"/>
      <c r="JF93" s="22"/>
      <c r="JG93" s="22"/>
      <c r="JH93" s="21"/>
      <c r="JI93" s="22"/>
      <c r="JJ93" s="22"/>
      <c r="JK93" s="22"/>
      <c r="JL93" s="22"/>
      <c r="JM93" s="22"/>
      <c r="JN93" s="22"/>
      <c r="JO93" s="22"/>
      <c r="JP93" s="22"/>
      <c r="JQ93" s="22"/>
      <c r="JR93" s="22"/>
      <c r="JS93" s="22"/>
      <c r="JT93" s="22"/>
      <c r="JU93" s="22"/>
      <c r="JV93" s="22"/>
      <c r="JW93" s="22"/>
      <c r="JX93" s="22"/>
      <c r="JY93" s="22"/>
      <c r="JZ93" s="22"/>
      <c r="KA93" s="22"/>
      <c r="KB93" s="22"/>
      <c r="KC93" s="22"/>
      <c r="KD93" s="22"/>
      <c r="KE93" s="22"/>
      <c r="KF93" s="22"/>
      <c r="KG93" s="22"/>
      <c r="KH93" s="22"/>
      <c r="KI93" s="22"/>
      <c r="KJ93" s="22"/>
      <c r="KK93" s="22"/>
      <c r="KL93" s="22"/>
      <c r="KM93" s="22"/>
      <c r="KN93" s="22"/>
      <c r="KO93" s="22"/>
      <c r="KP93" s="22"/>
      <c r="KQ93" s="22"/>
      <c r="KR93" s="22"/>
      <c r="KS93" s="22"/>
      <c r="KT93" s="22"/>
      <c r="KU93" s="22"/>
      <c r="KV93" s="22"/>
      <c r="KW93" s="22"/>
      <c r="KX93" s="22"/>
      <c r="KY93" s="22"/>
      <c r="KZ93" s="22"/>
      <c r="LA93" s="22"/>
      <c r="LB93" s="22"/>
      <c r="LC93" s="22"/>
      <c r="LD93" s="22"/>
      <c r="LE93" s="22"/>
      <c r="LF93" s="22"/>
      <c r="LG93" s="22"/>
      <c r="LH93" s="22"/>
      <c r="LI93" s="22"/>
      <c r="LJ93" s="23"/>
      <c r="MM93" s="1109" t="s">
        <v>57</v>
      </c>
      <c r="MN93" s="1110"/>
      <c r="MO93" s="1110"/>
      <c r="MP93" s="1110"/>
      <c r="MQ93" s="1110"/>
      <c r="MR93" s="1110"/>
      <c r="MS93" s="982" t="s">
        <v>60</v>
      </c>
      <c r="MT93" s="982"/>
      <c r="MU93" s="982"/>
      <c r="MV93" s="982"/>
      <c r="MW93" s="982"/>
      <c r="MX93" s="982"/>
      <c r="MY93" s="982"/>
      <c r="MZ93" s="982"/>
      <c r="NA93" s="982"/>
      <c r="NB93" s="982"/>
      <c r="NC93" s="982"/>
      <c r="ND93" s="1067" t="s">
        <v>55</v>
      </c>
      <c r="NE93" s="1067"/>
      <c r="NF93" s="1067"/>
      <c r="NG93" s="1067"/>
      <c r="NY93" s="1109" t="s">
        <v>57</v>
      </c>
      <c r="NZ93" s="1110"/>
      <c r="OA93" s="1110"/>
      <c r="OB93" s="1110"/>
      <c r="OC93" s="1194" t="s">
        <v>60</v>
      </c>
      <c r="OD93" s="1194"/>
      <c r="OE93" s="1194"/>
      <c r="OF93" s="1194"/>
      <c r="OG93" s="1194"/>
      <c r="OH93" s="1194"/>
      <c r="OI93" s="1194"/>
      <c r="OJ93" s="1070">
        <v>400</v>
      </c>
      <c r="OK93" s="1070"/>
      <c r="OL93" s="1070"/>
      <c r="OM93" s="1070"/>
      <c r="ON93" s="1071"/>
      <c r="OR93" s="1109" t="s">
        <v>57</v>
      </c>
      <c r="OS93" s="1110"/>
      <c r="OT93" s="1110"/>
      <c r="OU93" s="1161" t="s">
        <v>891</v>
      </c>
      <c r="OV93" s="1161"/>
      <c r="OW93" s="1161"/>
      <c r="OX93" s="1161"/>
      <c r="OY93" s="1161"/>
      <c r="OZ93" s="1161"/>
      <c r="PA93" s="1164" t="s">
        <v>5</v>
      </c>
      <c r="PB93" s="1164"/>
      <c r="PC93" s="939">
        <v>400</v>
      </c>
      <c r="PD93" s="939"/>
      <c r="PE93" s="939"/>
      <c r="PF93" s="939"/>
      <c r="PG93" s="940"/>
    </row>
    <row r="94" spans="2:423" ht="3.65" customHeight="1">
      <c r="B94" s="21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3"/>
      <c r="AP94" s="22"/>
      <c r="AQ94" s="22"/>
      <c r="AR94" s="22"/>
      <c r="AS94" s="22"/>
      <c r="AT94" s="22"/>
      <c r="AU94" s="22"/>
      <c r="AV94" s="22"/>
      <c r="AW94" s="22"/>
      <c r="AX94" s="727"/>
      <c r="AY94" s="728"/>
      <c r="AZ94" s="47"/>
      <c r="CC94" s="527"/>
      <c r="CD94" s="527"/>
      <c r="CE94" s="527"/>
      <c r="CF94" s="22"/>
      <c r="CG94" s="22"/>
      <c r="CH94" s="22"/>
      <c r="CI94" s="22"/>
      <c r="CJ94" s="22"/>
      <c r="CK94" s="22"/>
      <c r="CL94" s="22"/>
      <c r="CM94" s="22"/>
      <c r="CN94" s="527"/>
      <c r="CO94" s="527"/>
      <c r="CP94" s="527"/>
      <c r="CQ94" s="527"/>
      <c r="CR94" s="527"/>
      <c r="CS94" s="527"/>
      <c r="CT94" s="527"/>
      <c r="CU94" s="527"/>
      <c r="CV94" s="527"/>
      <c r="CW94" s="527"/>
      <c r="CX94" s="527"/>
      <c r="CY94" s="527"/>
      <c r="CZ94" s="527"/>
      <c r="DA94" s="437" t="str">
        <f>CY93&amp;DA93</f>
        <v>TaMPM6</v>
      </c>
      <c r="DB94" s="437" t="str">
        <f>CY93&amp;DB93</f>
        <v>TaMATS</v>
      </c>
      <c r="DC94" s="437" t="str">
        <f>CY93&amp;DC93</f>
        <v>TaMIL6</v>
      </c>
      <c r="DD94" s="437" t="s">
        <v>936</v>
      </c>
      <c r="DE94" s="437" t="str">
        <f>CY93&amp;DE93</f>
        <v>TaMATS</v>
      </c>
      <c r="DF94" s="437" t="str">
        <f>CY93&amp;DF93</f>
        <v>TaMIL6</v>
      </c>
      <c r="DG94" s="437" t="str">
        <f>CY93&amp;DG93</f>
        <v>TaMPM6</v>
      </c>
      <c r="DH94" s="437" t="s">
        <v>936</v>
      </c>
      <c r="DI94" s="528"/>
      <c r="DJ94" s="527"/>
      <c r="DK94" s="527"/>
      <c r="DL94" s="527"/>
      <c r="DM94" s="527"/>
      <c r="DN94" s="527"/>
      <c r="DO94" s="527"/>
      <c r="DP94" s="527"/>
      <c r="DQ94" s="527"/>
      <c r="DR94" s="527"/>
      <c r="DS94" s="527"/>
      <c r="DT94" s="527"/>
      <c r="DU94" s="527"/>
      <c r="DV94" s="527"/>
      <c r="DW94" s="527"/>
      <c r="DX94" s="527"/>
      <c r="DY94" s="527"/>
      <c r="DZ94" s="527"/>
      <c r="EA94" s="527"/>
      <c r="EB94" s="527"/>
      <c r="EC94" s="527"/>
      <c r="ED94" s="527"/>
      <c r="EE94" s="527"/>
      <c r="EF94" s="527"/>
      <c r="EG94" s="527"/>
      <c r="EH94" s="527"/>
      <c r="EI94" s="527"/>
      <c r="EJ94" s="527"/>
      <c r="EK94" s="527"/>
      <c r="EL94" s="527"/>
      <c r="EM94" s="527"/>
      <c r="EN94" s="527"/>
      <c r="EO94" s="527"/>
      <c r="EP94" s="527"/>
      <c r="EQ94" s="527"/>
      <c r="ER94" s="527"/>
      <c r="ES94" s="435" t="str">
        <f>ES93&amp;EQ93</f>
        <v>2060CuTI</v>
      </c>
      <c r="ET94" s="435" t="str">
        <f>ET93&amp;EQ93</f>
        <v>7260CuTI</v>
      </c>
      <c r="EU94" s="435" t="str">
        <f>EU93&amp;EQ93</f>
        <v>4060CuTI</v>
      </c>
      <c r="EV94" s="436" t="s">
        <v>936</v>
      </c>
      <c r="EW94" s="435" t="str">
        <f>EW93&amp;EQ93</f>
        <v>2040CuTI</v>
      </c>
      <c r="EX94" s="435" t="str">
        <f>EX93&amp;EQ93</f>
        <v>7240CuTI</v>
      </c>
      <c r="EY94" s="435" t="str">
        <f>EY93&amp;EQ93</f>
        <v>4040CuTI</v>
      </c>
      <c r="EZ94" s="437" t="s">
        <v>936</v>
      </c>
      <c r="FA94" s="527"/>
      <c r="FB94" s="527"/>
      <c r="FC94" s="527"/>
      <c r="FD94" s="527"/>
      <c r="FE94" s="527"/>
      <c r="FF94" s="527"/>
      <c r="FG94" s="527"/>
      <c r="FH94" s="527"/>
      <c r="FI94" s="527"/>
      <c r="FJ94" s="527"/>
      <c r="FK94" s="527"/>
      <c r="FL94" s="527"/>
      <c r="FM94" s="527"/>
      <c r="FN94" s="527"/>
      <c r="FO94" s="527"/>
      <c r="FP94" s="527"/>
      <c r="FQ94" s="527"/>
      <c r="FR94" s="527"/>
      <c r="FS94" s="527"/>
      <c r="FT94" s="527"/>
      <c r="FU94" s="527"/>
      <c r="FV94" s="527"/>
      <c r="FW94" s="527"/>
      <c r="FX94" s="527"/>
      <c r="FY94" s="527"/>
      <c r="FZ94" s="527"/>
      <c r="GA94" s="527"/>
      <c r="GB94" s="527"/>
      <c r="GC94" s="527"/>
      <c r="GD94" s="527"/>
      <c r="GE94" s="527"/>
      <c r="GF94" s="527"/>
      <c r="GG94" s="527"/>
      <c r="GH94" s="527"/>
      <c r="GI94" s="527"/>
      <c r="GJ94" s="527"/>
      <c r="GK94" s="527"/>
      <c r="GL94" s="527"/>
      <c r="GM94" s="527"/>
      <c r="GN94" s="527"/>
      <c r="GO94" s="527"/>
      <c r="GP94" s="527"/>
      <c r="GQ94" s="527"/>
      <c r="GR94" s="527"/>
      <c r="GS94" s="527"/>
      <c r="GT94" s="527"/>
      <c r="GU94" s="527"/>
      <c r="GV94" s="527"/>
      <c r="GW94" s="527"/>
      <c r="GX94" s="527"/>
      <c r="GY94" s="527"/>
      <c r="GZ94" s="527"/>
      <c r="HA94" s="527"/>
      <c r="HB94" s="527"/>
      <c r="HC94" s="527"/>
      <c r="HD94" s="527"/>
      <c r="HE94" s="527"/>
      <c r="HF94" s="527"/>
      <c r="HG94" s="527"/>
      <c r="HH94" s="527"/>
      <c r="HI94" s="527"/>
      <c r="HJ94" s="527"/>
      <c r="HK94" s="527"/>
      <c r="HL94" s="527"/>
      <c r="HM94" s="527"/>
      <c r="HN94" s="527"/>
      <c r="HO94" s="527"/>
      <c r="HP94" s="527"/>
      <c r="HQ94" s="527"/>
      <c r="HR94" s="527"/>
      <c r="HS94" s="527"/>
      <c r="HT94" s="527"/>
      <c r="HU94" s="527"/>
      <c r="HV94" s="527"/>
      <c r="HW94" s="527"/>
      <c r="HX94" s="527"/>
      <c r="HY94" s="527"/>
      <c r="HZ94" s="527"/>
      <c r="IA94" s="530"/>
      <c r="IB94" s="530"/>
      <c r="IC94" s="439" t="str">
        <f>IC93&amp;IA93</f>
        <v>2060BaE</v>
      </c>
      <c r="ID94" s="439" t="str">
        <f>ID93&amp;IA93</f>
        <v>7260BaE</v>
      </c>
      <c r="IE94" s="439" t="str">
        <f>IE93&amp;IA93</f>
        <v>4060BaE</v>
      </c>
      <c r="IF94" s="440" t="s">
        <v>936</v>
      </c>
      <c r="IG94" s="439" t="str">
        <f>IG93&amp;IA93</f>
        <v>2040BaE</v>
      </c>
      <c r="IH94" s="439" t="str">
        <f>IH93&amp;IA93</f>
        <v>7240BaE</v>
      </c>
      <c r="II94" s="439" t="str">
        <f>II93&amp;IA93</f>
        <v>4040BaE</v>
      </c>
      <c r="IJ94" s="439" t="s">
        <v>936</v>
      </c>
      <c r="IK94" s="530"/>
      <c r="IL94" s="530"/>
      <c r="IM94" s="530"/>
      <c r="IN94" s="439" t="str">
        <f>IN93&amp;IL93&amp;IV93</f>
        <v>2060BaEH4</v>
      </c>
      <c r="IO94" s="439" t="str">
        <f>IO93&amp;IL93&amp;IV93</f>
        <v>7260BaEH4</v>
      </c>
      <c r="IP94" s="439" t="str">
        <f>IP93&amp;IL93&amp;IV93</f>
        <v>4060BaEH4</v>
      </c>
      <c r="IQ94" s="440" t="s">
        <v>936</v>
      </c>
      <c r="IR94" s="439" t="str">
        <f>IR93&amp;IL93&amp;IV93</f>
        <v>2040BaEH4</v>
      </c>
      <c r="IS94" s="439" t="str">
        <f>IS93&amp;IL93&amp;IV93</f>
        <v>7240BaEH4</v>
      </c>
      <c r="IT94" s="439" t="str">
        <f>IT93&amp;IL93&amp;IV93</f>
        <v>4040BaEH4</v>
      </c>
      <c r="IU94" s="439" t="s">
        <v>936</v>
      </c>
      <c r="IV94" s="527"/>
      <c r="IW94" s="47"/>
      <c r="IX94" s="728"/>
      <c r="IY94" s="731"/>
      <c r="IZ94" s="22"/>
      <c r="JA94" s="22"/>
      <c r="JB94" s="22"/>
      <c r="JC94" s="22"/>
      <c r="JD94" s="22"/>
      <c r="JE94" s="22"/>
      <c r="JF94" s="22"/>
      <c r="JG94" s="22"/>
      <c r="JH94" s="21"/>
      <c r="JI94" s="22"/>
      <c r="JJ94" s="22"/>
      <c r="JK94" s="22"/>
      <c r="JL94" s="22"/>
      <c r="JM94" s="22"/>
      <c r="JN94" s="22"/>
      <c r="JO94" s="22"/>
      <c r="JP94" s="22"/>
      <c r="JQ94" s="22"/>
      <c r="JR94" s="22"/>
      <c r="JS94" s="22"/>
      <c r="JT94" s="22"/>
      <c r="JU94" s="22"/>
      <c r="JV94" s="22"/>
      <c r="JW94" s="22"/>
      <c r="JX94" s="22"/>
      <c r="JY94" s="22"/>
      <c r="JZ94" s="22"/>
      <c r="KA94" s="22"/>
      <c r="KB94" s="22"/>
      <c r="KC94" s="22"/>
      <c r="KD94" s="22"/>
      <c r="KE94" s="22"/>
      <c r="KF94" s="22"/>
      <c r="KG94" s="22"/>
      <c r="KH94" s="22"/>
      <c r="KI94" s="22"/>
      <c r="KJ94" s="22"/>
      <c r="KK94" s="22"/>
      <c r="KL94" s="22"/>
      <c r="KM94" s="22"/>
      <c r="KN94" s="22"/>
      <c r="KO94" s="22"/>
      <c r="KP94" s="22"/>
      <c r="KQ94" s="22"/>
      <c r="KR94" s="22"/>
      <c r="KS94" s="22"/>
      <c r="KT94" s="22"/>
      <c r="KU94" s="22"/>
      <c r="KV94" s="22"/>
      <c r="KW94" s="22"/>
      <c r="KX94" s="22"/>
      <c r="KY94" s="22"/>
      <c r="KZ94" s="22"/>
      <c r="LA94" s="22"/>
      <c r="LB94" s="22"/>
      <c r="LC94" s="22"/>
      <c r="LD94" s="22"/>
      <c r="LE94" s="22"/>
      <c r="LF94" s="22"/>
      <c r="LG94" s="22"/>
      <c r="LH94" s="22"/>
      <c r="LI94" s="22"/>
      <c r="LJ94" s="23"/>
      <c r="MM94" s="1111"/>
      <c r="MN94" s="1112"/>
      <c r="MO94" s="1112"/>
      <c r="MP94" s="1112"/>
      <c r="MQ94" s="1112"/>
      <c r="MR94" s="1112"/>
      <c r="MS94" s="983"/>
      <c r="MT94" s="983"/>
      <c r="MU94" s="983"/>
      <c r="MV94" s="983"/>
      <c r="MW94" s="983"/>
      <c r="MX94" s="983"/>
      <c r="MY94" s="983"/>
      <c r="MZ94" s="983"/>
      <c r="NA94" s="983"/>
      <c r="NB94" s="983"/>
      <c r="NC94" s="983"/>
      <c r="ND94" s="1068"/>
      <c r="NE94" s="1068"/>
      <c r="NF94" s="1068"/>
      <c r="NG94" s="1068"/>
      <c r="NY94" s="1111"/>
      <c r="NZ94" s="1112"/>
      <c r="OA94" s="1112"/>
      <c r="OB94" s="1112"/>
      <c r="OC94" s="1196"/>
      <c r="OD94" s="1196"/>
      <c r="OE94" s="1196"/>
      <c r="OF94" s="1196"/>
      <c r="OG94" s="1196"/>
      <c r="OH94" s="1196"/>
      <c r="OI94" s="1196"/>
      <c r="OJ94" s="1072"/>
      <c r="OK94" s="1072"/>
      <c r="OL94" s="1072"/>
      <c r="OM94" s="1072"/>
      <c r="ON94" s="1073"/>
      <c r="OR94" s="1111"/>
      <c r="OS94" s="1112"/>
      <c r="OT94" s="1112"/>
      <c r="OU94" s="1162"/>
      <c r="OV94" s="1162"/>
      <c r="OW94" s="1162"/>
      <c r="OX94" s="1162"/>
      <c r="OY94" s="1162"/>
      <c r="OZ94" s="1162"/>
      <c r="PA94" s="1165"/>
      <c r="PB94" s="1165"/>
      <c r="PC94" s="941"/>
      <c r="PD94" s="941"/>
      <c r="PE94" s="941"/>
      <c r="PF94" s="941"/>
      <c r="PG94" s="942"/>
    </row>
    <row r="95" spans="2:423" ht="3.65" customHeight="1">
      <c r="B95" s="21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3"/>
      <c r="AP95" s="22"/>
      <c r="AQ95" s="22"/>
      <c r="AR95" s="22"/>
      <c r="AS95" s="22"/>
      <c r="AT95" s="22"/>
      <c r="AU95" s="22"/>
      <c r="AV95" s="22"/>
      <c r="AW95" s="22"/>
      <c r="AX95" s="729"/>
      <c r="AY95" s="730"/>
      <c r="AZ95" s="48"/>
      <c r="IW95" s="48"/>
      <c r="IX95" s="730"/>
      <c r="IY95" s="732"/>
      <c r="IZ95" s="22"/>
      <c r="JA95" s="22"/>
      <c r="JB95" s="22"/>
      <c r="JC95" s="22"/>
      <c r="JD95" s="22"/>
      <c r="JE95" s="22"/>
      <c r="JF95" s="22"/>
      <c r="JG95" s="22"/>
      <c r="JH95" s="21"/>
      <c r="JI95" s="22"/>
      <c r="JJ95" s="22"/>
      <c r="JK95" s="22"/>
      <c r="JL95" s="22"/>
      <c r="JM95" s="22"/>
      <c r="JN95" s="22"/>
      <c r="JO95" s="22"/>
      <c r="JP95" s="22"/>
      <c r="JQ95" s="22"/>
      <c r="JR95" s="22"/>
      <c r="JS95" s="22"/>
      <c r="JT95" s="22"/>
      <c r="JU95" s="22"/>
      <c r="JV95" s="22"/>
      <c r="JW95" s="22"/>
      <c r="JX95" s="22"/>
      <c r="JY95" s="22"/>
      <c r="JZ95" s="22"/>
      <c r="KA95" s="22"/>
      <c r="KB95" s="22"/>
      <c r="KC95" s="22"/>
      <c r="KD95" s="22"/>
      <c r="KE95" s="22"/>
      <c r="KF95" s="22"/>
      <c r="KG95" s="22"/>
      <c r="KH95" s="22"/>
      <c r="KI95" s="22"/>
      <c r="KJ95" s="22"/>
      <c r="KK95" s="22"/>
      <c r="KL95" s="22"/>
      <c r="KM95" s="22"/>
      <c r="KN95" s="22"/>
      <c r="KO95" s="22"/>
      <c r="KP95" s="22"/>
      <c r="KQ95" s="22"/>
      <c r="KR95" s="22"/>
      <c r="KS95" s="22"/>
      <c r="KT95" s="22"/>
      <c r="KU95" s="22"/>
      <c r="KV95" s="22"/>
      <c r="KW95" s="22"/>
      <c r="KX95" s="22"/>
      <c r="KY95" s="22"/>
      <c r="KZ95" s="22"/>
      <c r="LA95" s="22"/>
      <c r="LB95" s="22"/>
      <c r="LC95" s="22"/>
      <c r="LD95" s="22"/>
      <c r="LE95" s="22"/>
      <c r="LF95" s="22"/>
      <c r="LG95" s="22"/>
      <c r="LH95" s="22"/>
      <c r="LI95" s="22"/>
      <c r="LJ95" s="23"/>
      <c r="MM95" s="1111"/>
      <c r="MN95" s="1112"/>
      <c r="MO95" s="1112"/>
      <c r="MP95" s="1112"/>
      <c r="MQ95" s="1112"/>
      <c r="MR95" s="1112"/>
      <c r="MS95" s="983"/>
      <c r="MT95" s="983"/>
      <c r="MU95" s="983"/>
      <c r="MV95" s="983"/>
      <c r="MW95" s="983"/>
      <c r="MX95" s="983"/>
      <c r="MY95" s="983"/>
      <c r="MZ95" s="983"/>
      <c r="NA95" s="983"/>
      <c r="NB95" s="983"/>
      <c r="NC95" s="983"/>
      <c r="ND95" s="1068"/>
      <c r="NE95" s="1068"/>
      <c r="NF95" s="1068"/>
      <c r="NG95" s="1068"/>
      <c r="NY95" s="1111"/>
      <c r="NZ95" s="1112"/>
      <c r="OA95" s="1112"/>
      <c r="OB95" s="1112"/>
      <c r="OC95" s="1196"/>
      <c r="OD95" s="1196"/>
      <c r="OE95" s="1196"/>
      <c r="OF95" s="1196"/>
      <c r="OG95" s="1196"/>
      <c r="OH95" s="1196"/>
      <c r="OI95" s="1196"/>
      <c r="OJ95" s="1072"/>
      <c r="OK95" s="1072"/>
      <c r="OL95" s="1072"/>
      <c r="OM95" s="1072"/>
      <c r="ON95" s="1073"/>
      <c r="OR95" s="1111"/>
      <c r="OS95" s="1112"/>
      <c r="OT95" s="1112"/>
      <c r="OU95" s="1162"/>
      <c r="OV95" s="1162"/>
      <c r="OW95" s="1162"/>
      <c r="OX95" s="1162"/>
      <c r="OY95" s="1162"/>
      <c r="OZ95" s="1162"/>
      <c r="PA95" s="1165"/>
      <c r="PB95" s="1165"/>
      <c r="PC95" s="941"/>
      <c r="PD95" s="941"/>
      <c r="PE95" s="941"/>
      <c r="PF95" s="941"/>
      <c r="PG95" s="942"/>
    </row>
    <row r="96" spans="2:423" ht="3.65" customHeight="1">
      <c r="B96" s="21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3"/>
      <c r="AP96" s="22"/>
      <c r="AQ96" s="22"/>
      <c r="AR96" s="22"/>
      <c r="AS96" s="22"/>
      <c r="AT96" s="22"/>
      <c r="AU96" s="22"/>
      <c r="AV96" s="22"/>
      <c r="AW96" s="22"/>
      <c r="AX96" s="727" t="s">
        <v>7</v>
      </c>
      <c r="AY96" s="728"/>
      <c r="AZ96" s="47"/>
      <c r="BA96" s="1093" t="s">
        <v>970</v>
      </c>
      <c r="BB96" s="1094"/>
      <c r="BC96" s="1094"/>
      <c r="BD96" s="1094"/>
      <c r="BE96" s="1094"/>
      <c r="BF96" s="1094"/>
      <c r="BG96" s="1094"/>
      <c r="BH96" s="1094"/>
      <c r="BI96" s="1094"/>
      <c r="BJ96" s="1094"/>
      <c r="BK96" s="1094"/>
      <c r="BL96" s="1094"/>
      <c r="BM96" s="1094"/>
      <c r="BN96" s="1094"/>
      <c r="BO96" s="1094"/>
      <c r="BP96" s="1094"/>
      <c r="BQ96" s="1094"/>
      <c r="BR96" s="1094"/>
      <c r="BS96" s="1094"/>
      <c r="BT96" s="1094"/>
      <c r="BU96" s="1094"/>
      <c r="BV96" s="1094"/>
      <c r="BW96" s="1094"/>
      <c r="BX96" s="1094"/>
      <c r="BY96" s="1094"/>
      <c r="BZ96" s="1094"/>
      <c r="CA96" s="1094"/>
      <c r="CB96" s="1094"/>
      <c r="CC96" s="954" t="s">
        <v>40</v>
      </c>
      <c r="CD96" s="954"/>
      <c r="CE96" s="954"/>
      <c r="CF96" s="954"/>
      <c r="CG96" s="954"/>
      <c r="CH96" s="954"/>
      <c r="CI96" s="954"/>
      <c r="CJ96" s="954"/>
      <c r="CK96" s="954"/>
      <c r="CL96" s="954"/>
      <c r="CM96" s="954"/>
      <c r="CN96" s="954" t="s">
        <v>39</v>
      </c>
      <c r="CO96" s="954"/>
      <c r="CP96" s="954"/>
      <c r="CQ96" s="954"/>
      <c r="CR96" s="954"/>
      <c r="CS96" s="954"/>
      <c r="CT96" s="954"/>
      <c r="CU96" s="954"/>
      <c r="CV96" s="954"/>
      <c r="CW96" s="954"/>
      <c r="CX96" s="954"/>
      <c r="CY96" s="954" t="s">
        <v>41</v>
      </c>
      <c r="CZ96" s="954"/>
      <c r="DA96" s="954"/>
      <c r="DB96" s="954"/>
      <c r="DC96" s="954"/>
      <c r="DD96" s="954"/>
      <c r="DE96" s="954"/>
      <c r="DF96" s="954"/>
      <c r="DG96" s="954"/>
      <c r="DH96" s="954"/>
      <c r="DI96" s="954"/>
      <c r="DJ96" s="954" t="s">
        <v>43</v>
      </c>
      <c r="DK96" s="954"/>
      <c r="DL96" s="954"/>
      <c r="DM96" s="954"/>
      <c r="DN96" s="954"/>
      <c r="DO96" s="954"/>
      <c r="DP96" s="954"/>
      <c r="DQ96" s="954"/>
      <c r="DR96" s="954"/>
      <c r="DS96" s="954"/>
      <c r="DT96" s="954"/>
      <c r="DU96" s="954" t="s">
        <v>44</v>
      </c>
      <c r="DV96" s="954"/>
      <c r="DW96" s="954"/>
      <c r="DX96" s="954"/>
      <c r="DY96" s="954"/>
      <c r="DZ96" s="954"/>
      <c r="EA96" s="954"/>
      <c r="EB96" s="954"/>
      <c r="EC96" s="954"/>
      <c r="ED96" s="954"/>
      <c r="EE96" s="954"/>
      <c r="EF96" s="954" t="s">
        <v>358</v>
      </c>
      <c r="EG96" s="954"/>
      <c r="EH96" s="954"/>
      <c r="EI96" s="954"/>
      <c r="EJ96" s="954"/>
      <c r="EK96" s="954"/>
      <c r="EL96" s="954"/>
      <c r="EM96" s="954"/>
      <c r="EN96" s="954"/>
      <c r="EO96" s="954"/>
      <c r="EP96" s="954"/>
      <c r="EQ96" s="822" t="s">
        <v>36</v>
      </c>
      <c r="ER96" s="823"/>
      <c r="ES96" s="823"/>
      <c r="ET96" s="823"/>
      <c r="EU96" s="823"/>
      <c r="EV96" s="823"/>
      <c r="EW96" s="823"/>
      <c r="EX96" s="823"/>
      <c r="EY96" s="823"/>
      <c r="EZ96" s="823"/>
      <c r="FA96" s="823"/>
      <c r="FB96" s="954" t="s">
        <v>971</v>
      </c>
      <c r="FC96" s="954"/>
      <c r="FD96" s="954"/>
      <c r="FE96" s="954"/>
      <c r="FF96" s="954"/>
      <c r="FG96" s="954"/>
      <c r="FH96" s="954"/>
      <c r="FI96" s="954"/>
      <c r="FJ96" s="954"/>
      <c r="FK96" s="954"/>
      <c r="FL96" s="954"/>
      <c r="FM96" s="954" t="s">
        <v>47</v>
      </c>
      <c r="FN96" s="954"/>
      <c r="FO96" s="954"/>
      <c r="FP96" s="954"/>
      <c r="FQ96" s="954"/>
      <c r="FR96" s="954"/>
      <c r="FS96" s="954"/>
      <c r="FT96" s="954"/>
      <c r="FU96" s="954"/>
      <c r="FV96" s="954"/>
      <c r="FW96" s="954"/>
      <c r="FX96" s="954" t="s">
        <v>26</v>
      </c>
      <c r="FY96" s="954"/>
      <c r="FZ96" s="954"/>
      <c r="GA96" s="954"/>
      <c r="GB96" s="954"/>
      <c r="GC96" s="954"/>
      <c r="GD96" s="954"/>
      <c r="GE96" s="954"/>
      <c r="GF96" s="954"/>
      <c r="GG96" s="954"/>
      <c r="GH96" s="954"/>
      <c r="GI96" s="1233" t="s">
        <v>26</v>
      </c>
      <c r="GJ96" s="1234"/>
      <c r="GK96" s="1234"/>
      <c r="GL96" s="1234"/>
      <c r="GM96" s="1234"/>
      <c r="GN96" s="1234"/>
      <c r="GO96" s="1234"/>
      <c r="GP96" s="1234"/>
      <c r="GQ96" s="1234"/>
      <c r="GR96" s="1234"/>
      <c r="GS96" s="1441"/>
      <c r="GT96" s="954" t="s">
        <v>26</v>
      </c>
      <c r="GU96" s="954"/>
      <c r="GV96" s="954"/>
      <c r="GW96" s="954"/>
      <c r="GX96" s="954"/>
      <c r="GY96" s="954"/>
      <c r="GZ96" s="954"/>
      <c r="HA96" s="954"/>
      <c r="HB96" s="954"/>
      <c r="HC96" s="954"/>
      <c r="HD96" s="954"/>
      <c r="HE96" s="954" t="s">
        <v>26</v>
      </c>
      <c r="HF96" s="954"/>
      <c r="HG96" s="954"/>
      <c r="HH96" s="954"/>
      <c r="HI96" s="954"/>
      <c r="HJ96" s="954"/>
      <c r="HK96" s="954"/>
      <c r="HL96" s="954"/>
      <c r="HM96" s="954"/>
      <c r="HN96" s="954"/>
      <c r="HO96" s="954"/>
      <c r="HP96" s="954" t="s">
        <v>1048</v>
      </c>
      <c r="HQ96" s="954"/>
      <c r="HR96" s="954"/>
      <c r="HS96" s="954"/>
      <c r="HT96" s="954"/>
      <c r="HU96" s="954"/>
      <c r="HV96" s="954"/>
      <c r="HW96" s="954"/>
      <c r="HX96" s="954"/>
      <c r="HY96" s="954"/>
      <c r="HZ96" s="954"/>
      <c r="IA96" s="954" t="s">
        <v>45</v>
      </c>
      <c r="IB96" s="954"/>
      <c r="IC96" s="954"/>
      <c r="ID96" s="954"/>
      <c r="IE96" s="954"/>
      <c r="IF96" s="954"/>
      <c r="IG96" s="954"/>
      <c r="IH96" s="954"/>
      <c r="II96" s="954"/>
      <c r="IJ96" s="954"/>
      <c r="IK96" s="954"/>
      <c r="IL96" s="954" t="s">
        <v>46</v>
      </c>
      <c r="IM96" s="954"/>
      <c r="IN96" s="954"/>
      <c r="IO96" s="954"/>
      <c r="IP96" s="954"/>
      <c r="IQ96" s="954"/>
      <c r="IR96" s="954"/>
      <c r="IS96" s="954"/>
      <c r="IT96" s="954"/>
      <c r="IU96" s="954"/>
      <c r="IV96" s="954"/>
      <c r="IW96" s="47"/>
      <c r="IX96" s="728" t="s">
        <v>7</v>
      </c>
      <c r="IY96" s="731"/>
      <c r="IZ96" s="22"/>
      <c r="JA96" s="22"/>
      <c r="JB96" s="22"/>
      <c r="JC96" s="22"/>
      <c r="JD96" s="22"/>
      <c r="JE96" s="22"/>
      <c r="JF96" s="22"/>
      <c r="JG96" s="22"/>
      <c r="JH96" s="21"/>
      <c r="JI96" s="22"/>
      <c r="JJ96" s="22"/>
      <c r="JK96" s="22"/>
      <c r="JL96" s="22"/>
      <c r="JM96" s="22"/>
      <c r="JN96" s="22"/>
      <c r="JO96" s="22"/>
      <c r="JP96" s="22"/>
      <c r="JQ96" s="22"/>
      <c r="JR96" s="22"/>
      <c r="JS96" s="22"/>
      <c r="JT96" s="22"/>
      <c r="JU96" s="22"/>
      <c r="JV96" s="22"/>
      <c r="JW96" s="22"/>
      <c r="JX96" s="22"/>
      <c r="JY96" s="22"/>
      <c r="JZ96" s="22"/>
      <c r="KA96" s="22"/>
      <c r="KB96" s="22"/>
      <c r="KC96" s="22"/>
      <c r="KD96" s="22"/>
      <c r="KE96" s="22"/>
      <c r="KF96" s="22"/>
      <c r="KG96" s="22"/>
      <c r="KH96" s="22"/>
      <c r="KI96" s="22"/>
      <c r="KJ96" s="22"/>
      <c r="KK96" s="22"/>
      <c r="KL96" s="22"/>
      <c r="KM96" s="22"/>
      <c r="KN96" s="22"/>
      <c r="KO96" s="22"/>
      <c r="KP96" s="22"/>
      <c r="KQ96" s="22"/>
      <c r="KR96" s="22"/>
      <c r="KS96" s="22"/>
      <c r="KT96" s="22"/>
      <c r="KU96" s="22"/>
      <c r="KV96" s="22"/>
      <c r="KW96" s="22"/>
      <c r="KX96" s="22"/>
      <c r="KY96" s="22"/>
      <c r="KZ96" s="22"/>
      <c r="LA96" s="22"/>
      <c r="LB96" s="22"/>
      <c r="LC96" s="22"/>
      <c r="LD96" s="22"/>
      <c r="LE96" s="22"/>
      <c r="LF96" s="22"/>
      <c r="LG96" s="22"/>
      <c r="LH96" s="22"/>
      <c r="LI96" s="22"/>
      <c r="LJ96" s="23"/>
      <c r="MM96" s="1111"/>
      <c r="MN96" s="1112"/>
      <c r="MO96" s="1112"/>
      <c r="MP96" s="1112"/>
      <c r="MQ96" s="1112"/>
      <c r="MR96" s="1112"/>
      <c r="MS96" s="983"/>
      <c r="MT96" s="983"/>
      <c r="MU96" s="983"/>
      <c r="MV96" s="983"/>
      <c r="MW96" s="983"/>
      <c r="MX96" s="983"/>
      <c r="MY96" s="983"/>
      <c r="MZ96" s="983"/>
      <c r="NA96" s="983"/>
      <c r="NB96" s="983"/>
      <c r="NC96" s="983"/>
      <c r="ND96" s="1068"/>
      <c r="NE96" s="1068"/>
      <c r="NF96" s="1068"/>
      <c r="NG96" s="1068"/>
      <c r="NY96" s="1111"/>
      <c r="NZ96" s="1112"/>
      <c r="OA96" s="1112"/>
      <c r="OB96" s="1112"/>
      <c r="OC96" s="1196"/>
      <c r="OD96" s="1196"/>
      <c r="OE96" s="1196"/>
      <c r="OF96" s="1196"/>
      <c r="OG96" s="1196"/>
      <c r="OH96" s="1196"/>
      <c r="OI96" s="1196"/>
      <c r="OJ96" s="1072"/>
      <c r="OK96" s="1072"/>
      <c r="OL96" s="1072"/>
      <c r="OM96" s="1072"/>
      <c r="ON96" s="1073"/>
      <c r="OR96" s="1111"/>
      <c r="OS96" s="1112"/>
      <c r="OT96" s="1112"/>
      <c r="OU96" s="1162"/>
      <c r="OV96" s="1162"/>
      <c r="OW96" s="1162"/>
      <c r="OX96" s="1162"/>
      <c r="OY96" s="1162"/>
      <c r="OZ96" s="1162"/>
      <c r="PA96" s="1165"/>
      <c r="PB96" s="1165"/>
      <c r="PC96" s="941"/>
      <c r="PD96" s="941"/>
      <c r="PE96" s="941"/>
      <c r="PF96" s="941"/>
      <c r="PG96" s="942"/>
    </row>
    <row r="97" spans="2:423" ht="3.65" customHeight="1">
      <c r="B97" s="21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3"/>
      <c r="AP97" s="22"/>
      <c r="AQ97" s="22"/>
      <c r="AR97" s="22"/>
      <c r="AS97" s="22"/>
      <c r="AT97" s="22"/>
      <c r="AU97" s="22"/>
      <c r="AV97" s="22"/>
      <c r="AW97" s="22"/>
      <c r="AX97" s="727"/>
      <c r="AY97" s="728"/>
      <c r="AZ97" s="47"/>
      <c r="BA97" s="1095"/>
      <c r="BB97" s="1096"/>
      <c r="BC97" s="1096"/>
      <c r="BD97" s="1096"/>
      <c r="BE97" s="1096"/>
      <c r="BF97" s="1096"/>
      <c r="BG97" s="1096"/>
      <c r="BH97" s="1096"/>
      <c r="BI97" s="1096"/>
      <c r="BJ97" s="1096"/>
      <c r="BK97" s="1096"/>
      <c r="BL97" s="1096"/>
      <c r="BM97" s="1096"/>
      <c r="BN97" s="1096"/>
      <c r="BO97" s="1096"/>
      <c r="BP97" s="1096"/>
      <c r="BQ97" s="1096"/>
      <c r="BR97" s="1096"/>
      <c r="BS97" s="1096"/>
      <c r="BT97" s="1096"/>
      <c r="BU97" s="1096"/>
      <c r="BV97" s="1096"/>
      <c r="BW97" s="1096"/>
      <c r="BX97" s="1096"/>
      <c r="BY97" s="1096"/>
      <c r="BZ97" s="1096"/>
      <c r="CA97" s="1096"/>
      <c r="CB97" s="1096"/>
      <c r="CC97" s="954"/>
      <c r="CD97" s="954"/>
      <c r="CE97" s="954"/>
      <c r="CF97" s="954"/>
      <c r="CG97" s="954"/>
      <c r="CH97" s="954"/>
      <c r="CI97" s="954"/>
      <c r="CJ97" s="954"/>
      <c r="CK97" s="954"/>
      <c r="CL97" s="954"/>
      <c r="CM97" s="954"/>
      <c r="CN97" s="954"/>
      <c r="CO97" s="954"/>
      <c r="CP97" s="954"/>
      <c r="CQ97" s="954"/>
      <c r="CR97" s="954"/>
      <c r="CS97" s="954"/>
      <c r="CT97" s="954"/>
      <c r="CU97" s="954"/>
      <c r="CV97" s="954"/>
      <c r="CW97" s="954"/>
      <c r="CX97" s="954"/>
      <c r="CY97" s="954"/>
      <c r="CZ97" s="954"/>
      <c r="DA97" s="954"/>
      <c r="DB97" s="954"/>
      <c r="DC97" s="954"/>
      <c r="DD97" s="954"/>
      <c r="DE97" s="954"/>
      <c r="DF97" s="954"/>
      <c r="DG97" s="954"/>
      <c r="DH97" s="954"/>
      <c r="DI97" s="954"/>
      <c r="DJ97" s="954"/>
      <c r="DK97" s="954"/>
      <c r="DL97" s="954"/>
      <c r="DM97" s="954"/>
      <c r="DN97" s="954"/>
      <c r="DO97" s="954"/>
      <c r="DP97" s="954"/>
      <c r="DQ97" s="954"/>
      <c r="DR97" s="954"/>
      <c r="DS97" s="954"/>
      <c r="DT97" s="954"/>
      <c r="DU97" s="954"/>
      <c r="DV97" s="954"/>
      <c r="DW97" s="954"/>
      <c r="DX97" s="954"/>
      <c r="DY97" s="954"/>
      <c r="DZ97" s="954"/>
      <c r="EA97" s="954"/>
      <c r="EB97" s="954"/>
      <c r="EC97" s="954"/>
      <c r="ED97" s="954"/>
      <c r="EE97" s="954"/>
      <c r="EF97" s="954"/>
      <c r="EG97" s="954"/>
      <c r="EH97" s="954"/>
      <c r="EI97" s="954"/>
      <c r="EJ97" s="954"/>
      <c r="EK97" s="954"/>
      <c r="EL97" s="954"/>
      <c r="EM97" s="954"/>
      <c r="EN97" s="954"/>
      <c r="EO97" s="954"/>
      <c r="EP97" s="954"/>
      <c r="EQ97" s="822"/>
      <c r="ER97" s="823"/>
      <c r="ES97" s="823"/>
      <c r="ET97" s="823"/>
      <c r="EU97" s="823"/>
      <c r="EV97" s="823"/>
      <c r="EW97" s="823"/>
      <c r="EX97" s="823"/>
      <c r="EY97" s="823"/>
      <c r="EZ97" s="823"/>
      <c r="FA97" s="823"/>
      <c r="FB97" s="954"/>
      <c r="FC97" s="954"/>
      <c r="FD97" s="954"/>
      <c r="FE97" s="954"/>
      <c r="FF97" s="954"/>
      <c r="FG97" s="954"/>
      <c r="FH97" s="954"/>
      <c r="FI97" s="954"/>
      <c r="FJ97" s="954"/>
      <c r="FK97" s="954"/>
      <c r="FL97" s="954"/>
      <c r="FM97" s="954"/>
      <c r="FN97" s="954"/>
      <c r="FO97" s="954"/>
      <c r="FP97" s="954"/>
      <c r="FQ97" s="954"/>
      <c r="FR97" s="954"/>
      <c r="FS97" s="954"/>
      <c r="FT97" s="954"/>
      <c r="FU97" s="954"/>
      <c r="FV97" s="954"/>
      <c r="FW97" s="954"/>
      <c r="FX97" s="954"/>
      <c r="FY97" s="954"/>
      <c r="FZ97" s="954"/>
      <c r="GA97" s="954"/>
      <c r="GB97" s="954"/>
      <c r="GC97" s="954"/>
      <c r="GD97" s="954"/>
      <c r="GE97" s="954"/>
      <c r="GF97" s="954"/>
      <c r="GG97" s="954"/>
      <c r="GH97" s="954"/>
      <c r="GI97" s="1235"/>
      <c r="GJ97" s="1236"/>
      <c r="GK97" s="1236"/>
      <c r="GL97" s="1236"/>
      <c r="GM97" s="1236"/>
      <c r="GN97" s="1236"/>
      <c r="GO97" s="1236"/>
      <c r="GP97" s="1236"/>
      <c r="GQ97" s="1236"/>
      <c r="GR97" s="1236"/>
      <c r="GS97" s="1319"/>
      <c r="GT97" s="954"/>
      <c r="GU97" s="954"/>
      <c r="GV97" s="954"/>
      <c r="GW97" s="954"/>
      <c r="GX97" s="954"/>
      <c r="GY97" s="954"/>
      <c r="GZ97" s="954"/>
      <c r="HA97" s="954"/>
      <c r="HB97" s="954"/>
      <c r="HC97" s="954"/>
      <c r="HD97" s="954"/>
      <c r="HE97" s="954"/>
      <c r="HF97" s="954"/>
      <c r="HG97" s="954"/>
      <c r="HH97" s="954"/>
      <c r="HI97" s="954"/>
      <c r="HJ97" s="954"/>
      <c r="HK97" s="954"/>
      <c r="HL97" s="954"/>
      <c r="HM97" s="954"/>
      <c r="HN97" s="954"/>
      <c r="HO97" s="954"/>
      <c r="HP97" s="954"/>
      <c r="HQ97" s="954"/>
      <c r="HR97" s="954"/>
      <c r="HS97" s="954"/>
      <c r="HT97" s="954"/>
      <c r="HU97" s="954"/>
      <c r="HV97" s="954"/>
      <c r="HW97" s="954"/>
      <c r="HX97" s="954"/>
      <c r="HY97" s="954"/>
      <c r="HZ97" s="954"/>
      <c r="IA97" s="954"/>
      <c r="IB97" s="954"/>
      <c r="IC97" s="954"/>
      <c r="ID97" s="954"/>
      <c r="IE97" s="954"/>
      <c r="IF97" s="954"/>
      <c r="IG97" s="954"/>
      <c r="IH97" s="954"/>
      <c r="II97" s="954"/>
      <c r="IJ97" s="954"/>
      <c r="IK97" s="954"/>
      <c r="IL97" s="954"/>
      <c r="IM97" s="954"/>
      <c r="IN97" s="954"/>
      <c r="IO97" s="954"/>
      <c r="IP97" s="954"/>
      <c r="IQ97" s="954"/>
      <c r="IR97" s="954"/>
      <c r="IS97" s="954"/>
      <c r="IT97" s="954"/>
      <c r="IU97" s="954"/>
      <c r="IV97" s="954"/>
      <c r="IW97" s="47"/>
      <c r="IX97" s="728"/>
      <c r="IY97" s="731"/>
      <c r="IZ97" s="22"/>
      <c r="JA97" s="22"/>
      <c r="JB97" s="22"/>
      <c r="JC97" s="22"/>
      <c r="JD97" s="22"/>
      <c r="JE97" s="22"/>
      <c r="JF97" s="22"/>
      <c r="JG97" s="22"/>
      <c r="JH97" s="21"/>
      <c r="JI97" s="22"/>
      <c r="JJ97" s="22"/>
      <c r="JK97" s="22"/>
      <c r="JL97" s="22"/>
      <c r="JM97" s="22"/>
      <c r="JN97" s="22"/>
      <c r="JO97" s="22"/>
      <c r="JP97" s="22"/>
      <c r="JQ97" s="22"/>
      <c r="JR97" s="22"/>
      <c r="JS97" s="22"/>
      <c r="JT97" s="22"/>
      <c r="JU97" s="22"/>
      <c r="JV97" s="22"/>
      <c r="JW97" s="22"/>
      <c r="JX97" s="22"/>
      <c r="JY97" s="22"/>
      <c r="JZ97" s="22"/>
      <c r="KA97" s="22"/>
      <c r="KB97" s="22"/>
      <c r="KC97" s="22"/>
      <c r="KD97" s="22"/>
      <c r="KE97" s="22"/>
      <c r="KF97" s="22"/>
      <c r="KG97" s="22"/>
      <c r="KH97" s="22"/>
      <c r="KI97" s="22"/>
      <c r="KJ97" s="22"/>
      <c r="KK97" s="22"/>
      <c r="KL97" s="22"/>
      <c r="KM97" s="22"/>
      <c r="KN97" s="22"/>
      <c r="KO97" s="22"/>
      <c r="KP97" s="22"/>
      <c r="KQ97" s="22"/>
      <c r="KR97" s="22"/>
      <c r="KS97" s="22"/>
      <c r="KT97" s="22"/>
      <c r="KU97" s="22"/>
      <c r="KV97" s="22"/>
      <c r="KW97" s="22"/>
      <c r="KX97" s="22"/>
      <c r="KY97" s="22"/>
      <c r="KZ97" s="22"/>
      <c r="LA97" s="22"/>
      <c r="LB97" s="22"/>
      <c r="LC97" s="22"/>
      <c r="LD97" s="22"/>
      <c r="LE97" s="22"/>
      <c r="LF97" s="22"/>
      <c r="LG97" s="22"/>
      <c r="LH97" s="22"/>
      <c r="LI97" s="22"/>
      <c r="LJ97" s="23"/>
      <c r="MM97" s="1111"/>
      <c r="MN97" s="1112"/>
      <c r="MO97" s="1112"/>
      <c r="MP97" s="1112"/>
      <c r="MQ97" s="1112"/>
      <c r="MR97" s="1112"/>
      <c r="MS97" s="984"/>
      <c r="MT97" s="984"/>
      <c r="MU97" s="984"/>
      <c r="MV97" s="984"/>
      <c r="MW97" s="984"/>
      <c r="MX97" s="984"/>
      <c r="MY97" s="984"/>
      <c r="MZ97" s="984"/>
      <c r="NA97" s="984"/>
      <c r="NB97" s="984"/>
      <c r="NC97" s="984"/>
      <c r="ND97" s="1069"/>
      <c r="NE97" s="1069"/>
      <c r="NF97" s="1069"/>
      <c r="NG97" s="1069"/>
      <c r="NY97" s="1111"/>
      <c r="NZ97" s="1112"/>
      <c r="OA97" s="1112"/>
      <c r="OB97" s="1112"/>
      <c r="OC97" s="1198"/>
      <c r="OD97" s="1198"/>
      <c r="OE97" s="1198"/>
      <c r="OF97" s="1198"/>
      <c r="OG97" s="1198"/>
      <c r="OH97" s="1198"/>
      <c r="OI97" s="1198"/>
      <c r="OJ97" s="1074"/>
      <c r="OK97" s="1074"/>
      <c r="OL97" s="1074"/>
      <c r="OM97" s="1074"/>
      <c r="ON97" s="1075"/>
      <c r="OR97" s="1111"/>
      <c r="OS97" s="1112"/>
      <c r="OT97" s="1112"/>
      <c r="OU97" s="1163"/>
      <c r="OV97" s="1163"/>
      <c r="OW97" s="1163"/>
      <c r="OX97" s="1163"/>
      <c r="OY97" s="1163"/>
      <c r="OZ97" s="1163"/>
      <c r="PA97" s="1166"/>
      <c r="PB97" s="1166"/>
      <c r="PC97" s="943"/>
      <c r="PD97" s="943"/>
      <c r="PE97" s="943"/>
      <c r="PF97" s="943"/>
      <c r="PG97" s="944"/>
    </row>
    <row r="98" spans="2:423" ht="3.65" customHeight="1">
      <c r="B98" s="21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3"/>
      <c r="AP98" s="22"/>
      <c r="AQ98" s="22"/>
      <c r="AR98" s="22"/>
      <c r="AS98" s="22"/>
      <c r="AT98" s="22"/>
      <c r="AU98" s="22"/>
      <c r="AV98" s="22"/>
      <c r="AW98" s="22"/>
      <c r="AX98" s="727"/>
      <c r="AY98" s="728"/>
      <c r="AZ98" s="47"/>
      <c r="BA98" s="1095"/>
      <c r="BB98" s="1096"/>
      <c r="BC98" s="1096"/>
      <c r="BD98" s="1096"/>
      <c r="BE98" s="1096"/>
      <c r="BF98" s="1096"/>
      <c r="BG98" s="1096"/>
      <c r="BH98" s="1096"/>
      <c r="BI98" s="1096"/>
      <c r="BJ98" s="1096"/>
      <c r="BK98" s="1096"/>
      <c r="BL98" s="1096"/>
      <c r="BM98" s="1096"/>
      <c r="BN98" s="1096"/>
      <c r="BO98" s="1096"/>
      <c r="BP98" s="1096"/>
      <c r="BQ98" s="1096"/>
      <c r="BR98" s="1096"/>
      <c r="BS98" s="1096"/>
      <c r="BT98" s="1096"/>
      <c r="BU98" s="1096"/>
      <c r="BV98" s="1096"/>
      <c r="BW98" s="1096"/>
      <c r="BX98" s="1096"/>
      <c r="BY98" s="1096"/>
      <c r="BZ98" s="1096"/>
      <c r="CA98" s="1096"/>
      <c r="CB98" s="1096"/>
      <c r="CC98" s="954"/>
      <c r="CD98" s="954"/>
      <c r="CE98" s="954"/>
      <c r="CF98" s="954"/>
      <c r="CG98" s="954"/>
      <c r="CH98" s="954"/>
      <c r="CI98" s="954"/>
      <c r="CJ98" s="954"/>
      <c r="CK98" s="954"/>
      <c r="CL98" s="954"/>
      <c r="CM98" s="954"/>
      <c r="CN98" s="954"/>
      <c r="CO98" s="954"/>
      <c r="CP98" s="954"/>
      <c r="CQ98" s="954"/>
      <c r="CR98" s="954"/>
      <c r="CS98" s="954"/>
      <c r="CT98" s="954"/>
      <c r="CU98" s="954"/>
      <c r="CV98" s="954"/>
      <c r="CW98" s="954"/>
      <c r="CX98" s="954"/>
      <c r="CY98" s="954"/>
      <c r="CZ98" s="954"/>
      <c r="DA98" s="954"/>
      <c r="DB98" s="954"/>
      <c r="DC98" s="954"/>
      <c r="DD98" s="954"/>
      <c r="DE98" s="954"/>
      <c r="DF98" s="954"/>
      <c r="DG98" s="954"/>
      <c r="DH98" s="954"/>
      <c r="DI98" s="954"/>
      <c r="DJ98" s="954"/>
      <c r="DK98" s="954"/>
      <c r="DL98" s="954"/>
      <c r="DM98" s="954"/>
      <c r="DN98" s="954"/>
      <c r="DO98" s="954"/>
      <c r="DP98" s="954"/>
      <c r="DQ98" s="954"/>
      <c r="DR98" s="954"/>
      <c r="DS98" s="954"/>
      <c r="DT98" s="954"/>
      <c r="DU98" s="954"/>
      <c r="DV98" s="954"/>
      <c r="DW98" s="954"/>
      <c r="DX98" s="954"/>
      <c r="DY98" s="954"/>
      <c r="DZ98" s="954"/>
      <c r="EA98" s="954"/>
      <c r="EB98" s="954"/>
      <c r="EC98" s="954"/>
      <c r="ED98" s="954"/>
      <c r="EE98" s="954"/>
      <c r="EF98" s="954"/>
      <c r="EG98" s="954"/>
      <c r="EH98" s="954"/>
      <c r="EI98" s="954"/>
      <c r="EJ98" s="954"/>
      <c r="EK98" s="954"/>
      <c r="EL98" s="954"/>
      <c r="EM98" s="954"/>
      <c r="EN98" s="954"/>
      <c r="EO98" s="954"/>
      <c r="EP98" s="954"/>
      <c r="EQ98" s="822"/>
      <c r="ER98" s="823"/>
      <c r="ES98" s="823"/>
      <c r="ET98" s="823"/>
      <c r="EU98" s="823"/>
      <c r="EV98" s="823"/>
      <c r="EW98" s="823"/>
      <c r="EX98" s="823"/>
      <c r="EY98" s="823"/>
      <c r="EZ98" s="823"/>
      <c r="FA98" s="823"/>
      <c r="FB98" s="954"/>
      <c r="FC98" s="954"/>
      <c r="FD98" s="954"/>
      <c r="FE98" s="954"/>
      <c r="FF98" s="954"/>
      <c r="FG98" s="954"/>
      <c r="FH98" s="954"/>
      <c r="FI98" s="954"/>
      <c r="FJ98" s="954"/>
      <c r="FK98" s="954"/>
      <c r="FL98" s="954"/>
      <c r="FM98" s="954"/>
      <c r="FN98" s="954"/>
      <c r="FO98" s="954"/>
      <c r="FP98" s="954"/>
      <c r="FQ98" s="954"/>
      <c r="FR98" s="954"/>
      <c r="FS98" s="954"/>
      <c r="FT98" s="954"/>
      <c r="FU98" s="954"/>
      <c r="FV98" s="954"/>
      <c r="FW98" s="954"/>
      <c r="FX98" s="954"/>
      <c r="FY98" s="954"/>
      <c r="FZ98" s="954"/>
      <c r="GA98" s="954"/>
      <c r="GB98" s="954"/>
      <c r="GC98" s="954"/>
      <c r="GD98" s="954"/>
      <c r="GE98" s="954"/>
      <c r="GF98" s="954"/>
      <c r="GG98" s="954"/>
      <c r="GH98" s="954"/>
      <c r="GI98" s="1235"/>
      <c r="GJ98" s="1236"/>
      <c r="GK98" s="1236"/>
      <c r="GL98" s="1236"/>
      <c r="GM98" s="1236"/>
      <c r="GN98" s="1236"/>
      <c r="GO98" s="1236"/>
      <c r="GP98" s="1236"/>
      <c r="GQ98" s="1236"/>
      <c r="GR98" s="1236"/>
      <c r="GS98" s="1319"/>
      <c r="GT98" s="954"/>
      <c r="GU98" s="954"/>
      <c r="GV98" s="954"/>
      <c r="GW98" s="954"/>
      <c r="GX98" s="954"/>
      <c r="GY98" s="954"/>
      <c r="GZ98" s="954"/>
      <c r="HA98" s="954"/>
      <c r="HB98" s="954"/>
      <c r="HC98" s="954"/>
      <c r="HD98" s="954"/>
      <c r="HE98" s="954"/>
      <c r="HF98" s="954"/>
      <c r="HG98" s="954"/>
      <c r="HH98" s="954"/>
      <c r="HI98" s="954"/>
      <c r="HJ98" s="954"/>
      <c r="HK98" s="954"/>
      <c r="HL98" s="954"/>
      <c r="HM98" s="954"/>
      <c r="HN98" s="954"/>
      <c r="HO98" s="954"/>
      <c r="HP98" s="954"/>
      <c r="HQ98" s="954"/>
      <c r="HR98" s="954"/>
      <c r="HS98" s="954"/>
      <c r="HT98" s="954"/>
      <c r="HU98" s="954"/>
      <c r="HV98" s="954"/>
      <c r="HW98" s="954"/>
      <c r="HX98" s="954"/>
      <c r="HY98" s="954"/>
      <c r="HZ98" s="954"/>
      <c r="IA98" s="954"/>
      <c r="IB98" s="954"/>
      <c r="IC98" s="954"/>
      <c r="ID98" s="954"/>
      <c r="IE98" s="954"/>
      <c r="IF98" s="954"/>
      <c r="IG98" s="954"/>
      <c r="IH98" s="954"/>
      <c r="II98" s="954"/>
      <c r="IJ98" s="954"/>
      <c r="IK98" s="954"/>
      <c r="IL98" s="954"/>
      <c r="IM98" s="954"/>
      <c r="IN98" s="954"/>
      <c r="IO98" s="954"/>
      <c r="IP98" s="954"/>
      <c r="IQ98" s="954"/>
      <c r="IR98" s="954"/>
      <c r="IS98" s="954"/>
      <c r="IT98" s="954"/>
      <c r="IU98" s="954"/>
      <c r="IV98" s="954"/>
      <c r="IW98" s="47"/>
      <c r="IX98" s="728"/>
      <c r="IY98" s="731"/>
      <c r="IZ98" s="22"/>
      <c r="JA98" s="22"/>
      <c r="JB98" s="22"/>
      <c r="JC98" s="22"/>
      <c r="JD98" s="22"/>
      <c r="JE98" s="22"/>
      <c r="JF98" s="22"/>
      <c r="JG98" s="22"/>
      <c r="JH98" s="21"/>
      <c r="JI98" s="22"/>
      <c r="JJ98" s="22"/>
      <c r="JK98" s="22"/>
      <c r="JL98" s="22"/>
      <c r="JM98" s="22"/>
      <c r="JN98" s="22"/>
      <c r="JO98" s="22"/>
      <c r="JP98" s="22"/>
      <c r="JQ98" s="22"/>
      <c r="JR98" s="22"/>
      <c r="JS98" s="22"/>
      <c r="JT98" s="22"/>
      <c r="JU98" s="22"/>
      <c r="JV98" s="22"/>
      <c r="JW98" s="22"/>
      <c r="JX98" s="22"/>
      <c r="JY98" s="22"/>
      <c r="JZ98" s="22"/>
      <c r="KA98" s="22"/>
      <c r="KB98" s="22"/>
      <c r="KC98" s="22"/>
      <c r="KD98" s="22"/>
      <c r="KE98" s="22"/>
      <c r="KF98" s="22"/>
      <c r="KG98" s="22"/>
      <c r="KH98" s="22"/>
      <c r="KI98" s="22"/>
      <c r="KJ98" s="22"/>
      <c r="KK98" s="22"/>
      <c r="KL98" s="22"/>
      <c r="KM98" s="22"/>
      <c r="KN98" s="22"/>
      <c r="KO98" s="22"/>
      <c r="KP98" s="22"/>
      <c r="KQ98" s="22"/>
      <c r="KR98" s="22"/>
      <c r="KS98" s="22"/>
      <c r="KT98" s="22"/>
      <c r="KU98" s="22"/>
      <c r="KV98" s="22"/>
      <c r="KW98" s="22"/>
      <c r="KX98" s="22"/>
      <c r="KY98" s="22"/>
      <c r="KZ98" s="22"/>
      <c r="LA98" s="22"/>
      <c r="LB98" s="22"/>
      <c r="LC98" s="22"/>
      <c r="LD98" s="22"/>
      <c r="LE98" s="22"/>
      <c r="LF98" s="22"/>
      <c r="LG98" s="22"/>
      <c r="LH98" s="22"/>
      <c r="LI98" s="22"/>
      <c r="LJ98" s="23"/>
      <c r="MM98" s="1111"/>
      <c r="MN98" s="1112"/>
      <c r="MO98" s="1112"/>
      <c r="MP98" s="1112"/>
      <c r="MQ98" s="1112"/>
      <c r="MR98" s="1112"/>
      <c r="MS98" s="991" t="s">
        <v>61</v>
      </c>
      <c r="MT98" s="992"/>
      <c r="MU98" s="992"/>
      <c r="MV98" s="992"/>
      <c r="MW98" s="992"/>
      <c r="MX98" s="992"/>
      <c r="MY98" s="992"/>
      <c r="MZ98" s="992"/>
      <c r="NA98" s="992"/>
      <c r="NB98" s="992"/>
      <c r="NC98" s="992"/>
      <c r="ND98" s="1076" t="s">
        <v>55</v>
      </c>
      <c r="NE98" s="1076"/>
      <c r="NF98" s="1076"/>
      <c r="NG98" s="1076"/>
      <c r="NY98" s="1111"/>
      <c r="NZ98" s="1112"/>
      <c r="OA98" s="1112"/>
      <c r="OB98" s="1112"/>
      <c r="OC98" s="1332" t="s">
        <v>61</v>
      </c>
      <c r="OD98" s="1333"/>
      <c r="OE98" s="1333"/>
      <c r="OF98" s="1333"/>
      <c r="OG98" s="1333"/>
      <c r="OH98" s="1333"/>
      <c r="OI98" s="1333"/>
      <c r="OJ98" s="1079">
        <v>1000</v>
      </c>
      <c r="OK98" s="1079"/>
      <c r="OL98" s="1079"/>
      <c r="OM98" s="1079"/>
      <c r="ON98" s="1080"/>
      <c r="OR98" s="1111"/>
      <c r="OS98" s="1112"/>
      <c r="OT98" s="1112"/>
      <c r="OU98" s="1173" t="s">
        <v>872</v>
      </c>
      <c r="OV98" s="1174"/>
      <c r="OW98" s="1174"/>
      <c r="OX98" s="1174"/>
      <c r="OY98" s="1174"/>
      <c r="OZ98" s="1174"/>
      <c r="PA98" s="1179" t="s">
        <v>5</v>
      </c>
      <c r="PB98" s="1179"/>
      <c r="PC98" s="1003">
        <v>1000</v>
      </c>
      <c r="PD98" s="1003"/>
      <c r="PE98" s="1003"/>
      <c r="PF98" s="1003"/>
      <c r="PG98" s="1004"/>
    </row>
    <row r="99" spans="2:423" ht="3.65" customHeight="1">
      <c r="B99" s="21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3"/>
      <c r="AP99" s="22"/>
      <c r="AQ99" s="22"/>
      <c r="AR99" s="22"/>
      <c r="AS99" s="22"/>
      <c r="AT99" s="22"/>
      <c r="AU99" s="22"/>
      <c r="AV99" s="22"/>
      <c r="AW99" s="22"/>
      <c r="AX99" s="727"/>
      <c r="AY99" s="728"/>
      <c r="AZ99" s="47"/>
      <c r="BA99" s="1095"/>
      <c r="BB99" s="1096"/>
      <c r="BC99" s="1096"/>
      <c r="BD99" s="1096"/>
      <c r="BE99" s="1096"/>
      <c r="BF99" s="1096"/>
      <c r="BG99" s="1096"/>
      <c r="BH99" s="1096"/>
      <c r="BI99" s="1096"/>
      <c r="BJ99" s="1096"/>
      <c r="BK99" s="1096"/>
      <c r="BL99" s="1096"/>
      <c r="BM99" s="1096"/>
      <c r="BN99" s="1096"/>
      <c r="BO99" s="1096"/>
      <c r="BP99" s="1096"/>
      <c r="BQ99" s="1096"/>
      <c r="BR99" s="1096"/>
      <c r="BS99" s="1096"/>
      <c r="BT99" s="1096"/>
      <c r="BU99" s="1096"/>
      <c r="BV99" s="1096"/>
      <c r="BW99" s="1096"/>
      <c r="BX99" s="1096"/>
      <c r="BY99" s="1096"/>
      <c r="BZ99" s="1096"/>
      <c r="CA99" s="1096"/>
      <c r="CB99" s="1096"/>
      <c r="CC99" s="954"/>
      <c r="CD99" s="954"/>
      <c r="CE99" s="954"/>
      <c r="CF99" s="954"/>
      <c r="CG99" s="954"/>
      <c r="CH99" s="954"/>
      <c r="CI99" s="954"/>
      <c r="CJ99" s="954"/>
      <c r="CK99" s="954"/>
      <c r="CL99" s="954"/>
      <c r="CM99" s="954"/>
      <c r="CN99" s="954"/>
      <c r="CO99" s="954"/>
      <c r="CP99" s="954"/>
      <c r="CQ99" s="954"/>
      <c r="CR99" s="954"/>
      <c r="CS99" s="954"/>
      <c r="CT99" s="954"/>
      <c r="CU99" s="954"/>
      <c r="CV99" s="954"/>
      <c r="CW99" s="954"/>
      <c r="CX99" s="954"/>
      <c r="CY99" s="954"/>
      <c r="CZ99" s="954"/>
      <c r="DA99" s="954"/>
      <c r="DB99" s="954"/>
      <c r="DC99" s="954"/>
      <c r="DD99" s="954"/>
      <c r="DE99" s="954"/>
      <c r="DF99" s="954"/>
      <c r="DG99" s="954"/>
      <c r="DH99" s="954"/>
      <c r="DI99" s="954"/>
      <c r="DJ99" s="954"/>
      <c r="DK99" s="954"/>
      <c r="DL99" s="954"/>
      <c r="DM99" s="954"/>
      <c r="DN99" s="954"/>
      <c r="DO99" s="954"/>
      <c r="DP99" s="954"/>
      <c r="DQ99" s="954"/>
      <c r="DR99" s="954"/>
      <c r="DS99" s="954"/>
      <c r="DT99" s="954"/>
      <c r="DU99" s="954"/>
      <c r="DV99" s="954"/>
      <c r="DW99" s="954"/>
      <c r="DX99" s="954"/>
      <c r="DY99" s="954"/>
      <c r="DZ99" s="954"/>
      <c r="EA99" s="954"/>
      <c r="EB99" s="954"/>
      <c r="EC99" s="954"/>
      <c r="ED99" s="954"/>
      <c r="EE99" s="954"/>
      <c r="EF99" s="954"/>
      <c r="EG99" s="954"/>
      <c r="EH99" s="954"/>
      <c r="EI99" s="954"/>
      <c r="EJ99" s="954"/>
      <c r="EK99" s="954"/>
      <c r="EL99" s="954"/>
      <c r="EM99" s="954"/>
      <c r="EN99" s="954"/>
      <c r="EO99" s="954"/>
      <c r="EP99" s="954"/>
      <c r="EQ99" s="822"/>
      <c r="ER99" s="823"/>
      <c r="ES99" s="823"/>
      <c r="ET99" s="823"/>
      <c r="EU99" s="823"/>
      <c r="EV99" s="823"/>
      <c r="EW99" s="823"/>
      <c r="EX99" s="823"/>
      <c r="EY99" s="823"/>
      <c r="EZ99" s="823"/>
      <c r="FA99" s="823"/>
      <c r="FB99" s="954"/>
      <c r="FC99" s="954"/>
      <c r="FD99" s="954"/>
      <c r="FE99" s="954"/>
      <c r="FF99" s="954"/>
      <c r="FG99" s="954"/>
      <c r="FH99" s="954"/>
      <c r="FI99" s="954"/>
      <c r="FJ99" s="954"/>
      <c r="FK99" s="954"/>
      <c r="FL99" s="954"/>
      <c r="FM99" s="954"/>
      <c r="FN99" s="954"/>
      <c r="FO99" s="954"/>
      <c r="FP99" s="954"/>
      <c r="FQ99" s="954"/>
      <c r="FR99" s="954"/>
      <c r="FS99" s="954"/>
      <c r="FT99" s="954"/>
      <c r="FU99" s="954"/>
      <c r="FV99" s="954"/>
      <c r="FW99" s="954"/>
      <c r="FX99" s="954"/>
      <c r="FY99" s="954"/>
      <c r="FZ99" s="954"/>
      <c r="GA99" s="954"/>
      <c r="GB99" s="954"/>
      <c r="GC99" s="954"/>
      <c r="GD99" s="954"/>
      <c r="GE99" s="954"/>
      <c r="GF99" s="954"/>
      <c r="GG99" s="954"/>
      <c r="GH99" s="954"/>
      <c r="GI99" s="1235"/>
      <c r="GJ99" s="1236"/>
      <c r="GK99" s="1236"/>
      <c r="GL99" s="1236"/>
      <c r="GM99" s="1236"/>
      <c r="GN99" s="1236"/>
      <c r="GO99" s="1236"/>
      <c r="GP99" s="1236"/>
      <c r="GQ99" s="1236"/>
      <c r="GR99" s="1236"/>
      <c r="GS99" s="1319"/>
      <c r="GT99" s="954"/>
      <c r="GU99" s="954"/>
      <c r="GV99" s="954"/>
      <c r="GW99" s="954"/>
      <c r="GX99" s="954"/>
      <c r="GY99" s="954"/>
      <c r="GZ99" s="954"/>
      <c r="HA99" s="954"/>
      <c r="HB99" s="954"/>
      <c r="HC99" s="954"/>
      <c r="HD99" s="954"/>
      <c r="HE99" s="954"/>
      <c r="HF99" s="954"/>
      <c r="HG99" s="954"/>
      <c r="HH99" s="954"/>
      <c r="HI99" s="954"/>
      <c r="HJ99" s="954"/>
      <c r="HK99" s="954"/>
      <c r="HL99" s="954"/>
      <c r="HM99" s="954"/>
      <c r="HN99" s="954"/>
      <c r="HO99" s="954"/>
      <c r="HP99" s="954"/>
      <c r="HQ99" s="954"/>
      <c r="HR99" s="954"/>
      <c r="HS99" s="954"/>
      <c r="HT99" s="954"/>
      <c r="HU99" s="954"/>
      <c r="HV99" s="954"/>
      <c r="HW99" s="954"/>
      <c r="HX99" s="954"/>
      <c r="HY99" s="954"/>
      <c r="HZ99" s="954"/>
      <c r="IA99" s="954"/>
      <c r="IB99" s="954"/>
      <c r="IC99" s="954"/>
      <c r="ID99" s="954"/>
      <c r="IE99" s="954"/>
      <c r="IF99" s="954"/>
      <c r="IG99" s="954"/>
      <c r="IH99" s="954"/>
      <c r="II99" s="954"/>
      <c r="IJ99" s="954"/>
      <c r="IK99" s="954"/>
      <c r="IL99" s="954"/>
      <c r="IM99" s="954"/>
      <c r="IN99" s="954"/>
      <c r="IO99" s="954"/>
      <c r="IP99" s="954"/>
      <c r="IQ99" s="954"/>
      <c r="IR99" s="954"/>
      <c r="IS99" s="954"/>
      <c r="IT99" s="954"/>
      <c r="IU99" s="954"/>
      <c r="IV99" s="954"/>
      <c r="IW99" s="47"/>
      <c r="IX99" s="728"/>
      <c r="IY99" s="731"/>
      <c r="IZ99" s="22"/>
      <c r="JA99" s="22"/>
      <c r="JB99" s="22"/>
      <c r="JC99" s="22"/>
      <c r="JD99" s="22"/>
      <c r="JE99" s="22"/>
      <c r="JF99" s="22"/>
      <c r="JG99" s="22"/>
      <c r="JH99" s="21"/>
      <c r="JI99" s="22"/>
      <c r="JJ99" s="22"/>
      <c r="JK99" s="22"/>
      <c r="JL99" s="22"/>
      <c r="JM99" s="22"/>
      <c r="JN99" s="22"/>
      <c r="JO99" s="22"/>
      <c r="JP99" s="22"/>
      <c r="JQ99" s="22"/>
      <c r="JR99" s="22"/>
      <c r="JS99" s="22"/>
      <c r="JT99" s="22"/>
      <c r="JU99" s="22"/>
      <c r="JV99" s="22"/>
      <c r="JW99" s="22"/>
      <c r="JX99" s="22"/>
      <c r="JY99" s="22"/>
      <c r="JZ99" s="22"/>
      <c r="KA99" s="22"/>
      <c r="KB99" s="22"/>
      <c r="KC99" s="22"/>
      <c r="KD99" s="22"/>
      <c r="KE99" s="22"/>
      <c r="KF99" s="22"/>
      <c r="KG99" s="22"/>
      <c r="KH99" s="22"/>
      <c r="KI99" s="22"/>
      <c r="KJ99" s="22"/>
      <c r="KK99" s="22"/>
      <c r="KL99" s="22"/>
      <c r="KM99" s="22"/>
      <c r="KN99" s="22"/>
      <c r="KO99" s="22"/>
      <c r="KP99" s="22"/>
      <c r="KQ99" s="22"/>
      <c r="KR99" s="22"/>
      <c r="KS99" s="22"/>
      <c r="KT99" s="22"/>
      <c r="KU99" s="22"/>
      <c r="KV99" s="22"/>
      <c r="KW99" s="22"/>
      <c r="KX99" s="22"/>
      <c r="KY99" s="22"/>
      <c r="KZ99" s="22"/>
      <c r="LA99" s="22"/>
      <c r="LB99" s="22"/>
      <c r="LC99" s="22"/>
      <c r="LD99" s="22"/>
      <c r="LE99" s="22"/>
      <c r="LF99" s="22"/>
      <c r="LG99" s="22"/>
      <c r="LH99" s="22"/>
      <c r="LI99" s="22"/>
      <c r="LJ99" s="23"/>
      <c r="MM99" s="1111"/>
      <c r="MN99" s="1112"/>
      <c r="MO99" s="1112"/>
      <c r="MP99" s="1112"/>
      <c r="MQ99" s="1112"/>
      <c r="MR99" s="1112"/>
      <c r="MS99" s="993"/>
      <c r="MT99" s="994"/>
      <c r="MU99" s="994"/>
      <c r="MV99" s="994"/>
      <c r="MW99" s="994"/>
      <c r="MX99" s="994"/>
      <c r="MY99" s="994"/>
      <c r="MZ99" s="994"/>
      <c r="NA99" s="994"/>
      <c r="NB99" s="994"/>
      <c r="NC99" s="994"/>
      <c r="ND99" s="1077"/>
      <c r="NE99" s="1077"/>
      <c r="NF99" s="1077"/>
      <c r="NG99" s="1077"/>
      <c r="NY99" s="1111"/>
      <c r="NZ99" s="1112"/>
      <c r="OA99" s="1112"/>
      <c r="OB99" s="1112"/>
      <c r="OC99" s="1334"/>
      <c r="OD99" s="1335"/>
      <c r="OE99" s="1335"/>
      <c r="OF99" s="1335"/>
      <c r="OG99" s="1335"/>
      <c r="OH99" s="1335"/>
      <c r="OI99" s="1335"/>
      <c r="OJ99" s="1081"/>
      <c r="OK99" s="1081"/>
      <c r="OL99" s="1081"/>
      <c r="OM99" s="1081"/>
      <c r="ON99" s="1082"/>
      <c r="OR99" s="1111"/>
      <c r="OS99" s="1112"/>
      <c r="OT99" s="1112"/>
      <c r="OU99" s="1175"/>
      <c r="OV99" s="1176"/>
      <c r="OW99" s="1176"/>
      <c r="OX99" s="1176"/>
      <c r="OY99" s="1176"/>
      <c r="OZ99" s="1176"/>
      <c r="PA99" s="1180"/>
      <c r="PB99" s="1180"/>
      <c r="PC99" s="1005"/>
      <c r="PD99" s="1005"/>
      <c r="PE99" s="1005"/>
      <c r="PF99" s="1005"/>
      <c r="PG99" s="1006"/>
    </row>
    <row r="100" spans="2:423" ht="3.65" customHeight="1">
      <c r="B100" s="21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3"/>
      <c r="AP100" s="22"/>
      <c r="AQ100" s="22"/>
      <c r="AR100" s="22"/>
      <c r="AS100" s="22"/>
      <c r="AT100" s="22"/>
      <c r="AU100" s="22"/>
      <c r="AV100" s="22"/>
      <c r="AW100" s="22"/>
      <c r="AX100" s="727"/>
      <c r="AY100" s="728"/>
      <c r="AZ100" s="47"/>
      <c r="BA100" s="1095"/>
      <c r="BB100" s="1096"/>
      <c r="BC100" s="1096"/>
      <c r="BD100" s="1096"/>
      <c r="BE100" s="1096"/>
      <c r="BF100" s="1096"/>
      <c r="BG100" s="1096"/>
      <c r="BH100" s="1096"/>
      <c r="BI100" s="1096"/>
      <c r="BJ100" s="1096"/>
      <c r="BK100" s="1096"/>
      <c r="BL100" s="1096"/>
      <c r="BM100" s="1096"/>
      <c r="BN100" s="1096"/>
      <c r="BO100" s="1096"/>
      <c r="BP100" s="1096"/>
      <c r="BQ100" s="1096"/>
      <c r="BR100" s="1096"/>
      <c r="BS100" s="1096"/>
      <c r="BT100" s="1096"/>
      <c r="BU100" s="1096"/>
      <c r="BV100" s="1096"/>
      <c r="BW100" s="1096"/>
      <c r="BX100" s="1096"/>
      <c r="BY100" s="1096"/>
      <c r="BZ100" s="1096"/>
      <c r="CA100" s="1096"/>
      <c r="CB100" s="1096"/>
      <c r="CC100" s="954"/>
      <c r="CD100" s="954"/>
      <c r="CE100" s="954"/>
      <c r="CF100" s="954"/>
      <c r="CG100" s="954"/>
      <c r="CH100" s="954"/>
      <c r="CI100" s="954"/>
      <c r="CJ100" s="954"/>
      <c r="CK100" s="954"/>
      <c r="CL100" s="954"/>
      <c r="CM100" s="954"/>
      <c r="CN100" s="954"/>
      <c r="CO100" s="954"/>
      <c r="CP100" s="954"/>
      <c r="CQ100" s="954"/>
      <c r="CR100" s="954"/>
      <c r="CS100" s="954"/>
      <c r="CT100" s="954"/>
      <c r="CU100" s="954"/>
      <c r="CV100" s="954"/>
      <c r="CW100" s="954"/>
      <c r="CX100" s="954"/>
      <c r="CY100" s="954"/>
      <c r="CZ100" s="954"/>
      <c r="DA100" s="954"/>
      <c r="DB100" s="954"/>
      <c r="DC100" s="954"/>
      <c r="DD100" s="954"/>
      <c r="DE100" s="954"/>
      <c r="DF100" s="954"/>
      <c r="DG100" s="954"/>
      <c r="DH100" s="954"/>
      <c r="DI100" s="954"/>
      <c r="DJ100" s="954"/>
      <c r="DK100" s="954"/>
      <c r="DL100" s="954"/>
      <c r="DM100" s="954"/>
      <c r="DN100" s="954"/>
      <c r="DO100" s="954"/>
      <c r="DP100" s="954"/>
      <c r="DQ100" s="954"/>
      <c r="DR100" s="954"/>
      <c r="DS100" s="954"/>
      <c r="DT100" s="954"/>
      <c r="DU100" s="954"/>
      <c r="DV100" s="954"/>
      <c r="DW100" s="954"/>
      <c r="DX100" s="954"/>
      <c r="DY100" s="954"/>
      <c r="DZ100" s="954"/>
      <c r="EA100" s="954"/>
      <c r="EB100" s="954"/>
      <c r="EC100" s="954"/>
      <c r="ED100" s="954"/>
      <c r="EE100" s="954"/>
      <c r="EF100" s="954"/>
      <c r="EG100" s="954"/>
      <c r="EH100" s="954"/>
      <c r="EI100" s="954"/>
      <c r="EJ100" s="954"/>
      <c r="EK100" s="954"/>
      <c r="EL100" s="954"/>
      <c r="EM100" s="954"/>
      <c r="EN100" s="954"/>
      <c r="EO100" s="954"/>
      <c r="EP100" s="954"/>
      <c r="EQ100" s="822"/>
      <c r="ER100" s="823"/>
      <c r="ES100" s="823"/>
      <c r="ET100" s="823"/>
      <c r="EU100" s="823"/>
      <c r="EV100" s="823"/>
      <c r="EW100" s="823"/>
      <c r="EX100" s="823"/>
      <c r="EY100" s="823"/>
      <c r="EZ100" s="823"/>
      <c r="FA100" s="823"/>
      <c r="FB100" s="954"/>
      <c r="FC100" s="954"/>
      <c r="FD100" s="954"/>
      <c r="FE100" s="954"/>
      <c r="FF100" s="954"/>
      <c r="FG100" s="954"/>
      <c r="FH100" s="954"/>
      <c r="FI100" s="954"/>
      <c r="FJ100" s="954"/>
      <c r="FK100" s="954"/>
      <c r="FL100" s="954"/>
      <c r="FM100" s="954"/>
      <c r="FN100" s="954"/>
      <c r="FO100" s="954"/>
      <c r="FP100" s="954"/>
      <c r="FQ100" s="954"/>
      <c r="FR100" s="954"/>
      <c r="FS100" s="954"/>
      <c r="FT100" s="954"/>
      <c r="FU100" s="954"/>
      <c r="FV100" s="954"/>
      <c r="FW100" s="954"/>
      <c r="FX100" s="954"/>
      <c r="FY100" s="954"/>
      <c r="FZ100" s="954"/>
      <c r="GA100" s="954"/>
      <c r="GB100" s="954"/>
      <c r="GC100" s="954"/>
      <c r="GD100" s="954"/>
      <c r="GE100" s="954"/>
      <c r="GF100" s="954"/>
      <c r="GG100" s="954"/>
      <c r="GH100" s="954"/>
      <c r="GI100" s="1235"/>
      <c r="GJ100" s="1236"/>
      <c r="GK100" s="1236"/>
      <c r="GL100" s="1236"/>
      <c r="GM100" s="1236"/>
      <c r="GN100" s="1236"/>
      <c r="GO100" s="1236"/>
      <c r="GP100" s="1236"/>
      <c r="GQ100" s="1236"/>
      <c r="GR100" s="1236"/>
      <c r="GS100" s="1319"/>
      <c r="GT100" s="954"/>
      <c r="GU100" s="954"/>
      <c r="GV100" s="954"/>
      <c r="GW100" s="954"/>
      <c r="GX100" s="954"/>
      <c r="GY100" s="954"/>
      <c r="GZ100" s="954"/>
      <c r="HA100" s="954"/>
      <c r="HB100" s="954"/>
      <c r="HC100" s="954"/>
      <c r="HD100" s="954"/>
      <c r="HE100" s="954"/>
      <c r="HF100" s="954"/>
      <c r="HG100" s="954"/>
      <c r="HH100" s="954"/>
      <c r="HI100" s="954"/>
      <c r="HJ100" s="954"/>
      <c r="HK100" s="954"/>
      <c r="HL100" s="954"/>
      <c r="HM100" s="954"/>
      <c r="HN100" s="954"/>
      <c r="HO100" s="954"/>
      <c r="HP100" s="954"/>
      <c r="HQ100" s="954"/>
      <c r="HR100" s="954"/>
      <c r="HS100" s="954"/>
      <c r="HT100" s="954"/>
      <c r="HU100" s="954"/>
      <c r="HV100" s="954"/>
      <c r="HW100" s="954"/>
      <c r="HX100" s="954"/>
      <c r="HY100" s="954"/>
      <c r="HZ100" s="954"/>
      <c r="IA100" s="954"/>
      <c r="IB100" s="954"/>
      <c r="IC100" s="954"/>
      <c r="ID100" s="954"/>
      <c r="IE100" s="954"/>
      <c r="IF100" s="954"/>
      <c r="IG100" s="954"/>
      <c r="IH100" s="954"/>
      <c r="II100" s="954"/>
      <c r="IJ100" s="954"/>
      <c r="IK100" s="954"/>
      <c r="IL100" s="954"/>
      <c r="IM100" s="954"/>
      <c r="IN100" s="954"/>
      <c r="IO100" s="954"/>
      <c r="IP100" s="954"/>
      <c r="IQ100" s="954"/>
      <c r="IR100" s="954"/>
      <c r="IS100" s="954"/>
      <c r="IT100" s="954"/>
      <c r="IU100" s="954"/>
      <c r="IV100" s="954"/>
      <c r="IW100" s="47"/>
      <c r="IX100" s="728"/>
      <c r="IY100" s="731"/>
      <c r="IZ100" s="22"/>
      <c r="JA100" s="22"/>
      <c r="JB100" s="22"/>
      <c r="JC100" s="22"/>
      <c r="JD100" s="22"/>
      <c r="JE100" s="22"/>
      <c r="JF100" s="22"/>
      <c r="JG100" s="22"/>
      <c r="JH100" s="21"/>
      <c r="JI100" s="22"/>
      <c r="JJ100" s="22"/>
      <c r="JK100" s="22"/>
      <c r="JL100" s="22"/>
      <c r="JM100" s="22"/>
      <c r="JN100" s="22"/>
      <c r="JO100" s="22"/>
      <c r="JP100" s="22"/>
      <c r="JQ100" s="22"/>
      <c r="JR100" s="22"/>
      <c r="JS100" s="22"/>
      <c r="JT100" s="22"/>
      <c r="JU100" s="22"/>
      <c r="JV100" s="22"/>
      <c r="JW100" s="22"/>
      <c r="JX100" s="22"/>
      <c r="JY100" s="22"/>
      <c r="JZ100" s="22"/>
      <c r="KA100" s="22"/>
      <c r="KB100" s="22"/>
      <c r="KC100" s="22"/>
      <c r="KD100" s="22"/>
      <c r="KE100" s="22"/>
      <c r="KF100" s="22"/>
      <c r="KG100" s="22"/>
      <c r="KH100" s="22"/>
      <c r="KI100" s="22"/>
      <c r="KJ100" s="22"/>
      <c r="KK100" s="22"/>
      <c r="KL100" s="22"/>
      <c r="KM100" s="22"/>
      <c r="KN100" s="22"/>
      <c r="KO100" s="22"/>
      <c r="KP100" s="22"/>
      <c r="KQ100" s="22"/>
      <c r="KR100" s="22"/>
      <c r="KS100" s="22"/>
      <c r="KT100" s="22"/>
      <c r="KU100" s="22"/>
      <c r="KV100" s="22"/>
      <c r="KW100" s="22"/>
      <c r="KX100" s="22"/>
      <c r="KY100" s="22"/>
      <c r="KZ100" s="22"/>
      <c r="LA100" s="22"/>
      <c r="LB100" s="22"/>
      <c r="LC100" s="22"/>
      <c r="LD100" s="22"/>
      <c r="LE100" s="22"/>
      <c r="LF100" s="22"/>
      <c r="LG100" s="22"/>
      <c r="LH100" s="22"/>
      <c r="LI100" s="22"/>
      <c r="LJ100" s="23"/>
      <c r="MM100" s="1111"/>
      <c r="MN100" s="1112"/>
      <c r="MO100" s="1112"/>
      <c r="MP100" s="1112"/>
      <c r="MQ100" s="1112"/>
      <c r="MR100" s="1112"/>
      <c r="MS100" s="993"/>
      <c r="MT100" s="994"/>
      <c r="MU100" s="994"/>
      <c r="MV100" s="994"/>
      <c r="MW100" s="994"/>
      <c r="MX100" s="994"/>
      <c r="MY100" s="994"/>
      <c r="MZ100" s="994"/>
      <c r="NA100" s="994"/>
      <c r="NB100" s="994"/>
      <c r="NC100" s="994"/>
      <c r="ND100" s="1077"/>
      <c r="NE100" s="1077"/>
      <c r="NF100" s="1077"/>
      <c r="NG100" s="1077"/>
      <c r="NY100" s="1111"/>
      <c r="NZ100" s="1112"/>
      <c r="OA100" s="1112"/>
      <c r="OB100" s="1112"/>
      <c r="OC100" s="1334"/>
      <c r="OD100" s="1335"/>
      <c r="OE100" s="1335"/>
      <c r="OF100" s="1335"/>
      <c r="OG100" s="1335"/>
      <c r="OH100" s="1335"/>
      <c r="OI100" s="1335"/>
      <c r="OJ100" s="1081"/>
      <c r="OK100" s="1081"/>
      <c r="OL100" s="1081"/>
      <c r="OM100" s="1081"/>
      <c r="ON100" s="1082"/>
      <c r="OR100" s="1111"/>
      <c r="OS100" s="1112"/>
      <c r="OT100" s="1112"/>
      <c r="OU100" s="1175"/>
      <c r="OV100" s="1176"/>
      <c r="OW100" s="1176"/>
      <c r="OX100" s="1176"/>
      <c r="OY100" s="1176"/>
      <c r="OZ100" s="1176"/>
      <c r="PA100" s="1180"/>
      <c r="PB100" s="1180"/>
      <c r="PC100" s="1005"/>
      <c r="PD100" s="1005"/>
      <c r="PE100" s="1005"/>
      <c r="PF100" s="1005"/>
      <c r="PG100" s="1006"/>
    </row>
    <row r="101" spans="2:423" ht="3.65" customHeight="1">
      <c r="B101" s="21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3"/>
      <c r="AP101" s="22"/>
      <c r="AQ101" s="22"/>
      <c r="AR101" s="22"/>
      <c r="AS101" s="22"/>
      <c r="AT101" s="22"/>
      <c r="AU101" s="22"/>
      <c r="AV101" s="22"/>
      <c r="AW101" s="22"/>
      <c r="AX101" s="727"/>
      <c r="AY101" s="728"/>
      <c r="AZ101" s="728" t="e" vm="3">
        <v>#VALUE!</v>
      </c>
      <c r="BA101" s="1097"/>
      <c r="BB101" s="1098"/>
      <c r="BC101" s="1098"/>
      <c r="BD101" s="1098"/>
      <c r="BE101" s="1098"/>
      <c r="BF101" s="1098"/>
      <c r="BG101" s="1098"/>
      <c r="BH101" s="1098"/>
      <c r="BI101" s="1098"/>
      <c r="BJ101" s="1098"/>
      <c r="BK101" s="1098"/>
      <c r="BL101" s="1098"/>
      <c r="BM101" s="1098"/>
      <c r="BN101" s="1098"/>
      <c r="BO101" s="1096"/>
      <c r="BP101" s="1096"/>
      <c r="BQ101" s="1096"/>
      <c r="BR101" s="1096"/>
      <c r="BS101" s="1096"/>
      <c r="BT101" s="1096"/>
      <c r="BU101" s="1096"/>
      <c r="BV101" s="1096"/>
      <c r="BW101" s="1096"/>
      <c r="BX101" s="1096"/>
      <c r="BY101" s="1096"/>
      <c r="BZ101" s="1096"/>
      <c r="CA101" s="1096"/>
      <c r="CB101" s="1096"/>
      <c r="CC101" s="954"/>
      <c r="CD101" s="954"/>
      <c r="CE101" s="954"/>
      <c r="CF101" s="954"/>
      <c r="CG101" s="954"/>
      <c r="CH101" s="954"/>
      <c r="CI101" s="954"/>
      <c r="CJ101" s="954"/>
      <c r="CK101" s="954"/>
      <c r="CL101" s="954"/>
      <c r="CM101" s="954"/>
      <c r="CN101" s="954"/>
      <c r="CO101" s="954"/>
      <c r="CP101" s="954"/>
      <c r="CQ101" s="954"/>
      <c r="CR101" s="954"/>
      <c r="CS101" s="954"/>
      <c r="CT101" s="954"/>
      <c r="CU101" s="954"/>
      <c r="CV101" s="954"/>
      <c r="CW101" s="954"/>
      <c r="CX101" s="954"/>
      <c r="CY101" s="954"/>
      <c r="CZ101" s="954"/>
      <c r="DA101" s="954"/>
      <c r="DB101" s="954"/>
      <c r="DC101" s="954"/>
      <c r="DD101" s="954"/>
      <c r="DE101" s="954"/>
      <c r="DF101" s="954"/>
      <c r="DG101" s="954"/>
      <c r="DH101" s="954"/>
      <c r="DI101" s="954"/>
      <c r="DJ101" s="954"/>
      <c r="DK101" s="954"/>
      <c r="DL101" s="954"/>
      <c r="DM101" s="954"/>
      <c r="DN101" s="954"/>
      <c r="DO101" s="954"/>
      <c r="DP101" s="954"/>
      <c r="DQ101" s="954"/>
      <c r="DR101" s="954"/>
      <c r="DS101" s="954"/>
      <c r="DT101" s="954"/>
      <c r="DU101" s="954"/>
      <c r="DV101" s="954"/>
      <c r="DW101" s="954"/>
      <c r="DX101" s="954"/>
      <c r="DY101" s="954"/>
      <c r="DZ101" s="954"/>
      <c r="EA101" s="954"/>
      <c r="EB101" s="954"/>
      <c r="EC101" s="954"/>
      <c r="ED101" s="954"/>
      <c r="EE101" s="954"/>
      <c r="EF101" s="954"/>
      <c r="EG101" s="954"/>
      <c r="EH101" s="954"/>
      <c r="EI101" s="954"/>
      <c r="EJ101" s="954"/>
      <c r="EK101" s="954"/>
      <c r="EL101" s="954"/>
      <c r="EM101" s="954"/>
      <c r="EN101" s="954"/>
      <c r="EO101" s="954"/>
      <c r="EP101" s="954"/>
      <c r="EQ101" s="822"/>
      <c r="ER101" s="823"/>
      <c r="ES101" s="823"/>
      <c r="ET101" s="823"/>
      <c r="EU101" s="823"/>
      <c r="EV101" s="823"/>
      <c r="EW101" s="823"/>
      <c r="EX101" s="823"/>
      <c r="EY101" s="823"/>
      <c r="EZ101" s="823"/>
      <c r="FA101" s="823"/>
      <c r="FB101" s="954"/>
      <c r="FC101" s="954"/>
      <c r="FD101" s="954"/>
      <c r="FE101" s="954"/>
      <c r="FF101" s="954"/>
      <c r="FG101" s="954"/>
      <c r="FH101" s="954"/>
      <c r="FI101" s="954"/>
      <c r="FJ101" s="954"/>
      <c r="FK101" s="954"/>
      <c r="FL101" s="954"/>
      <c r="FM101" s="954"/>
      <c r="FN101" s="954"/>
      <c r="FO101" s="954"/>
      <c r="FP101" s="954"/>
      <c r="FQ101" s="954"/>
      <c r="FR101" s="954"/>
      <c r="FS101" s="954"/>
      <c r="FT101" s="954"/>
      <c r="FU101" s="954"/>
      <c r="FV101" s="954"/>
      <c r="FW101" s="954"/>
      <c r="FX101" s="954"/>
      <c r="FY101" s="954"/>
      <c r="FZ101" s="954"/>
      <c r="GA101" s="954"/>
      <c r="GB101" s="954"/>
      <c r="GC101" s="954"/>
      <c r="GD101" s="954"/>
      <c r="GE101" s="954"/>
      <c r="GF101" s="954"/>
      <c r="GG101" s="954"/>
      <c r="GH101" s="954"/>
      <c r="GI101" s="1237"/>
      <c r="GJ101" s="1238"/>
      <c r="GK101" s="1238"/>
      <c r="GL101" s="1238"/>
      <c r="GM101" s="1238"/>
      <c r="GN101" s="1238"/>
      <c r="GO101" s="1238"/>
      <c r="GP101" s="1238"/>
      <c r="GQ101" s="1238"/>
      <c r="GR101" s="1238"/>
      <c r="GS101" s="1320"/>
      <c r="GT101" s="954"/>
      <c r="GU101" s="954"/>
      <c r="GV101" s="954"/>
      <c r="GW101" s="954"/>
      <c r="GX101" s="954"/>
      <c r="GY101" s="954"/>
      <c r="GZ101" s="954"/>
      <c r="HA101" s="954"/>
      <c r="HB101" s="954"/>
      <c r="HC101" s="954"/>
      <c r="HD101" s="954"/>
      <c r="HE101" s="954"/>
      <c r="HF101" s="954"/>
      <c r="HG101" s="954"/>
      <c r="HH101" s="954"/>
      <c r="HI101" s="954"/>
      <c r="HJ101" s="954"/>
      <c r="HK101" s="954"/>
      <c r="HL101" s="954"/>
      <c r="HM101" s="954"/>
      <c r="HN101" s="954"/>
      <c r="HO101" s="954"/>
      <c r="HP101" s="954"/>
      <c r="HQ101" s="954"/>
      <c r="HR101" s="954"/>
      <c r="HS101" s="954"/>
      <c r="HT101" s="954"/>
      <c r="HU101" s="954"/>
      <c r="HV101" s="954"/>
      <c r="HW101" s="954"/>
      <c r="HX101" s="954"/>
      <c r="HY101" s="954"/>
      <c r="HZ101" s="954"/>
      <c r="IA101" s="954"/>
      <c r="IB101" s="954"/>
      <c r="IC101" s="954"/>
      <c r="ID101" s="954"/>
      <c r="IE101" s="954"/>
      <c r="IF101" s="954"/>
      <c r="IG101" s="954"/>
      <c r="IH101" s="954"/>
      <c r="II101" s="954"/>
      <c r="IJ101" s="954"/>
      <c r="IK101" s="954"/>
      <c r="IL101" s="954"/>
      <c r="IM101" s="954"/>
      <c r="IN101" s="954"/>
      <c r="IO101" s="954"/>
      <c r="IP101" s="954"/>
      <c r="IQ101" s="954"/>
      <c r="IR101" s="954"/>
      <c r="IS101" s="954"/>
      <c r="IT101" s="954"/>
      <c r="IU101" s="954"/>
      <c r="IV101" s="954"/>
      <c r="IW101" s="728" t="e" vm="3">
        <v>#VALUE!</v>
      </c>
      <c r="IX101" s="728"/>
      <c r="IY101" s="731"/>
      <c r="IZ101" s="22"/>
      <c r="JA101" s="22"/>
      <c r="JB101" s="22"/>
      <c r="JC101" s="22"/>
      <c r="JD101" s="22"/>
      <c r="JE101" s="22"/>
      <c r="JF101" s="22"/>
      <c r="JG101" s="22"/>
      <c r="JH101" s="21"/>
      <c r="JI101" s="22"/>
      <c r="JJ101" s="22"/>
      <c r="JK101" s="22"/>
      <c r="JL101" s="22"/>
      <c r="JM101" s="22"/>
      <c r="JN101" s="22"/>
      <c r="JO101" s="22"/>
      <c r="JP101" s="22"/>
      <c r="JQ101" s="22"/>
      <c r="JR101" s="22"/>
      <c r="JS101" s="22"/>
      <c r="JT101" s="22"/>
      <c r="JU101" s="22"/>
      <c r="JV101" s="22"/>
      <c r="JW101" s="22"/>
      <c r="JX101" s="22"/>
      <c r="JY101" s="22"/>
      <c r="JZ101" s="22"/>
      <c r="KA101" s="22"/>
      <c r="KB101" s="22"/>
      <c r="KC101" s="22"/>
      <c r="KD101" s="22"/>
      <c r="KE101" s="22"/>
      <c r="KF101" s="22"/>
      <c r="KG101" s="22"/>
      <c r="KH101" s="22"/>
      <c r="KI101" s="22"/>
      <c r="KJ101" s="22"/>
      <c r="KK101" s="22"/>
      <c r="KL101" s="22"/>
      <c r="KM101" s="22"/>
      <c r="KN101" s="22"/>
      <c r="KO101" s="22"/>
      <c r="KP101" s="22"/>
      <c r="KQ101" s="22"/>
      <c r="KR101" s="22"/>
      <c r="KS101" s="22"/>
      <c r="KT101" s="22"/>
      <c r="KU101" s="22"/>
      <c r="KV101" s="22"/>
      <c r="KW101" s="22"/>
      <c r="KX101" s="22"/>
      <c r="KY101" s="22"/>
      <c r="KZ101" s="22"/>
      <c r="LA101" s="22"/>
      <c r="LB101" s="22"/>
      <c r="LC101" s="22"/>
      <c r="LD101" s="22"/>
      <c r="LE101" s="22"/>
      <c r="LF101" s="22"/>
      <c r="LG101" s="22"/>
      <c r="LH101" s="22"/>
      <c r="LI101" s="22"/>
      <c r="LJ101" s="23"/>
      <c r="MM101" s="1111"/>
      <c r="MN101" s="1112"/>
      <c r="MO101" s="1112"/>
      <c r="MP101" s="1112"/>
      <c r="MQ101" s="1112"/>
      <c r="MR101" s="1112"/>
      <c r="MS101" s="993"/>
      <c r="MT101" s="994"/>
      <c r="MU101" s="994"/>
      <c r="MV101" s="994"/>
      <c r="MW101" s="994"/>
      <c r="MX101" s="994"/>
      <c r="MY101" s="994"/>
      <c r="MZ101" s="994"/>
      <c r="NA101" s="994"/>
      <c r="NB101" s="994"/>
      <c r="NC101" s="994"/>
      <c r="ND101" s="1077"/>
      <c r="NE101" s="1077"/>
      <c r="NF101" s="1077"/>
      <c r="NG101" s="1077"/>
      <c r="NY101" s="1111"/>
      <c r="NZ101" s="1112"/>
      <c r="OA101" s="1112"/>
      <c r="OB101" s="1112"/>
      <c r="OC101" s="1334"/>
      <c r="OD101" s="1335"/>
      <c r="OE101" s="1335"/>
      <c r="OF101" s="1335"/>
      <c r="OG101" s="1335"/>
      <c r="OH101" s="1335"/>
      <c r="OI101" s="1335"/>
      <c r="OJ101" s="1081"/>
      <c r="OK101" s="1081"/>
      <c r="OL101" s="1081"/>
      <c r="OM101" s="1081"/>
      <c r="ON101" s="1082"/>
      <c r="OR101" s="1111"/>
      <c r="OS101" s="1112"/>
      <c r="OT101" s="1112"/>
      <c r="OU101" s="1175"/>
      <c r="OV101" s="1176"/>
      <c r="OW101" s="1176"/>
      <c r="OX101" s="1176"/>
      <c r="OY101" s="1176"/>
      <c r="OZ101" s="1176"/>
      <c r="PA101" s="1180"/>
      <c r="PB101" s="1180"/>
      <c r="PC101" s="1005"/>
      <c r="PD101" s="1005"/>
      <c r="PE101" s="1005"/>
      <c r="PF101" s="1005"/>
      <c r="PG101" s="1006"/>
    </row>
    <row r="102" spans="2:423" ht="3.65" customHeight="1">
      <c r="B102" s="21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3"/>
      <c r="AP102" s="22"/>
      <c r="AQ102" s="22"/>
      <c r="AR102" s="22"/>
      <c r="AS102" s="22"/>
      <c r="AT102" s="22"/>
      <c r="AU102" s="22"/>
      <c r="AV102" s="22"/>
      <c r="AW102" s="22"/>
      <c r="AX102" s="727"/>
      <c r="AY102" s="728"/>
      <c r="AZ102" s="728"/>
      <c r="BA102" s="895" t="s">
        <v>69</v>
      </c>
      <c r="BB102" s="896"/>
      <c r="BC102" s="896"/>
      <c r="BD102" s="896"/>
      <c r="BE102" s="896"/>
      <c r="BF102" s="896"/>
      <c r="BG102" s="896"/>
      <c r="BH102" s="896"/>
      <c r="BI102" s="896"/>
      <c r="BJ102" s="896"/>
      <c r="BK102" s="896"/>
      <c r="BL102" s="896"/>
      <c r="BM102" s="896"/>
      <c r="BN102" s="896"/>
      <c r="BO102" s="895">
        <f>IF(Proyecto!HG58&lt;&gt;"",Proyecto!HG58,"")</f>
        <v>2000</v>
      </c>
      <c r="BP102" s="896"/>
      <c r="BQ102" s="896"/>
      <c r="BR102" s="896"/>
      <c r="BS102" s="896"/>
      <c r="BT102" s="896"/>
      <c r="BU102" s="896"/>
      <c r="BV102" s="896"/>
      <c r="BW102" s="1009" t="s">
        <v>74</v>
      </c>
      <c r="BX102" s="1009"/>
      <c r="BY102" s="1009"/>
      <c r="BZ102" s="1009"/>
      <c r="CA102" s="1009"/>
      <c r="CB102" s="1010"/>
      <c r="CC102" s="69"/>
      <c r="CD102" s="66"/>
      <c r="CE102" s="66"/>
      <c r="CF102" s="66"/>
      <c r="CG102" s="66"/>
      <c r="CH102" s="66"/>
      <c r="CI102" s="66"/>
      <c r="CJ102" s="66"/>
      <c r="CK102" s="66"/>
      <c r="CL102" s="66"/>
      <c r="CM102" s="67"/>
      <c r="CN102" s="69"/>
      <c r="CO102" s="66"/>
      <c r="CP102" s="66"/>
      <c r="CQ102" s="66"/>
      <c r="CR102" s="66"/>
      <c r="CS102" s="66"/>
      <c r="CT102" s="66"/>
      <c r="CU102" s="66"/>
      <c r="CV102" s="66"/>
      <c r="CW102" s="66"/>
      <c r="CX102" s="67"/>
      <c r="CY102" s="69"/>
      <c r="CZ102" s="66"/>
      <c r="DA102" s="66"/>
      <c r="DB102" s="66"/>
      <c r="DC102" s="66"/>
      <c r="DD102" s="66"/>
      <c r="DE102" s="66"/>
      <c r="DF102" s="66"/>
      <c r="DG102" s="66"/>
      <c r="DH102" s="66"/>
      <c r="DI102" s="67"/>
      <c r="DJ102" s="69"/>
      <c r="DK102" s="66"/>
      <c r="DL102" s="66"/>
      <c r="DM102" s="66"/>
      <c r="DN102" s="66"/>
      <c r="DO102" s="66"/>
      <c r="DP102" s="66"/>
      <c r="DQ102" s="66"/>
      <c r="DR102" s="66"/>
      <c r="DS102" s="66"/>
      <c r="DT102" s="67"/>
      <c r="DU102" s="69"/>
      <c r="DV102" s="66"/>
      <c r="DW102" s="66"/>
      <c r="DX102" s="66"/>
      <c r="DY102" s="66"/>
      <c r="DZ102" s="66"/>
      <c r="EA102" s="66"/>
      <c r="EB102" s="66"/>
      <c r="EC102" s="66"/>
      <c r="ED102" s="66"/>
      <c r="EE102" s="67"/>
      <c r="EF102" s="69"/>
      <c r="EG102" s="66"/>
      <c r="EH102" s="66"/>
      <c r="EI102" s="66"/>
      <c r="EJ102" s="66"/>
      <c r="EK102" s="66"/>
      <c r="EL102" s="66"/>
      <c r="EM102" s="66"/>
      <c r="EN102" s="66"/>
      <c r="EO102" s="66"/>
      <c r="EP102" s="67"/>
      <c r="EQ102" s="911" t="e" vm="19">
        <v>#VALUE!</v>
      </c>
      <c r="ER102" s="912"/>
      <c r="ES102" s="912"/>
      <c r="ET102" s="912"/>
      <c r="EU102" s="912"/>
      <c r="EV102" s="912"/>
      <c r="EW102" s="912"/>
      <c r="EX102" s="912"/>
      <c r="EY102" s="912"/>
      <c r="EZ102" s="912"/>
      <c r="FA102" s="913"/>
      <c r="FB102" s="69"/>
      <c r="FC102" s="66"/>
      <c r="FD102" s="66"/>
      <c r="FE102" s="66"/>
      <c r="FF102" s="66"/>
      <c r="FG102" s="66"/>
      <c r="FH102" s="66"/>
      <c r="FI102" s="66"/>
      <c r="FJ102" s="66"/>
      <c r="FK102" s="66"/>
      <c r="FL102" s="67"/>
      <c r="FM102" s="69"/>
      <c r="FN102" s="66"/>
      <c r="FO102" s="66"/>
      <c r="FP102" s="66"/>
      <c r="FQ102" s="66"/>
      <c r="FR102" s="66"/>
      <c r="FS102" s="66"/>
      <c r="FT102" s="66"/>
      <c r="FU102" s="66"/>
      <c r="FV102" s="66"/>
      <c r="FW102" s="67"/>
      <c r="FX102" s="69"/>
      <c r="FY102" s="66"/>
      <c r="FZ102" s="66"/>
      <c r="GA102" s="66"/>
      <c r="GB102" s="66"/>
      <c r="GC102" s="66"/>
      <c r="GD102" s="66"/>
      <c r="GE102" s="66"/>
      <c r="GF102" s="66"/>
      <c r="GG102" s="66"/>
      <c r="GH102" s="67"/>
      <c r="GI102" s="69"/>
      <c r="GJ102" s="66"/>
      <c r="GK102" s="66"/>
      <c r="GL102" s="66"/>
      <c r="GM102" s="66"/>
      <c r="GN102" s="66"/>
      <c r="GO102" s="66"/>
      <c r="GP102" s="66"/>
      <c r="GQ102" s="66"/>
      <c r="GR102" s="66"/>
      <c r="GS102" s="67"/>
      <c r="GT102" s="69"/>
      <c r="GU102" s="66"/>
      <c r="GV102" s="66"/>
      <c r="GW102" s="66"/>
      <c r="GX102" s="66"/>
      <c r="GY102" s="66"/>
      <c r="GZ102" s="66"/>
      <c r="HA102" s="66"/>
      <c r="HB102" s="66"/>
      <c r="HC102" s="66"/>
      <c r="HD102" s="67"/>
      <c r="HE102" s="69"/>
      <c r="HF102" s="66"/>
      <c r="HG102" s="66"/>
      <c r="HH102" s="66"/>
      <c r="HI102" s="66"/>
      <c r="HJ102" s="66"/>
      <c r="HK102" s="66"/>
      <c r="HL102" s="66"/>
      <c r="HM102" s="66"/>
      <c r="HN102" s="66"/>
      <c r="HO102" s="67"/>
      <c r="HP102" s="69"/>
      <c r="HQ102" s="66"/>
      <c r="HR102" s="66"/>
      <c r="HS102" s="66"/>
      <c r="HT102" s="66"/>
      <c r="HU102" s="66"/>
      <c r="HV102" s="66"/>
      <c r="HW102" s="66"/>
      <c r="HX102" s="66"/>
      <c r="HY102" s="66"/>
      <c r="HZ102" s="67"/>
      <c r="IA102" s="69"/>
      <c r="IB102" s="66"/>
      <c r="IC102" s="66"/>
      <c r="ID102" s="66"/>
      <c r="IE102" s="66"/>
      <c r="IF102" s="66"/>
      <c r="IG102" s="66"/>
      <c r="IH102" s="66"/>
      <c r="II102" s="66"/>
      <c r="IJ102" s="66"/>
      <c r="IK102" s="67"/>
      <c r="IL102" s="69"/>
      <c r="IM102" s="66"/>
      <c r="IN102" s="66"/>
      <c r="IO102" s="66"/>
      <c r="IP102" s="66"/>
      <c r="IQ102" s="66"/>
      <c r="IR102" s="66"/>
      <c r="IS102" s="66"/>
      <c r="IT102" s="66"/>
      <c r="IU102" s="66"/>
      <c r="IV102" s="67"/>
      <c r="IW102" s="728"/>
      <c r="IX102" s="728"/>
      <c r="IY102" s="731"/>
      <c r="IZ102" s="22"/>
      <c r="JA102" s="22"/>
      <c r="JB102" s="22"/>
      <c r="JC102" s="22"/>
      <c r="JD102" s="22"/>
      <c r="JE102" s="22"/>
      <c r="JF102" s="22"/>
      <c r="JG102" s="22"/>
      <c r="JH102" s="21"/>
      <c r="JI102" s="22"/>
      <c r="JJ102" s="22"/>
      <c r="JK102" s="22"/>
      <c r="JL102" s="22"/>
      <c r="JM102" s="22"/>
      <c r="JN102" s="22"/>
      <c r="JO102" s="22"/>
      <c r="JP102" s="22"/>
      <c r="JQ102" s="22"/>
      <c r="JR102" s="22"/>
      <c r="JS102" s="22"/>
      <c r="JT102" s="22"/>
      <c r="JU102" s="22"/>
      <c r="JV102" s="22"/>
      <c r="JW102" s="22"/>
      <c r="JX102" s="22"/>
      <c r="JY102" s="22"/>
      <c r="JZ102" s="22"/>
      <c r="KA102" s="22"/>
      <c r="KB102" s="22"/>
      <c r="KC102" s="22"/>
      <c r="KD102" s="22"/>
      <c r="KE102" s="22"/>
      <c r="KF102" s="22"/>
      <c r="KG102" s="22"/>
      <c r="KH102" s="22"/>
      <c r="KI102" s="22"/>
      <c r="KJ102" s="22"/>
      <c r="KK102" s="22"/>
      <c r="KL102" s="22"/>
      <c r="KM102" s="22"/>
      <c r="KN102" s="22"/>
      <c r="KO102" s="22"/>
      <c r="KP102" s="22"/>
      <c r="KQ102" s="22"/>
      <c r="KR102" s="22"/>
      <c r="KS102" s="22"/>
      <c r="KT102" s="22"/>
      <c r="KU102" s="22"/>
      <c r="KV102" s="22"/>
      <c r="KW102" s="22"/>
      <c r="KX102" s="22"/>
      <c r="KY102" s="22"/>
      <c r="KZ102" s="22"/>
      <c r="LA102" s="22"/>
      <c r="LB102" s="22"/>
      <c r="LC102" s="22"/>
      <c r="LD102" s="22"/>
      <c r="LE102" s="22"/>
      <c r="LF102" s="22"/>
      <c r="LG102" s="22"/>
      <c r="LH102" s="22"/>
      <c r="LI102" s="22"/>
      <c r="LJ102" s="23"/>
      <c r="MM102" s="1113"/>
      <c r="MN102" s="1114"/>
      <c r="MO102" s="1114"/>
      <c r="MP102" s="1114"/>
      <c r="MQ102" s="1114"/>
      <c r="MR102" s="1114"/>
      <c r="MS102" s="995"/>
      <c r="MT102" s="996"/>
      <c r="MU102" s="996"/>
      <c r="MV102" s="996"/>
      <c r="MW102" s="996"/>
      <c r="MX102" s="996"/>
      <c r="MY102" s="996"/>
      <c r="MZ102" s="996"/>
      <c r="NA102" s="996"/>
      <c r="NB102" s="996"/>
      <c r="NC102" s="996"/>
      <c r="ND102" s="1078"/>
      <c r="NE102" s="1078"/>
      <c r="NF102" s="1078"/>
      <c r="NG102" s="1078"/>
      <c r="NY102" s="1113"/>
      <c r="NZ102" s="1114"/>
      <c r="OA102" s="1114"/>
      <c r="OB102" s="1114"/>
      <c r="OC102" s="1336"/>
      <c r="OD102" s="1337"/>
      <c r="OE102" s="1337"/>
      <c r="OF102" s="1337"/>
      <c r="OG102" s="1337"/>
      <c r="OH102" s="1337"/>
      <c r="OI102" s="1337"/>
      <c r="OJ102" s="1083"/>
      <c r="OK102" s="1083"/>
      <c r="OL102" s="1083"/>
      <c r="OM102" s="1083"/>
      <c r="ON102" s="1084"/>
      <c r="OR102" s="1113"/>
      <c r="OS102" s="1114"/>
      <c r="OT102" s="1114"/>
      <c r="OU102" s="1177"/>
      <c r="OV102" s="1178"/>
      <c r="OW102" s="1178"/>
      <c r="OX102" s="1178"/>
      <c r="OY102" s="1178"/>
      <c r="OZ102" s="1178"/>
      <c r="PA102" s="1181"/>
      <c r="PB102" s="1181"/>
      <c r="PC102" s="1007"/>
      <c r="PD102" s="1007"/>
      <c r="PE102" s="1007"/>
      <c r="PF102" s="1007"/>
      <c r="PG102" s="1008"/>
    </row>
    <row r="103" spans="2:423" ht="3.65" customHeight="1">
      <c r="B103" s="21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3"/>
      <c r="AP103" s="22"/>
      <c r="AQ103" s="22"/>
      <c r="AR103" s="22"/>
      <c r="AS103" s="22"/>
      <c r="AT103" s="22"/>
      <c r="AU103" s="22"/>
      <c r="AV103" s="22"/>
      <c r="AW103" s="22"/>
      <c r="AX103" s="727"/>
      <c r="AY103" s="728"/>
      <c r="AZ103" s="47"/>
      <c r="BA103" s="897"/>
      <c r="BB103" s="898"/>
      <c r="BC103" s="898"/>
      <c r="BD103" s="898"/>
      <c r="BE103" s="898"/>
      <c r="BF103" s="898"/>
      <c r="BG103" s="898"/>
      <c r="BH103" s="898"/>
      <c r="BI103" s="898"/>
      <c r="BJ103" s="898"/>
      <c r="BK103" s="898"/>
      <c r="BL103" s="898"/>
      <c r="BM103" s="898"/>
      <c r="BN103" s="898"/>
      <c r="BO103" s="897"/>
      <c r="BP103" s="898"/>
      <c r="BQ103" s="898"/>
      <c r="BR103" s="898"/>
      <c r="BS103" s="898"/>
      <c r="BT103" s="898"/>
      <c r="BU103" s="898"/>
      <c r="BV103" s="898"/>
      <c r="BW103" s="1011"/>
      <c r="BX103" s="1011"/>
      <c r="BY103" s="1011"/>
      <c r="BZ103" s="1011"/>
      <c r="CA103" s="1011"/>
      <c r="CB103" s="1012"/>
      <c r="CC103" s="70"/>
      <c r="CM103" s="68"/>
      <c r="CN103" s="70"/>
      <c r="CX103" s="68"/>
      <c r="CY103" s="70"/>
      <c r="DI103" s="68"/>
      <c r="DJ103" s="70"/>
      <c r="DT103" s="68"/>
      <c r="DU103" s="70"/>
      <c r="EE103" s="68"/>
      <c r="EF103" s="70"/>
      <c r="EP103" s="68"/>
      <c r="EQ103" s="901"/>
      <c r="ER103" s="902"/>
      <c r="ES103" s="902"/>
      <c r="ET103" s="902"/>
      <c r="EU103" s="902"/>
      <c r="EV103" s="902"/>
      <c r="EW103" s="902"/>
      <c r="EX103" s="902"/>
      <c r="EY103" s="902"/>
      <c r="EZ103" s="902"/>
      <c r="FA103" s="903"/>
      <c r="FB103" s="70"/>
      <c r="FL103" s="68"/>
      <c r="FM103" s="70"/>
      <c r="FO103" s="1157" t="s">
        <v>978</v>
      </c>
      <c r="FP103" s="1157"/>
      <c r="FQ103" s="1157"/>
      <c r="FR103" s="1157"/>
      <c r="FS103" s="1157"/>
      <c r="FT103" s="1157"/>
      <c r="FU103" s="1157"/>
      <c r="FW103" s="68"/>
      <c r="FX103" s="70"/>
      <c r="GH103" s="68"/>
      <c r="GI103" s="70"/>
      <c r="GS103" s="68"/>
      <c r="GT103" s="70"/>
      <c r="HD103" s="68"/>
      <c r="HE103" s="70"/>
      <c r="HO103" s="68"/>
      <c r="HP103" s="70"/>
      <c r="HZ103" s="68"/>
      <c r="IA103" s="70"/>
      <c r="IK103" s="68"/>
      <c r="IL103" s="70"/>
      <c r="IV103" s="68"/>
      <c r="IW103" s="47"/>
      <c r="IX103" s="728"/>
      <c r="IY103" s="731"/>
      <c r="IZ103" s="22"/>
      <c r="JA103" s="22"/>
      <c r="JB103" s="22"/>
      <c r="JC103" s="22"/>
      <c r="JD103" s="22"/>
      <c r="JE103" s="22"/>
      <c r="JF103" s="22"/>
      <c r="JG103" s="22"/>
      <c r="JH103" s="21"/>
      <c r="JI103" s="22"/>
      <c r="JJ103" s="22"/>
      <c r="JK103" s="22"/>
      <c r="JL103" s="22"/>
      <c r="JM103" s="22"/>
      <c r="JN103" s="22"/>
      <c r="JO103" s="22"/>
      <c r="JP103" s="22"/>
      <c r="JQ103" s="22"/>
      <c r="JR103" s="22"/>
      <c r="JS103" s="22"/>
      <c r="JT103" s="22"/>
      <c r="JU103" s="22"/>
      <c r="JV103" s="22"/>
      <c r="JW103" s="22"/>
      <c r="JX103" s="22"/>
      <c r="JY103" s="22"/>
      <c r="JZ103" s="22"/>
      <c r="KA103" s="22"/>
      <c r="KB103" s="22"/>
      <c r="KC103" s="22"/>
      <c r="KD103" s="22"/>
      <c r="KE103" s="22"/>
      <c r="KF103" s="22"/>
      <c r="KG103" s="22"/>
      <c r="KH103" s="22"/>
      <c r="KI103" s="22"/>
      <c r="KJ103" s="22"/>
      <c r="KK103" s="22"/>
      <c r="KL103" s="22"/>
      <c r="KM103" s="22"/>
      <c r="KN103" s="22"/>
      <c r="KO103" s="22"/>
      <c r="KP103" s="22"/>
      <c r="KQ103" s="22"/>
      <c r="KR103" s="22"/>
      <c r="KS103" s="22"/>
      <c r="KT103" s="22"/>
      <c r="KU103" s="22"/>
      <c r="KV103" s="22"/>
      <c r="KW103" s="22"/>
      <c r="KX103" s="22"/>
      <c r="KY103" s="22"/>
      <c r="KZ103" s="22"/>
      <c r="LA103" s="22"/>
      <c r="LB103" s="22"/>
      <c r="LC103" s="22"/>
      <c r="LD103" s="22"/>
      <c r="LE103" s="22"/>
      <c r="LF103" s="22"/>
      <c r="LG103" s="22"/>
      <c r="LH103" s="22"/>
      <c r="LI103" s="22"/>
      <c r="LJ103" s="23"/>
    </row>
    <row r="104" spans="2:423" ht="3.65" customHeight="1">
      <c r="B104" s="21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3"/>
      <c r="AP104" s="22"/>
      <c r="AQ104" s="22"/>
      <c r="AR104" s="22"/>
      <c r="AS104" s="22"/>
      <c r="AT104" s="22"/>
      <c r="AU104" s="22"/>
      <c r="AV104" s="22"/>
      <c r="AW104" s="22"/>
      <c r="AX104" s="727"/>
      <c r="AY104" s="728"/>
      <c r="AZ104" s="47"/>
      <c r="BA104" s="899"/>
      <c r="BB104" s="900"/>
      <c r="BC104" s="900"/>
      <c r="BD104" s="900"/>
      <c r="BE104" s="900"/>
      <c r="BF104" s="900"/>
      <c r="BG104" s="900"/>
      <c r="BH104" s="900"/>
      <c r="BI104" s="900"/>
      <c r="BJ104" s="900"/>
      <c r="BK104" s="900"/>
      <c r="BL104" s="900"/>
      <c r="BM104" s="900"/>
      <c r="BN104" s="900"/>
      <c r="BO104" s="897"/>
      <c r="BP104" s="898"/>
      <c r="BQ104" s="898"/>
      <c r="BR104" s="898"/>
      <c r="BS104" s="898"/>
      <c r="BT104" s="898"/>
      <c r="BU104" s="898"/>
      <c r="BV104" s="898"/>
      <c r="BW104" s="1011"/>
      <c r="BX104" s="1011"/>
      <c r="BY104" s="1011"/>
      <c r="BZ104" s="1011"/>
      <c r="CA104" s="1011"/>
      <c r="CB104" s="1012"/>
      <c r="CC104" s="108"/>
      <c r="CD104" s="109"/>
      <c r="CE104" s="109"/>
      <c r="CF104" s="109"/>
      <c r="CG104" s="109"/>
      <c r="CH104" s="109"/>
      <c r="CI104" s="109"/>
      <c r="CJ104" s="109"/>
      <c r="CK104" s="109"/>
      <c r="CL104" s="109"/>
      <c r="CM104" s="110"/>
      <c r="CN104" s="108"/>
      <c r="CO104" s="109"/>
      <c r="CP104" s="109"/>
      <c r="CQ104" s="109"/>
      <c r="CR104" s="109"/>
      <c r="CS104" s="109"/>
      <c r="CT104" s="109"/>
      <c r="CU104" s="109"/>
      <c r="CV104" s="109"/>
      <c r="CW104" s="109"/>
      <c r="CX104" s="110"/>
      <c r="CY104" s="108"/>
      <c r="CZ104" s="109"/>
      <c r="DA104" s="109"/>
      <c r="DB104" s="109"/>
      <c r="DC104" s="109"/>
      <c r="DD104" s="109"/>
      <c r="DE104" s="109"/>
      <c r="DF104" s="109"/>
      <c r="DG104" s="109"/>
      <c r="DH104" s="109"/>
      <c r="DI104" s="110"/>
      <c r="DJ104" s="108"/>
      <c r="DK104" s="109"/>
      <c r="DL104" s="109"/>
      <c r="DM104" s="109"/>
      <c r="DN104" s="109"/>
      <c r="DO104" s="109"/>
      <c r="DP104" s="109"/>
      <c r="DQ104" s="109"/>
      <c r="DR104" s="109"/>
      <c r="DS104" s="109"/>
      <c r="DT104" s="110"/>
      <c r="DU104" s="108"/>
      <c r="DV104" s="109"/>
      <c r="DW104" s="109"/>
      <c r="DX104" s="109"/>
      <c r="DY104" s="109"/>
      <c r="DZ104" s="109"/>
      <c r="EA104" s="109"/>
      <c r="EB104" s="109"/>
      <c r="EC104" s="109"/>
      <c r="ED104" s="109"/>
      <c r="EE104" s="110"/>
      <c r="EF104" s="901" t="e" vm="30">
        <v>#VALUE!</v>
      </c>
      <c r="EG104" s="902"/>
      <c r="EH104" s="902"/>
      <c r="EI104" s="902"/>
      <c r="EJ104" s="902"/>
      <c r="EK104" s="902"/>
      <c r="EL104" s="902"/>
      <c r="EM104" s="902"/>
      <c r="EN104" s="902"/>
      <c r="EO104" s="902"/>
      <c r="EP104" s="903"/>
      <c r="EQ104" s="901"/>
      <c r="ER104" s="902"/>
      <c r="ES104" s="902"/>
      <c r="ET104" s="902"/>
      <c r="EU104" s="902"/>
      <c r="EV104" s="902"/>
      <c r="EW104" s="902"/>
      <c r="EX104" s="902"/>
      <c r="EY104" s="902"/>
      <c r="EZ104" s="902"/>
      <c r="FA104" s="903"/>
      <c r="FB104" s="108"/>
      <c r="FC104" s="109"/>
      <c r="FD104" s="109"/>
      <c r="FE104" s="109"/>
      <c r="FF104" s="109"/>
      <c r="FG104" s="109"/>
      <c r="FH104" s="109"/>
      <c r="FI104" s="109"/>
      <c r="FJ104" s="109"/>
      <c r="FK104" s="109"/>
      <c r="FL104" s="110"/>
      <c r="FM104" s="108"/>
      <c r="FN104" s="109"/>
      <c r="FO104" s="1157"/>
      <c r="FP104" s="1157"/>
      <c r="FQ104" s="1157"/>
      <c r="FR104" s="1157"/>
      <c r="FS104" s="1157"/>
      <c r="FT104" s="1157"/>
      <c r="FU104" s="1157"/>
      <c r="FV104" s="109"/>
      <c r="FW104" s="110"/>
      <c r="FX104" s="901"/>
      <c r="FY104" s="902"/>
      <c r="FZ104" s="902"/>
      <c r="GA104" s="902"/>
      <c r="GB104" s="902"/>
      <c r="GC104" s="902"/>
      <c r="GD104" s="902"/>
      <c r="GE104" s="902"/>
      <c r="GF104" s="902"/>
      <c r="GG104" s="902"/>
      <c r="GH104" s="903"/>
      <c r="GI104" s="901"/>
      <c r="GJ104" s="902"/>
      <c r="GK104" s="902"/>
      <c r="GL104" s="902"/>
      <c r="GM104" s="902"/>
      <c r="GN104" s="902"/>
      <c r="GO104" s="902"/>
      <c r="GP104" s="902"/>
      <c r="GQ104" s="902"/>
      <c r="GR104" s="902"/>
      <c r="GS104" s="903"/>
      <c r="GT104" s="901"/>
      <c r="GU104" s="902"/>
      <c r="GV104" s="902"/>
      <c r="GW104" s="902"/>
      <c r="GX104" s="902"/>
      <c r="GY104" s="902"/>
      <c r="GZ104" s="902"/>
      <c r="HA104" s="902"/>
      <c r="HB104" s="902"/>
      <c r="HC104" s="902"/>
      <c r="HD104" s="903"/>
      <c r="HE104" s="901"/>
      <c r="HF104" s="902"/>
      <c r="HG104" s="902"/>
      <c r="HH104" s="902"/>
      <c r="HI104" s="902"/>
      <c r="HJ104" s="902"/>
      <c r="HK104" s="902"/>
      <c r="HL104" s="902"/>
      <c r="HM104" s="902"/>
      <c r="HN104" s="902"/>
      <c r="HO104" s="903"/>
      <c r="HP104" s="901"/>
      <c r="HQ104" s="902"/>
      <c r="HR104" s="902"/>
      <c r="HS104" s="902"/>
      <c r="HT104" s="902"/>
      <c r="HU104" s="902"/>
      <c r="HV104" s="902"/>
      <c r="HW104" s="902"/>
      <c r="HX104" s="902"/>
      <c r="HY104" s="902"/>
      <c r="HZ104" s="903"/>
      <c r="IA104" s="108"/>
      <c r="IB104" s="109"/>
      <c r="IC104" s="109"/>
      <c r="ID104" s="109"/>
      <c r="IE104" s="109"/>
      <c r="IF104" s="109"/>
      <c r="IG104" s="109"/>
      <c r="IH104" s="109"/>
      <c r="II104" s="109"/>
      <c r="IJ104" s="109"/>
      <c r="IK104" s="110"/>
      <c r="IL104" s="108"/>
      <c r="IM104" s="109"/>
      <c r="IN104" s="109"/>
      <c r="IO104" s="109"/>
      <c r="IP104" s="109"/>
      <c r="IQ104" s="109"/>
      <c r="IR104" s="109"/>
      <c r="IS104" s="109"/>
      <c r="IT104" s="109"/>
      <c r="IU104" s="109"/>
      <c r="IV104" s="110"/>
      <c r="IW104" s="47"/>
      <c r="IX104" s="728"/>
      <c r="IY104" s="731"/>
      <c r="IZ104" s="22"/>
      <c r="JA104" s="22"/>
      <c r="JB104" s="22"/>
      <c r="JC104" s="22"/>
      <c r="JD104" s="22"/>
      <c r="JE104" s="22"/>
      <c r="JF104" s="22"/>
      <c r="JG104" s="22"/>
      <c r="JH104" s="21"/>
      <c r="JI104" s="22"/>
      <c r="JJ104" s="22"/>
      <c r="JK104" s="22"/>
      <c r="JL104" s="22"/>
      <c r="JM104" s="22"/>
      <c r="JN104" s="22"/>
      <c r="JO104" s="22"/>
      <c r="JP104" s="22"/>
      <c r="JQ104" s="22"/>
      <c r="JR104" s="22"/>
      <c r="JS104" s="22"/>
      <c r="JT104" s="22"/>
      <c r="JU104" s="22"/>
      <c r="JV104" s="22"/>
      <c r="JW104" s="22"/>
      <c r="JX104" s="22"/>
      <c r="JY104" s="22"/>
      <c r="JZ104" s="22"/>
      <c r="KA104" s="22"/>
      <c r="KB104" s="22"/>
      <c r="KC104" s="22"/>
      <c r="KD104" s="22"/>
      <c r="KE104" s="22"/>
      <c r="KF104" s="22"/>
      <c r="KG104" s="22"/>
      <c r="KH104" s="22"/>
      <c r="KI104" s="22"/>
      <c r="KJ104" s="22"/>
      <c r="KK104" s="22"/>
      <c r="KL104" s="22"/>
      <c r="KM104" s="22"/>
      <c r="KN104" s="22"/>
      <c r="KO104" s="22"/>
      <c r="KP104" s="22"/>
      <c r="KQ104" s="22"/>
      <c r="KR104" s="22"/>
      <c r="KS104" s="22"/>
      <c r="KT104" s="22"/>
      <c r="KU104" s="22"/>
      <c r="KV104" s="22"/>
      <c r="KW104" s="22"/>
      <c r="KX104" s="22"/>
      <c r="KY104" s="22"/>
      <c r="KZ104" s="22"/>
      <c r="LA104" s="22"/>
      <c r="LB104" s="22"/>
      <c r="LC104" s="22"/>
      <c r="LD104" s="22"/>
      <c r="LE104" s="22"/>
      <c r="LF104" s="22"/>
      <c r="LG104" s="22"/>
      <c r="LH104" s="22"/>
      <c r="LI104" s="22"/>
      <c r="LJ104" s="23"/>
    </row>
    <row r="105" spans="2:423" ht="3.65" customHeight="1">
      <c r="B105" s="2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3"/>
      <c r="AP105" s="22"/>
      <c r="AQ105" s="22"/>
      <c r="AR105" s="22"/>
      <c r="AS105" s="22"/>
      <c r="AT105" s="22"/>
      <c r="AU105" s="22"/>
      <c r="AV105" s="22"/>
      <c r="AW105" s="22"/>
      <c r="AX105" s="727"/>
      <c r="AY105" s="728"/>
      <c r="AZ105" s="47"/>
      <c r="BA105" s="850" t="s">
        <v>95</v>
      </c>
      <c r="BB105" s="851"/>
      <c r="BC105" s="851"/>
      <c r="BD105" s="851"/>
      <c r="BE105" s="851"/>
      <c r="BF105" s="851"/>
      <c r="BG105" s="851"/>
      <c r="BH105" s="851"/>
      <c r="BI105" s="851"/>
      <c r="BJ105" s="851"/>
      <c r="BK105" s="851"/>
      <c r="BL105" s="851"/>
      <c r="BM105" s="851"/>
      <c r="BN105" s="851"/>
      <c r="BO105" s="1115" t="str">
        <f>IF(Proyecto!HG64&lt;&gt;"",Proyecto!HG64,"")</f>
        <v>IP31</v>
      </c>
      <c r="BP105" s="1116"/>
      <c r="BQ105" s="1116"/>
      <c r="BR105" s="1116"/>
      <c r="BS105" s="1116"/>
      <c r="BT105" s="1116"/>
      <c r="BU105" s="1116"/>
      <c r="BV105" s="1116"/>
      <c r="BW105" s="1116"/>
      <c r="BX105" s="1116"/>
      <c r="BY105" s="1116"/>
      <c r="BZ105" s="1116"/>
      <c r="CA105" s="1116"/>
      <c r="CB105" s="1117"/>
      <c r="CC105" s="108"/>
      <c r="CD105" s="109"/>
      <c r="CE105" s="109"/>
      <c r="CF105" s="109"/>
      <c r="CG105" s="109"/>
      <c r="CH105" s="109"/>
      <c r="CI105" s="109"/>
      <c r="CJ105" s="109"/>
      <c r="CK105" s="109"/>
      <c r="CL105" s="109"/>
      <c r="CM105" s="110"/>
      <c r="CN105" s="108"/>
      <c r="CO105" s="109"/>
      <c r="CP105" s="109"/>
      <c r="CQ105" s="109"/>
      <c r="CR105" s="109"/>
      <c r="CS105" s="109"/>
      <c r="CT105" s="109"/>
      <c r="CU105" s="109"/>
      <c r="CV105" s="109"/>
      <c r="CW105" s="109"/>
      <c r="CX105" s="110"/>
      <c r="CY105" s="108"/>
      <c r="CZ105" s="109"/>
      <c r="DA105" s="109"/>
      <c r="DB105" s="109"/>
      <c r="DC105" s="109"/>
      <c r="DD105" s="109"/>
      <c r="DE105" s="109"/>
      <c r="DF105" s="109"/>
      <c r="DG105" s="109"/>
      <c r="DH105" s="109"/>
      <c r="DI105" s="110"/>
      <c r="DJ105" s="108"/>
      <c r="DK105" s="109"/>
      <c r="DL105" s="109"/>
      <c r="DM105" s="109"/>
      <c r="DN105" s="109"/>
      <c r="DO105" s="109"/>
      <c r="DP105" s="109"/>
      <c r="DQ105" s="109"/>
      <c r="DR105" s="109"/>
      <c r="DS105" s="109"/>
      <c r="DT105" s="110"/>
      <c r="DU105" s="108"/>
      <c r="DV105" s="109"/>
      <c r="DW105" s="109"/>
      <c r="DX105" s="109"/>
      <c r="DY105" s="109"/>
      <c r="DZ105" s="109"/>
      <c r="EA105" s="109"/>
      <c r="EB105" s="109"/>
      <c r="EC105" s="109"/>
      <c r="ED105" s="109"/>
      <c r="EE105" s="110"/>
      <c r="EF105" s="901"/>
      <c r="EG105" s="902"/>
      <c r="EH105" s="902"/>
      <c r="EI105" s="902"/>
      <c r="EJ105" s="902"/>
      <c r="EK105" s="902"/>
      <c r="EL105" s="902"/>
      <c r="EM105" s="902"/>
      <c r="EN105" s="902"/>
      <c r="EO105" s="902"/>
      <c r="EP105" s="903"/>
      <c r="EQ105" s="901"/>
      <c r="ER105" s="902"/>
      <c r="ES105" s="902"/>
      <c r="ET105" s="902"/>
      <c r="EU105" s="902"/>
      <c r="EV105" s="902"/>
      <c r="EW105" s="902"/>
      <c r="EX105" s="902"/>
      <c r="EY105" s="902"/>
      <c r="EZ105" s="902"/>
      <c r="FA105" s="903"/>
      <c r="FB105" s="108"/>
      <c r="FC105" s="109"/>
      <c r="FD105" s="109"/>
      <c r="FE105" s="109"/>
      <c r="FF105" s="109"/>
      <c r="FG105" s="109"/>
      <c r="FH105" s="109"/>
      <c r="FI105" s="109"/>
      <c r="FJ105" s="109"/>
      <c r="FK105" s="109"/>
      <c r="FL105" s="110"/>
      <c r="FM105" s="108"/>
      <c r="FN105" s="109"/>
      <c r="FO105" s="1157"/>
      <c r="FP105" s="1157"/>
      <c r="FQ105" s="1157"/>
      <c r="FR105" s="1157"/>
      <c r="FS105" s="1157"/>
      <c r="FT105" s="1157"/>
      <c r="FU105" s="1157"/>
      <c r="FV105" s="109"/>
      <c r="FW105" s="110"/>
      <c r="FX105" s="901"/>
      <c r="FY105" s="902"/>
      <c r="FZ105" s="902"/>
      <c r="GA105" s="902"/>
      <c r="GB105" s="902"/>
      <c r="GC105" s="902"/>
      <c r="GD105" s="902"/>
      <c r="GE105" s="902"/>
      <c r="GF105" s="902"/>
      <c r="GG105" s="902"/>
      <c r="GH105" s="903"/>
      <c r="GI105" s="901"/>
      <c r="GJ105" s="902"/>
      <c r="GK105" s="902"/>
      <c r="GL105" s="902"/>
      <c r="GM105" s="902"/>
      <c r="GN105" s="902"/>
      <c r="GO105" s="902"/>
      <c r="GP105" s="902"/>
      <c r="GQ105" s="902"/>
      <c r="GR105" s="902"/>
      <c r="GS105" s="903"/>
      <c r="GT105" s="901"/>
      <c r="GU105" s="902"/>
      <c r="GV105" s="902"/>
      <c r="GW105" s="902"/>
      <c r="GX105" s="902"/>
      <c r="GY105" s="902"/>
      <c r="GZ105" s="902"/>
      <c r="HA105" s="902"/>
      <c r="HB105" s="902"/>
      <c r="HC105" s="902"/>
      <c r="HD105" s="903"/>
      <c r="HE105" s="901"/>
      <c r="HF105" s="902"/>
      <c r="HG105" s="902"/>
      <c r="HH105" s="902"/>
      <c r="HI105" s="902"/>
      <c r="HJ105" s="902"/>
      <c r="HK105" s="902"/>
      <c r="HL105" s="902"/>
      <c r="HM105" s="902"/>
      <c r="HN105" s="902"/>
      <c r="HO105" s="903"/>
      <c r="HP105" s="901"/>
      <c r="HQ105" s="902"/>
      <c r="HR105" s="902"/>
      <c r="HS105" s="902"/>
      <c r="HT105" s="902"/>
      <c r="HU105" s="902"/>
      <c r="HV105" s="902"/>
      <c r="HW105" s="902"/>
      <c r="HX105" s="902"/>
      <c r="HY105" s="902"/>
      <c r="HZ105" s="903"/>
      <c r="IA105" s="108"/>
      <c r="IB105" s="109"/>
      <c r="IC105" s="109"/>
      <c r="ID105" s="109"/>
      <c r="IE105" s="109"/>
      <c r="IF105" s="109"/>
      <c r="IG105" s="109"/>
      <c r="IH105" s="109"/>
      <c r="II105" s="109"/>
      <c r="IJ105" s="109"/>
      <c r="IK105" s="110"/>
      <c r="IL105" s="108"/>
      <c r="IM105" s="109"/>
      <c r="IN105" s="109"/>
      <c r="IO105" s="109"/>
      <c r="IP105" s="109"/>
      <c r="IQ105" s="109"/>
      <c r="IR105" s="109"/>
      <c r="IS105" s="109"/>
      <c r="IT105" s="109"/>
      <c r="IU105" s="109"/>
      <c r="IV105" s="110"/>
      <c r="IW105" s="47"/>
      <c r="IX105" s="728"/>
      <c r="IY105" s="731"/>
      <c r="IZ105" s="22"/>
      <c r="JA105" s="22"/>
      <c r="JB105" s="22"/>
      <c r="JC105" s="22"/>
      <c r="JD105" s="22"/>
      <c r="JE105" s="22"/>
      <c r="JF105" s="22"/>
      <c r="JG105" s="22"/>
      <c r="JH105" s="21"/>
      <c r="JI105" s="22"/>
      <c r="JJ105" s="22"/>
      <c r="JK105" s="22"/>
      <c r="JL105" s="22"/>
      <c r="JM105" s="22"/>
      <c r="JN105" s="22"/>
      <c r="JO105" s="22"/>
      <c r="JP105" s="22"/>
      <c r="JQ105" s="22"/>
      <c r="JR105" s="22"/>
      <c r="JS105" s="22"/>
      <c r="JT105" s="22"/>
      <c r="JU105" s="22"/>
      <c r="JV105" s="22"/>
      <c r="JW105" s="22"/>
      <c r="JX105" s="22"/>
      <c r="JY105" s="22"/>
      <c r="JZ105" s="22"/>
      <c r="KA105" s="22"/>
      <c r="KB105" s="22"/>
      <c r="KC105" s="22"/>
      <c r="KD105" s="22"/>
      <c r="KE105" s="22"/>
      <c r="KF105" s="22"/>
      <c r="KG105" s="22"/>
      <c r="KH105" s="22"/>
      <c r="KI105" s="22"/>
      <c r="KJ105" s="22"/>
      <c r="KK105" s="22"/>
      <c r="KL105" s="22"/>
      <c r="KM105" s="22"/>
      <c r="KN105" s="22"/>
      <c r="KO105" s="22"/>
      <c r="KP105" s="22"/>
      <c r="KQ105" s="22"/>
      <c r="KR105" s="22"/>
      <c r="KS105" s="22"/>
      <c r="KT105" s="22"/>
      <c r="KU105" s="22"/>
      <c r="KV105" s="22"/>
      <c r="KW105" s="22"/>
      <c r="KX105" s="22"/>
      <c r="KY105" s="22"/>
      <c r="KZ105" s="22"/>
      <c r="LA105" s="22"/>
      <c r="LB105" s="22"/>
      <c r="LC105" s="22"/>
      <c r="LD105" s="22"/>
      <c r="LE105" s="22"/>
      <c r="LF105" s="22"/>
      <c r="LG105" s="22"/>
      <c r="LH105" s="22"/>
      <c r="LI105" s="22"/>
      <c r="LJ105" s="23"/>
    </row>
    <row r="106" spans="2:423" ht="3.65" customHeight="1">
      <c r="B106" s="21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3"/>
      <c r="AP106" s="22"/>
      <c r="AQ106" s="22"/>
      <c r="AR106" s="22"/>
      <c r="AS106" s="22"/>
      <c r="AT106" s="22"/>
      <c r="AU106" s="22"/>
      <c r="AV106" s="22"/>
      <c r="AW106" s="22"/>
      <c r="AX106" s="727"/>
      <c r="AY106" s="728"/>
      <c r="AZ106" s="47"/>
      <c r="BA106" s="852"/>
      <c r="BB106" s="853"/>
      <c r="BC106" s="853"/>
      <c r="BD106" s="853"/>
      <c r="BE106" s="853"/>
      <c r="BF106" s="853"/>
      <c r="BG106" s="853"/>
      <c r="BH106" s="853"/>
      <c r="BI106" s="853"/>
      <c r="BJ106" s="853"/>
      <c r="BK106" s="853"/>
      <c r="BL106" s="853"/>
      <c r="BM106" s="853"/>
      <c r="BN106" s="853"/>
      <c r="BO106" s="1118"/>
      <c r="BP106" s="1119"/>
      <c r="BQ106" s="1119"/>
      <c r="BR106" s="1119"/>
      <c r="BS106" s="1119"/>
      <c r="BT106" s="1119"/>
      <c r="BU106" s="1119"/>
      <c r="BV106" s="1119"/>
      <c r="BW106" s="1119"/>
      <c r="BX106" s="1119"/>
      <c r="BY106" s="1119"/>
      <c r="BZ106" s="1119"/>
      <c r="CA106" s="1119"/>
      <c r="CB106" s="1120"/>
      <c r="CC106" s="108"/>
      <c r="CD106" s="109"/>
      <c r="CE106" s="109"/>
      <c r="CF106" s="109"/>
      <c r="CG106" s="109"/>
      <c r="CH106" s="109"/>
      <c r="CI106" s="109"/>
      <c r="CJ106" s="109"/>
      <c r="CK106" s="109"/>
      <c r="CL106" s="109"/>
      <c r="CM106" s="110"/>
      <c r="CN106" s="108"/>
      <c r="CO106" s="109"/>
      <c r="CP106" s="109"/>
      <c r="CQ106" s="902" t="e" vm="20">
        <v>#VALUE!</v>
      </c>
      <c r="CR106" s="902"/>
      <c r="CS106" s="902"/>
      <c r="CT106" s="902"/>
      <c r="CU106" s="902"/>
      <c r="CV106" s="109"/>
      <c r="CW106" s="109"/>
      <c r="CX106" s="110"/>
      <c r="CY106" s="108"/>
      <c r="CZ106" s="109"/>
      <c r="DA106" s="109"/>
      <c r="DB106" s="109"/>
      <c r="DC106" s="109"/>
      <c r="DD106" s="109"/>
      <c r="DE106" s="109"/>
      <c r="DF106" s="109"/>
      <c r="DG106" s="109"/>
      <c r="DH106" s="109"/>
      <c r="DI106" s="110"/>
      <c r="DJ106" s="108"/>
      <c r="DK106" s="109"/>
      <c r="DL106" s="109"/>
      <c r="DM106" s="109"/>
      <c r="DN106" s="109"/>
      <c r="DO106" s="109"/>
      <c r="DP106" s="109"/>
      <c r="DQ106" s="109"/>
      <c r="DR106" s="109"/>
      <c r="DS106" s="109"/>
      <c r="DT106" s="110"/>
      <c r="DU106" s="108"/>
      <c r="DV106" s="109"/>
      <c r="DW106" s="109"/>
      <c r="DX106" s="109"/>
      <c r="DY106" s="109"/>
      <c r="DZ106" s="109"/>
      <c r="EA106" s="109"/>
      <c r="EB106" s="109"/>
      <c r="EC106" s="109"/>
      <c r="ED106" s="109"/>
      <c r="EE106" s="110"/>
      <c r="EF106" s="901"/>
      <c r="EG106" s="902"/>
      <c r="EH106" s="902"/>
      <c r="EI106" s="902"/>
      <c r="EJ106" s="902"/>
      <c r="EK106" s="902"/>
      <c r="EL106" s="902"/>
      <c r="EM106" s="902"/>
      <c r="EN106" s="902"/>
      <c r="EO106" s="902"/>
      <c r="EP106" s="903"/>
      <c r="EQ106" s="901"/>
      <c r="ER106" s="902"/>
      <c r="ES106" s="902"/>
      <c r="ET106" s="902"/>
      <c r="EU106" s="902"/>
      <c r="EV106" s="902"/>
      <c r="EW106" s="902"/>
      <c r="EX106" s="902"/>
      <c r="EY106" s="902"/>
      <c r="EZ106" s="902"/>
      <c r="FA106" s="903"/>
      <c r="FB106" s="108"/>
      <c r="FC106" s="109"/>
      <c r="FD106" s="109"/>
      <c r="FE106" s="902" t="e" vm="21">
        <v>#VALUE!</v>
      </c>
      <c r="FF106" s="902"/>
      <c r="FG106" s="902"/>
      <c r="FH106" s="902"/>
      <c r="FI106" s="902"/>
      <c r="FJ106" s="109"/>
      <c r="FK106" s="109"/>
      <c r="FL106" s="110"/>
      <c r="FM106" s="108"/>
      <c r="FN106" s="109"/>
      <c r="FO106" s="1157"/>
      <c r="FP106" s="1157"/>
      <c r="FQ106" s="1157"/>
      <c r="FR106" s="1157"/>
      <c r="FS106" s="1157"/>
      <c r="FT106" s="1157"/>
      <c r="FU106" s="1157"/>
      <c r="FV106" s="109"/>
      <c r="FW106" s="110"/>
      <c r="FX106" s="901"/>
      <c r="FY106" s="902"/>
      <c r="FZ106" s="902"/>
      <c r="GA106" s="902"/>
      <c r="GB106" s="902"/>
      <c r="GC106" s="902"/>
      <c r="GD106" s="902"/>
      <c r="GE106" s="902"/>
      <c r="GF106" s="902"/>
      <c r="GG106" s="902"/>
      <c r="GH106" s="903"/>
      <c r="GI106" s="901"/>
      <c r="GJ106" s="902"/>
      <c r="GK106" s="902"/>
      <c r="GL106" s="902"/>
      <c r="GM106" s="902"/>
      <c r="GN106" s="902"/>
      <c r="GO106" s="902"/>
      <c r="GP106" s="902"/>
      <c r="GQ106" s="902"/>
      <c r="GR106" s="902"/>
      <c r="GS106" s="903"/>
      <c r="GT106" s="901"/>
      <c r="GU106" s="902"/>
      <c r="GV106" s="902"/>
      <c r="GW106" s="902"/>
      <c r="GX106" s="902"/>
      <c r="GY106" s="902"/>
      <c r="GZ106" s="902"/>
      <c r="HA106" s="902"/>
      <c r="HB106" s="902"/>
      <c r="HC106" s="902"/>
      <c r="HD106" s="903"/>
      <c r="HE106" s="901"/>
      <c r="HF106" s="902"/>
      <c r="HG106" s="902"/>
      <c r="HH106" s="902"/>
      <c r="HI106" s="902"/>
      <c r="HJ106" s="902"/>
      <c r="HK106" s="902"/>
      <c r="HL106" s="902"/>
      <c r="HM106" s="902"/>
      <c r="HN106" s="902"/>
      <c r="HO106" s="903"/>
      <c r="HP106" s="901"/>
      <c r="HQ106" s="902"/>
      <c r="HR106" s="902"/>
      <c r="HS106" s="902"/>
      <c r="HT106" s="902"/>
      <c r="HU106" s="902"/>
      <c r="HV106" s="902"/>
      <c r="HW106" s="902"/>
      <c r="HX106" s="902"/>
      <c r="HY106" s="902"/>
      <c r="HZ106" s="903"/>
      <c r="IA106" s="108"/>
      <c r="IB106" s="109"/>
      <c r="IC106" s="109"/>
      <c r="ID106" s="109"/>
      <c r="IE106" s="109"/>
      <c r="IF106" s="109"/>
      <c r="IG106" s="109"/>
      <c r="IH106" s="109"/>
      <c r="II106" s="109"/>
      <c r="IJ106" s="109"/>
      <c r="IK106" s="110"/>
      <c r="IL106" s="108"/>
      <c r="IM106" s="109"/>
      <c r="IN106" s="109"/>
      <c r="IO106" s="109"/>
      <c r="IP106" s="109"/>
      <c r="IQ106" s="109"/>
      <c r="IR106" s="109"/>
      <c r="IS106" s="109"/>
      <c r="IT106" s="109"/>
      <c r="IU106" s="109"/>
      <c r="IV106" s="110"/>
      <c r="IW106" s="47"/>
      <c r="IX106" s="728"/>
      <c r="IY106" s="731"/>
      <c r="IZ106" s="22"/>
      <c r="JA106" s="22"/>
      <c r="JB106" s="22"/>
      <c r="JC106" s="22"/>
      <c r="JD106" s="22"/>
      <c r="JE106" s="22"/>
      <c r="JF106" s="22"/>
      <c r="JG106" s="22"/>
      <c r="JH106" s="21"/>
      <c r="JI106" s="22"/>
      <c r="JJ106" s="22"/>
      <c r="JK106" s="22"/>
      <c r="JL106" s="22"/>
      <c r="JM106" s="22"/>
      <c r="JN106" s="22"/>
      <c r="JO106" s="22"/>
      <c r="JP106" s="22"/>
      <c r="JQ106" s="22"/>
      <c r="JR106" s="22"/>
      <c r="JS106" s="22"/>
      <c r="JT106" s="22"/>
      <c r="JU106" s="22"/>
      <c r="JV106" s="22"/>
      <c r="JW106" s="22"/>
      <c r="JX106" s="22"/>
      <c r="JY106" s="22"/>
      <c r="JZ106" s="22"/>
      <c r="KA106" s="22"/>
      <c r="KB106" s="22"/>
      <c r="KC106" s="22"/>
      <c r="KD106" s="22"/>
      <c r="KE106" s="22"/>
      <c r="KF106" s="22"/>
      <c r="KG106" s="22"/>
      <c r="KH106" s="22"/>
      <c r="KI106" s="22"/>
      <c r="KJ106" s="22"/>
      <c r="KK106" s="22"/>
      <c r="KL106" s="22"/>
      <c r="KM106" s="22"/>
      <c r="KN106" s="22"/>
      <c r="KO106" s="22"/>
      <c r="KP106" s="22"/>
      <c r="KQ106" s="22"/>
      <c r="KR106" s="22"/>
      <c r="KS106" s="22"/>
      <c r="KT106" s="22"/>
      <c r="KU106" s="22"/>
      <c r="KV106" s="22"/>
      <c r="KW106" s="22"/>
      <c r="KX106" s="22"/>
      <c r="KY106" s="22"/>
      <c r="KZ106" s="22"/>
      <c r="LA106" s="22"/>
      <c r="LB106" s="22"/>
      <c r="LC106" s="22"/>
      <c r="LD106" s="22"/>
      <c r="LE106" s="22"/>
      <c r="LF106" s="22"/>
      <c r="LG106" s="22"/>
      <c r="LH106" s="22"/>
      <c r="LI106" s="22"/>
      <c r="LJ106" s="23"/>
    </row>
    <row r="107" spans="2:423" ht="3.65" customHeight="1">
      <c r="B107" s="21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3"/>
      <c r="AP107" s="22"/>
      <c r="AQ107" s="22"/>
      <c r="AR107" s="22"/>
      <c r="AS107" s="22"/>
      <c r="AT107" s="22"/>
      <c r="AU107" s="22"/>
      <c r="AV107" s="22"/>
      <c r="AW107" s="22"/>
      <c r="AX107" s="727"/>
      <c r="AY107" s="728"/>
      <c r="AZ107" s="47"/>
      <c r="BA107" s="854"/>
      <c r="BB107" s="855"/>
      <c r="BC107" s="855"/>
      <c r="BD107" s="855"/>
      <c r="BE107" s="855"/>
      <c r="BF107" s="855"/>
      <c r="BG107" s="855"/>
      <c r="BH107" s="855"/>
      <c r="BI107" s="855"/>
      <c r="BJ107" s="855"/>
      <c r="BK107" s="855"/>
      <c r="BL107" s="855"/>
      <c r="BM107" s="855"/>
      <c r="BN107" s="855"/>
      <c r="BO107" s="1121"/>
      <c r="BP107" s="1122"/>
      <c r="BQ107" s="1122"/>
      <c r="BR107" s="1122"/>
      <c r="BS107" s="1122"/>
      <c r="BT107" s="1122"/>
      <c r="BU107" s="1122"/>
      <c r="BV107" s="1122"/>
      <c r="BW107" s="1122"/>
      <c r="BX107" s="1122"/>
      <c r="BY107" s="1122"/>
      <c r="BZ107" s="1122"/>
      <c r="CA107" s="1122"/>
      <c r="CB107" s="1123"/>
      <c r="CC107" s="108"/>
      <c r="CD107" s="109"/>
      <c r="CE107" s="109"/>
      <c r="CF107" s="109"/>
      <c r="CG107" s="109"/>
      <c r="CH107" s="109"/>
      <c r="CI107" s="109"/>
      <c r="CJ107" s="109"/>
      <c r="CK107" s="109"/>
      <c r="CL107" s="109"/>
      <c r="CM107" s="110"/>
      <c r="CN107" s="108"/>
      <c r="CO107" s="109"/>
      <c r="CP107" s="109"/>
      <c r="CQ107" s="902"/>
      <c r="CR107" s="902"/>
      <c r="CS107" s="902"/>
      <c r="CT107" s="902"/>
      <c r="CU107" s="902"/>
      <c r="CV107" s="109"/>
      <c r="CW107" s="109"/>
      <c r="CX107" s="110"/>
      <c r="CY107" s="108"/>
      <c r="CZ107" s="109"/>
      <c r="DA107" s="109"/>
      <c r="DB107" s="109"/>
      <c r="DC107" s="109"/>
      <c r="DD107" s="109"/>
      <c r="DE107" s="109"/>
      <c r="DF107" s="109"/>
      <c r="DG107" s="109"/>
      <c r="DH107" s="109"/>
      <c r="DI107" s="110"/>
      <c r="DJ107" s="108"/>
      <c r="DK107" s="109"/>
      <c r="DL107" s="109"/>
      <c r="DM107" s="109"/>
      <c r="DN107" s="109"/>
      <c r="DO107" s="109"/>
      <c r="DP107" s="109"/>
      <c r="DQ107" s="109"/>
      <c r="DR107" s="109"/>
      <c r="DS107" s="109"/>
      <c r="DT107" s="110"/>
      <c r="DU107" s="108"/>
      <c r="DV107" s="109"/>
      <c r="DW107" s="109"/>
      <c r="DX107" s="109"/>
      <c r="DY107" s="109"/>
      <c r="DZ107" s="109"/>
      <c r="EA107" s="109"/>
      <c r="EB107" s="109"/>
      <c r="EC107" s="109"/>
      <c r="ED107" s="109"/>
      <c r="EE107" s="110"/>
      <c r="EF107" s="901"/>
      <c r="EG107" s="902"/>
      <c r="EH107" s="902"/>
      <c r="EI107" s="902"/>
      <c r="EJ107" s="902"/>
      <c r="EK107" s="902"/>
      <c r="EL107" s="902"/>
      <c r="EM107" s="902"/>
      <c r="EN107" s="902"/>
      <c r="EO107" s="902"/>
      <c r="EP107" s="903"/>
      <c r="EQ107" s="901"/>
      <c r="ER107" s="902"/>
      <c r="ES107" s="902"/>
      <c r="ET107" s="902"/>
      <c r="EU107" s="902"/>
      <c r="EV107" s="902"/>
      <c r="EW107" s="902"/>
      <c r="EX107" s="902"/>
      <c r="EY107" s="902"/>
      <c r="EZ107" s="902"/>
      <c r="FA107" s="903"/>
      <c r="FB107" s="108"/>
      <c r="FC107" s="109"/>
      <c r="FD107" s="109"/>
      <c r="FE107" s="902"/>
      <c r="FF107" s="902"/>
      <c r="FG107" s="902"/>
      <c r="FH107" s="902"/>
      <c r="FI107" s="902"/>
      <c r="FJ107" s="109"/>
      <c r="FK107" s="109"/>
      <c r="FL107" s="110"/>
      <c r="FM107" s="108"/>
      <c r="FN107" s="109"/>
      <c r="FO107" s="1157"/>
      <c r="FP107" s="1157"/>
      <c r="FQ107" s="1157"/>
      <c r="FR107" s="1157"/>
      <c r="FS107" s="1157"/>
      <c r="FT107" s="1157"/>
      <c r="FU107" s="1157"/>
      <c r="FV107" s="109"/>
      <c r="FW107" s="110"/>
      <c r="FX107" s="901"/>
      <c r="FY107" s="902"/>
      <c r="FZ107" s="902"/>
      <c r="GA107" s="902"/>
      <c r="GB107" s="902"/>
      <c r="GC107" s="902"/>
      <c r="GD107" s="902"/>
      <c r="GE107" s="902"/>
      <c r="GF107" s="902"/>
      <c r="GG107" s="902"/>
      <c r="GH107" s="903"/>
      <c r="GI107" s="901"/>
      <c r="GJ107" s="902"/>
      <c r="GK107" s="902"/>
      <c r="GL107" s="902"/>
      <c r="GM107" s="902"/>
      <c r="GN107" s="902"/>
      <c r="GO107" s="902"/>
      <c r="GP107" s="902"/>
      <c r="GQ107" s="902"/>
      <c r="GR107" s="902"/>
      <c r="GS107" s="903"/>
      <c r="GT107" s="901"/>
      <c r="GU107" s="902"/>
      <c r="GV107" s="902"/>
      <c r="GW107" s="902"/>
      <c r="GX107" s="902"/>
      <c r="GY107" s="902"/>
      <c r="GZ107" s="902"/>
      <c r="HA107" s="902"/>
      <c r="HB107" s="902"/>
      <c r="HC107" s="902"/>
      <c r="HD107" s="903"/>
      <c r="HE107" s="901"/>
      <c r="HF107" s="902"/>
      <c r="HG107" s="902"/>
      <c r="HH107" s="902"/>
      <c r="HI107" s="902"/>
      <c r="HJ107" s="902"/>
      <c r="HK107" s="902"/>
      <c r="HL107" s="902"/>
      <c r="HM107" s="902"/>
      <c r="HN107" s="902"/>
      <c r="HO107" s="903"/>
      <c r="HP107" s="901"/>
      <c r="HQ107" s="902"/>
      <c r="HR107" s="902"/>
      <c r="HS107" s="902"/>
      <c r="HT107" s="902"/>
      <c r="HU107" s="902"/>
      <c r="HV107" s="902"/>
      <c r="HW107" s="902"/>
      <c r="HX107" s="902"/>
      <c r="HY107" s="902"/>
      <c r="HZ107" s="903"/>
      <c r="IA107" s="108"/>
      <c r="IB107" s="109"/>
      <c r="IC107" s="109"/>
      <c r="ID107" s="109"/>
      <c r="IE107" s="109"/>
      <c r="IF107" s="109"/>
      <c r="IG107" s="109"/>
      <c r="IH107" s="109"/>
      <c r="II107" s="109"/>
      <c r="IJ107" s="109"/>
      <c r="IK107" s="110"/>
      <c r="IL107" s="108"/>
      <c r="IM107" s="109"/>
      <c r="IN107" s="109"/>
      <c r="IO107" s="109"/>
      <c r="IP107" s="109"/>
      <c r="IQ107" s="109"/>
      <c r="IR107" s="109"/>
      <c r="IS107" s="109"/>
      <c r="IT107" s="109"/>
      <c r="IU107" s="109"/>
      <c r="IV107" s="110"/>
      <c r="IW107" s="47"/>
      <c r="IX107" s="728"/>
      <c r="IY107" s="731"/>
      <c r="IZ107" s="22"/>
      <c r="JA107" s="22"/>
      <c r="JB107" s="22"/>
      <c r="JC107" s="22"/>
      <c r="JD107" s="22"/>
      <c r="JE107" s="22"/>
      <c r="JF107" s="22"/>
      <c r="JG107" s="22"/>
      <c r="JH107" s="21"/>
      <c r="JI107" s="22"/>
      <c r="JJ107" s="22"/>
      <c r="JK107" s="22"/>
      <c r="JL107" s="22"/>
      <c r="JM107" s="22"/>
      <c r="JN107" s="22"/>
      <c r="JO107" s="22"/>
      <c r="JP107" s="22"/>
      <c r="JQ107" s="22"/>
      <c r="JR107" s="22"/>
      <c r="JS107" s="22"/>
      <c r="JT107" s="22"/>
      <c r="JU107" s="22"/>
      <c r="JV107" s="22"/>
      <c r="JW107" s="22"/>
      <c r="JX107" s="22"/>
      <c r="JY107" s="22"/>
      <c r="JZ107" s="22"/>
      <c r="KA107" s="22"/>
      <c r="KB107" s="22"/>
      <c r="KC107" s="22"/>
      <c r="KD107" s="22"/>
      <c r="KE107" s="22"/>
      <c r="KF107" s="22"/>
      <c r="KG107" s="22"/>
      <c r="KH107" s="22"/>
      <c r="KI107" s="22"/>
      <c r="KJ107" s="22"/>
      <c r="KK107" s="22"/>
      <c r="KL107" s="22"/>
      <c r="KM107" s="22"/>
      <c r="KN107" s="22"/>
      <c r="KO107" s="22"/>
      <c r="KP107" s="22"/>
      <c r="KQ107" s="22"/>
      <c r="KR107" s="22"/>
      <c r="KS107" s="22"/>
      <c r="KT107" s="22"/>
      <c r="KU107" s="22"/>
      <c r="KV107" s="22"/>
      <c r="KW107" s="22"/>
      <c r="KX107" s="22"/>
      <c r="KY107" s="22"/>
      <c r="KZ107" s="22"/>
      <c r="LA107" s="22"/>
      <c r="LB107" s="22"/>
      <c r="LC107" s="22"/>
      <c r="LD107" s="22"/>
      <c r="LE107" s="22"/>
      <c r="LF107" s="22"/>
      <c r="LG107" s="22"/>
      <c r="LH107" s="22"/>
      <c r="LI107" s="22"/>
      <c r="LJ107" s="23"/>
    </row>
    <row r="108" spans="2:423" ht="3.65" customHeight="1">
      <c r="B108" s="21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3"/>
      <c r="AP108" s="22"/>
      <c r="AQ108" s="22"/>
      <c r="AR108" s="22"/>
      <c r="AS108" s="22"/>
      <c r="AT108" s="22"/>
      <c r="AU108" s="22"/>
      <c r="AV108" s="22"/>
      <c r="AW108" s="22"/>
      <c r="AX108" s="729"/>
      <c r="AY108" s="730"/>
      <c r="AZ108" s="48"/>
      <c r="BA108" s="895" t="s">
        <v>70</v>
      </c>
      <c r="BB108" s="896"/>
      <c r="BC108" s="896"/>
      <c r="BD108" s="896"/>
      <c r="BE108" s="896"/>
      <c r="BF108" s="896"/>
      <c r="BG108" s="896"/>
      <c r="BH108" s="896"/>
      <c r="BI108" s="896"/>
      <c r="BJ108" s="896"/>
      <c r="BK108" s="896"/>
      <c r="BL108" s="896"/>
      <c r="BM108" s="896"/>
      <c r="BN108" s="896"/>
      <c r="BO108" s="895" t="str">
        <f>IF(Proyecto!HG88&lt;&gt;"",Proyecto!HG88,"")</f>
        <v>10 - 65</v>
      </c>
      <c r="BP108" s="896"/>
      <c r="BQ108" s="896"/>
      <c r="BR108" s="896"/>
      <c r="BS108" s="896"/>
      <c r="BT108" s="896"/>
      <c r="BU108" s="896"/>
      <c r="BV108" s="896"/>
      <c r="BW108" s="1009" t="s">
        <v>75</v>
      </c>
      <c r="BX108" s="1009"/>
      <c r="BY108" s="1009"/>
      <c r="BZ108" s="1009"/>
      <c r="CA108" s="1009"/>
      <c r="CB108" s="1010"/>
      <c r="CC108" s="108"/>
      <c r="CD108" s="109"/>
      <c r="CE108" s="109"/>
      <c r="CK108" s="109"/>
      <c r="CL108" s="109"/>
      <c r="CM108" s="110"/>
      <c r="CN108" s="108"/>
      <c r="CO108" s="109"/>
      <c r="CP108" s="109"/>
      <c r="CQ108" s="902"/>
      <c r="CR108" s="902"/>
      <c r="CS108" s="902"/>
      <c r="CT108" s="902"/>
      <c r="CU108" s="902"/>
      <c r="CV108" s="109"/>
      <c r="CW108" s="109"/>
      <c r="CX108" s="110"/>
      <c r="CY108" s="108"/>
      <c r="CZ108" s="109"/>
      <c r="DA108" s="109"/>
      <c r="DB108" s="918" t="e" vm="22">
        <v>#VALUE!</v>
      </c>
      <c r="DC108" s="918"/>
      <c r="DD108" s="918"/>
      <c r="DE108" s="918"/>
      <c r="DF108" s="918"/>
      <c r="DG108" s="109"/>
      <c r="DH108" s="109"/>
      <c r="DI108" s="110"/>
      <c r="DJ108" s="108"/>
      <c r="DK108" s="109"/>
      <c r="DL108" s="109"/>
      <c r="DR108" s="109"/>
      <c r="DS108" s="109"/>
      <c r="DT108" s="110"/>
      <c r="DU108" s="108"/>
      <c r="DV108" s="109"/>
      <c r="DW108" s="109"/>
      <c r="EC108" s="109"/>
      <c r="ED108" s="109"/>
      <c r="EE108" s="110"/>
      <c r="EF108" s="901"/>
      <c r="EG108" s="902"/>
      <c r="EH108" s="902"/>
      <c r="EI108" s="902"/>
      <c r="EJ108" s="902"/>
      <c r="EK108" s="902"/>
      <c r="EL108" s="902"/>
      <c r="EM108" s="902"/>
      <c r="EN108" s="902"/>
      <c r="EO108" s="902"/>
      <c r="EP108" s="903"/>
      <c r="EQ108" s="901"/>
      <c r="ER108" s="902"/>
      <c r="ES108" s="902"/>
      <c r="ET108" s="902"/>
      <c r="EU108" s="902"/>
      <c r="EV108" s="902"/>
      <c r="EW108" s="902"/>
      <c r="EX108" s="902"/>
      <c r="EY108" s="902"/>
      <c r="EZ108" s="902"/>
      <c r="FA108" s="903"/>
      <c r="FB108" s="108"/>
      <c r="FC108" s="109"/>
      <c r="FD108" s="109"/>
      <c r="FE108" s="902"/>
      <c r="FF108" s="902"/>
      <c r="FG108" s="902"/>
      <c r="FH108" s="902"/>
      <c r="FI108" s="902"/>
      <c r="FJ108" s="109"/>
      <c r="FK108" s="109"/>
      <c r="FL108" s="110"/>
      <c r="FM108" s="108"/>
      <c r="FN108" s="109"/>
      <c r="FO108" s="109"/>
      <c r="FP108" s="918" t="e" vm="25">
        <v>#VALUE!</v>
      </c>
      <c r="FQ108" s="918"/>
      <c r="FR108" s="918"/>
      <c r="FS108" s="918"/>
      <c r="FT108" s="918"/>
      <c r="FU108" s="109"/>
      <c r="FV108" s="109"/>
      <c r="FW108" s="110"/>
      <c r="FX108" s="901"/>
      <c r="FY108" s="902"/>
      <c r="FZ108" s="902"/>
      <c r="GA108" s="902"/>
      <c r="GB108" s="902"/>
      <c r="GC108" s="902"/>
      <c r="GD108" s="902"/>
      <c r="GE108" s="902"/>
      <c r="GF108" s="902"/>
      <c r="GG108" s="902"/>
      <c r="GH108" s="903"/>
      <c r="GI108" s="901"/>
      <c r="GJ108" s="902"/>
      <c r="GK108" s="902"/>
      <c r="GL108" s="902"/>
      <c r="GM108" s="902"/>
      <c r="GN108" s="902"/>
      <c r="GO108" s="902"/>
      <c r="GP108" s="902"/>
      <c r="GQ108" s="902"/>
      <c r="GR108" s="902"/>
      <c r="GS108" s="903"/>
      <c r="GT108" s="901"/>
      <c r="GU108" s="902"/>
      <c r="GV108" s="902"/>
      <c r="GW108" s="902"/>
      <c r="GX108" s="902"/>
      <c r="GY108" s="902"/>
      <c r="GZ108" s="902"/>
      <c r="HA108" s="902"/>
      <c r="HB108" s="902"/>
      <c r="HC108" s="902"/>
      <c r="HD108" s="903"/>
      <c r="HE108" s="901"/>
      <c r="HF108" s="902"/>
      <c r="HG108" s="902"/>
      <c r="HH108" s="902"/>
      <c r="HI108" s="902"/>
      <c r="HJ108" s="902"/>
      <c r="HK108" s="902"/>
      <c r="HL108" s="902"/>
      <c r="HM108" s="902"/>
      <c r="HN108" s="902"/>
      <c r="HO108" s="903"/>
      <c r="HP108" s="901"/>
      <c r="HQ108" s="902"/>
      <c r="HR108" s="902"/>
      <c r="HS108" s="902"/>
      <c r="HT108" s="902"/>
      <c r="HU108" s="902"/>
      <c r="HV108" s="902"/>
      <c r="HW108" s="902"/>
      <c r="HX108" s="902"/>
      <c r="HY108" s="902"/>
      <c r="HZ108" s="903"/>
      <c r="IA108" s="108"/>
      <c r="IB108" s="902" t="e" vm="23">
        <v>#VALUE!</v>
      </c>
      <c r="IC108" s="902"/>
      <c r="ID108" s="902"/>
      <c r="IE108" s="902"/>
      <c r="IF108" s="902"/>
      <c r="IG108" s="902"/>
      <c r="IH108" s="902"/>
      <c r="II108" s="902"/>
      <c r="IJ108" s="902"/>
      <c r="IK108" s="110"/>
      <c r="IL108" s="108"/>
      <c r="IM108" s="902" t="e" vm="24">
        <v>#VALUE!</v>
      </c>
      <c r="IN108" s="902"/>
      <c r="IO108" s="902"/>
      <c r="IP108" s="902"/>
      <c r="IQ108" s="902"/>
      <c r="IR108" s="902"/>
      <c r="IS108" s="902"/>
      <c r="IT108" s="902"/>
      <c r="IU108" s="902"/>
      <c r="IV108" s="110"/>
      <c r="IW108" s="48"/>
      <c r="IX108" s="730"/>
      <c r="IY108" s="732"/>
      <c r="IZ108" s="22"/>
      <c r="JA108" s="22"/>
      <c r="JB108" s="22"/>
      <c r="JC108" s="22"/>
      <c r="JD108" s="22"/>
      <c r="JE108" s="22"/>
      <c r="JF108" s="22"/>
      <c r="JG108" s="22"/>
      <c r="JH108" s="21"/>
      <c r="JI108" s="22"/>
      <c r="JJ108" s="22"/>
      <c r="JK108" s="22"/>
      <c r="JL108" s="22"/>
      <c r="JM108" s="22"/>
      <c r="JN108" s="22"/>
      <c r="JO108" s="22"/>
      <c r="JP108" s="22"/>
      <c r="JQ108" s="22"/>
      <c r="JR108" s="22"/>
      <c r="JS108" s="22"/>
      <c r="JT108" s="22"/>
      <c r="JU108" s="22"/>
      <c r="JV108" s="22"/>
      <c r="JW108" s="22"/>
      <c r="JX108" s="22"/>
      <c r="JY108" s="22"/>
      <c r="JZ108" s="22"/>
      <c r="KA108" s="22"/>
      <c r="KB108" s="22"/>
      <c r="KC108" s="22"/>
      <c r="KD108" s="22"/>
      <c r="KE108" s="22"/>
      <c r="KF108" s="22"/>
      <c r="KG108" s="22"/>
      <c r="KH108" s="22"/>
      <c r="KI108" s="22"/>
      <c r="KJ108" s="22"/>
      <c r="KK108" s="22"/>
      <c r="KL108" s="22"/>
      <c r="KM108" s="22"/>
      <c r="KN108" s="22"/>
      <c r="KO108" s="22"/>
      <c r="KP108" s="22"/>
      <c r="KQ108" s="22"/>
      <c r="KR108" s="22"/>
      <c r="KS108" s="22"/>
      <c r="KT108" s="22"/>
      <c r="KU108" s="22"/>
      <c r="KV108" s="22"/>
      <c r="KW108" s="22"/>
      <c r="KX108" s="22"/>
      <c r="KY108" s="22"/>
      <c r="KZ108" s="22"/>
      <c r="LA108" s="22"/>
      <c r="LB108" s="22"/>
      <c r="LC108" s="22"/>
      <c r="LD108" s="22"/>
      <c r="LE108" s="22"/>
      <c r="LF108" s="22"/>
      <c r="LG108" s="22"/>
      <c r="LH108" s="22"/>
      <c r="LI108" s="22"/>
      <c r="LJ108" s="23"/>
    </row>
    <row r="109" spans="2:423" ht="3.65" customHeight="1">
      <c r="B109" s="21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3"/>
      <c r="AP109" s="22"/>
      <c r="AQ109" s="22"/>
      <c r="AR109" s="22"/>
      <c r="AS109" s="22"/>
      <c r="AT109" s="22"/>
      <c r="AU109" s="22"/>
      <c r="AV109" s="22"/>
      <c r="AW109" s="22"/>
      <c r="AX109" s="727" t="s">
        <v>8</v>
      </c>
      <c r="AY109" s="728"/>
      <c r="AZ109" s="47"/>
      <c r="BA109" s="897"/>
      <c r="BB109" s="898"/>
      <c r="BC109" s="898"/>
      <c r="BD109" s="898"/>
      <c r="BE109" s="898"/>
      <c r="BF109" s="898"/>
      <c r="BG109" s="898"/>
      <c r="BH109" s="898"/>
      <c r="BI109" s="898"/>
      <c r="BJ109" s="898"/>
      <c r="BK109" s="898"/>
      <c r="BL109" s="898"/>
      <c r="BM109" s="898"/>
      <c r="BN109" s="898"/>
      <c r="BO109" s="897"/>
      <c r="BP109" s="898"/>
      <c r="BQ109" s="898"/>
      <c r="BR109" s="898"/>
      <c r="BS109" s="898"/>
      <c r="BT109" s="898"/>
      <c r="BU109" s="898"/>
      <c r="BV109" s="898"/>
      <c r="BW109" s="1011"/>
      <c r="BX109" s="1011"/>
      <c r="BY109" s="1011"/>
      <c r="BZ109" s="1011"/>
      <c r="CA109" s="1011"/>
      <c r="CB109" s="1012"/>
      <c r="CC109" s="108"/>
      <c r="CD109" s="109"/>
      <c r="CE109" s="109"/>
      <c r="CF109" s="918" t="e" vm="28">
        <v>#VALUE!</v>
      </c>
      <c r="CG109" s="918"/>
      <c r="CH109" s="918"/>
      <c r="CI109" s="918"/>
      <c r="CJ109" s="918"/>
      <c r="CK109" s="109"/>
      <c r="CL109" s="109"/>
      <c r="CM109" s="110"/>
      <c r="CN109" s="108"/>
      <c r="CO109" s="109"/>
      <c r="CP109" s="109"/>
      <c r="CQ109" s="902"/>
      <c r="CR109" s="902"/>
      <c r="CS109" s="902"/>
      <c r="CT109" s="902"/>
      <c r="CU109" s="902"/>
      <c r="CV109" s="109"/>
      <c r="CW109" s="109"/>
      <c r="CX109" s="110"/>
      <c r="CY109" s="108"/>
      <c r="CZ109" s="109"/>
      <c r="DA109" s="109"/>
      <c r="DB109" s="918"/>
      <c r="DC109" s="918"/>
      <c r="DD109" s="918"/>
      <c r="DE109" s="918"/>
      <c r="DF109" s="918"/>
      <c r="DG109" s="109"/>
      <c r="DH109" s="109"/>
      <c r="DI109" s="110"/>
      <c r="DJ109" s="108"/>
      <c r="DK109" s="109"/>
      <c r="DL109" s="109"/>
      <c r="DM109" s="918" t="e" vm="26">
        <v>#VALUE!</v>
      </c>
      <c r="DN109" s="918"/>
      <c r="DO109" s="918"/>
      <c r="DP109" s="918"/>
      <c r="DQ109" s="918"/>
      <c r="DR109" s="109"/>
      <c r="DS109" s="109"/>
      <c r="DT109" s="110"/>
      <c r="DU109" s="108"/>
      <c r="DV109" s="109"/>
      <c r="DW109" s="109"/>
      <c r="DX109" s="918" t="e" vm="27">
        <v>#VALUE!</v>
      </c>
      <c r="DY109" s="918"/>
      <c r="DZ109" s="918"/>
      <c r="EA109" s="918"/>
      <c r="EB109" s="918"/>
      <c r="EC109" s="109"/>
      <c r="ED109" s="109"/>
      <c r="EE109" s="110"/>
      <c r="EF109" s="901"/>
      <c r="EG109" s="902"/>
      <c r="EH109" s="902"/>
      <c r="EI109" s="902"/>
      <c r="EJ109" s="902"/>
      <c r="EK109" s="902"/>
      <c r="EL109" s="902"/>
      <c r="EM109" s="902"/>
      <c r="EN109" s="902"/>
      <c r="EO109" s="902"/>
      <c r="EP109" s="903"/>
      <c r="EQ109" s="901"/>
      <c r="ER109" s="902"/>
      <c r="ES109" s="902"/>
      <c r="ET109" s="902"/>
      <c r="EU109" s="902"/>
      <c r="EV109" s="902"/>
      <c r="EW109" s="902"/>
      <c r="EX109" s="902"/>
      <c r="EY109" s="902"/>
      <c r="EZ109" s="902"/>
      <c r="FA109" s="903"/>
      <c r="FB109" s="108"/>
      <c r="FC109" s="109"/>
      <c r="FD109" s="109"/>
      <c r="FE109" s="902"/>
      <c r="FF109" s="902"/>
      <c r="FG109" s="902"/>
      <c r="FH109" s="902"/>
      <c r="FI109" s="902"/>
      <c r="FJ109" s="109"/>
      <c r="FK109" s="109"/>
      <c r="FL109" s="110"/>
      <c r="FM109" s="108"/>
      <c r="FN109" s="109"/>
      <c r="FO109" s="109"/>
      <c r="FP109" s="918"/>
      <c r="FQ109" s="918"/>
      <c r="FR109" s="918"/>
      <c r="FS109" s="918"/>
      <c r="FT109" s="918"/>
      <c r="FU109" s="109"/>
      <c r="FV109" s="109"/>
      <c r="FW109" s="110"/>
      <c r="FX109" s="901"/>
      <c r="FY109" s="902"/>
      <c r="FZ109" s="902"/>
      <c r="GA109" s="902"/>
      <c r="GB109" s="902"/>
      <c r="GC109" s="902"/>
      <c r="GD109" s="902"/>
      <c r="GE109" s="902"/>
      <c r="GF109" s="902"/>
      <c r="GG109" s="902"/>
      <c r="GH109" s="903"/>
      <c r="GI109" s="901"/>
      <c r="GJ109" s="902"/>
      <c r="GK109" s="902"/>
      <c r="GL109" s="902"/>
      <c r="GM109" s="902"/>
      <c r="GN109" s="902"/>
      <c r="GO109" s="902"/>
      <c r="GP109" s="902"/>
      <c r="GQ109" s="902"/>
      <c r="GR109" s="902"/>
      <c r="GS109" s="903"/>
      <c r="GT109" s="901"/>
      <c r="GU109" s="902"/>
      <c r="GV109" s="902"/>
      <c r="GW109" s="902"/>
      <c r="GX109" s="902"/>
      <c r="GY109" s="902"/>
      <c r="GZ109" s="902"/>
      <c r="HA109" s="902"/>
      <c r="HB109" s="902"/>
      <c r="HC109" s="902"/>
      <c r="HD109" s="903"/>
      <c r="HE109" s="901"/>
      <c r="HF109" s="902"/>
      <c r="HG109" s="902"/>
      <c r="HH109" s="902"/>
      <c r="HI109" s="902"/>
      <c r="HJ109" s="902"/>
      <c r="HK109" s="902"/>
      <c r="HL109" s="902"/>
      <c r="HM109" s="902"/>
      <c r="HN109" s="902"/>
      <c r="HO109" s="903"/>
      <c r="HP109" s="901"/>
      <c r="HQ109" s="902"/>
      <c r="HR109" s="902"/>
      <c r="HS109" s="902"/>
      <c r="HT109" s="902"/>
      <c r="HU109" s="902"/>
      <c r="HV109" s="902"/>
      <c r="HW109" s="902"/>
      <c r="HX109" s="902"/>
      <c r="HY109" s="902"/>
      <c r="HZ109" s="903"/>
      <c r="IA109" s="108"/>
      <c r="IB109" s="902"/>
      <c r="IC109" s="902"/>
      <c r="ID109" s="902"/>
      <c r="IE109" s="902"/>
      <c r="IF109" s="902"/>
      <c r="IG109" s="902"/>
      <c r="IH109" s="902"/>
      <c r="II109" s="902"/>
      <c r="IJ109" s="902"/>
      <c r="IK109" s="110"/>
      <c r="IL109" s="108"/>
      <c r="IM109" s="902"/>
      <c r="IN109" s="902"/>
      <c r="IO109" s="902"/>
      <c r="IP109" s="902"/>
      <c r="IQ109" s="902"/>
      <c r="IR109" s="902"/>
      <c r="IS109" s="902"/>
      <c r="IT109" s="902"/>
      <c r="IU109" s="902"/>
      <c r="IV109" s="110"/>
      <c r="IW109" s="47"/>
      <c r="IX109" s="728" t="s">
        <v>8</v>
      </c>
      <c r="IY109" s="731"/>
      <c r="IZ109" s="22"/>
      <c r="JA109" s="22"/>
      <c r="JB109" s="22"/>
      <c r="JC109" s="22"/>
      <c r="JD109" s="22"/>
      <c r="JE109" s="22"/>
      <c r="JF109" s="22"/>
      <c r="JG109" s="22"/>
      <c r="JH109" s="21"/>
      <c r="JI109" s="22"/>
      <c r="JJ109" s="22"/>
      <c r="JK109" s="22"/>
      <c r="JL109" s="22"/>
      <c r="JM109" s="22"/>
      <c r="JN109" s="22"/>
      <c r="JO109" s="22"/>
      <c r="JP109" s="22"/>
      <c r="JQ109" s="22"/>
      <c r="JR109" s="22"/>
      <c r="JS109" s="22"/>
      <c r="JT109" s="22"/>
      <c r="JU109" s="22"/>
      <c r="JV109" s="22"/>
      <c r="JW109" s="22"/>
      <c r="JX109" s="22"/>
      <c r="JY109" s="22"/>
      <c r="JZ109" s="22"/>
      <c r="KA109" s="22"/>
      <c r="KB109" s="22"/>
      <c r="KC109" s="22"/>
      <c r="KD109" s="22"/>
      <c r="KE109" s="22"/>
      <c r="KF109" s="22"/>
      <c r="KG109" s="22"/>
      <c r="KH109" s="22"/>
      <c r="KI109" s="22"/>
      <c r="KJ109" s="22"/>
      <c r="KK109" s="22"/>
      <c r="KL109" s="22"/>
      <c r="KM109" s="22"/>
      <c r="KN109" s="22"/>
      <c r="KO109" s="22"/>
      <c r="KP109" s="22"/>
      <c r="KQ109" s="22"/>
      <c r="KR109" s="22"/>
      <c r="KS109" s="22"/>
      <c r="KT109" s="22"/>
      <c r="KU109" s="22"/>
      <c r="KV109" s="22"/>
      <c r="KW109" s="22"/>
      <c r="KX109" s="22"/>
      <c r="KY109" s="22"/>
      <c r="KZ109" s="22"/>
      <c r="LA109" s="22"/>
      <c r="LB109" s="22"/>
      <c r="LC109" s="22"/>
      <c r="LD109" s="22"/>
      <c r="LE109" s="22"/>
      <c r="LF109" s="22"/>
      <c r="LG109" s="22"/>
      <c r="LH109" s="22"/>
      <c r="LI109" s="22"/>
      <c r="LJ109" s="23"/>
    </row>
    <row r="110" spans="2:423" ht="3.65" customHeight="1">
      <c r="B110" s="21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3"/>
      <c r="AP110" s="22"/>
      <c r="AQ110" s="22"/>
      <c r="AR110" s="22"/>
      <c r="AS110" s="22"/>
      <c r="AT110" s="22"/>
      <c r="AU110" s="22"/>
      <c r="AV110" s="22"/>
      <c r="AW110" s="22"/>
      <c r="AX110" s="727"/>
      <c r="AY110" s="728"/>
      <c r="AZ110" s="47"/>
      <c r="BA110" s="899"/>
      <c r="BB110" s="900"/>
      <c r="BC110" s="900"/>
      <c r="BD110" s="900"/>
      <c r="BE110" s="900"/>
      <c r="BF110" s="900"/>
      <c r="BG110" s="900"/>
      <c r="BH110" s="900"/>
      <c r="BI110" s="900"/>
      <c r="BJ110" s="900"/>
      <c r="BK110" s="900"/>
      <c r="BL110" s="900"/>
      <c r="BM110" s="900"/>
      <c r="BN110" s="900"/>
      <c r="BO110" s="897"/>
      <c r="BP110" s="898"/>
      <c r="BQ110" s="898"/>
      <c r="BR110" s="898"/>
      <c r="BS110" s="898"/>
      <c r="BT110" s="898"/>
      <c r="BU110" s="898"/>
      <c r="BV110" s="898"/>
      <c r="BW110" s="1011"/>
      <c r="BX110" s="1011"/>
      <c r="BY110" s="1011"/>
      <c r="BZ110" s="1011"/>
      <c r="CA110" s="1011"/>
      <c r="CB110" s="1012"/>
      <c r="CC110" s="108"/>
      <c r="CD110" s="109"/>
      <c r="CE110" s="109"/>
      <c r="CF110" s="918"/>
      <c r="CG110" s="918"/>
      <c r="CH110" s="918"/>
      <c r="CI110" s="918"/>
      <c r="CJ110" s="918"/>
      <c r="CK110" s="109"/>
      <c r="CL110" s="109"/>
      <c r="CM110" s="110"/>
      <c r="CN110" s="108"/>
      <c r="CO110" s="109"/>
      <c r="CP110" s="109"/>
      <c r="CQ110" s="902"/>
      <c r="CR110" s="902"/>
      <c r="CS110" s="902"/>
      <c r="CT110" s="902"/>
      <c r="CU110" s="902"/>
      <c r="CV110" s="109"/>
      <c r="CW110" s="109"/>
      <c r="CX110" s="110"/>
      <c r="CY110" s="108"/>
      <c r="CZ110" s="109"/>
      <c r="DA110" s="109"/>
      <c r="DB110" s="918"/>
      <c r="DC110" s="918"/>
      <c r="DD110" s="918"/>
      <c r="DE110" s="918"/>
      <c r="DF110" s="918"/>
      <c r="DG110" s="109"/>
      <c r="DH110" s="109"/>
      <c r="DI110" s="110"/>
      <c r="DJ110" s="108"/>
      <c r="DK110" s="109"/>
      <c r="DL110" s="109"/>
      <c r="DM110" s="918"/>
      <c r="DN110" s="918"/>
      <c r="DO110" s="918"/>
      <c r="DP110" s="918"/>
      <c r="DQ110" s="918"/>
      <c r="DR110" s="109"/>
      <c r="DS110" s="109"/>
      <c r="DT110" s="110"/>
      <c r="DU110" s="108"/>
      <c r="DV110" s="109"/>
      <c r="DW110" s="109"/>
      <c r="DX110" s="918"/>
      <c r="DY110" s="918"/>
      <c r="DZ110" s="918"/>
      <c r="EA110" s="918"/>
      <c r="EB110" s="918"/>
      <c r="EC110" s="109"/>
      <c r="ED110" s="109"/>
      <c r="EE110" s="110"/>
      <c r="EF110" s="901"/>
      <c r="EG110" s="902"/>
      <c r="EH110" s="902"/>
      <c r="EI110" s="902"/>
      <c r="EJ110" s="902"/>
      <c r="EK110" s="902"/>
      <c r="EL110" s="902"/>
      <c r="EM110" s="902"/>
      <c r="EN110" s="902"/>
      <c r="EO110" s="902"/>
      <c r="EP110" s="903"/>
      <c r="EQ110" s="901"/>
      <c r="ER110" s="902"/>
      <c r="ES110" s="902"/>
      <c r="ET110" s="902"/>
      <c r="EU110" s="902"/>
      <c r="EV110" s="902"/>
      <c r="EW110" s="902"/>
      <c r="EX110" s="902"/>
      <c r="EY110" s="902"/>
      <c r="EZ110" s="902"/>
      <c r="FA110" s="903"/>
      <c r="FB110" s="108"/>
      <c r="FC110" s="109"/>
      <c r="FD110" s="109"/>
      <c r="FE110" s="902"/>
      <c r="FF110" s="902"/>
      <c r="FG110" s="902"/>
      <c r="FH110" s="902"/>
      <c r="FI110" s="902"/>
      <c r="FJ110" s="109"/>
      <c r="FK110" s="109"/>
      <c r="FL110" s="110"/>
      <c r="FM110" s="108"/>
      <c r="FN110" s="109"/>
      <c r="FO110" s="109"/>
      <c r="FP110" s="918"/>
      <c r="FQ110" s="918"/>
      <c r="FR110" s="918"/>
      <c r="FS110" s="918"/>
      <c r="FT110" s="918"/>
      <c r="FU110" s="109"/>
      <c r="FV110" s="109"/>
      <c r="FW110" s="110"/>
      <c r="FX110" s="901"/>
      <c r="FY110" s="902"/>
      <c r="FZ110" s="902"/>
      <c r="GA110" s="902"/>
      <c r="GB110" s="902"/>
      <c r="GC110" s="902"/>
      <c r="GD110" s="902"/>
      <c r="GE110" s="902"/>
      <c r="GF110" s="902"/>
      <c r="GG110" s="902"/>
      <c r="GH110" s="903"/>
      <c r="GI110" s="901"/>
      <c r="GJ110" s="902"/>
      <c r="GK110" s="902"/>
      <c r="GL110" s="902"/>
      <c r="GM110" s="902"/>
      <c r="GN110" s="902"/>
      <c r="GO110" s="902"/>
      <c r="GP110" s="902"/>
      <c r="GQ110" s="902"/>
      <c r="GR110" s="902"/>
      <c r="GS110" s="903"/>
      <c r="GT110" s="901"/>
      <c r="GU110" s="902"/>
      <c r="GV110" s="902"/>
      <c r="GW110" s="902"/>
      <c r="GX110" s="902"/>
      <c r="GY110" s="902"/>
      <c r="GZ110" s="902"/>
      <c r="HA110" s="902"/>
      <c r="HB110" s="902"/>
      <c r="HC110" s="902"/>
      <c r="HD110" s="903"/>
      <c r="HE110" s="901"/>
      <c r="HF110" s="902"/>
      <c r="HG110" s="902"/>
      <c r="HH110" s="902"/>
      <c r="HI110" s="902"/>
      <c r="HJ110" s="902"/>
      <c r="HK110" s="902"/>
      <c r="HL110" s="902"/>
      <c r="HM110" s="902"/>
      <c r="HN110" s="902"/>
      <c r="HO110" s="903"/>
      <c r="HP110" s="901"/>
      <c r="HQ110" s="902"/>
      <c r="HR110" s="902"/>
      <c r="HS110" s="902"/>
      <c r="HT110" s="902"/>
      <c r="HU110" s="902"/>
      <c r="HV110" s="902"/>
      <c r="HW110" s="902"/>
      <c r="HX110" s="902"/>
      <c r="HY110" s="902"/>
      <c r="HZ110" s="903"/>
      <c r="IA110" s="108"/>
      <c r="IB110" s="902"/>
      <c r="IC110" s="902"/>
      <c r="ID110" s="902"/>
      <c r="IE110" s="902"/>
      <c r="IF110" s="902"/>
      <c r="IG110" s="902"/>
      <c r="IH110" s="902"/>
      <c r="II110" s="902"/>
      <c r="IJ110" s="902"/>
      <c r="IK110" s="110"/>
      <c r="IL110" s="108"/>
      <c r="IM110" s="902"/>
      <c r="IN110" s="902"/>
      <c r="IO110" s="902"/>
      <c r="IP110" s="902"/>
      <c r="IQ110" s="902"/>
      <c r="IR110" s="902"/>
      <c r="IS110" s="902"/>
      <c r="IT110" s="902"/>
      <c r="IU110" s="902"/>
      <c r="IV110" s="110"/>
      <c r="IW110" s="47"/>
      <c r="IX110" s="728"/>
      <c r="IY110" s="731"/>
      <c r="IZ110" s="22"/>
      <c r="JA110" s="22"/>
      <c r="JB110" s="22"/>
      <c r="JC110" s="22"/>
      <c r="JD110" s="22"/>
      <c r="JE110" s="22"/>
      <c r="JF110" s="22"/>
      <c r="JG110" s="22"/>
      <c r="JH110" s="21"/>
      <c r="JI110" s="22"/>
      <c r="JJ110" s="22"/>
      <c r="JK110" s="22"/>
      <c r="JL110" s="22"/>
      <c r="JM110" s="22"/>
      <c r="JN110" s="22"/>
      <c r="JO110" s="22"/>
      <c r="JP110" s="22"/>
      <c r="JQ110" s="22"/>
      <c r="JR110" s="22"/>
      <c r="JS110" s="22"/>
      <c r="JT110" s="22"/>
      <c r="JU110" s="22"/>
      <c r="JV110" s="22"/>
      <c r="JW110" s="22"/>
      <c r="JX110" s="22"/>
      <c r="JY110" s="22"/>
      <c r="JZ110" s="22"/>
      <c r="KA110" s="22"/>
      <c r="KB110" s="22"/>
      <c r="KC110" s="22"/>
      <c r="KD110" s="22"/>
      <c r="KE110" s="22"/>
      <c r="KF110" s="22"/>
      <c r="KG110" s="22"/>
      <c r="KH110" s="22"/>
      <c r="KI110" s="22"/>
      <c r="KJ110" s="22"/>
      <c r="KK110" s="22"/>
      <c r="KL110" s="22"/>
      <c r="KM110" s="22"/>
      <c r="KN110" s="22"/>
      <c r="KO110" s="22"/>
      <c r="KP110" s="22"/>
      <c r="KQ110" s="22"/>
      <c r="KR110" s="22"/>
      <c r="KS110" s="22"/>
      <c r="KT110" s="22"/>
      <c r="KU110" s="22"/>
      <c r="KV110" s="22"/>
      <c r="KW110" s="22"/>
      <c r="KX110" s="22"/>
      <c r="KY110" s="22"/>
      <c r="KZ110" s="22"/>
      <c r="LA110" s="22"/>
      <c r="LB110" s="22"/>
      <c r="LC110" s="22"/>
      <c r="LD110" s="22"/>
      <c r="LE110" s="22"/>
      <c r="LF110" s="22"/>
      <c r="LG110" s="22"/>
      <c r="LH110" s="22"/>
      <c r="LI110" s="22"/>
      <c r="LJ110" s="23"/>
    </row>
    <row r="111" spans="2:423" ht="3.65" customHeight="1">
      <c r="B111" s="21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3"/>
      <c r="AP111" s="22"/>
      <c r="AQ111" s="22"/>
      <c r="AR111" s="22"/>
      <c r="AS111" s="22"/>
      <c r="AT111" s="22"/>
      <c r="AU111" s="22"/>
      <c r="AV111" s="22"/>
      <c r="AW111" s="22"/>
      <c r="AX111" s="727"/>
      <c r="AY111" s="728"/>
      <c r="AZ111" s="47"/>
      <c r="BA111" s="850" t="s">
        <v>72</v>
      </c>
      <c r="BB111" s="851"/>
      <c r="BC111" s="851"/>
      <c r="BD111" s="851"/>
      <c r="BE111" s="851"/>
      <c r="BF111" s="851"/>
      <c r="BG111" s="851"/>
      <c r="BH111" s="851"/>
      <c r="BI111" s="851"/>
      <c r="BJ111" s="851"/>
      <c r="BK111" s="851"/>
      <c r="BL111" s="851"/>
      <c r="BM111" s="851"/>
      <c r="BN111" s="851"/>
      <c r="BO111" s="850" t="str">
        <f>IF(Proyecto!HG94&lt;&gt;"",Proyecto!HG94,"")</f>
        <v>250</v>
      </c>
      <c r="BP111" s="851"/>
      <c r="BQ111" s="851"/>
      <c r="BR111" s="851"/>
      <c r="BS111" s="851"/>
      <c r="BT111" s="851"/>
      <c r="BU111" s="851"/>
      <c r="BV111" s="851"/>
      <c r="BW111" s="856" t="s">
        <v>76</v>
      </c>
      <c r="BX111" s="856"/>
      <c r="BY111" s="856"/>
      <c r="BZ111" s="856"/>
      <c r="CA111" s="856"/>
      <c r="CB111" s="857"/>
      <c r="CC111" s="108"/>
      <c r="CD111" s="109"/>
      <c r="CE111" s="109"/>
      <c r="CF111" s="918"/>
      <c r="CG111" s="918"/>
      <c r="CH111" s="918"/>
      <c r="CI111" s="918"/>
      <c r="CJ111" s="918"/>
      <c r="CK111" s="109"/>
      <c r="CL111" s="109"/>
      <c r="CM111" s="110"/>
      <c r="CN111" s="108"/>
      <c r="CO111" s="109"/>
      <c r="CP111" s="109"/>
      <c r="CQ111" s="902"/>
      <c r="CR111" s="902"/>
      <c r="CS111" s="902"/>
      <c r="CT111" s="902"/>
      <c r="CU111" s="902"/>
      <c r="CV111" s="109"/>
      <c r="CW111" s="109"/>
      <c r="CX111" s="110"/>
      <c r="CY111" s="108"/>
      <c r="CZ111" s="109"/>
      <c r="DA111" s="109"/>
      <c r="DB111" s="918"/>
      <c r="DC111" s="918"/>
      <c r="DD111" s="918"/>
      <c r="DE111" s="918"/>
      <c r="DF111" s="918"/>
      <c r="DG111" s="109"/>
      <c r="DH111" s="109"/>
      <c r="DI111" s="110"/>
      <c r="DJ111" s="108"/>
      <c r="DK111" s="109"/>
      <c r="DL111" s="109"/>
      <c r="DM111" s="918"/>
      <c r="DN111" s="918"/>
      <c r="DO111" s="918"/>
      <c r="DP111" s="918"/>
      <c r="DQ111" s="918"/>
      <c r="DR111" s="109"/>
      <c r="DS111" s="109"/>
      <c r="DT111" s="110"/>
      <c r="DU111" s="108"/>
      <c r="DV111" s="109"/>
      <c r="DW111" s="109"/>
      <c r="DX111" s="918"/>
      <c r="DY111" s="918"/>
      <c r="DZ111" s="918"/>
      <c r="EA111" s="918"/>
      <c r="EB111" s="918"/>
      <c r="EC111" s="109"/>
      <c r="ED111" s="109"/>
      <c r="EE111" s="110"/>
      <c r="EF111" s="901"/>
      <c r="EG111" s="902"/>
      <c r="EH111" s="902"/>
      <c r="EI111" s="902"/>
      <c r="EJ111" s="902"/>
      <c r="EK111" s="902"/>
      <c r="EL111" s="902"/>
      <c r="EM111" s="902"/>
      <c r="EN111" s="902"/>
      <c r="EO111" s="902"/>
      <c r="EP111" s="903"/>
      <c r="EQ111" s="901"/>
      <c r="ER111" s="902"/>
      <c r="ES111" s="902"/>
      <c r="ET111" s="902"/>
      <c r="EU111" s="902"/>
      <c r="EV111" s="902"/>
      <c r="EW111" s="902"/>
      <c r="EX111" s="902"/>
      <c r="EY111" s="902"/>
      <c r="EZ111" s="902"/>
      <c r="FA111" s="903"/>
      <c r="FB111" s="108"/>
      <c r="FC111" s="109"/>
      <c r="FD111" s="109"/>
      <c r="FE111" s="902"/>
      <c r="FF111" s="902"/>
      <c r="FG111" s="902"/>
      <c r="FH111" s="902"/>
      <c r="FI111" s="902"/>
      <c r="FJ111" s="109"/>
      <c r="FK111" s="109"/>
      <c r="FL111" s="110"/>
      <c r="FM111" s="108"/>
      <c r="FN111" s="109"/>
      <c r="FO111" s="109"/>
      <c r="FP111" s="918"/>
      <c r="FQ111" s="918"/>
      <c r="FR111" s="918"/>
      <c r="FS111" s="918"/>
      <c r="FT111" s="918"/>
      <c r="FU111" s="109"/>
      <c r="FV111" s="109"/>
      <c r="FW111" s="110"/>
      <c r="FX111" s="901"/>
      <c r="FY111" s="902"/>
      <c r="FZ111" s="902"/>
      <c r="GA111" s="902"/>
      <c r="GB111" s="902"/>
      <c r="GC111" s="902"/>
      <c r="GD111" s="902"/>
      <c r="GE111" s="902"/>
      <c r="GF111" s="902"/>
      <c r="GG111" s="902"/>
      <c r="GH111" s="903"/>
      <c r="GI111" s="901"/>
      <c r="GJ111" s="902"/>
      <c r="GK111" s="902"/>
      <c r="GL111" s="902"/>
      <c r="GM111" s="902"/>
      <c r="GN111" s="902"/>
      <c r="GO111" s="902"/>
      <c r="GP111" s="902"/>
      <c r="GQ111" s="902"/>
      <c r="GR111" s="902"/>
      <c r="GS111" s="903"/>
      <c r="GT111" s="901"/>
      <c r="GU111" s="902"/>
      <c r="GV111" s="902"/>
      <c r="GW111" s="902"/>
      <c r="GX111" s="902"/>
      <c r="GY111" s="902"/>
      <c r="GZ111" s="902"/>
      <c r="HA111" s="902"/>
      <c r="HB111" s="902"/>
      <c r="HC111" s="902"/>
      <c r="HD111" s="903"/>
      <c r="HE111" s="901"/>
      <c r="HF111" s="902"/>
      <c r="HG111" s="902"/>
      <c r="HH111" s="902"/>
      <c r="HI111" s="902"/>
      <c r="HJ111" s="902"/>
      <c r="HK111" s="902"/>
      <c r="HL111" s="902"/>
      <c r="HM111" s="902"/>
      <c r="HN111" s="902"/>
      <c r="HO111" s="903"/>
      <c r="HP111" s="901"/>
      <c r="HQ111" s="902"/>
      <c r="HR111" s="902"/>
      <c r="HS111" s="902"/>
      <c r="HT111" s="902"/>
      <c r="HU111" s="902"/>
      <c r="HV111" s="902"/>
      <c r="HW111" s="902"/>
      <c r="HX111" s="902"/>
      <c r="HY111" s="902"/>
      <c r="HZ111" s="903"/>
      <c r="IA111" s="108"/>
      <c r="IB111" s="902"/>
      <c r="IC111" s="902"/>
      <c r="ID111" s="902"/>
      <c r="IE111" s="902"/>
      <c r="IF111" s="902"/>
      <c r="IG111" s="902"/>
      <c r="IH111" s="902"/>
      <c r="II111" s="902"/>
      <c r="IJ111" s="902"/>
      <c r="IK111" s="110"/>
      <c r="IL111" s="108"/>
      <c r="IM111" s="902"/>
      <c r="IN111" s="902"/>
      <c r="IO111" s="902"/>
      <c r="IP111" s="902"/>
      <c r="IQ111" s="902"/>
      <c r="IR111" s="902"/>
      <c r="IS111" s="902"/>
      <c r="IT111" s="902"/>
      <c r="IU111" s="902"/>
      <c r="IV111" s="110"/>
      <c r="IW111" s="47"/>
      <c r="IX111" s="728"/>
      <c r="IY111" s="731"/>
      <c r="IZ111" s="22"/>
      <c r="JA111" s="22"/>
      <c r="JB111" s="22"/>
      <c r="JC111" s="22"/>
      <c r="JD111" s="22"/>
      <c r="JE111" s="22"/>
      <c r="JF111" s="22"/>
      <c r="JG111" s="22"/>
      <c r="JH111" s="21"/>
      <c r="JI111" s="22"/>
      <c r="JJ111" s="22"/>
      <c r="JK111" s="22"/>
      <c r="JL111" s="22"/>
      <c r="JM111" s="22"/>
      <c r="JN111" s="22"/>
      <c r="JO111" s="22"/>
      <c r="JP111" s="22"/>
      <c r="JQ111" s="22"/>
      <c r="JR111" s="22"/>
      <c r="JS111" s="22"/>
      <c r="JT111" s="22"/>
      <c r="JU111" s="22"/>
      <c r="JV111" s="22"/>
      <c r="JW111" s="22"/>
      <c r="JX111" s="22"/>
      <c r="JY111" s="22"/>
      <c r="JZ111" s="22"/>
      <c r="KA111" s="22"/>
      <c r="KB111" s="22"/>
      <c r="KC111" s="22"/>
      <c r="KD111" s="22"/>
      <c r="KE111" s="22"/>
      <c r="KF111" s="22"/>
      <c r="KG111" s="22"/>
      <c r="KH111" s="22"/>
      <c r="KI111" s="22"/>
      <c r="KJ111" s="22"/>
      <c r="KK111" s="22"/>
      <c r="KL111" s="22"/>
      <c r="KM111" s="22"/>
      <c r="KN111" s="22"/>
      <c r="KO111" s="22"/>
      <c r="KP111" s="22"/>
      <c r="KQ111" s="22"/>
      <c r="KR111" s="22"/>
      <c r="KS111" s="22"/>
      <c r="KT111" s="22"/>
      <c r="KU111" s="22"/>
      <c r="KV111" s="22"/>
      <c r="KW111" s="22"/>
      <c r="KX111" s="22"/>
      <c r="KY111" s="22"/>
      <c r="KZ111" s="22"/>
      <c r="LA111" s="22"/>
      <c r="LB111" s="22"/>
      <c r="LC111" s="22"/>
      <c r="LD111" s="22"/>
      <c r="LE111" s="22"/>
      <c r="LF111" s="22"/>
      <c r="LG111" s="22"/>
      <c r="LH111" s="22"/>
      <c r="LI111" s="22"/>
      <c r="LJ111" s="23"/>
    </row>
    <row r="112" spans="2:423" ht="3.65" customHeight="1">
      <c r="B112" s="21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3"/>
      <c r="AP112" s="22"/>
      <c r="AQ112" s="22"/>
      <c r="AR112" s="22"/>
      <c r="AS112" s="22"/>
      <c r="AT112" s="22"/>
      <c r="AU112" s="22"/>
      <c r="AV112" s="22"/>
      <c r="AW112" s="22"/>
      <c r="AX112" s="727"/>
      <c r="AY112" s="728"/>
      <c r="AZ112" s="47"/>
      <c r="BA112" s="852"/>
      <c r="BB112" s="853"/>
      <c r="BC112" s="853"/>
      <c r="BD112" s="853"/>
      <c r="BE112" s="853"/>
      <c r="BF112" s="853"/>
      <c r="BG112" s="853"/>
      <c r="BH112" s="853"/>
      <c r="BI112" s="853"/>
      <c r="BJ112" s="853"/>
      <c r="BK112" s="853"/>
      <c r="BL112" s="853"/>
      <c r="BM112" s="853"/>
      <c r="BN112" s="853"/>
      <c r="BO112" s="852"/>
      <c r="BP112" s="853"/>
      <c r="BQ112" s="853"/>
      <c r="BR112" s="853"/>
      <c r="BS112" s="853"/>
      <c r="BT112" s="853"/>
      <c r="BU112" s="853"/>
      <c r="BV112" s="853"/>
      <c r="BW112" s="858"/>
      <c r="BX112" s="858"/>
      <c r="BY112" s="858"/>
      <c r="BZ112" s="858"/>
      <c r="CA112" s="858"/>
      <c r="CB112" s="859"/>
      <c r="CC112" s="108"/>
      <c r="CD112" s="109"/>
      <c r="CE112" s="109"/>
      <c r="CF112" s="109"/>
      <c r="CG112" s="109"/>
      <c r="CH112" s="109"/>
      <c r="CI112" s="109"/>
      <c r="CJ112" s="109"/>
      <c r="CK112" s="109"/>
      <c r="CL112" s="109"/>
      <c r="CM112" s="110"/>
      <c r="CN112" s="108"/>
      <c r="CO112" s="109"/>
      <c r="CP112" s="109"/>
      <c r="CQ112" s="902"/>
      <c r="CR112" s="902"/>
      <c r="CS112" s="902"/>
      <c r="CT112" s="902"/>
      <c r="CU112" s="902"/>
      <c r="CV112" s="109"/>
      <c r="CW112" s="109"/>
      <c r="CX112" s="110"/>
      <c r="CY112" s="108"/>
      <c r="CZ112" s="109"/>
      <c r="DA112" s="109"/>
      <c r="DB112" s="109"/>
      <c r="DC112" s="109"/>
      <c r="DD112" s="109"/>
      <c r="DE112" s="109"/>
      <c r="DF112" s="109"/>
      <c r="DG112" s="109"/>
      <c r="DH112" s="109"/>
      <c r="DI112" s="110"/>
      <c r="DJ112" s="108"/>
      <c r="DK112" s="109"/>
      <c r="DL112" s="109"/>
      <c r="DM112" s="109"/>
      <c r="DN112" s="109"/>
      <c r="DO112" s="109"/>
      <c r="DP112" s="109"/>
      <c r="DQ112" s="109"/>
      <c r="DR112" s="109"/>
      <c r="DS112" s="109"/>
      <c r="DT112" s="110"/>
      <c r="DU112" s="108"/>
      <c r="DV112" s="109"/>
      <c r="DW112" s="109"/>
      <c r="DX112" s="109"/>
      <c r="DY112" s="109"/>
      <c r="DZ112" s="109"/>
      <c r="EA112" s="109"/>
      <c r="EB112" s="109"/>
      <c r="EC112" s="109"/>
      <c r="ED112" s="109"/>
      <c r="EE112" s="110"/>
      <c r="EF112" s="901"/>
      <c r="EG112" s="902"/>
      <c r="EH112" s="902"/>
      <c r="EI112" s="902"/>
      <c r="EJ112" s="902"/>
      <c r="EK112" s="902"/>
      <c r="EL112" s="902"/>
      <c r="EM112" s="902"/>
      <c r="EN112" s="902"/>
      <c r="EO112" s="902"/>
      <c r="EP112" s="903"/>
      <c r="EQ112" s="901"/>
      <c r="ER112" s="902"/>
      <c r="ES112" s="902"/>
      <c r="ET112" s="902"/>
      <c r="EU112" s="902"/>
      <c r="EV112" s="902"/>
      <c r="EW112" s="902"/>
      <c r="EX112" s="902"/>
      <c r="EY112" s="902"/>
      <c r="EZ112" s="902"/>
      <c r="FA112" s="903"/>
      <c r="FB112" s="108"/>
      <c r="FC112" s="109"/>
      <c r="FD112" s="109"/>
      <c r="FE112" s="902"/>
      <c r="FF112" s="902"/>
      <c r="FG112" s="902"/>
      <c r="FH112" s="902"/>
      <c r="FI112" s="902"/>
      <c r="FJ112" s="109"/>
      <c r="FK112" s="109"/>
      <c r="FL112" s="110"/>
      <c r="FM112" s="108"/>
      <c r="FN112" s="109"/>
      <c r="FO112" s="109"/>
      <c r="FP112" s="109"/>
      <c r="FQ112" s="109"/>
      <c r="FR112" s="109"/>
      <c r="FS112" s="109"/>
      <c r="FT112" s="109"/>
      <c r="FU112" s="109"/>
      <c r="FV112" s="109"/>
      <c r="FW112" s="110"/>
      <c r="FX112" s="901"/>
      <c r="FY112" s="902"/>
      <c r="FZ112" s="902"/>
      <c r="GA112" s="902"/>
      <c r="GB112" s="902"/>
      <c r="GC112" s="902"/>
      <c r="GD112" s="902"/>
      <c r="GE112" s="902"/>
      <c r="GF112" s="902"/>
      <c r="GG112" s="902"/>
      <c r="GH112" s="903"/>
      <c r="GI112" s="901"/>
      <c r="GJ112" s="902"/>
      <c r="GK112" s="902"/>
      <c r="GL112" s="902"/>
      <c r="GM112" s="902"/>
      <c r="GN112" s="902"/>
      <c r="GO112" s="902"/>
      <c r="GP112" s="902"/>
      <c r="GQ112" s="902"/>
      <c r="GR112" s="902"/>
      <c r="GS112" s="903"/>
      <c r="GT112" s="901"/>
      <c r="GU112" s="902"/>
      <c r="GV112" s="902"/>
      <c r="GW112" s="902"/>
      <c r="GX112" s="902"/>
      <c r="GY112" s="902"/>
      <c r="GZ112" s="902"/>
      <c r="HA112" s="902"/>
      <c r="HB112" s="902"/>
      <c r="HC112" s="902"/>
      <c r="HD112" s="903"/>
      <c r="HE112" s="901"/>
      <c r="HF112" s="902"/>
      <c r="HG112" s="902"/>
      <c r="HH112" s="902"/>
      <c r="HI112" s="902"/>
      <c r="HJ112" s="902"/>
      <c r="HK112" s="902"/>
      <c r="HL112" s="902"/>
      <c r="HM112" s="902"/>
      <c r="HN112" s="902"/>
      <c r="HO112" s="903"/>
      <c r="HP112" s="901"/>
      <c r="HQ112" s="902"/>
      <c r="HR112" s="902"/>
      <c r="HS112" s="902"/>
      <c r="HT112" s="902"/>
      <c r="HU112" s="902"/>
      <c r="HV112" s="902"/>
      <c r="HW112" s="902"/>
      <c r="HX112" s="902"/>
      <c r="HY112" s="902"/>
      <c r="HZ112" s="903"/>
      <c r="IA112" s="108"/>
      <c r="IB112" s="902"/>
      <c r="IC112" s="902"/>
      <c r="ID112" s="902"/>
      <c r="IE112" s="902"/>
      <c r="IF112" s="902"/>
      <c r="IG112" s="902"/>
      <c r="IH112" s="902"/>
      <c r="II112" s="902"/>
      <c r="IJ112" s="902"/>
      <c r="IK112" s="110"/>
      <c r="IL112" s="108"/>
      <c r="IM112" s="902"/>
      <c r="IN112" s="902"/>
      <c r="IO112" s="902"/>
      <c r="IP112" s="902"/>
      <c r="IQ112" s="902"/>
      <c r="IR112" s="902"/>
      <c r="IS112" s="902"/>
      <c r="IT112" s="902"/>
      <c r="IU112" s="902"/>
      <c r="IV112" s="110"/>
      <c r="IW112" s="47"/>
      <c r="IX112" s="728"/>
      <c r="IY112" s="731"/>
      <c r="IZ112" s="22"/>
      <c r="JA112" s="22"/>
      <c r="JB112" s="22"/>
      <c r="JC112" s="22"/>
      <c r="JD112" s="22"/>
      <c r="JE112" s="22"/>
      <c r="JF112" s="22"/>
      <c r="JG112" s="22"/>
      <c r="JH112" s="21"/>
      <c r="JI112" s="22"/>
      <c r="JJ112" s="22"/>
      <c r="JK112" s="22"/>
      <c r="JL112" s="22"/>
      <c r="JM112" s="22"/>
      <c r="JN112" s="22"/>
      <c r="JO112" s="22"/>
      <c r="JP112" s="22"/>
      <c r="JQ112" s="22"/>
      <c r="JR112" s="22"/>
      <c r="JS112" s="22"/>
      <c r="JT112" s="22"/>
      <c r="JU112" s="22"/>
      <c r="JV112" s="22"/>
      <c r="JW112" s="22"/>
      <c r="JX112" s="22"/>
      <c r="JY112" s="22"/>
      <c r="JZ112" s="22"/>
      <c r="KA112" s="22"/>
      <c r="KB112" s="22"/>
      <c r="KC112" s="22"/>
      <c r="KD112" s="22"/>
      <c r="KE112" s="22"/>
      <c r="KF112" s="22"/>
      <c r="KG112" s="22"/>
      <c r="KH112" s="22"/>
      <c r="KI112" s="22"/>
      <c r="KJ112" s="22"/>
      <c r="KK112" s="22"/>
      <c r="KL112" s="22"/>
      <c r="KM112" s="22"/>
      <c r="KN112" s="22"/>
      <c r="KO112" s="22"/>
      <c r="KP112" s="22"/>
      <c r="KQ112" s="22"/>
      <c r="KR112" s="22"/>
      <c r="KS112" s="22"/>
      <c r="KT112" s="22"/>
      <c r="KU112" s="22"/>
      <c r="KV112" s="22"/>
      <c r="KW112" s="22"/>
      <c r="KX112" s="22"/>
      <c r="KY112" s="22"/>
      <c r="KZ112" s="22"/>
      <c r="LA112" s="22"/>
      <c r="LB112" s="22"/>
      <c r="LC112" s="22"/>
      <c r="LD112" s="22"/>
      <c r="LE112" s="22"/>
      <c r="LF112" s="22"/>
      <c r="LG112" s="22"/>
      <c r="LH112" s="22"/>
      <c r="LI112" s="22"/>
      <c r="LJ112" s="23"/>
    </row>
    <row r="113" spans="2:322" ht="3.65" customHeight="1">
      <c r="B113" s="21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3"/>
      <c r="AP113" s="22"/>
      <c r="AQ113" s="22"/>
      <c r="AR113" s="22"/>
      <c r="AS113" s="22"/>
      <c r="AT113" s="22"/>
      <c r="AU113" s="22"/>
      <c r="AV113" s="22"/>
      <c r="AW113" s="22"/>
      <c r="AX113" s="727"/>
      <c r="AY113" s="728"/>
      <c r="AZ113" s="47"/>
      <c r="BA113" s="854"/>
      <c r="BB113" s="855"/>
      <c r="BC113" s="855"/>
      <c r="BD113" s="855"/>
      <c r="BE113" s="855"/>
      <c r="BF113" s="855"/>
      <c r="BG113" s="855"/>
      <c r="BH113" s="855"/>
      <c r="BI113" s="855"/>
      <c r="BJ113" s="855"/>
      <c r="BK113" s="855"/>
      <c r="BL113" s="855"/>
      <c r="BM113" s="855"/>
      <c r="BN113" s="855"/>
      <c r="BO113" s="854"/>
      <c r="BP113" s="855"/>
      <c r="BQ113" s="855"/>
      <c r="BR113" s="855"/>
      <c r="BS113" s="855"/>
      <c r="BT113" s="855"/>
      <c r="BU113" s="855"/>
      <c r="BV113" s="855"/>
      <c r="BW113" s="860"/>
      <c r="BX113" s="860"/>
      <c r="BY113" s="860"/>
      <c r="BZ113" s="860"/>
      <c r="CA113" s="860"/>
      <c r="CB113" s="861"/>
      <c r="CC113" s="108"/>
      <c r="CD113" s="109"/>
      <c r="CE113" s="109"/>
      <c r="CF113" s="109"/>
      <c r="CG113" s="109"/>
      <c r="CH113" s="109"/>
      <c r="CI113" s="109"/>
      <c r="CJ113" s="109"/>
      <c r="CK113" s="109"/>
      <c r="CL113" s="109"/>
      <c r="CM113" s="110"/>
      <c r="CN113" s="108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10"/>
      <c r="CY113" s="108"/>
      <c r="CZ113" s="109"/>
      <c r="DA113" s="109"/>
      <c r="DB113" s="109"/>
      <c r="DC113" s="109"/>
      <c r="DD113" s="109"/>
      <c r="DE113" s="109"/>
      <c r="DF113" s="109"/>
      <c r="DG113" s="109"/>
      <c r="DH113" s="109"/>
      <c r="DI113" s="110"/>
      <c r="DJ113" s="108"/>
      <c r="DK113" s="109"/>
      <c r="DL113" s="109"/>
      <c r="DM113" s="109"/>
      <c r="DN113" s="109"/>
      <c r="DO113" s="109"/>
      <c r="DP113" s="109"/>
      <c r="DQ113" s="109"/>
      <c r="DR113" s="109"/>
      <c r="DS113" s="109"/>
      <c r="DT113" s="110"/>
      <c r="DU113" s="108"/>
      <c r="DV113" s="109"/>
      <c r="DW113" s="109"/>
      <c r="DX113" s="109"/>
      <c r="DY113" s="109"/>
      <c r="DZ113" s="109"/>
      <c r="EA113" s="109"/>
      <c r="EB113" s="109"/>
      <c r="EC113" s="109"/>
      <c r="ED113" s="109"/>
      <c r="EE113" s="110"/>
      <c r="EF113" s="901"/>
      <c r="EG113" s="902"/>
      <c r="EH113" s="902"/>
      <c r="EI113" s="902"/>
      <c r="EJ113" s="902"/>
      <c r="EK113" s="902"/>
      <c r="EL113" s="902"/>
      <c r="EM113" s="902"/>
      <c r="EN113" s="902"/>
      <c r="EO113" s="902"/>
      <c r="EP113" s="903"/>
      <c r="EQ113" s="901"/>
      <c r="ER113" s="902"/>
      <c r="ES113" s="902"/>
      <c r="ET113" s="902"/>
      <c r="EU113" s="902"/>
      <c r="EV113" s="902"/>
      <c r="EW113" s="902"/>
      <c r="EX113" s="902"/>
      <c r="EY113" s="902"/>
      <c r="EZ113" s="902"/>
      <c r="FA113" s="903"/>
      <c r="FB113" s="108"/>
      <c r="FC113" s="109"/>
      <c r="FD113" s="109"/>
      <c r="FE113" s="109"/>
      <c r="FF113" s="109"/>
      <c r="FG113" s="109"/>
      <c r="FH113" s="109"/>
      <c r="FI113" s="109"/>
      <c r="FJ113" s="109"/>
      <c r="FK113" s="109"/>
      <c r="FL113" s="110"/>
      <c r="FM113" s="108"/>
      <c r="FN113" s="109"/>
      <c r="FO113" s="109"/>
      <c r="FP113" s="109"/>
      <c r="FQ113" s="109"/>
      <c r="FR113" s="109"/>
      <c r="FS113" s="109"/>
      <c r="FT113" s="109"/>
      <c r="FU113" s="109"/>
      <c r="FV113" s="109"/>
      <c r="FW113" s="110"/>
      <c r="FX113" s="901"/>
      <c r="FY113" s="902"/>
      <c r="FZ113" s="902"/>
      <c r="GA113" s="902"/>
      <c r="GB113" s="902"/>
      <c r="GC113" s="902"/>
      <c r="GD113" s="902"/>
      <c r="GE113" s="902"/>
      <c r="GF113" s="902"/>
      <c r="GG113" s="902"/>
      <c r="GH113" s="903"/>
      <c r="GI113" s="901"/>
      <c r="GJ113" s="902"/>
      <c r="GK113" s="902"/>
      <c r="GL113" s="902"/>
      <c r="GM113" s="902"/>
      <c r="GN113" s="902"/>
      <c r="GO113" s="902"/>
      <c r="GP113" s="902"/>
      <c r="GQ113" s="902"/>
      <c r="GR113" s="902"/>
      <c r="GS113" s="903"/>
      <c r="GT113" s="901"/>
      <c r="GU113" s="902"/>
      <c r="GV113" s="902"/>
      <c r="GW113" s="902"/>
      <c r="GX113" s="902"/>
      <c r="GY113" s="902"/>
      <c r="GZ113" s="902"/>
      <c r="HA113" s="902"/>
      <c r="HB113" s="902"/>
      <c r="HC113" s="902"/>
      <c r="HD113" s="903"/>
      <c r="HE113" s="901"/>
      <c r="HF113" s="902"/>
      <c r="HG113" s="902"/>
      <c r="HH113" s="902"/>
      <c r="HI113" s="902"/>
      <c r="HJ113" s="902"/>
      <c r="HK113" s="902"/>
      <c r="HL113" s="902"/>
      <c r="HM113" s="902"/>
      <c r="HN113" s="902"/>
      <c r="HO113" s="903"/>
      <c r="HP113" s="901"/>
      <c r="HQ113" s="902"/>
      <c r="HR113" s="902"/>
      <c r="HS113" s="902"/>
      <c r="HT113" s="902"/>
      <c r="HU113" s="902"/>
      <c r="HV113" s="902"/>
      <c r="HW113" s="902"/>
      <c r="HX113" s="902"/>
      <c r="HY113" s="902"/>
      <c r="HZ113" s="903"/>
      <c r="IA113" s="108"/>
      <c r="IB113" s="902"/>
      <c r="IC113" s="902"/>
      <c r="ID113" s="902"/>
      <c r="IE113" s="902"/>
      <c r="IF113" s="902"/>
      <c r="IG113" s="902"/>
      <c r="IH113" s="902"/>
      <c r="II113" s="902"/>
      <c r="IJ113" s="902"/>
      <c r="IK113" s="110"/>
      <c r="IL113" s="108"/>
      <c r="IM113" s="902"/>
      <c r="IN113" s="902"/>
      <c r="IO113" s="902"/>
      <c r="IP113" s="902"/>
      <c r="IQ113" s="902"/>
      <c r="IR113" s="902"/>
      <c r="IS113" s="902"/>
      <c r="IT113" s="902"/>
      <c r="IU113" s="902"/>
      <c r="IV113" s="110"/>
      <c r="IW113" s="47"/>
      <c r="IX113" s="728"/>
      <c r="IY113" s="731"/>
      <c r="IZ113" s="22"/>
      <c r="JA113" s="22"/>
      <c r="JB113" s="22"/>
      <c r="JC113" s="22"/>
      <c r="JD113" s="22"/>
      <c r="JE113" s="22"/>
      <c r="JF113" s="22"/>
      <c r="JG113" s="22"/>
      <c r="JH113" s="21"/>
      <c r="JI113" s="22"/>
      <c r="JJ113" s="22"/>
      <c r="JK113" s="22"/>
      <c r="JL113" s="22"/>
      <c r="JM113" s="22"/>
      <c r="JN113" s="22"/>
      <c r="JO113" s="22"/>
      <c r="JP113" s="22"/>
      <c r="JQ113" s="22"/>
      <c r="JR113" s="22"/>
      <c r="JS113" s="22"/>
      <c r="JT113" s="22"/>
      <c r="JU113" s="22"/>
      <c r="JV113" s="22"/>
      <c r="JW113" s="22"/>
      <c r="JX113" s="22"/>
      <c r="JY113" s="22"/>
      <c r="JZ113" s="22"/>
      <c r="KA113" s="22"/>
      <c r="KB113" s="22"/>
      <c r="KC113" s="22"/>
      <c r="KD113" s="22"/>
      <c r="KE113" s="22"/>
      <c r="KF113" s="22"/>
      <c r="KG113" s="22"/>
      <c r="KH113" s="22"/>
      <c r="KI113" s="22"/>
      <c r="KJ113" s="22"/>
      <c r="KK113" s="22"/>
      <c r="KL113" s="22"/>
      <c r="KM113" s="22"/>
      <c r="KN113" s="22"/>
      <c r="KO113" s="22"/>
      <c r="KP113" s="22"/>
      <c r="KQ113" s="22"/>
      <c r="KR113" s="22"/>
      <c r="KS113" s="22"/>
      <c r="KT113" s="22"/>
      <c r="KU113" s="22"/>
      <c r="KV113" s="22"/>
      <c r="KW113" s="22"/>
      <c r="KX113" s="22"/>
      <c r="KY113" s="22"/>
      <c r="KZ113" s="22"/>
      <c r="LA113" s="22"/>
      <c r="LB113" s="22"/>
      <c r="LC113" s="22"/>
      <c r="LD113" s="22"/>
      <c r="LE113" s="22"/>
      <c r="LF113" s="22"/>
      <c r="LG113" s="22"/>
      <c r="LH113" s="22"/>
      <c r="LI113" s="22"/>
      <c r="LJ113" s="23"/>
    </row>
    <row r="114" spans="2:322" ht="3.65" customHeight="1">
      <c r="B114" s="21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3"/>
      <c r="AP114" s="22"/>
      <c r="AQ114" s="22"/>
      <c r="AR114" s="22"/>
      <c r="AS114" s="22"/>
      <c r="AT114" s="22"/>
      <c r="AU114" s="22"/>
      <c r="AV114" s="22"/>
      <c r="AW114" s="22"/>
      <c r="AX114" s="727"/>
      <c r="AY114" s="728"/>
      <c r="AZ114" s="728" t="e" vm="3">
        <v>#VALUE!</v>
      </c>
      <c r="BA114" s="895" t="s">
        <v>71</v>
      </c>
      <c r="BB114" s="896"/>
      <c r="BC114" s="896"/>
      <c r="BD114" s="896"/>
      <c r="BE114" s="896"/>
      <c r="BF114" s="896"/>
      <c r="BG114" s="896"/>
      <c r="BH114" s="896"/>
      <c r="BI114" s="896"/>
      <c r="BJ114" s="896"/>
      <c r="BK114" s="896"/>
      <c r="BL114" s="896"/>
      <c r="BM114" s="896"/>
      <c r="BN114" s="896"/>
      <c r="BO114" s="1042" t="str">
        <f>IF(Proyecto!HG70&lt;&gt;"",Proyecto!HG70,"")</f>
        <v>RAL7035</v>
      </c>
      <c r="BP114" s="1043"/>
      <c r="BQ114" s="1043"/>
      <c r="BR114" s="1043"/>
      <c r="BS114" s="1043"/>
      <c r="BT114" s="1043"/>
      <c r="BU114" s="1043"/>
      <c r="BV114" s="1043"/>
      <c r="BW114" s="1043"/>
      <c r="BX114" s="1043"/>
      <c r="BY114" s="1043"/>
      <c r="BZ114" s="1043"/>
      <c r="CA114" s="1043"/>
      <c r="CB114" s="1044"/>
      <c r="CC114" s="108"/>
      <c r="CD114" s="109"/>
      <c r="CE114" s="109"/>
      <c r="CK114" s="109"/>
      <c r="CL114" s="109"/>
      <c r="CM114" s="110"/>
      <c r="CN114" s="108"/>
      <c r="CO114" s="109"/>
      <c r="CP114" s="109"/>
      <c r="CQ114" s="109"/>
      <c r="CR114" s="109"/>
      <c r="CS114" s="109"/>
      <c r="CT114" s="109"/>
      <c r="CU114" s="109"/>
      <c r="CV114" s="109"/>
      <c r="CW114" s="109"/>
      <c r="CX114" s="110"/>
      <c r="CY114" s="108"/>
      <c r="CZ114" s="109"/>
      <c r="DA114" s="109"/>
      <c r="DB114" s="109"/>
      <c r="DC114" s="109"/>
      <c r="DD114" s="109"/>
      <c r="DE114" s="109"/>
      <c r="DF114" s="109"/>
      <c r="DG114" s="109"/>
      <c r="DH114" s="109"/>
      <c r="DI114" s="110"/>
      <c r="DJ114" s="108"/>
      <c r="DK114" s="109"/>
      <c r="DL114" s="109"/>
      <c r="DR114" s="109"/>
      <c r="DS114" s="109"/>
      <c r="DT114" s="110"/>
      <c r="DU114" s="108"/>
      <c r="DV114" s="109"/>
      <c r="DW114" s="109"/>
      <c r="DX114" s="109"/>
      <c r="DY114" s="109"/>
      <c r="DZ114" s="109"/>
      <c r="EA114" s="109"/>
      <c r="EB114" s="109"/>
      <c r="EC114" s="109"/>
      <c r="ED114" s="109"/>
      <c r="EE114" s="110"/>
      <c r="EF114" s="901"/>
      <c r="EG114" s="902"/>
      <c r="EH114" s="902"/>
      <c r="EI114" s="902"/>
      <c r="EJ114" s="902"/>
      <c r="EK114" s="902"/>
      <c r="EL114" s="902"/>
      <c r="EM114" s="902"/>
      <c r="EN114" s="902"/>
      <c r="EO114" s="902"/>
      <c r="EP114" s="903"/>
      <c r="EQ114" s="901"/>
      <c r="ER114" s="902"/>
      <c r="ES114" s="902"/>
      <c r="ET114" s="902"/>
      <c r="EU114" s="902"/>
      <c r="EV114" s="902"/>
      <c r="EW114" s="902"/>
      <c r="EX114" s="902"/>
      <c r="EY114" s="902"/>
      <c r="EZ114" s="902"/>
      <c r="FA114" s="903"/>
      <c r="FB114" s="108"/>
      <c r="FC114" s="109"/>
      <c r="FD114" s="109"/>
      <c r="FE114" s="109"/>
      <c r="FF114" s="109"/>
      <c r="FG114" s="109"/>
      <c r="FH114" s="109"/>
      <c r="FI114" s="109"/>
      <c r="FJ114" s="109"/>
      <c r="FK114" s="109"/>
      <c r="FL114" s="110"/>
      <c r="FM114" s="108"/>
      <c r="FN114" s="109"/>
      <c r="FO114" s="109"/>
      <c r="FP114" s="109"/>
      <c r="FQ114" s="109"/>
      <c r="FR114" s="109"/>
      <c r="FS114" s="109"/>
      <c r="FT114" s="109"/>
      <c r="FU114" s="109"/>
      <c r="FV114" s="109"/>
      <c r="FW114" s="110"/>
      <c r="FX114" s="901"/>
      <c r="FY114" s="902"/>
      <c r="FZ114" s="902"/>
      <c r="GA114" s="902"/>
      <c r="GB114" s="902"/>
      <c r="GC114" s="902"/>
      <c r="GD114" s="902"/>
      <c r="GE114" s="902"/>
      <c r="GF114" s="902"/>
      <c r="GG114" s="902"/>
      <c r="GH114" s="903"/>
      <c r="GI114" s="901"/>
      <c r="GJ114" s="902"/>
      <c r="GK114" s="902"/>
      <c r="GL114" s="902"/>
      <c r="GM114" s="902"/>
      <c r="GN114" s="902"/>
      <c r="GO114" s="902"/>
      <c r="GP114" s="902"/>
      <c r="GQ114" s="902"/>
      <c r="GR114" s="902"/>
      <c r="GS114" s="903"/>
      <c r="GT114" s="901"/>
      <c r="GU114" s="902"/>
      <c r="GV114" s="902"/>
      <c r="GW114" s="902"/>
      <c r="GX114" s="902"/>
      <c r="GY114" s="902"/>
      <c r="GZ114" s="902"/>
      <c r="HA114" s="902"/>
      <c r="HB114" s="902"/>
      <c r="HC114" s="902"/>
      <c r="HD114" s="903"/>
      <c r="HE114" s="901"/>
      <c r="HF114" s="902"/>
      <c r="HG114" s="902"/>
      <c r="HH114" s="902"/>
      <c r="HI114" s="902"/>
      <c r="HJ114" s="902"/>
      <c r="HK114" s="902"/>
      <c r="HL114" s="902"/>
      <c r="HM114" s="902"/>
      <c r="HN114" s="902"/>
      <c r="HO114" s="903"/>
      <c r="HP114" s="901"/>
      <c r="HQ114" s="902"/>
      <c r="HR114" s="902"/>
      <c r="HS114" s="902"/>
      <c r="HT114" s="902"/>
      <c r="HU114" s="902"/>
      <c r="HV114" s="902"/>
      <c r="HW114" s="902"/>
      <c r="HX114" s="902"/>
      <c r="HY114" s="902"/>
      <c r="HZ114" s="903"/>
      <c r="IA114" s="108"/>
      <c r="IB114" s="109"/>
      <c r="IC114" s="109"/>
      <c r="ID114" s="109"/>
      <c r="IE114" s="109"/>
      <c r="IF114" s="109"/>
      <c r="IG114" s="109"/>
      <c r="IH114" s="109"/>
      <c r="II114" s="109"/>
      <c r="IJ114" s="109"/>
      <c r="IK114" s="110"/>
      <c r="IL114" s="108"/>
      <c r="IM114" s="109"/>
      <c r="IN114" s="109"/>
      <c r="IO114" s="109"/>
      <c r="IP114" s="109"/>
      <c r="IQ114" s="109"/>
      <c r="IR114" s="109"/>
      <c r="IS114" s="109"/>
      <c r="IT114" s="109"/>
      <c r="IU114" s="109"/>
      <c r="IV114" s="110"/>
      <c r="IW114" s="728" t="e" vm="3">
        <v>#VALUE!</v>
      </c>
      <c r="IX114" s="728"/>
      <c r="IY114" s="731"/>
      <c r="IZ114" s="22"/>
      <c r="JA114" s="22"/>
      <c r="JB114" s="22"/>
      <c r="JC114" s="22"/>
      <c r="JD114" s="22"/>
      <c r="JE114" s="22"/>
      <c r="JF114" s="22"/>
      <c r="JG114" s="22"/>
      <c r="JH114" s="21"/>
      <c r="JI114" s="22"/>
      <c r="JJ114" s="22"/>
      <c r="JK114" s="22"/>
      <c r="JL114" s="22"/>
      <c r="JM114" s="22"/>
      <c r="JN114" s="22"/>
      <c r="JO114" s="22"/>
      <c r="JP114" s="22"/>
      <c r="JQ114" s="22"/>
      <c r="JR114" s="22"/>
      <c r="JS114" s="22"/>
      <c r="JT114" s="22"/>
      <c r="JU114" s="22"/>
      <c r="JV114" s="22"/>
      <c r="JW114" s="22"/>
      <c r="JX114" s="22"/>
      <c r="JY114" s="22"/>
      <c r="JZ114" s="22"/>
      <c r="KA114" s="22"/>
      <c r="KB114" s="22"/>
      <c r="KC114" s="22"/>
      <c r="KD114" s="22"/>
      <c r="KE114" s="22"/>
      <c r="KF114" s="22"/>
      <c r="KG114" s="22"/>
      <c r="KH114" s="22"/>
      <c r="KI114" s="22"/>
      <c r="KJ114" s="22"/>
      <c r="KK114" s="22"/>
      <c r="KL114" s="22"/>
      <c r="KM114" s="22"/>
      <c r="KN114" s="22"/>
      <c r="KO114" s="22"/>
      <c r="KP114" s="22"/>
      <c r="KQ114" s="22"/>
      <c r="KR114" s="22"/>
      <c r="KS114" s="22"/>
      <c r="KT114" s="22"/>
      <c r="KU114" s="22"/>
      <c r="KV114" s="22"/>
      <c r="KW114" s="22"/>
      <c r="KX114" s="22"/>
      <c r="KY114" s="22"/>
      <c r="KZ114" s="22"/>
      <c r="LA114" s="22"/>
      <c r="LB114" s="22"/>
      <c r="LC114" s="22"/>
      <c r="LD114" s="22"/>
      <c r="LE114" s="22"/>
      <c r="LF114" s="22"/>
      <c r="LG114" s="22"/>
      <c r="LH114" s="22"/>
      <c r="LI114" s="22"/>
      <c r="LJ114" s="23"/>
    </row>
    <row r="115" spans="2:322" ht="3.65" customHeight="1">
      <c r="B115" s="21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3"/>
      <c r="AP115" s="22"/>
      <c r="AQ115" s="22"/>
      <c r="AR115" s="22"/>
      <c r="AS115" s="22"/>
      <c r="AT115" s="22"/>
      <c r="AU115" s="22"/>
      <c r="AV115" s="22"/>
      <c r="AW115" s="22"/>
      <c r="AX115" s="727"/>
      <c r="AY115" s="728"/>
      <c r="AZ115" s="728"/>
      <c r="BA115" s="897"/>
      <c r="BB115" s="898"/>
      <c r="BC115" s="898"/>
      <c r="BD115" s="898"/>
      <c r="BE115" s="898"/>
      <c r="BF115" s="898"/>
      <c r="BG115" s="898"/>
      <c r="BH115" s="898"/>
      <c r="BI115" s="898"/>
      <c r="BJ115" s="898"/>
      <c r="BK115" s="898"/>
      <c r="BL115" s="898"/>
      <c r="BM115" s="898"/>
      <c r="BN115" s="898"/>
      <c r="BO115" s="1045"/>
      <c r="BP115" s="1046"/>
      <c r="BQ115" s="1046"/>
      <c r="BR115" s="1046"/>
      <c r="BS115" s="1046"/>
      <c r="BT115" s="1046"/>
      <c r="BU115" s="1046"/>
      <c r="BV115" s="1046"/>
      <c r="BW115" s="1046"/>
      <c r="BX115" s="1046"/>
      <c r="BY115" s="1046"/>
      <c r="BZ115" s="1046"/>
      <c r="CA115" s="1046"/>
      <c r="CB115" s="1047"/>
      <c r="CC115" s="108"/>
      <c r="CD115" s="109"/>
      <c r="CE115" s="109"/>
      <c r="CK115" s="109"/>
      <c r="CL115" s="109"/>
      <c r="CM115" s="110"/>
      <c r="CN115" s="108"/>
      <c r="CO115" s="109"/>
      <c r="CP115" s="109"/>
      <c r="CQ115" s="109"/>
      <c r="CR115" s="109"/>
      <c r="CS115" s="109"/>
      <c r="CT115" s="109"/>
      <c r="CU115" s="109"/>
      <c r="CV115" s="109"/>
      <c r="CW115" s="109"/>
      <c r="CX115" s="110"/>
      <c r="CY115" s="108"/>
      <c r="CZ115" s="109"/>
      <c r="DA115" s="109"/>
      <c r="DB115" s="109"/>
      <c r="DC115" s="109"/>
      <c r="DD115" s="109"/>
      <c r="DE115" s="109"/>
      <c r="DF115" s="109"/>
      <c r="DG115" s="109"/>
      <c r="DH115" s="109"/>
      <c r="DI115" s="110"/>
      <c r="DJ115" s="108"/>
      <c r="DK115" s="109"/>
      <c r="DL115" s="109"/>
      <c r="DR115" s="109"/>
      <c r="DS115" s="109"/>
      <c r="DT115" s="110"/>
      <c r="DU115" s="108"/>
      <c r="DV115" s="109"/>
      <c r="DW115" s="109"/>
      <c r="DX115" s="109"/>
      <c r="DY115" s="109"/>
      <c r="DZ115" s="109"/>
      <c r="EA115" s="109"/>
      <c r="EB115" s="109"/>
      <c r="EC115" s="109"/>
      <c r="ED115" s="109"/>
      <c r="EE115" s="110"/>
      <c r="EF115" s="901"/>
      <c r="EG115" s="902"/>
      <c r="EH115" s="902"/>
      <c r="EI115" s="902"/>
      <c r="EJ115" s="902"/>
      <c r="EK115" s="902"/>
      <c r="EL115" s="902"/>
      <c r="EM115" s="902"/>
      <c r="EN115" s="902"/>
      <c r="EO115" s="902"/>
      <c r="EP115" s="903"/>
      <c r="EQ115" s="901"/>
      <c r="ER115" s="902"/>
      <c r="ES115" s="902"/>
      <c r="ET115" s="902"/>
      <c r="EU115" s="902"/>
      <c r="EV115" s="902"/>
      <c r="EW115" s="902"/>
      <c r="EX115" s="902"/>
      <c r="EY115" s="902"/>
      <c r="EZ115" s="902"/>
      <c r="FA115" s="903"/>
      <c r="FB115" s="108"/>
      <c r="FC115" s="109"/>
      <c r="FD115" s="109"/>
      <c r="FE115" s="109"/>
      <c r="FF115" s="109"/>
      <c r="FG115" s="109"/>
      <c r="FH115" s="109"/>
      <c r="FI115" s="109"/>
      <c r="FJ115" s="109"/>
      <c r="FK115" s="109"/>
      <c r="FL115" s="110"/>
      <c r="FM115" s="108"/>
      <c r="FN115" s="109"/>
      <c r="FO115" s="109"/>
      <c r="FP115" s="109"/>
      <c r="FQ115" s="109"/>
      <c r="FR115" s="109"/>
      <c r="FS115" s="109"/>
      <c r="FT115" s="109"/>
      <c r="FU115" s="109"/>
      <c r="FV115" s="109"/>
      <c r="FW115" s="110"/>
      <c r="FX115" s="901"/>
      <c r="FY115" s="902"/>
      <c r="FZ115" s="902"/>
      <c r="GA115" s="902"/>
      <c r="GB115" s="902"/>
      <c r="GC115" s="902"/>
      <c r="GD115" s="902"/>
      <c r="GE115" s="902"/>
      <c r="GF115" s="902"/>
      <c r="GG115" s="902"/>
      <c r="GH115" s="903"/>
      <c r="GI115" s="901"/>
      <c r="GJ115" s="902"/>
      <c r="GK115" s="902"/>
      <c r="GL115" s="902"/>
      <c r="GM115" s="902"/>
      <c r="GN115" s="902"/>
      <c r="GO115" s="902"/>
      <c r="GP115" s="902"/>
      <c r="GQ115" s="902"/>
      <c r="GR115" s="902"/>
      <c r="GS115" s="903"/>
      <c r="GT115" s="901"/>
      <c r="GU115" s="902"/>
      <c r="GV115" s="902"/>
      <c r="GW115" s="902"/>
      <c r="GX115" s="902"/>
      <c r="GY115" s="902"/>
      <c r="GZ115" s="902"/>
      <c r="HA115" s="902"/>
      <c r="HB115" s="902"/>
      <c r="HC115" s="902"/>
      <c r="HD115" s="903"/>
      <c r="HE115" s="901"/>
      <c r="HF115" s="902"/>
      <c r="HG115" s="902"/>
      <c r="HH115" s="902"/>
      <c r="HI115" s="902"/>
      <c r="HJ115" s="902"/>
      <c r="HK115" s="902"/>
      <c r="HL115" s="902"/>
      <c r="HM115" s="902"/>
      <c r="HN115" s="902"/>
      <c r="HO115" s="903"/>
      <c r="HP115" s="901"/>
      <c r="HQ115" s="902"/>
      <c r="HR115" s="902"/>
      <c r="HS115" s="902"/>
      <c r="HT115" s="902"/>
      <c r="HU115" s="902"/>
      <c r="HV115" s="902"/>
      <c r="HW115" s="902"/>
      <c r="HX115" s="902"/>
      <c r="HY115" s="902"/>
      <c r="HZ115" s="903"/>
      <c r="IA115" s="108"/>
      <c r="IB115" s="109"/>
      <c r="IC115" s="109"/>
      <c r="ID115" s="109"/>
      <c r="IE115" s="109"/>
      <c r="IF115" s="109"/>
      <c r="IG115" s="109"/>
      <c r="IH115" s="109"/>
      <c r="II115" s="109"/>
      <c r="IJ115" s="109"/>
      <c r="IK115" s="110"/>
      <c r="IL115" s="108"/>
      <c r="IM115" s="109"/>
      <c r="IN115" s="109"/>
      <c r="IO115" s="109"/>
      <c r="IP115" s="109"/>
      <c r="IQ115" s="109"/>
      <c r="IR115" s="109"/>
      <c r="IS115" s="109"/>
      <c r="IT115" s="109"/>
      <c r="IU115" s="109"/>
      <c r="IV115" s="110"/>
      <c r="IW115" s="728"/>
      <c r="IX115" s="728"/>
      <c r="IY115" s="731"/>
      <c r="IZ115" s="22"/>
      <c r="JA115" s="22"/>
      <c r="JB115" s="22"/>
      <c r="JC115" s="22"/>
      <c r="JD115" s="22"/>
      <c r="JE115" s="22"/>
      <c r="JF115" s="22"/>
      <c r="JG115" s="22"/>
      <c r="JH115" s="21"/>
      <c r="JI115" s="22"/>
      <c r="JJ115" s="22"/>
      <c r="JK115" s="22"/>
      <c r="JL115" s="22"/>
      <c r="JM115" s="22"/>
      <c r="JN115" s="22"/>
      <c r="JO115" s="22"/>
      <c r="JP115" s="22"/>
      <c r="JQ115" s="22"/>
      <c r="JR115" s="22"/>
      <c r="JS115" s="22"/>
      <c r="JT115" s="22"/>
      <c r="JU115" s="22"/>
      <c r="JV115" s="22"/>
      <c r="JW115" s="22"/>
      <c r="JX115" s="22"/>
      <c r="JY115" s="22"/>
      <c r="JZ115" s="22"/>
      <c r="KA115" s="22"/>
      <c r="KB115" s="22"/>
      <c r="KC115" s="22"/>
      <c r="KD115" s="22"/>
      <c r="KE115" s="22"/>
      <c r="KF115" s="22"/>
      <c r="KG115" s="22"/>
      <c r="KH115" s="22"/>
      <c r="KI115" s="22"/>
      <c r="KJ115" s="22"/>
      <c r="KK115" s="22"/>
      <c r="KL115" s="22"/>
      <c r="KM115" s="22"/>
      <c r="KN115" s="22"/>
      <c r="KO115" s="22"/>
      <c r="KP115" s="22"/>
      <c r="KQ115" s="22"/>
      <c r="KR115" s="22"/>
      <c r="KS115" s="22"/>
      <c r="KT115" s="22"/>
      <c r="KU115" s="22"/>
      <c r="KV115" s="22"/>
      <c r="KW115" s="22"/>
      <c r="KX115" s="22"/>
      <c r="KY115" s="22"/>
      <c r="KZ115" s="22"/>
      <c r="LA115" s="22"/>
      <c r="LB115" s="22"/>
      <c r="LC115" s="22"/>
      <c r="LD115" s="22"/>
      <c r="LE115" s="22"/>
      <c r="LF115" s="22"/>
      <c r="LG115" s="22"/>
      <c r="LH115" s="22"/>
      <c r="LI115" s="22"/>
      <c r="LJ115" s="23"/>
    </row>
    <row r="116" spans="2:322" ht="3.65" customHeight="1">
      <c r="B116" s="21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3"/>
      <c r="AP116" s="22"/>
      <c r="AQ116" s="22"/>
      <c r="AR116" s="22"/>
      <c r="AS116" s="22"/>
      <c r="AT116" s="22"/>
      <c r="AU116" s="22"/>
      <c r="AV116" s="22"/>
      <c r="AW116" s="22"/>
      <c r="AX116" s="727"/>
      <c r="AY116" s="728"/>
      <c r="AZ116" s="47"/>
      <c r="BA116" s="899"/>
      <c r="BB116" s="900"/>
      <c r="BC116" s="900"/>
      <c r="BD116" s="900"/>
      <c r="BE116" s="900"/>
      <c r="BF116" s="900"/>
      <c r="BG116" s="900"/>
      <c r="BH116" s="900"/>
      <c r="BI116" s="900"/>
      <c r="BJ116" s="900"/>
      <c r="BK116" s="900"/>
      <c r="BL116" s="900"/>
      <c r="BM116" s="900"/>
      <c r="BN116" s="900"/>
      <c r="BO116" s="1048"/>
      <c r="BP116" s="1049"/>
      <c r="BQ116" s="1049"/>
      <c r="BR116" s="1049"/>
      <c r="BS116" s="1049"/>
      <c r="BT116" s="1049"/>
      <c r="BU116" s="1049"/>
      <c r="BV116" s="1049"/>
      <c r="BW116" s="1049"/>
      <c r="BX116" s="1049"/>
      <c r="BY116" s="1049"/>
      <c r="BZ116" s="1049"/>
      <c r="CA116" s="1049"/>
      <c r="CB116" s="1050"/>
      <c r="CC116" s="108"/>
      <c r="CD116" s="109"/>
      <c r="CE116" s="109"/>
      <c r="CK116" s="109"/>
      <c r="CL116" s="109"/>
      <c r="CM116" s="110"/>
      <c r="CN116" s="108"/>
      <c r="CO116" s="109"/>
      <c r="CP116" s="109"/>
      <c r="CQ116" s="109"/>
      <c r="CR116" s="109"/>
      <c r="CS116" s="109"/>
      <c r="CT116" s="109"/>
      <c r="CU116" s="109"/>
      <c r="CV116" s="109"/>
      <c r="CW116" s="109"/>
      <c r="CX116" s="110"/>
      <c r="CY116" s="108"/>
      <c r="CZ116" s="109"/>
      <c r="DA116" s="109"/>
      <c r="DB116" s="109"/>
      <c r="DC116" s="109"/>
      <c r="DD116" s="109"/>
      <c r="DE116" s="109"/>
      <c r="DF116" s="109"/>
      <c r="DG116" s="109"/>
      <c r="DH116" s="109"/>
      <c r="DI116" s="110"/>
      <c r="DJ116" s="108"/>
      <c r="DK116" s="109"/>
      <c r="DL116" s="109"/>
      <c r="DR116" s="109"/>
      <c r="DS116" s="109"/>
      <c r="DT116" s="110"/>
      <c r="DU116" s="108"/>
      <c r="DV116" s="109"/>
      <c r="DW116" s="109"/>
      <c r="DX116" s="109"/>
      <c r="DY116" s="109"/>
      <c r="DZ116" s="109"/>
      <c r="EA116" s="109"/>
      <c r="EB116" s="109"/>
      <c r="EC116" s="109"/>
      <c r="ED116" s="109"/>
      <c r="EE116" s="110"/>
      <c r="EF116" s="901"/>
      <c r="EG116" s="902"/>
      <c r="EH116" s="902"/>
      <c r="EI116" s="902"/>
      <c r="EJ116" s="902"/>
      <c r="EK116" s="902"/>
      <c r="EL116" s="902"/>
      <c r="EM116" s="902"/>
      <c r="EN116" s="902"/>
      <c r="EO116" s="902"/>
      <c r="EP116" s="903"/>
      <c r="EQ116" s="901"/>
      <c r="ER116" s="902"/>
      <c r="ES116" s="902"/>
      <c r="ET116" s="902"/>
      <c r="EU116" s="902"/>
      <c r="EV116" s="902"/>
      <c r="EW116" s="902"/>
      <c r="EX116" s="902"/>
      <c r="EY116" s="902"/>
      <c r="EZ116" s="902"/>
      <c r="FA116" s="903"/>
      <c r="FB116" s="108"/>
      <c r="FC116" s="109"/>
      <c r="FD116" s="109"/>
      <c r="FE116" s="109"/>
      <c r="FF116" s="109"/>
      <c r="FG116" s="109"/>
      <c r="FH116" s="109"/>
      <c r="FI116" s="109"/>
      <c r="FJ116" s="109"/>
      <c r="FK116" s="109"/>
      <c r="FL116" s="110"/>
      <c r="FM116" s="108"/>
      <c r="FN116" s="109"/>
      <c r="FO116" s="109"/>
      <c r="FP116" s="109"/>
      <c r="FQ116" s="109"/>
      <c r="FR116" s="109"/>
      <c r="FS116" s="109"/>
      <c r="FT116" s="109"/>
      <c r="FU116" s="109"/>
      <c r="FV116" s="109"/>
      <c r="FW116" s="110"/>
      <c r="FX116" s="901"/>
      <c r="FY116" s="902"/>
      <c r="FZ116" s="902"/>
      <c r="GA116" s="902"/>
      <c r="GB116" s="902"/>
      <c r="GC116" s="902"/>
      <c r="GD116" s="902"/>
      <c r="GE116" s="902"/>
      <c r="GF116" s="902"/>
      <c r="GG116" s="902"/>
      <c r="GH116" s="903"/>
      <c r="GI116" s="901"/>
      <c r="GJ116" s="902"/>
      <c r="GK116" s="902"/>
      <c r="GL116" s="902"/>
      <c r="GM116" s="902"/>
      <c r="GN116" s="902"/>
      <c r="GO116" s="902"/>
      <c r="GP116" s="902"/>
      <c r="GQ116" s="902"/>
      <c r="GR116" s="902"/>
      <c r="GS116" s="903"/>
      <c r="GT116" s="901"/>
      <c r="GU116" s="902"/>
      <c r="GV116" s="902"/>
      <c r="GW116" s="902"/>
      <c r="GX116" s="902"/>
      <c r="GY116" s="902"/>
      <c r="GZ116" s="902"/>
      <c r="HA116" s="902"/>
      <c r="HB116" s="902"/>
      <c r="HC116" s="902"/>
      <c r="HD116" s="903"/>
      <c r="HE116" s="901"/>
      <c r="HF116" s="902"/>
      <c r="HG116" s="902"/>
      <c r="HH116" s="902"/>
      <c r="HI116" s="902"/>
      <c r="HJ116" s="902"/>
      <c r="HK116" s="902"/>
      <c r="HL116" s="902"/>
      <c r="HM116" s="902"/>
      <c r="HN116" s="902"/>
      <c r="HO116" s="903"/>
      <c r="HP116" s="901"/>
      <c r="HQ116" s="902"/>
      <c r="HR116" s="902"/>
      <c r="HS116" s="902"/>
      <c r="HT116" s="902"/>
      <c r="HU116" s="902"/>
      <c r="HV116" s="902"/>
      <c r="HW116" s="902"/>
      <c r="HX116" s="902"/>
      <c r="HY116" s="902"/>
      <c r="HZ116" s="903"/>
      <c r="IA116" s="108"/>
      <c r="IB116" s="109"/>
      <c r="IC116" s="109"/>
      <c r="ID116" s="109"/>
      <c r="IE116" s="109"/>
      <c r="IF116" s="109"/>
      <c r="IG116" s="109"/>
      <c r="IH116" s="109"/>
      <c r="II116" s="109"/>
      <c r="IJ116" s="109"/>
      <c r="IK116" s="110"/>
      <c r="IL116" s="108"/>
      <c r="IM116" s="109"/>
      <c r="IN116" s="109"/>
      <c r="IO116" s="109"/>
      <c r="IP116" s="109"/>
      <c r="IQ116" s="109"/>
      <c r="IR116" s="109"/>
      <c r="IS116" s="109"/>
      <c r="IT116" s="109"/>
      <c r="IU116" s="109"/>
      <c r="IV116" s="110"/>
      <c r="IW116" s="47"/>
      <c r="IX116" s="728"/>
      <c r="IY116" s="731"/>
      <c r="IZ116" s="22"/>
      <c r="JA116" s="22"/>
      <c r="JB116" s="22"/>
      <c r="JC116" s="22"/>
      <c r="JD116" s="22"/>
      <c r="JE116" s="22"/>
      <c r="JF116" s="22"/>
      <c r="JG116" s="22"/>
      <c r="JH116" s="21"/>
      <c r="JI116" s="22"/>
      <c r="JJ116" s="22"/>
      <c r="JK116" s="22"/>
      <c r="JL116" s="22"/>
      <c r="JM116" s="22"/>
      <c r="JN116" s="22"/>
      <c r="JO116" s="22"/>
      <c r="JP116" s="22"/>
      <c r="JQ116" s="22"/>
      <c r="JR116" s="22"/>
      <c r="JS116" s="22"/>
      <c r="JT116" s="22"/>
      <c r="JU116" s="22"/>
      <c r="JV116" s="22"/>
      <c r="JW116" s="22"/>
      <c r="JX116" s="22"/>
      <c r="JY116" s="22"/>
      <c r="JZ116" s="22"/>
      <c r="KA116" s="22"/>
      <c r="KB116" s="22"/>
      <c r="KC116" s="22"/>
      <c r="KD116" s="22"/>
      <c r="KE116" s="22"/>
      <c r="KF116" s="22"/>
      <c r="KG116" s="22"/>
      <c r="KH116" s="22"/>
      <c r="KI116" s="22"/>
      <c r="KJ116" s="22"/>
      <c r="KK116" s="22"/>
      <c r="KL116" s="22"/>
      <c r="KM116" s="22"/>
      <c r="KN116" s="22"/>
      <c r="KO116" s="22"/>
      <c r="KP116" s="22"/>
      <c r="KQ116" s="22"/>
      <c r="KR116" s="22"/>
      <c r="KS116" s="22"/>
      <c r="KT116" s="22"/>
      <c r="KU116" s="22"/>
      <c r="KV116" s="22"/>
      <c r="KW116" s="22"/>
      <c r="KX116" s="22"/>
      <c r="KY116" s="22"/>
      <c r="KZ116" s="22"/>
      <c r="LA116" s="22"/>
      <c r="LB116" s="22"/>
      <c r="LC116" s="22"/>
      <c r="LD116" s="22"/>
      <c r="LE116" s="22"/>
      <c r="LF116" s="22"/>
      <c r="LG116" s="22"/>
      <c r="LH116" s="22"/>
      <c r="LI116" s="22"/>
      <c r="LJ116" s="23"/>
    </row>
    <row r="117" spans="2:322" ht="3.65" customHeight="1">
      <c r="B117" s="21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3"/>
      <c r="AP117" s="22"/>
      <c r="AQ117" s="22"/>
      <c r="AR117" s="22"/>
      <c r="AS117" s="22"/>
      <c r="AT117" s="22"/>
      <c r="AU117" s="22"/>
      <c r="AV117" s="22"/>
      <c r="AW117" s="22"/>
      <c r="AX117" s="727"/>
      <c r="AY117" s="728"/>
      <c r="AZ117" s="47"/>
      <c r="BA117" s="850" t="s">
        <v>969</v>
      </c>
      <c r="BB117" s="851"/>
      <c r="BC117" s="851"/>
      <c r="BD117" s="851"/>
      <c r="BE117" s="851"/>
      <c r="BF117" s="851"/>
      <c r="BG117" s="851"/>
      <c r="BH117" s="851"/>
      <c r="BI117" s="851"/>
      <c r="BJ117" s="851"/>
      <c r="BK117" s="851"/>
      <c r="BL117" s="851"/>
      <c r="BM117" s="851"/>
      <c r="BN117" s="851"/>
      <c r="BO117" s="1115" t="str">
        <f>IF(BO58="","",BO58)</f>
        <v>Abatible</v>
      </c>
      <c r="BP117" s="1116"/>
      <c r="BQ117" s="1116"/>
      <c r="BR117" s="1116"/>
      <c r="BS117" s="1116"/>
      <c r="BT117" s="1116"/>
      <c r="BU117" s="1116"/>
      <c r="BV117" s="1116"/>
      <c r="BW117" s="1116"/>
      <c r="BX117" s="1116"/>
      <c r="BY117" s="1116"/>
      <c r="BZ117" s="1116"/>
      <c r="CA117" s="1116"/>
      <c r="CB117" s="1117"/>
      <c r="CC117" s="108"/>
      <c r="CD117" s="109"/>
      <c r="CE117" s="109"/>
      <c r="CF117" s="109"/>
      <c r="CG117" s="109"/>
      <c r="CH117" s="109"/>
      <c r="CI117" s="109"/>
      <c r="CJ117" s="109"/>
      <c r="CK117" s="109"/>
      <c r="CL117" s="109"/>
      <c r="CM117" s="110"/>
      <c r="CN117" s="108"/>
      <c r="CO117" s="109"/>
      <c r="CP117" s="109"/>
      <c r="CQ117" s="109"/>
      <c r="CR117" s="109"/>
      <c r="CS117" s="109"/>
      <c r="CT117" s="109"/>
      <c r="CU117" s="109"/>
      <c r="CV117" s="109"/>
      <c r="CW117" s="109"/>
      <c r="CX117" s="110"/>
      <c r="CY117" s="108"/>
      <c r="CZ117" s="109"/>
      <c r="DA117" s="109"/>
      <c r="DB117" s="109"/>
      <c r="DC117" s="109"/>
      <c r="DD117" s="109"/>
      <c r="DE117" s="109"/>
      <c r="DF117" s="109"/>
      <c r="DG117" s="109"/>
      <c r="DH117" s="109"/>
      <c r="DI117" s="110"/>
      <c r="DJ117" s="108"/>
      <c r="DK117" s="109"/>
      <c r="DL117" s="109"/>
      <c r="DM117" s="109"/>
      <c r="DN117" s="109"/>
      <c r="DO117" s="109"/>
      <c r="DP117" s="109"/>
      <c r="DQ117" s="109"/>
      <c r="DR117" s="109"/>
      <c r="DS117" s="109"/>
      <c r="DT117" s="110"/>
      <c r="DU117" s="108"/>
      <c r="DV117" s="109"/>
      <c r="DW117" s="109"/>
      <c r="DX117" s="109"/>
      <c r="DY117" s="109"/>
      <c r="DZ117" s="109"/>
      <c r="EA117" s="109"/>
      <c r="EB117" s="109"/>
      <c r="EC117" s="109"/>
      <c r="ED117" s="109"/>
      <c r="EE117" s="110"/>
      <c r="EF117" s="901"/>
      <c r="EG117" s="902"/>
      <c r="EH117" s="902"/>
      <c r="EI117" s="902"/>
      <c r="EJ117" s="902"/>
      <c r="EK117" s="902"/>
      <c r="EL117" s="902"/>
      <c r="EM117" s="902"/>
      <c r="EN117" s="902"/>
      <c r="EO117" s="902"/>
      <c r="EP117" s="903"/>
      <c r="EQ117" s="901"/>
      <c r="ER117" s="902"/>
      <c r="ES117" s="902"/>
      <c r="ET117" s="902"/>
      <c r="EU117" s="902"/>
      <c r="EV117" s="902"/>
      <c r="EW117" s="902"/>
      <c r="EX117" s="902"/>
      <c r="EY117" s="902"/>
      <c r="EZ117" s="902"/>
      <c r="FA117" s="903"/>
      <c r="FB117" s="108"/>
      <c r="FC117" s="109"/>
      <c r="FD117" s="109"/>
      <c r="FE117" s="109"/>
      <c r="FF117" s="109"/>
      <c r="FG117" s="109"/>
      <c r="FH117" s="109"/>
      <c r="FI117" s="109"/>
      <c r="FJ117" s="109"/>
      <c r="FK117" s="109"/>
      <c r="FL117" s="110"/>
      <c r="FM117" s="108"/>
      <c r="FN117" s="109"/>
      <c r="FO117" s="109"/>
      <c r="FP117" s="109"/>
      <c r="FQ117" s="109"/>
      <c r="FR117" s="109"/>
      <c r="FS117" s="109"/>
      <c r="FT117" s="109"/>
      <c r="FU117" s="109"/>
      <c r="FV117" s="109"/>
      <c r="FW117" s="110"/>
      <c r="FX117" s="901"/>
      <c r="FY117" s="902"/>
      <c r="FZ117" s="902"/>
      <c r="GA117" s="902"/>
      <c r="GB117" s="902"/>
      <c r="GC117" s="902"/>
      <c r="GD117" s="902"/>
      <c r="GE117" s="902"/>
      <c r="GF117" s="902"/>
      <c r="GG117" s="902"/>
      <c r="GH117" s="903"/>
      <c r="GI117" s="901"/>
      <c r="GJ117" s="902"/>
      <c r="GK117" s="902"/>
      <c r="GL117" s="902"/>
      <c r="GM117" s="902"/>
      <c r="GN117" s="902"/>
      <c r="GO117" s="902"/>
      <c r="GP117" s="902"/>
      <c r="GQ117" s="902"/>
      <c r="GR117" s="902"/>
      <c r="GS117" s="903"/>
      <c r="GT117" s="901"/>
      <c r="GU117" s="902"/>
      <c r="GV117" s="902"/>
      <c r="GW117" s="902"/>
      <c r="GX117" s="902"/>
      <c r="GY117" s="902"/>
      <c r="GZ117" s="902"/>
      <c r="HA117" s="902"/>
      <c r="HB117" s="902"/>
      <c r="HC117" s="902"/>
      <c r="HD117" s="903"/>
      <c r="HE117" s="901"/>
      <c r="HF117" s="902"/>
      <c r="HG117" s="902"/>
      <c r="HH117" s="902"/>
      <c r="HI117" s="902"/>
      <c r="HJ117" s="902"/>
      <c r="HK117" s="902"/>
      <c r="HL117" s="902"/>
      <c r="HM117" s="902"/>
      <c r="HN117" s="902"/>
      <c r="HO117" s="903"/>
      <c r="HP117" s="901"/>
      <c r="HQ117" s="902"/>
      <c r="HR117" s="902"/>
      <c r="HS117" s="902"/>
      <c r="HT117" s="902"/>
      <c r="HU117" s="902"/>
      <c r="HV117" s="902"/>
      <c r="HW117" s="902"/>
      <c r="HX117" s="902"/>
      <c r="HY117" s="902"/>
      <c r="HZ117" s="903"/>
      <c r="IA117" s="108"/>
      <c r="IB117" s="109"/>
      <c r="IC117" s="109"/>
      <c r="ID117" s="109"/>
      <c r="IE117" s="109"/>
      <c r="IF117" s="109"/>
      <c r="IG117" s="109"/>
      <c r="IH117" s="109"/>
      <c r="II117" s="109"/>
      <c r="IJ117" s="109"/>
      <c r="IK117" s="110"/>
      <c r="IL117" s="108"/>
      <c r="IM117" s="109"/>
      <c r="IN117" s="109"/>
      <c r="IO117" s="109"/>
      <c r="IP117" s="109"/>
      <c r="IQ117" s="109"/>
      <c r="IR117" s="109"/>
      <c r="IS117" s="109"/>
      <c r="IT117" s="109"/>
      <c r="IU117" s="109"/>
      <c r="IV117" s="110"/>
      <c r="IW117" s="47"/>
      <c r="IX117" s="728"/>
      <c r="IY117" s="731"/>
      <c r="IZ117" s="22"/>
      <c r="JA117" s="22"/>
      <c r="JB117" s="22"/>
      <c r="JC117" s="22"/>
      <c r="JD117" s="22"/>
      <c r="JE117" s="22"/>
      <c r="JF117" s="22"/>
      <c r="JG117" s="22"/>
      <c r="JH117" s="21"/>
      <c r="JI117" s="22"/>
      <c r="JJ117" s="22"/>
      <c r="JK117" s="22"/>
      <c r="JL117" s="22"/>
      <c r="JM117" s="22"/>
      <c r="JN117" s="22"/>
      <c r="JO117" s="22"/>
      <c r="JP117" s="22"/>
      <c r="JQ117" s="22"/>
      <c r="JR117" s="22"/>
      <c r="JS117" s="22"/>
      <c r="JT117" s="22"/>
      <c r="JU117" s="22"/>
      <c r="JV117" s="22"/>
      <c r="JW117" s="22"/>
      <c r="JX117" s="22"/>
      <c r="JY117" s="22"/>
      <c r="JZ117" s="22"/>
      <c r="KA117" s="22"/>
      <c r="KB117" s="22"/>
      <c r="KC117" s="22"/>
      <c r="KD117" s="22"/>
      <c r="KE117" s="22"/>
      <c r="KF117" s="22"/>
      <c r="KG117" s="22"/>
      <c r="KH117" s="22"/>
      <c r="KI117" s="22"/>
      <c r="KJ117" s="22"/>
      <c r="KK117" s="22"/>
      <c r="KL117" s="22"/>
      <c r="KM117" s="22"/>
      <c r="KN117" s="22"/>
      <c r="KO117" s="22"/>
      <c r="KP117" s="22"/>
      <c r="KQ117" s="22"/>
      <c r="KR117" s="22"/>
      <c r="KS117" s="22"/>
      <c r="KT117" s="22"/>
      <c r="KU117" s="22"/>
      <c r="KV117" s="22"/>
      <c r="KW117" s="22"/>
      <c r="KX117" s="22"/>
      <c r="KY117" s="22"/>
      <c r="KZ117" s="22"/>
      <c r="LA117" s="22"/>
      <c r="LB117" s="22"/>
      <c r="LC117" s="22"/>
      <c r="LD117" s="22"/>
      <c r="LE117" s="22"/>
      <c r="LF117" s="22"/>
      <c r="LG117" s="22"/>
      <c r="LH117" s="22"/>
      <c r="LI117" s="22"/>
      <c r="LJ117" s="23"/>
    </row>
    <row r="118" spans="2:322" ht="3.65" customHeight="1">
      <c r="B118" s="21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3"/>
      <c r="AP118" s="22"/>
      <c r="AQ118" s="22"/>
      <c r="AR118" s="22"/>
      <c r="AS118" s="22"/>
      <c r="AT118" s="22"/>
      <c r="AU118" s="22"/>
      <c r="AV118" s="22"/>
      <c r="AW118" s="22"/>
      <c r="AX118" s="727"/>
      <c r="AY118" s="728"/>
      <c r="AZ118" s="47"/>
      <c r="BA118" s="852"/>
      <c r="BB118" s="853"/>
      <c r="BC118" s="853"/>
      <c r="BD118" s="853"/>
      <c r="BE118" s="853"/>
      <c r="BF118" s="853"/>
      <c r="BG118" s="853"/>
      <c r="BH118" s="853"/>
      <c r="BI118" s="853"/>
      <c r="BJ118" s="853"/>
      <c r="BK118" s="853"/>
      <c r="BL118" s="853"/>
      <c r="BM118" s="853"/>
      <c r="BN118" s="853"/>
      <c r="BO118" s="1118"/>
      <c r="BP118" s="1119"/>
      <c r="BQ118" s="1119"/>
      <c r="BR118" s="1119"/>
      <c r="BS118" s="1119"/>
      <c r="BT118" s="1119"/>
      <c r="BU118" s="1119"/>
      <c r="BV118" s="1119"/>
      <c r="BW118" s="1119"/>
      <c r="BX118" s="1119"/>
      <c r="BY118" s="1119"/>
      <c r="BZ118" s="1119"/>
      <c r="CA118" s="1119"/>
      <c r="CB118" s="1120"/>
      <c r="CC118" s="57"/>
      <c r="CD118" s="27"/>
      <c r="CE118" s="53"/>
      <c r="CF118" s="53"/>
      <c r="CG118" s="53"/>
      <c r="CH118" s="53"/>
      <c r="CI118" s="53"/>
      <c r="CJ118" s="53"/>
      <c r="CK118" s="53"/>
      <c r="CL118" s="53"/>
      <c r="CM118" s="68"/>
      <c r="CN118" s="57"/>
      <c r="CO118" s="27"/>
      <c r="CP118" s="53"/>
      <c r="CQ118" s="53"/>
      <c r="CR118" s="53"/>
      <c r="CS118" s="53"/>
      <c r="CT118" s="53"/>
      <c r="CU118" s="53"/>
      <c r="CV118" s="53"/>
      <c r="CW118" s="53"/>
      <c r="CX118" s="68"/>
      <c r="CY118" s="57"/>
      <c r="CZ118" s="27"/>
      <c r="DA118" s="53"/>
      <c r="DB118" s="53"/>
      <c r="DC118" s="53"/>
      <c r="DD118" s="53"/>
      <c r="DE118" s="53"/>
      <c r="DF118" s="53"/>
      <c r="DG118" s="53"/>
      <c r="DH118" s="53"/>
      <c r="DI118" s="68"/>
      <c r="DJ118" s="57"/>
      <c r="DK118" s="27"/>
      <c r="DL118" s="53"/>
      <c r="DM118" s="53"/>
      <c r="DN118" s="53"/>
      <c r="DO118" s="53"/>
      <c r="DP118" s="53"/>
      <c r="DQ118" s="53"/>
      <c r="DR118" s="53"/>
      <c r="DS118" s="53"/>
      <c r="DT118" s="68"/>
      <c r="DU118" s="57"/>
      <c r="DV118" s="27"/>
      <c r="DW118" s="53"/>
      <c r="DX118" s="53"/>
      <c r="DY118" s="53"/>
      <c r="DZ118" s="53"/>
      <c r="EA118" s="53"/>
      <c r="EB118" s="53"/>
      <c r="EC118" s="53"/>
      <c r="ED118" s="53"/>
      <c r="EE118" s="68"/>
      <c r="EF118" s="57"/>
      <c r="EG118" s="27"/>
      <c r="EH118" s="53"/>
      <c r="EI118" s="53"/>
      <c r="EJ118" s="53"/>
      <c r="EK118" s="53"/>
      <c r="EL118" s="53"/>
      <c r="EM118" s="53"/>
      <c r="EN118" s="53"/>
      <c r="EO118" s="53"/>
      <c r="EP118" s="68"/>
      <c r="EQ118" s="57"/>
      <c r="ER118" s="27"/>
      <c r="ES118" s="53"/>
      <c r="ET118" s="53"/>
      <c r="EU118" s="53"/>
      <c r="EV118" s="914" t="s">
        <v>53</v>
      </c>
      <c r="EW118" s="914"/>
      <c r="EX118" s="914"/>
      <c r="EY118" s="914"/>
      <c r="EZ118" s="914"/>
      <c r="FA118" s="915"/>
      <c r="FB118" s="57"/>
      <c r="FC118" s="27"/>
      <c r="FD118" s="53"/>
      <c r="FE118" s="53"/>
      <c r="FF118" s="53"/>
      <c r="FG118" s="914" t="s">
        <v>53</v>
      </c>
      <c r="FH118" s="914"/>
      <c r="FI118" s="914"/>
      <c r="FJ118" s="914"/>
      <c r="FK118" s="914"/>
      <c r="FL118" s="915"/>
      <c r="FM118" s="57"/>
      <c r="FN118" s="27"/>
      <c r="FO118" s="54"/>
      <c r="FP118" s="54"/>
      <c r="FQ118" s="54"/>
      <c r="FR118" s="914" t="s">
        <v>53</v>
      </c>
      <c r="FS118" s="914"/>
      <c r="FT118" s="914"/>
      <c r="FU118" s="914"/>
      <c r="FV118" s="914"/>
      <c r="FW118" s="915"/>
      <c r="FX118" s="57"/>
      <c r="FY118" s="27"/>
      <c r="FZ118" s="53"/>
      <c r="GA118" s="53"/>
      <c r="GB118" s="53"/>
      <c r="GC118" s="53"/>
      <c r="GD118" s="53"/>
      <c r="GE118" s="53"/>
      <c r="GF118" s="53"/>
      <c r="GG118" s="53"/>
      <c r="GH118" s="68"/>
      <c r="GI118" s="57"/>
      <c r="GJ118" s="27"/>
      <c r="GK118" s="53"/>
      <c r="GL118" s="53"/>
      <c r="GM118" s="53"/>
      <c r="GN118" s="53"/>
      <c r="GO118" s="53"/>
      <c r="GP118" s="53"/>
      <c r="GQ118" s="53"/>
      <c r="GR118" s="53"/>
      <c r="GS118" s="68"/>
      <c r="GT118" s="57"/>
      <c r="GU118" s="27"/>
      <c r="GV118" s="53"/>
      <c r="GW118" s="53"/>
      <c r="GX118" s="53"/>
      <c r="GY118" s="53"/>
      <c r="GZ118" s="53"/>
      <c r="HA118" s="53"/>
      <c r="HB118" s="53"/>
      <c r="HC118" s="53"/>
      <c r="HD118" s="68"/>
      <c r="HE118" s="57"/>
      <c r="HF118" s="27"/>
      <c r="HG118" s="53"/>
      <c r="HH118" s="53"/>
      <c r="HI118" s="53"/>
      <c r="HJ118" s="53"/>
      <c r="HK118" s="53"/>
      <c r="HL118" s="53"/>
      <c r="HM118" s="53"/>
      <c r="HN118" s="53"/>
      <c r="HO118" s="68"/>
      <c r="HP118" s="57"/>
      <c r="HQ118" s="27"/>
      <c r="HR118" s="53"/>
      <c r="HS118" s="53"/>
      <c r="HT118" s="53"/>
      <c r="HU118" s="53"/>
      <c r="HV118" s="53"/>
      <c r="HW118" s="53"/>
      <c r="HX118" s="53"/>
      <c r="HY118" s="53"/>
      <c r="HZ118" s="68"/>
      <c r="IA118" s="57"/>
      <c r="IB118" s="27"/>
      <c r="IC118" s="53"/>
      <c r="ID118" s="53"/>
      <c r="IE118" s="53"/>
      <c r="IF118" s="53"/>
      <c r="IG118" s="53"/>
      <c r="IH118" s="53"/>
      <c r="II118" s="53"/>
      <c r="IJ118" s="53"/>
      <c r="IK118" s="68"/>
      <c r="IL118" s="57"/>
      <c r="IM118" s="27"/>
      <c r="IN118" s="53"/>
      <c r="IO118" s="53"/>
      <c r="IP118" s="53"/>
      <c r="IQ118" s="53"/>
      <c r="IR118" s="53"/>
      <c r="IS118" s="53"/>
      <c r="IT118" s="53"/>
      <c r="IU118" s="53"/>
      <c r="IV118" s="68"/>
      <c r="IW118" s="47"/>
      <c r="IX118" s="728"/>
      <c r="IY118" s="731"/>
      <c r="IZ118" s="22"/>
      <c r="JA118" s="22"/>
      <c r="JB118" s="22"/>
      <c r="JC118" s="22"/>
      <c r="JD118" s="22"/>
      <c r="JE118" s="22"/>
      <c r="JF118" s="22"/>
      <c r="JG118" s="22"/>
      <c r="JH118" s="21"/>
      <c r="JI118" s="22"/>
      <c r="JJ118" s="22"/>
      <c r="JK118" s="22"/>
      <c r="JL118" s="22"/>
      <c r="JM118" s="22"/>
      <c r="JN118" s="22"/>
      <c r="JO118" s="22"/>
      <c r="JP118" s="22"/>
      <c r="JQ118" s="22"/>
      <c r="JR118" s="22"/>
      <c r="JS118" s="22"/>
      <c r="JT118" s="22"/>
      <c r="JU118" s="22"/>
      <c r="JV118" s="22"/>
      <c r="JW118" s="22"/>
      <c r="JX118" s="22"/>
      <c r="JY118" s="22"/>
      <c r="JZ118" s="22"/>
      <c r="KA118" s="22"/>
      <c r="KB118" s="22"/>
      <c r="KC118" s="22"/>
      <c r="KD118" s="22"/>
      <c r="KE118" s="22"/>
      <c r="KF118" s="22"/>
      <c r="KG118" s="22"/>
      <c r="KH118" s="22"/>
      <c r="KI118" s="22"/>
      <c r="KJ118" s="22"/>
      <c r="KK118" s="22"/>
      <c r="KL118" s="22"/>
      <c r="KM118" s="22"/>
      <c r="KN118" s="22"/>
      <c r="KO118" s="22"/>
      <c r="KP118" s="22"/>
      <c r="KQ118" s="22"/>
      <c r="KR118" s="22"/>
      <c r="KS118" s="22"/>
      <c r="KT118" s="22"/>
      <c r="KU118" s="22"/>
      <c r="KV118" s="22"/>
      <c r="KW118" s="22"/>
      <c r="KX118" s="22"/>
      <c r="KY118" s="22"/>
      <c r="KZ118" s="22"/>
      <c r="LA118" s="22"/>
      <c r="LB118" s="22"/>
      <c r="LC118" s="22"/>
      <c r="LD118" s="22"/>
      <c r="LE118" s="22"/>
      <c r="LF118" s="22"/>
      <c r="LG118" s="22"/>
      <c r="LH118" s="22"/>
      <c r="LI118" s="22"/>
      <c r="LJ118" s="23"/>
    </row>
    <row r="119" spans="2:322" ht="3.65" customHeight="1">
      <c r="B119" s="21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3"/>
      <c r="AP119" s="22"/>
      <c r="AQ119" s="22"/>
      <c r="AR119" s="22"/>
      <c r="AS119" s="22"/>
      <c r="AT119" s="22"/>
      <c r="AU119" s="22"/>
      <c r="AV119" s="22"/>
      <c r="AW119" s="22"/>
      <c r="AX119" s="727"/>
      <c r="AY119" s="728"/>
      <c r="AZ119" s="47"/>
      <c r="BA119" s="854"/>
      <c r="BB119" s="855"/>
      <c r="BC119" s="855"/>
      <c r="BD119" s="855"/>
      <c r="BE119" s="855"/>
      <c r="BF119" s="855"/>
      <c r="BG119" s="855"/>
      <c r="BH119" s="855"/>
      <c r="BI119" s="855"/>
      <c r="BJ119" s="855"/>
      <c r="BK119" s="855"/>
      <c r="BL119" s="855"/>
      <c r="BM119" s="855"/>
      <c r="BN119" s="855"/>
      <c r="BO119" s="1121"/>
      <c r="BP119" s="1122"/>
      <c r="BQ119" s="1122"/>
      <c r="BR119" s="1122"/>
      <c r="BS119" s="1122"/>
      <c r="BT119" s="1122"/>
      <c r="BU119" s="1122"/>
      <c r="BV119" s="1122"/>
      <c r="BW119" s="1122"/>
      <c r="BX119" s="1122"/>
      <c r="BY119" s="1122"/>
      <c r="BZ119" s="1122"/>
      <c r="CA119" s="1122"/>
      <c r="CB119" s="1123"/>
      <c r="CC119" s="111"/>
      <c r="CD119" s="112"/>
      <c r="CE119" s="107"/>
      <c r="CF119" s="107"/>
      <c r="CG119" s="107"/>
      <c r="CH119" s="107"/>
      <c r="CI119" s="107"/>
      <c r="CJ119" s="107"/>
      <c r="CK119" s="107"/>
      <c r="CL119" s="107"/>
      <c r="CM119" s="72"/>
      <c r="CN119" s="111"/>
      <c r="CO119" s="112"/>
      <c r="CP119" s="107"/>
      <c r="CQ119" s="107"/>
      <c r="CR119" s="107"/>
      <c r="CS119" s="107"/>
      <c r="CT119" s="107"/>
      <c r="CU119" s="107"/>
      <c r="CV119" s="107"/>
      <c r="CW119" s="107"/>
      <c r="CX119" s="72"/>
      <c r="CY119" s="111"/>
      <c r="CZ119" s="112"/>
      <c r="DA119" s="107"/>
      <c r="DB119" s="107"/>
      <c r="DC119" s="107"/>
      <c r="DD119" s="107"/>
      <c r="DE119" s="107"/>
      <c r="DF119" s="107"/>
      <c r="DG119" s="107"/>
      <c r="DH119" s="107"/>
      <c r="DI119" s="72"/>
      <c r="DJ119" s="111"/>
      <c r="DK119" s="112"/>
      <c r="DL119" s="107"/>
      <c r="DM119" s="107"/>
      <c r="DN119" s="107"/>
      <c r="DO119" s="107"/>
      <c r="DP119" s="107"/>
      <c r="DQ119" s="107"/>
      <c r="DR119" s="107"/>
      <c r="DS119" s="107"/>
      <c r="DT119" s="72"/>
      <c r="DU119" s="111"/>
      <c r="DV119" s="112"/>
      <c r="DW119" s="107"/>
      <c r="DX119" s="107"/>
      <c r="DY119" s="107"/>
      <c r="DZ119" s="107"/>
      <c r="EA119" s="107"/>
      <c r="EB119" s="107"/>
      <c r="EC119" s="107"/>
      <c r="ED119" s="107"/>
      <c r="EE119" s="72"/>
      <c r="EF119" s="111"/>
      <c r="EG119" s="112"/>
      <c r="EH119" s="107"/>
      <c r="EI119" s="107"/>
      <c r="EJ119" s="107"/>
      <c r="EK119" s="107"/>
      <c r="EL119" s="107"/>
      <c r="EM119" s="107"/>
      <c r="EN119" s="107"/>
      <c r="EO119" s="107"/>
      <c r="EP119" s="72"/>
      <c r="EQ119" s="111"/>
      <c r="ER119" s="112"/>
      <c r="ES119" s="107"/>
      <c r="ET119" s="107"/>
      <c r="EU119" s="107"/>
      <c r="EV119" s="916"/>
      <c r="EW119" s="916"/>
      <c r="EX119" s="916"/>
      <c r="EY119" s="916"/>
      <c r="EZ119" s="916"/>
      <c r="FA119" s="917"/>
      <c r="FB119" s="111"/>
      <c r="FC119" s="112"/>
      <c r="FD119" s="107"/>
      <c r="FE119" s="107"/>
      <c r="FF119" s="107"/>
      <c r="FG119" s="916"/>
      <c r="FH119" s="916"/>
      <c r="FI119" s="916"/>
      <c r="FJ119" s="916"/>
      <c r="FK119" s="916"/>
      <c r="FL119" s="917"/>
      <c r="FM119" s="111"/>
      <c r="FN119" s="112"/>
      <c r="FO119" s="536"/>
      <c r="FP119" s="536"/>
      <c r="FQ119" s="536"/>
      <c r="FR119" s="916"/>
      <c r="FS119" s="916"/>
      <c r="FT119" s="916"/>
      <c r="FU119" s="916"/>
      <c r="FV119" s="916"/>
      <c r="FW119" s="917"/>
      <c r="FX119" s="111"/>
      <c r="FY119" s="112"/>
      <c r="FZ119" s="107"/>
      <c r="GA119" s="107"/>
      <c r="GB119" s="107"/>
      <c r="GC119" s="107"/>
      <c r="GD119" s="107"/>
      <c r="GE119" s="107"/>
      <c r="GF119" s="107"/>
      <c r="GG119" s="107"/>
      <c r="GH119" s="72"/>
      <c r="GI119" s="111"/>
      <c r="GJ119" s="112"/>
      <c r="GK119" s="107"/>
      <c r="GL119" s="107"/>
      <c r="GM119" s="107"/>
      <c r="GN119" s="107"/>
      <c r="GO119" s="107"/>
      <c r="GP119" s="107"/>
      <c r="GQ119" s="107"/>
      <c r="GR119" s="107"/>
      <c r="GS119" s="72"/>
      <c r="GT119" s="111"/>
      <c r="GU119" s="112"/>
      <c r="GV119" s="107"/>
      <c r="GW119" s="107"/>
      <c r="GX119" s="107"/>
      <c r="GY119" s="107"/>
      <c r="GZ119" s="107"/>
      <c r="HA119" s="107"/>
      <c r="HB119" s="107"/>
      <c r="HC119" s="107"/>
      <c r="HD119" s="72"/>
      <c r="HE119" s="111"/>
      <c r="HF119" s="112"/>
      <c r="HG119" s="107"/>
      <c r="HH119" s="107"/>
      <c r="HI119" s="107"/>
      <c r="HJ119" s="107"/>
      <c r="HK119" s="107"/>
      <c r="HL119" s="107"/>
      <c r="HM119" s="107"/>
      <c r="HN119" s="107"/>
      <c r="HO119" s="72"/>
      <c r="HP119" s="111"/>
      <c r="HQ119" s="112"/>
      <c r="HR119" s="107"/>
      <c r="HS119" s="107"/>
      <c r="HT119" s="107"/>
      <c r="HU119" s="107"/>
      <c r="HV119" s="107"/>
      <c r="HW119" s="107"/>
      <c r="HX119" s="107"/>
      <c r="HY119" s="107"/>
      <c r="HZ119" s="72"/>
      <c r="IA119" s="111"/>
      <c r="IB119" s="112"/>
      <c r="IC119" s="536"/>
      <c r="ID119" s="536"/>
      <c r="IE119" s="536"/>
      <c r="IF119" s="536"/>
      <c r="IG119" s="536"/>
      <c r="IH119" s="536"/>
      <c r="II119" s="536"/>
      <c r="IJ119" s="107"/>
      <c r="IK119" s="72"/>
      <c r="IL119" s="111"/>
      <c r="IM119" s="112"/>
      <c r="IN119" s="107"/>
      <c r="IO119" s="107"/>
      <c r="IP119" s="107"/>
      <c r="IQ119" s="107"/>
      <c r="IR119" s="107"/>
      <c r="IS119" s="107"/>
      <c r="IT119" s="107"/>
      <c r="IU119" s="107"/>
      <c r="IV119" s="72"/>
      <c r="IW119" s="47"/>
      <c r="IX119" s="728"/>
      <c r="IY119" s="731"/>
      <c r="IZ119" s="22"/>
      <c r="JA119" s="22"/>
      <c r="JB119" s="22"/>
      <c r="JC119" s="22"/>
      <c r="JD119" s="22"/>
      <c r="JE119" s="22"/>
      <c r="JF119" s="22"/>
      <c r="JG119" s="22"/>
      <c r="JH119" s="21"/>
      <c r="JI119" s="22"/>
      <c r="JJ119" s="22"/>
      <c r="JK119" s="22"/>
      <c r="JL119" s="22"/>
      <c r="JM119" s="22"/>
      <c r="JN119" s="22"/>
      <c r="JO119" s="22"/>
      <c r="JP119" s="22"/>
      <c r="JQ119" s="22"/>
      <c r="JR119" s="22"/>
      <c r="JS119" s="22"/>
      <c r="JT119" s="22"/>
      <c r="JU119" s="22"/>
      <c r="JV119" s="22"/>
      <c r="JW119" s="22"/>
      <c r="JX119" s="22"/>
      <c r="JY119" s="22"/>
      <c r="JZ119" s="22"/>
      <c r="KA119" s="22"/>
      <c r="KB119" s="22"/>
      <c r="KC119" s="22"/>
      <c r="KD119" s="22"/>
      <c r="KE119" s="22"/>
      <c r="KF119" s="22"/>
      <c r="KG119" s="22"/>
      <c r="KH119" s="22"/>
      <c r="KI119" s="22"/>
      <c r="KJ119" s="22"/>
      <c r="KK119" s="22"/>
      <c r="KL119" s="22"/>
      <c r="KM119" s="22"/>
      <c r="KN119" s="22"/>
      <c r="KO119" s="22"/>
      <c r="KP119" s="22"/>
      <c r="KQ119" s="22"/>
      <c r="KR119" s="22"/>
      <c r="KS119" s="22"/>
      <c r="KT119" s="22"/>
      <c r="KU119" s="22"/>
      <c r="KV119" s="22"/>
      <c r="KW119" s="22"/>
      <c r="KX119" s="22"/>
      <c r="KY119" s="22"/>
      <c r="KZ119" s="22"/>
      <c r="LA119" s="22"/>
      <c r="LB119" s="22"/>
      <c r="LC119" s="22"/>
      <c r="LD119" s="22"/>
      <c r="LE119" s="22"/>
      <c r="LF119" s="22"/>
      <c r="LG119" s="22"/>
      <c r="LH119" s="22"/>
      <c r="LI119" s="22"/>
      <c r="LJ119" s="23"/>
    </row>
    <row r="120" spans="2:322" ht="3.65" customHeight="1">
      <c r="B120" s="21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3"/>
      <c r="AP120" s="22"/>
      <c r="AQ120" s="22"/>
      <c r="AR120" s="22"/>
      <c r="AS120" s="22"/>
      <c r="AT120" s="22"/>
      <c r="AU120" s="22"/>
      <c r="AV120" s="22"/>
      <c r="AW120" s="22"/>
      <c r="AX120" s="727"/>
      <c r="AY120" s="728"/>
      <c r="AZ120" s="47"/>
      <c r="BA120" s="1109" t="s">
        <v>56</v>
      </c>
      <c r="BB120" s="1110"/>
      <c r="BC120" s="1110"/>
      <c r="BD120" s="1110"/>
      <c r="BE120" s="1110"/>
      <c r="BF120" s="1110"/>
      <c r="BG120" s="982" t="s">
        <v>60</v>
      </c>
      <c r="BH120" s="982"/>
      <c r="BI120" s="982"/>
      <c r="BJ120" s="982"/>
      <c r="BK120" s="982"/>
      <c r="BL120" s="982"/>
      <c r="BM120" s="982"/>
      <c r="BN120" s="982"/>
      <c r="BO120" s="982"/>
      <c r="BP120" s="982"/>
      <c r="BQ120" s="982"/>
      <c r="BR120" s="1067" t="s">
        <v>55</v>
      </c>
      <c r="BS120" s="1067"/>
      <c r="BT120" s="1067"/>
      <c r="BU120" s="1067"/>
      <c r="BV120" s="1070">
        <v>400</v>
      </c>
      <c r="BW120" s="1070"/>
      <c r="BX120" s="1070"/>
      <c r="BY120" s="1070"/>
      <c r="BZ120" s="1070"/>
      <c r="CA120" s="1070"/>
      <c r="CB120" s="1071"/>
      <c r="CC120" s="1158" t="b">
        <v>0</v>
      </c>
      <c r="CD120" s="1158"/>
      <c r="CE120" s="1364" t="str">
        <f>IFERROR(VLOOKUP(CC93,BD!$B:$D,3,FALSE),"-")</f>
        <v>1012001</v>
      </c>
      <c r="CF120" s="1364"/>
      <c r="CG120" s="1364"/>
      <c r="CH120" s="1364"/>
      <c r="CI120" s="1364"/>
      <c r="CJ120" s="1364"/>
      <c r="CK120" s="1364"/>
      <c r="CL120" s="1127" t="b">
        <v>0</v>
      </c>
      <c r="CM120" s="1128"/>
      <c r="CN120" s="1158" t="b">
        <v>0</v>
      </c>
      <c r="CO120" s="1158"/>
      <c r="CP120" s="1364" t="s">
        <v>162</v>
      </c>
      <c r="CQ120" s="1364"/>
      <c r="CR120" s="1364"/>
      <c r="CS120" s="1364"/>
      <c r="CT120" s="1364"/>
      <c r="CU120" s="1364"/>
      <c r="CV120" s="1364"/>
      <c r="CW120" s="1127" t="b">
        <v>0</v>
      </c>
      <c r="CX120" s="1128"/>
      <c r="CY120" s="958" t="b">
        <v>1</v>
      </c>
      <c r="CZ120" s="959"/>
      <c r="DA120" s="1444" t="s">
        <v>950</v>
      </c>
      <c r="DB120" s="1444"/>
      <c r="DC120" s="1444"/>
      <c r="DD120" s="1444"/>
      <c r="DE120" s="1444"/>
      <c r="DF120" s="1444"/>
      <c r="DG120" s="1444"/>
      <c r="DH120" s="1127" t="b">
        <v>0</v>
      </c>
      <c r="DI120" s="1128"/>
      <c r="DJ120" s="1158" t="b">
        <v>0</v>
      </c>
      <c r="DK120" s="1158"/>
      <c r="DL120" s="1364" t="str">
        <f>IFERROR(VLOOKUP(DJ93,BD!$B:$D,3,FALSE),"-")</f>
        <v>1014501</v>
      </c>
      <c r="DM120" s="1364"/>
      <c r="DN120" s="1364"/>
      <c r="DO120" s="1364"/>
      <c r="DP120" s="1364"/>
      <c r="DQ120" s="1364"/>
      <c r="DR120" s="1364"/>
      <c r="DS120" s="1127" t="b">
        <v>0</v>
      </c>
      <c r="DT120" s="1128"/>
      <c r="DU120" s="1158" t="b">
        <v>0</v>
      </c>
      <c r="DV120" s="1158"/>
      <c r="DW120" s="1364" t="str">
        <f>IFERROR(VLOOKUP(DU93,BD!$B:$D,3,FALSE),"-")</f>
        <v>1014502</v>
      </c>
      <c r="DX120" s="1364"/>
      <c r="DY120" s="1364"/>
      <c r="DZ120" s="1364"/>
      <c r="EA120" s="1364"/>
      <c r="EB120" s="1364"/>
      <c r="EC120" s="1364"/>
      <c r="ED120" s="1127" t="b">
        <v>0</v>
      </c>
      <c r="EE120" s="1128"/>
      <c r="EF120" s="1158" t="b">
        <v>0</v>
      </c>
      <c r="EG120" s="1158"/>
      <c r="EH120" s="1364" t="s">
        <v>162</v>
      </c>
      <c r="EI120" s="1364"/>
      <c r="EJ120" s="1364"/>
      <c r="EK120" s="1364"/>
      <c r="EL120" s="1364"/>
      <c r="EM120" s="1364"/>
      <c r="EN120" s="1364"/>
      <c r="EO120" s="1127" t="b">
        <v>0</v>
      </c>
      <c r="EP120" s="1128"/>
      <c r="EQ120" s="1158" t="b">
        <v>0</v>
      </c>
      <c r="ER120" s="1158"/>
      <c r="ES120" s="1364" t="str">
        <f>IFERROR(VLOOKUP(EW94,BD!$B:$D,3,FALSE),"-")</f>
        <v>1013275</v>
      </c>
      <c r="ET120" s="1364"/>
      <c r="EU120" s="1364"/>
      <c r="EV120" s="1364"/>
      <c r="EW120" s="1364"/>
      <c r="EX120" s="1364"/>
      <c r="EY120" s="1364"/>
      <c r="EZ120" s="1127" t="b">
        <v>0</v>
      </c>
      <c r="FA120" s="1128"/>
      <c r="FB120" s="1158" t="b">
        <v>0</v>
      </c>
      <c r="FC120" s="1158"/>
      <c r="FD120" s="1364"/>
      <c r="FE120" s="1364"/>
      <c r="FF120" s="1364"/>
      <c r="FG120" s="1364"/>
      <c r="FH120" s="1364"/>
      <c r="FI120" s="1364"/>
      <c r="FJ120" s="1364"/>
      <c r="FK120" s="1127" t="b">
        <v>0</v>
      </c>
      <c r="FL120" s="1128"/>
      <c r="FM120" s="1158" t="b">
        <v>0</v>
      </c>
      <c r="FN120" s="1158"/>
      <c r="FO120" s="1364" t="s">
        <v>162</v>
      </c>
      <c r="FP120" s="1364"/>
      <c r="FQ120" s="1364"/>
      <c r="FR120" s="1364"/>
      <c r="FS120" s="1364"/>
      <c r="FT120" s="1364"/>
      <c r="FU120" s="1364"/>
      <c r="FV120" s="1367" t="b">
        <v>0</v>
      </c>
      <c r="FW120" s="1368"/>
      <c r="FX120" s="1158" t="b">
        <v>0</v>
      </c>
      <c r="FY120" s="1158"/>
      <c r="FZ120" s="1364" t="s">
        <v>162</v>
      </c>
      <c r="GA120" s="1364"/>
      <c r="GB120" s="1364"/>
      <c r="GC120" s="1364"/>
      <c r="GD120" s="1364"/>
      <c r="GE120" s="1364"/>
      <c r="GF120" s="1364"/>
      <c r="GG120" s="1127" t="b">
        <v>0</v>
      </c>
      <c r="GH120" s="1128"/>
      <c r="GI120" s="1295" t="b">
        <v>0</v>
      </c>
      <c r="GJ120" s="1158"/>
      <c r="GK120" s="1364" t="s">
        <v>162</v>
      </c>
      <c r="GL120" s="1364"/>
      <c r="GM120" s="1364"/>
      <c r="GN120" s="1364"/>
      <c r="GO120" s="1364"/>
      <c r="GP120" s="1364"/>
      <c r="GQ120" s="1364"/>
      <c r="GR120" s="1127" t="b">
        <v>0</v>
      </c>
      <c r="GS120" s="1128"/>
      <c r="GT120" s="1158" t="b">
        <v>0</v>
      </c>
      <c r="GU120" s="1158"/>
      <c r="GV120" s="1364" t="s">
        <v>162</v>
      </c>
      <c r="GW120" s="1364"/>
      <c r="GX120" s="1364"/>
      <c r="GY120" s="1364"/>
      <c r="GZ120" s="1364"/>
      <c r="HA120" s="1364"/>
      <c r="HB120" s="1364"/>
      <c r="HC120" s="1127" t="b">
        <v>0</v>
      </c>
      <c r="HD120" s="1128"/>
      <c r="HE120" s="1158" t="b">
        <v>0</v>
      </c>
      <c r="HF120" s="1158"/>
      <c r="HG120" s="1364" t="s">
        <v>162</v>
      </c>
      <c r="HH120" s="1364"/>
      <c r="HI120" s="1364"/>
      <c r="HJ120" s="1364"/>
      <c r="HK120" s="1364"/>
      <c r="HL120" s="1364"/>
      <c r="HM120" s="1364"/>
      <c r="HN120" s="1127" t="b">
        <v>0</v>
      </c>
      <c r="HO120" s="1128"/>
      <c r="HP120" s="1158" t="b">
        <v>0</v>
      </c>
      <c r="HQ120" s="1158"/>
      <c r="HR120" s="1364" t="s">
        <v>162</v>
      </c>
      <c r="HS120" s="1364"/>
      <c r="HT120" s="1364"/>
      <c r="HU120" s="1364"/>
      <c r="HV120" s="1364"/>
      <c r="HW120" s="1364"/>
      <c r="HX120" s="1364"/>
      <c r="HY120" s="1127" t="b">
        <v>0</v>
      </c>
      <c r="HZ120" s="1128"/>
      <c r="IA120" s="1158" t="b">
        <v>0</v>
      </c>
      <c r="IB120" s="1158"/>
      <c r="IC120" s="1364" t="str">
        <f>IFERROR(VLOOKUP(IG94,BD!$B:$D,3,FALSE),"-")</f>
        <v>1015000</v>
      </c>
      <c r="ID120" s="1364"/>
      <c r="IE120" s="1364"/>
      <c r="IF120" s="1364"/>
      <c r="IG120" s="1364"/>
      <c r="IH120" s="1364"/>
      <c r="II120" s="1364"/>
      <c r="IJ120" s="1127" t="b">
        <v>0</v>
      </c>
      <c r="IK120" s="1128"/>
      <c r="IL120" s="1158" t="b">
        <v>0</v>
      </c>
      <c r="IM120" s="1158"/>
      <c r="IN120" s="1364" t="str">
        <f>IFERROR(VLOOKUP(IR94,BD!$B:$D,3,FALSE),"-")</f>
        <v>1015014</v>
      </c>
      <c r="IO120" s="1364"/>
      <c r="IP120" s="1364"/>
      <c r="IQ120" s="1364"/>
      <c r="IR120" s="1364"/>
      <c r="IS120" s="1364"/>
      <c r="IT120" s="1364"/>
      <c r="IU120" s="1127" t="b">
        <v>0</v>
      </c>
      <c r="IV120" s="1128"/>
      <c r="IW120" s="47"/>
      <c r="IX120" s="728"/>
      <c r="IY120" s="731"/>
      <c r="IZ120" s="22"/>
      <c r="JA120" s="22"/>
      <c r="JB120" s="22"/>
      <c r="JC120" s="22"/>
      <c r="JD120" s="22"/>
      <c r="JE120" s="22"/>
      <c r="JF120" s="22"/>
      <c r="JG120" s="22"/>
      <c r="JH120" s="21"/>
      <c r="JI120" s="22"/>
      <c r="JJ120" s="22"/>
      <c r="JK120" s="22"/>
      <c r="JL120" s="22"/>
      <c r="JM120" s="22"/>
      <c r="JN120" s="22"/>
      <c r="JO120" s="22"/>
      <c r="JP120" s="22"/>
      <c r="JQ120" s="22"/>
      <c r="JR120" s="22"/>
      <c r="JS120" s="22"/>
      <c r="JT120" s="22"/>
      <c r="JU120" s="22"/>
      <c r="JV120" s="22"/>
      <c r="JW120" s="22"/>
      <c r="JX120" s="22"/>
      <c r="JY120" s="22"/>
      <c r="JZ120" s="22"/>
      <c r="KA120" s="22"/>
      <c r="KB120" s="22"/>
      <c r="KC120" s="22"/>
      <c r="KD120" s="22"/>
      <c r="KE120" s="22"/>
      <c r="KF120" s="22"/>
      <c r="KG120" s="22"/>
      <c r="KH120" s="22"/>
      <c r="KI120" s="22"/>
      <c r="KJ120" s="22"/>
      <c r="KK120" s="22"/>
      <c r="KL120" s="22"/>
      <c r="KM120" s="22"/>
      <c r="KN120" s="22"/>
      <c r="KO120" s="22"/>
      <c r="KP120" s="22"/>
      <c r="KQ120" s="22"/>
      <c r="KR120" s="22"/>
      <c r="KS120" s="22"/>
      <c r="KT120" s="22"/>
      <c r="KU120" s="22"/>
      <c r="KV120" s="22"/>
      <c r="KW120" s="22"/>
      <c r="KX120" s="22"/>
      <c r="KY120" s="22"/>
      <c r="KZ120" s="22"/>
      <c r="LA120" s="22"/>
      <c r="LB120" s="22"/>
      <c r="LC120" s="22"/>
      <c r="LD120" s="22"/>
      <c r="LE120" s="22"/>
      <c r="LF120" s="22"/>
      <c r="LG120" s="22"/>
      <c r="LH120" s="22"/>
      <c r="LI120" s="22"/>
      <c r="LJ120" s="23"/>
    </row>
    <row r="121" spans="2:322" ht="3.65" customHeight="1">
      <c r="B121" s="21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3"/>
      <c r="AP121" s="22"/>
      <c r="AQ121" s="22"/>
      <c r="AR121" s="22"/>
      <c r="AS121" s="22"/>
      <c r="AT121" s="22"/>
      <c r="AU121" s="22"/>
      <c r="AV121" s="22"/>
      <c r="AW121" s="22"/>
      <c r="AX121" s="729"/>
      <c r="AY121" s="730"/>
      <c r="AZ121" s="48"/>
      <c r="BA121" s="1111"/>
      <c r="BB121" s="1112"/>
      <c r="BC121" s="1112"/>
      <c r="BD121" s="1112"/>
      <c r="BE121" s="1112"/>
      <c r="BF121" s="1112"/>
      <c r="BG121" s="983"/>
      <c r="BH121" s="983"/>
      <c r="BI121" s="983"/>
      <c r="BJ121" s="983"/>
      <c r="BK121" s="983"/>
      <c r="BL121" s="983"/>
      <c r="BM121" s="983"/>
      <c r="BN121" s="983"/>
      <c r="BO121" s="983"/>
      <c r="BP121" s="983"/>
      <c r="BQ121" s="983"/>
      <c r="BR121" s="1068"/>
      <c r="BS121" s="1068"/>
      <c r="BT121" s="1068"/>
      <c r="BU121" s="1068"/>
      <c r="BV121" s="1072"/>
      <c r="BW121" s="1072"/>
      <c r="BX121" s="1072"/>
      <c r="BY121" s="1072"/>
      <c r="BZ121" s="1072"/>
      <c r="CA121" s="1072"/>
      <c r="CB121" s="1073"/>
      <c r="CC121" s="1159"/>
      <c r="CD121" s="1159"/>
      <c r="CE121" s="1365"/>
      <c r="CF121" s="1365"/>
      <c r="CG121" s="1365"/>
      <c r="CH121" s="1365"/>
      <c r="CI121" s="1365"/>
      <c r="CJ121" s="1365"/>
      <c r="CK121" s="1365"/>
      <c r="CL121" s="1129"/>
      <c r="CM121" s="1130"/>
      <c r="CN121" s="1159"/>
      <c r="CO121" s="1159"/>
      <c r="CP121" s="1365"/>
      <c r="CQ121" s="1365"/>
      <c r="CR121" s="1365"/>
      <c r="CS121" s="1365"/>
      <c r="CT121" s="1365"/>
      <c r="CU121" s="1365"/>
      <c r="CV121" s="1365"/>
      <c r="CW121" s="1129"/>
      <c r="CX121" s="1130"/>
      <c r="CY121" s="960"/>
      <c r="CZ121" s="952"/>
      <c r="DA121" s="1445"/>
      <c r="DB121" s="1445"/>
      <c r="DC121" s="1445"/>
      <c r="DD121" s="1445"/>
      <c r="DE121" s="1445"/>
      <c r="DF121" s="1445"/>
      <c r="DG121" s="1445"/>
      <c r="DH121" s="1129"/>
      <c r="DI121" s="1130"/>
      <c r="DJ121" s="1159"/>
      <c r="DK121" s="1159"/>
      <c r="DL121" s="1365"/>
      <c r="DM121" s="1365"/>
      <c r="DN121" s="1365"/>
      <c r="DO121" s="1365"/>
      <c r="DP121" s="1365"/>
      <c r="DQ121" s="1365"/>
      <c r="DR121" s="1365"/>
      <c r="DS121" s="1129"/>
      <c r="DT121" s="1130"/>
      <c r="DU121" s="1159"/>
      <c r="DV121" s="1159"/>
      <c r="DW121" s="1365"/>
      <c r="DX121" s="1365"/>
      <c r="DY121" s="1365"/>
      <c r="DZ121" s="1365"/>
      <c r="EA121" s="1365"/>
      <c r="EB121" s="1365"/>
      <c r="EC121" s="1365"/>
      <c r="ED121" s="1129"/>
      <c r="EE121" s="1130"/>
      <c r="EF121" s="1159"/>
      <c r="EG121" s="1159"/>
      <c r="EH121" s="1365"/>
      <c r="EI121" s="1365"/>
      <c r="EJ121" s="1365"/>
      <c r="EK121" s="1365"/>
      <c r="EL121" s="1365"/>
      <c r="EM121" s="1365"/>
      <c r="EN121" s="1365"/>
      <c r="EO121" s="1129"/>
      <c r="EP121" s="1130"/>
      <c r="EQ121" s="1159"/>
      <c r="ER121" s="1159"/>
      <c r="ES121" s="1365"/>
      <c r="ET121" s="1365"/>
      <c r="EU121" s="1365"/>
      <c r="EV121" s="1365"/>
      <c r="EW121" s="1365"/>
      <c r="EX121" s="1365"/>
      <c r="EY121" s="1365"/>
      <c r="EZ121" s="1129"/>
      <c r="FA121" s="1130"/>
      <c r="FB121" s="1159"/>
      <c r="FC121" s="1159"/>
      <c r="FD121" s="1365"/>
      <c r="FE121" s="1365"/>
      <c r="FF121" s="1365"/>
      <c r="FG121" s="1365"/>
      <c r="FH121" s="1365"/>
      <c r="FI121" s="1365"/>
      <c r="FJ121" s="1365"/>
      <c r="FK121" s="1129"/>
      <c r="FL121" s="1130"/>
      <c r="FM121" s="1159"/>
      <c r="FN121" s="1159"/>
      <c r="FO121" s="1365"/>
      <c r="FP121" s="1365"/>
      <c r="FQ121" s="1365"/>
      <c r="FR121" s="1365"/>
      <c r="FS121" s="1365"/>
      <c r="FT121" s="1365"/>
      <c r="FU121" s="1365"/>
      <c r="FV121" s="1369"/>
      <c r="FW121" s="1370"/>
      <c r="FX121" s="1159"/>
      <c r="FY121" s="1159"/>
      <c r="FZ121" s="1365"/>
      <c r="GA121" s="1365"/>
      <c r="GB121" s="1365"/>
      <c r="GC121" s="1365"/>
      <c r="GD121" s="1365"/>
      <c r="GE121" s="1365"/>
      <c r="GF121" s="1365"/>
      <c r="GG121" s="1129"/>
      <c r="GH121" s="1130"/>
      <c r="GI121" s="1296"/>
      <c r="GJ121" s="1159"/>
      <c r="GK121" s="1365"/>
      <c r="GL121" s="1365"/>
      <c r="GM121" s="1365"/>
      <c r="GN121" s="1365"/>
      <c r="GO121" s="1365"/>
      <c r="GP121" s="1365"/>
      <c r="GQ121" s="1365"/>
      <c r="GR121" s="1129"/>
      <c r="GS121" s="1130"/>
      <c r="GT121" s="1159"/>
      <c r="GU121" s="1159"/>
      <c r="GV121" s="1365"/>
      <c r="GW121" s="1365"/>
      <c r="GX121" s="1365"/>
      <c r="GY121" s="1365"/>
      <c r="GZ121" s="1365"/>
      <c r="HA121" s="1365"/>
      <c r="HB121" s="1365"/>
      <c r="HC121" s="1129"/>
      <c r="HD121" s="1130"/>
      <c r="HE121" s="1159"/>
      <c r="HF121" s="1159"/>
      <c r="HG121" s="1365"/>
      <c r="HH121" s="1365"/>
      <c r="HI121" s="1365"/>
      <c r="HJ121" s="1365"/>
      <c r="HK121" s="1365"/>
      <c r="HL121" s="1365"/>
      <c r="HM121" s="1365"/>
      <c r="HN121" s="1129"/>
      <c r="HO121" s="1130"/>
      <c r="HP121" s="1159"/>
      <c r="HQ121" s="1159"/>
      <c r="HR121" s="1365"/>
      <c r="HS121" s="1365"/>
      <c r="HT121" s="1365"/>
      <c r="HU121" s="1365"/>
      <c r="HV121" s="1365"/>
      <c r="HW121" s="1365"/>
      <c r="HX121" s="1365"/>
      <c r="HY121" s="1129"/>
      <c r="HZ121" s="1130"/>
      <c r="IA121" s="1159"/>
      <c r="IB121" s="1159"/>
      <c r="IC121" s="1365"/>
      <c r="ID121" s="1365"/>
      <c r="IE121" s="1365"/>
      <c r="IF121" s="1365"/>
      <c r="IG121" s="1365"/>
      <c r="IH121" s="1365"/>
      <c r="II121" s="1365"/>
      <c r="IJ121" s="1129"/>
      <c r="IK121" s="1130"/>
      <c r="IL121" s="1159"/>
      <c r="IM121" s="1159"/>
      <c r="IN121" s="1365"/>
      <c r="IO121" s="1365"/>
      <c r="IP121" s="1365"/>
      <c r="IQ121" s="1365"/>
      <c r="IR121" s="1365"/>
      <c r="IS121" s="1365"/>
      <c r="IT121" s="1365"/>
      <c r="IU121" s="1129"/>
      <c r="IV121" s="1130"/>
      <c r="IW121" s="48"/>
      <c r="IX121" s="730"/>
      <c r="IY121" s="732"/>
      <c r="IZ121" s="22"/>
      <c r="JA121" s="22"/>
      <c r="JB121" s="22"/>
      <c r="JC121" s="22"/>
      <c r="JD121" s="22"/>
      <c r="JE121" s="22"/>
      <c r="JF121" s="22"/>
      <c r="JG121" s="22"/>
      <c r="JH121" s="21"/>
      <c r="JI121" s="22"/>
      <c r="JJ121" s="22"/>
      <c r="JK121" s="22"/>
      <c r="JL121" s="22"/>
      <c r="JM121" s="22"/>
      <c r="JN121" s="22"/>
      <c r="JO121" s="22"/>
      <c r="JP121" s="22"/>
      <c r="JQ121" s="22"/>
      <c r="JR121" s="22"/>
      <c r="JS121" s="22"/>
      <c r="JT121" s="22"/>
      <c r="JU121" s="22"/>
      <c r="JV121" s="22"/>
      <c r="JW121" s="22"/>
      <c r="JX121" s="22"/>
      <c r="JY121" s="22"/>
      <c r="JZ121" s="22"/>
      <c r="KA121" s="22"/>
      <c r="KB121" s="22"/>
      <c r="KC121" s="22"/>
      <c r="KD121" s="22"/>
      <c r="KE121" s="22"/>
      <c r="KF121" s="22"/>
      <c r="KG121" s="22"/>
      <c r="KH121" s="22"/>
      <c r="KI121" s="22"/>
      <c r="KJ121" s="22"/>
      <c r="KK121" s="22"/>
      <c r="KL121" s="22"/>
      <c r="KM121" s="22"/>
      <c r="KN121" s="22"/>
      <c r="KO121" s="22"/>
      <c r="KP121" s="22"/>
      <c r="KQ121" s="22"/>
      <c r="KR121" s="22"/>
      <c r="KS121" s="22"/>
      <c r="KT121" s="22"/>
      <c r="KU121" s="22"/>
      <c r="KV121" s="22"/>
      <c r="KW121" s="22"/>
      <c r="KX121" s="22"/>
      <c r="KY121" s="22"/>
      <c r="KZ121" s="22"/>
      <c r="LA121" s="22"/>
      <c r="LB121" s="22"/>
      <c r="LC121" s="22"/>
      <c r="LD121" s="22"/>
      <c r="LE121" s="22"/>
      <c r="LF121" s="22"/>
      <c r="LG121" s="22"/>
      <c r="LH121" s="22"/>
      <c r="LI121" s="22"/>
      <c r="LJ121" s="23"/>
    </row>
    <row r="122" spans="2:322" ht="3.65" customHeight="1">
      <c r="B122" s="21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3"/>
      <c r="AP122" s="22"/>
      <c r="AQ122" s="22"/>
      <c r="AR122" s="22"/>
      <c r="AS122" s="22"/>
      <c r="AT122" s="22"/>
      <c r="AU122" s="22"/>
      <c r="AV122" s="22"/>
      <c r="AW122" s="22"/>
      <c r="AX122" s="727" t="s">
        <v>9</v>
      </c>
      <c r="AY122" s="728"/>
      <c r="AZ122" s="47"/>
      <c r="BA122" s="1111"/>
      <c r="BB122" s="1112"/>
      <c r="BC122" s="1112"/>
      <c r="BD122" s="1112"/>
      <c r="BE122" s="1112"/>
      <c r="BF122" s="1112"/>
      <c r="BG122" s="983"/>
      <c r="BH122" s="983"/>
      <c r="BI122" s="983"/>
      <c r="BJ122" s="983"/>
      <c r="BK122" s="983"/>
      <c r="BL122" s="983"/>
      <c r="BM122" s="983"/>
      <c r="BN122" s="983"/>
      <c r="BO122" s="983"/>
      <c r="BP122" s="983"/>
      <c r="BQ122" s="983"/>
      <c r="BR122" s="1068"/>
      <c r="BS122" s="1068"/>
      <c r="BT122" s="1068"/>
      <c r="BU122" s="1068"/>
      <c r="BV122" s="1072"/>
      <c r="BW122" s="1072"/>
      <c r="BX122" s="1072"/>
      <c r="BY122" s="1072"/>
      <c r="BZ122" s="1072"/>
      <c r="CA122" s="1072"/>
      <c r="CB122" s="1073"/>
      <c r="CC122" s="1159"/>
      <c r="CD122" s="1159"/>
      <c r="CE122" s="1365"/>
      <c r="CF122" s="1365"/>
      <c r="CG122" s="1365"/>
      <c r="CH122" s="1365"/>
      <c r="CI122" s="1365"/>
      <c r="CJ122" s="1365"/>
      <c r="CK122" s="1365"/>
      <c r="CL122" s="1129" t="b">
        <v>0</v>
      </c>
      <c r="CM122" s="1130"/>
      <c r="CN122" s="1159"/>
      <c r="CO122" s="1159"/>
      <c r="CP122" s="1365"/>
      <c r="CQ122" s="1365"/>
      <c r="CR122" s="1365"/>
      <c r="CS122" s="1365"/>
      <c r="CT122" s="1365"/>
      <c r="CU122" s="1365"/>
      <c r="CV122" s="1365"/>
      <c r="CW122" s="1129" t="b">
        <v>0</v>
      </c>
      <c r="CX122" s="1130"/>
      <c r="CY122" s="545"/>
      <c r="CZ122" s="546"/>
      <c r="DA122" s="1365" t="str">
        <f>IFERROR(VLOOKUP(DE94,BD!$B:$D,3,FALSE),"-")</f>
        <v>1012110</v>
      </c>
      <c r="DB122" s="1365"/>
      <c r="DC122" s="1365"/>
      <c r="DD122" s="1365"/>
      <c r="DE122" s="1365"/>
      <c r="DF122" s="1365"/>
      <c r="DG122" s="1365"/>
      <c r="DH122" s="1129" t="b">
        <v>0</v>
      </c>
      <c r="DI122" s="1130"/>
      <c r="DJ122" s="1159"/>
      <c r="DK122" s="1159"/>
      <c r="DL122" s="1365"/>
      <c r="DM122" s="1365"/>
      <c r="DN122" s="1365"/>
      <c r="DO122" s="1365"/>
      <c r="DP122" s="1365"/>
      <c r="DQ122" s="1365"/>
      <c r="DR122" s="1365"/>
      <c r="DS122" s="1129" t="b">
        <v>0</v>
      </c>
      <c r="DT122" s="1130"/>
      <c r="DU122" s="1159"/>
      <c r="DV122" s="1159"/>
      <c r="DW122" s="1365"/>
      <c r="DX122" s="1365"/>
      <c r="DY122" s="1365"/>
      <c r="DZ122" s="1365"/>
      <c r="EA122" s="1365"/>
      <c r="EB122" s="1365"/>
      <c r="EC122" s="1365"/>
      <c r="ED122" s="1129" t="b">
        <v>0</v>
      </c>
      <c r="EE122" s="1130"/>
      <c r="EF122" s="1159"/>
      <c r="EG122" s="1159"/>
      <c r="EH122" s="1365"/>
      <c r="EI122" s="1365"/>
      <c r="EJ122" s="1365"/>
      <c r="EK122" s="1365"/>
      <c r="EL122" s="1365"/>
      <c r="EM122" s="1365"/>
      <c r="EN122" s="1365"/>
      <c r="EO122" s="1129" t="b">
        <v>0</v>
      </c>
      <c r="EP122" s="1130"/>
      <c r="EQ122" s="1159"/>
      <c r="ER122" s="1159"/>
      <c r="ES122" s="1365"/>
      <c r="ET122" s="1365"/>
      <c r="EU122" s="1365"/>
      <c r="EV122" s="1365"/>
      <c r="EW122" s="1365"/>
      <c r="EX122" s="1365"/>
      <c r="EY122" s="1365"/>
      <c r="EZ122" s="1129" t="b">
        <v>0</v>
      </c>
      <c r="FA122" s="1130"/>
      <c r="FB122" s="1159"/>
      <c r="FC122" s="1159"/>
      <c r="FD122" s="1365"/>
      <c r="FE122" s="1365"/>
      <c r="FF122" s="1365"/>
      <c r="FG122" s="1365"/>
      <c r="FH122" s="1365"/>
      <c r="FI122" s="1365"/>
      <c r="FJ122" s="1365"/>
      <c r="FK122" s="1129" t="b">
        <v>0</v>
      </c>
      <c r="FL122" s="1130"/>
      <c r="FM122" s="1159"/>
      <c r="FN122" s="1159"/>
      <c r="FO122" s="1365"/>
      <c r="FP122" s="1365"/>
      <c r="FQ122" s="1365"/>
      <c r="FR122" s="1365"/>
      <c r="FS122" s="1365"/>
      <c r="FT122" s="1365"/>
      <c r="FU122" s="1365"/>
      <c r="FV122" s="1369" t="b">
        <v>0</v>
      </c>
      <c r="FW122" s="1370"/>
      <c r="FX122" s="1159"/>
      <c r="FY122" s="1159"/>
      <c r="FZ122" s="1365"/>
      <c r="GA122" s="1365"/>
      <c r="GB122" s="1365"/>
      <c r="GC122" s="1365"/>
      <c r="GD122" s="1365"/>
      <c r="GE122" s="1365"/>
      <c r="GF122" s="1365"/>
      <c r="GG122" s="1129" t="b">
        <v>0</v>
      </c>
      <c r="GH122" s="1130"/>
      <c r="GI122" s="1296"/>
      <c r="GJ122" s="1159"/>
      <c r="GK122" s="1365"/>
      <c r="GL122" s="1365"/>
      <c r="GM122" s="1365"/>
      <c r="GN122" s="1365"/>
      <c r="GO122" s="1365"/>
      <c r="GP122" s="1365"/>
      <c r="GQ122" s="1365"/>
      <c r="GR122" s="1129" t="b">
        <v>0</v>
      </c>
      <c r="GS122" s="1130"/>
      <c r="GT122" s="1159"/>
      <c r="GU122" s="1159"/>
      <c r="GV122" s="1365"/>
      <c r="GW122" s="1365"/>
      <c r="GX122" s="1365"/>
      <c r="GY122" s="1365"/>
      <c r="GZ122" s="1365"/>
      <c r="HA122" s="1365"/>
      <c r="HB122" s="1365"/>
      <c r="HC122" s="1129" t="b">
        <v>0</v>
      </c>
      <c r="HD122" s="1130"/>
      <c r="HE122" s="1159"/>
      <c r="HF122" s="1159"/>
      <c r="HG122" s="1365"/>
      <c r="HH122" s="1365"/>
      <c r="HI122" s="1365"/>
      <c r="HJ122" s="1365"/>
      <c r="HK122" s="1365"/>
      <c r="HL122" s="1365"/>
      <c r="HM122" s="1365"/>
      <c r="HN122" s="1129" t="b">
        <v>0</v>
      </c>
      <c r="HO122" s="1130"/>
      <c r="HP122" s="1159"/>
      <c r="HQ122" s="1159"/>
      <c r="HR122" s="1365"/>
      <c r="HS122" s="1365"/>
      <c r="HT122" s="1365"/>
      <c r="HU122" s="1365"/>
      <c r="HV122" s="1365"/>
      <c r="HW122" s="1365"/>
      <c r="HX122" s="1365"/>
      <c r="HY122" s="1129" t="b">
        <v>0</v>
      </c>
      <c r="HZ122" s="1130"/>
      <c r="IA122" s="1159"/>
      <c r="IB122" s="1159"/>
      <c r="IC122" s="1365"/>
      <c r="ID122" s="1365"/>
      <c r="IE122" s="1365"/>
      <c r="IF122" s="1365"/>
      <c r="IG122" s="1365"/>
      <c r="IH122" s="1365"/>
      <c r="II122" s="1365"/>
      <c r="IJ122" s="1129" t="b">
        <v>0</v>
      </c>
      <c r="IK122" s="1130"/>
      <c r="IL122" s="1159"/>
      <c r="IM122" s="1159"/>
      <c r="IN122" s="1365"/>
      <c r="IO122" s="1365"/>
      <c r="IP122" s="1365"/>
      <c r="IQ122" s="1365"/>
      <c r="IR122" s="1365"/>
      <c r="IS122" s="1365"/>
      <c r="IT122" s="1365"/>
      <c r="IU122" s="1129" t="b">
        <v>0</v>
      </c>
      <c r="IV122" s="1130"/>
      <c r="IW122" s="47"/>
      <c r="IX122" s="728" t="s">
        <v>9</v>
      </c>
      <c r="IY122" s="731"/>
      <c r="IZ122" s="22"/>
      <c r="JA122" s="22"/>
      <c r="JB122" s="22"/>
      <c r="JC122" s="22"/>
      <c r="JD122" s="22"/>
      <c r="JE122" s="22"/>
      <c r="JF122" s="22"/>
      <c r="JG122" s="22"/>
      <c r="JH122" s="21"/>
      <c r="JI122" s="22"/>
      <c r="JJ122" s="22"/>
      <c r="JK122" s="22"/>
      <c r="JL122" s="22"/>
      <c r="JM122" s="22"/>
      <c r="JN122" s="22"/>
      <c r="JO122" s="22"/>
      <c r="JP122" s="22"/>
      <c r="JQ122" s="22"/>
      <c r="JR122" s="22"/>
      <c r="JS122" s="22"/>
      <c r="JT122" s="22"/>
      <c r="JU122" s="22"/>
      <c r="JV122" s="22"/>
      <c r="JW122" s="22"/>
      <c r="JX122" s="22"/>
      <c r="JY122" s="22"/>
      <c r="JZ122" s="22"/>
      <c r="KA122" s="22"/>
      <c r="KB122" s="22"/>
      <c r="KC122" s="22"/>
      <c r="KD122" s="22"/>
      <c r="KE122" s="22"/>
      <c r="KF122" s="22"/>
      <c r="KG122" s="22"/>
      <c r="KH122" s="22"/>
      <c r="KI122" s="22"/>
      <c r="KJ122" s="22"/>
      <c r="KK122" s="22"/>
      <c r="KL122" s="22"/>
      <c r="KM122" s="22"/>
      <c r="KN122" s="22"/>
      <c r="KO122" s="22"/>
      <c r="KP122" s="22"/>
      <c r="KQ122" s="22"/>
      <c r="KR122" s="22"/>
      <c r="KS122" s="22"/>
      <c r="KT122" s="22"/>
      <c r="KU122" s="22"/>
      <c r="KV122" s="22"/>
      <c r="KW122" s="22"/>
      <c r="KX122" s="22"/>
      <c r="KY122" s="22"/>
      <c r="KZ122" s="22"/>
      <c r="LA122" s="22"/>
      <c r="LB122" s="22"/>
      <c r="LC122" s="22"/>
      <c r="LD122" s="22"/>
      <c r="LE122" s="22"/>
      <c r="LF122" s="22"/>
      <c r="LG122" s="22"/>
      <c r="LH122" s="22"/>
      <c r="LI122" s="22"/>
      <c r="LJ122" s="23"/>
    </row>
    <row r="123" spans="2:322" ht="3.65" customHeight="1">
      <c r="B123" s="21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3"/>
      <c r="AP123" s="22"/>
      <c r="AQ123" s="22"/>
      <c r="AR123" s="22"/>
      <c r="AS123" s="22"/>
      <c r="AT123" s="22"/>
      <c r="AU123" s="22"/>
      <c r="AV123" s="22"/>
      <c r="AW123" s="22"/>
      <c r="AX123" s="727"/>
      <c r="AY123" s="728"/>
      <c r="AZ123" s="47"/>
      <c r="BA123" s="1111"/>
      <c r="BB123" s="1112"/>
      <c r="BC123" s="1112"/>
      <c r="BD123" s="1112"/>
      <c r="BE123" s="1112"/>
      <c r="BF123" s="1112"/>
      <c r="BG123" s="983"/>
      <c r="BH123" s="983"/>
      <c r="BI123" s="983"/>
      <c r="BJ123" s="983"/>
      <c r="BK123" s="983"/>
      <c r="BL123" s="983"/>
      <c r="BM123" s="983"/>
      <c r="BN123" s="983"/>
      <c r="BO123" s="983"/>
      <c r="BP123" s="983"/>
      <c r="BQ123" s="983"/>
      <c r="BR123" s="1068"/>
      <c r="BS123" s="1068"/>
      <c r="BT123" s="1068"/>
      <c r="BU123" s="1068"/>
      <c r="BV123" s="1072"/>
      <c r="BW123" s="1072"/>
      <c r="BX123" s="1072"/>
      <c r="BY123" s="1072"/>
      <c r="BZ123" s="1072"/>
      <c r="CA123" s="1072"/>
      <c r="CB123" s="1073"/>
      <c r="CC123" s="1159"/>
      <c r="CD123" s="1159"/>
      <c r="CE123" s="1365"/>
      <c r="CF123" s="1365"/>
      <c r="CG123" s="1365"/>
      <c r="CH123" s="1365"/>
      <c r="CI123" s="1365"/>
      <c r="CJ123" s="1365"/>
      <c r="CK123" s="1365"/>
      <c r="CL123" s="1129"/>
      <c r="CM123" s="1130"/>
      <c r="CN123" s="1159"/>
      <c r="CO123" s="1159"/>
      <c r="CP123" s="1365"/>
      <c r="CQ123" s="1365"/>
      <c r="CR123" s="1365"/>
      <c r="CS123" s="1365"/>
      <c r="CT123" s="1365"/>
      <c r="CU123" s="1365"/>
      <c r="CV123" s="1365"/>
      <c r="CW123" s="1129"/>
      <c r="CX123" s="1130"/>
      <c r="CY123" s="545"/>
      <c r="CZ123" s="546"/>
      <c r="DA123" s="1365"/>
      <c r="DB123" s="1365"/>
      <c r="DC123" s="1365"/>
      <c r="DD123" s="1365"/>
      <c r="DE123" s="1365"/>
      <c r="DF123" s="1365"/>
      <c r="DG123" s="1365"/>
      <c r="DH123" s="1129"/>
      <c r="DI123" s="1130"/>
      <c r="DJ123" s="1159"/>
      <c r="DK123" s="1159"/>
      <c r="DL123" s="1365"/>
      <c r="DM123" s="1365"/>
      <c r="DN123" s="1365"/>
      <c r="DO123" s="1365"/>
      <c r="DP123" s="1365"/>
      <c r="DQ123" s="1365"/>
      <c r="DR123" s="1365"/>
      <c r="DS123" s="1129"/>
      <c r="DT123" s="1130"/>
      <c r="DU123" s="1159"/>
      <c r="DV123" s="1159"/>
      <c r="DW123" s="1365"/>
      <c r="DX123" s="1365"/>
      <c r="DY123" s="1365"/>
      <c r="DZ123" s="1365"/>
      <c r="EA123" s="1365"/>
      <c r="EB123" s="1365"/>
      <c r="EC123" s="1365"/>
      <c r="ED123" s="1129"/>
      <c r="EE123" s="1130"/>
      <c r="EF123" s="1159"/>
      <c r="EG123" s="1159"/>
      <c r="EH123" s="1365"/>
      <c r="EI123" s="1365"/>
      <c r="EJ123" s="1365"/>
      <c r="EK123" s="1365"/>
      <c r="EL123" s="1365"/>
      <c r="EM123" s="1365"/>
      <c r="EN123" s="1365"/>
      <c r="EO123" s="1129"/>
      <c r="EP123" s="1130"/>
      <c r="EQ123" s="1159"/>
      <c r="ER123" s="1159"/>
      <c r="ES123" s="1365"/>
      <c r="ET123" s="1365"/>
      <c r="EU123" s="1365"/>
      <c r="EV123" s="1365"/>
      <c r="EW123" s="1365"/>
      <c r="EX123" s="1365"/>
      <c r="EY123" s="1365"/>
      <c r="EZ123" s="1129"/>
      <c r="FA123" s="1130"/>
      <c r="FB123" s="1159"/>
      <c r="FC123" s="1159"/>
      <c r="FD123" s="1365"/>
      <c r="FE123" s="1365"/>
      <c r="FF123" s="1365"/>
      <c r="FG123" s="1365"/>
      <c r="FH123" s="1365"/>
      <c r="FI123" s="1365"/>
      <c r="FJ123" s="1365"/>
      <c r="FK123" s="1129"/>
      <c r="FL123" s="1130"/>
      <c r="FM123" s="1159"/>
      <c r="FN123" s="1159"/>
      <c r="FO123" s="1365"/>
      <c r="FP123" s="1365"/>
      <c r="FQ123" s="1365"/>
      <c r="FR123" s="1365"/>
      <c r="FS123" s="1365"/>
      <c r="FT123" s="1365"/>
      <c r="FU123" s="1365"/>
      <c r="FV123" s="1369"/>
      <c r="FW123" s="1370"/>
      <c r="FX123" s="1159"/>
      <c r="FY123" s="1159"/>
      <c r="FZ123" s="1365"/>
      <c r="GA123" s="1365"/>
      <c r="GB123" s="1365"/>
      <c r="GC123" s="1365"/>
      <c r="GD123" s="1365"/>
      <c r="GE123" s="1365"/>
      <c r="GF123" s="1365"/>
      <c r="GG123" s="1129"/>
      <c r="GH123" s="1130"/>
      <c r="GI123" s="1296"/>
      <c r="GJ123" s="1159"/>
      <c r="GK123" s="1365"/>
      <c r="GL123" s="1365"/>
      <c r="GM123" s="1365"/>
      <c r="GN123" s="1365"/>
      <c r="GO123" s="1365"/>
      <c r="GP123" s="1365"/>
      <c r="GQ123" s="1365"/>
      <c r="GR123" s="1129"/>
      <c r="GS123" s="1130"/>
      <c r="GT123" s="1159"/>
      <c r="GU123" s="1159"/>
      <c r="GV123" s="1365"/>
      <c r="GW123" s="1365"/>
      <c r="GX123" s="1365"/>
      <c r="GY123" s="1365"/>
      <c r="GZ123" s="1365"/>
      <c r="HA123" s="1365"/>
      <c r="HB123" s="1365"/>
      <c r="HC123" s="1129"/>
      <c r="HD123" s="1130"/>
      <c r="HE123" s="1159"/>
      <c r="HF123" s="1159"/>
      <c r="HG123" s="1365"/>
      <c r="HH123" s="1365"/>
      <c r="HI123" s="1365"/>
      <c r="HJ123" s="1365"/>
      <c r="HK123" s="1365"/>
      <c r="HL123" s="1365"/>
      <c r="HM123" s="1365"/>
      <c r="HN123" s="1129"/>
      <c r="HO123" s="1130"/>
      <c r="HP123" s="1159"/>
      <c r="HQ123" s="1159"/>
      <c r="HR123" s="1365"/>
      <c r="HS123" s="1365"/>
      <c r="HT123" s="1365"/>
      <c r="HU123" s="1365"/>
      <c r="HV123" s="1365"/>
      <c r="HW123" s="1365"/>
      <c r="HX123" s="1365"/>
      <c r="HY123" s="1129"/>
      <c r="HZ123" s="1130"/>
      <c r="IA123" s="1159"/>
      <c r="IB123" s="1159"/>
      <c r="IC123" s="1365"/>
      <c r="ID123" s="1365"/>
      <c r="IE123" s="1365"/>
      <c r="IF123" s="1365"/>
      <c r="IG123" s="1365"/>
      <c r="IH123" s="1365"/>
      <c r="II123" s="1365"/>
      <c r="IJ123" s="1129"/>
      <c r="IK123" s="1130"/>
      <c r="IL123" s="1159"/>
      <c r="IM123" s="1159"/>
      <c r="IN123" s="1365"/>
      <c r="IO123" s="1365"/>
      <c r="IP123" s="1365"/>
      <c r="IQ123" s="1365"/>
      <c r="IR123" s="1365"/>
      <c r="IS123" s="1365"/>
      <c r="IT123" s="1365"/>
      <c r="IU123" s="1129"/>
      <c r="IV123" s="1130"/>
      <c r="IW123" s="47"/>
      <c r="IX123" s="728"/>
      <c r="IY123" s="731"/>
      <c r="IZ123" s="22"/>
      <c r="JA123" s="22"/>
      <c r="JB123" s="22"/>
      <c r="JC123" s="22"/>
      <c r="JD123" s="22"/>
      <c r="JE123" s="22"/>
      <c r="JF123" s="22"/>
      <c r="JG123" s="22"/>
      <c r="JH123" s="21"/>
      <c r="JI123" s="22"/>
      <c r="JJ123" s="22"/>
      <c r="JK123" s="22"/>
      <c r="JL123" s="22"/>
      <c r="JM123" s="22"/>
      <c r="JN123" s="22"/>
      <c r="JO123" s="22"/>
      <c r="JP123" s="22"/>
      <c r="JQ123" s="22"/>
      <c r="JR123" s="22"/>
      <c r="JS123" s="22"/>
      <c r="JT123" s="22"/>
      <c r="JU123" s="22"/>
      <c r="JV123" s="22"/>
      <c r="JW123" s="22"/>
      <c r="JX123" s="22"/>
      <c r="JY123" s="22"/>
      <c r="JZ123" s="22"/>
      <c r="KA123" s="22"/>
      <c r="KB123" s="22"/>
      <c r="KC123" s="22"/>
      <c r="KD123" s="22"/>
      <c r="KE123" s="22"/>
      <c r="KF123" s="22"/>
      <c r="KG123" s="22"/>
      <c r="KH123" s="22"/>
      <c r="KI123" s="22"/>
      <c r="KJ123" s="22"/>
      <c r="KK123" s="22"/>
      <c r="KL123" s="22"/>
      <c r="KM123" s="22"/>
      <c r="KN123" s="22"/>
      <c r="KO123" s="22"/>
      <c r="KP123" s="22"/>
      <c r="KQ123" s="22"/>
      <c r="KR123" s="22"/>
      <c r="KS123" s="22"/>
      <c r="KT123" s="22"/>
      <c r="KU123" s="22"/>
      <c r="KV123" s="22"/>
      <c r="KW123" s="22"/>
      <c r="KX123" s="22"/>
      <c r="KY123" s="22"/>
      <c r="KZ123" s="22"/>
      <c r="LA123" s="22"/>
      <c r="LB123" s="22"/>
      <c r="LC123" s="22"/>
      <c r="LD123" s="22"/>
      <c r="LE123" s="22"/>
      <c r="LF123" s="22"/>
      <c r="LG123" s="22"/>
      <c r="LH123" s="22"/>
      <c r="LI123" s="22"/>
      <c r="LJ123" s="23"/>
    </row>
    <row r="124" spans="2:322" ht="3.65" customHeight="1">
      <c r="B124" s="21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3"/>
      <c r="AP124" s="22"/>
      <c r="AQ124" s="22"/>
      <c r="AR124" s="22"/>
      <c r="AS124" s="22"/>
      <c r="AT124" s="22"/>
      <c r="AU124" s="22"/>
      <c r="AV124" s="22"/>
      <c r="AW124" s="22"/>
      <c r="AX124" s="727"/>
      <c r="AY124" s="728"/>
      <c r="AZ124" s="47"/>
      <c r="BA124" s="1111"/>
      <c r="BB124" s="1112"/>
      <c r="BC124" s="1112"/>
      <c r="BD124" s="1112"/>
      <c r="BE124" s="1112"/>
      <c r="BF124" s="1112"/>
      <c r="BG124" s="984"/>
      <c r="BH124" s="984"/>
      <c r="BI124" s="984"/>
      <c r="BJ124" s="984"/>
      <c r="BK124" s="984"/>
      <c r="BL124" s="984"/>
      <c r="BM124" s="984"/>
      <c r="BN124" s="984"/>
      <c r="BO124" s="984"/>
      <c r="BP124" s="984"/>
      <c r="BQ124" s="984"/>
      <c r="BR124" s="1069"/>
      <c r="BS124" s="1069"/>
      <c r="BT124" s="1069"/>
      <c r="BU124" s="1069"/>
      <c r="BV124" s="1074"/>
      <c r="BW124" s="1074"/>
      <c r="BX124" s="1074"/>
      <c r="BY124" s="1074"/>
      <c r="BZ124" s="1074"/>
      <c r="CA124" s="1074"/>
      <c r="CB124" s="1075"/>
      <c r="CC124" s="1160"/>
      <c r="CD124" s="1160"/>
      <c r="CE124" s="1366"/>
      <c r="CF124" s="1366"/>
      <c r="CG124" s="1366"/>
      <c r="CH124" s="1366"/>
      <c r="CI124" s="1366"/>
      <c r="CJ124" s="1366"/>
      <c r="CK124" s="1366"/>
      <c r="CL124" s="451"/>
      <c r="CM124" s="452"/>
      <c r="CN124" s="1160"/>
      <c r="CO124" s="1160"/>
      <c r="CP124" s="1366"/>
      <c r="CQ124" s="1366"/>
      <c r="CR124" s="1366"/>
      <c r="CS124" s="1366"/>
      <c r="CT124" s="1366"/>
      <c r="CU124" s="1366"/>
      <c r="CV124" s="1366"/>
      <c r="CW124" s="451"/>
      <c r="CX124" s="452"/>
      <c r="CY124" s="547"/>
      <c r="CZ124" s="548"/>
      <c r="DA124" s="1366"/>
      <c r="DB124" s="1366"/>
      <c r="DC124" s="1366"/>
      <c r="DD124" s="1366"/>
      <c r="DE124" s="1366"/>
      <c r="DF124" s="1366"/>
      <c r="DG124" s="1366"/>
      <c r="DH124" s="453"/>
      <c r="DI124" s="454"/>
      <c r="DJ124" s="1160"/>
      <c r="DK124" s="1160"/>
      <c r="DL124" s="1366"/>
      <c r="DM124" s="1366"/>
      <c r="DN124" s="1366"/>
      <c r="DO124" s="1366"/>
      <c r="DP124" s="1366"/>
      <c r="DQ124" s="1366"/>
      <c r="DR124" s="1366"/>
      <c r="DS124" s="451"/>
      <c r="DT124" s="452"/>
      <c r="DU124" s="1160"/>
      <c r="DV124" s="1160"/>
      <c r="DW124" s="1366"/>
      <c r="DX124" s="1366"/>
      <c r="DY124" s="1366"/>
      <c r="DZ124" s="1366"/>
      <c r="EA124" s="1366"/>
      <c r="EB124" s="1366"/>
      <c r="EC124" s="1366"/>
      <c r="ED124" s="451"/>
      <c r="EE124" s="452"/>
      <c r="EF124" s="1160"/>
      <c r="EG124" s="1160"/>
      <c r="EH124" s="1366"/>
      <c r="EI124" s="1366"/>
      <c r="EJ124" s="1366"/>
      <c r="EK124" s="1366"/>
      <c r="EL124" s="1366"/>
      <c r="EM124" s="1366"/>
      <c r="EN124" s="1366"/>
      <c r="EO124" s="451"/>
      <c r="EP124" s="452"/>
      <c r="EQ124" s="1160"/>
      <c r="ER124" s="1160"/>
      <c r="ES124" s="1366"/>
      <c r="ET124" s="1366"/>
      <c r="EU124" s="1366"/>
      <c r="EV124" s="1366"/>
      <c r="EW124" s="1366"/>
      <c r="EX124" s="1366"/>
      <c r="EY124" s="1366"/>
      <c r="EZ124" s="451"/>
      <c r="FA124" s="452"/>
      <c r="FB124" s="1160"/>
      <c r="FC124" s="1160"/>
      <c r="FD124" s="1366"/>
      <c r="FE124" s="1366"/>
      <c r="FF124" s="1366"/>
      <c r="FG124" s="1366"/>
      <c r="FH124" s="1366"/>
      <c r="FI124" s="1366"/>
      <c r="FJ124" s="1366"/>
      <c r="FK124" s="451"/>
      <c r="FL124" s="452"/>
      <c r="FM124" s="1160"/>
      <c r="FN124" s="1160"/>
      <c r="FO124" s="1366"/>
      <c r="FP124" s="1366"/>
      <c r="FQ124" s="1366"/>
      <c r="FR124" s="1366"/>
      <c r="FS124" s="1366"/>
      <c r="FT124" s="1366"/>
      <c r="FU124" s="1366"/>
      <c r="FV124" s="537"/>
      <c r="FW124" s="538"/>
      <c r="FX124" s="1160"/>
      <c r="FY124" s="1160"/>
      <c r="FZ124" s="1366"/>
      <c r="GA124" s="1366"/>
      <c r="GB124" s="1366"/>
      <c r="GC124" s="1366"/>
      <c r="GD124" s="1366"/>
      <c r="GE124" s="1366"/>
      <c r="GF124" s="1366"/>
      <c r="GG124" s="451"/>
      <c r="GH124" s="452"/>
      <c r="GI124" s="1297"/>
      <c r="GJ124" s="1160"/>
      <c r="GK124" s="1366"/>
      <c r="GL124" s="1366"/>
      <c r="GM124" s="1366"/>
      <c r="GN124" s="1366"/>
      <c r="GO124" s="1366"/>
      <c r="GP124" s="1366"/>
      <c r="GQ124" s="1366"/>
      <c r="GR124" s="451"/>
      <c r="GS124" s="452"/>
      <c r="GT124" s="1160"/>
      <c r="GU124" s="1160"/>
      <c r="GV124" s="1366"/>
      <c r="GW124" s="1366"/>
      <c r="GX124" s="1366"/>
      <c r="GY124" s="1366"/>
      <c r="GZ124" s="1366"/>
      <c r="HA124" s="1366"/>
      <c r="HB124" s="1366"/>
      <c r="HC124" s="451"/>
      <c r="HD124" s="452"/>
      <c r="HE124" s="1160"/>
      <c r="HF124" s="1160"/>
      <c r="HG124" s="1366"/>
      <c r="HH124" s="1366"/>
      <c r="HI124" s="1366"/>
      <c r="HJ124" s="1366"/>
      <c r="HK124" s="1366"/>
      <c r="HL124" s="1366"/>
      <c r="HM124" s="1366"/>
      <c r="HN124" s="451"/>
      <c r="HO124" s="452"/>
      <c r="HP124" s="1160"/>
      <c r="HQ124" s="1160"/>
      <c r="HR124" s="1366"/>
      <c r="HS124" s="1366"/>
      <c r="HT124" s="1366"/>
      <c r="HU124" s="1366"/>
      <c r="HV124" s="1366"/>
      <c r="HW124" s="1366"/>
      <c r="HX124" s="1366"/>
      <c r="HY124" s="451"/>
      <c r="HZ124" s="452"/>
      <c r="IA124" s="1160"/>
      <c r="IB124" s="1160"/>
      <c r="IC124" s="1366"/>
      <c r="ID124" s="1366"/>
      <c r="IE124" s="1366"/>
      <c r="IF124" s="1366"/>
      <c r="IG124" s="1366"/>
      <c r="IH124" s="1366"/>
      <c r="II124" s="1366"/>
      <c r="IJ124" s="451"/>
      <c r="IK124" s="452"/>
      <c r="IL124" s="1160"/>
      <c r="IM124" s="1160"/>
      <c r="IN124" s="1366"/>
      <c r="IO124" s="1366"/>
      <c r="IP124" s="1366"/>
      <c r="IQ124" s="1366"/>
      <c r="IR124" s="1366"/>
      <c r="IS124" s="1366"/>
      <c r="IT124" s="1366"/>
      <c r="IU124" s="451"/>
      <c r="IV124" s="452"/>
      <c r="IW124" s="47"/>
      <c r="IX124" s="728"/>
      <c r="IY124" s="731"/>
      <c r="IZ124" s="22"/>
      <c r="JA124" s="22"/>
      <c r="JB124" s="22"/>
      <c r="JC124" s="22"/>
      <c r="JD124" s="22"/>
      <c r="JE124" s="22"/>
      <c r="JF124" s="22"/>
      <c r="JG124" s="22"/>
      <c r="JH124" s="21"/>
      <c r="JI124" s="22"/>
      <c r="JJ124" s="22"/>
      <c r="JK124" s="22"/>
      <c r="JL124" s="22"/>
      <c r="JM124" s="22"/>
      <c r="JN124" s="22"/>
      <c r="JO124" s="22"/>
      <c r="JP124" s="22"/>
      <c r="JQ124" s="22"/>
      <c r="JR124" s="22"/>
      <c r="JS124" s="22"/>
      <c r="JT124" s="22"/>
      <c r="JU124" s="22"/>
      <c r="JV124" s="22"/>
      <c r="JW124" s="22"/>
      <c r="JX124" s="22"/>
      <c r="JY124" s="22"/>
      <c r="JZ124" s="22"/>
      <c r="KA124" s="22"/>
      <c r="KB124" s="22"/>
      <c r="KC124" s="22"/>
      <c r="KD124" s="22"/>
      <c r="KE124" s="22"/>
      <c r="KF124" s="22"/>
      <c r="KG124" s="22"/>
      <c r="KH124" s="22"/>
      <c r="KI124" s="22"/>
      <c r="KJ124" s="22"/>
      <c r="KK124" s="22"/>
      <c r="KL124" s="22"/>
      <c r="KM124" s="22"/>
      <c r="KN124" s="22"/>
      <c r="KO124" s="22"/>
      <c r="KP124" s="22"/>
      <c r="KQ124" s="22"/>
      <c r="KR124" s="22"/>
      <c r="KS124" s="22"/>
      <c r="KT124" s="22"/>
      <c r="KU124" s="22"/>
      <c r="KV124" s="22"/>
      <c r="KW124" s="22"/>
      <c r="KX124" s="22"/>
      <c r="KY124" s="22"/>
      <c r="KZ124" s="22"/>
      <c r="LA124" s="22"/>
      <c r="LB124" s="22"/>
      <c r="LC124" s="22"/>
      <c r="LD124" s="22"/>
      <c r="LE124" s="22"/>
      <c r="LF124" s="22"/>
      <c r="LG124" s="22"/>
      <c r="LH124" s="22"/>
      <c r="LI124" s="22"/>
      <c r="LJ124" s="23"/>
    </row>
    <row r="125" spans="2:322" ht="3.65" customHeight="1">
      <c r="B125" s="21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3"/>
      <c r="AP125" s="22"/>
      <c r="AQ125" s="22"/>
      <c r="AR125" s="22"/>
      <c r="AS125" s="22"/>
      <c r="AT125" s="22"/>
      <c r="AU125" s="22"/>
      <c r="AV125" s="22"/>
      <c r="AW125" s="22"/>
      <c r="AX125" s="727"/>
      <c r="AY125" s="728"/>
      <c r="AZ125" s="47"/>
      <c r="BA125" s="1111"/>
      <c r="BB125" s="1112"/>
      <c r="BC125" s="1112"/>
      <c r="BD125" s="1112"/>
      <c r="BE125" s="1112"/>
      <c r="BF125" s="1112"/>
      <c r="BG125" s="991" t="s">
        <v>61</v>
      </c>
      <c r="BH125" s="992"/>
      <c r="BI125" s="992"/>
      <c r="BJ125" s="992"/>
      <c r="BK125" s="992"/>
      <c r="BL125" s="992"/>
      <c r="BM125" s="992"/>
      <c r="BN125" s="992"/>
      <c r="BO125" s="992"/>
      <c r="BP125" s="992"/>
      <c r="BQ125" s="992"/>
      <c r="BR125" s="1076" t="s">
        <v>55</v>
      </c>
      <c r="BS125" s="1076"/>
      <c r="BT125" s="1076"/>
      <c r="BU125" s="1076"/>
      <c r="BV125" s="1079">
        <v>600</v>
      </c>
      <c r="BW125" s="1079"/>
      <c r="BX125" s="1079"/>
      <c r="BY125" s="1079"/>
      <c r="BZ125" s="1079"/>
      <c r="CA125" s="1079"/>
      <c r="CB125" s="1080"/>
      <c r="CC125" s="1151" t="b">
        <v>1</v>
      </c>
      <c r="CD125" s="1151"/>
      <c r="CE125" s="1374" t="s">
        <v>162</v>
      </c>
      <c r="CF125" s="1374"/>
      <c r="CG125" s="1374"/>
      <c r="CH125" s="1374"/>
      <c r="CI125" s="1374"/>
      <c r="CJ125" s="1374"/>
      <c r="CK125" s="1374"/>
      <c r="CL125" s="1141" t="b">
        <v>0</v>
      </c>
      <c r="CM125" s="1142"/>
      <c r="CN125" s="1151" t="b">
        <v>0</v>
      </c>
      <c r="CO125" s="1151"/>
      <c r="CP125" s="1374" t="s">
        <v>162</v>
      </c>
      <c r="CQ125" s="1374"/>
      <c r="CR125" s="1374"/>
      <c r="CS125" s="1374"/>
      <c r="CT125" s="1374"/>
      <c r="CU125" s="1374"/>
      <c r="CV125" s="1374"/>
      <c r="CW125" s="1141" t="b">
        <v>0</v>
      </c>
      <c r="CX125" s="1142"/>
      <c r="CY125" s="945" t="b">
        <v>1</v>
      </c>
      <c r="CZ125" s="946"/>
      <c r="DA125" s="1442" t="s">
        <v>476</v>
      </c>
      <c r="DB125" s="1442"/>
      <c r="DC125" s="1442"/>
      <c r="DD125" s="1442"/>
      <c r="DE125" s="1442"/>
      <c r="DF125" s="1442"/>
      <c r="DG125" s="1442"/>
      <c r="DH125" s="1137" t="b">
        <v>0</v>
      </c>
      <c r="DI125" s="1138"/>
      <c r="DJ125" s="1151" t="b">
        <v>0</v>
      </c>
      <c r="DK125" s="1151"/>
      <c r="DL125" s="1374" t="str">
        <f>IFERROR(VLOOKUP(DJ93,BD!$B:$D,3,FALSE),"-")</f>
        <v>1014501</v>
      </c>
      <c r="DM125" s="1374"/>
      <c r="DN125" s="1374"/>
      <c r="DO125" s="1374"/>
      <c r="DP125" s="1374"/>
      <c r="DQ125" s="1374"/>
      <c r="DR125" s="1374"/>
      <c r="DS125" s="1141" t="b">
        <v>0</v>
      </c>
      <c r="DT125" s="1142"/>
      <c r="DU125" s="1151" t="b">
        <v>0</v>
      </c>
      <c r="DV125" s="1151"/>
      <c r="DW125" s="1374" t="str">
        <f>IFERROR(VLOOKUP(DU93,BD!$B:$D,3,FALSE),"-")</f>
        <v>1014502</v>
      </c>
      <c r="DX125" s="1374"/>
      <c r="DY125" s="1374"/>
      <c r="DZ125" s="1374"/>
      <c r="EA125" s="1374"/>
      <c r="EB125" s="1374"/>
      <c r="EC125" s="1374"/>
      <c r="ED125" s="1141" t="b">
        <v>0</v>
      </c>
      <c r="EE125" s="1142"/>
      <c r="EF125" s="1151" t="b">
        <v>0</v>
      </c>
      <c r="EG125" s="1151"/>
      <c r="EH125" s="1374" t="s">
        <v>162</v>
      </c>
      <c r="EI125" s="1374"/>
      <c r="EJ125" s="1374"/>
      <c r="EK125" s="1374"/>
      <c r="EL125" s="1374"/>
      <c r="EM125" s="1374"/>
      <c r="EN125" s="1374"/>
      <c r="EO125" s="1141" t="b">
        <v>0</v>
      </c>
      <c r="EP125" s="1142"/>
      <c r="EQ125" s="1151" t="b">
        <v>0</v>
      </c>
      <c r="ER125" s="1151"/>
      <c r="ES125" s="1374" t="str">
        <f>IFERROR(VLOOKUP(ES94,BD!$B:$D,3,FALSE),"-")</f>
        <v>1013276</v>
      </c>
      <c r="ET125" s="1374"/>
      <c r="EU125" s="1374"/>
      <c r="EV125" s="1374"/>
      <c r="EW125" s="1374"/>
      <c r="EX125" s="1374"/>
      <c r="EY125" s="1374"/>
      <c r="EZ125" s="1141" t="b">
        <v>0</v>
      </c>
      <c r="FA125" s="1142"/>
      <c r="FB125" s="1151" t="b">
        <v>0</v>
      </c>
      <c r="FC125" s="1151"/>
      <c r="FD125" s="1374"/>
      <c r="FE125" s="1374"/>
      <c r="FF125" s="1374"/>
      <c r="FG125" s="1374"/>
      <c r="FH125" s="1374"/>
      <c r="FI125" s="1374"/>
      <c r="FJ125" s="1374"/>
      <c r="FK125" s="1141" t="b">
        <v>0</v>
      </c>
      <c r="FL125" s="1142"/>
      <c r="FM125" s="1151" t="b">
        <v>0</v>
      </c>
      <c r="FN125" s="1151"/>
      <c r="FO125" s="1374" t="s">
        <v>162</v>
      </c>
      <c r="FP125" s="1374"/>
      <c r="FQ125" s="1374"/>
      <c r="FR125" s="1374"/>
      <c r="FS125" s="1374"/>
      <c r="FT125" s="1374"/>
      <c r="FU125" s="1374"/>
      <c r="FV125" s="1377" t="b">
        <v>0</v>
      </c>
      <c r="FW125" s="1378"/>
      <c r="FX125" s="1151" t="b">
        <v>0</v>
      </c>
      <c r="FY125" s="1151"/>
      <c r="FZ125" s="1374" t="s">
        <v>162</v>
      </c>
      <c r="GA125" s="1374"/>
      <c r="GB125" s="1374"/>
      <c r="GC125" s="1374"/>
      <c r="GD125" s="1374"/>
      <c r="GE125" s="1374"/>
      <c r="GF125" s="1374"/>
      <c r="GG125" s="1141" t="b">
        <v>0</v>
      </c>
      <c r="GH125" s="1142"/>
      <c r="GI125" s="1280" t="b">
        <v>0</v>
      </c>
      <c r="GJ125" s="1151"/>
      <c r="GK125" s="1374" t="s">
        <v>162</v>
      </c>
      <c r="GL125" s="1374"/>
      <c r="GM125" s="1374"/>
      <c r="GN125" s="1374"/>
      <c r="GO125" s="1374"/>
      <c r="GP125" s="1374"/>
      <c r="GQ125" s="1374"/>
      <c r="GR125" s="1141" t="b">
        <v>0</v>
      </c>
      <c r="GS125" s="1142"/>
      <c r="GT125" s="1151" t="b">
        <v>0</v>
      </c>
      <c r="GU125" s="1151"/>
      <c r="GV125" s="1374" t="s">
        <v>162</v>
      </c>
      <c r="GW125" s="1374"/>
      <c r="GX125" s="1374"/>
      <c r="GY125" s="1374"/>
      <c r="GZ125" s="1374"/>
      <c r="HA125" s="1374"/>
      <c r="HB125" s="1374"/>
      <c r="HC125" s="1141" t="b">
        <v>0</v>
      </c>
      <c r="HD125" s="1142"/>
      <c r="HE125" s="1151" t="b">
        <v>0</v>
      </c>
      <c r="HF125" s="1151"/>
      <c r="HG125" s="1374" t="s">
        <v>162</v>
      </c>
      <c r="HH125" s="1374"/>
      <c r="HI125" s="1374"/>
      <c r="HJ125" s="1374"/>
      <c r="HK125" s="1374"/>
      <c r="HL125" s="1374"/>
      <c r="HM125" s="1374"/>
      <c r="HN125" s="1141" t="b">
        <v>0</v>
      </c>
      <c r="HO125" s="1142"/>
      <c r="HP125" s="1151" t="b">
        <v>0</v>
      </c>
      <c r="HQ125" s="1151"/>
      <c r="HR125" s="1374" t="s">
        <v>162</v>
      </c>
      <c r="HS125" s="1374"/>
      <c r="HT125" s="1374"/>
      <c r="HU125" s="1374"/>
      <c r="HV125" s="1374"/>
      <c r="HW125" s="1374"/>
      <c r="HX125" s="1374"/>
      <c r="HY125" s="1141" t="b">
        <v>0</v>
      </c>
      <c r="HZ125" s="1142"/>
      <c r="IA125" s="1151" t="b">
        <v>0</v>
      </c>
      <c r="IB125" s="1151"/>
      <c r="IC125" s="1374" t="str">
        <f>IFERROR(VLOOKUP(IC94,BD!$B:$D,3,FALSE),"-")</f>
        <v>1015001</v>
      </c>
      <c r="ID125" s="1374"/>
      <c r="IE125" s="1374"/>
      <c r="IF125" s="1374"/>
      <c r="IG125" s="1374"/>
      <c r="IH125" s="1374"/>
      <c r="II125" s="1374"/>
      <c r="IJ125" s="1141" t="b">
        <v>0</v>
      </c>
      <c r="IK125" s="1142"/>
      <c r="IL125" s="1151" t="b">
        <v>0</v>
      </c>
      <c r="IM125" s="1151"/>
      <c r="IN125" s="1374" t="str">
        <f>IFERROR(VLOOKUP(IN94,BD!$B:$D,3,FALSE),"-")</f>
        <v>1015015</v>
      </c>
      <c r="IO125" s="1374"/>
      <c r="IP125" s="1374"/>
      <c r="IQ125" s="1374"/>
      <c r="IR125" s="1374"/>
      <c r="IS125" s="1374"/>
      <c r="IT125" s="1374"/>
      <c r="IU125" s="1141" t="b">
        <v>0</v>
      </c>
      <c r="IV125" s="1142"/>
      <c r="IW125" s="47"/>
      <c r="IX125" s="728"/>
      <c r="IY125" s="731"/>
      <c r="IZ125" s="22"/>
      <c r="JA125" s="22"/>
      <c r="JB125" s="22"/>
      <c r="JC125" s="22"/>
      <c r="JD125" s="22"/>
      <c r="JE125" s="22"/>
      <c r="JF125" s="22"/>
      <c r="JG125" s="22"/>
      <c r="JH125" s="21"/>
      <c r="JI125" s="22"/>
      <c r="JJ125" s="22"/>
      <c r="JK125" s="22"/>
      <c r="JL125" s="22"/>
      <c r="JM125" s="22"/>
      <c r="JN125" s="22"/>
      <c r="JO125" s="22"/>
      <c r="JP125" s="22"/>
      <c r="JQ125" s="22"/>
      <c r="JR125" s="22"/>
      <c r="JS125" s="22"/>
      <c r="JT125" s="22"/>
      <c r="JU125" s="22"/>
      <c r="JV125" s="22"/>
      <c r="JW125" s="22"/>
      <c r="JX125" s="22"/>
      <c r="JY125" s="22"/>
      <c r="JZ125" s="22"/>
      <c r="KA125" s="22"/>
      <c r="KB125" s="22"/>
      <c r="KC125" s="22"/>
      <c r="KD125" s="22"/>
      <c r="KE125" s="22"/>
      <c r="KF125" s="22"/>
      <c r="KG125" s="22"/>
      <c r="KH125" s="22"/>
      <c r="KI125" s="22"/>
      <c r="KJ125" s="22"/>
      <c r="KK125" s="22"/>
      <c r="KL125" s="22"/>
      <c r="KM125" s="22"/>
      <c r="KN125" s="22"/>
      <c r="KO125" s="22"/>
      <c r="KP125" s="22"/>
      <c r="KQ125" s="22"/>
      <c r="KR125" s="22"/>
      <c r="KS125" s="22"/>
      <c r="KT125" s="22"/>
      <c r="KU125" s="22"/>
      <c r="KV125" s="22"/>
      <c r="KW125" s="22"/>
      <c r="KX125" s="22"/>
      <c r="KY125" s="22"/>
      <c r="KZ125" s="22"/>
      <c r="LA125" s="22"/>
      <c r="LB125" s="22"/>
      <c r="LC125" s="22"/>
      <c r="LD125" s="22"/>
      <c r="LE125" s="22"/>
      <c r="LF125" s="22"/>
      <c r="LG125" s="22"/>
      <c r="LH125" s="22"/>
      <c r="LI125" s="22"/>
      <c r="LJ125" s="23"/>
    </row>
    <row r="126" spans="2:322" ht="3.65" customHeight="1">
      <c r="B126" s="21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3"/>
      <c r="AP126" s="22"/>
      <c r="AQ126" s="22"/>
      <c r="AR126" s="22"/>
      <c r="AS126" s="22"/>
      <c r="AT126" s="22"/>
      <c r="AU126" s="22"/>
      <c r="AV126" s="22"/>
      <c r="AW126" s="22"/>
      <c r="AX126" s="727"/>
      <c r="AY126" s="728"/>
      <c r="AZ126" s="47"/>
      <c r="BA126" s="1111"/>
      <c r="BB126" s="1112"/>
      <c r="BC126" s="1112"/>
      <c r="BD126" s="1112"/>
      <c r="BE126" s="1112"/>
      <c r="BF126" s="1112"/>
      <c r="BG126" s="993"/>
      <c r="BH126" s="994"/>
      <c r="BI126" s="994"/>
      <c r="BJ126" s="994"/>
      <c r="BK126" s="994"/>
      <c r="BL126" s="994"/>
      <c r="BM126" s="994"/>
      <c r="BN126" s="994"/>
      <c r="BO126" s="994"/>
      <c r="BP126" s="994"/>
      <c r="BQ126" s="994"/>
      <c r="BR126" s="1077"/>
      <c r="BS126" s="1077"/>
      <c r="BT126" s="1077"/>
      <c r="BU126" s="1077"/>
      <c r="BV126" s="1081"/>
      <c r="BW126" s="1081"/>
      <c r="BX126" s="1081"/>
      <c r="BY126" s="1081"/>
      <c r="BZ126" s="1081"/>
      <c r="CA126" s="1081"/>
      <c r="CB126" s="1082"/>
      <c r="CC126" s="1152"/>
      <c r="CD126" s="1152"/>
      <c r="CE126" s="1375"/>
      <c r="CF126" s="1375"/>
      <c r="CG126" s="1375"/>
      <c r="CH126" s="1375"/>
      <c r="CI126" s="1375"/>
      <c r="CJ126" s="1375"/>
      <c r="CK126" s="1375"/>
      <c r="CL126" s="1143"/>
      <c r="CM126" s="1144"/>
      <c r="CN126" s="1152"/>
      <c r="CO126" s="1152"/>
      <c r="CP126" s="1375"/>
      <c r="CQ126" s="1375"/>
      <c r="CR126" s="1375"/>
      <c r="CS126" s="1375"/>
      <c r="CT126" s="1375"/>
      <c r="CU126" s="1375"/>
      <c r="CV126" s="1375"/>
      <c r="CW126" s="1143"/>
      <c r="CX126" s="1144"/>
      <c r="CY126" s="947"/>
      <c r="CZ126" s="948"/>
      <c r="DA126" s="1443"/>
      <c r="DB126" s="1443"/>
      <c r="DC126" s="1443"/>
      <c r="DD126" s="1443"/>
      <c r="DE126" s="1443"/>
      <c r="DF126" s="1443"/>
      <c r="DG126" s="1443"/>
      <c r="DH126" s="1139"/>
      <c r="DI126" s="1140"/>
      <c r="DJ126" s="1152"/>
      <c r="DK126" s="1152"/>
      <c r="DL126" s="1375"/>
      <c r="DM126" s="1375"/>
      <c r="DN126" s="1375"/>
      <c r="DO126" s="1375"/>
      <c r="DP126" s="1375"/>
      <c r="DQ126" s="1375"/>
      <c r="DR126" s="1375"/>
      <c r="DS126" s="1143"/>
      <c r="DT126" s="1144"/>
      <c r="DU126" s="1152"/>
      <c r="DV126" s="1152"/>
      <c r="DW126" s="1375"/>
      <c r="DX126" s="1375"/>
      <c r="DY126" s="1375"/>
      <c r="DZ126" s="1375"/>
      <c r="EA126" s="1375"/>
      <c r="EB126" s="1375"/>
      <c r="EC126" s="1375"/>
      <c r="ED126" s="1143"/>
      <c r="EE126" s="1144"/>
      <c r="EF126" s="1152"/>
      <c r="EG126" s="1152"/>
      <c r="EH126" s="1375"/>
      <c r="EI126" s="1375"/>
      <c r="EJ126" s="1375"/>
      <c r="EK126" s="1375"/>
      <c r="EL126" s="1375"/>
      <c r="EM126" s="1375"/>
      <c r="EN126" s="1375"/>
      <c r="EO126" s="1143"/>
      <c r="EP126" s="1144"/>
      <c r="EQ126" s="1152"/>
      <c r="ER126" s="1152"/>
      <c r="ES126" s="1375"/>
      <c r="ET126" s="1375"/>
      <c r="EU126" s="1375"/>
      <c r="EV126" s="1375"/>
      <c r="EW126" s="1375"/>
      <c r="EX126" s="1375"/>
      <c r="EY126" s="1375"/>
      <c r="EZ126" s="1143"/>
      <c r="FA126" s="1144"/>
      <c r="FB126" s="1152"/>
      <c r="FC126" s="1152"/>
      <c r="FD126" s="1375"/>
      <c r="FE126" s="1375"/>
      <c r="FF126" s="1375"/>
      <c r="FG126" s="1375"/>
      <c r="FH126" s="1375"/>
      <c r="FI126" s="1375"/>
      <c r="FJ126" s="1375"/>
      <c r="FK126" s="1143"/>
      <c r="FL126" s="1144"/>
      <c r="FM126" s="1152"/>
      <c r="FN126" s="1152"/>
      <c r="FO126" s="1375"/>
      <c r="FP126" s="1375"/>
      <c r="FQ126" s="1375"/>
      <c r="FR126" s="1375"/>
      <c r="FS126" s="1375"/>
      <c r="FT126" s="1375"/>
      <c r="FU126" s="1375"/>
      <c r="FV126" s="1379"/>
      <c r="FW126" s="1380"/>
      <c r="FX126" s="1152"/>
      <c r="FY126" s="1152"/>
      <c r="FZ126" s="1375"/>
      <c r="GA126" s="1375"/>
      <c r="GB126" s="1375"/>
      <c r="GC126" s="1375"/>
      <c r="GD126" s="1375"/>
      <c r="GE126" s="1375"/>
      <c r="GF126" s="1375"/>
      <c r="GG126" s="1143"/>
      <c r="GH126" s="1144"/>
      <c r="GI126" s="1281"/>
      <c r="GJ126" s="1152"/>
      <c r="GK126" s="1375"/>
      <c r="GL126" s="1375"/>
      <c r="GM126" s="1375"/>
      <c r="GN126" s="1375"/>
      <c r="GO126" s="1375"/>
      <c r="GP126" s="1375"/>
      <c r="GQ126" s="1375"/>
      <c r="GR126" s="1143"/>
      <c r="GS126" s="1144"/>
      <c r="GT126" s="1152"/>
      <c r="GU126" s="1152"/>
      <c r="GV126" s="1375"/>
      <c r="GW126" s="1375"/>
      <c r="GX126" s="1375"/>
      <c r="GY126" s="1375"/>
      <c r="GZ126" s="1375"/>
      <c r="HA126" s="1375"/>
      <c r="HB126" s="1375"/>
      <c r="HC126" s="1143"/>
      <c r="HD126" s="1144"/>
      <c r="HE126" s="1152"/>
      <c r="HF126" s="1152"/>
      <c r="HG126" s="1375"/>
      <c r="HH126" s="1375"/>
      <c r="HI126" s="1375"/>
      <c r="HJ126" s="1375"/>
      <c r="HK126" s="1375"/>
      <c r="HL126" s="1375"/>
      <c r="HM126" s="1375"/>
      <c r="HN126" s="1143"/>
      <c r="HO126" s="1144"/>
      <c r="HP126" s="1152"/>
      <c r="HQ126" s="1152"/>
      <c r="HR126" s="1375"/>
      <c r="HS126" s="1375"/>
      <c r="HT126" s="1375"/>
      <c r="HU126" s="1375"/>
      <c r="HV126" s="1375"/>
      <c r="HW126" s="1375"/>
      <c r="HX126" s="1375"/>
      <c r="HY126" s="1143"/>
      <c r="HZ126" s="1144"/>
      <c r="IA126" s="1152"/>
      <c r="IB126" s="1152"/>
      <c r="IC126" s="1375"/>
      <c r="ID126" s="1375"/>
      <c r="IE126" s="1375"/>
      <c r="IF126" s="1375"/>
      <c r="IG126" s="1375"/>
      <c r="IH126" s="1375"/>
      <c r="II126" s="1375"/>
      <c r="IJ126" s="1143"/>
      <c r="IK126" s="1144"/>
      <c r="IL126" s="1152"/>
      <c r="IM126" s="1152"/>
      <c r="IN126" s="1375"/>
      <c r="IO126" s="1375"/>
      <c r="IP126" s="1375"/>
      <c r="IQ126" s="1375"/>
      <c r="IR126" s="1375"/>
      <c r="IS126" s="1375"/>
      <c r="IT126" s="1375"/>
      <c r="IU126" s="1143"/>
      <c r="IV126" s="1144"/>
      <c r="IW126" s="47"/>
      <c r="IX126" s="728"/>
      <c r="IY126" s="731"/>
      <c r="IZ126" s="22"/>
      <c r="JA126" s="22"/>
      <c r="JB126" s="22"/>
      <c r="JC126" s="22"/>
      <c r="JD126" s="22"/>
      <c r="JE126" s="22"/>
      <c r="JF126" s="22"/>
      <c r="JG126" s="22"/>
      <c r="JH126" s="21"/>
      <c r="JI126" s="22"/>
      <c r="JJ126" s="22"/>
      <c r="JK126" s="22"/>
      <c r="JL126" s="22"/>
      <c r="JM126" s="22"/>
      <c r="JN126" s="22"/>
      <c r="JO126" s="22"/>
      <c r="JP126" s="22"/>
      <c r="JQ126" s="22"/>
      <c r="JR126" s="22"/>
      <c r="JS126" s="22"/>
      <c r="JT126" s="22"/>
      <c r="JU126" s="22"/>
      <c r="JV126" s="22"/>
      <c r="JW126" s="22"/>
      <c r="JX126" s="22"/>
      <c r="JY126" s="22"/>
      <c r="JZ126" s="22"/>
      <c r="KA126" s="22"/>
      <c r="KB126" s="22"/>
      <c r="KC126" s="22"/>
      <c r="KD126" s="22"/>
      <c r="KE126" s="22"/>
      <c r="KF126" s="22"/>
      <c r="KG126" s="22"/>
      <c r="KH126" s="22"/>
      <c r="KI126" s="22"/>
      <c r="KJ126" s="22"/>
      <c r="KK126" s="22"/>
      <c r="KL126" s="22"/>
      <c r="KM126" s="22"/>
      <c r="KN126" s="22"/>
      <c r="KO126" s="22"/>
      <c r="KP126" s="22"/>
      <c r="KQ126" s="22"/>
      <c r="KR126" s="22"/>
      <c r="KS126" s="22"/>
      <c r="KT126" s="22"/>
      <c r="KU126" s="22"/>
      <c r="KV126" s="22"/>
      <c r="KW126" s="22"/>
      <c r="KX126" s="22"/>
      <c r="KY126" s="22"/>
      <c r="KZ126" s="22"/>
      <c r="LA126" s="22"/>
      <c r="LB126" s="22"/>
      <c r="LC126" s="22"/>
      <c r="LD126" s="22"/>
      <c r="LE126" s="22"/>
      <c r="LF126" s="22"/>
      <c r="LG126" s="22"/>
      <c r="LH126" s="22"/>
      <c r="LI126" s="22"/>
      <c r="LJ126" s="23"/>
    </row>
    <row r="127" spans="2:322" ht="3.65" customHeight="1">
      <c r="B127" s="21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3"/>
      <c r="AP127" s="22"/>
      <c r="AQ127" s="22"/>
      <c r="AR127" s="22"/>
      <c r="AS127" s="22"/>
      <c r="AT127" s="22"/>
      <c r="AU127" s="22"/>
      <c r="AV127" s="22"/>
      <c r="AW127" s="22"/>
      <c r="AX127" s="727"/>
      <c r="AY127" s="728"/>
      <c r="AZ127" s="728" t="e" vm="3">
        <v>#VALUE!</v>
      </c>
      <c r="BA127" s="1111"/>
      <c r="BB127" s="1112"/>
      <c r="BC127" s="1112"/>
      <c r="BD127" s="1112"/>
      <c r="BE127" s="1112"/>
      <c r="BF127" s="1112"/>
      <c r="BG127" s="993"/>
      <c r="BH127" s="994"/>
      <c r="BI127" s="994"/>
      <c r="BJ127" s="994"/>
      <c r="BK127" s="994"/>
      <c r="BL127" s="994"/>
      <c r="BM127" s="994"/>
      <c r="BN127" s="994"/>
      <c r="BO127" s="994"/>
      <c r="BP127" s="994"/>
      <c r="BQ127" s="994"/>
      <c r="BR127" s="1077"/>
      <c r="BS127" s="1077"/>
      <c r="BT127" s="1077"/>
      <c r="BU127" s="1077"/>
      <c r="BV127" s="1081"/>
      <c r="BW127" s="1081"/>
      <c r="BX127" s="1081"/>
      <c r="BY127" s="1081"/>
      <c r="BZ127" s="1081"/>
      <c r="CA127" s="1081"/>
      <c r="CB127" s="1082"/>
      <c r="CC127" s="1152"/>
      <c r="CD127" s="1152"/>
      <c r="CE127" s="1375"/>
      <c r="CF127" s="1375"/>
      <c r="CG127" s="1375"/>
      <c r="CH127" s="1375"/>
      <c r="CI127" s="1375"/>
      <c r="CJ127" s="1375"/>
      <c r="CK127" s="1375"/>
      <c r="CL127" s="1143" t="b">
        <v>0</v>
      </c>
      <c r="CM127" s="1144"/>
      <c r="CN127" s="1152"/>
      <c r="CO127" s="1152"/>
      <c r="CP127" s="1375"/>
      <c r="CQ127" s="1375"/>
      <c r="CR127" s="1375"/>
      <c r="CS127" s="1375"/>
      <c r="CT127" s="1375"/>
      <c r="CU127" s="1375"/>
      <c r="CV127" s="1375"/>
      <c r="CW127" s="1143" t="b">
        <v>0</v>
      </c>
      <c r="CX127" s="1144"/>
      <c r="CY127" s="549"/>
      <c r="CZ127" s="550"/>
      <c r="DA127" s="1446" t="str">
        <f>IFERROR(VLOOKUP(DA94,BD!$B:$D,3,FALSE),"-")</f>
        <v>1012111</v>
      </c>
      <c r="DB127" s="1446"/>
      <c r="DC127" s="1446"/>
      <c r="DD127" s="1446"/>
      <c r="DE127" s="1446"/>
      <c r="DF127" s="1446"/>
      <c r="DG127" s="1446"/>
      <c r="DH127" s="1139" t="b">
        <v>0</v>
      </c>
      <c r="DI127" s="1140"/>
      <c r="DJ127" s="1152"/>
      <c r="DK127" s="1152"/>
      <c r="DL127" s="1375"/>
      <c r="DM127" s="1375"/>
      <c r="DN127" s="1375"/>
      <c r="DO127" s="1375"/>
      <c r="DP127" s="1375"/>
      <c r="DQ127" s="1375"/>
      <c r="DR127" s="1375"/>
      <c r="DS127" s="1143" t="b">
        <v>0</v>
      </c>
      <c r="DT127" s="1144"/>
      <c r="DU127" s="1152"/>
      <c r="DV127" s="1152"/>
      <c r="DW127" s="1375"/>
      <c r="DX127" s="1375"/>
      <c r="DY127" s="1375"/>
      <c r="DZ127" s="1375"/>
      <c r="EA127" s="1375"/>
      <c r="EB127" s="1375"/>
      <c r="EC127" s="1375"/>
      <c r="ED127" s="1143" t="b">
        <v>0</v>
      </c>
      <c r="EE127" s="1144"/>
      <c r="EF127" s="1152"/>
      <c r="EG127" s="1152"/>
      <c r="EH127" s="1375"/>
      <c r="EI127" s="1375"/>
      <c r="EJ127" s="1375"/>
      <c r="EK127" s="1375"/>
      <c r="EL127" s="1375"/>
      <c r="EM127" s="1375"/>
      <c r="EN127" s="1375"/>
      <c r="EO127" s="1143" t="b">
        <v>0</v>
      </c>
      <c r="EP127" s="1144"/>
      <c r="EQ127" s="1152"/>
      <c r="ER127" s="1152"/>
      <c r="ES127" s="1375"/>
      <c r="ET127" s="1375"/>
      <c r="EU127" s="1375"/>
      <c r="EV127" s="1375"/>
      <c r="EW127" s="1375"/>
      <c r="EX127" s="1375"/>
      <c r="EY127" s="1375"/>
      <c r="EZ127" s="1143" t="b">
        <v>0</v>
      </c>
      <c r="FA127" s="1144"/>
      <c r="FB127" s="1152"/>
      <c r="FC127" s="1152"/>
      <c r="FD127" s="1375"/>
      <c r="FE127" s="1375"/>
      <c r="FF127" s="1375"/>
      <c r="FG127" s="1375"/>
      <c r="FH127" s="1375"/>
      <c r="FI127" s="1375"/>
      <c r="FJ127" s="1375"/>
      <c r="FK127" s="1143" t="b">
        <v>0</v>
      </c>
      <c r="FL127" s="1144"/>
      <c r="FM127" s="1152"/>
      <c r="FN127" s="1152"/>
      <c r="FO127" s="1375"/>
      <c r="FP127" s="1375"/>
      <c r="FQ127" s="1375"/>
      <c r="FR127" s="1375"/>
      <c r="FS127" s="1375"/>
      <c r="FT127" s="1375"/>
      <c r="FU127" s="1375"/>
      <c r="FV127" s="1379" t="b">
        <v>0</v>
      </c>
      <c r="FW127" s="1380"/>
      <c r="FX127" s="1152"/>
      <c r="FY127" s="1152"/>
      <c r="FZ127" s="1375"/>
      <c r="GA127" s="1375"/>
      <c r="GB127" s="1375"/>
      <c r="GC127" s="1375"/>
      <c r="GD127" s="1375"/>
      <c r="GE127" s="1375"/>
      <c r="GF127" s="1375"/>
      <c r="GG127" s="1143" t="b">
        <v>0</v>
      </c>
      <c r="GH127" s="1144"/>
      <c r="GI127" s="1281"/>
      <c r="GJ127" s="1152"/>
      <c r="GK127" s="1375"/>
      <c r="GL127" s="1375"/>
      <c r="GM127" s="1375"/>
      <c r="GN127" s="1375"/>
      <c r="GO127" s="1375"/>
      <c r="GP127" s="1375"/>
      <c r="GQ127" s="1375"/>
      <c r="GR127" s="1143" t="b">
        <v>0</v>
      </c>
      <c r="GS127" s="1144"/>
      <c r="GT127" s="1152"/>
      <c r="GU127" s="1152"/>
      <c r="GV127" s="1375"/>
      <c r="GW127" s="1375"/>
      <c r="GX127" s="1375"/>
      <c r="GY127" s="1375"/>
      <c r="GZ127" s="1375"/>
      <c r="HA127" s="1375"/>
      <c r="HB127" s="1375"/>
      <c r="HC127" s="1143" t="b">
        <v>0</v>
      </c>
      <c r="HD127" s="1144"/>
      <c r="HE127" s="1152"/>
      <c r="HF127" s="1152"/>
      <c r="HG127" s="1375"/>
      <c r="HH127" s="1375"/>
      <c r="HI127" s="1375"/>
      <c r="HJ127" s="1375"/>
      <c r="HK127" s="1375"/>
      <c r="HL127" s="1375"/>
      <c r="HM127" s="1375"/>
      <c r="HN127" s="1143" t="b">
        <v>0</v>
      </c>
      <c r="HO127" s="1144"/>
      <c r="HP127" s="1152"/>
      <c r="HQ127" s="1152"/>
      <c r="HR127" s="1375"/>
      <c r="HS127" s="1375"/>
      <c r="HT127" s="1375"/>
      <c r="HU127" s="1375"/>
      <c r="HV127" s="1375"/>
      <c r="HW127" s="1375"/>
      <c r="HX127" s="1375"/>
      <c r="HY127" s="1143" t="b">
        <v>0</v>
      </c>
      <c r="HZ127" s="1144"/>
      <c r="IA127" s="1152"/>
      <c r="IB127" s="1152"/>
      <c r="IC127" s="1375"/>
      <c r="ID127" s="1375"/>
      <c r="IE127" s="1375"/>
      <c r="IF127" s="1375"/>
      <c r="IG127" s="1375"/>
      <c r="IH127" s="1375"/>
      <c r="II127" s="1375"/>
      <c r="IJ127" s="1143" t="b">
        <v>0</v>
      </c>
      <c r="IK127" s="1144"/>
      <c r="IL127" s="1152"/>
      <c r="IM127" s="1152"/>
      <c r="IN127" s="1375"/>
      <c r="IO127" s="1375"/>
      <c r="IP127" s="1375"/>
      <c r="IQ127" s="1375"/>
      <c r="IR127" s="1375"/>
      <c r="IS127" s="1375"/>
      <c r="IT127" s="1375"/>
      <c r="IU127" s="1143" t="b">
        <v>0</v>
      </c>
      <c r="IV127" s="1144"/>
      <c r="IW127" s="728" t="e" vm="3">
        <v>#VALUE!</v>
      </c>
      <c r="IX127" s="728"/>
      <c r="IY127" s="731"/>
      <c r="IZ127" s="22"/>
      <c r="JA127" s="22"/>
      <c r="JB127" s="22"/>
      <c r="JC127" s="22"/>
      <c r="JD127" s="22"/>
      <c r="JE127" s="22"/>
      <c r="JF127" s="22"/>
      <c r="JG127" s="22"/>
      <c r="JH127" s="21"/>
      <c r="JI127" s="22"/>
      <c r="JJ127" s="22"/>
      <c r="JK127" s="22"/>
      <c r="JL127" s="22"/>
      <c r="JM127" s="22"/>
      <c r="JN127" s="22"/>
      <c r="JO127" s="22"/>
      <c r="JP127" s="22"/>
      <c r="JQ127" s="22"/>
      <c r="JR127" s="22"/>
      <c r="JS127" s="22"/>
      <c r="JT127" s="22"/>
      <c r="JU127" s="22"/>
      <c r="JV127" s="22"/>
      <c r="JW127" s="22"/>
      <c r="JX127" s="22"/>
      <c r="JY127" s="22"/>
      <c r="JZ127" s="22"/>
      <c r="KA127" s="22"/>
      <c r="KB127" s="22"/>
      <c r="KC127" s="22"/>
      <c r="KD127" s="22"/>
      <c r="KE127" s="22"/>
      <c r="KF127" s="22"/>
      <c r="KG127" s="22"/>
      <c r="KH127" s="22"/>
      <c r="KI127" s="22"/>
      <c r="KJ127" s="22"/>
      <c r="KK127" s="22"/>
      <c r="KL127" s="22"/>
      <c r="KM127" s="22"/>
      <c r="KN127" s="22"/>
      <c r="KO127" s="22"/>
      <c r="KP127" s="22"/>
      <c r="KQ127" s="22"/>
      <c r="KR127" s="22"/>
      <c r="KS127" s="22"/>
      <c r="KT127" s="22"/>
      <c r="KU127" s="22"/>
      <c r="KV127" s="22"/>
      <c r="KW127" s="22"/>
      <c r="KX127" s="22"/>
      <c r="KY127" s="22"/>
      <c r="KZ127" s="22"/>
      <c r="LA127" s="22"/>
      <c r="LB127" s="22"/>
      <c r="LC127" s="22"/>
      <c r="LD127" s="22"/>
      <c r="LE127" s="22"/>
      <c r="LF127" s="22"/>
      <c r="LG127" s="22"/>
      <c r="LH127" s="22"/>
      <c r="LI127" s="22"/>
      <c r="LJ127" s="23"/>
    </row>
    <row r="128" spans="2:322" ht="3.65" customHeight="1">
      <c r="B128" s="21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3"/>
      <c r="AP128" s="22"/>
      <c r="AQ128" s="22"/>
      <c r="AR128" s="22"/>
      <c r="AS128" s="22"/>
      <c r="AT128" s="22"/>
      <c r="AU128" s="22"/>
      <c r="AV128" s="22"/>
      <c r="AW128" s="22"/>
      <c r="AX128" s="727"/>
      <c r="AY128" s="728"/>
      <c r="AZ128" s="728"/>
      <c r="BA128" s="1111"/>
      <c r="BB128" s="1112"/>
      <c r="BC128" s="1112"/>
      <c r="BD128" s="1112"/>
      <c r="BE128" s="1112"/>
      <c r="BF128" s="1112"/>
      <c r="BG128" s="993"/>
      <c r="BH128" s="994"/>
      <c r="BI128" s="994"/>
      <c r="BJ128" s="994"/>
      <c r="BK128" s="994"/>
      <c r="BL128" s="994"/>
      <c r="BM128" s="994"/>
      <c r="BN128" s="994"/>
      <c r="BO128" s="994"/>
      <c r="BP128" s="994"/>
      <c r="BQ128" s="994"/>
      <c r="BR128" s="1077"/>
      <c r="BS128" s="1077"/>
      <c r="BT128" s="1077"/>
      <c r="BU128" s="1077"/>
      <c r="BV128" s="1081"/>
      <c r="BW128" s="1081"/>
      <c r="BX128" s="1081"/>
      <c r="BY128" s="1081"/>
      <c r="BZ128" s="1081"/>
      <c r="CA128" s="1081"/>
      <c r="CB128" s="1082"/>
      <c r="CC128" s="1152"/>
      <c r="CD128" s="1152"/>
      <c r="CE128" s="1375"/>
      <c r="CF128" s="1375"/>
      <c r="CG128" s="1375"/>
      <c r="CH128" s="1375"/>
      <c r="CI128" s="1375"/>
      <c r="CJ128" s="1375"/>
      <c r="CK128" s="1375"/>
      <c r="CL128" s="1143"/>
      <c r="CM128" s="1144"/>
      <c r="CN128" s="1152"/>
      <c r="CO128" s="1152"/>
      <c r="CP128" s="1375"/>
      <c r="CQ128" s="1375"/>
      <c r="CR128" s="1375"/>
      <c r="CS128" s="1375"/>
      <c r="CT128" s="1375"/>
      <c r="CU128" s="1375"/>
      <c r="CV128" s="1375"/>
      <c r="CW128" s="1143"/>
      <c r="CX128" s="1144"/>
      <c r="CY128" s="549"/>
      <c r="CZ128" s="550"/>
      <c r="DA128" s="1446"/>
      <c r="DB128" s="1446"/>
      <c r="DC128" s="1446"/>
      <c r="DD128" s="1446"/>
      <c r="DE128" s="1446"/>
      <c r="DF128" s="1446"/>
      <c r="DG128" s="1446"/>
      <c r="DH128" s="1139"/>
      <c r="DI128" s="1140"/>
      <c r="DJ128" s="1152"/>
      <c r="DK128" s="1152"/>
      <c r="DL128" s="1375"/>
      <c r="DM128" s="1375"/>
      <c r="DN128" s="1375"/>
      <c r="DO128" s="1375"/>
      <c r="DP128" s="1375"/>
      <c r="DQ128" s="1375"/>
      <c r="DR128" s="1375"/>
      <c r="DS128" s="1143"/>
      <c r="DT128" s="1144"/>
      <c r="DU128" s="1152"/>
      <c r="DV128" s="1152"/>
      <c r="DW128" s="1375"/>
      <c r="DX128" s="1375"/>
      <c r="DY128" s="1375"/>
      <c r="DZ128" s="1375"/>
      <c r="EA128" s="1375"/>
      <c r="EB128" s="1375"/>
      <c r="EC128" s="1375"/>
      <c r="ED128" s="1143"/>
      <c r="EE128" s="1144"/>
      <c r="EF128" s="1152"/>
      <c r="EG128" s="1152"/>
      <c r="EH128" s="1375"/>
      <c r="EI128" s="1375"/>
      <c r="EJ128" s="1375"/>
      <c r="EK128" s="1375"/>
      <c r="EL128" s="1375"/>
      <c r="EM128" s="1375"/>
      <c r="EN128" s="1375"/>
      <c r="EO128" s="1143"/>
      <c r="EP128" s="1144"/>
      <c r="EQ128" s="1152"/>
      <c r="ER128" s="1152"/>
      <c r="ES128" s="1375"/>
      <c r="ET128" s="1375"/>
      <c r="EU128" s="1375"/>
      <c r="EV128" s="1375"/>
      <c r="EW128" s="1375"/>
      <c r="EX128" s="1375"/>
      <c r="EY128" s="1375"/>
      <c r="EZ128" s="1143"/>
      <c r="FA128" s="1144"/>
      <c r="FB128" s="1152"/>
      <c r="FC128" s="1152"/>
      <c r="FD128" s="1375"/>
      <c r="FE128" s="1375"/>
      <c r="FF128" s="1375"/>
      <c r="FG128" s="1375"/>
      <c r="FH128" s="1375"/>
      <c r="FI128" s="1375"/>
      <c r="FJ128" s="1375"/>
      <c r="FK128" s="1143"/>
      <c r="FL128" s="1144"/>
      <c r="FM128" s="1152"/>
      <c r="FN128" s="1152"/>
      <c r="FO128" s="1375"/>
      <c r="FP128" s="1375"/>
      <c r="FQ128" s="1375"/>
      <c r="FR128" s="1375"/>
      <c r="FS128" s="1375"/>
      <c r="FT128" s="1375"/>
      <c r="FU128" s="1375"/>
      <c r="FV128" s="1379"/>
      <c r="FW128" s="1380"/>
      <c r="FX128" s="1152"/>
      <c r="FY128" s="1152"/>
      <c r="FZ128" s="1375"/>
      <c r="GA128" s="1375"/>
      <c r="GB128" s="1375"/>
      <c r="GC128" s="1375"/>
      <c r="GD128" s="1375"/>
      <c r="GE128" s="1375"/>
      <c r="GF128" s="1375"/>
      <c r="GG128" s="1143"/>
      <c r="GH128" s="1144"/>
      <c r="GI128" s="1281"/>
      <c r="GJ128" s="1152"/>
      <c r="GK128" s="1375"/>
      <c r="GL128" s="1375"/>
      <c r="GM128" s="1375"/>
      <c r="GN128" s="1375"/>
      <c r="GO128" s="1375"/>
      <c r="GP128" s="1375"/>
      <c r="GQ128" s="1375"/>
      <c r="GR128" s="1143"/>
      <c r="GS128" s="1144"/>
      <c r="GT128" s="1152"/>
      <c r="GU128" s="1152"/>
      <c r="GV128" s="1375"/>
      <c r="GW128" s="1375"/>
      <c r="GX128" s="1375"/>
      <c r="GY128" s="1375"/>
      <c r="GZ128" s="1375"/>
      <c r="HA128" s="1375"/>
      <c r="HB128" s="1375"/>
      <c r="HC128" s="1143"/>
      <c r="HD128" s="1144"/>
      <c r="HE128" s="1152"/>
      <c r="HF128" s="1152"/>
      <c r="HG128" s="1375"/>
      <c r="HH128" s="1375"/>
      <c r="HI128" s="1375"/>
      <c r="HJ128" s="1375"/>
      <c r="HK128" s="1375"/>
      <c r="HL128" s="1375"/>
      <c r="HM128" s="1375"/>
      <c r="HN128" s="1143"/>
      <c r="HO128" s="1144"/>
      <c r="HP128" s="1152"/>
      <c r="HQ128" s="1152"/>
      <c r="HR128" s="1375"/>
      <c r="HS128" s="1375"/>
      <c r="HT128" s="1375"/>
      <c r="HU128" s="1375"/>
      <c r="HV128" s="1375"/>
      <c r="HW128" s="1375"/>
      <c r="HX128" s="1375"/>
      <c r="HY128" s="1143"/>
      <c r="HZ128" s="1144"/>
      <c r="IA128" s="1152"/>
      <c r="IB128" s="1152"/>
      <c r="IC128" s="1375"/>
      <c r="ID128" s="1375"/>
      <c r="IE128" s="1375"/>
      <c r="IF128" s="1375"/>
      <c r="IG128" s="1375"/>
      <c r="IH128" s="1375"/>
      <c r="II128" s="1375"/>
      <c r="IJ128" s="1143"/>
      <c r="IK128" s="1144"/>
      <c r="IL128" s="1152"/>
      <c r="IM128" s="1152"/>
      <c r="IN128" s="1375"/>
      <c r="IO128" s="1375"/>
      <c r="IP128" s="1375"/>
      <c r="IQ128" s="1375"/>
      <c r="IR128" s="1375"/>
      <c r="IS128" s="1375"/>
      <c r="IT128" s="1375"/>
      <c r="IU128" s="1143"/>
      <c r="IV128" s="1144"/>
      <c r="IW128" s="728"/>
      <c r="IX128" s="728"/>
      <c r="IY128" s="731"/>
      <c r="IZ128" s="22"/>
      <c r="JA128" s="22"/>
      <c r="JB128" s="22"/>
      <c r="JC128" s="22"/>
      <c r="JD128" s="22"/>
      <c r="JE128" s="22"/>
      <c r="JF128" s="22"/>
      <c r="JG128" s="22"/>
      <c r="JH128" s="21"/>
      <c r="JI128" s="22"/>
      <c r="JJ128" s="22"/>
      <c r="JK128" s="22"/>
      <c r="JL128" s="22"/>
      <c r="JM128" s="22"/>
      <c r="JN128" s="22"/>
      <c r="JO128" s="22"/>
      <c r="JP128" s="22"/>
      <c r="JQ128" s="22"/>
      <c r="JR128" s="22"/>
      <c r="JS128" s="22"/>
      <c r="JT128" s="22"/>
      <c r="JU128" s="22"/>
      <c r="JV128" s="22"/>
      <c r="JW128" s="22"/>
      <c r="JX128" s="22"/>
      <c r="JY128" s="22"/>
      <c r="JZ128" s="22"/>
      <c r="KA128" s="22"/>
      <c r="KB128" s="22"/>
      <c r="KC128" s="22"/>
      <c r="KD128" s="22"/>
      <c r="KE128" s="22"/>
      <c r="KF128" s="22"/>
      <c r="KG128" s="22"/>
      <c r="KH128" s="22"/>
      <c r="KI128" s="22"/>
      <c r="KJ128" s="22"/>
      <c r="KK128" s="22"/>
      <c r="KL128" s="22"/>
      <c r="KM128" s="22"/>
      <c r="KN128" s="22"/>
      <c r="KO128" s="22"/>
      <c r="KP128" s="22"/>
      <c r="KQ128" s="22"/>
      <c r="KR128" s="22"/>
      <c r="KS128" s="22"/>
      <c r="KT128" s="22"/>
      <c r="KU128" s="22"/>
      <c r="KV128" s="22"/>
      <c r="KW128" s="22"/>
      <c r="KX128" s="22"/>
      <c r="KY128" s="22"/>
      <c r="KZ128" s="22"/>
      <c r="LA128" s="22"/>
      <c r="LB128" s="22"/>
      <c r="LC128" s="22"/>
      <c r="LD128" s="22"/>
      <c r="LE128" s="22"/>
      <c r="LF128" s="22"/>
      <c r="LG128" s="22"/>
      <c r="LH128" s="22"/>
      <c r="LI128" s="22"/>
      <c r="LJ128" s="23"/>
    </row>
    <row r="129" spans="2:322" ht="3.65" customHeight="1">
      <c r="B129" s="21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3"/>
      <c r="AP129" s="22"/>
      <c r="AQ129" s="22"/>
      <c r="AR129" s="22"/>
      <c r="AS129" s="22"/>
      <c r="AT129" s="22"/>
      <c r="AU129" s="22"/>
      <c r="AV129" s="22"/>
      <c r="AW129" s="22"/>
      <c r="AX129" s="727"/>
      <c r="AY129" s="728"/>
      <c r="AZ129" s="47"/>
      <c r="BA129" s="1113"/>
      <c r="BB129" s="1114"/>
      <c r="BC129" s="1114"/>
      <c r="BD129" s="1114"/>
      <c r="BE129" s="1114"/>
      <c r="BF129" s="1114"/>
      <c r="BG129" s="995"/>
      <c r="BH129" s="996"/>
      <c r="BI129" s="996"/>
      <c r="BJ129" s="996"/>
      <c r="BK129" s="996"/>
      <c r="BL129" s="996"/>
      <c r="BM129" s="996"/>
      <c r="BN129" s="996"/>
      <c r="BO129" s="996"/>
      <c r="BP129" s="996"/>
      <c r="BQ129" s="996"/>
      <c r="BR129" s="1078"/>
      <c r="BS129" s="1078"/>
      <c r="BT129" s="1078"/>
      <c r="BU129" s="1078"/>
      <c r="BV129" s="1083"/>
      <c r="BW129" s="1083"/>
      <c r="BX129" s="1083"/>
      <c r="BY129" s="1083"/>
      <c r="BZ129" s="1083"/>
      <c r="CA129" s="1083"/>
      <c r="CB129" s="1084"/>
      <c r="CC129" s="1153"/>
      <c r="CD129" s="1153"/>
      <c r="CE129" s="1376"/>
      <c r="CF129" s="1376"/>
      <c r="CG129" s="1376"/>
      <c r="CH129" s="1376"/>
      <c r="CI129" s="1376"/>
      <c r="CJ129" s="1376"/>
      <c r="CK129" s="1376"/>
      <c r="CL129" s="524"/>
      <c r="CM129" s="525"/>
      <c r="CN129" s="1153"/>
      <c r="CO129" s="1153"/>
      <c r="CP129" s="1376"/>
      <c r="CQ129" s="1376"/>
      <c r="CR129" s="1376"/>
      <c r="CS129" s="1376"/>
      <c r="CT129" s="1376"/>
      <c r="CU129" s="1376"/>
      <c r="CV129" s="1376"/>
      <c r="CW129" s="524"/>
      <c r="CX129" s="525"/>
      <c r="CY129" s="551"/>
      <c r="CZ129" s="552"/>
      <c r="DA129" s="1447"/>
      <c r="DB129" s="1447"/>
      <c r="DC129" s="1447"/>
      <c r="DD129" s="1447"/>
      <c r="DE129" s="1447"/>
      <c r="DF129" s="1447"/>
      <c r="DG129" s="1447"/>
      <c r="DH129" s="455"/>
      <c r="DI129" s="456"/>
      <c r="DJ129" s="1153"/>
      <c r="DK129" s="1153"/>
      <c r="DL129" s="1376"/>
      <c r="DM129" s="1376"/>
      <c r="DN129" s="1376"/>
      <c r="DO129" s="1376"/>
      <c r="DP129" s="1376"/>
      <c r="DQ129" s="1376"/>
      <c r="DR129" s="1376"/>
      <c r="DS129" s="524"/>
      <c r="DT129" s="525"/>
      <c r="DU129" s="1153"/>
      <c r="DV129" s="1153"/>
      <c r="DW129" s="1376"/>
      <c r="DX129" s="1376"/>
      <c r="DY129" s="1376"/>
      <c r="DZ129" s="1376"/>
      <c r="EA129" s="1376"/>
      <c r="EB129" s="1376"/>
      <c r="EC129" s="1376"/>
      <c r="ED129" s="524"/>
      <c r="EE129" s="525"/>
      <c r="EF129" s="1153"/>
      <c r="EG129" s="1153"/>
      <c r="EH129" s="1376"/>
      <c r="EI129" s="1376"/>
      <c r="EJ129" s="1376"/>
      <c r="EK129" s="1376"/>
      <c r="EL129" s="1376"/>
      <c r="EM129" s="1376"/>
      <c r="EN129" s="1376"/>
      <c r="EO129" s="524"/>
      <c r="EP129" s="525"/>
      <c r="EQ129" s="1153"/>
      <c r="ER129" s="1153"/>
      <c r="ES129" s="1376"/>
      <c r="ET129" s="1376"/>
      <c r="EU129" s="1376"/>
      <c r="EV129" s="1376"/>
      <c r="EW129" s="1376"/>
      <c r="EX129" s="1376"/>
      <c r="EY129" s="1376"/>
      <c r="EZ129" s="524"/>
      <c r="FA129" s="525"/>
      <c r="FB129" s="1153"/>
      <c r="FC129" s="1153"/>
      <c r="FD129" s="1376"/>
      <c r="FE129" s="1376"/>
      <c r="FF129" s="1376"/>
      <c r="FG129" s="1376"/>
      <c r="FH129" s="1376"/>
      <c r="FI129" s="1376"/>
      <c r="FJ129" s="1376"/>
      <c r="FK129" s="524"/>
      <c r="FL129" s="525"/>
      <c r="FM129" s="1153"/>
      <c r="FN129" s="1153"/>
      <c r="FO129" s="1376"/>
      <c r="FP129" s="1376"/>
      <c r="FQ129" s="1376"/>
      <c r="FR129" s="1376"/>
      <c r="FS129" s="1376"/>
      <c r="FT129" s="1376"/>
      <c r="FU129" s="1376"/>
      <c r="FV129" s="539"/>
      <c r="FW129" s="540"/>
      <c r="FX129" s="1153"/>
      <c r="FY129" s="1153"/>
      <c r="FZ129" s="1376"/>
      <c r="GA129" s="1376"/>
      <c r="GB129" s="1376"/>
      <c r="GC129" s="1376"/>
      <c r="GD129" s="1376"/>
      <c r="GE129" s="1376"/>
      <c r="GF129" s="1376"/>
      <c r="GG129" s="524"/>
      <c r="GH129" s="525"/>
      <c r="GI129" s="1293"/>
      <c r="GJ129" s="1153"/>
      <c r="GK129" s="1376"/>
      <c r="GL129" s="1376"/>
      <c r="GM129" s="1376"/>
      <c r="GN129" s="1376"/>
      <c r="GO129" s="1376"/>
      <c r="GP129" s="1376"/>
      <c r="GQ129" s="1376"/>
      <c r="GR129" s="524"/>
      <c r="GS129" s="525"/>
      <c r="GT129" s="1153"/>
      <c r="GU129" s="1153"/>
      <c r="GV129" s="1376"/>
      <c r="GW129" s="1376"/>
      <c r="GX129" s="1376"/>
      <c r="GY129" s="1376"/>
      <c r="GZ129" s="1376"/>
      <c r="HA129" s="1376"/>
      <c r="HB129" s="1376"/>
      <c r="HC129" s="524"/>
      <c r="HD129" s="525"/>
      <c r="HE129" s="1153"/>
      <c r="HF129" s="1153"/>
      <c r="HG129" s="1376"/>
      <c r="HH129" s="1376"/>
      <c r="HI129" s="1376"/>
      <c r="HJ129" s="1376"/>
      <c r="HK129" s="1376"/>
      <c r="HL129" s="1376"/>
      <c r="HM129" s="1376"/>
      <c r="HN129" s="524"/>
      <c r="HO129" s="525"/>
      <c r="HP129" s="1153"/>
      <c r="HQ129" s="1153"/>
      <c r="HR129" s="1376"/>
      <c r="HS129" s="1376"/>
      <c r="HT129" s="1376"/>
      <c r="HU129" s="1376"/>
      <c r="HV129" s="1376"/>
      <c r="HW129" s="1376"/>
      <c r="HX129" s="1376"/>
      <c r="HY129" s="524"/>
      <c r="HZ129" s="525"/>
      <c r="IA129" s="1153"/>
      <c r="IB129" s="1153"/>
      <c r="IC129" s="1376"/>
      <c r="ID129" s="1376"/>
      <c r="IE129" s="1376"/>
      <c r="IF129" s="1376"/>
      <c r="IG129" s="1376"/>
      <c r="IH129" s="1376"/>
      <c r="II129" s="1376"/>
      <c r="IJ129" s="524"/>
      <c r="IK129" s="525"/>
      <c r="IL129" s="1153"/>
      <c r="IM129" s="1153"/>
      <c r="IN129" s="1376"/>
      <c r="IO129" s="1376"/>
      <c r="IP129" s="1376"/>
      <c r="IQ129" s="1376"/>
      <c r="IR129" s="1376"/>
      <c r="IS129" s="1376"/>
      <c r="IT129" s="1376"/>
      <c r="IU129" s="524"/>
      <c r="IV129" s="525"/>
      <c r="IW129" s="47"/>
      <c r="IX129" s="728"/>
      <c r="IY129" s="731"/>
      <c r="IZ129" s="22"/>
      <c r="JA129" s="22"/>
      <c r="JB129" s="22"/>
      <c r="JC129" s="22"/>
      <c r="JD129" s="22"/>
      <c r="JE129" s="22"/>
      <c r="JF129" s="22"/>
      <c r="JG129" s="22"/>
      <c r="JH129" s="21"/>
      <c r="JI129" s="22"/>
      <c r="JJ129" s="22"/>
      <c r="JK129" s="22"/>
      <c r="JL129" s="22"/>
      <c r="JM129" s="22"/>
      <c r="JN129" s="22"/>
      <c r="JO129" s="22"/>
      <c r="JP129" s="22"/>
      <c r="JQ129" s="22"/>
      <c r="JR129" s="22"/>
      <c r="JS129" s="22"/>
      <c r="JT129" s="22"/>
      <c r="JU129" s="22"/>
      <c r="JV129" s="22"/>
      <c r="JW129" s="22"/>
      <c r="JX129" s="22"/>
      <c r="JY129" s="22"/>
      <c r="JZ129" s="22"/>
      <c r="KA129" s="22"/>
      <c r="KB129" s="22"/>
      <c r="KC129" s="22"/>
      <c r="KD129" s="22"/>
      <c r="KE129" s="22"/>
      <c r="KF129" s="22"/>
      <c r="KG129" s="22"/>
      <c r="KH129" s="22"/>
      <c r="KI129" s="22"/>
      <c r="KJ129" s="22"/>
      <c r="KK129" s="22"/>
      <c r="KL129" s="22"/>
      <c r="KM129" s="22"/>
      <c r="KN129" s="22"/>
      <c r="KO129" s="22"/>
      <c r="KP129" s="22"/>
      <c r="KQ129" s="22"/>
      <c r="KR129" s="22"/>
      <c r="KS129" s="22"/>
      <c r="KT129" s="22"/>
      <c r="KU129" s="22"/>
      <c r="KV129" s="22"/>
      <c r="KW129" s="22"/>
      <c r="KX129" s="22"/>
      <c r="KY129" s="22"/>
      <c r="KZ129" s="22"/>
      <c r="LA129" s="22"/>
      <c r="LB129" s="22"/>
      <c r="LC129" s="22"/>
      <c r="LD129" s="22"/>
      <c r="LE129" s="22"/>
      <c r="LF129" s="22"/>
      <c r="LG129" s="22"/>
      <c r="LH129" s="22"/>
      <c r="LI129" s="22"/>
      <c r="LJ129" s="23"/>
    </row>
    <row r="130" spans="2:322" ht="3.65" customHeight="1">
      <c r="B130" s="21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3"/>
      <c r="AP130" s="22"/>
      <c r="AQ130" s="22"/>
      <c r="AR130" s="22"/>
      <c r="AS130" s="22"/>
      <c r="AT130" s="22"/>
      <c r="AU130" s="22"/>
      <c r="AV130" s="22"/>
      <c r="AW130" s="22"/>
      <c r="AX130" s="727"/>
      <c r="AY130" s="728"/>
      <c r="AZ130" s="47"/>
      <c r="BA130" s="1109" t="s">
        <v>54</v>
      </c>
      <c r="BB130" s="1110"/>
      <c r="BC130" s="1110"/>
      <c r="BD130" s="1110"/>
      <c r="BE130" s="1110"/>
      <c r="BF130" s="1110"/>
      <c r="BG130" s="982" t="s">
        <v>60</v>
      </c>
      <c r="BH130" s="982"/>
      <c r="BI130" s="982"/>
      <c r="BJ130" s="982"/>
      <c r="BK130" s="982"/>
      <c r="BL130" s="982"/>
      <c r="BM130" s="982"/>
      <c r="BN130" s="982"/>
      <c r="BO130" s="982"/>
      <c r="BP130" s="982"/>
      <c r="BQ130" s="982"/>
      <c r="BR130" s="1067" t="s">
        <v>55</v>
      </c>
      <c r="BS130" s="1067"/>
      <c r="BT130" s="1067"/>
      <c r="BU130" s="1067"/>
      <c r="BV130" s="1070">
        <v>400</v>
      </c>
      <c r="BW130" s="1070"/>
      <c r="BX130" s="1070"/>
      <c r="BY130" s="1070"/>
      <c r="BZ130" s="1070"/>
      <c r="CA130" s="1070"/>
      <c r="CB130" s="1071"/>
      <c r="CC130" s="1158" t="b">
        <v>0</v>
      </c>
      <c r="CD130" s="1158"/>
      <c r="CE130" s="1364" t="str">
        <f>IFERROR(VLOOKUP(CC93,BD!$B:$D,3,FALSE),"-")</f>
        <v>1012001</v>
      </c>
      <c r="CF130" s="1364"/>
      <c r="CG130" s="1364"/>
      <c r="CH130" s="1364"/>
      <c r="CI130" s="1364"/>
      <c r="CJ130" s="1364"/>
      <c r="CK130" s="1364"/>
      <c r="CL130" s="1127" t="b">
        <v>0</v>
      </c>
      <c r="CM130" s="1128"/>
      <c r="CN130" s="1158" t="b">
        <v>0</v>
      </c>
      <c r="CO130" s="1158"/>
      <c r="CP130" s="1364" t="s">
        <v>162</v>
      </c>
      <c r="CQ130" s="1364"/>
      <c r="CR130" s="1364"/>
      <c r="CS130" s="1364"/>
      <c r="CT130" s="1364"/>
      <c r="CU130" s="1364"/>
      <c r="CV130" s="1364"/>
      <c r="CW130" s="1127" t="b">
        <v>0</v>
      </c>
      <c r="CX130" s="1128"/>
      <c r="CY130" s="958" t="b">
        <v>1</v>
      </c>
      <c r="CZ130" s="959"/>
      <c r="DA130" s="1444" t="s">
        <v>952</v>
      </c>
      <c r="DB130" s="1444"/>
      <c r="DC130" s="1444"/>
      <c r="DD130" s="1444"/>
      <c r="DE130" s="1444"/>
      <c r="DF130" s="1444"/>
      <c r="DG130" s="1444"/>
      <c r="DH130" s="1127" t="b">
        <v>0</v>
      </c>
      <c r="DI130" s="1128"/>
      <c r="DJ130" s="1158" t="b">
        <v>0</v>
      </c>
      <c r="DK130" s="1158"/>
      <c r="DL130" s="1364" t="str">
        <f>IFERROR(VLOOKUP(DJ93,BD!$B:$D,3,FALSE),"-")</f>
        <v>1014501</v>
      </c>
      <c r="DM130" s="1364"/>
      <c r="DN130" s="1364"/>
      <c r="DO130" s="1364"/>
      <c r="DP130" s="1364"/>
      <c r="DQ130" s="1364"/>
      <c r="DR130" s="1364"/>
      <c r="DS130" s="1127" t="b">
        <v>0</v>
      </c>
      <c r="DT130" s="1128"/>
      <c r="DU130" s="1158" t="b">
        <v>0</v>
      </c>
      <c r="DV130" s="1158"/>
      <c r="DW130" s="1364" t="str">
        <f>IFERROR(VLOOKUP(DU93,BD!$B:$D,3,FALSE),"-")</f>
        <v>1014502</v>
      </c>
      <c r="DX130" s="1364"/>
      <c r="DY130" s="1364"/>
      <c r="DZ130" s="1364"/>
      <c r="EA130" s="1364"/>
      <c r="EB130" s="1364"/>
      <c r="EC130" s="1364"/>
      <c r="ED130" s="1127" t="b">
        <v>0</v>
      </c>
      <c r="EE130" s="1128"/>
      <c r="EF130" s="1158" t="b">
        <v>0</v>
      </c>
      <c r="EG130" s="1158"/>
      <c r="EH130" s="1364" t="s">
        <v>162</v>
      </c>
      <c r="EI130" s="1364"/>
      <c r="EJ130" s="1364"/>
      <c r="EK130" s="1364"/>
      <c r="EL130" s="1364"/>
      <c r="EM130" s="1364"/>
      <c r="EN130" s="1364"/>
      <c r="EO130" s="1127" t="b">
        <v>0</v>
      </c>
      <c r="EP130" s="1128"/>
      <c r="EQ130" s="1158" t="b">
        <v>0</v>
      </c>
      <c r="ER130" s="1158"/>
      <c r="ES130" s="1364" t="str">
        <f>IFERROR(VLOOKUP(EX94,BD!$B:$D,3,FALSE),"-")</f>
        <v>1013281</v>
      </c>
      <c r="ET130" s="1364"/>
      <c r="EU130" s="1364"/>
      <c r="EV130" s="1364"/>
      <c r="EW130" s="1364"/>
      <c r="EX130" s="1364"/>
      <c r="EY130" s="1364"/>
      <c r="EZ130" s="1127" t="b">
        <v>0</v>
      </c>
      <c r="FA130" s="1128"/>
      <c r="FB130" s="1158" t="b">
        <v>0</v>
      </c>
      <c r="FC130" s="1158"/>
      <c r="FD130" s="1364"/>
      <c r="FE130" s="1364"/>
      <c r="FF130" s="1364"/>
      <c r="FG130" s="1364"/>
      <c r="FH130" s="1364"/>
      <c r="FI130" s="1364"/>
      <c r="FJ130" s="1364"/>
      <c r="FK130" s="1127" t="b">
        <v>0</v>
      </c>
      <c r="FL130" s="1128"/>
      <c r="FM130" s="1158" t="b">
        <v>0</v>
      </c>
      <c r="FN130" s="1158"/>
      <c r="FO130" s="1364" t="s">
        <v>162</v>
      </c>
      <c r="FP130" s="1364"/>
      <c r="FQ130" s="1364"/>
      <c r="FR130" s="1364"/>
      <c r="FS130" s="1364"/>
      <c r="FT130" s="1364"/>
      <c r="FU130" s="1364"/>
      <c r="FV130" s="1367" t="b">
        <v>0</v>
      </c>
      <c r="FW130" s="1368"/>
      <c r="FX130" s="1158" t="b">
        <v>0</v>
      </c>
      <c r="FY130" s="1158"/>
      <c r="FZ130" s="1364" t="s">
        <v>162</v>
      </c>
      <c r="GA130" s="1364"/>
      <c r="GB130" s="1364"/>
      <c r="GC130" s="1364"/>
      <c r="GD130" s="1364"/>
      <c r="GE130" s="1364"/>
      <c r="GF130" s="1364"/>
      <c r="GG130" s="1127" t="b">
        <v>0</v>
      </c>
      <c r="GH130" s="1128"/>
      <c r="GI130" s="1295" t="b">
        <v>0</v>
      </c>
      <c r="GJ130" s="1158"/>
      <c r="GK130" s="1364" t="s">
        <v>162</v>
      </c>
      <c r="GL130" s="1364"/>
      <c r="GM130" s="1364"/>
      <c r="GN130" s="1364"/>
      <c r="GO130" s="1364"/>
      <c r="GP130" s="1364"/>
      <c r="GQ130" s="1364"/>
      <c r="GR130" s="1127" t="b">
        <v>0</v>
      </c>
      <c r="GS130" s="1128"/>
      <c r="GT130" s="1158" t="b">
        <v>0</v>
      </c>
      <c r="GU130" s="1158"/>
      <c r="GV130" s="1364" t="s">
        <v>162</v>
      </c>
      <c r="GW130" s="1364"/>
      <c r="GX130" s="1364"/>
      <c r="GY130" s="1364"/>
      <c r="GZ130" s="1364"/>
      <c r="HA130" s="1364"/>
      <c r="HB130" s="1364"/>
      <c r="HC130" s="1127" t="b">
        <v>0</v>
      </c>
      <c r="HD130" s="1128"/>
      <c r="HE130" s="1158" t="b">
        <v>0</v>
      </c>
      <c r="HF130" s="1158"/>
      <c r="HG130" s="1364" t="s">
        <v>162</v>
      </c>
      <c r="HH130" s="1364"/>
      <c r="HI130" s="1364"/>
      <c r="HJ130" s="1364"/>
      <c r="HK130" s="1364"/>
      <c r="HL130" s="1364"/>
      <c r="HM130" s="1364"/>
      <c r="HN130" s="1127" t="b">
        <v>0</v>
      </c>
      <c r="HO130" s="1128"/>
      <c r="HP130" s="1158" t="b">
        <v>0</v>
      </c>
      <c r="HQ130" s="1158"/>
      <c r="HR130" s="1364" t="s">
        <v>162</v>
      </c>
      <c r="HS130" s="1364"/>
      <c r="HT130" s="1364"/>
      <c r="HU130" s="1364"/>
      <c r="HV130" s="1364"/>
      <c r="HW130" s="1364"/>
      <c r="HX130" s="1364"/>
      <c r="HY130" s="1127" t="b">
        <v>0</v>
      </c>
      <c r="HZ130" s="1128"/>
      <c r="IA130" s="1158" t="b">
        <v>0</v>
      </c>
      <c r="IB130" s="1158"/>
      <c r="IC130" s="1364" t="str">
        <f>IFERROR(VLOOKUP(IH94,BD!$B:$D,3,FALSE),"-")</f>
        <v>1015006</v>
      </c>
      <c r="ID130" s="1364"/>
      <c r="IE130" s="1364"/>
      <c r="IF130" s="1364"/>
      <c r="IG130" s="1364"/>
      <c r="IH130" s="1364"/>
      <c r="II130" s="1364"/>
      <c r="IJ130" s="1127" t="b">
        <v>0</v>
      </c>
      <c r="IK130" s="1128"/>
      <c r="IL130" s="1158" t="b">
        <v>0</v>
      </c>
      <c r="IM130" s="1158"/>
      <c r="IN130" s="1364" t="s">
        <v>977</v>
      </c>
      <c r="IO130" s="1364"/>
      <c r="IP130" s="1364"/>
      <c r="IQ130" s="1364"/>
      <c r="IR130" s="1364"/>
      <c r="IS130" s="1364"/>
      <c r="IT130" s="1364"/>
      <c r="IU130" s="1127" t="b">
        <v>0</v>
      </c>
      <c r="IV130" s="1128"/>
      <c r="IW130" s="47"/>
      <c r="IX130" s="728"/>
      <c r="IY130" s="731"/>
      <c r="IZ130" s="22"/>
      <c r="JA130" s="22"/>
      <c r="JB130" s="22"/>
      <c r="JC130" s="22"/>
      <c r="JD130" s="22"/>
      <c r="JE130" s="22"/>
      <c r="JF130" s="22"/>
      <c r="JG130" s="22"/>
      <c r="JH130" s="21"/>
      <c r="JI130" s="22"/>
      <c r="JJ130" s="22"/>
      <c r="JK130" s="22"/>
      <c r="JL130" s="22"/>
      <c r="JM130" s="22"/>
      <c r="JN130" s="22"/>
      <c r="JO130" s="22"/>
      <c r="JP130" s="22"/>
      <c r="JQ130" s="22"/>
      <c r="JR130" s="22"/>
      <c r="JS130" s="22"/>
      <c r="JT130" s="22"/>
      <c r="JU130" s="22"/>
      <c r="JV130" s="22"/>
      <c r="JW130" s="22"/>
      <c r="JX130" s="22"/>
      <c r="JY130" s="22"/>
      <c r="JZ130" s="22"/>
      <c r="KA130" s="22"/>
      <c r="KB130" s="22"/>
      <c r="KC130" s="22"/>
      <c r="KD130" s="22"/>
      <c r="KE130" s="22"/>
      <c r="KF130" s="22"/>
      <c r="KG130" s="22"/>
      <c r="KH130" s="22"/>
      <c r="KI130" s="22"/>
      <c r="KJ130" s="22"/>
      <c r="KK130" s="22"/>
      <c r="KL130" s="22"/>
      <c r="KM130" s="22"/>
      <c r="KN130" s="22"/>
      <c r="KO130" s="22"/>
      <c r="KP130" s="22"/>
      <c r="KQ130" s="22"/>
      <c r="KR130" s="22"/>
      <c r="KS130" s="22"/>
      <c r="KT130" s="22"/>
      <c r="KU130" s="22"/>
      <c r="KV130" s="22"/>
      <c r="KW130" s="22"/>
      <c r="KX130" s="22"/>
      <c r="KY130" s="22"/>
      <c r="KZ130" s="22"/>
      <c r="LA130" s="22"/>
      <c r="LB130" s="22"/>
      <c r="LC130" s="22"/>
      <c r="LD130" s="22"/>
      <c r="LE130" s="22"/>
      <c r="LF130" s="22"/>
      <c r="LG130" s="22"/>
      <c r="LH130" s="22"/>
      <c r="LI130" s="22"/>
      <c r="LJ130" s="23"/>
    </row>
    <row r="131" spans="2:322" ht="3.65" customHeight="1">
      <c r="B131" s="21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3"/>
      <c r="AP131" s="22"/>
      <c r="AQ131" s="22"/>
      <c r="AR131" s="22"/>
      <c r="AS131" s="22"/>
      <c r="AT131" s="22"/>
      <c r="AU131" s="22"/>
      <c r="AV131" s="22"/>
      <c r="AW131" s="22"/>
      <c r="AX131" s="727"/>
      <c r="AY131" s="728"/>
      <c r="AZ131" s="47"/>
      <c r="BA131" s="1111"/>
      <c r="BB131" s="1112"/>
      <c r="BC131" s="1112"/>
      <c r="BD131" s="1112"/>
      <c r="BE131" s="1112"/>
      <c r="BF131" s="1112"/>
      <c r="BG131" s="983"/>
      <c r="BH131" s="983"/>
      <c r="BI131" s="983"/>
      <c r="BJ131" s="983"/>
      <c r="BK131" s="983"/>
      <c r="BL131" s="983"/>
      <c r="BM131" s="983"/>
      <c r="BN131" s="983"/>
      <c r="BO131" s="983"/>
      <c r="BP131" s="983"/>
      <c r="BQ131" s="983"/>
      <c r="BR131" s="1068"/>
      <c r="BS131" s="1068"/>
      <c r="BT131" s="1068"/>
      <c r="BU131" s="1068"/>
      <c r="BV131" s="1072"/>
      <c r="BW131" s="1072"/>
      <c r="BX131" s="1072"/>
      <c r="BY131" s="1072"/>
      <c r="BZ131" s="1072"/>
      <c r="CA131" s="1072"/>
      <c r="CB131" s="1073"/>
      <c r="CC131" s="1159"/>
      <c r="CD131" s="1159"/>
      <c r="CE131" s="1365"/>
      <c r="CF131" s="1365"/>
      <c r="CG131" s="1365"/>
      <c r="CH131" s="1365"/>
      <c r="CI131" s="1365"/>
      <c r="CJ131" s="1365"/>
      <c r="CK131" s="1365"/>
      <c r="CL131" s="1129"/>
      <c r="CM131" s="1130"/>
      <c r="CN131" s="1159"/>
      <c r="CO131" s="1159"/>
      <c r="CP131" s="1365"/>
      <c r="CQ131" s="1365"/>
      <c r="CR131" s="1365"/>
      <c r="CS131" s="1365"/>
      <c r="CT131" s="1365"/>
      <c r="CU131" s="1365"/>
      <c r="CV131" s="1365"/>
      <c r="CW131" s="1129"/>
      <c r="CX131" s="1130"/>
      <c r="CY131" s="960"/>
      <c r="CZ131" s="952"/>
      <c r="DA131" s="1445"/>
      <c r="DB131" s="1445"/>
      <c r="DC131" s="1445"/>
      <c r="DD131" s="1445"/>
      <c r="DE131" s="1445"/>
      <c r="DF131" s="1445"/>
      <c r="DG131" s="1445"/>
      <c r="DH131" s="1129"/>
      <c r="DI131" s="1130"/>
      <c r="DJ131" s="1159"/>
      <c r="DK131" s="1159"/>
      <c r="DL131" s="1365"/>
      <c r="DM131" s="1365"/>
      <c r="DN131" s="1365"/>
      <c r="DO131" s="1365"/>
      <c r="DP131" s="1365"/>
      <c r="DQ131" s="1365"/>
      <c r="DR131" s="1365"/>
      <c r="DS131" s="1129"/>
      <c r="DT131" s="1130"/>
      <c r="DU131" s="1159"/>
      <c r="DV131" s="1159"/>
      <c r="DW131" s="1365"/>
      <c r="DX131" s="1365"/>
      <c r="DY131" s="1365"/>
      <c r="DZ131" s="1365"/>
      <c r="EA131" s="1365"/>
      <c r="EB131" s="1365"/>
      <c r="EC131" s="1365"/>
      <c r="ED131" s="1129"/>
      <c r="EE131" s="1130"/>
      <c r="EF131" s="1159"/>
      <c r="EG131" s="1159"/>
      <c r="EH131" s="1365"/>
      <c r="EI131" s="1365"/>
      <c r="EJ131" s="1365"/>
      <c r="EK131" s="1365"/>
      <c r="EL131" s="1365"/>
      <c r="EM131" s="1365"/>
      <c r="EN131" s="1365"/>
      <c r="EO131" s="1129"/>
      <c r="EP131" s="1130"/>
      <c r="EQ131" s="1159"/>
      <c r="ER131" s="1159"/>
      <c r="ES131" s="1365"/>
      <c r="ET131" s="1365"/>
      <c r="EU131" s="1365"/>
      <c r="EV131" s="1365"/>
      <c r="EW131" s="1365"/>
      <c r="EX131" s="1365"/>
      <c r="EY131" s="1365"/>
      <c r="EZ131" s="1129"/>
      <c r="FA131" s="1130"/>
      <c r="FB131" s="1159"/>
      <c r="FC131" s="1159"/>
      <c r="FD131" s="1365"/>
      <c r="FE131" s="1365"/>
      <c r="FF131" s="1365"/>
      <c r="FG131" s="1365"/>
      <c r="FH131" s="1365"/>
      <c r="FI131" s="1365"/>
      <c r="FJ131" s="1365"/>
      <c r="FK131" s="1129"/>
      <c r="FL131" s="1130"/>
      <c r="FM131" s="1159"/>
      <c r="FN131" s="1159"/>
      <c r="FO131" s="1365"/>
      <c r="FP131" s="1365"/>
      <c r="FQ131" s="1365"/>
      <c r="FR131" s="1365"/>
      <c r="FS131" s="1365"/>
      <c r="FT131" s="1365"/>
      <c r="FU131" s="1365"/>
      <c r="FV131" s="1369"/>
      <c r="FW131" s="1370"/>
      <c r="FX131" s="1159"/>
      <c r="FY131" s="1159"/>
      <c r="FZ131" s="1365"/>
      <c r="GA131" s="1365"/>
      <c r="GB131" s="1365"/>
      <c r="GC131" s="1365"/>
      <c r="GD131" s="1365"/>
      <c r="GE131" s="1365"/>
      <c r="GF131" s="1365"/>
      <c r="GG131" s="1129"/>
      <c r="GH131" s="1130"/>
      <c r="GI131" s="1296"/>
      <c r="GJ131" s="1159"/>
      <c r="GK131" s="1365"/>
      <c r="GL131" s="1365"/>
      <c r="GM131" s="1365"/>
      <c r="GN131" s="1365"/>
      <c r="GO131" s="1365"/>
      <c r="GP131" s="1365"/>
      <c r="GQ131" s="1365"/>
      <c r="GR131" s="1129"/>
      <c r="GS131" s="1130"/>
      <c r="GT131" s="1159"/>
      <c r="GU131" s="1159"/>
      <c r="GV131" s="1365"/>
      <c r="GW131" s="1365"/>
      <c r="GX131" s="1365"/>
      <c r="GY131" s="1365"/>
      <c r="GZ131" s="1365"/>
      <c r="HA131" s="1365"/>
      <c r="HB131" s="1365"/>
      <c r="HC131" s="1129"/>
      <c r="HD131" s="1130"/>
      <c r="HE131" s="1159"/>
      <c r="HF131" s="1159"/>
      <c r="HG131" s="1365"/>
      <c r="HH131" s="1365"/>
      <c r="HI131" s="1365"/>
      <c r="HJ131" s="1365"/>
      <c r="HK131" s="1365"/>
      <c r="HL131" s="1365"/>
      <c r="HM131" s="1365"/>
      <c r="HN131" s="1129"/>
      <c r="HO131" s="1130"/>
      <c r="HP131" s="1159"/>
      <c r="HQ131" s="1159"/>
      <c r="HR131" s="1365"/>
      <c r="HS131" s="1365"/>
      <c r="HT131" s="1365"/>
      <c r="HU131" s="1365"/>
      <c r="HV131" s="1365"/>
      <c r="HW131" s="1365"/>
      <c r="HX131" s="1365"/>
      <c r="HY131" s="1129"/>
      <c r="HZ131" s="1130"/>
      <c r="IA131" s="1159"/>
      <c r="IB131" s="1159"/>
      <c r="IC131" s="1365"/>
      <c r="ID131" s="1365"/>
      <c r="IE131" s="1365"/>
      <c r="IF131" s="1365"/>
      <c r="IG131" s="1365"/>
      <c r="IH131" s="1365"/>
      <c r="II131" s="1365"/>
      <c r="IJ131" s="1129"/>
      <c r="IK131" s="1130"/>
      <c r="IL131" s="1159"/>
      <c r="IM131" s="1159"/>
      <c r="IN131" s="1365"/>
      <c r="IO131" s="1365"/>
      <c r="IP131" s="1365"/>
      <c r="IQ131" s="1365"/>
      <c r="IR131" s="1365"/>
      <c r="IS131" s="1365"/>
      <c r="IT131" s="1365"/>
      <c r="IU131" s="1129"/>
      <c r="IV131" s="1130"/>
      <c r="IW131" s="47"/>
      <c r="IX131" s="728"/>
      <c r="IY131" s="731"/>
      <c r="IZ131" s="22"/>
      <c r="JA131" s="22"/>
      <c r="JB131" s="22"/>
      <c r="JC131" s="22"/>
      <c r="JD131" s="22"/>
      <c r="JE131" s="22"/>
      <c r="JF131" s="22"/>
      <c r="JG131" s="22"/>
      <c r="JH131" s="21"/>
      <c r="JI131" s="22"/>
      <c r="JJ131" s="22"/>
      <c r="JK131" s="22"/>
      <c r="JL131" s="22"/>
      <c r="JM131" s="22"/>
      <c r="JN131" s="22"/>
      <c r="JO131" s="22"/>
      <c r="JP131" s="22"/>
      <c r="JQ131" s="22"/>
      <c r="JR131" s="22"/>
      <c r="JS131" s="22"/>
      <c r="JT131" s="22"/>
      <c r="JU131" s="22"/>
      <c r="JV131" s="22"/>
      <c r="JW131" s="22"/>
      <c r="JX131" s="22"/>
      <c r="JY131" s="22"/>
      <c r="JZ131" s="22"/>
      <c r="KA131" s="22"/>
      <c r="KB131" s="22"/>
      <c r="KC131" s="22"/>
      <c r="KD131" s="22"/>
      <c r="KE131" s="22"/>
      <c r="KF131" s="22"/>
      <c r="KG131" s="22"/>
      <c r="KH131" s="22"/>
      <c r="KI131" s="22"/>
      <c r="KJ131" s="22"/>
      <c r="KK131" s="22"/>
      <c r="KL131" s="22"/>
      <c r="KM131" s="22"/>
      <c r="KN131" s="22"/>
      <c r="KO131" s="22"/>
      <c r="KP131" s="22"/>
      <c r="KQ131" s="22"/>
      <c r="KR131" s="22"/>
      <c r="KS131" s="22"/>
      <c r="KT131" s="22"/>
      <c r="KU131" s="22"/>
      <c r="KV131" s="22"/>
      <c r="KW131" s="22"/>
      <c r="KX131" s="22"/>
      <c r="KY131" s="22"/>
      <c r="KZ131" s="22"/>
      <c r="LA131" s="22"/>
      <c r="LB131" s="22"/>
      <c r="LC131" s="22"/>
      <c r="LD131" s="22"/>
      <c r="LE131" s="22"/>
      <c r="LF131" s="22"/>
      <c r="LG131" s="22"/>
      <c r="LH131" s="22"/>
      <c r="LI131" s="22"/>
      <c r="LJ131" s="23"/>
    </row>
    <row r="132" spans="2:322" ht="3.65" customHeight="1">
      <c r="B132" s="21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3"/>
      <c r="AP132" s="22"/>
      <c r="AQ132" s="22"/>
      <c r="AR132" s="22"/>
      <c r="AS132" s="22"/>
      <c r="AT132" s="22"/>
      <c r="AU132" s="22"/>
      <c r="AV132" s="22"/>
      <c r="AW132" s="22"/>
      <c r="AX132" s="727"/>
      <c r="AY132" s="728"/>
      <c r="AZ132" s="47"/>
      <c r="BA132" s="1111"/>
      <c r="BB132" s="1112"/>
      <c r="BC132" s="1112"/>
      <c r="BD132" s="1112"/>
      <c r="BE132" s="1112"/>
      <c r="BF132" s="1112"/>
      <c r="BG132" s="983"/>
      <c r="BH132" s="983"/>
      <c r="BI132" s="983"/>
      <c r="BJ132" s="983"/>
      <c r="BK132" s="983"/>
      <c r="BL132" s="983"/>
      <c r="BM132" s="983"/>
      <c r="BN132" s="983"/>
      <c r="BO132" s="983"/>
      <c r="BP132" s="983"/>
      <c r="BQ132" s="983"/>
      <c r="BR132" s="1068"/>
      <c r="BS132" s="1068"/>
      <c r="BT132" s="1068"/>
      <c r="BU132" s="1068"/>
      <c r="BV132" s="1072"/>
      <c r="BW132" s="1072"/>
      <c r="BX132" s="1072"/>
      <c r="BY132" s="1072"/>
      <c r="BZ132" s="1072"/>
      <c r="CA132" s="1072"/>
      <c r="CB132" s="1073"/>
      <c r="CC132" s="1159"/>
      <c r="CD132" s="1159"/>
      <c r="CE132" s="1365"/>
      <c r="CF132" s="1365"/>
      <c r="CG132" s="1365"/>
      <c r="CH132" s="1365"/>
      <c r="CI132" s="1365"/>
      <c r="CJ132" s="1365"/>
      <c r="CK132" s="1365"/>
      <c r="CL132" s="1129" t="b">
        <v>0</v>
      </c>
      <c r="CM132" s="1130"/>
      <c r="CN132" s="1159"/>
      <c r="CO132" s="1159"/>
      <c r="CP132" s="1365"/>
      <c r="CQ132" s="1365"/>
      <c r="CR132" s="1365"/>
      <c r="CS132" s="1365"/>
      <c r="CT132" s="1365"/>
      <c r="CU132" s="1365"/>
      <c r="CV132" s="1365"/>
      <c r="CW132" s="1129" t="b">
        <v>0</v>
      </c>
      <c r="CX132" s="1130"/>
      <c r="CY132" s="545"/>
      <c r="CZ132" s="546"/>
      <c r="DA132" s="1365" t="str">
        <f>IFERROR(VLOOKUP(DF94,BD!$B:$D,3,FALSE),"-")</f>
        <v>1012150</v>
      </c>
      <c r="DB132" s="1365"/>
      <c r="DC132" s="1365"/>
      <c r="DD132" s="1365"/>
      <c r="DE132" s="1365"/>
      <c r="DF132" s="1365"/>
      <c r="DG132" s="1365"/>
      <c r="DH132" s="1129" t="b">
        <v>0</v>
      </c>
      <c r="DI132" s="1130"/>
      <c r="DJ132" s="1159"/>
      <c r="DK132" s="1159"/>
      <c r="DL132" s="1365"/>
      <c r="DM132" s="1365"/>
      <c r="DN132" s="1365"/>
      <c r="DO132" s="1365"/>
      <c r="DP132" s="1365"/>
      <c r="DQ132" s="1365"/>
      <c r="DR132" s="1365"/>
      <c r="DS132" s="1129" t="b">
        <v>0</v>
      </c>
      <c r="DT132" s="1130"/>
      <c r="DU132" s="1159"/>
      <c r="DV132" s="1159"/>
      <c r="DW132" s="1365"/>
      <c r="DX132" s="1365"/>
      <c r="DY132" s="1365"/>
      <c r="DZ132" s="1365"/>
      <c r="EA132" s="1365"/>
      <c r="EB132" s="1365"/>
      <c r="EC132" s="1365"/>
      <c r="ED132" s="1129" t="b">
        <v>1</v>
      </c>
      <c r="EE132" s="1130"/>
      <c r="EF132" s="1159"/>
      <c r="EG132" s="1159"/>
      <c r="EH132" s="1365"/>
      <c r="EI132" s="1365"/>
      <c r="EJ132" s="1365"/>
      <c r="EK132" s="1365"/>
      <c r="EL132" s="1365"/>
      <c r="EM132" s="1365"/>
      <c r="EN132" s="1365"/>
      <c r="EO132" s="1129" t="b">
        <v>0</v>
      </c>
      <c r="EP132" s="1130"/>
      <c r="EQ132" s="1159"/>
      <c r="ER132" s="1159"/>
      <c r="ES132" s="1365"/>
      <c r="ET132" s="1365"/>
      <c r="EU132" s="1365"/>
      <c r="EV132" s="1365"/>
      <c r="EW132" s="1365"/>
      <c r="EX132" s="1365"/>
      <c r="EY132" s="1365"/>
      <c r="EZ132" s="1129" t="b">
        <v>0</v>
      </c>
      <c r="FA132" s="1130"/>
      <c r="FB132" s="1159"/>
      <c r="FC132" s="1159"/>
      <c r="FD132" s="1365"/>
      <c r="FE132" s="1365"/>
      <c r="FF132" s="1365"/>
      <c r="FG132" s="1365"/>
      <c r="FH132" s="1365"/>
      <c r="FI132" s="1365"/>
      <c r="FJ132" s="1365"/>
      <c r="FK132" s="1129" t="b">
        <v>0</v>
      </c>
      <c r="FL132" s="1130"/>
      <c r="FM132" s="1159"/>
      <c r="FN132" s="1159"/>
      <c r="FO132" s="1365"/>
      <c r="FP132" s="1365"/>
      <c r="FQ132" s="1365"/>
      <c r="FR132" s="1365"/>
      <c r="FS132" s="1365"/>
      <c r="FT132" s="1365"/>
      <c r="FU132" s="1365"/>
      <c r="FV132" s="1369" t="b">
        <v>0</v>
      </c>
      <c r="FW132" s="1370"/>
      <c r="FX132" s="1159"/>
      <c r="FY132" s="1159"/>
      <c r="FZ132" s="1365"/>
      <c r="GA132" s="1365"/>
      <c r="GB132" s="1365"/>
      <c r="GC132" s="1365"/>
      <c r="GD132" s="1365"/>
      <c r="GE132" s="1365"/>
      <c r="GF132" s="1365"/>
      <c r="GG132" s="1129" t="b">
        <v>0</v>
      </c>
      <c r="GH132" s="1130"/>
      <c r="GI132" s="1296"/>
      <c r="GJ132" s="1159"/>
      <c r="GK132" s="1365"/>
      <c r="GL132" s="1365"/>
      <c r="GM132" s="1365"/>
      <c r="GN132" s="1365"/>
      <c r="GO132" s="1365"/>
      <c r="GP132" s="1365"/>
      <c r="GQ132" s="1365"/>
      <c r="GR132" s="1129" t="b">
        <v>0</v>
      </c>
      <c r="GS132" s="1130"/>
      <c r="GT132" s="1159"/>
      <c r="GU132" s="1159"/>
      <c r="GV132" s="1365"/>
      <c r="GW132" s="1365"/>
      <c r="GX132" s="1365"/>
      <c r="GY132" s="1365"/>
      <c r="GZ132" s="1365"/>
      <c r="HA132" s="1365"/>
      <c r="HB132" s="1365"/>
      <c r="HC132" s="1129" t="b">
        <v>0</v>
      </c>
      <c r="HD132" s="1130"/>
      <c r="HE132" s="1159"/>
      <c r="HF132" s="1159"/>
      <c r="HG132" s="1365"/>
      <c r="HH132" s="1365"/>
      <c r="HI132" s="1365"/>
      <c r="HJ132" s="1365"/>
      <c r="HK132" s="1365"/>
      <c r="HL132" s="1365"/>
      <c r="HM132" s="1365"/>
      <c r="HN132" s="1129" t="b">
        <v>0</v>
      </c>
      <c r="HO132" s="1130"/>
      <c r="HP132" s="1159"/>
      <c r="HQ132" s="1159"/>
      <c r="HR132" s="1365"/>
      <c r="HS132" s="1365"/>
      <c r="HT132" s="1365"/>
      <c r="HU132" s="1365"/>
      <c r="HV132" s="1365"/>
      <c r="HW132" s="1365"/>
      <c r="HX132" s="1365"/>
      <c r="HY132" s="1129" t="b">
        <v>0</v>
      </c>
      <c r="HZ132" s="1130"/>
      <c r="IA132" s="1159"/>
      <c r="IB132" s="1159"/>
      <c r="IC132" s="1365"/>
      <c r="ID132" s="1365"/>
      <c r="IE132" s="1365"/>
      <c r="IF132" s="1365"/>
      <c r="IG132" s="1365"/>
      <c r="IH132" s="1365"/>
      <c r="II132" s="1365"/>
      <c r="IJ132" s="1129" t="b">
        <v>0</v>
      </c>
      <c r="IK132" s="1130"/>
      <c r="IL132" s="1159"/>
      <c r="IM132" s="1159"/>
      <c r="IN132" s="1365"/>
      <c r="IO132" s="1365"/>
      <c r="IP132" s="1365"/>
      <c r="IQ132" s="1365"/>
      <c r="IR132" s="1365"/>
      <c r="IS132" s="1365"/>
      <c r="IT132" s="1365"/>
      <c r="IU132" s="1129" t="b">
        <v>0</v>
      </c>
      <c r="IV132" s="1130"/>
      <c r="IW132" s="47"/>
      <c r="IX132" s="728"/>
      <c r="IY132" s="731"/>
      <c r="IZ132" s="22"/>
      <c r="JA132" s="22"/>
      <c r="JB132" s="22"/>
      <c r="JC132" s="22"/>
      <c r="JD132" s="22"/>
      <c r="JE132" s="22"/>
      <c r="JF132" s="22"/>
      <c r="JG132" s="22"/>
      <c r="JH132" s="21"/>
      <c r="JI132" s="22"/>
      <c r="JJ132" s="22"/>
      <c r="JK132" s="22"/>
      <c r="JL132" s="22"/>
      <c r="JM132" s="22"/>
      <c r="JN132" s="22"/>
      <c r="JO132" s="22"/>
      <c r="JP132" s="22"/>
      <c r="JQ132" s="22"/>
      <c r="JR132" s="22"/>
      <c r="JS132" s="22"/>
      <c r="JT132" s="22"/>
      <c r="JU132" s="22"/>
      <c r="JV132" s="22"/>
      <c r="JW132" s="22"/>
      <c r="JX132" s="22"/>
      <c r="JY132" s="22"/>
      <c r="JZ132" s="22"/>
      <c r="KA132" s="22"/>
      <c r="KB132" s="22"/>
      <c r="KC132" s="22"/>
      <c r="KD132" s="22"/>
      <c r="KE132" s="22"/>
      <c r="KF132" s="22"/>
      <c r="KG132" s="22"/>
      <c r="KH132" s="22"/>
      <c r="KI132" s="22"/>
      <c r="KJ132" s="22"/>
      <c r="KK132" s="22"/>
      <c r="KL132" s="22"/>
      <c r="KM132" s="22"/>
      <c r="KN132" s="22"/>
      <c r="KO132" s="22"/>
      <c r="KP132" s="22"/>
      <c r="KQ132" s="22"/>
      <c r="KR132" s="22"/>
      <c r="KS132" s="22"/>
      <c r="KT132" s="22"/>
      <c r="KU132" s="22"/>
      <c r="KV132" s="22"/>
      <c r="KW132" s="22"/>
      <c r="KX132" s="22"/>
      <c r="KY132" s="22"/>
      <c r="KZ132" s="22"/>
      <c r="LA132" s="22"/>
      <c r="LB132" s="22"/>
      <c r="LC132" s="22"/>
      <c r="LD132" s="22"/>
      <c r="LE132" s="22"/>
      <c r="LF132" s="22"/>
      <c r="LG132" s="22"/>
      <c r="LH132" s="22"/>
      <c r="LI132" s="22"/>
      <c r="LJ132" s="23"/>
    </row>
    <row r="133" spans="2:322" ht="3.65" customHeight="1">
      <c r="B133" s="21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3"/>
      <c r="AP133" s="22"/>
      <c r="AQ133" s="22"/>
      <c r="AR133" s="22"/>
      <c r="AS133" s="22"/>
      <c r="AT133" s="22"/>
      <c r="AU133" s="22"/>
      <c r="AV133" s="22"/>
      <c r="AW133" s="22"/>
      <c r="AX133" s="727"/>
      <c r="AY133" s="728"/>
      <c r="AZ133" s="47"/>
      <c r="BA133" s="1111"/>
      <c r="BB133" s="1112"/>
      <c r="BC133" s="1112"/>
      <c r="BD133" s="1112"/>
      <c r="BE133" s="1112"/>
      <c r="BF133" s="1112"/>
      <c r="BG133" s="983"/>
      <c r="BH133" s="983"/>
      <c r="BI133" s="983"/>
      <c r="BJ133" s="983"/>
      <c r="BK133" s="983"/>
      <c r="BL133" s="983"/>
      <c r="BM133" s="983"/>
      <c r="BN133" s="983"/>
      <c r="BO133" s="983"/>
      <c r="BP133" s="983"/>
      <c r="BQ133" s="983"/>
      <c r="BR133" s="1068"/>
      <c r="BS133" s="1068"/>
      <c r="BT133" s="1068"/>
      <c r="BU133" s="1068"/>
      <c r="BV133" s="1072"/>
      <c r="BW133" s="1072"/>
      <c r="BX133" s="1072"/>
      <c r="BY133" s="1072"/>
      <c r="BZ133" s="1072"/>
      <c r="CA133" s="1072"/>
      <c r="CB133" s="1073"/>
      <c r="CC133" s="1159"/>
      <c r="CD133" s="1159"/>
      <c r="CE133" s="1365"/>
      <c r="CF133" s="1365"/>
      <c r="CG133" s="1365"/>
      <c r="CH133" s="1365"/>
      <c r="CI133" s="1365"/>
      <c r="CJ133" s="1365"/>
      <c r="CK133" s="1365"/>
      <c r="CL133" s="1129"/>
      <c r="CM133" s="1130"/>
      <c r="CN133" s="1159"/>
      <c r="CO133" s="1159"/>
      <c r="CP133" s="1365"/>
      <c r="CQ133" s="1365"/>
      <c r="CR133" s="1365"/>
      <c r="CS133" s="1365"/>
      <c r="CT133" s="1365"/>
      <c r="CU133" s="1365"/>
      <c r="CV133" s="1365"/>
      <c r="CW133" s="1129"/>
      <c r="CX133" s="1130"/>
      <c r="CY133" s="545"/>
      <c r="CZ133" s="546"/>
      <c r="DA133" s="1365"/>
      <c r="DB133" s="1365"/>
      <c r="DC133" s="1365"/>
      <c r="DD133" s="1365"/>
      <c r="DE133" s="1365"/>
      <c r="DF133" s="1365"/>
      <c r="DG133" s="1365"/>
      <c r="DH133" s="1129"/>
      <c r="DI133" s="1130"/>
      <c r="DJ133" s="1159"/>
      <c r="DK133" s="1159"/>
      <c r="DL133" s="1365"/>
      <c r="DM133" s="1365"/>
      <c r="DN133" s="1365"/>
      <c r="DO133" s="1365"/>
      <c r="DP133" s="1365"/>
      <c r="DQ133" s="1365"/>
      <c r="DR133" s="1365"/>
      <c r="DS133" s="1129"/>
      <c r="DT133" s="1130"/>
      <c r="DU133" s="1159"/>
      <c r="DV133" s="1159"/>
      <c r="DW133" s="1365"/>
      <c r="DX133" s="1365"/>
      <c r="DY133" s="1365"/>
      <c r="DZ133" s="1365"/>
      <c r="EA133" s="1365"/>
      <c r="EB133" s="1365"/>
      <c r="EC133" s="1365"/>
      <c r="ED133" s="1129"/>
      <c r="EE133" s="1130"/>
      <c r="EF133" s="1159"/>
      <c r="EG133" s="1159"/>
      <c r="EH133" s="1365"/>
      <c r="EI133" s="1365"/>
      <c r="EJ133" s="1365"/>
      <c r="EK133" s="1365"/>
      <c r="EL133" s="1365"/>
      <c r="EM133" s="1365"/>
      <c r="EN133" s="1365"/>
      <c r="EO133" s="1129"/>
      <c r="EP133" s="1130"/>
      <c r="EQ133" s="1159"/>
      <c r="ER133" s="1159"/>
      <c r="ES133" s="1365"/>
      <c r="ET133" s="1365"/>
      <c r="EU133" s="1365"/>
      <c r="EV133" s="1365"/>
      <c r="EW133" s="1365"/>
      <c r="EX133" s="1365"/>
      <c r="EY133" s="1365"/>
      <c r="EZ133" s="1129"/>
      <c r="FA133" s="1130"/>
      <c r="FB133" s="1159"/>
      <c r="FC133" s="1159"/>
      <c r="FD133" s="1365"/>
      <c r="FE133" s="1365"/>
      <c r="FF133" s="1365"/>
      <c r="FG133" s="1365"/>
      <c r="FH133" s="1365"/>
      <c r="FI133" s="1365"/>
      <c r="FJ133" s="1365"/>
      <c r="FK133" s="1129"/>
      <c r="FL133" s="1130"/>
      <c r="FM133" s="1159"/>
      <c r="FN133" s="1159"/>
      <c r="FO133" s="1365"/>
      <c r="FP133" s="1365"/>
      <c r="FQ133" s="1365"/>
      <c r="FR133" s="1365"/>
      <c r="FS133" s="1365"/>
      <c r="FT133" s="1365"/>
      <c r="FU133" s="1365"/>
      <c r="FV133" s="1369"/>
      <c r="FW133" s="1370"/>
      <c r="FX133" s="1159"/>
      <c r="FY133" s="1159"/>
      <c r="FZ133" s="1365"/>
      <c r="GA133" s="1365"/>
      <c r="GB133" s="1365"/>
      <c r="GC133" s="1365"/>
      <c r="GD133" s="1365"/>
      <c r="GE133" s="1365"/>
      <c r="GF133" s="1365"/>
      <c r="GG133" s="1129"/>
      <c r="GH133" s="1130"/>
      <c r="GI133" s="1296"/>
      <c r="GJ133" s="1159"/>
      <c r="GK133" s="1365"/>
      <c r="GL133" s="1365"/>
      <c r="GM133" s="1365"/>
      <c r="GN133" s="1365"/>
      <c r="GO133" s="1365"/>
      <c r="GP133" s="1365"/>
      <c r="GQ133" s="1365"/>
      <c r="GR133" s="1129"/>
      <c r="GS133" s="1130"/>
      <c r="GT133" s="1159"/>
      <c r="GU133" s="1159"/>
      <c r="GV133" s="1365"/>
      <c r="GW133" s="1365"/>
      <c r="GX133" s="1365"/>
      <c r="GY133" s="1365"/>
      <c r="GZ133" s="1365"/>
      <c r="HA133" s="1365"/>
      <c r="HB133" s="1365"/>
      <c r="HC133" s="1129"/>
      <c r="HD133" s="1130"/>
      <c r="HE133" s="1159"/>
      <c r="HF133" s="1159"/>
      <c r="HG133" s="1365"/>
      <c r="HH133" s="1365"/>
      <c r="HI133" s="1365"/>
      <c r="HJ133" s="1365"/>
      <c r="HK133" s="1365"/>
      <c r="HL133" s="1365"/>
      <c r="HM133" s="1365"/>
      <c r="HN133" s="1129"/>
      <c r="HO133" s="1130"/>
      <c r="HP133" s="1159"/>
      <c r="HQ133" s="1159"/>
      <c r="HR133" s="1365"/>
      <c r="HS133" s="1365"/>
      <c r="HT133" s="1365"/>
      <c r="HU133" s="1365"/>
      <c r="HV133" s="1365"/>
      <c r="HW133" s="1365"/>
      <c r="HX133" s="1365"/>
      <c r="HY133" s="1129"/>
      <c r="HZ133" s="1130"/>
      <c r="IA133" s="1159"/>
      <c r="IB133" s="1159"/>
      <c r="IC133" s="1365"/>
      <c r="ID133" s="1365"/>
      <c r="IE133" s="1365"/>
      <c r="IF133" s="1365"/>
      <c r="IG133" s="1365"/>
      <c r="IH133" s="1365"/>
      <c r="II133" s="1365"/>
      <c r="IJ133" s="1129"/>
      <c r="IK133" s="1130"/>
      <c r="IL133" s="1159"/>
      <c r="IM133" s="1159"/>
      <c r="IN133" s="1365"/>
      <c r="IO133" s="1365"/>
      <c r="IP133" s="1365"/>
      <c r="IQ133" s="1365"/>
      <c r="IR133" s="1365"/>
      <c r="IS133" s="1365"/>
      <c r="IT133" s="1365"/>
      <c r="IU133" s="1129"/>
      <c r="IV133" s="1130"/>
      <c r="IW133" s="47"/>
      <c r="IX133" s="728"/>
      <c r="IY133" s="731"/>
      <c r="IZ133" s="22"/>
      <c r="JA133" s="22"/>
      <c r="JB133" s="22"/>
      <c r="JC133" s="22"/>
      <c r="JD133" s="22"/>
      <c r="JE133" s="22"/>
      <c r="JF133" s="22"/>
      <c r="JG133" s="22"/>
      <c r="JH133" s="21"/>
      <c r="JI133" s="22"/>
      <c r="JJ133" s="22"/>
      <c r="JK133" s="22"/>
      <c r="JL133" s="22"/>
      <c r="JM133" s="22"/>
      <c r="JN133" s="22"/>
      <c r="JO133" s="22"/>
      <c r="JP133" s="22"/>
      <c r="JQ133" s="22"/>
      <c r="JR133" s="22"/>
      <c r="JS133" s="22"/>
      <c r="JT133" s="22"/>
      <c r="JU133" s="22"/>
      <c r="JV133" s="22"/>
      <c r="JW133" s="22"/>
      <c r="JX133" s="22"/>
      <c r="JY133" s="22"/>
      <c r="JZ133" s="22"/>
      <c r="KA133" s="22"/>
      <c r="KB133" s="22"/>
      <c r="KC133" s="22"/>
      <c r="KD133" s="22"/>
      <c r="KE133" s="22"/>
      <c r="KF133" s="22"/>
      <c r="KG133" s="22"/>
      <c r="KH133" s="22"/>
      <c r="KI133" s="22"/>
      <c r="KJ133" s="22"/>
      <c r="KK133" s="22"/>
      <c r="KL133" s="22"/>
      <c r="KM133" s="22"/>
      <c r="KN133" s="22"/>
      <c r="KO133" s="22"/>
      <c r="KP133" s="22"/>
      <c r="KQ133" s="22"/>
      <c r="KR133" s="22"/>
      <c r="KS133" s="22"/>
      <c r="KT133" s="22"/>
      <c r="KU133" s="22"/>
      <c r="KV133" s="22"/>
      <c r="KW133" s="22"/>
      <c r="KX133" s="22"/>
      <c r="KY133" s="22"/>
      <c r="KZ133" s="22"/>
      <c r="LA133" s="22"/>
      <c r="LB133" s="22"/>
      <c r="LC133" s="22"/>
      <c r="LD133" s="22"/>
      <c r="LE133" s="22"/>
      <c r="LF133" s="22"/>
      <c r="LG133" s="22"/>
      <c r="LH133" s="22"/>
      <c r="LI133" s="22"/>
      <c r="LJ133" s="23"/>
    </row>
    <row r="134" spans="2:322" ht="3.65" customHeight="1">
      <c r="B134" s="21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3"/>
      <c r="AP134" s="22"/>
      <c r="AQ134" s="22"/>
      <c r="AR134" s="22"/>
      <c r="AS134" s="22"/>
      <c r="AT134" s="22"/>
      <c r="AU134" s="22"/>
      <c r="AV134" s="22"/>
      <c r="AW134" s="22"/>
      <c r="AX134" s="729"/>
      <c r="AY134" s="730"/>
      <c r="AZ134" s="48"/>
      <c r="BA134" s="1111"/>
      <c r="BB134" s="1112"/>
      <c r="BC134" s="1112"/>
      <c r="BD134" s="1112"/>
      <c r="BE134" s="1112"/>
      <c r="BF134" s="1112"/>
      <c r="BG134" s="984"/>
      <c r="BH134" s="984"/>
      <c r="BI134" s="984"/>
      <c r="BJ134" s="984"/>
      <c r="BK134" s="984"/>
      <c r="BL134" s="984"/>
      <c r="BM134" s="984"/>
      <c r="BN134" s="984"/>
      <c r="BO134" s="984"/>
      <c r="BP134" s="984"/>
      <c r="BQ134" s="984"/>
      <c r="BR134" s="1069"/>
      <c r="BS134" s="1069"/>
      <c r="BT134" s="1069"/>
      <c r="BU134" s="1069"/>
      <c r="BV134" s="1074"/>
      <c r="BW134" s="1074"/>
      <c r="BX134" s="1074"/>
      <c r="BY134" s="1074"/>
      <c r="BZ134" s="1074"/>
      <c r="CA134" s="1074"/>
      <c r="CB134" s="1075"/>
      <c r="CC134" s="1160"/>
      <c r="CD134" s="1160"/>
      <c r="CE134" s="1366"/>
      <c r="CF134" s="1366"/>
      <c r="CG134" s="1366"/>
      <c r="CH134" s="1366"/>
      <c r="CI134" s="1366"/>
      <c r="CJ134" s="1366"/>
      <c r="CK134" s="1366"/>
      <c r="CL134" s="451"/>
      <c r="CM134" s="452"/>
      <c r="CN134" s="1160"/>
      <c r="CO134" s="1160"/>
      <c r="CP134" s="1366"/>
      <c r="CQ134" s="1366"/>
      <c r="CR134" s="1366"/>
      <c r="CS134" s="1366"/>
      <c r="CT134" s="1366"/>
      <c r="CU134" s="1366"/>
      <c r="CV134" s="1366"/>
      <c r="CW134" s="451"/>
      <c r="CX134" s="452"/>
      <c r="CY134" s="547"/>
      <c r="CZ134" s="548"/>
      <c r="DA134" s="1366"/>
      <c r="DB134" s="1366"/>
      <c r="DC134" s="1366"/>
      <c r="DD134" s="1366"/>
      <c r="DE134" s="1366"/>
      <c r="DF134" s="1366"/>
      <c r="DG134" s="1366"/>
      <c r="DH134" s="453"/>
      <c r="DI134" s="454"/>
      <c r="DJ134" s="1160"/>
      <c r="DK134" s="1160"/>
      <c r="DL134" s="1366"/>
      <c r="DM134" s="1366"/>
      <c r="DN134" s="1366"/>
      <c r="DO134" s="1366"/>
      <c r="DP134" s="1366"/>
      <c r="DQ134" s="1366"/>
      <c r="DR134" s="1366"/>
      <c r="DS134" s="451"/>
      <c r="DT134" s="452"/>
      <c r="DU134" s="1160"/>
      <c r="DV134" s="1160"/>
      <c r="DW134" s="1366"/>
      <c r="DX134" s="1366"/>
      <c r="DY134" s="1366"/>
      <c r="DZ134" s="1366"/>
      <c r="EA134" s="1366"/>
      <c r="EB134" s="1366"/>
      <c r="EC134" s="1366"/>
      <c r="ED134" s="451"/>
      <c r="EE134" s="452"/>
      <c r="EF134" s="1160"/>
      <c r="EG134" s="1160"/>
      <c r="EH134" s="1366"/>
      <c r="EI134" s="1366"/>
      <c r="EJ134" s="1366"/>
      <c r="EK134" s="1366"/>
      <c r="EL134" s="1366"/>
      <c r="EM134" s="1366"/>
      <c r="EN134" s="1366"/>
      <c r="EO134" s="451"/>
      <c r="EP134" s="452"/>
      <c r="EQ134" s="1160"/>
      <c r="ER134" s="1160"/>
      <c r="ES134" s="1366"/>
      <c r="ET134" s="1366"/>
      <c r="EU134" s="1366"/>
      <c r="EV134" s="1366"/>
      <c r="EW134" s="1366"/>
      <c r="EX134" s="1366"/>
      <c r="EY134" s="1366"/>
      <c r="EZ134" s="451"/>
      <c r="FA134" s="452"/>
      <c r="FB134" s="1160"/>
      <c r="FC134" s="1160"/>
      <c r="FD134" s="1366"/>
      <c r="FE134" s="1366"/>
      <c r="FF134" s="1366"/>
      <c r="FG134" s="1366"/>
      <c r="FH134" s="1366"/>
      <c r="FI134" s="1366"/>
      <c r="FJ134" s="1366"/>
      <c r="FK134" s="451"/>
      <c r="FL134" s="452"/>
      <c r="FM134" s="1160"/>
      <c r="FN134" s="1160"/>
      <c r="FO134" s="1366"/>
      <c r="FP134" s="1366"/>
      <c r="FQ134" s="1366"/>
      <c r="FR134" s="1366"/>
      <c r="FS134" s="1366"/>
      <c r="FT134" s="1366"/>
      <c r="FU134" s="1366"/>
      <c r="FV134" s="537"/>
      <c r="FW134" s="538"/>
      <c r="FX134" s="1160"/>
      <c r="FY134" s="1160"/>
      <c r="FZ134" s="1366"/>
      <c r="GA134" s="1366"/>
      <c r="GB134" s="1366"/>
      <c r="GC134" s="1366"/>
      <c r="GD134" s="1366"/>
      <c r="GE134" s="1366"/>
      <c r="GF134" s="1366"/>
      <c r="GG134" s="451"/>
      <c r="GH134" s="452"/>
      <c r="GI134" s="1297"/>
      <c r="GJ134" s="1160"/>
      <c r="GK134" s="1366"/>
      <c r="GL134" s="1366"/>
      <c r="GM134" s="1366"/>
      <c r="GN134" s="1366"/>
      <c r="GO134" s="1366"/>
      <c r="GP134" s="1366"/>
      <c r="GQ134" s="1366"/>
      <c r="GR134" s="451"/>
      <c r="GS134" s="452"/>
      <c r="GT134" s="1160"/>
      <c r="GU134" s="1160"/>
      <c r="GV134" s="1366"/>
      <c r="GW134" s="1366"/>
      <c r="GX134" s="1366"/>
      <c r="GY134" s="1366"/>
      <c r="GZ134" s="1366"/>
      <c r="HA134" s="1366"/>
      <c r="HB134" s="1366"/>
      <c r="HC134" s="451"/>
      <c r="HD134" s="452"/>
      <c r="HE134" s="1160"/>
      <c r="HF134" s="1160"/>
      <c r="HG134" s="1366"/>
      <c r="HH134" s="1366"/>
      <c r="HI134" s="1366"/>
      <c r="HJ134" s="1366"/>
      <c r="HK134" s="1366"/>
      <c r="HL134" s="1366"/>
      <c r="HM134" s="1366"/>
      <c r="HN134" s="451"/>
      <c r="HO134" s="452"/>
      <c r="HP134" s="1160"/>
      <c r="HQ134" s="1160"/>
      <c r="HR134" s="1366"/>
      <c r="HS134" s="1366"/>
      <c r="HT134" s="1366"/>
      <c r="HU134" s="1366"/>
      <c r="HV134" s="1366"/>
      <c r="HW134" s="1366"/>
      <c r="HX134" s="1366"/>
      <c r="HY134" s="451"/>
      <c r="HZ134" s="452"/>
      <c r="IA134" s="1160"/>
      <c r="IB134" s="1160"/>
      <c r="IC134" s="1366"/>
      <c r="ID134" s="1366"/>
      <c r="IE134" s="1366"/>
      <c r="IF134" s="1366"/>
      <c r="IG134" s="1366"/>
      <c r="IH134" s="1366"/>
      <c r="II134" s="1366"/>
      <c r="IJ134" s="451"/>
      <c r="IK134" s="452"/>
      <c r="IL134" s="1160"/>
      <c r="IM134" s="1160"/>
      <c r="IN134" s="1366"/>
      <c r="IO134" s="1366"/>
      <c r="IP134" s="1366"/>
      <c r="IQ134" s="1366"/>
      <c r="IR134" s="1366"/>
      <c r="IS134" s="1366"/>
      <c r="IT134" s="1366"/>
      <c r="IU134" s="451"/>
      <c r="IV134" s="452"/>
      <c r="IW134" s="48"/>
      <c r="IX134" s="730"/>
      <c r="IY134" s="732"/>
      <c r="IZ134" s="22"/>
      <c r="JA134" s="22"/>
      <c r="JB134" s="22"/>
      <c r="JC134" s="22"/>
      <c r="JD134" s="22"/>
      <c r="JE134" s="22"/>
      <c r="JF134" s="22"/>
      <c r="JG134" s="22"/>
      <c r="JH134" s="21"/>
      <c r="JI134" s="22"/>
      <c r="JJ134" s="22"/>
      <c r="JK134" s="22"/>
      <c r="JL134" s="22"/>
      <c r="JM134" s="22"/>
      <c r="JN134" s="22"/>
      <c r="JO134" s="22"/>
      <c r="JP134" s="22"/>
      <c r="JQ134" s="22"/>
      <c r="JR134" s="22"/>
      <c r="JS134" s="22"/>
      <c r="JT134" s="22"/>
      <c r="JU134" s="22"/>
      <c r="JV134" s="22"/>
      <c r="JW134" s="22"/>
      <c r="JX134" s="22"/>
      <c r="JY134" s="22"/>
      <c r="JZ134" s="22"/>
      <c r="KA134" s="22"/>
      <c r="KB134" s="22"/>
      <c r="KC134" s="22"/>
      <c r="KD134" s="22"/>
      <c r="KE134" s="22"/>
      <c r="KF134" s="22"/>
      <c r="KG134" s="22"/>
      <c r="KH134" s="22"/>
      <c r="KI134" s="22"/>
      <c r="KJ134" s="22"/>
      <c r="KK134" s="22"/>
      <c r="KL134" s="22"/>
      <c r="KM134" s="22"/>
      <c r="KN134" s="22"/>
      <c r="KO134" s="22"/>
      <c r="KP134" s="22"/>
      <c r="KQ134" s="22"/>
      <c r="KR134" s="22"/>
      <c r="KS134" s="22"/>
      <c r="KT134" s="22"/>
      <c r="KU134" s="22"/>
      <c r="KV134" s="22"/>
      <c r="KW134" s="22"/>
      <c r="KX134" s="22"/>
      <c r="KY134" s="22"/>
      <c r="KZ134" s="22"/>
      <c r="LA134" s="22"/>
      <c r="LB134" s="22"/>
      <c r="LC134" s="22"/>
      <c r="LD134" s="22"/>
      <c r="LE134" s="22"/>
      <c r="LF134" s="22"/>
      <c r="LG134" s="22"/>
      <c r="LH134" s="22"/>
      <c r="LI134" s="22"/>
      <c r="LJ134" s="23"/>
    </row>
    <row r="135" spans="2:322" ht="3.65" customHeight="1">
      <c r="B135" s="21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3"/>
      <c r="AP135" s="22"/>
      <c r="AQ135" s="22"/>
      <c r="AR135" s="22"/>
      <c r="AS135" s="22"/>
      <c r="AT135" s="22"/>
      <c r="AU135" s="22"/>
      <c r="AV135" s="22"/>
      <c r="AW135" s="22"/>
      <c r="AX135" s="727" t="s">
        <v>10</v>
      </c>
      <c r="AY135" s="728"/>
      <c r="AZ135" s="47"/>
      <c r="BA135" s="1111"/>
      <c r="BB135" s="1112"/>
      <c r="BC135" s="1112"/>
      <c r="BD135" s="1112"/>
      <c r="BE135" s="1112"/>
      <c r="BF135" s="1112"/>
      <c r="BG135" s="991" t="s">
        <v>61</v>
      </c>
      <c r="BH135" s="992"/>
      <c r="BI135" s="992"/>
      <c r="BJ135" s="992"/>
      <c r="BK135" s="992"/>
      <c r="BL135" s="992"/>
      <c r="BM135" s="992"/>
      <c r="BN135" s="992"/>
      <c r="BO135" s="992"/>
      <c r="BP135" s="992"/>
      <c r="BQ135" s="992"/>
      <c r="BR135" s="1076" t="s">
        <v>55</v>
      </c>
      <c r="BS135" s="1076"/>
      <c r="BT135" s="1076"/>
      <c r="BU135" s="1076"/>
      <c r="BV135" s="1079">
        <v>600</v>
      </c>
      <c r="BW135" s="1079"/>
      <c r="BX135" s="1079"/>
      <c r="BY135" s="1079"/>
      <c r="BZ135" s="1079"/>
      <c r="CA135" s="1079"/>
      <c r="CB135" s="1080"/>
      <c r="CC135" s="1151" t="b">
        <v>0</v>
      </c>
      <c r="CD135" s="1151"/>
      <c r="CE135" s="1374" t="s">
        <v>162</v>
      </c>
      <c r="CF135" s="1374"/>
      <c r="CG135" s="1374"/>
      <c r="CH135" s="1374"/>
      <c r="CI135" s="1374"/>
      <c r="CJ135" s="1374"/>
      <c r="CK135" s="1374"/>
      <c r="CL135" s="1141" t="b">
        <v>0</v>
      </c>
      <c r="CM135" s="1142"/>
      <c r="CN135" s="1151" t="b">
        <v>0</v>
      </c>
      <c r="CO135" s="1151"/>
      <c r="CP135" s="1374" t="s">
        <v>162</v>
      </c>
      <c r="CQ135" s="1374"/>
      <c r="CR135" s="1374"/>
      <c r="CS135" s="1374"/>
      <c r="CT135" s="1374"/>
      <c r="CU135" s="1374"/>
      <c r="CV135" s="1374"/>
      <c r="CW135" s="1141" t="b">
        <v>0</v>
      </c>
      <c r="CX135" s="1142"/>
      <c r="CY135" s="945" t="b">
        <v>1</v>
      </c>
      <c r="CZ135" s="946"/>
      <c r="DA135" s="1442" t="s">
        <v>950</v>
      </c>
      <c r="DB135" s="1442"/>
      <c r="DC135" s="1442"/>
      <c r="DD135" s="1442"/>
      <c r="DE135" s="1442"/>
      <c r="DF135" s="1442"/>
      <c r="DG135" s="1442"/>
      <c r="DH135" s="1137" t="b">
        <v>0</v>
      </c>
      <c r="DI135" s="1138"/>
      <c r="DJ135" s="1151" t="b">
        <v>0</v>
      </c>
      <c r="DK135" s="1151"/>
      <c r="DL135" s="1374" t="str">
        <f>IFERROR(VLOOKUP(DJ93,BD!$B:$D,3,FALSE),"-")</f>
        <v>1014501</v>
      </c>
      <c r="DM135" s="1374"/>
      <c r="DN135" s="1374"/>
      <c r="DO135" s="1374"/>
      <c r="DP135" s="1374"/>
      <c r="DQ135" s="1374"/>
      <c r="DR135" s="1374"/>
      <c r="DS135" s="1141" t="b">
        <v>0</v>
      </c>
      <c r="DT135" s="1142"/>
      <c r="DU135" s="1151" t="b">
        <v>0</v>
      </c>
      <c r="DV135" s="1151"/>
      <c r="DW135" s="1374" t="str">
        <f>IFERROR(VLOOKUP(DU93,BD!$B:$D,3,FALSE),"-")</f>
        <v>1014502</v>
      </c>
      <c r="DX135" s="1374"/>
      <c r="DY135" s="1374"/>
      <c r="DZ135" s="1374"/>
      <c r="EA135" s="1374"/>
      <c r="EB135" s="1374"/>
      <c r="EC135" s="1374"/>
      <c r="ED135" s="1141" t="b">
        <v>0</v>
      </c>
      <c r="EE135" s="1142"/>
      <c r="EF135" s="1151" t="b">
        <v>0</v>
      </c>
      <c r="EG135" s="1151"/>
      <c r="EH135" s="1374" t="s">
        <v>162</v>
      </c>
      <c r="EI135" s="1374"/>
      <c r="EJ135" s="1374"/>
      <c r="EK135" s="1374"/>
      <c r="EL135" s="1374"/>
      <c r="EM135" s="1374"/>
      <c r="EN135" s="1374"/>
      <c r="EO135" s="1141" t="b">
        <v>0</v>
      </c>
      <c r="EP135" s="1142"/>
      <c r="EQ135" s="1151" t="b">
        <v>0</v>
      </c>
      <c r="ER135" s="1151"/>
      <c r="ES135" s="1374" t="str">
        <f>IFERROR(VLOOKUP(ET94,BD!$B:$D,3,FALSE),"-")</f>
        <v>1013282</v>
      </c>
      <c r="ET135" s="1374"/>
      <c r="EU135" s="1374"/>
      <c r="EV135" s="1374"/>
      <c r="EW135" s="1374"/>
      <c r="EX135" s="1374"/>
      <c r="EY135" s="1374"/>
      <c r="EZ135" s="1141" t="b">
        <v>0</v>
      </c>
      <c r="FA135" s="1142"/>
      <c r="FB135" s="1151" t="b">
        <v>0</v>
      </c>
      <c r="FC135" s="1151"/>
      <c r="FD135" s="1374"/>
      <c r="FE135" s="1374"/>
      <c r="FF135" s="1374"/>
      <c r="FG135" s="1374"/>
      <c r="FH135" s="1374"/>
      <c r="FI135" s="1374"/>
      <c r="FJ135" s="1374"/>
      <c r="FK135" s="1141" t="b">
        <v>0</v>
      </c>
      <c r="FL135" s="1142"/>
      <c r="FM135" s="1151" t="b">
        <v>0</v>
      </c>
      <c r="FN135" s="1151"/>
      <c r="FO135" s="1374" t="s">
        <v>162</v>
      </c>
      <c r="FP135" s="1374"/>
      <c r="FQ135" s="1374"/>
      <c r="FR135" s="1374"/>
      <c r="FS135" s="1374"/>
      <c r="FT135" s="1374"/>
      <c r="FU135" s="1374"/>
      <c r="FV135" s="1377" t="b">
        <v>0</v>
      </c>
      <c r="FW135" s="1378"/>
      <c r="FX135" s="1151" t="b">
        <v>0</v>
      </c>
      <c r="FY135" s="1151"/>
      <c r="FZ135" s="1374" t="s">
        <v>162</v>
      </c>
      <c r="GA135" s="1374"/>
      <c r="GB135" s="1374"/>
      <c r="GC135" s="1374"/>
      <c r="GD135" s="1374"/>
      <c r="GE135" s="1374"/>
      <c r="GF135" s="1374"/>
      <c r="GG135" s="1141" t="b">
        <v>0</v>
      </c>
      <c r="GH135" s="1142"/>
      <c r="GI135" s="1280" t="b">
        <v>0</v>
      </c>
      <c r="GJ135" s="1151"/>
      <c r="GK135" s="1374" t="s">
        <v>162</v>
      </c>
      <c r="GL135" s="1374"/>
      <c r="GM135" s="1374"/>
      <c r="GN135" s="1374"/>
      <c r="GO135" s="1374"/>
      <c r="GP135" s="1374"/>
      <c r="GQ135" s="1374"/>
      <c r="GR135" s="1141" t="b">
        <v>0</v>
      </c>
      <c r="GS135" s="1142"/>
      <c r="GT135" s="1151" t="b">
        <v>0</v>
      </c>
      <c r="GU135" s="1151"/>
      <c r="GV135" s="1374" t="s">
        <v>162</v>
      </c>
      <c r="GW135" s="1374"/>
      <c r="GX135" s="1374"/>
      <c r="GY135" s="1374"/>
      <c r="GZ135" s="1374"/>
      <c r="HA135" s="1374"/>
      <c r="HB135" s="1374"/>
      <c r="HC135" s="1141" t="b">
        <v>0</v>
      </c>
      <c r="HD135" s="1142"/>
      <c r="HE135" s="1151" t="b">
        <v>0</v>
      </c>
      <c r="HF135" s="1151"/>
      <c r="HG135" s="1374" t="s">
        <v>162</v>
      </c>
      <c r="HH135" s="1374"/>
      <c r="HI135" s="1374"/>
      <c r="HJ135" s="1374"/>
      <c r="HK135" s="1374"/>
      <c r="HL135" s="1374"/>
      <c r="HM135" s="1374"/>
      <c r="HN135" s="1141" t="b">
        <v>0</v>
      </c>
      <c r="HO135" s="1142"/>
      <c r="HP135" s="1151" t="b">
        <v>0</v>
      </c>
      <c r="HQ135" s="1151"/>
      <c r="HR135" s="1374" t="s">
        <v>162</v>
      </c>
      <c r="HS135" s="1374"/>
      <c r="HT135" s="1374"/>
      <c r="HU135" s="1374"/>
      <c r="HV135" s="1374"/>
      <c r="HW135" s="1374"/>
      <c r="HX135" s="1374"/>
      <c r="HY135" s="1141" t="b">
        <v>0</v>
      </c>
      <c r="HZ135" s="1142"/>
      <c r="IA135" s="1151" t="b">
        <v>0</v>
      </c>
      <c r="IB135" s="1151"/>
      <c r="IC135" s="1374" t="str">
        <f>IFERROR(VLOOKUP(ID94,BD!$B:$D,3,FALSE),"-")</f>
        <v>1015007</v>
      </c>
      <c r="ID135" s="1374"/>
      <c r="IE135" s="1374"/>
      <c r="IF135" s="1374"/>
      <c r="IG135" s="1374"/>
      <c r="IH135" s="1374"/>
      <c r="II135" s="1374"/>
      <c r="IJ135" s="1141" t="b">
        <v>0</v>
      </c>
      <c r="IK135" s="1142"/>
      <c r="IL135" s="1151" t="b">
        <v>0</v>
      </c>
      <c r="IM135" s="1151"/>
      <c r="IN135" s="1374" t="str">
        <f>IFERROR(VLOOKUP(IO94,BD!$B:$D,3,FALSE),"-")</f>
        <v>1015021</v>
      </c>
      <c r="IO135" s="1374"/>
      <c r="IP135" s="1374"/>
      <c r="IQ135" s="1374"/>
      <c r="IR135" s="1374"/>
      <c r="IS135" s="1374"/>
      <c r="IT135" s="1374"/>
      <c r="IU135" s="1141" t="b">
        <v>0</v>
      </c>
      <c r="IV135" s="1142"/>
      <c r="IW135" s="47"/>
      <c r="IX135" s="728" t="s">
        <v>10</v>
      </c>
      <c r="IY135" s="731"/>
      <c r="IZ135" s="22"/>
      <c r="JA135" s="22"/>
      <c r="JB135" s="22"/>
      <c r="JC135" s="22"/>
      <c r="JD135" s="22"/>
      <c r="JE135" s="22"/>
      <c r="JF135" s="22"/>
      <c r="JG135" s="22"/>
      <c r="JH135" s="21"/>
      <c r="JI135" s="22"/>
      <c r="JJ135" s="22"/>
      <c r="JK135" s="22"/>
      <c r="JL135" s="22"/>
      <c r="JM135" s="22"/>
      <c r="JN135" s="22"/>
      <c r="JO135" s="22"/>
      <c r="JP135" s="22"/>
      <c r="JQ135" s="22"/>
      <c r="JR135" s="22"/>
      <c r="JS135" s="22"/>
      <c r="JT135" s="22"/>
      <c r="JU135" s="22"/>
      <c r="JV135" s="22"/>
      <c r="JW135" s="22"/>
      <c r="JX135" s="22"/>
      <c r="JY135" s="22"/>
      <c r="JZ135" s="22"/>
      <c r="KA135" s="22"/>
      <c r="KB135" s="22"/>
      <c r="KC135" s="22"/>
      <c r="KD135" s="22"/>
      <c r="KE135" s="22"/>
      <c r="KF135" s="22"/>
      <c r="KG135" s="22"/>
      <c r="KH135" s="22"/>
      <c r="KI135" s="22"/>
      <c r="KJ135" s="22"/>
      <c r="KK135" s="22"/>
      <c r="KL135" s="22"/>
      <c r="KM135" s="22"/>
      <c r="KN135" s="22"/>
      <c r="KO135" s="22"/>
      <c r="KP135" s="22"/>
      <c r="KQ135" s="22"/>
      <c r="KR135" s="22"/>
      <c r="KS135" s="22"/>
      <c r="KT135" s="22"/>
      <c r="KU135" s="22"/>
      <c r="KV135" s="22"/>
      <c r="KW135" s="22"/>
      <c r="KX135" s="22"/>
      <c r="KY135" s="22"/>
      <c r="KZ135" s="22"/>
      <c r="LA135" s="22"/>
      <c r="LB135" s="22"/>
      <c r="LC135" s="22"/>
      <c r="LD135" s="22"/>
      <c r="LE135" s="22"/>
      <c r="LF135" s="22"/>
      <c r="LG135" s="22"/>
      <c r="LH135" s="22"/>
      <c r="LI135" s="22"/>
      <c r="LJ135" s="23"/>
    </row>
    <row r="136" spans="2:322" ht="3.65" customHeight="1">
      <c r="B136" s="21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3"/>
      <c r="AP136" s="22"/>
      <c r="AQ136" s="22"/>
      <c r="AR136" s="22"/>
      <c r="AS136" s="22"/>
      <c r="AT136" s="22"/>
      <c r="AU136" s="22"/>
      <c r="AV136" s="22"/>
      <c r="AW136" s="22"/>
      <c r="AX136" s="727"/>
      <c r="AY136" s="728"/>
      <c r="AZ136" s="47"/>
      <c r="BA136" s="1111"/>
      <c r="BB136" s="1112"/>
      <c r="BC136" s="1112"/>
      <c r="BD136" s="1112"/>
      <c r="BE136" s="1112"/>
      <c r="BF136" s="1112"/>
      <c r="BG136" s="993"/>
      <c r="BH136" s="994"/>
      <c r="BI136" s="994"/>
      <c r="BJ136" s="994"/>
      <c r="BK136" s="994"/>
      <c r="BL136" s="994"/>
      <c r="BM136" s="994"/>
      <c r="BN136" s="994"/>
      <c r="BO136" s="994"/>
      <c r="BP136" s="994"/>
      <c r="BQ136" s="994"/>
      <c r="BR136" s="1077"/>
      <c r="BS136" s="1077"/>
      <c r="BT136" s="1077"/>
      <c r="BU136" s="1077"/>
      <c r="BV136" s="1081"/>
      <c r="BW136" s="1081"/>
      <c r="BX136" s="1081"/>
      <c r="BY136" s="1081"/>
      <c r="BZ136" s="1081"/>
      <c r="CA136" s="1081"/>
      <c r="CB136" s="1082"/>
      <c r="CC136" s="1152"/>
      <c r="CD136" s="1152"/>
      <c r="CE136" s="1375"/>
      <c r="CF136" s="1375"/>
      <c r="CG136" s="1375"/>
      <c r="CH136" s="1375"/>
      <c r="CI136" s="1375"/>
      <c r="CJ136" s="1375"/>
      <c r="CK136" s="1375"/>
      <c r="CL136" s="1143"/>
      <c r="CM136" s="1144"/>
      <c r="CN136" s="1152"/>
      <c r="CO136" s="1152"/>
      <c r="CP136" s="1375"/>
      <c r="CQ136" s="1375"/>
      <c r="CR136" s="1375"/>
      <c r="CS136" s="1375"/>
      <c r="CT136" s="1375"/>
      <c r="CU136" s="1375"/>
      <c r="CV136" s="1375"/>
      <c r="CW136" s="1143"/>
      <c r="CX136" s="1144"/>
      <c r="CY136" s="947"/>
      <c r="CZ136" s="948"/>
      <c r="DA136" s="1443"/>
      <c r="DB136" s="1443"/>
      <c r="DC136" s="1443"/>
      <c r="DD136" s="1443"/>
      <c r="DE136" s="1443"/>
      <c r="DF136" s="1443"/>
      <c r="DG136" s="1443"/>
      <c r="DH136" s="1139"/>
      <c r="DI136" s="1140"/>
      <c r="DJ136" s="1152"/>
      <c r="DK136" s="1152"/>
      <c r="DL136" s="1375"/>
      <c r="DM136" s="1375"/>
      <c r="DN136" s="1375"/>
      <c r="DO136" s="1375"/>
      <c r="DP136" s="1375"/>
      <c r="DQ136" s="1375"/>
      <c r="DR136" s="1375"/>
      <c r="DS136" s="1143"/>
      <c r="DT136" s="1144"/>
      <c r="DU136" s="1152"/>
      <c r="DV136" s="1152"/>
      <c r="DW136" s="1375"/>
      <c r="DX136" s="1375"/>
      <c r="DY136" s="1375"/>
      <c r="DZ136" s="1375"/>
      <c r="EA136" s="1375"/>
      <c r="EB136" s="1375"/>
      <c r="EC136" s="1375"/>
      <c r="ED136" s="1143"/>
      <c r="EE136" s="1144"/>
      <c r="EF136" s="1152"/>
      <c r="EG136" s="1152"/>
      <c r="EH136" s="1375"/>
      <c r="EI136" s="1375"/>
      <c r="EJ136" s="1375"/>
      <c r="EK136" s="1375"/>
      <c r="EL136" s="1375"/>
      <c r="EM136" s="1375"/>
      <c r="EN136" s="1375"/>
      <c r="EO136" s="1143"/>
      <c r="EP136" s="1144"/>
      <c r="EQ136" s="1152"/>
      <c r="ER136" s="1152"/>
      <c r="ES136" s="1375"/>
      <c r="ET136" s="1375"/>
      <c r="EU136" s="1375"/>
      <c r="EV136" s="1375"/>
      <c r="EW136" s="1375"/>
      <c r="EX136" s="1375"/>
      <c r="EY136" s="1375"/>
      <c r="EZ136" s="1143"/>
      <c r="FA136" s="1144"/>
      <c r="FB136" s="1152"/>
      <c r="FC136" s="1152"/>
      <c r="FD136" s="1375"/>
      <c r="FE136" s="1375"/>
      <c r="FF136" s="1375"/>
      <c r="FG136" s="1375"/>
      <c r="FH136" s="1375"/>
      <c r="FI136" s="1375"/>
      <c r="FJ136" s="1375"/>
      <c r="FK136" s="1143"/>
      <c r="FL136" s="1144"/>
      <c r="FM136" s="1152"/>
      <c r="FN136" s="1152"/>
      <c r="FO136" s="1375"/>
      <c r="FP136" s="1375"/>
      <c r="FQ136" s="1375"/>
      <c r="FR136" s="1375"/>
      <c r="FS136" s="1375"/>
      <c r="FT136" s="1375"/>
      <c r="FU136" s="1375"/>
      <c r="FV136" s="1379"/>
      <c r="FW136" s="1380"/>
      <c r="FX136" s="1152"/>
      <c r="FY136" s="1152"/>
      <c r="FZ136" s="1375"/>
      <c r="GA136" s="1375"/>
      <c r="GB136" s="1375"/>
      <c r="GC136" s="1375"/>
      <c r="GD136" s="1375"/>
      <c r="GE136" s="1375"/>
      <c r="GF136" s="1375"/>
      <c r="GG136" s="1143"/>
      <c r="GH136" s="1144"/>
      <c r="GI136" s="1281"/>
      <c r="GJ136" s="1152"/>
      <c r="GK136" s="1375"/>
      <c r="GL136" s="1375"/>
      <c r="GM136" s="1375"/>
      <c r="GN136" s="1375"/>
      <c r="GO136" s="1375"/>
      <c r="GP136" s="1375"/>
      <c r="GQ136" s="1375"/>
      <c r="GR136" s="1143"/>
      <c r="GS136" s="1144"/>
      <c r="GT136" s="1152"/>
      <c r="GU136" s="1152"/>
      <c r="GV136" s="1375"/>
      <c r="GW136" s="1375"/>
      <c r="GX136" s="1375"/>
      <c r="GY136" s="1375"/>
      <c r="GZ136" s="1375"/>
      <c r="HA136" s="1375"/>
      <c r="HB136" s="1375"/>
      <c r="HC136" s="1143"/>
      <c r="HD136" s="1144"/>
      <c r="HE136" s="1152"/>
      <c r="HF136" s="1152"/>
      <c r="HG136" s="1375"/>
      <c r="HH136" s="1375"/>
      <c r="HI136" s="1375"/>
      <c r="HJ136" s="1375"/>
      <c r="HK136" s="1375"/>
      <c r="HL136" s="1375"/>
      <c r="HM136" s="1375"/>
      <c r="HN136" s="1143"/>
      <c r="HO136" s="1144"/>
      <c r="HP136" s="1152"/>
      <c r="HQ136" s="1152"/>
      <c r="HR136" s="1375"/>
      <c r="HS136" s="1375"/>
      <c r="HT136" s="1375"/>
      <c r="HU136" s="1375"/>
      <c r="HV136" s="1375"/>
      <c r="HW136" s="1375"/>
      <c r="HX136" s="1375"/>
      <c r="HY136" s="1143"/>
      <c r="HZ136" s="1144"/>
      <c r="IA136" s="1152"/>
      <c r="IB136" s="1152"/>
      <c r="IC136" s="1375"/>
      <c r="ID136" s="1375"/>
      <c r="IE136" s="1375"/>
      <c r="IF136" s="1375"/>
      <c r="IG136" s="1375"/>
      <c r="IH136" s="1375"/>
      <c r="II136" s="1375"/>
      <c r="IJ136" s="1143"/>
      <c r="IK136" s="1144"/>
      <c r="IL136" s="1152"/>
      <c r="IM136" s="1152"/>
      <c r="IN136" s="1375"/>
      <c r="IO136" s="1375"/>
      <c r="IP136" s="1375"/>
      <c r="IQ136" s="1375"/>
      <c r="IR136" s="1375"/>
      <c r="IS136" s="1375"/>
      <c r="IT136" s="1375"/>
      <c r="IU136" s="1143"/>
      <c r="IV136" s="1144"/>
      <c r="IW136" s="47"/>
      <c r="IX136" s="728"/>
      <c r="IY136" s="731"/>
      <c r="IZ136" s="22"/>
      <c r="JA136" s="22"/>
      <c r="JB136" s="22"/>
      <c r="JC136" s="22"/>
      <c r="JD136" s="22"/>
      <c r="JE136" s="22"/>
      <c r="JF136" s="22"/>
      <c r="JG136" s="22"/>
      <c r="JH136" s="21"/>
      <c r="JI136" s="22"/>
      <c r="JJ136" s="22"/>
      <c r="JK136" s="22"/>
      <c r="JL136" s="22"/>
      <c r="JM136" s="22"/>
      <c r="JN136" s="22"/>
      <c r="JO136" s="22"/>
      <c r="JP136" s="22"/>
      <c r="JQ136" s="22"/>
      <c r="JR136" s="22"/>
      <c r="JS136" s="22"/>
      <c r="JT136" s="22"/>
      <c r="JU136" s="22"/>
      <c r="JV136" s="22"/>
      <c r="JW136" s="22"/>
      <c r="JX136" s="22"/>
      <c r="JY136" s="22"/>
      <c r="JZ136" s="22"/>
      <c r="KA136" s="22"/>
      <c r="KB136" s="22"/>
      <c r="KC136" s="22"/>
      <c r="KD136" s="22"/>
      <c r="KE136" s="22"/>
      <c r="KF136" s="22"/>
      <c r="KG136" s="22"/>
      <c r="KH136" s="22"/>
      <c r="KI136" s="22"/>
      <c r="KJ136" s="22"/>
      <c r="KK136" s="22"/>
      <c r="KL136" s="22"/>
      <c r="KM136" s="22"/>
      <c r="KN136" s="22"/>
      <c r="KO136" s="22"/>
      <c r="KP136" s="22"/>
      <c r="KQ136" s="22"/>
      <c r="KR136" s="22"/>
      <c r="KS136" s="22"/>
      <c r="KT136" s="22"/>
      <c r="KU136" s="22"/>
      <c r="KV136" s="22"/>
      <c r="KW136" s="22"/>
      <c r="KX136" s="22"/>
      <c r="KY136" s="22"/>
      <c r="KZ136" s="22"/>
      <c r="LA136" s="22"/>
      <c r="LB136" s="22"/>
      <c r="LC136" s="22"/>
      <c r="LD136" s="22"/>
      <c r="LE136" s="22"/>
      <c r="LF136" s="22"/>
      <c r="LG136" s="22"/>
      <c r="LH136" s="22"/>
      <c r="LI136" s="22"/>
      <c r="LJ136" s="23"/>
    </row>
    <row r="137" spans="2:322" ht="3.65" customHeight="1">
      <c r="B137" s="21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3"/>
      <c r="AP137" s="22"/>
      <c r="AQ137" s="22"/>
      <c r="AR137" s="22"/>
      <c r="AS137" s="22"/>
      <c r="AT137" s="22"/>
      <c r="AU137" s="22"/>
      <c r="AV137" s="22"/>
      <c r="AW137" s="22"/>
      <c r="AX137" s="727"/>
      <c r="AY137" s="728"/>
      <c r="AZ137" s="47"/>
      <c r="BA137" s="1111"/>
      <c r="BB137" s="1112"/>
      <c r="BC137" s="1112"/>
      <c r="BD137" s="1112"/>
      <c r="BE137" s="1112"/>
      <c r="BF137" s="1112"/>
      <c r="BG137" s="993"/>
      <c r="BH137" s="994"/>
      <c r="BI137" s="994"/>
      <c r="BJ137" s="994"/>
      <c r="BK137" s="994"/>
      <c r="BL137" s="994"/>
      <c r="BM137" s="994"/>
      <c r="BN137" s="994"/>
      <c r="BO137" s="994"/>
      <c r="BP137" s="994"/>
      <c r="BQ137" s="994"/>
      <c r="BR137" s="1077"/>
      <c r="BS137" s="1077"/>
      <c r="BT137" s="1077"/>
      <c r="BU137" s="1077"/>
      <c r="BV137" s="1081"/>
      <c r="BW137" s="1081"/>
      <c r="BX137" s="1081"/>
      <c r="BY137" s="1081"/>
      <c r="BZ137" s="1081"/>
      <c r="CA137" s="1081"/>
      <c r="CB137" s="1082"/>
      <c r="CC137" s="1152"/>
      <c r="CD137" s="1152"/>
      <c r="CE137" s="1375"/>
      <c r="CF137" s="1375"/>
      <c r="CG137" s="1375"/>
      <c r="CH137" s="1375"/>
      <c r="CI137" s="1375"/>
      <c r="CJ137" s="1375"/>
      <c r="CK137" s="1375"/>
      <c r="CL137" s="1143" t="b">
        <v>0</v>
      </c>
      <c r="CM137" s="1144"/>
      <c r="CN137" s="1152"/>
      <c r="CO137" s="1152"/>
      <c r="CP137" s="1375"/>
      <c r="CQ137" s="1375"/>
      <c r="CR137" s="1375"/>
      <c r="CS137" s="1375"/>
      <c r="CT137" s="1375"/>
      <c r="CU137" s="1375"/>
      <c r="CV137" s="1375"/>
      <c r="CW137" s="1143" t="b">
        <v>0</v>
      </c>
      <c r="CX137" s="1144"/>
      <c r="CY137" s="549"/>
      <c r="CZ137" s="550"/>
      <c r="DA137" s="1446" t="str">
        <f>IFERROR(VLOOKUP(DB94,BD!$B:$D,3,FALSE),"-")</f>
        <v>1012110</v>
      </c>
      <c r="DB137" s="1446"/>
      <c r="DC137" s="1446"/>
      <c r="DD137" s="1446"/>
      <c r="DE137" s="1446"/>
      <c r="DF137" s="1446"/>
      <c r="DG137" s="1446"/>
      <c r="DH137" s="1139" t="b">
        <v>0</v>
      </c>
      <c r="DI137" s="1140"/>
      <c r="DJ137" s="1152"/>
      <c r="DK137" s="1152"/>
      <c r="DL137" s="1375"/>
      <c r="DM137" s="1375"/>
      <c r="DN137" s="1375"/>
      <c r="DO137" s="1375"/>
      <c r="DP137" s="1375"/>
      <c r="DQ137" s="1375"/>
      <c r="DR137" s="1375"/>
      <c r="DS137" s="1143" t="b">
        <v>0</v>
      </c>
      <c r="DT137" s="1144"/>
      <c r="DU137" s="1152"/>
      <c r="DV137" s="1152"/>
      <c r="DW137" s="1375"/>
      <c r="DX137" s="1375"/>
      <c r="DY137" s="1375"/>
      <c r="DZ137" s="1375"/>
      <c r="EA137" s="1375"/>
      <c r="EB137" s="1375"/>
      <c r="EC137" s="1375"/>
      <c r="ED137" s="1143" t="b">
        <v>0</v>
      </c>
      <c r="EE137" s="1144"/>
      <c r="EF137" s="1152"/>
      <c r="EG137" s="1152"/>
      <c r="EH137" s="1375"/>
      <c r="EI137" s="1375"/>
      <c r="EJ137" s="1375"/>
      <c r="EK137" s="1375"/>
      <c r="EL137" s="1375"/>
      <c r="EM137" s="1375"/>
      <c r="EN137" s="1375"/>
      <c r="EO137" s="1143" t="b">
        <v>0</v>
      </c>
      <c r="EP137" s="1144"/>
      <c r="EQ137" s="1152"/>
      <c r="ER137" s="1152"/>
      <c r="ES137" s="1375"/>
      <c r="ET137" s="1375"/>
      <c r="EU137" s="1375"/>
      <c r="EV137" s="1375"/>
      <c r="EW137" s="1375"/>
      <c r="EX137" s="1375"/>
      <c r="EY137" s="1375"/>
      <c r="EZ137" s="1143" t="b">
        <v>0</v>
      </c>
      <c r="FA137" s="1144"/>
      <c r="FB137" s="1152"/>
      <c r="FC137" s="1152"/>
      <c r="FD137" s="1375"/>
      <c r="FE137" s="1375"/>
      <c r="FF137" s="1375"/>
      <c r="FG137" s="1375"/>
      <c r="FH137" s="1375"/>
      <c r="FI137" s="1375"/>
      <c r="FJ137" s="1375"/>
      <c r="FK137" s="1143" t="b">
        <v>0</v>
      </c>
      <c r="FL137" s="1144"/>
      <c r="FM137" s="1152"/>
      <c r="FN137" s="1152"/>
      <c r="FO137" s="1375"/>
      <c r="FP137" s="1375"/>
      <c r="FQ137" s="1375"/>
      <c r="FR137" s="1375"/>
      <c r="FS137" s="1375"/>
      <c r="FT137" s="1375"/>
      <c r="FU137" s="1375"/>
      <c r="FV137" s="1379" t="b">
        <v>0</v>
      </c>
      <c r="FW137" s="1380"/>
      <c r="FX137" s="1152"/>
      <c r="FY137" s="1152"/>
      <c r="FZ137" s="1375"/>
      <c r="GA137" s="1375"/>
      <c r="GB137" s="1375"/>
      <c r="GC137" s="1375"/>
      <c r="GD137" s="1375"/>
      <c r="GE137" s="1375"/>
      <c r="GF137" s="1375"/>
      <c r="GG137" s="1143" t="b">
        <v>0</v>
      </c>
      <c r="GH137" s="1144"/>
      <c r="GI137" s="1281"/>
      <c r="GJ137" s="1152"/>
      <c r="GK137" s="1375"/>
      <c r="GL137" s="1375"/>
      <c r="GM137" s="1375"/>
      <c r="GN137" s="1375"/>
      <c r="GO137" s="1375"/>
      <c r="GP137" s="1375"/>
      <c r="GQ137" s="1375"/>
      <c r="GR137" s="1143" t="b">
        <v>0</v>
      </c>
      <c r="GS137" s="1144"/>
      <c r="GT137" s="1152"/>
      <c r="GU137" s="1152"/>
      <c r="GV137" s="1375"/>
      <c r="GW137" s="1375"/>
      <c r="GX137" s="1375"/>
      <c r="GY137" s="1375"/>
      <c r="GZ137" s="1375"/>
      <c r="HA137" s="1375"/>
      <c r="HB137" s="1375"/>
      <c r="HC137" s="1143" t="b">
        <v>0</v>
      </c>
      <c r="HD137" s="1144"/>
      <c r="HE137" s="1152"/>
      <c r="HF137" s="1152"/>
      <c r="HG137" s="1375"/>
      <c r="HH137" s="1375"/>
      <c r="HI137" s="1375"/>
      <c r="HJ137" s="1375"/>
      <c r="HK137" s="1375"/>
      <c r="HL137" s="1375"/>
      <c r="HM137" s="1375"/>
      <c r="HN137" s="1143" t="b">
        <v>0</v>
      </c>
      <c r="HO137" s="1144"/>
      <c r="HP137" s="1152"/>
      <c r="HQ137" s="1152"/>
      <c r="HR137" s="1375"/>
      <c r="HS137" s="1375"/>
      <c r="HT137" s="1375"/>
      <c r="HU137" s="1375"/>
      <c r="HV137" s="1375"/>
      <c r="HW137" s="1375"/>
      <c r="HX137" s="1375"/>
      <c r="HY137" s="1143" t="b">
        <v>0</v>
      </c>
      <c r="HZ137" s="1144"/>
      <c r="IA137" s="1152"/>
      <c r="IB137" s="1152"/>
      <c r="IC137" s="1375"/>
      <c r="ID137" s="1375"/>
      <c r="IE137" s="1375"/>
      <c r="IF137" s="1375"/>
      <c r="IG137" s="1375"/>
      <c r="IH137" s="1375"/>
      <c r="II137" s="1375"/>
      <c r="IJ137" s="1143" t="b">
        <v>0</v>
      </c>
      <c r="IK137" s="1144"/>
      <c r="IL137" s="1152"/>
      <c r="IM137" s="1152"/>
      <c r="IN137" s="1375"/>
      <c r="IO137" s="1375"/>
      <c r="IP137" s="1375"/>
      <c r="IQ137" s="1375"/>
      <c r="IR137" s="1375"/>
      <c r="IS137" s="1375"/>
      <c r="IT137" s="1375"/>
      <c r="IU137" s="1143" t="b">
        <v>0</v>
      </c>
      <c r="IV137" s="1144"/>
      <c r="IW137" s="47"/>
      <c r="IX137" s="728"/>
      <c r="IY137" s="731"/>
      <c r="IZ137" s="22"/>
      <c r="JA137" s="22"/>
      <c r="JB137" s="22"/>
      <c r="JC137" s="22"/>
      <c r="JD137" s="22"/>
      <c r="JE137" s="22"/>
      <c r="JF137" s="22"/>
      <c r="JG137" s="22"/>
      <c r="JH137" s="21"/>
      <c r="JI137" s="22"/>
      <c r="JJ137" s="22"/>
      <c r="JK137" s="22"/>
      <c r="JL137" s="22"/>
      <c r="JM137" s="22"/>
      <c r="JN137" s="22"/>
      <c r="JO137" s="22"/>
      <c r="JP137" s="22"/>
      <c r="JQ137" s="22"/>
      <c r="JR137" s="22"/>
      <c r="JS137" s="22"/>
      <c r="JT137" s="22"/>
      <c r="JU137" s="22"/>
      <c r="JV137" s="22"/>
      <c r="JW137" s="22"/>
      <c r="JX137" s="22"/>
      <c r="JY137" s="22"/>
      <c r="JZ137" s="22"/>
      <c r="KA137" s="22"/>
      <c r="KB137" s="22"/>
      <c r="KC137" s="22"/>
      <c r="KD137" s="22"/>
      <c r="KE137" s="22"/>
      <c r="KF137" s="22"/>
      <c r="KG137" s="22"/>
      <c r="KH137" s="22"/>
      <c r="KI137" s="22"/>
      <c r="KJ137" s="22"/>
      <c r="KK137" s="22"/>
      <c r="KL137" s="22"/>
      <c r="KM137" s="22"/>
      <c r="KN137" s="22"/>
      <c r="KO137" s="22"/>
      <c r="KP137" s="22"/>
      <c r="KQ137" s="22"/>
      <c r="KR137" s="22"/>
      <c r="KS137" s="22"/>
      <c r="KT137" s="22"/>
      <c r="KU137" s="22"/>
      <c r="KV137" s="22"/>
      <c r="KW137" s="22"/>
      <c r="KX137" s="22"/>
      <c r="KY137" s="22"/>
      <c r="KZ137" s="22"/>
      <c r="LA137" s="22"/>
      <c r="LB137" s="22"/>
      <c r="LC137" s="22"/>
      <c r="LD137" s="22"/>
      <c r="LE137" s="22"/>
      <c r="LF137" s="22"/>
      <c r="LG137" s="22"/>
      <c r="LH137" s="22"/>
      <c r="LI137" s="22"/>
      <c r="LJ137" s="23"/>
    </row>
    <row r="138" spans="2:322" ht="3.65" customHeight="1">
      <c r="B138" s="2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3"/>
      <c r="AP138" s="22"/>
      <c r="AQ138" s="22"/>
      <c r="AR138" s="22"/>
      <c r="AS138" s="22"/>
      <c r="AT138" s="22"/>
      <c r="AU138" s="22"/>
      <c r="AV138" s="22"/>
      <c r="AW138" s="22"/>
      <c r="AX138" s="727"/>
      <c r="AY138" s="728"/>
      <c r="AZ138" s="47"/>
      <c r="BA138" s="1111"/>
      <c r="BB138" s="1112"/>
      <c r="BC138" s="1112"/>
      <c r="BD138" s="1112"/>
      <c r="BE138" s="1112"/>
      <c r="BF138" s="1112"/>
      <c r="BG138" s="993"/>
      <c r="BH138" s="994"/>
      <c r="BI138" s="994"/>
      <c r="BJ138" s="994"/>
      <c r="BK138" s="994"/>
      <c r="BL138" s="994"/>
      <c r="BM138" s="994"/>
      <c r="BN138" s="994"/>
      <c r="BO138" s="994"/>
      <c r="BP138" s="994"/>
      <c r="BQ138" s="994"/>
      <c r="BR138" s="1077"/>
      <c r="BS138" s="1077"/>
      <c r="BT138" s="1077"/>
      <c r="BU138" s="1077"/>
      <c r="BV138" s="1081"/>
      <c r="BW138" s="1081"/>
      <c r="BX138" s="1081"/>
      <c r="BY138" s="1081"/>
      <c r="BZ138" s="1081"/>
      <c r="CA138" s="1081"/>
      <c r="CB138" s="1082"/>
      <c r="CC138" s="1152"/>
      <c r="CD138" s="1152"/>
      <c r="CE138" s="1375"/>
      <c r="CF138" s="1375"/>
      <c r="CG138" s="1375"/>
      <c r="CH138" s="1375"/>
      <c r="CI138" s="1375"/>
      <c r="CJ138" s="1375"/>
      <c r="CK138" s="1375"/>
      <c r="CL138" s="1143"/>
      <c r="CM138" s="1144"/>
      <c r="CN138" s="1152"/>
      <c r="CO138" s="1152"/>
      <c r="CP138" s="1375"/>
      <c r="CQ138" s="1375"/>
      <c r="CR138" s="1375"/>
      <c r="CS138" s="1375"/>
      <c r="CT138" s="1375"/>
      <c r="CU138" s="1375"/>
      <c r="CV138" s="1375"/>
      <c r="CW138" s="1143"/>
      <c r="CX138" s="1144"/>
      <c r="CY138" s="549"/>
      <c r="CZ138" s="550"/>
      <c r="DA138" s="1446"/>
      <c r="DB138" s="1446"/>
      <c r="DC138" s="1446"/>
      <c r="DD138" s="1446"/>
      <c r="DE138" s="1446"/>
      <c r="DF138" s="1446"/>
      <c r="DG138" s="1446"/>
      <c r="DH138" s="1139"/>
      <c r="DI138" s="1140"/>
      <c r="DJ138" s="1152"/>
      <c r="DK138" s="1152"/>
      <c r="DL138" s="1375"/>
      <c r="DM138" s="1375"/>
      <c r="DN138" s="1375"/>
      <c r="DO138" s="1375"/>
      <c r="DP138" s="1375"/>
      <c r="DQ138" s="1375"/>
      <c r="DR138" s="1375"/>
      <c r="DS138" s="1143"/>
      <c r="DT138" s="1144"/>
      <c r="DU138" s="1152"/>
      <c r="DV138" s="1152"/>
      <c r="DW138" s="1375"/>
      <c r="DX138" s="1375"/>
      <c r="DY138" s="1375"/>
      <c r="DZ138" s="1375"/>
      <c r="EA138" s="1375"/>
      <c r="EB138" s="1375"/>
      <c r="EC138" s="1375"/>
      <c r="ED138" s="1143"/>
      <c r="EE138" s="1144"/>
      <c r="EF138" s="1152"/>
      <c r="EG138" s="1152"/>
      <c r="EH138" s="1375"/>
      <c r="EI138" s="1375"/>
      <c r="EJ138" s="1375"/>
      <c r="EK138" s="1375"/>
      <c r="EL138" s="1375"/>
      <c r="EM138" s="1375"/>
      <c r="EN138" s="1375"/>
      <c r="EO138" s="1143"/>
      <c r="EP138" s="1144"/>
      <c r="EQ138" s="1152"/>
      <c r="ER138" s="1152"/>
      <c r="ES138" s="1375"/>
      <c r="ET138" s="1375"/>
      <c r="EU138" s="1375"/>
      <c r="EV138" s="1375"/>
      <c r="EW138" s="1375"/>
      <c r="EX138" s="1375"/>
      <c r="EY138" s="1375"/>
      <c r="EZ138" s="1143"/>
      <c r="FA138" s="1144"/>
      <c r="FB138" s="1152"/>
      <c r="FC138" s="1152"/>
      <c r="FD138" s="1375"/>
      <c r="FE138" s="1375"/>
      <c r="FF138" s="1375"/>
      <c r="FG138" s="1375"/>
      <c r="FH138" s="1375"/>
      <c r="FI138" s="1375"/>
      <c r="FJ138" s="1375"/>
      <c r="FK138" s="1143"/>
      <c r="FL138" s="1144"/>
      <c r="FM138" s="1152"/>
      <c r="FN138" s="1152"/>
      <c r="FO138" s="1375"/>
      <c r="FP138" s="1375"/>
      <c r="FQ138" s="1375"/>
      <c r="FR138" s="1375"/>
      <c r="FS138" s="1375"/>
      <c r="FT138" s="1375"/>
      <c r="FU138" s="1375"/>
      <c r="FV138" s="1379"/>
      <c r="FW138" s="1380"/>
      <c r="FX138" s="1152"/>
      <c r="FY138" s="1152"/>
      <c r="FZ138" s="1375"/>
      <c r="GA138" s="1375"/>
      <c r="GB138" s="1375"/>
      <c r="GC138" s="1375"/>
      <c r="GD138" s="1375"/>
      <c r="GE138" s="1375"/>
      <c r="GF138" s="1375"/>
      <c r="GG138" s="1143"/>
      <c r="GH138" s="1144"/>
      <c r="GI138" s="1281"/>
      <c r="GJ138" s="1152"/>
      <c r="GK138" s="1375"/>
      <c r="GL138" s="1375"/>
      <c r="GM138" s="1375"/>
      <c r="GN138" s="1375"/>
      <c r="GO138" s="1375"/>
      <c r="GP138" s="1375"/>
      <c r="GQ138" s="1375"/>
      <c r="GR138" s="1143"/>
      <c r="GS138" s="1144"/>
      <c r="GT138" s="1152"/>
      <c r="GU138" s="1152"/>
      <c r="GV138" s="1375"/>
      <c r="GW138" s="1375"/>
      <c r="GX138" s="1375"/>
      <c r="GY138" s="1375"/>
      <c r="GZ138" s="1375"/>
      <c r="HA138" s="1375"/>
      <c r="HB138" s="1375"/>
      <c r="HC138" s="1143"/>
      <c r="HD138" s="1144"/>
      <c r="HE138" s="1152"/>
      <c r="HF138" s="1152"/>
      <c r="HG138" s="1375"/>
      <c r="HH138" s="1375"/>
      <c r="HI138" s="1375"/>
      <c r="HJ138" s="1375"/>
      <c r="HK138" s="1375"/>
      <c r="HL138" s="1375"/>
      <c r="HM138" s="1375"/>
      <c r="HN138" s="1143"/>
      <c r="HO138" s="1144"/>
      <c r="HP138" s="1152"/>
      <c r="HQ138" s="1152"/>
      <c r="HR138" s="1375"/>
      <c r="HS138" s="1375"/>
      <c r="HT138" s="1375"/>
      <c r="HU138" s="1375"/>
      <c r="HV138" s="1375"/>
      <c r="HW138" s="1375"/>
      <c r="HX138" s="1375"/>
      <c r="HY138" s="1143"/>
      <c r="HZ138" s="1144"/>
      <c r="IA138" s="1152"/>
      <c r="IB138" s="1152"/>
      <c r="IC138" s="1375"/>
      <c r="ID138" s="1375"/>
      <c r="IE138" s="1375"/>
      <c r="IF138" s="1375"/>
      <c r="IG138" s="1375"/>
      <c r="IH138" s="1375"/>
      <c r="II138" s="1375"/>
      <c r="IJ138" s="1143"/>
      <c r="IK138" s="1144"/>
      <c r="IL138" s="1152"/>
      <c r="IM138" s="1152"/>
      <c r="IN138" s="1375"/>
      <c r="IO138" s="1375"/>
      <c r="IP138" s="1375"/>
      <c r="IQ138" s="1375"/>
      <c r="IR138" s="1375"/>
      <c r="IS138" s="1375"/>
      <c r="IT138" s="1375"/>
      <c r="IU138" s="1143"/>
      <c r="IV138" s="1144"/>
      <c r="IW138" s="47"/>
      <c r="IX138" s="728"/>
      <c r="IY138" s="731"/>
      <c r="IZ138" s="22"/>
      <c r="JA138" s="22"/>
      <c r="JB138" s="22"/>
      <c r="JC138" s="22"/>
      <c r="JD138" s="22"/>
      <c r="JE138" s="22"/>
      <c r="JF138" s="22"/>
      <c r="JG138" s="22"/>
      <c r="JH138" s="21"/>
      <c r="JI138" s="22"/>
      <c r="JJ138" s="22"/>
      <c r="JK138" s="22"/>
      <c r="JL138" s="22"/>
      <c r="JM138" s="22"/>
      <c r="JN138" s="22"/>
      <c r="JO138" s="22"/>
      <c r="JP138" s="22"/>
      <c r="JQ138" s="22"/>
      <c r="JR138" s="22"/>
      <c r="JS138" s="22"/>
      <c r="JT138" s="22"/>
      <c r="JU138" s="22"/>
      <c r="JV138" s="22"/>
      <c r="JW138" s="22"/>
      <c r="JX138" s="22"/>
      <c r="JY138" s="22"/>
      <c r="JZ138" s="22"/>
      <c r="KA138" s="22"/>
      <c r="KB138" s="22"/>
      <c r="KC138" s="22"/>
      <c r="KD138" s="22"/>
      <c r="KE138" s="22"/>
      <c r="KF138" s="22"/>
      <c r="KG138" s="22"/>
      <c r="KH138" s="22"/>
      <c r="KI138" s="22"/>
      <c r="KJ138" s="22"/>
      <c r="KK138" s="22"/>
      <c r="KL138" s="22"/>
      <c r="KM138" s="22"/>
      <c r="KN138" s="22"/>
      <c r="KO138" s="22"/>
      <c r="KP138" s="22"/>
      <c r="KQ138" s="22"/>
      <c r="KR138" s="22"/>
      <c r="KS138" s="22"/>
      <c r="KT138" s="22"/>
      <c r="KU138" s="22"/>
      <c r="KV138" s="22"/>
      <c r="KW138" s="22"/>
      <c r="KX138" s="22"/>
      <c r="KY138" s="22"/>
      <c r="KZ138" s="22"/>
      <c r="LA138" s="22"/>
      <c r="LB138" s="22"/>
      <c r="LC138" s="22"/>
      <c r="LD138" s="22"/>
      <c r="LE138" s="22"/>
      <c r="LF138" s="22"/>
      <c r="LG138" s="22"/>
      <c r="LH138" s="22"/>
      <c r="LI138" s="22"/>
      <c r="LJ138" s="23"/>
    </row>
    <row r="139" spans="2:322" ht="3.65" customHeight="1">
      <c r="B139" s="21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3"/>
      <c r="AP139" s="22"/>
      <c r="AQ139" s="22"/>
      <c r="AR139" s="22"/>
      <c r="AS139" s="22"/>
      <c r="AT139" s="22"/>
      <c r="AU139" s="22"/>
      <c r="AV139" s="22"/>
      <c r="AW139" s="22"/>
      <c r="AX139" s="727"/>
      <c r="AY139" s="728"/>
      <c r="AZ139" s="47"/>
      <c r="BA139" s="1113"/>
      <c r="BB139" s="1114"/>
      <c r="BC139" s="1114"/>
      <c r="BD139" s="1114"/>
      <c r="BE139" s="1114"/>
      <c r="BF139" s="1114"/>
      <c r="BG139" s="995"/>
      <c r="BH139" s="996"/>
      <c r="BI139" s="996"/>
      <c r="BJ139" s="996"/>
      <c r="BK139" s="996"/>
      <c r="BL139" s="996"/>
      <c r="BM139" s="996"/>
      <c r="BN139" s="996"/>
      <c r="BO139" s="996"/>
      <c r="BP139" s="996"/>
      <c r="BQ139" s="996"/>
      <c r="BR139" s="1078"/>
      <c r="BS139" s="1078"/>
      <c r="BT139" s="1078"/>
      <c r="BU139" s="1078"/>
      <c r="BV139" s="1083"/>
      <c r="BW139" s="1083"/>
      <c r="BX139" s="1083"/>
      <c r="BY139" s="1083"/>
      <c r="BZ139" s="1083"/>
      <c r="CA139" s="1083"/>
      <c r="CB139" s="1084"/>
      <c r="CC139" s="1153"/>
      <c r="CD139" s="1153"/>
      <c r="CE139" s="1376"/>
      <c r="CF139" s="1376"/>
      <c r="CG139" s="1376"/>
      <c r="CH139" s="1376"/>
      <c r="CI139" s="1376"/>
      <c r="CJ139" s="1376"/>
      <c r="CK139" s="1376"/>
      <c r="CL139" s="524"/>
      <c r="CM139" s="525"/>
      <c r="CN139" s="1153"/>
      <c r="CO139" s="1153"/>
      <c r="CP139" s="1376"/>
      <c r="CQ139" s="1376"/>
      <c r="CR139" s="1376"/>
      <c r="CS139" s="1376"/>
      <c r="CT139" s="1376"/>
      <c r="CU139" s="1376"/>
      <c r="CV139" s="1376"/>
      <c r="CW139" s="524"/>
      <c r="CX139" s="525"/>
      <c r="CY139" s="551"/>
      <c r="CZ139" s="552"/>
      <c r="DA139" s="1447"/>
      <c r="DB139" s="1447"/>
      <c r="DC139" s="1447"/>
      <c r="DD139" s="1447"/>
      <c r="DE139" s="1447"/>
      <c r="DF139" s="1447"/>
      <c r="DG139" s="1447"/>
      <c r="DH139" s="455"/>
      <c r="DI139" s="456"/>
      <c r="DJ139" s="1153"/>
      <c r="DK139" s="1153"/>
      <c r="DL139" s="1376"/>
      <c r="DM139" s="1376"/>
      <c r="DN139" s="1376"/>
      <c r="DO139" s="1376"/>
      <c r="DP139" s="1376"/>
      <c r="DQ139" s="1376"/>
      <c r="DR139" s="1376"/>
      <c r="DS139" s="524"/>
      <c r="DT139" s="525"/>
      <c r="DU139" s="1153"/>
      <c r="DV139" s="1153"/>
      <c r="DW139" s="1376"/>
      <c r="DX139" s="1376"/>
      <c r="DY139" s="1376"/>
      <c r="DZ139" s="1376"/>
      <c r="EA139" s="1376"/>
      <c r="EB139" s="1376"/>
      <c r="EC139" s="1376"/>
      <c r="ED139" s="524"/>
      <c r="EE139" s="525"/>
      <c r="EF139" s="1153"/>
      <c r="EG139" s="1153"/>
      <c r="EH139" s="1376"/>
      <c r="EI139" s="1376"/>
      <c r="EJ139" s="1376"/>
      <c r="EK139" s="1376"/>
      <c r="EL139" s="1376"/>
      <c r="EM139" s="1376"/>
      <c r="EN139" s="1376"/>
      <c r="EO139" s="524"/>
      <c r="EP139" s="525"/>
      <c r="EQ139" s="1153"/>
      <c r="ER139" s="1153"/>
      <c r="ES139" s="1376"/>
      <c r="ET139" s="1376"/>
      <c r="EU139" s="1376"/>
      <c r="EV139" s="1376"/>
      <c r="EW139" s="1376"/>
      <c r="EX139" s="1376"/>
      <c r="EY139" s="1376"/>
      <c r="EZ139" s="524"/>
      <c r="FA139" s="525"/>
      <c r="FB139" s="1153"/>
      <c r="FC139" s="1153"/>
      <c r="FD139" s="1376"/>
      <c r="FE139" s="1376"/>
      <c r="FF139" s="1376"/>
      <c r="FG139" s="1376"/>
      <c r="FH139" s="1376"/>
      <c r="FI139" s="1376"/>
      <c r="FJ139" s="1376"/>
      <c r="FK139" s="524"/>
      <c r="FL139" s="525"/>
      <c r="FM139" s="1153"/>
      <c r="FN139" s="1153"/>
      <c r="FO139" s="1376"/>
      <c r="FP139" s="1376"/>
      <c r="FQ139" s="1376"/>
      <c r="FR139" s="1376"/>
      <c r="FS139" s="1376"/>
      <c r="FT139" s="1376"/>
      <c r="FU139" s="1376"/>
      <c r="FV139" s="539"/>
      <c r="FW139" s="540"/>
      <c r="FX139" s="1153"/>
      <c r="FY139" s="1153"/>
      <c r="FZ139" s="1376"/>
      <c r="GA139" s="1376"/>
      <c r="GB139" s="1376"/>
      <c r="GC139" s="1376"/>
      <c r="GD139" s="1376"/>
      <c r="GE139" s="1376"/>
      <c r="GF139" s="1376"/>
      <c r="GG139" s="524"/>
      <c r="GH139" s="525"/>
      <c r="GI139" s="1293"/>
      <c r="GJ139" s="1153"/>
      <c r="GK139" s="1376"/>
      <c r="GL139" s="1376"/>
      <c r="GM139" s="1376"/>
      <c r="GN139" s="1376"/>
      <c r="GO139" s="1376"/>
      <c r="GP139" s="1376"/>
      <c r="GQ139" s="1376"/>
      <c r="GR139" s="524"/>
      <c r="GS139" s="525"/>
      <c r="GT139" s="1153"/>
      <c r="GU139" s="1153"/>
      <c r="GV139" s="1376"/>
      <c r="GW139" s="1376"/>
      <c r="GX139" s="1376"/>
      <c r="GY139" s="1376"/>
      <c r="GZ139" s="1376"/>
      <c r="HA139" s="1376"/>
      <c r="HB139" s="1376"/>
      <c r="HC139" s="524"/>
      <c r="HD139" s="525"/>
      <c r="HE139" s="1153"/>
      <c r="HF139" s="1153"/>
      <c r="HG139" s="1376"/>
      <c r="HH139" s="1376"/>
      <c r="HI139" s="1376"/>
      <c r="HJ139" s="1376"/>
      <c r="HK139" s="1376"/>
      <c r="HL139" s="1376"/>
      <c r="HM139" s="1376"/>
      <c r="HN139" s="524"/>
      <c r="HO139" s="525"/>
      <c r="HP139" s="1153"/>
      <c r="HQ139" s="1153"/>
      <c r="HR139" s="1376"/>
      <c r="HS139" s="1376"/>
      <c r="HT139" s="1376"/>
      <c r="HU139" s="1376"/>
      <c r="HV139" s="1376"/>
      <c r="HW139" s="1376"/>
      <c r="HX139" s="1376"/>
      <c r="HY139" s="524"/>
      <c r="HZ139" s="525"/>
      <c r="IA139" s="1153"/>
      <c r="IB139" s="1153"/>
      <c r="IC139" s="1376"/>
      <c r="ID139" s="1376"/>
      <c r="IE139" s="1376"/>
      <c r="IF139" s="1376"/>
      <c r="IG139" s="1376"/>
      <c r="IH139" s="1376"/>
      <c r="II139" s="1376"/>
      <c r="IJ139" s="524"/>
      <c r="IK139" s="525"/>
      <c r="IL139" s="1153"/>
      <c r="IM139" s="1153"/>
      <c r="IN139" s="1376"/>
      <c r="IO139" s="1376"/>
      <c r="IP139" s="1376"/>
      <c r="IQ139" s="1376"/>
      <c r="IR139" s="1376"/>
      <c r="IS139" s="1376"/>
      <c r="IT139" s="1376"/>
      <c r="IU139" s="524"/>
      <c r="IV139" s="525"/>
      <c r="IW139" s="47"/>
      <c r="IX139" s="728"/>
      <c r="IY139" s="731"/>
      <c r="IZ139" s="22"/>
      <c r="JA139" s="22"/>
      <c r="JB139" s="22"/>
      <c r="JC139" s="22"/>
      <c r="JD139" s="22"/>
      <c r="JE139" s="22"/>
      <c r="JF139" s="22"/>
      <c r="JG139" s="22"/>
      <c r="JH139" s="21"/>
      <c r="JI139" s="22"/>
      <c r="JJ139" s="22"/>
      <c r="JK139" s="22"/>
      <c r="JL139" s="22"/>
      <c r="JM139" s="22"/>
      <c r="JN139" s="22"/>
      <c r="JO139" s="22"/>
      <c r="JP139" s="22"/>
      <c r="JQ139" s="22"/>
      <c r="JR139" s="22"/>
      <c r="JS139" s="22"/>
      <c r="JT139" s="22"/>
      <c r="JU139" s="22"/>
      <c r="JV139" s="22"/>
      <c r="JW139" s="22"/>
      <c r="JX139" s="22"/>
      <c r="JY139" s="22"/>
      <c r="JZ139" s="22"/>
      <c r="KA139" s="22"/>
      <c r="KB139" s="22"/>
      <c r="KC139" s="22"/>
      <c r="KD139" s="22"/>
      <c r="KE139" s="22"/>
      <c r="KF139" s="22"/>
      <c r="KG139" s="22"/>
      <c r="KH139" s="22"/>
      <c r="KI139" s="22"/>
      <c r="KJ139" s="22"/>
      <c r="KK139" s="22"/>
      <c r="KL139" s="22"/>
      <c r="KM139" s="22"/>
      <c r="KN139" s="22"/>
      <c r="KO139" s="22"/>
      <c r="KP139" s="22"/>
      <c r="KQ139" s="22"/>
      <c r="KR139" s="22"/>
      <c r="KS139" s="22"/>
      <c r="KT139" s="22"/>
      <c r="KU139" s="22"/>
      <c r="KV139" s="22"/>
      <c r="KW139" s="22"/>
      <c r="KX139" s="22"/>
      <c r="KY139" s="22"/>
      <c r="KZ139" s="22"/>
      <c r="LA139" s="22"/>
      <c r="LB139" s="22"/>
      <c r="LC139" s="22"/>
      <c r="LD139" s="22"/>
      <c r="LE139" s="22"/>
      <c r="LF139" s="22"/>
      <c r="LG139" s="22"/>
      <c r="LH139" s="22"/>
      <c r="LI139" s="22"/>
      <c r="LJ139" s="23"/>
    </row>
    <row r="140" spans="2:322" ht="3.65" customHeight="1">
      <c r="B140" s="21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3"/>
      <c r="AP140" s="22"/>
      <c r="AQ140" s="22"/>
      <c r="AR140" s="22"/>
      <c r="AS140" s="22"/>
      <c r="AT140" s="22"/>
      <c r="AU140" s="22"/>
      <c r="AV140" s="22"/>
      <c r="AW140" s="22"/>
      <c r="AX140" s="727"/>
      <c r="AY140" s="728"/>
      <c r="AZ140" s="728" t="e" vm="3">
        <v>#VALUE!</v>
      </c>
      <c r="BA140" s="1109" t="s">
        <v>57</v>
      </c>
      <c r="BB140" s="1110"/>
      <c r="BC140" s="1110"/>
      <c r="BD140" s="1110"/>
      <c r="BE140" s="1110"/>
      <c r="BF140" s="1110"/>
      <c r="BG140" s="982" t="s">
        <v>60</v>
      </c>
      <c r="BH140" s="982"/>
      <c r="BI140" s="982"/>
      <c r="BJ140" s="982"/>
      <c r="BK140" s="982"/>
      <c r="BL140" s="982"/>
      <c r="BM140" s="982"/>
      <c r="BN140" s="982"/>
      <c r="BO140" s="982"/>
      <c r="BP140" s="982"/>
      <c r="BQ140" s="982"/>
      <c r="BR140" s="1067" t="s">
        <v>55</v>
      </c>
      <c r="BS140" s="1067"/>
      <c r="BT140" s="1067"/>
      <c r="BU140" s="1067"/>
      <c r="BV140" s="1070">
        <v>400</v>
      </c>
      <c r="BW140" s="1070"/>
      <c r="BX140" s="1070"/>
      <c r="BY140" s="1070"/>
      <c r="BZ140" s="1070"/>
      <c r="CA140" s="1070"/>
      <c r="CB140" s="1071"/>
      <c r="CC140" s="1158" t="b">
        <v>0</v>
      </c>
      <c r="CD140" s="1158"/>
      <c r="CE140" s="1364" t="str">
        <f>IFERROR(VLOOKUP(CC93,BD!$B:$D,3,FALSE),"-")</f>
        <v>1012001</v>
      </c>
      <c r="CF140" s="1364"/>
      <c r="CG140" s="1364"/>
      <c r="CH140" s="1364"/>
      <c r="CI140" s="1364"/>
      <c r="CJ140" s="1364"/>
      <c r="CK140" s="1364"/>
      <c r="CL140" s="1127" t="b">
        <v>0</v>
      </c>
      <c r="CM140" s="1128"/>
      <c r="CN140" s="1158" t="b">
        <v>0</v>
      </c>
      <c r="CO140" s="1158"/>
      <c r="CP140" s="1364" t="s">
        <v>162</v>
      </c>
      <c r="CQ140" s="1364"/>
      <c r="CR140" s="1364"/>
      <c r="CS140" s="1364"/>
      <c r="CT140" s="1364"/>
      <c r="CU140" s="1364"/>
      <c r="CV140" s="1364"/>
      <c r="CW140" s="1127" t="b">
        <v>0</v>
      </c>
      <c r="CX140" s="1128"/>
      <c r="CY140" s="958" t="b">
        <v>1</v>
      </c>
      <c r="CZ140" s="959"/>
      <c r="DA140" s="1444" t="s">
        <v>476</v>
      </c>
      <c r="DB140" s="1444"/>
      <c r="DC140" s="1444"/>
      <c r="DD140" s="1444"/>
      <c r="DE140" s="1444"/>
      <c r="DF140" s="1444"/>
      <c r="DG140" s="1444"/>
      <c r="DH140" s="1127" t="b">
        <v>0</v>
      </c>
      <c r="DI140" s="1128"/>
      <c r="DJ140" s="1158" t="b">
        <v>0</v>
      </c>
      <c r="DK140" s="1158"/>
      <c r="DL140" s="1364" t="str">
        <f>IFERROR(VLOOKUP(DJ93,BD!$B:$D,3,FALSE),"-")</f>
        <v>1014501</v>
      </c>
      <c r="DM140" s="1364"/>
      <c r="DN140" s="1364"/>
      <c r="DO140" s="1364"/>
      <c r="DP140" s="1364"/>
      <c r="DQ140" s="1364"/>
      <c r="DR140" s="1364"/>
      <c r="DS140" s="1127" t="b">
        <v>0</v>
      </c>
      <c r="DT140" s="1128"/>
      <c r="DU140" s="1158" t="b">
        <v>0</v>
      </c>
      <c r="DV140" s="1158"/>
      <c r="DW140" s="1364" t="str">
        <f>IFERROR(VLOOKUP(DU93,BD!$B:$D,3,FALSE),"-")</f>
        <v>1014502</v>
      </c>
      <c r="DX140" s="1364"/>
      <c r="DY140" s="1364"/>
      <c r="DZ140" s="1364"/>
      <c r="EA140" s="1364"/>
      <c r="EB140" s="1364"/>
      <c r="EC140" s="1364"/>
      <c r="ED140" s="1127" t="b">
        <v>0</v>
      </c>
      <c r="EE140" s="1128"/>
      <c r="EF140" s="1158" t="b">
        <v>0</v>
      </c>
      <c r="EG140" s="1158"/>
      <c r="EH140" s="1364" t="s">
        <v>162</v>
      </c>
      <c r="EI140" s="1364"/>
      <c r="EJ140" s="1364"/>
      <c r="EK140" s="1364"/>
      <c r="EL140" s="1364"/>
      <c r="EM140" s="1364"/>
      <c r="EN140" s="1364"/>
      <c r="EO140" s="1127" t="b">
        <v>0</v>
      </c>
      <c r="EP140" s="1128"/>
      <c r="EQ140" s="1158" t="b">
        <v>0</v>
      </c>
      <c r="ER140" s="1158"/>
      <c r="ES140" s="1364" t="str">
        <f>IFERROR(VLOOKUP(EY94,BD!$B:$D,3,FALSE),"-")</f>
        <v>1013278</v>
      </c>
      <c r="ET140" s="1364"/>
      <c r="EU140" s="1364"/>
      <c r="EV140" s="1364"/>
      <c r="EW140" s="1364"/>
      <c r="EX140" s="1364"/>
      <c r="EY140" s="1364"/>
      <c r="EZ140" s="1127" t="b">
        <v>0</v>
      </c>
      <c r="FA140" s="1128"/>
      <c r="FB140" s="1158" t="b">
        <v>0</v>
      </c>
      <c r="FC140" s="1158"/>
      <c r="FD140" s="1364"/>
      <c r="FE140" s="1364"/>
      <c r="FF140" s="1364"/>
      <c r="FG140" s="1364"/>
      <c r="FH140" s="1364"/>
      <c r="FI140" s="1364"/>
      <c r="FJ140" s="1364"/>
      <c r="FK140" s="1127" t="b">
        <v>0</v>
      </c>
      <c r="FL140" s="1128"/>
      <c r="FM140" s="1158" t="b">
        <v>0</v>
      </c>
      <c r="FN140" s="1158"/>
      <c r="FO140" s="1364" t="s">
        <v>162</v>
      </c>
      <c r="FP140" s="1364"/>
      <c r="FQ140" s="1364"/>
      <c r="FR140" s="1364"/>
      <c r="FS140" s="1364"/>
      <c r="FT140" s="1364"/>
      <c r="FU140" s="1364"/>
      <c r="FV140" s="1367" t="b">
        <v>0</v>
      </c>
      <c r="FW140" s="1368"/>
      <c r="FX140" s="1158" t="b">
        <v>0</v>
      </c>
      <c r="FY140" s="1158"/>
      <c r="FZ140" s="1364" t="s">
        <v>162</v>
      </c>
      <c r="GA140" s="1364"/>
      <c r="GB140" s="1364"/>
      <c r="GC140" s="1364"/>
      <c r="GD140" s="1364"/>
      <c r="GE140" s="1364"/>
      <c r="GF140" s="1364"/>
      <c r="GG140" s="1127" t="b">
        <v>0</v>
      </c>
      <c r="GH140" s="1128"/>
      <c r="GI140" s="1295" t="b">
        <v>0</v>
      </c>
      <c r="GJ140" s="1158"/>
      <c r="GK140" s="1364" t="s">
        <v>162</v>
      </c>
      <c r="GL140" s="1364"/>
      <c r="GM140" s="1364"/>
      <c r="GN140" s="1364"/>
      <c r="GO140" s="1364"/>
      <c r="GP140" s="1364"/>
      <c r="GQ140" s="1364"/>
      <c r="GR140" s="1127" t="b">
        <v>0</v>
      </c>
      <c r="GS140" s="1128"/>
      <c r="GT140" s="1158" t="b">
        <v>0</v>
      </c>
      <c r="GU140" s="1158"/>
      <c r="GV140" s="1364" t="s">
        <v>162</v>
      </c>
      <c r="GW140" s="1364"/>
      <c r="GX140" s="1364"/>
      <c r="GY140" s="1364"/>
      <c r="GZ140" s="1364"/>
      <c r="HA140" s="1364"/>
      <c r="HB140" s="1364"/>
      <c r="HC140" s="1127" t="b">
        <v>0</v>
      </c>
      <c r="HD140" s="1128"/>
      <c r="HE140" s="1158" t="b">
        <v>0</v>
      </c>
      <c r="HF140" s="1158"/>
      <c r="HG140" s="1364" t="s">
        <v>162</v>
      </c>
      <c r="HH140" s="1364"/>
      <c r="HI140" s="1364"/>
      <c r="HJ140" s="1364"/>
      <c r="HK140" s="1364"/>
      <c r="HL140" s="1364"/>
      <c r="HM140" s="1364"/>
      <c r="HN140" s="1127" t="b">
        <v>0</v>
      </c>
      <c r="HO140" s="1128"/>
      <c r="HP140" s="1158" t="b">
        <v>0</v>
      </c>
      <c r="HQ140" s="1158"/>
      <c r="HR140" s="1364" t="s">
        <v>162</v>
      </c>
      <c r="HS140" s="1364"/>
      <c r="HT140" s="1364"/>
      <c r="HU140" s="1364"/>
      <c r="HV140" s="1364"/>
      <c r="HW140" s="1364"/>
      <c r="HX140" s="1364"/>
      <c r="HY140" s="1127" t="b">
        <v>0</v>
      </c>
      <c r="HZ140" s="1128"/>
      <c r="IA140" s="1158" t="b">
        <v>0</v>
      </c>
      <c r="IB140" s="1158"/>
      <c r="IC140" s="1364" t="str">
        <f>IFERROR(VLOOKUP(II94,BD!$B:$D,3,FALSE),"-")</f>
        <v>1015003</v>
      </c>
      <c r="ID140" s="1364"/>
      <c r="IE140" s="1364"/>
      <c r="IF140" s="1364"/>
      <c r="IG140" s="1364"/>
      <c r="IH140" s="1364"/>
      <c r="II140" s="1364"/>
      <c r="IJ140" s="1127" t="b">
        <v>0</v>
      </c>
      <c r="IK140" s="1128"/>
      <c r="IL140" s="1158" t="b">
        <v>0</v>
      </c>
      <c r="IM140" s="1158"/>
      <c r="IN140" s="1364" t="str">
        <f>IFERROR(VLOOKUP(IT94,BD!$B:$D,3,FALSE),"-")</f>
        <v>1015017</v>
      </c>
      <c r="IO140" s="1364"/>
      <c r="IP140" s="1364"/>
      <c r="IQ140" s="1364"/>
      <c r="IR140" s="1364"/>
      <c r="IS140" s="1364"/>
      <c r="IT140" s="1364"/>
      <c r="IU140" s="1127" t="b">
        <v>0</v>
      </c>
      <c r="IV140" s="1128"/>
      <c r="IW140" s="728" t="e" vm="3">
        <v>#VALUE!</v>
      </c>
      <c r="IX140" s="728"/>
      <c r="IY140" s="731"/>
      <c r="IZ140" s="22"/>
      <c r="JA140" s="22"/>
      <c r="JB140" s="22"/>
      <c r="JC140" s="22"/>
      <c r="JD140" s="22"/>
      <c r="JE140" s="22"/>
      <c r="JF140" s="22"/>
      <c r="JG140" s="22"/>
      <c r="JH140" s="21"/>
      <c r="JI140" s="22"/>
      <c r="JJ140" s="22"/>
      <c r="JK140" s="22"/>
      <c r="JL140" s="22"/>
      <c r="JM140" s="22"/>
      <c r="JN140" s="22"/>
      <c r="JO140" s="22"/>
      <c r="JP140" s="22"/>
      <c r="JQ140" s="22"/>
      <c r="JR140" s="22"/>
      <c r="JS140" s="22"/>
      <c r="JT140" s="22"/>
      <c r="JU140" s="22"/>
      <c r="JV140" s="22"/>
      <c r="JW140" s="22"/>
      <c r="JX140" s="22"/>
      <c r="JY140" s="22"/>
      <c r="JZ140" s="22"/>
      <c r="KA140" s="22"/>
      <c r="KB140" s="22"/>
      <c r="KC140" s="22"/>
      <c r="KD140" s="22"/>
      <c r="KE140" s="22"/>
      <c r="KF140" s="22"/>
      <c r="KG140" s="22"/>
      <c r="KH140" s="22"/>
      <c r="KI140" s="22"/>
      <c r="KJ140" s="22"/>
      <c r="KK140" s="22"/>
      <c r="KL140" s="22"/>
      <c r="KM140" s="22"/>
      <c r="KN140" s="22"/>
      <c r="KO140" s="22"/>
      <c r="KP140" s="22"/>
      <c r="KQ140" s="22"/>
      <c r="KR140" s="22"/>
      <c r="KS140" s="22"/>
      <c r="KT140" s="22"/>
      <c r="KU140" s="22"/>
      <c r="KV140" s="22"/>
      <c r="KW140" s="22"/>
      <c r="KX140" s="22"/>
      <c r="KY140" s="22"/>
      <c r="KZ140" s="22"/>
      <c r="LA140" s="22"/>
      <c r="LB140" s="22"/>
      <c r="LC140" s="22"/>
      <c r="LD140" s="22"/>
      <c r="LE140" s="22"/>
      <c r="LF140" s="22"/>
      <c r="LG140" s="22"/>
      <c r="LH140" s="22"/>
      <c r="LI140" s="22"/>
      <c r="LJ140" s="23"/>
    </row>
    <row r="141" spans="2:322" ht="3.65" customHeight="1">
      <c r="B141" s="21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3"/>
      <c r="AP141" s="22"/>
      <c r="AQ141" s="22"/>
      <c r="AR141" s="22"/>
      <c r="AS141" s="22"/>
      <c r="AT141" s="22"/>
      <c r="AU141" s="22"/>
      <c r="AV141" s="22"/>
      <c r="AW141" s="22"/>
      <c r="AX141" s="727"/>
      <c r="AY141" s="728"/>
      <c r="AZ141" s="728"/>
      <c r="BA141" s="1111"/>
      <c r="BB141" s="1112"/>
      <c r="BC141" s="1112"/>
      <c r="BD141" s="1112"/>
      <c r="BE141" s="1112"/>
      <c r="BF141" s="1112"/>
      <c r="BG141" s="983"/>
      <c r="BH141" s="983"/>
      <c r="BI141" s="983"/>
      <c r="BJ141" s="983"/>
      <c r="BK141" s="983"/>
      <c r="BL141" s="983"/>
      <c r="BM141" s="983"/>
      <c r="BN141" s="983"/>
      <c r="BO141" s="983"/>
      <c r="BP141" s="983"/>
      <c r="BQ141" s="983"/>
      <c r="BR141" s="1068"/>
      <c r="BS141" s="1068"/>
      <c r="BT141" s="1068"/>
      <c r="BU141" s="1068"/>
      <c r="BV141" s="1072"/>
      <c r="BW141" s="1072"/>
      <c r="BX141" s="1072"/>
      <c r="BY141" s="1072"/>
      <c r="BZ141" s="1072"/>
      <c r="CA141" s="1072"/>
      <c r="CB141" s="1073"/>
      <c r="CC141" s="1159"/>
      <c r="CD141" s="1159"/>
      <c r="CE141" s="1365"/>
      <c r="CF141" s="1365"/>
      <c r="CG141" s="1365"/>
      <c r="CH141" s="1365"/>
      <c r="CI141" s="1365"/>
      <c r="CJ141" s="1365"/>
      <c r="CK141" s="1365"/>
      <c r="CL141" s="1129"/>
      <c r="CM141" s="1130"/>
      <c r="CN141" s="1159"/>
      <c r="CO141" s="1159"/>
      <c r="CP141" s="1365"/>
      <c r="CQ141" s="1365"/>
      <c r="CR141" s="1365"/>
      <c r="CS141" s="1365"/>
      <c r="CT141" s="1365"/>
      <c r="CU141" s="1365"/>
      <c r="CV141" s="1365"/>
      <c r="CW141" s="1129"/>
      <c r="CX141" s="1130"/>
      <c r="CY141" s="960"/>
      <c r="CZ141" s="952"/>
      <c r="DA141" s="1445"/>
      <c r="DB141" s="1445"/>
      <c r="DC141" s="1445"/>
      <c r="DD141" s="1445"/>
      <c r="DE141" s="1445"/>
      <c r="DF141" s="1445"/>
      <c r="DG141" s="1445"/>
      <c r="DH141" s="1129"/>
      <c r="DI141" s="1130"/>
      <c r="DJ141" s="1159"/>
      <c r="DK141" s="1159"/>
      <c r="DL141" s="1365"/>
      <c r="DM141" s="1365"/>
      <c r="DN141" s="1365"/>
      <c r="DO141" s="1365"/>
      <c r="DP141" s="1365"/>
      <c r="DQ141" s="1365"/>
      <c r="DR141" s="1365"/>
      <c r="DS141" s="1129"/>
      <c r="DT141" s="1130"/>
      <c r="DU141" s="1159"/>
      <c r="DV141" s="1159"/>
      <c r="DW141" s="1365"/>
      <c r="DX141" s="1365"/>
      <c r="DY141" s="1365"/>
      <c r="DZ141" s="1365"/>
      <c r="EA141" s="1365"/>
      <c r="EB141" s="1365"/>
      <c r="EC141" s="1365"/>
      <c r="ED141" s="1129"/>
      <c r="EE141" s="1130"/>
      <c r="EF141" s="1159"/>
      <c r="EG141" s="1159"/>
      <c r="EH141" s="1365"/>
      <c r="EI141" s="1365"/>
      <c r="EJ141" s="1365"/>
      <c r="EK141" s="1365"/>
      <c r="EL141" s="1365"/>
      <c r="EM141" s="1365"/>
      <c r="EN141" s="1365"/>
      <c r="EO141" s="1129"/>
      <c r="EP141" s="1130"/>
      <c r="EQ141" s="1159"/>
      <c r="ER141" s="1159"/>
      <c r="ES141" s="1365"/>
      <c r="ET141" s="1365"/>
      <c r="EU141" s="1365"/>
      <c r="EV141" s="1365"/>
      <c r="EW141" s="1365"/>
      <c r="EX141" s="1365"/>
      <c r="EY141" s="1365"/>
      <c r="EZ141" s="1129"/>
      <c r="FA141" s="1130"/>
      <c r="FB141" s="1159"/>
      <c r="FC141" s="1159"/>
      <c r="FD141" s="1365"/>
      <c r="FE141" s="1365"/>
      <c r="FF141" s="1365"/>
      <c r="FG141" s="1365"/>
      <c r="FH141" s="1365"/>
      <c r="FI141" s="1365"/>
      <c r="FJ141" s="1365"/>
      <c r="FK141" s="1129"/>
      <c r="FL141" s="1130"/>
      <c r="FM141" s="1159"/>
      <c r="FN141" s="1159"/>
      <c r="FO141" s="1365"/>
      <c r="FP141" s="1365"/>
      <c r="FQ141" s="1365"/>
      <c r="FR141" s="1365"/>
      <c r="FS141" s="1365"/>
      <c r="FT141" s="1365"/>
      <c r="FU141" s="1365"/>
      <c r="FV141" s="1369"/>
      <c r="FW141" s="1370"/>
      <c r="FX141" s="1159"/>
      <c r="FY141" s="1159"/>
      <c r="FZ141" s="1365"/>
      <c r="GA141" s="1365"/>
      <c r="GB141" s="1365"/>
      <c r="GC141" s="1365"/>
      <c r="GD141" s="1365"/>
      <c r="GE141" s="1365"/>
      <c r="GF141" s="1365"/>
      <c r="GG141" s="1129"/>
      <c r="GH141" s="1130"/>
      <c r="GI141" s="1296"/>
      <c r="GJ141" s="1159"/>
      <c r="GK141" s="1365"/>
      <c r="GL141" s="1365"/>
      <c r="GM141" s="1365"/>
      <c r="GN141" s="1365"/>
      <c r="GO141" s="1365"/>
      <c r="GP141" s="1365"/>
      <c r="GQ141" s="1365"/>
      <c r="GR141" s="1129"/>
      <c r="GS141" s="1130"/>
      <c r="GT141" s="1159"/>
      <c r="GU141" s="1159"/>
      <c r="GV141" s="1365"/>
      <c r="GW141" s="1365"/>
      <c r="GX141" s="1365"/>
      <c r="GY141" s="1365"/>
      <c r="GZ141" s="1365"/>
      <c r="HA141" s="1365"/>
      <c r="HB141" s="1365"/>
      <c r="HC141" s="1129"/>
      <c r="HD141" s="1130"/>
      <c r="HE141" s="1159"/>
      <c r="HF141" s="1159"/>
      <c r="HG141" s="1365"/>
      <c r="HH141" s="1365"/>
      <c r="HI141" s="1365"/>
      <c r="HJ141" s="1365"/>
      <c r="HK141" s="1365"/>
      <c r="HL141" s="1365"/>
      <c r="HM141" s="1365"/>
      <c r="HN141" s="1129"/>
      <c r="HO141" s="1130"/>
      <c r="HP141" s="1159"/>
      <c r="HQ141" s="1159"/>
      <c r="HR141" s="1365"/>
      <c r="HS141" s="1365"/>
      <c r="HT141" s="1365"/>
      <c r="HU141" s="1365"/>
      <c r="HV141" s="1365"/>
      <c r="HW141" s="1365"/>
      <c r="HX141" s="1365"/>
      <c r="HY141" s="1129"/>
      <c r="HZ141" s="1130"/>
      <c r="IA141" s="1159"/>
      <c r="IB141" s="1159"/>
      <c r="IC141" s="1365"/>
      <c r="ID141" s="1365"/>
      <c r="IE141" s="1365"/>
      <c r="IF141" s="1365"/>
      <c r="IG141" s="1365"/>
      <c r="IH141" s="1365"/>
      <c r="II141" s="1365"/>
      <c r="IJ141" s="1129"/>
      <c r="IK141" s="1130"/>
      <c r="IL141" s="1159"/>
      <c r="IM141" s="1159"/>
      <c r="IN141" s="1365"/>
      <c r="IO141" s="1365"/>
      <c r="IP141" s="1365"/>
      <c r="IQ141" s="1365"/>
      <c r="IR141" s="1365"/>
      <c r="IS141" s="1365"/>
      <c r="IT141" s="1365"/>
      <c r="IU141" s="1129"/>
      <c r="IV141" s="1130"/>
      <c r="IW141" s="728"/>
      <c r="IX141" s="728"/>
      <c r="IY141" s="731"/>
      <c r="IZ141" s="22"/>
      <c r="JA141" s="22"/>
      <c r="JB141" s="22"/>
      <c r="JC141" s="22"/>
      <c r="JD141" s="22"/>
      <c r="JE141" s="22"/>
      <c r="JF141" s="22"/>
      <c r="JG141" s="22"/>
      <c r="JH141" s="21"/>
      <c r="JI141" s="22"/>
      <c r="JJ141" s="22"/>
      <c r="JK141" s="22"/>
      <c r="JL141" s="22"/>
      <c r="JM141" s="22"/>
      <c r="JN141" s="22"/>
      <c r="JO141" s="22"/>
      <c r="JP141" s="22"/>
      <c r="JQ141" s="22"/>
      <c r="JR141" s="22"/>
      <c r="JS141" s="22"/>
      <c r="JT141" s="22"/>
      <c r="JU141" s="22"/>
      <c r="JV141" s="22"/>
      <c r="JW141" s="22"/>
      <c r="JX141" s="22"/>
      <c r="JY141" s="22"/>
      <c r="JZ141" s="22"/>
      <c r="KA141" s="22"/>
      <c r="KB141" s="22"/>
      <c r="KC141" s="22"/>
      <c r="KD141" s="22"/>
      <c r="KE141" s="22"/>
      <c r="KF141" s="22"/>
      <c r="KG141" s="22"/>
      <c r="KH141" s="22"/>
      <c r="KI141" s="22"/>
      <c r="KJ141" s="22"/>
      <c r="KK141" s="22"/>
      <c r="KL141" s="22"/>
      <c r="KM141" s="22"/>
      <c r="KN141" s="22"/>
      <c r="KO141" s="22"/>
      <c r="KP141" s="22"/>
      <c r="KQ141" s="22"/>
      <c r="KR141" s="22"/>
      <c r="KS141" s="22"/>
      <c r="KT141" s="22"/>
      <c r="KU141" s="22"/>
      <c r="KV141" s="22"/>
      <c r="KW141" s="22"/>
      <c r="KX141" s="22"/>
      <c r="KY141" s="22"/>
      <c r="KZ141" s="22"/>
      <c r="LA141" s="22"/>
      <c r="LB141" s="22"/>
      <c r="LC141" s="22"/>
      <c r="LD141" s="22"/>
      <c r="LE141" s="22"/>
      <c r="LF141" s="22"/>
      <c r="LG141" s="22"/>
      <c r="LH141" s="22"/>
      <c r="LI141" s="22"/>
      <c r="LJ141" s="23"/>
    </row>
    <row r="142" spans="2:322" ht="3.65" customHeight="1">
      <c r="B142" s="21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3"/>
      <c r="AP142" s="22"/>
      <c r="AQ142" s="22"/>
      <c r="AR142" s="22"/>
      <c r="AS142" s="22"/>
      <c r="AT142" s="22"/>
      <c r="AU142" s="22"/>
      <c r="AV142" s="22"/>
      <c r="AW142" s="22"/>
      <c r="AX142" s="727"/>
      <c r="AY142" s="728"/>
      <c r="AZ142" s="47"/>
      <c r="BA142" s="1111"/>
      <c r="BB142" s="1112"/>
      <c r="BC142" s="1112"/>
      <c r="BD142" s="1112"/>
      <c r="BE142" s="1112"/>
      <c r="BF142" s="1112"/>
      <c r="BG142" s="983"/>
      <c r="BH142" s="983"/>
      <c r="BI142" s="983"/>
      <c r="BJ142" s="983"/>
      <c r="BK142" s="983"/>
      <c r="BL142" s="983"/>
      <c r="BM142" s="983"/>
      <c r="BN142" s="983"/>
      <c r="BO142" s="983"/>
      <c r="BP142" s="983"/>
      <c r="BQ142" s="983"/>
      <c r="BR142" s="1068"/>
      <c r="BS142" s="1068"/>
      <c r="BT142" s="1068"/>
      <c r="BU142" s="1068"/>
      <c r="BV142" s="1072"/>
      <c r="BW142" s="1072"/>
      <c r="BX142" s="1072"/>
      <c r="BY142" s="1072"/>
      <c r="BZ142" s="1072"/>
      <c r="CA142" s="1072"/>
      <c r="CB142" s="1073"/>
      <c r="CC142" s="1159"/>
      <c r="CD142" s="1159"/>
      <c r="CE142" s="1365"/>
      <c r="CF142" s="1365"/>
      <c r="CG142" s="1365"/>
      <c r="CH142" s="1365"/>
      <c r="CI142" s="1365"/>
      <c r="CJ142" s="1365"/>
      <c r="CK142" s="1365"/>
      <c r="CL142" s="1129" t="b">
        <v>0</v>
      </c>
      <c r="CM142" s="1130"/>
      <c r="CN142" s="1159"/>
      <c r="CO142" s="1159"/>
      <c r="CP142" s="1365"/>
      <c r="CQ142" s="1365"/>
      <c r="CR142" s="1365"/>
      <c r="CS142" s="1365"/>
      <c r="CT142" s="1365"/>
      <c r="CU142" s="1365"/>
      <c r="CV142" s="1365"/>
      <c r="CW142" s="1129" t="b">
        <v>0</v>
      </c>
      <c r="CX142" s="1130"/>
      <c r="CY142" s="545"/>
      <c r="CZ142" s="546"/>
      <c r="DA142" s="1365" t="str">
        <f>IFERROR(VLOOKUP(DG94,BD!$B:$D,3,FALSE),"-")</f>
        <v>1012111</v>
      </c>
      <c r="DB142" s="1365"/>
      <c r="DC142" s="1365"/>
      <c r="DD142" s="1365"/>
      <c r="DE142" s="1365"/>
      <c r="DF142" s="1365"/>
      <c r="DG142" s="1365"/>
      <c r="DH142" s="1129" t="b">
        <v>0</v>
      </c>
      <c r="DI142" s="1130"/>
      <c r="DJ142" s="1159"/>
      <c r="DK142" s="1159"/>
      <c r="DL142" s="1365"/>
      <c r="DM142" s="1365"/>
      <c r="DN142" s="1365"/>
      <c r="DO142" s="1365"/>
      <c r="DP142" s="1365"/>
      <c r="DQ142" s="1365"/>
      <c r="DR142" s="1365"/>
      <c r="DS142" s="1129" t="b">
        <v>0</v>
      </c>
      <c r="DT142" s="1130"/>
      <c r="DU142" s="1159"/>
      <c r="DV142" s="1159"/>
      <c r="DW142" s="1365"/>
      <c r="DX142" s="1365"/>
      <c r="DY142" s="1365"/>
      <c r="DZ142" s="1365"/>
      <c r="EA142" s="1365"/>
      <c r="EB142" s="1365"/>
      <c r="EC142" s="1365"/>
      <c r="ED142" s="1129" t="b">
        <v>0</v>
      </c>
      <c r="EE142" s="1130"/>
      <c r="EF142" s="1159"/>
      <c r="EG142" s="1159"/>
      <c r="EH142" s="1365"/>
      <c r="EI142" s="1365"/>
      <c r="EJ142" s="1365"/>
      <c r="EK142" s="1365"/>
      <c r="EL142" s="1365"/>
      <c r="EM142" s="1365"/>
      <c r="EN142" s="1365"/>
      <c r="EO142" s="1129" t="b">
        <v>0</v>
      </c>
      <c r="EP142" s="1130"/>
      <c r="EQ142" s="1159"/>
      <c r="ER142" s="1159"/>
      <c r="ES142" s="1365"/>
      <c r="ET142" s="1365"/>
      <c r="EU142" s="1365"/>
      <c r="EV142" s="1365"/>
      <c r="EW142" s="1365"/>
      <c r="EX142" s="1365"/>
      <c r="EY142" s="1365"/>
      <c r="EZ142" s="1129" t="b">
        <v>0</v>
      </c>
      <c r="FA142" s="1130"/>
      <c r="FB142" s="1159"/>
      <c r="FC142" s="1159"/>
      <c r="FD142" s="1365"/>
      <c r="FE142" s="1365"/>
      <c r="FF142" s="1365"/>
      <c r="FG142" s="1365"/>
      <c r="FH142" s="1365"/>
      <c r="FI142" s="1365"/>
      <c r="FJ142" s="1365"/>
      <c r="FK142" s="1129" t="b">
        <v>0</v>
      </c>
      <c r="FL142" s="1130"/>
      <c r="FM142" s="1159"/>
      <c r="FN142" s="1159"/>
      <c r="FO142" s="1365"/>
      <c r="FP142" s="1365"/>
      <c r="FQ142" s="1365"/>
      <c r="FR142" s="1365"/>
      <c r="FS142" s="1365"/>
      <c r="FT142" s="1365"/>
      <c r="FU142" s="1365"/>
      <c r="FV142" s="1369" t="b">
        <v>0</v>
      </c>
      <c r="FW142" s="1370"/>
      <c r="FX142" s="1159"/>
      <c r="FY142" s="1159"/>
      <c r="FZ142" s="1365"/>
      <c r="GA142" s="1365"/>
      <c r="GB142" s="1365"/>
      <c r="GC142" s="1365"/>
      <c r="GD142" s="1365"/>
      <c r="GE142" s="1365"/>
      <c r="GF142" s="1365"/>
      <c r="GG142" s="1129" t="b">
        <v>0</v>
      </c>
      <c r="GH142" s="1130"/>
      <c r="GI142" s="1296"/>
      <c r="GJ142" s="1159"/>
      <c r="GK142" s="1365"/>
      <c r="GL142" s="1365"/>
      <c r="GM142" s="1365"/>
      <c r="GN142" s="1365"/>
      <c r="GO142" s="1365"/>
      <c r="GP142" s="1365"/>
      <c r="GQ142" s="1365"/>
      <c r="GR142" s="1129" t="b">
        <v>0</v>
      </c>
      <c r="GS142" s="1130"/>
      <c r="GT142" s="1159"/>
      <c r="GU142" s="1159"/>
      <c r="GV142" s="1365"/>
      <c r="GW142" s="1365"/>
      <c r="GX142" s="1365"/>
      <c r="GY142" s="1365"/>
      <c r="GZ142" s="1365"/>
      <c r="HA142" s="1365"/>
      <c r="HB142" s="1365"/>
      <c r="HC142" s="1129" t="b">
        <v>0</v>
      </c>
      <c r="HD142" s="1130"/>
      <c r="HE142" s="1159"/>
      <c r="HF142" s="1159"/>
      <c r="HG142" s="1365"/>
      <c r="HH142" s="1365"/>
      <c r="HI142" s="1365"/>
      <c r="HJ142" s="1365"/>
      <c r="HK142" s="1365"/>
      <c r="HL142" s="1365"/>
      <c r="HM142" s="1365"/>
      <c r="HN142" s="1129" t="b">
        <v>0</v>
      </c>
      <c r="HO142" s="1130"/>
      <c r="HP142" s="1159"/>
      <c r="HQ142" s="1159"/>
      <c r="HR142" s="1365"/>
      <c r="HS142" s="1365"/>
      <c r="HT142" s="1365"/>
      <c r="HU142" s="1365"/>
      <c r="HV142" s="1365"/>
      <c r="HW142" s="1365"/>
      <c r="HX142" s="1365"/>
      <c r="HY142" s="1129" t="b">
        <v>0</v>
      </c>
      <c r="HZ142" s="1130"/>
      <c r="IA142" s="1159"/>
      <c r="IB142" s="1159"/>
      <c r="IC142" s="1365"/>
      <c r="ID142" s="1365"/>
      <c r="IE142" s="1365"/>
      <c r="IF142" s="1365"/>
      <c r="IG142" s="1365"/>
      <c r="IH142" s="1365"/>
      <c r="II142" s="1365"/>
      <c r="IJ142" s="1129" t="b">
        <v>0</v>
      </c>
      <c r="IK142" s="1130"/>
      <c r="IL142" s="1159"/>
      <c r="IM142" s="1159"/>
      <c r="IN142" s="1365"/>
      <c r="IO142" s="1365"/>
      <c r="IP142" s="1365"/>
      <c r="IQ142" s="1365"/>
      <c r="IR142" s="1365"/>
      <c r="IS142" s="1365"/>
      <c r="IT142" s="1365"/>
      <c r="IU142" s="1129" t="b">
        <v>0</v>
      </c>
      <c r="IV142" s="1130"/>
      <c r="IW142" s="47"/>
      <c r="IX142" s="728"/>
      <c r="IY142" s="731"/>
      <c r="IZ142" s="22"/>
      <c r="JA142" s="22"/>
      <c r="JB142" s="22"/>
      <c r="JC142" s="22"/>
      <c r="JD142" s="22"/>
      <c r="JE142" s="22"/>
      <c r="JF142" s="22"/>
      <c r="JG142" s="22"/>
      <c r="JH142" s="21"/>
      <c r="JI142" s="22"/>
      <c r="JJ142" s="22"/>
      <c r="JK142" s="22"/>
      <c r="JL142" s="22"/>
      <c r="JM142" s="22"/>
      <c r="JN142" s="22"/>
      <c r="JO142" s="22"/>
      <c r="JP142" s="22"/>
      <c r="JQ142" s="22"/>
      <c r="JR142" s="22"/>
      <c r="JS142" s="22"/>
      <c r="JT142" s="22"/>
      <c r="JU142" s="22"/>
      <c r="JV142" s="22"/>
      <c r="JW142" s="22"/>
      <c r="JX142" s="22"/>
      <c r="JY142" s="22"/>
      <c r="JZ142" s="22"/>
      <c r="KA142" s="22"/>
      <c r="KB142" s="22"/>
      <c r="KC142" s="22"/>
      <c r="KD142" s="22"/>
      <c r="KE142" s="22"/>
      <c r="KF142" s="22"/>
      <c r="KG142" s="22"/>
      <c r="KH142" s="22"/>
      <c r="KI142" s="22"/>
      <c r="KJ142" s="22"/>
      <c r="KK142" s="22"/>
      <c r="KL142" s="22"/>
      <c r="KM142" s="22"/>
      <c r="KN142" s="22"/>
      <c r="KO142" s="22"/>
      <c r="KP142" s="22"/>
      <c r="KQ142" s="22"/>
      <c r="KR142" s="22"/>
      <c r="KS142" s="22"/>
      <c r="KT142" s="22"/>
      <c r="KU142" s="22"/>
      <c r="KV142" s="22"/>
      <c r="KW142" s="22"/>
      <c r="KX142" s="22"/>
      <c r="KY142" s="22"/>
      <c r="KZ142" s="22"/>
      <c r="LA142" s="22"/>
      <c r="LB142" s="22"/>
      <c r="LC142" s="22"/>
      <c r="LD142" s="22"/>
      <c r="LE142" s="22"/>
      <c r="LF142" s="22"/>
      <c r="LG142" s="22"/>
      <c r="LH142" s="22"/>
      <c r="LI142" s="22"/>
      <c r="LJ142" s="23"/>
    </row>
    <row r="143" spans="2:322" ht="3.65" customHeight="1">
      <c r="B143" s="21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3"/>
      <c r="AP143" s="22"/>
      <c r="AQ143" s="22"/>
      <c r="AR143" s="22"/>
      <c r="AS143" s="22"/>
      <c r="AT143" s="22"/>
      <c r="AU143" s="22"/>
      <c r="AV143" s="22"/>
      <c r="AW143" s="22"/>
      <c r="AX143" s="727"/>
      <c r="AY143" s="728"/>
      <c r="AZ143" s="47"/>
      <c r="BA143" s="1111"/>
      <c r="BB143" s="1112"/>
      <c r="BC143" s="1112"/>
      <c r="BD143" s="1112"/>
      <c r="BE143" s="1112"/>
      <c r="BF143" s="1112"/>
      <c r="BG143" s="983"/>
      <c r="BH143" s="983"/>
      <c r="BI143" s="983"/>
      <c r="BJ143" s="983"/>
      <c r="BK143" s="983"/>
      <c r="BL143" s="983"/>
      <c r="BM143" s="983"/>
      <c r="BN143" s="983"/>
      <c r="BO143" s="983"/>
      <c r="BP143" s="983"/>
      <c r="BQ143" s="983"/>
      <c r="BR143" s="1068"/>
      <c r="BS143" s="1068"/>
      <c r="BT143" s="1068"/>
      <c r="BU143" s="1068"/>
      <c r="BV143" s="1072"/>
      <c r="BW143" s="1072"/>
      <c r="BX143" s="1072"/>
      <c r="BY143" s="1072"/>
      <c r="BZ143" s="1072"/>
      <c r="CA143" s="1072"/>
      <c r="CB143" s="1073"/>
      <c r="CC143" s="1159"/>
      <c r="CD143" s="1159"/>
      <c r="CE143" s="1365"/>
      <c r="CF143" s="1365"/>
      <c r="CG143" s="1365"/>
      <c r="CH143" s="1365"/>
      <c r="CI143" s="1365"/>
      <c r="CJ143" s="1365"/>
      <c r="CK143" s="1365"/>
      <c r="CL143" s="1129"/>
      <c r="CM143" s="1130"/>
      <c r="CN143" s="1159"/>
      <c r="CO143" s="1159"/>
      <c r="CP143" s="1365"/>
      <c r="CQ143" s="1365"/>
      <c r="CR143" s="1365"/>
      <c r="CS143" s="1365"/>
      <c r="CT143" s="1365"/>
      <c r="CU143" s="1365"/>
      <c r="CV143" s="1365"/>
      <c r="CW143" s="1129"/>
      <c r="CX143" s="1130"/>
      <c r="CY143" s="545"/>
      <c r="CZ143" s="546"/>
      <c r="DA143" s="1365"/>
      <c r="DB143" s="1365"/>
      <c r="DC143" s="1365"/>
      <c r="DD143" s="1365"/>
      <c r="DE143" s="1365"/>
      <c r="DF143" s="1365"/>
      <c r="DG143" s="1365"/>
      <c r="DH143" s="1129"/>
      <c r="DI143" s="1130"/>
      <c r="DJ143" s="1159"/>
      <c r="DK143" s="1159"/>
      <c r="DL143" s="1365"/>
      <c r="DM143" s="1365"/>
      <c r="DN143" s="1365"/>
      <c r="DO143" s="1365"/>
      <c r="DP143" s="1365"/>
      <c r="DQ143" s="1365"/>
      <c r="DR143" s="1365"/>
      <c r="DS143" s="1129"/>
      <c r="DT143" s="1130"/>
      <c r="DU143" s="1159"/>
      <c r="DV143" s="1159"/>
      <c r="DW143" s="1365"/>
      <c r="DX143" s="1365"/>
      <c r="DY143" s="1365"/>
      <c r="DZ143" s="1365"/>
      <c r="EA143" s="1365"/>
      <c r="EB143" s="1365"/>
      <c r="EC143" s="1365"/>
      <c r="ED143" s="1129"/>
      <c r="EE143" s="1130"/>
      <c r="EF143" s="1159"/>
      <c r="EG143" s="1159"/>
      <c r="EH143" s="1365"/>
      <c r="EI143" s="1365"/>
      <c r="EJ143" s="1365"/>
      <c r="EK143" s="1365"/>
      <c r="EL143" s="1365"/>
      <c r="EM143" s="1365"/>
      <c r="EN143" s="1365"/>
      <c r="EO143" s="1129"/>
      <c r="EP143" s="1130"/>
      <c r="EQ143" s="1159"/>
      <c r="ER143" s="1159"/>
      <c r="ES143" s="1365"/>
      <c r="ET143" s="1365"/>
      <c r="EU143" s="1365"/>
      <c r="EV143" s="1365"/>
      <c r="EW143" s="1365"/>
      <c r="EX143" s="1365"/>
      <c r="EY143" s="1365"/>
      <c r="EZ143" s="1129"/>
      <c r="FA143" s="1130"/>
      <c r="FB143" s="1159"/>
      <c r="FC143" s="1159"/>
      <c r="FD143" s="1365"/>
      <c r="FE143" s="1365"/>
      <c r="FF143" s="1365"/>
      <c r="FG143" s="1365"/>
      <c r="FH143" s="1365"/>
      <c r="FI143" s="1365"/>
      <c r="FJ143" s="1365"/>
      <c r="FK143" s="1129"/>
      <c r="FL143" s="1130"/>
      <c r="FM143" s="1159"/>
      <c r="FN143" s="1159"/>
      <c r="FO143" s="1365"/>
      <c r="FP143" s="1365"/>
      <c r="FQ143" s="1365"/>
      <c r="FR143" s="1365"/>
      <c r="FS143" s="1365"/>
      <c r="FT143" s="1365"/>
      <c r="FU143" s="1365"/>
      <c r="FV143" s="1369"/>
      <c r="FW143" s="1370"/>
      <c r="FX143" s="1159"/>
      <c r="FY143" s="1159"/>
      <c r="FZ143" s="1365"/>
      <c r="GA143" s="1365"/>
      <c r="GB143" s="1365"/>
      <c r="GC143" s="1365"/>
      <c r="GD143" s="1365"/>
      <c r="GE143" s="1365"/>
      <c r="GF143" s="1365"/>
      <c r="GG143" s="1129"/>
      <c r="GH143" s="1130"/>
      <c r="GI143" s="1296"/>
      <c r="GJ143" s="1159"/>
      <c r="GK143" s="1365"/>
      <c r="GL143" s="1365"/>
      <c r="GM143" s="1365"/>
      <c r="GN143" s="1365"/>
      <c r="GO143" s="1365"/>
      <c r="GP143" s="1365"/>
      <c r="GQ143" s="1365"/>
      <c r="GR143" s="1129"/>
      <c r="GS143" s="1130"/>
      <c r="GT143" s="1159"/>
      <c r="GU143" s="1159"/>
      <c r="GV143" s="1365"/>
      <c r="GW143" s="1365"/>
      <c r="GX143" s="1365"/>
      <c r="GY143" s="1365"/>
      <c r="GZ143" s="1365"/>
      <c r="HA143" s="1365"/>
      <c r="HB143" s="1365"/>
      <c r="HC143" s="1129"/>
      <c r="HD143" s="1130"/>
      <c r="HE143" s="1159"/>
      <c r="HF143" s="1159"/>
      <c r="HG143" s="1365"/>
      <c r="HH143" s="1365"/>
      <c r="HI143" s="1365"/>
      <c r="HJ143" s="1365"/>
      <c r="HK143" s="1365"/>
      <c r="HL143" s="1365"/>
      <c r="HM143" s="1365"/>
      <c r="HN143" s="1129"/>
      <c r="HO143" s="1130"/>
      <c r="HP143" s="1159"/>
      <c r="HQ143" s="1159"/>
      <c r="HR143" s="1365"/>
      <c r="HS143" s="1365"/>
      <c r="HT143" s="1365"/>
      <c r="HU143" s="1365"/>
      <c r="HV143" s="1365"/>
      <c r="HW143" s="1365"/>
      <c r="HX143" s="1365"/>
      <c r="HY143" s="1129"/>
      <c r="HZ143" s="1130"/>
      <c r="IA143" s="1159"/>
      <c r="IB143" s="1159"/>
      <c r="IC143" s="1365"/>
      <c r="ID143" s="1365"/>
      <c r="IE143" s="1365"/>
      <c r="IF143" s="1365"/>
      <c r="IG143" s="1365"/>
      <c r="IH143" s="1365"/>
      <c r="II143" s="1365"/>
      <c r="IJ143" s="1129"/>
      <c r="IK143" s="1130"/>
      <c r="IL143" s="1159"/>
      <c r="IM143" s="1159"/>
      <c r="IN143" s="1365"/>
      <c r="IO143" s="1365"/>
      <c r="IP143" s="1365"/>
      <c r="IQ143" s="1365"/>
      <c r="IR143" s="1365"/>
      <c r="IS143" s="1365"/>
      <c r="IT143" s="1365"/>
      <c r="IU143" s="1129"/>
      <c r="IV143" s="1130"/>
      <c r="IW143" s="47"/>
      <c r="IX143" s="728"/>
      <c r="IY143" s="731"/>
      <c r="IZ143" s="22"/>
      <c r="JA143" s="22"/>
      <c r="JB143" s="22"/>
      <c r="JC143" s="22"/>
      <c r="JD143" s="22"/>
      <c r="JE143" s="22"/>
      <c r="JF143" s="22"/>
      <c r="JG143" s="22"/>
      <c r="JH143" s="21"/>
      <c r="JI143" s="22"/>
      <c r="JJ143" s="22"/>
      <c r="JK143" s="22"/>
      <c r="JL143" s="22"/>
      <c r="JM143" s="22"/>
      <c r="JN143" s="22"/>
      <c r="JO143" s="22"/>
      <c r="JP143" s="22"/>
      <c r="JQ143" s="22"/>
      <c r="JR143" s="22"/>
      <c r="JS143" s="22"/>
      <c r="JT143" s="22"/>
      <c r="JU143" s="22"/>
      <c r="JV143" s="22"/>
      <c r="JW143" s="22"/>
      <c r="JX143" s="22"/>
      <c r="JY143" s="22"/>
      <c r="JZ143" s="22"/>
      <c r="KA143" s="22"/>
      <c r="KB143" s="22"/>
      <c r="KC143" s="22"/>
      <c r="KD143" s="22"/>
      <c r="KE143" s="22"/>
      <c r="KF143" s="22"/>
      <c r="KG143" s="22"/>
      <c r="KH143" s="22"/>
      <c r="KI143" s="22"/>
      <c r="KJ143" s="22"/>
      <c r="KK143" s="22"/>
      <c r="KL143" s="22"/>
      <c r="KM143" s="22"/>
      <c r="KN143" s="22"/>
      <c r="KO143" s="22"/>
      <c r="KP143" s="22"/>
      <c r="KQ143" s="22"/>
      <c r="KR143" s="22"/>
      <c r="KS143" s="22"/>
      <c r="KT143" s="22"/>
      <c r="KU143" s="22"/>
      <c r="KV143" s="22"/>
      <c r="KW143" s="22"/>
      <c r="KX143" s="22"/>
      <c r="KY143" s="22"/>
      <c r="KZ143" s="22"/>
      <c r="LA143" s="22"/>
      <c r="LB143" s="22"/>
      <c r="LC143" s="22"/>
      <c r="LD143" s="22"/>
      <c r="LE143" s="22"/>
      <c r="LF143" s="22"/>
      <c r="LG143" s="22"/>
      <c r="LH143" s="22"/>
      <c r="LI143" s="22"/>
      <c r="LJ143" s="23"/>
    </row>
    <row r="144" spans="2:322" ht="3.65" customHeight="1">
      <c r="B144" s="21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3"/>
      <c r="AP144" s="22"/>
      <c r="AQ144" s="22"/>
      <c r="AR144" s="22"/>
      <c r="AS144" s="22"/>
      <c r="AT144" s="22"/>
      <c r="AU144" s="22"/>
      <c r="AV144" s="22"/>
      <c r="AW144" s="22"/>
      <c r="AX144" s="727"/>
      <c r="AY144" s="728"/>
      <c r="AZ144" s="47"/>
      <c r="BA144" s="1111"/>
      <c r="BB144" s="1112"/>
      <c r="BC144" s="1112"/>
      <c r="BD144" s="1112"/>
      <c r="BE144" s="1112"/>
      <c r="BF144" s="1112"/>
      <c r="BG144" s="984"/>
      <c r="BH144" s="984"/>
      <c r="BI144" s="984"/>
      <c r="BJ144" s="984"/>
      <c r="BK144" s="984"/>
      <c r="BL144" s="984"/>
      <c r="BM144" s="984"/>
      <c r="BN144" s="984"/>
      <c r="BO144" s="984"/>
      <c r="BP144" s="984"/>
      <c r="BQ144" s="984"/>
      <c r="BR144" s="1069"/>
      <c r="BS144" s="1069"/>
      <c r="BT144" s="1069"/>
      <c r="BU144" s="1069"/>
      <c r="BV144" s="1074"/>
      <c r="BW144" s="1074"/>
      <c r="BX144" s="1074"/>
      <c r="BY144" s="1074"/>
      <c r="BZ144" s="1074"/>
      <c r="CA144" s="1074"/>
      <c r="CB144" s="1075"/>
      <c r="CC144" s="1160"/>
      <c r="CD144" s="1160"/>
      <c r="CE144" s="1366"/>
      <c r="CF144" s="1366"/>
      <c r="CG144" s="1366"/>
      <c r="CH144" s="1366"/>
      <c r="CI144" s="1366"/>
      <c r="CJ144" s="1366"/>
      <c r="CK144" s="1366"/>
      <c r="CL144" s="451"/>
      <c r="CM144" s="452"/>
      <c r="CN144" s="1160"/>
      <c r="CO144" s="1160"/>
      <c r="CP144" s="1366"/>
      <c r="CQ144" s="1366"/>
      <c r="CR144" s="1366"/>
      <c r="CS144" s="1366"/>
      <c r="CT144" s="1366"/>
      <c r="CU144" s="1366"/>
      <c r="CV144" s="1366"/>
      <c r="CW144" s="451"/>
      <c r="CX144" s="452"/>
      <c r="CY144" s="547"/>
      <c r="CZ144" s="548"/>
      <c r="DA144" s="1366"/>
      <c r="DB144" s="1366"/>
      <c r="DC144" s="1366"/>
      <c r="DD144" s="1366"/>
      <c r="DE144" s="1366"/>
      <c r="DF144" s="1366"/>
      <c r="DG144" s="1366"/>
      <c r="DH144" s="453"/>
      <c r="DI144" s="454"/>
      <c r="DJ144" s="1160"/>
      <c r="DK144" s="1160"/>
      <c r="DL144" s="1366"/>
      <c r="DM144" s="1366"/>
      <c r="DN144" s="1366"/>
      <c r="DO144" s="1366"/>
      <c r="DP144" s="1366"/>
      <c r="DQ144" s="1366"/>
      <c r="DR144" s="1366"/>
      <c r="DS144" s="451"/>
      <c r="DT144" s="452"/>
      <c r="DU144" s="1160"/>
      <c r="DV144" s="1160"/>
      <c r="DW144" s="1366"/>
      <c r="DX144" s="1366"/>
      <c r="DY144" s="1366"/>
      <c r="DZ144" s="1366"/>
      <c r="EA144" s="1366"/>
      <c r="EB144" s="1366"/>
      <c r="EC144" s="1366"/>
      <c r="ED144" s="451"/>
      <c r="EE144" s="452"/>
      <c r="EF144" s="1160"/>
      <c r="EG144" s="1160"/>
      <c r="EH144" s="1366"/>
      <c r="EI144" s="1366"/>
      <c r="EJ144" s="1366"/>
      <c r="EK144" s="1366"/>
      <c r="EL144" s="1366"/>
      <c r="EM144" s="1366"/>
      <c r="EN144" s="1366"/>
      <c r="EO144" s="451"/>
      <c r="EP144" s="452"/>
      <c r="EQ144" s="1160"/>
      <c r="ER144" s="1160"/>
      <c r="ES144" s="1366"/>
      <c r="ET144" s="1366"/>
      <c r="EU144" s="1366"/>
      <c r="EV144" s="1366"/>
      <c r="EW144" s="1366"/>
      <c r="EX144" s="1366"/>
      <c r="EY144" s="1366"/>
      <c r="EZ144" s="451"/>
      <c r="FA144" s="452"/>
      <c r="FB144" s="1160"/>
      <c r="FC144" s="1160"/>
      <c r="FD144" s="1366"/>
      <c r="FE144" s="1366"/>
      <c r="FF144" s="1366"/>
      <c r="FG144" s="1366"/>
      <c r="FH144" s="1366"/>
      <c r="FI144" s="1366"/>
      <c r="FJ144" s="1366"/>
      <c r="FK144" s="451"/>
      <c r="FL144" s="452"/>
      <c r="FM144" s="1160"/>
      <c r="FN144" s="1160"/>
      <c r="FO144" s="1366"/>
      <c r="FP144" s="1366"/>
      <c r="FQ144" s="1366"/>
      <c r="FR144" s="1366"/>
      <c r="FS144" s="1366"/>
      <c r="FT144" s="1366"/>
      <c r="FU144" s="1366"/>
      <c r="FV144" s="537"/>
      <c r="FW144" s="538"/>
      <c r="FX144" s="1160"/>
      <c r="FY144" s="1160"/>
      <c r="FZ144" s="1366"/>
      <c r="GA144" s="1366"/>
      <c r="GB144" s="1366"/>
      <c r="GC144" s="1366"/>
      <c r="GD144" s="1366"/>
      <c r="GE144" s="1366"/>
      <c r="GF144" s="1366"/>
      <c r="GG144" s="451"/>
      <c r="GH144" s="452"/>
      <c r="GI144" s="1297"/>
      <c r="GJ144" s="1160"/>
      <c r="GK144" s="1366"/>
      <c r="GL144" s="1366"/>
      <c r="GM144" s="1366"/>
      <c r="GN144" s="1366"/>
      <c r="GO144" s="1366"/>
      <c r="GP144" s="1366"/>
      <c r="GQ144" s="1366"/>
      <c r="GR144" s="451"/>
      <c r="GS144" s="452"/>
      <c r="GT144" s="1160"/>
      <c r="GU144" s="1160"/>
      <c r="GV144" s="1366"/>
      <c r="GW144" s="1366"/>
      <c r="GX144" s="1366"/>
      <c r="GY144" s="1366"/>
      <c r="GZ144" s="1366"/>
      <c r="HA144" s="1366"/>
      <c r="HB144" s="1366"/>
      <c r="HC144" s="451"/>
      <c r="HD144" s="452"/>
      <c r="HE144" s="1160"/>
      <c r="HF144" s="1160"/>
      <c r="HG144" s="1366"/>
      <c r="HH144" s="1366"/>
      <c r="HI144" s="1366"/>
      <c r="HJ144" s="1366"/>
      <c r="HK144" s="1366"/>
      <c r="HL144" s="1366"/>
      <c r="HM144" s="1366"/>
      <c r="HN144" s="451"/>
      <c r="HO144" s="452"/>
      <c r="HP144" s="1160"/>
      <c r="HQ144" s="1160"/>
      <c r="HR144" s="1366"/>
      <c r="HS144" s="1366"/>
      <c r="HT144" s="1366"/>
      <c r="HU144" s="1366"/>
      <c r="HV144" s="1366"/>
      <c r="HW144" s="1366"/>
      <c r="HX144" s="1366"/>
      <c r="HY144" s="451"/>
      <c r="HZ144" s="452"/>
      <c r="IA144" s="1160"/>
      <c r="IB144" s="1160"/>
      <c r="IC144" s="1366"/>
      <c r="ID144" s="1366"/>
      <c r="IE144" s="1366"/>
      <c r="IF144" s="1366"/>
      <c r="IG144" s="1366"/>
      <c r="IH144" s="1366"/>
      <c r="II144" s="1366"/>
      <c r="IJ144" s="451"/>
      <c r="IK144" s="452"/>
      <c r="IL144" s="1160"/>
      <c r="IM144" s="1160"/>
      <c r="IN144" s="1366"/>
      <c r="IO144" s="1366"/>
      <c r="IP144" s="1366"/>
      <c r="IQ144" s="1366"/>
      <c r="IR144" s="1366"/>
      <c r="IS144" s="1366"/>
      <c r="IT144" s="1366"/>
      <c r="IU144" s="451"/>
      <c r="IV144" s="452"/>
      <c r="IW144" s="47"/>
      <c r="IX144" s="728"/>
      <c r="IY144" s="731"/>
      <c r="IZ144" s="22"/>
      <c r="JA144" s="22"/>
      <c r="JB144" s="22"/>
      <c r="JC144" s="22"/>
      <c r="JD144" s="22"/>
      <c r="JE144" s="22"/>
      <c r="JF144" s="22"/>
      <c r="JG144" s="22"/>
      <c r="JH144" s="21"/>
      <c r="JI144" s="22"/>
      <c r="JJ144" s="22"/>
      <c r="JK144" s="22"/>
      <c r="JL144" s="22"/>
      <c r="JM144" s="22"/>
      <c r="JN144" s="22"/>
      <c r="JO144" s="22"/>
      <c r="JP144" s="22"/>
      <c r="JQ144" s="22"/>
      <c r="JR144" s="22"/>
      <c r="JS144" s="22"/>
      <c r="JT144" s="22"/>
      <c r="JU144" s="22"/>
      <c r="JV144" s="22"/>
      <c r="JW144" s="22"/>
      <c r="JX144" s="22"/>
      <c r="JY144" s="22"/>
      <c r="JZ144" s="22"/>
      <c r="KA144" s="22"/>
      <c r="KB144" s="22"/>
      <c r="KC144" s="22"/>
      <c r="KD144" s="22"/>
      <c r="KE144" s="22"/>
      <c r="KF144" s="22"/>
      <c r="KG144" s="22"/>
      <c r="KH144" s="22"/>
      <c r="KI144" s="22"/>
      <c r="KJ144" s="22"/>
      <c r="KK144" s="22"/>
      <c r="KL144" s="22"/>
      <c r="KM144" s="22"/>
      <c r="KN144" s="22"/>
      <c r="KO144" s="22"/>
      <c r="KP144" s="22"/>
      <c r="KQ144" s="22"/>
      <c r="KR144" s="22"/>
      <c r="KS144" s="22"/>
      <c r="KT144" s="22"/>
      <c r="KU144" s="22"/>
      <c r="KV144" s="22"/>
      <c r="KW144" s="22"/>
      <c r="KX144" s="22"/>
      <c r="KY144" s="22"/>
      <c r="KZ144" s="22"/>
      <c r="LA144" s="22"/>
      <c r="LB144" s="22"/>
      <c r="LC144" s="22"/>
      <c r="LD144" s="22"/>
      <c r="LE144" s="22"/>
      <c r="LF144" s="22"/>
      <c r="LG144" s="22"/>
      <c r="LH144" s="22"/>
      <c r="LI144" s="22"/>
      <c r="LJ144" s="23"/>
    </row>
    <row r="145" spans="2:322" ht="3.65" customHeight="1">
      <c r="B145" s="21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3"/>
      <c r="AP145" s="22"/>
      <c r="AQ145" s="22"/>
      <c r="AR145" s="22"/>
      <c r="AS145" s="22"/>
      <c r="AT145" s="22"/>
      <c r="AU145" s="22"/>
      <c r="AV145" s="22"/>
      <c r="AW145" s="22"/>
      <c r="AX145" s="727"/>
      <c r="AY145" s="728"/>
      <c r="AZ145" s="47"/>
      <c r="BA145" s="1111"/>
      <c r="BB145" s="1112"/>
      <c r="BC145" s="1112"/>
      <c r="BD145" s="1112"/>
      <c r="BE145" s="1112"/>
      <c r="BF145" s="1112"/>
      <c r="BG145" s="991" t="s">
        <v>61</v>
      </c>
      <c r="BH145" s="992"/>
      <c r="BI145" s="992"/>
      <c r="BJ145" s="992"/>
      <c r="BK145" s="992"/>
      <c r="BL145" s="992"/>
      <c r="BM145" s="992"/>
      <c r="BN145" s="992"/>
      <c r="BO145" s="992"/>
      <c r="BP145" s="992"/>
      <c r="BQ145" s="992"/>
      <c r="BR145" s="1076" t="s">
        <v>55</v>
      </c>
      <c r="BS145" s="1076"/>
      <c r="BT145" s="1076"/>
      <c r="BU145" s="1076"/>
      <c r="BV145" s="1079">
        <v>1000</v>
      </c>
      <c r="BW145" s="1079"/>
      <c r="BX145" s="1079"/>
      <c r="BY145" s="1079"/>
      <c r="BZ145" s="1079"/>
      <c r="CA145" s="1079"/>
      <c r="CB145" s="1080"/>
      <c r="CC145" s="1151" t="b">
        <v>0</v>
      </c>
      <c r="CD145" s="1151"/>
      <c r="CE145" s="1374" t="s">
        <v>162</v>
      </c>
      <c r="CF145" s="1374"/>
      <c r="CG145" s="1374"/>
      <c r="CH145" s="1374"/>
      <c r="CI145" s="1374"/>
      <c r="CJ145" s="1374"/>
      <c r="CK145" s="1374"/>
      <c r="CL145" s="1141" t="b">
        <v>0</v>
      </c>
      <c r="CM145" s="1142"/>
      <c r="CN145" s="1151" t="b">
        <v>0</v>
      </c>
      <c r="CO145" s="1151"/>
      <c r="CP145" s="1374" t="s">
        <v>162</v>
      </c>
      <c r="CQ145" s="1374"/>
      <c r="CR145" s="1374"/>
      <c r="CS145" s="1374"/>
      <c r="CT145" s="1374"/>
      <c r="CU145" s="1374"/>
      <c r="CV145" s="1374"/>
      <c r="CW145" s="1141" t="b">
        <v>0</v>
      </c>
      <c r="CX145" s="1142"/>
      <c r="CY145" s="945" t="b">
        <v>1</v>
      </c>
      <c r="CZ145" s="946"/>
      <c r="DA145" s="1442" t="s">
        <v>952</v>
      </c>
      <c r="DB145" s="1442"/>
      <c r="DC145" s="1442"/>
      <c r="DD145" s="1442"/>
      <c r="DE145" s="1442"/>
      <c r="DF145" s="1442"/>
      <c r="DG145" s="1442"/>
      <c r="DH145" s="1137" t="b">
        <v>0</v>
      </c>
      <c r="DI145" s="1138"/>
      <c r="DJ145" s="1151" t="b">
        <v>0</v>
      </c>
      <c r="DK145" s="1151"/>
      <c r="DL145" s="1374" t="str">
        <f>IFERROR(VLOOKUP(DJ93,BD!$B:$D,3,FALSE),"-")</f>
        <v>1014501</v>
      </c>
      <c r="DM145" s="1374"/>
      <c r="DN145" s="1374"/>
      <c r="DO145" s="1374"/>
      <c r="DP145" s="1374"/>
      <c r="DQ145" s="1374"/>
      <c r="DR145" s="1374"/>
      <c r="DS145" s="1141" t="b">
        <v>0</v>
      </c>
      <c r="DT145" s="1142"/>
      <c r="DU145" s="1151" t="b">
        <v>0</v>
      </c>
      <c r="DV145" s="1151"/>
      <c r="DW145" s="1374" t="str">
        <f>IFERROR(VLOOKUP(DU93,BD!$B:$D,3,FALSE),"-")</f>
        <v>1014502</v>
      </c>
      <c r="DX145" s="1374"/>
      <c r="DY145" s="1374"/>
      <c r="DZ145" s="1374"/>
      <c r="EA145" s="1374"/>
      <c r="EB145" s="1374"/>
      <c r="EC145" s="1374"/>
      <c r="ED145" s="1141" t="b">
        <v>0</v>
      </c>
      <c r="EE145" s="1142"/>
      <c r="EF145" s="1151" t="b">
        <v>0</v>
      </c>
      <c r="EG145" s="1151"/>
      <c r="EH145" s="1374" t="s">
        <v>162</v>
      </c>
      <c r="EI145" s="1374"/>
      <c r="EJ145" s="1374"/>
      <c r="EK145" s="1374"/>
      <c r="EL145" s="1374"/>
      <c r="EM145" s="1374"/>
      <c r="EN145" s="1374"/>
      <c r="EO145" s="1141" t="b">
        <v>0</v>
      </c>
      <c r="EP145" s="1142"/>
      <c r="EQ145" s="1151" t="b">
        <v>0</v>
      </c>
      <c r="ER145" s="1151"/>
      <c r="ES145" s="1374" t="str">
        <f>IFERROR(VLOOKUP(EU94,BD!$B:$D,3,FALSE),"-")</f>
        <v>1013279</v>
      </c>
      <c r="ET145" s="1374"/>
      <c r="EU145" s="1374"/>
      <c r="EV145" s="1374"/>
      <c r="EW145" s="1374"/>
      <c r="EX145" s="1374"/>
      <c r="EY145" s="1374"/>
      <c r="EZ145" s="1141" t="b">
        <v>0</v>
      </c>
      <c r="FA145" s="1142"/>
      <c r="FB145" s="1151" t="b">
        <v>0</v>
      </c>
      <c r="FC145" s="1151"/>
      <c r="FD145" s="1374"/>
      <c r="FE145" s="1374"/>
      <c r="FF145" s="1374"/>
      <c r="FG145" s="1374"/>
      <c r="FH145" s="1374"/>
      <c r="FI145" s="1374"/>
      <c r="FJ145" s="1374"/>
      <c r="FK145" s="1141" t="b">
        <v>0</v>
      </c>
      <c r="FL145" s="1142"/>
      <c r="FM145" s="1151" t="b">
        <v>0</v>
      </c>
      <c r="FN145" s="1151"/>
      <c r="FO145" s="1374" t="s">
        <v>162</v>
      </c>
      <c r="FP145" s="1374"/>
      <c r="FQ145" s="1374"/>
      <c r="FR145" s="1374"/>
      <c r="FS145" s="1374"/>
      <c r="FT145" s="1374"/>
      <c r="FU145" s="1374"/>
      <c r="FV145" s="1377" t="b">
        <v>0</v>
      </c>
      <c r="FW145" s="1378"/>
      <c r="FX145" s="1151" t="b">
        <v>0</v>
      </c>
      <c r="FY145" s="1151"/>
      <c r="FZ145" s="1374" t="s">
        <v>162</v>
      </c>
      <c r="GA145" s="1374"/>
      <c r="GB145" s="1374"/>
      <c r="GC145" s="1374"/>
      <c r="GD145" s="1374"/>
      <c r="GE145" s="1374"/>
      <c r="GF145" s="1374"/>
      <c r="GG145" s="1141" t="b">
        <v>0</v>
      </c>
      <c r="GH145" s="1142"/>
      <c r="GI145" s="1280" t="b">
        <v>0</v>
      </c>
      <c r="GJ145" s="1151"/>
      <c r="GK145" s="1374" t="s">
        <v>162</v>
      </c>
      <c r="GL145" s="1374"/>
      <c r="GM145" s="1374"/>
      <c r="GN145" s="1374"/>
      <c r="GO145" s="1374"/>
      <c r="GP145" s="1374"/>
      <c r="GQ145" s="1374"/>
      <c r="GR145" s="1141" t="b">
        <v>0</v>
      </c>
      <c r="GS145" s="1142"/>
      <c r="GT145" s="1151" t="b">
        <v>0</v>
      </c>
      <c r="GU145" s="1151"/>
      <c r="GV145" s="1374" t="s">
        <v>162</v>
      </c>
      <c r="GW145" s="1374"/>
      <c r="GX145" s="1374"/>
      <c r="GY145" s="1374"/>
      <c r="GZ145" s="1374"/>
      <c r="HA145" s="1374"/>
      <c r="HB145" s="1374"/>
      <c r="HC145" s="1141" t="b">
        <v>0</v>
      </c>
      <c r="HD145" s="1142"/>
      <c r="HE145" s="1151" t="b">
        <v>0</v>
      </c>
      <c r="HF145" s="1151"/>
      <c r="HG145" s="1374" t="s">
        <v>162</v>
      </c>
      <c r="HH145" s="1374"/>
      <c r="HI145" s="1374"/>
      <c r="HJ145" s="1374"/>
      <c r="HK145" s="1374"/>
      <c r="HL145" s="1374"/>
      <c r="HM145" s="1374"/>
      <c r="HN145" s="1141" t="b">
        <v>0</v>
      </c>
      <c r="HO145" s="1142"/>
      <c r="HP145" s="1151" t="b">
        <v>0</v>
      </c>
      <c r="HQ145" s="1151"/>
      <c r="HR145" s="1374" t="s">
        <v>162</v>
      </c>
      <c r="HS145" s="1374"/>
      <c r="HT145" s="1374"/>
      <c r="HU145" s="1374"/>
      <c r="HV145" s="1374"/>
      <c r="HW145" s="1374"/>
      <c r="HX145" s="1374"/>
      <c r="HY145" s="1141" t="b">
        <v>0</v>
      </c>
      <c r="HZ145" s="1142"/>
      <c r="IA145" s="1151" t="b">
        <v>0</v>
      </c>
      <c r="IB145" s="1151"/>
      <c r="IC145" s="1374" t="str">
        <f>IFERROR(VLOOKUP(IE94,BD!$B:$D,3,FALSE),"-")</f>
        <v>1015004</v>
      </c>
      <c r="ID145" s="1374"/>
      <c r="IE145" s="1374"/>
      <c r="IF145" s="1374"/>
      <c r="IG145" s="1374"/>
      <c r="IH145" s="1374"/>
      <c r="II145" s="1374"/>
      <c r="IJ145" s="1141" t="b">
        <v>0</v>
      </c>
      <c r="IK145" s="1142"/>
      <c r="IL145" s="1151" t="b">
        <v>0</v>
      </c>
      <c r="IM145" s="1151"/>
      <c r="IN145" s="1374" t="str">
        <f>IFERROR(VLOOKUP(IP94,BD!$B:$D,3,FALSE),"-")</f>
        <v>1015018</v>
      </c>
      <c r="IO145" s="1374"/>
      <c r="IP145" s="1374"/>
      <c r="IQ145" s="1374"/>
      <c r="IR145" s="1374"/>
      <c r="IS145" s="1374"/>
      <c r="IT145" s="1374"/>
      <c r="IU145" s="1141" t="b">
        <v>0</v>
      </c>
      <c r="IV145" s="1142"/>
      <c r="IW145" s="47"/>
      <c r="IX145" s="728"/>
      <c r="IY145" s="731"/>
      <c r="IZ145" s="22"/>
      <c r="JA145" s="22"/>
      <c r="JB145" s="22"/>
      <c r="JC145" s="22"/>
      <c r="JD145" s="22"/>
      <c r="JE145" s="22"/>
      <c r="JF145" s="22"/>
      <c r="JG145" s="22"/>
      <c r="JH145" s="21"/>
      <c r="JI145" s="22"/>
      <c r="JJ145" s="22"/>
      <c r="JK145" s="22"/>
      <c r="JL145" s="22"/>
      <c r="JM145" s="22"/>
      <c r="JN145" s="22"/>
      <c r="JO145" s="22"/>
      <c r="JP145" s="22"/>
      <c r="JQ145" s="22"/>
      <c r="JR145" s="22"/>
      <c r="JS145" s="22"/>
      <c r="JT145" s="22"/>
      <c r="JU145" s="22"/>
      <c r="JV145" s="22"/>
      <c r="JW145" s="22"/>
      <c r="JX145" s="22"/>
      <c r="JY145" s="22"/>
      <c r="JZ145" s="22"/>
      <c r="KA145" s="22"/>
      <c r="KB145" s="22"/>
      <c r="KC145" s="22"/>
      <c r="KD145" s="22"/>
      <c r="KE145" s="22"/>
      <c r="KF145" s="22"/>
      <c r="KG145" s="22"/>
      <c r="KH145" s="22"/>
      <c r="KI145" s="22"/>
      <c r="KJ145" s="22"/>
      <c r="KK145" s="22"/>
      <c r="KL145" s="22"/>
      <c r="KM145" s="22"/>
      <c r="KN145" s="22"/>
      <c r="KO145" s="22"/>
      <c r="KP145" s="22"/>
      <c r="KQ145" s="22"/>
      <c r="KR145" s="22"/>
      <c r="KS145" s="22"/>
      <c r="KT145" s="22"/>
      <c r="KU145" s="22"/>
      <c r="KV145" s="22"/>
      <c r="KW145" s="22"/>
      <c r="KX145" s="22"/>
      <c r="KY145" s="22"/>
      <c r="KZ145" s="22"/>
      <c r="LA145" s="22"/>
      <c r="LB145" s="22"/>
      <c r="LC145" s="22"/>
      <c r="LD145" s="22"/>
      <c r="LE145" s="22"/>
      <c r="LF145" s="22"/>
      <c r="LG145" s="22"/>
      <c r="LH145" s="22"/>
      <c r="LI145" s="22"/>
      <c r="LJ145" s="23"/>
    </row>
    <row r="146" spans="2:322" ht="3.65" customHeight="1">
      <c r="B146" s="21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3"/>
      <c r="AP146" s="22"/>
      <c r="AQ146" s="22"/>
      <c r="AR146" s="22"/>
      <c r="AS146" s="22"/>
      <c r="AT146" s="22"/>
      <c r="AU146" s="22"/>
      <c r="AV146" s="22"/>
      <c r="AW146" s="22"/>
      <c r="AX146" s="727"/>
      <c r="AY146" s="728"/>
      <c r="AZ146" s="47"/>
      <c r="BA146" s="1111"/>
      <c r="BB146" s="1112"/>
      <c r="BC146" s="1112"/>
      <c r="BD146" s="1112"/>
      <c r="BE146" s="1112"/>
      <c r="BF146" s="1112"/>
      <c r="BG146" s="993"/>
      <c r="BH146" s="994"/>
      <c r="BI146" s="994"/>
      <c r="BJ146" s="994"/>
      <c r="BK146" s="994"/>
      <c r="BL146" s="994"/>
      <c r="BM146" s="994"/>
      <c r="BN146" s="994"/>
      <c r="BO146" s="994"/>
      <c r="BP146" s="994"/>
      <c r="BQ146" s="994"/>
      <c r="BR146" s="1077"/>
      <c r="BS146" s="1077"/>
      <c r="BT146" s="1077"/>
      <c r="BU146" s="1077"/>
      <c r="BV146" s="1081"/>
      <c r="BW146" s="1081"/>
      <c r="BX146" s="1081"/>
      <c r="BY146" s="1081"/>
      <c r="BZ146" s="1081"/>
      <c r="CA146" s="1081"/>
      <c r="CB146" s="1082"/>
      <c r="CC146" s="1152"/>
      <c r="CD146" s="1152"/>
      <c r="CE146" s="1375"/>
      <c r="CF146" s="1375"/>
      <c r="CG146" s="1375"/>
      <c r="CH146" s="1375"/>
      <c r="CI146" s="1375"/>
      <c r="CJ146" s="1375"/>
      <c r="CK146" s="1375"/>
      <c r="CL146" s="1143"/>
      <c r="CM146" s="1144"/>
      <c r="CN146" s="1152"/>
      <c r="CO146" s="1152"/>
      <c r="CP146" s="1375"/>
      <c r="CQ146" s="1375"/>
      <c r="CR146" s="1375"/>
      <c r="CS146" s="1375"/>
      <c r="CT146" s="1375"/>
      <c r="CU146" s="1375"/>
      <c r="CV146" s="1375"/>
      <c r="CW146" s="1143"/>
      <c r="CX146" s="1144"/>
      <c r="CY146" s="947"/>
      <c r="CZ146" s="948"/>
      <c r="DA146" s="1443"/>
      <c r="DB146" s="1443"/>
      <c r="DC146" s="1443"/>
      <c r="DD146" s="1443"/>
      <c r="DE146" s="1443"/>
      <c r="DF146" s="1443"/>
      <c r="DG146" s="1443"/>
      <c r="DH146" s="1139"/>
      <c r="DI146" s="1140"/>
      <c r="DJ146" s="1152"/>
      <c r="DK146" s="1152"/>
      <c r="DL146" s="1375"/>
      <c r="DM146" s="1375"/>
      <c r="DN146" s="1375"/>
      <c r="DO146" s="1375"/>
      <c r="DP146" s="1375"/>
      <c r="DQ146" s="1375"/>
      <c r="DR146" s="1375"/>
      <c r="DS146" s="1143"/>
      <c r="DT146" s="1144"/>
      <c r="DU146" s="1152"/>
      <c r="DV146" s="1152"/>
      <c r="DW146" s="1375"/>
      <c r="DX146" s="1375"/>
      <c r="DY146" s="1375"/>
      <c r="DZ146" s="1375"/>
      <c r="EA146" s="1375"/>
      <c r="EB146" s="1375"/>
      <c r="EC146" s="1375"/>
      <c r="ED146" s="1143"/>
      <c r="EE146" s="1144"/>
      <c r="EF146" s="1152"/>
      <c r="EG146" s="1152"/>
      <c r="EH146" s="1375"/>
      <c r="EI146" s="1375"/>
      <c r="EJ146" s="1375"/>
      <c r="EK146" s="1375"/>
      <c r="EL146" s="1375"/>
      <c r="EM146" s="1375"/>
      <c r="EN146" s="1375"/>
      <c r="EO146" s="1143"/>
      <c r="EP146" s="1144"/>
      <c r="EQ146" s="1152"/>
      <c r="ER146" s="1152"/>
      <c r="ES146" s="1375"/>
      <c r="ET146" s="1375"/>
      <c r="EU146" s="1375"/>
      <c r="EV146" s="1375"/>
      <c r="EW146" s="1375"/>
      <c r="EX146" s="1375"/>
      <c r="EY146" s="1375"/>
      <c r="EZ146" s="1143"/>
      <c r="FA146" s="1144"/>
      <c r="FB146" s="1152"/>
      <c r="FC146" s="1152"/>
      <c r="FD146" s="1375"/>
      <c r="FE146" s="1375"/>
      <c r="FF146" s="1375"/>
      <c r="FG146" s="1375"/>
      <c r="FH146" s="1375"/>
      <c r="FI146" s="1375"/>
      <c r="FJ146" s="1375"/>
      <c r="FK146" s="1143"/>
      <c r="FL146" s="1144"/>
      <c r="FM146" s="1152"/>
      <c r="FN146" s="1152"/>
      <c r="FO146" s="1375"/>
      <c r="FP146" s="1375"/>
      <c r="FQ146" s="1375"/>
      <c r="FR146" s="1375"/>
      <c r="FS146" s="1375"/>
      <c r="FT146" s="1375"/>
      <c r="FU146" s="1375"/>
      <c r="FV146" s="1379"/>
      <c r="FW146" s="1380"/>
      <c r="FX146" s="1152"/>
      <c r="FY146" s="1152"/>
      <c r="FZ146" s="1375"/>
      <c r="GA146" s="1375"/>
      <c r="GB146" s="1375"/>
      <c r="GC146" s="1375"/>
      <c r="GD146" s="1375"/>
      <c r="GE146" s="1375"/>
      <c r="GF146" s="1375"/>
      <c r="GG146" s="1143"/>
      <c r="GH146" s="1144"/>
      <c r="GI146" s="1281"/>
      <c r="GJ146" s="1152"/>
      <c r="GK146" s="1375"/>
      <c r="GL146" s="1375"/>
      <c r="GM146" s="1375"/>
      <c r="GN146" s="1375"/>
      <c r="GO146" s="1375"/>
      <c r="GP146" s="1375"/>
      <c r="GQ146" s="1375"/>
      <c r="GR146" s="1143"/>
      <c r="GS146" s="1144"/>
      <c r="GT146" s="1152"/>
      <c r="GU146" s="1152"/>
      <c r="GV146" s="1375"/>
      <c r="GW146" s="1375"/>
      <c r="GX146" s="1375"/>
      <c r="GY146" s="1375"/>
      <c r="GZ146" s="1375"/>
      <c r="HA146" s="1375"/>
      <c r="HB146" s="1375"/>
      <c r="HC146" s="1143"/>
      <c r="HD146" s="1144"/>
      <c r="HE146" s="1152"/>
      <c r="HF146" s="1152"/>
      <c r="HG146" s="1375"/>
      <c r="HH146" s="1375"/>
      <c r="HI146" s="1375"/>
      <c r="HJ146" s="1375"/>
      <c r="HK146" s="1375"/>
      <c r="HL146" s="1375"/>
      <c r="HM146" s="1375"/>
      <c r="HN146" s="1143"/>
      <c r="HO146" s="1144"/>
      <c r="HP146" s="1152"/>
      <c r="HQ146" s="1152"/>
      <c r="HR146" s="1375"/>
      <c r="HS146" s="1375"/>
      <c r="HT146" s="1375"/>
      <c r="HU146" s="1375"/>
      <c r="HV146" s="1375"/>
      <c r="HW146" s="1375"/>
      <c r="HX146" s="1375"/>
      <c r="HY146" s="1143"/>
      <c r="HZ146" s="1144"/>
      <c r="IA146" s="1152"/>
      <c r="IB146" s="1152"/>
      <c r="IC146" s="1375"/>
      <c r="ID146" s="1375"/>
      <c r="IE146" s="1375"/>
      <c r="IF146" s="1375"/>
      <c r="IG146" s="1375"/>
      <c r="IH146" s="1375"/>
      <c r="II146" s="1375"/>
      <c r="IJ146" s="1143"/>
      <c r="IK146" s="1144"/>
      <c r="IL146" s="1152"/>
      <c r="IM146" s="1152"/>
      <c r="IN146" s="1375"/>
      <c r="IO146" s="1375"/>
      <c r="IP146" s="1375"/>
      <c r="IQ146" s="1375"/>
      <c r="IR146" s="1375"/>
      <c r="IS146" s="1375"/>
      <c r="IT146" s="1375"/>
      <c r="IU146" s="1143"/>
      <c r="IV146" s="1144"/>
      <c r="IW146" s="47"/>
      <c r="IX146" s="728"/>
      <c r="IY146" s="731"/>
      <c r="IZ146" s="22"/>
      <c r="JA146" s="22"/>
      <c r="JB146" s="22"/>
      <c r="JC146" s="22"/>
      <c r="JD146" s="22"/>
      <c r="JE146" s="22"/>
      <c r="JF146" s="22"/>
      <c r="JG146" s="22"/>
      <c r="JH146" s="21"/>
      <c r="JI146" s="22"/>
      <c r="JJ146" s="22"/>
      <c r="JK146" s="22"/>
      <c r="JL146" s="22"/>
      <c r="JM146" s="22"/>
      <c r="JN146" s="22"/>
      <c r="JO146" s="22"/>
      <c r="JP146" s="22"/>
      <c r="JQ146" s="22"/>
      <c r="JR146" s="22"/>
      <c r="JS146" s="22"/>
      <c r="JT146" s="22"/>
      <c r="JU146" s="22"/>
      <c r="JV146" s="22"/>
      <c r="JW146" s="22"/>
      <c r="JX146" s="22"/>
      <c r="JY146" s="22"/>
      <c r="JZ146" s="22"/>
      <c r="KA146" s="22"/>
      <c r="KB146" s="22"/>
      <c r="KC146" s="22"/>
      <c r="KD146" s="22"/>
      <c r="KE146" s="22"/>
      <c r="KF146" s="22"/>
      <c r="KG146" s="22"/>
      <c r="KH146" s="22"/>
      <c r="KI146" s="22"/>
      <c r="KJ146" s="22"/>
      <c r="KK146" s="22"/>
      <c r="KL146" s="22"/>
      <c r="KM146" s="22"/>
      <c r="KN146" s="22"/>
      <c r="KO146" s="22"/>
      <c r="KP146" s="22"/>
      <c r="KQ146" s="22"/>
      <c r="KR146" s="22"/>
      <c r="KS146" s="22"/>
      <c r="KT146" s="22"/>
      <c r="KU146" s="22"/>
      <c r="KV146" s="22"/>
      <c r="KW146" s="22"/>
      <c r="KX146" s="22"/>
      <c r="KY146" s="22"/>
      <c r="KZ146" s="22"/>
      <c r="LA146" s="22"/>
      <c r="LB146" s="22"/>
      <c r="LC146" s="22"/>
      <c r="LD146" s="22"/>
      <c r="LE146" s="22"/>
      <c r="LF146" s="22"/>
      <c r="LG146" s="22"/>
      <c r="LH146" s="22"/>
      <c r="LI146" s="22"/>
      <c r="LJ146" s="23"/>
    </row>
    <row r="147" spans="2:322" ht="3.65" customHeight="1">
      <c r="B147" s="21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3"/>
      <c r="AP147" s="22"/>
      <c r="AQ147" s="22"/>
      <c r="AR147" s="22"/>
      <c r="AS147" s="22"/>
      <c r="AT147" s="22"/>
      <c r="AU147" s="22"/>
      <c r="AV147" s="22"/>
      <c r="AW147" s="22"/>
      <c r="AX147" s="729"/>
      <c r="AY147" s="730"/>
      <c r="AZ147" s="48"/>
      <c r="BA147" s="1111"/>
      <c r="BB147" s="1112"/>
      <c r="BC147" s="1112"/>
      <c r="BD147" s="1112"/>
      <c r="BE147" s="1112"/>
      <c r="BF147" s="1112"/>
      <c r="BG147" s="993"/>
      <c r="BH147" s="994"/>
      <c r="BI147" s="994"/>
      <c r="BJ147" s="994"/>
      <c r="BK147" s="994"/>
      <c r="BL147" s="994"/>
      <c r="BM147" s="994"/>
      <c r="BN147" s="994"/>
      <c r="BO147" s="994"/>
      <c r="BP147" s="994"/>
      <c r="BQ147" s="994"/>
      <c r="BR147" s="1077"/>
      <c r="BS147" s="1077"/>
      <c r="BT147" s="1077"/>
      <c r="BU147" s="1077"/>
      <c r="BV147" s="1081"/>
      <c r="BW147" s="1081"/>
      <c r="BX147" s="1081"/>
      <c r="BY147" s="1081"/>
      <c r="BZ147" s="1081"/>
      <c r="CA147" s="1081"/>
      <c r="CB147" s="1082"/>
      <c r="CC147" s="1152"/>
      <c r="CD147" s="1152"/>
      <c r="CE147" s="1375"/>
      <c r="CF147" s="1375"/>
      <c r="CG147" s="1375"/>
      <c r="CH147" s="1375"/>
      <c r="CI147" s="1375"/>
      <c r="CJ147" s="1375"/>
      <c r="CK147" s="1375"/>
      <c r="CL147" s="1143" t="b">
        <v>0</v>
      </c>
      <c r="CM147" s="1144"/>
      <c r="CN147" s="1152"/>
      <c r="CO147" s="1152"/>
      <c r="CP147" s="1375"/>
      <c r="CQ147" s="1375"/>
      <c r="CR147" s="1375"/>
      <c r="CS147" s="1375"/>
      <c r="CT147" s="1375"/>
      <c r="CU147" s="1375"/>
      <c r="CV147" s="1375"/>
      <c r="CW147" s="1143" t="b">
        <v>0</v>
      </c>
      <c r="CX147" s="1144"/>
      <c r="CY147" s="541"/>
      <c r="CZ147" s="542"/>
      <c r="DA147" s="1446" t="str">
        <f>IFERROR(VLOOKUP(DC94,BD!$B:$D,3,FALSE),"-")</f>
        <v>1012150</v>
      </c>
      <c r="DB147" s="1446"/>
      <c r="DC147" s="1446"/>
      <c r="DD147" s="1446"/>
      <c r="DE147" s="1446"/>
      <c r="DF147" s="1446"/>
      <c r="DG147" s="1446"/>
      <c r="DH147" s="1139" t="b">
        <v>0</v>
      </c>
      <c r="DI147" s="1140"/>
      <c r="DJ147" s="1152"/>
      <c r="DK147" s="1152"/>
      <c r="DL147" s="1375"/>
      <c r="DM147" s="1375"/>
      <c r="DN147" s="1375"/>
      <c r="DO147" s="1375"/>
      <c r="DP147" s="1375"/>
      <c r="DQ147" s="1375"/>
      <c r="DR147" s="1375"/>
      <c r="DS147" s="1143" t="b">
        <v>0</v>
      </c>
      <c r="DT147" s="1144"/>
      <c r="DU147" s="1152"/>
      <c r="DV147" s="1152"/>
      <c r="DW147" s="1375"/>
      <c r="DX147" s="1375"/>
      <c r="DY147" s="1375"/>
      <c r="DZ147" s="1375"/>
      <c r="EA147" s="1375"/>
      <c r="EB147" s="1375"/>
      <c r="EC147" s="1375"/>
      <c r="ED147" s="1143" t="b">
        <v>0</v>
      </c>
      <c r="EE147" s="1144"/>
      <c r="EF147" s="1152"/>
      <c r="EG147" s="1152"/>
      <c r="EH147" s="1375"/>
      <c r="EI147" s="1375"/>
      <c r="EJ147" s="1375"/>
      <c r="EK147" s="1375"/>
      <c r="EL147" s="1375"/>
      <c r="EM147" s="1375"/>
      <c r="EN147" s="1375"/>
      <c r="EO147" s="1143" t="b">
        <v>0</v>
      </c>
      <c r="EP147" s="1144"/>
      <c r="EQ147" s="1152"/>
      <c r="ER147" s="1152"/>
      <c r="ES147" s="1375"/>
      <c r="ET147" s="1375"/>
      <c r="EU147" s="1375"/>
      <c r="EV147" s="1375"/>
      <c r="EW147" s="1375"/>
      <c r="EX147" s="1375"/>
      <c r="EY147" s="1375"/>
      <c r="EZ147" s="1143" t="b">
        <v>0</v>
      </c>
      <c r="FA147" s="1144"/>
      <c r="FB147" s="1152"/>
      <c r="FC147" s="1152"/>
      <c r="FD147" s="1375"/>
      <c r="FE147" s="1375"/>
      <c r="FF147" s="1375"/>
      <c r="FG147" s="1375"/>
      <c r="FH147" s="1375"/>
      <c r="FI147" s="1375"/>
      <c r="FJ147" s="1375"/>
      <c r="FK147" s="1143" t="b">
        <v>0</v>
      </c>
      <c r="FL147" s="1144"/>
      <c r="FM147" s="1152"/>
      <c r="FN147" s="1152"/>
      <c r="FO147" s="1375"/>
      <c r="FP147" s="1375"/>
      <c r="FQ147" s="1375"/>
      <c r="FR147" s="1375"/>
      <c r="FS147" s="1375"/>
      <c r="FT147" s="1375"/>
      <c r="FU147" s="1375"/>
      <c r="FV147" s="1379" t="b">
        <v>0</v>
      </c>
      <c r="FW147" s="1380"/>
      <c r="FX147" s="1152"/>
      <c r="FY147" s="1152"/>
      <c r="FZ147" s="1375"/>
      <c r="GA147" s="1375"/>
      <c r="GB147" s="1375"/>
      <c r="GC147" s="1375"/>
      <c r="GD147" s="1375"/>
      <c r="GE147" s="1375"/>
      <c r="GF147" s="1375"/>
      <c r="GG147" s="1143" t="b">
        <v>0</v>
      </c>
      <c r="GH147" s="1144"/>
      <c r="GI147" s="1281"/>
      <c r="GJ147" s="1152"/>
      <c r="GK147" s="1375"/>
      <c r="GL147" s="1375"/>
      <c r="GM147" s="1375"/>
      <c r="GN147" s="1375"/>
      <c r="GO147" s="1375"/>
      <c r="GP147" s="1375"/>
      <c r="GQ147" s="1375"/>
      <c r="GR147" s="1143" t="b">
        <v>0</v>
      </c>
      <c r="GS147" s="1144"/>
      <c r="GT147" s="1152"/>
      <c r="GU147" s="1152"/>
      <c r="GV147" s="1375"/>
      <c r="GW147" s="1375"/>
      <c r="GX147" s="1375"/>
      <c r="GY147" s="1375"/>
      <c r="GZ147" s="1375"/>
      <c r="HA147" s="1375"/>
      <c r="HB147" s="1375"/>
      <c r="HC147" s="1143" t="b">
        <v>0</v>
      </c>
      <c r="HD147" s="1144"/>
      <c r="HE147" s="1152"/>
      <c r="HF147" s="1152"/>
      <c r="HG147" s="1375"/>
      <c r="HH147" s="1375"/>
      <c r="HI147" s="1375"/>
      <c r="HJ147" s="1375"/>
      <c r="HK147" s="1375"/>
      <c r="HL147" s="1375"/>
      <c r="HM147" s="1375"/>
      <c r="HN147" s="1143" t="b">
        <v>0</v>
      </c>
      <c r="HO147" s="1144"/>
      <c r="HP147" s="1152"/>
      <c r="HQ147" s="1152"/>
      <c r="HR147" s="1375"/>
      <c r="HS147" s="1375"/>
      <c r="HT147" s="1375"/>
      <c r="HU147" s="1375"/>
      <c r="HV147" s="1375"/>
      <c r="HW147" s="1375"/>
      <c r="HX147" s="1375"/>
      <c r="HY147" s="1143" t="b">
        <v>0</v>
      </c>
      <c r="HZ147" s="1144"/>
      <c r="IA147" s="1152"/>
      <c r="IB147" s="1152"/>
      <c r="IC147" s="1375"/>
      <c r="ID147" s="1375"/>
      <c r="IE147" s="1375"/>
      <c r="IF147" s="1375"/>
      <c r="IG147" s="1375"/>
      <c r="IH147" s="1375"/>
      <c r="II147" s="1375"/>
      <c r="IJ147" s="1143" t="b">
        <v>0</v>
      </c>
      <c r="IK147" s="1144"/>
      <c r="IL147" s="1152"/>
      <c r="IM147" s="1152"/>
      <c r="IN147" s="1375"/>
      <c r="IO147" s="1375"/>
      <c r="IP147" s="1375"/>
      <c r="IQ147" s="1375"/>
      <c r="IR147" s="1375"/>
      <c r="IS147" s="1375"/>
      <c r="IT147" s="1375"/>
      <c r="IU147" s="1143" t="b">
        <v>0</v>
      </c>
      <c r="IV147" s="1144"/>
      <c r="IW147" s="48"/>
      <c r="IX147" s="730"/>
      <c r="IY147" s="732"/>
      <c r="IZ147" s="22"/>
      <c r="JA147" s="22"/>
      <c r="JB147" s="22"/>
      <c r="JC147" s="22"/>
      <c r="JD147" s="22"/>
      <c r="JE147" s="22"/>
      <c r="JF147" s="22"/>
      <c r="JG147" s="22"/>
      <c r="JH147" s="21"/>
      <c r="JI147" s="22"/>
      <c r="JJ147" s="22"/>
      <c r="JK147" s="22"/>
      <c r="JL147" s="22"/>
      <c r="JM147" s="22"/>
      <c r="JN147" s="22"/>
      <c r="JO147" s="22"/>
      <c r="JP147" s="22"/>
      <c r="JQ147" s="22"/>
      <c r="JR147" s="22"/>
      <c r="JS147" s="22"/>
      <c r="JT147" s="22"/>
      <c r="JU147" s="22"/>
      <c r="JV147" s="22"/>
      <c r="JW147" s="22"/>
      <c r="JX147" s="22"/>
      <c r="JY147" s="22"/>
      <c r="JZ147" s="22"/>
      <c r="KA147" s="22"/>
      <c r="KB147" s="22"/>
      <c r="KC147" s="22"/>
      <c r="KD147" s="22"/>
      <c r="KE147" s="22"/>
      <c r="KF147" s="22"/>
      <c r="KG147" s="22"/>
      <c r="KH147" s="22"/>
      <c r="KI147" s="22"/>
      <c r="KJ147" s="22"/>
      <c r="KK147" s="22"/>
      <c r="KL147" s="22"/>
      <c r="KM147" s="22"/>
      <c r="KN147" s="22"/>
      <c r="KO147" s="22"/>
      <c r="KP147" s="22"/>
      <c r="KQ147" s="22"/>
      <c r="KR147" s="22"/>
      <c r="KS147" s="22"/>
      <c r="KT147" s="22"/>
      <c r="KU147" s="22"/>
      <c r="KV147" s="22"/>
      <c r="KW147" s="22"/>
      <c r="KX147" s="22"/>
      <c r="KY147" s="22"/>
      <c r="KZ147" s="22"/>
      <c r="LA147" s="22"/>
      <c r="LB147" s="22"/>
      <c r="LC147" s="22"/>
      <c r="LD147" s="22"/>
      <c r="LE147" s="22"/>
      <c r="LF147" s="22"/>
      <c r="LG147" s="22"/>
      <c r="LH147" s="22"/>
      <c r="LI147" s="22"/>
      <c r="LJ147" s="23"/>
    </row>
    <row r="148" spans="2:322" ht="3.65" customHeight="1">
      <c r="B148" s="21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3"/>
      <c r="AP148" s="22"/>
      <c r="AQ148" s="22"/>
      <c r="AR148" s="22"/>
      <c r="AS148" s="22"/>
      <c r="AT148" s="22"/>
      <c r="AU148" s="22"/>
      <c r="AV148" s="22"/>
      <c r="AW148" s="22"/>
      <c r="AX148" s="727" t="s">
        <v>11</v>
      </c>
      <c r="AY148" s="728"/>
      <c r="AZ148" s="47"/>
      <c r="BA148" s="1111"/>
      <c r="BB148" s="1112"/>
      <c r="BC148" s="1112"/>
      <c r="BD148" s="1112"/>
      <c r="BE148" s="1112"/>
      <c r="BF148" s="1112"/>
      <c r="BG148" s="993"/>
      <c r="BH148" s="994"/>
      <c r="BI148" s="994"/>
      <c r="BJ148" s="994"/>
      <c r="BK148" s="994"/>
      <c r="BL148" s="994"/>
      <c r="BM148" s="994"/>
      <c r="BN148" s="994"/>
      <c r="BO148" s="994"/>
      <c r="BP148" s="994"/>
      <c r="BQ148" s="994"/>
      <c r="BR148" s="1077"/>
      <c r="BS148" s="1077"/>
      <c r="BT148" s="1077"/>
      <c r="BU148" s="1077"/>
      <c r="BV148" s="1081"/>
      <c r="BW148" s="1081"/>
      <c r="BX148" s="1081"/>
      <c r="BY148" s="1081"/>
      <c r="BZ148" s="1081"/>
      <c r="CA148" s="1081"/>
      <c r="CB148" s="1082"/>
      <c r="CC148" s="1152"/>
      <c r="CD148" s="1152"/>
      <c r="CE148" s="1375"/>
      <c r="CF148" s="1375"/>
      <c r="CG148" s="1375"/>
      <c r="CH148" s="1375"/>
      <c r="CI148" s="1375"/>
      <c r="CJ148" s="1375"/>
      <c r="CK148" s="1375"/>
      <c r="CL148" s="1143"/>
      <c r="CM148" s="1144"/>
      <c r="CN148" s="1152"/>
      <c r="CO148" s="1152"/>
      <c r="CP148" s="1375"/>
      <c r="CQ148" s="1375"/>
      <c r="CR148" s="1375"/>
      <c r="CS148" s="1375"/>
      <c r="CT148" s="1375"/>
      <c r="CU148" s="1375"/>
      <c r="CV148" s="1375"/>
      <c r="CW148" s="1143"/>
      <c r="CX148" s="1144"/>
      <c r="CY148" s="541"/>
      <c r="CZ148" s="542"/>
      <c r="DA148" s="1446"/>
      <c r="DB148" s="1446"/>
      <c r="DC148" s="1446"/>
      <c r="DD148" s="1446"/>
      <c r="DE148" s="1446"/>
      <c r="DF148" s="1446"/>
      <c r="DG148" s="1446"/>
      <c r="DH148" s="1139"/>
      <c r="DI148" s="1140"/>
      <c r="DJ148" s="1152"/>
      <c r="DK148" s="1152"/>
      <c r="DL148" s="1375"/>
      <c r="DM148" s="1375"/>
      <c r="DN148" s="1375"/>
      <c r="DO148" s="1375"/>
      <c r="DP148" s="1375"/>
      <c r="DQ148" s="1375"/>
      <c r="DR148" s="1375"/>
      <c r="DS148" s="1143"/>
      <c r="DT148" s="1144"/>
      <c r="DU148" s="1152"/>
      <c r="DV148" s="1152"/>
      <c r="DW148" s="1375"/>
      <c r="DX148" s="1375"/>
      <c r="DY148" s="1375"/>
      <c r="DZ148" s="1375"/>
      <c r="EA148" s="1375"/>
      <c r="EB148" s="1375"/>
      <c r="EC148" s="1375"/>
      <c r="ED148" s="1143"/>
      <c r="EE148" s="1144"/>
      <c r="EF148" s="1152"/>
      <c r="EG148" s="1152"/>
      <c r="EH148" s="1375"/>
      <c r="EI148" s="1375"/>
      <c r="EJ148" s="1375"/>
      <c r="EK148" s="1375"/>
      <c r="EL148" s="1375"/>
      <c r="EM148" s="1375"/>
      <c r="EN148" s="1375"/>
      <c r="EO148" s="1143"/>
      <c r="EP148" s="1144"/>
      <c r="EQ148" s="1152"/>
      <c r="ER148" s="1152"/>
      <c r="ES148" s="1375"/>
      <c r="ET148" s="1375"/>
      <c r="EU148" s="1375"/>
      <c r="EV148" s="1375"/>
      <c r="EW148" s="1375"/>
      <c r="EX148" s="1375"/>
      <c r="EY148" s="1375"/>
      <c r="EZ148" s="1143"/>
      <c r="FA148" s="1144"/>
      <c r="FB148" s="1152"/>
      <c r="FC148" s="1152"/>
      <c r="FD148" s="1375"/>
      <c r="FE148" s="1375"/>
      <c r="FF148" s="1375"/>
      <c r="FG148" s="1375"/>
      <c r="FH148" s="1375"/>
      <c r="FI148" s="1375"/>
      <c r="FJ148" s="1375"/>
      <c r="FK148" s="1143"/>
      <c r="FL148" s="1144"/>
      <c r="FM148" s="1152"/>
      <c r="FN148" s="1152"/>
      <c r="FO148" s="1375"/>
      <c r="FP148" s="1375"/>
      <c r="FQ148" s="1375"/>
      <c r="FR148" s="1375"/>
      <c r="FS148" s="1375"/>
      <c r="FT148" s="1375"/>
      <c r="FU148" s="1375"/>
      <c r="FV148" s="1379"/>
      <c r="FW148" s="1380"/>
      <c r="FX148" s="1152"/>
      <c r="FY148" s="1152"/>
      <c r="FZ148" s="1375"/>
      <c r="GA148" s="1375"/>
      <c r="GB148" s="1375"/>
      <c r="GC148" s="1375"/>
      <c r="GD148" s="1375"/>
      <c r="GE148" s="1375"/>
      <c r="GF148" s="1375"/>
      <c r="GG148" s="1143"/>
      <c r="GH148" s="1144"/>
      <c r="GI148" s="1281"/>
      <c r="GJ148" s="1152"/>
      <c r="GK148" s="1375"/>
      <c r="GL148" s="1375"/>
      <c r="GM148" s="1375"/>
      <c r="GN148" s="1375"/>
      <c r="GO148" s="1375"/>
      <c r="GP148" s="1375"/>
      <c r="GQ148" s="1375"/>
      <c r="GR148" s="1143"/>
      <c r="GS148" s="1144"/>
      <c r="GT148" s="1152"/>
      <c r="GU148" s="1152"/>
      <c r="GV148" s="1375"/>
      <c r="GW148" s="1375"/>
      <c r="GX148" s="1375"/>
      <c r="GY148" s="1375"/>
      <c r="GZ148" s="1375"/>
      <c r="HA148" s="1375"/>
      <c r="HB148" s="1375"/>
      <c r="HC148" s="1143"/>
      <c r="HD148" s="1144"/>
      <c r="HE148" s="1152"/>
      <c r="HF148" s="1152"/>
      <c r="HG148" s="1375"/>
      <c r="HH148" s="1375"/>
      <c r="HI148" s="1375"/>
      <c r="HJ148" s="1375"/>
      <c r="HK148" s="1375"/>
      <c r="HL148" s="1375"/>
      <c r="HM148" s="1375"/>
      <c r="HN148" s="1143"/>
      <c r="HO148" s="1144"/>
      <c r="HP148" s="1152"/>
      <c r="HQ148" s="1152"/>
      <c r="HR148" s="1375"/>
      <c r="HS148" s="1375"/>
      <c r="HT148" s="1375"/>
      <c r="HU148" s="1375"/>
      <c r="HV148" s="1375"/>
      <c r="HW148" s="1375"/>
      <c r="HX148" s="1375"/>
      <c r="HY148" s="1143"/>
      <c r="HZ148" s="1144"/>
      <c r="IA148" s="1152"/>
      <c r="IB148" s="1152"/>
      <c r="IC148" s="1375"/>
      <c r="ID148" s="1375"/>
      <c r="IE148" s="1375"/>
      <c r="IF148" s="1375"/>
      <c r="IG148" s="1375"/>
      <c r="IH148" s="1375"/>
      <c r="II148" s="1375"/>
      <c r="IJ148" s="1143"/>
      <c r="IK148" s="1144"/>
      <c r="IL148" s="1152"/>
      <c r="IM148" s="1152"/>
      <c r="IN148" s="1375"/>
      <c r="IO148" s="1375"/>
      <c r="IP148" s="1375"/>
      <c r="IQ148" s="1375"/>
      <c r="IR148" s="1375"/>
      <c r="IS148" s="1375"/>
      <c r="IT148" s="1375"/>
      <c r="IU148" s="1143"/>
      <c r="IV148" s="1144"/>
      <c r="IW148" s="382"/>
      <c r="IX148" s="831" t="s">
        <v>11</v>
      </c>
      <c r="IY148" s="925"/>
      <c r="IZ148" s="22"/>
      <c r="JA148" s="22"/>
      <c r="JB148" s="22"/>
      <c r="JC148" s="22"/>
      <c r="JD148" s="22"/>
      <c r="JE148" s="22"/>
      <c r="JF148" s="22"/>
      <c r="JG148" s="22"/>
      <c r="JH148" s="21"/>
      <c r="JI148" s="22"/>
      <c r="JJ148" s="22"/>
      <c r="JK148" s="22"/>
      <c r="JL148" s="22"/>
      <c r="JM148" s="22"/>
      <c r="JN148" s="22"/>
      <c r="JO148" s="22"/>
      <c r="JP148" s="22"/>
      <c r="JQ148" s="22"/>
      <c r="JR148" s="22"/>
      <c r="JS148" s="22"/>
      <c r="JT148" s="22"/>
      <c r="JU148" s="22"/>
      <c r="JV148" s="22"/>
      <c r="JW148" s="22"/>
      <c r="JX148" s="22"/>
      <c r="JY148" s="22"/>
      <c r="JZ148" s="22"/>
      <c r="KA148" s="22"/>
      <c r="KB148" s="22"/>
      <c r="KC148" s="22"/>
      <c r="KD148" s="22"/>
      <c r="KE148" s="22"/>
      <c r="KF148" s="22"/>
      <c r="KG148" s="22"/>
      <c r="KH148" s="22"/>
      <c r="KI148" s="22"/>
      <c r="KJ148" s="22"/>
      <c r="KK148" s="22"/>
      <c r="KL148" s="22"/>
      <c r="KM148" s="22"/>
      <c r="KN148" s="22"/>
      <c r="KO148" s="22"/>
      <c r="KP148" s="22"/>
      <c r="KQ148" s="22"/>
      <c r="KR148" s="22"/>
      <c r="KS148" s="22"/>
      <c r="KT148" s="22"/>
      <c r="KU148" s="22"/>
      <c r="KV148" s="22"/>
      <c r="KW148" s="22"/>
      <c r="KX148" s="22"/>
      <c r="KY148" s="22"/>
      <c r="KZ148" s="22"/>
      <c r="LA148" s="22"/>
      <c r="LB148" s="22"/>
      <c r="LC148" s="22"/>
      <c r="LD148" s="22"/>
      <c r="LE148" s="22"/>
      <c r="LF148" s="22"/>
      <c r="LG148" s="22"/>
      <c r="LH148" s="22"/>
      <c r="LI148" s="22"/>
      <c r="LJ148" s="23"/>
    </row>
    <row r="149" spans="2:322" ht="3.65" customHeight="1">
      <c r="B149" s="21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3"/>
      <c r="AP149" s="22"/>
      <c r="AQ149" s="22"/>
      <c r="AR149" s="22"/>
      <c r="AS149" s="22"/>
      <c r="AT149" s="22"/>
      <c r="AU149" s="22"/>
      <c r="AV149" s="22"/>
      <c r="AW149" s="22"/>
      <c r="AX149" s="727"/>
      <c r="AY149" s="728"/>
      <c r="AZ149" s="47"/>
      <c r="BA149" s="1113"/>
      <c r="BB149" s="1114"/>
      <c r="BC149" s="1114"/>
      <c r="BD149" s="1114"/>
      <c r="BE149" s="1114"/>
      <c r="BF149" s="1114"/>
      <c r="BG149" s="995"/>
      <c r="BH149" s="996"/>
      <c r="BI149" s="996"/>
      <c r="BJ149" s="996"/>
      <c r="BK149" s="996"/>
      <c r="BL149" s="996"/>
      <c r="BM149" s="996"/>
      <c r="BN149" s="996"/>
      <c r="BO149" s="996"/>
      <c r="BP149" s="996"/>
      <c r="BQ149" s="996"/>
      <c r="BR149" s="1078"/>
      <c r="BS149" s="1078"/>
      <c r="BT149" s="1078"/>
      <c r="BU149" s="1078"/>
      <c r="BV149" s="1083"/>
      <c r="BW149" s="1083"/>
      <c r="BX149" s="1083"/>
      <c r="BY149" s="1083"/>
      <c r="BZ149" s="1083"/>
      <c r="CA149" s="1083"/>
      <c r="CB149" s="1084"/>
      <c r="CC149" s="1153"/>
      <c r="CD149" s="1153"/>
      <c r="CE149" s="1376"/>
      <c r="CF149" s="1376"/>
      <c r="CG149" s="1376"/>
      <c r="CH149" s="1376"/>
      <c r="CI149" s="1376"/>
      <c r="CJ149" s="1376"/>
      <c r="CK149" s="1376"/>
      <c r="CL149" s="524"/>
      <c r="CM149" s="525"/>
      <c r="CN149" s="1153"/>
      <c r="CO149" s="1153"/>
      <c r="CP149" s="1376"/>
      <c r="CQ149" s="1376"/>
      <c r="CR149" s="1376"/>
      <c r="CS149" s="1376"/>
      <c r="CT149" s="1376"/>
      <c r="CU149" s="1376"/>
      <c r="CV149" s="1376"/>
      <c r="CW149" s="524"/>
      <c r="CX149" s="525"/>
      <c r="CY149" s="543"/>
      <c r="CZ149" s="544"/>
      <c r="DA149" s="1447"/>
      <c r="DB149" s="1447"/>
      <c r="DC149" s="1447"/>
      <c r="DD149" s="1447"/>
      <c r="DE149" s="1447"/>
      <c r="DF149" s="1447"/>
      <c r="DG149" s="1447"/>
      <c r="DH149" s="455"/>
      <c r="DI149" s="456"/>
      <c r="DJ149" s="1153"/>
      <c r="DK149" s="1153"/>
      <c r="DL149" s="1376"/>
      <c r="DM149" s="1376"/>
      <c r="DN149" s="1376"/>
      <c r="DO149" s="1376"/>
      <c r="DP149" s="1376"/>
      <c r="DQ149" s="1376"/>
      <c r="DR149" s="1376"/>
      <c r="DS149" s="524"/>
      <c r="DT149" s="525"/>
      <c r="DU149" s="1153"/>
      <c r="DV149" s="1153"/>
      <c r="DW149" s="1376"/>
      <c r="DX149" s="1376"/>
      <c r="DY149" s="1376"/>
      <c r="DZ149" s="1376"/>
      <c r="EA149" s="1376"/>
      <c r="EB149" s="1376"/>
      <c r="EC149" s="1376"/>
      <c r="ED149" s="524"/>
      <c r="EE149" s="525"/>
      <c r="EF149" s="1153"/>
      <c r="EG149" s="1153"/>
      <c r="EH149" s="1376"/>
      <c r="EI149" s="1376"/>
      <c r="EJ149" s="1376"/>
      <c r="EK149" s="1376"/>
      <c r="EL149" s="1376"/>
      <c r="EM149" s="1376"/>
      <c r="EN149" s="1376"/>
      <c r="EO149" s="524"/>
      <c r="EP149" s="525"/>
      <c r="EQ149" s="1153"/>
      <c r="ER149" s="1153"/>
      <c r="ES149" s="1376"/>
      <c r="ET149" s="1376"/>
      <c r="EU149" s="1376"/>
      <c r="EV149" s="1376"/>
      <c r="EW149" s="1376"/>
      <c r="EX149" s="1376"/>
      <c r="EY149" s="1376"/>
      <c r="EZ149" s="524"/>
      <c r="FA149" s="525"/>
      <c r="FB149" s="1153"/>
      <c r="FC149" s="1153"/>
      <c r="FD149" s="1376"/>
      <c r="FE149" s="1376"/>
      <c r="FF149" s="1376"/>
      <c r="FG149" s="1376"/>
      <c r="FH149" s="1376"/>
      <c r="FI149" s="1376"/>
      <c r="FJ149" s="1376"/>
      <c r="FK149" s="524"/>
      <c r="FL149" s="525"/>
      <c r="FM149" s="1153"/>
      <c r="FN149" s="1153"/>
      <c r="FO149" s="1376"/>
      <c r="FP149" s="1376"/>
      <c r="FQ149" s="1376"/>
      <c r="FR149" s="1376"/>
      <c r="FS149" s="1376"/>
      <c r="FT149" s="1376"/>
      <c r="FU149" s="1376"/>
      <c r="FV149" s="539"/>
      <c r="FW149" s="540"/>
      <c r="FX149" s="1153"/>
      <c r="FY149" s="1153"/>
      <c r="FZ149" s="1376"/>
      <c r="GA149" s="1376"/>
      <c r="GB149" s="1376"/>
      <c r="GC149" s="1376"/>
      <c r="GD149" s="1376"/>
      <c r="GE149" s="1376"/>
      <c r="GF149" s="1376"/>
      <c r="GG149" s="524"/>
      <c r="GH149" s="525"/>
      <c r="GI149" s="1293"/>
      <c r="GJ149" s="1153"/>
      <c r="GK149" s="1376"/>
      <c r="GL149" s="1376"/>
      <c r="GM149" s="1376"/>
      <c r="GN149" s="1376"/>
      <c r="GO149" s="1376"/>
      <c r="GP149" s="1376"/>
      <c r="GQ149" s="1376"/>
      <c r="GR149" s="524"/>
      <c r="GS149" s="525"/>
      <c r="GT149" s="1153"/>
      <c r="GU149" s="1153"/>
      <c r="GV149" s="1376"/>
      <c r="GW149" s="1376"/>
      <c r="GX149" s="1376"/>
      <c r="GY149" s="1376"/>
      <c r="GZ149" s="1376"/>
      <c r="HA149" s="1376"/>
      <c r="HB149" s="1376"/>
      <c r="HC149" s="524"/>
      <c r="HD149" s="525"/>
      <c r="HE149" s="1153"/>
      <c r="HF149" s="1153"/>
      <c r="HG149" s="1376"/>
      <c r="HH149" s="1376"/>
      <c r="HI149" s="1376"/>
      <c r="HJ149" s="1376"/>
      <c r="HK149" s="1376"/>
      <c r="HL149" s="1376"/>
      <c r="HM149" s="1376"/>
      <c r="HN149" s="524"/>
      <c r="HO149" s="525"/>
      <c r="HP149" s="1153"/>
      <c r="HQ149" s="1153"/>
      <c r="HR149" s="1376"/>
      <c r="HS149" s="1376"/>
      <c r="HT149" s="1376"/>
      <c r="HU149" s="1376"/>
      <c r="HV149" s="1376"/>
      <c r="HW149" s="1376"/>
      <c r="HX149" s="1376"/>
      <c r="HY149" s="524"/>
      <c r="HZ149" s="525"/>
      <c r="IA149" s="1153"/>
      <c r="IB149" s="1153"/>
      <c r="IC149" s="1376"/>
      <c r="ID149" s="1376"/>
      <c r="IE149" s="1376"/>
      <c r="IF149" s="1376"/>
      <c r="IG149" s="1376"/>
      <c r="IH149" s="1376"/>
      <c r="II149" s="1376"/>
      <c r="IJ149" s="524"/>
      <c r="IK149" s="525"/>
      <c r="IL149" s="1153"/>
      <c r="IM149" s="1153"/>
      <c r="IN149" s="1376"/>
      <c r="IO149" s="1376"/>
      <c r="IP149" s="1376"/>
      <c r="IQ149" s="1376"/>
      <c r="IR149" s="1376"/>
      <c r="IS149" s="1376"/>
      <c r="IT149" s="1376"/>
      <c r="IU149" s="524"/>
      <c r="IV149" s="525"/>
      <c r="IW149" s="47"/>
      <c r="IX149" s="728"/>
      <c r="IY149" s="731"/>
      <c r="IZ149" s="22"/>
      <c r="JA149" s="22"/>
      <c r="JB149" s="22"/>
      <c r="JC149" s="22"/>
      <c r="JD149" s="22"/>
      <c r="JE149" s="22"/>
      <c r="JF149" s="22"/>
      <c r="JG149" s="22"/>
      <c r="JH149" s="21"/>
      <c r="JI149" s="22"/>
      <c r="JJ149" s="22"/>
      <c r="JK149" s="22"/>
      <c r="JL149" s="22"/>
      <c r="JM149" s="22"/>
      <c r="JN149" s="22"/>
      <c r="JO149" s="22"/>
      <c r="JP149" s="22"/>
      <c r="JQ149" s="22"/>
      <c r="JR149" s="22"/>
      <c r="JS149" s="22"/>
      <c r="JT149" s="22"/>
      <c r="JU149" s="22"/>
      <c r="JV149" s="22"/>
      <c r="JW149" s="22"/>
      <c r="JX149" s="22"/>
      <c r="JY149" s="22"/>
      <c r="JZ149" s="22"/>
      <c r="KA149" s="22"/>
      <c r="KB149" s="22"/>
      <c r="KC149" s="22"/>
      <c r="KD149" s="22"/>
      <c r="KE149" s="22"/>
      <c r="KF149" s="22"/>
      <c r="KG149" s="22"/>
      <c r="KH149" s="22"/>
      <c r="KI149" s="22"/>
      <c r="KJ149" s="22"/>
      <c r="KK149" s="22"/>
      <c r="KL149" s="22"/>
      <c r="KM149" s="22"/>
      <c r="KN149" s="22"/>
      <c r="KO149" s="22"/>
      <c r="KP149" s="22"/>
      <c r="KQ149" s="22"/>
      <c r="KR149" s="22"/>
      <c r="KS149" s="22"/>
      <c r="KT149" s="22"/>
      <c r="KU149" s="22"/>
      <c r="KV149" s="22"/>
      <c r="KW149" s="22"/>
      <c r="KX149" s="22"/>
      <c r="KY149" s="22"/>
      <c r="KZ149" s="22"/>
      <c r="LA149" s="22"/>
      <c r="LB149" s="22"/>
      <c r="LC149" s="22"/>
      <c r="LD149" s="22"/>
      <c r="LE149" s="22"/>
      <c r="LF149" s="22"/>
      <c r="LG149" s="22"/>
      <c r="LH149" s="22"/>
      <c r="LI149" s="22"/>
      <c r="LJ149" s="23"/>
    </row>
    <row r="150" spans="2:322" ht="3.65" customHeight="1">
      <c r="B150" s="21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3"/>
      <c r="AP150" s="22"/>
      <c r="AQ150" s="22"/>
      <c r="AR150" s="22"/>
      <c r="AS150" s="22"/>
      <c r="AT150" s="22"/>
      <c r="AU150" s="22"/>
      <c r="AV150" s="22"/>
      <c r="AW150" s="22"/>
      <c r="AX150" s="727"/>
      <c r="AY150" s="728"/>
      <c r="AZ150" s="47"/>
      <c r="BA150" s="334"/>
      <c r="IV150" s="68"/>
      <c r="IW150" s="104"/>
      <c r="IX150" s="728"/>
      <c r="IY150" s="731"/>
      <c r="IZ150" s="22"/>
      <c r="JA150" s="22"/>
      <c r="JB150" s="22"/>
      <c r="JC150" s="22"/>
      <c r="JD150" s="22"/>
      <c r="JE150" s="22"/>
      <c r="JF150" s="22"/>
      <c r="JG150" s="22"/>
      <c r="JH150" s="21"/>
      <c r="JI150" s="22"/>
      <c r="JJ150" s="22"/>
      <c r="JK150" s="22"/>
      <c r="JL150" s="22"/>
      <c r="JM150" s="22"/>
      <c r="JN150" s="22"/>
      <c r="JO150" s="22"/>
      <c r="JP150" s="22"/>
      <c r="JQ150" s="22"/>
      <c r="JR150" s="22"/>
      <c r="JS150" s="22"/>
      <c r="JT150" s="22"/>
      <c r="JU150" s="22"/>
      <c r="JV150" s="22"/>
      <c r="JW150" s="22"/>
      <c r="JX150" s="22"/>
      <c r="JY150" s="22"/>
      <c r="JZ150" s="22"/>
      <c r="KA150" s="22"/>
      <c r="KB150" s="22"/>
      <c r="KC150" s="22"/>
      <c r="KD150" s="22"/>
      <c r="KE150" s="22"/>
      <c r="KF150" s="22"/>
      <c r="KG150" s="22"/>
      <c r="KH150" s="22"/>
      <c r="KI150" s="22"/>
      <c r="KJ150" s="22"/>
      <c r="KK150" s="22"/>
      <c r="KL150" s="22"/>
      <c r="KM150" s="22"/>
      <c r="KN150" s="22"/>
      <c r="KO150" s="22"/>
      <c r="KP150" s="22"/>
      <c r="KQ150" s="22"/>
      <c r="KR150" s="22"/>
      <c r="KS150" s="22"/>
      <c r="KT150" s="22"/>
      <c r="KU150" s="22"/>
      <c r="KV150" s="22"/>
      <c r="KW150" s="22"/>
      <c r="KX150" s="22"/>
      <c r="KY150" s="22"/>
      <c r="KZ150" s="22"/>
      <c r="LA150" s="22"/>
      <c r="LB150" s="22"/>
      <c r="LC150" s="22"/>
      <c r="LD150" s="22"/>
      <c r="LE150" s="22"/>
      <c r="LF150" s="22"/>
      <c r="LG150" s="22"/>
      <c r="LH150" s="22"/>
      <c r="LI150" s="22"/>
      <c r="LJ150" s="23"/>
    </row>
    <row r="151" spans="2:322" ht="3.65" customHeight="1">
      <c r="B151" s="21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3"/>
      <c r="AP151" s="22"/>
      <c r="AQ151" s="22"/>
      <c r="AR151" s="22"/>
      <c r="AS151" s="22"/>
      <c r="AT151" s="22"/>
      <c r="AU151" s="22"/>
      <c r="AV151" s="22"/>
      <c r="AW151" s="22"/>
      <c r="AX151" s="727"/>
      <c r="AY151" s="728"/>
      <c r="AZ151" s="47"/>
      <c r="BA151" s="334"/>
      <c r="ID151" s="55"/>
      <c r="IE151" s="55"/>
      <c r="IF151" s="55"/>
      <c r="IG151" s="55"/>
      <c r="IH151" s="55"/>
      <c r="II151" s="55"/>
      <c r="IJ151" s="55"/>
      <c r="IK151" s="55"/>
      <c r="IL151" s="55"/>
      <c r="IM151" s="55"/>
      <c r="IN151" s="55"/>
      <c r="IO151" s="55"/>
      <c r="IP151" s="55"/>
      <c r="IQ151" s="55"/>
      <c r="IR151" s="55"/>
      <c r="IS151" s="55"/>
      <c r="IT151" s="55"/>
      <c r="IU151" s="55"/>
      <c r="IW151" s="104"/>
      <c r="IX151" s="728"/>
      <c r="IY151" s="731"/>
      <c r="IZ151" s="22"/>
      <c r="JA151" s="22"/>
      <c r="JB151" s="22"/>
      <c r="JC151" s="22"/>
      <c r="JD151" s="22"/>
      <c r="JE151" s="22"/>
      <c r="JF151" s="22"/>
      <c r="JG151" s="22"/>
      <c r="JH151" s="21"/>
      <c r="JI151" s="22"/>
      <c r="JJ151" s="22"/>
      <c r="JK151" s="22"/>
      <c r="JL151" s="22"/>
      <c r="JM151" s="22"/>
      <c r="JN151" s="22"/>
      <c r="JO151" s="22"/>
      <c r="JP151" s="22"/>
      <c r="JQ151" s="22"/>
      <c r="JR151" s="22"/>
      <c r="JS151" s="22"/>
      <c r="JT151" s="22"/>
      <c r="JU151" s="22"/>
      <c r="JV151" s="22"/>
      <c r="JW151" s="22"/>
      <c r="JX151" s="22"/>
      <c r="JY151" s="22"/>
      <c r="JZ151" s="22"/>
      <c r="KA151" s="22"/>
      <c r="KB151" s="22"/>
      <c r="KC151" s="22"/>
      <c r="KD151" s="22"/>
      <c r="KE151" s="22"/>
      <c r="KF151" s="22"/>
      <c r="KG151" s="22"/>
      <c r="KH151" s="22"/>
      <c r="KI151" s="22"/>
      <c r="KJ151" s="22"/>
      <c r="KK151" s="22"/>
      <c r="KL151" s="22"/>
      <c r="KM151" s="22"/>
      <c r="KN151" s="22"/>
      <c r="KO151" s="22"/>
      <c r="KP151" s="22"/>
      <c r="KQ151" s="22"/>
      <c r="KR151" s="22"/>
      <c r="KS151" s="22"/>
      <c r="KT151" s="22"/>
      <c r="KU151" s="22"/>
      <c r="KV151" s="22"/>
      <c r="KW151" s="22"/>
      <c r="KX151" s="22"/>
      <c r="KY151" s="22"/>
      <c r="KZ151" s="22"/>
      <c r="LA151" s="22"/>
      <c r="LB151" s="22"/>
      <c r="LC151" s="22"/>
      <c r="LD151" s="22"/>
      <c r="LE151" s="22"/>
      <c r="LF151" s="22"/>
      <c r="LG151" s="22"/>
      <c r="LH151" s="22"/>
      <c r="LI151" s="22"/>
      <c r="LJ151" s="23"/>
    </row>
    <row r="152" spans="2:322" ht="3.65" customHeight="1">
      <c r="B152" s="21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3"/>
      <c r="AP152" s="22"/>
      <c r="AQ152" s="22"/>
      <c r="AR152" s="22"/>
      <c r="AS152" s="22"/>
      <c r="AT152" s="22"/>
      <c r="AU152" s="22"/>
      <c r="AV152" s="22"/>
      <c r="AW152" s="22"/>
      <c r="AX152" s="727"/>
      <c r="AY152" s="728"/>
      <c r="AZ152" s="47"/>
      <c r="BA152" s="334"/>
      <c r="ID152" s="55"/>
      <c r="IE152" s="55"/>
      <c r="IF152" s="55"/>
      <c r="IG152" s="55"/>
      <c r="IH152" s="457"/>
      <c r="II152" s="457"/>
      <c r="IJ152" s="457"/>
      <c r="IK152" s="457"/>
      <c r="IL152" s="457"/>
      <c r="IM152" s="457"/>
      <c r="IN152" s="457"/>
      <c r="IO152" s="457"/>
      <c r="IP152" s="457"/>
      <c r="IQ152" s="457"/>
      <c r="IR152" s="457"/>
      <c r="IS152" s="457"/>
      <c r="IT152" s="55"/>
      <c r="IU152" s="55"/>
      <c r="IW152" s="104"/>
      <c r="IX152" s="728"/>
      <c r="IY152" s="731"/>
      <c r="IZ152" s="22"/>
      <c r="JA152" s="22"/>
      <c r="JB152" s="22"/>
      <c r="JC152" s="22"/>
      <c r="JD152" s="22"/>
      <c r="JE152" s="22"/>
      <c r="JF152" s="22"/>
      <c r="JG152" s="22"/>
      <c r="JH152" s="21"/>
      <c r="JI152" s="22"/>
      <c r="JJ152" s="22"/>
      <c r="JK152" s="22"/>
      <c r="JL152" s="22"/>
      <c r="JM152" s="22"/>
      <c r="JN152" s="22"/>
      <c r="JO152" s="22"/>
      <c r="JP152" s="22"/>
      <c r="JQ152" s="22"/>
      <c r="JR152" s="22"/>
      <c r="JS152" s="22"/>
      <c r="JT152" s="22"/>
      <c r="JU152" s="22"/>
      <c r="JV152" s="22"/>
      <c r="JW152" s="22"/>
      <c r="JX152" s="22"/>
      <c r="JY152" s="22"/>
      <c r="JZ152" s="22"/>
      <c r="KA152" s="22"/>
      <c r="KB152" s="22"/>
      <c r="KC152" s="22"/>
      <c r="KD152" s="22"/>
      <c r="KE152" s="22"/>
      <c r="KF152" s="22"/>
      <c r="KG152" s="22"/>
      <c r="KH152" s="22"/>
      <c r="KI152" s="22"/>
      <c r="KJ152" s="22"/>
      <c r="KK152" s="22"/>
      <c r="KL152" s="22"/>
      <c r="KM152" s="22"/>
      <c r="KN152" s="22"/>
      <c r="KO152" s="22"/>
      <c r="KP152" s="22"/>
      <c r="KQ152" s="22"/>
      <c r="KR152" s="22"/>
      <c r="KS152" s="22"/>
      <c r="KT152" s="22"/>
      <c r="KU152" s="22"/>
      <c r="KV152" s="22"/>
      <c r="KW152" s="22"/>
      <c r="KX152" s="22"/>
      <c r="KY152" s="22"/>
      <c r="KZ152" s="22"/>
      <c r="LA152" s="22"/>
      <c r="LB152" s="22"/>
      <c r="LC152" s="22"/>
      <c r="LD152" s="22"/>
      <c r="LE152" s="22"/>
      <c r="LF152" s="22"/>
      <c r="LG152" s="22"/>
      <c r="LH152" s="22"/>
      <c r="LI152" s="22"/>
      <c r="LJ152" s="23"/>
    </row>
    <row r="153" spans="2:322" ht="3.65" customHeight="1">
      <c r="B153" s="21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3"/>
      <c r="AP153" s="22"/>
      <c r="AQ153" s="22"/>
      <c r="AR153" s="22"/>
      <c r="AS153" s="22"/>
      <c r="AT153" s="22"/>
      <c r="AU153" s="22"/>
      <c r="AV153" s="22"/>
      <c r="AW153" s="22"/>
      <c r="AX153" s="727"/>
      <c r="AY153" s="728"/>
      <c r="AZ153" s="728" t="e" vm="3">
        <v>#VALUE!</v>
      </c>
      <c r="BA153" s="334"/>
      <c r="ID153" s="55"/>
      <c r="IE153" s="55"/>
      <c r="IF153" s="55"/>
      <c r="IG153" s="55"/>
      <c r="IH153" s="1105" t="s">
        <v>1014</v>
      </c>
      <c r="II153" s="1105"/>
      <c r="IJ153" s="1105"/>
      <c r="IK153" s="1105"/>
      <c r="IL153" s="1105"/>
      <c r="IM153" s="1105"/>
      <c r="IN153" s="1105"/>
      <c r="IO153" s="1105"/>
      <c r="IP153" s="1105"/>
      <c r="IQ153" s="1105"/>
      <c r="IR153" s="1105"/>
      <c r="IS153" s="1105"/>
      <c r="IT153" s="55"/>
      <c r="IU153" s="55"/>
      <c r="IW153" s="727" t="e" vm="3">
        <v>#VALUE!</v>
      </c>
      <c r="IX153" s="728"/>
      <c r="IY153" s="731"/>
      <c r="IZ153" s="22"/>
      <c r="JA153" s="22"/>
      <c r="JB153" s="22"/>
      <c r="JC153" s="22"/>
      <c r="JD153" s="22"/>
      <c r="JE153" s="22"/>
      <c r="JF153" s="22"/>
      <c r="JG153" s="22"/>
      <c r="JH153" s="21"/>
      <c r="JI153" s="22"/>
      <c r="JJ153" s="22"/>
      <c r="JK153" s="22"/>
      <c r="JL153" s="22"/>
      <c r="JM153" s="22"/>
      <c r="JN153" s="22"/>
      <c r="JO153" s="22"/>
      <c r="JP153" s="22"/>
      <c r="JQ153" s="22"/>
      <c r="JR153" s="22"/>
      <c r="JS153" s="22"/>
      <c r="JT153" s="22"/>
      <c r="JU153" s="22"/>
      <c r="JV153" s="22"/>
      <c r="JW153" s="22"/>
      <c r="JX153" s="22"/>
      <c r="JY153" s="22"/>
      <c r="JZ153" s="22"/>
      <c r="KA153" s="22"/>
      <c r="KB153" s="22"/>
      <c r="KC153" s="22"/>
      <c r="KD153" s="22"/>
      <c r="KE153" s="22"/>
      <c r="KF153" s="22"/>
      <c r="KG153" s="22"/>
      <c r="KH153" s="22"/>
      <c r="KI153" s="22"/>
      <c r="KJ153" s="22"/>
      <c r="KK153" s="22"/>
      <c r="KL153" s="22"/>
      <c r="KM153" s="22"/>
      <c r="KN153" s="22"/>
      <c r="KO153" s="22"/>
      <c r="KP153" s="22"/>
      <c r="KQ153" s="22"/>
      <c r="KR153" s="22"/>
      <c r="KS153" s="22"/>
      <c r="KT153" s="22"/>
      <c r="KU153" s="22"/>
      <c r="KV153" s="22"/>
      <c r="KW153" s="22"/>
      <c r="KX153" s="22"/>
      <c r="KY153" s="22"/>
      <c r="KZ153" s="22"/>
      <c r="LA153" s="22"/>
      <c r="LB153" s="22"/>
      <c r="LC153" s="22"/>
      <c r="LD153" s="22"/>
      <c r="LE153" s="22"/>
      <c r="LF153" s="22"/>
      <c r="LG153" s="22"/>
      <c r="LH153" s="22"/>
      <c r="LI153" s="22"/>
      <c r="LJ153" s="23"/>
    </row>
    <row r="154" spans="2:322" ht="3.65" customHeight="1">
      <c r="B154" s="21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3"/>
      <c r="AP154" s="22"/>
      <c r="AQ154" s="22"/>
      <c r="AR154" s="22"/>
      <c r="AS154" s="22"/>
      <c r="AT154" s="22"/>
      <c r="AU154" s="22"/>
      <c r="AV154" s="22"/>
      <c r="AW154" s="22"/>
      <c r="AX154" s="727"/>
      <c r="AY154" s="728"/>
      <c r="AZ154" s="728"/>
      <c r="BA154" s="334"/>
      <c r="BF154" s="919" t="s">
        <v>63</v>
      </c>
      <c r="BG154" s="920"/>
      <c r="BH154" s="920"/>
      <c r="BI154" s="920"/>
      <c r="BJ154" s="920"/>
      <c r="BK154" s="920"/>
      <c r="BL154" s="920"/>
      <c r="BM154" s="920"/>
      <c r="BN154" s="920"/>
      <c r="BO154" s="920"/>
      <c r="BP154" s="920"/>
      <c r="BQ154" s="920"/>
      <c r="BR154" s="920"/>
      <c r="BS154" s="920"/>
      <c r="BT154" s="920"/>
      <c r="BU154" s="920"/>
      <c r="BV154" s="920"/>
      <c r="BW154" s="920"/>
      <c r="BX154" s="920"/>
      <c r="BY154" s="921"/>
      <c r="BZ154" s="930" t="s">
        <v>64</v>
      </c>
      <c r="CA154" s="931"/>
      <c r="CB154" s="931"/>
      <c r="CC154" s="931"/>
      <c r="CD154" s="931"/>
      <c r="CE154" s="931"/>
      <c r="CF154" s="931"/>
      <c r="CG154" s="931"/>
      <c r="CH154" s="931"/>
      <c r="CI154" s="931"/>
      <c r="CJ154" s="931"/>
      <c r="CK154" s="931"/>
      <c r="CL154" s="931"/>
      <c r="CM154" s="931"/>
      <c r="CN154" s="931"/>
      <c r="CO154" s="931"/>
      <c r="CP154" s="931"/>
      <c r="CQ154" s="931"/>
      <c r="CR154" s="931"/>
      <c r="CS154" s="932"/>
      <c r="CT154" s="1042"/>
      <c r="CU154" s="1043"/>
      <c r="CV154" s="1043"/>
      <c r="CW154" s="1043"/>
      <c r="CX154" s="1043"/>
      <c r="CY154" s="1043"/>
      <c r="CZ154" s="1043"/>
      <c r="DA154" s="1043"/>
      <c r="DB154" s="1043"/>
      <c r="DC154" s="1043"/>
      <c r="DD154" s="1043"/>
      <c r="DE154" s="1043"/>
      <c r="DF154" s="1043"/>
      <c r="DG154" s="1043"/>
      <c r="DH154" s="1043"/>
      <c r="DI154" s="1043"/>
      <c r="DJ154" s="1043"/>
      <c r="DK154" s="1043"/>
      <c r="DL154" s="1043"/>
      <c r="DM154" s="1044"/>
      <c r="DN154" s="930" t="s">
        <v>66</v>
      </c>
      <c r="DO154" s="931"/>
      <c r="DP154" s="931"/>
      <c r="DQ154" s="931"/>
      <c r="DR154" s="931"/>
      <c r="DS154" s="931"/>
      <c r="DT154" s="931"/>
      <c r="DU154" s="931"/>
      <c r="DV154" s="931"/>
      <c r="DW154" s="931"/>
      <c r="DX154" s="931"/>
      <c r="DY154" s="931"/>
      <c r="DZ154" s="931"/>
      <c r="EA154" s="931"/>
      <c r="EB154" s="931"/>
      <c r="EC154" s="931"/>
      <c r="ED154" s="931"/>
      <c r="EE154" s="931"/>
      <c r="EF154" s="931"/>
      <c r="EG154" s="932"/>
      <c r="EH154" s="1042"/>
      <c r="EI154" s="1043"/>
      <c r="EJ154" s="1043"/>
      <c r="EK154" s="1043"/>
      <c r="EL154" s="1043"/>
      <c r="EM154" s="1043"/>
      <c r="EN154" s="1043"/>
      <c r="EO154" s="1043"/>
      <c r="EP154" s="1043"/>
      <c r="EQ154" s="1043"/>
      <c r="ER154" s="1043"/>
      <c r="ES154" s="1043"/>
      <c r="ET154" s="1043"/>
      <c r="EU154" s="1043"/>
      <c r="EV154" s="1043"/>
      <c r="EW154" s="1043"/>
      <c r="EX154" s="1043"/>
      <c r="EY154" s="1043"/>
      <c r="EZ154" s="1043"/>
      <c r="FA154" s="1044"/>
      <c r="FB154" s="930" t="s">
        <v>1013</v>
      </c>
      <c r="FC154" s="931"/>
      <c r="FD154" s="931"/>
      <c r="FE154" s="931"/>
      <c r="FF154" s="931"/>
      <c r="FG154" s="931"/>
      <c r="FH154" s="931"/>
      <c r="FI154" s="931"/>
      <c r="FJ154" s="931"/>
      <c r="FK154" s="931"/>
      <c r="FL154" s="931"/>
      <c r="FM154" s="931"/>
      <c r="FN154" s="931"/>
      <c r="FO154" s="931"/>
      <c r="FP154" s="931"/>
      <c r="FQ154" s="931"/>
      <c r="FR154" s="931"/>
      <c r="FS154" s="931"/>
      <c r="FT154" s="931"/>
      <c r="FU154" s="932"/>
      <c r="FV154" s="1042"/>
      <c r="FW154" s="1043"/>
      <c r="FX154" s="1043"/>
      <c r="FY154" s="1043"/>
      <c r="FZ154" s="1043"/>
      <c r="GA154" s="1043"/>
      <c r="GB154" s="1043"/>
      <c r="GC154" s="1043"/>
      <c r="GD154" s="1043"/>
      <c r="GE154" s="1043"/>
      <c r="GF154" s="1043"/>
      <c r="GG154" s="1043"/>
      <c r="GH154" s="1043"/>
      <c r="GI154" s="1043"/>
      <c r="GJ154" s="1043"/>
      <c r="GK154" s="1043"/>
      <c r="GL154" s="1043"/>
      <c r="GM154" s="1043"/>
      <c r="GN154" s="1043"/>
      <c r="GO154" s="1044"/>
      <c r="GP154" s="930" t="s">
        <v>68</v>
      </c>
      <c r="GQ154" s="931"/>
      <c r="GR154" s="931"/>
      <c r="GS154" s="931"/>
      <c r="GT154" s="931"/>
      <c r="GU154" s="931"/>
      <c r="GV154" s="931"/>
      <c r="GW154" s="931"/>
      <c r="GX154" s="931"/>
      <c r="GY154" s="931"/>
      <c r="GZ154" s="931"/>
      <c r="HA154" s="931"/>
      <c r="HB154" s="931"/>
      <c r="HC154" s="931"/>
      <c r="HD154" s="931"/>
      <c r="HE154" s="931"/>
      <c r="HF154" s="931"/>
      <c r="HG154" s="931"/>
      <c r="HH154" s="931"/>
      <c r="HI154" s="932"/>
      <c r="HJ154" s="1024"/>
      <c r="HK154" s="1025"/>
      <c r="HL154" s="1025"/>
      <c r="HM154" s="1025"/>
      <c r="HN154" s="1025"/>
      <c r="HO154" s="1025"/>
      <c r="HP154" s="1025"/>
      <c r="HQ154" s="1025"/>
      <c r="HR154" s="1025"/>
      <c r="HS154" s="1025"/>
      <c r="HT154" s="1025"/>
      <c r="HU154" s="1025"/>
      <c r="HV154" s="1025"/>
      <c r="HW154" s="1025"/>
      <c r="HX154" s="1025"/>
      <c r="HY154" s="1025"/>
      <c r="HZ154" s="1025"/>
      <c r="IA154" s="1025"/>
      <c r="IB154" s="1025"/>
      <c r="IC154" s="1026"/>
      <c r="IF154" s="458"/>
      <c r="IG154" s="458"/>
      <c r="IH154" s="1105"/>
      <c r="II154" s="1105"/>
      <c r="IJ154" s="1105"/>
      <c r="IK154" s="1105"/>
      <c r="IL154" s="1105"/>
      <c r="IM154" s="1105"/>
      <c r="IN154" s="1105"/>
      <c r="IO154" s="1105"/>
      <c r="IP154" s="1105"/>
      <c r="IQ154" s="1105"/>
      <c r="IR154" s="1105"/>
      <c r="IS154" s="1105"/>
      <c r="IT154" s="458"/>
      <c r="IW154" s="727"/>
      <c r="IX154" s="728"/>
      <c r="IY154" s="731"/>
      <c r="IZ154" s="22"/>
      <c r="JA154" s="22"/>
      <c r="JB154" s="22"/>
      <c r="JC154" s="22"/>
      <c r="JD154" s="22"/>
      <c r="JE154" s="22"/>
      <c r="JF154" s="22"/>
      <c r="JG154" s="22"/>
      <c r="JH154" s="21"/>
      <c r="JI154" s="22"/>
      <c r="JJ154" s="22"/>
      <c r="JK154" s="22"/>
      <c r="JL154" s="22"/>
      <c r="JM154" s="22"/>
      <c r="JN154" s="22"/>
      <c r="JO154" s="22"/>
      <c r="JP154" s="22"/>
      <c r="JQ154" s="22"/>
      <c r="JR154" s="22"/>
      <c r="JS154" s="22"/>
      <c r="JT154" s="22"/>
      <c r="JU154" s="22"/>
      <c r="JV154" s="22"/>
      <c r="JW154" s="22"/>
      <c r="JX154" s="22"/>
      <c r="JY154" s="22"/>
      <c r="JZ154" s="22"/>
      <c r="KA154" s="22"/>
      <c r="KB154" s="22"/>
      <c r="KC154" s="22"/>
      <c r="KD154" s="22"/>
      <c r="KE154" s="22"/>
      <c r="KF154" s="22"/>
      <c r="KG154" s="22"/>
      <c r="KH154" s="22"/>
      <c r="KI154" s="22"/>
      <c r="KJ154" s="22"/>
      <c r="KK154" s="22"/>
      <c r="KL154" s="22"/>
      <c r="KM154" s="22"/>
      <c r="KN154" s="22"/>
      <c r="KO154" s="22"/>
      <c r="KP154" s="22"/>
      <c r="KQ154" s="22"/>
      <c r="KR154" s="22"/>
      <c r="KS154" s="22"/>
      <c r="KT154" s="22"/>
      <c r="KU154" s="22"/>
      <c r="KV154" s="22"/>
      <c r="KW154" s="22"/>
      <c r="KX154" s="22"/>
      <c r="KY154" s="22"/>
      <c r="KZ154" s="22"/>
      <c r="LA154" s="22"/>
      <c r="LB154" s="22"/>
      <c r="LC154" s="22"/>
      <c r="LD154" s="22"/>
      <c r="LE154" s="22"/>
      <c r="LF154" s="22"/>
      <c r="LG154" s="22"/>
      <c r="LH154" s="22"/>
      <c r="LI154" s="22"/>
      <c r="LJ154" s="23"/>
    </row>
    <row r="155" spans="2:322" ht="3.65" customHeight="1">
      <c r="B155" s="21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3"/>
      <c r="AP155" s="22"/>
      <c r="AQ155" s="22"/>
      <c r="AR155" s="22"/>
      <c r="AS155" s="22"/>
      <c r="AT155" s="22"/>
      <c r="AU155" s="22"/>
      <c r="AV155" s="22"/>
      <c r="AW155" s="22"/>
      <c r="AX155" s="727"/>
      <c r="AY155" s="728"/>
      <c r="AZ155" s="47"/>
      <c r="BA155" s="334"/>
      <c r="BF155" s="922"/>
      <c r="BG155" s="923"/>
      <c r="BH155" s="923"/>
      <c r="BI155" s="923"/>
      <c r="BJ155" s="923"/>
      <c r="BK155" s="923"/>
      <c r="BL155" s="923"/>
      <c r="BM155" s="923"/>
      <c r="BN155" s="923"/>
      <c r="BO155" s="923"/>
      <c r="BP155" s="923"/>
      <c r="BQ155" s="923"/>
      <c r="BR155" s="923"/>
      <c r="BS155" s="923"/>
      <c r="BT155" s="923"/>
      <c r="BU155" s="923"/>
      <c r="BV155" s="923"/>
      <c r="BW155" s="923"/>
      <c r="BX155" s="923"/>
      <c r="BY155" s="924"/>
      <c r="BZ155" s="933"/>
      <c r="CA155" s="934"/>
      <c r="CB155" s="934"/>
      <c r="CC155" s="934"/>
      <c r="CD155" s="934"/>
      <c r="CE155" s="934"/>
      <c r="CF155" s="934"/>
      <c r="CG155" s="934"/>
      <c r="CH155" s="934"/>
      <c r="CI155" s="934"/>
      <c r="CJ155" s="934"/>
      <c r="CK155" s="934"/>
      <c r="CL155" s="934"/>
      <c r="CM155" s="934"/>
      <c r="CN155" s="934"/>
      <c r="CO155" s="934"/>
      <c r="CP155" s="934"/>
      <c r="CQ155" s="934"/>
      <c r="CR155" s="934"/>
      <c r="CS155" s="935"/>
      <c r="CT155" s="1045"/>
      <c r="CU155" s="1046"/>
      <c r="CV155" s="1046"/>
      <c r="CW155" s="1046"/>
      <c r="CX155" s="1046"/>
      <c r="CY155" s="1046"/>
      <c r="CZ155" s="1046"/>
      <c r="DA155" s="1046"/>
      <c r="DB155" s="1046"/>
      <c r="DC155" s="1046"/>
      <c r="DD155" s="1046"/>
      <c r="DE155" s="1046"/>
      <c r="DF155" s="1046"/>
      <c r="DG155" s="1046"/>
      <c r="DH155" s="1046"/>
      <c r="DI155" s="1046"/>
      <c r="DJ155" s="1046"/>
      <c r="DK155" s="1046"/>
      <c r="DL155" s="1046"/>
      <c r="DM155" s="1047"/>
      <c r="DN155" s="933"/>
      <c r="DO155" s="934"/>
      <c r="DP155" s="934"/>
      <c r="DQ155" s="934"/>
      <c r="DR155" s="934"/>
      <c r="DS155" s="934"/>
      <c r="DT155" s="934"/>
      <c r="DU155" s="934"/>
      <c r="DV155" s="934"/>
      <c r="DW155" s="934"/>
      <c r="DX155" s="934"/>
      <c r="DY155" s="934"/>
      <c r="DZ155" s="934"/>
      <c r="EA155" s="934"/>
      <c r="EB155" s="934"/>
      <c r="EC155" s="934"/>
      <c r="ED155" s="934"/>
      <c r="EE155" s="934"/>
      <c r="EF155" s="934"/>
      <c r="EG155" s="935"/>
      <c r="EH155" s="1045"/>
      <c r="EI155" s="1046"/>
      <c r="EJ155" s="1046"/>
      <c r="EK155" s="1046"/>
      <c r="EL155" s="1046"/>
      <c r="EM155" s="1046"/>
      <c r="EN155" s="1046"/>
      <c r="EO155" s="1046"/>
      <c r="EP155" s="1046"/>
      <c r="EQ155" s="1046"/>
      <c r="ER155" s="1046"/>
      <c r="ES155" s="1046"/>
      <c r="ET155" s="1046"/>
      <c r="EU155" s="1046"/>
      <c r="EV155" s="1046"/>
      <c r="EW155" s="1046"/>
      <c r="EX155" s="1046"/>
      <c r="EY155" s="1046"/>
      <c r="EZ155" s="1046"/>
      <c r="FA155" s="1047"/>
      <c r="FB155" s="933"/>
      <c r="FC155" s="934"/>
      <c r="FD155" s="934"/>
      <c r="FE155" s="934"/>
      <c r="FF155" s="934"/>
      <c r="FG155" s="934"/>
      <c r="FH155" s="934"/>
      <c r="FI155" s="934"/>
      <c r="FJ155" s="934"/>
      <c r="FK155" s="934"/>
      <c r="FL155" s="934"/>
      <c r="FM155" s="934"/>
      <c r="FN155" s="934"/>
      <c r="FO155" s="934"/>
      <c r="FP155" s="934"/>
      <c r="FQ155" s="934"/>
      <c r="FR155" s="934"/>
      <c r="FS155" s="934"/>
      <c r="FT155" s="934"/>
      <c r="FU155" s="935"/>
      <c r="FV155" s="1045"/>
      <c r="FW155" s="1046"/>
      <c r="FX155" s="1046"/>
      <c r="FY155" s="1046"/>
      <c r="FZ155" s="1046"/>
      <c r="GA155" s="1046"/>
      <c r="GB155" s="1046"/>
      <c r="GC155" s="1046"/>
      <c r="GD155" s="1046"/>
      <c r="GE155" s="1046"/>
      <c r="GF155" s="1046"/>
      <c r="GG155" s="1046"/>
      <c r="GH155" s="1046"/>
      <c r="GI155" s="1046"/>
      <c r="GJ155" s="1046"/>
      <c r="GK155" s="1046"/>
      <c r="GL155" s="1046"/>
      <c r="GM155" s="1046"/>
      <c r="GN155" s="1046"/>
      <c r="GO155" s="1047"/>
      <c r="GP155" s="933"/>
      <c r="GQ155" s="934"/>
      <c r="GR155" s="934"/>
      <c r="GS155" s="934"/>
      <c r="GT155" s="934"/>
      <c r="GU155" s="934"/>
      <c r="GV155" s="934"/>
      <c r="GW155" s="934"/>
      <c r="GX155" s="934"/>
      <c r="GY155" s="934"/>
      <c r="GZ155" s="934"/>
      <c r="HA155" s="934"/>
      <c r="HB155" s="934"/>
      <c r="HC155" s="934"/>
      <c r="HD155" s="934"/>
      <c r="HE155" s="934"/>
      <c r="HF155" s="934"/>
      <c r="HG155" s="934"/>
      <c r="HH155" s="934"/>
      <c r="HI155" s="935"/>
      <c r="HJ155" s="1027"/>
      <c r="HK155" s="1028"/>
      <c r="HL155" s="1028"/>
      <c r="HM155" s="1028"/>
      <c r="HN155" s="1028"/>
      <c r="HO155" s="1028"/>
      <c r="HP155" s="1028"/>
      <c r="HQ155" s="1028"/>
      <c r="HR155" s="1028"/>
      <c r="HS155" s="1028"/>
      <c r="HT155" s="1028"/>
      <c r="HU155" s="1028"/>
      <c r="HV155" s="1028"/>
      <c r="HW155" s="1028"/>
      <c r="HX155" s="1028"/>
      <c r="HY155" s="1028"/>
      <c r="HZ155" s="1028"/>
      <c r="IA155" s="1028"/>
      <c r="IB155" s="1028"/>
      <c r="IC155" s="1029"/>
      <c r="IF155" s="458"/>
      <c r="IG155" s="458"/>
      <c r="IH155" s="1105"/>
      <c r="II155" s="1105"/>
      <c r="IJ155" s="1105"/>
      <c r="IK155" s="1105"/>
      <c r="IL155" s="1105"/>
      <c r="IM155" s="1105"/>
      <c r="IN155" s="1105"/>
      <c r="IO155" s="1105"/>
      <c r="IP155" s="1105"/>
      <c r="IQ155" s="1105"/>
      <c r="IR155" s="1105"/>
      <c r="IS155" s="1105"/>
      <c r="IT155" s="458"/>
      <c r="IW155" s="104"/>
      <c r="IX155" s="728"/>
      <c r="IY155" s="731"/>
      <c r="IZ155" s="22"/>
      <c r="JA155" s="22"/>
      <c r="JB155" s="22"/>
      <c r="JC155" s="22"/>
      <c r="JD155" s="22"/>
      <c r="JE155" s="22"/>
      <c r="JF155" s="22"/>
      <c r="JG155" s="22"/>
      <c r="JH155" s="21"/>
      <c r="JI155" s="22"/>
      <c r="JJ155" s="22"/>
      <c r="JK155" s="22"/>
      <c r="JL155" s="22"/>
      <c r="JM155" s="22"/>
      <c r="JN155" s="22"/>
      <c r="JO155" s="22"/>
      <c r="JP155" s="22"/>
      <c r="JQ155" s="22"/>
      <c r="JR155" s="22"/>
      <c r="JS155" s="22"/>
      <c r="JT155" s="22"/>
      <c r="JU155" s="22"/>
      <c r="JV155" s="22"/>
      <c r="JW155" s="22"/>
      <c r="JX155" s="22"/>
      <c r="JY155" s="22"/>
      <c r="JZ155" s="22"/>
      <c r="KA155" s="22"/>
      <c r="KB155" s="22"/>
      <c r="KC155" s="22"/>
      <c r="KD155" s="22"/>
      <c r="KE155" s="22"/>
      <c r="KF155" s="22"/>
      <c r="KG155" s="22"/>
      <c r="KH155" s="22"/>
      <c r="KI155" s="22"/>
      <c r="KJ155" s="22"/>
      <c r="KK155" s="22"/>
      <c r="KL155" s="22"/>
      <c r="KM155" s="22"/>
      <c r="KN155" s="22"/>
      <c r="KO155" s="22"/>
      <c r="KP155" s="22"/>
      <c r="KQ155" s="22"/>
      <c r="KR155" s="22"/>
      <c r="KS155" s="22"/>
      <c r="KT155" s="22"/>
      <c r="KU155" s="22"/>
      <c r="KV155" s="22"/>
      <c r="KW155" s="22"/>
      <c r="KX155" s="22"/>
      <c r="KY155" s="22"/>
      <c r="KZ155" s="22"/>
      <c r="LA155" s="22"/>
      <c r="LB155" s="22"/>
      <c r="LC155" s="22"/>
      <c r="LD155" s="22"/>
      <c r="LE155" s="22"/>
      <c r="LF155" s="22"/>
      <c r="LG155" s="22"/>
      <c r="LH155" s="22"/>
      <c r="LI155" s="22"/>
      <c r="LJ155" s="23"/>
    </row>
    <row r="156" spans="2:322" ht="3.65" customHeight="1">
      <c r="B156" s="21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3"/>
      <c r="AP156" s="22"/>
      <c r="AQ156" s="22"/>
      <c r="AR156" s="22"/>
      <c r="AS156" s="22"/>
      <c r="AT156" s="22"/>
      <c r="AU156" s="22"/>
      <c r="AV156" s="22"/>
      <c r="AW156" s="22"/>
      <c r="AX156" s="727"/>
      <c r="AY156" s="728"/>
      <c r="AZ156" s="47"/>
      <c r="BA156" s="334"/>
      <c r="BF156" s="922"/>
      <c r="BG156" s="923"/>
      <c r="BH156" s="923"/>
      <c r="BI156" s="923"/>
      <c r="BJ156" s="923"/>
      <c r="BK156" s="923"/>
      <c r="BL156" s="923"/>
      <c r="BM156" s="923"/>
      <c r="BN156" s="923"/>
      <c r="BO156" s="923"/>
      <c r="BP156" s="923"/>
      <c r="BQ156" s="923"/>
      <c r="BR156" s="923"/>
      <c r="BS156" s="923"/>
      <c r="BT156" s="923"/>
      <c r="BU156" s="923"/>
      <c r="BV156" s="923"/>
      <c r="BW156" s="923"/>
      <c r="BX156" s="923"/>
      <c r="BY156" s="924"/>
      <c r="BZ156" s="933"/>
      <c r="CA156" s="934"/>
      <c r="CB156" s="934"/>
      <c r="CC156" s="934"/>
      <c r="CD156" s="934"/>
      <c r="CE156" s="934"/>
      <c r="CF156" s="934"/>
      <c r="CG156" s="934"/>
      <c r="CH156" s="934"/>
      <c r="CI156" s="934"/>
      <c r="CJ156" s="934"/>
      <c r="CK156" s="934"/>
      <c r="CL156" s="934"/>
      <c r="CM156" s="934"/>
      <c r="CN156" s="934"/>
      <c r="CO156" s="934"/>
      <c r="CP156" s="934"/>
      <c r="CQ156" s="934"/>
      <c r="CR156" s="934"/>
      <c r="CS156" s="935"/>
      <c r="CT156" s="1045"/>
      <c r="CU156" s="1046"/>
      <c r="CV156" s="1046"/>
      <c r="CW156" s="1046"/>
      <c r="CX156" s="1046"/>
      <c r="CY156" s="1046"/>
      <c r="CZ156" s="1046"/>
      <c r="DA156" s="1046"/>
      <c r="DB156" s="1046"/>
      <c r="DC156" s="1046"/>
      <c r="DD156" s="1046"/>
      <c r="DE156" s="1046"/>
      <c r="DF156" s="1046"/>
      <c r="DG156" s="1046"/>
      <c r="DH156" s="1046"/>
      <c r="DI156" s="1046"/>
      <c r="DJ156" s="1046"/>
      <c r="DK156" s="1046"/>
      <c r="DL156" s="1046"/>
      <c r="DM156" s="1047"/>
      <c r="DN156" s="933"/>
      <c r="DO156" s="934"/>
      <c r="DP156" s="934"/>
      <c r="DQ156" s="934"/>
      <c r="DR156" s="934"/>
      <c r="DS156" s="934"/>
      <c r="DT156" s="934"/>
      <c r="DU156" s="934"/>
      <c r="DV156" s="934"/>
      <c r="DW156" s="934"/>
      <c r="DX156" s="934"/>
      <c r="DY156" s="934"/>
      <c r="DZ156" s="934"/>
      <c r="EA156" s="934"/>
      <c r="EB156" s="934"/>
      <c r="EC156" s="934"/>
      <c r="ED156" s="934"/>
      <c r="EE156" s="934"/>
      <c r="EF156" s="934"/>
      <c r="EG156" s="935"/>
      <c r="EH156" s="1045"/>
      <c r="EI156" s="1046"/>
      <c r="EJ156" s="1046"/>
      <c r="EK156" s="1046"/>
      <c r="EL156" s="1046"/>
      <c r="EM156" s="1046"/>
      <c r="EN156" s="1046"/>
      <c r="EO156" s="1046"/>
      <c r="EP156" s="1046"/>
      <c r="EQ156" s="1046"/>
      <c r="ER156" s="1046"/>
      <c r="ES156" s="1046"/>
      <c r="ET156" s="1046"/>
      <c r="EU156" s="1046"/>
      <c r="EV156" s="1046"/>
      <c r="EW156" s="1046"/>
      <c r="EX156" s="1046"/>
      <c r="EY156" s="1046"/>
      <c r="EZ156" s="1046"/>
      <c r="FA156" s="1047"/>
      <c r="FB156" s="933"/>
      <c r="FC156" s="934"/>
      <c r="FD156" s="934"/>
      <c r="FE156" s="934"/>
      <c r="FF156" s="934"/>
      <c r="FG156" s="934"/>
      <c r="FH156" s="934"/>
      <c r="FI156" s="934"/>
      <c r="FJ156" s="934"/>
      <c r="FK156" s="934"/>
      <c r="FL156" s="934"/>
      <c r="FM156" s="934"/>
      <c r="FN156" s="934"/>
      <c r="FO156" s="934"/>
      <c r="FP156" s="934"/>
      <c r="FQ156" s="934"/>
      <c r="FR156" s="934"/>
      <c r="FS156" s="934"/>
      <c r="FT156" s="934"/>
      <c r="FU156" s="935"/>
      <c r="FV156" s="1045"/>
      <c r="FW156" s="1046"/>
      <c r="FX156" s="1046"/>
      <c r="FY156" s="1046"/>
      <c r="FZ156" s="1046"/>
      <c r="GA156" s="1046"/>
      <c r="GB156" s="1046"/>
      <c r="GC156" s="1046"/>
      <c r="GD156" s="1046"/>
      <c r="GE156" s="1046"/>
      <c r="GF156" s="1046"/>
      <c r="GG156" s="1046"/>
      <c r="GH156" s="1046"/>
      <c r="GI156" s="1046"/>
      <c r="GJ156" s="1046"/>
      <c r="GK156" s="1046"/>
      <c r="GL156" s="1046"/>
      <c r="GM156" s="1046"/>
      <c r="GN156" s="1046"/>
      <c r="GO156" s="1047"/>
      <c r="GP156" s="933"/>
      <c r="GQ156" s="934"/>
      <c r="GR156" s="934"/>
      <c r="GS156" s="934"/>
      <c r="GT156" s="934"/>
      <c r="GU156" s="934"/>
      <c r="GV156" s="934"/>
      <c r="GW156" s="934"/>
      <c r="GX156" s="934"/>
      <c r="GY156" s="934"/>
      <c r="GZ156" s="934"/>
      <c r="HA156" s="934"/>
      <c r="HB156" s="934"/>
      <c r="HC156" s="934"/>
      <c r="HD156" s="934"/>
      <c r="HE156" s="934"/>
      <c r="HF156" s="934"/>
      <c r="HG156" s="934"/>
      <c r="HH156" s="934"/>
      <c r="HI156" s="935"/>
      <c r="HJ156" s="1027"/>
      <c r="HK156" s="1028"/>
      <c r="HL156" s="1028"/>
      <c r="HM156" s="1028"/>
      <c r="HN156" s="1028"/>
      <c r="HO156" s="1028"/>
      <c r="HP156" s="1028"/>
      <c r="HQ156" s="1028"/>
      <c r="HR156" s="1028"/>
      <c r="HS156" s="1028"/>
      <c r="HT156" s="1028"/>
      <c r="HU156" s="1028"/>
      <c r="HV156" s="1028"/>
      <c r="HW156" s="1028"/>
      <c r="HX156" s="1028"/>
      <c r="HY156" s="1028"/>
      <c r="HZ156" s="1028"/>
      <c r="IA156" s="1028"/>
      <c r="IB156" s="1028"/>
      <c r="IC156" s="1029"/>
      <c r="IF156" s="458"/>
      <c r="IG156" s="458"/>
      <c r="IH156" s="1106" t="b">
        <v>1</v>
      </c>
      <c r="II156" s="1106"/>
      <c r="IJ156" s="1106"/>
      <c r="IK156" s="1106"/>
      <c r="IL156" s="1107" t="s">
        <v>942</v>
      </c>
      <c r="IM156" s="1107"/>
      <c r="IN156" s="1107"/>
      <c r="IO156" s="1107"/>
      <c r="IP156" s="1107"/>
      <c r="IQ156" s="1107"/>
      <c r="IR156" s="1107"/>
      <c r="IS156" s="1107"/>
      <c r="IT156" s="458"/>
      <c r="IW156" s="104"/>
      <c r="IX156" s="728"/>
      <c r="IY156" s="731"/>
      <c r="IZ156" s="22"/>
      <c r="JA156" s="22"/>
      <c r="JB156" s="22"/>
      <c r="JC156" s="22"/>
      <c r="JD156" s="22"/>
      <c r="JE156" s="22"/>
      <c r="JF156" s="22"/>
      <c r="JG156" s="22"/>
      <c r="JH156" s="21"/>
      <c r="JI156" s="22"/>
      <c r="JJ156" s="22"/>
      <c r="JK156" s="22"/>
      <c r="JL156" s="22"/>
      <c r="JM156" s="22"/>
      <c r="JN156" s="22"/>
      <c r="JO156" s="22"/>
      <c r="JP156" s="22"/>
      <c r="JQ156" s="22"/>
      <c r="JR156" s="22"/>
      <c r="JS156" s="22"/>
      <c r="JT156" s="22"/>
      <c r="JU156" s="22"/>
      <c r="JV156" s="22"/>
      <c r="JW156" s="22"/>
      <c r="JX156" s="22"/>
      <c r="JY156" s="22"/>
      <c r="JZ156" s="22"/>
      <c r="KA156" s="22"/>
      <c r="KB156" s="22"/>
      <c r="KC156" s="22"/>
      <c r="KD156" s="22"/>
      <c r="KE156" s="22"/>
      <c r="KF156" s="22"/>
      <c r="KG156" s="22"/>
      <c r="KH156" s="22"/>
      <c r="KI156" s="22"/>
      <c r="KJ156" s="22"/>
      <c r="KK156" s="22"/>
      <c r="KL156" s="22"/>
      <c r="KM156" s="22"/>
      <c r="KN156" s="22"/>
      <c r="KO156" s="22"/>
      <c r="KP156" s="22"/>
      <c r="KQ156" s="22"/>
      <c r="KR156" s="22"/>
      <c r="KS156" s="22"/>
      <c r="KT156" s="22"/>
      <c r="KU156" s="22"/>
      <c r="KV156" s="22"/>
      <c r="KW156" s="22"/>
      <c r="KX156" s="22"/>
      <c r="KY156" s="22"/>
      <c r="KZ156" s="22"/>
      <c r="LA156" s="22"/>
      <c r="LB156" s="22"/>
      <c r="LC156" s="22"/>
      <c r="LD156" s="22"/>
      <c r="LE156" s="22"/>
      <c r="LF156" s="22"/>
      <c r="LG156" s="22"/>
      <c r="LH156" s="22"/>
      <c r="LI156" s="22"/>
      <c r="LJ156" s="23"/>
    </row>
    <row r="157" spans="2:322" ht="3.65" customHeight="1">
      <c r="B157" s="21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3"/>
      <c r="AP157" s="22"/>
      <c r="AQ157" s="22"/>
      <c r="AR157" s="22"/>
      <c r="AS157" s="22"/>
      <c r="AT157" s="22"/>
      <c r="AU157" s="22"/>
      <c r="AV157" s="22"/>
      <c r="AW157" s="22"/>
      <c r="AX157" s="727"/>
      <c r="AY157" s="728"/>
      <c r="AZ157" s="47"/>
      <c r="BA157" s="334"/>
      <c r="BF157" s="922"/>
      <c r="BG157" s="923"/>
      <c r="BH157" s="923"/>
      <c r="BI157" s="923"/>
      <c r="BJ157" s="923"/>
      <c r="BK157" s="923"/>
      <c r="BL157" s="923"/>
      <c r="BM157" s="923"/>
      <c r="BN157" s="923"/>
      <c r="BO157" s="923"/>
      <c r="BP157" s="923"/>
      <c r="BQ157" s="923"/>
      <c r="BR157" s="923"/>
      <c r="BS157" s="923"/>
      <c r="BT157" s="923"/>
      <c r="BU157" s="923"/>
      <c r="BV157" s="923"/>
      <c r="BW157" s="923"/>
      <c r="BX157" s="923"/>
      <c r="BY157" s="924"/>
      <c r="BZ157" s="933"/>
      <c r="CA157" s="934"/>
      <c r="CB157" s="934"/>
      <c r="CC157" s="934"/>
      <c r="CD157" s="934"/>
      <c r="CE157" s="934"/>
      <c r="CF157" s="934"/>
      <c r="CG157" s="934"/>
      <c r="CH157" s="934"/>
      <c r="CI157" s="934"/>
      <c r="CJ157" s="934"/>
      <c r="CK157" s="934"/>
      <c r="CL157" s="934"/>
      <c r="CM157" s="934"/>
      <c r="CN157" s="934"/>
      <c r="CO157" s="934"/>
      <c r="CP157" s="934"/>
      <c r="CQ157" s="934"/>
      <c r="CR157" s="934"/>
      <c r="CS157" s="935"/>
      <c r="CT157" s="1045"/>
      <c r="CU157" s="1046"/>
      <c r="CV157" s="1046"/>
      <c r="CW157" s="1046"/>
      <c r="CX157" s="1046"/>
      <c r="CY157" s="1046"/>
      <c r="CZ157" s="1046"/>
      <c r="DA157" s="1046"/>
      <c r="DB157" s="1046"/>
      <c r="DC157" s="1046"/>
      <c r="DD157" s="1046"/>
      <c r="DE157" s="1046"/>
      <c r="DF157" s="1046"/>
      <c r="DG157" s="1046"/>
      <c r="DH157" s="1046"/>
      <c r="DI157" s="1046"/>
      <c r="DJ157" s="1046"/>
      <c r="DK157" s="1046"/>
      <c r="DL157" s="1046"/>
      <c r="DM157" s="1047"/>
      <c r="DN157" s="933"/>
      <c r="DO157" s="934"/>
      <c r="DP157" s="934"/>
      <c r="DQ157" s="934"/>
      <c r="DR157" s="934"/>
      <c r="DS157" s="934"/>
      <c r="DT157" s="934"/>
      <c r="DU157" s="934"/>
      <c r="DV157" s="934"/>
      <c r="DW157" s="934"/>
      <c r="DX157" s="934"/>
      <c r="DY157" s="934"/>
      <c r="DZ157" s="934"/>
      <c r="EA157" s="934"/>
      <c r="EB157" s="934"/>
      <c r="EC157" s="934"/>
      <c r="ED157" s="934"/>
      <c r="EE157" s="934"/>
      <c r="EF157" s="934"/>
      <c r="EG157" s="935"/>
      <c r="EH157" s="1045"/>
      <c r="EI157" s="1046"/>
      <c r="EJ157" s="1046"/>
      <c r="EK157" s="1046"/>
      <c r="EL157" s="1046"/>
      <c r="EM157" s="1046"/>
      <c r="EN157" s="1046"/>
      <c r="EO157" s="1046"/>
      <c r="EP157" s="1046"/>
      <c r="EQ157" s="1046"/>
      <c r="ER157" s="1046"/>
      <c r="ES157" s="1046"/>
      <c r="ET157" s="1046"/>
      <c r="EU157" s="1046"/>
      <c r="EV157" s="1046"/>
      <c r="EW157" s="1046"/>
      <c r="EX157" s="1046"/>
      <c r="EY157" s="1046"/>
      <c r="EZ157" s="1046"/>
      <c r="FA157" s="1047"/>
      <c r="FB157" s="933"/>
      <c r="FC157" s="934"/>
      <c r="FD157" s="934"/>
      <c r="FE157" s="934"/>
      <c r="FF157" s="934"/>
      <c r="FG157" s="934"/>
      <c r="FH157" s="934"/>
      <c r="FI157" s="934"/>
      <c r="FJ157" s="934"/>
      <c r="FK157" s="934"/>
      <c r="FL157" s="934"/>
      <c r="FM157" s="934"/>
      <c r="FN157" s="934"/>
      <c r="FO157" s="934"/>
      <c r="FP157" s="934"/>
      <c r="FQ157" s="934"/>
      <c r="FR157" s="934"/>
      <c r="FS157" s="934"/>
      <c r="FT157" s="934"/>
      <c r="FU157" s="935"/>
      <c r="FV157" s="1045"/>
      <c r="FW157" s="1046"/>
      <c r="FX157" s="1046"/>
      <c r="FY157" s="1046"/>
      <c r="FZ157" s="1046"/>
      <c r="GA157" s="1046"/>
      <c r="GB157" s="1046"/>
      <c r="GC157" s="1046"/>
      <c r="GD157" s="1046"/>
      <c r="GE157" s="1046"/>
      <c r="GF157" s="1046"/>
      <c r="GG157" s="1046"/>
      <c r="GH157" s="1046"/>
      <c r="GI157" s="1046"/>
      <c r="GJ157" s="1046"/>
      <c r="GK157" s="1046"/>
      <c r="GL157" s="1046"/>
      <c r="GM157" s="1046"/>
      <c r="GN157" s="1046"/>
      <c r="GO157" s="1047"/>
      <c r="GP157" s="933"/>
      <c r="GQ157" s="934"/>
      <c r="GR157" s="934"/>
      <c r="GS157" s="934"/>
      <c r="GT157" s="934"/>
      <c r="GU157" s="934"/>
      <c r="GV157" s="934"/>
      <c r="GW157" s="934"/>
      <c r="GX157" s="934"/>
      <c r="GY157" s="934"/>
      <c r="GZ157" s="934"/>
      <c r="HA157" s="934"/>
      <c r="HB157" s="934"/>
      <c r="HC157" s="934"/>
      <c r="HD157" s="934"/>
      <c r="HE157" s="934"/>
      <c r="HF157" s="934"/>
      <c r="HG157" s="934"/>
      <c r="HH157" s="934"/>
      <c r="HI157" s="935"/>
      <c r="HJ157" s="1027"/>
      <c r="HK157" s="1028"/>
      <c r="HL157" s="1028"/>
      <c r="HM157" s="1028"/>
      <c r="HN157" s="1028"/>
      <c r="HO157" s="1028"/>
      <c r="HP157" s="1028"/>
      <c r="HQ157" s="1028"/>
      <c r="HR157" s="1028"/>
      <c r="HS157" s="1028"/>
      <c r="HT157" s="1028"/>
      <c r="HU157" s="1028"/>
      <c r="HV157" s="1028"/>
      <c r="HW157" s="1028"/>
      <c r="HX157" s="1028"/>
      <c r="HY157" s="1028"/>
      <c r="HZ157" s="1028"/>
      <c r="IA157" s="1028"/>
      <c r="IB157" s="1028"/>
      <c r="IC157" s="1029"/>
      <c r="IF157" s="458"/>
      <c r="IG157" s="458"/>
      <c r="IH157" s="1106"/>
      <c r="II157" s="1106"/>
      <c r="IJ157" s="1106"/>
      <c r="IK157" s="1106"/>
      <c r="IL157" s="1107"/>
      <c r="IM157" s="1107"/>
      <c r="IN157" s="1107"/>
      <c r="IO157" s="1107"/>
      <c r="IP157" s="1107"/>
      <c r="IQ157" s="1107"/>
      <c r="IR157" s="1107"/>
      <c r="IS157" s="1107"/>
      <c r="IT157" s="458"/>
      <c r="IW157" s="104"/>
      <c r="IX157" s="728"/>
      <c r="IY157" s="731"/>
      <c r="IZ157" s="22"/>
      <c r="JA157" s="22"/>
      <c r="JB157" s="22"/>
      <c r="JC157" s="22"/>
      <c r="JD157" s="22"/>
      <c r="JE157" s="22"/>
      <c r="JF157" s="22"/>
      <c r="JG157" s="22"/>
      <c r="JH157" s="21"/>
      <c r="JI157" s="22"/>
      <c r="JJ157" s="22"/>
      <c r="JK157" s="22"/>
      <c r="JL157" s="22"/>
      <c r="JM157" s="22"/>
      <c r="JN157" s="22"/>
      <c r="JO157" s="22"/>
      <c r="JP157" s="22"/>
      <c r="JQ157" s="22"/>
      <c r="JR157" s="22"/>
      <c r="JS157" s="22"/>
      <c r="JT157" s="22"/>
      <c r="JU157" s="22"/>
      <c r="JV157" s="22"/>
      <c r="JW157" s="22"/>
      <c r="JX157" s="22"/>
      <c r="JY157" s="22"/>
      <c r="JZ157" s="22"/>
      <c r="KA157" s="22"/>
      <c r="KB157" s="22"/>
      <c r="KC157" s="22"/>
      <c r="KD157" s="22"/>
      <c r="KE157" s="22"/>
      <c r="KF157" s="22"/>
      <c r="KG157" s="22"/>
      <c r="KH157" s="22"/>
      <c r="KI157" s="22"/>
      <c r="KJ157" s="22"/>
      <c r="KK157" s="22"/>
      <c r="KL157" s="22"/>
      <c r="KM157" s="22"/>
      <c r="KN157" s="22"/>
      <c r="KO157" s="22"/>
      <c r="KP157" s="22"/>
      <c r="KQ157" s="22"/>
      <c r="KR157" s="22"/>
      <c r="KS157" s="22"/>
      <c r="KT157" s="22"/>
      <c r="KU157" s="22"/>
      <c r="KV157" s="22"/>
      <c r="KW157" s="22"/>
      <c r="KX157" s="22"/>
      <c r="KY157" s="22"/>
      <c r="KZ157" s="22"/>
      <c r="LA157" s="22"/>
      <c r="LB157" s="22"/>
      <c r="LC157" s="22"/>
      <c r="LD157" s="22"/>
      <c r="LE157" s="22"/>
      <c r="LF157" s="22"/>
      <c r="LG157" s="22"/>
      <c r="LH157" s="22"/>
      <c r="LI157" s="22"/>
      <c r="LJ157" s="23"/>
    </row>
    <row r="158" spans="2:322" ht="3.65" customHeight="1">
      <c r="B158" s="21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3"/>
      <c r="AP158" s="22"/>
      <c r="AQ158" s="22"/>
      <c r="AR158" s="22"/>
      <c r="AS158" s="22"/>
      <c r="AT158" s="22"/>
      <c r="AU158" s="22"/>
      <c r="AV158" s="22"/>
      <c r="AW158" s="22"/>
      <c r="AX158" s="727"/>
      <c r="AY158" s="728"/>
      <c r="AZ158" s="47"/>
      <c r="BA158" s="334"/>
      <c r="BF158" s="922"/>
      <c r="BG158" s="923"/>
      <c r="BH158" s="923"/>
      <c r="BI158" s="923"/>
      <c r="BJ158" s="923"/>
      <c r="BK158" s="923"/>
      <c r="BL158" s="923"/>
      <c r="BM158" s="923"/>
      <c r="BN158" s="923"/>
      <c r="BO158" s="923"/>
      <c r="BP158" s="923"/>
      <c r="BQ158" s="923"/>
      <c r="BR158" s="923"/>
      <c r="BS158" s="923"/>
      <c r="BT158" s="923"/>
      <c r="BU158" s="923"/>
      <c r="BV158" s="923"/>
      <c r="BW158" s="923"/>
      <c r="BX158" s="923"/>
      <c r="BY158" s="924"/>
      <c r="BZ158" s="936"/>
      <c r="CA158" s="937"/>
      <c r="CB158" s="937"/>
      <c r="CC158" s="937"/>
      <c r="CD158" s="937"/>
      <c r="CE158" s="937"/>
      <c r="CF158" s="937"/>
      <c r="CG158" s="937"/>
      <c r="CH158" s="937"/>
      <c r="CI158" s="937"/>
      <c r="CJ158" s="937"/>
      <c r="CK158" s="937"/>
      <c r="CL158" s="937"/>
      <c r="CM158" s="937"/>
      <c r="CN158" s="937"/>
      <c r="CO158" s="937"/>
      <c r="CP158" s="937"/>
      <c r="CQ158" s="937"/>
      <c r="CR158" s="937"/>
      <c r="CS158" s="938"/>
      <c r="CT158" s="1048"/>
      <c r="CU158" s="1049"/>
      <c r="CV158" s="1049"/>
      <c r="CW158" s="1049"/>
      <c r="CX158" s="1049"/>
      <c r="CY158" s="1049"/>
      <c r="CZ158" s="1049"/>
      <c r="DA158" s="1049"/>
      <c r="DB158" s="1049"/>
      <c r="DC158" s="1049"/>
      <c r="DD158" s="1049"/>
      <c r="DE158" s="1049"/>
      <c r="DF158" s="1049"/>
      <c r="DG158" s="1049"/>
      <c r="DH158" s="1049"/>
      <c r="DI158" s="1049"/>
      <c r="DJ158" s="1049"/>
      <c r="DK158" s="1049"/>
      <c r="DL158" s="1049"/>
      <c r="DM158" s="1050"/>
      <c r="DN158" s="936"/>
      <c r="DO158" s="937"/>
      <c r="DP158" s="937"/>
      <c r="DQ158" s="937"/>
      <c r="DR158" s="937"/>
      <c r="DS158" s="937"/>
      <c r="DT158" s="937"/>
      <c r="DU158" s="937"/>
      <c r="DV158" s="937"/>
      <c r="DW158" s="937"/>
      <c r="DX158" s="937"/>
      <c r="DY158" s="937"/>
      <c r="DZ158" s="937"/>
      <c r="EA158" s="937"/>
      <c r="EB158" s="937"/>
      <c r="EC158" s="937"/>
      <c r="ED158" s="937"/>
      <c r="EE158" s="937"/>
      <c r="EF158" s="937"/>
      <c r="EG158" s="938"/>
      <c r="EH158" s="1048"/>
      <c r="EI158" s="1049"/>
      <c r="EJ158" s="1049"/>
      <c r="EK158" s="1049"/>
      <c r="EL158" s="1049"/>
      <c r="EM158" s="1049"/>
      <c r="EN158" s="1049"/>
      <c r="EO158" s="1049"/>
      <c r="EP158" s="1049"/>
      <c r="EQ158" s="1049"/>
      <c r="ER158" s="1049"/>
      <c r="ES158" s="1049"/>
      <c r="ET158" s="1049"/>
      <c r="EU158" s="1049"/>
      <c r="EV158" s="1049"/>
      <c r="EW158" s="1049"/>
      <c r="EX158" s="1049"/>
      <c r="EY158" s="1049"/>
      <c r="EZ158" s="1049"/>
      <c r="FA158" s="1050"/>
      <c r="FB158" s="936"/>
      <c r="FC158" s="937"/>
      <c r="FD158" s="937"/>
      <c r="FE158" s="937"/>
      <c r="FF158" s="937"/>
      <c r="FG158" s="937"/>
      <c r="FH158" s="937"/>
      <c r="FI158" s="937"/>
      <c r="FJ158" s="937"/>
      <c r="FK158" s="937"/>
      <c r="FL158" s="937"/>
      <c r="FM158" s="937"/>
      <c r="FN158" s="937"/>
      <c r="FO158" s="937"/>
      <c r="FP158" s="937"/>
      <c r="FQ158" s="937"/>
      <c r="FR158" s="937"/>
      <c r="FS158" s="937"/>
      <c r="FT158" s="937"/>
      <c r="FU158" s="938"/>
      <c r="FV158" s="1048"/>
      <c r="FW158" s="1049"/>
      <c r="FX158" s="1049"/>
      <c r="FY158" s="1049"/>
      <c r="FZ158" s="1049"/>
      <c r="GA158" s="1049"/>
      <c r="GB158" s="1049"/>
      <c r="GC158" s="1049"/>
      <c r="GD158" s="1049"/>
      <c r="GE158" s="1049"/>
      <c r="GF158" s="1049"/>
      <c r="GG158" s="1049"/>
      <c r="GH158" s="1049"/>
      <c r="GI158" s="1049"/>
      <c r="GJ158" s="1049"/>
      <c r="GK158" s="1049"/>
      <c r="GL158" s="1049"/>
      <c r="GM158" s="1049"/>
      <c r="GN158" s="1049"/>
      <c r="GO158" s="1050"/>
      <c r="GP158" s="936"/>
      <c r="GQ158" s="937"/>
      <c r="GR158" s="937"/>
      <c r="GS158" s="937"/>
      <c r="GT158" s="937"/>
      <c r="GU158" s="937"/>
      <c r="GV158" s="937"/>
      <c r="GW158" s="937"/>
      <c r="GX158" s="937"/>
      <c r="GY158" s="937"/>
      <c r="GZ158" s="937"/>
      <c r="HA158" s="937"/>
      <c r="HB158" s="937"/>
      <c r="HC158" s="937"/>
      <c r="HD158" s="937"/>
      <c r="HE158" s="937"/>
      <c r="HF158" s="937"/>
      <c r="HG158" s="937"/>
      <c r="HH158" s="937"/>
      <c r="HI158" s="938"/>
      <c r="HJ158" s="1030"/>
      <c r="HK158" s="1031"/>
      <c r="HL158" s="1031"/>
      <c r="HM158" s="1031"/>
      <c r="HN158" s="1031"/>
      <c r="HO158" s="1031"/>
      <c r="HP158" s="1031"/>
      <c r="HQ158" s="1031"/>
      <c r="HR158" s="1031"/>
      <c r="HS158" s="1031"/>
      <c r="HT158" s="1031"/>
      <c r="HU158" s="1031"/>
      <c r="HV158" s="1031"/>
      <c r="HW158" s="1031"/>
      <c r="HX158" s="1031"/>
      <c r="HY158" s="1031"/>
      <c r="HZ158" s="1031"/>
      <c r="IA158" s="1031"/>
      <c r="IB158" s="1031"/>
      <c r="IC158" s="1032"/>
      <c r="IF158" s="458"/>
      <c r="IG158" s="458"/>
      <c r="IH158" s="1106"/>
      <c r="II158" s="1106"/>
      <c r="IJ158" s="1106"/>
      <c r="IK158" s="1106"/>
      <c r="IL158" s="1107"/>
      <c r="IM158" s="1107"/>
      <c r="IN158" s="1107"/>
      <c r="IO158" s="1107"/>
      <c r="IP158" s="1107"/>
      <c r="IQ158" s="1107"/>
      <c r="IR158" s="1107"/>
      <c r="IS158" s="1107"/>
      <c r="IT158" s="458"/>
      <c r="IW158" s="104"/>
      <c r="IX158" s="728"/>
      <c r="IY158" s="731"/>
      <c r="IZ158" s="22"/>
      <c r="JA158" s="22"/>
      <c r="JB158" s="22"/>
      <c r="JC158" s="22"/>
      <c r="JD158" s="22"/>
      <c r="JE158" s="22"/>
      <c r="JF158" s="22"/>
      <c r="JG158" s="22"/>
      <c r="JH158" s="21"/>
      <c r="JI158" s="22"/>
      <c r="JJ158" s="22"/>
      <c r="JK158" s="22"/>
      <c r="JL158" s="22"/>
      <c r="JM158" s="22"/>
      <c r="JN158" s="22"/>
      <c r="JO158" s="22"/>
      <c r="JP158" s="22"/>
      <c r="JQ158" s="22"/>
      <c r="JR158" s="22"/>
      <c r="JS158" s="22"/>
      <c r="JT158" s="22"/>
      <c r="JU158" s="22"/>
      <c r="JV158" s="22"/>
      <c r="JW158" s="22"/>
      <c r="JX158" s="22"/>
      <c r="JY158" s="22"/>
      <c r="JZ158" s="22"/>
      <c r="KA158" s="22"/>
      <c r="KB158" s="22"/>
      <c r="KC158" s="22"/>
      <c r="KD158" s="22"/>
      <c r="KE158" s="22"/>
      <c r="KF158" s="22"/>
      <c r="KG158" s="22"/>
      <c r="KH158" s="22"/>
      <c r="KI158" s="22"/>
      <c r="KJ158" s="22"/>
      <c r="KK158" s="22"/>
      <c r="KL158" s="22"/>
      <c r="KM158" s="22"/>
      <c r="KN158" s="22"/>
      <c r="KO158" s="22"/>
      <c r="KP158" s="22"/>
      <c r="KQ158" s="22"/>
      <c r="KR158" s="22"/>
      <c r="KS158" s="22"/>
      <c r="KT158" s="22"/>
      <c r="KU158" s="22"/>
      <c r="KV158" s="22"/>
      <c r="KW158" s="22"/>
      <c r="KX158" s="22"/>
      <c r="KY158" s="22"/>
      <c r="KZ158" s="22"/>
      <c r="LA158" s="22"/>
      <c r="LB158" s="22"/>
      <c r="LC158" s="22"/>
      <c r="LD158" s="22"/>
      <c r="LE158" s="22"/>
      <c r="LF158" s="22"/>
      <c r="LG158" s="22"/>
      <c r="LH158" s="22"/>
      <c r="LI158" s="22"/>
      <c r="LJ158" s="23"/>
    </row>
    <row r="159" spans="2:322" ht="3.65" customHeight="1">
      <c r="B159" s="21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3"/>
      <c r="AP159" s="22"/>
      <c r="AQ159" s="22"/>
      <c r="AR159" s="22"/>
      <c r="AS159" s="22"/>
      <c r="AT159" s="22"/>
      <c r="AU159" s="22"/>
      <c r="AV159" s="22"/>
      <c r="AW159" s="22"/>
      <c r="AX159" s="727"/>
      <c r="AY159" s="728"/>
      <c r="AZ159" s="47"/>
      <c r="BA159" s="334"/>
      <c r="BF159" s="922" t="s">
        <v>15</v>
      </c>
      <c r="BG159" s="923"/>
      <c r="BH159" s="923"/>
      <c r="BI159" s="923"/>
      <c r="BJ159" s="923"/>
      <c r="BK159" s="924"/>
      <c r="BL159" s="1015"/>
      <c r="BM159" s="1016"/>
      <c r="BN159" s="1016"/>
      <c r="BO159" s="1016"/>
      <c r="BP159" s="1016"/>
      <c r="BQ159" s="1016"/>
      <c r="BR159" s="1016"/>
      <c r="BS159" s="1016"/>
      <c r="BT159" s="1016"/>
      <c r="BU159" s="1016"/>
      <c r="BV159" s="1016"/>
      <c r="BW159" s="1016"/>
      <c r="BX159" s="1016"/>
      <c r="BY159" s="1017"/>
      <c r="BZ159" s="886" t="s">
        <v>65</v>
      </c>
      <c r="CA159" s="887"/>
      <c r="CB159" s="887"/>
      <c r="CC159" s="887"/>
      <c r="CD159" s="887"/>
      <c r="CE159" s="887"/>
      <c r="CF159" s="887"/>
      <c r="CG159" s="887"/>
      <c r="CH159" s="887"/>
      <c r="CI159" s="887"/>
      <c r="CJ159" s="887"/>
      <c r="CK159" s="887"/>
      <c r="CL159" s="887"/>
      <c r="CM159" s="887"/>
      <c r="CN159" s="887"/>
      <c r="CO159" s="887"/>
      <c r="CP159" s="887"/>
      <c r="CQ159" s="887"/>
      <c r="CR159" s="887"/>
      <c r="CS159" s="888"/>
      <c r="CT159" s="1051">
        <f ca="1">TODAY()</f>
        <v>46007</v>
      </c>
      <c r="CU159" s="1267"/>
      <c r="CV159" s="1267"/>
      <c r="CW159" s="1267"/>
      <c r="CX159" s="1267"/>
      <c r="CY159" s="1267"/>
      <c r="CZ159" s="1267"/>
      <c r="DA159" s="1267"/>
      <c r="DB159" s="1267"/>
      <c r="DC159" s="1267"/>
      <c r="DD159" s="1267"/>
      <c r="DE159" s="1267"/>
      <c r="DF159" s="1267"/>
      <c r="DG159" s="1267"/>
      <c r="DH159" s="1267"/>
      <c r="DI159" s="1267"/>
      <c r="DJ159" s="1267"/>
      <c r="DK159" s="1267"/>
      <c r="DL159" s="1267"/>
      <c r="DM159" s="1268"/>
      <c r="DN159" s="886" t="s">
        <v>65</v>
      </c>
      <c r="DO159" s="887"/>
      <c r="DP159" s="887"/>
      <c r="DQ159" s="887"/>
      <c r="DR159" s="887"/>
      <c r="DS159" s="887"/>
      <c r="DT159" s="887"/>
      <c r="DU159" s="887"/>
      <c r="DV159" s="887"/>
      <c r="DW159" s="887"/>
      <c r="DX159" s="887"/>
      <c r="DY159" s="887"/>
      <c r="DZ159" s="887"/>
      <c r="EA159" s="887"/>
      <c r="EB159" s="887"/>
      <c r="EC159" s="887"/>
      <c r="ED159" s="887"/>
      <c r="EE159" s="887"/>
      <c r="EF159" s="887"/>
      <c r="EG159" s="888"/>
      <c r="EH159" s="1033"/>
      <c r="EI159" s="1034"/>
      <c r="EJ159" s="1034"/>
      <c r="EK159" s="1034"/>
      <c r="EL159" s="1034"/>
      <c r="EM159" s="1034"/>
      <c r="EN159" s="1034"/>
      <c r="EO159" s="1034"/>
      <c r="EP159" s="1034"/>
      <c r="EQ159" s="1034"/>
      <c r="ER159" s="1034"/>
      <c r="ES159" s="1034"/>
      <c r="ET159" s="1034"/>
      <c r="EU159" s="1034"/>
      <c r="EV159" s="1034"/>
      <c r="EW159" s="1034"/>
      <c r="EX159" s="1034"/>
      <c r="EY159" s="1034"/>
      <c r="EZ159" s="1034"/>
      <c r="FA159" s="1035"/>
      <c r="FB159" s="886" t="s">
        <v>65</v>
      </c>
      <c r="FC159" s="887"/>
      <c r="FD159" s="887"/>
      <c r="FE159" s="887"/>
      <c r="FF159" s="887"/>
      <c r="FG159" s="887"/>
      <c r="FH159" s="887"/>
      <c r="FI159" s="887"/>
      <c r="FJ159" s="887"/>
      <c r="FK159" s="887"/>
      <c r="FL159" s="887"/>
      <c r="FM159" s="887"/>
      <c r="FN159" s="887"/>
      <c r="FO159" s="887"/>
      <c r="FP159" s="887"/>
      <c r="FQ159" s="887"/>
      <c r="FR159" s="887"/>
      <c r="FS159" s="887"/>
      <c r="FT159" s="887"/>
      <c r="FU159" s="888"/>
      <c r="FV159" s="1033"/>
      <c r="FW159" s="1034"/>
      <c r="FX159" s="1034"/>
      <c r="FY159" s="1034"/>
      <c r="FZ159" s="1034"/>
      <c r="GA159" s="1034"/>
      <c r="GB159" s="1034"/>
      <c r="GC159" s="1034"/>
      <c r="GD159" s="1034"/>
      <c r="GE159" s="1034"/>
      <c r="GF159" s="1034"/>
      <c r="GG159" s="1034"/>
      <c r="GH159" s="1034"/>
      <c r="GI159" s="1034"/>
      <c r="GJ159" s="1034"/>
      <c r="GK159" s="1034"/>
      <c r="GL159" s="1034"/>
      <c r="GM159" s="1034"/>
      <c r="GN159" s="1034"/>
      <c r="GO159" s="1035"/>
      <c r="GP159" s="886" t="s">
        <v>65</v>
      </c>
      <c r="GQ159" s="887"/>
      <c r="GR159" s="887"/>
      <c r="GS159" s="887"/>
      <c r="GT159" s="887"/>
      <c r="GU159" s="887"/>
      <c r="GV159" s="887"/>
      <c r="GW159" s="887"/>
      <c r="GX159" s="887"/>
      <c r="GY159" s="887"/>
      <c r="GZ159" s="887"/>
      <c r="HA159" s="887"/>
      <c r="HB159" s="887"/>
      <c r="HC159" s="887"/>
      <c r="HD159" s="887"/>
      <c r="HE159" s="887"/>
      <c r="HF159" s="887"/>
      <c r="HG159" s="887"/>
      <c r="HH159" s="887"/>
      <c r="HI159" s="888"/>
      <c r="HJ159" s="1033"/>
      <c r="HK159" s="1034"/>
      <c r="HL159" s="1034"/>
      <c r="HM159" s="1034"/>
      <c r="HN159" s="1034"/>
      <c r="HO159" s="1034"/>
      <c r="HP159" s="1034"/>
      <c r="HQ159" s="1034"/>
      <c r="HR159" s="1034"/>
      <c r="HS159" s="1034"/>
      <c r="HT159" s="1034"/>
      <c r="HU159" s="1034"/>
      <c r="HV159" s="1034"/>
      <c r="HW159" s="1034"/>
      <c r="HX159" s="1034"/>
      <c r="HY159" s="1034"/>
      <c r="HZ159" s="1034"/>
      <c r="IA159" s="1034"/>
      <c r="IB159" s="1034"/>
      <c r="IC159" s="1035"/>
      <c r="IF159" s="458"/>
      <c r="IG159" s="458"/>
      <c r="IH159" s="1106"/>
      <c r="II159" s="1106"/>
      <c r="IJ159" s="1106"/>
      <c r="IK159" s="1106"/>
      <c r="IL159" s="1107"/>
      <c r="IM159" s="1107"/>
      <c r="IN159" s="1107"/>
      <c r="IO159" s="1107"/>
      <c r="IP159" s="1107"/>
      <c r="IQ159" s="1107"/>
      <c r="IR159" s="1107"/>
      <c r="IS159" s="1107"/>
      <c r="IT159" s="458"/>
      <c r="IW159" s="104"/>
      <c r="IX159" s="728"/>
      <c r="IY159" s="731"/>
      <c r="IZ159" s="22"/>
      <c r="JA159" s="22"/>
      <c r="JB159" s="22"/>
      <c r="JC159" s="22"/>
      <c r="JD159" s="22"/>
      <c r="JE159" s="22"/>
      <c r="JF159" s="22"/>
      <c r="JG159" s="22"/>
      <c r="JH159" s="21"/>
      <c r="JI159" s="22"/>
      <c r="JJ159" s="22"/>
      <c r="JK159" s="22"/>
      <c r="JL159" s="22"/>
      <c r="JM159" s="22"/>
      <c r="JN159" s="22"/>
      <c r="JO159" s="22"/>
      <c r="JP159" s="22"/>
      <c r="JQ159" s="22"/>
      <c r="JR159" s="22"/>
      <c r="JS159" s="22"/>
      <c r="JT159" s="22"/>
      <c r="JU159" s="22"/>
      <c r="JV159" s="22"/>
      <c r="JW159" s="22"/>
      <c r="JX159" s="22"/>
      <c r="JY159" s="22"/>
      <c r="JZ159" s="22"/>
      <c r="KA159" s="22"/>
      <c r="KB159" s="22"/>
      <c r="KC159" s="22"/>
      <c r="KD159" s="22"/>
      <c r="KE159" s="22"/>
      <c r="KF159" s="22"/>
      <c r="KG159" s="22"/>
      <c r="KH159" s="22"/>
      <c r="KI159" s="22"/>
      <c r="KJ159" s="22"/>
      <c r="KK159" s="22"/>
      <c r="KL159" s="22"/>
      <c r="KM159" s="22"/>
      <c r="KN159" s="22"/>
      <c r="KO159" s="22"/>
      <c r="KP159" s="22"/>
      <c r="KQ159" s="22"/>
      <c r="KR159" s="22"/>
      <c r="KS159" s="22"/>
      <c r="KT159" s="22"/>
      <c r="KU159" s="22"/>
      <c r="KV159" s="22"/>
      <c r="KW159" s="22"/>
      <c r="KX159" s="22"/>
      <c r="KY159" s="22"/>
      <c r="KZ159" s="22"/>
      <c r="LA159" s="22"/>
      <c r="LB159" s="22"/>
      <c r="LC159" s="22"/>
      <c r="LD159" s="22"/>
      <c r="LE159" s="22"/>
      <c r="LF159" s="22"/>
      <c r="LG159" s="22"/>
      <c r="LH159" s="22"/>
      <c r="LI159" s="22"/>
      <c r="LJ159" s="23"/>
    </row>
    <row r="160" spans="2:322" ht="3.65" customHeight="1">
      <c r="B160" s="21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3"/>
      <c r="AP160" s="22"/>
      <c r="AQ160" s="22"/>
      <c r="AR160" s="22"/>
      <c r="AS160" s="22"/>
      <c r="AT160" s="22"/>
      <c r="AU160" s="22"/>
      <c r="AV160" s="22"/>
      <c r="AW160" s="22"/>
      <c r="AX160" s="729"/>
      <c r="AY160" s="730"/>
      <c r="AZ160" s="48"/>
      <c r="BA160" s="334"/>
      <c r="BF160" s="922"/>
      <c r="BG160" s="923"/>
      <c r="BH160" s="923"/>
      <c r="BI160" s="923"/>
      <c r="BJ160" s="923"/>
      <c r="BK160" s="924"/>
      <c r="BL160" s="1018"/>
      <c r="BM160" s="1019"/>
      <c r="BN160" s="1019"/>
      <c r="BO160" s="1019"/>
      <c r="BP160" s="1019"/>
      <c r="BQ160" s="1019"/>
      <c r="BR160" s="1019"/>
      <c r="BS160" s="1019"/>
      <c r="BT160" s="1019"/>
      <c r="BU160" s="1019"/>
      <c r="BV160" s="1019"/>
      <c r="BW160" s="1019"/>
      <c r="BX160" s="1019"/>
      <c r="BY160" s="1020"/>
      <c r="BZ160" s="889"/>
      <c r="CA160" s="890"/>
      <c r="CB160" s="890"/>
      <c r="CC160" s="890"/>
      <c r="CD160" s="890"/>
      <c r="CE160" s="890"/>
      <c r="CF160" s="890"/>
      <c r="CG160" s="890"/>
      <c r="CH160" s="890"/>
      <c r="CI160" s="890"/>
      <c r="CJ160" s="890"/>
      <c r="CK160" s="890"/>
      <c r="CL160" s="890"/>
      <c r="CM160" s="890"/>
      <c r="CN160" s="890"/>
      <c r="CO160" s="890"/>
      <c r="CP160" s="890"/>
      <c r="CQ160" s="890"/>
      <c r="CR160" s="890"/>
      <c r="CS160" s="891"/>
      <c r="CT160" s="1269"/>
      <c r="CU160" s="1270"/>
      <c r="CV160" s="1270"/>
      <c r="CW160" s="1270"/>
      <c r="CX160" s="1270"/>
      <c r="CY160" s="1270"/>
      <c r="CZ160" s="1270"/>
      <c r="DA160" s="1270"/>
      <c r="DB160" s="1270"/>
      <c r="DC160" s="1270"/>
      <c r="DD160" s="1270"/>
      <c r="DE160" s="1270"/>
      <c r="DF160" s="1270"/>
      <c r="DG160" s="1270"/>
      <c r="DH160" s="1270"/>
      <c r="DI160" s="1270"/>
      <c r="DJ160" s="1270"/>
      <c r="DK160" s="1270"/>
      <c r="DL160" s="1270"/>
      <c r="DM160" s="1271"/>
      <c r="DN160" s="889"/>
      <c r="DO160" s="890"/>
      <c r="DP160" s="890"/>
      <c r="DQ160" s="890"/>
      <c r="DR160" s="890"/>
      <c r="DS160" s="890"/>
      <c r="DT160" s="890"/>
      <c r="DU160" s="890"/>
      <c r="DV160" s="890"/>
      <c r="DW160" s="890"/>
      <c r="DX160" s="890"/>
      <c r="DY160" s="890"/>
      <c r="DZ160" s="890"/>
      <c r="EA160" s="890"/>
      <c r="EB160" s="890"/>
      <c r="EC160" s="890"/>
      <c r="ED160" s="890"/>
      <c r="EE160" s="890"/>
      <c r="EF160" s="890"/>
      <c r="EG160" s="891"/>
      <c r="EH160" s="1036"/>
      <c r="EI160" s="1037"/>
      <c r="EJ160" s="1037"/>
      <c r="EK160" s="1037"/>
      <c r="EL160" s="1037"/>
      <c r="EM160" s="1037"/>
      <c r="EN160" s="1037"/>
      <c r="EO160" s="1037"/>
      <c r="EP160" s="1037"/>
      <c r="EQ160" s="1037"/>
      <c r="ER160" s="1037"/>
      <c r="ES160" s="1037"/>
      <c r="ET160" s="1037"/>
      <c r="EU160" s="1037"/>
      <c r="EV160" s="1037"/>
      <c r="EW160" s="1037"/>
      <c r="EX160" s="1037"/>
      <c r="EY160" s="1037"/>
      <c r="EZ160" s="1037"/>
      <c r="FA160" s="1038"/>
      <c r="FB160" s="889"/>
      <c r="FC160" s="890"/>
      <c r="FD160" s="890"/>
      <c r="FE160" s="890"/>
      <c r="FF160" s="890"/>
      <c r="FG160" s="890"/>
      <c r="FH160" s="890"/>
      <c r="FI160" s="890"/>
      <c r="FJ160" s="890"/>
      <c r="FK160" s="890"/>
      <c r="FL160" s="890"/>
      <c r="FM160" s="890"/>
      <c r="FN160" s="890"/>
      <c r="FO160" s="890"/>
      <c r="FP160" s="890"/>
      <c r="FQ160" s="890"/>
      <c r="FR160" s="890"/>
      <c r="FS160" s="890"/>
      <c r="FT160" s="890"/>
      <c r="FU160" s="891"/>
      <c r="FV160" s="1036"/>
      <c r="FW160" s="1037"/>
      <c r="FX160" s="1037"/>
      <c r="FY160" s="1037"/>
      <c r="FZ160" s="1037"/>
      <c r="GA160" s="1037"/>
      <c r="GB160" s="1037"/>
      <c r="GC160" s="1037"/>
      <c r="GD160" s="1037"/>
      <c r="GE160" s="1037"/>
      <c r="GF160" s="1037"/>
      <c r="GG160" s="1037"/>
      <c r="GH160" s="1037"/>
      <c r="GI160" s="1037"/>
      <c r="GJ160" s="1037"/>
      <c r="GK160" s="1037"/>
      <c r="GL160" s="1037"/>
      <c r="GM160" s="1037"/>
      <c r="GN160" s="1037"/>
      <c r="GO160" s="1038"/>
      <c r="GP160" s="889"/>
      <c r="GQ160" s="890"/>
      <c r="GR160" s="890"/>
      <c r="GS160" s="890"/>
      <c r="GT160" s="890"/>
      <c r="GU160" s="890"/>
      <c r="GV160" s="890"/>
      <c r="GW160" s="890"/>
      <c r="GX160" s="890"/>
      <c r="GY160" s="890"/>
      <c r="GZ160" s="890"/>
      <c r="HA160" s="890"/>
      <c r="HB160" s="890"/>
      <c r="HC160" s="890"/>
      <c r="HD160" s="890"/>
      <c r="HE160" s="890"/>
      <c r="HF160" s="890"/>
      <c r="HG160" s="890"/>
      <c r="HH160" s="890"/>
      <c r="HI160" s="891"/>
      <c r="HJ160" s="1036"/>
      <c r="HK160" s="1037"/>
      <c r="HL160" s="1037"/>
      <c r="HM160" s="1037"/>
      <c r="HN160" s="1037"/>
      <c r="HO160" s="1037"/>
      <c r="HP160" s="1037"/>
      <c r="HQ160" s="1037"/>
      <c r="HR160" s="1037"/>
      <c r="HS160" s="1037"/>
      <c r="HT160" s="1037"/>
      <c r="HU160" s="1037"/>
      <c r="HV160" s="1037"/>
      <c r="HW160" s="1037"/>
      <c r="HX160" s="1037"/>
      <c r="HY160" s="1037"/>
      <c r="HZ160" s="1037"/>
      <c r="IA160" s="1037"/>
      <c r="IB160" s="1037"/>
      <c r="IC160" s="1038"/>
      <c r="IF160" s="458"/>
      <c r="IG160" s="458"/>
      <c r="IH160" s="1106" t="b">
        <v>1</v>
      </c>
      <c r="II160" s="1106"/>
      <c r="IJ160" s="1106"/>
      <c r="IK160" s="1106"/>
      <c r="IL160" s="1107" t="s">
        <v>941</v>
      </c>
      <c r="IM160" s="1107"/>
      <c r="IN160" s="1107"/>
      <c r="IO160" s="1107"/>
      <c r="IP160" s="1107"/>
      <c r="IQ160" s="1107"/>
      <c r="IR160" s="1107"/>
      <c r="IS160" s="1107"/>
      <c r="IT160" s="458"/>
      <c r="IW160" s="105"/>
      <c r="IX160" s="730"/>
      <c r="IY160" s="732"/>
      <c r="IZ160" s="22"/>
      <c r="JA160" s="22"/>
      <c r="JB160" s="22"/>
      <c r="JC160" s="22"/>
      <c r="JD160" s="22"/>
      <c r="JE160" s="22"/>
      <c r="JF160" s="22"/>
      <c r="JG160" s="22"/>
      <c r="JH160" s="21"/>
      <c r="JI160" s="22"/>
      <c r="JJ160" s="22"/>
      <c r="JK160" s="22"/>
      <c r="JL160" s="22"/>
      <c r="JM160" s="22"/>
      <c r="JN160" s="22"/>
      <c r="JO160" s="22"/>
      <c r="JP160" s="22"/>
      <c r="JQ160" s="22"/>
      <c r="JR160" s="22"/>
      <c r="JS160" s="22"/>
      <c r="JT160" s="22"/>
      <c r="JU160" s="22"/>
      <c r="JV160" s="22"/>
      <c r="JW160" s="22"/>
      <c r="JX160" s="22"/>
      <c r="JY160" s="22"/>
      <c r="JZ160" s="22"/>
      <c r="KA160" s="22"/>
      <c r="KB160" s="22"/>
      <c r="KC160" s="22"/>
      <c r="KD160" s="22"/>
      <c r="KE160" s="22"/>
      <c r="KF160" s="22"/>
      <c r="KG160" s="22"/>
      <c r="KH160" s="22"/>
      <c r="KI160" s="22"/>
      <c r="KJ160" s="22"/>
      <c r="KK160" s="22"/>
      <c r="KL160" s="22"/>
      <c r="KM160" s="22"/>
      <c r="KN160" s="22"/>
      <c r="KO160" s="22"/>
      <c r="KP160" s="22"/>
      <c r="KQ160" s="22"/>
      <c r="KR160" s="22"/>
      <c r="KS160" s="22"/>
      <c r="KT160" s="22"/>
      <c r="KU160" s="22"/>
      <c r="KV160" s="22"/>
      <c r="KW160" s="22"/>
      <c r="KX160" s="22"/>
      <c r="KY160" s="22"/>
      <c r="KZ160" s="22"/>
      <c r="LA160" s="22"/>
      <c r="LB160" s="22"/>
      <c r="LC160" s="22"/>
      <c r="LD160" s="22"/>
      <c r="LE160" s="22"/>
      <c r="LF160" s="22"/>
      <c r="LG160" s="22"/>
      <c r="LH160" s="22"/>
      <c r="LI160" s="22"/>
      <c r="LJ160" s="23"/>
    </row>
    <row r="161" spans="2:322" ht="3.65" customHeight="1">
      <c r="B161" s="21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3"/>
      <c r="AP161" s="22"/>
      <c r="AQ161" s="22"/>
      <c r="AR161" s="22"/>
      <c r="AS161" s="22"/>
      <c r="AT161" s="22"/>
      <c r="AU161" s="22"/>
      <c r="AV161" s="22"/>
      <c r="AW161" s="22"/>
      <c r="AX161" s="737" t="s">
        <v>12</v>
      </c>
      <c r="AY161" s="738"/>
      <c r="AZ161" s="47"/>
      <c r="BA161" s="334"/>
      <c r="BF161" s="922"/>
      <c r="BG161" s="923"/>
      <c r="BH161" s="923"/>
      <c r="BI161" s="923"/>
      <c r="BJ161" s="923"/>
      <c r="BK161" s="924"/>
      <c r="BL161" s="1018"/>
      <c r="BM161" s="1019"/>
      <c r="BN161" s="1019"/>
      <c r="BO161" s="1019"/>
      <c r="BP161" s="1019"/>
      <c r="BQ161" s="1019"/>
      <c r="BR161" s="1019"/>
      <c r="BS161" s="1019"/>
      <c r="BT161" s="1019"/>
      <c r="BU161" s="1019"/>
      <c r="BV161" s="1019"/>
      <c r="BW161" s="1019"/>
      <c r="BX161" s="1019"/>
      <c r="BY161" s="1020"/>
      <c r="BZ161" s="889"/>
      <c r="CA161" s="890"/>
      <c r="CB161" s="890"/>
      <c r="CC161" s="890"/>
      <c r="CD161" s="890"/>
      <c r="CE161" s="890"/>
      <c r="CF161" s="890"/>
      <c r="CG161" s="890"/>
      <c r="CH161" s="890"/>
      <c r="CI161" s="890"/>
      <c r="CJ161" s="890"/>
      <c r="CK161" s="890"/>
      <c r="CL161" s="890"/>
      <c r="CM161" s="890"/>
      <c r="CN161" s="890"/>
      <c r="CO161" s="890"/>
      <c r="CP161" s="890"/>
      <c r="CQ161" s="890"/>
      <c r="CR161" s="890"/>
      <c r="CS161" s="891"/>
      <c r="CT161" s="1269"/>
      <c r="CU161" s="1270"/>
      <c r="CV161" s="1270"/>
      <c r="CW161" s="1270"/>
      <c r="CX161" s="1270"/>
      <c r="CY161" s="1270"/>
      <c r="CZ161" s="1270"/>
      <c r="DA161" s="1270"/>
      <c r="DB161" s="1270"/>
      <c r="DC161" s="1270"/>
      <c r="DD161" s="1270"/>
      <c r="DE161" s="1270"/>
      <c r="DF161" s="1270"/>
      <c r="DG161" s="1270"/>
      <c r="DH161" s="1270"/>
      <c r="DI161" s="1270"/>
      <c r="DJ161" s="1270"/>
      <c r="DK161" s="1270"/>
      <c r="DL161" s="1270"/>
      <c r="DM161" s="1271"/>
      <c r="DN161" s="889"/>
      <c r="DO161" s="890"/>
      <c r="DP161" s="890"/>
      <c r="DQ161" s="890"/>
      <c r="DR161" s="890"/>
      <c r="DS161" s="890"/>
      <c r="DT161" s="890"/>
      <c r="DU161" s="890"/>
      <c r="DV161" s="890"/>
      <c r="DW161" s="890"/>
      <c r="DX161" s="890"/>
      <c r="DY161" s="890"/>
      <c r="DZ161" s="890"/>
      <c r="EA161" s="890"/>
      <c r="EB161" s="890"/>
      <c r="EC161" s="890"/>
      <c r="ED161" s="890"/>
      <c r="EE161" s="890"/>
      <c r="EF161" s="890"/>
      <c r="EG161" s="891"/>
      <c r="EH161" s="1036"/>
      <c r="EI161" s="1037"/>
      <c r="EJ161" s="1037"/>
      <c r="EK161" s="1037"/>
      <c r="EL161" s="1037"/>
      <c r="EM161" s="1037"/>
      <c r="EN161" s="1037"/>
      <c r="EO161" s="1037"/>
      <c r="EP161" s="1037"/>
      <c r="EQ161" s="1037"/>
      <c r="ER161" s="1037"/>
      <c r="ES161" s="1037"/>
      <c r="ET161" s="1037"/>
      <c r="EU161" s="1037"/>
      <c r="EV161" s="1037"/>
      <c r="EW161" s="1037"/>
      <c r="EX161" s="1037"/>
      <c r="EY161" s="1037"/>
      <c r="EZ161" s="1037"/>
      <c r="FA161" s="1038"/>
      <c r="FB161" s="889"/>
      <c r="FC161" s="890"/>
      <c r="FD161" s="890"/>
      <c r="FE161" s="890"/>
      <c r="FF161" s="890"/>
      <c r="FG161" s="890"/>
      <c r="FH161" s="890"/>
      <c r="FI161" s="890"/>
      <c r="FJ161" s="890"/>
      <c r="FK161" s="890"/>
      <c r="FL161" s="890"/>
      <c r="FM161" s="890"/>
      <c r="FN161" s="890"/>
      <c r="FO161" s="890"/>
      <c r="FP161" s="890"/>
      <c r="FQ161" s="890"/>
      <c r="FR161" s="890"/>
      <c r="FS161" s="890"/>
      <c r="FT161" s="890"/>
      <c r="FU161" s="891"/>
      <c r="FV161" s="1036"/>
      <c r="FW161" s="1037"/>
      <c r="FX161" s="1037"/>
      <c r="FY161" s="1037"/>
      <c r="FZ161" s="1037"/>
      <c r="GA161" s="1037"/>
      <c r="GB161" s="1037"/>
      <c r="GC161" s="1037"/>
      <c r="GD161" s="1037"/>
      <c r="GE161" s="1037"/>
      <c r="GF161" s="1037"/>
      <c r="GG161" s="1037"/>
      <c r="GH161" s="1037"/>
      <c r="GI161" s="1037"/>
      <c r="GJ161" s="1037"/>
      <c r="GK161" s="1037"/>
      <c r="GL161" s="1037"/>
      <c r="GM161" s="1037"/>
      <c r="GN161" s="1037"/>
      <c r="GO161" s="1038"/>
      <c r="GP161" s="889"/>
      <c r="GQ161" s="890"/>
      <c r="GR161" s="890"/>
      <c r="GS161" s="890"/>
      <c r="GT161" s="890"/>
      <c r="GU161" s="890"/>
      <c r="GV161" s="890"/>
      <c r="GW161" s="890"/>
      <c r="GX161" s="890"/>
      <c r="GY161" s="890"/>
      <c r="GZ161" s="890"/>
      <c r="HA161" s="890"/>
      <c r="HB161" s="890"/>
      <c r="HC161" s="890"/>
      <c r="HD161" s="890"/>
      <c r="HE161" s="890"/>
      <c r="HF161" s="890"/>
      <c r="HG161" s="890"/>
      <c r="HH161" s="890"/>
      <c r="HI161" s="891"/>
      <c r="HJ161" s="1036"/>
      <c r="HK161" s="1037"/>
      <c r="HL161" s="1037"/>
      <c r="HM161" s="1037"/>
      <c r="HN161" s="1037"/>
      <c r="HO161" s="1037"/>
      <c r="HP161" s="1037"/>
      <c r="HQ161" s="1037"/>
      <c r="HR161" s="1037"/>
      <c r="HS161" s="1037"/>
      <c r="HT161" s="1037"/>
      <c r="HU161" s="1037"/>
      <c r="HV161" s="1037"/>
      <c r="HW161" s="1037"/>
      <c r="HX161" s="1037"/>
      <c r="HY161" s="1037"/>
      <c r="HZ161" s="1037"/>
      <c r="IA161" s="1037"/>
      <c r="IB161" s="1037"/>
      <c r="IC161" s="1038"/>
      <c r="IF161" s="458"/>
      <c r="IG161" s="458"/>
      <c r="IH161" s="1106"/>
      <c r="II161" s="1106"/>
      <c r="IJ161" s="1106"/>
      <c r="IK161" s="1106"/>
      <c r="IL161" s="1107"/>
      <c r="IM161" s="1107"/>
      <c r="IN161" s="1107"/>
      <c r="IO161" s="1107"/>
      <c r="IP161" s="1107"/>
      <c r="IQ161" s="1107"/>
      <c r="IR161" s="1107"/>
      <c r="IS161" s="1107"/>
      <c r="IT161" s="458"/>
      <c r="IW161" s="104"/>
      <c r="IX161" s="738" t="s">
        <v>12</v>
      </c>
      <c r="IY161" s="741"/>
      <c r="IZ161" s="22"/>
      <c r="JA161" s="22"/>
      <c r="JB161" s="22"/>
      <c r="JC161" s="22"/>
      <c r="JD161" s="22"/>
      <c r="JE161" s="22"/>
      <c r="JF161" s="22"/>
      <c r="JG161" s="22"/>
      <c r="JH161" s="21"/>
      <c r="JI161" s="22"/>
      <c r="JJ161" s="22"/>
      <c r="JK161" s="22"/>
      <c r="JL161" s="22"/>
      <c r="JM161" s="22"/>
      <c r="JN161" s="22"/>
      <c r="JO161" s="22"/>
      <c r="JP161" s="22"/>
      <c r="JQ161" s="22"/>
      <c r="JR161" s="22"/>
      <c r="JS161" s="22"/>
      <c r="JT161" s="22"/>
      <c r="JU161" s="22"/>
      <c r="JV161" s="22"/>
      <c r="JW161" s="22"/>
      <c r="JX161" s="22"/>
      <c r="JY161" s="22"/>
      <c r="JZ161" s="22"/>
      <c r="KA161" s="22"/>
      <c r="KB161" s="22"/>
      <c r="KC161" s="22"/>
      <c r="KD161" s="22"/>
      <c r="KE161" s="22"/>
      <c r="KF161" s="22"/>
      <c r="KG161" s="22"/>
      <c r="KH161" s="22"/>
      <c r="KI161" s="22"/>
      <c r="KJ161" s="22"/>
      <c r="KK161" s="22"/>
      <c r="KL161" s="22"/>
      <c r="KM161" s="22"/>
      <c r="KN161" s="22"/>
      <c r="KO161" s="22"/>
      <c r="KP161" s="22"/>
      <c r="KQ161" s="22"/>
      <c r="KR161" s="22"/>
      <c r="KS161" s="22"/>
      <c r="KT161" s="22"/>
      <c r="KU161" s="22"/>
      <c r="KV161" s="22"/>
      <c r="KW161" s="22"/>
      <c r="KX161" s="22"/>
      <c r="KY161" s="22"/>
      <c r="KZ161" s="22"/>
      <c r="LA161" s="22"/>
      <c r="LB161" s="22"/>
      <c r="LC161" s="22"/>
      <c r="LD161" s="22"/>
      <c r="LE161" s="22"/>
      <c r="LF161" s="22"/>
      <c r="LG161" s="22"/>
      <c r="LH161" s="22"/>
      <c r="LI161" s="22"/>
      <c r="LJ161" s="23"/>
    </row>
    <row r="162" spans="2:322" ht="3.65" customHeight="1">
      <c r="B162" s="21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3"/>
      <c r="AP162" s="22"/>
      <c r="AQ162" s="22"/>
      <c r="AR162" s="22"/>
      <c r="AS162" s="22"/>
      <c r="AT162" s="22"/>
      <c r="AU162" s="22"/>
      <c r="AV162" s="22"/>
      <c r="AW162" s="22"/>
      <c r="AX162" s="737"/>
      <c r="AY162" s="738"/>
      <c r="AZ162" s="47"/>
      <c r="BA162" s="334"/>
      <c r="BF162" s="922"/>
      <c r="BG162" s="923"/>
      <c r="BH162" s="923"/>
      <c r="BI162" s="923"/>
      <c r="BJ162" s="923"/>
      <c r="BK162" s="924"/>
      <c r="BL162" s="1018"/>
      <c r="BM162" s="1019"/>
      <c r="BN162" s="1019"/>
      <c r="BO162" s="1019"/>
      <c r="BP162" s="1019"/>
      <c r="BQ162" s="1019"/>
      <c r="BR162" s="1019"/>
      <c r="BS162" s="1019"/>
      <c r="BT162" s="1019"/>
      <c r="BU162" s="1019"/>
      <c r="BV162" s="1019"/>
      <c r="BW162" s="1019"/>
      <c r="BX162" s="1019"/>
      <c r="BY162" s="1020"/>
      <c r="BZ162" s="889"/>
      <c r="CA162" s="890"/>
      <c r="CB162" s="890"/>
      <c r="CC162" s="890"/>
      <c r="CD162" s="890"/>
      <c r="CE162" s="890"/>
      <c r="CF162" s="890"/>
      <c r="CG162" s="890"/>
      <c r="CH162" s="890"/>
      <c r="CI162" s="890"/>
      <c r="CJ162" s="890"/>
      <c r="CK162" s="890"/>
      <c r="CL162" s="890"/>
      <c r="CM162" s="890"/>
      <c r="CN162" s="890"/>
      <c r="CO162" s="890"/>
      <c r="CP162" s="890"/>
      <c r="CQ162" s="890"/>
      <c r="CR162" s="890"/>
      <c r="CS162" s="891"/>
      <c r="CT162" s="1269"/>
      <c r="CU162" s="1270"/>
      <c r="CV162" s="1270"/>
      <c r="CW162" s="1270"/>
      <c r="CX162" s="1270"/>
      <c r="CY162" s="1270"/>
      <c r="CZ162" s="1270"/>
      <c r="DA162" s="1270"/>
      <c r="DB162" s="1270"/>
      <c r="DC162" s="1270"/>
      <c r="DD162" s="1270"/>
      <c r="DE162" s="1270"/>
      <c r="DF162" s="1270"/>
      <c r="DG162" s="1270"/>
      <c r="DH162" s="1270"/>
      <c r="DI162" s="1270"/>
      <c r="DJ162" s="1270"/>
      <c r="DK162" s="1270"/>
      <c r="DL162" s="1270"/>
      <c r="DM162" s="1271"/>
      <c r="DN162" s="889"/>
      <c r="DO162" s="890"/>
      <c r="DP162" s="890"/>
      <c r="DQ162" s="890"/>
      <c r="DR162" s="890"/>
      <c r="DS162" s="890"/>
      <c r="DT162" s="890"/>
      <c r="DU162" s="890"/>
      <c r="DV162" s="890"/>
      <c r="DW162" s="890"/>
      <c r="DX162" s="890"/>
      <c r="DY162" s="890"/>
      <c r="DZ162" s="890"/>
      <c r="EA162" s="890"/>
      <c r="EB162" s="890"/>
      <c r="EC162" s="890"/>
      <c r="ED162" s="890"/>
      <c r="EE162" s="890"/>
      <c r="EF162" s="890"/>
      <c r="EG162" s="891"/>
      <c r="EH162" s="1036"/>
      <c r="EI162" s="1037"/>
      <c r="EJ162" s="1037"/>
      <c r="EK162" s="1037"/>
      <c r="EL162" s="1037"/>
      <c r="EM162" s="1037"/>
      <c r="EN162" s="1037"/>
      <c r="EO162" s="1037"/>
      <c r="EP162" s="1037"/>
      <c r="EQ162" s="1037"/>
      <c r="ER162" s="1037"/>
      <c r="ES162" s="1037"/>
      <c r="ET162" s="1037"/>
      <c r="EU162" s="1037"/>
      <c r="EV162" s="1037"/>
      <c r="EW162" s="1037"/>
      <c r="EX162" s="1037"/>
      <c r="EY162" s="1037"/>
      <c r="EZ162" s="1037"/>
      <c r="FA162" s="1038"/>
      <c r="FB162" s="889"/>
      <c r="FC162" s="890"/>
      <c r="FD162" s="890"/>
      <c r="FE162" s="890"/>
      <c r="FF162" s="890"/>
      <c r="FG162" s="890"/>
      <c r="FH162" s="890"/>
      <c r="FI162" s="890"/>
      <c r="FJ162" s="890"/>
      <c r="FK162" s="890"/>
      <c r="FL162" s="890"/>
      <c r="FM162" s="890"/>
      <c r="FN162" s="890"/>
      <c r="FO162" s="890"/>
      <c r="FP162" s="890"/>
      <c r="FQ162" s="890"/>
      <c r="FR162" s="890"/>
      <c r="FS162" s="890"/>
      <c r="FT162" s="890"/>
      <c r="FU162" s="891"/>
      <c r="FV162" s="1036"/>
      <c r="FW162" s="1037"/>
      <c r="FX162" s="1037"/>
      <c r="FY162" s="1037"/>
      <c r="FZ162" s="1037"/>
      <c r="GA162" s="1037"/>
      <c r="GB162" s="1037"/>
      <c r="GC162" s="1037"/>
      <c r="GD162" s="1037"/>
      <c r="GE162" s="1037"/>
      <c r="GF162" s="1037"/>
      <c r="GG162" s="1037"/>
      <c r="GH162" s="1037"/>
      <c r="GI162" s="1037"/>
      <c r="GJ162" s="1037"/>
      <c r="GK162" s="1037"/>
      <c r="GL162" s="1037"/>
      <c r="GM162" s="1037"/>
      <c r="GN162" s="1037"/>
      <c r="GO162" s="1038"/>
      <c r="GP162" s="889"/>
      <c r="GQ162" s="890"/>
      <c r="GR162" s="890"/>
      <c r="GS162" s="890"/>
      <c r="GT162" s="890"/>
      <c r="GU162" s="890"/>
      <c r="GV162" s="890"/>
      <c r="GW162" s="890"/>
      <c r="GX162" s="890"/>
      <c r="GY162" s="890"/>
      <c r="GZ162" s="890"/>
      <c r="HA162" s="890"/>
      <c r="HB162" s="890"/>
      <c r="HC162" s="890"/>
      <c r="HD162" s="890"/>
      <c r="HE162" s="890"/>
      <c r="HF162" s="890"/>
      <c r="HG162" s="890"/>
      <c r="HH162" s="890"/>
      <c r="HI162" s="891"/>
      <c r="HJ162" s="1036"/>
      <c r="HK162" s="1037"/>
      <c r="HL162" s="1037"/>
      <c r="HM162" s="1037"/>
      <c r="HN162" s="1037"/>
      <c r="HO162" s="1037"/>
      <c r="HP162" s="1037"/>
      <c r="HQ162" s="1037"/>
      <c r="HR162" s="1037"/>
      <c r="HS162" s="1037"/>
      <c r="HT162" s="1037"/>
      <c r="HU162" s="1037"/>
      <c r="HV162" s="1037"/>
      <c r="HW162" s="1037"/>
      <c r="HX162" s="1037"/>
      <c r="HY162" s="1037"/>
      <c r="HZ162" s="1037"/>
      <c r="IA162" s="1037"/>
      <c r="IB162" s="1037"/>
      <c r="IC162" s="1038"/>
      <c r="IF162" s="458"/>
      <c r="IG162" s="458"/>
      <c r="IH162" s="1106"/>
      <c r="II162" s="1106"/>
      <c r="IJ162" s="1106"/>
      <c r="IK162" s="1106"/>
      <c r="IL162" s="1107"/>
      <c r="IM162" s="1107"/>
      <c r="IN162" s="1107"/>
      <c r="IO162" s="1107"/>
      <c r="IP162" s="1107"/>
      <c r="IQ162" s="1107"/>
      <c r="IR162" s="1107"/>
      <c r="IS162" s="1107"/>
      <c r="IT162" s="458"/>
      <c r="IW162" s="104"/>
      <c r="IX162" s="738"/>
      <c r="IY162" s="741"/>
      <c r="IZ162" s="22"/>
      <c r="JA162" s="22"/>
      <c r="JB162" s="22"/>
      <c r="JC162" s="22"/>
      <c r="JD162" s="22"/>
      <c r="JE162" s="22"/>
      <c r="JF162" s="22"/>
      <c r="JG162" s="22"/>
      <c r="JH162" s="21"/>
      <c r="JI162" s="22"/>
      <c r="JJ162" s="22"/>
      <c r="JK162" s="22"/>
      <c r="JL162" s="22"/>
      <c r="JM162" s="22"/>
      <c r="JN162" s="22"/>
      <c r="JO162" s="22"/>
      <c r="JP162" s="22"/>
      <c r="JQ162" s="22"/>
      <c r="JR162" s="22"/>
      <c r="JS162" s="22"/>
      <c r="JT162" s="22"/>
      <c r="JU162" s="22"/>
      <c r="JV162" s="22"/>
      <c r="JW162" s="22"/>
      <c r="JX162" s="22"/>
      <c r="JY162" s="22"/>
      <c r="JZ162" s="22"/>
      <c r="KA162" s="22"/>
      <c r="KB162" s="22"/>
      <c r="KC162" s="22"/>
      <c r="KD162" s="22"/>
      <c r="KE162" s="22"/>
      <c r="KF162" s="22"/>
      <c r="KG162" s="22"/>
      <c r="KH162" s="22"/>
      <c r="KI162" s="22"/>
      <c r="KJ162" s="22"/>
      <c r="KK162" s="22"/>
      <c r="KL162" s="22"/>
      <c r="KM162" s="22"/>
      <c r="KN162" s="22"/>
      <c r="KO162" s="22"/>
      <c r="KP162" s="22"/>
      <c r="KQ162" s="22"/>
      <c r="KR162" s="22"/>
      <c r="KS162" s="22"/>
      <c r="KT162" s="22"/>
      <c r="KU162" s="22"/>
      <c r="KV162" s="22"/>
      <c r="KW162" s="22"/>
      <c r="KX162" s="22"/>
      <c r="KY162" s="22"/>
      <c r="KZ162" s="22"/>
      <c r="LA162" s="22"/>
      <c r="LB162" s="22"/>
      <c r="LC162" s="22"/>
      <c r="LD162" s="22"/>
      <c r="LE162" s="22"/>
      <c r="LF162" s="22"/>
      <c r="LG162" s="22"/>
      <c r="LH162" s="22"/>
      <c r="LI162" s="22"/>
      <c r="LJ162" s="23"/>
    </row>
    <row r="163" spans="2:322" ht="3.65" customHeight="1">
      <c r="B163" s="21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3"/>
      <c r="AP163" s="22"/>
      <c r="AQ163" s="22"/>
      <c r="AR163" s="22"/>
      <c r="AS163" s="22"/>
      <c r="AT163" s="22"/>
      <c r="AU163" s="22"/>
      <c r="AV163" s="22"/>
      <c r="AW163" s="22"/>
      <c r="AX163" s="737"/>
      <c r="AY163" s="738"/>
      <c r="AZ163" s="47"/>
      <c r="BA163" s="334"/>
      <c r="BF163" s="1154"/>
      <c r="BG163" s="1155"/>
      <c r="BH163" s="1155"/>
      <c r="BI163" s="1155"/>
      <c r="BJ163" s="1155"/>
      <c r="BK163" s="1156"/>
      <c r="BL163" s="1021"/>
      <c r="BM163" s="1022"/>
      <c r="BN163" s="1022"/>
      <c r="BO163" s="1022"/>
      <c r="BP163" s="1022"/>
      <c r="BQ163" s="1022"/>
      <c r="BR163" s="1022"/>
      <c r="BS163" s="1022"/>
      <c r="BT163" s="1022"/>
      <c r="BU163" s="1022"/>
      <c r="BV163" s="1022"/>
      <c r="BW163" s="1022"/>
      <c r="BX163" s="1022"/>
      <c r="BY163" s="1023"/>
      <c r="BZ163" s="892"/>
      <c r="CA163" s="893"/>
      <c r="CB163" s="893"/>
      <c r="CC163" s="893"/>
      <c r="CD163" s="893"/>
      <c r="CE163" s="893"/>
      <c r="CF163" s="893"/>
      <c r="CG163" s="893"/>
      <c r="CH163" s="893"/>
      <c r="CI163" s="893"/>
      <c r="CJ163" s="893"/>
      <c r="CK163" s="893"/>
      <c r="CL163" s="893"/>
      <c r="CM163" s="893"/>
      <c r="CN163" s="893"/>
      <c r="CO163" s="893"/>
      <c r="CP163" s="893"/>
      <c r="CQ163" s="893"/>
      <c r="CR163" s="893"/>
      <c r="CS163" s="894"/>
      <c r="CT163" s="1272"/>
      <c r="CU163" s="1273"/>
      <c r="CV163" s="1273"/>
      <c r="CW163" s="1273"/>
      <c r="CX163" s="1273"/>
      <c r="CY163" s="1273"/>
      <c r="CZ163" s="1273"/>
      <c r="DA163" s="1273"/>
      <c r="DB163" s="1273"/>
      <c r="DC163" s="1273"/>
      <c r="DD163" s="1273"/>
      <c r="DE163" s="1273"/>
      <c r="DF163" s="1273"/>
      <c r="DG163" s="1273"/>
      <c r="DH163" s="1273"/>
      <c r="DI163" s="1273"/>
      <c r="DJ163" s="1273"/>
      <c r="DK163" s="1273"/>
      <c r="DL163" s="1273"/>
      <c r="DM163" s="1274"/>
      <c r="DN163" s="892"/>
      <c r="DO163" s="893"/>
      <c r="DP163" s="893"/>
      <c r="DQ163" s="893"/>
      <c r="DR163" s="893"/>
      <c r="DS163" s="893"/>
      <c r="DT163" s="893"/>
      <c r="DU163" s="893"/>
      <c r="DV163" s="893"/>
      <c r="DW163" s="893"/>
      <c r="DX163" s="893"/>
      <c r="DY163" s="893"/>
      <c r="DZ163" s="893"/>
      <c r="EA163" s="893"/>
      <c r="EB163" s="893"/>
      <c r="EC163" s="893"/>
      <c r="ED163" s="893"/>
      <c r="EE163" s="893"/>
      <c r="EF163" s="893"/>
      <c r="EG163" s="894"/>
      <c r="EH163" s="1039"/>
      <c r="EI163" s="1040"/>
      <c r="EJ163" s="1040"/>
      <c r="EK163" s="1040"/>
      <c r="EL163" s="1040"/>
      <c r="EM163" s="1040"/>
      <c r="EN163" s="1040"/>
      <c r="EO163" s="1040"/>
      <c r="EP163" s="1040"/>
      <c r="EQ163" s="1040"/>
      <c r="ER163" s="1040"/>
      <c r="ES163" s="1040"/>
      <c r="ET163" s="1040"/>
      <c r="EU163" s="1040"/>
      <c r="EV163" s="1040"/>
      <c r="EW163" s="1040"/>
      <c r="EX163" s="1040"/>
      <c r="EY163" s="1040"/>
      <c r="EZ163" s="1040"/>
      <c r="FA163" s="1041"/>
      <c r="FB163" s="892"/>
      <c r="FC163" s="893"/>
      <c r="FD163" s="893"/>
      <c r="FE163" s="893"/>
      <c r="FF163" s="893"/>
      <c r="FG163" s="893"/>
      <c r="FH163" s="893"/>
      <c r="FI163" s="893"/>
      <c r="FJ163" s="893"/>
      <c r="FK163" s="893"/>
      <c r="FL163" s="893"/>
      <c r="FM163" s="893"/>
      <c r="FN163" s="893"/>
      <c r="FO163" s="893"/>
      <c r="FP163" s="893"/>
      <c r="FQ163" s="893"/>
      <c r="FR163" s="893"/>
      <c r="FS163" s="893"/>
      <c r="FT163" s="893"/>
      <c r="FU163" s="894"/>
      <c r="FV163" s="1039"/>
      <c r="FW163" s="1040"/>
      <c r="FX163" s="1040"/>
      <c r="FY163" s="1040"/>
      <c r="FZ163" s="1040"/>
      <c r="GA163" s="1040"/>
      <c r="GB163" s="1040"/>
      <c r="GC163" s="1040"/>
      <c r="GD163" s="1040"/>
      <c r="GE163" s="1040"/>
      <c r="GF163" s="1040"/>
      <c r="GG163" s="1040"/>
      <c r="GH163" s="1040"/>
      <c r="GI163" s="1040"/>
      <c r="GJ163" s="1040"/>
      <c r="GK163" s="1040"/>
      <c r="GL163" s="1040"/>
      <c r="GM163" s="1040"/>
      <c r="GN163" s="1040"/>
      <c r="GO163" s="1041"/>
      <c r="GP163" s="892"/>
      <c r="GQ163" s="893"/>
      <c r="GR163" s="893"/>
      <c r="GS163" s="893"/>
      <c r="GT163" s="893"/>
      <c r="GU163" s="893"/>
      <c r="GV163" s="893"/>
      <c r="GW163" s="893"/>
      <c r="GX163" s="893"/>
      <c r="GY163" s="893"/>
      <c r="GZ163" s="893"/>
      <c r="HA163" s="893"/>
      <c r="HB163" s="893"/>
      <c r="HC163" s="893"/>
      <c r="HD163" s="893"/>
      <c r="HE163" s="893"/>
      <c r="HF163" s="893"/>
      <c r="HG163" s="893"/>
      <c r="HH163" s="893"/>
      <c r="HI163" s="894"/>
      <c r="HJ163" s="1039"/>
      <c r="HK163" s="1040"/>
      <c r="HL163" s="1040"/>
      <c r="HM163" s="1040"/>
      <c r="HN163" s="1040"/>
      <c r="HO163" s="1040"/>
      <c r="HP163" s="1040"/>
      <c r="HQ163" s="1040"/>
      <c r="HR163" s="1040"/>
      <c r="HS163" s="1040"/>
      <c r="HT163" s="1040"/>
      <c r="HU163" s="1040"/>
      <c r="HV163" s="1040"/>
      <c r="HW163" s="1040"/>
      <c r="HX163" s="1040"/>
      <c r="HY163" s="1040"/>
      <c r="HZ163" s="1040"/>
      <c r="IA163" s="1040"/>
      <c r="IB163" s="1040"/>
      <c r="IC163" s="1041"/>
      <c r="IF163" s="458"/>
      <c r="IG163" s="458"/>
      <c r="IH163" s="1106"/>
      <c r="II163" s="1106"/>
      <c r="IJ163" s="1106"/>
      <c r="IK163" s="1106"/>
      <c r="IL163" s="1107"/>
      <c r="IM163" s="1107"/>
      <c r="IN163" s="1107"/>
      <c r="IO163" s="1107"/>
      <c r="IP163" s="1107"/>
      <c r="IQ163" s="1107"/>
      <c r="IR163" s="1107"/>
      <c r="IS163" s="1107"/>
      <c r="IT163" s="458"/>
      <c r="IW163" s="104"/>
      <c r="IX163" s="738"/>
      <c r="IY163" s="741"/>
      <c r="IZ163" s="22"/>
      <c r="JA163" s="22"/>
      <c r="JB163" s="22"/>
      <c r="JC163" s="22"/>
      <c r="JD163" s="22"/>
      <c r="JE163" s="22"/>
      <c r="JF163" s="22"/>
      <c r="JG163" s="22"/>
      <c r="JH163" s="21"/>
      <c r="JI163" s="22"/>
      <c r="JJ163" s="22"/>
      <c r="JK163" s="22"/>
      <c r="JL163" s="22"/>
      <c r="JM163" s="22"/>
      <c r="JN163" s="22"/>
      <c r="JO163" s="22"/>
      <c r="JP163" s="22"/>
      <c r="JQ163" s="22"/>
      <c r="JR163" s="22"/>
      <c r="JS163" s="22"/>
      <c r="JT163" s="22"/>
      <c r="JU163" s="22"/>
      <c r="JV163" s="22"/>
      <c r="JW163" s="22"/>
      <c r="JX163" s="22"/>
      <c r="JY163" s="22"/>
      <c r="JZ163" s="22"/>
      <c r="KA163" s="22"/>
      <c r="KB163" s="22"/>
      <c r="KC163" s="22"/>
      <c r="KD163" s="22"/>
      <c r="KE163" s="22"/>
      <c r="KF163" s="22"/>
      <c r="KG163" s="22"/>
      <c r="KH163" s="22"/>
      <c r="KI163" s="22"/>
      <c r="KJ163" s="22"/>
      <c r="KK163" s="22"/>
      <c r="KL163" s="22"/>
      <c r="KM163" s="22"/>
      <c r="KN163" s="22"/>
      <c r="KO163" s="22"/>
      <c r="KP163" s="22"/>
      <c r="KQ163" s="22"/>
      <c r="KR163" s="22"/>
      <c r="KS163" s="22"/>
      <c r="KT163" s="22"/>
      <c r="KU163" s="22"/>
      <c r="KV163" s="22"/>
      <c r="KW163" s="22"/>
      <c r="KX163" s="22"/>
      <c r="KY163" s="22"/>
      <c r="KZ163" s="22"/>
      <c r="LA163" s="22"/>
      <c r="LB163" s="22"/>
      <c r="LC163" s="22"/>
      <c r="LD163" s="22"/>
      <c r="LE163" s="22"/>
      <c r="LF163" s="22"/>
      <c r="LG163" s="22"/>
      <c r="LH163" s="22"/>
      <c r="LI163" s="22"/>
      <c r="LJ163" s="23"/>
    </row>
    <row r="164" spans="2:322" ht="3.65" customHeight="1">
      <c r="B164" s="21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3"/>
      <c r="AP164" s="22"/>
      <c r="AQ164" s="22"/>
      <c r="AR164" s="22"/>
      <c r="AS164" s="22"/>
      <c r="AT164" s="22"/>
      <c r="AU164" s="22"/>
      <c r="AV164" s="22"/>
      <c r="AW164" s="22"/>
      <c r="AX164" s="737"/>
      <c r="AY164" s="738"/>
      <c r="AZ164" s="47"/>
      <c r="BA164" s="334"/>
      <c r="BB164" s="341"/>
      <c r="BC164" s="341"/>
      <c r="BD164" s="341"/>
      <c r="BE164" s="55"/>
      <c r="BF164" s="55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/>
      <c r="BT164" s="53"/>
      <c r="BU164" s="53"/>
      <c r="BV164" s="53"/>
      <c r="BW164" s="53"/>
      <c r="BX164" s="53"/>
      <c r="BY164" s="53"/>
      <c r="BZ164" s="53"/>
      <c r="CA164" s="53"/>
      <c r="CB164" s="53"/>
      <c r="CC164" s="53"/>
      <c r="CD164" s="53"/>
      <c r="CE164" s="53"/>
      <c r="CF164" s="53"/>
      <c r="CG164" s="53"/>
      <c r="CH164" s="53"/>
      <c r="CI164" s="53"/>
      <c r="CJ164" s="53"/>
      <c r="CK164" s="53"/>
      <c r="CL164" s="53"/>
      <c r="CM164" s="53"/>
      <c r="CN164" s="53"/>
      <c r="CO164" s="53"/>
      <c r="CP164" s="53"/>
      <c r="CQ164" s="53"/>
      <c r="CR164" s="53"/>
      <c r="CS164" s="53"/>
      <c r="CT164" s="53"/>
      <c r="CU164" s="53"/>
      <c r="CV164" s="53"/>
      <c r="CW164" s="53"/>
      <c r="CX164" s="53"/>
      <c r="CY164" s="53"/>
      <c r="CZ164" s="53"/>
      <c r="DA164" s="53"/>
      <c r="DB164" s="53"/>
      <c r="DC164" s="53"/>
      <c r="DD164" s="53"/>
      <c r="DE164" s="53"/>
      <c r="DF164" s="53"/>
      <c r="DG164" s="53"/>
      <c r="DH164" s="53"/>
      <c r="DI164" s="53"/>
      <c r="DJ164" s="53"/>
      <c r="DK164" s="53"/>
      <c r="DL164" s="53"/>
      <c r="DM164" s="53"/>
      <c r="DN164" s="53"/>
      <c r="DO164" s="53"/>
      <c r="DP164" s="53"/>
      <c r="DQ164" s="53"/>
      <c r="DR164" s="53"/>
      <c r="DS164" s="53"/>
      <c r="DT164" s="53"/>
      <c r="DU164" s="53"/>
      <c r="DV164" s="53"/>
      <c r="DW164" s="53"/>
      <c r="DX164" s="53"/>
      <c r="DY164" s="53"/>
      <c r="DZ164" s="53"/>
      <c r="EA164" s="53"/>
      <c r="EB164" s="53"/>
      <c r="EC164" s="53"/>
      <c r="ED164" s="53"/>
      <c r="EE164" s="53"/>
      <c r="EF164" s="53"/>
      <c r="EG164" s="53"/>
      <c r="EH164" s="53"/>
      <c r="EI164" s="53"/>
      <c r="EJ164" s="53"/>
      <c r="EK164" s="53"/>
      <c r="EL164" s="53"/>
      <c r="EM164" s="53"/>
      <c r="EN164" s="53"/>
      <c r="EO164" s="53"/>
      <c r="EP164" s="53"/>
      <c r="EQ164" s="53"/>
      <c r="ER164" s="53"/>
      <c r="ES164" s="53"/>
      <c r="ET164" s="53"/>
      <c r="EU164" s="53"/>
      <c r="EV164" s="53"/>
      <c r="EW164" s="53"/>
      <c r="EX164" s="53"/>
      <c r="EY164" s="53"/>
      <c r="EZ164" s="53"/>
      <c r="FA164" s="53"/>
      <c r="FB164" s="53"/>
      <c r="FC164" s="53"/>
      <c r="FD164" s="53"/>
      <c r="FE164" s="53"/>
      <c r="FF164" s="53"/>
      <c r="FG164" s="53"/>
      <c r="FH164" s="53"/>
      <c r="FI164" s="53"/>
      <c r="FJ164" s="53"/>
      <c r="FK164" s="53"/>
      <c r="FL164" s="53"/>
      <c r="FM164" s="53"/>
      <c r="FN164" s="53"/>
      <c r="FO164" s="53"/>
      <c r="FP164" s="53"/>
      <c r="FQ164" s="53"/>
      <c r="FR164" s="53"/>
      <c r="FS164" s="53"/>
      <c r="FT164" s="53"/>
      <c r="FU164" s="53"/>
      <c r="FV164" s="53"/>
      <c r="FW164" s="53"/>
      <c r="FX164" s="53"/>
      <c r="FY164" s="53"/>
      <c r="FZ164" s="53"/>
      <c r="GA164" s="53"/>
      <c r="GB164" s="53"/>
      <c r="GC164" s="53"/>
      <c r="GD164" s="53"/>
      <c r="GE164" s="53"/>
      <c r="GF164" s="53"/>
      <c r="GG164" s="53"/>
      <c r="GH164" s="53"/>
      <c r="GI164" s="53"/>
      <c r="GJ164" s="53"/>
      <c r="GK164" s="53"/>
      <c r="GL164" s="53"/>
      <c r="GM164" s="53"/>
      <c r="GN164" s="53"/>
      <c r="GO164" s="53"/>
      <c r="GP164" s="53"/>
      <c r="GQ164" s="53"/>
      <c r="GR164" s="53"/>
      <c r="GS164" s="53"/>
      <c r="GT164" s="53"/>
      <c r="GU164" s="53"/>
      <c r="GV164" s="53"/>
      <c r="GW164" s="53"/>
      <c r="GX164" s="53"/>
      <c r="GY164" s="53"/>
      <c r="GZ164" s="53"/>
      <c r="HA164" s="53"/>
      <c r="HB164" s="53"/>
      <c r="HC164" s="53"/>
      <c r="HD164" s="53"/>
      <c r="HE164" s="53"/>
      <c r="HF164" s="53"/>
      <c r="HG164" s="53"/>
      <c r="HH164" s="53"/>
      <c r="HI164" s="53"/>
      <c r="HJ164" s="53"/>
      <c r="HK164" s="53"/>
      <c r="HL164" s="53"/>
      <c r="HM164" s="53"/>
      <c r="HN164" s="53"/>
      <c r="HO164" s="53"/>
      <c r="HP164" s="53"/>
      <c r="HQ164" s="53"/>
      <c r="HR164" s="53"/>
      <c r="HS164" s="53"/>
      <c r="HT164" s="53"/>
      <c r="HU164" s="53"/>
      <c r="HV164" s="53"/>
      <c r="HW164" s="53"/>
      <c r="HX164" s="53"/>
      <c r="HY164" s="53"/>
      <c r="HZ164" s="53"/>
      <c r="IA164" s="53"/>
      <c r="IB164" s="53"/>
      <c r="IC164" s="53"/>
      <c r="ID164" s="53"/>
      <c r="IE164" s="53"/>
      <c r="IF164" s="458"/>
      <c r="IG164" s="458"/>
      <c r="IH164" s="458"/>
      <c r="II164" s="458"/>
      <c r="IJ164" s="458"/>
      <c r="IK164" s="458"/>
      <c r="IL164" s="458"/>
      <c r="IM164" s="458"/>
      <c r="IN164" s="458"/>
      <c r="IO164" s="458"/>
      <c r="IP164" s="458"/>
      <c r="IQ164" s="458"/>
      <c r="IR164" s="458"/>
      <c r="IS164" s="458"/>
      <c r="IT164" s="458"/>
      <c r="IU164" s="55"/>
      <c r="IV164" s="55"/>
      <c r="IW164" s="104"/>
      <c r="IX164" s="738"/>
      <c r="IY164" s="741"/>
      <c r="IZ164" s="22"/>
      <c r="JA164" s="22"/>
      <c r="JB164" s="22"/>
      <c r="JC164" s="22"/>
      <c r="JD164" s="22"/>
      <c r="JE164" s="22"/>
      <c r="JF164" s="22"/>
      <c r="JG164" s="22"/>
      <c r="JH164" s="21"/>
      <c r="JI164" s="22"/>
      <c r="JJ164" s="22"/>
      <c r="JK164" s="22"/>
      <c r="JL164" s="22"/>
      <c r="JM164" s="22"/>
      <c r="JN164" s="22"/>
      <c r="JO164" s="22"/>
      <c r="JP164" s="22"/>
      <c r="JQ164" s="22"/>
      <c r="JR164" s="22"/>
      <c r="JS164" s="22"/>
      <c r="JT164" s="22"/>
      <c r="JU164" s="22"/>
      <c r="JV164" s="22"/>
      <c r="JW164" s="22"/>
      <c r="JX164" s="22"/>
      <c r="JY164" s="22"/>
      <c r="JZ164" s="22"/>
      <c r="KA164" s="22"/>
      <c r="KB164" s="22"/>
      <c r="KC164" s="22"/>
      <c r="KD164" s="22"/>
      <c r="KE164" s="22"/>
      <c r="KF164" s="22"/>
      <c r="KG164" s="22"/>
      <c r="KH164" s="22"/>
      <c r="KI164" s="22"/>
      <c r="KJ164" s="22"/>
      <c r="KK164" s="22"/>
      <c r="KL164" s="22"/>
      <c r="KM164" s="22"/>
      <c r="KN164" s="22"/>
      <c r="KO164" s="22"/>
      <c r="KP164" s="22"/>
      <c r="KQ164" s="22"/>
      <c r="KR164" s="22"/>
      <c r="KS164" s="22"/>
      <c r="KT164" s="22"/>
      <c r="KU164" s="22"/>
      <c r="KV164" s="22"/>
      <c r="KW164" s="22"/>
      <c r="KX164" s="22"/>
      <c r="KY164" s="22"/>
      <c r="KZ164" s="22"/>
      <c r="LA164" s="22"/>
      <c r="LB164" s="22"/>
      <c r="LC164" s="22"/>
      <c r="LD164" s="22"/>
      <c r="LE164" s="22"/>
      <c r="LF164" s="22"/>
      <c r="LG164" s="22"/>
      <c r="LH164" s="22"/>
      <c r="LI164" s="22"/>
      <c r="LJ164" s="23"/>
    </row>
    <row r="165" spans="2:322" ht="3.65" customHeight="1">
      <c r="B165" s="21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3"/>
      <c r="AP165" s="22"/>
      <c r="AQ165" s="22"/>
      <c r="AR165" s="22"/>
      <c r="AS165" s="22"/>
      <c r="AT165" s="22"/>
      <c r="AU165" s="22"/>
      <c r="AV165" s="22"/>
      <c r="AW165" s="22"/>
      <c r="AX165" s="737"/>
      <c r="AY165" s="738"/>
      <c r="AZ165" s="728" t="e" vm="3">
        <v>#VALUE!</v>
      </c>
      <c r="BA165" s="342"/>
      <c r="BB165" s="343"/>
      <c r="BC165" s="343"/>
      <c r="BD165" s="34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  <c r="CK165" s="73"/>
      <c r="CL165" s="73"/>
      <c r="CM165" s="73"/>
      <c r="CN165" s="73"/>
      <c r="CO165" s="73"/>
      <c r="CP165" s="73"/>
      <c r="CQ165" s="73"/>
      <c r="CR165" s="73"/>
      <c r="CS165" s="73"/>
      <c r="CT165" s="73"/>
      <c r="CU165" s="73"/>
      <c r="CV165" s="73"/>
      <c r="CW165" s="73"/>
      <c r="CX165" s="73"/>
      <c r="CY165" s="73"/>
      <c r="CZ165" s="73"/>
      <c r="DA165" s="73"/>
      <c r="DB165" s="73"/>
      <c r="DC165" s="73"/>
      <c r="DD165" s="73"/>
      <c r="DE165" s="73"/>
      <c r="DF165" s="73"/>
      <c r="DG165" s="73"/>
      <c r="DH165" s="73"/>
      <c r="DI165" s="73"/>
      <c r="DJ165" s="73"/>
      <c r="DK165" s="73"/>
      <c r="DL165" s="73"/>
      <c r="DM165" s="73"/>
      <c r="DN165" s="73"/>
      <c r="DO165" s="73"/>
      <c r="DP165" s="73"/>
      <c r="DQ165" s="73"/>
      <c r="DR165" s="73"/>
      <c r="DS165" s="73"/>
      <c r="DT165" s="73"/>
      <c r="DU165" s="73"/>
      <c r="DV165" s="73"/>
      <c r="DW165" s="73"/>
      <c r="DX165" s="73"/>
      <c r="DY165" s="73"/>
      <c r="DZ165" s="73"/>
      <c r="EA165" s="73"/>
      <c r="EB165" s="73"/>
      <c r="EC165" s="73"/>
      <c r="ED165" s="73"/>
      <c r="EE165" s="73"/>
      <c r="EF165" s="73"/>
      <c r="EG165" s="73"/>
      <c r="EH165" s="73"/>
      <c r="EI165" s="73"/>
      <c r="EJ165" s="73"/>
      <c r="EK165" s="73"/>
      <c r="EL165" s="73"/>
      <c r="EM165" s="73"/>
      <c r="EN165" s="73"/>
      <c r="EO165" s="73"/>
      <c r="EP165" s="73"/>
      <c r="EQ165" s="73"/>
      <c r="ER165" s="73"/>
      <c r="ES165" s="73"/>
      <c r="ET165" s="73"/>
      <c r="EU165" s="73"/>
      <c r="EV165" s="73"/>
      <c r="EW165" s="73"/>
      <c r="EX165" s="73"/>
      <c r="EY165" s="73"/>
      <c r="EZ165" s="73"/>
      <c r="FA165" s="73"/>
      <c r="FB165" s="73"/>
      <c r="FC165" s="73"/>
      <c r="FD165" s="73"/>
      <c r="FE165" s="73"/>
      <c r="FF165" s="73"/>
      <c r="FG165" s="73"/>
      <c r="FH165" s="73"/>
      <c r="FI165" s="73"/>
      <c r="FJ165" s="73"/>
      <c r="FK165" s="73"/>
      <c r="FL165" s="73"/>
      <c r="FM165" s="73"/>
      <c r="FN165" s="73"/>
      <c r="FO165" s="73"/>
      <c r="FP165" s="73"/>
      <c r="FQ165" s="73"/>
      <c r="FR165" s="73"/>
      <c r="FS165" s="73"/>
      <c r="FT165" s="73"/>
      <c r="FU165" s="73"/>
      <c r="FV165" s="73"/>
      <c r="FW165" s="73"/>
      <c r="FX165" s="73"/>
      <c r="FY165" s="73"/>
      <c r="FZ165" s="73"/>
      <c r="GA165" s="73"/>
      <c r="GB165" s="73"/>
      <c r="GC165" s="73"/>
      <c r="GD165" s="73"/>
      <c r="GE165" s="73"/>
      <c r="GF165" s="73"/>
      <c r="GG165" s="73"/>
      <c r="GH165" s="73"/>
      <c r="GI165" s="73"/>
      <c r="GJ165" s="73"/>
      <c r="GK165" s="73"/>
      <c r="GL165" s="73"/>
      <c r="GM165" s="73"/>
      <c r="GN165" s="73"/>
      <c r="GO165" s="73"/>
      <c r="GP165" s="73"/>
      <c r="GQ165" s="73"/>
      <c r="GR165" s="73"/>
      <c r="GS165" s="73"/>
      <c r="GT165" s="73"/>
      <c r="GU165" s="73"/>
      <c r="GV165" s="73"/>
      <c r="GW165" s="73"/>
      <c r="GX165" s="73"/>
      <c r="GY165" s="73"/>
      <c r="GZ165" s="73"/>
      <c r="HA165" s="73"/>
      <c r="HB165" s="73"/>
      <c r="HC165" s="73"/>
      <c r="HD165" s="73"/>
      <c r="HE165" s="73"/>
      <c r="HF165" s="73"/>
      <c r="HG165" s="73"/>
      <c r="HH165" s="73"/>
      <c r="HI165" s="73"/>
      <c r="HJ165" s="73"/>
      <c r="HK165" s="73"/>
      <c r="HL165" s="73"/>
      <c r="HM165" s="73"/>
      <c r="HN165" s="73"/>
      <c r="HO165" s="73"/>
      <c r="HP165" s="73"/>
      <c r="HQ165" s="73"/>
      <c r="HR165" s="73"/>
      <c r="HS165" s="73"/>
      <c r="HT165" s="73"/>
      <c r="HU165" s="73"/>
      <c r="HV165" s="73"/>
      <c r="HW165" s="73"/>
      <c r="HX165" s="73"/>
      <c r="HY165" s="73"/>
      <c r="HZ165" s="73"/>
      <c r="IA165" s="73"/>
      <c r="IB165" s="73"/>
      <c r="IC165" s="73"/>
      <c r="ID165" s="73"/>
      <c r="IE165" s="73"/>
      <c r="IF165" s="73"/>
      <c r="IG165" s="73"/>
      <c r="IH165" s="73"/>
      <c r="II165" s="73"/>
      <c r="IJ165" s="73"/>
      <c r="IK165" s="73"/>
      <c r="IL165" s="73"/>
      <c r="IM165" s="73"/>
      <c r="IN165" s="73"/>
      <c r="IO165" s="73"/>
      <c r="IP165" s="73"/>
      <c r="IQ165" s="73"/>
      <c r="IR165" s="73"/>
      <c r="IS165" s="73"/>
      <c r="IT165" s="383"/>
      <c r="IU165" s="383"/>
      <c r="IV165" s="383"/>
      <c r="IW165" s="727" t="e" vm="3">
        <v>#VALUE!</v>
      </c>
      <c r="IX165" s="738"/>
      <c r="IY165" s="741"/>
      <c r="IZ165" s="22"/>
      <c r="JA165" s="22"/>
      <c r="JB165" s="22"/>
      <c r="JC165" s="22"/>
      <c r="JD165" s="22"/>
      <c r="JE165" s="22"/>
      <c r="JF165" s="22"/>
      <c r="JG165" s="22"/>
      <c r="JH165" s="21"/>
      <c r="JI165" s="22"/>
      <c r="JJ165" s="22"/>
      <c r="JK165" s="22"/>
      <c r="JL165" s="22"/>
      <c r="JM165" s="22"/>
      <c r="JN165" s="22"/>
      <c r="JO165" s="22"/>
      <c r="JP165" s="22"/>
      <c r="JQ165" s="22"/>
      <c r="JR165" s="22"/>
      <c r="JS165" s="22"/>
      <c r="JT165" s="22"/>
      <c r="JU165" s="22"/>
      <c r="JV165" s="22"/>
      <c r="JW165" s="22"/>
      <c r="JX165" s="22"/>
      <c r="JY165" s="22"/>
      <c r="JZ165" s="22"/>
      <c r="KA165" s="22"/>
      <c r="KB165" s="22"/>
      <c r="KC165" s="22"/>
      <c r="KD165" s="22"/>
      <c r="KE165" s="22"/>
      <c r="KF165" s="22"/>
      <c r="KG165" s="22"/>
      <c r="KH165" s="22"/>
      <c r="KI165" s="22"/>
      <c r="KJ165" s="22"/>
      <c r="KK165" s="22"/>
      <c r="KL165" s="22"/>
      <c r="KM165" s="22"/>
      <c r="KN165" s="22"/>
      <c r="KO165" s="22"/>
      <c r="KP165" s="22"/>
      <c r="KQ165" s="22"/>
      <c r="KR165" s="22"/>
      <c r="KS165" s="22"/>
      <c r="KT165" s="22"/>
      <c r="KU165" s="22"/>
      <c r="KV165" s="22"/>
      <c r="KW165" s="22"/>
      <c r="KX165" s="22"/>
      <c r="KY165" s="22"/>
      <c r="KZ165" s="22"/>
      <c r="LA165" s="22"/>
      <c r="LB165" s="22"/>
      <c r="LC165" s="22"/>
      <c r="LD165" s="22"/>
      <c r="LE165" s="22"/>
      <c r="LF165" s="22"/>
      <c r="LG165" s="22"/>
      <c r="LH165" s="22"/>
      <c r="LI165" s="22"/>
      <c r="LJ165" s="23"/>
    </row>
    <row r="166" spans="2:322" ht="3.65" customHeight="1">
      <c r="B166" s="21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3"/>
      <c r="AP166" s="22"/>
      <c r="AQ166" s="22"/>
      <c r="AR166" s="22"/>
      <c r="AS166" s="22"/>
      <c r="AT166" s="22"/>
      <c r="AU166" s="22"/>
      <c r="AV166" s="22"/>
      <c r="AW166" s="22"/>
      <c r="AX166" s="737"/>
      <c r="AY166" s="738"/>
      <c r="AZ166" s="742"/>
      <c r="BA166" s="689" t="s">
        <v>13</v>
      </c>
      <c r="BB166" s="690"/>
      <c r="BC166" s="690"/>
      <c r="BD166" s="690"/>
      <c r="BE166" s="690"/>
      <c r="BF166" s="690"/>
      <c r="BG166" s="690"/>
      <c r="BH166" s="705">
        <f>IJ113</f>
        <v>0</v>
      </c>
      <c r="BI166" s="705"/>
      <c r="BJ166" s="705"/>
      <c r="BK166" s="705"/>
      <c r="BL166" s="705"/>
      <c r="BM166" s="705"/>
      <c r="BN166" s="705"/>
      <c r="BO166" s="705"/>
      <c r="BP166" s="705"/>
      <c r="BQ166" s="706"/>
      <c r="BR166" s="689" t="s">
        <v>14</v>
      </c>
      <c r="BS166" s="690"/>
      <c r="BT166" s="690"/>
      <c r="BU166" s="690"/>
      <c r="BV166" s="690"/>
      <c r="BW166" s="690"/>
      <c r="BX166" s="690"/>
      <c r="BY166" s="705">
        <f>IJ119</f>
        <v>0</v>
      </c>
      <c r="BZ166" s="705"/>
      <c r="CA166" s="705"/>
      <c r="CB166" s="705"/>
      <c r="CC166" s="705"/>
      <c r="CD166" s="705"/>
      <c r="CE166" s="705"/>
      <c r="CF166" s="705"/>
      <c r="CG166" s="705"/>
      <c r="CH166" s="706"/>
      <c r="CI166" s="52"/>
      <c r="CJ166" s="27"/>
      <c r="CK166" s="27"/>
      <c r="CL166" s="746" t="e" vm="29">
        <v>#VALUE!</v>
      </c>
      <c r="CM166" s="746"/>
      <c r="CN166" s="746"/>
      <c r="CO166" s="746"/>
      <c r="CP166" s="746"/>
      <c r="CQ166" s="746"/>
      <c r="CR166" s="746"/>
      <c r="CS166" s="746"/>
      <c r="CT166" s="746"/>
      <c r="CU166" s="746"/>
      <c r="CV166" s="746"/>
      <c r="CW166" s="27"/>
      <c r="CX166" s="27"/>
      <c r="CY166" s="27"/>
      <c r="CZ166" s="689" t="s">
        <v>3</v>
      </c>
      <c r="DA166" s="690"/>
      <c r="DB166" s="690"/>
      <c r="DC166" s="690"/>
      <c r="DD166" s="690"/>
      <c r="DE166" s="690"/>
      <c r="DF166" s="690"/>
      <c r="DG166" s="693" t="b">
        <f>IJ125</f>
        <v>0</v>
      </c>
      <c r="DH166" s="693"/>
      <c r="DI166" s="693"/>
      <c r="DJ166" s="693"/>
      <c r="DK166" s="693"/>
      <c r="DL166" s="693"/>
      <c r="DM166" s="693"/>
      <c r="DN166" s="693"/>
      <c r="DO166" s="693"/>
      <c r="DP166" s="693"/>
      <c r="DQ166" s="693"/>
      <c r="DR166" s="693"/>
      <c r="DS166" s="693"/>
      <c r="DT166" s="693"/>
      <c r="DU166" s="693"/>
      <c r="DV166" s="693"/>
      <c r="DW166" s="693"/>
      <c r="DX166" s="693"/>
      <c r="DY166" s="693"/>
      <c r="DZ166" s="693"/>
      <c r="EA166" s="693"/>
      <c r="EB166" s="693"/>
      <c r="EC166" s="693"/>
      <c r="ED166" s="693"/>
      <c r="EE166" s="693"/>
      <c r="EF166" s="693"/>
      <c r="EG166" s="693"/>
      <c r="EH166" s="693"/>
      <c r="EI166" s="693"/>
      <c r="EJ166" s="693"/>
      <c r="EK166" s="693"/>
      <c r="EL166" s="693"/>
      <c r="EM166" s="693"/>
      <c r="EN166" s="693"/>
      <c r="EO166" s="693"/>
      <c r="EP166" s="693"/>
      <c r="EQ166" s="693"/>
      <c r="ER166" s="693"/>
      <c r="ES166" s="693"/>
      <c r="ET166" s="693"/>
      <c r="EU166" s="693"/>
      <c r="EV166" s="693"/>
      <c r="EW166" s="693"/>
      <c r="EX166" s="694"/>
      <c r="EY166" s="689" t="s">
        <v>15</v>
      </c>
      <c r="EZ166" s="690"/>
      <c r="FA166" s="690"/>
      <c r="FB166" s="690"/>
      <c r="FC166" s="690">
        <f>IJ128</f>
        <v>0</v>
      </c>
      <c r="FD166" s="690"/>
      <c r="FE166" s="690"/>
      <c r="FF166" s="690"/>
      <c r="FG166" s="690"/>
      <c r="FH166" s="690"/>
      <c r="FI166" s="690"/>
      <c r="FJ166" s="690"/>
      <c r="FK166" s="690"/>
      <c r="FL166" s="690"/>
      <c r="FM166" s="690"/>
      <c r="FN166" s="690"/>
      <c r="FO166" s="739"/>
      <c r="FP166" s="689" t="s">
        <v>4</v>
      </c>
      <c r="FQ166" s="690"/>
      <c r="FR166" s="690"/>
      <c r="FS166" s="690"/>
      <c r="FT166" s="690"/>
      <c r="FU166" s="690"/>
      <c r="FV166" s="690"/>
      <c r="FW166" s="690"/>
      <c r="FX166" s="690"/>
      <c r="FY166" s="693">
        <f>IJ134</f>
        <v>0</v>
      </c>
      <c r="FZ166" s="693"/>
      <c r="GA166" s="693"/>
      <c r="GB166" s="693"/>
      <c r="GC166" s="693"/>
      <c r="GD166" s="693"/>
      <c r="GE166" s="693"/>
      <c r="GF166" s="693"/>
      <c r="GG166" s="693"/>
      <c r="GH166" s="693"/>
      <c r="GI166" s="693"/>
      <c r="GJ166" s="693"/>
      <c r="GK166" s="693"/>
      <c r="GL166" s="693"/>
      <c r="GM166" s="693"/>
      <c r="GN166" s="693"/>
      <c r="GO166" s="693"/>
      <c r="GP166" s="693"/>
      <c r="GQ166" s="693"/>
      <c r="GR166" s="693"/>
      <c r="GS166" s="693"/>
      <c r="GT166" s="693"/>
      <c r="GU166" s="693"/>
      <c r="GV166" s="693"/>
      <c r="GW166" s="693"/>
      <c r="GX166" s="693"/>
      <c r="GY166" s="693"/>
      <c r="GZ166" s="693"/>
      <c r="HA166" s="693"/>
      <c r="HB166" s="693"/>
      <c r="HC166" s="693"/>
      <c r="HD166" s="693"/>
      <c r="HE166" s="693"/>
      <c r="HF166" s="693"/>
      <c r="HG166" s="693"/>
      <c r="HH166" s="693"/>
      <c r="HI166" s="693"/>
      <c r="HJ166" s="693"/>
      <c r="HK166" s="693"/>
      <c r="HL166" s="693"/>
      <c r="HM166" s="693"/>
      <c r="HN166" s="694"/>
      <c r="HO166" s="689" t="s">
        <v>16</v>
      </c>
      <c r="HP166" s="690"/>
      <c r="HQ166" s="690"/>
      <c r="HR166" s="690"/>
      <c r="HS166" s="690"/>
      <c r="HT166" s="690"/>
      <c r="HU166" s="690"/>
      <c r="HV166" s="690"/>
      <c r="HW166" s="690"/>
      <c r="HX166" s="690"/>
      <c r="HY166" s="690"/>
      <c r="HZ166" s="690"/>
      <c r="IA166" s="690"/>
      <c r="IB166" s="690"/>
      <c r="IC166" s="690"/>
      <c r="ID166" s="690"/>
      <c r="IE166" s="690"/>
      <c r="IF166" s="926" t="b">
        <f>IJ137</f>
        <v>0</v>
      </c>
      <c r="IG166" s="926"/>
      <c r="IH166" s="926"/>
      <c r="II166" s="926"/>
      <c r="IJ166" s="926"/>
      <c r="IK166" s="926"/>
      <c r="IL166" s="926"/>
      <c r="IM166" s="926"/>
      <c r="IN166" s="926"/>
      <c r="IO166" s="926"/>
      <c r="IP166" s="926"/>
      <c r="IQ166" s="926"/>
      <c r="IR166" s="926"/>
      <c r="IS166" s="926"/>
      <c r="IT166" s="926"/>
      <c r="IU166" s="926"/>
      <c r="IV166" s="927"/>
      <c r="IW166" s="727"/>
      <c r="IX166" s="738"/>
      <c r="IY166" s="741"/>
      <c r="IZ166" s="22"/>
      <c r="JA166" s="22"/>
      <c r="JB166" s="22"/>
      <c r="JC166" s="22"/>
      <c r="JD166" s="22"/>
      <c r="JE166" s="22"/>
      <c r="JF166" s="22"/>
      <c r="JG166" s="22"/>
      <c r="JH166" s="21"/>
      <c r="JI166" s="22"/>
      <c r="JJ166" s="22"/>
      <c r="JK166" s="22"/>
      <c r="JL166" s="22"/>
      <c r="JM166" s="22"/>
      <c r="JN166" s="22"/>
      <c r="JO166" s="22"/>
      <c r="JP166" s="22"/>
      <c r="JQ166" s="22"/>
      <c r="JR166" s="22"/>
      <c r="JS166" s="22"/>
      <c r="JT166" s="22"/>
      <c r="JU166" s="22"/>
      <c r="JV166" s="22"/>
      <c r="JW166" s="22"/>
      <c r="JX166" s="22"/>
      <c r="JY166" s="22"/>
      <c r="JZ166" s="22"/>
      <c r="KA166" s="22"/>
      <c r="KB166" s="22"/>
      <c r="KC166" s="22"/>
      <c r="KD166" s="22"/>
      <c r="KE166" s="22"/>
      <c r="KF166" s="22"/>
      <c r="KG166" s="22"/>
      <c r="KH166" s="22"/>
      <c r="KI166" s="22"/>
      <c r="KJ166" s="22"/>
      <c r="KK166" s="22"/>
      <c r="KL166" s="22"/>
      <c r="KM166" s="22"/>
      <c r="KN166" s="22"/>
      <c r="KO166" s="22"/>
      <c r="KP166" s="22"/>
      <c r="KQ166" s="22"/>
      <c r="KR166" s="22"/>
      <c r="KS166" s="22"/>
      <c r="KT166" s="22"/>
      <c r="KU166" s="22"/>
      <c r="KV166" s="22"/>
      <c r="KW166" s="22"/>
      <c r="KX166" s="22"/>
      <c r="KY166" s="22"/>
      <c r="KZ166" s="22"/>
      <c r="LA166" s="22"/>
      <c r="LB166" s="22"/>
      <c r="LC166" s="22"/>
      <c r="LD166" s="22"/>
      <c r="LE166" s="22"/>
      <c r="LF166" s="22"/>
      <c r="LG166" s="22"/>
      <c r="LH166" s="22"/>
      <c r="LI166" s="22"/>
      <c r="LJ166" s="23"/>
    </row>
    <row r="167" spans="2:322" ht="3.65" customHeight="1">
      <c r="B167" s="21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3"/>
      <c r="AP167" s="22"/>
      <c r="AQ167" s="22"/>
      <c r="AR167" s="22"/>
      <c r="AS167" s="22"/>
      <c r="AT167" s="22"/>
      <c r="AU167" s="22"/>
      <c r="AV167" s="22"/>
      <c r="AW167" s="22"/>
      <c r="AX167" s="737"/>
      <c r="AY167" s="738"/>
      <c r="AZ167" s="30"/>
      <c r="BA167" s="689"/>
      <c r="BB167" s="690"/>
      <c r="BC167" s="690"/>
      <c r="BD167" s="690"/>
      <c r="BE167" s="690"/>
      <c r="BF167" s="690"/>
      <c r="BG167" s="690"/>
      <c r="BH167" s="705"/>
      <c r="BI167" s="705"/>
      <c r="BJ167" s="705"/>
      <c r="BK167" s="705"/>
      <c r="BL167" s="705"/>
      <c r="BM167" s="705"/>
      <c r="BN167" s="705"/>
      <c r="BO167" s="705"/>
      <c r="BP167" s="705"/>
      <c r="BQ167" s="706"/>
      <c r="BR167" s="689"/>
      <c r="BS167" s="690"/>
      <c r="BT167" s="690"/>
      <c r="BU167" s="690"/>
      <c r="BV167" s="690"/>
      <c r="BW167" s="690"/>
      <c r="BX167" s="690"/>
      <c r="BY167" s="705"/>
      <c r="BZ167" s="705"/>
      <c r="CA167" s="705"/>
      <c r="CB167" s="705"/>
      <c r="CC167" s="705"/>
      <c r="CD167" s="705"/>
      <c r="CE167" s="705"/>
      <c r="CF167" s="705"/>
      <c r="CG167" s="705"/>
      <c r="CH167" s="706"/>
      <c r="CI167" s="27"/>
      <c r="CJ167" s="27"/>
      <c r="CK167" s="27"/>
      <c r="CL167" s="746"/>
      <c r="CM167" s="746"/>
      <c r="CN167" s="746"/>
      <c r="CO167" s="746"/>
      <c r="CP167" s="746"/>
      <c r="CQ167" s="746"/>
      <c r="CR167" s="746"/>
      <c r="CS167" s="746"/>
      <c r="CT167" s="746"/>
      <c r="CU167" s="746"/>
      <c r="CV167" s="746"/>
      <c r="CW167" s="27"/>
      <c r="CX167" s="27"/>
      <c r="CY167" s="31"/>
      <c r="CZ167" s="689"/>
      <c r="DA167" s="690"/>
      <c r="DB167" s="690"/>
      <c r="DC167" s="690"/>
      <c r="DD167" s="690"/>
      <c r="DE167" s="690"/>
      <c r="DF167" s="690"/>
      <c r="DG167" s="693"/>
      <c r="DH167" s="693"/>
      <c r="DI167" s="693"/>
      <c r="DJ167" s="693"/>
      <c r="DK167" s="693"/>
      <c r="DL167" s="693"/>
      <c r="DM167" s="693"/>
      <c r="DN167" s="693"/>
      <c r="DO167" s="693"/>
      <c r="DP167" s="693"/>
      <c r="DQ167" s="693"/>
      <c r="DR167" s="693"/>
      <c r="DS167" s="693"/>
      <c r="DT167" s="693"/>
      <c r="DU167" s="693"/>
      <c r="DV167" s="693"/>
      <c r="DW167" s="693"/>
      <c r="DX167" s="693"/>
      <c r="DY167" s="693"/>
      <c r="DZ167" s="693"/>
      <c r="EA167" s="693"/>
      <c r="EB167" s="693"/>
      <c r="EC167" s="693"/>
      <c r="ED167" s="693"/>
      <c r="EE167" s="693"/>
      <c r="EF167" s="693"/>
      <c r="EG167" s="693"/>
      <c r="EH167" s="693"/>
      <c r="EI167" s="693"/>
      <c r="EJ167" s="693"/>
      <c r="EK167" s="693"/>
      <c r="EL167" s="693"/>
      <c r="EM167" s="693"/>
      <c r="EN167" s="693"/>
      <c r="EO167" s="693"/>
      <c r="EP167" s="693"/>
      <c r="EQ167" s="693"/>
      <c r="ER167" s="693"/>
      <c r="ES167" s="693"/>
      <c r="ET167" s="693"/>
      <c r="EU167" s="693"/>
      <c r="EV167" s="693"/>
      <c r="EW167" s="693"/>
      <c r="EX167" s="694"/>
      <c r="EY167" s="689"/>
      <c r="EZ167" s="690"/>
      <c r="FA167" s="690"/>
      <c r="FB167" s="690"/>
      <c r="FC167" s="690"/>
      <c r="FD167" s="690"/>
      <c r="FE167" s="690"/>
      <c r="FF167" s="690"/>
      <c r="FG167" s="690"/>
      <c r="FH167" s="690"/>
      <c r="FI167" s="690"/>
      <c r="FJ167" s="690"/>
      <c r="FK167" s="690"/>
      <c r="FL167" s="690"/>
      <c r="FM167" s="690"/>
      <c r="FN167" s="690"/>
      <c r="FO167" s="739"/>
      <c r="FP167" s="689"/>
      <c r="FQ167" s="690"/>
      <c r="FR167" s="690"/>
      <c r="FS167" s="690"/>
      <c r="FT167" s="690"/>
      <c r="FU167" s="690"/>
      <c r="FV167" s="690"/>
      <c r="FW167" s="690"/>
      <c r="FX167" s="690"/>
      <c r="FY167" s="693"/>
      <c r="FZ167" s="693"/>
      <c r="GA167" s="693"/>
      <c r="GB167" s="693"/>
      <c r="GC167" s="693"/>
      <c r="GD167" s="693"/>
      <c r="GE167" s="693"/>
      <c r="GF167" s="693"/>
      <c r="GG167" s="693"/>
      <c r="GH167" s="693"/>
      <c r="GI167" s="693"/>
      <c r="GJ167" s="693"/>
      <c r="GK167" s="693"/>
      <c r="GL167" s="693"/>
      <c r="GM167" s="693"/>
      <c r="GN167" s="693"/>
      <c r="GO167" s="693"/>
      <c r="GP167" s="693"/>
      <c r="GQ167" s="693"/>
      <c r="GR167" s="693"/>
      <c r="GS167" s="693"/>
      <c r="GT167" s="693"/>
      <c r="GU167" s="693"/>
      <c r="GV167" s="693"/>
      <c r="GW167" s="693"/>
      <c r="GX167" s="693"/>
      <c r="GY167" s="693"/>
      <c r="GZ167" s="693"/>
      <c r="HA167" s="693"/>
      <c r="HB167" s="693"/>
      <c r="HC167" s="693"/>
      <c r="HD167" s="693"/>
      <c r="HE167" s="693"/>
      <c r="HF167" s="693"/>
      <c r="HG167" s="693"/>
      <c r="HH167" s="693"/>
      <c r="HI167" s="693"/>
      <c r="HJ167" s="693"/>
      <c r="HK167" s="693"/>
      <c r="HL167" s="693"/>
      <c r="HM167" s="693"/>
      <c r="HN167" s="694"/>
      <c r="HO167" s="689"/>
      <c r="HP167" s="690"/>
      <c r="HQ167" s="690"/>
      <c r="HR167" s="690"/>
      <c r="HS167" s="690"/>
      <c r="HT167" s="690"/>
      <c r="HU167" s="690"/>
      <c r="HV167" s="690"/>
      <c r="HW167" s="690"/>
      <c r="HX167" s="690"/>
      <c r="HY167" s="690"/>
      <c r="HZ167" s="690"/>
      <c r="IA167" s="690"/>
      <c r="IB167" s="690"/>
      <c r="IC167" s="690"/>
      <c r="ID167" s="690"/>
      <c r="IE167" s="690"/>
      <c r="IF167" s="693"/>
      <c r="IG167" s="693"/>
      <c r="IH167" s="693"/>
      <c r="II167" s="693"/>
      <c r="IJ167" s="693"/>
      <c r="IK167" s="693"/>
      <c r="IL167" s="693"/>
      <c r="IM167" s="693"/>
      <c r="IN167" s="693"/>
      <c r="IO167" s="693"/>
      <c r="IP167" s="693"/>
      <c r="IQ167" s="693"/>
      <c r="IR167" s="693"/>
      <c r="IS167" s="693"/>
      <c r="IT167" s="693"/>
      <c r="IU167" s="693"/>
      <c r="IV167" s="928"/>
      <c r="IW167" s="106"/>
      <c r="IX167" s="738"/>
      <c r="IY167" s="741"/>
      <c r="IZ167" s="22"/>
      <c r="JA167" s="22"/>
      <c r="JB167" s="22"/>
      <c r="JC167" s="22"/>
      <c r="JD167" s="22"/>
      <c r="JE167" s="22"/>
      <c r="JF167" s="22"/>
      <c r="JG167" s="22"/>
      <c r="JH167" s="21"/>
      <c r="JI167" s="22"/>
      <c r="JJ167" s="22"/>
      <c r="JK167" s="22"/>
      <c r="JL167" s="22"/>
      <c r="JM167" s="22"/>
      <c r="JN167" s="22"/>
      <c r="JO167" s="22"/>
      <c r="JP167" s="22"/>
      <c r="JQ167" s="22"/>
      <c r="JR167" s="22"/>
      <c r="JS167" s="22"/>
      <c r="JT167" s="22"/>
      <c r="JU167" s="22"/>
      <c r="JV167" s="22"/>
      <c r="JW167" s="22"/>
      <c r="JX167" s="22"/>
      <c r="JY167" s="22"/>
      <c r="JZ167" s="22"/>
      <c r="KA167" s="22"/>
      <c r="KB167" s="22"/>
      <c r="KC167" s="22"/>
      <c r="KD167" s="22"/>
      <c r="KE167" s="22"/>
      <c r="KF167" s="22"/>
      <c r="KG167" s="22"/>
      <c r="KH167" s="22"/>
      <c r="KI167" s="22"/>
      <c r="KJ167" s="22"/>
      <c r="KK167" s="22"/>
      <c r="KL167" s="22"/>
      <c r="KM167" s="22"/>
      <c r="KN167" s="22"/>
      <c r="KO167" s="22"/>
      <c r="KP167" s="22"/>
      <c r="KQ167" s="22"/>
      <c r="KR167" s="22"/>
      <c r="KS167" s="22"/>
      <c r="KT167" s="22"/>
      <c r="KU167" s="22"/>
      <c r="KV167" s="22"/>
      <c r="KW167" s="22"/>
      <c r="KX167" s="22"/>
      <c r="KY167" s="22"/>
      <c r="KZ167" s="22"/>
      <c r="LA167" s="22"/>
      <c r="LB167" s="22"/>
      <c r="LC167" s="22"/>
      <c r="LD167" s="22"/>
      <c r="LE167" s="22"/>
      <c r="LF167" s="22"/>
      <c r="LG167" s="22"/>
      <c r="LH167" s="22"/>
      <c r="LI167" s="22"/>
      <c r="LJ167" s="23"/>
    </row>
    <row r="168" spans="2:322" ht="3.65" customHeight="1">
      <c r="B168" s="21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3"/>
      <c r="AP168" s="22"/>
      <c r="AQ168" s="22"/>
      <c r="AR168" s="22"/>
      <c r="AS168" s="22"/>
      <c r="AT168" s="22"/>
      <c r="AU168" s="22"/>
      <c r="AV168" s="22"/>
      <c r="AW168" s="22"/>
      <c r="AX168" s="737"/>
      <c r="AY168" s="738"/>
      <c r="AZ168" s="26"/>
      <c r="BA168" s="689"/>
      <c r="BB168" s="690"/>
      <c r="BC168" s="690"/>
      <c r="BD168" s="690"/>
      <c r="BE168" s="690"/>
      <c r="BF168" s="690"/>
      <c r="BG168" s="690"/>
      <c r="BH168" s="705"/>
      <c r="BI168" s="705"/>
      <c r="BJ168" s="705"/>
      <c r="BK168" s="705"/>
      <c r="BL168" s="705"/>
      <c r="BM168" s="705"/>
      <c r="BN168" s="705"/>
      <c r="BO168" s="705"/>
      <c r="BP168" s="705"/>
      <c r="BQ168" s="706"/>
      <c r="BR168" s="689"/>
      <c r="BS168" s="690"/>
      <c r="BT168" s="690"/>
      <c r="BU168" s="690"/>
      <c r="BV168" s="690"/>
      <c r="BW168" s="690"/>
      <c r="BX168" s="690"/>
      <c r="BY168" s="705"/>
      <c r="BZ168" s="705"/>
      <c r="CA168" s="705"/>
      <c r="CB168" s="705"/>
      <c r="CC168" s="705"/>
      <c r="CD168" s="705"/>
      <c r="CE168" s="705"/>
      <c r="CF168" s="705"/>
      <c r="CG168" s="705"/>
      <c r="CH168" s="706"/>
      <c r="CI168" s="27"/>
      <c r="CJ168" s="27"/>
      <c r="CK168" s="27"/>
      <c r="CL168" s="746"/>
      <c r="CM168" s="746"/>
      <c r="CN168" s="746"/>
      <c r="CO168" s="746"/>
      <c r="CP168" s="746"/>
      <c r="CQ168" s="746"/>
      <c r="CR168" s="746"/>
      <c r="CS168" s="746"/>
      <c r="CT168" s="746"/>
      <c r="CU168" s="746"/>
      <c r="CV168" s="746"/>
      <c r="CW168" s="27"/>
      <c r="CX168" s="27"/>
      <c r="CY168" s="31"/>
      <c r="CZ168" s="689"/>
      <c r="DA168" s="690"/>
      <c r="DB168" s="690"/>
      <c r="DC168" s="690"/>
      <c r="DD168" s="690"/>
      <c r="DE168" s="690"/>
      <c r="DF168" s="690"/>
      <c r="DG168" s="693"/>
      <c r="DH168" s="693"/>
      <c r="DI168" s="693"/>
      <c r="DJ168" s="693"/>
      <c r="DK168" s="693"/>
      <c r="DL168" s="693"/>
      <c r="DM168" s="693"/>
      <c r="DN168" s="693"/>
      <c r="DO168" s="693"/>
      <c r="DP168" s="693"/>
      <c r="DQ168" s="693"/>
      <c r="DR168" s="693"/>
      <c r="DS168" s="693"/>
      <c r="DT168" s="693"/>
      <c r="DU168" s="693"/>
      <c r="DV168" s="693"/>
      <c r="DW168" s="693"/>
      <c r="DX168" s="693"/>
      <c r="DY168" s="693"/>
      <c r="DZ168" s="693"/>
      <c r="EA168" s="693"/>
      <c r="EB168" s="693"/>
      <c r="EC168" s="693"/>
      <c r="ED168" s="693"/>
      <c r="EE168" s="693"/>
      <c r="EF168" s="693"/>
      <c r="EG168" s="693"/>
      <c r="EH168" s="693"/>
      <c r="EI168" s="693"/>
      <c r="EJ168" s="693"/>
      <c r="EK168" s="693"/>
      <c r="EL168" s="693"/>
      <c r="EM168" s="693"/>
      <c r="EN168" s="693"/>
      <c r="EO168" s="693"/>
      <c r="EP168" s="693"/>
      <c r="EQ168" s="693"/>
      <c r="ER168" s="693"/>
      <c r="ES168" s="693"/>
      <c r="ET168" s="693"/>
      <c r="EU168" s="693"/>
      <c r="EV168" s="693"/>
      <c r="EW168" s="693"/>
      <c r="EX168" s="694"/>
      <c r="EY168" s="689"/>
      <c r="EZ168" s="690"/>
      <c r="FA168" s="690"/>
      <c r="FB168" s="690"/>
      <c r="FC168" s="690"/>
      <c r="FD168" s="690"/>
      <c r="FE168" s="690"/>
      <c r="FF168" s="690"/>
      <c r="FG168" s="690"/>
      <c r="FH168" s="690"/>
      <c r="FI168" s="690"/>
      <c r="FJ168" s="690"/>
      <c r="FK168" s="690"/>
      <c r="FL168" s="690"/>
      <c r="FM168" s="690"/>
      <c r="FN168" s="690"/>
      <c r="FO168" s="739"/>
      <c r="FP168" s="689"/>
      <c r="FQ168" s="690"/>
      <c r="FR168" s="690"/>
      <c r="FS168" s="690"/>
      <c r="FT168" s="690"/>
      <c r="FU168" s="690"/>
      <c r="FV168" s="690"/>
      <c r="FW168" s="690"/>
      <c r="FX168" s="690"/>
      <c r="FY168" s="693"/>
      <c r="FZ168" s="693"/>
      <c r="GA168" s="693"/>
      <c r="GB168" s="693"/>
      <c r="GC168" s="693"/>
      <c r="GD168" s="693"/>
      <c r="GE168" s="693"/>
      <c r="GF168" s="693"/>
      <c r="GG168" s="693"/>
      <c r="GH168" s="693"/>
      <c r="GI168" s="693"/>
      <c r="GJ168" s="693"/>
      <c r="GK168" s="693"/>
      <c r="GL168" s="693"/>
      <c r="GM168" s="693"/>
      <c r="GN168" s="693"/>
      <c r="GO168" s="693"/>
      <c r="GP168" s="693"/>
      <c r="GQ168" s="693"/>
      <c r="GR168" s="693"/>
      <c r="GS168" s="693"/>
      <c r="GT168" s="693"/>
      <c r="GU168" s="693"/>
      <c r="GV168" s="693"/>
      <c r="GW168" s="693"/>
      <c r="GX168" s="693"/>
      <c r="GY168" s="693"/>
      <c r="GZ168" s="693"/>
      <c r="HA168" s="693"/>
      <c r="HB168" s="693"/>
      <c r="HC168" s="693"/>
      <c r="HD168" s="693"/>
      <c r="HE168" s="693"/>
      <c r="HF168" s="693"/>
      <c r="HG168" s="693"/>
      <c r="HH168" s="693"/>
      <c r="HI168" s="693"/>
      <c r="HJ168" s="693"/>
      <c r="HK168" s="693"/>
      <c r="HL168" s="693"/>
      <c r="HM168" s="693"/>
      <c r="HN168" s="694"/>
      <c r="HO168" s="689"/>
      <c r="HP168" s="690"/>
      <c r="HQ168" s="690"/>
      <c r="HR168" s="690"/>
      <c r="HS168" s="690"/>
      <c r="HT168" s="690"/>
      <c r="HU168" s="690"/>
      <c r="HV168" s="690"/>
      <c r="HW168" s="690"/>
      <c r="HX168" s="690"/>
      <c r="HY168" s="690"/>
      <c r="HZ168" s="690"/>
      <c r="IA168" s="690"/>
      <c r="IB168" s="690"/>
      <c r="IC168" s="690"/>
      <c r="ID168" s="690"/>
      <c r="IE168" s="690"/>
      <c r="IF168" s="693"/>
      <c r="IG168" s="693"/>
      <c r="IH168" s="693"/>
      <c r="II168" s="693"/>
      <c r="IJ168" s="693"/>
      <c r="IK168" s="693"/>
      <c r="IL168" s="693"/>
      <c r="IM168" s="693"/>
      <c r="IN168" s="693"/>
      <c r="IO168" s="693"/>
      <c r="IP168" s="693"/>
      <c r="IQ168" s="693"/>
      <c r="IR168" s="693"/>
      <c r="IS168" s="693"/>
      <c r="IT168" s="693"/>
      <c r="IU168" s="693"/>
      <c r="IV168" s="928"/>
      <c r="IW168" s="104"/>
      <c r="IX168" s="738"/>
      <c r="IY168" s="741"/>
      <c r="IZ168" s="22"/>
      <c r="JA168" s="22"/>
      <c r="JB168" s="22"/>
      <c r="JC168" s="22"/>
      <c r="JD168" s="22"/>
      <c r="JE168" s="22"/>
      <c r="JF168" s="22"/>
      <c r="JG168" s="22"/>
      <c r="JH168" s="21"/>
      <c r="JI168" s="22"/>
      <c r="JJ168" s="22"/>
      <c r="JK168" s="22"/>
      <c r="JL168" s="22"/>
      <c r="JM168" s="22"/>
      <c r="JN168" s="22"/>
      <c r="JO168" s="22"/>
      <c r="JP168" s="22"/>
      <c r="JQ168" s="22"/>
      <c r="JR168" s="22"/>
      <c r="JS168" s="22"/>
      <c r="JT168" s="22"/>
      <c r="JU168" s="22"/>
      <c r="JV168" s="22"/>
      <c r="JW168" s="22"/>
      <c r="JX168" s="22"/>
      <c r="JY168" s="22"/>
      <c r="JZ168" s="22"/>
      <c r="KA168" s="22"/>
      <c r="KB168" s="22"/>
      <c r="KC168" s="22"/>
      <c r="KD168" s="22"/>
      <c r="KE168" s="22"/>
      <c r="KF168" s="22"/>
      <c r="KG168" s="22"/>
      <c r="KH168" s="22"/>
      <c r="KI168" s="22"/>
      <c r="KJ168" s="22"/>
      <c r="KK168" s="22"/>
      <c r="KL168" s="22"/>
      <c r="KM168" s="22"/>
      <c r="KN168" s="22"/>
      <c r="KO168" s="22"/>
      <c r="KP168" s="22"/>
      <c r="KQ168" s="22"/>
      <c r="KR168" s="22"/>
      <c r="KS168" s="22"/>
      <c r="KT168" s="22"/>
      <c r="KU168" s="22"/>
      <c r="KV168" s="22"/>
      <c r="KW168" s="22"/>
      <c r="KX168" s="22"/>
      <c r="KY168" s="22"/>
      <c r="KZ168" s="22"/>
      <c r="LA168" s="22"/>
      <c r="LB168" s="22"/>
      <c r="LC168" s="22"/>
      <c r="LD168" s="22"/>
      <c r="LE168" s="22"/>
      <c r="LF168" s="22"/>
      <c r="LG168" s="22"/>
      <c r="LH168" s="22"/>
      <c r="LI168" s="22"/>
      <c r="LJ168" s="23"/>
    </row>
    <row r="169" spans="2:322" ht="3.65" customHeight="1">
      <c r="B169" s="21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3"/>
      <c r="AP169" s="22"/>
      <c r="AQ169" s="22"/>
      <c r="AR169" s="22"/>
      <c r="AS169" s="22"/>
      <c r="AT169" s="22"/>
      <c r="AU169" s="22"/>
      <c r="AV169" s="22"/>
      <c r="AW169" s="22"/>
      <c r="AX169" s="737"/>
      <c r="AY169" s="738"/>
      <c r="AZ169" s="26"/>
      <c r="BA169" s="691"/>
      <c r="BB169" s="692"/>
      <c r="BC169" s="692"/>
      <c r="BD169" s="692"/>
      <c r="BE169" s="692"/>
      <c r="BF169" s="692"/>
      <c r="BG169" s="692"/>
      <c r="BH169" s="744"/>
      <c r="BI169" s="744"/>
      <c r="BJ169" s="744"/>
      <c r="BK169" s="744"/>
      <c r="BL169" s="744"/>
      <c r="BM169" s="744"/>
      <c r="BN169" s="744"/>
      <c r="BO169" s="744"/>
      <c r="BP169" s="744"/>
      <c r="BQ169" s="745"/>
      <c r="BR169" s="691"/>
      <c r="BS169" s="692"/>
      <c r="BT169" s="692"/>
      <c r="BU169" s="692"/>
      <c r="BV169" s="692"/>
      <c r="BW169" s="692"/>
      <c r="BX169" s="692"/>
      <c r="BY169" s="744"/>
      <c r="BZ169" s="744"/>
      <c r="CA169" s="744"/>
      <c r="CB169" s="744"/>
      <c r="CC169" s="744"/>
      <c r="CD169" s="744"/>
      <c r="CE169" s="744"/>
      <c r="CF169" s="744"/>
      <c r="CG169" s="744"/>
      <c r="CH169" s="745"/>
      <c r="CI169" s="27"/>
      <c r="CJ169" s="27"/>
      <c r="CK169" s="27"/>
      <c r="CL169" s="746"/>
      <c r="CM169" s="746"/>
      <c r="CN169" s="746"/>
      <c r="CO169" s="746"/>
      <c r="CP169" s="746"/>
      <c r="CQ169" s="746"/>
      <c r="CR169" s="746"/>
      <c r="CS169" s="746"/>
      <c r="CT169" s="746"/>
      <c r="CU169" s="746"/>
      <c r="CV169" s="746"/>
      <c r="CW169" s="27"/>
      <c r="CX169" s="27"/>
      <c r="CY169" s="31"/>
      <c r="CZ169" s="691"/>
      <c r="DA169" s="692"/>
      <c r="DB169" s="692"/>
      <c r="DC169" s="692"/>
      <c r="DD169" s="692"/>
      <c r="DE169" s="692"/>
      <c r="DF169" s="692"/>
      <c r="DG169" s="695"/>
      <c r="DH169" s="695"/>
      <c r="DI169" s="695"/>
      <c r="DJ169" s="695"/>
      <c r="DK169" s="695"/>
      <c r="DL169" s="695"/>
      <c r="DM169" s="695"/>
      <c r="DN169" s="695"/>
      <c r="DO169" s="695"/>
      <c r="DP169" s="695"/>
      <c r="DQ169" s="695"/>
      <c r="DR169" s="695"/>
      <c r="DS169" s="695"/>
      <c r="DT169" s="695"/>
      <c r="DU169" s="695"/>
      <c r="DV169" s="695"/>
      <c r="DW169" s="695"/>
      <c r="DX169" s="695"/>
      <c r="DY169" s="695"/>
      <c r="DZ169" s="695"/>
      <c r="EA169" s="695"/>
      <c r="EB169" s="695"/>
      <c r="EC169" s="695"/>
      <c r="ED169" s="695"/>
      <c r="EE169" s="695"/>
      <c r="EF169" s="695"/>
      <c r="EG169" s="695"/>
      <c r="EH169" s="695"/>
      <c r="EI169" s="695"/>
      <c r="EJ169" s="695"/>
      <c r="EK169" s="695"/>
      <c r="EL169" s="695"/>
      <c r="EM169" s="695"/>
      <c r="EN169" s="695"/>
      <c r="EO169" s="695"/>
      <c r="EP169" s="695"/>
      <c r="EQ169" s="695"/>
      <c r="ER169" s="695"/>
      <c r="ES169" s="695"/>
      <c r="ET169" s="695"/>
      <c r="EU169" s="695"/>
      <c r="EV169" s="695"/>
      <c r="EW169" s="695"/>
      <c r="EX169" s="696"/>
      <c r="EY169" s="691"/>
      <c r="EZ169" s="692"/>
      <c r="FA169" s="692"/>
      <c r="FB169" s="692"/>
      <c r="FC169" s="692"/>
      <c r="FD169" s="692"/>
      <c r="FE169" s="692"/>
      <c r="FF169" s="692"/>
      <c r="FG169" s="692"/>
      <c r="FH169" s="692"/>
      <c r="FI169" s="692"/>
      <c r="FJ169" s="692"/>
      <c r="FK169" s="692"/>
      <c r="FL169" s="692"/>
      <c r="FM169" s="692"/>
      <c r="FN169" s="692"/>
      <c r="FO169" s="740"/>
      <c r="FP169" s="691"/>
      <c r="FQ169" s="692"/>
      <c r="FR169" s="692"/>
      <c r="FS169" s="692"/>
      <c r="FT169" s="692"/>
      <c r="FU169" s="692"/>
      <c r="FV169" s="692"/>
      <c r="FW169" s="692"/>
      <c r="FX169" s="692"/>
      <c r="FY169" s="695"/>
      <c r="FZ169" s="695"/>
      <c r="GA169" s="695"/>
      <c r="GB169" s="695"/>
      <c r="GC169" s="695"/>
      <c r="GD169" s="695"/>
      <c r="GE169" s="695"/>
      <c r="GF169" s="695"/>
      <c r="GG169" s="695"/>
      <c r="GH169" s="695"/>
      <c r="GI169" s="695"/>
      <c r="GJ169" s="695"/>
      <c r="GK169" s="695"/>
      <c r="GL169" s="695"/>
      <c r="GM169" s="695"/>
      <c r="GN169" s="695"/>
      <c r="GO169" s="695"/>
      <c r="GP169" s="695"/>
      <c r="GQ169" s="695"/>
      <c r="GR169" s="695"/>
      <c r="GS169" s="695"/>
      <c r="GT169" s="695"/>
      <c r="GU169" s="695"/>
      <c r="GV169" s="695"/>
      <c r="GW169" s="695"/>
      <c r="GX169" s="695"/>
      <c r="GY169" s="695"/>
      <c r="GZ169" s="695"/>
      <c r="HA169" s="695"/>
      <c r="HB169" s="695"/>
      <c r="HC169" s="695"/>
      <c r="HD169" s="695"/>
      <c r="HE169" s="695"/>
      <c r="HF169" s="695"/>
      <c r="HG169" s="695"/>
      <c r="HH169" s="695"/>
      <c r="HI169" s="695"/>
      <c r="HJ169" s="695"/>
      <c r="HK169" s="695"/>
      <c r="HL169" s="695"/>
      <c r="HM169" s="695"/>
      <c r="HN169" s="696"/>
      <c r="HO169" s="691"/>
      <c r="HP169" s="692"/>
      <c r="HQ169" s="692"/>
      <c r="HR169" s="692"/>
      <c r="HS169" s="692"/>
      <c r="HT169" s="692"/>
      <c r="HU169" s="692"/>
      <c r="HV169" s="692"/>
      <c r="HW169" s="692"/>
      <c r="HX169" s="692"/>
      <c r="HY169" s="692"/>
      <c r="HZ169" s="692"/>
      <c r="IA169" s="692"/>
      <c r="IB169" s="692"/>
      <c r="IC169" s="692"/>
      <c r="ID169" s="692"/>
      <c r="IE169" s="692"/>
      <c r="IF169" s="695"/>
      <c r="IG169" s="695"/>
      <c r="IH169" s="695"/>
      <c r="II169" s="695"/>
      <c r="IJ169" s="695"/>
      <c r="IK169" s="695"/>
      <c r="IL169" s="695"/>
      <c r="IM169" s="695"/>
      <c r="IN169" s="695"/>
      <c r="IO169" s="695"/>
      <c r="IP169" s="695"/>
      <c r="IQ169" s="695"/>
      <c r="IR169" s="695"/>
      <c r="IS169" s="695"/>
      <c r="IT169" s="695"/>
      <c r="IU169" s="695"/>
      <c r="IV169" s="929"/>
      <c r="IW169" s="104"/>
      <c r="IX169" s="738"/>
      <c r="IY169" s="741"/>
      <c r="IZ169" s="22"/>
      <c r="JA169" s="22"/>
      <c r="JB169" s="22"/>
      <c r="JC169" s="22"/>
      <c r="JD169" s="22"/>
      <c r="JE169" s="22"/>
      <c r="JF169" s="22"/>
      <c r="JG169" s="22"/>
      <c r="JH169" s="21"/>
      <c r="JI169" s="22"/>
      <c r="JJ169" s="22"/>
      <c r="JK169" s="22"/>
      <c r="JL169" s="22"/>
      <c r="JM169" s="22"/>
      <c r="JN169" s="22"/>
      <c r="JO169" s="22"/>
      <c r="JP169" s="22"/>
      <c r="JQ169" s="22"/>
      <c r="JR169" s="22"/>
      <c r="JS169" s="22"/>
      <c r="JT169" s="22"/>
      <c r="JU169" s="22"/>
      <c r="JV169" s="22"/>
      <c r="JW169" s="22"/>
      <c r="JX169" s="22"/>
      <c r="JY169" s="22"/>
      <c r="JZ169" s="22"/>
      <c r="KA169" s="22"/>
      <c r="KB169" s="22"/>
      <c r="KC169" s="22"/>
      <c r="KD169" s="22"/>
      <c r="KE169" s="22"/>
      <c r="KF169" s="22"/>
      <c r="KG169" s="22"/>
      <c r="KH169" s="22"/>
      <c r="KI169" s="22"/>
      <c r="KJ169" s="22"/>
      <c r="KK169" s="22"/>
      <c r="KL169" s="22"/>
      <c r="KM169" s="22"/>
      <c r="KN169" s="22"/>
      <c r="KO169" s="22"/>
      <c r="KP169" s="22"/>
      <c r="KQ169" s="22"/>
      <c r="KR169" s="22"/>
      <c r="KS169" s="22"/>
      <c r="KT169" s="22"/>
      <c r="KU169" s="22"/>
      <c r="KV169" s="22"/>
      <c r="KW169" s="22"/>
      <c r="KX169" s="22"/>
      <c r="KY169" s="22"/>
      <c r="KZ169" s="22"/>
      <c r="LA169" s="22"/>
      <c r="LB169" s="22"/>
      <c r="LC169" s="22"/>
      <c r="LD169" s="22"/>
      <c r="LE169" s="22"/>
      <c r="LF169" s="22"/>
      <c r="LG169" s="22"/>
      <c r="LH169" s="22"/>
      <c r="LI169" s="22"/>
      <c r="LJ169" s="23"/>
    </row>
    <row r="170" spans="2:322" ht="3.65" customHeight="1">
      <c r="B170" s="21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3"/>
      <c r="AP170" s="22"/>
      <c r="AQ170" s="22"/>
      <c r="AR170" s="22"/>
      <c r="AS170" s="22"/>
      <c r="AT170" s="22"/>
      <c r="AU170" s="22"/>
      <c r="AV170" s="22"/>
      <c r="AW170" s="22"/>
      <c r="AX170" s="737"/>
      <c r="AY170" s="738"/>
      <c r="AZ170" s="26"/>
      <c r="BA170" s="701" t="s">
        <v>17</v>
      </c>
      <c r="BB170" s="702"/>
      <c r="BC170" s="702"/>
      <c r="BD170" s="702"/>
      <c r="BE170" s="702"/>
      <c r="BF170" s="702"/>
      <c r="BG170" s="702"/>
      <c r="BH170" s="703">
        <f>IJ116</f>
        <v>0</v>
      </c>
      <c r="BI170" s="703"/>
      <c r="BJ170" s="703"/>
      <c r="BK170" s="703"/>
      <c r="BL170" s="703"/>
      <c r="BM170" s="703"/>
      <c r="BN170" s="703"/>
      <c r="BO170" s="703"/>
      <c r="BP170" s="703"/>
      <c r="BQ170" s="704"/>
      <c r="BR170" s="701" t="s">
        <v>18</v>
      </c>
      <c r="BS170" s="702"/>
      <c r="BT170" s="702"/>
      <c r="BU170" s="702"/>
      <c r="BV170" s="702"/>
      <c r="BW170" s="702"/>
      <c r="BX170" s="702"/>
      <c r="BY170" s="711">
        <f ca="1">TODAY()</f>
        <v>46007</v>
      </c>
      <c r="BZ170" s="712"/>
      <c r="CA170" s="712"/>
      <c r="CB170" s="712"/>
      <c r="CC170" s="712"/>
      <c r="CD170" s="712"/>
      <c r="CE170" s="712"/>
      <c r="CF170" s="712"/>
      <c r="CG170" s="712"/>
      <c r="CH170" s="713"/>
      <c r="CI170" s="27"/>
      <c r="CJ170" s="27"/>
      <c r="CK170" s="27"/>
      <c r="CL170" s="746"/>
      <c r="CM170" s="746"/>
      <c r="CN170" s="746"/>
      <c r="CO170" s="746"/>
      <c r="CP170" s="746"/>
      <c r="CQ170" s="746"/>
      <c r="CR170" s="746"/>
      <c r="CS170" s="746"/>
      <c r="CT170" s="746"/>
      <c r="CU170" s="746"/>
      <c r="CV170" s="746"/>
      <c r="CW170" s="27"/>
      <c r="CX170" s="27"/>
      <c r="CY170" s="31"/>
      <c r="CZ170" s="718" t="s">
        <v>19</v>
      </c>
      <c r="DA170" s="719"/>
      <c r="DB170" s="719"/>
      <c r="DC170" s="719"/>
      <c r="DD170" s="719"/>
      <c r="DE170" s="719"/>
      <c r="DF170" s="719"/>
      <c r="DG170" s="719"/>
      <c r="DH170" s="719"/>
      <c r="DI170" s="719"/>
      <c r="DJ170" s="719"/>
      <c r="DK170" s="719"/>
      <c r="DL170" s="719"/>
      <c r="DM170" s="719"/>
      <c r="DN170" s="719"/>
      <c r="DO170" s="719"/>
      <c r="DP170" s="719"/>
      <c r="DQ170" s="719"/>
      <c r="DR170" s="719"/>
      <c r="DS170" s="719"/>
      <c r="DT170" s="719"/>
      <c r="DU170" s="719"/>
      <c r="DV170" s="719"/>
      <c r="DW170" s="719"/>
      <c r="DX170" s="719"/>
      <c r="DY170" s="719"/>
      <c r="DZ170" s="719"/>
      <c r="EA170" s="719"/>
      <c r="EB170" s="719"/>
      <c r="EC170" s="719"/>
      <c r="ED170" s="719"/>
      <c r="EE170" s="719"/>
      <c r="EF170" s="719"/>
      <c r="EG170" s="719"/>
      <c r="EH170" s="719"/>
      <c r="EI170" s="719"/>
      <c r="EJ170" s="719"/>
      <c r="EK170" s="719"/>
      <c r="EL170" s="719"/>
      <c r="EM170" s="719"/>
      <c r="EN170" s="719"/>
      <c r="EO170" s="719"/>
      <c r="EP170" s="719"/>
      <c r="EQ170" s="719"/>
      <c r="ER170" s="719"/>
      <c r="ES170" s="719"/>
      <c r="ET170" s="719"/>
      <c r="EU170" s="719"/>
      <c r="EV170" s="719"/>
      <c r="EW170" s="719"/>
      <c r="EX170" s="720"/>
      <c r="EY170" s="701" t="s">
        <v>20</v>
      </c>
      <c r="EZ170" s="702"/>
      <c r="FA170" s="702"/>
      <c r="FB170" s="702"/>
      <c r="FC170" s="702"/>
      <c r="FD170" s="702"/>
      <c r="FE170" s="702"/>
      <c r="FF170" s="702"/>
      <c r="FG170" s="702"/>
      <c r="FH170" s="697">
        <f>IJ131</f>
        <v>0</v>
      </c>
      <c r="FI170" s="697"/>
      <c r="FJ170" s="697"/>
      <c r="FK170" s="697"/>
      <c r="FL170" s="697"/>
      <c r="FM170" s="697"/>
      <c r="FN170" s="697"/>
      <c r="FO170" s="698"/>
      <c r="FP170" s="701" t="s">
        <v>21</v>
      </c>
      <c r="FQ170" s="702"/>
      <c r="FR170" s="702"/>
      <c r="FS170" s="702"/>
      <c r="FT170" s="702"/>
      <c r="FU170" s="702"/>
      <c r="FV170" s="702"/>
      <c r="FW170" s="702"/>
      <c r="FX170" s="702"/>
      <c r="FY170" s="702"/>
      <c r="FZ170" s="702"/>
      <c r="GA170" s="702"/>
      <c r="GB170" s="702"/>
      <c r="GC170" s="702"/>
      <c r="GD170" s="702"/>
      <c r="GE170" s="702"/>
      <c r="GF170" s="702"/>
      <c r="GG170" s="697"/>
      <c r="GH170" s="697"/>
      <c r="GI170" s="697"/>
      <c r="GJ170" s="697"/>
      <c r="GK170" s="697"/>
      <c r="GL170" s="697"/>
      <c r="GM170" s="697"/>
      <c r="GN170" s="697"/>
      <c r="GO170" s="697"/>
      <c r="GP170" s="697"/>
      <c r="GQ170" s="697"/>
      <c r="GR170" s="697"/>
      <c r="GS170" s="697"/>
      <c r="GT170" s="697"/>
      <c r="GU170" s="697"/>
      <c r="GV170" s="697"/>
      <c r="GW170" s="697"/>
      <c r="GX170" s="697"/>
      <c r="GY170" s="697"/>
      <c r="GZ170" s="697"/>
      <c r="HA170" s="697"/>
      <c r="HB170" s="697"/>
      <c r="HC170" s="697"/>
      <c r="HD170" s="697"/>
      <c r="HE170" s="697"/>
      <c r="HF170" s="697"/>
      <c r="HG170" s="697"/>
      <c r="HH170" s="697"/>
      <c r="HI170" s="697"/>
      <c r="HJ170" s="697"/>
      <c r="HK170" s="697"/>
      <c r="HL170" s="697"/>
      <c r="HM170" s="697"/>
      <c r="HN170" s="698"/>
      <c r="HO170" s="701" t="s">
        <v>22</v>
      </c>
      <c r="HP170" s="702"/>
      <c r="HQ170" s="702"/>
      <c r="HR170" s="702"/>
      <c r="HS170" s="702"/>
      <c r="HT170" s="702"/>
      <c r="HU170" s="702"/>
      <c r="HV170" s="697" t="s">
        <v>23</v>
      </c>
      <c r="HW170" s="697"/>
      <c r="HX170" s="697"/>
      <c r="HY170" s="697"/>
      <c r="HZ170" s="697"/>
      <c r="IA170" s="697"/>
      <c r="IB170" s="697"/>
      <c r="IC170" s="697"/>
      <c r="ID170" s="697"/>
      <c r="IE170" s="698"/>
      <c r="IF170" s="701" t="s">
        <v>24</v>
      </c>
      <c r="IG170" s="702"/>
      <c r="IH170" s="702"/>
      <c r="II170" s="702"/>
      <c r="IJ170" s="702"/>
      <c r="IK170" s="702"/>
      <c r="IL170" s="702"/>
      <c r="IM170" s="702"/>
      <c r="IN170" s="697"/>
      <c r="IO170" s="697"/>
      <c r="IP170" s="697"/>
      <c r="IQ170" s="697"/>
      <c r="IR170" s="697"/>
      <c r="IS170" s="697"/>
      <c r="IT170" s="697"/>
      <c r="IU170" s="697"/>
      <c r="IV170" s="697"/>
      <c r="IW170" s="104"/>
      <c r="IX170" s="738"/>
      <c r="IY170" s="741"/>
      <c r="IZ170" s="22"/>
      <c r="JA170" s="22"/>
      <c r="JB170" s="22"/>
      <c r="JC170" s="22"/>
      <c r="JD170" s="22"/>
      <c r="JE170" s="22"/>
      <c r="JF170" s="22"/>
      <c r="JG170" s="22"/>
      <c r="JH170" s="21"/>
      <c r="JI170" s="22"/>
      <c r="JJ170" s="22"/>
      <c r="JK170" s="22"/>
      <c r="JL170" s="22"/>
      <c r="JM170" s="22"/>
      <c r="JN170" s="22"/>
      <c r="JO170" s="22"/>
      <c r="JP170" s="22"/>
      <c r="JQ170" s="22"/>
      <c r="JR170" s="22"/>
      <c r="JS170" s="22"/>
      <c r="JT170" s="22"/>
      <c r="JU170" s="22"/>
      <c r="JV170" s="22"/>
      <c r="JW170" s="22"/>
      <c r="JX170" s="22"/>
      <c r="JY170" s="22"/>
      <c r="JZ170" s="22"/>
      <c r="KA170" s="22"/>
      <c r="KB170" s="22"/>
      <c r="KC170" s="22"/>
      <c r="KD170" s="22"/>
      <c r="KE170" s="22"/>
      <c r="KF170" s="22"/>
      <c r="KG170" s="22"/>
      <c r="KH170" s="22"/>
      <c r="KI170" s="22"/>
      <c r="KJ170" s="22"/>
      <c r="KK170" s="22"/>
      <c r="KL170" s="22"/>
      <c r="KM170" s="22"/>
      <c r="KN170" s="22"/>
      <c r="KO170" s="22"/>
      <c r="KP170" s="22"/>
      <c r="KQ170" s="22"/>
      <c r="KR170" s="22"/>
      <c r="KS170" s="22"/>
      <c r="KT170" s="22"/>
      <c r="KU170" s="22"/>
      <c r="KV170" s="22"/>
      <c r="KW170" s="22"/>
      <c r="KX170" s="22"/>
      <c r="KY170" s="22"/>
      <c r="KZ170" s="22"/>
      <c r="LA170" s="22"/>
      <c r="LB170" s="22"/>
      <c r="LC170" s="22"/>
      <c r="LD170" s="22"/>
      <c r="LE170" s="22"/>
      <c r="LF170" s="22"/>
      <c r="LG170" s="22"/>
      <c r="LH170" s="22"/>
      <c r="LI170" s="22"/>
      <c r="LJ170" s="23"/>
    </row>
    <row r="171" spans="2:322" ht="3.65" customHeight="1">
      <c r="B171" s="21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3"/>
      <c r="AP171" s="22"/>
      <c r="AQ171" s="22"/>
      <c r="AR171" s="22"/>
      <c r="AS171" s="22"/>
      <c r="AT171" s="22"/>
      <c r="AU171" s="22"/>
      <c r="AV171" s="22"/>
      <c r="AW171" s="22"/>
      <c r="AX171" s="737"/>
      <c r="AY171" s="738"/>
      <c r="AZ171" s="26"/>
      <c r="BA171" s="689"/>
      <c r="BB171" s="690"/>
      <c r="BC171" s="690"/>
      <c r="BD171" s="690"/>
      <c r="BE171" s="690"/>
      <c r="BF171" s="690"/>
      <c r="BG171" s="690"/>
      <c r="BH171" s="705"/>
      <c r="BI171" s="705"/>
      <c r="BJ171" s="705"/>
      <c r="BK171" s="705"/>
      <c r="BL171" s="705"/>
      <c r="BM171" s="705"/>
      <c r="BN171" s="705"/>
      <c r="BO171" s="705"/>
      <c r="BP171" s="705"/>
      <c r="BQ171" s="706"/>
      <c r="BR171" s="689"/>
      <c r="BS171" s="690"/>
      <c r="BT171" s="690"/>
      <c r="BU171" s="690"/>
      <c r="BV171" s="690"/>
      <c r="BW171" s="690"/>
      <c r="BX171" s="690"/>
      <c r="BY171" s="714"/>
      <c r="BZ171" s="714"/>
      <c r="CA171" s="714"/>
      <c r="CB171" s="714"/>
      <c r="CC171" s="714"/>
      <c r="CD171" s="714"/>
      <c r="CE171" s="714"/>
      <c r="CF171" s="714"/>
      <c r="CG171" s="714"/>
      <c r="CH171" s="715"/>
      <c r="CI171" s="27"/>
      <c r="CJ171" s="27"/>
      <c r="CK171" s="27"/>
      <c r="CL171" s="746"/>
      <c r="CM171" s="746"/>
      <c r="CN171" s="746"/>
      <c r="CO171" s="746"/>
      <c r="CP171" s="746"/>
      <c r="CQ171" s="746"/>
      <c r="CR171" s="746"/>
      <c r="CS171" s="746"/>
      <c r="CT171" s="746"/>
      <c r="CU171" s="746"/>
      <c r="CV171" s="746"/>
      <c r="CW171" s="27"/>
      <c r="CX171" s="27"/>
      <c r="CY171" s="31"/>
      <c r="CZ171" s="721"/>
      <c r="DA171" s="722"/>
      <c r="DB171" s="722"/>
      <c r="DC171" s="722"/>
      <c r="DD171" s="722"/>
      <c r="DE171" s="722"/>
      <c r="DF171" s="722"/>
      <c r="DG171" s="722"/>
      <c r="DH171" s="722"/>
      <c r="DI171" s="722"/>
      <c r="DJ171" s="722"/>
      <c r="DK171" s="722"/>
      <c r="DL171" s="722"/>
      <c r="DM171" s="722"/>
      <c r="DN171" s="722"/>
      <c r="DO171" s="722"/>
      <c r="DP171" s="722"/>
      <c r="DQ171" s="722"/>
      <c r="DR171" s="722"/>
      <c r="DS171" s="722"/>
      <c r="DT171" s="722"/>
      <c r="DU171" s="722"/>
      <c r="DV171" s="722"/>
      <c r="DW171" s="722"/>
      <c r="DX171" s="722"/>
      <c r="DY171" s="722"/>
      <c r="DZ171" s="722"/>
      <c r="EA171" s="722"/>
      <c r="EB171" s="722"/>
      <c r="EC171" s="722"/>
      <c r="ED171" s="722"/>
      <c r="EE171" s="722"/>
      <c r="EF171" s="722"/>
      <c r="EG171" s="722"/>
      <c r="EH171" s="722"/>
      <c r="EI171" s="722"/>
      <c r="EJ171" s="722"/>
      <c r="EK171" s="722"/>
      <c r="EL171" s="722"/>
      <c r="EM171" s="722"/>
      <c r="EN171" s="722"/>
      <c r="EO171" s="722"/>
      <c r="EP171" s="722"/>
      <c r="EQ171" s="722"/>
      <c r="ER171" s="722"/>
      <c r="ES171" s="722"/>
      <c r="ET171" s="722"/>
      <c r="EU171" s="722"/>
      <c r="EV171" s="722"/>
      <c r="EW171" s="722"/>
      <c r="EX171" s="723"/>
      <c r="EY171" s="689"/>
      <c r="EZ171" s="690"/>
      <c r="FA171" s="690"/>
      <c r="FB171" s="690"/>
      <c r="FC171" s="690"/>
      <c r="FD171" s="690"/>
      <c r="FE171" s="690"/>
      <c r="FF171" s="690"/>
      <c r="FG171" s="690"/>
      <c r="FH171" s="693"/>
      <c r="FI171" s="693"/>
      <c r="FJ171" s="693"/>
      <c r="FK171" s="693"/>
      <c r="FL171" s="693"/>
      <c r="FM171" s="693"/>
      <c r="FN171" s="693"/>
      <c r="FO171" s="694"/>
      <c r="FP171" s="689"/>
      <c r="FQ171" s="690"/>
      <c r="FR171" s="690"/>
      <c r="FS171" s="690"/>
      <c r="FT171" s="690"/>
      <c r="FU171" s="690"/>
      <c r="FV171" s="690"/>
      <c r="FW171" s="690"/>
      <c r="FX171" s="690"/>
      <c r="FY171" s="690"/>
      <c r="FZ171" s="690"/>
      <c r="GA171" s="690"/>
      <c r="GB171" s="690"/>
      <c r="GC171" s="690"/>
      <c r="GD171" s="690"/>
      <c r="GE171" s="690"/>
      <c r="GF171" s="690"/>
      <c r="GG171" s="693"/>
      <c r="GH171" s="693"/>
      <c r="GI171" s="693"/>
      <c r="GJ171" s="693"/>
      <c r="GK171" s="693"/>
      <c r="GL171" s="693"/>
      <c r="GM171" s="693"/>
      <c r="GN171" s="693"/>
      <c r="GO171" s="693"/>
      <c r="GP171" s="693"/>
      <c r="GQ171" s="693"/>
      <c r="GR171" s="693"/>
      <c r="GS171" s="693"/>
      <c r="GT171" s="693"/>
      <c r="GU171" s="693"/>
      <c r="GV171" s="693"/>
      <c r="GW171" s="693"/>
      <c r="GX171" s="693"/>
      <c r="GY171" s="693"/>
      <c r="GZ171" s="693"/>
      <c r="HA171" s="693"/>
      <c r="HB171" s="693"/>
      <c r="HC171" s="693"/>
      <c r="HD171" s="693"/>
      <c r="HE171" s="693"/>
      <c r="HF171" s="693"/>
      <c r="HG171" s="693"/>
      <c r="HH171" s="693"/>
      <c r="HI171" s="693"/>
      <c r="HJ171" s="693"/>
      <c r="HK171" s="693"/>
      <c r="HL171" s="693"/>
      <c r="HM171" s="693"/>
      <c r="HN171" s="694"/>
      <c r="HO171" s="689"/>
      <c r="HP171" s="690"/>
      <c r="HQ171" s="690"/>
      <c r="HR171" s="690"/>
      <c r="HS171" s="690"/>
      <c r="HT171" s="690"/>
      <c r="HU171" s="690"/>
      <c r="HV171" s="693"/>
      <c r="HW171" s="693"/>
      <c r="HX171" s="693"/>
      <c r="HY171" s="693"/>
      <c r="HZ171" s="693"/>
      <c r="IA171" s="693"/>
      <c r="IB171" s="693"/>
      <c r="IC171" s="693"/>
      <c r="ID171" s="693"/>
      <c r="IE171" s="694"/>
      <c r="IF171" s="689"/>
      <c r="IG171" s="690"/>
      <c r="IH171" s="690"/>
      <c r="II171" s="690"/>
      <c r="IJ171" s="690"/>
      <c r="IK171" s="690"/>
      <c r="IL171" s="690"/>
      <c r="IM171" s="690"/>
      <c r="IN171" s="693"/>
      <c r="IO171" s="693"/>
      <c r="IP171" s="693"/>
      <c r="IQ171" s="693"/>
      <c r="IR171" s="693"/>
      <c r="IS171" s="693"/>
      <c r="IT171" s="693"/>
      <c r="IU171" s="693"/>
      <c r="IV171" s="693"/>
      <c r="IW171" s="104"/>
      <c r="IX171" s="738"/>
      <c r="IY171" s="741"/>
      <c r="IZ171" s="22"/>
      <c r="JA171" s="22"/>
      <c r="JB171" s="22"/>
      <c r="JC171" s="22"/>
      <c r="JD171" s="22"/>
      <c r="JE171" s="22"/>
      <c r="JF171" s="22"/>
      <c r="JG171" s="22"/>
      <c r="JH171" s="21"/>
      <c r="JI171" s="22"/>
      <c r="JJ171" s="22"/>
      <c r="JK171" s="22"/>
      <c r="JL171" s="22"/>
      <c r="JM171" s="22"/>
      <c r="JN171" s="22"/>
      <c r="JO171" s="22"/>
      <c r="JP171" s="22"/>
      <c r="JQ171" s="22"/>
      <c r="JR171" s="22"/>
      <c r="JS171" s="22"/>
      <c r="JT171" s="22"/>
      <c r="JU171" s="22"/>
      <c r="JV171" s="22"/>
      <c r="JW171" s="22"/>
      <c r="JX171" s="22"/>
      <c r="JY171" s="22"/>
      <c r="JZ171" s="22"/>
      <c r="KA171" s="22"/>
      <c r="KB171" s="22"/>
      <c r="KC171" s="22"/>
      <c r="KD171" s="22"/>
      <c r="KE171" s="22"/>
      <c r="KF171" s="22"/>
      <c r="KG171" s="22"/>
      <c r="KH171" s="22"/>
      <c r="KI171" s="22"/>
      <c r="KJ171" s="22"/>
      <c r="KK171" s="22"/>
      <c r="KL171" s="22"/>
      <c r="KM171" s="22"/>
      <c r="KN171" s="22"/>
      <c r="KO171" s="22"/>
      <c r="KP171" s="22"/>
      <c r="KQ171" s="22"/>
      <c r="KR171" s="22"/>
      <c r="KS171" s="22"/>
      <c r="KT171" s="22"/>
      <c r="KU171" s="22"/>
      <c r="KV171" s="22"/>
      <c r="KW171" s="22"/>
      <c r="KX171" s="22"/>
      <c r="KY171" s="22"/>
      <c r="KZ171" s="22"/>
      <c r="LA171" s="22"/>
      <c r="LB171" s="22"/>
      <c r="LC171" s="22"/>
      <c r="LD171" s="22"/>
      <c r="LE171" s="22"/>
      <c r="LF171" s="22"/>
      <c r="LG171" s="22"/>
      <c r="LH171" s="22"/>
      <c r="LI171" s="22"/>
      <c r="LJ171" s="23"/>
    </row>
    <row r="172" spans="2:322" ht="3.65" customHeight="1">
      <c r="B172" s="21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3"/>
      <c r="AP172" s="22"/>
      <c r="AQ172" s="22"/>
      <c r="AR172" s="22"/>
      <c r="AS172" s="22"/>
      <c r="AT172" s="22"/>
      <c r="AU172" s="22"/>
      <c r="AV172" s="22"/>
      <c r="AW172" s="22"/>
      <c r="AX172" s="737"/>
      <c r="AY172" s="738"/>
      <c r="AZ172" s="26"/>
      <c r="BA172" s="689"/>
      <c r="BB172" s="690"/>
      <c r="BC172" s="690"/>
      <c r="BD172" s="690"/>
      <c r="BE172" s="690"/>
      <c r="BF172" s="690"/>
      <c r="BG172" s="690"/>
      <c r="BH172" s="705"/>
      <c r="BI172" s="705"/>
      <c r="BJ172" s="705"/>
      <c r="BK172" s="705"/>
      <c r="BL172" s="705"/>
      <c r="BM172" s="705"/>
      <c r="BN172" s="705"/>
      <c r="BO172" s="705"/>
      <c r="BP172" s="705"/>
      <c r="BQ172" s="706"/>
      <c r="BR172" s="689"/>
      <c r="BS172" s="690"/>
      <c r="BT172" s="690"/>
      <c r="BU172" s="690"/>
      <c r="BV172" s="690"/>
      <c r="BW172" s="690"/>
      <c r="BX172" s="690"/>
      <c r="BY172" s="714"/>
      <c r="BZ172" s="714"/>
      <c r="CA172" s="714"/>
      <c r="CB172" s="714"/>
      <c r="CC172" s="714"/>
      <c r="CD172" s="714"/>
      <c r="CE172" s="714"/>
      <c r="CF172" s="714"/>
      <c r="CG172" s="714"/>
      <c r="CH172" s="715"/>
      <c r="CI172" s="27"/>
      <c r="CJ172" s="27"/>
      <c r="CK172" s="27"/>
      <c r="CL172" s="746"/>
      <c r="CM172" s="746"/>
      <c r="CN172" s="746"/>
      <c r="CO172" s="746"/>
      <c r="CP172" s="746"/>
      <c r="CQ172" s="746"/>
      <c r="CR172" s="746"/>
      <c r="CS172" s="746"/>
      <c r="CT172" s="746"/>
      <c r="CU172" s="746"/>
      <c r="CV172" s="746"/>
      <c r="CW172" s="27"/>
      <c r="CX172" s="27"/>
      <c r="CY172" s="31"/>
      <c r="CZ172" s="721"/>
      <c r="DA172" s="722"/>
      <c r="DB172" s="722"/>
      <c r="DC172" s="722"/>
      <c r="DD172" s="722"/>
      <c r="DE172" s="722"/>
      <c r="DF172" s="722"/>
      <c r="DG172" s="722"/>
      <c r="DH172" s="722"/>
      <c r="DI172" s="722"/>
      <c r="DJ172" s="722"/>
      <c r="DK172" s="722"/>
      <c r="DL172" s="722"/>
      <c r="DM172" s="722"/>
      <c r="DN172" s="722"/>
      <c r="DO172" s="722"/>
      <c r="DP172" s="722"/>
      <c r="DQ172" s="722"/>
      <c r="DR172" s="722"/>
      <c r="DS172" s="722"/>
      <c r="DT172" s="722"/>
      <c r="DU172" s="722"/>
      <c r="DV172" s="722"/>
      <c r="DW172" s="722"/>
      <c r="DX172" s="722"/>
      <c r="DY172" s="722"/>
      <c r="DZ172" s="722"/>
      <c r="EA172" s="722"/>
      <c r="EB172" s="722"/>
      <c r="EC172" s="722"/>
      <c r="ED172" s="722"/>
      <c r="EE172" s="722"/>
      <c r="EF172" s="722"/>
      <c r="EG172" s="722"/>
      <c r="EH172" s="722"/>
      <c r="EI172" s="722"/>
      <c r="EJ172" s="722"/>
      <c r="EK172" s="722"/>
      <c r="EL172" s="722"/>
      <c r="EM172" s="722"/>
      <c r="EN172" s="722"/>
      <c r="EO172" s="722"/>
      <c r="EP172" s="722"/>
      <c r="EQ172" s="722"/>
      <c r="ER172" s="722"/>
      <c r="ES172" s="722"/>
      <c r="ET172" s="722"/>
      <c r="EU172" s="722"/>
      <c r="EV172" s="722"/>
      <c r="EW172" s="722"/>
      <c r="EX172" s="723"/>
      <c r="EY172" s="689"/>
      <c r="EZ172" s="690"/>
      <c r="FA172" s="690"/>
      <c r="FB172" s="690"/>
      <c r="FC172" s="690"/>
      <c r="FD172" s="690"/>
      <c r="FE172" s="690"/>
      <c r="FF172" s="690"/>
      <c r="FG172" s="690"/>
      <c r="FH172" s="693"/>
      <c r="FI172" s="693"/>
      <c r="FJ172" s="693"/>
      <c r="FK172" s="693"/>
      <c r="FL172" s="693"/>
      <c r="FM172" s="693"/>
      <c r="FN172" s="693"/>
      <c r="FO172" s="694"/>
      <c r="FP172" s="689"/>
      <c r="FQ172" s="690"/>
      <c r="FR172" s="690"/>
      <c r="FS172" s="690"/>
      <c r="FT172" s="690"/>
      <c r="FU172" s="690"/>
      <c r="FV172" s="690"/>
      <c r="FW172" s="690"/>
      <c r="FX172" s="690"/>
      <c r="FY172" s="690"/>
      <c r="FZ172" s="690"/>
      <c r="GA172" s="690"/>
      <c r="GB172" s="690"/>
      <c r="GC172" s="690"/>
      <c r="GD172" s="690"/>
      <c r="GE172" s="690"/>
      <c r="GF172" s="690"/>
      <c r="GG172" s="693"/>
      <c r="GH172" s="693"/>
      <c r="GI172" s="693"/>
      <c r="GJ172" s="693"/>
      <c r="GK172" s="693"/>
      <c r="GL172" s="693"/>
      <c r="GM172" s="693"/>
      <c r="GN172" s="693"/>
      <c r="GO172" s="693"/>
      <c r="GP172" s="693"/>
      <c r="GQ172" s="693"/>
      <c r="GR172" s="693"/>
      <c r="GS172" s="693"/>
      <c r="GT172" s="693"/>
      <c r="GU172" s="693"/>
      <c r="GV172" s="693"/>
      <c r="GW172" s="693"/>
      <c r="GX172" s="693"/>
      <c r="GY172" s="693"/>
      <c r="GZ172" s="693"/>
      <c r="HA172" s="693"/>
      <c r="HB172" s="693"/>
      <c r="HC172" s="693"/>
      <c r="HD172" s="693"/>
      <c r="HE172" s="693"/>
      <c r="HF172" s="693"/>
      <c r="HG172" s="693"/>
      <c r="HH172" s="693"/>
      <c r="HI172" s="693"/>
      <c r="HJ172" s="693"/>
      <c r="HK172" s="693"/>
      <c r="HL172" s="693"/>
      <c r="HM172" s="693"/>
      <c r="HN172" s="694"/>
      <c r="HO172" s="689"/>
      <c r="HP172" s="690"/>
      <c r="HQ172" s="690"/>
      <c r="HR172" s="690"/>
      <c r="HS172" s="690"/>
      <c r="HT172" s="690"/>
      <c r="HU172" s="690"/>
      <c r="HV172" s="693"/>
      <c r="HW172" s="693"/>
      <c r="HX172" s="693"/>
      <c r="HY172" s="693"/>
      <c r="HZ172" s="693"/>
      <c r="IA172" s="693"/>
      <c r="IB172" s="693"/>
      <c r="IC172" s="693"/>
      <c r="ID172" s="693"/>
      <c r="IE172" s="694"/>
      <c r="IF172" s="689"/>
      <c r="IG172" s="690"/>
      <c r="IH172" s="690"/>
      <c r="II172" s="690"/>
      <c r="IJ172" s="690"/>
      <c r="IK172" s="690"/>
      <c r="IL172" s="690"/>
      <c r="IM172" s="690"/>
      <c r="IN172" s="693"/>
      <c r="IO172" s="693"/>
      <c r="IP172" s="693"/>
      <c r="IQ172" s="693"/>
      <c r="IR172" s="693"/>
      <c r="IS172" s="693"/>
      <c r="IT172" s="693"/>
      <c r="IU172" s="693"/>
      <c r="IV172" s="693"/>
      <c r="IW172" s="104"/>
      <c r="IX172" s="738"/>
      <c r="IY172" s="741"/>
      <c r="IZ172" s="22"/>
      <c r="JA172" s="22"/>
      <c r="JB172" s="22"/>
      <c r="JC172" s="22"/>
      <c r="JD172" s="22"/>
      <c r="JE172" s="22"/>
      <c r="JF172" s="22"/>
      <c r="JG172" s="22"/>
      <c r="JH172" s="21"/>
      <c r="JI172" s="22"/>
      <c r="JJ172" s="22"/>
      <c r="JK172" s="22"/>
      <c r="JL172" s="22"/>
      <c r="JM172" s="22"/>
      <c r="JN172" s="22"/>
      <c r="JO172" s="22"/>
      <c r="JP172" s="22"/>
      <c r="JQ172" s="22"/>
      <c r="JR172" s="22"/>
      <c r="JS172" s="22"/>
      <c r="JT172" s="22"/>
      <c r="JU172" s="22"/>
      <c r="JV172" s="22"/>
      <c r="JW172" s="22"/>
      <c r="JX172" s="22"/>
      <c r="JY172" s="22"/>
      <c r="JZ172" s="22"/>
      <c r="KA172" s="22"/>
      <c r="KB172" s="22"/>
      <c r="KC172" s="22"/>
      <c r="KD172" s="22"/>
      <c r="KE172" s="22"/>
      <c r="KF172" s="22"/>
      <c r="KG172" s="22"/>
      <c r="KH172" s="22"/>
      <c r="KI172" s="22"/>
      <c r="KJ172" s="22"/>
      <c r="KK172" s="22"/>
      <c r="KL172" s="22"/>
      <c r="KM172" s="22"/>
      <c r="KN172" s="22"/>
      <c r="KO172" s="22"/>
      <c r="KP172" s="22"/>
      <c r="KQ172" s="22"/>
      <c r="KR172" s="22"/>
      <c r="KS172" s="22"/>
      <c r="KT172" s="22"/>
      <c r="KU172" s="22"/>
      <c r="KV172" s="22"/>
      <c r="KW172" s="22"/>
      <c r="KX172" s="22"/>
      <c r="KY172" s="22"/>
      <c r="KZ172" s="22"/>
      <c r="LA172" s="22"/>
      <c r="LB172" s="22"/>
      <c r="LC172" s="22"/>
      <c r="LD172" s="22"/>
      <c r="LE172" s="22"/>
      <c r="LF172" s="22"/>
      <c r="LG172" s="22"/>
      <c r="LH172" s="22"/>
      <c r="LI172" s="22"/>
      <c r="LJ172" s="23"/>
    </row>
    <row r="173" spans="2:322" ht="3.65" customHeight="1">
      <c r="B173" s="21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3"/>
      <c r="AP173" s="22"/>
      <c r="AQ173" s="22"/>
      <c r="AR173" s="22"/>
      <c r="AS173" s="22"/>
      <c r="AT173" s="22"/>
      <c r="AU173" s="22"/>
      <c r="AV173" s="22"/>
      <c r="AW173" s="22"/>
      <c r="AX173" s="737"/>
      <c r="AY173" s="738"/>
      <c r="AZ173" s="26"/>
      <c r="BA173" s="691"/>
      <c r="BB173" s="692"/>
      <c r="BC173" s="692"/>
      <c r="BD173" s="692"/>
      <c r="BE173" s="692"/>
      <c r="BF173" s="692"/>
      <c r="BG173" s="692"/>
      <c r="BH173" s="707"/>
      <c r="BI173" s="707"/>
      <c r="BJ173" s="707"/>
      <c r="BK173" s="707"/>
      <c r="BL173" s="707"/>
      <c r="BM173" s="707"/>
      <c r="BN173" s="707"/>
      <c r="BO173" s="707"/>
      <c r="BP173" s="707"/>
      <c r="BQ173" s="708"/>
      <c r="BR173" s="709"/>
      <c r="BS173" s="710"/>
      <c r="BT173" s="710"/>
      <c r="BU173" s="710"/>
      <c r="BV173" s="710"/>
      <c r="BW173" s="710"/>
      <c r="BX173" s="710"/>
      <c r="BY173" s="716"/>
      <c r="BZ173" s="716"/>
      <c r="CA173" s="716"/>
      <c r="CB173" s="716"/>
      <c r="CC173" s="716"/>
      <c r="CD173" s="716"/>
      <c r="CE173" s="716"/>
      <c r="CF173" s="716"/>
      <c r="CG173" s="716"/>
      <c r="CH173" s="717"/>
      <c r="CI173" s="33"/>
      <c r="CJ173" s="33"/>
      <c r="CK173" s="33"/>
      <c r="CL173" s="747"/>
      <c r="CM173" s="747"/>
      <c r="CN173" s="747"/>
      <c r="CO173" s="747"/>
      <c r="CP173" s="747"/>
      <c r="CQ173" s="747"/>
      <c r="CR173" s="747"/>
      <c r="CS173" s="747"/>
      <c r="CT173" s="747"/>
      <c r="CU173" s="747"/>
      <c r="CV173" s="747"/>
      <c r="CW173" s="33"/>
      <c r="CX173" s="33"/>
      <c r="CY173" s="34"/>
      <c r="CZ173" s="724"/>
      <c r="DA173" s="725"/>
      <c r="DB173" s="725"/>
      <c r="DC173" s="725"/>
      <c r="DD173" s="725"/>
      <c r="DE173" s="725"/>
      <c r="DF173" s="725"/>
      <c r="DG173" s="725"/>
      <c r="DH173" s="725"/>
      <c r="DI173" s="725"/>
      <c r="DJ173" s="725"/>
      <c r="DK173" s="725"/>
      <c r="DL173" s="725"/>
      <c r="DM173" s="725"/>
      <c r="DN173" s="725"/>
      <c r="DO173" s="725"/>
      <c r="DP173" s="725"/>
      <c r="DQ173" s="725"/>
      <c r="DR173" s="725"/>
      <c r="DS173" s="725"/>
      <c r="DT173" s="725"/>
      <c r="DU173" s="725"/>
      <c r="DV173" s="725"/>
      <c r="DW173" s="725"/>
      <c r="DX173" s="725"/>
      <c r="DY173" s="725"/>
      <c r="DZ173" s="725"/>
      <c r="EA173" s="725"/>
      <c r="EB173" s="725"/>
      <c r="EC173" s="725"/>
      <c r="ED173" s="725"/>
      <c r="EE173" s="725"/>
      <c r="EF173" s="725"/>
      <c r="EG173" s="725"/>
      <c r="EH173" s="725"/>
      <c r="EI173" s="725"/>
      <c r="EJ173" s="725"/>
      <c r="EK173" s="725"/>
      <c r="EL173" s="725"/>
      <c r="EM173" s="725"/>
      <c r="EN173" s="725"/>
      <c r="EO173" s="725"/>
      <c r="EP173" s="725"/>
      <c r="EQ173" s="725"/>
      <c r="ER173" s="725"/>
      <c r="ES173" s="725"/>
      <c r="ET173" s="725"/>
      <c r="EU173" s="725"/>
      <c r="EV173" s="725"/>
      <c r="EW173" s="725"/>
      <c r="EX173" s="726"/>
      <c r="EY173" s="691"/>
      <c r="EZ173" s="692"/>
      <c r="FA173" s="692"/>
      <c r="FB173" s="692"/>
      <c r="FC173" s="692"/>
      <c r="FD173" s="692"/>
      <c r="FE173" s="692"/>
      <c r="FF173" s="692"/>
      <c r="FG173" s="692"/>
      <c r="FH173" s="695"/>
      <c r="FI173" s="695"/>
      <c r="FJ173" s="695"/>
      <c r="FK173" s="695"/>
      <c r="FL173" s="695"/>
      <c r="FM173" s="695"/>
      <c r="FN173" s="695"/>
      <c r="FO173" s="696"/>
      <c r="FP173" s="691"/>
      <c r="FQ173" s="692"/>
      <c r="FR173" s="692"/>
      <c r="FS173" s="692"/>
      <c r="FT173" s="692"/>
      <c r="FU173" s="692"/>
      <c r="FV173" s="692"/>
      <c r="FW173" s="692"/>
      <c r="FX173" s="692"/>
      <c r="FY173" s="692"/>
      <c r="FZ173" s="692"/>
      <c r="GA173" s="692"/>
      <c r="GB173" s="692"/>
      <c r="GC173" s="692"/>
      <c r="GD173" s="692"/>
      <c r="GE173" s="692"/>
      <c r="GF173" s="692"/>
      <c r="GG173" s="695"/>
      <c r="GH173" s="695"/>
      <c r="GI173" s="695"/>
      <c r="GJ173" s="695"/>
      <c r="GK173" s="695"/>
      <c r="GL173" s="695"/>
      <c r="GM173" s="695"/>
      <c r="GN173" s="695"/>
      <c r="GO173" s="695"/>
      <c r="GP173" s="695"/>
      <c r="GQ173" s="695"/>
      <c r="GR173" s="695"/>
      <c r="GS173" s="695"/>
      <c r="GT173" s="695"/>
      <c r="GU173" s="695"/>
      <c r="GV173" s="695"/>
      <c r="GW173" s="695"/>
      <c r="GX173" s="695"/>
      <c r="GY173" s="695"/>
      <c r="GZ173" s="695"/>
      <c r="HA173" s="695"/>
      <c r="HB173" s="695"/>
      <c r="HC173" s="695"/>
      <c r="HD173" s="695"/>
      <c r="HE173" s="695"/>
      <c r="HF173" s="695"/>
      <c r="HG173" s="695"/>
      <c r="HH173" s="695"/>
      <c r="HI173" s="695"/>
      <c r="HJ173" s="695"/>
      <c r="HK173" s="695"/>
      <c r="HL173" s="695"/>
      <c r="HM173" s="695"/>
      <c r="HN173" s="696"/>
      <c r="HO173" s="691"/>
      <c r="HP173" s="692"/>
      <c r="HQ173" s="692"/>
      <c r="HR173" s="692"/>
      <c r="HS173" s="692"/>
      <c r="HT173" s="692"/>
      <c r="HU173" s="692"/>
      <c r="HV173" s="695"/>
      <c r="HW173" s="695"/>
      <c r="HX173" s="695"/>
      <c r="HY173" s="695"/>
      <c r="HZ173" s="695"/>
      <c r="IA173" s="695"/>
      <c r="IB173" s="695"/>
      <c r="IC173" s="695"/>
      <c r="ID173" s="695"/>
      <c r="IE173" s="696"/>
      <c r="IF173" s="691"/>
      <c r="IG173" s="692"/>
      <c r="IH173" s="692"/>
      <c r="II173" s="692"/>
      <c r="IJ173" s="692"/>
      <c r="IK173" s="692"/>
      <c r="IL173" s="692"/>
      <c r="IM173" s="692"/>
      <c r="IN173" s="695"/>
      <c r="IO173" s="695"/>
      <c r="IP173" s="695"/>
      <c r="IQ173" s="695"/>
      <c r="IR173" s="695"/>
      <c r="IS173" s="695"/>
      <c r="IT173" s="695"/>
      <c r="IU173" s="695"/>
      <c r="IV173" s="695"/>
      <c r="IW173" s="104"/>
      <c r="IX173" s="738"/>
      <c r="IY173" s="741"/>
      <c r="IZ173" s="22"/>
      <c r="JA173" s="22"/>
      <c r="JB173" s="22"/>
      <c r="JC173" s="22"/>
      <c r="JD173" s="22"/>
      <c r="JE173" s="22"/>
      <c r="JF173" s="22"/>
      <c r="JG173" s="22"/>
      <c r="JH173" s="21"/>
      <c r="JI173" s="22"/>
      <c r="JJ173" s="22"/>
      <c r="JK173" s="22"/>
      <c r="JL173" s="22"/>
      <c r="JM173" s="22"/>
      <c r="JN173" s="22"/>
      <c r="JO173" s="22"/>
      <c r="JP173" s="22"/>
      <c r="JQ173" s="22"/>
      <c r="JR173" s="22"/>
      <c r="JS173" s="22"/>
      <c r="JT173" s="22"/>
      <c r="JU173" s="22"/>
      <c r="JV173" s="22"/>
      <c r="JW173" s="22"/>
      <c r="JX173" s="22"/>
      <c r="JY173" s="22"/>
      <c r="JZ173" s="22"/>
      <c r="KA173" s="22"/>
      <c r="KB173" s="22"/>
      <c r="KC173" s="22"/>
      <c r="KD173" s="22"/>
      <c r="KE173" s="22"/>
      <c r="KF173" s="22"/>
      <c r="KG173" s="22"/>
      <c r="KH173" s="22"/>
      <c r="KI173" s="22"/>
      <c r="KJ173" s="22"/>
      <c r="KK173" s="22"/>
      <c r="KL173" s="22"/>
      <c r="KM173" s="22"/>
      <c r="KN173" s="22"/>
      <c r="KO173" s="22"/>
      <c r="KP173" s="22"/>
      <c r="KQ173" s="22"/>
      <c r="KR173" s="22"/>
      <c r="KS173" s="22"/>
      <c r="KT173" s="22"/>
      <c r="KU173" s="22"/>
      <c r="KV173" s="22"/>
      <c r="KW173" s="22"/>
      <c r="KX173" s="22"/>
      <c r="KY173" s="22"/>
      <c r="KZ173" s="22"/>
      <c r="LA173" s="22"/>
      <c r="LB173" s="22"/>
      <c r="LC173" s="22"/>
      <c r="LD173" s="22"/>
      <c r="LE173" s="22"/>
      <c r="LF173" s="22"/>
      <c r="LG173" s="22"/>
      <c r="LH173" s="22"/>
      <c r="LI173" s="22"/>
      <c r="LJ173" s="23"/>
    </row>
    <row r="174" spans="2:322" ht="3.65" customHeight="1">
      <c r="B174" s="21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3"/>
      <c r="AP174" s="22"/>
      <c r="AQ174" s="22"/>
      <c r="AR174" s="22"/>
      <c r="AS174" s="22"/>
      <c r="AT174" s="22"/>
      <c r="AU174" s="22"/>
      <c r="AV174" s="22"/>
      <c r="AW174" s="22"/>
      <c r="AX174" s="699"/>
      <c r="AY174" s="685"/>
      <c r="AZ174" s="685"/>
      <c r="BA174" s="344"/>
      <c r="BB174" s="344"/>
      <c r="BC174" s="344"/>
      <c r="BD174" s="344"/>
      <c r="BE174" s="35"/>
      <c r="BF174" s="35"/>
      <c r="BG174" s="35"/>
      <c r="BH174" s="684" t="e" vm="2">
        <v>#VALUE!</v>
      </c>
      <c r="BI174" s="684"/>
      <c r="BJ174" s="35"/>
      <c r="BK174" s="35"/>
      <c r="BL174" s="35"/>
      <c r="BM174" s="35"/>
      <c r="BN174" s="35"/>
      <c r="BO174" s="35"/>
      <c r="BP174" s="35"/>
      <c r="BQ174" s="36"/>
      <c r="BR174" s="37"/>
      <c r="BS174" s="35"/>
      <c r="BT174" s="35"/>
      <c r="BU174" s="35"/>
      <c r="BV174" s="35"/>
      <c r="BW174" s="35"/>
      <c r="BX174" s="35"/>
      <c r="BY174" s="684" t="e" vm="2">
        <v>#VALUE!</v>
      </c>
      <c r="BZ174" s="684"/>
      <c r="CA174" s="38"/>
      <c r="CB174" s="38"/>
      <c r="CC174" s="38"/>
      <c r="CD174" s="38"/>
      <c r="CE174" s="38"/>
      <c r="CF174" s="38"/>
      <c r="CG174" s="38"/>
      <c r="CH174" s="39"/>
      <c r="CI174" s="40"/>
      <c r="CJ174" s="38"/>
      <c r="CK174" s="38"/>
      <c r="CL174" s="38"/>
      <c r="CM174" s="38"/>
      <c r="CN174" s="38"/>
      <c r="CO174" s="38"/>
      <c r="CP174" s="684" t="e" vm="2">
        <v>#VALUE!</v>
      </c>
      <c r="CQ174" s="684"/>
      <c r="CR174" s="38"/>
      <c r="CS174" s="38"/>
      <c r="CT174" s="38"/>
      <c r="CU174" s="38"/>
      <c r="CV174" s="38"/>
      <c r="CW174" s="38"/>
      <c r="CX174" s="38"/>
      <c r="CY174" s="39"/>
      <c r="CZ174" s="40"/>
      <c r="DA174" s="38"/>
      <c r="DB174" s="38"/>
      <c r="DC174" s="38"/>
      <c r="DD174" s="38"/>
      <c r="DE174" s="38"/>
      <c r="DF174" s="38"/>
      <c r="DG174" s="684" t="e" vm="2">
        <v>#VALUE!</v>
      </c>
      <c r="DH174" s="684"/>
      <c r="DI174" s="35"/>
      <c r="DJ174" s="35"/>
      <c r="DK174" s="35"/>
      <c r="DL174" s="35"/>
      <c r="DM174" s="35"/>
      <c r="DN174" s="35"/>
      <c r="DO174" s="35"/>
      <c r="DP174" s="36"/>
      <c r="DQ174" s="37"/>
      <c r="DR174" s="35"/>
      <c r="DS174" s="35"/>
      <c r="DT174" s="35"/>
      <c r="DU174" s="35"/>
      <c r="DV174" s="35"/>
      <c r="DW174" s="35"/>
      <c r="DX174" s="684" t="e" vm="2">
        <v>#VALUE!</v>
      </c>
      <c r="DY174" s="684"/>
      <c r="DZ174" s="35"/>
      <c r="EA174" s="35"/>
      <c r="EB174" s="35"/>
      <c r="EC174" s="35"/>
      <c r="ED174" s="35"/>
      <c r="EE174" s="35"/>
      <c r="EF174" s="35"/>
      <c r="EG174" s="36"/>
      <c r="EH174" s="35"/>
      <c r="EI174" s="35"/>
      <c r="EJ174" s="35"/>
      <c r="EK174" s="35"/>
      <c r="EL174" s="35"/>
      <c r="EM174" s="35"/>
      <c r="EN174" s="35"/>
      <c r="EO174" s="684" t="e" vm="2">
        <v>#VALUE!</v>
      </c>
      <c r="EP174" s="684"/>
      <c r="EQ174" s="35"/>
      <c r="ER174" s="35"/>
      <c r="ES174" s="35"/>
      <c r="ET174" s="35"/>
      <c r="EU174" s="35"/>
      <c r="EV174" s="35"/>
      <c r="EW174" s="35"/>
      <c r="EX174" s="36"/>
      <c r="EY174" s="35"/>
      <c r="EZ174" s="35"/>
      <c r="FA174" s="35"/>
      <c r="FB174" s="35"/>
      <c r="FC174" s="35"/>
      <c r="FD174" s="35"/>
      <c r="FE174" s="35"/>
      <c r="FF174" s="684" t="e" vm="2">
        <v>#VALUE!</v>
      </c>
      <c r="FG174" s="684"/>
      <c r="FH174" s="35"/>
      <c r="FI174" s="35"/>
      <c r="FJ174" s="35"/>
      <c r="FK174" s="35"/>
      <c r="FL174" s="35"/>
      <c r="FM174" s="35"/>
      <c r="FN174" s="35"/>
      <c r="FO174" s="36"/>
      <c r="FP174" s="35"/>
      <c r="FQ174" s="35"/>
      <c r="FR174" s="35"/>
      <c r="FS174" s="35"/>
      <c r="FT174" s="35"/>
      <c r="FU174" s="35"/>
      <c r="FV174" s="35"/>
      <c r="FW174" s="684" t="e" vm="2">
        <v>#VALUE!</v>
      </c>
      <c r="FX174" s="684"/>
      <c r="FY174" s="35"/>
      <c r="FZ174" s="35"/>
      <c r="GA174" s="35"/>
      <c r="GB174" s="35"/>
      <c r="GC174" s="35"/>
      <c r="GD174" s="35"/>
      <c r="GE174" s="35"/>
      <c r="GF174" s="36"/>
      <c r="GG174" s="35"/>
      <c r="GH174" s="35"/>
      <c r="GI174" s="35"/>
      <c r="GJ174" s="35"/>
      <c r="GK174" s="35"/>
      <c r="GL174" s="35"/>
      <c r="GM174" s="35"/>
      <c r="GN174" s="684" t="e" vm="2">
        <v>#VALUE!</v>
      </c>
      <c r="GO174" s="684"/>
      <c r="GP174" s="35"/>
      <c r="GQ174" s="35"/>
      <c r="GR174" s="35"/>
      <c r="GS174" s="35"/>
      <c r="GT174" s="35"/>
      <c r="GU174" s="35"/>
      <c r="GV174" s="35"/>
      <c r="GW174" s="36"/>
      <c r="GX174" s="35"/>
      <c r="GY174" s="35"/>
      <c r="GZ174" s="35"/>
      <c r="HA174" s="35"/>
      <c r="HB174" s="35"/>
      <c r="HC174" s="35"/>
      <c r="HD174" s="35"/>
      <c r="HE174" s="684" t="e" vm="2">
        <v>#VALUE!</v>
      </c>
      <c r="HF174" s="684"/>
      <c r="HG174" s="35"/>
      <c r="HH174" s="35"/>
      <c r="HI174" s="35"/>
      <c r="HJ174" s="35"/>
      <c r="HK174" s="35"/>
      <c r="HL174" s="35"/>
      <c r="HM174" s="35"/>
      <c r="HN174" s="36"/>
      <c r="HO174" s="35"/>
      <c r="HP174" s="35"/>
      <c r="HQ174" s="35"/>
      <c r="HR174" s="35"/>
      <c r="HS174" s="35"/>
      <c r="HT174" s="35"/>
      <c r="HU174" s="35"/>
      <c r="HV174" s="684" t="e" vm="2">
        <v>#VALUE!</v>
      </c>
      <c r="HW174" s="684"/>
      <c r="HX174" s="35"/>
      <c r="HY174" s="35"/>
      <c r="HZ174" s="35"/>
      <c r="IA174" s="35"/>
      <c r="IB174" s="35"/>
      <c r="IC174" s="35"/>
      <c r="ID174" s="35"/>
      <c r="IE174" s="36"/>
      <c r="IF174" s="35"/>
      <c r="IG174" s="35"/>
      <c r="IH174" s="35"/>
      <c r="II174" s="35"/>
      <c r="IJ174" s="35"/>
      <c r="IK174" s="35"/>
      <c r="IL174" s="35"/>
      <c r="IM174" s="684" t="e" vm="2">
        <v>#VALUE!</v>
      </c>
      <c r="IN174" s="684"/>
      <c r="IO174" s="35"/>
      <c r="IP174" s="35"/>
      <c r="IQ174" s="35"/>
      <c r="IR174" s="35"/>
      <c r="IS174" s="35"/>
      <c r="IT174" s="35"/>
      <c r="IU174" s="35"/>
      <c r="IV174" s="35"/>
      <c r="IW174" s="685"/>
      <c r="IX174" s="685"/>
      <c r="IY174" s="686"/>
      <c r="IZ174" s="22"/>
      <c r="JA174" s="22"/>
      <c r="JB174" s="22"/>
      <c r="JC174" s="22"/>
      <c r="JD174" s="22"/>
      <c r="JE174" s="22"/>
      <c r="JF174" s="22"/>
      <c r="JG174" s="22"/>
      <c r="JH174" s="21"/>
      <c r="JI174" s="22"/>
      <c r="JJ174" s="22"/>
      <c r="JK174" s="22"/>
      <c r="JL174" s="22"/>
      <c r="JM174" s="22"/>
      <c r="JN174" s="22"/>
      <c r="JO174" s="22"/>
      <c r="JP174" s="22"/>
      <c r="JQ174" s="22"/>
      <c r="JR174" s="22"/>
      <c r="JS174" s="22"/>
      <c r="JT174" s="22"/>
      <c r="JU174" s="22"/>
      <c r="JV174" s="22"/>
      <c r="JW174" s="22"/>
      <c r="JX174" s="22"/>
      <c r="JY174" s="22"/>
      <c r="JZ174" s="22"/>
      <c r="KA174" s="22"/>
      <c r="KB174" s="22"/>
      <c r="KC174" s="22"/>
      <c r="KD174" s="22"/>
      <c r="KE174" s="22"/>
      <c r="KF174" s="22"/>
      <c r="KG174" s="22"/>
      <c r="KH174" s="22"/>
      <c r="KI174" s="22"/>
      <c r="KJ174" s="22"/>
      <c r="KK174" s="22"/>
      <c r="KL174" s="22"/>
      <c r="KM174" s="22"/>
      <c r="KN174" s="22"/>
      <c r="KO174" s="22"/>
      <c r="KP174" s="22"/>
      <c r="KQ174" s="22"/>
      <c r="KR174" s="22"/>
      <c r="KS174" s="22"/>
      <c r="KT174" s="22"/>
      <c r="KU174" s="22"/>
      <c r="KV174" s="22"/>
      <c r="KW174" s="22"/>
      <c r="KX174" s="22"/>
      <c r="KY174" s="22"/>
      <c r="KZ174" s="22"/>
      <c r="LA174" s="22"/>
      <c r="LB174" s="22"/>
      <c r="LC174" s="22"/>
      <c r="LD174" s="22"/>
      <c r="LE174" s="22"/>
      <c r="LF174" s="22"/>
      <c r="LG174" s="22"/>
      <c r="LH174" s="22"/>
      <c r="LI174" s="22"/>
      <c r="LJ174" s="23"/>
    </row>
    <row r="175" spans="2:322" ht="3.65" customHeight="1">
      <c r="B175" s="21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3"/>
      <c r="AP175" s="22"/>
      <c r="AQ175" s="22"/>
      <c r="AR175" s="22"/>
      <c r="AS175" s="22"/>
      <c r="AT175" s="22"/>
      <c r="AU175" s="22"/>
      <c r="AV175" s="22"/>
      <c r="AW175" s="22"/>
      <c r="AX175" s="699"/>
      <c r="AY175" s="685"/>
      <c r="AZ175" s="685"/>
      <c r="BA175" s="672">
        <v>1</v>
      </c>
      <c r="BB175" s="672"/>
      <c r="BC175" s="672"/>
      <c r="BD175" s="672"/>
      <c r="BE175" s="672"/>
      <c r="BF175" s="672"/>
      <c r="BG175" s="672"/>
      <c r="BH175" s="672"/>
      <c r="BI175" s="672"/>
      <c r="BJ175" s="672"/>
      <c r="BK175" s="672"/>
      <c r="BL175" s="672"/>
      <c r="BM175" s="672"/>
      <c r="BN175" s="672"/>
      <c r="BO175" s="672"/>
      <c r="BP175" s="672"/>
      <c r="BQ175" s="681"/>
      <c r="BR175" s="680">
        <v>2</v>
      </c>
      <c r="BS175" s="672"/>
      <c r="BT175" s="672"/>
      <c r="BU175" s="672"/>
      <c r="BV175" s="672"/>
      <c r="BW175" s="672"/>
      <c r="BX175" s="672"/>
      <c r="BY175" s="672"/>
      <c r="BZ175" s="672"/>
      <c r="CA175" s="672"/>
      <c r="CB175" s="672"/>
      <c r="CC175" s="672"/>
      <c r="CD175" s="672"/>
      <c r="CE175" s="672"/>
      <c r="CF175" s="672"/>
      <c r="CG175" s="672"/>
      <c r="CH175" s="681"/>
      <c r="CI175" s="680">
        <v>3</v>
      </c>
      <c r="CJ175" s="672"/>
      <c r="CK175" s="672"/>
      <c r="CL175" s="672"/>
      <c r="CM175" s="672"/>
      <c r="CN175" s="672"/>
      <c r="CO175" s="672"/>
      <c r="CP175" s="672"/>
      <c r="CQ175" s="672"/>
      <c r="CR175" s="672"/>
      <c r="CS175" s="672"/>
      <c r="CT175" s="672"/>
      <c r="CU175" s="672"/>
      <c r="CV175" s="672"/>
      <c r="CW175" s="672"/>
      <c r="CX175" s="672"/>
      <c r="CY175" s="681"/>
      <c r="CZ175" s="680">
        <v>4</v>
      </c>
      <c r="DA175" s="672"/>
      <c r="DB175" s="672"/>
      <c r="DC175" s="672"/>
      <c r="DD175" s="672"/>
      <c r="DE175" s="672"/>
      <c r="DF175" s="672"/>
      <c r="DG175" s="672"/>
      <c r="DH175" s="672"/>
      <c r="DI175" s="672"/>
      <c r="DJ175" s="672"/>
      <c r="DK175" s="672"/>
      <c r="DL175" s="672"/>
      <c r="DM175" s="672"/>
      <c r="DN175" s="672"/>
      <c r="DO175" s="672"/>
      <c r="DP175" s="681"/>
      <c r="DQ175" s="680">
        <v>5</v>
      </c>
      <c r="DR175" s="672"/>
      <c r="DS175" s="672"/>
      <c r="DT175" s="672"/>
      <c r="DU175" s="672"/>
      <c r="DV175" s="672"/>
      <c r="DW175" s="672"/>
      <c r="DX175" s="672"/>
      <c r="DY175" s="672"/>
      <c r="DZ175" s="672"/>
      <c r="EA175" s="672"/>
      <c r="EB175" s="672"/>
      <c r="EC175" s="672"/>
      <c r="ED175" s="672"/>
      <c r="EE175" s="672"/>
      <c r="EF175" s="672"/>
      <c r="EG175" s="681"/>
      <c r="EH175" s="680">
        <v>6</v>
      </c>
      <c r="EI175" s="672"/>
      <c r="EJ175" s="672"/>
      <c r="EK175" s="672"/>
      <c r="EL175" s="672"/>
      <c r="EM175" s="672"/>
      <c r="EN175" s="672"/>
      <c r="EO175" s="672"/>
      <c r="EP175" s="672"/>
      <c r="EQ175" s="672"/>
      <c r="ER175" s="672"/>
      <c r="ES175" s="672"/>
      <c r="ET175" s="672"/>
      <c r="EU175" s="672"/>
      <c r="EV175" s="672"/>
      <c r="EW175" s="672"/>
      <c r="EX175" s="681"/>
      <c r="EY175" s="680">
        <v>7</v>
      </c>
      <c r="EZ175" s="672"/>
      <c r="FA175" s="672"/>
      <c r="FB175" s="672"/>
      <c r="FC175" s="672"/>
      <c r="FD175" s="672"/>
      <c r="FE175" s="672"/>
      <c r="FF175" s="672"/>
      <c r="FG175" s="672"/>
      <c r="FH175" s="672"/>
      <c r="FI175" s="672"/>
      <c r="FJ175" s="672"/>
      <c r="FK175" s="672"/>
      <c r="FL175" s="672"/>
      <c r="FM175" s="672"/>
      <c r="FN175" s="672"/>
      <c r="FO175" s="681"/>
      <c r="FP175" s="680">
        <v>8</v>
      </c>
      <c r="FQ175" s="672"/>
      <c r="FR175" s="672"/>
      <c r="FS175" s="672"/>
      <c r="FT175" s="672"/>
      <c r="FU175" s="672"/>
      <c r="FV175" s="672"/>
      <c r="FW175" s="672"/>
      <c r="FX175" s="672"/>
      <c r="FY175" s="672"/>
      <c r="FZ175" s="672"/>
      <c r="GA175" s="672"/>
      <c r="GB175" s="672"/>
      <c r="GC175" s="672"/>
      <c r="GD175" s="672"/>
      <c r="GE175" s="672"/>
      <c r="GF175" s="681"/>
      <c r="GG175" s="680">
        <v>9</v>
      </c>
      <c r="GH175" s="672"/>
      <c r="GI175" s="672"/>
      <c r="GJ175" s="672"/>
      <c r="GK175" s="672"/>
      <c r="GL175" s="672"/>
      <c r="GM175" s="672"/>
      <c r="GN175" s="672"/>
      <c r="GO175" s="672"/>
      <c r="GP175" s="672"/>
      <c r="GQ175" s="672"/>
      <c r="GR175" s="672"/>
      <c r="GS175" s="672"/>
      <c r="GT175" s="672"/>
      <c r="GU175" s="672"/>
      <c r="GV175" s="672"/>
      <c r="GW175" s="681"/>
      <c r="GX175" s="680">
        <v>10</v>
      </c>
      <c r="GY175" s="672"/>
      <c r="GZ175" s="672"/>
      <c r="HA175" s="672"/>
      <c r="HB175" s="672"/>
      <c r="HC175" s="672"/>
      <c r="HD175" s="672"/>
      <c r="HE175" s="672"/>
      <c r="HF175" s="672"/>
      <c r="HG175" s="672"/>
      <c r="HH175" s="672"/>
      <c r="HI175" s="672"/>
      <c r="HJ175" s="672"/>
      <c r="HK175" s="672"/>
      <c r="HL175" s="672"/>
      <c r="HM175" s="672"/>
      <c r="HN175" s="681"/>
      <c r="HO175" s="680">
        <v>11</v>
      </c>
      <c r="HP175" s="672"/>
      <c r="HQ175" s="672"/>
      <c r="HR175" s="672"/>
      <c r="HS175" s="672"/>
      <c r="HT175" s="672"/>
      <c r="HU175" s="672"/>
      <c r="HV175" s="672"/>
      <c r="HW175" s="672"/>
      <c r="HX175" s="672"/>
      <c r="HY175" s="672"/>
      <c r="HZ175" s="672"/>
      <c r="IA175" s="672"/>
      <c r="IB175" s="672"/>
      <c r="IC175" s="672"/>
      <c r="ID175" s="672"/>
      <c r="IE175" s="681"/>
      <c r="IF175" s="672">
        <v>12</v>
      </c>
      <c r="IG175" s="672"/>
      <c r="IH175" s="672"/>
      <c r="II175" s="672"/>
      <c r="IJ175" s="672"/>
      <c r="IK175" s="672"/>
      <c r="IL175" s="672"/>
      <c r="IM175" s="672"/>
      <c r="IN175" s="672"/>
      <c r="IO175" s="672"/>
      <c r="IP175" s="672"/>
      <c r="IQ175" s="672"/>
      <c r="IR175" s="672"/>
      <c r="IS175" s="672"/>
      <c r="IT175" s="672"/>
      <c r="IU175" s="672"/>
      <c r="IV175" s="672"/>
      <c r="IW175" s="685"/>
      <c r="IX175" s="685"/>
      <c r="IY175" s="686"/>
      <c r="IZ175" s="22"/>
      <c r="JA175" s="22"/>
      <c r="JB175" s="22"/>
      <c r="JC175" s="22"/>
      <c r="JD175" s="22"/>
      <c r="JE175" s="22"/>
      <c r="JF175" s="22"/>
      <c r="JG175" s="22"/>
      <c r="JH175" s="21"/>
      <c r="JI175" s="22"/>
      <c r="JJ175" s="22"/>
      <c r="JK175" s="22"/>
      <c r="JL175" s="22"/>
      <c r="JM175" s="22"/>
      <c r="JN175" s="22"/>
      <c r="JO175" s="22"/>
      <c r="JP175" s="22"/>
      <c r="JQ175" s="22"/>
      <c r="JR175" s="22"/>
      <c r="JS175" s="22"/>
      <c r="JT175" s="22"/>
      <c r="JU175" s="22"/>
      <c r="JV175" s="22"/>
      <c r="JW175" s="22"/>
      <c r="JX175" s="22"/>
      <c r="JY175" s="22"/>
      <c r="JZ175" s="22"/>
      <c r="KA175" s="22"/>
      <c r="KB175" s="22"/>
      <c r="KC175" s="22"/>
      <c r="KD175" s="22"/>
      <c r="KE175" s="22"/>
      <c r="KF175" s="22"/>
      <c r="KG175" s="22"/>
      <c r="KH175" s="22"/>
      <c r="KI175" s="22"/>
      <c r="KJ175" s="22"/>
      <c r="KK175" s="22"/>
      <c r="KL175" s="22"/>
      <c r="KM175" s="22"/>
      <c r="KN175" s="22"/>
      <c r="KO175" s="22"/>
      <c r="KP175" s="22"/>
      <c r="KQ175" s="22"/>
      <c r="KR175" s="22"/>
      <c r="KS175" s="22"/>
      <c r="KT175" s="22"/>
      <c r="KU175" s="22"/>
      <c r="KV175" s="22"/>
      <c r="KW175" s="22"/>
      <c r="KX175" s="22"/>
      <c r="KY175" s="22"/>
      <c r="KZ175" s="22"/>
      <c r="LA175" s="22"/>
      <c r="LB175" s="22"/>
      <c r="LC175" s="22"/>
      <c r="LD175" s="22"/>
      <c r="LE175" s="22"/>
      <c r="LF175" s="22"/>
      <c r="LG175" s="22"/>
      <c r="LH175" s="22"/>
      <c r="LI175" s="22"/>
      <c r="LJ175" s="23"/>
    </row>
    <row r="176" spans="2:322" ht="3.65" customHeight="1">
      <c r="B176" s="21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3"/>
      <c r="AP176" s="22"/>
      <c r="AQ176" s="22"/>
      <c r="AR176" s="22"/>
      <c r="AS176" s="22"/>
      <c r="AT176" s="22"/>
      <c r="AU176" s="22"/>
      <c r="AV176" s="22"/>
      <c r="AW176" s="22"/>
      <c r="AX176" s="700"/>
      <c r="AY176" s="687"/>
      <c r="AZ176" s="687"/>
      <c r="BA176" s="673"/>
      <c r="BB176" s="673"/>
      <c r="BC176" s="673"/>
      <c r="BD176" s="673"/>
      <c r="BE176" s="673"/>
      <c r="BF176" s="673"/>
      <c r="BG176" s="673"/>
      <c r="BH176" s="673"/>
      <c r="BI176" s="673"/>
      <c r="BJ176" s="673"/>
      <c r="BK176" s="673"/>
      <c r="BL176" s="673"/>
      <c r="BM176" s="673"/>
      <c r="BN176" s="673"/>
      <c r="BO176" s="673"/>
      <c r="BP176" s="673"/>
      <c r="BQ176" s="683"/>
      <c r="BR176" s="682"/>
      <c r="BS176" s="673"/>
      <c r="BT176" s="673"/>
      <c r="BU176" s="673"/>
      <c r="BV176" s="673"/>
      <c r="BW176" s="673"/>
      <c r="BX176" s="673"/>
      <c r="BY176" s="673"/>
      <c r="BZ176" s="673"/>
      <c r="CA176" s="673"/>
      <c r="CB176" s="673"/>
      <c r="CC176" s="673"/>
      <c r="CD176" s="673"/>
      <c r="CE176" s="673"/>
      <c r="CF176" s="673"/>
      <c r="CG176" s="673"/>
      <c r="CH176" s="683"/>
      <c r="CI176" s="682"/>
      <c r="CJ176" s="673"/>
      <c r="CK176" s="673"/>
      <c r="CL176" s="673"/>
      <c r="CM176" s="673"/>
      <c r="CN176" s="673"/>
      <c r="CO176" s="673"/>
      <c r="CP176" s="673"/>
      <c r="CQ176" s="673"/>
      <c r="CR176" s="673"/>
      <c r="CS176" s="673"/>
      <c r="CT176" s="673"/>
      <c r="CU176" s="673"/>
      <c r="CV176" s="673"/>
      <c r="CW176" s="673"/>
      <c r="CX176" s="673"/>
      <c r="CY176" s="683"/>
      <c r="CZ176" s="682"/>
      <c r="DA176" s="673"/>
      <c r="DB176" s="673"/>
      <c r="DC176" s="673"/>
      <c r="DD176" s="673"/>
      <c r="DE176" s="673"/>
      <c r="DF176" s="673"/>
      <c r="DG176" s="673"/>
      <c r="DH176" s="673"/>
      <c r="DI176" s="673"/>
      <c r="DJ176" s="673"/>
      <c r="DK176" s="673"/>
      <c r="DL176" s="673"/>
      <c r="DM176" s="673"/>
      <c r="DN176" s="673"/>
      <c r="DO176" s="673"/>
      <c r="DP176" s="683"/>
      <c r="DQ176" s="682"/>
      <c r="DR176" s="673"/>
      <c r="DS176" s="673"/>
      <c r="DT176" s="673"/>
      <c r="DU176" s="673"/>
      <c r="DV176" s="673"/>
      <c r="DW176" s="673"/>
      <c r="DX176" s="673"/>
      <c r="DY176" s="673"/>
      <c r="DZ176" s="673"/>
      <c r="EA176" s="673"/>
      <c r="EB176" s="673"/>
      <c r="EC176" s="673"/>
      <c r="ED176" s="673"/>
      <c r="EE176" s="673"/>
      <c r="EF176" s="673"/>
      <c r="EG176" s="683"/>
      <c r="EH176" s="682"/>
      <c r="EI176" s="673"/>
      <c r="EJ176" s="673"/>
      <c r="EK176" s="673"/>
      <c r="EL176" s="673"/>
      <c r="EM176" s="673"/>
      <c r="EN176" s="673"/>
      <c r="EO176" s="673"/>
      <c r="EP176" s="673"/>
      <c r="EQ176" s="673"/>
      <c r="ER176" s="673"/>
      <c r="ES176" s="673"/>
      <c r="ET176" s="673"/>
      <c r="EU176" s="673"/>
      <c r="EV176" s="673"/>
      <c r="EW176" s="673"/>
      <c r="EX176" s="683"/>
      <c r="EY176" s="682"/>
      <c r="EZ176" s="673"/>
      <c r="FA176" s="673"/>
      <c r="FB176" s="673"/>
      <c r="FC176" s="673"/>
      <c r="FD176" s="673"/>
      <c r="FE176" s="673"/>
      <c r="FF176" s="673"/>
      <c r="FG176" s="673"/>
      <c r="FH176" s="673"/>
      <c r="FI176" s="673"/>
      <c r="FJ176" s="673"/>
      <c r="FK176" s="673"/>
      <c r="FL176" s="673"/>
      <c r="FM176" s="673"/>
      <c r="FN176" s="673"/>
      <c r="FO176" s="683"/>
      <c r="FP176" s="682"/>
      <c r="FQ176" s="673"/>
      <c r="FR176" s="673"/>
      <c r="FS176" s="673"/>
      <c r="FT176" s="673"/>
      <c r="FU176" s="673"/>
      <c r="FV176" s="673"/>
      <c r="FW176" s="673"/>
      <c r="FX176" s="673"/>
      <c r="FY176" s="673"/>
      <c r="FZ176" s="673"/>
      <c r="GA176" s="673"/>
      <c r="GB176" s="673"/>
      <c r="GC176" s="673"/>
      <c r="GD176" s="673"/>
      <c r="GE176" s="673"/>
      <c r="GF176" s="683"/>
      <c r="GG176" s="682"/>
      <c r="GH176" s="673"/>
      <c r="GI176" s="673"/>
      <c r="GJ176" s="673"/>
      <c r="GK176" s="673"/>
      <c r="GL176" s="673"/>
      <c r="GM176" s="673"/>
      <c r="GN176" s="673"/>
      <c r="GO176" s="673"/>
      <c r="GP176" s="673"/>
      <c r="GQ176" s="673"/>
      <c r="GR176" s="673"/>
      <c r="GS176" s="673"/>
      <c r="GT176" s="673"/>
      <c r="GU176" s="673"/>
      <c r="GV176" s="673"/>
      <c r="GW176" s="683"/>
      <c r="GX176" s="682"/>
      <c r="GY176" s="673"/>
      <c r="GZ176" s="673"/>
      <c r="HA176" s="673"/>
      <c r="HB176" s="673"/>
      <c r="HC176" s="673"/>
      <c r="HD176" s="673"/>
      <c r="HE176" s="673"/>
      <c r="HF176" s="673"/>
      <c r="HG176" s="673"/>
      <c r="HH176" s="673"/>
      <c r="HI176" s="673"/>
      <c r="HJ176" s="673"/>
      <c r="HK176" s="673"/>
      <c r="HL176" s="673"/>
      <c r="HM176" s="673"/>
      <c r="HN176" s="683"/>
      <c r="HO176" s="682"/>
      <c r="HP176" s="673"/>
      <c r="HQ176" s="673"/>
      <c r="HR176" s="673"/>
      <c r="HS176" s="673"/>
      <c r="HT176" s="673"/>
      <c r="HU176" s="673"/>
      <c r="HV176" s="673"/>
      <c r="HW176" s="673"/>
      <c r="HX176" s="673"/>
      <c r="HY176" s="673"/>
      <c r="HZ176" s="673"/>
      <c r="IA176" s="673"/>
      <c r="IB176" s="673"/>
      <c r="IC176" s="673"/>
      <c r="ID176" s="673"/>
      <c r="IE176" s="683"/>
      <c r="IF176" s="673"/>
      <c r="IG176" s="673"/>
      <c r="IH176" s="673"/>
      <c r="II176" s="673"/>
      <c r="IJ176" s="673"/>
      <c r="IK176" s="673"/>
      <c r="IL176" s="673"/>
      <c r="IM176" s="673"/>
      <c r="IN176" s="673"/>
      <c r="IO176" s="673"/>
      <c r="IP176" s="673"/>
      <c r="IQ176" s="673"/>
      <c r="IR176" s="673"/>
      <c r="IS176" s="673"/>
      <c r="IT176" s="673"/>
      <c r="IU176" s="673"/>
      <c r="IV176" s="673"/>
      <c r="IW176" s="687"/>
      <c r="IX176" s="687"/>
      <c r="IY176" s="688"/>
      <c r="IZ176" s="22"/>
      <c r="JA176" s="22"/>
      <c r="JB176" s="22"/>
      <c r="JC176" s="22"/>
      <c r="JD176" s="22"/>
      <c r="JE176" s="22"/>
      <c r="JF176" s="22"/>
      <c r="JG176" s="22"/>
      <c r="JH176" s="21"/>
      <c r="JI176" s="22"/>
      <c r="JJ176" s="22"/>
      <c r="JK176" s="22"/>
      <c r="JL176" s="22"/>
      <c r="JM176" s="22"/>
      <c r="JN176" s="22"/>
      <c r="JO176" s="22"/>
      <c r="JP176" s="22"/>
      <c r="JQ176" s="22"/>
      <c r="JR176" s="22"/>
      <c r="JS176" s="22"/>
      <c r="JT176" s="22"/>
      <c r="JU176" s="22"/>
      <c r="JV176" s="22"/>
      <c r="JW176" s="22"/>
      <c r="JX176" s="22"/>
      <c r="JY176" s="22"/>
      <c r="JZ176" s="22"/>
      <c r="KA176" s="22"/>
      <c r="KB176" s="22"/>
      <c r="KC176" s="22"/>
      <c r="KD176" s="22"/>
      <c r="KE176" s="22"/>
      <c r="KF176" s="22"/>
      <c r="KG176" s="22"/>
      <c r="KH176" s="22"/>
      <c r="KI176" s="22"/>
      <c r="KJ176" s="22"/>
      <c r="KK176" s="22"/>
      <c r="KL176" s="22"/>
      <c r="KM176" s="22"/>
      <c r="KN176" s="22"/>
      <c r="KO176" s="22"/>
      <c r="KP176" s="22"/>
      <c r="KQ176" s="22"/>
      <c r="KR176" s="22"/>
      <c r="KS176" s="22"/>
      <c r="KT176" s="22"/>
      <c r="KU176" s="22"/>
      <c r="KV176" s="22"/>
      <c r="KW176" s="22"/>
      <c r="KX176" s="22"/>
      <c r="KY176" s="22"/>
      <c r="KZ176" s="22"/>
      <c r="LA176" s="22"/>
      <c r="LB176" s="22"/>
      <c r="LC176" s="22"/>
      <c r="LD176" s="22"/>
      <c r="LE176" s="22"/>
      <c r="LF176" s="22"/>
      <c r="LG176" s="22"/>
      <c r="LH176" s="22"/>
      <c r="LI176" s="22"/>
      <c r="LJ176" s="23"/>
    </row>
    <row r="177" spans="2:322" ht="3.65" customHeight="1">
      <c r="B177" s="21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3"/>
      <c r="AP177" s="22"/>
      <c r="AQ177" s="22"/>
      <c r="AR177" s="22"/>
      <c r="AS177" s="22"/>
      <c r="AT177" s="22"/>
      <c r="AU177" s="22"/>
      <c r="AV177" s="22"/>
      <c r="AW177" s="22"/>
      <c r="AX177" s="526"/>
      <c r="AY177" s="526"/>
      <c r="AZ177" s="526"/>
      <c r="BA177" s="527"/>
      <c r="BB177" s="527"/>
      <c r="BC177" s="527"/>
      <c r="BD177" s="527"/>
      <c r="BE177" s="527"/>
      <c r="BF177" s="527"/>
      <c r="BG177" s="527"/>
      <c r="BH177" s="527"/>
      <c r="BI177" s="527"/>
      <c r="BJ177" s="527"/>
      <c r="BK177" s="527"/>
      <c r="BL177" s="527"/>
      <c r="BM177" s="527"/>
      <c r="BN177" s="527"/>
      <c r="BO177" s="527"/>
      <c r="BP177" s="527"/>
      <c r="BQ177" s="527"/>
      <c r="BR177" s="527"/>
      <c r="BS177" s="527"/>
      <c r="BT177" s="527"/>
      <c r="BU177" s="527"/>
      <c r="BV177" s="527"/>
      <c r="BW177" s="527"/>
      <c r="BX177" s="527"/>
      <c r="BY177" s="527"/>
      <c r="BZ177" s="527"/>
      <c r="CA177" s="527"/>
      <c r="CB177" s="527"/>
      <c r="CC177" s="527"/>
      <c r="CD177" s="527"/>
      <c r="CE177" s="527"/>
      <c r="CF177" s="22"/>
      <c r="CG177" s="22"/>
      <c r="CH177" s="22"/>
      <c r="CI177" s="22"/>
      <c r="CJ177" s="22"/>
      <c r="CK177" s="22"/>
      <c r="CL177" s="22"/>
      <c r="CM177" s="22"/>
      <c r="CN177" s="527"/>
      <c r="CO177" s="527"/>
      <c r="CP177" s="527"/>
      <c r="CQ177" s="527"/>
      <c r="CR177" s="527"/>
      <c r="CS177" s="527"/>
      <c r="CT177" s="527"/>
      <c r="CU177" s="527"/>
      <c r="CV177" s="527"/>
      <c r="CW177" s="527"/>
      <c r="CX177" s="527"/>
      <c r="CY177" s="527"/>
      <c r="CZ177" s="527"/>
      <c r="DA177" s="527"/>
      <c r="DB177" s="527"/>
      <c r="DC177" s="527"/>
      <c r="DD177" s="527"/>
      <c r="DE177" s="527"/>
      <c r="DF177" s="527"/>
      <c r="DG177" s="527"/>
      <c r="DH177" s="527"/>
      <c r="DI177" s="527"/>
      <c r="DJ177" s="527"/>
      <c r="DK177" s="527"/>
      <c r="DL177" s="527"/>
      <c r="DM177" s="527"/>
      <c r="DN177" s="527"/>
      <c r="DO177" s="527"/>
      <c r="DP177" s="527"/>
      <c r="DQ177" s="527"/>
      <c r="DR177" s="527"/>
      <c r="DS177" s="527"/>
      <c r="DT177" s="527"/>
      <c r="DU177" s="527"/>
      <c r="DV177" s="527"/>
      <c r="DW177" s="527"/>
      <c r="DX177" s="527"/>
      <c r="DY177" s="527"/>
      <c r="DZ177" s="527"/>
      <c r="EA177" s="527"/>
      <c r="EB177" s="527"/>
      <c r="EC177" s="527"/>
      <c r="ED177" s="527"/>
      <c r="EE177" s="527"/>
      <c r="EF177" s="527"/>
      <c r="EG177" s="527"/>
      <c r="EH177" s="527"/>
      <c r="EI177" s="527"/>
      <c r="EJ177" s="527"/>
      <c r="EK177" s="527"/>
      <c r="EL177" s="527"/>
      <c r="EM177" s="527"/>
      <c r="EN177" s="527"/>
      <c r="EO177" s="527"/>
      <c r="EP177" s="527"/>
      <c r="EQ177" s="527"/>
      <c r="ER177" s="527"/>
      <c r="ES177" s="527"/>
      <c r="ET177" s="527"/>
      <c r="EU177" s="527"/>
      <c r="EV177" s="527"/>
      <c r="EW177" s="527"/>
      <c r="EX177" s="527"/>
      <c r="EY177" s="527"/>
      <c r="EZ177" s="527"/>
      <c r="FA177" s="527"/>
      <c r="FB177" s="527"/>
      <c r="FC177" s="527"/>
      <c r="FD177" s="527"/>
      <c r="FE177" s="527"/>
      <c r="FF177" s="527"/>
      <c r="FG177" s="527"/>
      <c r="FH177" s="527"/>
      <c r="FI177" s="527"/>
      <c r="FJ177" s="527"/>
      <c r="FK177" s="527"/>
      <c r="FL177" s="527"/>
      <c r="FM177" s="527"/>
      <c r="FN177" s="527"/>
      <c r="FO177" s="527"/>
      <c r="FP177" s="527"/>
      <c r="FQ177" s="527"/>
      <c r="FR177" s="527"/>
      <c r="FS177" s="527"/>
      <c r="FT177" s="527"/>
      <c r="FU177" s="527"/>
      <c r="FV177" s="527"/>
      <c r="FW177" s="527"/>
      <c r="FX177" s="527"/>
      <c r="FY177" s="527"/>
      <c r="FZ177" s="527"/>
      <c r="GA177" s="527"/>
      <c r="GB177" s="527"/>
      <c r="GC177" s="527"/>
      <c r="GD177" s="527"/>
      <c r="GE177" s="527"/>
      <c r="GF177" s="527"/>
      <c r="GG177" s="527"/>
      <c r="GH177" s="527"/>
      <c r="GI177" s="527"/>
      <c r="GJ177" s="527"/>
      <c r="GK177" s="527"/>
      <c r="GL177" s="527"/>
      <c r="GM177" s="527"/>
      <c r="GN177" s="527"/>
      <c r="GO177" s="527"/>
      <c r="GP177" s="527"/>
      <c r="GQ177" s="527"/>
      <c r="GR177" s="527"/>
      <c r="GS177" s="527"/>
      <c r="GT177" s="527"/>
      <c r="GU177" s="527"/>
      <c r="GV177" s="527"/>
      <c r="GW177" s="527"/>
      <c r="GX177" s="527"/>
      <c r="GY177" s="527"/>
      <c r="GZ177" s="527"/>
      <c r="HA177" s="527"/>
      <c r="HB177" s="527"/>
      <c r="HC177" s="527"/>
      <c r="HD177" s="527"/>
      <c r="HE177" s="527"/>
      <c r="HF177" s="527"/>
      <c r="HG177" s="527"/>
      <c r="HH177" s="527"/>
      <c r="HI177" s="527"/>
      <c r="HJ177" s="527"/>
      <c r="HK177" s="527"/>
      <c r="HL177" s="527"/>
      <c r="HM177" s="527"/>
      <c r="HN177" s="527"/>
      <c r="HO177" s="527"/>
      <c r="HP177" s="527"/>
      <c r="HQ177" s="527"/>
      <c r="HR177" s="527"/>
      <c r="HS177" s="527"/>
      <c r="HT177" s="527"/>
      <c r="HU177" s="527"/>
      <c r="HV177" s="527"/>
      <c r="HW177" s="527"/>
      <c r="HX177" s="527"/>
      <c r="HY177" s="527"/>
      <c r="HZ177" s="527"/>
      <c r="IA177" s="527"/>
      <c r="IB177" s="527"/>
      <c r="IC177" s="527"/>
      <c r="ID177" s="527"/>
      <c r="IE177" s="527"/>
      <c r="IF177" s="527"/>
      <c r="IG177" s="527"/>
      <c r="IH177" s="527"/>
      <c r="II177" s="527"/>
      <c r="IJ177" s="527"/>
      <c r="IK177" s="527"/>
      <c r="IL177" s="527"/>
      <c r="IM177" s="527"/>
      <c r="IN177" s="527"/>
      <c r="IO177" s="527"/>
      <c r="IP177" s="527"/>
      <c r="IQ177" s="527"/>
      <c r="IR177" s="527"/>
      <c r="IS177" s="527"/>
      <c r="IT177" s="527"/>
      <c r="IU177" s="527"/>
      <c r="IV177" s="527"/>
      <c r="IW177" s="22"/>
      <c r="IX177" s="22"/>
      <c r="IY177" s="22"/>
      <c r="IZ177" s="22"/>
      <c r="JA177" s="22"/>
      <c r="JB177" s="22"/>
      <c r="JC177" s="22"/>
      <c r="JD177" s="22"/>
      <c r="JE177" s="22"/>
      <c r="JF177" s="22"/>
      <c r="JG177" s="22"/>
      <c r="JH177" s="21"/>
      <c r="JI177" s="22"/>
      <c r="JJ177" s="22"/>
      <c r="JK177" s="22"/>
      <c r="JL177" s="22"/>
      <c r="JM177" s="22"/>
      <c r="JN177" s="22"/>
      <c r="JO177" s="22"/>
      <c r="JP177" s="22"/>
      <c r="JQ177" s="22"/>
      <c r="JR177" s="22"/>
      <c r="JS177" s="22"/>
      <c r="JT177" s="22"/>
      <c r="JU177" s="22"/>
      <c r="JV177" s="22"/>
      <c r="JW177" s="22"/>
      <c r="JX177" s="22"/>
      <c r="JY177" s="22"/>
      <c r="JZ177" s="22"/>
      <c r="KA177" s="22"/>
      <c r="KB177" s="22"/>
      <c r="KC177" s="22"/>
      <c r="KD177" s="22"/>
      <c r="KE177" s="22"/>
      <c r="KF177" s="22"/>
      <c r="KG177" s="22"/>
      <c r="KH177" s="22"/>
      <c r="KI177" s="22"/>
      <c r="KJ177" s="22"/>
      <c r="KK177" s="22"/>
      <c r="KL177" s="22"/>
      <c r="KM177" s="22"/>
      <c r="KN177" s="22"/>
      <c r="KO177" s="22"/>
      <c r="KP177" s="22"/>
      <c r="KQ177" s="22"/>
      <c r="KR177" s="22"/>
      <c r="KS177" s="22"/>
      <c r="KT177" s="22"/>
      <c r="KU177" s="22"/>
      <c r="KV177" s="22"/>
      <c r="KW177" s="22"/>
      <c r="KX177" s="22"/>
      <c r="KY177" s="22"/>
      <c r="KZ177" s="22"/>
      <c r="LA177" s="22"/>
      <c r="LB177" s="22"/>
      <c r="LC177" s="22"/>
      <c r="LD177" s="22"/>
      <c r="LE177" s="22"/>
      <c r="LF177" s="22"/>
      <c r="LG177" s="22"/>
      <c r="LH177" s="22"/>
      <c r="LI177" s="22"/>
      <c r="LJ177" s="23"/>
    </row>
    <row r="178" spans="2:322" ht="3.65" customHeight="1">
      <c r="B178" s="21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3"/>
      <c r="AP178" s="22"/>
      <c r="AQ178" s="22"/>
      <c r="AR178" s="22"/>
      <c r="AS178" s="22"/>
      <c r="AT178" s="22"/>
      <c r="AU178" s="22"/>
      <c r="AV178" s="22"/>
      <c r="AW178" s="22"/>
      <c r="AX178" s="526"/>
      <c r="AY178" s="529"/>
      <c r="AZ178" s="529"/>
      <c r="BA178" s="527"/>
      <c r="BB178" s="527"/>
      <c r="BC178" s="527"/>
      <c r="BD178" s="527"/>
      <c r="BE178" s="527"/>
      <c r="BF178" s="527"/>
      <c r="BG178" s="527"/>
      <c r="BH178" s="527"/>
      <c r="BI178" s="527"/>
      <c r="BJ178" s="527"/>
      <c r="BK178" s="527"/>
      <c r="BL178" s="527"/>
      <c r="BM178" s="527"/>
      <c r="BN178" s="527"/>
      <c r="BO178" s="527"/>
      <c r="BP178" s="527"/>
      <c r="BQ178" s="527"/>
      <c r="BR178" s="527"/>
      <c r="BS178" s="527"/>
      <c r="BT178" s="527"/>
      <c r="BU178" s="527"/>
      <c r="BV178" s="527"/>
      <c r="BW178" s="527"/>
      <c r="BX178" s="527"/>
      <c r="BY178" s="527"/>
      <c r="BZ178" s="527"/>
      <c r="CA178" s="527"/>
      <c r="CB178" s="527"/>
      <c r="IW178" s="22"/>
      <c r="IX178" s="22"/>
      <c r="IY178" s="22"/>
      <c r="IZ178" s="22"/>
      <c r="JA178" s="22"/>
      <c r="JB178" s="22"/>
      <c r="JC178" s="22"/>
      <c r="JD178" s="22"/>
      <c r="JE178" s="22"/>
      <c r="JF178" s="22"/>
      <c r="JG178" s="22"/>
      <c r="JH178" s="21"/>
      <c r="JI178" s="22"/>
      <c r="JJ178" s="22"/>
      <c r="JK178" s="22"/>
      <c r="JL178" s="22"/>
      <c r="JM178" s="22"/>
      <c r="JN178" s="22"/>
      <c r="JO178" s="22"/>
      <c r="JP178" s="22"/>
      <c r="JQ178" s="22"/>
      <c r="JR178" s="22"/>
      <c r="JS178" s="22"/>
      <c r="JT178" s="22"/>
      <c r="JU178" s="22"/>
      <c r="JV178" s="22"/>
      <c r="JW178" s="22"/>
      <c r="JX178" s="22"/>
      <c r="JY178" s="22"/>
      <c r="JZ178" s="22"/>
      <c r="KA178" s="22"/>
      <c r="KB178" s="22"/>
      <c r="KC178" s="22"/>
      <c r="KD178" s="22"/>
      <c r="KE178" s="22"/>
      <c r="KF178" s="22"/>
      <c r="KG178" s="22"/>
      <c r="KH178" s="22"/>
      <c r="KI178" s="22"/>
      <c r="KJ178" s="22"/>
      <c r="KK178" s="22"/>
      <c r="KL178" s="22"/>
      <c r="KM178" s="22"/>
      <c r="KN178" s="22"/>
      <c r="KO178" s="22"/>
      <c r="KP178" s="22"/>
      <c r="KQ178" s="22"/>
      <c r="KR178" s="22"/>
      <c r="KS178" s="22"/>
      <c r="KT178" s="22"/>
      <c r="KU178" s="22"/>
      <c r="KV178" s="22"/>
      <c r="KW178" s="22"/>
      <c r="KX178" s="22"/>
      <c r="KY178" s="22"/>
      <c r="KZ178" s="22"/>
      <c r="LA178" s="22"/>
      <c r="LB178" s="22"/>
      <c r="LC178" s="22"/>
      <c r="LD178" s="22"/>
      <c r="LE178" s="22"/>
      <c r="LF178" s="22"/>
      <c r="LG178" s="22"/>
      <c r="LH178" s="22"/>
      <c r="LI178" s="22"/>
      <c r="LJ178" s="23"/>
    </row>
    <row r="179" spans="2:322" ht="3.65" customHeight="1">
      <c r="B179" s="21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3"/>
      <c r="AP179" s="22"/>
      <c r="AQ179" s="22"/>
      <c r="AR179" s="22"/>
      <c r="AS179" s="22"/>
      <c r="AT179" s="22"/>
      <c r="AU179" s="22"/>
      <c r="AV179" s="22"/>
      <c r="AW179" s="22"/>
      <c r="AX179" s="527"/>
      <c r="AY179" s="527"/>
      <c r="AZ179" s="527"/>
      <c r="BA179" s="527"/>
      <c r="BB179" s="527"/>
      <c r="BC179" s="527"/>
      <c r="BD179" s="527"/>
      <c r="BE179" s="527"/>
      <c r="BF179" s="527"/>
      <c r="BG179" s="527"/>
      <c r="BH179" s="527"/>
      <c r="BI179" s="527"/>
      <c r="BJ179" s="527"/>
      <c r="BK179" s="527"/>
      <c r="BL179" s="527"/>
      <c r="BM179" s="527"/>
      <c r="BN179" s="527"/>
      <c r="BO179" s="527"/>
      <c r="BP179" s="527"/>
      <c r="BQ179" s="527"/>
      <c r="BR179" s="527"/>
      <c r="BS179" s="527"/>
      <c r="BT179" s="527"/>
      <c r="BU179" s="527"/>
      <c r="BV179" s="527"/>
      <c r="BW179" s="527"/>
      <c r="BX179" s="527"/>
      <c r="BY179" s="527"/>
      <c r="BZ179" s="527"/>
      <c r="CA179" s="527"/>
      <c r="CB179" s="527"/>
      <c r="IW179" s="22"/>
      <c r="IX179" s="22"/>
      <c r="IY179" s="22"/>
      <c r="IZ179" s="22"/>
      <c r="JA179" s="22"/>
      <c r="JB179" s="22"/>
      <c r="JC179" s="22"/>
      <c r="JD179" s="22"/>
      <c r="JE179" s="22"/>
      <c r="JF179" s="22"/>
      <c r="JG179" s="22"/>
      <c r="JH179" s="21"/>
      <c r="JI179" s="22"/>
      <c r="JJ179" s="22"/>
      <c r="JK179" s="22"/>
      <c r="JL179" s="22"/>
      <c r="JM179" s="22"/>
      <c r="JN179" s="22"/>
      <c r="JO179" s="22"/>
      <c r="JP179" s="22"/>
      <c r="JQ179" s="22"/>
      <c r="JR179" s="22"/>
      <c r="JS179" s="22"/>
      <c r="JT179" s="22"/>
      <c r="JU179" s="22"/>
      <c r="JV179" s="22"/>
      <c r="JW179" s="22"/>
      <c r="JX179" s="22"/>
      <c r="JY179" s="22"/>
      <c r="JZ179" s="22"/>
      <c r="KA179" s="22"/>
      <c r="KB179" s="22"/>
      <c r="KC179" s="22"/>
      <c r="KD179" s="22"/>
      <c r="KE179" s="22"/>
      <c r="KF179" s="22"/>
      <c r="KG179" s="22"/>
      <c r="KH179" s="22"/>
      <c r="KI179" s="22"/>
      <c r="KJ179" s="22"/>
      <c r="KK179" s="22"/>
      <c r="KL179" s="22"/>
      <c r="KM179" s="22"/>
      <c r="KN179" s="22"/>
      <c r="KO179" s="22"/>
      <c r="KP179" s="22"/>
      <c r="KQ179" s="22"/>
      <c r="KR179" s="22"/>
      <c r="KS179" s="22"/>
      <c r="KT179" s="22"/>
      <c r="KU179" s="22"/>
      <c r="KV179" s="22"/>
      <c r="KW179" s="22"/>
      <c r="KX179" s="22"/>
      <c r="KY179" s="22"/>
      <c r="KZ179" s="22"/>
      <c r="LA179" s="22"/>
      <c r="LB179" s="22"/>
      <c r="LC179" s="22"/>
      <c r="LD179" s="22"/>
      <c r="LE179" s="22"/>
      <c r="LF179" s="22"/>
      <c r="LG179" s="22"/>
      <c r="LH179" s="22"/>
      <c r="LI179" s="22"/>
      <c r="LJ179" s="23"/>
    </row>
    <row r="180" spans="2:322" ht="3.65" customHeight="1">
      <c r="B180" s="21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3"/>
      <c r="AP180" s="22"/>
      <c r="AQ180" s="22"/>
      <c r="AR180" s="22"/>
      <c r="AS180" s="22"/>
      <c r="AT180" s="22"/>
      <c r="AU180" s="22"/>
      <c r="AV180" s="22"/>
      <c r="AW180" s="22"/>
      <c r="AX180" s="527"/>
      <c r="AY180" s="527"/>
      <c r="AZ180" s="527"/>
      <c r="BA180" s="527"/>
      <c r="BB180" s="527"/>
      <c r="BC180" s="527"/>
      <c r="BD180" s="527"/>
      <c r="BE180" s="527"/>
      <c r="BF180" s="527"/>
      <c r="BG180" s="527"/>
      <c r="BH180" s="527"/>
      <c r="BI180" s="527"/>
      <c r="BJ180" s="527"/>
      <c r="BK180" s="527"/>
      <c r="BL180" s="527"/>
      <c r="BM180" s="527"/>
      <c r="BN180" s="527"/>
      <c r="BO180" s="527"/>
      <c r="BP180" s="527"/>
      <c r="BQ180" s="527"/>
      <c r="BR180" s="527"/>
      <c r="BS180" s="527"/>
      <c r="BT180" s="527"/>
      <c r="BU180" s="527"/>
      <c r="BV180" s="527"/>
      <c r="BW180" s="527"/>
      <c r="BX180" s="527"/>
      <c r="BY180" s="527"/>
      <c r="BZ180" s="527"/>
      <c r="CA180" s="527"/>
      <c r="CB180" s="527"/>
      <c r="IW180" s="22"/>
      <c r="IX180" s="22"/>
      <c r="IY180" s="22"/>
      <c r="IZ180" s="22"/>
      <c r="JA180" s="22"/>
      <c r="JB180" s="22"/>
      <c r="JC180" s="22"/>
      <c r="JD180" s="22"/>
      <c r="JE180" s="22"/>
      <c r="JF180" s="22"/>
      <c r="JG180" s="22"/>
      <c r="JH180" s="21"/>
      <c r="JI180" s="22"/>
      <c r="JJ180" s="22"/>
      <c r="JK180" s="22"/>
      <c r="JL180" s="22"/>
      <c r="JM180" s="22"/>
      <c r="JN180" s="22"/>
      <c r="JO180" s="22"/>
      <c r="JP180" s="22"/>
      <c r="JQ180" s="22"/>
      <c r="JR180" s="22"/>
      <c r="JS180" s="22"/>
      <c r="JT180" s="22"/>
      <c r="JU180" s="22"/>
      <c r="JV180" s="22"/>
      <c r="JW180" s="22"/>
      <c r="JX180" s="22"/>
      <c r="JY180" s="22"/>
      <c r="JZ180" s="22"/>
      <c r="KA180" s="22"/>
      <c r="KB180" s="22"/>
      <c r="KC180" s="22"/>
      <c r="KD180" s="22"/>
      <c r="KE180" s="22"/>
      <c r="KF180" s="22"/>
      <c r="KG180" s="22"/>
      <c r="KH180" s="22"/>
      <c r="KI180" s="22"/>
      <c r="KJ180" s="22"/>
      <c r="KK180" s="22"/>
      <c r="KL180" s="22"/>
      <c r="KM180" s="22"/>
      <c r="KN180" s="22"/>
      <c r="KO180" s="22"/>
      <c r="KP180" s="22"/>
      <c r="KQ180" s="22"/>
      <c r="KR180" s="22"/>
      <c r="KS180" s="22"/>
      <c r="KT180" s="22"/>
      <c r="KU180" s="22"/>
      <c r="KV180" s="22"/>
      <c r="KW180" s="22"/>
      <c r="KX180" s="22"/>
      <c r="KY180" s="22"/>
      <c r="KZ180" s="22"/>
      <c r="LA180" s="22"/>
      <c r="LB180" s="22"/>
      <c r="LC180" s="22"/>
      <c r="LD180" s="22"/>
      <c r="LE180" s="22"/>
      <c r="LF180" s="22"/>
      <c r="LG180" s="22"/>
      <c r="LH180" s="22"/>
      <c r="LI180" s="22"/>
      <c r="LJ180" s="23"/>
    </row>
    <row r="181" spans="2:322" ht="3.65" customHeight="1" thickBot="1">
      <c r="B181" s="21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3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527"/>
      <c r="BB181" s="527"/>
      <c r="BC181" s="527"/>
      <c r="BD181" s="527"/>
      <c r="BE181" s="527"/>
      <c r="BF181" s="527"/>
      <c r="BG181" s="527"/>
      <c r="BH181" s="527"/>
      <c r="BI181" s="527"/>
      <c r="BJ181" s="527"/>
      <c r="BK181" s="527"/>
      <c r="BL181" s="527"/>
      <c r="BM181" s="527"/>
      <c r="BN181" s="527"/>
      <c r="BO181" s="527"/>
      <c r="BP181" s="527"/>
      <c r="BQ181" s="527"/>
      <c r="BR181" s="527"/>
      <c r="BS181" s="527"/>
      <c r="BT181" s="527"/>
      <c r="BU181" s="527"/>
      <c r="BV181" s="527"/>
      <c r="BW181" s="527"/>
      <c r="BX181" s="527"/>
      <c r="BY181" s="527"/>
      <c r="BZ181" s="527"/>
      <c r="CA181" s="527"/>
      <c r="CB181" s="527"/>
      <c r="CC181" s="527"/>
      <c r="CD181" s="527"/>
      <c r="CE181" s="527"/>
      <c r="CF181" s="527"/>
      <c r="CG181" s="527"/>
      <c r="CH181" s="527"/>
      <c r="CI181" s="527"/>
      <c r="CJ181" s="527"/>
      <c r="CK181" s="527"/>
      <c r="CL181" s="527"/>
      <c r="CM181" s="527"/>
      <c r="CN181" s="527"/>
      <c r="CO181" s="527"/>
      <c r="CP181" s="527"/>
      <c r="CQ181" s="527"/>
      <c r="CR181" s="527"/>
      <c r="CS181" s="527"/>
      <c r="CT181" s="527"/>
      <c r="CU181" s="527"/>
      <c r="CV181" s="527"/>
      <c r="CW181" s="527"/>
      <c r="CX181" s="527"/>
      <c r="CY181" s="527"/>
      <c r="CZ181" s="527"/>
      <c r="DA181" s="527"/>
      <c r="DB181" s="527"/>
      <c r="DC181" s="527"/>
      <c r="DD181" s="527"/>
      <c r="DE181" s="527"/>
      <c r="DF181" s="527"/>
      <c r="DG181" s="527"/>
      <c r="DH181" s="527"/>
      <c r="DI181" s="527"/>
      <c r="DJ181" s="527"/>
      <c r="DK181" s="527"/>
      <c r="DL181" s="527"/>
      <c r="DM181" s="527"/>
      <c r="DN181" s="527"/>
      <c r="DO181" s="527"/>
      <c r="DP181" s="527"/>
      <c r="DQ181" s="527"/>
      <c r="DR181" s="527"/>
      <c r="DS181" s="527"/>
      <c r="DT181" s="527"/>
      <c r="DU181" s="527"/>
      <c r="DV181" s="527"/>
      <c r="DW181" s="527"/>
      <c r="DX181" s="527"/>
      <c r="DY181" s="527"/>
      <c r="DZ181" s="527"/>
      <c r="EA181" s="527"/>
      <c r="EB181" s="527"/>
      <c r="EC181" s="527"/>
      <c r="ED181" s="527"/>
      <c r="EE181" s="527"/>
      <c r="EF181" s="527"/>
      <c r="EG181" s="527"/>
      <c r="EH181" s="527"/>
      <c r="EI181" s="527"/>
      <c r="EJ181" s="527"/>
      <c r="EK181" s="527"/>
      <c r="EL181" s="527"/>
      <c r="EM181" s="527"/>
      <c r="EN181" s="527"/>
      <c r="EO181" s="527"/>
      <c r="EP181" s="527"/>
      <c r="EQ181" s="527"/>
      <c r="ER181" s="527"/>
      <c r="ES181" s="527"/>
      <c r="ET181" s="527"/>
      <c r="EU181" s="527"/>
      <c r="EV181" s="527"/>
      <c r="EW181" s="527"/>
      <c r="EX181" s="527"/>
      <c r="EY181" s="527"/>
      <c r="EZ181" s="527"/>
      <c r="FA181" s="527"/>
      <c r="FB181" s="527"/>
      <c r="FC181" s="527"/>
      <c r="FD181" s="527"/>
      <c r="FE181" s="527"/>
      <c r="FF181" s="527"/>
      <c r="FG181" s="527"/>
      <c r="FH181" s="527"/>
      <c r="FI181" s="527"/>
      <c r="FJ181" s="527"/>
      <c r="FK181" s="527"/>
      <c r="FL181" s="527"/>
      <c r="FM181" s="527"/>
      <c r="FN181" s="527"/>
      <c r="FO181" s="527"/>
      <c r="FP181" s="527"/>
      <c r="FQ181" s="527"/>
      <c r="FR181" s="527"/>
      <c r="FS181" s="527"/>
      <c r="FT181" s="527"/>
      <c r="FU181" s="527"/>
      <c r="FV181" s="527"/>
      <c r="FW181" s="527"/>
      <c r="FX181" s="527"/>
      <c r="FY181" s="527"/>
      <c r="FZ181" s="527"/>
      <c r="GA181" s="527"/>
      <c r="GB181" s="527"/>
      <c r="GC181" s="527"/>
      <c r="GD181" s="527"/>
      <c r="GE181" s="527"/>
      <c r="GF181" s="527"/>
      <c r="GG181" s="527"/>
      <c r="GH181" s="527"/>
      <c r="GI181" s="527"/>
      <c r="GJ181" s="527"/>
      <c r="GK181" s="527"/>
      <c r="GL181" s="527"/>
      <c r="GM181" s="527"/>
      <c r="GN181" s="527"/>
      <c r="GO181" s="527"/>
      <c r="GP181" s="527"/>
      <c r="GQ181" s="527"/>
      <c r="GR181" s="527"/>
      <c r="GS181" s="527"/>
      <c r="GT181" s="527"/>
      <c r="GU181" s="527"/>
      <c r="GV181" s="527"/>
      <c r="GW181" s="527"/>
      <c r="GX181" s="527"/>
      <c r="GY181" s="527"/>
      <c r="GZ181" s="527"/>
      <c r="HA181" s="527"/>
      <c r="HB181" s="527"/>
      <c r="HC181" s="527"/>
      <c r="HD181" s="527"/>
      <c r="HE181" s="527"/>
      <c r="HF181" s="527"/>
      <c r="HG181" s="527"/>
      <c r="HH181" s="527"/>
      <c r="HI181" s="527"/>
      <c r="HJ181" s="527"/>
      <c r="HK181" s="527"/>
      <c r="HL181" s="527"/>
      <c r="HM181" s="527"/>
      <c r="HN181" s="527"/>
      <c r="HO181" s="527"/>
      <c r="HP181" s="527"/>
      <c r="HQ181" s="527"/>
      <c r="HR181" s="527"/>
      <c r="HS181" s="527"/>
      <c r="HT181" s="527"/>
      <c r="HU181" s="527"/>
      <c r="HV181" s="527"/>
      <c r="HW181" s="527"/>
      <c r="HX181" s="527"/>
      <c r="HY181" s="527"/>
      <c r="HZ181" s="527"/>
      <c r="IA181" s="527"/>
      <c r="IB181" s="527"/>
      <c r="IC181" s="527"/>
      <c r="ID181" s="527"/>
      <c r="IE181" s="527"/>
      <c r="IF181" s="527"/>
      <c r="IG181" s="527"/>
      <c r="IH181" s="527"/>
      <c r="II181" s="527"/>
      <c r="IJ181" s="527"/>
      <c r="IK181" s="527"/>
      <c r="IL181" s="527"/>
      <c r="IM181" s="527"/>
      <c r="IN181" s="527"/>
      <c r="IO181" s="527"/>
      <c r="IP181" s="527"/>
      <c r="IQ181" s="527"/>
      <c r="IR181" s="527"/>
      <c r="IS181" s="527"/>
      <c r="IT181" s="527"/>
      <c r="IU181" s="527"/>
      <c r="IV181" s="527"/>
      <c r="IW181" s="22"/>
      <c r="IX181" s="22"/>
      <c r="IY181" s="22"/>
      <c r="IZ181" s="22"/>
      <c r="JA181" s="22"/>
      <c r="JB181" s="22"/>
      <c r="JC181" s="42"/>
      <c r="JD181" s="42"/>
      <c r="JE181" s="42"/>
      <c r="JF181" s="42"/>
      <c r="JG181" s="43"/>
      <c r="JH181" s="21"/>
      <c r="JI181" s="22"/>
      <c r="JJ181" s="22"/>
      <c r="JK181" s="22"/>
      <c r="JL181" s="22"/>
      <c r="JM181" s="22"/>
      <c r="JN181" s="22"/>
      <c r="JO181" s="22"/>
      <c r="JP181" s="22"/>
      <c r="JQ181" s="22"/>
      <c r="JR181" s="22"/>
      <c r="JS181" s="22"/>
      <c r="JT181" s="22"/>
      <c r="JU181" s="22"/>
      <c r="JV181" s="22"/>
      <c r="JW181" s="22"/>
      <c r="JX181" s="22"/>
      <c r="JY181" s="22"/>
      <c r="JZ181" s="22"/>
      <c r="KA181" s="22"/>
      <c r="KB181" s="22"/>
      <c r="KC181" s="22"/>
      <c r="KD181" s="22"/>
      <c r="KE181" s="22"/>
      <c r="KF181" s="22"/>
      <c r="KG181" s="22"/>
      <c r="KH181" s="22"/>
      <c r="KI181" s="22"/>
      <c r="KJ181" s="22"/>
      <c r="KK181" s="22"/>
      <c r="KL181" s="22"/>
      <c r="KM181" s="22"/>
      <c r="KN181" s="22"/>
      <c r="KO181" s="22"/>
      <c r="KP181" s="22"/>
      <c r="KQ181" s="22"/>
      <c r="KR181" s="22"/>
      <c r="KS181" s="22"/>
      <c r="KT181" s="22"/>
      <c r="KU181" s="22"/>
      <c r="KV181" s="22"/>
      <c r="KW181" s="22"/>
      <c r="KX181" s="22"/>
      <c r="KY181" s="22"/>
      <c r="KZ181" s="22"/>
      <c r="LA181" s="22"/>
      <c r="LB181" s="22"/>
      <c r="LC181" s="22"/>
      <c r="LD181" s="22"/>
      <c r="LE181" s="22"/>
      <c r="LF181" s="22"/>
      <c r="LG181" s="22"/>
      <c r="LH181" s="22"/>
      <c r="LI181" s="22"/>
      <c r="LJ181" s="23"/>
    </row>
    <row r="182" spans="2:322" ht="3.65" customHeight="1" thickTop="1">
      <c r="B182" s="21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3"/>
      <c r="AP182" s="74"/>
      <c r="AQ182" s="75"/>
      <c r="AR182" s="75"/>
      <c r="AS182" s="75"/>
      <c r="AT182" s="75"/>
      <c r="AU182" s="75"/>
      <c r="AV182" s="75"/>
      <c r="AW182" s="75"/>
      <c r="AX182" s="75"/>
      <c r="AY182" s="75"/>
      <c r="AZ182" s="75"/>
      <c r="BA182" s="75"/>
      <c r="BB182" s="75"/>
      <c r="BC182" s="75"/>
      <c r="BD182" s="75"/>
      <c r="BE182" s="75"/>
      <c r="BF182" s="75"/>
      <c r="BG182" s="75"/>
      <c r="BH182" s="75"/>
      <c r="BI182" s="75"/>
      <c r="BJ182" s="75"/>
      <c r="BK182" s="75"/>
      <c r="BL182" s="75"/>
      <c r="BM182" s="75"/>
      <c r="BN182" s="75"/>
      <c r="BO182" s="75"/>
      <c r="BP182" s="75"/>
      <c r="BQ182" s="75"/>
      <c r="BR182" s="75"/>
      <c r="BS182" s="75"/>
      <c r="BT182" s="75"/>
      <c r="BU182" s="75"/>
      <c r="BV182" s="75"/>
      <c r="BW182" s="75"/>
      <c r="BX182" s="75"/>
      <c r="BY182" s="75"/>
      <c r="BZ182" s="75"/>
      <c r="CA182" s="75"/>
      <c r="CB182" s="75"/>
      <c r="CC182" s="75"/>
      <c r="CD182" s="75"/>
      <c r="CE182" s="75"/>
      <c r="CF182" s="75"/>
      <c r="CG182" s="75"/>
      <c r="CH182" s="75"/>
      <c r="CI182" s="75"/>
      <c r="CJ182" s="75"/>
      <c r="CK182" s="75"/>
      <c r="CL182" s="75"/>
      <c r="CM182" s="75"/>
      <c r="CN182" s="75"/>
      <c r="CO182" s="75"/>
      <c r="CP182" s="75"/>
      <c r="CQ182" s="75"/>
      <c r="CR182" s="75"/>
      <c r="CS182" s="75"/>
      <c r="CT182" s="75"/>
      <c r="CU182" s="75"/>
      <c r="CV182" s="75"/>
      <c r="CW182" s="75"/>
      <c r="CX182" s="75"/>
      <c r="CY182" s="75"/>
      <c r="CZ182" s="75"/>
      <c r="DA182" s="75"/>
      <c r="DB182" s="75"/>
      <c r="DC182" s="75"/>
      <c r="DD182" s="75"/>
      <c r="DE182" s="75"/>
      <c r="DF182" s="75"/>
      <c r="DG182" s="75"/>
      <c r="DH182" s="75"/>
      <c r="DI182" s="75"/>
      <c r="DJ182" s="75"/>
      <c r="DK182" s="75"/>
      <c r="DL182" s="75"/>
      <c r="DM182" s="75"/>
      <c r="DN182" s="75"/>
      <c r="DO182" s="75"/>
      <c r="DP182" s="75"/>
      <c r="DQ182" s="75"/>
      <c r="DR182" s="75"/>
      <c r="DS182" s="75"/>
      <c r="DT182" s="75"/>
      <c r="DU182" s="75"/>
      <c r="DV182" s="75"/>
      <c r="DW182" s="75"/>
      <c r="DX182" s="75"/>
      <c r="DY182" s="75"/>
      <c r="DZ182" s="75"/>
      <c r="EA182" s="75"/>
      <c r="EB182" s="75"/>
      <c r="EC182" s="75"/>
      <c r="ED182" s="75"/>
      <c r="EE182" s="75"/>
      <c r="EF182" s="75"/>
      <c r="EG182" s="75"/>
      <c r="EH182" s="75"/>
      <c r="EI182" s="75"/>
      <c r="EJ182" s="75"/>
      <c r="EK182" s="75"/>
      <c r="EL182" s="75"/>
      <c r="EM182" s="75"/>
      <c r="EN182" s="75"/>
      <c r="EO182" s="75"/>
      <c r="EP182" s="75"/>
      <c r="EQ182" s="75"/>
      <c r="ER182" s="75"/>
      <c r="ES182" s="75"/>
      <c r="ET182" s="75"/>
      <c r="EU182" s="75"/>
      <c r="EV182" s="75"/>
      <c r="EW182" s="75"/>
      <c r="EX182" s="75"/>
      <c r="EY182" s="75"/>
      <c r="EZ182" s="75"/>
      <c r="FA182" s="75"/>
      <c r="FB182" s="75"/>
      <c r="FC182" s="75"/>
      <c r="FD182" s="75"/>
      <c r="FE182" s="75"/>
      <c r="FF182" s="75"/>
      <c r="FG182" s="75"/>
      <c r="FH182" s="75"/>
      <c r="FI182" s="75"/>
      <c r="FJ182" s="75"/>
      <c r="FK182" s="75"/>
      <c r="FL182" s="75"/>
      <c r="FM182" s="75"/>
      <c r="FN182" s="75"/>
      <c r="FO182" s="75"/>
      <c r="FP182" s="75"/>
      <c r="FQ182" s="75"/>
      <c r="FR182" s="75"/>
      <c r="FS182" s="75"/>
      <c r="FT182" s="75"/>
      <c r="FU182" s="75"/>
      <c r="FV182" s="75"/>
      <c r="FW182" s="75"/>
      <c r="FX182" s="75"/>
      <c r="FY182" s="75"/>
      <c r="FZ182" s="75"/>
      <c r="GA182" s="75"/>
      <c r="GB182" s="75"/>
      <c r="GC182" s="75"/>
      <c r="GD182" s="75"/>
      <c r="GE182" s="75"/>
      <c r="GF182" s="75"/>
      <c r="GG182" s="75"/>
      <c r="GH182" s="75"/>
      <c r="GI182" s="75"/>
      <c r="GJ182" s="75"/>
      <c r="GK182" s="75"/>
      <c r="GL182" s="75"/>
      <c r="GM182" s="75"/>
      <c r="GN182" s="75"/>
      <c r="GO182" s="75"/>
      <c r="GP182" s="75"/>
      <c r="GQ182" s="75"/>
      <c r="GR182" s="75"/>
      <c r="GS182" s="75"/>
      <c r="GT182" s="75"/>
      <c r="GU182" s="75"/>
      <c r="GV182" s="75"/>
      <c r="GW182" s="75"/>
      <c r="GX182" s="75"/>
      <c r="GY182" s="75"/>
      <c r="GZ182" s="75"/>
      <c r="HA182" s="75"/>
      <c r="HB182" s="75"/>
      <c r="HC182" s="75"/>
      <c r="HD182" s="75"/>
      <c r="HE182" s="75"/>
      <c r="HF182" s="75"/>
      <c r="HG182" s="75"/>
      <c r="HH182" s="75"/>
      <c r="HI182" s="75"/>
      <c r="HJ182" s="75"/>
      <c r="HK182" s="75"/>
      <c r="HL182" s="75"/>
      <c r="HM182" s="75"/>
      <c r="HN182" s="75"/>
      <c r="HO182" s="75"/>
      <c r="HP182" s="75"/>
      <c r="HQ182" s="75"/>
      <c r="HR182" s="75"/>
      <c r="HS182" s="75"/>
      <c r="HT182" s="75"/>
      <c r="HU182" s="75"/>
      <c r="HV182" s="75"/>
      <c r="HW182" s="75"/>
      <c r="HX182" s="75"/>
      <c r="HY182" s="75"/>
      <c r="HZ182" s="75"/>
      <c r="IA182" s="75"/>
      <c r="IB182" s="75"/>
      <c r="IC182" s="75"/>
      <c r="ID182" s="75"/>
      <c r="IE182" s="75"/>
      <c r="IF182" s="75"/>
      <c r="IG182" s="75"/>
      <c r="IH182" s="75"/>
      <c r="II182" s="75"/>
      <c r="IJ182" s="75"/>
      <c r="IK182" s="75"/>
      <c r="IL182" s="75"/>
      <c r="IM182" s="75"/>
      <c r="IN182" s="75"/>
      <c r="IO182" s="75"/>
      <c r="IP182" s="75"/>
      <c r="IQ182" s="75"/>
      <c r="IR182" s="75"/>
      <c r="IS182" s="75"/>
      <c r="IT182" s="75"/>
      <c r="IU182" s="75"/>
      <c r="IV182" s="75"/>
      <c r="IW182" s="75"/>
      <c r="IX182" s="75"/>
      <c r="IY182" s="75"/>
      <c r="IZ182" s="75"/>
      <c r="JA182" s="75"/>
      <c r="JB182" s="75"/>
      <c r="JC182" s="75"/>
      <c r="JD182" s="75"/>
      <c r="JE182" s="75"/>
      <c r="JF182" s="22"/>
      <c r="JG182" s="22"/>
      <c r="JH182" s="21"/>
      <c r="JI182" s="22"/>
      <c r="JJ182" s="22"/>
      <c r="JK182" s="22"/>
      <c r="JL182" s="22"/>
      <c r="JM182" s="22"/>
      <c r="JN182" s="22"/>
      <c r="JO182" s="22"/>
      <c r="JP182" s="22"/>
      <c r="JQ182" s="22"/>
      <c r="JR182" s="22"/>
      <c r="JS182" s="22"/>
      <c r="JT182" s="22"/>
      <c r="JU182" s="22"/>
      <c r="JV182" s="22"/>
      <c r="JW182" s="22"/>
      <c r="JX182" s="22"/>
      <c r="JY182" s="22"/>
      <c r="JZ182" s="22"/>
      <c r="KA182" s="22"/>
      <c r="KB182" s="22"/>
      <c r="KC182" s="22"/>
      <c r="KD182" s="22"/>
      <c r="KE182" s="22"/>
      <c r="KF182" s="22"/>
      <c r="KG182" s="22"/>
      <c r="KH182" s="22"/>
      <c r="KI182" s="22"/>
      <c r="KJ182" s="22"/>
      <c r="KK182" s="22"/>
      <c r="KL182" s="22"/>
      <c r="KM182" s="22"/>
      <c r="KN182" s="22"/>
      <c r="KO182" s="22"/>
      <c r="KP182" s="22"/>
      <c r="KQ182" s="22"/>
      <c r="KR182" s="22"/>
      <c r="KS182" s="22"/>
      <c r="KT182" s="22"/>
      <c r="KU182" s="22"/>
      <c r="KV182" s="22"/>
      <c r="KW182" s="22"/>
      <c r="KX182" s="22"/>
      <c r="KY182" s="22"/>
      <c r="KZ182" s="22"/>
      <c r="LA182" s="22"/>
      <c r="LB182" s="22"/>
      <c r="LC182" s="22"/>
      <c r="LD182" s="22"/>
      <c r="LE182" s="22"/>
      <c r="LF182" s="22"/>
      <c r="LG182" s="22"/>
      <c r="LH182" s="22"/>
      <c r="LI182" s="22"/>
      <c r="LJ182" s="23"/>
    </row>
    <row r="183" spans="2:322" ht="3.65" customHeight="1">
      <c r="B183" s="21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3"/>
      <c r="AP183" s="76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346"/>
      <c r="BB183" s="346"/>
      <c r="BC183" s="346"/>
      <c r="BD183" s="346"/>
      <c r="BE183" s="77"/>
      <c r="BF183" s="77"/>
      <c r="BG183" s="77"/>
      <c r="BH183" s="77"/>
      <c r="BI183" s="77"/>
      <c r="BJ183" s="77"/>
      <c r="BK183" s="77"/>
      <c r="BL183" s="77"/>
      <c r="BM183" s="77"/>
      <c r="BN183" s="77"/>
      <c r="BO183" s="77"/>
      <c r="BP183" s="77"/>
      <c r="BQ183" s="77"/>
      <c r="BR183" s="77"/>
      <c r="BS183" s="77"/>
      <c r="BT183" s="77"/>
      <c r="BU183" s="77"/>
      <c r="BV183" s="77"/>
      <c r="BW183" s="77"/>
      <c r="BX183" s="77"/>
      <c r="BY183" s="77"/>
      <c r="BZ183" s="77"/>
      <c r="CA183" s="77"/>
      <c r="CB183" s="77"/>
      <c r="CC183" s="77"/>
      <c r="CD183" s="77"/>
      <c r="CE183" s="77"/>
      <c r="CF183" s="77"/>
      <c r="CG183" s="77"/>
      <c r="CH183" s="77"/>
      <c r="CI183" s="77"/>
      <c r="CJ183" s="77"/>
      <c r="CK183" s="77"/>
      <c r="CL183" s="77"/>
      <c r="CM183" s="77"/>
      <c r="CN183" s="77"/>
      <c r="CO183" s="77"/>
      <c r="CP183" s="77"/>
      <c r="CQ183" s="77"/>
      <c r="CR183" s="77"/>
      <c r="CS183" s="77"/>
      <c r="CT183" s="77"/>
      <c r="CU183" s="77"/>
      <c r="CV183" s="77"/>
      <c r="CW183" s="77"/>
      <c r="CX183" s="77"/>
      <c r="CY183" s="77"/>
      <c r="CZ183" s="77"/>
      <c r="DA183" s="77"/>
      <c r="DB183" s="77"/>
      <c r="DC183" s="77"/>
      <c r="DD183" s="77"/>
      <c r="DE183" s="77"/>
      <c r="DF183" s="77"/>
      <c r="DG183" s="77"/>
      <c r="DH183" s="77"/>
      <c r="DI183" s="77"/>
      <c r="DJ183" s="77"/>
      <c r="DK183" s="77"/>
      <c r="DL183" s="77"/>
      <c r="DM183" s="77"/>
      <c r="DN183" s="77"/>
      <c r="DO183" s="77"/>
      <c r="DP183" s="77"/>
      <c r="DQ183" s="77"/>
      <c r="DR183" s="77"/>
      <c r="DS183" s="77"/>
      <c r="DT183" s="77"/>
      <c r="DU183" s="77"/>
      <c r="DV183" s="77"/>
      <c r="DW183" s="77"/>
      <c r="DX183" s="77"/>
      <c r="DY183" s="77"/>
      <c r="DZ183" s="77"/>
      <c r="EA183" s="77"/>
      <c r="EB183" s="77"/>
      <c r="EC183" s="77"/>
      <c r="ED183" s="77"/>
      <c r="EE183" s="77"/>
      <c r="EF183" s="77"/>
      <c r="EG183" s="77"/>
      <c r="EH183" s="77"/>
      <c r="EI183" s="77"/>
      <c r="EJ183" s="77"/>
      <c r="EK183" s="77"/>
      <c r="EL183" s="77"/>
      <c r="EM183" s="77"/>
      <c r="EN183" s="77"/>
      <c r="EO183" s="77"/>
      <c r="EP183" s="77"/>
      <c r="EQ183" s="77"/>
      <c r="ER183" s="77"/>
      <c r="ES183" s="77"/>
      <c r="ET183" s="77"/>
      <c r="EU183" s="77"/>
      <c r="EV183" s="77"/>
      <c r="EW183" s="77"/>
      <c r="EX183" s="77"/>
      <c r="EY183" s="77"/>
      <c r="EZ183" s="77"/>
      <c r="FA183" s="77"/>
      <c r="FB183" s="77"/>
      <c r="FC183" s="77"/>
      <c r="FD183" s="77"/>
      <c r="FE183" s="77"/>
      <c r="FF183" s="77"/>
      <c r="FG183" s="77"/>
      <c r="FH183" s="77"/>
      <c r="FI183" s="77"/>
      <c r="FJ183" s="77"/>
      <c r="FK183" s="77"/>
      <c r="FL183" s="77"/>
      <c r="FM183" s="77"/>
      <c r="FN183" s="77"/>
      <c r="FO183" s="77"/>
      <c r="FP183" s="77"/>
      <c r="FQ183" s="77"/>
      <c r="FR183" s="77"/>
      <c r="FS183" s="77"/>
      <c r="FT183" s="77"/>
      <c r="FU183" s="77"/>
      <c r="FV183" s="77"/>
      <c r="FW183" s="77"/>
      <c r="FX183" s="77"/>
      <c r="FY183" s="77"/>
      <c r="FZ183" s="77"/>
      <c r="GA183" s="77"/>
      <c r="GB183" s="77"/>
      <c r="GC183" s="77"/>
      <c r="GD183" s="77"/>
      <c r="GE183" s="77"/>
      <c r="GF183" s="77"/>
      <c r="GG183" s="77"/>
      <c r="GH183" s="77"/>
      <c r="GI183" s="77"/>
      <c r="GJ183" s="77"/>
      <c r="GK183" s="77"/>
      <c r="GL183" s="77"/>
      <c r="GM183" s="77"/>
      <c r="GN183" s="77"/>
      <c r="GO183" s="77"/>
      <c r="GP183" s="77"/>
      <c r="GQ183" s="77"/>
      <c r="GR183" s="77"/>
      <c r="GS183" s="77"/>
      <c r="GT183" s="77"/>
      <c r="GU183" s="77"/>
      <c r="GV183" s="77"/>
      <c r="GW183" s="77"/>
      <c r="GX183" s="77"/>
      <c r="GY183" s="77"/>
      <c r="GZ183" s="77"/>
      <c r="HA183" s="77"/>
      <c r="HB183" s="77"/>
      <c r="HC183" s="77"/>
      <c r="HD183" s="77"/>
      <c r="HE183" s="77"/>
      <c r="HF183" s="77"/>
      <c r="HG183" s="77"/>
      <c r="HH183" s="77"/>
      <c r="HI183" s="77"/>
      <c r="HJ183" s="77"/>
      <c r="HK183" s="77"/>
      <c r="HL183" s="77"/>
      <c r="HM183" s="77"/>
      <c r="HN183" s="77"/>
      <c r="HO183" s="77"/>
      <c r="HP183" s="77"/>
      <c r="HQ183" s="77"/>
      <c r="HR183" s="77"/>
      <c r="HS183" s="77"/>
      <c r="HT183" s="77"/>
      <c r="HU183" s="77"/>
      <c r="HV183" s="77"/>
      <c r="HW183" s="77"/>
      <c r="HX183" s="77"/>
      <c r="HY183" s="77"/>
      <c r="HZ183" s="77"/>
      <c r="IA183" s="77"/>
      <c r="IB183" s="77"/>
      <c r="IC183" s="77"/>
      <c r="ID183" s="77"/>
      <c r="IE183" s="77"/>
      <c r="IF183" s="77"/>
      <c r="IG183" s="77"/>
      <c r="IH183" s="77"/>
      <c r="II183" s="77"/>
      <c r="IJ183" s="77"/>
      <c r="IK183" s="77"/>
      <c r="IL183" s="77"/>
      <c r="IM183" s="77"/>
      <c r="IN183" s="77"/>
      <c r="IO183" s="77"/>
      <c r="IP183" s="77"/>
      <c r="IQ183" s="77"/>
      <c r="IR183" s="77"/>
      <c r="IS183" s="77"/>
      <c r="IT183" s="77"/>
      <c r="IU183" s="77"/>
      <c r="IV183" s="77"/>
      <c r="IW183" s="77"/>
      <c r="IX183" s="77"/>
      <c r="IY183" s="77"/>
      <c r="IZ183" s="77"/>
      <c r="JA183" s="77"/>
      <c r="JB183" s="77"/>
      <c r="JC183" s="77"/>
      <c r="JD183" s="77"/>
      <c r="JE183" s="77"/>
      <c r="JF183" s="22"/>
      <c r="JG183" s="23"/>
      <c r="JH183" s="22"/>
      <c r="JI183" s="22"/>
      <c r="JJ183" s="22"/>
      <c r="JK183" s="44"/>
      <c r="JL183" s="22"/>
      <c r="JM183" s="22"/>
      <c r="JN183" s="22"/>
      <c r="JO183" s="22"/>
      <c r="JP183" s="22"/>
      <c r="JQ183" s="22"/>
      <c r="JR183" s="22"/>
      <c r="JS183" s="22"/>
      <c r="JT183" s="22"/>
      <c r="JU183" s="22"/>
      <c r="JV183" s="22"/>
      <c r="JW183" s="22"/>
      <c r="JX183" s="22"/>
      <c r="JY183" s="22"/>
      <c r="JZ183" s="22"/>
      <c r="KA183" s="22"/>
      <c r="KB183" s="22"/>
      <c r="KC183" s="22"/>
      <c r="KD183" s="22"/>
      <c r="KE183" s="22"/>
      <c r="KF183" s="22"/>
      <c r="KG183" s="22"/>
      <c r="KH183" s="22"/>
      <c r="KI183" s="22"/>
      <c r="KJ183" s="22"/>
      <c r="KK183" s="22"/>
      <c r="KL183" s="22"/>
      <c r="KM183" s="22"/>
      <c r="KN183" s="22"/>
      <c r="KO183" s="22"/>
      <c r="KP183" s="22"/>
      <c r="KQ183" s="22"/>
      <c r="KR183" s="22"/>
      <c r="KS183" s="22"/>
      <c r="KT183" s="22"/>
      <c r="KU183" s="22"/>
      <c r="KV183" s="22"/>
      <c r="KW183" s="22"/>
      <c r="KX183" s="22"/>
      <c r="KY183" s="22"/>
      <c r="KZ183" s="22"/>
      <c r="LA183" s="22"/>
      <c r="LB183" s="22"/>
      <c r="LC183" s="22"/>
      <c r="LD183" s="22"/>
      <c r="LE183" s="22"/>
      <c r="LF183" s="22"/>
      <c r="LG183" s="22"/>
      <c r="LH183" s="45"/>
      <c r="LI183" s="22"/>
      <c r="LJ183" s="23"/>
    </row>
    <row r="184" spans="2:322" ht="3.65" customHeight="1">
      <c r="B184" s="21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3"/>
      <c r="AP184" s="76"/>
      <c r="AQ184" s="77"/>
      <c r="AR184" s="77"/>
      <c r="AS184" s="77"/>
      <c r="AT184" s="77"/>
      <c r="AU184" s="77"/>
      <c r="AV184" s="77"/>
      <c r="AW184" s="77"/>
      <c r="AX184" s="77"/>
      <c r="AY184" s="77"/>
      <c r="AZ184" s="77"/>
      <c r="BA184" s="346"/>
      <c r="BB184" s="346"/>
      <c r="BC184" s="346"/>
      <c r="BD184" s="346"/>
      <c r="BE184" s="77"/>
      <c r="BF184" s="77"/>
      <c r="BG184" s="77"/>
      <c r="BH184" s="77"/>
      <c r="BI184" s="77"/>
      <c r="BJ184" s="77"/>
      <c r="BK184" s="77"/>
      <c r="BL184" s="77"/>
      <c r="BM184" s="77"/>
      <c r="BN184" s="77"/>
      <c r="BO184" s="77"/>
      <c r="BP184" s="77"/>
      <c r="BQ184" s="77"/>
      <c r="BR184" s="77"/>
      <c r="BS184" s="77"/>
      <c r="BT184" s="77"/>
      <c r="BU184" s="77"/>
      <c r="BV184" s="77"/>
      <c r="BW184" s="77"/>
      <c r="BX184" s="77"/>
      <c r="BY184" s="77"/>
      <c r="BZ184" s="77"/>
      <c r="CA184" s="77"/>
      <c r="CB184" s="77"/>
      <c r="CC184" s="77"/>
      <c r="CD184" s="77"/>
      <c r="CE184" s="77"/>
      <c r="CF184" s="77"/>
      <c r="CG184" s="77"/>
      <c r="CH184" s="77"/>
      <c r="CI184" s="77"/>
      <c r="CJ184" s="77"/>
      <c r="CK184" s="77"/>
      <c r="CL184" s="77"/>
      <c r="CM184" s="77"/>
      <c r="CN184" s="77"/>
      <c r="CO184" s="77"/>
      <c r="CP184" s="77"/>
      <c r="CQ184" s="77"/>
      <c r="CR184" s="77"/>
      <c r="CS184" s="77"/>
      <c r="CT184" s="77"/>
      <c r="CU184" s="77"/>
      <c r="CV184" s="77"/>
      <c r="CW184" s="77"/>
      <c r="CX184" s="77"/>
      <c r="CY184" s="77"/>
      <c r="CZ184" s="77"/>
      <c r="DA184" s="77"/>
      <c r="DB184" s="77"/>
      <c r="DC184" s="77"/>
      <c r="DD184" s="77"/>
      <c r="DE184" s="77"/>
      <c r="DF184" s="77"/>
      <c r="DG184" s="77"/>
      <c r="DH184" s="77"/>
      <c r="DI184" s="77"/>
      <c r="DJ184" s="77"/>
      <c r="DK184" s="77"/>
      <c r="DL184" s="77"/>
      <c r="DM184" s="77"/>
      <c r="DN184" s="77"/>
      <c r="DO184" s="77"/>
      <c r="DP184" s="77"/>
      <c r="DQ184" s="77"/>
      <c r="DR184" s="77"/>
      <c r="DS184" s="77"/>
      <c r="DT184" s="77"/>
      <c r="DU184" s="77"/>
      <c r="DV184" s="77"/>
      <c r="DW184" s="77"/>
      <c r="DX184" s="77"/>
      <c r="DY184" s="77"/>
      <c r="DZ184" s="77"/>
      <c r="EA184" s="77"/>
      <c r="EB184" s="77"/>
      <c r="EC184" s="77"/>
      <c r="ED184" s="77"/>
      <c r="EE184" s="77"/>
      <c r="EF184" s="77"/>
      <c r="EG184" s="77"/>
      <c r="EH184" s="77"/>
      <c r="EI184" s="77"/>
      <c r="EJ184" s="77"/>
      <c r="EK184" s="77"/>
      <c r="EL184" s="77"/>
      <c r="EM184" s="77"/>
      <c r="EN184" s="77"/>
      <c r="EO184" s="77"/>
      <c r="EP184" s="77"/>
      <c r="EQ184" s="77"/>
      <c r="ER184" s="77"/>
      <c r="ES184" s="77"/>
      <c r="ET184" s="77"/>
      <c r="EU184" s="77"/>
      <c r="EV184" s="77"/>
      <c r="EW184" s="77"/>
      <c r="EX184" s="77"/>
      <c r="EY184" s="77"/>
      <c r="EZ184" s="77"/>
      <c r="FA184" s="77"/>
      <c r="FB184" s="77"/>
      <c r="FC184" s="77"/>
      <c r="FD184" s="77"/>
      <c r="FE184" s="77"/>
      <c r="FF184" s="77"/>
      <c r="FG184" s="77"/>
      <c r="FH184" s="77"/>
      <c r="FI184" s="77"/>
      <c r="FJ184" s="77"/>
      <c r="FK184" s="77"/>
      <c r="FL184" s="77"/>
      <c r="FM184" s="77"/>
      <c r="FN184" s="77"/>
      <c r="FO184" s="77"/>
      <c r="FP184" s="77"/>
      <c r="FQ184" s="77"/>
      <c r="FR184" s="77"/>
      <c r="FS184" s="77"/>
      <c r="FT184" s="77"/>
      <c r="FU184" s="77"/>
      <c r="FV184" s="77"/>
      <c r="FW184" s="77"/>
      <c r="FX184" s="77"/>
      <c r="FY184" s="77"/>
      <c r="FZ184" s="77"/>
      <c r="GA184" s="77"/>
      <c r="GB184" s="77"/>
      <c r="GC184" s="77"/>
      <c r="GD184" s="77"/>
      <c r="GE184" s="77"/>
      <c r="GF184" s="77"/>
      <c r="GG184" s="77"/>
      <c r="GH184" s="77"/>
      <c r="GI184" s="77"/>
      <c r="GJ184" s="77"/>
      <c r="GK184" s="77"/>
      <c r="GL184" s="77"/>
      <c r="GM184" s="77"/>
      <c r="GN184" s="77"/>
      <c r="GO184" s="77"/>
      <c r="GP184" s="77"/>
      <c r="GQ184" s="77"/>
      <c r="GR184" s="77"/>
      <c r="GS184" s="77"/>
      <c r="GT184" s="77"/>
      <c r="GU184" s="77"/>
      <c r="GV184" s="77"/>
      <c r="GW184" s="77"/>
      <c r="GX184" s="77"/>
      <c r="GY184" s="77"/>
      <c r="GZ184" s="77"/>
      <c r="HA184" s="77"/>
      <c r="HB184" s="77"/>
      <c r="HC184" s="77"/>
      <c r="HD184" s="77"/>
      <c r="HE184" s="77"/>
      <c r="HF184" s="77"/>
      <c r="HG184" s="77"/>
      <c r="HH184" s="77"/>
      <c r="HI184" s="77"/>
      <c r="HJ184" s="77"/>
      <c r="HK184" s="77"/>
      <c r="HL184" s="77"/>
      <c r="HM184" s="77"/>
      <c r="HN184" s="77"/>
      <c r="HO184" s="77"/>
      <c r="HP184" s="77"/>
      <c r="HQ184" s="77"/>
      <c r="HR184" s="77"/>
      <c r="HS184" s="77"/>
      <c r="HT184" s="77"/>
      <c r="HU184" s="77"/>
      <c r="HV184" s="77"/>
      <c r="HW184" s="77"/>
      <c r="HX184" s="77"/>
      <c r="HY184" s="77"/>
      <c r="HZ184" s="77"/>
      <c r="IA184" s="77"/>
      <c r="IB184" s="77"/>
      <c r="IC184" s="77"/>
      <c r="ID184" s="77"/>
      <c r="IE184" s="77"/>
      <c r="IF184" s="77"/>
      <c r="IG184" s="77"/>
      <c r="IH184" s="77"/>
      <c r="II184" s="77"/>
      <c r="IJ184" s="77"/>
      <c r="IK184" s="77"/>
      <c r="IL184" s="77"/>
      <c r="IM184" s="77"/>
      <c r="IN184" s="77"/>
      <c r="IO184" s="77"/>
      <c r="IP184" s="77"/>
      <c r="IQ184" s="77"/>
      <c r="IR184" s="77"/>
      <c r="IS184" s="77"/>
      <c r="IT184" s="77"/>
      <c r="IU184" s="77"/>
      <c r="IV184" s="77"/>
      <c r="IW184" s="77"/>
      <c r="IX184" s="77"/>
      <c r="IY184" s="77"/>
      <c r="IZ184" s="77"/>
      <c r="JA184" s="77"/>
      <c r="JB184" s="77"/>
      <c r="JC184" s="77"/>
      <c r="JD184" s="77"/>
      <c r="JE184" s="77"/>
      <c r="JF184" s="22"/>
      <c r="JG184" s="23"/>
      <c r="JH184" s="22"/>
      <c r="JI184" s="22"/>
      <c r="JJ184" s="22"/>
      <c r="JK184" s="22"/>
      <c r="JL184" s="22"/>
      <c r="JM184" s="22"/>
      <c r="JN184" s="22"/>
      <c r="JO184" s="22"/>
      <c r="JP184" s="22"/>
      <c r="JQ184" s="22"/>
      <c r="JR184" s="22"/>
      <c r="JS184" s="22"/>
      <c r="JT184" s="22"/>
      <c r="JU184" s="22"/>
      <c r="JV184" s="22"/>
      <c r="JW184" s="22"/>
      <c r="JX184" s="22"/>
      <c r="JY184" s="22"/>
      <c r="JZ184" s="22"/>
      <c r="KA184" s="22"/>
      <c r="KB184" s="22"/>
      <c r="KC184" s="22"/>
      <c r="KD184" s="22"/>
      <c r="KE184" s="22"/>
      <c r="KF184" s="22"/>
      <c r="KG184" s="22"/>
      <c r="KH184" s="22"/>
      <c r="KI184" s="22"/>
      <c r="KJ184" s="22"/>
      <c r="KK184" s="22"/>
      <c r="KL184" s="22"/>
      <c r="KM184" s="22"/>
      <c r="KN184" s="22"/>
      <c r="KO184" s="22"/>
      <c r="KP184" s="22"/>
      <c r="KQ184" s="22"/>
      <c r="KR184" s="22"/>
      <c r="KS184" s="22"/>
      <c r="KT184" s="22"/>
      <c r="KU184" s="22"/>
      <c r="KV184" s="22"/>
      <c r="KW184" s="22"/>
      <c r="KX184" s="22"/>
      <c r="KY184" s="22"/>
      <c r="KZ184" s="22"/>
      <c r="LA184" s="22"/>
      <c r="LB184" s="22"/>
      <c r="LC184" s="22"/>
      <c r="LD184" s="22"/>
      <c r="LE184" s="22"/>
      <c r="LF184" s="22"/>
      <c r="LG184" s="22"/>
      <c r="LH184" s="45"/>
      <c r="LI184" s="22"/>
      <c r="LJ184" s="23"/>
    </row>
    <row r="185" spans="2:322" ht="3.65" customHeight="1">
      <c r="B185" s="21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3"/>
      <c r="AP185" s="76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346"/>
      <c r="BB185" s="346"/>
      <c r="BC185" s="346"/>
      <c r="BD185" s="346"/>
      <c r="BE185" s="77"/>
      <c r="BF185" s="77"/>
      <c r="BG185" s="77"/>
      <c r="BH185" s="77"/>
      <c r="BI185" s="77"/>
      <c r="BJ185" s="77"/>
      <c r="BK185" s="77"/>
      <c r="BL185" s="77"/>
      <c r="BM185" s="77"/>
      <c r="BN185" s="77"/>
      <c r="BO185" s="77"/>
      <c r="BP185" s="77"/>
      <c r="BQ185" s="77"/>
      <c r="BR185" s="77"/>
      <c r="BS185" s="77"/>
      <c r="BT185" s="77"/>
      <c r="BU185" s="77"/>
      <c r="BV185" s="77"/>
      <c r="BW185" s="77"/>
      <c r="BX185" s="77"/>
      <c r="BY185" s="77"/>
      <c r="BZ185" s="77"/>
      <c r="CA185" s="77"/>
      <c r="CB185" s="77"/>
      <c r="CC185" s="77"/>
      <c r="CD185" s="77"/>
      <c r="CE185" s="77"/>
      <c r="CF185" s="77"/>
      <c r="CG185" s="77"/>
      <c r="CH185" s="77"/>
      <c r="CI185" s="77"/>
      <c r="CJ185" s="77"/>
      <c r="CK185" s="77"/>
      <c r="CL185" s="77"/>
      <c r="CM185" s="77"/>
      <c r="CN185" s="77"/>
      <c r="CO185" s="77"/>
      <c r="CP185" s="77"/>
      <c r="CQ185" s="77"/>
      <c r="CR185" s="77"/>
      <c r="CS185" s="77"/>
      <c r="CT185" s="77"/>
      <c r="CU185" s="77"/>
      <c r="CV185" s="77"/>
      <c r="CW185" s="77"/>
      <c r="CX185" s="77"/>
      <c r="CY185" s="77"/>
      <c r="CZ185" s="77"/>
      <c r="DA185" s="77"/>
      <c r="DB185" s="77"/>
      <c r="DC185" s="77"/>
      <c r="DD185" s="77"/>
      <c r="DE185" s="77"/>
      <c r="DF185" s="77"/>
      <c r="DG185" s="77"/>
      <c r="DH185" s="77"/>
      <c r="DI185" s="77"/>
      <c r="DJ185" s="77"/>
      <c r="DK185" s="77"/>
      <c r="DL185" s="77"/>
      <c r="DM185" s="77"/>
      <c r="DN185" s="77"/>
      <c r="DO185" s="77"/>
      <c r="DP185" s="77"/>
      <c r="DQ185" s="77"/>
      <c r="DR185" s="77"/>
      <c r="DS185" s="77"/>
      <c r="DT185" s="77"/>
      <c r="DU185" s="77"/>
      <c r="DV185" s="77"/>
      <c r="DW185" s="77"/>
      <c r="DX185" s="77"/>
      <c r="DY185" s="77"/>
      <c r="DZ185" s="77"/>
      <c r="EA185" s="77"/>
      <c r="EB185" s="77"/>
      <c r="EC185" s="77"/>
      <c r="ED185" s="77"/>
      <c r="EE185" s="77"/>
      <c r="EF185" s="77"/>
      <c r="EG185" s="77"/>
      <c r="EH185" s="77"/>
      <c r="EI185" s="77"/>
      <c r="EJ185" s="77"/>
      <c r="EK185" s="77"/>
      <c r="EL185" s="77"/>
      <c r="EM185" s="77"/>
      <c r="EN185" s="77"/>
      <c r="EO185" s="77"/>
      <c r="EP185" s="77"/>
      <c r="EQ185" s="77"/>
      <c r="ER185" s="77"/>
      <c r="ES185" s="77"/>
      <c r="ET185" s="77"/>
      <c r="EU185" s="77"/>
      <c r="EV185" s="77"/>
      <c r="EW185" s="77"/>
      <c r="EX185" s="77"/>
      <c r="EY185" s="77"/>
      <c r="EZ185" s="77"/>
      <c r="FA185" s="77"/>
      <c r="FB185" s="77"/>
      <c r="FC185" s="77"/>
      <c r="FD185" s="77"/>
      <c r="FE185" s="77"/>
      <c r="FF185" s="77"/>
      <c r="FG185" s="77"/>
      <c r="FH185" s="77"/>
      <c r="FI185" s="77"/>
      <c r="FJ185" s="77"/>
      <c r="FK185" s="77"/>
      <c r="FL185" s="77"/>
      <c r="FM185" s="77"/>
      <c r="FN185" s="77"/>
      <c r="FO185" s="77"/>
      <c r="FP185" s="77"/>
      <c r="FQ185" s="77"/>
      <c r="FR185" s="77"/>
      <c r="FS185" s="77"/>
      <c r="FT185" s="77"/>
      <c r="FU185" s="77"/>
      <c r="FV185" s="77"/>
      <c r="FW185" s="77"/>
      <c r="FX185" s="77"/>
      <c r="FY185" s="77"/>
      <c r="FZ185" s="77"/>
      <c r="GA185" s="77"/>
      <c r="GB185" s="77"/>
      <c r="GC185" s="77"/>
      <c r="GD185" s="77"/>
      <c r="GE185" s="77"/>
      <c r="GF185" s="77"/>
      <c r="GG185" s="77"/>
      <c r="GH185" s="77"/>
      <c r="GI185" s="77"/>
      <c r="GJ185" s="77"/>
      <c r="GK185" s="77"/>
      <c r="GL185" s="77"/>
      <c r="GM185" s="77"/>
      <c r="GN185" s="77"/>
      <c r="GO185" s="77"/>
      <c r="GP185" s="77"/>
      <c r="GQ185" s="77"/>
      <c r="GR185" s="77"/>
      <c r="GS185" s="77"/>
      <c r="GT185" s="77"/>
      <c r="GU185" s="77"/>
      <c r="GV185" s="77"/>
      <c r="GW185" s="77"/>
      <c r="GX185" s="77"/>
      <c r="GY185" s="77"/>
      <c r="GZ185" s="77"/>
      <c r="HA185" s="77"/>
      <c r="HB185" s="77"/>
      <c r="HC185" s="77"/>
      <c r="HD185" s="77"/>
      <c r="HE185" s="77"/>
      <c r="HF185" s="77"/>
      <c r="HG185" s="77"/>
      <c r="HH185" s="77"/>
      <c r="HI185" s="77"/>
      <c r="HJ185" s="77"/>
      <c r="HK185" s="77"/>
      <c r="HL185" s="77"/>
      <c r="HM185" s="77"/>
      <c r="HN185" s="77"/>
      <c r="HO185" s="77"/>
      <c r="HP185" s="77"/>
      <c r="HQ185" s="77"/>
      <c r="HR185" s="77"/>
      <c r="HS185" s="77"/>
      <c r="HT185" s="77"/>
      <c r="HU185" s="77"/>
      <c r="HV185" s="77"/>
      <c r="HW185" s="77"/>
      <c r="HX185" s="77"/>
      <c r="HY185" s="77"/>
      <c r="HZ185" s="77"/>
      <c r="IA185" s="77"/>
      <c r="IB185" s="77"/>
      <c r="IC185" s="77"/>
      <c r="ID185" s="77"/>
      <c r="IE185" s="77"/>
      <c r="IF185" s="77"/>
      <c r="IG185" s="77"/>
      <c r="IH185" s="77"/>
      <c r="II185" s="77"/>
      <c r="IJ185" s="77"/>
      <c r="IK185" s="77"/>
      <c r="IL185" s="77"/>
      <c r="IM185" s="77"/>
      <c r="IN185" s="77"/>
      <c r="IO185" s="77"/>
      <c r="IP185" s="77"/>
      <c r="IQ185" s="77"/>
      <c r="IR185" s="77"/>
      <c r="IS185" s="77"/>
      <c r="IT185" s="77"/>
      <c r="IU185" s="77"/>
      <c r="IV185" s="77"/>
      <c r="IW185" s="77"/>
      <c r="IX185" s="77"/>
      <c r="IY185" s="77"/>
      <c r="IZ185" s="77"/>
      <c r="JA185" s="77"/>
      <c r="JB185" s="77"/>
      <c r="JC185" s="77"/>
      <c r="JD185" s="77"/>
      <c r="JE185" s="77"/>
      <c r="JF185" s="22"/>
      <c r="JG185" s="23"/>
      <c r="JH185" s="22"/>
      <c r="JI185" s="22"/>
      <c r="JJ185" s="22"/>
      <c r="JK185" s="22"/>
      <c r="JL185" s="22"/>
      <c r="JM185" s="22"/>
      <c r="JN185" s="22"/>
      <c r="JO185" s="22"/>
      <c r="JP185" s="22"/>
      <c r="JQ185" s="22"/>
      <c r="JR185" s="22"/>
      <c r="JS185" s="22"/>
      <c r="JT185" s="22"/>
      <c r="JU185" s="22"/>
      <c r="JV185" s="22"/>
      <c r="JW185" s="22"/>
      <c r="JX185" s="22"/>
      <c r="JY185" s="22"/>
      <c r="JZ185" s="22"/>
      <c r="KA185" s="22"/>
      <c r="KB185" s="22"/>
      <c r="KC185" s="22"/>
      <c r="KD185" s="22"/>
      <c r="KE185" s="22"/>
      <c r="KF185" s="22"/>
      <c r="KG185" s="22"/>
      <c r="KH185" s="22"/>
      <c r="KI185" s="22"/>
      <c r="KJ185" s="22"/>
      <c r="KK185" s="22"/>
      <c r="KL185" s="22"/>
      <c r="KM185" s="22"/>
      <c r="KN185" s="22"/>
      <c r="KO185" s="22"/>
      <c r="KP185" s="22"/>
      <c r="KQ185" s="22"/>
      <c r="KR185" s="22"/>
      <c r="KS185" s="22"/>
      <c r="KT185" s="22"/>
      <c r="KU185" s="22"/>
      <c r="KV185" s="22"/>
      <c r="KW185" s="22"/>
      <c r="KX185" s="22"/>
      <c r="KY185" s="22"/>
      <c r="KZ185" s="22"/>
      <c r="LA185" s="22"/>
      <c r="LB185" s="22"/>
      <c r="LC185" s="22"/>
      <c r="LD185" s="22"/>
      <c r="LE185" s="22"/>
      <c r="LF185" s="22"/>
      <c r="LG185" s="22"/>
      <c r="LH185" s="45"/>
      <c r="LI185" s="22"/>
      <c r="LJ185" s="23"/>
    </row>
    <row r="186" spans="2:322" ht="3.65" customHeight="1">
      <c r="B186" s="21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3"/>
      <c r="AP186" s="76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346"/>
      <c r="BB186" s="346"/>
      <c r="BC186" s="346"/>
      <c r="BD186" s="346"/>
      <c r="BE186" s="77"/>
      <c r="BF186" s="77"/>
      <c r="BG186" s="77"/>
      <c r="BH186" s="77"/>
      <c r="BI186" s="77"/>
      <c r="BJ186" s="77"/>
      <c r="BK186" s="77"/>
      <c r="BL186" s="77"/>
      <c r="BM186" s="77"/>
      <c r="BN186" s="77"/>
      <c r="BO186" s="77"/>
      <c r="BP186" s="77"/>
      <c r="BQ186" s="77"/>
      <c r="BR186" s="77"/>
      <c r="BS186" s="77"/>
      <c r="BT186" s="77"/>
      <c r="BU186" s="77"/>
      <c r="BV186" s="77"/>
      <c r="BW186" s="77"/>
      <c r="BX186" s="77"/>
      <c r="BY186" s="77"/>
      <c r="BZ186" s="77"/>
      <c r="CA186" s="77"/>
      <c r="CB186" s="77"/>
      <c r="CC186" s="77"/>
      <c r="CD186" s="77"/>
      <c r="CE186" s="77"/>
      <c r="CF186" s="77"/>
      <c r="CG186" s="77"/>
      <c r="CH186" s="77"/>
      <c r="CI186" s="77"/>
      <c r="CJ186" s="77"/>
      <c r="CK186" s="77"/>
      <c r="CL186" s="77"/>
      <c r="CM186" s="77"/>
      <c r="CN186" s="77"/>
      <c r="CO186" s="77"/>
      <c r="CP186" s="77"/>
      <c r="CQ186" s="77"/>
      <c r="CR186" s="77"/>
      <c r="CS186" s="77"/>
      <c r="CT186" s="77"/>
      <c r="CU186" s="77"/>
      <c r="CV186" s="77"/>
      <c r="CW186" s="77"/>
      <c r="CX186" s="77"/>
      <c r="CY186" s="77"/>
      <c r="CZ186" s="77"/>
      <c r="DA186" s="77"/>
      <c r="DB186" s="77"/>
      <c r="DC186" s="77"/>
      <c r="DD186" s="77"/>
      <c r="DE186" s="77"/>
      <c r="DF186" s="77"/>
      <c r="DG186" s="77"/>
      <c r="DH186" s="77"/>
      <c r="DI186" s="77"/>
      <c r="DJ186" s="77"/>
      <c r="DK186" s="77"/>
      <c r="DL186" s="77"/>
      <c r="DM186" s="77"/>
      <c r="DN186" s="77"/>
      <c r="DO186" s="77"/>
      <c r="DP186" s="77"/>
      <c r="DQ186" s="77"/>
      <c r="DR186" s="77"/>
      <c r="DS186" s="77"/>
      <c r="DT186" s="77"/>
      <c r="DU186" s="77"/>
      <c r="DV186" s="77"/>
      <c r="DW186" s="77"/>
      <c r="DX186" s="77"/>
      <c r="DY186" s="77"/>
      <c r="DZ186" s="77"/>
      <c r="EA186" s="77"/>
      <c r="EB186" s="77"/>
      <c r="EC186" s="77"/>
      <c r="ED186" s="77"/>
      <c r="EE186" s="77"/>
      <c r="EF186" s="77"/>
      <c r="EG186" s="77"/>
      <c r="EH186" s="77"/>
      <c r="EI186" s="77"/>
      <c r="EJ186" s="77"/>
      <c r="EK186" s="77"/>
      <c r="EL186" s="77"/>
      <c r="EM186" s="77"/>
      <c r="EN186" s="77"/>
      <c r="EO186" s="77"/>
      <c r="EP186" s="77"/>
      <c r="EQ186" s="77"/>
      <c r="ER186" s="77"/>
      <c r="ES186" s="77"/>
      <c r="ET186" s="77"/>
      <c r="EU186" s="77"/>
      <c r="EV186" s="77"/>
      <c r="EW186" s="77"/>
      <c r="EX186" s="77"/>
      <c r="EY186" s="77"/>
      <c r="EZ186" s="77"/>
      <c r="FA186" s="77"/>
      <c r="FB186" s="77"/>
      <c r="FC186" s="77"/>
      <c r="FD186" s="77"/>
      <c r="FE186" s="77"/>
      <c r="FF186" s="77"/>
      <c r="FG186" s="77"/>
      <c r="FH186" s="77"/>
      <c r="FI186" s="77"/>
      <c r="FJ186" s="77"/>
      <c r="FK186" s="77"/>
      <c r="FL186" s="77"/>
      <c r="FM186" s="77"/>
      <c r="FN186" s="77"/>
      <c r="FO186" s="77"/>
      <c r="FP186" s="77"/>
      <c r="FQ186" s="77"/>
      <c r="FR186" s="77"/>
      <c r="FS186" s="77"/>
      <c r="FT186" s="77"/>
      <c r="FU186" s="77"/>
      <c r="FV186" s="77"/>
      <c r="FW186" s="77"/>
      <c r="FX186" s="77"/>
      <c r="FY186" s="77"/>
      <c r="FZ186" s="77"/>
      <c r="GA186" s="77"/>
      <c r="GB186" s="77"/>
      <c r="GC186" s="77"/>
      <c r="GD186" s="77"/>
      <c r="GE186" s="77"/>
      <c r="GF186" s="77"/>
      <c r="GG186" s="77"/>
      <c r="GH186" s="77"/>
      <c r="GI186" s="77"/>
      <c r="GJ186" s="77"/>
      <c r="GK186" s="77"/>
      <c r="GL186" s="77"/>
      <c r="GM186" s="77"/>
      <c r="GN186" s="77"/>
      <c r="GO186" s="77"/>
      <c r="GP186" s="77"/>
      <c r="GQ186" s="77"/>
      <c r="GR186" s="77"/>
      <c r="GS186" s="77"/>
      <c r="GT186" s="77"/>
      <c r="GU186" s="77"/>
      <c r="GV186" s="77"/>
      <c r="GW186" s="77"/>
      <c r="GX186" s="77"/>
      <c r="GY186" s="77"/>
      <c r="GZ186" s="77"/>
      <c r="HA186" s="77"/>
      <c r="HB186" s="77"/>
      <c r="HC186" s="77"/>
      <c r="HD186" s="77"/>
      <c r="HE186" s="77"/>
      <c r="HF186" s="77"/>
      <c r="HG186" s="77"/>
      <c r="HH186" s="77"/>
      <c r="HI186" s="77"/>
      <c r="HJ186" s="77"/>
      <c r="HK186" s="77"/>
      <c r="HL186" s="77"/>
      <c r="HM186" s="77"/>
      <c r="HN186" s="77"/>
      <c r="HO186" s="77"/>
      <c r="HP186" s="77"/>
      <c r="HQ186" s="77"/>
      <c r="HR186" s="77"/>
      <c r="HS186" s="77"/>
      <c r="HT186" s="77"/>
      <c r="HU186" s="77"/>
      <c r="HV186" s="77"/>
      <c r="HW186" s="77"/>
      <c r="HX186" s="77"/>
      <c r="HY186" s="77"/>
      <c r="HZ186" s="77"/>
      <c r="IA186" s="77"/>
      <c r="IB186" s="77"/>
      <c r="IC186" s="77"/>
      <c r="ID186" s="77"/>
      <c r="IE186" s="77"/>
      <c r="IF186" s="77"/>
      <c r="IG186" s="77"/>
      <c r="IH186" s="77"/>
      <c r="II186" s="77"/>
      <c r="IJ186" s="77"/>
      <c r="IK186" s="77"/>
      <c r="IL186" s="77"/>
      <c r="IM186" s="77"/>
      <c r="IN186" s="77"/>
      <c r="IO186" s="77"/>
      <c r="IP186" s="77"/>
      <c r="IQ186" s="77"/>
      <c r="IR186" s="77"/>
      <c r="IS186" s="77"/>
      <c r="IT186" s="77"/>
      <c r="IU186" s="77"/>
      <c r="IV186" s="77"/>
      <c r="IW186" s="77"/>
      <c r="IX186" s="77"/>
      <c r="IY186" s="77"/>
      <c r="IZ186" s="77"/>
      <c r="JA186" s="77"/>
      <c r="JB186" s="77"/>
      <c r="JC186" s="77"/>
      <c r="JD186" s="77"/>
      <c r="JE186" s="77"/>
      <c r="JF186" s="22"/>
      <c r="JG186" s="23"/>
      <c r="JH186" s="22"/>
      <c r="JI186" s="22"/>
      <c r="JJ186" s="22"/>
      <c r="JK186" s="22"/>
      <c r="JL186" s="22"/>
      <c r="JM186" s="22"/>
      <c r="JN186" s="22"/>
      <c r="JO186" s="22"/>
      <c r="JP186" s="22"/>
      <c r="JQ186" s="22"/>
      <c r="JR186" s="22"/>
      <c r="JS186" s="22"/>
      <c r="JT186" s="22"/>
      <c r="JU186" s="22"/>
      <c r="JV186" s="22"/>
      <c r="JW186" s="22"/>
      <c r="JX186" s="22"/>
      <c r="JY186" s="22"/>
      <c r="JZ186" s="22"/>
      <c r="KA186" s="22"/>
      <c r="KB186" s="22"/>
      <c r="KC186" s="22"/>
      <c r="KD186" s="22"/>
      <c r="KE186" s="22"/>
      <c r="KF186" s="22"/>
      <c r="KG186" s="22"/>
      <c r="KH186" s="22"/>
      <c r="KI186" s="22"/>
      <c r="KJ186" s="22"/>
      <c r="KK186" s="22"/>
      <c r="KL186" s="22"/>
      <c r="KM186" s="22"/>
      <c r="KN186" s="22"/>
      <c r="KO186" s="22"/>
      <c r="KP186" s="22"/>
      <c r="KQ186" s="22"/>
      <c r="KR186" s="22"/>
      <c r="KS186" s="22"/>
      <c r="KT186" s="22"/>
      <c r="KU186" s="22"/>
      <c r="KV186" s="22"/>
      <c r="KW186" s="22"/>
      <c r="KX186" s="22"/>
      <c r="KY186" s="22"/>
      <c r="KZ186" s="22"/>
      <c r="LA186" s="22"/>
      <c r="LB186" s="22"/>
      <c r="LC186" s="22"/>
      <c r="LD186" s="22"/>
      <c r="LE186" s="22"/>
      <c r="LF186" s="22"/>
      <c r="LG186" s="22"/>
      <c r="LH186" s="45"/>
      <c r="LI186" s="22"/>
      <c r="LJ186" s="23"/>
    </row>
    <row r="187" spans="2:322" ht="3.65" customHeight="1">
      <c r="B187" s="21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3"/>
      <c r="AP187" s="76"/>
      <c r="AQ187" s="77"/>
      <c r="AR187" s="77"/>
      <c r="AS187" s="77"/>
      <c r="AT187" s="77"/>
      <c r="AU187" s="77"/>
      <c r="AV187" s="77"/>
      <c r="AW187" s="77"/>
      <c r="AX187" s="77"/>
      <c r="AY187" s="77"/>
      <c r="AZ187" s="77"/>
      <c r="BA187" s="346"/>
      <c r="BB187" s="346"/>
      <c r="BC187" s="346"/>
      <c r="BD187" s="346"/>
      <c r="BE187" s="77"/>
      <c r="BF187" s="77"/>
      <c r="BG187" s="77"/>
      <c r="BH187" s="77"/>
      <c r="BI187" s="77"/>
      <c r="BJ187" s="77"/>
      <c r="BK187" s="77"/>
      <c r="BL187" s="77"/>
      <c r="BM187" s="77"/>
      <c r="BN187" s="77"/>
      <c r="BO187" s="77"/>
      <c r="BP187" s="77"/>
      <c r="BQ187" s="77"/>
      <c r="BR187" s="77"/>
      <c r="BS187" s="77"/>
      <c r="BT187" s="77"/>
      <c r="BU187" s="77"/>
      <c r="BV187" s="77"/>
      <c r="BW187" s="77"/>
      <c r="BX187" s="77"/>
      <c r="BY187" s="77"/>
      <c r="BZ187" s="77"/>
      <c r="CA187" s="77"/>
      <c r="CB187" s="77"/>
      <c r="CC187" s="77"/>
      <c r="CD187" s="77"/>
      <c r="CE187" s="77"/>
      <c r="CF187" s="77"/>
      <c r="CG187" s="77"/>
      <c r="CH187" s="77"/>
      <c r="CI187" s="77"/>
      <c r="CJ187" s="77"/>
      <c r="CK187" s="77"/>
      <c r="CL187" s="77"/>
      <c r="CM187" s="77"/>
      <c r="CN187" s="77"/>
      <c r="CO187" s="77"/>
      <c r="CP187" s="77"/>
      <c r="CQ187" s="77"/>
      <c r="CR187" s="77"/>
      <c r="CS187" s="77"/>
      <c r="CT187" s="77"/>
      <c r="CU187" s="77"/>
      <c r="CV187" s="77"/>
      <c r="CW187" s="77"/>
      <c r="CX187" s="77"/>
      <c r="CY187" s="77"/>
      <c r="CZ187" s="77"/>
      <c r="DA187" s="77"/>
      <c r="DB187" s="77"/>
      <c r="DC187" s="77"/>
      <c r="DD187" s="77"/>
      <c r="DE187" s="77"/>
      <c r="DF187" s="77"/>
      <c r="DG187" s="77"/>
      <c r="DH187" s="77"/>
      <c r="DI187" s="77"/>
      <c r="DJ187" s="77"/>
      <c r="DK187" s="77"/>
      <c r="DL187" s="77"/>
      <c r="DM187" s="77"/>
      <c r="DN187" s="77"/>
      <c r="DO187" s="77"/>
      <c r="DP187" s="77"/>
      <c r="DQ187" s="77"/>
      <c r="DR187" s="77"/>
      <c r="DS187" s="77"/>
      <c r="DT187" s="77"/>
      <c r="DU187" s="77"/>
      <c r="DV187" s="77"/>
      <c r="DW187" s="77"/>
      <c r="DX187" s="77"/>
      <c r="DY187" s="77"/>
      <c r="DZ187" s="77"/>
      <c r="EA187" s="77"/>
      <c r="EB187" s="77"/>
      <c r="EC187" s="77"/>
      <c r="ED187" s="77"/>
      <c r="EE187" s="77"/>
      <c r="EF187" s="77"/>
      <c r="EG187" s="77"/>
      <c r="EH187" s="77"/>
      <c r="EI187" s="77"/>
      <c r="EJ187" s="77"/>
      <c r="EK187" s="77"/>
      <c r="EL187" s="77"/>
      <c r="EM187" s="77"/>
      <c r="EN187" s="77"/>
      <c r="EO187" s="77"/>
      <c r="EP187" s="77"/>
      <c r="EQ187" s="77"/>
      <c r="ER187" s="77"/>
      <c r="ES187" s="77"/>
      <c r="ET187" s="77"/>
      <c r="EU187" s="77"/>
      <c r="EV187" s="77"/>
      <c r="EW187" s="77"/>
      <c r="EX187" s="77"/>
      <c r="EY187" s="77"/>
      <c r="EZ187" s="77"/>
      <c r="FA187" s="77"/>
      <c r="FB187" s="77"/>
      <c r="FC187" s="77"/>
      <c r="FD187" s="77"/>
      <c r="FE187" s="77"/>
      <c r="FF187" s="77"/>
      <c r="FG187" s="77"/>
      <c r="FH187" s="77"/>
      <c r="FI187" s="77"/>
      <c r="FJ187" s="77"/>
      <c r="FK187" s="77"/>
      <c r="FL187" s="77"/>
      <c r="FM187" s="77"/>
      <c r="FN187" s="77"/>
      <c r="FO187" s="77"/>
      <c r="FP187" s="77"/>
      <c r="FQ187" s="77"/>
      <c r="FR187" s="77"/>
      <c r="FS187" s="77"/>
      <c r="FT187" s="77"/>
      <c r="FU187" s="77"/>
      <c r="FV187" s="77"/>
      <c r="FW187" s="77"/>
      <c r="FX187" s="77"/>
      <c r="FY187" s="77"/>
      <c r="FZ187" s="77"/>
      <c r="GA187" s="77"/>
      <c r="GB187" s="77"/>
      <c r="GC187" s="77"/>
      <c r="GD187" s="77"/>
      <c r="GE187" s="77"/>
      <c r="GF187" s="77"/>
      <c r="GG187" s="77"/>
      <c r="GH187" s="77"/>
      <c r="GI187" s="77"/>
      <c r="GJ187" s="77"/>
      <c r="GK187" s="77"/>
      <c r="GL187" s="77"/>
      <c r="GM187" s="77"/>
      <c r="GN187" s="77"/>
      <c r="GO187" s="77"/>
      <c r="GP187" s="77"/>
      <c r="GQ187" s="77"/>
      <c r="GR187" s="77"/>
      <c r="GS187" s="77"/>
      <c r="GT187" s="77"/>
      <c r="GU187" s="77"/>
      <c r="GV187" s="77"/>
      <c r="GW187" s="77"/>
      <c r="GX187" s="77"/>
      <c r="GY187" s="77"/>
      <c r="GZ187" s="77"/>
      <c r="HA187" s="77"/>
      <c r="HB187" s="77"/>
      <c r="HC187" s="77"/>
      <c r="HD187" s="77"/>
      <c r="HE187" s="77"/>
      <c r="HF187" s="77"/>
      <c r="HG187" s="77"/>
      <c r="HH187" s="77"/>
      <c r="HI187" s="77"/>
      <c r="HJ187" s="77"/>
      <c r="HK187" s="77"/>
      <c r="HL187" s="77"/>
      <c r="HM187" s="77"/>
      <c r="HN187" s="77"/>
      <c r="HO187" s="77"/>
      <c r="HP187" s="77"/>
      <c r="HQ187" s="77"/>
      <c r="HR187" s="77"/>
      <c r="HS187" s="77"/>
      <c r="HT187" s="77"/>
      <c r="HU187" s="77"/>
      <c r="HV187" s="77"/>
      <c r="HW187" s="77"/>
      <c r="HX187" s="77"/>
      <c r="HY187" s="77"/>
      <c r="HZ187" s="77"/>
      <c r="IA187" s="77"/>
      <c r="IB187" s="77"/>
      <c r="IC187" s="77"/>
      <c r="ID187" s="77"/>
      <c r="IE187" s="77"/>
      <c r="IF187" s="77"/>
      <c r="IG187" s="77"/>
      <c r="IH187" s="77"/>
      <c r="II187" s="77"/>
      <c r="IJ187" s="77"/>
      <c r="IK187" s="77"/>
      <c r="IL187" s="77"/>
      <c r="IM187" s="77"/>
      <c r="IN187" s="77"/>
      <c r="IO187" s="77"/>
      <c r="IP187" s="77"/>
      <c r="IQ187" s="77"/>
      <c r="IR187" s="77"/>
      <c r="IS187" s="77"/>
      <c r="IT187" s="77"/>
      <c r="IU187" s="77"/>
      <c r="IV187" s="77"/>
      <c r="IW187" s="77"/>
      <c r="IX187" s="77"/>
      <c r="IY187" s="77"/>
      <c r="IZ187" s="77"/>
      <c r="JA187" s="77"/>
      <c r="JB187" s="77"/>
      <c r="JC187" s="77"/>
      <c r="JD187" s="77"/>
      <c r="JE187" s="77"/>
      <c r="JF187" s="22"/>
      <c r="JG187" s="23"/>
      <c r="JH187" s="22"/>
      <c r="JI187" s="22"/>
      <c r="JJ187" s="22"/>
      <c r="JK187" s="22"/>
      <c r="JL187" s="22"/>
      <c r="JM187" s="22"/>
      <c r="JN187" s="22"/>
      <c r="JO187" s="22"/>
      <c r="JP187" s="22"/>
      <c r="JQ187" s="22"/>
      <c r="JR187" s="22"/>
      <c r="JS187" s="22"/>
      <c r="JT187" s="22"/>
      <c r="JU187" s="22"/>
      <c r="JV187" s="22"/>
      <c r="JW187" s="22"/>
      <c r="JX187" s="22"/>
      <c r="JY187" s="22"/>
      <c r="JZ187" s="22"/>
      <c r="KA187" s="22"/>
      <c r="KB187" s="22"/>
      <c r="KC187" s="22"/>
      <c r="KD187" s="22"/>
      <c r="KE187" s="22"/>
      <c r="KF187" s="22"/>
      <c r="KG187" s="22"/>
      <c r="KH187" s="22"/>
      <c r="KI187" s="22"/>
      <c r="KJ187" s="22"/>
      <c r="KK187" s="22"/>
      <c r="KL187" s="22"/>
      <c r="KM187" s="22"/>
      <c r="KN187" s="22"/>
      <c r="KO187" s="22"/>
      <c r="KP187" s="22"/>
      <c r="KQ187" s="22"/>
      <c r="KR187" s="22"/>
      <c r="KS187" s="22"/>
      <c r="KT187" s="22"/>
      <c r="KU187" s="22"/>
      <c r="KV187" s="22"/>
      <c r="KW187" s="22"/>
      <c r="KX187" s="22"/>
      <c r="KY187" s="22"/>
      <c r="KZ187" s="22"/>
      <c r="LA187" s="22"/>
      <c r="LB187" s="22"/>
      <c r="LC187" s="22"/>
      <c r="LD187" s="22"/>
      <c r="LE187" s="22"/>
      <c r="LF187" s="22"/>
      <c r="LG187" s="22"/>
      <c r="LH187" s="22"/>
      <c r="LI187" s="22"/>
      <c r="LJ187" s="23"/>
    </row>
    <row r="188" spans="2:322" ht="3.65" customHeight="1" thickBot="1">
      <c r="B188" s="21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3"/>
      <c r="AP188" s="78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347"/>
      <c r="BB188" s="347"/>
      <c r="BC188" s="347"/>
      <c r="BD188" s="347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79"/>
      <c r="BP188" s="79"/>
      <c r="BQ188" s="79"/>
      <c r="BR188" s="79"/>
      <c r="BS188" s="79"/>
      <c r="BT188" s="79"/>
      <c r="BU188" s="79"/>
      <c r="BV188" s="79"/>
      <c r="BW188" s="79"/>
      <c r="BX188" s="79"/>
      <c r="BY188" s="79"/>
      <c r="BZ188" s="79"/>
      <c r="CA188" s="79"/>
      <c r="CB188" s="79"/>
      <c r="CC188" s="79"/>
      <c r="CD188" s="79"/>
      <c r="CE188" s="79"/>
      <c r="CF188" s="79"/>
      <c r="CG188" s="79"/>
      <c r="CH188" s="79"/>
      <c r="CI188" s="79"/>
      <c r="CJ188" s="79"/>
      <c r="CK188" s="79"/>
      <c r="CL188" s="79"/>
      <c r="CM188" s="79"/>
      <c r="CN188" s="79"/>
      <c r="CO188" s="79"/>
      <c r="CP188" s="79"/>
      <c r="CQ188" s="79"/>
      <c r="CR188" s="79"/>
      <c r="CS188" s="79"/>
      <c r="CT188" s="79"/>
      <c r="CU188" s="79"/>
      <c r="CV188" s="79"/>
      <c r="CW188" s="79"/>
      <c r="CX188" s="79"/>
      <c r="CY188" s="79"/>
      <c r="CZ188" s="79"/>
      <c r="DA188" s="79"/>
      <c r="DB188" s="79"/>
      <c r="DC188" s="79"/>
      <c r="DD188" s="79"/>
      <c r="DE188" s="79"/>
      <c r="DF188" s="79"/>
      <c r="DG188" s="79"/>
      <c r="DH188" s="79"/>
      <c r="DI188" s="79"/>
      <c r="DJ188" s="79"/>
      <c r="DK188" s="79"/>
      <c r="DL188" s="79"/>
      <c r="DM188" s="79"/>
      <c r="DN188" s="79"/>
      <c r="DO188" s="79"/>
      <c r="DP188" s="79"/>
      <c r="DQ188" s="79"/>
      <c r="DR188" s="79"/>
      <c r="DS188" s="79"/>
      <c r="DT188" s="79"/>
      <c r="DU188" s="79"/>
      <c r="DV188" s="79"/>
      <c r="DW188" s="79"/>
      <c r="DX188" s="79"/>
      <c r="DY188" s="79"/>
      <c r="DZ188" s="79"/>
      <c r="EA188" s="79"/>
      <c r="EB188" s="79"/>
      <c r="EC188" s="79"/>
      <c r="ED188" s="79"/>
      <c r="EE188" s="79"/>
      <c r="EF188" s="79"/>
      <c r="EG188" s="79"/>
      <c r="EH188" s="79"/>
      <c r="EI188" s="79"/>
      <c r="EJ188" s="79"/>
      <c r="EK188" s="79"/>
      <c r="EL188" s="79"/>
      <c r="EM188" s="79"/>
      <c r="EN188" s="79"/>
      <c r="EO188" s="79"/>
      <c r="EP188" s="79"/>
      <c r="EQ188" s="79"/>
      <c r="ER188" s="79"/>
      <c r="ES188" s="79"/>
      <c r="ET188" s="79"/>
      <c r="EU188" s="79"/>
      <c r="EV188" s="79"/>
      <c r="EW188" s="79"/>
      <c r="EX188" s="79"/>
      <c r="EY188" s="79"/>
      <c r="EZ188" s="79"/>
      <c r="FA188" s="79"/>
      <c r="FB188" s="79"/>
      <c r="FC188" s="79"/>
      <c r="FD188" s="79"/>
      <c r="FE188" s="79"/>
      <c r="FF188" s="79"/>
      <c r="FG188" s="79"/>
      <c r="FH188" s="79"/>
      <c r="FI188" s="79"/>
      <c r="FJ188" s="79"/>
      <c r="FK188" s="79"/>
      <c r="FL188" s="79"/>
      <c r="FM188" s="79"/>
      <c r="FN188" s="79"/>
      <c r="FO188" s="79"/>
      <c r="FP188" s="79"/>
      <c r="FQ188" s="79"/>
      <c r="FR188" s="79"/>
      <c r="FS188" s="79"/>
      <c r="FT188" s="79"/>
      <c r="FU188" s="79"/>
      <c r="FV188" s="79"/>
      <c r="FW188" s="79"/>
      <c r="FX188" s="79"/>
      <c r="FY188" s="79"/>
      <c r="FZ188" s="79"/>
      <c r="GA188" s="79"/>
      <c r="GB188" s="79"/>
      <c r="GC188" s="79"/>
      <c r="GD188" s="79"/>
      <c r="GE188" s="79"/>
      <c r="GF188" s="79"/>
      <c r="GG188" s="79"/>
      <c r="GH188" s="79"/>
      <c r="GI188" s="79"/>
      <c r="GJ188" s="79"/>
      <c r="GK188" s="79"/>
      <c r="GL188" s="79"/>
      <c r="GM188" s="79"/>
      <c r="GN188" s="79"/>
      <c r="GO188" s="79"/>
      <c r="GP188" s="79"/>
      <c r="GQ188" s="79"/>
      <c r="GR188" s="79"/>
      <c r="GS188" s="79"/>
      <c r="GT188" s="79"/>
      <c r="GU188" s="79"/>
      <c r="GV188" s="79"/>
      <c r="GW188" s="79"/>
      <c r="GX188" s="79"/>
      <c r="GY188" s="79"/>
      <c r="GZ188" s="79"/>
      <c r="HA188" s="79"/>
      <c r="HB188" s="79"/>
      <c r="HC188" s="79"/>
      <c r="HD188" s="79"/>
      <c r="HE188" s="79"/>
      <c r="HF188" s="79"/>
      <c r="HG188" s="79"/>
      <c r="HH188" s="79"/>
      <c r="HI188" s="79"/>
      <c r="HJ188" s="79"/>
      <c r="HK188" s="79"/>
      <c r="HL188" s="79"/>
      <c r="HM188" s="79"/>
      <c r="HN188" s="79"/>
      <c r="HO188" s="79"/>
      <c r="HP188" s="79"/>
      <c r="HQ188" s="79"/>
      <c r="HR188" s="79"/>
      <c r="HS188" s="79"/>
      <c r="HT188" s="79"/>
      <c r="HU188" s="79"/>
      <c r="HV188" s="79"/>
      <c r="HW188" s="79"/>
      <c r="HX188" s="79"/>
      <c r="HY188" s="79"/>
      <c r="HZ188" s="79"/>
      <c r="IA188" s="79"/>
      <c r="IB188" s="79"/>
      <c r="IC188" s="79"/>
      <c r="ID188" s="79"/>
      <c r="IE188" s="79"/>
      <c r="IF188" s="79"/>
      <c r="IG188" s="79"/>
      <c r="IH188" s="79"/>
      <c r="II188" s="79"/>
      <c r="IJ188" s="79"/>
      <c r="IK188" s="79"/>
      <c r="IL188" s="79"/>
      <c r="IM188" s="79"/>
      <c r="IN188" s="79"/>
      <c r="IO188" s="79"/>
      <c r="IP188" s="79"/>
      <c r="IQ188" s="79"/>
      <c r="IR188" s="79"/>
      <c r="IS188" s="79"/>
      <c r="IT188" s="79"/>
      <c r="IU188" s="79"/>
      <c r="IV188" s="79"/>
      <c r="IW188" s="79"/>
      <c r="IX188" s="79"/>
      <c r="IY188" s="79"/>
      <c r="IZ188" s="79"/>
      <c r="JA188" s="79"/>
      <c r="JB188" s="79"/>
      <c r="JC188" s="79"/>
      <c r="JD188" s="79"/>
      <c r="JE188" s="79"/>
      <c r="JF188" s="22"/>
      <c r="JG188" s="23"/>
      <c r="JH188" s="22"/>
      <c r="JI188" s="22"/>
      <c r="JJ188" s="22"/>
      <c r="JK188" s="22"/>
      <c r="JL188" s="22"/>
      <c r="JM188" s="22"/>
      <c r="JN188" s="22"/>
      <c r="JO188" s="22"/>
      <c r="JP188" s="22"/>
      <c r="JQ188" s="22"/>
      <c r="JR188" s="22"/>
      <c r="JS188" s="22"/>
      <c r="JT188" s="22"/>
      <c r="JU188" s="22"/>
      <c r="JV188" s="22"/>
      <c r="JW188" s="22"/>
      <c r="JX188" s="22"/>
      <c r="JY188" s="22"/>
      <c r="JZ188" s="22"/>
      <c r="KA188" s="22"/>
      <c r="KB188" s="22"/>
      <c r="KC188" s="22"/>
      <c r="KD188" s="22"/>
      <c r="KE188" s="22"/>
      <c r="KF188" s="22"/>
      <c r="KG188" s="22"/>
      <c r="KH188" s="22"/>
      <c r="KI188" s="22"/>
      <c r="KJ188" s="22"/>
      <c r="KK188" s="22"/>
      <c r="KL188" s="22"/>
      <c r="KM188" s="22"/>
      <c r="KN188" s="22"/>
      <c r="KO188" s="22"/>
      <c r="KP188" s="22"/>
      <c r="KQ188" s="22"/>
      <c r="KR188" s="22"/>
      <c r="KS188" s="22"/>
      <c r="KT188" s="22"/>
      <c r="KU188" s="22"/>
      <c r="KV188" s="22"/>
      <c r="KW188" s="22"/>
      <c r="KX188" s="22"/>
      <c r="KY188" s="22"/>
      <c r="KZ188" s="22"/>
      <c r="LA188" s="22"/>
      <c r="LB188" s="22"/>
      <c r="LC188" s="22"/>
      <c r="LD188" s="22"/>
      <c r="LE188" s="22"/>
      <c r="LF188" s="22"/>
      <c r="LG188" s="22"/>
      <c r="LH188" s="22"/>
      <c r="LI188" s="22"/>
      <c r="LJ188" s="23"/>
    </row>
    <row r="189" spans="2:322" ht="3.65" customHeight="1" thickTop="1">
      <c r="B189" s="669"/>
      <c r="C189" s="670"/>
      <c r="D189" s="670"/>
      <c r="E189" s="670"/>
      <c r="F189" s="670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670"/>
      <c r="T189" s="670"/>
      <c r="U189" s="670"/>
      <c r="V189" s="670"/>
      <c r="W189" s="670"/>
      <c r="X189" s="670"/>
      <c r="Y189" s="670"/>
      <c r="Z189" s="670"/>
      <c r="AA189" s="670"/>
      <c r="AB189" s="670"/>
      <c r="AC189" s="670"/>
      <c r="AD189" s="670"/>
      <c r="AE189" s="670"/>
      <c r="AF189" s="670"/>
      <c r="AG189" s="670"/>
      <c r="AH189" s="670"/>
      <c r="AI189" s="670"/>
      <c r="AJ189" s="670"/>
      <c r="AK189" s="670"/>
      <c r="AL189" s="670"/>
      <c r="AM189" s="670"/>
      <c r="AN189" s="670"/>
      <c r="AO189" s="670"/>
      <c r="AP189" s="670"/>
      <c r="AQ189" s="670"/>
      <c r="AR189" s="670"/>
      <c r="AS189" s="670"/>
      <c r="AT189" s="670"/>
      <c r="AU189" s="670"/>
      <c r="AV189" s="670"/>
      <c r="AW189" s="670"/>
      <c r="AX189" s="670"/>
      <c r="AY189" s="670"/>
      <c r="AZ189" s="670"/>
      <c r="BA189" s="670"/>
      <c r="BB189" s="670"/>
      <c r="BC189" s="670"/>
      <c r="BD189" s="670"/>
      <c r="BE189" s="670"/>
      <c r="BF189" s="670"/>
      <c r="BG189" s="670"/>
      <c r="BH189" s="670"/>
      <c r="BI189" s="670"/>
      <c r="BJ189" s="670"/>
      <c r="BK189" s="670"/>
      <c r="BL189" s="670"/>
      <c r="BM189" s="670"/>
      <c r="BN189" s="670"/>
      <c r="BO189" s="670"/>
      <c r="BP189" s="670"/>
      <c r="BQ189" s="670"/>
      <c r="BR189" s="670"/>
      <c r="BS189" s="670"/>
      <c r="BT189" s="670"/>
      <c r="BU189" s="670"/>
      <c r="BV189" s="670"/>
      <c r="BW189" s="670"/>
      <c r="BX189" s="670"/>
      <c r="BY189" s="670"/>
      <c r="BZ189" s="670"/>
      <c r="CA189" s="670"/>
      <c r="CB189" s="670"/>
      <c r="CC189" s="670"/>
      <c r="CD189" s="670"/>
      <c r="CE189" s="670"/>
      <c r="CF189" s="670"/>
      <c r="CG189" s="670"/>
      <c r="CH189" s="670"/>
      <c r="CI189" s="670"/>
      <c r="CJ189" s="670"/>
      <c r="CK189" s="670"/>
      <c r="CL189" s="670"/>
      <c r="CM189" s="670"/>
      <c r="CN189" s="670"/>
      <c r="CO189" s="670"/>
      <c r="CP189" s="670"/>
      <c r="CQ189" s="670"/>
      <c r="CR189" s="670"/>
      <c r="CS189" s="670"/>
      <c r="CT189" s="670"/>
      <c r="CU189" s="670"/>
      <c r="CV189" s="670"/>
      <c r="CW189" s="670"/>
      <c r="CX189" s="670"/>
      <c r="CY189" s="670"/>
      <c r="CZ189" s="670"/>
      <c r="DA189" s="670"/>
      <c r="DB189" s="670"/>
      <c r="DC189" s="670"/>
      <c r="DD189" s="670"/>
      <c r="DE189" s="670"/>
      <c r="DF189" s="670"/>
      <c r="DG189" s="670"/>
      <c r="DH189" s="670"/>
      <c r="DI189" s="670"/>
      <c r="DJ189" s="670"/>
      <c r="DK189" s="670"/>
      <c r="DL189" s="670"/>
      <c r="DM189" s="670"/>
      <c r="DN189" s="670"/>
      <c r="DO189" s="670"/>
      <c r="DP189" s="670"/>
      <c r="DQ189" s="670"/>
      <c r="DR189" s="670"/>
      <c r="DS189" s="670"/>
      <c r="DT189" s="670"/>
      <c r="DU189" s="670"/>
      <c r="DV189" s="670"/>
      <c r="DW189" s="670"/>
      <c r="DX189" s="670"/>
      <c r="DY189" s="670"/>
      <c r="DZ189" s="670"/>
      <c r="EA189" s="670"/>
      <c r="EB189" s="670"/>
      <c r="EC189" s="670"/>
      <c r="ED189" s="670"/>
      <c r="EE189" s="670"/>
      <c r="EF189" s="670"/>
      <c r="EG189" s="670"/>
      <c r="EH189" s="670"/>
      <c r="EI189" s="670"/>
      <c r="EJ189" s="670"/>
      <c r="EK189" s="670"/>
      <c r="EL189" s="670"/>
      <c r="EM189" s="670"/>
      <c r="EN189" s="670"/>
      <c r="EO189" s="670"/>
      <c r="EP189" s="670"/>
      <c r="EQ189" s="670"/>
      <c r="ER189" s="670"/>
      <c r="ES189" s="670"/>
      <c r="ET189" s="670"/>
      <c r="EU189" s="670"/>
      <c r="EV189" s="670"/>
      <c r="EW189" s="670"/>
      <c r="EX189" s="670"/>
      <c r="EY189" s="670"/>
      <c r="EZ189" s="670"/>
      <c r="FA189" s="670"/>
      <c r="FB189" s="670"/>
      <c r="FC189" s="670"/>
      <c r="FD189" s="670"/>
      <c r="FE189" s="670"/>
      <c r="FF189" s="670"/>
      <c r="FG189" s="670"/>
      <c r="FH189" s="670"/>
      <c r="FI189" s="670"/>
      <c r="FJ189" s="670"/>
      <c r="FK189" s="670"/>
      <c r="FL189" s="670"/>
      <c r="FM189" s="670"/>
      <c r="FN189" s="670"/>
      <c r="FO189" s="670"/>
      <c r="FP189" s="670"/>
      <c r="FQ189" s="670"/>
      <c r="FR189" s="670"/>
      <c r="FS189" s="670"/>
      <c r="FT189" s="670"/>
      <c r="FU189" s="670"/>
      <c r="FV189" s="670"/>
      <c r="FW189" s="670"/>
      <c r="FX189" s="670"/>
      <c r="FY189" s="670"/>
      <c r="FZ189" s="670"/>
      <c r="GA189" s="670"/>
      <c r="GB189" s="670"/>
      <c r="GC189" s="670"/>
      <c r="GD189" s="670"/>
      <c r="GE189" s="670"/>
      <c r="GF189" s="670"/>
      <c r="GG189" s="670"/>
      <c r="GH189" s="670"/>
      <c r="GI189" s="670"/>
      <c r="GJ189" s="670"/>
      <c r="GK189" s="670"/>
      <c r="GL189" s="670"/>
      <c r="GM189" s="670"/>
      <c r="GN189" s="670"/>
      <c r="GO189" s="670"/>
      <c r="GP189" s="670"/>
      <c r="GQ189" s="670"/>
      <c r="GR189" s="670"/>
      <c r="GS189" s="670"/>
      <c r="GT189" s="670"/>
      <c r="GU189" s="670"/>
      <c r="GV189" s="670"/>
      <c r="GW189" s="670"/>
      <c r="GX189" s="670"/>
      <c r="GY189" s="670"/>
      <c r="GZ189" s="670"/>
      <c r="HA189" s="670"/>
      <c r="HB189" s="670"/>
      <c r="HC189" s="670"/>
      <c r="HD189" s="670"/>
      <c r="HE189" s="670"/>
      <c r="HF189" s="670"/>
      <c r="HG189" s="670"/>
      <c r="HH189" s="670"/>
      <c r="HI189" s="670"/>
      <c r="HJ189" s="670"/>
      <c r="HK189" s="670"/>
      <c r="HL189" s="670"/>
      <c r="HM189" s="670"/>
      <c r="HN189" s="670"/>
      <c r="HO189" s="670"/>
      <c r="HP189" s="670"/>
      <c r="HQ189" s="670"/>
      <c r="HR189" s="670"/>
      <c r="HS189" s="670"/>
      <c r="HT189" s="670"/>
      <c r="HU189" s="670"/>
      <c r="HV189" s="670"/>
      <c r="HW189" s="670"/>
      <c r="HX189" s="670"/>
      <c r="HY189" s="670"/>
      <c r="HZ189" s="670"/>
      <c r="IA189" s="670"/>
      <c r="IB189" s="670"/>
      <c r="IC189" s="670"/>
      <c r="ID189" s="670"/>
      <c r="IE189" s="670"/>
      <c r="IF189" s="670"/>
      <c r="IG189" s="670"/>
      <c r="IH189" s="670"/>
      <c r="II189" s="670"/>
      <c r="IJ189" s="670"/>
      <c r="IK189" s="670"/>
      <c r="IL189" s="670"/>
      <c r="IM189" s="670"/>
      <c r="IN189" s="670"/>
      <c r="IO189" s="670"/>
      <c r="IP189" s="670"/>
      <c r="IQ189" s="670"/>
      <c r="IR189" s="670"/>
      <c r="IS189" s="670"/>
      <c r="IT189" s="670"/>
      <c r="IU189" s="670"/>
      <c r="IV189" s="670"/>
      <c r="IW189" s="670"/>
      <c r="IX189" s="670"/>
      <c r="IY189" s="670"/>
      <c r="IZ189" s="670"/>
      <c r="JA189" s="670"/>
      <c r="JB189" s="670"/>
      <c r="JC189" s="670"/>
      <c r="JD189" s="670"/>
      <c r="JE189" s="670"/>
      <c r="JF189" s="670"/>
      <c r="JG189" s="670"/>
      <c r="JH189" s="670"/>
      <c r="JI189" s="670"/>
      <c r="JJ189" s="670"/>
      <c r="JK189" s="670"/>
      <c r="JL189" s="670"/>
      <c r="JM189" s="670"/>
      <c r="JN189" s="670"/>
      <c r="JO189" s="670"/>
      <c r="JP189" s="670"/>
      <c r="JQ189" s="670"/>
      <c r="JR189" s="670"/>
      <c r="JS189" s="670"/>
      <c r="JT189" s="670"/>
      <c r="JU189" s="670"/>
      <c r="JV189" s="670"/>
      <c r="JW189" s="670"/>
      <c r="JX189" s="670"/>
      <c r="JY189" s="670"/>
      <c r="JZ189" s="670"/>
      <c r="KA189" s="670"/>
      <c r="KB189" s="670"/>
      <c r="KC189" s="670"/>
      <c r="KD189" s="670"/>
      <c r="KE189" s="670"/>
      <c r="KF189" s="670"/>
      <c r="KG189" s="670"/>
      <c r="KH189" s="670"/>
      <c r="KI189" s="670"/>
      <c r="KJ189" s="670"/>
      <c r="KK189" s="670"/>
      <c r="KL189" s="670"/>
      <c r="KM189" s="670"/>
      <c r="KN189" s="670"/>
      <c r="KO189" s="670"/>
      <c r="KP189" s="670"/>
      <c r="KQ189" s="670"/>
      <c r="KR189" s="670"/>
      <c r="KS189" s="670"/>
      <c r="KT189" s="670"/>
      <c r="KU189" s="670"/>
      <c r="KV189" s="670"/>
      <c r="KW189" s="670"/>
      <c r="KX189" s="670"/>
      <c r="KY189" s="670"/>
      <c r="KZ189" s="670"/>
      <c r="LA189" s="670"/>
      <c r="LB189" s="670"/>
      <c r="LC189" s="670"/>
      <c r="LD189" s="670"/>
      <c r="LE189" s="670"/>
      <c r="LF189" s="670"/>
      <c r="LG189" s="670"/>
      <c r="LH189" s="670"/>
      <c r="LI189" s="670"/>
      <c r="LJ189" s="671"/>
    </row>
    <row r="190" spans="2:322" ht="3.65" customHeight="1">
      <c r="B190" s="652"/>
      <c r="C190" s="653"/>
      <c r="D190" s="653"/>
      <c r="E190" s="653"/>
      <c r="F190" s="653"/>
      <c r="G190" s="653"/>
      <c r="H190" s="653"/>
      <c r="I190" s="653"/>
      <c r="J190" s="653"/>
      <c r="K190" s="653"/>
      <c r="L190" s="653"/>
      <c r="M190" s="653"/>
      <c r="N190" s="653"/>
      <c r="O190" s="653"/>
      <c r="P190" s="653"/>
      <c r="Q190" s="653"/>
      <c r="R190" s="653"/>
      <c r="S190" s="653"/>
      <c r="T190" s="653"/>
      <c r="U190" s="653"/>
      <c r="V190" s="653"/>
      <c r="W190" s="653"/>
      <c r="X190" s="653"/>
      <c r="Y190" s="653"/>
      <c r="Z190" s="653"/>
      <c r="AA190" s="653"/>
      <c r="AB190" s="653"/>
      <c r="AC190" s="653"/>
      <c r="AD190" s="653"/>
      <c r="AE190" s="653"/>
      <c r="AF190" s="653"/>
      <c r="AG190" s="653"/>
      <c r="AH190" s="653"/>
      <c r="AI190" s="653"/>
      <c r="AJ190" s="653"/>
      <c r="AK190" s="653"/>
      <c r="AL190" s="653"/>
      <c r="AM190" s="653"/>
      <c r="AN190" s="653"/>
      <c r="AO190" s="653"/>
      <c r="AP190" s="653"/>
      <c r="AQ190" s="653"/>
      <c r="AR190" s="653"/>
      <c r="AS190" s="653"/>
      <c r="AT190" s="653"/>
      <c r="AU190" s="653"/>
      <c r="AV190" s="653"/>
      <c r="AW190" s="653"/>
      <c r="AX190" s="653"/>
      <c r="AY190" s="653"/>
      <c r="AZ190" s="653"/>
      <c r="BA190" s="653"/>
      <c r="BB190" s="653"/>
      <c r="BC190" s="653"/>
      <c r="BD190" s="653"/>
      <c r="BE190" s="653"/>
      <c r="BF190" s="653"/>
      <c r="BG190" s="653"/>
      <c r="BH190" s="653"/>
      <c r="BI190" s="653"/>
      <c r="BJ190" s="653"/>
      <c r="BK190" s="653"/>
      <c r="BL190" s="653"/>
      <c r="BM190" s="653"/>
      <c r="BN190" s="653"/>
      <c r="BO190" s="653"/>
      <c r="BP190" s="653"/>
      <c r="BQ190" s="653"/>
      <c r="BR190" s="653"/>
      <c r="BS190" s="653"/>
      <c r="BT190" s="653"/>
      <c r="BU190" s="653"/>
      <c r="BV190" s="653"/>
      <c r="BW190" s="653"/>
      <c r="BX190" s="653"/>
      <c r="BY190" s="653"/>
      <c r="BZ190" s="653"/>
      <c r="CA190" s="653"/>
      <c r="CB190" s="653"/>
      <c r="CC190" s="653"/>
      <c r="CD190" s="653"/>
      <c r="CE190" s="653"/>
      <c r="CF190" s="653"/>
      <c r="CG190" s="653"/>
      <c r="CH190" s="653"/>
      <c r="CI190" s="653"/>
      <c r="CJ190" s="653"/>
      <c r="CK190" s="653"/>
      <c r="CL190" s="653"/>
      <c r="CM190" s="653"/>
      <c r="CN190" s="653"/>
      <c r="CO190" s="653"/>
      <c r="CP190" s="653"/>
      <c r="CQ190" s="653"/>
      <c r="CR190" s="653"/>
      <c r="CS190" s="653"/>
      <c r="CT190" s="653"/>
      <c r="CU190" s="653"/>
      <c r="CV190" s="653"/>
      <c r="CW190" s="653"/>
      <c r="CX190" s="653"/>
      <c r="CY190" s="653"/>
      <c r="CZ190" s="653"/>
      <c r="DA190" s="653"/>
      <c r="DB190" s="653"/>
      <c r="DC190" s="653"/>
      <c r="DD190" s="653"/>
      <c r="DE190" s="653"/>
      <c r="DF190" s="653"/>
      <c r="DG190" s="653"/>
      <c r="DH190" s="653"/>
      <c r="DI190" s="653"/>
      <c r="DJ190" s="653"/>
      <c r="DK190" s="653"/>
      <c r="DL190" s="653"/>
      <c r="DM190" s="653"/>
      <c r="DN190" s="653"/>
      <c r="DO190" s="653"/>
      <c r="DP190" s="653"/>
      <c r="DQ190" s="653"/>
      <c r="DR190" s="653"/>
      <c r="DS190" s="653"/>
      <c r="DT190" s="653"/>
      <c r="DU190" s="653"/>
      <c r="DV190" s="653"/>
      <c r="DW190" s="653"/>
      <c r="DX190" s="653"/>
      <c r="DY190" s="653"/>
      <c r="DZ190" s="653"/>
      <c r="EA190" s="653"/>
      <c r="EB190" s="653"/>
      <c r="EC190" s="653"/>
      <c r="ED190" s="653"/>
      <c r="EE190" s="653"/>
      <c r="EF190" s="653"/>
      <c r="EG190" s="653"/>
      <c r="EH190" s="653"/>
      <c r="EI190" s="653"/>
      <c r="EJ190" s="653"/>
      <c r="EK190" s="653"/>
      <c r="EL190" s="653"/>
      <c r="EM190" s="653"/>
      <c r="EN190" s="653"/>
      <c r="EO190" s="653"/>
      <c r="EP190" s="653"/>
      <c r="EQ190" s="653"/>
      <c r="ER190" s="653"/>
      <c r="ES190" s="653"/>
      <c r="ET190" s="653"/>
      <c r="EU190" s="653"/>
      <c r="EV190" s="653"/>
      <c r="EW190" s="653"/>
      <c r="EX190" s="653"/>
      <c r="EY190" s="653"/>
      <c r="EZ190" s="653"/>
      <c r="FA190" s="653"/>
      <c r="FB190" s="653"/>
      <c r="FC190" s="653"/>
      <c r="FD190" s="653"/>
      <c r="FE190" s="653"/>
      <c r="FF190" s="653"/>
      <c r="FG190" s="653"/>
      <c r="FH190" s="653"/>
      <c r="FI190" s="653"/>
      <c r="FJ190" s="653"/>
      <c r="FK190" s="653"/>
      <c r="FL190" s="653"/>
      <c r="FM190" s="653"/>
      <c r="FN190" s="653"/>
      <c r="FO190" s="653"/>
      <c r="FP190" s="653"/>
      <c r="FQ190" s="653"/>
      <c r="FR190" s="653"/>
      <c r="FS190" s="653"/>
      <c r="FT190" s="653"/>
      <c r="FU190" s="653"/>
      <c r="FV190" s="653"/>
      <c r="FW190" s="653"/>
      <c r="FX190" s="653"/>
      <c r="FY190" s="653"/>
      <c r="FZ190" s="653"/>
      <c r="GA190" s="653"/>
      <c r="GB190" s="653"/>
      <c r="GC190" s="653"/>
      <c r="GD190" s="653"/>
      <c r="GE190" s="653"/>
      <c r="GF190" s="653"/>
      <c r="GG190" s="653"/>
      <c r="GH190" s="653"/>
      <c r="GI190" s="653"/>
      <c r="GJ190" s="653"/>
      <c r="GK190" s="653"/>
      <c r="GL190" s="653"/>
      <c r="GM190" s="653"/>
      <c r="GN190" s="653"/>
      <c r="GO190" s="653"/>
      <c r="GP190" s="653"/>
      <c r="GQ190" s="653"/>
      <c r="GR190" s="653"/>
      <c r="GS190" s="653"/>
      <c r="GT190" s="653"/>
      <c r="GU190" s="653"/>
      <c r="GV190" s="653"/>
      <c r="GW190" s="653"/>
      <c r="GX190" s="653"/>
      <c r="GY190" s="653"/>
      <c r="GZ190" s="653"/>
      <c r="HA190" s="653"/>
      <c r="HB190" s="653"/>
      <c r="HC190" s="653"/>
      <c r="HD190" s="653"/>
      <c r="HE190" s="653"/>
      <c r="HF190" s="653"/>
      <c r="HG190" s="653"/>
      <c r="HH190" s="653"/>
      <c r="HI190" s="653"/>
      <c r="HJ190" s="653"/>
      <c r="HK190" s="653"/>
      <c r="HL190" s="653"/>
      <c r="HM190" s="653"/>
      <c r="HN190" s="653"/>
      <c r="HO190" s="653"/>
      <c r="HP190" s="653"/>
      <c r="HQ190" s="653"/>
      <c r="HR190" s="653"/>
      <c r="HS190" s="653"/>
      <c r="HT190" s="653"/>
      <c r="HU190" s="653"/>
      <c r="HV190" s="653"/>
      <c r="HW190" s="653"/>
      <c r="HX190" s="653"/>
      <c r="HY190" s="653"/>
      <c r="HZ190" s="653"/>
      <c r="IA190" s="653"/>
      <c r="IB190" s="653"/>
      <c r="IC190" s="653"/>
      <c r="ID190" s="653"/>
      <c r="IE190" s="653"/>
      <c r="IF190" s="653"/>
      <c r="IG190" s="653"/>
      <c r="IH190" s="653"/>
      <c r="II190" s="653"/>
      <c r="IJ190" s="653"/>
      <c r="IK190" s="653"/>
      <c r="IL190" s="653"/>
      <c r="IM190" s="653"/>
      <c r="IN190" s="653"/>
      <c r="IO190" s="653"/>
      <c r="IP190" s="653"/>
      <c r="IQ190" s="653"/>
      <c r="IR190" s="653"/>
      <c r="IS190" s="653"/>
      <c r="IT190" s="653"/>
      <c r="IU190" s="653"/>
      <c r="IV190" s="653"/>
      <c r="IW190" s="653"/>
      <c r="IX190" s="653"/>
      <c r="IY190" s="653"/>
      <c r="IZ190" s="653"/>
      <c r="JA190" s="653"/>
      <c r="JB190" s="653"/>
      <c r="JC190" s="653"/>
      <c r="JD190" s="653"/>
      <c r="JE190" s="653"/>
      <c r="JF190" s="653"/>
      <c r="JG190" s="653"/>
      <c r="JH190" s="653"/>
      <c r="JI190" s="653"/>
      <c r="JJ190" s="653"/>
      <c r="JK190" s="653"/>
      <c r="JL190" s="653"/>
      <c r="JM190" s="653"/>
      <c r="JN190" s="653"/>
      <c r="JO190" s="653"/>
      <c r="JP190" s="653"/>
      <c r="JQ190" s="653"/>
      <c r="JR190" s="653"/>
      <c r="JS190" s="653"/>
      <c r="JT190" s="653"/>
      <c r="JU190" s="653"/>
      <c r="JV190" s="653"/>
      <c r="JW190" s="653"/>
      <c r="JX190" s="653"/>
      <c r="JY190" s="653"/>
      <c r="JZ190" s="653"/>
      <c r="KA190" s="653"/>
      <c r="KB190" s="653"/>
      <c r="KC190" s="653"/>
      <c r="KD190" s="653"/>
      <c r="KE190" s="653"/>
      <c r="KF190" s="653"/>
      <c r="KG190" s="653"/>
      <c r="KH190" s="653"/>
      <c r="KI190" s="653"/>
      <c r="KJ190" s="653"/>
      <c r="KK190" s="653"/>
      <c r="KL190" s="653"/>
      <c r="KM190" s="653"/>
      <c r="KN190" s="653"/>
      <c r="KO190" s="653"/>
      <c r="KP190" s="653"/>
      <c r="KQ190" s="653"/>
      <c r="KR190" s="653"/>
      <c r="KS190" s="653"/>
      <c r="KT190" s="653"/>
      <c r="KU190" s="653"/>
      <c r="KV190" s="653"/>
      <c r="KW190" s="653"/>
      <c r="KX190" s="653"/>
      <c r="KY190" s="653"/>
      <c r="KZ190" s="653"/>
      <c r="LA190" s="653"/>
      <c r="LB190" s="653"/>
      <c r="LC190" s="653"/>
      <c r="LD190" s="653"/>
      <c r="LE190" s="653"/>
      <c r="LF190" s="653"/>
      <c r="LG190" s="653"/>
      <c r="LH190" s="653"/>
      <c r="LI190" s="653"/>
      <c r="LJ190" s="654"/>
    </row>
    <row r="191" spans="2:322" ht="3.65" customHeight="1">
      <c r="B191" s="652"/>
      <c r="C191" s="653"/>
      <c r="D191" s="653"/>
      <c r="E191" s="653"/>
      <c r="F191" s="653"/>
      <c r="G191" s="653"/>
      <c r="H191" s="653"/>
      <c r="I191" s="653"/>
      <c r="J191" s="653"/>
      <c r="K191" s="653"/>
      <c r="L191" s="653"/>
      <c r="M191" s="653"/>
      <c r="N191" s="653"/>
      <c r="O191" s="653"/>
      <c r="P191" s="653"/>
      <c r="Q191" s="653"/>
      <c r="R191" s="653"/>
      <c r="S191" s="653"/>
      <c r="T191" s="653"/>
      <c r="U191" s="653"/>
      <c r="V191" s="653"/>
      <c r="W191" s="653"/>
      <c r="X191" s="653"/>
      <c r="Y191" s="653"/>
      <c r="Z191" s="653"/>
      <c r="AA191" s="653"/>
      <c r="AB191" s="653"/>
      <c r="AC191" s="653"/>
      <c r="AD191" s="653"/>
      <c r="AE191" s="653"/>
      <c r="AF191" s="653"/>
      <c r="AG191" s="653"/>
      <c r="AH191" s="653"/>
      <c r="AI191" s="653"/>
      <c r="AJ191" s="653"/>
      <c r="AK191" s="653"/>
      <c r="AL191" s="653"/>
      <c r="AM191" s="653"/>
      <c r="AN191" s="653"/>
      <c r="AO191" s="653"/>
      <c r="AP191" s="653"/>
      <c r="AQ191" s="653"/>
      <c r="AR191" s="653"/>
      <c r="AS191" s="653"/>
      <c r="AT191" s="653"/>
      <c r="AU191" s="653"/>
      <c r="AV191" s="653"/>
      <c r="AW191" s="653"/>
      <c r="AX191" s="653"/>
      <c r="AY191" s="653"/>
      <c r="AZ191" s="653"/>
      <c r="BA191" s="653"/>
      <c r="BB191" s="653"/>
      <c r="BC191" s="653"/>
      <c r="BD191" s="653"/>
      <c r="BE191" s="653"/>
      <c r="BF191" s="653"/>
      <c r="BG191" s="653"/>
      <c r="BH191" s="653"/>
      <c r="BI191" s="653"/>
      <c r="BJ191" s="653"/>
      <c r="BK191" s="653"/>
      <c r="BL191" s="653"/>
      <c r="BM191" s="653"/>
      <c r="BN191" s="653"/>
      <c r="BO191" s="653"/>
      <c r="BP191" s="653"/>
      <c r="BQ191" s="653"/>
      <c r="BR191" s="653"/>
      <c r="BS191" s="653"/>
      <c r="BT191" s="653"/>
      <c r="BU191" s="653"/>
      <c r="BV191" s="653"/>
      <c r="BW191" s="653"/>
      <c r="BX191" s="653"/>
      <c r="BY191" s="653"/>
      <c r="BZ191" s="653"/>
      <c r="CA191" s="653"/>
      <c r="CB191" s="653"/>
      <c r="CC191" s="653"/>
      <c r="CD191" s="653"/>
      <c r="CE191" s="653"/>
      <c r="CF191" s="653"/>
      <c r="CG191" s="653"/>
      <c r="CH191" s="653"/>
      <c r="CI191" s="653"/>
      <c r="CJ191" s="653"/>
      <c r="CK191" s="653"/>
      <c r="CL191" s="653"/>
      <c r="CM191" s="653"/>
      <c r="CN191" s="653"/>
      <c r="CO191" s="653"/>
      <c r="CP191" s="653"/>
      <c r="CQ191" s="653"/>
      <c r="CR191" s="653"/>
      <c r="CS191" s="653"/>
      <c r="CT191" s="653"/>
      <c r="CU191" s="653"/>
      <c r="CV191" s="653"/>
      <c r="CW191" s="653"/>
      <c r="CX191" s="653"/>
      <c r="CY191" s="653"/>
      <c r="CZ191" s="653"/>
      <c r="DA191" s="653"/>
      <c r="DB191" s="653"/>
      <c r="DC191" s="653"/>
      <c r="DD191" s="653"/>
      <c r="DE191" s="653"/>
      <c r="DF191" s="653"/>
      <c r="DG191" s="653"/>
      <c r="DH191" s="653"/>
      <c r="DI191" s="653"/>
      <c r="DJ191" s="653"/>
      <c r="DK191" s="653"/>
      <c r="DL191" s="653"/>
      <c r="DM191" s="653"/>
      <c r="DN191" s="653"/>
      <c r="DO191" s="653"/>
      <c r="DP191" s="653"/>
      <c r="DQ191" s="653"/>
      <c r="DR191" s="653"/>
      <c r="DS191" s="653"/>
      <c r="DT191" s="653"/>
      <c r="DU191" s="653"/>
      <c r="DV191" s="653"/>
      <c r="DW191" s="653"/>
      <c r="DX191" s="653"/>
      <c r="DY191" s="653"/>
      <c r="DZ191" s="653"/>
      <c r="EA191" s="653"/>
      <c r="EB191" s="653"/>
      <c r="EC191" s="653"/>
      <c r="ED191" s="653"/>
      <c r="EE191" s="653"/>
      <c r="EF191" s="653"/>
      <c r="EG191" s="653"/>
      <c r="EH191" s="653"/>
      <c r="EI191" s="653"/>
      <c r="EJ191" s="653"/>
      <c r="EK191" s="653"/>
      <c r="EL191" s="653"/>
      <c r="EM191" s="653"/>
      <c r="EN191" s="653"/>
      <c r="EO191" s="653"/>
      <c r="EP191" s="653"/>
      <c r="EQ191" s="653"/>
      <c r="ER191" s="653"/>
      <c r="ES191" s="653"/>
      <c r="ET191" s="653"/>
      <c r="EU191" s="653"/>
      <c r="EV191" s="653"/>
      <c r="EW191" s="653"/>
      <c r="EX191" s="653"/>
      <c r="EY191" s="653"/>
      <c r="EZ191" s="653"/>
      <c r="FA191" s="653"/>
      <c r="FB191" s="653"/>
      <c r="FC191" s="653"/>
      <c r="FD191" s="653"/>
      <c r="FE191" s="653"/>
      <c r="FF191" s="653"/>
      <c r="FG191" s="653"/>
      <c r="FH191" s="653"/>
      <c r="FI191" s="653"/>
      <c r="FJ191" s="653"/>
      <c r="FK191" s="653"/>
      <c r="FL191" s="653"/>
      <c r="FM191" s="653"/>
      <c r="FN191" s="653"/>
      <c r="FO191" s="653"/>
      <c r="FP191" s="653"/>
      <c r="FQ191" s="653"/>
      <c r="FR191" s="653"/>
      <c r="FS191" s="653"/>
      <c r="FT191" s="653"/>
      <c r="FU191" s="653"/>
      <c r="FV191" s="653"/>
      <c r="FW191" s="653"/>
      <c r="FX191" s="653"/>
      <c r="FY191" s="653"/>
      <c r="FZ191" s="653"/>
      <c r="GA191" s="653"/>
      <c r="GB191" s="653"/>
      <c r="GC191" s="653"/>
      <c r="GD191" s="653"/>
      <c r="GE191" s="653"/>
      <c r="GF191" s="653"/>
      <c r="GG191" s="653"/>
      <c r="GH191" s="653"/>
      <c r="GI191" s="653"/>
      <c r="GJ191" s="653"/>
      <c r="GK191" s="653"/>
      <c r="GL191" s="653"/>
      <c r="GM191" s="653"/>
      <c r="GN191" s="653"/>
      <c r="GO191" s="653"/>
      <c r="GP191" s="653"/>
      <c r="GQ191" s="653"/>
      <c r="GR191" s="653"/>
      <c r="GS191" s="653"/>
      <c r="GT191" s="653"/>
      <c r="GU191" s="653"/>
      <c r="GV191" s="653"/>
      <c r="GW191" s="653"/>
      <c r="GX191" s="653"/>
      <c r="GY191" s="653"/>
      <c r="GZ191" s="653"/>
      <c r="HA191" s="653"/>
      <c r="HB191" s="653"/>
      <c r="HC191" s="653"/>
      <c r="HD191" s="653"/>
      <c r="HE191" s="653"/>
      <c r="HF191" s="653"/>
      <c r="HG191" s="653"/>
      <c r="HH191" s="653"/>
      <c r="HI191" s="653"/>
      <c r="HJ191" s="653"/>
      <c r="HK191" s="653"/>
      <c r="HL191" s="653"/>
      <c r="HM191" s="653"/>
      <c r="HN191" s="653"/>
      <c r="HO191" s="653"/>
      <c r="HP191" s="653"/>
      <c r="HQ191" s="653"/>
      <c r="HR191" s="653"/>
      <c r="HS191" s="653"/>
      <c r="HT191" s="653"/>
      <c r="HU191" s="653"/>
      <c r="HV191" s="653"/>
      <c r="HW191" s="653"/>
      <c r="HX191" s="653"/>
      <c r="HY191" s="653"/>
      <c r="HZ191" s="653"/>
      <c r="IA191" s="653"/>
      <c r="IB191" s="653"/>
      <c r="IC191" s="653"/>
      <c r="ID191" s="653"/>
      <c r="IE191" s="653"/>
      <c r="IF191" s="653"/>
      <c r="IG191" s="653"/>
      <c r="IH191" s="653"/>
      <c r="II191" s="653"/>
      <c r="IJ191" s="653"/>
      <c r="IK191" s="653"/>
      <c r="IL191" s="653"/>
      <c r="IM191" s="653"/>
      <c r="IN191" s="653"/>
      <c r="IO191" s="653"/>
      <c r="IP191" s="653"/>
      <c r="IQ191" s="653"/>
      <c r="IR191" s="653"/>
      <c r="IS191" s="653"/>
      <c r="IT191" s="653"/>
      <c r="IU191" s="653"/>
      <c r="IV191" s="653"/>
      <c r="IW191" s="653"/>
      <c r="IX191" s="653"/>
      <c r="IY191" s="653"/>
      <c r="IZ191" s="653"/>
      <c r="JA191" s="653"/>
      <c r="JB191" s="653"/>
      <c r="JC191" s="653"/>
      <c r="JD191" s="653"/>
      <c r="JE191" s="653"/>
      <c r="JF191" s="653"/>
      <c r="JG191" s="653"/>
      <c r="JH191" s="653"/>
      <c r="JI191" s="653"/>
      <c r="JJ191" s="653"/>
      <c r="JK191" s="653"/>
      <c r="JL191" s="653"/>
      <c r="JM191" s="653"/>
      <c r="JN191" s="653"/>
      <c r="JO191" s="653"/>
      <c r="JP191" s="653"/>
      <c r="JQ191" s="653"/>
      <c r="JR191" s="653"/>
      <c r="JS191" s="653"/>
      <c r="JT191" s="653"/>
      <c r="JU191" s="653"/>
      <c r="JV191" s="653"/>
      <c r="JW191" s="653"/>
      <c r="JX191" s="653"/>
      <c r="JY191" s="653"/>
      <c r="JZ191" s="653"/>
      <c r="KA191" s="653"/>
      <c r="KB191" s="653"/>
      <c r="KC191" s="653"/>
      <c r="KD191" s="653"/>
      <c r="KE191" s="653"/>
      <c r="KF191" s="653"/>
      <c r="KG191" s="653"/>
      <c r="KH191" s="653"/>
      <c r="KI191" s="653"/>
      <c r="KJ191" s="653"/>
      <c r="KK191" s="653"/>
      <c r="KL191" s="653"/>
      <c r="KM191" s="653"/>
      <c r="KN191" s="653"/>
      <c r="KO191" s="653"/>
      <c r="KP191" s="653"/>
      <c r="KQ191" s="653"/>
      <c r="KR191" s="653"/>
      <c r="KS191" s="653"/>
      <c r="KT191" s="653"/>
      <c r="KU191" s="653"/>
      <c r="KV191" s="653"/>
      <c r="KW191" s="653"/>
      <c r="KX191" s="653"/>
      <c r="KY191" s="653"/>
      <c r="KZ191" s="653"/>
      <c r="LA191" s="653"/>
      <c r="LB191" s="653"/>
      <c r="LC191" s="653"/>
      <c r="LD191" s="653"/>
      <c r="LE191" s="653"/>
      <c r="LF191" s="653"/>
      <c r="LG191" s="653"/>
      <c r="LH191" s="653"/>
      <c r="LI191" s="653"/>
      <c r="LJ191" s="654"/>
    </row>
    <row r="192" spans="2:322" ht="3.65" customHeight="1" thickBot="1">
      <c r="B192" s="655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56"/>
      <c r="AB192" s="656"/>
      <c r="AC192" s="656"/>
      <c r="AD192" s="656"/>
      <c r="AE192" s="656"/>
      <c r="AF192" s="656"/>
      <c r="AG192" s="656"/>
      <c r="AH192" s="656"/>
      <c r="AI192" s="656"/>
      <c r="AJ192" s="656"/>
      <c r="AK192" s="656"/>
      <c r="AL192" s="656"/>
      <c r="AM192" s="656"/>
      <c r="AN192" s="656"/>
      <c r="AO192" s="656"/>
      <c r="AP192" s="656"/>
      <c r="AQ192" s="656"/>
      <c r="AR192" s="656"/>
      <c r="AS192" s="656"/>
      <c r="AT192" s="656"/>
      <c r="AU192" s="656"/>
      <c r="AV192" s="656"/>
      <c r="AW192" s="656"/>
      <c r="AX192" s="656"/>
      <c r="AY192" s="656"/>
      <c r="AZ192" s="656"/>
      <c r="BA192" s="656"/>
      <c r="BB192" s="656"/>
      <c r="BC192" s="656"/>
      <c r="BD192" s="656"/>
      <c r="BE192" s="656"/>
      <c r="BF192" s="656"/>
      <c r="BG192" s="656"/>
      <c r="BH192" s="656"/>
      <c r="BI192" s="656"/>
      <c r="BJ192" s="656"/>
      <c r="BK192" s="656"/>
      <c r="BL192" s="656"/>
      <c r="BM192" s="656"/>
      <c r="BN192" s="656"/>
      <c r="BO192" s="656"/>
      <c r="BP192" s="656"/>
      <c r="BQ192" s="656"/>
      <c r="BR192" s="656"/>
      <c r="BS192" s="656"/>
      <c r="BT192" s="656"/>
      <c r="BU192" s="656"/>
      <c r="BV192" s="656"/>
      <c r="BW192" s="656"/>
      <c r="BX192" s="656"/>
      <c r="BY192" s="656"/>
      <c r="BZ192" s="656"/>
      <c r="CA192" s="656"/>
      <c r="CB192" s="656"/>
      <c r="CC192" s="656"/>
      <c r="CD192" s="656"/>
      <c r="CE192" s="656"/>
      <c r="CF192" s="656"/>
      <c r="CG192" s="656"/>
      <c r="CH192" s="656"/>
      <c r="CI192" s="656"/>
      <c r="CJ192" s="656"/>
      <c r="CK192" s="656"/>
      <c r="CL192" s="656"/>
      <c r="CM192" s="656"/>
      <c r="CN192" s="656"/>
      <c r="CO192" s="656"/>
      <c r="CP192" s="656"/>
      <c r="CQ192" s="656"/>
      <c r="CR192" s="656"/>
      <c r="CS192" s="656"/>
      <c r="CT192" s="656"/>
      <c r="CU192" s="656"/>
      <c r="CV192" s="656"/>
      <c r="CW192" s="656"/>
      <c r="CX192" s="656"/>
      <c r="CY192" s="656"/>
      <c r="CZ192" s="656"/>
      <c r="DA192" s="656"/>
      <c r="DB192" s="656"/>
      <c r="DC192" s="656"/>
      <c r="DD192" s="656"/>
      <c r="DE192" s="656"/>
      <c r="DF192" s="656"/>
      <c r="DG192" s="656"/>
      <c r="DH192" s="656"/>
      <c r="DI192" s="656"/>
      <c r="DJ192" s="656"/>
      <c r="DK192" s="656"/>
      <c r="DL192" s="656"/>
      <c r="DM192" s="656"/>
      <c r="DN192" s="656"/>
      <c r="DO192" s="656"/>
      <c r="DP192" s="656"/>
      <c r="DQ192" s="656"/>
      <c r="DR192" s="656"/>
      <c r="DS192" s="656"/>
      <c r="DT192" s="656"/>
      <c r="DU192" s="656"/>
      <c r="DV192" s="656"/>
      <c r="DW192" s="656"/>
      <c r="DX192" s="656"/>
      <c r="DY192" s="656"/>
      <c r="DZ192" s="656"/>
      <c r="EA192" s="656"/>
      <c r="EB192" s="656"/>
      <c r="EC192" s="656"/>
      <c r="ED192" s="656"/>
      <c r="EE192" s="656"/>
      <c r="EF192" s="656"/>
      <c r="EG192" s="656"/>
      <c r="EH192" s="656"/>
      <c r="EI192" s="656"/>
      <c r="EJ192" s="656"/>
      <c r="EK192" s="656"/>
      <c r="EL192" s="656"/>
      <c r="EM192" s="656"/>
      <c r="EN192" s="656"/>
      <c r="EO192" s="656"/>
      <c r="EP192" s="656"/>
      <c r="EQ192" s="656"/>
      <c r="ER192" s="656"/>
      <c r="ES192" s="656"/>
      <c r="ET192" s="656"/>
      <c r="EU192" s="656"/>
      <c r="EV192" s="656"/>
      <c r="EW192" s="656"/>
      <c r="EX192" s="656"/>
      <c r="EY192" s="656"/>
      <c r="EZ192" s="656"/>
      <c r="FA192" s="656"/>
      <c r="FB192" s="656"/>
      <c r="FC192" s="656"/>
      <c r="FD192" s="656"/>
      <c r="FE192" s="656"/>
      <c r="FF192" s="656"/>
      <c r="FG192" s="656"/>
      <c r="FH192" s="656"/>
      <c r="FI192" s="656"/>
      <c r="FJ192" s="656"/>
      <c r="FK192" s="656"/>
      <c r="FL192" s="656"/>
      <c r="FM192" s="656"/>
      <c r="FN192" s="656"/>
      <c r="FO192" s="656"/>
      <c r="FP192" s="656"/>
      <c r="FQ192" s="656"/>
      <c r="FR192" s="656"/>
      <c r="FS192" s="656"/>
      <c r="FT192" s="656"/>
      <c r="FU192" s="656"/>
      <c r="FV192" s="656"/>
      <c r="FW192" s="656"/>
      <c r="FX192" s="656"/>
      <c r="FY192" s="656"/>
      <c r="FZ192" s="656"/>
      <c r="GA192" s="656"/>
      <c r="GB192" s="656"/>
      <c r="GC192" s="656"/>
      <c r="GD192" s="656"/>
      <c r="GE192" s="656"/>
      <c r="GF192" s="656"/>
      <c r="GG192" s="656"/>
      <c r="GH192" s="656"/>
      <c r="GI192" s="656"/>
      <c r="GJ192" s="656"/>
      <c r="GK192" s="656"/>
      <c r="GL192" s="656"/>
      <c r="GM192" s="656"/>
      <c r="GN192" s="656"/>
      <c r="GO192" s="656"/>
      <c r="GP192" s="656"/>
      <c r="GQ192" s="656"/>
      <c r="GR192" s="656"/>
      <c r="GS192" s="656"/>
      <c r="GT192" s="656"/>
      <c r="GU192" s="656"/>
      <c r="GV192" s="656"/>
      <c r="GW192" s="656"/>
      <c r="GX192" s="656"/>
      <c r="GY192" s="656"/>
      <c r="GZ192" s="656"/>
      <c r="HA192" s="656"/>
      <c r="HB192" s="656"/>
      <c r="HC192" s="656"/>
      <c r="HD192" s="656"/>
      <c r="HE192" s="656"/>
      <c r="HF192" s="656"/>
      <c r="HG192" s="656"/>
      <c r="HH192" s="656"/>
      <c r="HI192" s="656"/>
      <c r="HJ192" s="656"/>
      <c r="HK192" s="656"/>
      <c r="HL192" s="656"/>
      <c r="HM192" s="656"/>
      <c r="HN192" s="656"/>
      <c r="HO192" s="656"/>
      <c r="HP192" s="656"/>
      <c r="HQ192" s="656"/>
      <c r="HR192" s="656"/>
      <c r="HS192" s="656"/>
      <c r="HT192" s="656"/>
      <c r="HU192" s="656"/>
      <c r="HV192" s="656"/>
      <c r="HW192" s="656"/>
      <c r="HX192" s="656"/>
      <c r="HY192" s="656"/>
      <c r="HZ192" s="656"/>
      <c r="IA192" s="656"/>
      <c r="IB192" s="656"/>
      <c r="IC192" s="656"/>
      <c r="ID192" s="656"/>
      <c r="IE192" s="656"/>
      <c r="IF192" s="656"/>
      <c r="IG192" s="656"/>
      <c r="IH192" s="656"/>
      <c r="II192" s="656"/>
      <c r="IJ192" s="656"/>
      <c r="IK192" s="656"/>
      <c r="IL192" s="656"/>
      <c r="IM192" s="656"/>
      <c r="IN192" s="656"/>
      <c r="IO192" s="656"/>
      <c r="IP192" s="656"/>
      <c r="IQ192" s="656"/>
      <c r="IR192" s="656"/>
      <c r="IS192" s="656"/>
      <c r="IT192" s="656"/>
      <c r="IU192" s="656"/>
      <c r="IV192" s="656"/>
      <c r="IW192" s="656"/>
      <c r="IX192" s="656"/>
      <c r="IY192" s="656"/>
      <c r="IZ192" s="656"/>
      <c r="JA192" s="656"/>
      <c r="JB192" s="656"/>
      <c r="JC192" s="656"/>
      <c r="JD192" s="656"/>
      <c r="JE192" s="656"/>
      <c r="JF192" s="656"/>
      <c r="JG192" s="656"/>
      <c r="JH192" s="656"/>
      <c r="JI192" s="656"/>
      <c r="JJ192" s="656"/>
      <c r="JK192" s="656"/>
      <c r="JL192" s="656"/>
      <c r="JM192" s="656"/>
      <c r="JN192" s="656"/>
      <c r="JO192" s="656"/>
      <c r="JP192" s="656"/>
      <c r="JQ192" s="656"/>
      <c r="JR192" s="656"/>
      <c r="JS192" s="656"/>
      <c r="JT192" s="656"/>
      <c r="JU192" s="656"/>
      <c r="JV192" s="656"/>
      <c r="JW192" s="656"/>
      <c r="JX192" s="656"/>
      <c r="JY192" s="656"/>
      <c r="JZ192" s="656"/>
      <c r="KA192" s="656"/>
      <c r="KB192" s="656"/>
      <c r="KC192" s="656"/>
      <c r="KD192" s="656"/>
      <c r="KE192" s="656"/>
      <c r="KF192" s="656"/>
      <c r="KG192" s="656"/>
      <c r="KH192" s="656"/>
      <c r="KI192" s="656"/>
      <c r="KJ192" s="656"/>
      <c r="KK192" s="656"/>
      <c r="KL192" s="656"/>
      <c r="KM192" s="656"/>
      <c r="KN192" s="656"/>
      <c r="KO192" s="656"/>
      <c r="KP192" s="656"/>
      <c r="KQ192" s="656"/>
      <c r="KR192" s="656"/>
      <c r="KS192" s="656"/>
      <c r="KT192" s="656"/>
      <c r="KU192" s="656"/>
      <c r="KV192" s="656"/>
      <c r="KW192" s="656"/>
      <c r="KX192" s="656"/>
      <c r="KY192" s="656"/>
      <c r="KZ192" s="656"/>
      <c r="LA192" s="656"/>
      <c r="LB192" s="656"/>
      <c r="LC192" s="656"/>
      <c r="LD192" s="656"/>
      <c r="LE192" s="656"/>
      <c r="LF192" s="656"/>
      <c r="LG192" s="656"/>
      <c r="LH192" s="656"/>
      <c r="LI192" s="656"/>
      <c r="LJ192" s="657"/>
    </row>
    <row r="193" spans="2:323" ht="3.65" customHeight="1" thickTop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335"/>
      <c r="BB193" s="335"/>
      <c r="BC193" s="335"/>
      <c r="BD193" s="335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</row>
    <row r="197" spans="2:323" ht="3.65" customHeight="1">
      <c r="BA197"/>
      <c r="BB197"/>
      <c r="BC197"/>
      <c r="BD197"/>
    </row>
    <row r="198" spans="2:323" ht="3.65" customHeight="1">
      <c r="BA198"/>
      <c r="BB198"/>
      <c r="BC198"/>
      <c r="BD198"/>
    </row>
    <row r="199" spans="2:323" ht="3.65" customHeight="1">
      <c r="BA199"/>
      <c r="BB199"/>
      <c r="BC199"/>
      <c r="BD199"/>
      <c r="EK199" t="s">
        <v>25</v>
      </c>
    </row>
    <row r="200" spans="2:323" ht="3.65" customHeight="1">
      <c r="BA200"/>
      <c r="BB200"/>
      <c r="BC200"/>
      <c r="BD200"/>
    </row>
    <row r="201" spans="2:323" ht="3.65" customHeight="1">
      <c r="BA201"/>
      <c r="BB201"/>
      <c r="BC201"/>
      <c r="BD201"/>
    </row>
    <row r="202" spans="2:323" ht="3.65" customHeight="1">
      <c r="BA202"/>
      <c r="BB202"/>
      <c r="BC202"/>
      <c r="BD202"/>
    </row>
    <row r="203" spans="2:323" ht="3.65" customHeight="1">
      <c r="BA203"/>
      <c r="BB203"/>
      <c r="BC203"/>
      <c r="BD203"/>
    </row>
    <row r="204" spans="2:323" ht="3.65" customHeight="1">
      <c r="BA204"/>
      <c r="BB204"/>
      <c r="BC204"/>
      <c r="BD204"/>
    </row>
    <row r="205" spans="2:323" ht="3.65" customHeight="1">
      <c r="BA205"/>
      <c r="BB205"/>
      <c r="BC205"/>
      <c r="BD205"/>
    </row>
    <row r="206" spans="2:323" ht="3.65" customHeight="1">
      <c r="BA206"/>
      <c r="BB206"/>
      <c r="BC206"/>
      <c r="BD206"/>
    </row>
    <row r="207" spans="2:323" ht="3.65" customHeight="1">
      <c r="BA207"/>
      <c r="BB207"/>
      <c r="BC207"/>
      <c r="BD207"/>
    </row>
    <row r="208" spans="2:323" ht="3.65" customHeight="1">
      <c r="BA208"/>
      <c r="BB208"/>
      <c r="BC208"/>
      <c r="BD208"/>
    </row>
    <row r="209" customFormat="1" ht="3.65" customHeight="1"/>
    <row r="210" customFormat="1" ht="3.65" customHeight="1"/>
    <row r="211" customFormat="1" ht="3.65" customHeight="1"/>
    <row r="212" customFormat="1" ht="3.65" customHeight="1"/>
    <row r="213" customFormat="1" ht="3.65" customHeight="1"/>
    <row r="214" customFormat="1" ht="3.65" customHeight="1"/>
    <row r="215" customFormat="1" ht="3.65" customHeight="1"/>
    <row r="216" customFormat="1" ht="3.65" customHeight="1"/>
    <row r="217" customFormat="1" ht="3.65" customHeight="1"/>
    <row r="218" customFormat="1" ht="3.65" customHeight="1"/>
    <row r="219" customFormat="1" ht="3.65" customHeight="1"/>
    <row r="220" customFormat="1" ht="3.65" customHeight="1"/>
    <row r="221" customFormat="1" ht="3.65" customHeight="1"/>
    <row r="222" customFormat="1" ht="3.65" customHeight="1"/>
    <row r="223" customFormat="1" ht="3.65" customHeight="1"/>
    <row r="224" customFormat="1" ht="3.65" customHeight="1"/>
    <row r="225" customFormat="1" ht="3.65" customHeight="1"/>
    <row r="226" customFormat="1" ht="3.65" customHeight="1"/>
    <row r="227" customFormat="1" ht="3.65" customHeight="1"/>
    <row r="228" customFormat="1" ht="3.65" customHeight="1"/>
    <row r="229" customFormat="1" ht="3.65" customHeight="1"/>
    <row r="230" customFormat="1" ht="3.65" customHeight="1"/>
    <row r="231" customFormat="1" ht="3.65" customHeight="1"/>
    <row r="232" customFormat="1" ht="3.65" customHeight="1"/>
    <row r="233" customFormat="1" ht="3.65" customHeight="1"/>
    <row r="234" customFormat="1" ht="3.65" customHeight="1"/>
    <row r="235" customFormat="1" ht="3.65" customHeight="1"/>
    <row r="236" customFormat="1" ht="3.65" customHeight="1"/>
    <row r="237" customFormat="1" ht="3.65" customHeight="1"/>
    <row r="238" customFormat="1" ht="3.65" customHeight="1"/>
    <row r="239" customFormat="1" ht="3.65" customHeight="1"/>
    <row r="240" customFormat="1" ht="3.65" customHeight="1"/>
    <row r="241" customFormat="1" ht="3.65" customHeight="1"/>
    <row r="242" customFormat="1" ht="3.65" customHeight="1"/>
    <row r="243" customFormat="1" ht="3.65" customHeight="1"/>
    <row r="244" customFormat="1" ht="3.65" customHeight="1"/>
    <row r="245" customFormat="1" ht="3.65" customHeight="1"/>
    <row r="246" customFormat="1" ht="3.65" customHeight="1"/>
    <row r="247" customFormat="1" ht="3.65" customHeight="1"/>
    <row r="248" customFormat="1" ht="3.65" customHeight="1"/>
    <row r="249" customFormat="1" ht="3.65" customHeight="1"/>
    <row r="250" customFormat="1" ht="3.65" customHeight="1"/>
    <row r="251" customFormat="1" ht="3.65" customHeight="1"/>
    <row r="252" customFormat="1" ht="3.65" customHeight="1"/>
    <row r="253" customFormat="1" ht="3.65" customHeight="1"/>
    <row r="254" customFormat="1" ht="3.65" customHeight="1"/>
    <row r="255" customFormat="1" ht="3.65" customHeight="1"/>
    <row r="256" customFormat="1" ht="3.65" customHeight="1"/>
    <row r="257" customFormat="1" ht="3.65" customHeight="1"/>
    <row r="258" customFormat="1" ht="3.65" customHeight="1"/>
    <row r="259" customFormat="1" ht="3.65" customHeight="1"/>
    <row r="260" customFormat="1" ht="3.65" customHeight="1"/>
    <row r="261" customFormat="1" ht="3.65" customHeight="1"/>
    <row r="262" customFormat="1" ht="3.65" customHeight="1"/>
    <row r="263" customFormat="1" ht="3.65" customHeight="1"/>
    <row r="264" customFormat="1" ht="3.65" customHeight="1"/>
    <row r="265" customFormat="1" ht="3.65" customHeight="1"/>
    <row r="266" customFormat="1" ht="3.65" customHeight="1"/>
  </sheetData>
  <mergeCells count="1183">
    <mergeCell ref="PA88:PB92"/>
    <mergeCell ref="PA93:PB97"/>
    <mergeCell ref="PA98:PB102"/>
    <mergeCell ref="OR83:OT92"/>
    <mergeCell ref="OU83:OZ87"/>
    <mergeCell ref="PC83:PG87"/>
    <mergeCell ref="OU88:OZ92"/>
    <mergeCell ref="PC88:PG92"/>
    <mergeCell ref="OR93:OT102"/>
    <mergeCell ref="OU93:OZ97"/>
    <mergeCell ref="PC93:PG97"/>
    <mergeCell ref="OU98:OZ102"/>
    <mergeCell ref="PC98:PG102"/>
    <mergeCell ref="OR70:OV72"/>
    <mergeCell ref="OW70:PG72"/>
    <mergeCell ref="OR73:OT82"/>
    <mergeCell ref="OU73:OZ77"/>
    <mergeCell ref="PC73:PG77"/>
    <mergeCell ref="OU78:OZ82"/>
    <mergeCell ref="PC78:PG82"/>
    <mergeCell ref="PA73:PB77"/>
    <mergeCell ref="PA78:PB82"/>
    <mergeCell ref="PA83:PB87"/>
    <mergeCell ref="OW61:PC63"/>
    <mergeCell ref="PD61:PG63"/>
    <mergeCell ref="OR64:OV66"/>
    <mergeCell ref="OW64:PC66"/>
    <mergeCell ref="PD64:PG66"/>
    <mergeCell ref="OR67:OV69"/>
    <mergeCell ref="OW67:PC69"/>
    <mergeCell ref="PD67:PG69"/>
    <mergeCell ref="OD58:ON60"/>
    <mergeCell ref="OD70:ON72"/>
    <mergeCell ref="OR49:PG54"/>
    <mergeCell ref="OR55:OV57"/>
    <mergeCell ref="OW55:PC57"/>
    <mergeCell ref="PD55:PG57"/>
    <mergeCell ref="OR58:OV60"/>
    <mergeCell ref="OW58:PG60"/>
    <mergeCell ref="NY55:OC57"/>
    <mergeCell ref="NY58:OC60"/>
    <mergeCell ref="NY61:OC63"/>
    <mergeCell ref="NY64:OC66"/>
    <mergeCell ref="NY67:OC69"/>
    <mergeCell ref="NY70:OC72"/>
    <mergeCell ref="OD55:OJ57"/>
    <mergeCell ref="OK64:ON66"/>
    <mergeCell ref="OK67:ON69"/>
    <mergeCell ref="OD64:OJ66"/>
    <mergeCell ref="OD67:OJ69"/>
    <mergeCell ref="OD61:OJ63"/>
    <mergeCell ref="OR61:OV63"/>
    <mergeCell ref="MS93:NC97"/>
    <mergeCell ref="ND93:NG97"/>
    <mergeCell ref="OJ93:ON97"/>
    <mergeCell ref="MS98:NC102"/>
    <mergeCell ref="ND98:NG102"/>
    <mergeCell ref="OJ98:ON102"/>
    <mergeCell ref="MM83:MR92"/>
    <mergeCell ref="MS83:NC87"/>
    <mergeCell ref="ND83:NG87"/>
    <mergeCell ref="OJ83:ON87"/>
    <mergeCell ref="MS88:NC92"/>
    <mergeCell ref="ND88:NG92"/>
    <mergeCell ref="OJ88:ON92"/>
    <mergeCell ref="MM73:MR82"/>
    <mergeCell ref="MS73:NC77"/>
    <mergeCell ref="ND73:NG77"/>
    <mergeCell ref="OJ73:ON77"/>
    <mergeCell ref="MS78:NC82"/>
    <mergeCell ref="ND78:NG82"/>
    <mergeCell ref="GR127:GS128"/>
    <mergeCell ref="HE135:HF139"/>
    <mergeCell ref="OJ78:ON82"/>
    <mergeCell ref="MM64:MZ66"/>
    <mergeCell ref="NA64:NH66"/>
    <mergeCell ref="NI64:NN66"/>
    <mergeCell ref="MM67:MZ69"/>
    <mergeCell ref="NA67:NN69"/>
    <mergeCell ref="MM70:MZ72"/>
    <mergeCell ref="NA70:NN72"/>
    <mergeCell ref="MM49:NN54"/>
    <mergeCell ref="MM55:MZ57"/>
    <mergeCell ref="NA55:NH57"/>
    <mergeCell ref="NI55:NN57"/>
    <mergeCell ref="MM58:MZ60"/>
    <mergeCell ref="NA58:NN60"/>
    <mergeCell ref="MM61:MZ63"/>
    <mergeCell ref="NA61:NH63"/>
    <mergeCell ref="NI61:NN63"/>
    <mergeCell ref="NY83:OB92"/>
    <mergeCell ref="OC83:OI87"/>
    <mergeCell ref="OC88:OI92"/>
    <mergeCell ref="NY93:OB102"/>
    <mergeCell ref="OC93:OI97"/>
    <mergeCell ref="OC98:OI102"/>
    <mergeCell ref="NY73:OB82"/>
    <mergeCell ref="OC73:OI77"/>
    <mergeCell ref="OC78:OI82"/>
    <mergeCell ref="OK61:ON63"/>
    <mergeCell ref="NY49:ON54"/>
    <mergeCell ref="OK55:ON57"/>
    <mergeCell ref="MM93:MR102"/>
    <mergeCell ref="HG135:HM139"/>
    <mergeCell ref="HN135:HO136"/>
    <mergeCell ref="HE145:HF149"/>
    <mergeCell ref="HG145:HM149"/>
    <mergeCell ref="HN145:HO146"/>
    <mergeCell ref="HE120:HF124"/>
    <mergeCell ref="HG120:HM124"/>
    <mergeCell ref="HN120:HO121"/>
    <mergeCell ref="HE130:HF134"/>
    <mergeCell ref="HG130:HM134"/>
    <mergeCell ref="HN130:HO131"/>
    <mergeCell ref="EO140:EP141"/>
    <mergeCell ref="GG142:GH143"/>
    <mergeCell ref="EO142:EP143"/>
    <mergeCell ref="FX145:FY149"/>
    <mergeCell ref="FZ145:GF149"/>
    <mergeCell ref="GG145:GH146"/>
    <mergeCell ref="GG120:GH121"/>
    <mergeCell ref="GI135:GJ139"/>
    <mergeCell ref="GK135:GQ139"/>
    <mergeCell ref="GR135:GS136"/>
    <mergeCell ref="GR137:GS138"/>
    <mergeCell ref="GI140:GJ144"/>
    <mergeCell ref="GK140:GQ144"/>
    <mergeCell ref="GR140:GS141"/>
    <mergeCell ref="GR142:GS143"/>
    <mergeCell ref="GI120:GJ124"/>
    <mergeCell ref="GK120:GQ124"/>
    <mergeCell ref="GR120:GS121"/>
    <mergeCell ref="GR122:GS123"/>
    <mergeCell ref="GI125:GJ129"/>
    <mergeCell ref="GK125:GQ129"/>
    <mergeCell ref="FV135:FW136"/>
    <mergeCell ref="FK132:FL133"/>
    <mergeCell ref="FV132:FW133"/>
    <mergeCell ref="EF145:EG149"/>
    <mergeCell ref="EH145:EN149"/>
    <mergeCell ref="EO145:EP146"/>
    <mergeCell ref="GG147:GH148"/>
    <mergeCell ref="EF135:EG139"/>
    <mergeCell ref="EH135:EN139"/>
    <mergeCell ref="EO135:EP136"/>
    <mergeCell ref="GG137:GH138"/>
    <mergeCell ref="EO137:EP138"/>
    <mergeCell ref="FX140:FY144"/>
    <mergeCell ref="FZ140:GF144"/>
    <mergeCell ref="GG140:GH141"/>
    <mergeCell ref="EF140:EG144"/>
    <mergeCell ref="EH140:EN144"/>
    <mergeCell ref="FX130:FY134"/>
    <mergeCell ref="FZ130:GF134"/>
    <mergeCell ref="GG130:GH131"/>
    <mergeCell ref="EF130:EG134"/>
    <mergeCell ref="EH130:EN134"/>
    <mergeCell ref="EO130:EP131"/>
    <mergeCell ref="GG132:GH133"/>
    <mergeCell ref="EO132:EP133"/>
    <mergeCell ref="CC135:CD139"/>
    <mergeCell ref="CC140:CD144"/>
    <mergeCell ref="FB120:FC124"/>
    <mergeCell ref="FB125:FC129"/>
    <mergeCell ref="FB130:FC134"/>
    <mergeCell ref="FB135:FC139"/>
    <mergeCell ref="FB140:FC144"/>
    <mergeCell ref="FB145:FC149"/>
    <mergeCell ref="DJ140:DK144"/>
    <mergeCell ref="DJ145:DK149"/>
    <mergeCell ref="CW147:CX148"/>
    <mergeCell ref="CL142:CM143"/>
    <mergeCell ref="CE140:CK144"/>
    <mergeCell ref="CL140:CM141"/>
    <mergeCell ref="DS142:DT143"/>
    <mergeCell ref="ED142:EE143"/>
    <mergeCell ref="CW142:CX143"/>
    <mergeCell ref="CE135:CK139"/>
    <mergeCell ref="EF120:EG124"/>
    <mergeCell ref="EH120:EN124"/>
    <mergeCell ref="EO120:EP121"/>
    <mergeCell ref="EO122:EP123"/>
    <mergeCell ref="EO127:EP128"/>
    <mergeCell ref="IL130:IM134"/>
    <mergeCell ref="IL135:IM139"/>
    <mergeCell ref="IL140:IM144"/>
    <mergeCell ref="IL145:IM149"/>
    <mergeCell ref="EQ120:ER124"/>
    <mergeCell ref="EQ125:ER129"/>
    <mergeCell ref="EQ130:ER134"/>
    <mergeCell ref="EQ135:ER139"/>
    <mergeCell ref="EQ140:ER144"/>
    <mergeCell ref="CN130:CO134"/>
    <mergeCell ref="CN135:CO139"/>
    <mergeCell ref="CN140:CO144"/>
    <mergeCell ref="CN145:CO149"/>
    <mergeCell ref="IA120:IB124"/>
    <mergeCell ref="IA125:IB129"/>
    <mergeCell ref="IA130:IB134"/>
    <mergeCell ref="IA135:IB139"/>
    <mergeCell ref="IA140:IB144"/>
    <mergeCell ref="IA145:IB149"/>
    <mergeCell ref="DU120:DV124"/>
    <mergeCell ref="DU125:DV129"/>
    <mergeCell ref="DU130:DV134"/>
    <mergeCell ref="DU135:DV139"/>
    <mergeCell ref="DU140:DV144"/>
    <mergeCell ref="DU145:DV149"/>
    <mergeCell ref="CN125:CO129"/>
    <mergeCell ref="CN120:CO124"/>
    <mergeCell ref="DJ120:DK124"/>
    <mergeCell ref="DJ125:DK129"/>
    <mergeCell ref="DJ130:DK134"/>
    <mergeCell ref="DJ135:DK139"/>
    <mergeCell ref="CY120:CZ121"/>
    <mergeCell ref="CL137:CM138"/>
    <mergeCell ref="DL140:DR144"/>
    <mergeCell ref="DS140:DT141"/>
    <mergeCell ref="DW140:EC144"/>
    <mergeCell ref="ED140:EE141"/>
    <mergeCell ref="IJ147:IK148"/>
    <mergeCell ref="IU147:IV148"/>
    <mergeCell ref="EZ147:FA148"/>
    <mergeCell ref="FK147:FL148"/>
    <mergeCell ref="FV147:FW148"/>
    <mergeCell ref="EQ145:ER149"/>
    <mergeCell ref="EO147:EP148"/>
    <mergeCell ref="GI145:GJ149"/>
    <mergeCell ref="GK145:GQ149"/>
    <mergeCell ref="FO145:FU149"/>
    <mergeCell ref="FV145:FW146"/>
    <mergeCell ref="CE145:CK149"/>
    <mergeCell ref="CL145:CM146"/>
    <mergeCell ref="CL147:CM148"/>
    <mergeCell ref="GR145:GS146"/>
    <mergeCell ref="GR147:GS148"/>
    <mergeCell ref="IJ145:IK146"/>
    <mergeCell ref="IN145:IT149"/>
    <mergeCell ref="IU145:IV146"/>
    <mergeCell ref="ES145:EY149"/>
    <mergeCell ref="DL145:DR149"/>
    <mergeCell ref="DS145:DT146"/>
    <mergeCell ref="DW145:EC149"/>
    <mergeCell ref="ED145:EE146"/>
    <mergeCell ref="IC145:II149"/>
    <mergeCell ref="CY140:CZ141"/>
    <mergeCell ref="CY145:CZ146"/>
    <mergeCell ref="CW137:CX138"/>
    <mergeCell ref="IJ137:IK138"/>
    <mergeCell ref="IU137:IV138"/>
    <mergeCell ref="EZ135:FA136"/>
    <mergeCell ref="FD135:FJ139"/>
    <mergeCell ref="FK135:FL136"/>
    <mergeCell ref="FO135:FU139"/>
    <mergeCell ref="EZ137:FA138"/>
    <mergeCell ref="FK137:FL138"/>
    <mergeCell ref="CW135:CX136"/>
    <mergeCell ref="IC135:II139"/>
    <mergeCell ref="IJ135:IK136"/>
    <mergeCell ref="HP135:HQ139"/>
    <mergeCell ref="FX135:FY139"/>
    <mergeCell ref="FZ135:GF139"/>
    <mergeCell ref="GG135:GH136"/>
    <mergeCell ref="IJ142:IK143"/>
    <mergeCell ref="IU142:IV143"/>
    <mergeCell ref="EZ142:FA143"/>
    <mergeCell ref="FK142:FL143"/>
    <mergeCell ref="ES140:EY144"/>
    <mergeCell ref="EZ140:FA141"/>
    <mergeCell ref="FD140:FJ144"/>
    <mergeCell ref="FK140:FL141"/>
    <mergeCell ref="IC140:II144"/>
    <mergeCell ref="IJ140:IK141"/>
    <mergeCell ref="IN140:IT144"/>
    <mergeCell ref="IU140:IV141"/>
    <mergeCell ref="FV137:FW138"/>
    <mergeCell ref="CY135:CZ136"/>
    <mergeCell ref="FM135:FN139"/>
    <mergeCell ref="FM140:FN144"/>
    <mergeCell ref="DL135:DR139"/>
    <mergeCell ref="DS135:DT136"/>
    <mergeCell ref="DW135:EC139"/>
    <mergeCell ref="ED135:EE136"/>
    <mergeCell ref="CE130:CK134"/>
    <mergeCell ref="CL130:CM131"/>
    <mergeCell ref="DS132:DT133"/>
    <mergeCell ref="ED132:EE133"/>
    <mergeCell ref="CW132:CX133"/>
    <mergeCell ref="IJ132:IK133"/>
    <mergeCell ref="IU132:IV133"/>
    <mergeCell ref="EZ132:FA133"/>
    <mergeCell ref="IU130:IV131"/>
    <mergeCell ref="ES130:EY134"/>
    <mergeCell ref="EZ130:FA131"/>
    <mergeCell ref="FD130:FJ134"/>
    <mergeCell ref="GI130:GJ134"/>
    <mergeCell ref="GK130:GQ134"/>
    <mergeCell ref="GR130:GS131"/>
    <mergeCell ref="GR132:GS133"/>
    <mergeCell ref="CP130:CV134"/>
    <mergeCell ref="CW130:CX131"/>
    <mergeCell ref="DL130:DR134"/>
    <mergeCell ref="DS130:DT131"/>
    <mergeCell ref="DW130:EC134"/>
    <mergeCell ref="ED130:EE131"/>
    <mergeCell ref="IC130:II134"/>
    <mergeCell ref="IJ130:IK131"/>
    <mergeCell ref="IN130:IT134"/>
    <mergeCell ref="CL135:CM136"/>
    <mergeCell ref="DS137:DT138"/>
    <mergeCell ref="ED137:EE138"/>
    <mergeCell ref="IJ127:IK128"/>
    <mergeCell ref="IU127:IV128"/>
    <mergeCell ref="FO125:FU129"/>
    <mergeCell ref="FV125:FW126"/>
    <mergeCell ref="CE125:CK129"/>
    <mergeCell ref="CL125:CM126"/>
    <mergeCell ref="FV127:FW128"/>
    <mergeCell ref="CL127:CM128"/>
    <mergeCell ref="FX120:FY124"/>
    <mergeCell ref="FZ120:GF124"/>
    <mergeCell ref="ES125:EY129"/>
    <mergeCell ref="EZ125:FA126"/>
    <mergeCell ref="FD125:FJ129"/>
    <mergeCell ref="FK125:FL126"/>
    <mergeCell ref="EZ127:FA128"/>
    <mergeCell ref="FK127:FL128"/>
    <mergeCell ref="CP125:CV129"/>
    <mergeCell ref="CW125:CX126"/>
    <mergeCell ref="IC125:II129"/>
    <mergeCell ref="FX125:FY129"/>
    <mergeCell ref="FZ125:GF129"/>
    <mergeCell ref="GG125:GH126"/>
    <mergeCell ref="EF125:EG129"/>
    <mergeCell ref="CL122:CM123"/>
    <mergeCell ref="DL125:DR129"/>
    <mergeCell ref="DS125:DT126"/>
    <mergeCell ref="DW125:EC129"/>
    <mergeCell ref="ED125:EE126"/>
    <mergeCell ref="CL120:CM121"/>
    <mergeCell ref="IL125:IM129"/>
    <mergeCell ref="CY125:CZ126"/>
    <mergeCell ref="FM125:FN129"/>
    <mergeCell ref="DS122:DT123"/>
    <mergeCell ref="ED122:EE123"/>
    <mergeCell ref="CW122:CX123"/>
    <mergeCell ref="IJ122:IK123"/>
    <mergeCell ref="IU122:IV123"/>
    <mergeCell ref="EZ122:FA123"/>
    <mergeCell ref="FK122:FL123"/>
    <mergeCell ref="FV122:FW123"/>
    <mergeCell ref="FK120:FL121"/>
    <mergeCell ref="FO120:FU124"/>
    <mergeCell ref="FV120:FW121"/>
    <mergeCell ref="CE120:CK124"/>
    <mergeCell ref="FM120:FN124"/>
    <mergeCell ref="IC120:II124"/>
    <mergeCell ref="IJ120:IK121"/>
    <mergeCell ref="IN120:IT124"/>
    <mergeCell ref="IU120:IV121"/>
    <mergeCell ref="IL120:IM124"/>
    <mergeCell ref="DW120:EC124"/>
    <mergeCell ref="ED120:EE121"/>
    <mergeCell ref="GG122:GH123"/>
    <mergeCell ref="HP120:HQ124"/>
    <mergeCell ref="FX86:FY90"/>
    <mergeCell ref="GI86:GJ90"/>
    <mergeCell ref="GT86:GU90"/>
    <mergeCell ref="HE86:HF90"/>
    <mergeCell ref="HP86:HQ90"/>
    <mergeCell ref="CN86:CO90"/>
    <mergeCell ref="CY86:CZ90"/>
    <mergeCell ref="DJ86:DK90"/>
    <mergeCell ref="DU86:DV90"/>
    <mergeCell ref="EF86:EG90"/>
    <mergeCell ref="EQ86:ER90"/>
    <mergeCell ref="IL76:IM80"/>
    <mergeCell ref="CN81:CO85"/>
    <mergeCell ref="CY81:CZ85"/>
    <mergeCell ref="DJ81:DK85"/>
    <mergeCell ref="DU81:DV85"/>
    <mergeCell ref="EF81:EG85"/>
    <mergeCell ref="EQ81:ER85"/>
    <mergeCell ref="FB81:FC85"/>
    <mergeCell ref="FM81:FN85"/>
    <mergeCell ref="FX81:FY85"/>
    <mergeCell ref="GR88:GS89"/>
    <mergeCell ref="HC88:HD89"/>
    <mergeCell ref="HN88:HO89"/>
    <mergeCell ref="HY88:HZ89"/>
    <mergeCell ref="IJ88:IK89"/>
    <mergeCell ref="ED86:EE87"/>
    <mergeCell ref="EH86:EN90"/>
    <mergeCell ref="EO86:EP87"/>
    <mergeCell ref="HP81:HQ85"/>
    <mergeCell ref="FZ81:GF85"/>
    <mergeCell ref="IL71:IM75"/>
    <mergeCell ref="CN76:CO80"/>
    <mergeCell ref="CY76:CZ80"/>
    <mergeCell ref="DJ76:DK80"/>
    <mergeCell ref="DU76:DV80"/>
    <mergeCell ref="EF76:EG80"/>
    <mergeCell ref="EQ76:ER80"/>
    <mergeCell ref="FB76:FC80"/>
    <mergeCell ref="FM76:FN80"/>
    <mergeCell ref="FX76:FY80"/>
    <mergeCell ref="IL66:IM70"/>
    <mergeCell ref="CN71:CO75"/>
    <mergeCell ref="CY71:CZ75"/>
    <mergeCell ref="DJ71:DK75"/>
    <mergeCell ref="DU71:DV75"/>
    <mergeCell ref="EF71:EG75"/>
    <mergeCell ref="EQ71:ER75"/>
    <mergeCell ref="FB71:FC75"/>
    <mergeCell ref="FM71:FN75"/>
    <mergeCell ref="FX71:FY75"/>
    <mergeCell ref="IJ76:IK77"/>
    <mergeCell ref="GV71:HB75"/>
    <mergeCell ref="HC71:HD72"/>
    <mergeCell ref="HG71:HM75"/>
    <mergeCell ref="FD71:FJ75"/>
    <mergeCell ref="FK71:FL72"/>
    <mergeCell ref="FO71:FU75"/>
    <mergeCell ref="FV71:FW72"/>
    <mergeCell ref="FK73:FL74"/>
    <mergeCell ref="FV73:FW74"/>
    <mergeCell ref="EH71:EN75"/>
    <mergeCell ref="EO71:EP72"/>
    <mergeCell ref="IL61:IM65"/>
    <mergeCell ref="CN66:CO70"/>
    <mergeCell ref="CY66:CZ70"/>
    <mergeCell ref="DJ66:DK70"/>
    <mergeCell ref="DU66:DV70"/>
    <mergeCell ref="EF66:EG70"/>
    <mergeCell ref="EQ66:ER70"/>
    <mergeCell ref="FB66:FC70"/>
    <mergeCell ref="FM66:FN70"/>
    <mergeCell ref="FX66:FY70"/>
    <mergeCell ref="DJ61:DK65"/>
    <mergeCell ref="DU61:DV65"/>
    <mergeCell ref="EF61:EG65"/>
    <mergeCell ref="EQ61:ER65"/>
    <mergeCell ref="FB61:FC65"/>
    <mergeCell ref="FM61:FN65"/>
    <mergeCell ref="CN61:CO65"/>
    <mergeCell ref="CY61:CZ65"/>
    <mergeCell ref="IA66:IB70"/>
    <mergeCell ref="GR66:GS67"/>
    <mergeCell ref="GV66:HB70"/>
    <mergeCell ref="HC66:HD67"/>
    <mergeCell ref="HG66:HM70"/>
    <mergeCell ref="FD66:FJ70"/>
    <mergeCell ref="FK66:FL67"/>
    <mergeCell ref="FO66:FU70"/>
    <mergeCell ref="FV66:FW67"/>
    <mergeCell ref="FK68:FL69"/>
    <mergeCell ref="FV68:FW69"/>
    <mergeCell ref="EH66:EN70"/>
    <mergeCell ref="EO66:EP67"/>
    <mergeCell ref="ES66:EY70"/>
    <mergeCell ref="IA86:IB90"/>
    <mergeCell ref="IL86:IM90"/>
    <mergeCell ref="IN86:IT90"/>
    <mergeCell ref="IU86:IV87"/>
    <mergeCell ref="CW88:CX89"/>
    <mergeCell ref="DH88:DI89"/>
    <mergeCell ref="DS88:DT89"/>
    <mergeCell ref="ED88:EE89"/>
    <mergeCell ref="EO88:EP89"/>
    <mergeCell ref="EZ88:FA89"/>
    <mergeCell ref="FK88:FL89"/>
    <mergeCell ref="FV88:FW89"/>
    <mergeCell ref="HR86:HX90"/>
    <mergeCell ref="HY86:HZ87"/>
    <mergeCell ref="IC86:II90"/>
    <mergeCell ref="IJ86:IK87"/>
    <mergeCell ref="GV86:HB90"/>
    <mergeCell ref="HC86:HD87"/>
    <mergeCell ref="HG86:HM90"/>
    <mergeCell ref="HN86:HO87"/>
    <mergeCell ref="FO86:FU90"/>
    <mergeCell ref="FV86:FW87"/>
    <mergeCell ref="FZ86:GF90"/>
    <mergeCell ref="GG86:GH87"/>
    <mergeCell ref="GG88:GH89"/>
    <mergeCell ref="ES86:EY90"/>
    <mergeCell ref="EZ86:FA87"/>
    <mergeCell ref="FD86:FJ90"/>
    <mergeCell ref="FK86:FL87"/>
    <mergeCell ref="FB86:FC90"/>
    <mergeCell ref="DW86:EC90"/>
    <mergeCell ref="FM86:FN90"/>
    <mergeCell ref="CP86:CV90"/>
    <mergeCell ref="CW86:CX87"/>
    <mergeCell ref="DA86:DG90"/>
    <mergeCell ref="DH86:DI87"/>
    <mergeCell ref="DL86:DR90"/>
    <mergeCell ref="DS86:DT87"/>
    <mergeCell ref="IN81:IT85"/>
    <mergeCell ref="IU81:IV82"/>
    <mergeCell ref="CW83:CX84"/>
    <mergeCell ref="DH83:DI84"/>
    <mergeCell ref="DS83:DT84"/>
    <mergeCell ref="ED83:EE84"/>
    <mergeCell ref="EO83:EP84"/>
    <mergeCell ref="EZ83:FA84"/>
    <mergeCell ref="FK83:FL84"/>
    <mergeCell ref="FV83:FW84"/>
    <mergeCell ref="HR81:HX85"/>
    <mergeCell ref="HY81:HZ82"/>
    <mergeCell ref="IC81:II85"/>
    <mergeCell ref="IJ81:IK82"/>
    <mergeCell ref="HY83:HZ84"/>
    <mergeCell ref="IJ83:IK84"/>
    <mergeCell ref="IA81:IB85"/>
    <mergeCell ref="IL81:IM85"/>
    <mergeCell ref="GV81:HB85"/>
    <mergeCell ref="HC81:HD82"/>
    <mergeCell ref="HG81:HM85"/>
    <mergeCell ref="HN81:HO82"/>
    <mergeCell ref="HC83:HD84"/>
    <mergeCell ref="HN83:HO84"/>
    <mergeCell ref="HE81:HF85"/>
    <mergeCell ref="IU88:IV89"/>
    <mergeCell ref="GT81:GU85"/>
    <mergeCell ref="FD81:FJ85"/>
    <mergeCell ref="FK81:FL82"/>
    <mergeCell ref="FO81:FU85"/>
    <mergeCell ref="FV81:FW82"/>
    <mergeCell ref="DW81:EC85"/>
    <mergeCell ref="ED81:EE82"/>
    <mergeCell ref="EH81:EN85"/>
    <mergeCell ref="EO81:EP82"/>
    <mergeCell ref="IU78:IV79"/>
    <mergeCell ref="CP81:CV85"/>
    <mergeCell ref="CW81:CX82"/>
    <mergeCell ref="DA81:DG85"/>
    <mergeCell ref="DH81:DI82"/>
    <mergeCell ref="DL81:DR85"/>
    <mergeCell ref="DS81:DT82"/>
    <mergeCell ref="GG78:GH79"/>
    <mergeCell ref="GR78:GS79"/>
    <mergeCell ref="HC78:HD79"/>
    <mergeCell ref="HN78:HO79"/>
    <mergeCell ref="HY78:HZ79"/>
    <mergeCell ref="IJ78:IK79"/>
    <mergeCell ref="GI76:GJ80"/>
    <mergeCell ref="GT76:GU80"/>
    <mergeCell ref="HE76:HF80"/>
    <mergeCell ref="HP76:HQ80"/>
    <mergeCell ref="IU83:IV84"/>
    <mergeCell ref="FK78:FL79"/>
    <mergeCell ref="FV78:FW79"/>
    <mergeCell ref="EH76:EN80"/>
    <mergeCell ref="EO76:EP77"/>
    <mergeCell ref="ES76:EY80"/>
    <mergeCell ref="EZ76:FA77"/>
    <mergeCell ref="FZ76:GF80"/>
    <mergeCell ref="GG76:GH77"/>
    <mergeCell ref="GK76:GQ80"/>
    <mergeCell ref="DW76:EC80"/>
    <mergeCell ref="ED76:EE77"/>
    <mergeCell ref="GG81:GH82"/>
    <mergeCell ref="GK81:GQ85"/>
    <mergeCell ref="GR81:GS82"/>
    <mergeCell ref="GG83:GH84"/>
    <mergeCell ref="GR83:GS84"/>
    <mergeCell ref="GI81:GJ85"/>
    <mergeCell ref="DH73:DI74"/>
    <mergeCell ref="DS73:DT74"/>
    <mergeCell ref="ED73:EE74"/>
    <mergeCell ref="EO73:EP74"/>
    <mergeCell ref="EZ73:FA74"/>
    <mergeCell ref="HN71:HO72"/>
    <mergeCell ref="HR71:HX75"/>
    <mergeCell ref="HY71:HZ72"/>
    <mergeCell ref="IC71:II75"/>
    <mergeCell ref="IA71:IB75"/>
    <mergeCell ref="GR71:GS72"/>
    <mergeCell ref="IN76:IT80"/>
    <mergeCell ref="IU76:IV77"/>
    <mergeCell ref="CW78:CX79"/>
    <mergeCell ref="DH78:DI79"/>
    <mergeCell ref="DS78:DT79"/>
    <mergeCell ref="ED78:EE79"/>
    <mergeCell ref="EO78:EP79"/>
    <mergeCell ref="EZ78:FA79"/>
    <mergeCell ref="HN76:HO77"/>
    <mergeCell ref="HR76:HX80"/>
    <mergeCell ref="HY76:HZ77"/>
    <mergeCell ref="IC76:II80"/>
    <mergeCell ref="IA76:IB80"/>
    <mergeCell ref="GR76:GS77"/>
    <mergeCell ref="GV76:HB80"/>
    <mergeCell ref="HC76:HD77"/>
    <mergeCell ref="HG76:HM80"/>
    <mergeCell ref="FD76:FJ80"/>
    <mergeCell ref="FK76:FL77"/>
    <mergeCell ref="FO76:FU80"/>
    <mergeCell ref="FV76:FW77"/>
    <mergeCell ref="IU66:IV67"/>
    <mergeCell ref="CW68:CX69"/>
    <mergeCell ref="DH68:DI69"/>
    <mergeCell ref="DS68:DT69"/>
    <mergeCell ref="ED68:EE69"/>
    <mergeCell ref="EO68:EP69"/>
    <mergeCell ref="EZ68:FA69"/>
    <mergeCell ref="HN66:HO67"/>
    <mergeCell ref="HR66:HX70"/>
    <mergeCell ref="HY66:HZ67"/>
    <mergeCell ref="IC66:II70"/>
    <mergeCell ref="IU73:IV74"/>
    <mergeCell ref="CP76:CV80"/>
    <mergeCell ref="CW76:CX77"/>
    <mergeCell ref="DA76:DG80"/>
    <mergeCell ref="DH76:DI77"/>
    <mergeCell ref="DL76:DR80"/>
    <mergeCell ref="DS76:DT77"/>
    <mergeCell ref="GG73:GH74"/>
    <mergeCell ref="GR73:GS74"/>
    <mergeCell ref="HC73:HD74"/>
    <mergeCell ref="HN73:HO74"/>
    <mergeCell ref="HY73:HZ74"/>
    <mergeCell ref="IJ73:IK74"/>
    <mergeCell ref="GI71:GJ75"/>
    <mergeCell ref="GT71:GU75"/>
    <mergeCell ref="HE71:HF75"/>
    <mergeCell ref="HP71:HQ75"/>
    <mergeCell ref="IJ71:IK72"/>
    <mergeCell ref="IN71:IT75"/>
    <mergeCell ref="IU71:IV72"/>
    <mergeCell ref="CW73:CX74"/>
    <mergeCell ref="CW63:CX64"/>
    <mergeCell ref="DH63:DI64"/>
    <mergeCell ref="DS63:DT64"/>
    <mergeCell ref="ED63:EE64"/>
    <mergeCell ref="EO63:EP64"/>
    <mergeCell ref="EZ63:FA64"/>
    <mergeCell ref="HN61:HO62"/>
    <mergeCell ref="HR61:HX65"/>
    <mergeCell ref="HY61:HZ62"/>
    <mergeCell ref="IC61:II65"/>
    <mergeCell ref="IA61:IB65"/>
    <mergeCell ref="ES71:EY75"/>
    <mergeCell ref="EZ71:FA72"/>
    <mergeCell ref="IU68:IV69"/>
    <mergeCell ref="CP71:CV75"/>
    <mergeCell ref="CW71:CX72"/>
    <mergeCell ref="DA71:DG75"/>
    <mergeCell ref="DH71:DI72"/>
    <mergeCell ref="DL71:DR75"/>
    <mergeCell ref="DS71:DT72"/>
    <mergeCell ref="GG68:GH69"/>
    <mergeCell ref="GR68:GS69"/>
    <mergeCell ref="HC68:HD69"/>
    <mergeCell ref="HN68:HO69"/>
    <mergeCell ref="HY68:HZ69"/>
    <mergeCell ref="IJ68:IK69"/>
    <mergeCell ref="GI66:GJ70"/>
    <mergeCell ref="GT66:GU70"/>
    <mergeCell ref="HE66:HF70"/>
    <mergeCell ref="HP66:HQ70"/>
    <mergeCell ref="IJ66:IK67"/>
    <mergeCell ref="IN66:IT70"/>
    <mergeCell ref="FK63:FL64"/>
    <mergeCell ref="FV63:FW64"/>
    <mergeCell ref="FX61:FY65"/>
    <mergeCell ref="EH61:EN65"/>
    <mergeCell ref="EO61:EP62"/>
    <mergeCell ref="ES61:EY65"/>
    <mergeCell ref="EZ61:FA62"/>
    <mergeCell ref="DL61:DR65"/>
    <mergeCell ref="DS61:DT62"/>
    <mergeCell ref="DW61:EC65"/>
    <mergeCell ref="ED61:EE62"/>
    <mergeCell ref="EZ66:FA67"/>
    <mergeCell ref="IU63:IV64"/>
    <mergeCell ref="CP66:CV70"/>
    <mergeCell ref="CW66:CX67"/>
    <mergeCell ref="DA66:DG70"/>
    <mergeCell ref="DH66:DI67"/>
    <mergeCell ref="DL66:DR70"/>
    <mergeCell ref="DS66:DT67"/>
    <mergeCell ref="GG63:GH64"/>
    <mergeCell ref="GR63:GS64"/>
    <mergeCell ref="HC63:HD64"/>
    <mergeCell ref="HN63:HO64"/>
    <mergeCell ref="HY63:HZ64"/>
    <mergeCell ref="IJ63:IK64"/>
    <mergeCell ref="GI61:GJ65"/>
    <mergeCell ref="GT61:GU65"/>
    <mergeCell ref="HE61:HF65"/>
    <mergeCell ref="HP61:HQ65"/>
    <mergeCell ref="IJ61:IK62"/>
    <mergeCell ref="IN61:IT65"/>
    <mergeCell ref="IU61:IV62"/>
    <mergeCell ref="CC81:CD85"/>
    <mergeCell ref="CC86:CD90"/>
    <mergeCell ref="CE86:CK90"/>
    <mergeCell ref="CL86:CM87"/>
    <mergeCell ref="CL88:CM89"/>
    <mergeCell ref="CC66:CD70"/>
    <mergeCell ref="CL73:CM74"/>
    <mergeCell ref="CE76:CK80"/>
    <mergeCell ref="CL76:CM77"/>
    <mergeCell ref="CL78:CM79"/>
    <mergeCell ref="CE81:CK85"/>
    <mergeCell ref="CL81:CM82"/>
    <mergeCell ref="CL83:CM84"/>
    <mergeCell ref="CE66:CK70"/>
    <mergeCell ref="CL66:CM67"/>
    <mergeCell ref="CL68:CM69"/>
    <mergeCell ref="CE71:CK75"/>
    <mergeCell ref="CL71:CM72"/>
    <mergeCell ref="B189:LJ192"/>
    <mergeCell ref="HV174:HW174"/>
    <mergeCell ref="IM174:IN174"/>
    <mergeCell ref="IW174:IY176"/>
    <mergeCell ref="BA175:BQ176"/>
    <mergeCell ref="BR175:CH176"/>
    <mergeCell ref="CI175:CY176"/>
    <mergeCell ref="CZ175:DP176"/>
    <mergeCell ref="DQ175:EG176"/>
    <mergeCell ref="EH175:EX176"/>
    <mergeCell ref="EY175:FO176"/>
    <mergeCell ref="DX174:DY174"/>
    <mergeCell ref="EO174:EP174"/>
    <mergeCell ref="FF174:FG174"/>
    <mergeCell ref="FW174:FX174"/>
    <mergeCell ref="GN174:GO174"/>
    <mergeCell ref="HE174:HF174"/>
    <mergeCell ref="GG170:HN173"/>
    <mergeCell ref="HO170:HU173"/>
    <mergeCell ref="HV170:IE173"/>
    <mergeCell ref="IF170:IM173"/>
    <mergeCell ref="IN170:IV173"/>
    <mergeCell ref="AX174:AZ176"/>
    <mergeCell ref="BH174:BI174"/>
    <mergeCell ref="BY174:BZ174"/>
    <mergeCell ref="CP174:CQ174"/>
    <mergeCell ref="DG174:DH174"/>
    <mergeCell ref="FY166:HN169"/>
    <mergeCell ref="HO166:IE169"/>
    <mergeCell ref="IF166:IV169"/>
    <mergeCell ref="BA170:BG173"/>
    <mergeCell ref="BH170:BQ173"/>
    <mergeCell ref="BR170:BX173"/>
    <mergeCell ref="BY170:CH173"/>
    <mergeCell ref="CZ170:EX173"/>
    <mergeCell ref="EY170:FG173"/>
    <mergeCell ref="FH170:FO173"/>
    <mergeCell ref="CL166:CV173"/>
    <mergeCell ref="CZ166:DF169"/>
    <mergeCell ref="DG166:EX169"/>
    <mergeCell ref="EY166:FB169"/>
    <mergeCell ref="FC166:FO169"/>
    <mergeCell ref="FP166:FX169"/>
    <mergeCell ref="FP170:GF173"/>
    <mergeCell ref="FP175:GF176"/>
    <mergeCell ref="GG175:GW176"/>
    <mergeCell ref="GX175:HN176"/>
    <mergeCell ref="HO175:IE176"/>
    <mergeCell ref="IF175:IV176"/>
    <mergeCell ref="IH160:IK163"/>
    <mergeCell ref="IL160:IS163"/>
    <mergeCell ref="AX161:AY173"/>
    <mergeCell ref="IX161:IY173"/>
    <mergeCell ref="AZ165:AZ166"/>
    <mergeCell ref="IW165:IW166"/>
    <mergeCell ref="BA166:BG169"/>
    <mergeCell ref="BH166:BQ169"/>
    <mergeCell ref="BR166:BX169"/>
    <mergeCell ref="BY166:CH169"/>
    <mergeCell ref="BF159:BK163"/>
    <mergeCell ref="BL159:BY163"/>
    <mergeCell ref="BZ159:CS163"/>
    <mergeCell ref="CT159:DM163"/>
    <mergeCell ref="DN159:EG163"/>
    <mergeCell ref="EH159:FA163"/>
    <mergeCell ref="FB154:FU158"/>
    <mergeCell ref="FV154:GO158"/>
    <mergeCell ref="GP154:HI158"/>
    <mergeCell ref="HJ154:IC158"/>
    <mergeCell ref="IH156:IK159"/>
    <mergeCell ref="IL156:IS159"/>
    <mergeCell ref="FB159:FU163"/>
    <mergeCell ref="FV159:GO163"/>
    <mergeCell ref="GP159:HI163"/>
    <mergeCell ref="HJ159:IC163"/>
    <mergeCell ref="AX148:AY160"/>
    <mergeCell ref="IX148:IY160"/>
    <mergeCell ref="AZ153:AZ154"/>
    <mergeCell ref="IH153:IS155"/>
    <mergeCell ref="IW153:IW154"/>
    <mergeCell ref="BF154:BY158"/>
    <mergeCell ref="CW140:CX141"/>
    <mergeCell ref="BZ154:CS158"/>
    <mergeCell ref="CT154:DM158"/>
    <mergeCell ref="DN154:EG158"/>
    <mergeCell ref="EH154:FA158"/>
    <mergeCell ref="DA147:DG149"/>
    <mergeCell ref="DH147:DI148"/>
    <mergeCell ref="HC147:HD148"/>
    <mergeCell ref="HN147:HO148"/>
    <mergeCell ref="HY147:HZ148"/>
    <mergeCell ref="HY145:HZ146"/>
    <mergeCell ref="HC145:HD146"/>
    <mergeCell ref="GT145:GU149"/>
    <mergeCell ref="GV145:HB149"/>
    <mergeCell ref="EZ145:FA146"/>
    <mergeCell ref="FD145:FJ149"/>
    <mergeCell ref="FK145:FL146"/>
    <mergeCell ref="DA145:DG146"/>
    <mergeCell ref="DH145:DI146"/>
    <mergeCell ref="CP145:CV149"/>
    <mergeCell ref="CW145:CX146"/>
    <mergeCell ref="CC145:CD149"/>
    <mergeCell ref="FM145:FN149"/>
    <mergeCell ref="HY142:HZ143"/>
    <mergeCell ref="HY140:HZ141"/>
    <mergeCell ref="HR140:HX144"/>
    <mergeCell ref="HP140:HQ144"/>
    <mergeCell ref="HR145:HX149"/>
    <mergeCell ref="HP145:HQ149"/>
    <mergeCell ref="FV142:FW143"/>
    <mergeCell ref="IX135:IY147"/>
    <mergeCell ref="DA137:DG139"/>
    <mergeCell ref="DH137:DI138"/>
    <mergeCell ref="HC137:HD138"/>
    <mergeCell ref="HN137:HO138"/>
    <mergeCell ref="HY137:HZ138"/>
    <mergeCell ref="HR135:HX139"/>
    <mergeCell ref="HY135:HZ136"/>
    <mergeCell ref="GV135:HB139"/>
    <mergeCell ref="HC135:HD136"/>
    <mergeCell ref="GT135:GU139"/>
    <mergeCell ref="IN135:IT139"/>
    <mergeCell ref="IU135:IV136"/>
    <mergeCell ref="ES135:EY139"/>
    <mergeCell ref="DA135:DG136"/>
    <mergeCell ref="DH135:DI136"/>
    <mergeCell ref="CP135:CV139"/>
    <mergeCell ref="DS147:DT148"/>
    <mergeCell ref="ED147:EE148"/>
    <mergeCell ref="IW140:IW141"/>
    <mergeCell ref="HG140:HM144"/>
    <mergeCell ref="HN140:HO141"/>
    <mergeCell ref="HN142:HO143"/>
    <mergeCell ref="GT140:GU144"/>
    <mergeCell ref="GV140:HB144"/>
    <mergeCell ref="HC140:HD141"/>
    <mergeCell ref="HE140:HF144"/>
    <mergeCell ref="HC142:HD143"/>
    <mergeCell ref="FO140:FU144"/>
    <mergeCell ref="FV140:FW141"/>
    <mergeCell ref="DA140:DG141"/>
    <mergeCell ref="DH140:DI141"/>
    <mergeCell ref="IJ125:IK126"/>
    <mergeCell ref="IN125:IT129"/>
    <mergeCell ref="IU125:IV126"/>
    <mergeCell ref="AX135:AY147"/>
    <mergeCell ref="BG135:BQ139"/>
    <mergeCell ref="BR135:BU139"/>
    <mergeCell ref="BV135:CB139"/>
    <mergeCell ref="AZ140:AZ141"/>
    <mergeCell ref="BA140:BF149"/>
    <mergeCell ref="BG140:BQ144"/>
    <mergeCell ref="BR140:BU144"/>
    <mergeCell ref="DA132:DG134"/>
    <mergeCell ref="DH132:DI133"/>
    <mergeCell ref="HC132:HD133"/>
    <mergeCell ref="HN132:HO133"/>
    <mergeCell ref="HY132:HZ133"/>
    <mergeCell ref="HY130:HZ131"/>
    <mergeCell ref="HC130:HD131"/>
    <mergeCell ref="GT130:GU134"/>
    <mergeCell ref="GV130:HB134"/>
    <mergeCell ref="FK130:FL131"/>
    <mergeCell ref="FO130:FU134"/>
    <mergeCell ref="FV130:FW131"/>
    <mergeCell ref="DA130:DG131"/>
    <mergeCell ref="DH130:DI131"/>
    <mergeCell ref="BG145:BQ149"/>
    <mergeCell ref="BR145:BU149"/>
    <mergeCell ref="BV145:CB149"/>
    <mergeCell ref="DA142:DG144"/>
    <mergeCell ref="DH142:DI143"/>
    <mergeCell ref="BV140:CB144"/>
    <mergeCell ref="CP140:CV144"/>
    <mergeCell ref="BR130:BU134"/>
    <mergeCell ref="BV130:CB134"/>
    <mergeCell ref="AZ127:AZ128"/>
    <mergeCell ref="DA127:DG129"/>
    <mergeCell ref="DH127:DI128"/>
    <mergeCell ref="HC127:HD128"/>
    <mergeCell ref="HN127:HO128"/>
    <mergeCell ref="HY127:HZ128"/>
    <mergeCell ref="HN125:HO126"/>
    <mergeCell ref="GT125:GU129"/>
    <mergeCell ref="GV125:HB129"/>
    <mergeCell ref="HC125:HD126"/>
    <mergeCell ref="HE125:HF129"/>
    <mergeCell ref="HG125:HM129"/>
    <mergeCell ref="EH125:EN129"/>
    <mergeCell ref="EO125:EP126"/>
    <mergeCell ref="DH125:DI126"/>
    <mergeCell ref="DS127:DT128"/>
    <mergeCell ref="ED127:EE128"/>
    <mergeCell ref="CW127:CX128"/>
    <mergeCell ref="CL132:CM133"/>
    <mergeCell ref="CY130:CZ131"/>
    <mergeCell ref="FM130:FN134"/>
    <mergeCell ref="CC125:CD129"/>
    <mergeCell ref="CC130:CD134"/>
    <mergeCell ref="HY125:HZ126"/>
    <mergeCell ref="HR125:HX129"/>
    <mergeCell ref="HP125:HQ129"/>
    <mergeCell ref="HR130:HX134"/>
    <mergeCell ref="HP130:HQ134"/>
    <mergeCell ref="GG127:GH128"/>
    <mergeCell ref="GR125:GS126"/>
    <mergeCell ref="IX122:IY134"/>
    <mergeCell ref="BG125:BQ129"/>
    <mergeCell ref="BR125:BU129"/>
    <mergeCell ref="BV125:CB129"/>
    <mergeCell ref="DA125:DG126"/>
    <mergeCell ref="AX122:AY134"/>
    <mergeCell ref="DA122:DG124"/>
    <mergeCell ref="DH122:DI123"/>
    <mergeCell ref="HC122:HD123"/>
    <mergeCell ref="HN122:HO123"/>
    <mergeCell ref="HY122:HZ123"/>
    <mergeCell ref="HR120:HX124"/>
    <mergeCell ref="HY120:HZ121"/>
    <mergeCell ref="GV120:HB124"/>
    <mergeCell ref="HC120:HD121"/>
    <mergeCell ref="GT120:GU124"/>
    <mergeCell ref="ES120:EY124"/>
    <mergeCell ref="EZ120:FA121"/>
    <mergeCell ref="FD120:FJ124"/>
    <mergeCell ref="DA120:DG121"/>
    <mergeCell ref="DH120:DI121"/>
    <mergeCell ref="CP120:CV124"/>
    <mergeCell ref="CW120:CX121"/>
    <mergeCell ref="BA120:BF129"/>
    <mergeCell ref="BG120:BQ124"/>
    <mergeCell ref="BR120:BU124"/>
    <mergeCell ref="BV120:CB124"/>
    <mergeCell ref="DL120:DR124"/>
    <mergeCell ref="DS120:DT121"/>
    <mergeCell ref="IW127:IW128"/>
    <mergeCell ref="BA130:BF139"/>
    <mergeCell ref="BG130:BQ134"/>
    <mergeCell ref="AX109:AY121"/>
    <mergeCell ref="DM109:DQ111"/>
    <mergeCell ref="DX109:EB111"/>
    <mergeCell ref="CF109:CJ111"/>
    <mergeCell ref="IX109:IY121"/>
    <mergeCell ref="BA111:BN113"/>
    <mergeCell ref="BO111:BV113"/>
    <mergeCell ref="BW111:CB113"/>
    <mergeCell ref="AZ114:AZ115"/>
    <mergeCell ref="BA114:BN116"/>
    <mergeCell ref="BA105:BN107"/>
    <mergeCell ref="BO105:CB107"/>
    <mergeCell ref="CQ106:CU112"/>
    <mergeCell ref="FE106:FI112"/>
    <mergeCell ref="BA108:BN110"/>
    <mergeCell ref="BO108:BV110"/>
    <mergeCell ref="BW108:CB110"/>
    <mergeCell ref="DB108:DF111"/>
    <mergeCell ref="EQ102:FA117"/>
    <mergeCell ref="FO103:FU107"/>
    <mergeCell ref="GT104:HD117"/>
    <mergeCell ref="HE104:HO117"/>
    <mergeCell ref="CC120:CD124"/>
    <mergeCell ref="BV81:CB85"/>
    <mergeCell ref="HP104:HZ117"/>
    <mergeCell ref="IB108:IJ113"/>
    <mergeCell ref="IM108:IU113"/>
    <mergeCell ref="FP108:FT111"/>
    <mergeCell ref="HE96:HO101"/>
    <mergeCell ref="HP96:HZ101"/>
    <mergeCell ref="IX96:IY108"/>
    <mergeCell ref="AZ101:AZ102"/>
    <mergeCell ref="IW101:IW102"/>
    <mergeCell ref="BA102:BN104"/>
    <mergeCell ref="BO102:BV104"/>
    <mergeCell ref="BW102:CB104"/>
    <mergeCell ref="IL96:IV101"/>
    <mergeCell ref="EQ96:FA101"/>
    <mergeCell ref="FB96:FL101"/>
    <mergeCell ref="FM96:FW101"/>
    <mergeCell ref="CC96:CM101"/>
    <mergeCell ref="GT96:HD101"/>
    <mergeCell ref="FX96:GH101"/>
    <mergeCell ref="EF96:EP101"/>
    <mergeCell ref="GI96:GS101"/>
    <mergeCell ref="BO114:CB116"/>
    <mergeCell ref="IW114:IW115"/>
    <mergeCell ref="BA117:BN119"/>
    <mergeCell ref="BO117:CB119"/>
    <mergeCell ref="EV118:FA119"/>
    <mergeCell ref="FG118:FL119"/>
    <mergeCell ref="FR118:FW119"/>
    <mergeCell ref="FX104:GH117"/>
    <mergeCell ref="EF104:EP117"/>
    <mergeCell ref="GI104:GS117"/>
    <mergeCell ref="AX70:AY82"/>
    <mergeCell ref="IX70:IY82"/>
    <mergeCell ref="BA71:BF80"/>
    <mergeCell ref="BG71:BQ75"/>
    <mergeCell ref="BR71:BU75"/>
    <mergeCell ref="BV71:CB75"/>
    <mergeCell ref="FZ66:GF70"/>
    <mergeCell ref="GG66:GH67"/>
    <mergeCell ref="GK66:GQ70"/>
    <mergeCell ref="DW66:EC70"/>
    <mergeCell ref="ED66:EE67"/>
    <mergeCell ref="AZ88:AZ89"/>
    <mergeCell ref="IW88:IW89"/>
    <mergeCell ref="AX96:AY108"/>
    <mergeCell ref="BA96:CB101"/>
    <mergeCell ref="DJ96:DT101"/>
    <mergeCell ref="DU96:EE101"/>
    <mergeCell ref="CN96:CX101"/>
    <mergeCell ref="CY96:DI101"/>
    <mergeCell ref="IA96:IK101"/>
    <mergeCell ref="GK86:GQ90"/>
    <mergeCell ref="GR86:GS87"/>
    <mergeCell ref="IX83:IY95"/>
    <mergeCell ref="BG86:BQ90"/>
    <mergeCell ref="BR86:BU90"/>
    <mergeCell ref="BV86:CB90"/>
    <mergeCell ref="AX83:AY95"/>
    <mergeCell ref="ES81:EY85"/>
    <mergeCell ref="EZ81:FA82"/>
    <mergeCell ref="BA81:BF90"/>
    <mergeCell ref="BG81:BQ85"/>
    <mergeCell ref="BR81:BU85"/>
    <mergeCell ref="FZ61:GF65"/>
    <mergeCell ref="GG61:GH62"/>
    <mergeCell ref="GK61:GQ65"/>
    <mergeCell ref="DA61:DG65"/>
    <mergeCell ref="DH61:DI62"/>
    <mergeCell ref="BR61:BU65"/>
    <mergeCell ref="BV61:CB65"/>
    <mergeCell ref="CC61:CD65"/>
    <mergeCell ref="CE61:CK65"/>
    <mergeCell ref="CL61:CM62"/>
    <mergeCell ref="CP61:CV65"/>
    <mergeCell ref="CW61:CX62"/>
    <mergeCell ref="AZ75:AZ76"/>
    <mergeCell ref="IW75:IW76"/>
    <mergeCell ref="BG76:BQ80"/>
    <mergeCell ref="BR76:BU80"/>
    <mergeCell ref="BV76:CB80"/>
    <mergeCell ref="FZ71:GF75"/>
    <mergeCell ref="GG71:GH72"/>
    <mergeCell ref="GK71:GQ75"/>
    <mergeCell ref="DW71:EC75"/>
    <mergeCell ref="ED71:EE72"/>
    <mergeCell ref="CC71:CD75"/>
    <mergeCell ref="CC76:CD80"/>
    <mergeCell ref="GR61:GS62"/>
    <mergeCell ref="GV61:HB65"/>
    <mergeCell ref="HC61:HD62"/>
    <mergeCell ref="HG61:HM65"/>
    <mergeCell ref="FD61:FJ65"/>
    <mergeCell ref="FK61:FL62"/>
    <mergeCell ref="FO61:FU65"/>
    <mergeCell ref="FV61:FW62"/>
    <mergeCell ref="IX57:IY69"/>
    <mergeCell ref="BA58:BN60"/>
    <mergeCell ref="BO58:CB60"/>
    <mergeCell ref="CS59:CX60"/>
    <mergeCell ref="BA61:BF70"/>
    <mergeCell ref="BG61:BQ65"/>
    <mergeCell ref="BW49:CB51"/>
    <mergeCell ref="IW49:IW50"/>
    <mergeCell ref="HS51:HW53"/>
    <mergeCell ref="BA52:BN54"/>
    <mergeCell ref="BO52:BV54"/>
    <mergeCell ref="BW52:CB54"/>
    <mergeCell ref="GT45:HD58"/>
    <mergeCell ref="HE45:HO58"/>
    <mergeCell ref="IA45:IK60"/>
    <mergeCell ref="IL45:IV60"/>
    <mergeCell ref="B46:AO53"/>
    <mergeCell ref="BA46:BN48"/>
    <mergeCell ref="BO46:CB48"/>
    <mergeCell ref="AZ49:AZ50"/>
    <mergeCell ref="BA49:BN51"/>
    <mergeCell ref="BO49:BV51"/>
    <mergeCell ref="IX44:IY56"/>
    <mergeCell ref="CC45:CM58"/>
    <mergeCell ref="CN45:CX58"/>
    <mergeCell ref="CY45:DI58"/>
    <mergeCell ref="DJ45:DT58"/>
    <mergeCell ref="DU45:EE58"/>
    <mergeCell ref="AZ62:AZ63"/>
    <mergeCell ref="IW62:IW63"/>
    <mergeCell ref="CL63:CM64"/>
    <mergeCell ref="BG66:BQ70"/>
    <mergeCell ref="EF45:EP58"/>
    <mergeCell ref="FB45:FL60"/>
    <mergeCell ref="FM45:FW58"/>
    <mergeCell ref="FX45:GH58"/>
    <mergeCell ref="HP37:HZ42"/>
    <mergeCell ref="IA37:IK42"/>
    <mergeCell ref="IL37:IV42"/>
    <mergeCell ref="B38:AO45"/>
    <mergeCell ref="BA43:BN45"/>
    <mergeCell ref="BO43:BV45"/>
    <mergeCell ref="BW43:CB45"/>
    <mergeCell ref="EQ43:FA58"/>
    <mergeCell ref="AX44:AY56"/>
    <mergeCell ref="GI45:GS58"/>
    <mergeCell ref="FB37:FL42"/>
    <mergeCell ref="FM37:FW42"/>
    <mergeCell ref="FX37:GH42"/>
    <mergeCell ref="GI37:GS42"/>
    <mergeCell ref="GT37:HD42"/>
    <mergeCell ref="HE37:HO42"/>
    <mergeCell ref="CN37:CX42"/>
    <mergeCell ref="CY37:DI42"/>
    <mergeCell ref="DJ37:DT42"/>
    <mergeCell ref="DU37:EE42"/>
    <mergeCell ref="EF37:EP42"/>
    <mergeCell ref="EQ37:FA42"/>
    <mergeCell ref="B54:AO61"/>
    <mergeCell ref="BA55:BN57"/>
    <mergeCell ref="BO55:CB57"/>
    <mergeCell ref="AX57:AY69"/>
    <mergeCell ref="BR66:BU70"/>
    <mergeCell ref="BV66:CB70"/>
    <mergeCell ref="AX31:AY43"/>
    <mergeCell ref="IX31:IY43"/>
    <mergeCell ref="AZ36:AZ37"/>
    <mergeCell ref="IW36:IW37"/>
    <mergeCell ref="BA37:CB42"/>
    <mergeCell ref="CC37:CM42"/>
    <mergeCell ref="IW28:IY30"/>
    <mergeCell ref="B30:AO37"/>
    <mergeCell ref="BH30:BI30"/>
    <mergeCell ref="BY30:BZ30"/>
    <mergeCell ref="CP30:CQ30"/>
    <mergeCell ref="DG30:DH30"/>
    <mergeCell ref="DX30:DY30"/>
    <mergeCell ref="EO30:EP30"/>
    <mergeCell ref="FF30:FG30"/>
    <mergeCell ref="FW30:FX30"/>
    <mergeCell ref="EY28:FO29"/>
    <mergeCell ref="FP28:GF29"/>
    <mergeCell ref="GG28:GW29"/>
    <mergeCell ref="GX28:HN29"/>
    <mergeCell ref="HO28:IE29"/>
    <mergeCell ref="IF28:IV29"/>
    <mergeCell ref="AX28:AZ30"/>
    <mergeCell ref="BA28:BQ29"/>
    <mergeCell ref="BR28:CH29"/>
    <mergeCell ref="CI28:CY29"/>
    <mergeCell ref="CZ28:DP29"/>
    <mergeCell ref="DQ28:EG29"/>
    <mergeCell ref="EH28:EX29"/>
    <mergeCell ref="D20:AM27"/>
    <mergeCell ref="HA13:HZ17"/>
    <mergeCell ref="IC13:JB17"/>
    <mergeCell ref="JC13:JV17"/>
    <mergeCell ref="JW13:KP17"/>
    <mergeCell ref="KQ13:LJ17"/>
    <mergeCell ref="B2:B11"/>
    <mergeCell ref="C2:AP11"/>
    <mergeCell ref="GW4:HC9"/>
    <mergeCell ref="HD4:IV9"/>
    <mergeCell ref="B12:AO12"/>
    <mergeCell ref="AP12:CC12"/>
    <mergeCell ref="CD12:DQ12"/>
    <mergeCell ref="DR12:FE12"/>
    <mergeCell ref="GN30:GO30"/>
    <mergeCell ref="HE30:HF30"/>
    <mergeCell ref="HV30:HW30"/>
    <mergeCell ref="IM30:IN30"/>
  </mergeCells>
  <conditionalFormatting sqref="FI37:FL38">
    <cfRule type="notContainsBlanks" dxfId="3" priority="2">
      <formula>LEN(TRIM(FI37))&gt;0</formula>
    </cfRule>
  </conditionalFormatting>
  <conditionalFormatting sqref="FI40:FL42">
    <cfRule type="notContainsBlanks" dxfId="2" priority="1">
      <formula>LEN(TRIM(FI40))&gt;0</formula>
    </cfRule>
  </conditionalFormatting>
  <dataValidations count="5">
    <dataValidation type="list" allowBlank="1" showInputMessage="1" showErrorMessage="1" sqref="BV61:CB90 BV120:CB149 OJ73:ON102 PC73:PG102" xr:uid="{1F7C805A-0020-4560-8C80-657F25570D03}">
      <formula1>"400,600,1000"</formula1>
    </dataValidation>
    <dataValidation type="list" allowBlank="1" showInputMessage="1" showErrorMessage="1" sqref="DA120:DG121 DA125:DG126 DA130:DG131 DA135:DG136 DA140:DG141 DA145:DG146" xr:uid="{5D874CB3-6A8F-40FB-8CAD-7FCBCD9C73D4}">
      <formula1>"ATS,PM6,IL6"</formula1>
    </dataValidation>
    <dataValidation type="list" allowBlank="1" showInputMessage="1" showErrorMessage="1" sqref="BA120:BF149 BA61:BF90 MM73:MR102 NY73:OB102 OR73:OT102" xr:uid="{04769C18-E3A6-4D23-AFD0-0A3FE2F2CC9C}">
      <formula1>"+NB,+NI,+NE,+NL,+NE*"</formula1>
    </dataValidation>
    <dataValidation type="list" allowBlank="1" showInputMessage="1" showErrorMessage="1" sqref="BO58" xr:uid="{BBBA21B4-2791-4264-98D3-6E571EA878D9}">
      <formula1>"Fija,Abatible"</formula1>
    </dataValidation>
    <dataValidation type="list" allowBlank="1" showInputMessage="1" showErrorMessage="1" sqref="CE135:CK139 CE125:CK129 CE145:CK149" xr:uid="{712F4E9C-88F1-46B6-8134-27C0C6F2A424}">
      <formula1>"-"</formula1>
    </dataValidation>
  </dataValidations>
  <printOptions horizontalCentered="1" verticalCentered="1"/>
  <pageMargins left="0" right="0" top="0" bottom="0" header="0" footer="0"/>
  <pageSetup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CFCF-B550-443F-BFA2-134877B85868}">
  <sheetPr>
    <tabColor theme="8" tint="0.39997558519241921"/>
  </sheetPr>
  <dimension ref="A1:LX266"/>
  <sheetViews>
    <sheetView showGridLines="0" tabSelected="1" topLeftCell="L62" zoomScale="130" zoomScaleNormal="130" zoomScaleSheetLayoutView="115" workbookViewId="0">
      <selection activeCell="BA92" sqref="BA92:IV149"/>
    </sheetView>
  </sheetViews>
  <sheetFormatPr baseColWidth="10" defaultColWidth="0.6328125" defaultRowHeight="3.65" customHeight="1"/>
  <cols>
    <col min="1" max="1" width="3.81640625" customWidth="1"/>
    <col min="28" max="28" width="0.6328125" customWidth="1"/>
    <col min="51" max="51" width="0.6328125" customWidth="1"/>
    <col min="53" max="53" width="0.6328125" style="330" customWidth="1"/>
    <col min="54" max="54" width="0.6328125" style="330"/>
    <col min="55" max="55" width="0.6328125" style="330" customWidth="1"/>
    <col min="56" max="56" width="0.6328125" style="330"/>
    <col min="92" max="92" width="0.6328125" customWidth="1"/>
    <col min="115" max="117" width="1.36328125" bestFit="1" customWidth="1"/>
    <col min="129" max="129" width="0.6328125" customWidth="1"/>
    <col min="152" max="152" width="0.6328125" customWidth="1"/>
    <col min="179" max="179" width="0.6328125" customWidth="1"/>
    <col min="182" max="184" width="0.6328125" customWidth="1"/>
  </cols>
  <sheetData>
    <row r="1" spans="1:322" ht="7" customHeight="1" thickBot="1"/>
    <row r="2" spans="1:322" ht="3.65" customHeight="1" thickTop="1">
      <c r="B2" s="658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661"/>
      <c r="W2" s="661"/>
      <c r="X2" s="661"/>
      <c r="Y2" s="661"/>
      <c r="Z2" s="661"/>
      <c r="AA2" s="661"/>
      <c r="AB2" s="661"/>
      <c r="AC2" s="661"/>
      <c r="AD2" s="661"/>
      <c r="AE2" s="661"/>
      <c r="AF2" s="661"/>
      <c r="AG2" s="661"/>
      <c r="AH2" s="661"/>
      <c r="AI2" s="661"/>
      <c r="AJ2" s="661"/>
      <c r="AK2" s="661"/>
      <c r="AL2" s="661"/>
      <c r="AM2" s="661"/>
      <c r="AN2" s="661"/>
      <c r="AO2" s="661"/>
      <c r="AP2" s="661"/>
      <c r="AQ2" s="1"/>
      <c r="AR2" s="1"/>
      <c r="AS2" s="1"/>
      <c r="AT2" s="1"/>
      <c r="AU2" s="1"/>
      <c r="AV2" s="1"/>
      <c r="AW2" s="1"/>
      <c r="AX2" s="1"/>
      <c r="AY2" s="1"/>
      <c r="AZ2" s="1"/>
      <c r="BA2" s="335"/>
      <c r="BB2" s="335"/>
      <c r="BC2" s="335"/>
      <c r="BD2" s="335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2"/>
    </row>
    <row r="3" spans="1:322" ht="3.65" customHeight="1">
      <c r="B3" s="659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  <c r="O3" s="662"/>
      <c r="P3" s="662"/>
      <c r="Q3" s="662"/>
      <c r="R3" s="662"/>
      <c r="S3" s="662"/>
      <c r="T3" s="662"/>
      <c r="U3" s="662"/>
      <c r="V3" s="662"/>
      <c r="W3" s="662"/>
      <c r="X3" s="662"/>
      <c r="Y3" s="662"/>
      <c r="Z3" s="662"/>
      <c r="AA3" s="662"/>
      <c r="AB3" s="662"/>
      <c r="AC3" s="662"/>
      <c r="AD3" s="662"/>
      <c r="AE3" s="662"/>
      <c r="AF3" s="662"/>
      <c r="AG3" s="662"/>
      <c r="AH3" s="662"/>
      <c r="AI3" s="662"/>
      <c r="AJ3" s="662"/>
      <c r="AK3" s="662"/>
      <c r="AL3" s="662"/>
      <c r="AM3" s="662"/>
      <c r="AN3" s="662"/>
      <c r="AO3" s="662"/>
      <c r="AP3" s="662"/>
      <c r="LJ3" s="3"/>
    </row>
    <row r="4" spans="1:322" ht="3.65" customHeight="1">
      <c r="B4" s="659"/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2"/>
      <c r="P4" s="662"/>
      <c r="Q4" s="662"/>
      <c r="R4" s="662"/>
      <c r="S4" s="662"/>
      <c r="T4" s="662"/>
      <c r="U4" s="662"/>
      <c r="V4" s="662"/>
      <c r="W4" s="662"/>
      <c r="X4" s="662"/>
      <c r="Y4" s="662"/>
      <c r="Z4" s="662"/>
      <c r="AA4" s="662"/>
      <c r="AB4" s="662"/>
      <c r="AC4" s="662"/>
      <c r="AD4" s="662"/>
      <c r="AE4" s="662"/>
      <c r="AF4" s="662"/>
      <c r="AG4" s="662"/>
      <c r="AH4" s="662"/>
      <c r="AI4" s="662"/>
      <c r="AJ4" s="662"/>
      <c r="AK4" s="662"/>
      <c r="AL4" s="662"/>
      <c r="AM4" s="662"/>
      <c r="AN4" s="662"/>
      <c r="AO4" s="662"/>
      <c r="AP4" s="662"/>
      <c r="GW4" s="662" t="e" vm="1">
        <v>#VALUE!</v>
      </c>
      <c r="GX4" s="662"/>
      <c r="GY4" s="662"/>
      <c r="GZ4" s="662"/>
      <c r="HA4" s="662"/>
      <c r="HB4" s="662"/>
      <c r="HC4" s="662"/>
      <c r="HD4" s="807" t="s">
        <v>26</v>
      </c>
      <c r="HE4" s="807"/>
      <c r="HF4" s="807"/>
      <c r="HG4" s="807"/>
      <c r="HH4" s="807"/>
      <c r="HI4" s="807"/>
      <c r="HJ4" s="807"/>
      <c r="HK4" s="807"/>
      <c r="HL4" s="807"/>
      <c r="HM4" s="807"/>
      <c r="HN4" s="807"/>
      <c r="HO4" s="807"/>
      <c r="HP4" s="807"/>
      <c r="HQ4" s="807"/>
      <c r="HR4" s="807"/>
      <c r="HS4" s="807"/>
      <c r="HT4" s="807"/>
      <c r="HU4" s="807"/>
      <c r="HV4" s="807"/>
      <c r="HW4" s="807"/>
      <c r="HX4" s="807"/>
      <c r="HY4" s="807"/>
      <c r="HZ4" s="807"/>
      <c r="IA4" s="807"/>
      <c r="IB4" s="807"/>
      <c r="IC4" s="807"/>
      <c r="ID4" s="807"/>
      <c r="IE4" s="807"/>
      <c r="IF4" s="807"/>
      <c r="IG4" s="807"/>
      <c r="IH4" s="807"/>
      <c r="II4" s="807"/>
      <c r="IJ4" s="807"/>
      <c r="IK4" s="807"/>
      <c r="IL4" s="807"/>
      <c r="IM4" s="807"/>
      <c r="IN4" s="807"/>
      <c r="IO4" s="807"/>
      <c r="IP4" s="807"/>
      <c r="IQ4" s="807"/>
      <c r="IR4" s="807"/>
      <c r="IS4" s="807"/>
      <c r="IT4" s="807"/>
      <c r="IU4" s="807"/>
      <c r="IV4" s="807"/>
      <c r="LJ4" s="3"/>
    </row>
    <row r="5" spans="1:322" ht="3.65" customHeight="1">
      <c r="B5" s="659"/>
      <c r="C5" s="662"/>
      <c r="D5" s="662"/>
      <c r="E5" s="662"/>
      <c r="F5" s="662"/>
      <c r="G5" s="662"/>
      <c r="H5" s="662"/>
      <c r="I5" s="662"/>
      <c r="J5" s="662"/>
      <c r="K5" s="662"/>
      <c r="L5" s="662"/>
      <c r="M5" s="662"/>
      <c r="N5" s="662"/>
      <c r="O5" s="662"/>
      <c r="P5" s="662"/>
      <c r="Q5" s="662"/>
      <c r="R5" s="662"/>
      <c r="S5" s="662"/>
      <c r="T5" s="662"/>
      <c r="U5" s="662"/>
      <c r="V5" s="662"/>
      <c r="W5" s="662"/>
      <c r="X5" s="662"/>
      <c r="Y5" s="662"/>
      <c r="Z5" s="662"/>
      <c r="AA5" s="662"/>
      <c r="AB5" s="662"/>
      <c r="AC5" s="662"/>
      <c r="AD5" s="662"/>
      <c r="AE5" s="662"/>
      <c r="AF5" s="662"/>
      <c r="AG5" s="662"/>
      <c r="AH5" s="662"/>
      <c r="AI5" s="662"/>
      <c r="AJ5" s="662"/>
      <c r="AK5" s="662"/>
      <c r="AL5" s="662"/>
      <c r="AM5" s="662"/>
      <c r="AN5" s="662"/>
      <c r="AO5" s="662"/>
      <c r="AP5" s="662"/>
      <c r="GW5" s="662"/>
      <c r="GX5" s="662"/>
      <c r="GY5" s="662"/>
      <c r="GZ5" s="662"/>
      <c r="HA5" s="662"/>
      <c r="HB5" s="662"/>
      <c r="HC5" s="662"/>
      <c r="HD5" s="807"/>
      <c r="HE5" s="807"/>
      <c r="HF5" s="807"/>
      <c r="HG5" s="807"/>
      <c r="HH5" s="807"/>
      <c r="HI5" s="807"/>
      <c r="HJ5" s="807"/>
      <c r="HK5" s="807"/>
      <c r="HL5" s="807"/>
      <c r="HM5" s="807"/>
      <c r="HN5" s="807"/>
      <c r="HO5" s="807"/>
      <c r="HP5" s="807"/>
      <c r="HQ5" s="807"/>
      <c r="HR5" s="807"/>
      <c r="HS5" s="807"/>
      <c r="HT5" s="807"/>
      <c r="HU5" s="807"/>
      <c r="HV5" s="807"/>
      <c r="HW5" s="807"/>
      <c r="HX5" s="807"/>
      <c r="HY5" s="807"/>
      <c r="HZ5" s="807"/>
      <c r="IA5" s="807"/>
      <c r="IB5" s="807"/>
      <c r="IC5" s="807"/>
      <c r="ID5" s="807"/>
      <c r="IE5" s="807"/>
      <c r="IF5" s="807"/>
      <c r="IG5" s="807"/>
      <c r="IH5" s="807"/>
      <c r="II5" s="807"/>
      <c r="IJ5" s="807"/>
      <c r="IK5" s="807"/>
      <c r="IL5" s="807"/>
      <c r="IM5" s="807"/>
      <c r="IN5" s="807"/>
      <c r="IO5" s="807"/>
      <c r="IP5" s="807"/>
      <c r="IQ5" s="807"/>
      <c r="IR5" s="807"/>
      <c r="IS5" s="807"/>
      <c r="IT5" s="807"/>
      <c r="IU5" s="807"/>
      <c r="IV5" s="807"/>
      <c r="LJ5" s="3"/>
    </row>
    <row r="6" spans="1:322" ht="3.65" customHeight="1">
      <c r="B6" s="659"/>
      <c r="C6" s="662"/>
      <c r="D6" s="662"/>
      <c r="E6" s="662"/>
      <c r="F6" s="662"/>
      <c r="G6" s="662"/>
      <c r="H6" s="662"/>
      <c r="I6" s="662"/>
      <c r="J6" s="662"/>
      <c r="K6" s="662"/>
      <c r="L6" s="662"/>
      <c r="M6" s="662"/>
      <c r="N6" s="662"/>
      <c r="O6" s="662"/>
      <c r="P6" s="662"/>
      <c r="Q6" s="662"/>
      <c r="R6" s="662"/>
      <c r="S6" s="662"/>
      <c r="T6" s="662"/>
      <c r="U6" s="662"/>
      <c r="V6" s="662"/>
      <c r="W6" s="662"/>
      <c r="X6" s="662"/>
      <c r="Y6" s="662"/>
      <c r="Z6" s="662"/>
      <c r="AA6" s="662"/>
      <c r="AB6" s="662"/>
      <c r="AC6" s="662"/>
      <c r="AD6" s="662"/>
      <c r="AE6" s="662"/>
      <c r="AF6" s="662"/>
      <c r="AG6" s="662"/>
      <c r="AH6" s="662"/>
      <c r="AI6" s="662"/>
      <c r="AJ6" s="662"/>
      <c r="AK6" s="662"/>
      <c r="AL6" s="662"/>
      <c r="AM6" s="662"/>
      <c r="AN6" s="662"/>
      <c r="AO6" s="662"/>
      <c r="AP6" s="662"/>
      <c r="GW6" s="662"/>
      <c r="GX6" s="662"/>
      <c r="GY6" s="662"/>
      <c r="GZ6" s="662"/>
      <c r="HA6" s="662"/>
      <c r="HB6" s="662"/>
      <c r="HC6" s="662"/>
      <c r="HD6" s="807"/>
      <c r="HE6" s="807"/>
      <c r="HF6" s="807"/>
      <c r="HG6" s="807"/>
      <c r="HH6" s="807"/>
      <c r="HI6" s="807"/>
      <c r="HJ6" s="807"/>
      <c r="HK6" s="807"/>
      <c r="HL6" s="807"/>
      <c r="HM6" s="807"/>
      <c r="HN6" s="807"/>
      <c r="HO6" s="807"/>
      <c r="HP6" s="807"/>
      <c r="HQ6" s="807"/>
      <c r="HR6" s="807"/>
      <c r="HS6" s="807"/>
      <c r="HT6" s="807"/>
      <c r="HU6" s="807"/>
      <c r="HV6" s="807"/>
      <c r="HW6" s="807"/>
      <c r="HX6" s="807"/>
      <c r="HY6" s="807"/>
      <c r="HZ6" s="807"/>
      <c r="IA6" s="807"/>
      <c r="IB6" s="807"/>
      <c r="IC6" s="807"/>
      <c r="ID6" s="807"/>
      <c r="IE6" s="807"/>
      <c r="IF6" s="807"/>
      <c r="IG6" s="807"/>
      <c r="IH6" s="807"/>
      <c r="II6" s="807"/>
      <c r="IJ6" s="807"/>
      <c r="IK6" s="807"/>
      <c r="IL6" s="807"/>
      <c r="IM6" s="807"/>
      <c r="IN6" s="807"/>
      <c r="IO6" s="807"/>
      <c r="IP6" s="807"/>
      <c r="IQ6" s="807"/>
      <c r="IR6" s="807"/>
      <c r="IS6" s="807"/>
      <c r="IT6" s="807"/>
      <c r="IU6" s="807"/>
      <c r="IV6" s="807"/>
      <c r="LJ6" s="3"/>
    </row>
    <row r="7" spans="1:322" ht="3.65" customHeight="1">
      <c r="B7" s="659"/>
      <c r="C7" s="662"/>
      <c r="D7" s="662"/>
      <c r="E7" s="662"/>
      <c r="F7" s="662"/>
      <c r="G7" s="662"/>
      <c r="H7" s="662"/>
      <c r="I7" s="662"/>
      <c r="J7" s="662"/>
      <c r="K7" s="662"/>
      <c r="L7" s="662"/>
      <c r="M7" s="662"/>
      <c r="N7" s="662"/>
      <c r="O7" s="662"/>
      <c r="P7" s="662"/>
      <c r="Q7" s="662"/>
      <c r="R7" s="662"/>
      <c r="S7" s="662"/>
      <c r="T7" s="662"/>
      <c r="U7" s="662"/>
      <c r="V7" s="662"/>
      <c r="W7" s="662"/>
      <c r="X7" s="662"/>
      <c r="Y7" s="662"/>
      <c r="Z7" s="662"/>
      <c r="AA7" s="662"/>
      <c r="AB7" s="662"/>
      <c r="AC7" s="662"/>
      <c r="AD7" s="662"/>
      <c r="AE7" s="662"/>
      <c r="AF7" s="662"/>
      <c r="AG7" s="662"/>
      <c r="AH7" s="662"/>
      <c r="AI7" s="662"/>
      <c r="AJ7" s="662"/>
      <c r="AK7" s="662"/>
      <c r="AL7" s="662"/>
      <c r="AM7" s="662"/>
      <c r="AN7" s="662"/>
      <c r="AO7" s="662"/>
      <c r="AP7" s="662"/>
      <c r="GW7" s="662"/>
      <c r="GX7" s="662"/>
      <c r="GY7" s="662"/>
      <c r="GZ7" s="662"/>
      <c r="HA7" s="662"/>
      <c r="HB7" s="662"/>
      <c r="HC7" s="662"/>
      <c r="HD7" s="807"/>
      <c r="HE7" s="807"/>
      <c r="HF7" s="807"/>
      <c r="HG7" s="807"/>
      <c r="HH7" s="807"/>
      <c r="HI7" s="807"/>
      <c r="HJ7" s="807"/>
      <c r="HK7" s="807"/>
      <c r="HL7" s="807"/>
      <c r="HM7" s="807"/>
      <c r="HN7" s="807"/>
      <c r="HO7" s="807"/>
      <c r="HP7" s="807"/>
      <c r="HQ7" s="807"/>
      <c r="HR7" s="807"/>
      <c r="HS7" s="807"/>
      <c r="HT7" s="807"/>
      <c r="HU7" s="807"/>
      <c r="HV7" s="807"/>
      <c r="HW7" s="807"/>
      <c r="HX7" s="807"/>
      <c r="HY7" s="807"/>
      <c r="HZ7" s="807"/>
      <c r="IA7" s="807"/>
      <c r="IB7" s="807"/>
      <c r="IC7" s="807"/>
      <c r="ID7" s="807"/>
      <c r="IE7" s="807"/>
      <c r="IF7" s="807"/>
      <c r="IG7" s="807"/>
      <c r="IH7" s="807"/>
      <c r="II7" s="807"/>
      <c r="IJ7" s="807"/>
      <c r="IK7" s="807"/>
      <c r="IL7" s="807"/>
      <c r="IM7" s="807"/>
      <c r="IN7" s="807"/>
      <c r="IO7" s="807"/>
      <c r="IP7" s="807"/>
      <c r="IQ7" s="807"/>
      <c r="IR7" s="807"/>
      <c r="IS7" s="807"/>
      <c r="IT7" s="807"/>
      <c r="IU7" s="807"/>
      <c r="IV7" s="807"/>
      <c r="LJ7" s="3"/>
    </row>
    <row r="8" spans="1:322" ht="3.65" customHeight="1">
      <c r="B8" s="659"/>
      <c r="C8" s="662"/>
      <c r="D8" s="662"/>
      <c r="E8" s="662"/>
      <c r="F8" s="662"/>
      <c r="G8" s="662"/>
      <c r="H8" s="662"/>
      <c r="I8" s="662"/>
      <c r="J8" s="662"/>
      <c r="K8" s="662"/>
      <c r="L8" s="662"/>
      <c r="M8" s="662"/>
      <c r="N8" s="662"/>
      <c r="O8" s="662"/>
      <c r="P8" s="662"/>
      <c r="Q8" s="662"/>
      <c r="R8" s="662"/>
      <c r="S8" s="662"/>
      <c r="T8" s="662"/>
      <c r="U8" s="662"/>
      <c r="V8" s="662"/>
      <c r="W8" s="662"/>
      <c r="X8" s="662"/>
      <c r="Y8" s="662"/>
      <c r="Z8" s="662"/>
      <c r="AA8" s="662"/>
      <c r="AB8" s="662"/>
      <c r="AC8" s="662"/>
      <c r="AD8" s="662"/>
      <c r="AE8" s="662"/>
      <c r="AF8" s="662"/>
      <c r="AG8" s="662"/>
      <c r="AH8" s="662"/>
      <c r="AI8" s="662"/>
      <c r="AJ8" s="662"/>
      <c r="AK8" s="662"/>
      <c r="AL8" s="662"/>
      <c r="AM8" s="662"/>
      <c r="AN8" s="662"/>
      <c r="AO8" s="662"/>
      <c r="AP8" s="662"/>
      <c r="GW8" s="662"/>
      <c r="GX8" s="662"/>
      <c r="GY8" s="662"/>
      <c r="GZ8" s="662"/>
      <c r="HA8" s="662"/>
      <c r="HB8" s="662"/>
      <c r="HC8" s="662"/>
      <c r="HD8" s="807"/>
      <c r="HE8" s="807"/>
      <c r="HF8" s="807"/>
      <c r="HG8" s="807"/>
      <c r="HH8" s="807"/>
      <c r="HI8" s="807"/>
      <c r="HJ8" s="807"/>
      <c r="HK8" s="807"/>
      <c r="HL8" s="807"/>
      <c r="HM8" s="807"/>
      <c r="HN8" s="807"/>
      <c r="HO8" s="807"/>
      <c r="HP8" s="807"/>
      <c r="HQ8" s="807"/>
      <c r="HR8" s="807"/>
      <c r="HS8" s="807"/>
      <c r="HT8" s="807"/>
      <c r="HU8" s="807"/>
      <c r="HV8" s="807"/>
      <c r="HW8" s="807"/>
      <c r="HX8" s="807"/>
      <c r="HY8" s="807"/>
      <c r="HZ8" s="807"/>
      <c r="IA8" s="807"/>
      <c r="IB8" s="807"/>
      <c r="IC8" s="807"/>
      <c r="ID8" s="807"/>
      <c r="IE8" s="807"/>
      <c r="IF8" s="807"/>
      <c r="IG8" s="807"/>
      <c r="IH8" s="807"/>
      <c r="II8" s="807"/>
      <c r="IJ8" s="807"/>
      <c r="IK8" s="807"/>
      <c r="IL8" s="807"/>
      <c r="IM8" s="807"/>
      <c r="IN8" s="807"/>
      <c r="IO8" s="807"/>
      <c r="IP8" s="807"/>
      <c r="IQ8" s="807"/>
      <c r="IR8" s="807"/>
      <c r="IS8" s="807"/>
      <c r="IT8" s="807"/>
      <c r="IU8" s="807"/>
      <c r="IV8" s="807"/>
      <c r="LJ8" s="3"/>
    </row>
    <row r="9" spans="1:322" ht="3.65" customHeight="1">
      <c r="B9" s="659"/>
      <c r="C9" s="662"/>
      <c r="D9" s="662"/>
      <c r="E9" s="662"/>
      <c r="F9" s="662"/>
      <c r="G9" s="662"/>
      <c r="H9" s="662"/>
      <c r="I9" s="662"/>
      <c r="J9" s="662"/>
      <c r="K9" s="662"/>
      <c r="L9" s="662"/>
      <c r="M9" s="662"/>
      <c r="N9" s="662"/>
      <c r="O9" s="662"/>
      <c r="P9" s="662"/>
      <c r="Q9" s="662"/>
      <c r="R9" s="662"/>
      <c r="S9" s="662"/>
      <c r="T9" s="662"/>
      <c r="U9" s="662"/>
      <c r="V9" s="662"/>
      <c r="W9" s="662"/>
      <c r="X9" s="662"/>
      <c r="Y9" s="662"/>
      <c r="Z9" s="662"/>
      <c r="AA9" s="662"/>
      <c r="AB9" s="662"/>
      <c r="AC9" s="662"/>
      <c r="AD9" s="662"/>
      <c r="AE9" s="662"/>
      <c r="AF9" s="662"/>
      <c r="AG9" s="662"/>
      <c r="AH9" s="662"/>
      <c r="AI9" s="662"/>
      <c r="AJ9" s="662"/>
      <c r="AK9" s="662"/>
      <c r="AL9" s="662"/>
      <c r="AM9" s="662"/>
      <c r="AN9" s="662"/>
      <c r="AO9" s="662"/>
      <c r="AP9" s="662"/>
      <c r="GW9" s="662"/>
      <c r="GX9" s="662"/>
      <c r="GY9" s="662"/>
      <c r="GZ9" s="662"/>
      <c r="HA9" s="662"/>
      <c r="HB9" s="662"/>
      <c r="HC9" s="662"/>
      <c r="HD9" s="807"/>
      <c r="HE9" s="807"/>
      <c r="HF9" s="807"/>
      <c r="HG9" s="807"/>
      <c r="HH9" s="807"/>
      <c r="HI9" s="807"/>
      <c r="HJ9" s="807"/>
      <c r="HK9" s="807"/>
      <c r="HL9" s="807"/>
      <c r="HM9" s="807"/>
      <c r="HN9" s="807"/>
      <c r="HO9" s="807"/>
      <c r="HP9" s="807"/>
      <c r="HQ9" s="807"/>
      <c r="HR9" s="807"/>
      <c r="HS9" s="807"/>
      <c r="HT9" s="807"/>
      <c r="HU9" s="807"/>
      <c r="HV9" s="807"/>
      <c r="HW9" s="807"/>
      <c r="HX9" s="807"/>
      <c r="HY9" s="807"/>
      <c r="HZ9" s="807"/>
      <c r="IA9" s="807"/>
      <c r="IB9" s="807"/>
      <c r="IC9" s="807"/>
      <c r="ID9" s="807"/>
      <c r="IE9" s="807"/>
      <c r="IF9" s="807"/>
      <c r="IG9" s="807"/>
      <c r="IH9" s="807"/>
      <c r="II9" s="807"/>
      <c r="IJ9" s="807"/>
      <c r="IK9" s="807"/>
      <c r="IL9" s="807"/>
      <c r="IM9" s="807"/>
      <c r="IN9" s="807"/>
      <c r="IO9" s="807"/>
      <c r="IP9" s="807"/>
      <c r="IQ9" s="807"/>
      <c r="IR9" s="807"/>
      <c r="IS9" s="807"/>
      <c r="IT9" s="807"/>
      <c r="IU9" s="807"/>
      <c r="IV9" s="807"/>
      <c r="LJ9" s="3"/>
    </row>
    <row r="10" spans="1:322" ht="3.65" customHeight="1">
      <c r="B10" s="659"/>
      <c r="C10" s="662"/>
      <c r="D10" s="662"/>
      <c r="E10" s="662"/>
      <c r="F10" s="662"/>
      <c r="G10" s="662"/>
      <c r="H10" s="662"/>
      <c r="I10" s="662"/>
      <c r="J10" s="662"/>
      <c r="K10" s="662"/>
      <c r="L10" s="662"/>
      <c r="M10" s="662"/>
      <c r="N10" s="662"/>
      <c r="O10" s="662"/>
      <c r="P10" s="662"/>
      <c r="Q10" s="662"/>
      <c r="R10" s="662"/>
      <c r="S10" s="662"/>
      <c r="T10" s="662"/>
      <c r="U10" s="662"/>
      <c r="V10" s="662"/>
      <c r="W10" s="662"/>
      <c r="X10" s="662"/>
      <c r="Y10" s="662"/>
      <c r="Z10" s="662"/>
      <c r="AA10" s="662"/>
      <c r="AB10" s="662"/>
      <c r="AC10" s="662"/>
      <c r="AD10" s="662"/>
      <c r="AE10" s="662"/>
      <c r="AF10" s="662"/>
      <c r="AG10" s="662"/>
      <c r="AH10" s="662"/>
      <c r="AI10" s="662"/>
      <c r="AJ10" s="662"/>
      <c r="AK10" s="662"/>
      <c r="AL10" s="662"/>
      <c r="AM10" s="662"/>
      <c r="AN10" s="662"/>
      <c r="AO10" s="662"/>
      <c r="AP10" s="662"/>
      <c r="LJ10" s="3"/>
    </row>
    <row r="11" spans="1:322" ht="3.65" customHeight="1" thickBot="1">
      <c r="B11" s="660"/>
      <c r="C11" s="663"/>
      <c r="D11" s="663"/>
      <c r="E11" s="663"/>
      <c r="F11" s="663"/>
      <c r="G11" s="663"/>
      <c r="H11" s="663"/>
      <c r="I11" s="663"/>
      <c r="J11" s="663"/>
      <c r="K11" s="663"/>
      <c r="L11" s="663"/>
      <c r="M11" s="663"/>
      <c r="N11" s="663"/>
      <c r="O11" s="663"/>
      <c r="P11" s="663"/>
      <c r="Q11" s="663"/>
      <c r="R11" s="663"/>
      <c r="S11" s="663"/>
      <c r="T11" s="663"/>
      <c r="U11" s="663"/>
      <c r="V11" s="663"/>
      <c r="W11" s="663"/>
      <c r="X11" s="663"/>
      <c r="Y11" s="663"/>
      <c r="Z11" s="663"/>
      <c r="AA11" s="663"/>
      <c r="AB11" s="663"/>
      <c r="AC11" s="663"/>
      <c r="AD11" s="663"/>
      <c r="AE11" s="663"/>
      <c r="AF11" s="663"/>
      <c r="AG11" s="663"/>
      <c r="AH11" s="663"/>
      <c r="AI11" s="663"/>
      <c r="AJ11" s="663"/>
      <c r="AK11" s="663"/>
      <c r="AL11" s="663"/>
      <c r="AM11" s="663"/>
      <c r="AN11" s="663"/>
      <c r="AO11" s="663"/>
      <c r="AP11" s="663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336"/>
      <c r="BB11" s="336"/>
      <c r="BC11" s="336"/>
      <c r="BD11" s="336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5"/>
    </row>
    <row r="12" spans="1:322" ht="30" customHeight="1" thickTop="1" thickBot="1">
      <c r="A12" s="6"/>
      <c r="B12" s="904"/>
      <c r="C12" s="904"/>
      <c r="D12" s="904"/>
      <c r="E12" s="904"/>
      <c r="F12" s="904"/>
      <c r="G12" s="904"/>
      <c r="H12" s="904"/>
      <c r="I12" s="904"/>
      <c r="J12" s="904"/>
      <c r="K12" s="904"/>
      <c r="L12" s="904"/>
      <c r="M12" s="904"/>
      <c r="N12" s="904"/>
      <c r="O12" s="904"/>
      <c r="P12" s="904"/>
      <c r="Q12" s="904"/>
      <c r="R12" s="904"/>
      <c r="S12" s="904"/>
      <c r="T12" s="904"/>
      <c r="U12" s="904"/>
      <c r="V12" s="904"/>
      <c r="W12" s="904"/>
      <c r="X12" s="904"/>
      <c r="Y12" s="904"/>
      <c r="Z12" s="904"/>
      <c r="AA12" s="904"/>
      <c r="AB12" s="904"/>
      <c r="AC12" s="904"/>
      <c r="AD12" s="904"/>
      <c r="AE12" s="904"/>
      <c r="AF12" s="904"/>
      <c r="AG12" s="904"/>
      <c r="AH12" s="904"/>
      <c r="AI12" s="904"/>
      <c r="AJ12" s="904"/>
      <c r="AK12" s="904"/>
      <c r="AL12" s="904"/>
      <c r="AM12" s="904"/>
      <c r="AN12" s="904"/>
      <c r="AO12" s="904"/>
      <c r="AP12" s="904"/>
      <c r="AQ12" s="904"/>
      <c r="AR12" s="904"/>
      <c r="AS12" s="904"/>
      <c r="AT12" s="904"/>
      <c r="AU12" s="904"/>
      <c r="AV12" s="904"/>
      <c r="AW12" s="904"/>
      <c r="AX12" s="904"/>
      <c r="AY12" s="904"/>
      <c r="AZ12" s="904"/>
      <c r="BA12" s="904"/>
      <c r="BB12" s="904"/>
      <c r="BC12" s="904"/>
      <c r="BD12" s="904"/>
      <c r="BE12" s="904"/>
      <c r="BF12" s="904"/>
      <c r="BG12" s="904"/>
      <c r="BH12" s="904"/>
      <c r="BI12" s="904"/>
      <c r="BJ12" s="904"/>
      <c r="BK12" s="904"/>
      <c r="BL12" s="904"/>
      <c r="BM12" s="904"/>
      <c r="BN12" s="904"/>
      <c r="BO12" s="904"/>
      <c r="BP12" s="904"/>
      <c r="BQ12" s="904"/>
      <c r="BR12" s="904"/>
      <c r="BS12" s="904"/>
      <c r="BT12" s="904"/>
      <c r="BU12" s="904"/>
      <c r="BV12" s="904"/>
      <c r="BW12" s="904"/>
      <c r="BX12" s="904"/>
      <c r="BY12" s="904"/>
      <c r="BZ12" s="904"/>
      <c r="CA12" s="904"/>
      <c r="CB12" s="904"/>
      <c r="CC12" s="904"/>
      <c r="CD12" s="905" t="s">
        <v>62</v>
      </c>
      <c r="CE12" s="906"/>
      <c r="CF12" s="906"/>
      <c r="CG12" s="906"/>
      <c r="CH12" s="906"/>
      <c r="CI12" s="906"/>
      <c r="CJ12" s="906"/>
      <c r="CK12" s="906"/>
      <c r="CL12" s="906"/>
      <c r="CM12" s="906"/>
      <c r="CN12" s="906"/>
      <c r="CO12" s="906"/>
      <c r="CP12" s="906"/>
      <c r="CQ12" s="906"/>
      <c r="CR12" s="906"/>
      <c r="CS12" s="906"/>
      <c r="CT12" s="906"/>
      <c r="CU12" s="906"/>
      <c r="CV12" s="906"/>
      <c r="CW12" s="906"/>
      <c r="CX12" s="906"/>
      <c r="CY12" s="906"/>
      <c r="CZ12" s="906"/>
      <c r="DA12" s="906"/>
      <c r="DB12" s="906"/>
      <c r="DC12" s="906"/>
      <c r="DD12" s="906"/>
      <c r="DE12" s="906"/>
      <c r="DF12" s="906"/>
      <c r="DG12" s="906"/>
      <c r="DH12" s="906"/>
      <c r="DI12" s="906"/>
      <c r="DJ12" s="906"/>
      <c r="DK12" s="906"/>
      <c r="DL12" s="906"/>
      <c r="DM12" s="906"/>
      <c r="DN12" s="906"/>
      <c r="DO12" s="906"/>
      <c r="DP12" s="906"/>
      <c r="DQ12" s="907"/>
      <c r="DR12" s="904"/>
      <c r="DS12" s="904"/>
      <c r="DT12" s="904"/>
      <c r="DU12" s="904"/>
      <c r="DV12" s="904"/>
      <c r="DW12" s="904"/>
      <c r="DX12" s="904"/>
      <c r="DY12" s="904"/>
      <c r="DZ12" s="904"/>
      <c r="EA12" s="904"/>
      <c r="EB12" s="904"/>
      <c r="EC12" s="904"/>
      <c r="ED12" s="904"/>
      <c r="EE12" s="904"/>
      <c r="EF12" s="904"/>
      <c r="EG12" s="904"/>
      <c r="EH12" s="904"/>
      <c r="EI12" s="904"/>
      <c r="EJ12" s="904"/>
      <c r="EK12" s="904"/>
      <c r="EL12" s="904"/>
      <c r="EM12" s="904"/>
      <c r="EN12" s="904"/>
      <c r="EO12" s="904"/>
      <c r="EP12" s="904"/>
      <c r="EQ12" s="904"/>
      <c r="ER12" s="904"/>
      <c r="ES12" s="904"/>
      <c r="ET12" s="904"/>
      <c r="EU12" s="904"/>
      <c r="EV12" s="904"/>
      <c r="EW12" s="904"/>
      <c r="EX12" s="904"/>
      <c r="EY12" s="904"/>
      <c r="EZ12" s="904"/>
      <c r="FA12" s="904"/>
      <c r="FB12" s="904"/>
      <c r="FC12" s="904"/>
      <c r="FD12" s="904"/>
      <c r="FE12" s="904"/>
      <c r="FF12" s="114"/>
      <c r="FG12" s="114"/>
      <c r="FH12" s="114"/>
      <c r="FI12" s="114"/>
      <c r="FJ12" s="114"/>
      <c r="FK12" s="114"/>
      <c r="FL12" s="114"/>
      <c r="FM12" s="114"/>
      <c r="FN12" s="114"/>
      <c r="FO12" s="114"/>
      <c r="FP12" s="114"/>
      <c r="FQ12" s="114"/>
      <c r="FR12" s="114"/>
      <c r="FS12" s="114"/>
      <c r="FT12" s="114"/>
      <c r="FU12" s="114"/>
      <c r="FV12" s="114"/>
      <c r="FW12" s="114"/>
      <c r="FX12" s="114"/>
      <c r="FY12" s="114"/>
      <c r="FZ12" s="114"/>
      <c r="GA12" s="114"/>
      <c r="GB12" s="114"/>
      <c r="GC12" s="114"/>
      <c r="GD12" s="114"/>
      <c r="GE12" s="114"/>
      <c r="GF12" s="114"/>
      <c r="GG12" s="114"/>
      <c r="GH12" s="114"/>
      <c r="GI12" s="114"/>
      <c r="GJ12" s="114"/>
      <c r="GK12" s="114"/>
      <c r="GL12" s="114"/>
      <c r="GM12" s="114"/>
      <c r="GN12" s="114"/>
      <c r="GO12" s="114"/>
      <c r="GP12" s="114"/>
      <c r="GQ12" s="114"/>
      <c r="GR12" s="114"/>
      <c r="GS12" s="114"/>
      <c r="GT12" s="114"/>
      <c r="GU12" s="114"/>
      <c r="GV12" s="114"/>
      <c r="GW12" s="114"/>
      <c r="GX12" s="114"/>
      <c r="GY12" s="114"/>
      <c r="GZ12" s="114"/>
      <c r="HA12" s="114"/>
      <c r="HB12" s="114"/>
      <c r="HC12" s="114"/>
      <c r="HD12" s="114"/>
      <c r="HE12" s="114"/>
      <c r="HF12" s="114"/>
      <c r="HG12" s="114"/>
      <c r="HH12" s="114"/>
      <c r="HI12" s="114"/>
      <c r="HJ12" s="114"/>
      <c r="HK12" s="114"/>
      <c r="HL12" s="114"/>
      <c r="HM12" s="114"/>
      <c r="HN12" s="114"/>
      <c r="HO12" s="114"/>
      <c r="HP12" s="114"/>
      <c r="HQ12" s="114"/>
      <c r="HR12" s="114"/>
      <c r="HS12" s="114"/>
      <c r="HT12" s="114"/>
      <c r="HU12" s="114"/>
      <c r="HV12" s="114"/>
      <c r="HW12" s="114"/>
      <c r="HX12" s="114"/>
      <c r="HY12" s="114"/>
      <c r="HZ12" s="114"/>
      <c r="IA12" s="114"/>
      <c r="IB12" s="114"/>
      <c r="IC12" s="114"/>
      <c r="ID12" s="114"/>
      <c r="IE12" s="114"/>
      <c r="IF12" s="114"/>
      <c r="IG12" s="114"/>
      <c r="IH12" s="114"/>
      <c r="II12" s="114"/>
      <c r="IJ12" s="114"/>
      <c r="IK12" s="114"/>
      <c r="IL12" s="114"/>
      <c r="IM12" s="114"/>
      <c r="IN12" s="114"/>
      <c r="IO12" s="114"/>
      <c r="IP12" s="114"/>
      <c r="IQ12" s="114"/>
      <c r="IR12" s="114"/>
      <c r="IS12" s="114"/>
      <c r="IT12" s="114"/>
      <c r="IU12" s="114"/>
      <c r="IV12" s="114"/>
      <c r="IW12" s="114"/>
      <c r="IX12" s="114"/>
      <c r="IY12" s="114"/>
      <c r="IZ12" s="114"/>
      <c r="JA12" s="114"/>
      <c r="JB12" s="114"/>
      <c r="JC12" s="114"/>
      <c r="JD12" s="114"/>
      <c r="JE12" s="114"/>
      <c r="JF12" s="114"/>
      <c r="JG12" s="114"/>
      <c r="JH12" s="114"/>
      <c r="JI12" s="114"/>
      <c r="JJ12" s="114"/>
      <c r="JK12" s="114"/>
      <c r="JL12" s="114"/>
      <c r="JM12" s="114"/>
      <c r="JN12" s="114"/>
      <c r="JO12" s="114"/>
      <c r="JP12" s="114"/>
      <c r="JQ12" s="114"/>
      <c r="JR12" s="114"/>
      <c r="JS12" s="114"/>
      <c r="JT12" s="114"/>
      <c r="JU12" s="114"/>
      <c r="JV12" s="114"/>
      <c r="JW12" s="114"/>
      <c r="JX12" s="114"/>
      <c r="JY12" s="114"/>
      <c r="JZ12" s="114"/>
      <c r="KA12" s="114"/>
      <c r="KB12" s="114"/>
      <c r="KC12" s="114"/>
      <c r="KD12" s="114"/>
      <c r="KE12" s="114"/>
      <c r="KF12" s="114"/>
      <c r="KG12" s="114"/>
      <c r="KH12" s="114"/>
      <c r="KI12" s="114"/>
      <c r="KJ12" s="114"/>
      <c r="KK12" s="114"/>
      <c r="KL12" s="114"/>
      <c r="KM12" s="114"/>
      <c r="KN12" s="114"/>
      <c r="KO12" s="114"/>
      <c r="KP12" s="114"/>
      <c r="KQ12" s="114"/>
      <c r="KR12" s="114"/>
      <c r="KS12" s="114"/>
      <c r="KT12" s="114"/>
      <c r="KU12" s="114"/>
      <c r="KV12" s="114"/>
      <c r="KW12" s="114"/>
      <c r="KX12" s="114"/>
      <c r="KY12" s="114"/>
      <c r="KZ12" s="114"/>
      <c r="LA12" s="7"/>
      <c r="LB12" s="7"/>
      <c r="LC12" s="7"/>
      <c r="LD12" s="7"/>
      <c r="LE12" s="7"/>
      <c r="LF12" s="7"/>
      <c r="LG12" s="7"/>
      <c r="LH12" s="7"/>
      <c r="LI12" s="7"/>
      <c r="LJ12" s="8"/>
    </row>
    <row r="13" spans="1:322" ht="3.65" customHeight="1" thickTop="1">
      <c r="B13" s="113"/>
      <c r="C13" s="1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337"/>
      <c r="BB13" s="337"/>
      <c r="BC13" s="337"/>
      <c r="BD13" s="337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2"/>
      <c r="FS13" s="12"/>
      <c r="FT13" s="12"/>
      <c r="FU13" s="11"/>
      <c r="FV13" s="12"/>
      <c r="FW13" s="12"/>
      <c r="FX13" s="12"/>
      <c r="FY13" s="11"/>
      <c r="FZ13" s="12"/>
      <c r="GA13" s="12"/>
      <c r="GB13" s="12"/>
      <c r="GC13" s="11"/>
      <c r="GD13" s="12"/>
      <c r="GE13" s="12"/>
      <c r="GF13" s="12"/>
      <c r="GG13" s="11"/>
      <c r="GH13" s="12"/>
      <c r="GI13" s="12"/>
      <c r="GJ13" s="12"/>
      <c r="GK13" s="11"/>
      <c r="GL13" s="12"/>
      <c r="GM13" s="12"/>
      <c r="GN13" s="12"/>
      <c r="GO13" s="11"/>
      <c r="GP13" s="12"/>
      <c r="GQ13" s="12"/>
      <c r="GR13" s="12"/>
      <c r="GS13" s="11"/>
      <c r="GT13" s="12"/>
      <c r="GU13" s="12"/>
      <c r="GV13" s="12"/>
      <c r="GW13" s="11"/>
      <c r="GX13" s="12"/>
      <c r="GY13" s="12"/>
      <c r="GZ13" s="12"/>
      <c r="HA13" s="804"/>
      <c r="HB13" s="804"/>
      <c r="HC13" s="804"/>
      <c r="HD13" s="804"/>
      <c r="HE13" s="804"/>
      <c r="HF13" s="804"/>
      <c r="HG13" s="804"/>
      <c r="HH13" s="804"/>
      <c r="HI13" s="804"/>
      <c r="HJ13" s="804"/>
      <c r="HK13" s="804"/>
      <c r="HL13" s="804"/>
      <c r="HM13" s="804"/>
      <c r="HN13" s="804"/>
      <c r="HO13" s="804"/>
      <c r="HP13" s="804"/>
      <c r="HQ13" s="804"/>
      <c r="HR13" s="804"/>
      <c r="HS13" s="804"/>
      <c r="HT13" s="804"/>
      <c r="HU13" s="804"/>
      <c r="HV13" s="804"/>
      <c r="HW13" s="804"/>
      <c r="HX13" s="804"/>
      <c r="HY13" s="804"/>
      <c r="HZ13" s="804"/>
      <c r="IA13" s="13"/>
      <c r="IB13" s="13"/>
      <c r="IC13" s="787"/>
      <c r="ID13" s="787"/>
      <c r="IE13" s="787"/>
      <c r="IF13" s="787"/>
      <c r="IG13" s="787"/>
      <c r="IH13" s="787"/>
      <c r="II13" s="787"/>
      <c r="IJ13" s="787"/>
      <c r="IK13" s="787"/>
      <c r="IL13" s="787"/>
      <c r="IM13" s="787"/>
      <c r="IN13" s="787"/>
      <c r="IO13" s="787"/>
      <c r="IP13" s="787"/>
      <c r="IQ13" s="787"/>
      <c r="IR13" s="787"/>
      <c r="IS13" s="787"/>
      <c r="IT13" s="787"/>
      <c r="IU13" s="787"/>
      <c r="IV13" s="787"/>
      <c r="IW13" s="787"/>
      <c r="IX13" s="787"/>
      <c r="IY13" s="787"/>
      <c r="IZ13" s="787"/>
      <c r="JA13" s="787"/>
      <c r="JB13" s="787"/>
      <c r="JC13" s="787"/>
      <c r="JD13" s="787"/>
      <c r="JE13" s="787"/>
      <c r="JF13" s="787"/>
      <c r="JG13" s="787"/>
      <c r="JH13" s="787"/>
      <c r="JI13" s="787"/>
      <c r="JJ13" s="787"/>
      <c r="JK13" s="787"/>
      <c r="JL13" s="787"/>
      <c r="JM13" s="787"/>
      <c r="JN13" s="787"/>
      <c r="JO13" s="787"/>
      <c r="JP13" s="787"/>
      <c r="JQ13" s="787"/>
      <c r="JR13" s="787"/>
      <c r="JS13" s="787"/>
      <c r="JT13" s="787"/>
      <c r="JU13" s="787"/>
      <c r="JV13" s="787"/>
      <c r="JW13" s="787"/>
      <c r="JX13" s="787"/>
      <c r="JY13" s="787"/>
      <c r="JZ13" s="787"/>
      <c r="KA13" s="787"/>
      <c r="KB13" s="787"/>
      <c r="KC13" s="787"/>
      <c r="KD13" s="787"/>
      <c r="KE13" s="787"/>
      <c r="KF13" s="787"/>
      <c r="KG13" s="787"/>
      <c r="KH13" s="787"/>
      <c r="KI13" s="787"/>
      <c r="KJ13" s="787"/>
      <c r="KK13" s="787"/>
      <c r="KL13" s="787"/>
      <c r="KM13" s="787"/>
      <c r="KN13" s="787"/>
      <c r="KO13" s="787"/>
      <c r="KP13" s="787"/>
      <c r="KQ13" s="787"/>
      <c r="KR13" s="787"/>
      <c r="KS13" s="787"/>
      <c r="KT13" s="787"/>
      <c r="KU13" s="787"/>
      <c r="KV13" s="787"/>
      <c r="KW13" s="787"/>
      <c r="KX13" s="787"/>
      <c r="KY13" s="787"/>
      <c r="KZ13" s="787"/>
      <c r="LA13" s="787"/>
      <c r="LB13" s="787"/>
      <c r="LC13" s="787"/>
      <c r="LD13" s="787"/>
      <c r="LE13" s="787"/>
      <c r="LF13" s="787"/>
      <c r="LG13" s="787"/>
      <c r="LH13" s="787"/>
      <c r="LI13" s="787"/>
      <c r="LJ13" s="788"/>
    </row>
    <row r="14" spans="1:322" ht="3.65" customHeight="1">
      <c r="B14" s="61"/>
      <c r="C14" s="62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338"/>
      <c r="BB14" s="338"/>
      <c r="BC14" s="338"/>
      <c r="BD14" s="338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5"/>
      <c r="FS14" s="15"/>
      <c r="FT14" s="15"/>
      <c r="FU14" s="14"/>
      <c r="FV14" s="15"/>
      <c r="FW14" s="15"/>
      <c r="FX14" s="15"/>
      <c r="FY14" s="14"/>
      <c r="FZ14" s="15"/>
      <c r="GA14" s="15"/>
      <c r="GB14" s="15"/>
      <c r="GC14" s="14"/>
      <c r="GD14" s="15"/>
      <c r="GE14" s="15"/>
      <c r="GF14" s="15"/>
      <c r="GG14" s="14"/>
      <c r="GH14" s="15"/>
      <c r="GI14" s="15"/>
      <c r="GJ14" s="15"/>
      <c r="GK14" s="14"/>
      <c r="GL14" s="15"/>
      <c r="GM14" s="15"/>
      <c r="GN14" s="15"/>
      <c r="GO14" s="14"/>
      <c r="GP14" s="15"/>
      <c r="GQ14" s="15"/>
      <c r="GR14" s="15"/>
      <c r="GS14" s="14"/>
      <c r="GT14" s="15"/>
      <c r="GU14" s="15"/>
      <c r="GV14" s="15"/>
      <c r="GW14" s="14"/>
      <c r="GX14" s="15"/>
      <c r="GY14" s="15"/>
      <c r="GZ14" s="15"/>
      <c r="HA14" s="805"/>
      <c r="HB14" s="805"/>
      <c r="HC14" s="805"/>
      <c r="HD14" s="805"/>
      <c r="HE14" s="805"/>
      <c r="HF14" s="805"/>
      <c r="HG14" s="805"/>
      <c r="HH14" s="805"/>
      <c r="HI14" s="805"/>
      <c r="HJ14" s="805"/>
      <c r="HK14" s="805"/>
      <c r="HL14" s="805"/>
      <c r="HM14" s="805"/>
      <c r="HN14" s="805"/>
      <c r="HO14" s="805"/>
      <c r="HP14" s="805"/>
      <c r="HQ14" s="805"/>
      <c r="HR14" s="805"/>
      <c r="HS14" s="805"/>
      <c r="HT14" s="805"/>
      <c r="HU14" s="805"/>
      <c r="HV14" s="805"/>
      <c r="HW14" s="805"/>
      <c r="HX14" s="805"/>
      <c r="HY14" s="805"/>
      <c r="HZ14" s="805"/>
      <c r="IA14" s="16"/>
      <c r="IB14" s="16"/>
      <c r="IC14" s="789"/>
      <c r="ID14" s="789"/>
      <c r="IE14" s="789"/>
      <c r="IF14" s="789"/>
      <c r="IG14" s="789"/>
      <c r="IH14" s="789"/>
      <c r="II14" s="789"/>
      <c r="IJ14" s="789"/>
      <c r="IK14" s="789"/>
      <c r="IL14" s="789"/>
      <c r="IM14" s="789"/>
      <c r="IN14" s="789"/>
      <c r="IO14" s="789"/>
      <c r="IP14" s="789"/>
      <c r="IQ14" s="789"/>
      <c r="IR14" s="789"/>
      <c r="IS14" s="789"/>
      <c r="IT14" s="789"/>
      <c r="IU14" s="789"/>
      <c r="IV14" s="789"/>
      <c r="IW14" s="789"/>
      <c r="IX14" s="789"/>
      <c r="IY14" s="789"/>
      <c r="IZ14" s="789"/>
      <c r="JA14" s="789"/>
      <c r="JB14" s="789"/>
      <c r="JC14" s="789"/>
      <c r="JD14" s="789"/>
      <c r="JE14" s="789"/>
      <c r="JF14" s="789"/>
      <c r="JG14" s="789"/>
      <c r="JH14" s="789"/>
      <c r="JI14" s="789"/>
      <c r="JJ14" s="789"/>
      <c r="JK14" s="789"/>
      <c r="JL14" s="789"/>
      <c r="JM14" s="789"/>
      <c r="JN14" s="789"/>
      <c r="JO14" s="789"/>
      <c r="JP14" s="789"/>
      <c r="JQ14" s="789"/>
      <c r="JR14" s="789"/>
      <c r="JS14" s="789"/>
      <c r="JT14" s="789"/>
      <c r="JU14" s="789"/>
      <c r="JV14" s="789"/>
      <c r="JW14" s="789"/>
      <c r="JX14" s="789"/>
      <c r="JY14" s="789"/>
      <c r="JZ14" s="789"/>
      <c r="KA14" s="789"/>
      <c r="KB14" s="789"/>
      <c r="KC14" s="789"/>
      <c r="KD14" s="789"/>
      <c r="KE14" s="789"/>
      <c r="KF14" s="789"/>
      <c r="KG14" s="789"/>
      <c r="KH14" s="789"/>
      <c r="KI14" s="789"/>
      <c r="KJ14" s="789"/>
      <c r="KK14" s="789"/>
      <c r="KL14" s="789"/>
      <c r="KM14" s="789"/>
      <c r="KN14" s="789"/>
      <c r="KO14" s="789"/>
      <c r="KP14" s="789"/>
      <c r="KQ14" s="789"/>
      <c r="KR14" s="789"/>
      <c r="KS14" s="789"/>
      <c r="KT14" s="789"/>
      <c r="KU14" s="789"/>
      <c r="KV14" s="789"/>
      <c r="KW14" s="789"/>
      <c r="KX14" s="789"/>
      <c r="KY14" s="789"/>
      <c r="KZ14" s="789"/>
      <c r="LA14" s="789"/>
      <c r="LB14" s="789"/>
      <c r="LC14" s="789"/>
      <c r="LD14" s="789"/>
      <c r="LE14" s="789"/>
      <c r="LF14" s="789"/>
      <c r="LG14" s="789"/>
      <c r="LH14" s="789"/>
      <c r="LI14" s="789"/>
      <c r="LJ14" s="790"/>
    </row>
    <row r="15" spans="1:322" ht="3.65" customHeight="1">
      <c r="B15" s="61"/>
      <c r="C15" s="62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338"/>
      <c r="BB15" s="338"/>
      <c r="BC15" s="338"/>
      <c r="BD15" s="338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5"/>
      <c r="FS15" s="15"/>
      <c r="FT15" s="15"/>
      <c r="FU15" s="14"/>
      <c r="FV15" s="15"/>
      <c r="FW15" s="15"/>
      <c r="FX15" s="15"/>
      <c r="FY15" s="14"/>
      <c r="FZ15" s="15"/>
      <c r="GA15" s="15"/>
      <c r="GB15" s="15"/>
      <c r="GC15" s="14"/>
      <c r="GD15" s="15"/>
      <c r="GE15" s="15"/>
      <c r="GF15" s="15"/>
      <c r="GG15" s="14"/>
      <c r="GH15" s="15"/>
      <c r="GI15" s="15"/>
      <c r="GJ15" s="15"/>
      <c r="GK15" s="14"/>
      <c r="GL15" s="15"/>
      <c r="GM15" s="15"/>
      <c r="GN15" s="15"/>
      <c r="GO15" s="14"/>
      <c r="GP15" s="15"/>
      <c r="GQ15" s="15"/>
      <c r="GR15" s="15"/>
      <c r="GS15" s="14"/>
      <c r="GT15" s="15"/>
      <c r="GU15" s="15"/>
      <c r="GV15" s="15"/>
      <c r="GW15" s="14"/>
      <c r="GX15" s="15"/>
      <c r="GY15" s="15"/>
      <c r="GZ15" s="15"/>
      <c r="HA15" s="805"/>
      <c r="HB15" s="805"/>
      <c r="HC15" s="805"/>
      <c r="HD15" s="805"/>
      <c r="HE15" s="805"/>
      <c r="HF15" s="805"/>
      <c r="HG15" s="805"/>
      <c r="HH15" s="805"/>
      <c r="HI15" s="805"/>
      <c r="HJ15" s="805"/>
      <c r="HK15" s="805"/>
      <c r="HL15" s="805"/>
      <c r="HM15" s="805"/>
      <c r="HN15" s="805"/>
      <c r="HO15" s="805"/>
      <c r="HP15" s="805"/>
      <c r="HQ15" s="805"/>
      <c r="HR15" s="805"/>
      <c r="HS15" s="805"/>
      <c r="HT15" s="805"/>
      <c r="HU15" s="805"/>
      <c r="HV15" s="805"/>
      <c r="HW15" s="805"/>
      <c r="HX15" s="805"/>
      <c r="HY15" s="805"/>
      <c r="HZ15" s="805"/>
      <c r="IA15" s="16"/>
      <c r="IB15" s="16"/>
      <c r="IC15" s="789"/>
      <c r="ID15" s="789"/>
      <c r="IE15" s="789"/>
      <c r="IF15" s="789"/>
      <c r="IG15" s="789"/>
      <c r="IH15" s="789"/>
      <c r="II15" s="789"/>
      <c r="IJ15" s="789"/>
      <c r="IK15" s="789"/>
      <c r="IL15" s="789"/>
      <c r="IM15" s="789"/>
      <c r="IN15" s="789"/>
      <c r="IO15" s="789"/>
      <c r="IP15" s="789"/>
      <c r="IQ15" s="789"/>
      <c r="IR15" s="789"/>
      <c r="IS15" s="789"/>
      <c r="IT15" s="789"/>
      <c r="IU15" s="789"/>
      <c r="IV15" s="789"/>
      <c r="IW15" s="789"/>
      <c r="IX15" s="789"/>
      <c r="IY15" s="789"/>
      <c r="IZ15" s="789"/>
      <c r="JA15" s="789"/>
      <c r="JB15" s="789"/>
      <c r="JC15" s="789"/>
      <c r="JD15" s="789"/>
      <c r="JE15" s="789"/>
      <c r="JF15" s="789"/>
      <c r="JG15" s="789"/>
      <c r="JH15" s="789"/>
      <c r="JI15" s="789"/>
      <c r="JJ15" s="789"/>
      <c r="JK15" s="789"/>
      <c r="JL15" s="789"/>
      <c r="JM15" s="789"/>
      <c r="JN15" s="789"/>
      <c r="JO15" s="789"/>
      <c r="JP15" s="789"/>
      <c r="JQ15" s="789"/>
      <c r="JR15" s="789"/>
      <c r="JS15" s="789"/>
      <c r="JT15" s="789"/>
      <c r="JU15" s="789"/>
      <c r="JV15" s="789"/>
      <c r="JW15" s="789"/>
      <c r="JX15" s="789"/>
      <c r="JY15" s="789"/>
      <c r="JZ15" s="789"/>
      <c r="KA15" s="789"/>
      <c r="KB15" s="789"/>
      <c r="KC15" s="789"/>
      <c r="KD15" s="789"/>
      <c r="KE15" s="789"/>
      <c r="KF15" s="789"/>
      <c r="KG15" s="789"/>
      <c r="KH15" s="789"/>
      <c r="KI15" s="789"/>
      <c r="KJ15" s="789"/>
      <c r="KK15" s="789"/>
      <c r="KL15" s="789"/>
      <c r="KM15" s="789"/>
      <c r="KN15" s="789"/>
      <c r="KO15" s="789"/>
      <c r="KP15" s="789"/>
      <c r="KQ15" s="789"/>
      <c r="KR15" s="789"/>
      <c r="KS15" s="789"/>
      <c r="KT15" s="789"/>
      <c r="KU15" s="789"/>
      <c r="KV15" s="789"/>
      <c r="KW15" s="789"/>
      <c r="KX15" s="789"/>
      <c r="KY15" s="789"/>
      <c r="KZ15" s="789"/>
      <c r="LA15" s="789"/>
      <c r="LB15" s="789"/>
      <c r="LC15" s="789"/>
      <c r="LD15" s="789"/>
      <c r="LE15" s="789"/>
      <c r="LF15" s="789"/>
      <c r="LG15" s="789"/>
      <c r="LH15" s="789"/>
      <c r="LI15" s="789"/>
      <c r="LJ15" s="790"/>
    </row>
    <row r="16" spans="1:322" ht="3.65" customHeight="1">
      <c r="B16" s="61"/>
      <c r="C16" s="62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338"/>
      <c r="BB16" s="338"/>
      <c r="BC16" s="338"/>
      <c r="BD16" s="338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5"/>
      <c r="FS16" s="15"/>
      <c r="FT16" s="15"/>
      <c r="FU16" s="14"/>
      <c r="FV16" s="15"/>
      <c r="FW16" s="15"/>
      <c r="FX16" s="15"/>
      <c r="FY16" s="14"/>
      <c r="FZ16" s="15"/>
      <c r="GA16" s="15"/>
      <c r="GB16" s="15"/>
      <c r="GC16" s="14"/>
      <c r="GD16" s="15"/>
      <c r="GE16" s="15"/>
      <c r="GF16" s="15"/>
      <c r="GG16" s="14"/>
      <c r="GH16" s="15"/>
      <c r="GI16" s="15"/>
      <c r="GJ16" s="15"/>
      <c r="GK16" s="14"/>
      <c r="GL16" s="15"/>
      <c r="GM16" s="15"/>
      <c r="GN16" s="15"/>
      <c r="GO16" s="14"/>
      <c r="GP16" s="15"/>
      <c r="GQ16" s="15"/>
      <c r="GR16" s="15"/>
      <c r="GS16" s="14"/>
      <c r="GT16" s="15"/>
      <c r="GU16" s="15"/>
      <c r="GV16" s="15"/>
      <c r="GW16" s="14"/>
      <c r="GX16" s="15"/>
      <c r="GY16" s="15"/>
      <c r="GZ16" s="15"/>
      <c r="HA16" s="805"/>
      <c r="HB16" s="805"/>
      <c r="HC16" s="805"/>
      <c r="HD16" s="805"/>
      <c r="HE16" s="805"/>
      <c r="HF16" s="805"/>
      <c r="HG16" s="805"/>
      <c r="HH16" s="805"/>
      <c r="HI16" s="805"/>
      <c r="HJ16" s="805"/>
      <c r="HK16" s="805"/>
      <c r="HL16" s="805"/>
      <c r="HM16" s="805"/>
      <c r="HN16" s="805"/>
      <c r="HO16" s="805"/>
      <c r="HP16" s="805"/>
      <c r="HQ16" s="805"/>
      <c r="HR16" s="805"/>
      <c r="HS16" s="805"/>
      <c r="HT16" s="805"/>
      <c r="HU16" s="805"/>
      <c r="HV16" s="805"/>
      <c r="HW16" s="805"/>
      <c r="HX16" s="805"/>
      <c r="HY16" s="805"/>
      <c r="HZ16" s="805"/>
      <c r="IA16" s="16"/>
      <c r="IB16" s="16"/>
      <c r="IC16" s="789"/>
      <c r="ID16" s="789"/>
      <c r="IE16" s="789"/>
      <c r="IF16" s="789"/>
      <c r="IG16" s="789"/>
      <c r="IH16" s="789"/>
      <c r="II16" s="789"/>
      <c r="IJ16" s="789"/>
      <c r="IK16" s="789"/>
      <c r="IL16" s="789"/>
      <c r="IM16" s="789"/>
      <c r="IN16" s="789"/>
      <c r="IO16" s="789"/>
      <c r="IP16" s="789"/>
      <c r="IQ16" s="789"/>
      <c r="IR16" s="789"/>
      <c r="IS16" s="789"/>
      <c r="IT16" s="789"/>
      <c r="IU16" s="789"/>
      <c r="IV16" s="789"/>
      <c r="IW16" s="789"/>
      <c r="IX16" s="789"/>
      <c r="IY16" s="789"/>
      <c r="IZ16" s="789"/>
      <c r="JA16" s="789"/>
      <c r="JB16" s="789"/>
      <c r="JC16" s="789"/>
      <c r="JD16" s="789"/>
      <c r="JE16" s="789"/>
      <c r="JF16" s="789"/>
      <c r="JG16" s="789"/>
      <c r="JH16" s="789"/>
      <c r="JI16" s="789"/>
      <c r="JJ16" s="789"/>
      <c r="JK16" s="789"/>
      <c r="JL16" s="789"/>
      <c r="JM16" s="789"/>
      <c r="JN16" s="789"/>
      <c r="JO16" s="789"/>
      <c r="JP16" s="789"/>
      <c r="JQ16" s="789"/>
      <c r="JR16" s="789"/>
      <c r="JS16" s="789"/>
      <c r="JT16" s="789"/>
      <c r="JU16" s="789"/>
      <c r="JV16" s="789"/>
      <c r="JW16" s="789"/>
      <c r="JX16" s="789"/>
      <c r="JY16" s="789"/>
      <c r="JZ16" s="789"/>
      <c r="KA16" s="789"/>
      <c r="KB16" s="789"/>
      <c r="KC16" s="789"/>
      <c r="KD16" s="789"/>
      <c r="KE16" s="789"/>
      <c r="KF16" s="789"/>
      <c r="KG16" s="789"/>
      <c r="KH16" s="789"/>
      <c r="KI16" s="789"/>
      <c r="KJ16" s="789"/>
      <c r="KK16" s="789"/>
      <c r="KL16" s="789"/>
      <c r="KM16" s="789"/>
      <c r="KN16" s="789"/>
      <c r="KO16" s="789"/>
      <c r="KP16" s="789"/>
      <c r="KQ16" s="789"/>
      <c r="KR16" s="789"/>
      <c r="KS16" s="789"/>
      <c r="KT16" s="789"/>
      <c r="KU16" s="789"/>
      <c r="KV16" s="789"/>
      <c r="KW16" s="789"/>
      <c r="KX16" s="789"/>
      <c r="KY16" s="789"/>
      <c r="KZ16" s="789"/>
      <c r="LA16" s="789"/>
      <c r="LB16" s="789"/>
      <c r="LC16" s="789"/>
      <c r="LD16" s="789"/>
      <c r="LE16" s="789"/>
      <c r="LF16" s="789"/>
      <c r="LG16" s="789"/>
      <c r="LH16" s="789"/>
      <c r="LI16" s="789"/>
      <c r="LJ16" s="790"/>
    </row>
    <row r="17" spans="2:336" ht="3.65" customHeight="1" thickBot="1">
      <c r="B17" s="61"/>
      <c r="C17" s="62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339"/>
      <c r="BB17" s="339"/>
      <c r="BC17" s="339"/>
      <c r="BD17" s="339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9"/>
      <c r="FS17" s="19"/>
      <c r="FT17" s="19"/>
      <c r="FU17" s="18"/>
      <c r="FV17" s="19"/>
      <c r="FW17" s="19"/>
      <c r="FX17" s="19"/>
      <c r="FY17" s="18"/>
      <c r="FZ17" s="19"/>
      <c r="GA17" s="19"/>
      <c r="GB17" s="19"/>
      <c r="GC17" s="18"/>
      <c r="GD17" s="19"/>
      <c r="GE17" s="19"/>
      <c r="GF17" s="19"/>
      <c r="GG17" s="18"/>
      <c r="GH17" s="19"/>
      <c r="GI17" s="19"/>
      <c r="GJ17" s="19"/>
      <c r="GK17" s="18"/>
      <c r="GL17" s="19"/>
      <c r="GM17" s="19"/>
      <c r="GN17" s="19"/>
      <c r="GO17" s="18"/>
      <c r="GP17" s="19"/>
      <c r="GQ17" s="19"/>
      <c r="GR17" s="19"/>
      <c r="GS17" s="18"/>
      <c r="GT17" s="19"/>
      <c r="GU17" s="19"/>
      <c r="GV17" s="19"/>
      <c r="GW17" s="18"/>
      <c r="GX17" s="19"/>
      <c r="GY17" s="19"/>
      <c r="GZ17" s="19"/>
      <c r="HA17" s="806"/>
      <c r="HB17" s="806"/>
      <c r="HC17" s="806"/>
      <c r="HD17" s="806"/>
      <c r="HE17" s="806"/>
      <c r="HF17" s="806"/>
      <c r="HG17" s="806"/>
      <c r="HH17" s="806"/>
      <c r="HI17" s="806"/>
      <c r="HJ17" s="806"/>
      <c r="HK17" s="806"/>
      <c r="HL17" s="806"/>
      <c r="HM17" s="806"/>
      <c r="HN17" s="806"/>
      <c r="HO17" s="806"/>
      <c r="HP17" s="806"/>
      <c r="HQ17" s="806"/>
      <c r="HR17" s="806"/>
      <c r="HS17" s="806"/>
      <c r="HT17" s="806"/>
      <c r="HU17" s="806"/>
      <c r="HV17" s="806"/>
      <c r="HW17" s="806"/>
      <c r="HX17" s="806"/>
      <c r="HY17" s="806"/>
      <c r="HZ17" s="806"/>
      <c r="IA17" s="20"/>
      <c r="IB17" s="20"/>
      <c r="IC17" s="791"/>
      <c r="ID17" s="791"/>
      <c r="IE17" s="791"/>
      <c r="IF17" s="791"/>
      <c r="IG17" s="791"/>
      <c r="IH17" s="791"/>
      <c r="II17" s="791"/>
      <c r="IJ17" s="791"/>
      <c r="IK17" s="791"/>
      <c r="IL17" s="791"/>
      <c r="IM17" s="791"/>
      <c r="IN17" s="791"/>
      <c r="IO17" s="791"/>
      <c r="IP17" s="791"/>
      <c r="IQ17" s="791"/>
      <c r="IR17" s="791"/>
      <c r="IS17" s="791"/>
      <c r="IT17" s="791"/>
      <c r="IU17" s="791"/>
      <c r="IV17" s="791"/>
      <c r="IW17" s="791"/>
      <c r="IX17" s="791"/>
      <c r="IY17" s="791"/>
      <c r="IZ17" s="791"/>
      <c r="JA17" s="791"/>
      <c r="JB17" s="791"/>
      <c r="JC17" s="791"/>
      <c r="JD17" s="791"/>
      <c r="JE17" s="791"/>
      <c r="JF17" s="791"/>
      <c r="JG17" s="791"/>
      <c r="JH17" s="791"/>
      <c r="JI17" s="791"/>
      <c r="JJ17" s="791"/>
      <c r="JK17" s="791"/>
      <c r="JL17" s="791"/>
      <c r="JM17" s="791"/>
      <c r="JN17" s="791"/>
      <c r="JO17" s="791"/>
      <c r="JP17" s="791"/>
      <c r="JQ17" s="791"/>
      <c r="JR17" s="791"/>
      <c r="JS17" s="791"/>
      <c r="JT17" s="791"/>
      <c r="JU17" s="791"/>
      <c r="JV17" s="791"/>
      <c r="JW17" s="791"/>
      <c r="JX17" s="791"/>
      <c r="JY17" s="791"/>
      <c r="JZ17" s="791"/>
      <c r="KA17" s="791"/>
      <c r="KB17" s="791"/>
      <c r="KC17" s="791"/>
      <c r="KD17" s="791"/>
      <c r="KE17" s="791"/>
      <c r="KF17" s="791"/>
      <c r="KG17" s="791"/>
      <c r="KH17" s="791"/>
      <c r="KI17" s="791"/>
      <c r="KJ17" s="791"/>
      <c r="KK17" s="791"/>
      <c r="KL17" s="791"/>
      <c r="KM17" s="791"/>
      <c r="KN17" s="791"/>
      <c r="KO17" s="791"/>
      <c r="KP17" s="791"/>
      <c r="KQ17" s="791"/>
      <c r="KR17" s="791"/>
      <c r="KS17" s="791"/>
      <c r="KT17" s="791"/>
      <c r="KU17" s="791"/>
      <c r="KV17" s="791"/>
      <c r="KW17" s="791"/>
      <c r="KX17" s="791"/>
      <c r="KY17" s="791"/>
      <c r="KZ17" s="791"/>
      <c r="LA17" s="791"/>
      <c r="LB17" s="791"/>
      <c r="LC17" s="791"/>
      <c r="LD17" s="791"/>
      <c r="LE17" s="791"/>
      <c r="LF17" s="791"/>
      <c r="LG17" s="791"/>
      <c r="LH17" s="791"/>
      <c r="LI17" s="791"/>
      <c r="LJ17" s="792"/>
    </row>
    <row r="18" spans="2:336" ht="3.65" customHeight="1" thickTop="1"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340"/>
      <c r="BB18" s="340"/>
      <c r="BC18" s="340"/>
      <c r="BD18" s="340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  <c r="IZ18" s="22"/>
      <c r="JA18" s="22"/>
      <c r="JB18" s="22"/>
      <c r="JC18" s="22"/>
      <c r="JD18" s="22"/>
      <c r="JE18" s="22"/>
      <c r="JF18" s="22"/>
      <c r="JG18" s="22"/>
      <c r="JH18" s="21"/>
      <c r="JI18" s="22"/>
      <c r="JJ18" s="22"/>
      <c r="JK18" s="22"/>
      <c r="JL18" s="22"/>
      <c r="JM18" s="22"/>
      <c r="JN18" s="22"/>
      <c r="JO18" s="22"/>
      <c r="JP18" s="22"/>
      <c r="JQ18" s="22"/>
      <c r="JR18" s="22"/>
      <c r="JS18" s="22"/>
      <c r="JT18" s="22"/>
      <c r="JU18" s="22"/>
      <c r="JV18" s="22"/>
      <c r="JW18" s="22"/>
      <c r="JX18" s="22"/>
      <c r="JY18" s="22"/>
      <c r="JZ18" s="22"/>
      <c r="KA18" s="22"/>
      <c r="KB18" s="22"/>
      <c r="KC18" s="22"/>
      <c r="KD18" s="22"/>
      <c r="KE18" s="22"/>
      <c r="KF18" s="22"/>
      <c r="KG18" s="22"/>
      <c r="KH18" s="22"/>
      <c r="KI18" s="22"/>
      <c r="KJ18" s="22"/>
      <c r="KK18" s="22"/>
      <c r="KL18" s="22"/>
      <c r="KM18" s="22"/>
      <c r="KN18" s="22"/>
      <c r="KO18" s="22"/>
      <c r="KP18" s="22"/>
      <c r="KQ18" s="22"/>
      <c r="KR18" s="22"/>
      <c r="KS18" s="22"/>
      <c r="KT18" s="22"/>
      <c r="KU18" s="22"/>
      <c r="KV18" s="22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2"/>
      <c r="LI18" s="22"/>
      <c r="LJ18" s="23"/>
    </row>
    <row r="19" spans="2:336" ht="3.65" customHeight="1"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3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340"/>
      <c r="BB19" s="340"/>
      <c r="BC19" s="340"/>
      <c r="BD19" s="340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  <c r="IZ19" s="22"/>
      <c r="JA19" s="22"/>
      <c r="JB19" s="22"/>
      <c r="JC19" s="22"/>
      <c r="JD19" s="22"/>
      <c r="JE19" s="22"/>
      <c r="JF19" s="22"/>
      <c r="JG19" s="22"/>
      <c r="JH19" s="21"/>
      <c r="JI19" s="22"/>
      <c r="JJ19" s="22"/>
      <c r="JK19" s="22"/>
      <c r="JL19" s="22"/>
      <c r="JM19" s="22"/>
      <c r="JN19" s="22"/>
      <c r="JO19" s="22"/>
      <c r="JP19" s="22"/>
      <c r="JQ19" s="22"/>
      <c r="JR19" s="22"/>
      <c r="JS19" s="22"/>
      <c r="JT19" s="22"/>
      <c r="JU19" s="22"/>
      <c r="JV19" s="22"/>
      <c r="JW19" s="22"/>
      <c r="JX19" s="22"/>
      <c r="JY19" s="22"/>
      <c r="JZ19" s="22"/>
      <c r="KA19" s="22"/>
      <c r="KB19" s="22"/>
      <c r="KC19" s="22"/>
      <c r="KD19" s="22"/>
      <c r="KE19" s="22"/>
      <c r="KF19" s="22"/>
      <c r="KG19" s="22"/>
      <c r="KH19" s="22"/>
      <c r="KI19" s="22"/>
      <c r="KJ19" s="22"/>
      <c r="KK19" s="22"/>
      <c r="KL19" s="22"/>
      <c r="KM19" s="22"/>
      <c r="KN19" s="22"/>
      <c r="KO19" s="22"/>
      <c r="KP19" s="22"/>
      <c r="KQ19" s="22"/>
      <c r="KR19" s="22"/>
      <c r="KS19" s="22"/>
      <c r="KT19" s="22"/>
      <c r="KU19" s="22"/>
      <c r="KV19" s="22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2"/>
      <c r="LI19" s="22"/>
      <c r="LJ19" s="23"/>
    </row>
    <row r="20" spans="2:336" ht="3.65" customHeight="1">
      <c r="B20" s="21"/>
      <c r="C20" s="22"/>
      <c r="D20" s="793"/>
      <c r="E20" s="793"/>
      <c r="F20" s="793"/>
      <c r="G20" s="793"/>
      <c r="H20" s="793"/>
      <c r="I20" s="793"/>
      <c r="J20" s="793"/>
      <c r="K20" s="793"/>
      <c r="L20" s="793"/>
      <c r="M20" s="793"/>
      <c r="N20" s="793"/>
      <c r="O20" s="793"/>
      <c r="P20" s="793"/>
      <c r="Q20" s="793"/>
      <c r="R20" s="793"/>
      <c r="S20" s="793"/>
      <c r="T20" s="793"/>
      <c r="U20" s="793"/>
      <c r="V20" s="793"/>
      <c r="W20" s="793"/>
      <c r="X20" s="793"/>
      <c r="Y20" s="793"/>
      <c r="Z20" s="793"/>
      <c r="AA20" s="793"/>
      <c r="AB20" s="793"/>
      <c r="AC20" s="793"/>
      <c r="AD20" s="793"/>
      <c r="AE20" s="793"/>
      <c r="AF20" s="793"/>
      <c r="AG20" s="793"/>
      <c r="AH20" s="793"/>
      <c r="AI20" s="793"/>
      <c r="AJ20" s="793"/>
      <c r="AK20" s="793"/>
      <c r="AL20" s="793"/>
      <c r="AM20" s="793"/>
      <c r="AN20" s="22"/>
      <c r="AO20" s="23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340"/>
      <c r="BB20" s="340"/>
      <c r="BC20" s="340"/>
      <c r="BD20" s="340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  <c r="IZ20" s="22"/>
      <c r="JA20" s="22"/>
      <c r="JB20" s="22"/>
      <c r="JC20" s="22"/>
      <c r="JD20" s="22"/>
      <c r="JE20" s="22"/>
      <c r="JF20" s="22"/>
      <c r="JG20" s="22"/>
      <c r="JH20" s="21"/>
      <c r="JI20" s="22"/>
      <c r="JJ20" s="22"/>
      <c r="JK20" s="22"/>
      <c r="JL20" s="22"/>
      <c r="JM20" s="22"/>
      <c r="JN20" s="22"/>
      <c r="JO20" s="22"/>
      <c r="JP20" s="22"/>
      <c r="JQ20" s="22"/>
      <c r="JR20" s="22"/>
      <c r="JS20" s="22"/>
      <c r="JT20" s="22"/>
      <c r="JU20" s="22"/>
      <c r="JV20" s="22"/>
      <c r="JW20" s="22"/>
      <c r="JX20" s="22"/>
      <c r="JY20" s="22"/>
      <c r="JZ20" s="22"/>
      <c r="KA20" s="22"/>
      <c r="KB20" s="22"/>
      <c r="KC20" s="22"/>
      <c r="KD20" s="22"/>
      <c r="KE20" s="22"/>
      <c r="KF20" s="22"/>
      <c r="KG20" s="22"/>
      <c r="KH20" s="22"/>
      <c r="KI20" s="22"/>
      <c r="KJ20" s="22"/>
      <c r="KK20" s="22"/>
      <c r="KL20" s="22"/>
      <c r="KM20" s="22"/>
      <c r="KN20" s="22"/>
      <c r="KO20" s="22"/>
      <c r="KP20" s="22"/>
      <c r="KQ20" s="22"/>
      <c r="KR20" s="22"/>
      <c r="KS20" s="22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2"/>
      <c r="LI20" s="22"/>
      <c r="LJ20" s="23"/>
    </row>
    <row r="21" spans="2:336" ht="3.65" customHeight="1">
      <c r="B21" s="21"/>
      <c r="C21" s="22"/>
      <c r="D21" s="793"/>
      <c r="E21" s="793"/>
      <c r="F21" s="793"/>
      <c r="G21" s="793"/>
      <c r="H21" s="793"/>
      <c r="I21" s="793"/>
      <c r="J21" s="793"/>
      <c r="K21" s="793"/>
      <c r="L21" s="793"/>
      <c r="M21" s="793"/>
      <c r="N21" s="793"/>
      <c r="O21" s="793"/>
      <c r="P21" s="793"/>
      <c r="Q21" s="793"/>
      <c r="R21" s="793"/>
      <c r="S21" s="793"/>
      <c r="T21" s="793"/>
      <c r="U21" s="793"/>
      <c r="V21" s="793"/>
      <c r="W21" s="793"/>
      <c r="X21" s="793"/>
      <c r="Y21" s="793"/>
      <c r="Z21" s="793"/>
      <c r="AA21" s="793"/>
      <c r="AB21" s="793"/>
      <c r="AC21" s="793"/>
      <c r="AD21" s="793"/>
      <c r="AE21" s="793"/>
      <c r="AF21" s="793"/>
      <c r="AG21" s="793"/>
      <c r="AH21" s="793"/>
      <c r="AI21" s="793"/>
      <c r="AJ21" s="793"/>
      <c r="AK21" s="793"/>
      <c r="AL21" s="793"/>
      <c r="AM21" s="793"/>
      <c r="AN21" s="22"/>
      <c r="AO21" s="23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340"/>
      <c r="BB21" s="340"/>
      <c r="BC21" s="340"/>
      <c r="BD21" s="340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  <c r="IZ21" s="22"/>
      <c r="JA21" s="22"/>
      <c r="JB21" s="22"/>
      <c r="JC21" s="22"/>
      <c r="JD21" s="22"/>
      <c r="JE21" s="22"/>
      <c r="JF21" s="22"/>
      <c r="JG21" s="22"/>
      <c r="JH21" s="21"/>
      <c r="JI21" s="22"/>
      <c r="JJ21" s="22"/>
      <c r="JK21" s="22"/>
      <c r="JL21" s="22"/>
      <c r="JM21" s="22"/>
      <c r="JN21" s="22"/>
      <c r="JO21" s="22"/>
      <c r="JP21" s="22"/>
      <c r="JQ21" s="22"/>
      <c r="JR21" s="22"/>
      <c r="JS21" s="22"/>
      <c r="JT21" s="22"/>
      <c r="JU21" s="22"/>
      <c r="JV21" s="22"/>
      <c r="JW21" s="22"/>
      <c r="JX21" s="22"/>
      <c r="JY21" s="22"/>
      <c r="JZ21" s="22"/>
      <c r="KA21" s="22"/>
      <c r="KB21" s="22"/>
      <c r="KC21" s="22"/>
      <c r="KD21" s="22"/>
      <c r="KE21" s="22"/>
      <c r="KF21" s="22"/>
      <c r="KG21" s="22"/>
      <c r="KH21" s="22"/>
      <c r="KI21" s="22"/>
      <c r="KJ21" s="22"/>
      <c r="KK21" s="22"/>
      <c r="KL21" s="22"/>
      <c r="KM21" s="22"/>
      <c r="KN21" s="22"/>
      <c r="KO21" s="22"/>
      <c r="KP21" s="22"/>
      <c r="KQ21" s="22"/>
      <c r="KR21" s="22"/>
      <c r="KS21" s="22"/>
      <c r="KT21" s="22"/>
      <c r="KU21" s="22"/>
      <c r="KV21" s="22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2"/>
      <c r="LI21" s="22"/>
      <c r="LJ21" s="23"/>
    </row>
    <row r="22" spans="2:336" ht="3.65" customHeight="1">
      <c r="B22" s="21"/>
      <c r="C22" s="22"/>
      <c r="D22" s="793"/>
      <c r="E22" s="793"/>
      <c r="F22" s="793"/>
      <c r="G22" s="79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3"/>
      <c r="W22" s="793"/>
      <c r="X22" s="793"/>
      <c r="Y22" s="793"/>
      <c r="Z22" s="793"/>
      <c r="AA22" s="793"/>
      <c r="AB22" s="793"/>
      <c r="AC22" s="793"/>
      <c r="AD22" s="793"/>
      <c r="AE22" s="793"/>
      <c r="AF22" s="793"/>
      <c r="AG22" s="793"/>
      <c r="AH22" s="793"/>
      <c r="AI22" s="793"/>
      <c r="AJ22" s="793"/>
      <c r="AK22" s="793"/>
      <c r="AL22" s="793"/>
      <c r="AM22" s="793"/>
      <c r="AN22" s="22"/>
      <c r="AO22" s="23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340"/>
      <c r="CK22" s="340"/>
      <c r="CL22" s="340"/>
      <c r="CM22" s="340"/>
      <c r="CN22" s="340"/>
      <c r="CO22" s="340"/>
      <c r="CP22" s="340"/>
      <c r="CQ22" s="340"/>
      <c r="CR22" s="340"/>
      <c r="CS22" s="340"/>
      <c r="CT22" s="340"/>
      <c r="CU22" s="340"/>
      <c r="CV22" s="340"/>
      <c r="CW22" s="340"/>
      <c r="CX22" s="340"/>
      <c r="CY22" s="340"/>
      <c r="CZ22" s="340"/>
      <c r="DA22" s="340"/>
      <c r="DB22" s="340"/>
      <c r="DC22" s="340"/>
      <c r="DD22" s="340"/>
      <c r="DE22" s="340"/>
      <c r="DF22" s="340"/>
      <c r="DG22" s="340"/>
      <c r="DH22" s="340"/>
      <c r="DI22" s="340"/>
      <c r="DJ22" s="340"/>
      <c r="DK22" s="340"/>
      <c r="DL22" s="340"/>
      <c r="DM22" s="340"/>
      <c r="DN22" s="340"/>
      <c r="DO22" s="340"/>
      <c r="DP22" s="340"/>
      <c r="DQ22" s="340"/>
      <c r="DR22" s="340"/>
      <c r="DS22" s="340"/>
      <c r="DT22" s="340"/>
      <c r="DU22" s="340"/>
      <c r="DV22" s="340"/>
      <c r="DW22" s="340"/>
      <c r="DX22" s="340"/>
      <c r="DY22" s="340"/>
      <c r="DZ22" s="340"/>
      <c r="EA22" s="340"/>
      <c r="EB22" s="340"/>
      <c r="EC22" s="340"/>
      <c r="ED22" s="340"/>
      <c r="EE22" s="340"/>
      <c r="EF22" s="340"/>
      <c r="EG22" s="340"/>
      <c r="EH22" s="340"/>
      <c r="EI22" s="340"/>
      <c r="EJ22" s="340"/>
      <c r="EK22" s="340"/>
      <c r="EL22" s="340"/>
      <c r="EM22" s="340"/>
      <c r="EN22" s="340"/>
      <c r="EO22" s="340"/>
      <c r="EP22" s="340"/>
      <c r="EQ22" s="340"/>
      <c r="ER22" s="340"/>
      <c r="ES22" s="340"/>
      <c r="ET22" s="340"/>
      <c r="EU22" s="340"/>
      <c r="EV22" s="340"/>
      <c r="EW22" s="340"/>
      <c r="EX22" s="340"/>
      <c r="EY22" s="340"/>
      <c r="EZ22" s="340"/>
      <c r="FA22" s="340"/>
      <c r="FB22" s="340"/>
      <c r="FC22" s="340"/>
      <c r="FD22" s="340"/>
      <c r="FE22" s="340"/>
      <c r="FF22" s="340"/>
      <c r="FG22" s="340"/>
      <c r="FH22" s="340"/>
      <c r="FI22" s="340"/>
      <c r="FJ22" s="340"/>
      <c r="FK22" s="340"/>
      <c r="FL22" s="340"/>
      <c r="FM22" s="340"/>
      <c r="FN22" s="340"/>
      <c r="FO22" s="340"/>
      <c r="FP22" s="340"/>
      <c r="FQ22" s="340"/>
      <c r="FR22" s="340"/>
      <c r="FS22" s="340"/>
      <c r="FT22" s="340"/>
      <c r="FU22" s="340"/>
      <c r="FV22" s="340"/>
      <c r="FW22" s="340"/>
      <c r="FX22" s="340"/>
      <c r="FY22" s="340"/>
      <c r="FZ22" s="340"/>
      <c r="GA22" s="340"/>
      <c r="GB22" s="340"/>
      <c r="GC22" s="340"/>
      <c r="GD22" s="340"/>
      <c r="GE22" s="340"/>
      <c r="GF22" s="340"/>
      <c r="GG22" s="340"/>
      <c r="GH22" s="340"/>
      <c r="GI22" s="340"/>
      <c r="GJ22" s="340"/>
      <c r="GK22" s="340"/>
      <c r="GL22" s="340"/>
      <c r="GM22" s="340"/>
      <c r="GN22" s="340"/>
      <c r="GO22" s="340"/>
      <c r="GP22" s="340"/>
      <c r="GQ22" s="340"/>
      <c r="GR22" s="340"/>
      <c r="GS22" s="340"/>
      <c r="GT22" s="340"/>
      <c r="GU22" s="340"/>
      <c r="GV22" s="340"/>
      <c r="GW22" s="340"/>
      <c r="GX22" s="340"/>
      <c r="GY22" s="340"/>
      <c r="GZ22" s="340"/>
      <c r="HA22" s="340"/>
      <c r="HB22" s="340"/>
      <c r="HC22" s="340"/>
      <c r="HD22" s="340"/>
      <c r="HE22" s="340"/>
      <c r="HF22" s="340"/>
      <c r="HG22" s="340"/>
      <c r="HH22" s="340"/>
      <c r="HI22" s="340"/>
      <c r="HJ22" s="340"/>
      <c r="HK22" s="340"/>
      <c r="HL22" s="340"/>
      <c r="HM22" s="340"/>
      <c r="HN22" s="340"/>
      <c r="HO22" s="340"/>
      <c r="HP22" s="340"/>
      <c r="HQ22" s="340"/>
      <c r="HR22" s="340"/>
      <c r="HS22" s="340"/>
      <c r="HT22" s="340"/>
      <c r="HU22" s="340"/>
      <c r="HV22" s="340"/>
      <c r="HW22" s="340"/>
      <c r="HX22" s="340"/>
      <c r="HY22" s="340"/>
      <c r="HZ22" s="340"/>
      <c r="IA22" s="340"/>
      <c r="IB22" s="340"/>
      <c r="IC22" s="340"/>
      <c r="ID22" s="340"/>
      <c r="IE22" s="340"/>
      <c r="IF22" s="340"/>
      <c r="IG22" s="340"/>
      <c r="IH22" s="340"/>
      <c r="II22" s="340"/>
      <c r="IJ22" s="340"/>
      <c r="IK22" s="340"/>
      <c r="IL22" s="340"/>
      <c r="IM22" s="340"/>
      <c r="IN22" s="340"/>
      <c r="IO22" s="340"/>
      <c r="IP22" s="340"/>
      <c r="IQ22" s="340"/>
      <c r="IR22" s="340"/>
      <c r="IS22" s="340"/>
      <c r="IT22" s="340"/>
      <c r="IU22" s="340"/>
      <c r="IV22" s="340"/>
      <c r="IW22" s="22"/>
      <c r="IX22" s="22"/>
      <c r="IY22" s="22"/>
      <c r="IZ22" s="22"/>
      <c r="JA22" s="22"/>
      <c r="JB22" s="22"/>
      <c r="JC22" s="22"/>
      <c r="JD22" s="22"/>
      <c r="JE22" s="22"/>
      <c r="JF22" s="22"/>
      <c r="JG22" s="22"/>
      <c r="JH22" s="21"/>
      <c r="JI22" s="22"/>
      <c r="JJ22" s="22"/>
      <c r="JK22" s="22"/>
      <c r="JL22" s="22"/>
      <c r="JM22" s="22"/>
      <c r="JN22" s="22"/>
      <c r="JO22" s="22"/>
      <c r="JP22" s="22"/>
      <c r="JQ22" s="22"/>
      <c r="JR22" s="22"/>
      <c r="JS22" s="22"/>
      <c r="JT22" s="22"/>
      <c r="JU22" s="22"/>
      <c r="JV22" s="22"/>
      <c r="JW22" s="22"/>
      <c r="JX22" s="22"/>
      <c r="JY22" s="22"/>
      <c r="JZ22" s="22"/>
      <c r="KA22" s="22"/>
      <c r="KB22" s="22"/>
      <c r="KC22" s="22"/>
      <c r="KD22" s="22"/>
      <c r="KE22" s="22"/>
      <c r="KF22" s="22"/>
      <c r="KG22" s="22"/>
      <c r="KH22" s="22"/>
      <c r="KI22" s="22"/>
      <c r="KJ22" s="22"/>
      <c r="KK22" s="22"/>
      <c r="KL22" s="22"/>
      <c r="KM22" s="22"/>
      <c r="KN22" s="22"/>
      <c r="KO22" s="22"/>
      <c r="KP22" s="22"/>
      <c r="KQ22" s="22"/>
      <c r="KR22" s="22"/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2"/>
      <c r="LI22" s="22"/>
      <c r="LJ22" s="23"/>
    </row>
    <row r="23" spans="2:336" ht="3.65" customHeight="1">
      <c r="B23" s="21"/>
      <c r="C23" s="22"/>
      <c r="D23" s="793"/>
      <c r="E23" s="793"/>
      <c r="F23" s="793"/>
      <c r="G23" s="793"/>
      <c r="H23" s="793"/>
      <c r="I23" s="793"/>
      <c r="J23" s="793"/>
      <c r="K23" s="793"/>
      <c r="L23" s="793"/>
      <c r="M23" s="793"/>
      <c r="N23" s="793"/>
      <c r="O23" s="793"/>
      <c r="P23" s="793"/>
      <c r="Q23" s="793"/>
      <c r="R23" s="793"/>
      <c r="S23" s="793"/>
      <c r="T23" s="793"/>
      <c r="U23" s="793"/>
      <c r="V23" s="793"/>
      <c r="W23" s="793"/>
      <c r="X23" s="793"/>
      <c r="Y23" s="793"/>
      <c r="Z23" s="793"/>
      <c r="AA23" s="793"/>
      <c r="AB23" s="793"/>
      <c r="AC23" s="793"/>
      <c r="AD23" s="793"/>
      <c r="AE23" s="793"/>
      <c r="AF23" s="793"/>
      <c r="AG23" s="793"/>
      <c r="AH23" s="793"/>
      <c r="AI23" s="793"/>
      <c r="AJ23" s="793"/>
      <c r="AK23" s="793"/>
      <c r="AL23" s="793"/>
      <c r="AM23" s="793"/>
      <c r="AN23" s="22"/>
      <c r="AO23" s="23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340"/>
      <c r="CK23" s="340"/>
      <c r="CL23" s="340"/>
      <c r="CM23" s="340"/>
      <c r="CN23" s="340"/>
      <c r="CO23" s="340"/>
      <c r="CP23" s="340"/>
      <c r="CQ23" s="340"/>
      <c r="CR23" s="340"/>
      <c r="CS23" s="340"/>
      <c r="CT23" s="340"/>
      <c r="CU23" s="340"/>
      <c r="CV23" s="340"/>
      <c r="CW23" s="340"/>
      <c r="CX23" s="340"/>
      <c r="CY23" s="340"/>
      <c r="CZ23" s="340"/>
      <c r="DA23" s="340"/>
      <c r="DB23" s="340"/>
      <c r="DC23" s="340"/>
      <c r="DD23" s="340"/>
      <c r="DE23" s="340"/>
      <c r="DF23" s="340"/>
      <c r="DG23" s="340"/>
      <c r="DH23" s="340"/>
      <c r="DI23" s="340"/>
      <c r="DJ23" s="340"/>
      <c r="DK23" s="340"/>
      <c r="DL23" s="340"/>
      <c r="DM23" s="340"/>
      <c r="DN23" s="340"/>
      <c r="DO23" s="340"/>
      <c r="DP23" s="340"/>
      <c r="DQ23" s="340"/>
      <c r="DR23" s="340"/>
      <c r="DS23" s="340"/>
      <c r="DT23" s="340"/>
      <c r="DU23" s="340"/>
      <c r="DV23" s="340"/>
      <c r="DW23" s="340"/>
      <c r="DX23" s="340"/>
      <c r="DY23" s="340"/>
      <c r="DZ23" s="340"/>
      <c r="EA23" s="340"/>
      <c r="EB23" s="340"/>
      <c r="EC23" s="340"/>
      <c r="ED23" s="340"/>
      <c r="EE23" s="340"/>
      <c r="EF23" s="340"/>
      <c r="EG23" s="340"/>
      <c r="EH23" s="340"/>
      <c r="EI23" s="340"/>
      <c r="EJ23" s="340"/>
      <c r="EK23" s="340"/>
      <c r="EL23" s="340"/>
      <c r="EM23" s="340"/>
      <c r="EN23" s="340"/>
      <c r="EO23" s="340"/>
      <c r="EP23" s="340"/>
      <c r="EQ23" s="340"/>
      <c r="ER23" s="340"/>
      <c r="ES23" s="340"/>
      <c r="ET23" s="340"/>
      <c r="EU23" s="340"/>
      <c r="EV23" s="340"/>
      <c r="EW23" s="340"/>
      <c r="EX23" s="340"/>
      <c r="EY23" s="340"/>
      <c r="EZ23" s="340"/>
      <c r="FA23" s="340"/>
      <c r="FB23" s="340"/>
      <c r="FC23" s="340"/>
      <c r="FD23" s="340"/>
      <c r="FE23" s="340"/>
      <c r="FF23" s="340"/>
      <c r="FG23" s="340"/>
      <c r="FH23" s="340"/>
      <c r="FI23" s="340"/>
      <c r="FJ23" s="340"/>
      <c r="FK23" s="340"/>
      <c r="FL23" s="340"/>
      <c r="FM23" s="340"/>
      <c r="FN23" s="340"/>
      <c r="FO23" s="340"/>
      <c r="FP23" s="340"/>
      <c r="FQ23" s="340"/>
      <c r="FR23" s="340"/>
      <c r="FS23" s="340"/>
      <c r="FT23" s="340"/>
      <c r="FU23" s="340"/>
      <c r="FV23" s="340"/>
      <c r="FW23" s="340"/>
      <c r="FX23" s="340"/>
      <c r="FY23" s="340"/>
      <c r="FZ23" s="340"/>
      <c r="GA23" s="340"/>
      <c r="GB23" s="340"/>
      <c r="GC23" s="340"/>
      <c r="GD23" s="340"/>
      <c r="GE23" s="340"/>
      <c r="GF23" s="340"/>
      <c r="GG23" s="340"/>
      <c r="GH23" s="340"/>
      <c r="GI23" s="340"/>
      <c r="GJ23" s="340"/>
      <c r="GK23" s="340"/>
      <c r="GL23" s="340"/>
      <c r="GM23" s="340"/>
      <c r="GN23" s="340"/>
      <c r="GO23" s="340"/>
      <c r="GP23" s="340"/>
      <c r="GQ23" s="340"/>
      <c r="GR23" s="340"/>
      <c r="GS23" s="340"/>
      <c r="GT23" s="340"/>
      <c r="GU23" s="340"/>
      <c r="GV23" s="340"/>
      <c r="GW23" s="340"/>
      <c r="GX23" s="340"/>
      <c r="GY23" s="340"/>
      <c r="GZ23" s="340"/>
      <c r="HA23" s="340"/>
      <c r="HB23" s="340"/>
      <c r="HC23" s="340"/>
      <c r="HD23" s="340"/>
      <c r="HE23" s="340"/>
      <c r="HF23" s="340"/>
      <c r="HG23" s="340"/>
      <c r="HH23" s="340"/>
      <c r="HI23" s="340"/>
      <c r="HJ23" s="340"/>
      <c r="HK23" s="340"/>
      <c r="HL23" s="340"/>
      <c r="HM23" s="340"/>
      <c r="HN23" s="340"/>
      <c r="HO23" s="340"/>
      <c r="HP23" s="340"/>
      <c r="HQ23" s="340"/>
      <c r="HR23" s="340"/>
      <c r="HS23" s="340"/>
      <c r="HT23" s="340"/>
      <c r="HU23" s="340"/>
      <c r="HV23" s="340"/>
      <c r="HW23" s="340"/>
      <c r="HX23" s="340"/>
      <c r="HY23" s="340"/>
      <c r="HZ23" s="340"/>
      <c r="IA23" s="340"/>
      <c r="IB23" s="340"/>
      <c r="IC23" s="340"/>
      <c r="ID23" s="340"/>
      <c r="IE23" s="340"/>
      <c r="IF23" s="340"/>
      <c r="IG23" s="340"/>
      <c r="IH23" s="340"/>
      <c r="II23" s="340"/>
      <c r="IJ23" s="340"/>
      <c r="IK23" s="340"/>
      <c r="IL23" s="340"/>
      <c r="IM23" s="340"/>
      <c r="IN23" s="340"/>
      <c r="IO23" s="340"/>
      <c r="IP23" s="340"/>
      <c r="IQ23" s="340"/>
      <c r="IR23" s="340"/>
      <c r="IS23" s="340"/>
      <c r="IT23" s="340"/>
      <c r="IU23" s="340"/>
      <c r="IV23" s="340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1"/>
      <c r="JI23" s="22"/>
      <c r="JJ23" s="22"/>
      <c r="JK23" s="22"/>
      <c r="JL23" s="22"/>
      <c r="JM23" s="22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2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2"/>
      <c r="LJ23" s="23"/>
    </row>
    <row r="24" spans="2:336" ht="3.65" customHeight="1">
      <c r="B24" s="21"/>
      <c r="C24" s="22"/>
      <c r="D24" s="793"/>
      <c r="E24" s="793"/>
      <c r="F24" s="793"/>
      <c r="G24" s="793"/>
      <c r="H24" s="793"/>
      <c r="I24" s="793"/>
      <c r="J24" s="793"/>
      <c r="K24" s="793"/>
      <c r="L24" s="793"/>
      <c r="M24" s="793"/>
      <c r="N24" s="793"/>
      <c r="O24" s="793"/>
      <c r="P24" s="793"/>
      <c r="Q24" s="793"/>
      <c r="R24" s="793"/>
      <c r="S24" s="793"/>
      <c r="T24" s="793"/>
      <c r="U24" s="793"/>
      <c r="V24" s="793"/>
      <c r="W24" s="793"/>
      <c r="X24" s="793"/>
      <c r="Y24" s="793"/>
      <c r="Z24" s="793"/>
      <c r="AA24" s="793"/>
      <c r="AB24" s="793"/>
      <c r="AC24" s="793"/>
      <c r="AD24" s="793"/>
      <c r="AE24" s="793"/>
      <c r="AF24" s="793"/>
      <c r="AG24" s="793"/>
      <c r="AH24" s="793"/>
      <c r="AI24" s="793"/>
      <c r="AJ24" s="793"/>
      <c r="AK24" s="793"/>
      <c r="AL24" s="793"/>
      <c r="AM24" s="793"/>
      <c r="AN24" s="22"/>
      <c r="AO24" s="23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529"/>
      <c r="IU24" s="529"/>
      <c r="IV24" s="529"/>
      <c r="IW24" s="22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1"/>
      <c r="JI24" s="22"/>
      <c r="JJ24" s="22"/>
      <c r="JK24" s="22"/>
      <c r="JL24" s="22"/>
      <c r="JM24" s="22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2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3"/>
    </row>
    <row r="25" spans="2:336" ht="3.65" customHeight="1">
      <c r="B25" s="21"/>
      <c r="C25" s="22"/>
      <c r="D25" s="793"/>
      <c r="E25" s="793"/>
      <c r="F25" s="793"/>
      <c r="G25" s="793"/>
      <c r="H25" s="793"/>
      <c r="I25" s="793"/>
      <c r="J25" s="793"/>
      <c r="K25" s="793"/>
      <c r="L25" s="793"/>
      <c r="M25" s="793"/>
      <c r="N25" s="793"/>
      <c r="O25" s="793"/>
      <c r="P25" s="793"/>
      <c r="Q25" s="793"/>
      <c r="R25" s="793"/>
      <c r="S25" s="793"/>
      <c r="T25" s="793"/>
      <c r="U25" s="793"/>
      <c r="V25" s="793"/>
      <c r="W25" s="793"/>
      <c r="X25" s="793"/>
      <c r="Y25" s="793"/>
      <c r="Z25" s="793"/>
      <c r="AA25" s="793"/>
      <c r="AB25" s="793"/>
      <c r="AC25" s="793"/>
      <c r="AD25" s="793"/>
      <c r="AE25" s="793"/>
      <c r="AF25" s="793"/>
      <c r="AG25" s="793"/>
      <c r="AH25" s="793"/>
      <c r="AI25" s="793"/>
      <c r="AJ25" s="793"/>
      <c r="AK25" s="793"/>
      <c r="AL25" s="793"/>
      <c r="AM25" s="793"/>
      <c r="AN25" s="22"/>
      <c r="AO25" s="23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K25" s="434" t="s">
        <v>100</v>
      </c>
      <c r="CL25" s="526"/>
      <c r="CM25" s="434" t="str">
        <f>AV37&amp;AV39&amp;AV40</f>
        <v>202060</v>
      </c>
      <c r="CN25" s="434" t="str">
        <f>AV37&amp;AV43&amp;AV44</f>
        <v>207260</v>
      </c>
      <c r="CO25" s="434" t="str">
        <f>AV37&amp;AV47&amp;AV48</f>
        <v>204060</v>
      </c>
      <c r="CP25" s="434"/>
      <c r="CQ25" s="434" t="s">
        <v>936</v>
      </c>
      <c r="CR25" s="434" t="str">
        <f>AV37&amp;AV39&amp;AV41</f>
        <v>202040</v>
      </c>
      <c r="CS25" s="434" t="str">
        <f>AV37&amp;AV43&amp;AV45</f>
        <v>207240</v>
      </c>
      <c r="CT25" s="434" t="str">
        <f>AV37&amp;AV47&amp;AV49</f>
        <v>204040</v>
      </c>
      <c r="CU25" s="434" t="s">
        <v>936</v>
      </c>
      <c r="CV25" s="526"/>
      <c r="CW25" s="434" t="s">
        <v>972</v>
      </c>
      <c r="CX25" s="526"/>
      <c r="CY25" s="434" t="str">
        <f>AV39</f>
        <v>20</v>
      </c>
      <c r="CZ25" s="526"/>
      <c r="DA25" s="526"/>
      <c r="DB25" s="526"/>
      <c r="DC25" s="526"/>
      <c r="DD25" s="526"/>
      <c r="DE25" s="526"/>
      <c r="DF25" s="526"/>
      <c r="DG25" s="526"/>
      <c r="DH25" s="526"/>
      <c r="DI25" s="434" t="s">
        <v>289</v>
      </c>
      <c r="DJ25" s="526"/>
      <c r="DK25" s="434">
        <v>60</v>
      </c>
      <c r="DL25" s="434">
        <v>90</v>
      </c>
      <c r="DM25" s="434">
        <v>10</v>
      </c>
      <c r="DN25" s="526"/>
      <c r="DO25" s="526"/>
      <c r="DP25" s="526"/>
      <c r="DQ25" s="526"/>
      <c r="DR25" s="526"/>
      <c r="DS25" s="526"/>
      <c r="DT25" s="340"/>
      <c r="DU25" s="434" t="s">
        <v>948</v>
      </c>
      <c r="DV25" s="526"/>
      <c r="DW25" s="526"/>
      <c r="DX25" s="526"/>
      <c r="DY25" s="526"/>
      <c r="DZ25" s="526"/>
      <c r="EA25" s="526"/>
      <c r="EB25" s="526"/>
      <c r="EC25" s="526"/>
      <c r="ED25" s="526"/>
      <c r="EE25" s="526"/>
      <c r="EF25" s="526"/>
      <c r="EG25" s="434" t="s">
        <v>945</v>
      </c>
      <c r="EH25" s="526"/>
      <c r="EI25" s="526"/>
      <c r="EJ25" s="526"/>
      <c r="EK25" s="340"/>
      <c r="EL25" s="340"/>
      <c r="EM25" s="340"/>
      <c r="EN25" s="340"/>
      <c r="EO25" s="340"/>
      <c r="EP25" s="340"/>
      <c r="EQ25" s="526"/>
      <c r="ER25" s="526"/>
      <c r="ES25" s="434" t="s">
        <v>318</v>
      </c>
      <c r="ET25" s="526"/>
      <c r="EU25" s="434" t="str">
        <f>AV39</f>
        <v>20</v>
      </c>
      <c r="EV25" s="434" t="str">
        <f>AV43</f>
        <v>72</v>
      </c>
      <c r="EW25" s="434" t="str">
        <f>AV47</f>
        <v>40</v>
      </c>
      <c r="EX25" s="434"/>
      <c r="EY25" s="434" t="s">
        <v>936</v>
      </c>
      <c r="EZ25" s="526"/>
      <c r="FA25" s="526"/>
      <c r="FB25" s="526"/>
      <c r="FC25" s="526"/>
      <c r="FD25" s="526"/>
      <c r="FE25" s="434" t="s">
        <v>935</v>
      </c>
      <c r="FF25" s="526"/>
      <c r="FG25" s="434" t="str">
        <f>AV37&amp;AV39</f>
        <v>2020</v>
      </c>
      <c r="FH25" s="434" t="str">
        <f>AV37&amp;AV43</f>
        <v>2072</v>
      </c>
      <c r="FI25" s="434" t="str">
        <f>AV37&amp;AV47</f>
        <v>2040</v>
      </c>
      <c r="FJ25" s="434"/>
      <c r="FK25" s="434" t="s">
        <v>936</v>
      </c>
      <c r="FL25" s="526"/>
      <c r="FM25" s="526"/>
      <c r="FN25" s="526"/>
      <c r="FO25" s="526"/>
      <c r="FP25" s="526"/>
      <c r="FQ25" s="434" t="s">
        <v>937</v>
      </c>
      <c r="FR25" s="340"/>
      <c r="FS25" s="434" t="str">
        <f>AV37&amp;AV39</f>
        <v>2020</v>
      </c>
      <c r="FT25" s="434" t="str">
        <f>AV37&amp;AV43</f>
        <v>2072</v>
      </c>
      <c r="FU25" s="434" t="str">
        <f>AV37&amp;AV47</f>
        <v>2040</v>
      </c>
      <c r="FV25" s="434"/>
      <c r="FW25" s="434" t="s">
        <v>936</v>
      </c>
      <c r="FX25" s="526"/>
      <c r="FY25" s="526"/>
      <c r="FZ25" s="526"/>
      <c r="GA25" s="526"/>
      <c r="GB25" s="526"/>
      <c r="GC25" s="340"/>
      <c r="GD25" s="340"/>
      <c r="GE25" s="340"/>
      <c r="GF25" s="340"/>
      <c r="GG25" s="340"/>
      <c r="GH25" s="340"/>
      <c r="GI25" s="340"/>
      <c r="GJ25" s="340"/>
      <c r="GK25" s="340"/>
      <c r="GL25" s="340"/>
      <c r="GM25" s="340"/>
      <c r="GN25" s="340"/>
      <c r="GO25" s="434" t="s">
        <v>938</v>
      </c>
      <c r="GP25" s="526"/>
      <c r="GQ25" s="434" t="str">
        <f>AV37&amp;AV40</f>
        <v>2060</v>
      </c>
      <c r="GR25" s="434" t="str">
        <f>AV37&amp;AV44</f>
        <v>2060</v>
      </c>
      <c r="GS25" s="434" t="str">
        <f>AV37&amp;AV48</f>
        <v>2060</v>
      </c>
      <c r="GT25" s="434"/>
      <c r="GU25" s="434" t="s">
        <v>936</v>
      </c>
      <c r="GV25" s="434" t="str">
        <f>AV37&amp;AV41</f>
        <v>2040</v>
      </c>
      <c r="GW25" s="434" t="str">
        <f>AV37&amp;AV45</f>
        <v>2040</v>
      </c>
      <c r="GX25" s="434" t="str">
        <f>AV37&amp;AV49</f>
        <v>2040</v>
      </c>
      <c r="GY25" s="434" t="s">
        <v>936</v>
      </c>
      <c r="GZ25" s="526"/>
      <c r="HA25" s="434" t="s">
        <v>939</v>
      </c>
      <c r="HB25" s="526"/>
      <c r="HC25" s="434" t="str">
        <f>AV37&amp;AV39</f>
        <v>2020</v>
      </c>
      <c r="HD25" s="434" t="str">
        <f>AV37&amp;AV43</f>
        <v>2072</v>
      </c>
      <c r="HE25" s="434" t="str">
        <f>AV37&amp;AV47</f>
        <v>2040</v>
      </c>
      <c r="HF25" s="434"/>
      <c r="HG25" s="434" t="s">
        <v>936</v>
      </c>
      <c r="HH25" s="526"/>
      <c r="HI25" s="526"/>
      <c r="HJ25" s="526"/>
      <c r="HK25" s="526"/>
      <c r="HL25" s="526"/>
      <c r="HM25" s="434" t="s">
        <v>298</v>
      </c>
      <c r="HN25" s="526"/>
      <c r="HO25" s="434" t="str">
        <f>AV39&amp;AV40</f>
        <v>2060</v>
      </c>
      <c r="HP25" s="434" t="str">
        <f>AV43&amp;AV44</f>
        <v>7260</v>
      </c>
      <c r="HQ25" s="434" t="str">
        <f>AV47&amp;AV48</f>
        <v>4060</v>
      </c>
      <c r="HR25" s="434"/>
      <c r="HS25" s="434" t="s">
        <v>936</v>
      </c>
      <c r="HT25" s="434" t="str">
        <f>AV39&amp;AV41</f>
        <v>2040</v>
      </c>
      <c r="HU25" s="434" t="str">
        <f>AV43&amp;AV45</f>
        <v>7240</v>
      </c>
      <c r="HV25" s="434" t="str">
        <f>AV47&amp;AV49</f>
        <v>4040</v>
      </c>
      <c r="HW25" s="434" t="s">
        <v>936</v>
      </c>
      <c r="HX25" s="526"/>
      <c r="HY25" s="434" t="s">
        <v>940</v>
      </c>
      <c r="HZ25" s="526"/>
      <c r="IA25" s="434" t="str">
        <f>AV39&amp;AV40</f>
        <v>2060</v>
      </c>
      <c r="IB25" s="434" t="str">
        <f>AV43&amp;AV44</f>
        <v>7260</v>
      </c>
      <c r="IC25" s="434" t="str">
        <f>AV47&amp;AV48</f>
        <v>4060</v>
      </c>
      <c r="ID25" s="434"/>
      <c r="IE25" s="434" t="s">
        <v>936</v>
      </c>
      <c r="IF25" s="434" t="str">
        <f>AV39&amp;AV41</f>
        <v>2040</v>
      </c>
      <c r="IG25" s="434" t="str">
        <f>AV43&amp;AV45</f>
        <v>7240</v>
      </c>
      <c r="IH25" s="434" t="str">
        <f>AV47&amp;AV49</f>
        <v>4040</v>
      </c>
      <c r="II25" s="434" t="s">
        <v>936</v>
      </c>
      <c r="IJ25" s="526"/>
      <c r="IK25" s="434" t="s">
        <v>943</v>
      </c>
      <c r="IL25" s="526"/>
      <c r="IM25" s="434" t="str">
        <f>AV37&amp;AV39</f>
        <v>2020</v>
      </c>
      <c r="IN25" s="434" t="str">
        <f>AV37&amp;AV43</f>
        <v>2072</v>
      </c>
      <c r="IO25" s="434" t="str">
        <f>AV37&amp;AV47</f>
        <v>2040</v>
      </c>
      <c r="IP25" s="434"/>
      <c r="IQ25" s="434" t="s">
        <v>944</v>
      </c>
      <c r="IR25" s="526"/>
      <c r="IS25" s="526"/>
      <c r="IT25" s="526"/>
      <c r="IU25" s="526"/>
      <c r="IV25" s="526"/>
      <c r="IW25" s="22"/>
      <c r="IX25" s="22"/>
      <c r="IY25" s="22"/>
      <c r="IZ25" s="22"/>
      <c r="JA25" s="22"/>
      <c r="JB25" s="22"/>
      <c r="JC25" s="22"/>
      <c r="JD25" s="22"/>
      <c r="JE25" s="22"/>
      <c r="JF25" s="22"/>
      <c r="JG25" s="22"/>
      <c r="JH25" s="21"/>
      <c r="JI25" s="22"/>
      <c r="JJ25" s="22"/>
      <c r="JK25" s="22"/>
      <c r="JL25" s="22"/>
      <c r="JM25" s="22"/>
      <c r="JN25" s="22"/>
      <c r="JO25" s="22"/>
      <c r="JP25" s="22"/>
      <c r="JQ25" s="22"/>
      <c r="JR25" s="22"/>
      <c r="JS25" s="22"/>
      <c r="JT25" s="22"/>
      <c r="JU25" s="22"/>
      <c r="JV25" s="22"/>
      <c r="JW25" s="22"/>
      <c r="JX25" s="22"/>
      <c r="JY25" s="22"/>
      <c r="JZ25" s="22"/>
      <c r="KA25" s="22"/>
      <c r="KB25" s="22"/>
      <c r="KC25" s="22"/>
      <c r="KD25" s="22"/>
      <c r="KE25" s="22"/>
      <c r="KF25" s="22"/>
      <c r="KG25" s="22"/>
      <c r="KH25" s="22"/>
      <c r="KI25" s="22"/>
      <c r="KJ25" s="22"/>
      <c r="KK25" s="22"/>
      <c r="KL25" s="22"/>
      <c r="KM25" s="22"/>
      <c r="KN25" s="22"/>
      <c r="KO25" s="22"/>
      <c r="KP25" s="22"/>
      <c r="KQ25" s="22"/>
      <c r="KR25" s="22"/>
      <c r="KS25" s="22"/>
      <c r="KT25" s="22"/>
      <c r="KU25" s="22"/>
      <c r="KV25" s="22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2"/>
      <c r="LI25" s="22"/>
      <c r="LJ25" s="23"/>
    </row>
    <row r="26" spans="2:336" ht="3.65" customHeight="1">
      <c r="B26" s="21"/>
      <c r="C26" s="22"/>
      <c r="D26" s="793"/>
      <c r="E26" s="793"/>
      <c r="F26" s="793"/>
      <c r="G26" s="793"/>
      <c r="H26" s="793"/>
      <c r="I26" s="793"/>
      <c r="J26" s="793"/>
      <c r="K26" s="793"/>
      <c r="L26" s="793"/>
      <c r="M26" s="793"/>
      <c r="N26" s="793"/>
      <c r="O26" s="793"/>
      <c r="P26" s="793"/>
      <c r="Q26" s="793"/>
      <c r="R26" s="793"/>
      <c r="S26" s="793"/>
      <c r="T26" s="793"/>
      <c r="U26" s="793"/>
      <c r="V26" s="793"/>
      <c r="W26" s="793"/>
      <c r="X26" s="793"/>
      <c r="Y26" s="793"/>
      <c r="Z26" s="793"/>
      <c r="AA26" s="793"/>
      <c r="AB26" s="793"/>
      <c r="AC26" s="793"/>
      <c r="AD26" s="793"/>
      <c r="AE26" s="793"/>
      <c r="AF26" s="793"/>
      <c r="AG26" s="793"/>
      <c r="AH26" s="793"/>
      <c r="AI26" s="793"/>
      <c r="AJ26" s="793"/>
      <c r="AK26" s="793"/>
      <c r="AL26" s="793"/>
      <c r="AM26" s="793"/>
      <c r="AN26" s="22"/>
      <c r="AO26" s="23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K26" s="529"/>
      <c r="CL26" s="529"/>
      <c r="CM26" s="435" t="str">
        <f>CM25&amp;CK25</f>
        <v>202060Ma</v>
      </c>
      <c r="CN26" s="435" t="str">
        <f>CN25&amp;CK25</f>
        <v>207260Ma</v>
      </c>
      <c r="CO26" s="435" t="str">
        <f>CO25&amp;CK25</f>
        <v>204060Ma</v>
      </c>
      <c r="CP26" s="435"/>
      <c r="CQ26" s="436" t="s">
        <v>936</v>
      </c>
      <c r="CR26" s="435" t="str">
        <f>CR25&amp;CK25</f>
        <v>202040Ma</v>
      </c>
      <c r="CS26" s="435" t="str">
        <f>CS25&amp;CK25</f>
        <v>207240Ma</v>
      </c>
      <c r="CT26" s="435" t="str">
        <f>CT25&amp;CK25</f>
        <v>204040Ma</v>
      </c>
      <c r="CU26" s="435" t="s">
        <v>936</v>
      </c>
      <c r="CV26" s="529"/>
      <c r="CW26" s="529"/>
      <c r="CX26" s="529"/>
      <c r="CY26" s="435" t="str">
        <f>CY25&amp;CW25</f>
        <v>20PaIVT</v>
      </c>
      <c r="CZ26" s="529"/>
      <c r="DA26" s="529"/>
      <c r="DB26" s="340"/>
      <c r="DC26" s="340"/>
      <c r="DD26" s="529"/>
      <c r="DE26" s="529"/>
      <c r="DF26" s="529"/>
      <c r="DG26" s="529"/>
      <c r="DH26" s="529"/>
      <c r="DI26" s="529"/>
      <c r="DJ26" s="529"/>
      <c r="DK26" s="435" t="str">
        <f>DK25&amp;DI25</f>
        <v>60PaIV</v>
      </c>
      <c r="DL26" s="529"/>
      <c r="DM26" s="529"/>
      <c r="DN26" s="340"/>
      <c r="DO26" s="340"/>
      <c r="DP26" s="529"/>
      <c r="DQ26" s="529"/>
      <c r="DR26" s="529"/>
      <c r="DS26" s="529"/>
      <c r="DT26" s="340"/>
      <c r="DU26" s="529"/>
      <c r="DV26" s="529"/>
      <c r="DW26" s="529"/>
      <c r="DX26" s="529"/>
      <c r="DY26" s="529"/>
      <c r="DZ26" s="529"/>
      <c r="EA26" s="529"/>
      <c r="EB26" s="529"/>
      <c r="EC26" s="529"/>
      <c r="ED26" s="529"/>
      <c r="EE26" s="529"/>
      <c r="EF26" s="529"/>
      <c r="EG26" s="529"/>
      <c r="EH26" s="529"/>
      <c r="EI26" s="529"/>
      <c r="EJ26" s="529"/>
      <c r="EK26" s="529"/>
      <c r="EL26" s="529"/>
      <c r="EM26" s="529"/>
      <c r="EN26" s="529"/>
      <c r="EO26" s="529"/>
      <c r="EP26" s="529"/>
      <c r="EQ26" s="529"/>
      <c r="ER26" s="529"/>
      <c r="ES26" s="529"/>
      <c r="ET26" s="529"/>
      <c r="EU26" s="435" t="str">
        <f>EU25&amp;ES25</f>
        <v>20DuC</v>
      </c>
      <c r="EV26" s="435" t="str">
        <f>EV25&amp;ES25</f>
        <v>72DuC</v>
      </c>
      <c r="EW26" s="435" t="str">
        <f>EW25&amp;ES25</f>
        <v>40DuC</v>
      </c>
      <c r="EX26" s="435"/>
      <c r="EY26" s="435" t="s">
        <v>936</v>
      </c>
      <c r="EZ26" s="529"/>
      <c r="FA26" s="529"/>
      <c r="FB26" s="529"/>
      <c r="FC26" s="529"/>
      <c r="FD26" s="529"/>
      <c r="FE26" s="529"/>
      <c r="FF26" s="529"/>
      <c r="FG26" s="435" t="str">
        <f>FG25&amp;FE25</f>
        <v>2020MaL</v>
      </c>
      <c r="FH26" s="435" t="str">
        <f>FH25&amp;FE25</f>
        <v>2072MaL</v>
      </c>
      <c r="FI26" s="435" t="str">
        <f>FI25&amp;FE25</f>
        <v>2040MaL</v>
      </c>
      <c r="FJ26" s="435"/>
      <c r="FK26" s="435" t="s">
        <v>936</v>
      </c>
      <c r="FL26" s="529"/>
      <c r="FM26" s="529"/>
      <c r="FN26" s="529"/>
      <c r="FO26" s="529"/>
      <c r="FP26" s="529"/>
      <c r="FQ26" s="529"/>
      <c r="FR26" s="529"/>
      <c r="FS26" s="435" t="str">
        <f>FS25&amp;FQ25</f>
        <v>2020PuP</v>
      </c>
      <c r="FT26" s="435" t="str">
        <f>FT25&amp;FQ25</f>
        <v>2072PuP</v>
      </c>
      <c r="FU26" s="435" t="str">
        <f>FU25&amp;FQ25</f>
        <v>2040PuP</v>
      </c>
      <c r="FV26" s="435"/>
      <c r="FW26" s="435" t="s">
        <v>936</v>
      </c>
      <c r="FX26" s="529"/>
      <c r="FY26" s="529"/>
      <c r="FZ26" s="529"/>
      <c r="GA26" s="529"/>
      <c r="GB26" s="529"/>
      <c r="GC26" s="340"/>
      <c r="GD26" s="340"/>
      <c r="GE26" s="340"/>
      <c r="GF26" s="340"/>
      <c r="GG26" s="340"/>
      <c r="GH26" s="340"/>
      <c r="GI26" s="340"/>
      <c r="GJ26" s="340"/>
      <c r="GK26" s="340"/>
      <c r="GL26" s="340"/>
      <c r="GM26" s="340"/>
      <c r="GN26" s="340"/>
      <c r="GO26" s="529"/>
      <c r="GP26" s="529"/>
      <c r="GQ26" s="435" t="str">
        <f>GQ25&amp;GO25</f>
        <v>2060PaLP</v>
      </c>
      <c r="GR26" s="435" t="str">
        <f>GR25&amp;GO25</f>
        <v>2060PaLP</v>
      </c>
      <c r="GS26" s="435" t="str">
        <f>GS25&amp;GO25</f>
        <v>2060PaLP</v>
      </c>
      <c r="GT26" s="435"/>
      <c r="GU26" s="434" t="s">
        <v>936</v>
      </c>
      <c r="GV26" s="435" t="str">
        <f>GV25&amp;GO25</f>
        <v>2040PaLP</v>
      </c>
      <c r="GW26" s="435" t="str">
        <f>GW25&amp;GO25</f>
        <v>2040PaLP</v>
      </c>
      <c r="GX26" s="435" t="str">
        <f>GX25&amp;GO25</f>
        <v>2040PaLP</v>
      </c>
      <c r="GY26" s="435" t="s">
        <v>936</v>
      </c>
      <c r="GZ26" s="529"/>
      <c r="HA26" s="529"/>
      <c r="HB26" s="529"/>
      <c r="HC26" s="435" t="str">
        <f>HC25&amp;HA25</f>
        <v>2020PaPP</v>
      </c>
      <c r="HD26" s="435" t="str">
        <f>HD25&amp;HA25</f>
        <v>2072PaPP</v>
      </c>
      <c r="HE26" s="435" t="str">
        <f>HE25&amp;HA25</f>
        <v>2040PaPP</v>
      </c>
      <c r="HF26" s="435"/>
      <c r="HG26" s="435" t="s">
        <v>936</v>
      </c>
      <c r="HH26" s="529"/>
      <c r="HI26" s="529"/>
      <c r="HJ26" s="529"/>
      <c r="HK26" s="529"/>
      <c r="HL26" s="529"/>
      <c r="HM26" s="529"/>
      <c r="HN26" s="529"/>
      <c r="HO26" s="435" t="str">
        <f>HO25&amp;HM25</f>
        <v>2060PaI</v>
      </c>
      <c r="HP26" s="435" t="str">
        <f>HP25&amp;HM25</f>
        <v>7260PaI</v>
      </c>
      <c r="HQ26" s="435" t="str">
        <f>HQ25&amp;HM25</f>
        <v>4060PaI</v>
      </c>
      <c r="HR26" s="435"/>
      <c r="HS26" s="436" t="s">
        <v>936</v>
      </c>
      <c r="HT26" s="435" t="str">
        <f>HT25&amp;HM25</f>
        <v>2040PaI</v>
      </c>
      <c r="HU26" s="435" t="str">
        <f>HU25&amp;HM25</f>
        <v>7240PaI</v>
      </c>
      <c r="HV26" s="435" t="str">
        <f>HV25&amp;HM25</f>
        <v>4040PaI</v>
      </c>
      <c r="HW26" s="435" t="s">
        <v>936</v>
      </c>
      <c r="HX26" s="529"/>
      <c r="HY26" s="529"/>
      <c r="HZ26" s="529"/>
      <c r="IA26" s="435" t="str">
        <f>IA25&amp;HY25</f>
        <v>2060PaS</v>
      </c>
      <c r="IB26" s="435" t="str">
        <f>IB25&amp;HY25</f>
        <v>7260PaS</v>
      </c>
      <c r="IC26" s="435" t="str">
        <f>IC25&amp;HY25</f>
        <v>4060PaS</v>
      </c>
      <c r="ID26" s="435"/>
      <c r="IE26" s="436" t="s">
        <v>936</v>
      </c>
      <c r="IF26" s="435" t="str">
        <f>IF25&amp;HY25</f>
        <v>2040PaS</v>
      </c>
      <c r="IG26" s="435" t="str">
        <f>IG25&amp;HY25</f>
        <v>7240PaS</v>
      </c>
      <c r="IH26" s="435" t="str">
        <f>IH25&amp;HY25</f>
        <v>4040PaS</v>
      </c>
      <c r="II26" s="435" t="s">
        <v>936</v>
      </c>
      <c r="IJ26" s="529"/>
      <c r="IK26" s="529"/>
      <c r="IL26" s="529"/>
      <c r="IM26" s="435" t="str">
        <f>IM25&amp;IK25</f>
        <v>2020SeF</v>
      </c>
      <c r="IN26" s="435" t="str">
        <f>IN25&amp;IK25</f>
        <v>2072SeF</v>
      </c>
      <c r="IO26" s="435" t="str">
        <f>IO25&amp;IK25</f>
        <v>2040SeF</v>
      </c>
      <c r="IP26" s="435"/>
      <c r="IQ26" s="435" t="s">
        <v>936</v>
      </c>
      <c r="IR26" s="529"/>
      <c r="IS26" s="529"/>
      <c r="IT26" s="529"/>
      <c r="IU26" s="529"/>
      <c r="IV26" s="529"/>
      <c r="IW26" s="22"/>
      <c r="IX26" s="22"/>
      <c r="IY26" s="22"/>
      <c r="IZ26" s="22"/>
      <c r="JA26" s="22"/>
      <c r="JB26" s="22"/>
      <c r="JC26" s="22"/>
      <c r="JD26" s="22"/>
      <c r="JE26" s="22"/>
      <c r="JF26" s="22"/>
      <c r="JG26" s="22"/>
      <c r="JH26" s="21"/>
      <c r="JI26" s="22"/>
      <c r="JJ26" s="22"/>
      <c r="JK26" s="22"/>
      <c r="JL26" s="22"/>
      <c r="JM26" s="22"/>
      <c r="JN26" s="22"/>
      <c r="JO26" s="22"/>
      <c r="JP26" s="22"/>
      <c r="JQ26" s="22"/>
      <c r="JR26" s="22"/>
      <c r="JS26" s="22"/>
      <c r="JT26" s="22"/>
      <c r="JU26" s="22"/>
      <c r="JV26" s="22"/>
      <c r="JW26" s="22"/>
      <c r="JX26" s="22"/>
      <c r="JY26" s="22"/>
      <c r="JZ26" s="22"/>
      <c r="KA26" s="22"/>
      <c r="KB26" s="22"/>
      <c r="KC26" s="22"/>
      <c r="KD26" s="22"/>
      <c r="KE26" s="22"/>
      <c r="KF26" s="22"/>
      <c r="KG26" s="22"/>
      <c r="KH26" s="22"/>
      <c r="KI26" s="22"/>
      <c r="KJ26" s="22"/>
      <c r="KK26" s="22"/>
      <c r="KL26" s="22"/>
      <c r="KM26" s="22"/>
      <c r="KN26" s="22"/>
      <c r="KO26" s="22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2"/>
      <c r="LI26" s="22"/>
      <c r="LJ26" s="23"/>
    </row>
    <row r="27" spans="2:336" ht="3.65" customHeight="1">
      <c r="B27" s="21"/>
      <c r="C27" s="22"/>
      <c r="D27" s="793"/>
      <c r="E27" s="793"/>
      <c r="F27" s="793"/>
      <c r="G27" s="793"/>
      <c r="H27" s="793"/>
      <c r="I27" s="793"/>
      <c r="J27" s="793"/>
      <c r="K27" s="793"/>
      <c r="L27" s="793"/>
      <c r="M27" s="793"/>
      <c r="N27" s="793"/>
      <c r="O27" s="793"/>
      <c r="P27" s="793"/>
      <c r="Q27" s="793"/>
      <c r="R27" s="793"/>
      <c r="S27" s="793"/>
      <c r="T27" s="793"/>
      <c r="U27" s="793"/>
      <c r="V27" s="793"/>
      <c r="W27" s="793"/>
      <c r="X27" s="793"/>
      <c r="Y27" s="793"/>
      <c r="Z27" s="793"/>
      <c r="AA27" s="793"/>
      <c r="AB27" s="793"/>
      <c r="AC27" s="793"/>
      <c r="AD27" s="793"/>
      <c r="AE27" s="793"/>
      <c r="AF27" s="793"/>
      <c r="AG27" s="793"/>
      <c r="AH27" s="793"/>
      <c r="AI27" s="793"/>
      <c r="AJ27" s="793"/>
      <c r="AK27" s="793"/>
      <c r="AL27" s="793"/>
      <c r="AM27" s="793"/>
      <c r="AN27" s="22"/>
      <c r="AO27" s="23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529"/>
      <c r="BB27" s="529"/>
      <c r="BC27" s="529"/>
      <c r="BD27" s="529"/>
      <c r="BE27" s="529"/>
      <c r="BF27" s="529"/>
      <c r="BG27" s="529"/>
      <c r="BH27" s="529"/>
      <c r="BI27" s="529"/>
      <c r="BJ27" s="529"/>
      <c r="BK27" s="529"/>
      <c r="BL27" s="529"/>
      <c r="BM27" s="529"/>
      <c r="BN27" s="529"/>
      <c r="BO27" s="529"/>
      <c r="BP27" s="529"/>
      <c r="BQ27" s="529"/>
      <c r="BR27" s="529"/>
      <c r="BS27" s="529"/>
      <c r="BT27" s="529"/>
      <c r="BU27" s="529"/>
      <c r="BV27" s="529"/>
      <c r="BW27" s="529"/>
      <c r="BX27" s="529"/>
      <c r="BY27" s="529"/>
      <c r="BZ27" s="529"/>
      <c r="CA27" s="529"/>
      <c r="CB27" s="529"/>
      <c r="CC27" s="529"/>
      <c r="CD27" s="529"/>
      <c r="CE27" s="529"/>
      <c r="CF27" s="529"/>
      <c r="CG27" s="529"/>
      <c r="CH27" s="529"/>
      <c r="CI27" s="529"/>
      <c r="CJ27" s="529"/>
      <c r="CK27" s="529"/>
      <c r="CL27" s="529"/>
      <c r="CM27" s="529"/>
      <c r="CN27" s="529"/>
      <c r="CO27" s="529"/>
      <c r="CP27" s="529"/>
      <c r="CQ27" s="529"/>
      <c r="CR27" s="529"/>
      <c r="CS27" s="529"/>
      <c r="CT27" s="529"/>
      <c r="CU27" s="529"/>
      <c r="CV27" s="529"/>
      <c r="CW27" s="529"/>
      <c r="CX27" s="529"/>
      <c r="CY27" s="529"/>
      <c r="CZ27" s="529"/>
      <c r="DA27" s="529"/>
      <c r="DB27" s="529"/>
      <c r="DC27" s="529"/>
      <c r="DD27" s="529"/>
      <c r="DE27" s="529"/>
      <c r="DF27" s="529"/>
      <c r="DG27" s="529"/>
      <c r="DH27" s="529"/>
      <c r="DI27" s="529"/>
      <c r="DJ27" s="529"/>
      <c r="DK27" s="529"/>
      <c r="DL27" s="529"/>
      <c r="DM27" s="529"/>
      <c r="DN27" s="529"/>
      <c r="DO27" s="529"/>
      <c r="DP27" s="529"/>
      <c r="DQ27" s="529"/>
      <c r="DR27" s="529"/>
      <c r="DS27" s="529"/>
      <c r="DT27" s="529"/>
      <c r="DU27" s="529"/>
      <c r="DV27" s="529"/>
      <c r="DW27" s="529"/>
      <c r="DX27" s="529"/>
      <c r="DY27" s="529"/>
      <c r="DZ27" s="529"/>
      <c r="EA27" s="529"/>
      <c r="EB27" s="529"/>
      <c r="EC27" s="529"/>
      <c r="ED27" s="529"/>
      <c r="EE27" s="529"/>
      <c r="EF27" s="529"/>
      <c r="EG27" s="529"/>
      <c r="EH27" s="529"/>
      <c r="EI27" s="529"/>
      <c r="EJ27" s="529"/>
      <c r="EK27" s="529"/>
      <c r="EL27" s="529"/>
      <c r="EM27" s="529"/>
      <c r="EN27" s="529"/>
      <c r="EO27" s="529"/>
      <c r="EP27" s="529"/>
      <c r="EQ27" s="529"/>
      <c r="ER27" s="529"/>
      <c r="ES27" s="529"/>
      <c r="ET27" s="529"/>
      <c r="EU27" s="529"/>
      <c r="EV27" s="529"/>
      <c r="EW27" s="529"/>
      <c r="EX27" s="529"/>
      <c r="EY27" s="529"/>
      <c r="EZ27" s="529"/>
      <c r="FA27" s="529"/>
      <c r="FB27" s="529"/>
      <c r="FC27" s="529"/>
      <c r="FD27" s="529"/>
      <c r="FE27" s="529"/>
      <c r="FF27" s="529"/>
      <c r="FG27" s="529"/>
      <c r="FH27" s="529"/>
      <c r="FI27" s="529"/>
      <c r="FJ27" s="529"/>
      <c r="FK27" s="529"/>
      <c r="FL27" s="529"/>
      <c r="FM27" s="529"/>
      <c r="FN27" s="529"/>
      <c r="FO27" s="529"/>
      <c r="FP27" s="529"/>
      <c r="FQ27" s="529"/>
      <c r="FR27" s="529"/>
      <c r="FS27" s="529"/>
      <c r="FT27" s="529"/>
      <c r="FU27" s="529"/>
      <c r="FV27" s="529"/>
      <c r="FW27" s="529"/>
      <c r="FX27" s="529"/>
      <c r="FY27" s="529"/>
      <c r="FZ27" s="529"/>
      <c r="GA27" s="529"/>
      <c r="GB27" s="529"/>
      <c r="GC27" s="529"/>
      <c r="GD27" s="529"/>
      <c r="GE27" s="529"/>
      <c r="GF27" s="529"/>
      <c r="GG27" s="529"/>
      <c r="GH27" s="529"/>
      <c r="GI27" s="529"/>
      <c r="GJ27" s="529"/>
      <c r="GK27" s="529"/>
      <c r="GL27" s="529"/>
      <c r="GM27" s="529"/>
      <c r="GN27" s="529"/>
      <c r="GO27" s="529"/>
      <c r="GP27" s="529"/>
      <c r="GQ27" s="529"/>
      <c r="GR27" s="529"/>
      <c r="GS27" s="529"/>
      <c r="GT27" s="529"/>
      <c r="GU27" s="529"/>
      <c r="GV27" s="529"/>
      <c r="GW27" s="529"/>
      <c r="GX27" s="529"/>
      <c r="GY27" s="529"/>
      <c r="GZ27" s="529"/>
      <c r="HA27" s="529"/>
      <c r="HB27" s="529"/>
      <c r="HC27" s="529"/>
      <c r="HD27" s="529"/>
      <c r="HE27" s="529"/>
      <c r="HF27" s="529"/>
      <c r="HG27" s="529"/>
      <c r="HH27" s="529"/>
      <c r="HI27" s="529"/>
      <c r="HJ27" s="529"/>
      <c r="HK27" s="529"/>
      <c r="HL27" s="529"/>
      <c r="HM27" s="529"/>
      <c r="HN27" s="529"/>
      <c r="HO27" s="529"/>
      <c r="HP27" s="529"/>
      <c r="HQ27" s="529"/>
      <c r="HR27" s="529"/>
      <c r="HS27" s="529"/>
      <c r="HT27" s="529"/>
      <c r="HU27" s="529"/>
      <c r="HV27" s="529"/>
      <c r="HW27" s="529"/>
      <c r="HX27" s="529"/>
      <c r="HY27" s="529"/>
      <c r="HZ27" s="529"/>
      <c r="IA27" s="529"/>
      <c r="IB27" s="529"/>
      <c r="IC27" s="529"/>
      <c r="ID27" s="529"/>
      <c r="IE27" s="529"/>
      <c r="IF27" s="529"/>
      <c r="IG27" s="529"/>
      <c r="IH27" s="529"/>
      <c r="II27" s="529"/>
      <c r="IJ27" s="529"/>
      <c r="IK27" s="529"/>
      <c r="IL27" s="529"/>
      <c r="IM27" s="529"/>
      <c r="IN27" s="529"/>
      <c r="IO27" s="529"/>
      <c r="IP27" s="529"/>
      <c r="IQ27" s="529"/>
      <c r="IR27" s="529"/>
      <c r="IS27" s="529"/>
      <c r="IT27" s="529"/>
      <c r="IU27" s="529"/>
      <c r="IV27" s="529"/>
      <c r="IW27" s="22"/>
      <c r="IX27" s="22"/>
      <c r="IY27" s="22"/>
      <c r="IZ27" s="22"/>
      <c r="JA27" s="22"/>
      <c r="JB27" s="22"/>
      <c r="JC27" s="22"/>
      <c r="JD27" s="22"/>
      <c r="JE27" s="22"/>
      <c r="JF27" s="22"/>
      <c r="JG27" s="22"/>
      <c r="JH27" s="21"/>
      <c r="JI27" s="22"/>
      <c r="JJ27" s="22"/>
      <c r="JK27" s="22"/>
      <c r="JL27" s="22"/>
      <c r="JM27" s="22"/>
      <c r="JN27" s="22"/>
      <c r="JO27" s="22"/>
      <c r="JP27" s="22"/>
      <c r="JQ27" s="22"/>
      <c r="JR27" s="22"/>
      <c r="JS27" s="22"/>
      <c r="JT27" s="22"/>
      <c r="JU27" s="22"/>
      <c r="JV27" s="22"/>
      <c r="JW27" s="22"/>
      <c r="JX27" s="22"/>
      <c r="JY27" s="22"/>
      <c r="JZ27" s="22"/>
      <c r="KA27" s="22"/>
      <c r="KB27" s="22"/>
      <c r="KC27" s="22"/>
      <c r="KD27" s="22"/>
      <c r="KE27" s="22"/>
      <c r="KF27" s="22"/>
      <c r="KG27" s="22"/>
      <c r="KH27" s="22"/>
      <c r="KI27" s="22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2"/>
      <c r="KV27" s="22"/>
      <c r="KW27" s="22"/>
      <c r="KX27" s="22"/>
      <c r="KY27" s="22"/>
      <c r="KZ27" s="22"/>
      <c r="LA27" s="22"/>
      <c r="LB27" s="22"/>
      <c r="LC27" s="22"/>
      <c r="LD27" s="22"/>
      <c r="LE27" s="22"/>
      <c r="LF27" s="22"/>
      <c r="LG27" s="22"/>
      <c r="LH27" s="22"/>
      <c r="LI27" s="22"/>
      <c r="LJ27" s="23"/>
    </row>
    <row r="28" spans="2:336" ht="3.65" customHeight="1"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3"/>
      <c r="AP28" s="22"/>
      <c r="AQ28" s="22"/>
      <c r="AR28" s="22"/>
      <c r="AS28" s="22"/>
      <c r="AT28" s="22"/>
      <c r="AU28" s="22"/>
      <c r="AV28" s="22"/>
      <c r="AW28" s="22"/>
      <c r="AX28" s="794"/>
      <c r="AY28" s="785"/>
      <c r="AZ28" s="785"/>
      <c r="BA28" s="795">
        <v>1</v>
      </c>
      <c r="BB28" s="795"/>
      <c r="BC28" s="795"/>
      <c r="BD28" s="795"/>
      <c r="BE28" s="795"/>
      <c r="BF28" s="795"/>
      <c r="BG28" s="795"/>
      <c r="BH28" s="795"/>
      <c r="BI28" s="795"/>
      <c r="BJ28" s="795"/>
      <c r="BK28" s="795"/>
      <c r="BL28" s="795"/>
      <c r="BM28" s="795"/>
      <c r="BN28" s="795"/>
      <c r="BO28" s="795"/>
      <c r="BP28" s="795"/>
      <c r="BQ28" s="796"/>
      <c r="BR28" s="795">
        <v>2</v>
      </c>
      <c r="BS28" s="795"/>
      <c r="BT28" s="795"/>
      <c r="BU28" s="795"/>
      <c r="BV28" s="795"/>
      <c r="BW28" s="795"/>
      <c r="BX28" s="795"/>
      <c r="BY28" s="795"/>
      <c r="BZ28" s="795"/>
      <c r="CA28" s="795"/>
      <c r="CB28" s="795"/>
      <c r="CC28" s="795"/>
      <c r="CD28" s="795"/>
      <c r="CE28" s="795"/>
      <c r="CF28" s="795"/>
      <c r="CG28" s="795"/>
      <c r="CH28" s="796"/>
      <c r="CI28" s="908">
        <v>3</v>
      </c>
      <c r="CJ28" s="795"/>
      <c r="CK28" s="795"/>
      <c r="CL28" s="795"/>
      <c r="CM28" s="795"/>
      <c r="CN28" s="795"/>
      <c r="CO28" s="795"/>
      <c r="CP28" s="795"/>
      <c r="CQ28" s="795"/>
      <c r="CR28" s="795"/>
      <c r="CS28" s="795"/>
      <c r="CT28" s="795"/>
      <c r="CU28" s="795"/>
      <c r="CV28" s="795"/>
      <c r="CW28" s="795"/>
      <c r="CX28" s="795"/>
      <c r="CY28" s="796"/>
      <c r="CZ28" s="795">
        <v>4</v>
      </c>
      <c r="DA28" s="795"/>
      <c r="DB28" s="795"/>
      <c r="DC28" s="795"/>
      <c r="DD28" s="795"/>
      <c r="DE28" s="795"/>
      <c r="DF28" s="795"/>
      <c r="DG28" s="795"/>
      <c r="DH28" s="795"/>
      <c r="DI28" s="795"/>
      <c r="DJ28" s="795"/>
      <c r="DK28" s="795"/>
      <c r="DL28" s="795"/>
      <c r="DM28" s="795"/>
      <c r="DN28" s="795"/>
      <c r="DO28" s="795"/>
      <c r="DP28" s="796"/>
      <c r="DQ28" s="795">
        <v>5</v>
      </c>
      <c r="DR28" s="795"/>
      <c r="DS28" s="795"/>
      <c r="DT28" s="795"/>
      <c r="DU28" s="795"/>
      <c r="DV28" s="795"/>
      <c r="DW28" s="795"/>
      <c r="DX28" s="795"/>
      <c r="DY28" s="795"/>
      <c r="DZ28" s="795"/>
      <c r="EA28" s="795"/>
      <c r="EB28" s="795"/>
      <c r="EC28" s="795"/>
      <c r="ED28" s="795"/>
      <c r="EE28" s="795"/>
      <c r="EF28" s="795"/>
      <c r="EG28" s="796"/>
      <c r="EH28" s="795">
        <v>6</v>
      </c>
      <c r="EI28" s="795"/>
      <c r="EJ28" s="795"/>
      <c r="EK28" s="795"/>
      <c r="EL28" s="795"/>
      <c r="EM28" s="795"/>
      <c r="EN28" s="795"/>
      <c r="EO28" s="795"/>
      <c r="EP28" s="795"/>
      <c r="EQ28" s="795"/>
      <c r="ER28" s="795"/>
      <c r="ES28" s="795"/>
      <c r="ET28" s="795"/>
      <c r="EU28" s="795"/>
      <c r="EV28" s="795"/>
      <c r="EW28" s="795"/>
      <c r="EX28" s="796"/>
      <c r="EY28" s="795">
        <v>7</v>
      </c>
      <c r="EZ28" s="795"/>
      <c r="FA28" s="795"/>
      <c r="FB28" s="795"/>
      <c r="FC28" s="795"/>
      <c r="FD28" s="795"/>
      <c r="FE28" s="795"/>
      <c r="FF28" s="795"/>
      <c r="FG28" s="795"/>
      <c r="FH28" s="795"/>
      <c r="FI28" s="795"/>
      <c r="FJ28" s="795"/>
      <c r="FK28" s="795"/>
      <c r="FL28" s="795"/>
      <c r="FM28" s="795"/>
      <c r="FN28" s="795"/>
      <c r="FO28" s="796"/>
      <c r="FP28" s="795">
        <v>8</v>
      </c>
      <c r="FQ28" s="795"/>
      <c r="FR28" s="795"/>
      <c r="FS28" s="795"/>
      <c r="FT28" s="795"/>
      <c r="FU28" s="795"/>
      <c r="FV28" s="795"/>
      <c r="FW28" s="795"/>
      <c r="FX28" s="795"/>
      <c r="FY28" s="795"/>
      <c r="FZ28" s="795"/>
      <c r="GA28" s="795"/>
      <c r="GB28" s="795"/>
      <c r="GC28" s="795"/>
      <c r="GD28" s="795"/>
      <c r="GE28" s="795"/>
      <c r="GF28" s="796"/>
      <c r="GG28" s="795">
        <v>9</v>
      </c>
      <c r="GH28" s="795"/>
      <c r="GI28" s="795"/>
      <c r="GJ28" s="795"/>
      <c r="GK28" s="795"/>
      <c r="GL28" s="795"/>
      <c r="GM28" s="795"/>
      <c r="GN28" s="795"/>
      <c r="GO28" s="795"/>
      <c r="GP28" s="795"/>
      <c r="GQ28" s="795"/>
      <c r="GR28" s="795"/>
      <c r="GS28" s="795"/>
      <c r="GT28" s="795"/>
      <c r="GU28" s="795"/>
      <c r="GV28" s="795"/>
      <c r="GW28" s="796"/>
      <c r="GX28" s="795">
        <v>10</v>
      </c>
      <c r="GY28" s="795"/>
      <c r="GZ28" s="795"/>
      <c r="HA28" s="795"/>
      <c r="HB28" s="795"/>
      <c r="HC28" s="795"/>
      <c r="HD28" s="795"/>
      <c r="HE28" s="795"/>
      <c r="HF28" s="795"/>
      <c r="HG28" s="795"/>
      <c r="HH28" s="795"/>
      <c r="HI28" s="795"/>
      <c r="HJ28" s="795"/>
      <c r="HK28" s="795"/>
      <c r="HL28" s="795"/>
      <c r="HM28" s="795"/>
      <c r="HN28" s="796"/>
      <c r="HO28" s="795">
        <v>11</v>
      </c>
      <c r="HP28" s="795"/>
      <c r="HQ28" s="795"/>
      <c r="HR28" s="795"/>
      <c r="HS28" s="795"/>
      <c r="HT28" s="795"/>
      <c r="HU28" s="795"/>
      <c r="HV28" s="795"/>
      <c r="HW28" s="795"/>
      <c r="HX28" s="795"/>
      <c r="HY28" s="795"/>
      <c r="HZ28" s="795"/>
      <c r="IA28" s="795"/>
      <c r="IB28" s="795"/>
      <c r="IC28" s="795"/>
      <c r="ID28" s="795"/>
      <c r="IE28" s="796"/>
      <c r="IF28" s="795">
        <v>12</v>
      </c>
      <c r="IG28" s="795"/>
      <c r="IH28" s="795"/>
      <c r="II28" s="795"/>
      <c r="IJ28" s="795"/>
      <c r="IK28" s="795"/>
      <c r="IL28" s="795"/>
      <c r="IM28" s="795"/>
      <c r="IN28" s="795"/>
      <c r="IO28" s="795"/>
      <c r="IP28" s="795"/>
      <c r="IQ28" s="795"/>
      <c r="IR28" s="795"/>
      <c r="IS28" s="795"/>
      <c r="IT28" s="795"/>
      <c r="IU28" s="795"/>
      <c r="IV28" s="795"/>
      <c r="IW28" s="785"/>
      <c r="IX28" s="785"/>
      <c r="IY28" s="786"/>
      <c r="IZ28" s="22"/>
      <c r="JA28" s="22"/>
      <c r="JB28" s="24"/>
      <c r="JC28" s="22"/>
      <c r="JD28" s="22"/>
      <c r="JE28" s="22"/>
      <c r="JF28" s="22"/>
      <c r="JG28" s="22"/>
      <c r="JH28" s="21"/>
      <c r="JI28" s="22"/>
      <c r="JJ28" s="22"/>
      <c r="JK28" s="22"/>
      <c r="JL28" s="22"/>
      <c r="JM28" s="22"/>
      <c r="JN28" s="22"/>
      <c r="JO28" s="22"/>
      <c r="JP28" s="22"/>
      <c r="JQ28" s="22"/>
      <c r="JR28" s="22"/>
      <c r="JS28" s="22"/>
      <c r="JT28" s="22"/>
      <c r="JU28" s="22"/>
      <c r="JV28" s="22"/>
      <c r="JW28" s="22"/>
      <c r="JX28" s="22"/>
      <c r="JY28" s="22"/>
      <c r="JZ28" s="22"/>
      <c r="KA28" s="22"/>
      <c r="KB28" s="22"/>
      <c r="KC28" s="22"/>
      <c r="KD28" s="22"/>
      <c r="KE28" s="22"/>
      <c r="KF28" s="22"/>
      <c r="KG28" s="22"/>
      <c r="KH28" s="22"/>
      <c r="KI28" s="22"/>
      <c r="KJ28" s="22"/>
      <c r="KK28" s="22"/>
      <c r="KL28" s="22"/>
      <c r="KM28" s="22"/>
      <c r="KN28" s="22"/>
      <c r="KO28" s="22"/>
      <c r="KP28" s="22"/>
      <c r="KQ28" s="22"/>
      <c r="KR28" s="22"/>
      <c r="KS28" s="22"/>
      <c r="KT28" s="22"/>
      <c r="KU28" s="22"/>
      <c r="KV28" s="22"/>
      <c r="KW28" s="22"/>
      <c r="KX28" s="22"/>
      <c r="KY28" s="22"/>
      <c r="KZ28" s="22"/>
      <c r="LA28" s="22"/>
      <c r="LB28" s="22"/>
      <c r="LC28" s="22"/>
      <c r="LD28" s="22"/>
      <c r="LE28" s="22"/>
      <c r="LF28" s="22"/>
      <c r="LG28" s="22"/>
      <c r="LH28" s="22"/>
      <c r="LI28" s="22"/>
      <c r="LJ28" s="23"/>
    </row>
    <row r="29" spans="2:336" ht="3.65" customHeight="1" thickBot="1">
      <c r="B29" s="21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3"/>
      <c r="AP29" s="22"/>
      <c r="AQ29" s="22"/>
      <c r="AR29" s="22"/>
      <c r="AS29" s="22"/>
      <c r="AT29" s="22"/>
      <c r="AU29" s="22"/>
      <c r="AV29" s="22"/>
      <c r="AW29" s="22"/>
      <c r="AX29" s="699"/>
      <c r="AY29" s="685"/>
      <c r="AZ29" s="685"/>
      <c r="BA29" s="672"/>
      <c r="BB29" s="672"/>
      <c r="BC29" s="672"/>
      <c r="BD29" s="672"/>
      <c r="BE29" s="672"/>
      <c r="BF29" s="672"/>
      <c r="BG29" s="672"/>
      <c r="BH29" s="672"/>
      <c r="BI29" s="672"/>
      <c r="BJ29" s="672"/>
      <c r="BK29" s="672"/>
      <c r="BL29" s="672"/>
      <c r="BM29" s="672"/>
      <c r="BN29" s="672"/>
      <c r="BO29" s="672"/>
      <c r="BP29" s="672"/>
      <c r="BQ29" s="681"/>
      <c r="BR29" s="672"/>
      <c r="BS29" s="672"/>
      <c r="BT29" s="672"/>
      <c r="BU29" s="672"/>
      <c r="BV29" s="672"/>
      <c r="BW29" s="672"/>
      <c r="BX29" s="672"/>
      <c r="BY29" s="672"/>
      <c r="BZ29" s="672"/>
      <c r="CA29" s="672"/>
      <c r="CB29" s="672"/>
      <c r="CC29" s="672"/>
      <c r="CD29" s="672"/>
      <c r="CE29" s="672"/>
      <c r="CF29" s="672"/>
      <c r="CG29" s="672"/>
      <c r="CH29" s="681"/>
      <c r="CI29" s="680"/>
      <c r="CJ29" s="672"/>
      <c r="CK29" s="672"/>
      <c r="CL29" s="672"/>
      <c r="CM29" s="672"/>
      <c r="CN29" s="672"/>
      <c r="CO29" s="672"/>
      <c r="CP29" s="672"/>
      <c r="CQ29" s="672"/>
      <c r="CR29" s="672"/>
      <c r="CS29" s="672"/>
      <c r="CT29" s="672"/>
      <c r="CU29" s="672"/>
      <c r="CV29" s="672"/>
      <c r="CW29" s="672"/>
      <c r="CX29" s="672"/>
      <c r="CY29" s="681"/>
      <c r="CZ29" s="672"/>
      <c r="DA29" s="672"/>
      <c r="DB29" s="672"/>
      <c r="DC29" s="672"/>
      <c r="DD29" s="672"/>
      <c r="DE29" s="672"/>
      <c r="DF29" s="672"/>
      <c r="DG29" s="672"/>
      <c r="DH29" s="672"/>
      <c r="DI29" s="672"/>
      <c r="DJ29" s="672"/>
      <c r="DK29" s="672"/>
      <c r="DL29" s="672"/>
      <c r="DM29" s="672"/>
      <c r="DN29" s="672"/>
      <c r="DO29" s="672"/>
      <c r="DP29" s="681"/>
      <c r="DQ29" s="672"/>
      <c r="DR29" s="672"/>
      <c r="DS29" s="672"/>
      <c r="DT29" s="672"/>
      <c r="DU29" s="672"/>
      <c r="DV29" s="672"/>
      <c r="DW29" s="672"/>
      <c r="DX29" s="672"/>
      <c r="DY29" s="672"/>
      <c r="DZ29" s="672"/>
      <c r="EA29" s="672"/>
      <c r="EB29" s="672"/>
      <c r="EC29" s="672"/>
      <c r="ED29" s="672"/>
      <c r="EE29" s="672"/>
      <c r="EF29" s="672"/>
      <c r="EG29" s="681"/>
      <c r="EH29" s="672"/>
      <c r="EI29" s="672"/>
      <c r="EJ29" s="672"/>
      <c r="EK29" s="672"/>
      <c r="EL29" s="672"/>
      <c r="EM29" s="672"/>
      <c r="EN29" s="672"/>
      <c r="EO29" s="672"/>
      <c r="EP29" s="672"/>
      <c r="EQ29" s="672"/>
      <c r="ER29" s="672"/>
      <c r="ES29" s="672"/>
      <c r="ET29" s="672"/>
      <c r="EU29" s="672"/>
      <c r="EV29" s="672"/>
      <c r="EW29" s="672"/>
      <c r="EX29" s="681"/>
      <c r="EY29" s="672"/>
      <c r="EZ29" s="672"/>
      <c r="FA29" s="672"/>
      <c r="FB29" s="672"/>
      <c r="FC29" s="672"/>
      <c r="FD29" s="672"/>
      <c r="FE29" s="672"/>
      <c r="FF29" s="672"/>
      <c r="FG29" s="672"/>
      <c r="FH29" s="672"/>
      <c r="FI29" s="672"/>
      <c r="FJ29" s="672"/>
      <c r="FK29" s="672"/>
      <c r="FL29" s="672"/>
      <c r="FM29" s="672"/>
      <c r="FN29" s="672"/>
      <c r="FO29" s="681"/>
      <c r="FP29" s="672"/>
      <c r="FQ29" s="672"/>
      <c r="FR29" s="672"/>
      <c r="FS29" s="672"/>
      <c r="FT29" s="672"/>
      <c r="FU29" s="672"/>
      <c r="FV29" s="672"/>
      <c r="FW29" s="672"/>
      <c r="FX29" s="672"/>
      <c r="FY29" s="672"/>
      <c r="FZ29" s="672"/>
      <c r="GA29" s="672"/>
      <c r="GB29" s="672"/>
      <c r="GC29" s="672"/>
      <c r="GD29" s="672"/>
      <c r="GE29" s="672"/>
      <c r="GF29" s="681"/>
      <c r="GG29" s="672"/>
      <c r="GH29" s="672"/>
      <c r="GI29" s="672"/>
      <c r="GJ29" s="672"/>
      <c r="GK29" s="672"/>
      <c r="GL29" s="672"/>
      <c r="GM29" s="672"/>
      <c r="GN29" s="672"/>
      <c r="GO29" s="672"/>
      <c r="GP29" s="672"/>
      <c r="GQ29" s="672"/>
      <c r="GR29" s="672"/>
      <c r="GS29" s="672"/>
      <c r="GT29" s="672"/>
      <c r="GU29" s="672"/>
      <c r="GV29" s="672"/>
      <c r="GW29" s="681"/>
      <c r="GX29" s="672"/>
      <c r="GY29" s="672"/>
      <c r="GZ29" s="672"/>
      <c r="HA29" s="672"/>
      <c r="HB29" s="672"/>
      <c r="HC29" s="672"/>
      <c r="HD29" s="672"/>
      <c r="HE29" s="672"/>
      <c r="HF29" s="672"/>
      <c r="HG29" s="672"/>
      <c r="HH29" s="672"/>
      <c r="HI29" s="672"/>
      <c r="HJ29" s="672"/>
      <c r="HK29" s="672"/>
      <c r="HL29" s="672"/>
      <c r="HM29" s="672"/>
      <c r="HN29" s="681"/>
      <c r="HO29" s="672"/>
      <c r="HP29" s="672"/>
      <c r="HQ29" s="672"/>
      <c r="HR29" s="672"/>
      <c r="HS29" s="672"/>
      <c r="HT29" s="672"/>
      <c r="HU29" s="672"/>
      <c r="HV29" s="672"/>
      <c r="HW29" s="672"/>
      <c r="HX29" s="672"/>
      <c r="HY29" s="672"/>
      <c r="HZ29" s="672"/>
      <c r="IA29" s="672"/>
      <c r="IB29" s="672"/>
      <c r="IC29" s="672"/>
      <c r="ID29" s="672"/>
      <c r="IE29" s="681"/>
      <c r="IF29" s="672"/>
      <c r="IG29" s="672"/>
      <c r="IH29" s="672"/>
      <c r="II29" s="672"/>
      <c r="IJ29" s="672"/>
      <c r="IK29" s="672"/>
      <c r="IL29" s="672"/>
      <c r="IM29" s="672"/>
      <c r="IN29" s="672"/>
      <c r="IO29" s="672"/>
      <c r="IP29" s="672"/>
      <c r="IQ29" s="672"/>
      <c r="IR29" s="672"/>
      <c r="IS29" s="672"/>
      <c r="IT29" s="672"/>
      <c r="IU29" s="672"/>
      <c r="IV29" s="672"/>
      <c r="IW29" s="685"/>
      <c r="IX29" s="685"/>
      <c r="IY29" s="686"/>
      <c r="IZ29" s="22"/>
      <c r="JA29" s="22"/>
      <c r="JB29" s="22"/>
      <c r="JC29" s="22"/>
      <c r="JD29" s="22"/>
      <c r="JE29" s="22"/>
      <c r="JF29" s="22"/>
      <c r="JG29" s="22"/>
      <c r="JH29" s="21"/>
      <c r="JI29" s="22"/>
      <c r="JJ29" s="22"/>
      <c r="JK29" s="22"/>
      <c r="JL29" s="22"/>
      <c r="JM29" s="22"/>
      <c r="JN29" s="22"/>
      <c r="JO29" s="22"/>
      <c r="JP29" s="22"/>
      <c r="JQ29" s="22"/>
      <c r="JR29" s="22"/>
      <c r="JS29" s="22"/>
      <c r="JT29" s="22"/>
      <c r="JU29" s="22"/>
      <c r="JV29" s="22"/>
      <c r="JW29" s="22"/>
      <c r="JX29" s="22"/>
      <c r="JY29" s="22"/>
      <c r="JZ29" s="22"/>
      <c r="KA29" s="22"/>
      <c r="KB29" s="22"/>
      <c r="KC29" s="22"/>
      <c r="KD29" s="22"/>
      <c r="KE29" s="22"/>
      <c r="KF29" s="22"/>
      <c r="KG29" s="22"/>
      <c r="KH29" s="22"/>
      <c r="KI29" s="22"/>
      <c r="KJ29" s="22"/>
      <c r="KK29" s="22"/>
      <c r="KL29" s="22"/>
      <c r="KM29" s="22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 s="22"/>
      <c r="LH29" s="22"/>
      <c r="LI29" s="22"/>
      <c r="LJ29" s="23"/>
    </row>
    <row r="30" spans="2:336" ht="3.65" customHeight="1" thickTop="1">
      <c r="B30" s="811"/>
      <c r="C30" s="812"/>
      <c r="D30" s="812"/>
      <c r="E30" s="812"/>
      <c r="F30" s="812"/>
      <c r="G30" s="812"/>
      <c r="H30" s="812"/>
      <c r="I30" s="812"/>
      <c r="J30" s="812"/>
      <c r="K30" s="812"/>
      <c r="L30" s="812"/>
      <c r="M30" s="812"/>
      <c r="N30" s="812"/>
      <c r="O30" s="812"/>
      <c r="P30" s="812"/>
      <c r="Q30" s="812"/>
      <c r="R30" s="812"/>
      <c r="S30" s="812"/>
      <c r="T30" s="812"/>
      <c r="U30" s="812"/>
      <c r="V30" s="812"/>
      <c r="W30" s="812"/>
      <c r="X30" s="812"/>
      <c r="Y30" s="812"/>
      <c r="Z30" s="812"/>
      <c r="AA30" s="812"/>
      <c r="AB30" s="812"/>
      <c r="AC30" s="812"/>
      <c r="AD30" s="812"/>
      <c r="AE30" s="812"/>
      <c r="AF30" s="812"/>
      <c r="AG30" s="812"/>
      <c r="AH30" s="812"/>
      <c r="AI30" s="812"/>
      <c r="AJ30" s="812"/>
      <c r="AK30" s="812"/>
      <c r="AL30" s="812"/>
      <c r="AM30" s="812"/>
      <c r="AN30" s="812"/>
      <c r="AO30" s="813"/>
      <c r="AP30" s="22"/>
      <c r="AQ30" s="22"/>
      <c r="AR30" s="22"/>
      <c r="AS30" s="22"/>
      <c r="AT30" s="22"/>
      <c r="AU30" s="22"/>
      <c r="AV30" s="22"/>
      <c r="AW30" s="22"/>
      <c r="AX30" s="699"/>
      <c r="AY30" s="685"/>
      <c r="AZ30" s="685"/>
      <c r="BA30" s="1561"/>
      <c r="BB30" s="1561"/>
      <c r="BC30" s="1561"/>
      <c r="BD30" s="1561"/>
      <c r="BE30" s="1562"/>
      <c r="BF30" s="1562"/>
      <c r="BG30" s="1562"/>
      <c r="BH30" s="1563" t="e" vm="2">
        <v>#VALUE!</v>
      </c>
      <c r="BI30" s="1563"/>
      <c r="BJ30" s="1562"/>
      <c r="BK30" s="1562"/>
      <c r="BL30" s="1562"/>
      <c r="BM30" s="1562"/>
      <c r="BN30" s="1562"/>
      <c r="BO30" s="1562"/>
      <c r="BP30" s="1562"/>
      <c r="BQ30" s="1562"/>
      <c r="BR30" s="375"/>
      <c r="BS30" s="1562"/>
      <c r="BT30" s="1562"/>
      <c r="BU30" s="1562"/>
      <c r="BV30" s="1562"/>
      <c r="BW30" s="1562"/>
      <c r="BX30" s="1562"/>
      <c r="BY30" s="1563" t="e" vm="2">
        <v>#VALUE!</v>
      </c>
      <c r="BZ30" s="1563"/>
      <c r="CA30" s="1564"/>
      <c r="CB30" s="1564"/>
      <c r="CC30" s="1564"/>
      <c r="CD30" s="1564"/>
      <c r="CE30" s="1564"/>
      <c r="CF30" s="1564"/>
      <c r="CG30" s="1564"/>
      <c r="CH30" s="51"/>
      <c r="CI30" s="376"/>
      <c r="CJ30" s="1564"/>
      <c r="CK30" s="1564"/>
      <c r="CL30" s="1564"/>
      <c r="CM30" s="1564"/>
      <c r="CN30" s="1564"/>
      <c r="CO30" s="1564"/>
      <c r="CP30" s="1563" t="e" vm="2">
        <v>#VALUE!</v>
      </c>
      <c r="CQ30" s="1563"/>
      <c r="CR30" s="1564"/>
      <c r="CS30" s="1564"/>
      <c r="CT30" s="1564"/>
      <c r="CU30" s="1564"/>
      <c r="CV30" s="1564"/>
      <c r="CW30" s="1564"/>
      <c r="CX30" s="1564"/>
      <c r="CY30" s="51"/>
      <c r="CZ30" s="1564"/>
      <c r="DA30" s="1564"/>
      <c r="DB30" s="1564"/>
      <c r="DC30" s="1564"/>
      <c r="DD30" s="1564"/>
      <c r="DE30" s="1564"/>
      <c r="DF30" s="1564"/>
      <c r="DG30" s="1563" t="e" vm="2">
        <v>#VALUE!</v>
      </c>
      <c r="DH30" s="1563"/>
      <c r="DI30" s="1564"/>
      <c r="DJ30" s="1564"/>
      <c r="DK30" s="1564"/>
      <c r="DL30" s="1564"/>
      <c r="DM30" s="1564"/>
      <c r="DN30" s="1564"/>
      <c r="DO30" s="1564"/>
      <c r="DP30" s="51"/>
      <c r="DQ30" s="1564"/>
      <c r="DR30" s="1564"/>
      <c r="DS30" s="1564"/>
      <c r="DT30" s="1564"/>
      <c r="DU30" s="1564"/>
      <c r="DV30" s="1564"/>
      <c r="DW30" s="1564"/>
      <c r="DX30" s="1563" t="e" vm="2">
        <v>#VALUE!</v>
      </c>
      <c r="DY30" s="1563"/>
      <c r="DZ30" s="1564"/>
      <c r="EA30" s="1564"/>
      <c r="EB30" s="1564"/>
      <c r="EC30" s="1564"/>
      <c r="ED30" s="1564"/>
      <c r="EE30" s="1564"/>
      <c r="EF30" s="1564"/>
      <c r="EG30" s="51"/>
      <c r="EH30" s="1564"/>
      <c r="EI30" s="1564"/>
      <c r="EJ30" s="1564"/>
      <c r="EK30" s="1564"/>
      <c r="EL30" s="1564"/>
      <c r="EM30" s="1564"/>
      <c r="EN30" s="1564"/>
      <c r="EO30" s="1563" t="e" vm="2">
        <v>#VALUE!</v>
      </c>
      <c r="EP30" s="1563"/>
      <c r="EQ30" s="1564"/>
      <c r="ER30" s="1564"/>
      <c r="ES30" s="1564"/>
      <c r="ET30" s="1564"/>
      <c r="EU30" s="1564"/>
      <c r="EV30" s="1564"/>
      <c r="EW30" s="1564"/>
      <c r="EX30" s="51"/>
      <c r="EY30" s="1564"/>
      <c r="EZ30" s="1564"/>
      <c r="FA30" s="1564"/>
      <c r="FB30" s="1564"/>
      <c r="FC30" s="1564"/>
      <c r="FD30" s="1564"/>
      <c r="FE30" s="1564"/>
      <c r="FF30" s="1563" t="e" vm="2">
        <v>#VALUE!</v>
      </c>
      <c r="FG30" s="1563"/>
      <c r="FH30" s="1564"/>
      <c r="FI30" s="1564"/>
      <c r="FJ30" s="1564"/>
      <c r="FK30" s="1564"/>
      <c r="FL30" s="1564"/>
      <c r="FM30" s="1564"/>
      <c r="FN30" s="1564"/>
      <c r="FO30" s="51"/>
      <c r="FP30" s="1564"/>
      <c r="FQ30" s="1564"/>
      <c r="FR30" s="1564"/>
      <c r="FS30" s="1564"/>
      <c r="FT30" s="1564"/>
      <c r="FU30" s="1564"/>
      <c r="FV30" s="1564"/>
      <c r="FW30" s="1563" t="e" vm="2">
        <v>#VALUE!</v>
      </c>
      <c r="FX30" s="1563"/>
      <c r="FY30" s="1564"/>
      <c r="FZ30" s="1564"/>
      <c r="GA30" s="1564"/>
      <c r="GB30" s="1564"/>
      <c r="GC30" s="1564"/>
      <c r="GD30" s="1564"/>
      <c r="GE30" s="1564"/>
      <c r="GF30" s="51"/>
      <c r="GG30" s="1564"/>
      <c r="GH30" s="1564"/>
      <c r="GI30" s="1564"/>
      <c r="GJ30" s="1564"/>
      <c r="GK30" s="1564"/>
      <c r="GL30" s="1564"/>
      <c r="GM30" s="1564"/>
      <c r="GN30" s="1563" t="e" vm="2">
        <v>#VALUE!</v>
      </c>
      <c r="GO30" s="1563"/>
      <c r="GP30" s="1564"/>
      <c r="GQ30" s="1564"/>
      <c r="GR30" s="1564"/>
      <c r="GS30" s="1564"/>
      <c r="GT30" s="1564"/>
      <c r="GU30" s="1564"/>
      <c r="GV30" s="1564"/>
      <c r="GW30" s="51"/>
      <c r="GX30" s="1564"/>
      <c r="GY30" s="1564"/>
      <c r="GZ30" s="1564"/>
      <c r="HA30" s="1564"/>
      <c r="HB30" s="1564"/>
      <c r="HC30" s="1564"/>
      <c r="HD30" s="1564"/>
      <c r="HE30" s="1563" t="e" vm="2">
        <v>#VALUE!</v>
      </c>
      <c r="HF30" s="1563"/>
      <c r="HG30" s="1564"/>
      <c r="HH30" s="1564"/>
      <c r="HI30" s="1564"/>
      <c r="HJ30" s="1564"/>
      <c r="HK30" s="1564"/>
      <c r="HL30" s="1564"/>
      <c r="HM30" s="1564"/>
      <c r="HN30" s="51"/>
      <c r="HO30" s="1564"/>
      <c r="HP30" s="1564"/>
      <c r="HQ30" s="1564"/>
      <c r="HR30" s="1564"/>
      <c r="HS30" s="1564"/>
      <c r="HT30" s="1564"/>
      <c r="HU30" s="1564"/>
      <c r="HV30" s="1563" t="e" vm="2">
        <v>#VALUE!</v>
      </c>
      <c r="HW30" s="1563"/>
      <c r="HX30" s="1564"/>
      <c r="HY30" s="1564"/>
      <c r="HZ30" s="1564"/>
      <c r="IA30" s="1564"/>
      <c r="IB30" s="1564"/>
      <c r="IC30" s="1564"/>
      <c r="ID30" s="1564"/>
      <c r="IE30" s="51"/>
      <c r="IF30" s="1564"/>
      <c r="IG30" s="1564"/>
      <c r="IH30" s="1564"/>
      <c r="II30" s="1564"/>
      <c r="IJ30" s="1564"/>
      <c r="IK30" s="1564"/>
      <c r="IL30" s="1564"/>
      <c r="IM30" s="1563" t="e" vm="2">
        <v>#VALUE!</v>
      </c>
      <c r="IN30" s="1563"/>
      <c r="IO30" s="1564"/>
      <c r="IP30" s="1562"/>
      <c r="IQ30" s="1562"/>
      <c r="IR30" s="1562"/>
      <c r="IS30" s="1562"/>
      <c r="IT30" s="1562"/>
      <c r="IU30" s="1562"/>
      <c r="IV30" s="1562"/>
      <c r="IW30" s="685"/>
      <c r="IX30" s="685"/>
      <c r="IY30" s="686"/>
      <c r="IZ30" s="22"/>
      <c r="JA30" s="22"/>
      <c r="JB30" s="22"/>
      <c r="JC30" s="22"/>
      <c r="JD30" s="22"/>
      <c r="JE30" s="22"/>
      <c r="JF30" s="22"/>
      <c r="JG30" s="22"/>
      <c r="JH30" s="21"/>
      <c r="JI30" s="22"/>
      <c r="JJ30" s="22"/>
      <c r="JK30" s="22"/>
      <c r="JL30" s="22"/>
      <c r="JM30" s="22"/>
      <c r="JN30" s="22"/>
      <c r="JO30" s="22"/>
      <c r="JP30" s="22"/>
      <c r="JQ30" s="22"/>
      <c r="JR30" s="22"/>
      <c r="JS30" s="22"/>
      <c r="JT30" s="22"/>
      <c r="JU30" s="22"/>
      <c r="JV30" s="22"/>
      <c r="JW30" s="22"/>
      <c r="JX30" s="22"/>
      <c r="JY30" s="22"/>
      <c r="JZ30" s="22"/>
      <c r="KA30" s="22"/>
      <c r="KB30" s="22"/>
      <c r="KC30" s="22"/>
      <c r="KD30" s="22"/>
      <c r="KE30" s="22"/>
      <c r="KF30" s="22"/>
      <c r="KG30" s="22"/>
      <c r="KH30" s="22"/>
      <c r="KI30" s="22"/>
      <c r="KJ30" s="22"/>
      <c r="KK30" s="22"/>
      <c r="KL30" s="22"/>
      <c r="KM30" s="22"/>
      <c r="KN30" s="22"/>
      <c r="KO30" s="22"/>
      <c r="KP30" s="22"/>
      <c r="KQ30" s="22"/>
      <c r="KR30" s="22"/>
      <c r="KS30" s="22"/>
      <c r="KT30" s="22"/>
      <c r="KU30" s="22"/>
      <c r="KV30" s="22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2"/>
      <c r="LI30" s="22"/>
      <c r="LJ30" s="23"/>
    </row>
    <row r="31" spans="2:336" s="330" customFormat="1" ht="3.65" customHeight="1">
      <c r="B31" s="814"/>
      <c r="C31" s="815"/>
      <c r="D31" s="815"/>
      <c r="E31" s="815"/>
      <c r="F31" s="815"/>
      <c r="G31" s="815"/>
      <c r="H31" s="815"/>
      <c r="I31" s="815"/>
      <c r="J31" s="815"/>
      <c r="K31" s="815"/>
      <c r="L31" s="815"/>
      <c r="M31" s="815"/>
      <c r="N31" s="815"/>
      <c r="O31" s="815"/>
      <c r="P31" s="815"/>
      <c r="Q31" s="815"/>
      <c r="R31" s="815"/>
      <c r="S31" s="815"/>
      <c r="T31" s="815"/>
      <c r="U31" s="815"/>
      <c r="V31" s="815"/>
      <c r="W31" s="815"/>
      <c r="X31" s="815"/>
      <c r="Y31" s="815"/>
      <c r="Z31" s="815"/>
      <c r="AA31" s="815"/>
      <c r="AB31" s="815"/>
      <c r="AC31" s="815"/>
      <c r="AD31" s="815"/>
      <c r="AE31" s="815"/>
      <c r="AF31" s="815"/>
      <c r="AG31" s="815"/>
      <c r="AH31" s="815"/>
      <c r="AI31" s="815"/>
      <c r="AJ31" s="815"/>
      <c r="AK31" s="815"/>
      <c r="AL31" s="815"/>
      <c r="AM31" s="815"/>
      <c r="AN31" s="815"/>
      <c r="AO31" s="816"/>
      <c r="AP31" s="340"/>
      <c r="AQ31" s="340"/>
      <c r="AR31" s="340"/>
      <c r="AS31" s="340"/>
      <c r="AT31" s="340"/>
      <c r="AU31" s="340"/>
      <c r="AV31" s="340"/>
      <c r="AW31" s="340"/>
      <c r="AX31" s="727" t="s">
        <v>0</v>
      </c>
      <c r="AY31" s="728"/>
      <c r="AZ31" s="1530"/>
      <c r="BA31" s="1565" t="s">
        <v>58</v>
      </c>
      <c r="BB31" s="1566"/>
      <c r="BC31" s="1566"/>
      <c r="BD31" s="1566"/>
      <c r="BE31" s="1566"/>
      <c r="BF31" s="1566"/>
      <c r="BG31" s="1566"/>
      <c r="BH31" s="1566"/>
      <c r="BI31" s="1566"/>
      <c r="BJ31" s="1566"/>
      <c r="BK31" s="1566"/>
      <c r="BL31" s="1566"/>
      <c r="BM31" s="1566"/>
      <c r="BN31" s="1566"/>
      <c r="BO31" s="1566"/>
      <c r="BP31" s="1566"/>
      <c r="BQ31" s="1566"/>
      <c r="BR31" s="1566"/>
      <c r="BS31" s="1566"/>
      <c r="BT31" s="1566"/>
      <c r="BU31" s="1566"/>
      <c r="BV31" s="1566"/>
      <c r="BW31" s="1566"/>
      <c r="BX31" s="1566"/>
      <c r="BY31" s="1566"/>
      <c r="BZ31" s="1566"/>
      <c r="CA31" s="1566"/>
      <c r="CB31" s="1566"/>
      <c r="CC31" s="1566"/>
      <c r="CD31" s="1566"/>
      <c r="CE31" s="1566"/>
      <c r="CF31" s="1566"/>
      <c r="CG31" s="1566"/>
      <c r="CH31" s="1566"/>
      <c r="CI31" s="1566"/>
      <c r="CJ31" s="1567"/>
      <c r="CK31" s="1568" t="s">
        <v>1503</v>
      </c>
      <c r="CL31" s="1569"/>
      <c r="CM31" s="1569"/>
      <c r="CN31" s="1569"/>
      <c r="CO31" s="1569"/>
      <c r="CP31" s="1569"/>
      <c r="CQ31" s="1569"/>
      <c r="CR31" s="1569"/>
      <c r="CS31" s="1569"/>
      <c r="CT31" s="1569"/>
      <c r="CU31" s="1569"/>
      <c r="CV31" s="1569"/>
      <c r="CW31" s="1569"/>
      <c r="CX31" s="1569"/>
      <c r="CY31" s="1569"/>
      <c r="CZ31" s="1569"/>
      <c r="DA31" s="1569"/>
      <c r="DB31" s="1569"/>
      <c r="DC31" s="1569"/>
      <c r="DD31" s="1569"/>
      <c r="DE31" s="1569"/>
      <c r="DF31" s="1569"/>
      <c r="DG31" s="1569"/>
      <c r="DH31" s="1569"/>
      <c r="DI31" s="1569"/>
      <c r="DJ31" s="1569"/>
      <c r="DK31" s="1569"/>
      <c r="DL31" s="1569"/>
      <c r="DM31" s="1569"/>
      <c r="DN31" s="1569"/>
      <c r="DO31" s="1569"/>
      <c r="DP31" s="1569"/>
      <c r="DQ31" s="1569"/>
      <c r="DR31" s="1569"/>
      <c r="DS31" s="1569"/>
      <c r="DT31" s="1569"/>
      <c r="DU31" s="1569"/>
      <c r="DV31" s="1569"/>
      <c r="DW31" s="1569"/>
      <c r="DX31" s="1569"/>
      <c r="DY31" s="1569"/>
      <c r="DZ31" s="1569"/>
      <c r="EA31" s="1569"/>
      <c r="EB31" s="1569"/>
      <c r="EC31" s="1569"/>
      <c r="ED31" s="1569"/>
      <c r="EE31" s="1569"/>
      <c r="EF31" s="1569"/>
      <c r="EG31" s="1569"/>
      <c r="EH31" s="1569"/>
      <c r="EI31" s="1569"/>
      <c r="EJ31" s="1569"/>
      <c r="EK31" s="1569"/>
      <c r="EL31" s="1569"/>
      <c r="EM31" s="1569"/>
      <c r="EN31" s="1569"/>
      <c r="EO31" s="1569"/>
      <c r="EP31" s="1569"/>
      <c r="EQ31" s="1569"/>
      <c r="ER31" s="1569"/>
      <c r="ES31" s="1569"/>
      <c r="ET31" s="1569"/>
      <c r="EU31" s="1569"/>
      <c r="EV31" s="1569"/>
      <c r="EW31" s="1569"/>
      <c r="EX31" s="1569"/>
      <c r="EY31" s="1569"/>
      <c r="EZ31" s="1569"/>
      <c r="FA31" s="1569"/>
      <c r="FB31" s="1569"/>
      <c r="FC31" s="1569"/>
      <c r="FD31" s="1569"/>
      <c r="FE31" s="1569"/>
      <c r="FF31" s="1569"/>
      <c r="FG31" s="1569"/>
      <c r="FH31" s="1569"/>
      <c r="FI31" s="1569"/>
      <c r="FJ31" s="1569"/>
      <c r="FK31" s="1569"/>
      <c r="FL31" s="1569"/>
      <c r="FM31" s="1569"/>
      <c r="FN31" s="1569"/>
      <c r="FO31" s="1569"/>
      <c r="FP31" s="1570"/>
      <c r="FQ31" s="1571" t="s">
        <v>1504</v>
      </c>
      <c r="FR31" s="1572"/>
      <c r="FS31" s="1572"/>
      <c r="FT31" s="1572"/>
      <c r="FU31" s="1572"/>
      <c r="FV31" s="1572"/>
      <c r="FW31" s="1572"/>
      <c r="FX31" s="1572"/>
      <c r="FY31" s="1572"/>
      <c r="FZ31" s="1572"/>
      <c r="GA31" s="1572"/>
      <c r="GB31" s="1572"/>
      <c r="GC31" s="1572"/>
      <c r="GD31" s="1572"/>
      <c r="GE31" s="1572"/>
      <c r="GF31" s="1572"/>
      <c r="GG31" s="1572"/>
      <c r="GH31" s="1572"/>
      <c r="GI31" s="1572"/>
      <c r="GJ31" s="1572"/>
      <c r="GK31" s="1572"/>
      <c r="GL31" s="1572"/>
      <c r="GM31" s="1572"/>
      <c r="GN31" s="1572"/>
      <c r="GO31" s="1572"/>
      <c r="GP31" s="1572"/>
      <c r="GQ31" s="1572"/>
      <c r="GR31" s="1572"/>
      <c r="GS31" s="1572"/>
      <c r="GT31" s="1572"/>
      <c r="GU31" s="1572"/>
      <c r="GV31" s="1572"/>
      <c r="GW31" s="1572"/>
      <c r="GX31" s="1572"/>
      <c r="GY31" s="1572"/>
      <c r="GZ31" s="1572"/>
      <c r="HA31" s="1572"/>
      <c r="HB31" s="1572"/>
      <c r="HC31" s="1572"/>
      <c r="HD31" s="1572"/>
      <c r="HE31" s="1572"/>
      <c r="HF31" s="1572"/>
      <c r="HG31" s="1572"/>
      <c r="HH31" s="1572"/>
      <c r="HI31" s="1572"/>
      <c r="HJ31" s="1572"/>
      <c r="HK31" s="1572"/>
      <c r="HL31" s="1572"/>
      <c r="HM31" s="1572"/>
      <c r="HN31" s="1572"/>
      <c r="HO31" s="1572"/>
      <c r="HP31" s="1572"/>
      <c r="HQ31" s="1572"/>
      <c r="HR31" s="1572"/>
      <c r="HS31" s="1572"/>
      <c r="HT31" s="1572"/>
      <c r="HU31" s="1572"/>
      <c r="HV31" s="1572"/>
      <c r="HW31" s="1572"/>
      <c r="HX31" s="1572"/>
      <c r="HY31" s="1572"/>
      <c r="HZ31" s="1572"/>
      <c r="IA31" s="1572"/>
      <c r="IB31" s="1572"/>
      <c r="IC31" s="1572"/>
      <c r="ID31" s="1572"/>
      <c r="IE31" s="1572"/>
      <c r="IF31" s="1572"/>
      <c r="IG31" s="1572"/>
      <c r="IH31" s="1572"/>
      <c r="II31" s="1572"/>
      <c r="IJ31" s="1572"/>
      <c r="IK31" s="1572"/>
      <c r="IL31" s="1572"/>
      <c r="IM31" s="1572"/>
      <c r="IN31" s="1572"/>
      <c r="IO31" s="1572"/>
      <c r="IP31" s="1572"/>
      <c r="IQ31" s="1572"/>
      <c r="IR31" s="1572"/>
      <c r="IS31" s="1572"/>
      <c r="IT31" s="1572"/>
      <c r="IU31" s="1572"/>
      <c r="IV31" s="1573"/>
      <c r="IW31" s="1529"/>
      <c r="IX31" s="728" t="s">
        <v>0</v>
      </c>
      <c r="IY31" s="731"/>
      <c r="IZ31" s="340"/>
      <c r="JA31" s="340"/>
      <c r="JB31" s="340"/>
      <c r="JC31" s="340"/>
      <c r="JD31" s="340"/>
      <c r="JE31" s="340"/>
      <c r="JF31" s="340"/>
      <c r="JG31" s="340"/>
      <c r="JH31" s="353"/>
      <c r="JI31" s="340"/>
      <c r="JJ31" s="340"/>
      <c r="JK31" s="340"/>
      <c r="JL31" s="340"/>
      <c r="JM31" s="340"/>
      <c r="JN31" s="340"/>
      <c r="JO31" s="340"/>
      <c r="JP31" s="340"/>
      <c r="JQ31" s="340"/>
      <c r="JR31" s="340"/>
      <c r="JS31" s="340"/>
      <c r="JT31" s="340"/>
      <c r="JU31" s="340"/>
      <c r="JV31" s="340"/>
      <c r="JW31" s="340"/>
      <c r="JX31" s="340"/>
      <c r="JY31" s="340"/>
      <c r="JZ31" s="340"/>
      <c r="KA31" s="340"/>
      <c r="KB31" s="340"/>
      <c r="KC31" s="340"/>
      <c r="KD31" s="340"/>
      <c r="KE31" s="340"/>
      <c r="KF31" s="340"/>
      <c r="KG31" s="340"/>
      <c r="KH31" s="340"/>
      <c r="KI31" s="340"/>
      <c r="KJ31" s="340"/>
      <c r="KK31" s="340"/>
      <c r="KL31" s="340"/>
      <c r="KM31" s="340"/>
      <c r="KN31" s="340"/>
      <c r="KO31" s="340"/>
      <c r="KP31" s="340"/>
      <c r="KQ31" s="340"/>
      <c r="KR31" s="340"/>
      <c r="KS31" s="340"/>
      <c r="KT31" s="340"/>
      <c r="KU31" s="340"/>
      <c r="KV31" s="340"/>
      <c r="KW31" s="340"/>
      <c r="KX31" s="340"/>
      <c r="KY31" s="340"/>
      <c r="KZ31" s="340"/>
      <c r="LA31" s="340"/>
      <c r="LB31" s="340"/>
      <c r="LC31" s="340"/>
      <c r="LD31" s="340"/>
      <c r="LE31" s="340"/>
      <c r="LF31" s="340"/>
      <c r="LG31" s="340"/>
      <c r="LH31" s="340"/>
      <c r="LI31" s="340"/>
      <c r="LJ31" s="354"/>
      <c r="LM31"/>
      <c r="LN31"/>
      <c r="LO31"/>
      <c r="LP31"/>
      <c r="LQ31"/>
      <c r="LR31"/>
      <c r="LS31"/>
      <c r="LT31"/>
      <c r="LU31"/>
      <c r="LV31"/>
      <c r="LW31"/>
      <c r="LX31"/>
    </row>
    <row r="32" spans="2:336" s="330" customFormat="1" ht="3.65" customHeight="1">
      <c r="B32" s="814"/>
      <c r="C32" s="815"/>
      <c r="D32" s="815"/>
      <c r="E32" s="815"/>
      <c r="F32" s="815"/>
      <c r="G32" s="815"/>
      <c r="H32" s="815"/>
      <c r="I32" s="815"/>
      <c r="J32" s="815"/>
      <c r="K32" s="815"/>
      <c r="L32" s="815"/>
      <c r="M32" s="815"/>
      <c r="N32" s="815"/>
      <c r="O32" s="815"/>
      <c r="P32" s="815"/>
      <c r="Q32" s="815"/>
      <c r="R32" s="815"/>
      <c r="S32" s="815"/>
      <c r="T32" s="815"/>
      <c r="U32" s="815"/>
      <c r="V32" s="815"/>
      <c r="W32" s="815"/>
      <c r="X32" s="815"/>
      <c r="Y32" s="815"/>
      <c r="Z32" s="815"/>
      <c r="AA32" s="815"/>
      <c r="AB32" s="815"/>
      <c r="AC32" s="815"/>
      <c r="AD32" s="815"/>
      <c r="AE32" s="815"/>
      <c r="AF32" s="815"/>
      <c r="AG32" s="815"/>
      <c r="AH32" s="815"/>
      <c r="AI32" s="815"/>
      <c r="AJ32" s="815"/>
      <c r="AK32" s="815"/>
      <c r="AL32" s="815"/>
      <c r="AM32" s="815"/>
      <c r="AN32" s="815"/>
      <c r="AO32" s="816"/>
      <c r="AP32" s="340"/>
      <c r="AQ32" s="340"/>
      <c r="AR32" s="340"/>
      <c r="AS32" s="340"/>
      <c r="AT32" s="340"/>
      <c r="AU32" s="340"/>
      <c r="AV32" s="340"/>
      <c r="AW32" s="340"/>
      <c r="AX32" s="727"/>
      <c r="AY32" s="728"/>
      <c r="AZ32" s="1530"/>
      <c r="BA32" s="1574"/>
      <c r="BB32" s="1528"/>
      <c r="BC32" s="1528"/>
      <c r="BD32" s="1528"/>
      <c r="BE32" s="1528"/>
      <c r="BF32" s="1528"/>
      <c r="BG32" s="1528"/>
      <c r="BH32" s="1528"/>
      <c r="BI32" s="1528"/>
      <c r="BJ32" s="1528"/>
      <c r="BK32" s="1528"/>
      <c r="BL32" s="1528"/>
      <c r="BM32" s="1528"/>
      <c r="BN32" s="1528"/>
      <c r="BO32" s="1528"/>
      <c r="BP32" s="1528"/>
      <c r="BQ32" s="1528"/>
      <c r="BR32" s="1528"/>
      <c r="BS32" s="1528"/>
      <c r="BT32" s="1528"/>
      <c r="BU32" s="1528"/>
      <c r="BV32" s="1528"/>
      <c r="BW32" s="1528"/>
      <c r="BX32" s="1528"/>
      <c r="BY32" s="1528"/>
      <c r="BZ32" s="1528"/>
      <c r="CA32" s="1528"/>
      <c r="CB32" s="1528"/>
      <c r="CC32" s="1528"/>
      <c r="CD32" s="1528"/>
      <c r="CE32" s="1528"/>
      <c r="CF32" s="1528"/>
      <c r="CG32" s="1528"/>
      <c r="CH32" s="1528"/>
      <c r="CI32" s="1528"/>
      <c r="CJ32" s="1448"/>
      <c r="CK32" s="1454"/>
      <c r="CL32" s="1531"/>
      <c r="CM32" s="1531"/>
      <c r="CN32" s="1531"/>
      <c r="CO32" s="1531"/>
      <c r="CP32" s="1531"/>
      <c r="CQ32" s="1531"/>
      <c r="CR32" s="1531"/>
      <c r="CS32" s="1531"/>
      <c r="CT32" s="1531"/>
      <c r="CU32" s="1531"/>
      <c r="CV32" s="1531"/>
      <c r="CW32" s="1531"/>
      <c r="CX32" s="1531"/>
      <c r="CY32" s="1531"/>
      <c r="CZ32" s="1531"/>
      <c r="DA32" s="1531"/>
      <c r="DB32" s="1531"/>
      <c r="DC32" s="1531"/>
      <c r="DD32" s="1531"/>
      <c r="DE32" s="1531"/>
      <c r="DF32" s="1531"/>
      <c r="DG32" s="1531"/>
      <c r="DH32" s="1531"/>
      <c r="DI32" s="1531"/>
      <c r="DJ32" s="1531"/>
      <c r="DK32" s="1531"/>
      <c r="DL32" s="1531"/>
      <c r="DM32" s="1531"/>
      <c r="DN32" s="1531"/>
      <c r="DO32" s="1531"/>
      <c r="DP32" s="1531"/>
      <c r="DQ32" s="1531"/>
      <c r="DR32" s="1531"/>
      <c r="DS32" s="1531"/>
      <c r="DT32" s="1531"/>
      <c r="DU32" s="1531"/>
      <c r="DV32" s="1531"/>
      <c r="DW32" s="1531"/>
      <c r="DX32" s="1531"/>
      <c r="DY32" s="1531"/>
      <c r="DZ32" s="1531"/>
      <c r="EA32" s="1531"/>
      <c r="EB32" s="1531"/>
      <c r="EC32" s="1531"/>
      <c r="ED32" s="1531"/>
      <c r="EE32" s="1531"/>
      <c r="EF32" s="1531"/>
      <c r="EG32" s="1531"/>
      <c r="EH32" s="1531"/>
      <c r="EI32" s="1531"/>
      <c r="EJ32" s="1531"/>
      <c r="EK32" s="1531"/>
      <c r="EL32" s="1531"/>
      <c r="EM32" s="1531"/>
      <c r="EN32" s="1531"/>
      <c r="EO32" s="1531"/>
      <c r="EP32" s="1531"/>
      <c r="EQ32" s="1531"/>
      <c r="ER32" s="1531"/>
      <c r="ES32" s="1531"/>
      <c r="ET32" s="1531"/>
      <c r="EU32" s="1531"/>
      <c r="EV32" s="1531"/>
      <c r="EW32" s="1531"/>
      <c r="EX32" s="1531"/>
      <c r="EY32" s="1531"/>
      <c r="EZ32" s="1531"/>
      <c r="FA32" s="1531"/>
      <c r="FB32" s="1531"/>
      <c r="FC32" s="1531"/>
      <c r="FD32" s="1531"/>
      <c r="FE32" s="1531"/>
      <c r="FF32" s="1531"/>
      <c r="FG32" s="1531"/>
      <c r="FH32" s="1531"/>
      <c r="FI32" s="1531"/>
      <c r="FJ32" s="1531"/>
      <c r="FK32" s="1531"/>
      <c r="FL32" s="1531"/>
      <c r="FM32" s="1531"/>
      <c r="FN32" s="1531"/>
      <c r="FO32" s="1531"/>
      <c r="FP32" s="1455"/>
      <c r="FQ32" s="1451"/>
      <c r="FR32" s="1525"/>
      <c r="FS32" s="1525"/>
      <c r="FT32" s="1525"/>
      <c r="FU32" s="1525"/>
      <c r="FV32" s="1525"/>
      <c r="FW32" s="1525"/>
      <c r="FX32" s="1525"/>
      <c r="FY32" s="1525"/>
      <c r="FZ32" s="1525"/>
      <c r="GA32" s="1525"/>
      <c r="GB32" s="1525"/>
      <c r="GC32" s="1525"/>
      <c r="GD32" s="1525"/>
      <c r="GE32" s="1525"/>
      <c r="GF32" s="1525"/>
      <c r="GG32" s="1525"/>
      <c r="GH32" s="1525"/>
      <c r="GI32" s="1525"/>
      <c r="GJ32" s="1525"/>
      <c r="GK32" s="1525"/>
      <c r="GL32" s="1525"/>
      <c r="GM32" s="1525"/>
      <c r="GN32" s="1525"/>
      <c r="GO32" s="1525"/>
      <c r="GP32" s="1525"/>
      <c r="GQ32" s="1525"/>
      <c r="GR32" s="1525"/>
      <c r="GS32" s="1525"/>
      <c r="GT32" s="1525"/>
      <c r="GU32" s="1525"/>
      <c r="GV32" s="1525"/>
      <c r="GW32" s="1525"/>
      <c r="GX32" s="1525"/>
      <c r="GY32" s="1525"/>
      <c r="GZ32" s="1525"/>
      <c r="HA32" s="1525"/>
      <c r="HB32" s="1525"/>
      <c r="HC32" s="1525"/>
      <c r="HD32" s="1525"/>
      <c r="HE32" s="1525"/>
      <c r="HF32" s="1525"/>
      <c r="HG32" s="1525"/>
      <c r="HH32" s="1525"/>
      <c r="HI32" s="1525"/>
      <c r="HJ32" s="1525"/>
      <c r="HK32" s="1525"/>
      <c r="HL32" s="1525"/>
      <c r="HM32" s="1525"/>
      <c r="HN32" s="1525"/>
      <c r="HO32" s="1525"/>
      <c r="HP32" s="1525"/>
      <c r="HQ32" s="1525"/>
      <c r="HR32" s="1525"/>
      <c r="HS32" s="1525"/>
      <c r="HT32" s="1525"/>
      <c r="HU32" s="1525"/>
      <c r="HV32" s="1525"/>
      <c r="HW32" s="1525"/>
      <c r="HX32" s="1525"/>
      <c r="HY32" s="1525"/>
      <c r="HZ32" s="1525"/>
      <c r="IA32" s="1525"/>
      <c r="IB32" s="1525"/>
      <c r="IC32" s="1525"/>
      <c r="ID32" s="1525"/>
      <c r="IE32" s="1525"/>
      <c r="IF32" s="1525"/>
      <c r="IG32" s="1525"/>
      <c r="IH32" s="1525"/>
      <c r="II32" s="1525"/>
      <c r="IJ32" s="1525"/>
      <c r="IK32" s="1525"/>
      <c r="IL32" s="1525"/>
      <c r="IM32" s="1525"/>
      <c r="IN32" s="1525"/>
      <c r="IO32" s="1525"/>
      <c r="IP32" s="1525"/>
      <c r="IQ32" s="1525"/>
      <c r="IR32" s="1525"/>
      <c r="IS32" s="1525"/>
      <c r="IT32" s="1525"/>
      <c r="IU32" s="1525"/>
      <c r="IV32" s="1532"/>
      <c r="IW32" s="1529"/>
      <c r="IX32" s="728"/>
      <c r="IY32" s="731"/>
      <c r="IZ32" s="340"/>
      <c r="JA32" s="340"/>
      <c r="JB32" s="340"/>
      <c r="JC32" s="340"/>
      <c r="JD32" s="340"/>
      <c r="JE32" s="340"/>
      <c r="JF32" s="340"/>
      <c r="JG32" s="340"/>
      <c r="JH32" s="353"/>
      <c r="JI32" s="340"/>
      <c r="JJ32" s="340"/>
      <c r="JK32" s="340"/>
      <c r="JL32" s="340"/>
      <c r="JM32" s="340"/>
      <c r="JN32" s="340"/>
      <c r="JO32" s="340"/>
      <c r="JP32" s="340"/>
      <c r="JQ32" s="340"/>
      <c r="JR32" s="340"/>
      <c r="JS32" s="340"/>
      <c r="JT32" s="340"/>
      <c r="JU32" s="340"/>
      <c r="JV32" s="340"/>
      <c r="JW32" s="340"/>
      <c r="JX32" s="340"/>
      <c r="JY32" s="340"/>
      <c r="JZ32" s="340"/>
      <c r="KA32" s="340"/>
      <c r="KB32" s="340"/>
      <c r="KC32" s="340"/>
      <c r="KD32" s="340"/>
      <c r="KE32" s="340"/>
      <c r="KF32" s="340"/>
      <c r="KG32" s="340"/>
      <c r="KH32" s="340"/>
      <c r="KI32" s="340"/>
      <c r="KJ32" s="340"/>
      <c r="KK32" s="340"/>
      <c r="KL32" s="340"/>
      <c r="KM32" s="340"/>
      <c r="KN32" s="340"/>
      <c r="KO32" s="340"/>
      <c r="KP32" s="340"/>
      <c r="KQ32" s="340"/>
      <c r="KR32" s="340"/>
      <c r="KS32" s="340"/>
      <c r="KT32" s="340"/>
      <c r="KU32" s="340"/>
      <c r="KV32" s="340"/>
      <c r="KW32" s="340"/>
      <c r="KX32" s="340"/>
      <c r="KY32" s="340"/>
      <c r="KZ32" s="340"/>
      <c r="LA32" s="340"/>
      <c r="LB32" s="340"/>
      <c r="LC32" s="340"/>
      <c r="LD32" s="340"/>
      <c r="LE32" s="340"/>
      <c r="LF32" s="340"/>
      <c r="LG32" s="340"/>
      <c r="LH32" s="340"/>
      <c r="LI32" s="340"/>
      <c r="LJ32" s="354"/>
      <c r="LM32"/>
      <c r="LN32"/>
      <c r="LO32"/>
      <c r="LP32"/>
      <c r="LQ32"/>
      <c r="LR32"/>
      <c r="LS32"/>
      <c r="LT32"/>
      <c r="LU32"/>
      <c r="LV32"/>
      <c r="LW32"/>
      <c r="LX32"/>
    </row>
    <row r="33" spans="2:336" s="330" customFormat="1" ht="3.65" customHeight="1">
      <c r="B33" s="814"/>
      <c r="C33" s="815"/>
      <c r="D33" s="815"/>
      <c r="E33" s="815"/>
      <c r="F33" s="815"/>
      <c r="G33" s="815"/>
      <c r="H33" s="815"/>
      <c r="I33" s="815"/>
      <c r="J33" s="815"/>
      <c r="K33" s="815"/>
      <c r="L33" s="815"/>
      <c r="M33" s="815"/>
      <c r="N33" s="815"/>
      <c r="O33" s="815"/>
      <c r="P33" s="815"/>
      <c r="Q33" s="815"/>
      <c r="R33" s="815"/>
      <c r="S33" s="815"/>
      <c r="T33" s="815"/>
      <c r="U33" s="815"/>
      <c r="V33" s="815"/>
      <c r="W33" s="815"/>
      <c r="X33" s="815"/>
      <c r="Y33" s="815"/>
      <c r="Z33" s="815"/>
      <c r="AA33" s="815"/>
      <c r="AB33" s="815"/>
      <c r="AC33" s="815"/>
      <c r="AD33" s="815"/>
      <c r="AE33" s="815"/>
      <c r="AF33" s="815"/>
      <c r="AG33" s="815"/>
      <c r="AH33" s="815"/>
      <c r="AI33" s="815"/>
      <c r="AJ33" s="815"/>
      <c r="AK33" s="815"/>
      <c r="AL33" s="815"/>
      <c r="AM33" s="815"/>
      <c r="AN33" s="815"/>
      <c r="AO33" s="816"/>
      <c r="AP33" s="340"/>
      <c r="AQ33" s="340"/>
      <c r="AR33" s="340"/>
      <c r="AS33" s="340"/>
      <c r="AT33" s="340"/>
      <c r="AU33" s="340"/>
      <c r="AV33" s="340"/>
      <c r="AW33" s="340"/>
      <c r="AX33" s="727"/>
      <c r="AY33" s="728"/>
      <c r="AZ33" s="1530"/>
      <c r="BA33" s="1574"/>
      <c r="BB33" s="1528"/>
      <c r="BC33" s="1528"/>
      <c r="BD33" s="1528"/>
      <c r="BE33" s="1528"/>
      <c r="BF33" s="1528"/>
      <c r="BG33" s="1528"/>
      <c r="BH33" s="1528"/>
      <c r="BI33" s="1528"/>
      <c r="BJ33" s="1528"/>
      <c r="BK33" s="1528"/>
      <c r="BL33" s="1528"/>
      <c r="BM33" s="1528"/>
      <c r="BN33" s="1528"/>
      <c r="BO33" s="1528"/>
      <c r="BP33" s="1528"/>
      <c r="BQ33" s="1528"/>
      <c r="BR33" s="1528"/>
      <c r="BS33" s="1528"/>
      <c r="BT33" s="1528"/>
      <c r="BU33" s="1528"/>
      <c r="BV33" s="1528"/>
      <c r="BW33" s="1528"/>
      <c r="BX33" s="1528"/>
      <c r="BY33" s="1528"/>
      <c r="BZ33" s="1528"/>
      <c r="CA33" s="1528"/>
      <c r="CB33" s="1528"/>
      <c r="CC33" s="1528"/>
      <c r="CD33" s="1528"/>
      <c r="CE33" s="1528"/>
      <c r="CF33" s="1528"/>
      <c r="CG33" s="1528"/>
      <c r="CH33" s="1528"/>
      <c r="CI33" s="1528"/>
      <c r="CJ33" s="1448"/>
      <c r="CK33" s="1454"/>
      <c r="CL33" s="1531"/>
      <c r="CM33" s="1531"/>
      <c r="CN33" s="1531"/>
      <c r="CO33" s="1531"/>
      <c r="CP33" s="1531"/>
      <c r="CQ33" s="1531"/>
      <c r="CR33" s="1531"/>
      <c r="CS33" s="1531"/>
      <c r="CT33" s="1531"/>
      <c r="CU33" s="1531"/>
      <c r="CV33" s="1531"/>
      <c r="CW33" s="1531"/>
      <c r="CX33" s="1531"/>
      <c r="CY33" s="1531"/>
      <c r="CZ33" s="1531"/>
      <c r="DA33" s="1531"/>
      <c r="DB33" s="1531"/>
      <c r="DC33" s="1531"/>
      <c r="DD33" s="1531"/>
      <c r="DE33" s="1531"/>
      <c r="DF33" s="1531"/>
      <c r="DG33" s="1531"/>
      <c r="DH33" s="1531"/>
      <c r="DI33" s="1531"/>
      <c r="DJ33" s="1531"/>
      <c r="DK33" s="1531"/>
      <c r="DL33" s="1531"/>
      <c r="DM33" s="1531"/>
      <c r="DN33" s="1531"/>
      <c r="DO33" s="1531"/>
      <c r="DP33" s="1531"/>
      <c r="DQ33" s="1531"/>
      <c r="DR33" s="1531"/>
      <c r="DS33" s="1531"/>
      <c r="DT33" s="1531"/>
      <c r="DU33" s="1531"/>
      <c r="DV33" s="1531"/>
      <c r="DW33" s="1531"/>
      <c r="DX33" s="1531"/>
      <c r="DY33" s="1531"/>
      <c r="DZ33" s="1531"/>
      <c r="EA33" s="1531"/>
      <c r="EB33" s="1531"/>
      <c r="EC33" s="1531"/>
      <c r="ED33" s="1531"/>
      <c r="EE33" s="1531"/>
      <c r="EF33" s="1531"/>
      <c r="EG33" s="1531"/>
      <c r="EH33" s="1531"/>
      <c r="EI33" s="1531"/>
      <c r="EJ33" s="1531"/>
      <c r="EK33" s="1531"/>
      <c r="EL33" s="1531"/>
      <c r="EM33" s="1531"/>
      <c r="EN33" s="1531"/>
      <c r="EO33" s="1531"/>
      <c r="EP33" s="1531"/>
      <c r="EQ33" s="1531"/>
      <c r="ER33" s="1531"/>
      <c r="ES33" s="1531"/>
      <c r="ET33" s="1531"/>
      <c r="EU33" s="1531"/>
      <c r="EV33" s="1531"/>
      <c r="EW33" s="1531"/>
      <c r="EX33" s="1531"/>
      <c r="EY33" s="1531"/>
      <c r="EZ33" s="1531"/>
      <c r="FA33" s="1531"/>
      <c r="FB33" s="1531"/>
      <c r="FC33" s="1531"/>
      <c r="FD33" s="1531"/>
      <c r="FE33" s="1531"/>
      <c r="FF33" s="1531"/>
      <c r="FG33" s="1531"/>
      <c r="FH33" s="1531"/>
      <c r="FI33" s="1531"/>
      <c r="FJ33" s="1531"/>
      <c r="FK33" s="1531"/>
      <c r="FL33" s="1531"/>
      <c r="FM33" s="1531"/>
      <c r="FN33" s="1531"/>
      <c r="FO33" s="1531"/>
      <c r="FP33" s="1455"/>
      <c r="FQ33" s="1451"/>
      <c r="FR33" s="1525"/>
      <c r="FS33" s="1525"/>
      <c r="FT33" s="1525"/>
      <c r="FU33" s="1525"/>
      <c r="FV33" s="1525"/>
      <c r="FW33" s="1525"/>
      <c r="FX33" s="1525"/>
      <c r="FY33" s="1525"/>
      <c r="FZ33" s="1525"/>
      <c r="GA33" s="1525"/>
      <c r="GB33" s="1525"/>
      <c r="GC33" s="1525"/>
      <c r="GD33" s="1525"/>
      <c r="GE33" s="1525"/>
      <c r="GF33" s="1525"/>
      <c r="GG33" s="1525"/>
      <c r="GH33" s="1525"/>
      <c r="GI33" s="1525"/>
      <c r="GJ33" s="1525"/>
      <c r="GK33" s="1525"/>
      <c r="GL33" s="1525"/>
      <c r="GM33" s="1525"/>
      <c r="GN33" s="1525"/>
      <c r="GO33" s="1525"/>
      <c r="GP33" s="1525"/>
      <c r="GQ33" s="1525"/>
      <c r="GR33" s="1525"/>
      <c r="GS33" s="1525"/>
      <c r="GT33" s="1525"/>
      <c r="GU33" s="1525"/>
      <c r="GV33" s="1525"/>
      <c r="GW33" s="1525"/>
      <c r="GX33" s="1525"/>
      <c r="GY33" s="1525"/>
      <c r="GZ33" s="1525"/>
      <c r="HA33" s="1525"/>
      <c r="HB33" s="1525"/>
      <c r="HC33" s="1525"/>
      <c r="HD33" s="1525"/>
      <c r="HE33" s="1525"/>
      <c r="HF33" s="1525"/>
      <c r="HG33" s="1525"/>
      <c r="HH33" s="1525"/>
      <c r="HI33" s="1525"/>
      <c r="HJ33" s="1525"/>
      <c r="HK33" s="1525"/>
      <c r="HL33" s="1525"/>
      <c r="HM33" s="1525"/>
      <c r="HN33" s="1525"/>
      <c r="HO33" s="1525"/>
      <c r="HP33" s="1525"/>
      <c r="HQ33" s="1525"/>
      <c r="HR33" s="1525"/>
      <c r="HS33" s="1525"/>
      <c r="HT33" s="1525"/>
      <c r="HU33" s="1525"/>
      <c r="HV33" s="1525"/>
      <c r="HW33" s="1525"/>
      <c r="HX33" s="1525"/>
      <c r="HY33" s="1525"/>
      <c r="HZ33" s="1525"/>
      <c r="IA33" s="1525"/>
      <c r="IB33" s="1525"/>
      <c r="IC33" s="1525"/>
      <c r="ID33" s="1525"/>
      <c r="IE33" s="1525"/>
      <c r="IF33" s="1525"/>
      <c r="IG33" s="1525"/>
      <c r="IH33" s="1525"/>
      <c r="II33" s="1525"/>
      <c r="IJ33" s="1525"/>
      <c r="IK33" s="1525"/>
      <c r="IL33" s="1525"/>
      <c r="IM33" s="1525"/>
      <c r="IN33" s="1525"/>
      <c r="IO33" s="1525"/>
      <c r="IP33" s="1525"/>
      <c r="IQ33" s="1525"/>
      <c r="IR33" s="1525"/>
      <c r="IS33" s="1525"/>
      <c r="IT33" s="1525"/>
      <c r="IU33" s="1525"/>
      <c r="IV33" s="1532"/>
      <c r="IW33" s="1529"/>
      <c r="IX33" s="728"/>
      <c r="IY33" s="731"/>
      <c r="IZ33" s="340"/>
      <c r="JA33" s="340"/>
      <c r="JB33" s="340"/>
      <c r="JC33" s="340"/>
      <c r="JD33" s="340"/>
      <c r="JE33" s="340"/>
      <c r="JF33" s="340"/>
      <c r="JG33" s="340"/>
      <c r="JH33" s="353"/>
      <c r="JI33" s="340"/>
      <c r="JJ33" s="340"/>
      <c r="JK33" s="340"/>
      <c r="JL33" s="340"/>
      <c r="JM33" s="340"/>
      <c r="JN33" s="340"/>
      <c r="JO33" s="340"/>
      <c r="JP33" s="340"/>
      <c r="JQ33" s="340"/>
      <c r="JR33" s="340"/>
      <c r="JS33" s="340"/>
      <c r="JT33" s="340"/>
      <c r="JU33" s="340"/>
      <c r="JV33" s="340"/>
      <c r="JW33" s="340"/>
      <c r="JX33" s="340"/>
      <c r="JY33" s="340"/>
      <c r="JZ33" s="340"/>
      <c r="KA33" s="340"/>
      <c r="KB33" s="340"/>
      <c r="KC33" s="340"/>
      <c r="KD33" s="340"/>
      <c r="KE33" s="340"/>
      <c r="KF33" s="340"/>
      <c r="KG33" s="340"/>
      <c r="KH33" s="340"/>
      <c r="KI33" s="340"/>
      <c r="KJ33" s="340"/>
      <c r="KK33" s="340"/>
      <c r="KL33" s="340"/>
      <c r="KM33" s="340"/>
      <c r="KN33" s="340"/>
      <c r="KO33" s="340"/>
      <c r="KP33" s="340"/>
      <c r="KQ33" s="340"/>
      <c r="KR33" s="340"/>
      <c r="KS33" s="340"/>
      <c r="KT33" s="340"/>
      <c r="KU33" s="340"/>
      <c r="KV33" s="340"/>
      <c r="KW33" s="340"/>
      <c r="KX33" s="340"/>
      <c r="KY33" s="340"/>
      <c r="KZ33" s="340"/>
      <c r="LA33" s="340"/>
      <c r="LB33" s="340"/>
      <c r="LC33" s="340"/>
      <c r="LD33" s="340"/>
      <c r="LE33" s="340"/>
      <c r="LF33" s="340"/>
      <c r="LG33" s="340"/>
      <c r="LH33" s="340"/>
      <c r="LI33" s="340"/>
      <c r="LJ33" s="354"/>
      <c r="LM33"/>
      <c r="LN33"/>
      <c r="LO33"/>
      <c r="LP33"/>
      <c r="LQ33"/>
      <c r="LR33"/>
      <c r="LS33"/>
      <c r="LT33"/>
      <c r="LU33"/>
      <c r="LV33"/>
      <c r="LW33"/>
      <c r="LX33"/>
    </row>
    <row r="34" spans="2:336" s="330" customFormat="1" ht="3.65" customHeight="1">
      <c r="B34" s="814"/>
      <c r="C34" s="815"/>
      <c r="D34" s="815"/>
      <c r="E34" s="815"/>
      <c r="F34" s="815"/>
      <c r="G34" s="815"/>
      <c r="H34" s="815"/>
      <c r="I34" s="815"/>
      <c r="J34" s="815"/>
      <c r="K34" s="815"/>
      <c r="L34" s="815"/>
      <c r="M34" s="815"/>
      <c r="N34" s="815"/>
      <c r="O34" s="815"/>
      <c r="P34" s="815"/>
      <c r="Q34" s="815"/>
      <c r="R34" s="815"/>
      <c r="S34" s="815"/>
      <c r="T34" s="815"/>
      <c r="U34" s="815"/>
      <c r="V34" s="815"/>
      <c r="W34" s="815"/>
      <c r="X34" s="815"/>
      <c r="Y34" s="815"/>
      <c r="Z34" s="815"/>
      <c r="AA34" s="815"/>
      <c r="AB34" s="815"/>
      <c r="AC34" s="815"/>
      <c r="AD34" s="815"/>
      <c r="AE34" s="815"/>
      <c r="AF34" s="815"/>
      <c r="AG34" s="815"/>
      <c r="AH34" s="815"/>
      <c r="AI34" s="815"/>
      <c r="AJ34" s="815"/>
      <c r="AK34" s="815"/>
      <c r="AL34" s="815"/>
      <c r="AM34" s="815"/>
      <c r="AN34" s="815"/>
      <c r="AO34" s="816"/>
      <c r="AP34" s="340"/>
      <c r="AQ34" s="340"/>
      <c r="AR34" s="340"/>
      <c r="AS34" s="340"/>
      <c r="AT34" s="340"/>
      <c r="AU34" s="340"/>
      <c r="AV34" s="340"/>
      <c r="AW34" s="340"/>
      <c r="AX34" s="727"/>
      <c r="AY34" s="728"/>
      <c r="AZ34" s="1530"/>
      <c r="BA34" s="1574"/>
      <c r="BB34" s="1528"/>
      <c r="BC34" s="1528"/>
      <c r="BD34" s="1528"/>
      <c r="BE34" s="1528"/>
      <c r="BF34" s="1528"/>
      <c r="BG34" s="1528"/>
      <c r="BH34" s="1528"/>
      <c r="BI34" s="1528"/>
      <c r="BJ34" s="1528"/>
      <c r="BK34" s="1528"/>
      <c r="BL34" s="1528"/>
      <c r="BM34" s="1528"/>
      <c r="BN34" s="1528"/>
      <c r="BO34" s="1528"/>
      <c r="BP34" s="1528"/>
      <c r="BQ34" s="1528"/>
      <c r="BR34" s="1528"/>
      <c r="BS34" s="1528"/>
      <c r="BT34" s="1528"/>
      <c r="BU34" s="1528"/>
      <c r="BV34" s="1528"/>
      <c r="BW34" s="1528"/>
      <c r="BX34" s="1528"/>
      <c r="BY34" s="1528"/>
      <c r="BZ34" s="1528"/>
      <c r="CA34" s="1528"/>
      <c r="CB34" s="1528"/>
      <c r="CC34" s="1528"/>
      <c r="CD34" s="1528"/>
      <c r="CE34" s="1528"/>
      <c r="CF34" s="1528"/>
      <c r="CG34" s="1528"/>
      <c r="CH34" s="1528"/>
      <c r="CI34" s="1528"/>
      <c r="CJ34" s="1448"/>
      <c r="CK34" s="1456"/>
      <c r="CL34" s="1457"/>
      <c r="CM34" s="1457"/>
      <c r="CN34" s="1457"/>
      <c r="CO34" s="1457"/>
      <c r="CP34" s="1457"/>
      <c r="CQ34" s="1457"/>
      <c r="CR34" s="1457"/>
      <c r="CS34" s="1457"/>
      <c r="CT34" s="1457"/>
      <c r="CU34" s="1457"/>
      <c r="CV34" s="1457"/>
      <c r="CW34" s="1457"/>
      <c r="CX34" s="1457"/>
      <c r="CY34" s="1457"/>
      <c r="CZ34" s="1457"/>
      <c r="DA34" s="1457"/>
      <c r="DB34" s="1457"/>
      <c r="DC34" s="1457"/>
      <c r="DD34" s="1457"/>
      <c r="DE34" s="1457"/>
      <c r="DF34" s="1457"/>
      <c r="DG34" s="1457"/>
      <c r="DH34" s="1457"/>
      <c r="DI34" s="1457"/>
      <c r="DJ34" s="1457"/>
      <c r="DK34" s="1457"/>
      <c r="DL34" s="1457"/>
      <c r="DM34" s="1457"/>
      <c r="DN34" s="1457"/>
      <c r="DO34" s="1457"/>
      <c r="DP34" s="1457"/>
      <c r="DQ34" s="1457"/>
      <c r="DR34" s="1457"/>
      <c r="DS34" s="1457"/>
      <c r="DT34" s="1457"/>
      <c r="DU34" s="1457"/>
      <c r="DV34" s="1457"/>
      <c r="DW34" s="1457"/>
      <c r="DX34" s="1457"/>
      <c r="DY34" s="1457"/>
      <c r="DZ34" s="1457"/>
      <c r="EA34" s="1457"/>
      <c r="EB34" s="1457"/>
      <c r="EC34" s="1457"/>
      <c r="ED34" s="1457"/>
      <c r="EE34" s="1457"/>
      <c r="EF34" s="1457"/>
      <c r="EG34" s="1457"/>
      <c r="EH34" s="1457"/>
      <c r="EI34" s="1457"/>
      <c r="EJ34" s="1457"/>
      <c r="EK34" s="1457"/>
      <c r="EL34" s="1457"/>
      <c r="EM34" s="1457"/>
      <c r="EN34" s="1457"/>
      <c r="EO34" s="1457"/>
      <c r="EP34" s="1457"/>
      <c r="EQ34" s="1457"/>
      <c r="ER34" s="1457"/>
      <c r="ES34" s="1457"/>
      <c r="ET34" s="1457"/>
      <c r="EU34" s="1457"/>
      <c r="EV34" s="1457"/>
      <c r="EW34" s="1457"/>
      <c r="EX34" s="1457"/>
      <c r="EY34" s="1457"/>
      <c r="EZ34" s="1457"/>
      <c r="FA34" s="1457"/>
      <c r="FB34" s="1457"/>
      <c r="FC34" s="1457"/>
      <c r="FD34" s="1457"/>
      <c r="FE34" s="1457"/>
      <c r="FF34" s="1457"/>
      <c r="FG34" s="1457"/>
      <c r="FH34" s="1457"/>
      <c r="FI34" s="1457"/>
      <c r="FJ34" s="1457"/>
      <c r="FK34" s="1457"/>
      <c r="FL34" s="1457"/>
      <c r="FM34" s="1457"/>
      <c r="FN34" s="1457"/>
      <c r="FO34" s="1457"/>
      <c r="FP34" s="1458"/>
      <c r="FQ34" s="1452"/>
      <c r="FR34" s="1453"/>
      <c r="FS34" s="1453"/>
      <c r="FT34" s="1453"/>
      <c r="FU34" s="1453"/>
      <c r="FV34" s="1453"/>
      <c r="FW34" s="1453"/>
      <c r="FX34" s="1453"/>
      <c r="FY34" s="1453"/>
      <c r="FZ34" s="1453"/>
      <c r="GA34" s="1453"/>
      <c r="GB34" s="1453"/>
      <c r="GC34" s="1453"/>
      <c r="GD34" s="1453"/>
      <c r="GE34" s="1453"/>
      <c r="GF34" s="1453"/>
      <c r="GG34" s="1453"/>
      <c r="GH34" s="1453"/>
      <c r="GI34" s="1453"/>
      <c r="GJ34" s="1453"/>
      <c r="GK34" s="1453"/>
      <c r="GL34" s="1453"/>
      <c r="GM34" s="1453"/>
      <c r="GN34" s="1453"/>
      <c r="GO34" s="1453"/>
      <c r="GP34" s="1453"/>
      <c r="GQ34" s="1453"/>
      <c r="GR34" s="1453"/>
      <c r="GS34" s="1453"/>
      <c r="GT34" s="1453"/>
      <c r="GU34" s="1453"/>
      <c r="GV34" s="1453"/>
      <c r="GW34" s="1453"/>
      <c r="GX34" s="1453"/>
      <c r="GY34" s="1453"/>
      <c r="GZ34" s="1453"/>
      <c r="HA34" s="1453"/>
      <c r="HB34" s="1453"/>
      <c r="HC34" s="1453"/>
      <c r="HD34" s="1453"/>
      <c r="HE34" s="1453"/>
      <c r="HF34" s="1453"/>
      <c r="HG34" s="1453"/>
      <c r="HH34" s="1453"/>
      <c r="HI34" s="1453"/>
      <c r="HJ34" s="1453"/>
      <c r="HK34" s="1453"/>
      <c r="HL34" s="1453"/>
      <c r="HM34" s="1453"/>
      <c r="HN34" s="1453"/>
      <c r="HO34" s="1453"/>
      <c r="HP34" s="1453"/>
      <c r="HQ34" s="1453"/>
      <c r="HR34" s="1453"/>
      <c r="HS34" s="1453"/>
      <c r="HT34" s="1453"/>
      <c r="HU34" s="1453"/>
      <c r="HV34" s="1453"/>
      <c r="HW34" s="1453"/>
      <c r="HX34" s="1453"/>
      <c r="HY34" s="1453"/>
      <c r="HZ34" s="1453"/>
      <c r="IA34" s="1453"/>
      <c r="IB34" s="1453"/>
      <c r="IC34" s="1453"/>
      <c r="ID34" s="1453"/>
      <c r="IE34" s="1453"/>
      <c r="IF34" s="1453"/>
      <c r="IG34" s="1453"/>
      <c r="IH34" s="1453"/>
      <c r="II34" s="1453"/>
      <c r="IJ34" s="1453"/>
      <c r="IK34" s="1453"/>
      <c r="IL34" s="1453"/>
      <c r="IM34" s="1453"/>
      <c r="IN34" s="1453"/>
      <c r="IO34" s="1453"/>
      <c r="IP34" s="1453"/>
      <c r="IQ34" s="1453"/>
      <c r="IR34" s="1453"/>
      <c r="IS34" s="1453"/>
      <c r="IT34" s="1453"/>
      <c r="IU34" s="1453"/>
      <c r="IV34" s="1533"/>
      <c r="IW34" s="1529"/>
      <c r="IX34" s="728"/>
      <c r="IY34" s="731"/>
      <c r="IZ34" s="340"/>
      <c r="JA34" s="340"/>
      <c r="JB34" s="340"/>
      <c r="JC34" s="340"/>
      <c r="JD34" s="340"/>
      <c r="JE34" s="340"/>
      <c r="JF34" s="340"/>
      <c r="JG34" s="340"/>
      <c r="JH34" s="353"/>
      <c r="JI34" s="340"/>
      <c r="JJ34" s="340"/>
      <c r="JK34" s="340"/>
      <c r="JL34" s="340"/>
      <c r="JM34" s="340"/>
      <c r="JN34" s="340"/>
      <c r="JO34" s="340"/>
      <c r="JP34" s="340"/>
      <c r="JQ34" s="340"/>
      <c r="JR34" s="340"/>
      <c r="JS34" s="340"/>
      <c r="JT34" s="340"/>
      <c r="JU34" s="340"/>
      <c r="JV34" s="340"/>
      <c r="JW34" s="340"/>
      <c r="JX34" s="340"/>
      <c r="JY34" s="340"/>
      <c r="JZ34" s="340"/>
      <c r="KA34" s="340"/>
      <c r="KB34" s="340"/>
      <c r="KC34" s="340"/>
      <c r="KD34" s="340"/>
      <c r="KE34" s="340"/>
      <c r="KF34" s="340"/>
      <c r="KG34" s="340"/>
      <c r="KH34" s="340"/>
      <c r="KI34" s="340"/>
      <c r="KJ34" s="340"/>
      <c r="KK34" s="340"/>
      <c r="KL34" s="340"/>
      <c r="KM34" s="340"/>
      <c r="KN34" s="340"/>
      <c r="KO34" s="340"/>
      <c r="KP34" s="340"/>
      <c r="KQ34" s="340"/>
      <c r="KR34" s="340"/>
      <c r="KS34" s="340"/>
      <c r="KT34" s="340"/>
      <c r="KU34" s="340"/>
      <c r="KV34" s="340"/>
      <c r="KW34" s="340"/>
      <c r="KX34" s="340"/>
      <c r="KY34" s="340"/>
      <c r="KZ34" s="340"/>
      <c r="LA34" s="340"/>
      <c r="LB34" s="340"/>
      <c r="LC34" s="340"/>
      <c r="LD34" s="340"/>
      <c r="LE34" s="340"/>
      <c r="LF34" s="340"/>
      <c r="LG34" s="340"/>
      <c r="LH34" s="340"/>
      <c r="LI34" s="340"/>
      <c r="LJ34" s="354"/>
      <c r="LM34"/>
      <c r="LN34"/>
      <c r="LO34"/>
      <c r="LP34"/>
      <c r="LQ34"/>
      <c r="LR34"/>
      <c r="LS34"/>
      <c r="LT34"/>
      <c r="LU34"/>
      <c r="LV34"/>
      <c r="LW34"/>
      <c r="LX34"/>
    </row>
    <row r="35" spans="2:336" ht="3.65" customHeight="1">
      <c r="B35" s="814"/>
      <c r="C35" s="815"/>
      <c r="D35" s="815"/>
      <c r="E35" s="815"/>
      <c r="F35" s="815"/>
      <c r="G35" s="815"/>
      <c r="H35" s="815"/>
      <c r="I35" s="815"/>
      <c r="J35" s="815"/>
      <c r="K35" s="815"/>
      <c r="L35" s="815"/>
      <c r="M35" s="815"/>
      <c r="N35" s="815"/>
      <c r="O35" s="815"/>
      <c r="P35" s="815"/>
      <c r="Q35" s="815"/>
      <c r="R35" s="815"/>
      <c r="S35" s="815"/>
      <c r="T35" s="815"/>
      <c r="U35" s="815"/>
      <c r="V35" s="815"/>
      <c r="W35" s="815"/>
      <c r="X35" s="815"/>
      <c r="Y35" s="815"/>
      <c r="Z35" s="815"/>
      <c r="AA35" s="815"/>
      <c r="AB35" s="815"/>
      <c r="AC35" s="815"/>
      <c r="AD35" s="815"/>
      <c r="AE35" s="815"/>
      <c r="AF35" s="815"/>
      <c r="AG35" s="815"/>
      <c r="AH35" s="815"/>
      <c r="AI35" s="815"/>
      <c r="AJ35" s="815"/>
      <c r="AK35" s="815"/>
      <c r="AL35" s="815"/>
      <c r="AM35" s="815"/>
      <c r="AN35" s="815"/>
      <c r="AO35" s="816"/>
      <c r="AP35" s="22"/>
      <c r="AQ35" s="22"/>
      <c r="AR35" s="22"/>
      <c r="AS35" s="22"/>
      <c r="AT35" s="22"/>
      <c r="AU35" s="22"/>
      <c r="AV35" s="22"/>
      <c r="AW35" s="22"/>
      <c r="AX35" s="727"/>
      <c r="AY35" s="728"/>
      <c r="AZ35" s="1530"/>
      <c r="BA35" s="1574"/>
      <c r="BB35" s="1528"/>
      <c r="BC35" s="1528"/>
      <c r="BD35" s="1528"/>
      <c r="BE35" s="1528"/>
      <c r="BF35" s="1528"/>
      <c r="BG35" s="1528"/>
      <c r="BH35" s="1528"/>
      <c r="BI35" s="1528"/>
      <c r="BJ35" s="1528"/>
      <c r="BK35" s="1528"/>
      <c r="BL35" s="1528"/>
      <c r="BM35" s="1528"/>
      <c r="BN35" s="1528"/>
      <c r="BO35" s="1528"/>
      <c r="BP35" s="1528"/>
      <c r="BQ35" s="1528"/>
      <c r="BR35" s="1528"/>
      <c r="BS35" s="1528"/>
      <c r="BT35" s="1528"/>
      <c r="BU35" s="1528"/>
      <c r="BV35" s="1528"/>
      <c r="BW35" s="1528"/>
      <c r="BX35" s="1528"/>
      <c r="BY35" s="1528"/>
      <c r="BZ35" s="1528"/>
      <c r="CA35" s="1528"/>
      <c r="CB35" s="1528"/>
      <c r="CC35" s="1528"/>
      <c r="CD35" s="1528"/>
      <c r="CE35" s="1528"/>
      <c r="CF35" s="1528"/>
      <c r="CG35" s="1528"/>
      <c r="CH35" s="1528"/>
      <c r="CI35" s="1528"/>
      <c r="CJ35" s="1448"/>
      <c r="CK35" s="1312" t="s">
        <v>1500</v>
      </c>
      <c r="CL35" s="1306"/>
      <c r="CM35" s="1306"/>
      <c r="CN35" s="1306"/>
      <c r="CO35" s="1306"/>
      <c r="CP35" s="1306"/>
      <c r="CQ35" s="1306"/>
      <c r="CR35" s="1306"/>
      <c r="CS35" s="1306"/>
      <c r="CT35" s="1306"/>
      <c r="CU35" s="1306"/>
      <c r="CV35" s="1309"/>
      <c r="CW35" s="1306" t="s">
        <v>48</v>
      </c>
      <c r="CX35" s="1306"/>
      <c r="CY35" s="1306"/>
      <c r="CZ35" s="1306"/>
      <c r="DA35" s="1306"/>
      <c r="DB35" s="1306"/>
      <c r="DC35" s="1306"/>
      <c r="DD35" s="1306"/>
      <c r="DE35" s="1306"/>
      <c r="DF35" s="1306"/>
      <c r="DG35" s="1306"/>
      <c r="DH35" s="1306"/>
      <c r="DI35" s="1305" t="s">
        <v>50</v>
      </c>
      <c r="DJ35" s="1306"/>
      <c r="DK35" s="1306"/>
      <c r="DL35" s="1306"/>
      <c r="DM35" s="1306"/>
      <c r="DN35" s="1306"/>
      <c r="DO35" s="1306"/>
      <c r="DP35" s="1306"/>
      <c r="DQ35" s="1306"/>
      <c r="DR35" s="1306"/>
      <c r="DS35" s="1306"/>
      <c r="DT35" s="1306"/>
      <c r="DU35" s="1305" t="s">
        <v>49</v>
      </c>
      <c r="DV35" s="1306"/>
      <c r="DW35" s="1306"/>
      <c r="DX35" s="1306"/>
      <c r="DY35" s="1306"/>
      <c r="DZ35" s="1306"/>
      <c r="EA35" s="1306"/>
      <c r="EB35" s="1306"/>
      <c r="EC35" s="1306"/>
      <c r="ED35" s="1306"/>
      <c r="EE35" s="1306"/>
      <c r="EF35" s="1306"/>
      <c r="EG35" s="1305" t="s">
        <v>38</v>
      </c>
      <c r="EH35" s="1306"/>
      <c r="EI35" s="1306"/>
      <c r="EJ35" s="1306"/>
      <c r="EK35" s="1306"/>
      <c r="EL35" s="1306"/>
      <c r="EM35" s="1306"/>
      <c r="EN35" s="1306"/>
      <c r="EO35" s="1306"/>
      <c r="EP35" s="1306"/>
      <c r="EQ35" s="1306"/>
      <c r="ER35" s="1306"/>
      <c r="ES35" s="1305" t="s">
        <v>37</v>
      </c>
      <c r="ET35" s="1306"/>
      <c r="EU35" s="1306"/>
      <c r="EV35" s="1306"/>
      <c r="EW35" s="1306"/>
      <c r="EX35" s="1306"/>
      <c r="EY35" s="1306"/>
      <c r="EZ35" s="1306"/>
      <c r="FA35" s="1306"/>
      <c r="FB35" s="1306"/>
      <c r="FC35" s="1306"/>
      <c r="FD35" s="1306"/>
      <c r="FE35" s="1305" t="s">
        <v>1499</v>
      </c>
      <c r="FF35" s="1306"/>
      <c r="FG35" s="1306"/>
      <c r="FH35" s="1306"/>
      <c r="FI35" s="1306"/>
      <c r="FJ35" s="1306"/>
      <c r="FK35" s="1306"/>
      <c r="FL35" s="1306"/>
      <c r="FM35" s="1306"/>
      <c r="FN35" s="1306"/>
      <c r="FO35" s="1306"/>
      <c r="FP35" s="1306"/>
      <c r="FQ35" s="1305" t="s">
        <v>1497</v>
      </c>
      <c r="FR35" s="1306"/>
      <c r="FS35" s="1306"/>
      <c r="FT35" s="1306"/>
      <c r="FU35" s="1306"/>
      <c r="FV35" s="1306"/>
      <c r="FW35" s="1306"/>
      <c r="FX35" s="1306"/>
      <c r="FY35" s="1306"/>
      <c r="FZ35" s="1306"/>
      <c r="GA35" s="1306"/>
      <c r="GB35" s="1306"/>
      <c r="GC35" s="1300" t="s">
        <v>1498</v>
      </c>
      <c r="GD35" s="1300"/>
      <c r="GE35" s="1300"/>
      <c r="GF35" s="1300"/>
      <c r="GG35" s="1300"/>
      <c r="GH35" s="1300"/>
      <c r="GI35" s="1300"/>
      <c r="GJ35" s="1300"/>
      <c r="GK35" s="1300"/>
      <c r="GL35" s="1300"/>
      <c r="GM35" s="1300"/>
      <c r="GN35" s="1300"/>
      <c r="GO35" s="1305" t="s">
        <v>31</v>
      </c>
      <c r="GP35" s="1306"/>
      <c r="GQ35" s="1306"/>
      <c r="GR35" s="1306"/>
      <c r="GS35" s="1306"/>
      <c r="GT35" s="1306"/>
      <c r="GU35" s="1306"/>
      <c r="GV35" s="1306"/>
      <c r="GW35" s="1306"/>
      <c r="GX35" s="1306"/>
      <c r="GY35" s="1306"/>
      <c r="GZ35" s="1315"/>
      <c r="HA35" s="1305" t="s">
        <v>32</v>
      </c>
      <c r="HB35" s="1306"/>
      <c r="HC35" s="1306"/>
      <c r="HD35" s="1306"/>
      <c r="HE35" s="1306"/>
      <c r="HF35" s="1306"/>
      <c r="HG35" s="1306"/>
      <c r="HH35" s="1306"/>
      <c r="HI35" s="1306"/>
      <c r="HJ35" s="1306"/>
      <c r="HK35" s="1306"/>
      <c r="HL35" s="1306"/>
      <c r="HM35" s="1305" t="s">
        <v>27</v>
      </c>
      <c r="HN35" s="1306"/>
      <c r="HO35" s="1306"/>
      <c r="HP35" s="1306"/>
      <c r="HQ35" s="1306"/>
      <c r="HR35" s="1306"/>
      <c r="HS35" s="1306"/>
      <c r="HT35" s="1306"/>
      <c r="HU35" s="1306"/>
      <c r="HV35" s="1306"/>
      <c r="HW35" s="1306"/>
      <c r="HX35" s="1306"/>
      <c r="HY35" s="1305" t="s">
        <v>28</v>
      </c>
      <c r="HZ35" s="1306"/>
      <c r="IA35" s="1306"/>
      <c r="IB35" s="1306"/>
      <c r="IC35" s="1306"/>
      <c r="ID35" s="1306"/>
      <c r="IE35" s="1306"/>
      <c r="IF35" s="1306"/>
      <c r="IG35" s="1306"/>
      <c r="IH35" s="1306"/>
      <c r="II35" s="1306"/>
      <c r="IJ35" s="1306"/>
      <c r="IK35" s="1305" t="s">
        <v>1501</v>
      </c>
      <c r="IL35" s="1306"/>
      <c r="IM35" s="1306"/>
      <c r="IN35" s="1306"/>
      <c r="IO35" s="1306"/>
      <c r="IP35" s="1306"/>
      <c r="IQ35" s="1306"/>
      <c r="IR35" s="1306"/>
      <c r="IS35" s="1306"/>
      <c r="IT35" s="1306"/>
      <c r="IU35" s="1306"/>
      <c r="IV35" s="1315"/>
      <c r="IW35" s="1530"/>
      <c r="IX35" s="728"/>
      <c r="IY35" s="731"/>
      <c r="IZ35" s="22"/>
      <c r="JA35" s="22"/>
      <c r="JB35" s="22"/>
      <c r="JC35" s="22"/>
      <c r="JD35" s="22"/>
      <c r="JE35" s="22"/>
      <c r="JF35" s="22"/>
      <c r="JG35" s="22"/>
      <c r="JH35" s="21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2"/>
      <c r="LI35" s="22"/>
      <c r="LJ35" s="23"/>
    </row>
    <row r="36" spans="2:336" ht="3.65" customHeight="1">
      <c r="B36" s="814"/>
      <c r="C36" s="815"/>
      <c r="D36" s="815"/>
      <c r="E36" s="815"/>
      <c r="F36" s="815"/>
      <c r="G36" s="815"/>
      <c r="H36" s="815"/>
      <c r="I36" s="815"/>
      <c r="J36" s="815"/>
      <c r="K36" s="815"/>
      <c r="L36" s="815"/>
      <c r="M36" s="815"/>
      <c r="N36" s="815"/>
      <c r="O36" s="815"/>
      <c r="P36" s="815"/>
      <c r="Q36" s="815"/>
      <c r="R36" s="815"/>
      <c r="S36" s="815"/>
      <c r="T36" s="815"/>
      <c r="U36" s="815"/>
      <c r="V36" s="815"/>
      <c r="W36" s="815"/>
      <c r="X36" s="815"/>
      <c r="Y36" s="815"/>
      <c r="Z36" s="815"/>
      <c r="AA36" s="815"/>
      <c r="AB36" s="815"/>
      <c r="AC36" s="815"/>
      <c r="AD36" s="815"/>
      <c r="AE36" s="815"/>
      <c r="AF36" s="815"/>
      <c r="AG36" s="815"/>
      <c r="AH36" s="815"/>
      <c r="AI36" s="815"/>
      <c r="AJ36" s="815"/>
      <c r="AK36" s="815"/>
      <c r="AL36" s="815"/>
      <c r="AM36" s="815"/>
      <c r="AN36" s="815"/>
      <c r="AO36" s="816"/>
      <c r="AP36" s="22"/>
      <c r="AQ36" s="22"/>
      <c r="AR36" s="388"/>
      <c r="AS36" s="388"/>
      <c r="AT36" s="388"/>
      <c r="AU36" s="388"/>
      <c r="AV36" s="388"/>
      <c r="AW36" s="388"/>
      <c r="AX36" s="727"/>
      <c r="AY36" s="728"/>
      <c r="AZ36" s="1526" t="e" vm="3">
        <v>#VALUE!</v>
      </c>
      <c r="BA36" s="1574"/>
      <c r="BB36" s="1528"/>
      <c r="BC36" s="1528"/>
      <c r="BD36" s="1528"/>
      <c r="BE36" s="1528"/>
      <c r="BF36" s="1528"/>
      <c r="BG36" s="1528"/>
      <c r="BH36" s="1528"/>
      <c r="BI36" s="1528"/>
      <c r="BJ36" s="1528"/>
      <c r="BK36" s="1528"/>
      <c r="BL36" s="1528"/>
      <c r="BM36" s="1528"/>
      <c r="BN36" s="1528"/>
      <c r="BO36" s="1528"/>
      <c r="BP36" s="1528"/>
      <c r="BQ36" s="1528"/>
      <c r="BR36" s="1528"/>
      <c r="BS36" s="1528"/>
      <c r="BT36" s="1528"/>
      <c r="BU36" s="1528"/>
      <c r="BV36" s="1528"/>
      <c r="BW36" s="1528"/>
      <c r="BX36" s="1528"/>
      <c r="BY36" s="1528"/>
      <c r="BZ36" s="1528"/>
      <c r="CA36" s="1528"/>
      <c r="CB36" s="1528"/>
      <c r="CC36" s="1528"/>
      <c r="CD36" s="1528"/>
      <c r="CE36" s="1528"/>
      <c r="CF36" s="1528"/>
      <c r="CG36" s="1528"/>
      <c r="CH36" s="1528"/>
      <c r="CI36" s="1528"/>
      <c r="CJ36" s="1448"/>
      <c r="CK36" s="1313"/>
      <c r="CL36" s="1534"/>
      <c r="CM36" s="1534"/>
      <c r="CN36" s="1534"/>
      <c r="CO36" s="1534"/>
      <c r="CP36" s="1534"/>
      <c r="CQ36" s="1534"/>
      <c r="CR36" s="1534"/>
      <c r="CS36" s="1534"/>
      <c r="CT36" s="1534"/>
      <c r="CU36" s="1534"/>
      <c r="CV36" s="1310"/>
      <c r="CW36" s="1534"/>
      <c r="CX36" s="1534"/>
      <c r="CY36" s="1534"/>
      <c r="CZ36" s="1534"/>
      <c r="DA36" s="1534"/>
      <c r="DB36" s="1534"/>
      <c r="DC36" s="1534"/>
      <c r="DD36" s="1534"/>
      <c r="DE36" s="1534"/>
      <c r="DF36" s="1534"/>
      <c r="DG36" s="1534"/>
      <c r="DH36" s="1534"/>
      <c r="DI36" s="822"/>
      <c r="DJ36" s="1534"/>
      <c r="DK36" s="1534"/>
      <c r="DL36" s="1534"/>
      <c r="DM36" s="1534"/>
      <c r="DN36" s="1534"/>
      <c r="DO36" s="1534"/>
      <c r="DP36" s="1534"/>
      <c r="DQ36" s="1534"/>
      <c r="DR36" s="1534"/>
      <c r="DS36" s="1534"/>
      <c r="DT36" s="1534"/>
      <c r="DU36" s="822"/>
      <c r="DV36" s="1534"/>
      <c r="DW36" s="1534"/>
      <c r="DX36" s="1534"/>
      <c r="DY36" s="1534"/>
      <c r="DZ36" s="1534"/>
      <c r="EA36" s="1534"/>
      <c r="EB36" s="1534"/>
      <c r="EC36" s="1534"/>
      <c r="ED36" s="1534"/>
      <c r="EE36" s="1534"/>
      <c r="EF36" s="1534"/>
      <c r="EG36" s="822"/>
      <c r="EH36" s="1534"/>
      <c r="EI36" s="1534"/>
      <c r="EJ36" s="1534"/>
      <c r="EK36" s="1534"/>
      <c r="EL36" s="1534"/>
      <c r="EM36" s="1534"/>
      <c r="EN36" s="1534"/>
      <c r="EO36" s="1534"/>
      <c r="EP36" s="1534"/>
      <c r="EQ36" s="1534"/>
      <c r="ER36" s="1534"/>
      <c r="ES36" s="822"/>
      <c r="ET36" s="1534"/>
      <c r="EU36" s="1534"/>
      <c r="EV36" s="1534"/>
      <c r="EW36" s="1534"/>
      <c r="EX36" s="1534"/>
      <c r="EY36" s="1534"/>
      <c r="EZ36" s="1534"/>
      <c r="FA36" s="1534"/>
      <c r="FB36" s="1534"/>
      <c r="FC36" s="1534"/>
      <c r="FD36" s="1534"/>
      <c r="FE36" s="822"/>
      <c r="FF36" s="1534"/>
      <c r="FG36" s="1534"/>
      <c r="FH36" s="1534"/>
      <c r="FI36" s="1534"/>
      <c r="FJ36" s="1534"/>
      <c r="FK36" s="1534"/>
      <c r="FL36" s="1534"/>
      <c r="FM36" s="1534"/>
      <c r="FN36" s="1534"/>
      <c r="FO36" s="1534"/>
      <c r="FP36" s="1534"/>
      <c r="FQ36" s="822"/>
      <c r="FR36" s="1534"/>
      <c r="FS36" s="1534"/>
      <c r="FT36" s="1534"/>
      <c r="FU36" s="1534"/>
      <c r="FV36" s="1534"/>
      <c r="FW36" s="1534"/>
      <c r="FX36" s="1534"/>
      <c r="FY36" s="1534"/>
      <c r="FZ36" s="1534"/>
      <c r="GA36" s="1534"/>
      <c r="GB36" s="1534"/>
      <c r="GC36" s="954"/>
      <c r="GD36" s="954"/>
      <c r="GE36" s="954"/>
      <c r="GF36" s="954"/>
      <c r="GG36" s="954"/>
      <c r="GH36" s="954"/>
      <c r="GI36" s="954"/>
      <c r="GJ36" s="954"/>
      <c r="GK36" s="954"/>
      <c r="GL36" s="954"/>
      <c r="GM36" s="954"/>
      <c r="GN36" s="954"/>
      <c r="GO36" s="822"/>
      <c r="GP36" s="1534"/>
      <c r="GQ36" s="1534"/>
      <c r="GR36" s="1534"/>
      <c r="GS36" s="1534"/>
      <c r="GT36" s="1534"/>
      <c r="GU36" s="1534"/>
      <c r="GV36" s="1534"/>
      <c r="GW36" s="1534"/>
      <c r="GX36" s="1534"/>
      <c r="GY36" s="1534"/>
      <c r="GZ36" s="827"/>
      <c r="HA36" s="822"/>
      <c r="HB36" s="1534"/>
      <c r="HC36" s="1534"/>
      <c r="HD36" s="1534"/>
      <c r="HE36" s="1534"/>
      <c r="HF36" s="1534"/>
      <c r="HG36" s="1534"/>
      <c r="HH36" s="1534"/>
      <c r="HI36" s="1534"/>
      <c r="HJ36" s="1534"/>
      <c r="HK36" s="1534"/>
      <c r="HL36" s="1534"/>
      <c r="HM36" s="822"/>
      <c r="HN36" s="1534"/>
      <c r="HO36" s="1534"/>
      <c r="HP36" s="1534"/>
      <c r="HQ36" s="1534"/>
      <c r="HR36" s="1534"/>
      <c r="HS36" s="1534"/>
      <c r="HT36" s="1534"/>
      <c r="HU36" s="1534"/>
      <c r="HV36" s="1534"/>
      <c r="HW36" s="1534"/>
      <c r="HX36" s="1534"/>
      <c r="HY36" s="822"/>
      <c r="HZ36" s="1534"/>
      <c r="IA36" s="1534"/>
      <c r="IB36" s="1534"/>
      <c r="IC36" s="1534"/>
      <c r="ID36" s="1534"/>
      <c r="IE36" s="1534"/>
      <c r="IF36" s="1534"/>
      <c r="IG36" s="1534"/>
      <c r="IH36" s="1534"/>
      <c r="II36" s="1534"/>
      <c r="IJ36" s="1534"/>
      <c r="IK36" s="822"/>
      <c r="IL36" s="1534"/>
      <c r="IM36" s="1534"/>
      <c r="IN36" s="1534"/>
      <c r="IO36" s="1534"/>
      <c r="IP36" s="1534"/>
      <c r="IQ36" s="1534"/>
      <c r="IR36" s="1534"/>
      <c r="IS36" s="1534"/>
      <c r="IT36" s="1534"/>
      <c r="IU36" s="1534"/>
      <c r="IV36" s="827"/>
      <c r="IW36" s="1526" t="e" vm="3">
        <v>#VALUE!</v>
      </c>
      <c r="IX36" s="728"/>
      <c r="IY36" s="731"/>
      <c r="IZ36" s="22"/>
      <c r="JA36" s="22"/>
      <c r="JB36" s="22"/>
      <c r="JC36" s="22"/>
      <c r="JD36" s="22"/>
      <c r="JE36" s="22"/>
      <c r="JF36" s="22"/>
      <c r="JG36" s="22"/>
      <c r="JH36" s="21"/>
      <c r="JI36" s="22"/>
      <c r="JJ36" s="22"/>
      <c r="JK36" s="22"/>
      <c r="JL36" s="22"/>
      <c r="JM36" s="22"/>
      <c r="JN36" s="22"/>
      <c r="JO36" s="22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2"/>
      <c r="KB36" s="22"/>
      <c r="KC36" s="22"/>
      <c r="KD36" s="22"/>
      <c r="KE36" s="22"/>
      <c r="KF36" s="22"/>
      <c r="KG36" s="22"/>
      <c r="KH36" s="22"/>
      <c r="KI36" s="22"/>
      <c r="KJ36" s="22"/>
      <c r="KK36" s="22"/>
      <c r="KL36" s="22"/>
      <c r="KM36" s="22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2"/>
      <c r="LI36" s="22"/>
      <c r="LJ36" s="23"/>
    </row>
    <row r="37" spans="2:336" ht="3.65" customHeight="1" thickBot="1">
      <c r="B37" s="817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/>
      <c r="T37" s="818"/>
      <c r="U37" s="818"/>
      <c r="V37" s="818"/>
      <c r="W37" s="818"/>
      <c r="X37" s="818"/>
      <c r="Y37" s="818"/>
      <c r="Z37" s="818"/>
      <c r="AA37" s="818"/>
      <c r="AB37" s="818"/>
      <c r="AC37" s="818"/>
      <c r="AD37" s="818"/>
      <c r="AE37" s="818"/>
      <c r="AF37" s="818"/>
      <c r="AG37" s="818"/>
      <c r="AH37" s="818"/>
      <c r="AI37" s="818"/>
      <c r="AJ37" s="818"/>
      <c r="AK37" s="818"/>
      <c r="AL37" s="818"/>
      <c r="AM37" s="818"/>
      <c r="AN37" s="818"/>
      <c r="AO37" s="819"/>
      <c r="AP37" s="22"/>
      <c r="AQ37" s="22"/>
      <c r="AR37" s="388"/>
      <c r="AS37" s="388"/>
      <c r="AT37" s="433" t="s">
        <v>99</v>
      </c>
      <c r="AU37" s="388"/>
      <c r="AV37" s="433" t="str">
        <f>IF(BS41&lt;&gt;"",MID(BS41,1,2))</f>
        <v>20</v>
      </c>
      <c r="AW37" s="388"/>
      <c r="AX37" s="727"/>
      <c r="AY37" s="728"/>
      <c r="AZ37" s="1526"/>
      <c r="BA37" s="1574"/>
      <c r="BB37" s="1528"/>
      <c r="BC37" s="1528"/>
      <c r="BD37" s="1528"/>
      <c r="BE37" s="1528"/>
      <c r="BF37" s="1528"/>
      <c r="BG37" s="1528"/>
      <c r="BH37" s="1528"/>
      <c r="BI37" s="1528"/>
      <c r="BJ37" s="1528"/>
      <c r="BK37" s="1528"/>
      <c r="BL37" s="1528"/>
      <c r="BM37" s="1528"/>
      <c r="BN37" s="1528"/>
      <c r="BO37" s="1528"/>
      <c r="BP37" s="1528"/>
      <c r="BQ37" s="1528"/>
      <c r="BR37" s="1528"/>
      <c r="BS37" s="1528"/>
      <c r="BT37" s="1528"/>
      <c r="BU37" s="1528"/>
      <c r="BV37" s="1528"/>
      <c r="BW37" s="1528"/>
      <c r="BX37" s="1528"/>
      <c r="BY37" s="1528"/>
      <c r="BZ37" s="1528"/>
      <c r="CA37" s="1528"/>
      <c r="CB37" s="1528"/>
      <c r="CC37" s="1528"/>
      <c r="CD37" s="1528"/>
      <c r="CE37" s="1528"/>
      <c r="CF37" s="1528"/>
      <c r="CG37" s="1528"/>
      <c r="CH37" s="1528"/>
      <c r="CI37" s="1528"/>
      <c r="CJ37" s="1448"/>
      <c r="CK37" s="1313"/>
      <c r="CL37" s="1534"/>
      <c r="CM37" s="1534"/>
      <c r="CN37" s="1534"/>
      <c r="CO37" s="1534"/>
      <c r="CP37" s="1534"/>
      <c r="CQ37" s="1534"/>
      <c r="CR37" s="1534"/>
      <c r="CS37" s="1534"/>
      <c r="CT37" s="1534"/>
      <c r="CU37" s="1534"/>
      <c r="CV37" s="1310"/>
      <c r="CW37" s="1534"/>
      <c r="CX37" s="1534"/>
      <c r="CY37" s="1534"/>
      <c r="CZ37" s="1534"/>
      <c r="DA37" s="1534"/>
      <c r="DB37" s="1534"/>
      <c r="DC37" s="1534"/>
      <c r="DD37" s="1534"/>
      <c r="DE37" s="1534"/>
      <c r="DF37" s="1534"/>
      <c r="DG37" s="1534"/>
      <c r="DH37" s="1534"/>
      <c r="DI37" s="822"/>
      <c r="DJ37" s="1534"/>
      <c r="DK37" s="1534"/>
      <c r="DL37" s="1534"/>
      <c r="DM37" s="1534"/>
      <c r="DN37" s="1534"/>
      <c r="DO37" s="1534"/>
      <c r="DP37" s="1534"/>
      <c r="DQ37" s="1534"/>
      <c r="DR37" s="1534"/>
      <c r="DS37" s="1534"/>
      <c r="DT37" s="1534"/>
      <c r="DU37" s="822"/>
      <c r="DV37" s="1534"/>
      <c r="DW37" s="1534"/>
      <c r="DX37" s="1534"/>
      <c r="DY37" s="1534"/>
      <c r="DZ37" s="1534"/>
      <c r="EA37" s="1534"/>
      <c r="EB37" s="1534"/>
      <c r="EC37" s="1534"/>
      <c r="ED37" s="1534"/>
      <c r="EE37" s="1534"/>
      <c r="EF37" s="1534"/>
      <c r="EG37" s="822"/>
      <c r="EH37" s="1534"/>
      <c r="EI37" s="1534"/>
      <c r="EJ37" s="1534"/>
      <c r="EK37" s="1534"/>
      <c r="EL37" s="1534"/>
      <c r="EM37" s="1534"/>
      <c r="EN37" s="1534"/>
      <c r="EO37" s="1534"/>
      <c r="EP37" s="1534"/>
      <c r="EQ37" s="1534"/>
      <c r="ER37" s="1534"/>
      <c r="ES37" s="822"/>
      <c r="ET37" s="1534"/>
      <c r="EU37" s="1534"/>
      <c r="EV37" s="1534"/>
      <c r="EW37" s="1534"/>
      <c r="EX37" s="1534"/>
      <c r="EY37" s="1534"/>
      <c r="EZ37" s="1534"/>
      <c r="FA37" s="1534"/>
      <c r="FB37" s="1534"/>
      <c r="FC37" s="1534"/>
      <c r="FD37" s="1534"/>
      <c r="FE37" s="822"/>
      <c r="FF37" s="1534"/>
      <c r="FG37" s="1534"/>
      <c r="FH37" s="1534"/>
      <c r="FI37" s="1534"/>
      <c r="FJ37" s="1534"/>
      <c r="FK37" s="1534"/>
      <c r="FL37" s="1534"/>
      <c r="FM37" s="1534"/>
      <c r="FN37" s="1534"/>
      <c r="FO37" s="1534"/>
      <c r="FP37" s="1534"/>
      <c r="FQ37" s="822"/>
      <c r="FR37" s="1534"/>
      <c r="FS37" s="1534"/>
      <c r="FT37" s="1534"/>
      <c r="FU37" s="1534"/>
      <c r="FV37" s="1534"/>
      <c r="FW37" s="1534"/>
      <c r="FX37" s="1534"/>
      <c r="FY37" s="1534"/>
      <c r="FZ37" s="1534"/>
      <c r="GA37" s="1534"/>
      <c r="GB37" s="1534"/>
      <c r="GC37" s="954"/>
      <c r="GD37" s="954"/>
      <c r="GE37" s="954"/>
      <c r="GF37" s="954"/>
      <c r="GG37" s="954"/>
      <c r="GH37" s="954"/>
      <c r="GI37" s="954"/>
      <c r="GJ37" s="954"/>
      <c r="GK37" s="954"/>
      <c r="GL37" s="954"/>
      <c r="GM37" s="954"/>
      <c r="GN37" s="954"/>
      <c r="GO37" s="822"/>
      <c r="GP37" s="1534"/>
      <c r="GQ37" s="1534"/>
      <c r="GR37" s="1534"/>
      <c r="GS37" s="1534"/>
      <c r="GT37" s="1534"/>
      <c r="GU37" s="1534"/>
      <c r="GV37" s="1534"/>
      <c r="GW37" s="1534"/>
      <c r="GX37" s="1534"/>
      <c r="GY37" s="1534"/>
      <c r="GZ37" s="827"/>
      <c r="HA37" s="822"/>
      <c r="HB37" s="1534"/>
      <c r="HC37" s="1534"/>
      <c r="HD37" s="1534"/>
      <c r="HE37" s="1534"/>
      <c r="HF37" s="1534"/>
      <c r="HG37" s="1534"/>
      <c r="HH37" s="1534"/>
      <c r="HI37" s="1534"/>
      <c r="HJ37" s="1534"/>
      <c r="HK37" s="1534"/>
      <c r="HL37" s="1534"/>
      <c r="HM37" s="822"/>
      <c r="HN37" s="1534"/>
      <c r="HO37" s="1534"/>
      <c r="HP37" s="1534"/>
      <c r="HQ37" s="1534"/>
      <c r="HR37" s="1534"/>
      <c r="HS37" s="1534"/>
      <c r="HT37" s="1534"/>
      <c r="HU37" s="1534"/>
      <c r="HV37" s="1534"/>
      <c r="HW37" s="1534"/>
      <c r="HX37" s="1534"/>
      <c r="HY37" s="822"/>
      <c r="HZ37" s="1534"/>
      <c r="IA37" s="1534"/>
      <c r="IB37" s="1534"/>
      <c r="IC37" s="1534"/>
      <c r="ID37" s="1534"/>
      <c r="IE37" s="1534"/>
      <c r="IF37" s="1534"/>
      <c r="IG37" s="1534"/>
      <c r="IH37" s="1534"/>
      <c r="II37" s="1534"/>
      <c r="IJ37" s="1534"/>
      <c r="IK37" s="822"/>
      <c r="IL37" s="1534"/>
      <c r="IM37" s="1534"/>
      <c r="IN37" s="1534"/>
      <c r="IO37" s="1534"/>
      <c r="IP37" s="1534"/>
      <c r="IQ37" s="1534"/>
      <c r="IR37" s="1534"/>
      <c r="IS37" s="1534"/>
      <c r="IT37" s="1534"/>
      <c r="IU37" s="1534"/>
      <c r="IV37" s="827"/>
      <c r="IW37" s="1526"/>
      <c r="IX37" s="728"/>
      <c r="IY37" s="731"/>
      <c r="IZ37" s="22"/>
      <c r="JA37" s="22"/>
      <c r="JB37" s="22"/>
      <c r="JC37" s="22"/>
      <c r="JD37" s="22"/>
      <c r="JE37" s="22"/>
      <c r="JF37" s="22"/>
      <c r="JG37" s="22"/>
      <c r="JH37" s="21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3"/>
    </row>
    <row r="38" spans="2:336" ht="3.65" customHeight="1" thickTop="1">
      <c r="B38" s="811"/>
      <c r="C38" s="812"/>
      <c r="D38" s="812"/>
      <c r="E38" s="812"/>
      <c r="F38" s="812"/>
      <c r="G38" s="812"/>
      <c r="H38" s="812"/>
      <c r="I38" s="812"/>
      <c r="J38" s="812"/>
      <c r="K38" s="812"/>
      <c r="L38" s="812"/>
      <c r="M38" s="812"/>
      <c r="N38" s="812"/>
      <c r="O38" s="812"/>
      <c r="P38" s="812"/>
      <c r="Q38" s="812"/>
      <c r="R38" s="812"/>
      <c r="S38" s="812"/>
      <c r="T38" s="812"/>
      <c r="U38" s="812"/>
      <c r="V38" s="812"/>
      <c r="W38" s="812"/>
      <c r="X38" s="812"/>
      <c r="Y38" s="812"/>
      <c r="Z38" s="812"/>
      <c r="AA38" s="812"/>
      <c r="AB38" s="812"/>
      <c r="AC38" s="812"/>
      <c r="AD38" s="812"/>
      <c r="AE38" s="812"/>
      <c r="AF38" s="812"/>
      <c r="AG38" s="812"/>
      <c r="AH38" s="812"/>
      <c r="AI38" s="812"/>
      <c r="AJ38" s="812"/>
      <c r="AK38" s="812"/>
      <c r="AL38" s="812"/>
      <c r="AM38" s="812"/>
      <c r="AN38" s="812"/>
      <c r="AO38" s="813"/>
      <c r="AP38" s="22"/>
      <c r="AQ38" s="22"/>
      <c r="AR38" s="388"/>
      <c r="AS38" s="388"/>
      <c r="AT38" s="388"/>
      <c r="AU38" s="388"/>
      <c r="AV38" s="388"/>
      <c r="AW38" s="388"/>
      <c r="AX38" s="727"/>
      <c r="AY38" s="728"/>
      <c r="AZ38" s="1530"/>
      <c r="BA38" s="1574"/>
      <c r="BB38" s="1528"/>
      <c r="BC38" s="1528"/>
      <c r="BD38" s="1528"/>
      <c r="BE38" s="1528"/>
      <c r="BF38" s="1528"/>
      <c r="BG38" s="1528"/>
      <c r="BH38" s="1528"/>
      <c r="BI38" s="1528"/>
      <c r="BJ38" s="1528"/>
      <c r="BK38" s="1528"/>
      <c r="BL38" s="1528"/>
      <c r="BM38" s="1528"/>
      <c r="BN38" s="1528"/>
      <c r="BO38" s="1528"/>
      <c r="BP38" s="1528"/>
      <c r="BQ38" s="1528"/>
      <c r="BR38" s="1528"/>
      <c r="BS38" s="1528"/>
      <c r="BT38" s="1528"/>
      <c r="BU38" s="1528"/>
      <c r="BV38" s="1528"/>
      <c r="BW38" s="1528"/>
      <c r="BX38" s="1528"/>
      <c r="BY38" s="1528"/>
      <c r="BZ38" s="1528"/>
      <c r="CA38" s="1528"/>
      <c r="CB38" s="1528"/>
      <c r="CC38" s="1528"/>
      <c r="CD38" s="1528"/>
      <c r="CE38" s="1528"/>
      <c r="CF38" s="1528"/>
      <c r="CG38" s="1528"/>
      <c r="CH38" s="1528"/>
      <c r="CI38" s="1528"/>
      <c r="CJ38" s="1448"/>
      <c r="CK38" s="1313"/>
      <c r="CL38" s="1534"/>
      <c r="CM38" s="1534"/>
      <c r="CN38" s="1534"/>
      <c r="CO38" s="1534"/>
      <c r="CP38" s="1534"/>
      <c r="CQ38" s="1534"/>
      <c r="CR38" s="1534"/>
      <c r="CS38" s="1534"/>
      <c r="CT38" s="1534"/>
      <c r="CU38" s="1534"/>
      <c r="CV38" s="1310"/>
      <c r="CW38" s="1534"/>
      <c r="CX38" s="1534"/>
      <c r="CY38" s="1534"/>
      <c r="CZ38" s="1534"/>
      <c r="DA38" s="1534"/>
      <c r="DB38" s="1534"/>
      <c r="DC38" s="1534"/>
      <c r="DD38" s="1534"/>
      <c r="DE38" s="1534"/>
      <c r="DF38" s="1534"/>
      <c r="DG38" s="1534"/>
      <c r="DH38" s="1534"/>
      <c r="DI38" s="822"/>
      <c r="DJ38" s="1534"/>
      <c r="DK38" s="1534"/>
      <c r="DL38" s="1534"/>
      <c r="DM38" s="1534"/>
      <c r="DN38" s="1534"/>
      <c r="DO38" s="1534"/>
      <c r="DP38" s="1534"/>
      <c r="DQ38" s="1534"/>
      <c r="DR38" s="1534"/>
      <c r="DS38" s="1534"/>
      <c r="DT38" s="1534"/>
      <c r="DU38" s="822"/>
      <c r="DV38" s="1534"/>
      <c r="DW38" s="1534"/>
      <c r="DX38" s="1534"/>
      <c r="DY38" s="1534"/>
      <c r="DZ38" s="1534"/>
      <c r="EA38" s="1534"/>
      <c r="EB38" s="1534"/>
      <c r="EC38" s="1534"/>
      <c r="ED38" s="1534"/>
      <c r="EE38" s="1534"/>
      <c r="EF38" s="1534"/>
      <c r="EG38" s="822"/>
      <c r="EH38" s="1534"/>
      <c r="EI38" s="1534"/>
      <c r="EJ38" s="1534"/>
      <c r="EK38" s="1534"/>
      <c r="EL38" s="1534"/>
      <c r="EM38" s="1534"/>
      <c r="EN38" s="1534"/>
      <c r="EO38" s="1534"/>
      <c r="EP38" s="1534"/>
      <c r="EQ38" s="1534"/>
      <c r="ER38" s="1534"/>
      <c r="ES38" s="822"/>
      <c r="ET38" s="1534"/>
      <c r="EU38" s="1534"/>
      <c r="EV38" s="1534"/>
      <c r="EW38" s="1534"/>
      <c r="EX38" s="1534"/>
      <c r="EY38" s="1534"/>
      <c r="EZ38" s="1534"/>
      <c r="FA38" s="1534"/>
      <c r="FB38" s="1534"/>
      <c r="FC38" s="1534"/>
      <c r="FD38" s="1534"/>
      <c r="FE38" s="822"/>
      <c r="FF38" s="1534"/>
      <c r="FG38" s="1534"/>
      <c r="FH38" s="1534"/>
      <c r="FI38" s="1534"/>
      <c r="FJ38" s="1534"/>
      <c r="FK38" s="1534"/>
      <c r="FL38" s="1534"/>
      <c r="FM38" s="1534"/>
      <c r="FN38" s="1534"/>
      <c r="FO38" s="1534"/>
      <c r="FP38" s="1534"/>
      <c r="FQ38" s="822"/>
      <c r="FR38" s="1534"/>
      <c r="FS38" s="1534"/>
      <c r="FT38" s="1534"/>
      <c r="FU38" s="1534"/>
      <c r="FV38" s="1534"/>
      <c r="FW38" s="1534"/>
      <c r="FX38" s="1534"/>
      <c r="FY38" s="1534"/>
      <c r="FZ38" s="1534"/>
      <c r="GA38" s="1534"/>
      <c r="GB38" s="1534"/>
      <c r="GC38" s="954"/>
      <c r="GD38" s="954"/>
      <c r="GE38" s="954"/>
      <c r="GF38" s="954"/>
      <c r="GG38" s="954"/>
      <c r="GH38" s="954"/>
      <c r="GI38" s="954"/>
      <c r="GJ38" s="954"/>
      <c r="GK38" s="954"/>
      <c r="GL38" s="954"/>
      <c r="GM38" s="954"/>
      <c r="GN38" s="954"/>
      <c r="GO38" s="822"/>
      <c r="GP38" s="1534"/>
      <c r="GQ38" s="1534"/>
      <c r="GR38" s="1534"/>
      <c r="GS38" s="1534"/>
      <c r="GT38" s="1534"/>
      <c r="GU38" s="1534"/>
      <c r="GV38" s="1534"/>
      <c r="GW38" s="1534"/>
      <c r="GX38" s="1534"/>
      <c r="GY38" s="1534"/>
      <c r="GZ38" s="827"/>
      <c r="HA38" s="822"/>
      <c r="HB38" s="1534"/>
      <c r="HC38" s="1534"/>
      <c r="HD38" s="1534"/>
      <c r="HE38" s="1534"/>
      <c r="HF38" s="1534"/>
      <c r="HG38" s="1534"/>
      <c r="HH38" s="1534"/>
      <c r="HI38" s="1534"/>
      <c r="HJ38" s="1534"/>
      <c r="HK38" s="1534"/>
      <c r="HL38" s="1534"/>
      <c r="HM38" s="822"/>
      <c r="HN38" s="1534"/>
      <c r="HO38" s="1534"/>
      <c r="HP38" s="1534"/>
      <c r="HQ38" s="1534"/>
      <c r="HR38" s="1534"/>
      <c r="HS38" s="1534"/>
      <c r="HT38" s="1534"/>
      <c r="HU38" s="1534"/>
      <c r="HV38" s="1534"/>
      <c r="HW38" s="1534"/>
      <c r="HX38" s="1534"/>
      <c r="HY38" s="822"/>
      <c r="HZ38" s="1534"/>
      <c r="IA38" s="1534"/>
      <c r="IB38" s="1534"/>
      <c r="IC38" s="1534"/>
      <c r="ID38" s="1534"/>
      <c r="IE38" s="1534"/>
      <c r="IF38" s="1534"/>
      <c r="IG38" s="1534"/>
      <c r="IH38" s="1534"/>
      <c r="II38" s="1534"/>
      <c r="IJ38" s="1534"/>
      <c r="IK38" s="822"/>
      <c r="IL38" s="1534"/>
      <c r="IM38" s="1534"/>
      <c r="IN38" s="1534"/>
      <c r="IO38" s="1534"/>
      <c r="IP38" s="1534"/>
      <c r="IQ38" s="1534"/>
      <c r="IR38" s="1534"/>
      <c r="IS38" s="1534"/>
      <c r="IT38" s="1534"/>
      <c r="IU38" s="1534"/>
      <c r="IV38" s="827"/>
      <c r="IW38" s="1530"/>
      <c r="IX38" s="728"/>
      <c r="IY38" s="731"/>
      <c r="IZ38" s="22"/>
      <c r="JA38" s="22"/>
      <c r="JB38" s="22"/>
      <c r="JC38" s="22"/>
      <c r="JD38" s="22"/>
      <c r="JE38" s="22"/>
      <c r="JF38" s="22"/>
      <c r="JG38" s="22"/>
      <c r="JH38" s="21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3"/>
    </row>
    <row r="39" spans="2:336" ht="3.65" customHeight="1">
      <c r="B39" s="814"/>
      <c r="C39" s="815"/>
      <c r="D39" s="815"/>
      <c r="E39" s="815"/>
      <c r="F39" s="815"/>
      <c r="G39" s="815"/>
      <c r="H39" s="815"/>
      <c r="I39" s="815"/>
      <c r="J39" s="815"/>
      <c r="K39" s="815"/>
      <c r="L39" s="815"/>
      <c r="M39" s="815"/>
      <c r="N39" s="815"/>
      <c r="O39" s="815"/>
      <c r="P39" s="815"/>
      <c r="Q39" s="815"/>
      <c r="R39" s="815"/>
      <c r="S39" s="815"/>
      <c r="T39" s="815"/>
      <c r="U39" s="815"/>
      <c r="V39" s="815"/>
      <c r="W39" s="815"/>
      <c r="X39" s="815"/>
      <c r="Y39" s="815"/>
      <c r="Z39" s="815"/>
      <c r="AA39" s="815"/>
      <c r="AB39" s="815"/>
      <c r="AC39" s="815"/>
      <c r="AD39" s="815"/>
      <c r="AE39" s="815"/>
      <c r="AF39" s="815"/>
      <c r="AG39" s="815"/>
      <c r="AH39" s="815"/>
      <c r="AI39" s="815"/>
      <c r="AJ39" s="815"/>
      <c r="AK39" s="815"/>
      <c r="AL39" s="815"/>
      <c r="AM39" s="815"/>
      <c r="AN39" s="815"/>
      <c r="AO39" s="816"/>
      <c r="AP39" s="22"/>
      <c r="AQ39" s="22"/>
      <c r="AR39" s="388"/>
      <c r="AS39" s="388"/>
      <c r="AT39" s="433" t="s">
        <v>96</v>
      </c>
      <c r="AU39" s="388"/>
      <c r="AV39" s="433" t="str">
        <f>IF(BA59&lt;&gt;"",MID(AT59,1,2))</f>
        <v>20</v>
      </c>
      <c r="AW39" s="388"/>
      <c r="AX39" s="727"/>
      <c r="AY39" s="728"/>
      <c r="AZ39" s="1530"/>
      <c r="BA39" s="1574"/>
      <c r="BB39" s="1528"/>
      <c r="BC39" s="1528"/>
      <c r="BD39" s="1528"/>
      <c r="BE39" s="1528"/>
      <c r="BF39" s="1528"/>
      <c r="BG39" s="1528"/>
      <c r="BH39" s="1528"/>
      <c r="BI39" s="1528"/>
      <c r="BJ39" s="1528"/>
      <c r="BK39" s="1528"/>
      <c r="BL39" s="1528"/>
      <c r="BM39" s="1528"/>
      <c r="BN39" s="1528"/>
      <c r="BO39" s="1528"/>
      <c r="BP39" s="1528"/>
      <c r="BQ39" s="1528"/>
      <c r="BR39" s="1528"/>
      <c r="BS39" s="1528"/>
      <c r="BT39" s="1528"/>
      <c r="BU39" s="1528"/>
      <c r="BV39" s="1528"/>
      <c r="BW39" s="1528"/>
      <c r="BX39" s="1528"/>
      <c r="BY39" s="1528"/>
      <c r="BZ39" s="1528"/>
      <c r="CA39" s="1528"/>
      <c r="CB39" s="1528"/>
      <c r="CC39" s="1528"/>
      <c r="CD39" s="1528"/>
      <c r="CE39" s="1528"/>
      <c r="CF39" s="1528"/>
      <c r="CG39" s="1528"/>
      <c r="CH39" s="1528"/>
      <c r="CI39" s="1528"/>
      <c r="CJ39" s="1448"/>
      <c r="CK39" s="1313"/>
      <c r="CL39" s="1534"/>
      <c r="CM39" s="1534"/>
      <c r="CN39" s="1534"/>
      <c r="CO39" s="1534"/>
      <c r="CP39" s="1534"/>
      <c r="CQ39" s="1534"/>
      <c r="CR39" s="1534"/>
      <c r="CS39" s="1534"/>
      <c r="CT39" s="1534"/>
      <c r="CU39" s="1534"/>
      <c r="CV39" s="1310"/>
      <c r="CW39" s="1534"/>
      <c r="CX39" s="1534"/>
      <c r="CY39" s="1534"/>
      <c r="CZ39" s="1534"/>
      <c r="DA39" s="1534"/>
      <c r="DB39" s="1534"/>
      <c r="DC39" s="1534"/>
      <c r="DD39" s="1534"/>
      <c r="DE39" s="1534"/>
      <c r="DF39" s="1534"/>
      <c r="DG39" s="1534"/>
      <c r="DH39" s="1534"/>
      <c r="DI39" s="822"/>
      <c r="DJ39" s="1534"/>
      <c r="DK39" s="1534"/>
      <c r="DL39" s="1534"/>
      <c r="DM39" s="1534"/>
      <c r="DN39" s="1534"/>
      <c r="DO39" s="1534"/>
      <c r="DP39" s="1534"/>
      <c r="DQ39" s="1534"/>
      <c r="DR39" s="1534"/>
      <c r="DS39" s="1534"/>
      <c r="DT39" s="1534"/>
      <c r="DU39" s="822"/>
      <c r="DV39" s="1534"/>
      <c r="DW39" s="1534"/>
      <c r="DX39" s="1534"/>
      <c r="DY39" s="1534"/>
      <c r="DZ39" s="1534"/>
      <c r="EA39" s="1534"/>
      <c r="EB39" s="1534"/>
      <c r="EC39" s="1534"/>
      <c r="ED39" s="1534"/>
      <c r="EE39" s="1534"/>
      <c r="EF39" s="1534"/>
      <c r="EG39" s="822"/>
      <c r="EH39" s="1534"/>
      <c r="EI39" s="1534"/>
      <c r="EJ39" s="1534"/>
      <c r="EK39" s="1534"/>
      <c r="EL39" s="1534"/>
      <c r="EM39" s="1534"/>
      <c r="EN39" s="1534"/>
      <c r="EO39" s="1534"/>
      <c r="EP39" s="1534"/>
      <c r="EQ39" s="1534"/>
      <c r="ER39" s="1534"/>
      <c r="ES39" s="822"/>
      <c r="ET39" s="1534"/>
      <c r="EU39" s="1534"/>
      <c r="EV39" s="1534"/>
      <c r="EW39" s="1534"/>
      <c r="EX39" s="1534"/>
      <c r="EY39" s="1534"/>
      <c r="EZ39" s="1534"/>
      <c r="FA39" s="1534"/>
      <c r="FB39" s="1534"/>
      <c r="FC39" s="1534"/>
      <c r="FD39" s="1534"/>
      <c r="FE39" s="822"/>
      <c r="FF39" s="1534"/>
      <c r="FG39" s="1534"/>
      <c r="FH39" s="1534"/>
      <c r="FI39" s="1534"/>
      <c r="FJ39" s="1534"/>
      <c r="FK39" s="1534"/>
      <c r="FL39" s="1534"/>
      <c r="FM39" s="1534"/>
      <c r="FN39" s="1534"/>
      <c r="FO39" s="1534"/>
      <c r="FP39" s="1534"/>
      <c r="FQ39" s="822"/>
      <c r="FR39" s="1534"/>
      <c r="FS39" s="1534"/>
      <c r="FT39" s="1534"/>
      <c r="FU39" s="1534"/>
      <c r="FV39" s="1534"/>
      <c r="FW39" s="1534"/>
      <c r="FX39" s="1534"/>
      <c r="FY39" s="1534"/>
      <c r="FZ39" s="1534"/>
      <c r="GA39" s="1534"/>
      <c r="GB39" s="1534"/>
      <c r="GC39" s="954"/>
      <c r="GD39" s="954"/>
      <c r="GE39" s="954"/>
      <c r="GF39" s="954"/>
      <c r="GG39" s="954"/>
      <c r="GH39" s="954"/>
      <c r="GI39" s="954"/>
      <c r="GJ39" s="954"/>
      <c r="GK39" s="954"/>
      <c r="GL39" s="954"/>
      <c r="GM39" s="954"/>
      <c r="GN39" s="954"/>
      <c r="GO39" s="822"/>
      <c r="GP39" s="1534"/>
      <c r="GQ39" s="1534"/>
      <c r="GR39" s="1534"/>
      <c r="GS39" s="1534"/>
      <c r="GT39" s="1534"/>
      <c r="GU39" s="1534"/>
      <c r="GV39" s="1534"/>
      <c r="GW39" s="1534"/>
      <c r="GX39" s="1534"/>
      <c r="GY39" s="1534"/>
      <c r="GZ39" s="827"/>
      <c r="HA39" s="822"/>
      <c r="HB39" s="1534"/>
      <c r="HC39" s="1534"/>
      <c r="HD39" s="1534"/>
      <c r="HE39" s="1534"/>
      <c r="HF39" s="1534"/>
      <c r="HG39" s="1534"/>
      <c r="HH39" s="1534"/>
      <c r="HI39" s="1534"/>
      <c r="HJ39" s="1534"/>
      <c r="HK39" s="1534"/>
      <c r="HL39" s="1534"/>
      <c r="HM39" s="822"/>
      <c r="HN39" s="1534"/>
      <c r="HO39" s="1534"/>
      <c r="HP39" s="1534"/>
      <c r="HQ39" s="1534"/>
      <c r="HR39" s="1534"/>
      <c r="HS39" s="1534"/>
      <c r="HT39" s="1534"/>
      <c r="HU39" s="1534"/>
      <c r="HV39" s="1534"/>
      <c r="HW39" s="1534"/>
      <c r="HX39" s="1534"/>
      <c r="HY39" s="822"/>
      <c r="HZ39" s="1534"/>
      <c r="IA39" s="1534"/>
      <c r="IB39" s="1534"/>
      <c r="IC39" s="1534"/>
      <c r="ID39" s="1534"/>
      <c r="IE39" s="1534"/>
      <c r="IF39" s="1534"/>
      <c r="IG39" s="1534"/>
      <c r="IH39" s="1534"/>
      <c r="II39" s="1534"/>
      <c r="IJ39" s="1534"/>
      <c r="IK39" s="822"/>
      <c r="IL39" s="1534"/>
      <c r="IM39" s="1534"/>
      <c r="IN39" s="1534"/>
      <c r="IO39" s="1534"/>
      <c r="IP39" s="1534"/>
      <c r="IQ39" s="1534"/>
      <c r="IR39" s="1534"/>
      <c r="IS39" s="1534"/>
      <c r="IT39" s="1534"/>
      <c r="IU39" s="1534"/>
      <c r="IV39" s="827"/>
      <c r="IW39" s="1530"/>
      <c r="IX39" s="728"/>
      <c r="IY39" s="731"/>
      <c r="IZ39" s="22"/>
      <c r="JA39" s="22"/>
      <c r="JB39" s="22"/>
      <c r="JC39" s="22"/>
      <c r="JD39" s="22"/>
      <c r="JE39" s="22"/>
      <c r="JF39" s="22"/>
      <c r="JG39" s="22"/>
      <c r="JH39" s="21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3"/>
    </row>
    <row r="40" spans="2:336" ht="3.65" customHeight="1">
      <c r="B40" s="814"/>
      <c r="C40" s="815"/>
      <c r="D40" s="815"/>
      <c r="E40" s="815"/>
      <c r="F40" s="815"/>
      <c r="G40" s="815"/>
      <c r="H40" s="815"/>
      <c r="I40" s="815"/>
      <c r="J40" s="815"/>
      <c r="K40" s="815"/>
      <c r="L40" s="815"/>
      <c r="M40" s="815"/>
      <c r="N40" s="815"/>
      <c r="O40" s="815"/>
      <c r="P40" s="815"/>
      <c r="Q40" s="815"/>
      <c r="R40" s="815"/>
      <c r="S40" s="815"/>
      <c r="T40" s="815"/>
      <c r="U40" s="815"/>
      <c r="V40" s="815"/>
      <c r="W40" s="815"/>
      <c r="X40" s="815"/>
      <c r="Y40" s="815"/>
      <c r="Z40" s="815"/>
      <c r="AA40" s="815"/>
      <c r="AB40" s="815"/>
      <c r="AC40" s="815"/>
      <c r="AD40" s="815"/>
      <c r="AE40" s="815"/>
      <c r="AF40" s="815"/>
      <c r="AG40" s="815"/>
      <c r="AH40" s="815"/>
      <c r="AI40" s="815"/>
      <c r="AJ40" s="815"/>
      <c r="AK40" s="815"/>
      <c r="AL40" s="815"/>
      <c r="AM40" s="815"/>
      <c r="AN40" s="815"/>
      <c r="AO40" s="816"/>
      <c r="AP40" s="22"/>
      <c r="AQ40" s="22"/>
      <c r="AR40" s="388"/>
      <c r="AS40" s="388"/>
      <c r="AT40" s="433" t="s">
        <v>5</v>
      </c>
      <c r="AU40" s="433" t="s">
        <v>0</v>
      </c>
      <c r="AV40" s="433" t="str">
        <f>IF(BA59&lt;&gt;"",MID(BX64,1,2))</f>
        <v>60</v>
      </c>
      <c r="AW40" s="388"/>
      <c r="AX40" s="727"/>
      <c r="AY40" s="728"/>
      <c r="AZ40" s="1530"/>
      <c r="BA40" s="1575"/>
      <c r="BB40" s="1449"/>
      <c r="BC40" s="1449"/>
      <c r="BD40" s="1449"/>
      <c r="BE40" s="1449"/>
      <c r="BF40" s="1449"/>
      <c r="BG40" s="1449"/>
      <c r="BH40" s="1449"/>
      <c r="BI40" s="1449"/>
      <c r="BJ40" s="1449"/>
      <c r="BK40" s="1449"/>
      <c r="BL40" s="1449"/>
      <c r="BM40" s="1449"/>
      <c r="BN40" s="1449"/>
      <c r="BO40" s="1449"/>
      <c r="BP40" s="1449"/>
      <c r="BQ40" s="1449"/>
      <c r="BR40" s="1449"/>
      <c r="BS40" s="1449"/>
      <c r="BT40" s="1449"/>
      <c r="BU40" s="1449"/>
      <c r="BV40" s="1449"/>
      <c r="BW40" s="1449"/>
      <c r="BX40" s="1449"/>
      <c r="BY40" s="1449"/>
      <c r="BZ40" s="1449"/>
      <c r="CA40" s="1449"/>
      <c r="CB40" s="1449"/>
      <c r="CC40" s="1449"/>
      <c r="CD40" s="1449"/>
      <c r="CE40" s="1449"/>
      <c r="CF40" s="1449"/>
      <c r="CG40" s="1449"/>
      <c r="CH40" s="1449"/>
      <c r="CI40" s="1449"/>
      <c r="CJ40" s="1450"/>
      <c r="CK40" s="1521"/>
      <c r="CL40" s="1519"/>
      <c r="CM40" s="1519"/>
      <c r="CN40" s="1519"/>
      <c r="CO40" s="1519"/>
      <c r="CP40" s="1519"/>
      <c r="CQ40" s="1519"/>
      <c r="CR40" s="1519"/>
      <c r="CS40" s="1519"/>
      <c r="CT40" s="1519"/>
      <c r="CU40" s="1519"/>
      <c r="CV40" s="1520"/>
      <c r="CW40" s="1519"/>
      <c r="CX40" s="1519"/>
      <c r="CY40" s="1519"/>
      <c r="CZ40" s="1519"/>
      <c r="DA40" s="1519"/>
      <c r="DB40" s="1519"/>
      <c r="DC40" s="1519"/>
      <c r="DD40" s="1519"/>
      <c r="DE40" s="1519"/>
      <c r="DF40" s="1519"/>
      <c r="DG40" s="1519"/>
      <c r="DH40" s="1519"/>
      <c r="DI40" s="1518"/>
      <c r="DJ40" s="1519"/>
      <c r="DK40" s="1519"/>
      <c r="DL40" s="1519"/>
      <c r="DM40" s="1519"/>
      <c r="DN40" s="1519"/>
      <c r="DO40" s="1519"/>
      <c r="DP40" s="1519"/>
      <c r="DQ40" s="1519"/>
      <c r="DR40" s="1519"/>
      <c r="DS40" s="1519"/>
      <c r="DT40" s="1519"/>
      <c r="DU40" s="1518"/>
      <c r="DV40" s="1519"/>
      <c r="DW40" s="1519"/>
      <c r="DX40" s="1519"/>
      <c r="DY40" s="1519"/>
      <c r="DZ40" s="1519"/>
      <c r="EA40" s="1519"/>
      <c r="EB40" s="1519"/>
      <c r="EC40" s="1519"/>
      <c r="ED40" s="1519"/>
      <c r="EE40" s="1519"/>
      <c r="EF40" s="1519"/>
      <c r="EG40" s="1518"/>
      <c r="EH40" s="1519"/>
      <c r="EI40" s="1519"/>
      <c r="EJ40" s="1519"/>
      <c r="EK40" s="1519"/>
      <c r="EL40" s="1519"/>
      <c r="EM40" s="1519"/>
      <c r="EN40" s="1519"/>
      <c r="EO40" s="1519"/>
      <c r="EP40" s="1519"/>
      <c r="EQ40" s="1519"/>
      <c r="ER40" s="1519"/>
      <c r="ES40" s="1518"/>
      <c r="ET40" s="1519"/>
      <c r="EU40" s="1519"/>
      <c r="EV40" s="1519"/>
      <c r="EW40" s="1519"/>
      <c r="EX40" s="1519"/>
      <c r="EY40" s="1519"/>
      <c r="EZ40" s="1519"/>
      <c r="FA40" s="1519"/>
      <c r="FB40" s="1519"/>
      <c r="FC40" s="1519"/>
      <c r="FD40" s="1519"/>
      <c r="FE40" s="1518"/>
      <c r="FF40" s="1519"/>
      <c r="FG40" s="1519"/>
      <c r="FH40" s="1519"/>
      <c r="FI40" s="1519"/>
      <c r="FJ40" s="1519"/>
      <c r="FK40" s="1519"/>
      <c r="FL40" s="1519"/>
      <c r="FM40" s="1519"/>
      <c r="FN40" s="1519"/>
      <c r="FO40" s="1519"/>
      <c r="FP40" s="1519"/>
      <c r="FQ40" s="1518"/>
      <c r="FR40" s="1519"/>
      <c r="FS40" s="1519"/>
      <c r="FT40" s="1519"/>
      <c r="FU40" s="1519"/>
      <c r="FV40" s="1519"/>
      <c r="FW40" s="1519"/>
      <c r="FX40" s="1519"/>
      <c r="FY40" s="1519"/>
      <c r="FZ40" s="1519"/>
      <c r="GA40" s="1519"/>
      <c r="GB40" s="1519"/>
      <c r="GC40" s="1522"/>
      <c r="GD40" s="1522"/>
      <c r="GE40" s="1522"/>
      <c r="GF40" s="1522"/>
      <c r="GG40" s="1522"/>
      <c r="GH40" s="1522"/>
      <c r="GI40" s="1522"/>
      <c r="GJ40" s="1522"/>
      <c r="GK40" s="1522"/>
      <c r="GL40" s="1522"/>
      <c r="GM40" s="1522"/>
      <c r="GN40" s="1522"/>
      <c r="GO40" s="1518"/>
      <c r="GP40" s="1519"/>
      <c r="GQ40" s="1519"/>
      <c r="GR40" s="1519"/>
      <c r="GS40" s="1519"/>
      <c r="GT40" s="1519"/>
      <c r="GU40" s="1519"/>
      <c r="GV40" s="1519"/>
      <c r="GW40" s="1519"/>
      <c r="GX40" s="1519"/>
      <c r="GY40" s="1519"/>
      <c r="GZ40" s="1523"/>
      <c r="HA40" s="1518"/>
      <c r="HB40" s="1519"/>
      <c r="HC40" s="1519"/>
      <c r="HD40" s="1519"/>
      <c r="HE40" s="1519"/>
      <c r="HF40" s="1519"/>
      <c r="HG40" s="1519"/>
      <c r="HH40" s="1519"/>
      <c r="HI40" s="1519"/>
      <c r="HJ40" s="1519"/>
      <c r="HK40" s="1519"/>
      <c r="HL40" s="1519"/>
      <c r="HM40" s="1518"/>
      <c r="HN40" s="1519"/>
      <c r="HO40" s="1519"/>
      <c r="HP40" s="1519"/>
      <c r="HQ40" s="1519"/>
      <c r="HR40" s="1519"/>
      <c r="HS40" s="1519"/>
      <c r="HT40" s="1519"/>
      <c r="HU40" s="1519"/>
      <c r="HV40" s="1519"/>
      <c r="HW40" s="1519"/>
      <c r="HX40" s="1519"/>
      <c r="HY40" s="1518"/>
      <c r="HZ40" s="1519"/>
      <c r="IA40" s="1519"/>
      <c r="IB40" s="1519"/>
      <c r="IC40" s="1519"/>
      <c r="ID40" s="1519"/>
      <c r="IE40" s="1519"/>
      <c r="IF40" s="1519"/>
      <c r="IG40" s="1519"/>
      <c r="IH40" s="1519"/>
      <c r="II40" s="1519"/>
      <c r="IJ40" s="1519"/>
      <c r="IK40" s="1518"/>
      <c r="IL40" s="1519"/>
      <c r="IM40" s="1519"/>
      <c r="IN40" s="1519"/>
      <c r="IO40" s="1519"/>
      <c r="IP40" s="1519"/>
      <c r="IQ40" s="1519"/>
      <c r="IR40" s="1519"/>
      <c r="IS40" s="1519"/>
      <c r="IT40" s="1519"/>
      <c r="IU40" s="1519"/>
      <c r="IV40" s="1523"/>
      <c r="IW40" s="1530"/>
      <c r="IX40" s="728"/>
      <c r="IY40" s="731"/>
      <c r="IZ40" s="22"/>
      <c r="JA40" s="22"/>
      <c r="JB40" s="22"/>
      <c r="JC40" s="22"/>
      <c r="JD40" s="22"/>
      <c r="JE40" s="22"/>
      <c r="JF40" s="22"/>
      <c r="JG40" s="22"/>
      <c r="JH40" s="21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3"/>
    </row>
    <row r="41" spans="2:336" ht="3.65" customHeight="1">
      <c r="B41" s="814"/>
      <c r="C41" s="815"/>
      <c r="D41" s="815"/>
      <c r="E41" s="815"/>
      <c r="F41" s="815"/>
      <c r="G41" s="815"/>
      <c r="H41" s="815"/>
      <c r="I41" s="815"/>
      <c r="J41" s="815"/>
      <c r="K41" s="815"/>
      <c r="L41" s="815"/>
      <c r="M41" s="815"/>
      <c r="N41" s="815"/>
      <c r="O41" s="815"/>
      <c r="P41" s="815"/>
      <c r="Q41" s="815"/>
      <c r="R41" s="815"/>
      <c r="S41" s="815"/>
      <c r="T41" s="815"/>
      <c r="U41" s="815"/>
      <c r="V41" s="815"/>
      <c r="W41" s="815"/>
      <c r="X41" s="815"/>
      <c r="Y41" s="815"/>
      <c r="Z41" s="815"/>
      <c r="AA41" s="815"/>
      <c r="AB41" s="815"/>
      <c r="AC41" s="815"/>
      <c r="AD41" s="815"/>
      <c r="AE41" s="815"/>
      <c r="AF41" s="815"/>
      <c r="AG41" s="815"/>
      <c r="AH41" s="815"/>
      <c r="AI41" s="815"/>
      <c r="AJ41" s="815"/>
      <c r="AK41" s="815"/>
      <c r="AL41" s="815"/>
      <c r="AM41" s="815"/>
      <c r="AN41" s="815"/>
      <c r="AO41" s="816"/>
      <c r="AP41" s="22"/>
      <c r="AQ41" s="22"/>
      <c r="AR41" s="388"/>
      <c r="AS41" s="388"/>
      <c r="AT41" s="388"/>
      <c r="AU41" s="433" t="s">
        <v>1</v>
      </c>
      <c r="AV41" s="433" t="str">
        <f>IF(BA59&lt;&gt;"",MID(BX59,1,2))</f>
        <v>40</v>
      </c>
      <c r="AW41" s="388"/>
      <c r="AX41" s="727"/>
      <c r="AY41" s="728"/>
      <c r="AZ41" s="1530"/>
      <c r="BA41" s="889" t="s">
        <v>69</v>
      </c>
      <c r="BB41" s="1535"/>
      <c r="BC41" s="1535"/>
      <c r="BD41" s="1535"/>
      <c r="BE41" s="1535"/>
      <c r="BF41" s="1535"/>
      <c r="BG41" s="1535"/>
      <c r="BH41" s="1535"/>
      <c r="BI41" s="1535"/>
      <c r="BJ41" s="1535"/>
      <c r="BK41" s="1535"/>
      <c r="BL41" s="1535"/>
      <c r="BM41" s="1535"/>
      <c r="BN41" s="1535"/>
      <c r="BO41" s="1535"/>
      <c r="BP41" s="1535"/>
      <c r="BQ41" s="1535"/>
      <c r="BR41" s="1535"/>
      <c r="BS41" s="889">
        <f>IF(Proyecto!HG58&lt;&gt;"",Proyecto!HG58,"")</f>
        <v>2000</v>
      </c>
      <c r="BT41" s="1535"/>
      <c r="BU41" s="1535"/>
      <c r="BV41" s="1535"/>
      <c r="BW41" s="1535"/>
      <c r="BX41" s="1535"/>
      <c r="BY41" s="1535"/>
      <c r="BZ41" s="1535"/>
      <c r="CA41" s="1535"/>
      <c r="CB41" s="1535"/>
      <c r="CC41" s="1536" t="s">
        <v>74</v>
      </c>
      <c r="CD41" s="1536"/>
      <c r="CE41" s="1536"/>
      <c r="CF41" s="1536"/>
      <c r="CG41" s="1536"/>
      <c r="CH41" s="1536"/>
      <c r="CI41" s="1536"/>
      <c r="CJ41" s="1536"/>
      <c r="CK41" s="599"/>
      <c r="CL41" s="1537"/>
      <c r="CM41" s="1537"/>
      <c r="CN41" s="1537"/>
      <c r="CO41" s="1537"/>
      <c r="CP41" s="1537"/>
      <c r="CQ41" s="1537"/>
      <c r="CR41" s="1537"/>
      <c r="CS41" s="1537"/>
      <c r="CT41" s="1537"/>
      <c r="CU41" s="1537"/>
      <c r="CV41" s="561"/>
      <c r="CW41" s="1537"/>
      <c r="CX41" s="1537"/>
      <c r="CY41" s="1537"/>
      <c r="CZ41" s="1537"/>
      <c r="DA41" s="1537"/>
      <c r="DB41" s="1537"/>
      <c r="DC41" s="1537"/>
      <c r="DD41" s="1537"/>
      <c r="DE41" s="1537"/>
      <c r="DF41" s="1537"/>
      <c r="DG41" s="1537"/>
      <c r="DH41" s="68"/>
      <c r="DI41" s="70"/>
      <c r="DJ41" s="1537"/>
      <c r="DK41" s="1537"/>
      <c r="DL41" s="1537"/>
      <c r="DM41" s="1537"/>
      <c r="DN41" s="1537"/>
      <c r="DO41" s="1537"/>
      <c r="DP41" s="1537"/>
      <c r="DQ41" s="1537"/>
      <c r="DR41" s="1537"/>
      <c r="DS41" s="1537"/>
      <c r="DT41" s="68"/>
      <c r="DU41" s="70"/>
      <c r="DV41" s="1537"/>
      <c r="DW41" s="1537"/>
      <c r="DX41" s="1537"/>
      <c r="DY41" s="1537"/>
      <c r="DZ41" s="1537"/>
      <c r="EA41" s="1537"/>
      <c r="EB41" s="1537"/>
      <c r="EC41" s="1537"/>
      <c r="ED41" s="1537"/>
      <c r="EE41" s="1537"/>
      <c r="EF41" s="68"/>
      <c r="EG41" s="70"/>
      <c r="EH41" s="1537"/>
      <c r="EI41" s="1537"/>
      <c r="EJ41" s="1537"/>
      <c r="EK41" s="1537"/>
      <c r="EL41" s="1537"/>
      <c r="EM41" s="1537"/>
      <c r="EN41" s="1537"/>
      <c r="EO41" s="1537"/>
      <c r="EP41" s="1537"/>
      <c r="EQ41" s="1537"/>
      <c r="ER41" s="68"/>
      <c r="ES41" s="70"/>
      <c r="ET41" s="1537"/>
      <c r="EU41" s="1537"/>
      <c r="EV41" s="1537"/>
      <c r="EW41" s="1537"/>
      <c r="EX41" s="1537"/>
      <c r="EY41" s="1537"/>
      <c r="EZ41" s="1537"/>
      <c r="FA41" s="1537"/>
      <c r="FB41" s="1537"/>
      <c r="FC41" s="1537"/>
      <c r="FD41" s="68"/>
      <c r="FE41" s="70"/>
      <c r="FF41" s="1537"/>
      <c r="FG41" s="1537"/>
      <c r="FH41" s="1537"/>
      <c r="FI41" s="1537"/>
      <c r="FJ41" s="1537"/>
      <c r="FK41" s="1537"/>
      <c r="FL41" s="1537"/>
      <c r="FM41" s="1537"/>
      <c r="FN41" s="1537"/>
      <c r="FO41" s="1537"/>
      <c r="FP41" s="68"/>
      <c r="FQ41" s="70"/>
      <c r="FR41" s="1537"/>
      <c r="FS41" s="1537"/>
      <c r="FT41" s="1537"/>
      <c r="FU41" s="1537"/>
      <c r="FV41" s="1537"/>
      <c r="FW41" s="1537"/>
      <c r="FX41" s="1537"/>
      <c r="FY41" s="1537"/>
      <c r="FZ41" s="1537"/>
      <c r="GA41" s="1537"/>
      <c r="GB41" s="68"/>
      <c r="GC41" s="70"/>
      <c r="GD41" s="1537"/>
      <c r="GE41" s="1537"/>
      <c r="GF41" s="1537"/>
      <c r="GG41" s="1537"/>
      <c r="GH41" s="1537"/>
      <c r="GI41" s="1537"/>
      <c r="GJ41" s="1537"/>
      <c r="GK41" s="1537"/>
      <c r="GL41" s="1537"/>
      <c r="GM41" s="1537"/>
      <c r="GN41" s="68"/>
      <c r="GO41" s="70"/>
      <c r="GP41" s="1537"/>
      <c r="GQ41" s="1537"/>
      <c r="GR41" s="1537"/>
      <c r="GS41" s="1537"/>
      <c r="GT41" s="1537"/>
      <c r="GU41" s="1537"/>
      <c r="GV41" s="1537"/>
      <c r="GW41" s="1537"/>
      <c r="GX41" s="1537"/>
      <c r="GY41" s="1537"/>
      <c r="GZ41" s="68"/>
      <c r="HA41" s="70"/>
      <c r="HB41" s="1537"/>
      <c r="HC41" s="1537"/>
      <c r="HD41" s="1537"/>
      <c r="HE41" s="1537"/>
      <c r="HF41" s="1537"/>
      <c r="HG41" s="1537"/>
      <c r="HH41" s="1537"/>
      <c r="HI41" s="1537"/>
      <c r="HJ41" s="1537"/>
      <c r="HK41" s="1537"/>
      <c r="HL41" s="68"/>
      <c r="HM41" s="70"/>
      <c r="HN41" s="1537"/>
      <c r="HO41" s="1537"/>
      <c r="HP41" s="1537"/>
      <c r="HQ41" s="1537"/>
      <c r="HR41" s="1537"/>
      <c r="HS41" s="1537"/>
      <c r="HT41" s="1537"/>
      <c r="HU41" s="1537"/>
      <c r="HV41" s="1537"/>
      <c r="HW41" s="1537"/>
      <c r="HX41" s="68"/>
      <c r="HY41" s="901" t="e" vm="4">
        <v>#VALUE!</v>
      </c>
      <c r="HZ41" s="1538"/>
      <c r="IA41" s="1538"/>
      <c r="IB41" s="1538"/>
      <c r="IC41" s="1538"/>
      <c r="ID41" s="1538"/>
      <c r="IE41" s="1538"/>
      <c r="IF41" s="1538"/>
      <c r="IG41" s="1538"/>
      <c r="IH41" s="1538"/>
      <c r="II41" s="1538"/>
      <c r="IJ41" s="903"/>
      <c r="IK41" s="70"/>
      <c r="IL41" s="1537"/>
      <c r="IM41" s="1537"/>
      <c r="IN41" s="1537"/>
      <c r="IO41" s="1537"/>
      <c r="IP41" s="1537"/>
      <c r="IQ41" s="1537"/>
      <c r="IR41" s="1537"/>
      <c r="IS41" s="1537"/>
      <c r="IT41" s="1537"/>
      <c r="IU41" s="1537"/>
      <c r="IV41" s="68"/>
      <c r="IW41" s="1530"/>
      <c r="IX41" s="728"/>
      <c r="IY41" s="731"/>
      <c r="IZ41" s="22"/>
      <c r="JA41" s="22"/>
      <c r="JB41" s="22"/>
      <c r="JC41" s="22"/>
      <c r="JD41" s="22"/>
      <c r="JE41" s="22"/>
      <c r="JF41" s="22"/>
      <c r="JG41" s="22"/>
      <c r="JH41" s="21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 s="22"/>
      <c r="LH41" s="22"/>
      <c r="LI41" s="22"/>
      <c r="LJ41" s="23"/>
    </row>
    <row r="42" spans="2:336" ht="3.65" customHeight="1">
      <c r="B42" s="814"/>
      <c r="C42" s="815"/>
      <c r="D42" s="815"/>
      <c r="E42" s="815"/>
      <c r="F42" s="815"/>
      <c r="G42" s="815"/>
      <c r="H42" s="815"/>
      <c r="I42" s="815"/>
      <c r="J42" s="815"/>
      <c r="K42" s="815"/>
      <c r="L42" s="815"/>
      <c r="M42" s="815"/>
      <c r="N42" s="815"/>
      <c r="O42" s="815"/>
      <c r="P42" s="815"/>
      <c r="Q42" s="815"/>
      <c r="R42" s="815"/>
      <c r="S42" s="815"/>
      <c r="T42" s="815"/>
      <c r="U42" s="815"/>
      <c r="V42" s="815"/>
      <c r="W42" s="815"/>
      <c r="X42" s="815"/>
      <c r="Y42" s="815"/>
      <c r="Z42" s="815"/>
      <c r="AA42" s="815"/>
      <c r="AB42" s="815"/>
      <c r="AC42" s="815"/>
      <c r="AD42" s="815"/>
      <c r="AE42" s="815"/>
      <c r="AF42" s="815"/>
      <c r="AG42" s="815"/>
      <c r="AH42" s="815"/>
      <c r="AI42" s="815"/>
      <c r="AJ42" s="815"/>
      <c r="AK42" s="815"/>
      <c r="AL42" s="815"/>
      <c r="AM42" s="815"/>
      <c r="AN42" s="815"/>
      <c r="AO42" s="816"/>
      <c r="AP42" s="22"/>
      <c r="AQ42" s="22"/>
      <c r="AR42" s="388"/>
      <c r="AS42" s="388"/>
      <c r="AT42" s="388"/>
      <c r="AU42" s="388"/>
      <c r="AV42" s="388"/>
      <c r="AW42" s="388"/>
      <c r="AX42" s="727"/>
      <c r="AY42" s="728"/>
      <c r="AZ42" s="1530"/>
      <c r="BA42" s="889"/>
      <c r="BB42" s="1535"/>
      <c r="BC42" s="1535"/>
      <c r="BD42" s="1535"/>
      <c r="BE42" s="1535"/>
      <c r="BF42" s="1535"/>
      <c r="BG42" s="1535"/>
      <c r="BH42" s="1535"/>
      <c r="BI42" s="1535"/>
      <c r="BJ42" s="1535"/>
      <c r="BK42" s="1535"/>
      <c r="BL42" s="1535"/>
      <c r="BM42" s="1535"/>
      <c r="BN42" s="1535"/>
      <c r="BO42" s="1535"/>
      <c r="BP42" s="1535"/>
      <c r="BQ42" s="1535"/>
      <c r="BR42" s="1535"/>
      <c r="BS42" s="889"/>
      <c r="BT42" s="1535"/>
      <c r="BU42" s="1535"/>
      <c r="BV42" s="1535"/>
      <c r="BW42" s="1535"/>
      <c r="BX42" s="1535"/>
      <c r="BY42" s="1535"/>
      <c r="BZ42" s="1535"/>
      <c r="CA42" s="1535"/>
      <c r="CB42" s="1535"/>
      <c r="CC42" s="1536"/>
      <c r="CD42" s="1536"/>
      <c r="CE42" s="1536"/>
      <c r="CF42" s="1536"/>
      <c r="CG42" s="1536"/>
      <c r="CH42" s="1536"/>
      <c r="CI42" s="1536"/>
      <c r="CJ42" s="1536"/>
      <c r="CK42" s="599"/>
      <c r="CL42" s="1537"/>
      <c r="CM42" s="1537"/>
      <c r="CN42" s="1537"/>
      <c r="CO42" s="1537"/>
      <c r="CP42" s="1537"/>
      <c r="CQ42" s="1537"/>
      <c r="CR42" s="1537"/>
      <c r="CS42" s="1537"/>
      <c r="CT42" s="1537"/>
      <c r="CU42" s="1537"/>
      <c r="CV42" s="561"/>
      <c r="CW42" s="1537"/>
      <c r="CX42" s="1537"/>
      <c r="CY42" s="1537"/>
      <c r="CZ42" s="1537"/>
      <c r="DA42" s="1537"/>
      <c r="DB42" s="1537"/>
      <c r="DC42" s="1537"/>
      <c r="DD42" s="1537"/>
      <c r="DE42" s="1537"/>
      <c r="DF42" s="1537"/>
      <c r="DG42" s="1537"/>
      <c r="DH42" s="68"/>
      <c r="DI42" s="70"/>
      <c r="DJ42" s="1537"/>
      <c r="DK42" s="1537"/>
      <c r="DL42" s="1537"/>
      <c r="DM42" s="1537"/>
      <c r="DN42" s="1537"/>
      <c r="DO42" s="1537"/>
      <c r="DP42" s="1537"/>
      <c r="DQ42" s="1537"/>
      <c r="DR42" s="1537"/>
      <c r="DS42" s="1537"/>
      <c r="DT42" s="68"/>
      <c r="DU42" s="70"/>
      <c r="DV42" s="1537"/>
      <c r="DW42" s="1537"/>
      <c r="DX42" s="1537"/>
      <c r="DY42" s="1537"/>
      <c r="DZ42" s="1537"/>
      <c r="EA42" s="1537"/>
      <c r="EB42" s="1537"/>
      <c r="EC42" s="1537"/>
      <c r="ED42" s="1537"/>
      <c r="EE42" s="1537"/>
      <c r="EF42" s="68"/>
      <c r="EG42" s="70"/>
      <c r="EH42" s="1537"/>
      <c r="EI42" s="1537"/>
      <c r="EJ42" s="1537"/>
      <c r="EK42" s="1537"/>
      <c r="EL42" s="1537"/>
      <c r="EM42" s="1537"/>
      <c r="EN42" s="1537"/>
      <c r="EO42" s="1537"/>
      <c r="EP42" s="1537"/>
      <c r="EQ42" s="1537"/>
      <c r="ER42" s="68"/>
      <c r="ES42" s="70"/>
      <c r="ET42" s="1537"/>
      <c r="EU42" s="1537"/>
      <c r="EV42" s="1537"/>
      <c r="EW42" s="1537"/>
      <c r="EX42" s="1537"/>
      <c r="EY42" s="1537"/>
      <c r="EZ42" s="1537"/>
      <c r="FA42" s="1537"/>
      <c r="FB42" s="1537"/>
      <c r="FC42" s="1537"/>
      <c r="FD42" s="68"/>
      <c r="FE42" s="70"/>
      <c r="FF42" s="1537"/>
      <c r="FG42" s="1537"/>
      <c r="FH42" s="1537"/>
      <c r="FI42" s="1537"/>
      <c r="FJ42" s="1537"/>
      <c r="FK42" s="1537"/>
      <c r="FL42" s="1537"/>
      <c r="FM42" s="1537"/>
      <c r="FN42" s="1537"/>
      <c r="FO42" s="1537"/>
      <c r="FP42" s="68"/>
      <c r="FQ42" s="70"/>
      <c r="FR42" s="1537"/>
      <c r="FS42" s="1537"/>
      <c r="FT42" s="1537"/>
      <c r="FU42" s="1537"/>
      <c r="FV42" s="1537"/>
      <c r="FW42" s="1537"/>
      <c r="FX42" s="1537"/>
      <c r="FY42" s="1537"/>
      <c r="FZ42" s="1537"/>
      <c r="GA42" s="1537"/>
      <c r="GB42" s="68"/>
      <c r="GC42" s="70"/>
      <c r="GD42" s="1537"/>
      <c r="GE42" s="1537"/>
      <c r="GF42" s="1537"/>
      <c r="GG42" s="1537"/>
      <c r="GH42" s="1537"/>
      <c r="GI42" s="1537"/>
      <c r="GJ42" s="1537"/>
      <c r="GK42" s="1537"/>
      <c r="GL42" s="1537"/>
      <c r="GM42" s="1537"/>
      <c r="GN42" s="68"/>
      <c r="GO42" s="70"/>
      <c r="GP42" s="1537"/>
      <c r="GQ42" s="1537"/>
      <c r="GR42" s="1537"/>
      <c r="GS42" s="1537"/>
      <c r="GT42" s="1537"/>
      <c r="GU42" s="1537"/>
      <c r="GV42" s="1537"/>
      <c r="GW42" s="1537"/>
      <c r="GX42" s="1537"/>
      <c r="GY42" s="1537"/>
      <c r="GZ42" s="68"/>
      <c r="HA42" s="70"/>
      <c r="HB42" s="1537"/>
      <c r="HC42" s="1537"/>
      <c r="HD42" s="1537"/>
      <c r="HE42" s="1537"/>
      <c r="HF42" s="1537"/>
      <c r="HG42" s="1537"/>
      <c r="HH42" s="1537"/>
      <c r="HI42" s="1537"/>
      <c r="HJ42" s="1537"/>
      <c r="HK42" s="1537"/>
      <c r="HL42" s="68"/>
      <c r="HM42" s="70"/>
      <c r="HN42" s="1537"/>
      <c r="HO42" s="1537"/>
      <c r="HP42" s="1537"/>
      <c r="HQ42" s="1537"/>
      <c r="HR42" s="1537"/>
      <c r="HS42" s="1537"/>
      <c r="HT42" s="1537"/>
      <c r="HU42" s="1537"/>
      <c r="HV42" s="1537"/>
      <c r="HW42" s="1537"/>
      <c r="HX42" s="68"/>
      <c r="HY42" s="901"/>
      <c r="HZ42" s="1538"/>
      <c r="IA42" s="1538"/>
      <c r="IB42" s="1538"/>
      <c r="IC42" s="1538"/>
      <c r="ID42" s="1538"/>
      <c r="IE42" s="1538"/>
      <c r="IF42" s="1538"/>
      <c r="IG42" s="1538"/>
      <c r="IH42" s="1538"/>
      <c r="II42" s="1538"/>
      <c r="IJ42" s="903"/>
      <c r="IK42" s="70"/>
      <c r="IL42" s="1537"/>
      <c r="IM42" s="1537"/>
      <c r="IN42" s="1537"/>
      <c r="IO42" s="1537"/>
      <c r="IP42" s="1537"/>
      <c r="IQ42" s="1537"/>
      <c r="IR42" s="1537"/>
      <c r="IS42" s="1537"/>
      <c r="IT42" s="1537"/>
      <c r="IU42" s="1537"/>
      <c r="IV42" s="68"/>
      <c r="IW42" s="1530"/>
      <c r="IX42" s="728"/>
      <c r="IY42" s="731"/>
      <c r="IZ42" s="22"/>
      <c r="JA42" s="22"/>
      <c r="JB42" s="22"/>
      <c r="JC42" s="22"/>
      <c r="JD42" s="22"/>
      <c r="JE42" s="22"/>
      <c r="JF42" s="22"/>
      <c r="JG42" s="22"/>
      <c r="JH42" s="21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2"/>
      <c r="KB42" s="22"/>
      <c r="KC42" s="22"/>
      <c r="KD42" s="22"/>
      <c r="KE42" s="22"/>
      <c r="KF42" s="22"/>
      <c r="KG42" s="22"/>
      <c r="KH42" s="22"/>
      <c r="KI42" s="22"/>
      <c r="KJ42" s="22"/>
      <c r="KK42" s="22"/>
      <c r="KL42" s="22"/>
      <c r="KM42" s="22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 s="22"/>
      <c r="LH42" s="22"/>
      <c r="LI42" s="22"/>
      <c r="LJ42" s="23"/>
    </row>
    <row r="43" spans="2:336" ht="3.65" customHeight="1">
      <c r="B43" s="814"/>
      <c r="C43" s="815"/>
      <c r="D43" s="815"/>
      <c r="E43" s="815"/>
      <c r="F43" s="815"/>
      <c r="G43" s="815"/>
      <c r="H43" s="815"/>
      <c r="I43" s="815"/>
      <c r="J43" s="815"/>
      <c r="K43" s="815"/>
      <c r="L43" s="815"/>
      <c r="M43" s="815"/>
      <c r="N43" s="815"/>
      <c r="O43" s="815"/>
      <c r="P43" s="815"/>
      <c r="Q43" s="815"/>
      <c r="R43" s="815"/>
      <c r="S43" s="815"/>
      <c r="T43" s="815"/>
      <c r="U43" s="815"/>
      <c r="V43" s="815"/>
      <c r="W43" s="815"/>
      <c r="X43" s="815"/>
      <c r="Y43" s="815"/>
      <c r="Z43" s="815"/>
      <c r="AA43" s="815"/>
      <c r="AB43" s="815"/>
      <c r="AC43" s="815"/>
      <c r="AD43" s="815"/>
      <c r="AE43" s="815"/>
      <c r="AF43" s="815"/>
      <c r="AG43" s="815"/>
      <c r="AH43" s="815"/>
      <c r="AI43" s="815"/>
      <c r="AJ43" s="815"/>
      <c r="AK43" s="815"/>
      <c r="AL43" s="815"/>
      <c r="AM43" s="815"/>
      <c r="AN43" s="815"/>
      <c r="AO43" s="816"/>
      <c r="AP43" s="22"/>
      <c r="AQ43" s="22"/>
      <c r="AR43" s="388"/>
      <c r="AS43" s="388"/>
      <c r="AT43" s="433" t="s">
        <v>97</v>
      </c>
      <c r="AU43" s="388"/>
      <c r="AV43" s="433" t="str">
        <f>IF(BA69&lt;&gt;"",MID(AT69,1,2))</f>
        <v>72</v>
      </c>
      <c r="AW43" s="388"/>
      <c r="AX43" s="729"/>
      <c r="AY43" s="730"/>
      <c r="AZ43" s="48"/>
      <c r="BA43" s="892"/>
      <c r="BB43" s="893"/>
      <c r="BC43" s="893"/>
      <c r="BD43" s="893"/>
      <c r="BE43" s="893"/>
      <c r="BF43" s="893"/>
      <c r="BG43" s="893"/>
      <c r="BH43" s="893"/>
      <c r="BI43" s="893"/>
      <c r="BJ43" s="893"/>
      <c r="BK43" s="893"/>
      <c r="BL43" s="893"/>
      <c r="BM43" s="893"/>
      <c r="BN43" s="893"/>
      <c r="BO43" s="893"/>
      <c r="BP43" s="893"/>
      <c r="BQ43" s="893"/>
      <c r="BR43" s="893"/>
      <c r="BS43" s="889"/>
      <c r="BT43" s="1535"/>
      <c r="BU43" s="1535"/>
      <c r="BV43" s="1535"/>
      <c r="BW43" s="1535"/>
      <c r="BX43" s="1535"/>
      <c r="BY43" s="1535"/>
      <c r="BZ43" s="1535"/>
      <c r="CA43" s="1535"/>
      <c r="CB43" s="1535"/>
      <c r="CC43" s="1536"/>
      <c r="CD43" s="1536"/>
      <c r="CE43" s="1536"/>
      <c r="CF43" s="1536"/>
      <c r="CG43" s="1536"/>
      <c r="CH43" s="1536"/>
      <c r="CI43" s="1536"/>
      <c r="CJ43" s="1536"/>
      <c r="CK43" s="1308" t="e" vm="5">
        <v>#VALUE!</v>
      </c>
      <c r="CL43" s="1538"/>
      <c r="CM43" s="1538"/>
      <c r="CN43" s="1538"/>
      <c r="CO43" s="1538"/>
      <c r="CP43" s="1538"/>
      <c r="CQ43" s="1538"/>
      <c r="CR43" s="1538"/>
      <c r="CS43" s="1538"/>
      <c r="CT43" s="1538"/>
      <c r="CU43" s="1538"/>
      <c r="CV43" s="1307"/>
      <c r="CW43" s="1538" t="e" vm="11">
        <v>#VALUE!</v>
      </c>
      <c r="CX43" s="1538"/>
      <c r="CY43" s="1538"/>
      <c r="CZ43" s="1538"/>
      <c r="DA43" s="1538"/>
      <c r="DB43" s="1538"/>
      <c r="DC43" s="1538"/>
      <c r="DD43" s="1538"/>
      <c r="DE43" s="1538"/>
      <c r="DF43" s="1538"/>
      <c r="DG43" s="1538"/>
      <c r="DH43" s="903"/>
      <c r="DI43" s="901" t="e" vm="12">
        <v>#VALUE!</v>
      </c>
      <c r="DJ43" s="1538"/>
      <c r="DK43" s="1538"/>
      <c r="DL43" s="1538"/>
      <c r="DM43" s="1538"/>
      <c r="DN43" s="1538"/>
      <c r="DO43" s="1538"/>
      <c r="DP43" s="1538"/>
      <c r="DQ43" s="1538"/>
      <c r="DR43" s="1538"/>
      <c r="DS43" s="1538"/>
      <c r="DT43" s="903"/>
      <c r="DU43" s="901" t="e" vm="13">
        <v>#VALUE!</v>
      </c>
      <c r="DV43" s="1538"/>
      <c r="DW43" s="1538"/>
      <c r="DX43" s="1538"/>
      <c r="DY43" s="1538"/>
      <c r="DZ43" s="1538"/>
      <c r="EA43" s="1538"/>
      <c r="EB43" s="1538"/>
      <c r="EC43" s="1538"/>
      <c r="ED43" s="1538"/>
      <c r="EE43" s="1538"/>
      <c r="EF43" s="903"/>
      <c r="EG43" s="108"/>
      <c r="EH43" s="1539"/>
      <c r="EI43" s="1539"/>
      <c r="EJ43" s="1539"/>
      <c r="EK43" s="1539"/>
      <c r="EL43" s="1539"/>
      <c r="EM43" s="1539"/>
      <c r="EN43" s="1539"/>
      <c r="EO43" s="1539"/>
      <c r="EP43" s="1539"/>
      <c r="EQ43" s="1539"/>
      <c r="ER43" s="110"/>
      <c r="ES43" s="901" t="e" vm="15">
        <v>#VALUE!</v>
      </c>
      <c r="ET43" s="1538"/>
      <c r="EU43" s="1538"/>
      <c r="EV43" s="1538"/>
      <c r="EW43" s="1538"/>
      <c r="EX43" s="1538"/>
      <c r="EY43" s="1538"/>
      <c r="EZ43" s="1538"/>
      <c r="FA43" s="1538"/>
      <c r="FB43" s="1538"/>
      <c r="FC43" s="1538"/>
      <c r="FD43" s="903"/>
      <c r="FE43" s="901" t="e" vm="6">
        <v>#VALUE!</v>
      </c>
      <c r="FF43" s="1538"/>
      <c r="FG43" s="1538"/>
      <c r="FH43" s="1538"/>
      <c r="FI43" s="1538"/>
      <c r="FJ43" s="1538"/>
      <c r="FK43" s="1538"/>
      <c r="FL43" s="1538"/>
      <c r="FM43" s="1538"/>
      <c r="FN43" s="1538"/>
      <c r="FO43" s="1538"/>
      <c r="FP43" s="903"/>
      <c r="FQ43" s="901" t="e" vm="7">
        <v>#VALUE!</v>
      </c>
      <c r="FR43" s="1538"/>
      <c r="FS43" s="1538"/>
      <c r="FT43" s="1538"/>
      <c r="FU43" s="1538"/>
      <c r="FV43" s="1538"/>
      <c r="FW43" s="1538"/>
      <c r="FX43" s="1538"/>
      <c r="FY43" s="1538"/>
      <c r="FZ43" s="1538"/>
      <c r="GA43" s="1538"/>
      <c r="GB43" s="903"/>
      <c r="GC43" s="901" t="e" vm="48">
        <v>#VALUE!</v>
      </c>
      <c r="GD43" s="1538"/>
      <c r="GE43" s="1538"/>
      <c r="GF43" s="1538"/>
      <c r="GG43" s="1538"/>
      <c r="GH43" s="1538"/>
      <c r="GI43" s="1538"/>
      <c r="GJ43" s="1538"/>
      <c r="GK43" s="1538"/>
      <c r="GL43" s="1538"/>
      <c r="GM43" s="1538"/>
      <c r="GN43" s="903"/>
      <c r="GO43" s="901" t="e" vm="8">
        <v>#VALUE!</v>
      </c>
      <c r="GP43" s="1538"/>
      <c r="GQ43" s="1538"/>
      <c r="GR43" s="1538"/>
      <c r="GS43" s="1538"/>
      <c r="GT43" s="1538"/>
      <c r="GU43" s="1538"/>
      <c r="GV43" s="1538"/>
      <c r="GW43" s="1538"/>
      <c r="GX43" s="1538"/>
      <c r="GY43" s="1538"/>
      <c r="GZ43" s="903"/>
      <c r="HA43" s="901" t="e" vm="9">
        <v>#VALUE!</v>
      </c>
      <c r="HB43" s="1538"/>
      <c r="HC43" s="1538"/>
      <c r="HD43" s="1538"/>
      <c r="HE43" s="1538"/>
      <c r="HF43" s="1538"/>
      <c r="HG43" s="1538"/>
      <c r="HH43" s="1538"/>
      <c r="HI43" s="1538"/>
      <c r="HJ43" s="1538"/>
      <c r="HK43" s="1538"/>
      <c r="HL43" s="903"/>
      <c r="HM43" s="901" t="e" vm="10">
        <v>#VALUE!</v>
      </c>
      <c r="HN43" s="1538"/>
      <c r="HO43" s="1538"/>
      <c r="HP43" s="1538"/>
      <c r="HQ43" s="1538"/>
      <c r="HR43" s="1538"/>
      <c r="HS43" s="1538"/>
      <c r="HT43" s="1538"/>
      <c r="HU43" s="1538"/>
      <c r="HV43" s="1538"/>
      <c r="HW43" s="1538"/>
      <c r="HX43" s="903"/>
      <c r="HY43" s="901"/>
      <c r="HZ43" s="1538"/>
      <c r="IA43" s="1538"/>
      <c r="IB43" s="1538"/>
      <c r="IC43" s="1538"/>
      <c r="ID43" s="1538"/>
      <c r="IE43" s="1538"/>
      <c r="IF43" s="1538"/>
      <c r="IG43" s="1538"/>
      <c r="IH43" s="1538"/>
      <c r="II43" s="1538"/>
      <c r="IJ43" s="903"/>
      <c r="IK43" s="901" t="e" vm="14">
        <v>#VALUE!</v>
      </c>
      <c r="IL43" s="1538"/>
      <c r="IM43" s="1538"/>
      <c r="IN43" s="1538"/>
      <c r="IO43" s="1538"/>
      <c r="IP43" s="1538"/>
      <c r="IQ43" s="1538"/>
      <c r="IR43" s="1538"/>
      <c r="IS43" s="1538"/>
      <c r="IT43" s="1538"/>
      <c r="IU43" s="1538"/>
      <c r="IV43" s="903"/>
      <c r="IW43" s="48"/>
      <c r="IX43" s="730"/>
      <c r="IY43" s="732"/>
      <c r="IZ43" s="22"/>
      <c r="JA43" s="22"/>
      <c r="JB43" s="22"/>
      <c r="JC43" s="22"/>
      <c r="JD43" s="22"/>
      <c r="JE43" s="22"/>
      <c r="JF43" s="22"/>
      <c r="JG43" s="22"/>
      <c r="JH43" s="21"/>
      <c r="JI43" s="22"/>
      <c r="JJ43" s="22"/>
      <c r="JK43" s="22"/>
      <c r="JL43" s="22"/>
      <c r="JM43" s="22"/>
      <c r="JN43" s="22"/>
      <c r="JO43" s="22"/>
      <c r="JP43" s="22"/>
      <c r="JQ43" s="22"/>
      <c r="JR43" s="22"/>
      <c r="JS43" s="22"/>
      <c r="JT43" s="22"/>
      <c r="JU43" s="22"/>
      <c r="JV43" s="22"/>
      <c r="JW43" s="22"/>
      <c r="JX43" s="22"/>
      <c r="JY43" s="22"/>
      <c r="JZ43" s="22"/>
      <c r="KA43" s="22"/>
      <c r="KB43" s="22"/>
      <c r="KC43" s="22"/>
      <c r="KD43" s="22"/>
      <c r="KE43" s="22"/>
      <c r="KF43" s="22"/>
      <c r="KG43" s="22"/>
      <c r="KH43" s="22"/>
      <c r="KI43" s="22"/>
      <c r="KJ43" s="22"/>
      <c r="KK43" s="22"/>
      <c r="KL43" s="22"/>
      <c r="KM43" s="22"/>
      <c r="KN43" s="22"/>
      <c r="KO43" s="22"/>
      <c r="KP43" s="22"/>
      <c r="KQ43" s="22"/>
      <c r="KR43" s="22"/>
      <c r="KS43" s="22"/>
      <c r="KT43" s="22"/>
      <c r="KU43" s="22"/>
      <c r="KV43" s="22"/>
      <c r="KW43" s="22"/>
      <c r="KX43" s="22"/>
      <c r="KY43" s="22"/>
      <c r="KZ43" s="22"/>
      <c r="LA43" s="22"/>
      <c r="LB43" s="22"/>
      <c r="LC43" s="22"/>
      <c r="LD43" s="22"/>
      <c r="LE43" s="22"/>
      <c r="LF43" s="22"/>
      <c r="LG43" s="22"/>
      <c r="LH43" s="22"/>
      <c r="LI43" s="22"/>
      <c r="LJ43" s="23"/>
    </row>
    <row r="44" spans="2:336" ht="3.65" customHeight="1">
      <c r="B44" s="814"/>
      <c r="C44" s="815"/>
      <c r="D44" s="815"/>
      <c r="E44" s="815"/>
      <c r="F44" s="815"/>
      <c r="G44" s="815"/>
      <c r="H44" s="815"/>
      <c r="I44" s="815"/>
      <c r="J44" s="815"/>
      <c r="K44" s="815"/>
      <c r="L44" s="815"/>
      <c r="M44" s="815"/>
      <c r="N44" s="815"/>
      <c r="O44" s="815"/>
      <c r="P44" s="815"/>
      <c r="Q44" s="815"/>
      <c r="R44" s="815"/>
      <c r="S44" s="815"/>
      <c r="T44" s="815"/>
      <c r="U44" s="815"/>
      <c r="V44" s="815"/>
      <c r="W44" s="815"/>
      <c r="X44" s="815"/>
      <c r="Y44" s="815"/>
      <c r="Z44" s="815"/>
      <c r="AA44" s="815"/>
      <c r="AB44" s="815"/>
      <c r="AC44" s="815"/>
      <c r="AD44" s="815"/>
      <c r="AE44" s="815"/>
      <c r="AF44" s="815"/>
      <c r="AG44" s="815"/>
      <c r="AH44" s="815"/>
      <c r="AI44" s="815"/>
      <c r="AJ44" s="815"/>
      <c r="AK44" s="815"/>
      <c r="AL44" s="815"/>
      <c r="AM44" s="815"/>
      <c r="AN44" s="815"/>
      <c r="AO44" s="816"/>
      <c r="AP44" s="22"/>
      <c r="AQ44" s="22"/>
      <c r="AR44" s="388"/>
      <c r="AS44" s="388"/>
      <c r="AT44" s="433" t="s">
        <v>5</v>
      </c>
      <c r="AU44" s="433" t="s">
        <v>0</v>
      </c>
      <c r="AV44" s="433" t="str">
        <f>IF(BA69&lt;&gt;"",MID(BX74,1,2))</f>
        <v>60</v>
      </c>
      <c r="AW44" s="388"/>
      <c r="AX44" s="727" t="s">
        <v>1</v>
      </c>
      <c r="AY44" s="728"/>
      <c r="AZ44" s="47"/>
      <c r="BA44" s="841" t="s">
        <v>95</v>
      </c>
      <c r="BB44" s="842"/>
      <c r="BC44" s="842"/>
      <c r="BD44" s="842"/>
      <c r="BE44" s="842"/>
      <c r="BF44" s="842"/>
      <c r="BG44" s="842"/>
      <c r="BH44" s="842"/>
      <c r="BI44" s="842"/>
      <c r="BJ44" s="842"/>
      <c r="BK44" s="842"/>
      <c r="BL44" s="842"/>
      <c r="BM44" s="842"/>
      <c r="BN44" s="842"/>
      <c r="BO44" s="842"/>
      <c r="BP44" s="842"/>
      <c r="BQ44" s="842"/>
      <c r="BR44" s="842"/>
      <c r="BS44" s="1497" t="str">
        <f>IF(Proyecto!HG64&lt;&gt;"",Proyecto!HG64,"")</f>
        <v>IP31</v>
      </c>
      <c r="BT44" s="1498"/>
      <c r="BU44" s="1498"/>
      <c r="BV44" s="1498"/>
      <c r="BW44" s="1498"/>
      <c r="BX44" s="1498"/>
      <c r="BY44" s="1498"/>
      <c r="BZ44" s="1498"/>
      <c r="CA44" s="1498"/>
      <c r="CB44" s="1498"/>
      <c r="CC44" s="1498"/>
      <c r="CD44" s="1498"/>
      <c r="CE44" s="1498"/>
      <c r="CF44" s="1498"/>
      <c r="CG44" s="1498"/>
      <c r="CH44" s="1498"/>
      <c r="CI44" s="1498"/>
      <c r="CJ44" s="1498"/>
      <c r="CK44" s="1308"/>
      <c r="CL44" s="1538"/>
      <c r="CM44" s="1538"/>
      <c r="CN44" s="1538"/>
      <c r="CO44" s="1538"/>
      <c r="CP44" s="1538"/>
      <c r="CQ44" s="1538"/>
      <c r="CR44" s="1538"/>
      <c r="CS44" s="1538"/>
      <c r="CT44" s="1538"/>
      <c r="CU44" s="1538"/>
      <c r="CV44" s="1307"/>
      <c r="CW44" s="1538"/>
      <c r="CX44" s="1538"/>
      <c r="CY44" s="1538"/>
      <c r="CZ44" s="1538"/>
      <c r="DA44" s="1538"/>
      <c r="DB44" s="1538"/>
      <c r="DC44" s="1538"/>
      <c r="DD44" s="1538"/>
      <c r="DE44" s="1538"/>
      <c r="DF44" s="1538"/>
      <c r="DG44" s="1538"/>
      <c r="DH44" s="903"/>
      <c r="DI44" s="901"/>
      <c r="DJ44" s="1538"/>
      <c r="DK44" s="1538"/>
      <c r="DL44" s="1538"/>
      <c r="DM44" s="1538"/>
      <c r="DN44" s="1538"/>
      <c r="DO44" s="1538"/>
      <c r="DP44" s="1538"/>
      <c r="DQ44" s="1538"/>
      <c r="DR44" s="1538"/>
      <c r="DS44" s="1538"/>
      <c r="DT44" s="903"/>
      <c r="DU44" s="901"/>
      <c r="DV44" s="1538"/>
      <c r="DW44" s="1538"/>
      <c r="DX44" s="1538"/>
      <c r="DY44" s="1538"/>
      <c r="DZ44" s="1538"/>
      <c r="EA44" s="1538"/>
      <c r="EB44" s="1538"/>
      <c r="EC44" s="1538"/>
      <c r="ED44" s="1538"/>
      <c r="EE44" s="1538"/>
      <c r="EF44" s="903"/>
      <c r="EG44" s="108"/>
      <c r="EH44" s="1539"/>
      <c r="EI44" s="1539"/>
      <c r="EJ44" s="1539"/>
      <c r="EK44" s="1539"/>
      <c r="EL44" s="1539"/>
      <c r="EM44" s="1539"/>
      <c r="EN44" s="1539"/>
      <c r="EO44" s="1539"/>
      <c r="EP44" s="1539"/>
      <c r="EQ44" s="1539"/>
      <c r="ER44" s="110"/>
      <c r="ES44" s="901"/>
      <c r="ET44" s="1538"/>
      <c r="EU44" s="1538"/>
      <c r="EV44" s="1538"/>
      <c r="EW44" s="1538"/>
      <c r="EX44" s="1538"/>
      <c r="EY44" s="1538"/>
      <c r="EZ44" s="1538"/>
      <c r="FA44" s="1538"/>
      <c r="FB44" s="1538"/>
      <c r="FC44" s="1538"/>
      <c r="FD44" s="903"/>
      <c r="FE44" s="901"/>
      <c r="FF44" s="1538"/>
      <c r="FG44" s="1538"/>
      <c r="FH44" s="1538"/>
      <c r="FI44" s="1538"/>
      <c r="FJ44" s="1538"/>
      <c r="FK44" s="1538"/>
      <c r="FL44" s="1538"/>
      <c r="FM44" s="1538"/>
      <c r="FN44" s="1538"/>
      <c r="FO44" s="1538"/>
      <c r="FP44" s="903"/>
      <c r="FQ44" s="901"/>
      <c r="FR44" s="1538"/>
      <c r="FS44" s="1538"/>
      <c r="FT44" s="1538"/>
      <c r="FU44" s="1538"/>
      <c r="FV44" s="1538"/>
      <c r="FW44" s="1538"/>
      <c r="FX44" s="1538"/>
      <c r="FY44" s="1538"/>
      <c r="FZ44" s="1538"/>
      <c r="GA44" s="1538"/>
      <c r="GB44" s="903"/>
      <c r="GC44" s="901"/>
      <c r="GD44" s="1538"/>
      <c r="GE44" s="1538"/>
      <c r="GF44" s="1538"/>
      <c r="GG44" s="1538"/>
      <c r="GH44" s="1538"/>
      <c r="GI44" s="1538"/>
      <c r="GJ44" s="1538"/>
      <c r="GK44" s="1538"/>
      <c r="GL44" s="1538"/>
      <c r="GM44" s="1538"/>
      <c r="GN44" s="903"/>
      <c r="GO44" s="901"/>
      <c r="GP44" s="1538"/>
      <c r="GQ44" s="1538"/>
      <c r="GR44" s="1538"/>
      <c r="GS44" s="1538"/>
      <c r="GT44" s="1538"/>
      <c r="GU44" s="1538"/>
      <c r="GV44" s="1538"/>
      <c r="GW44" s="1538"/>
      <c r="GX44" s="1538"/>
      <c r="GY44" s="1538"/>
      <c r="GZ44" s="903"/>
      <c r="HA44" s="901"/>
      <c r="HB44" s="1538"/>
      <c r="HC44" s="1538"/>
      <c r="HD44" s="1538"/>
      <c r="HE44" s="1538"/>
      <c r="HF44" s="1538"/>
      <c r="HG44" s="1538"/>
      <c r="HH44" s="1538"/>
      <c r="HI44" s="1538"/>
      <c r="HJ44" s="1538"/>
      <c r="HK44" s="1538"/>
      <c r="HL44" s="903"/>
      <c r="HM44" s="901"/>
      <c r="HN44" s="1538"/>
      <c r="HO44" s="1538"/>
      <c r="HP44" s="1538"/>
      <c r="HQ44" s="1538"/>
      <c r="HR44" s="1538"/>
      <c r="HS44" s="1538"/>
      <c r="HT44" s="1538"/>
      <c r="HU44" s="1538"/>
      <c r="HV44" s="1538"/>
      <c r="HW44" s="1538"/>
      <c r="HX44" s="903"/>
      <c r="HY44" s="901"/>
      <c r="HZ44" s="1538"/>
      <c r="IA44" s="1538"/>
      <c r="IB44" s="1538"/>
      <c r="IC44" s="1538"/>
      <c r="ID44" s="1538"/>
      <c r="IE44" s="1538"/>
      <c r="IF44" s="1538"/>
      <c r="IG44" s="1538"/>
      <c r="IH44" s="1538"/>
      <c r="II44" s="1538"/>
      <c r="IJ44" s="903"/>
      <c r="IK44" s="901"/>
      <c r="IL44" s="1538"/>
      <c r="IM44" s="1538"/>
      <c r="IN44" s="1538"/>
      <c r="IO44" s="1538"/>
      <c r="IP44" s="1538"/>
      <c r="IQ44" s="1538"/>
      <c r="IR44" s="1538"/>
      <c r="IS44" s="1538"/>
      <c r="IT44" s="1538"/>
      <c r="IU44" s="1538"/>
      <c r="IV44" s="903"/>
      <c r="IW44" s="47"/>
      <c r="IX44" s="728" t="s">
        <v>1</v>
      </c>
      <c r="IY44" s="731"/>
      <c r="IZ44" s="22"/>
      <c r="JA44" s="22"/>
      <c r="JB44" s="22"/>
      <c r="JC44" s="22"/>
      <c r="JD44" s="22"/>
      <c r="JE44" s="22"/>
      <c r="JF44" s="22"/>
      <c r="JG44" s="22"/>
      <c r="JH44" s="21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2"/>
      <c r="JW44" s="22"/>
      <c r="JX44" s="22"/>
      <c r="JY44" s="22"/>
      <c r="JZ44" s="22"/>
      <c r="KA44" s="22"/>
      <c r="KB44" s="22"/>
      <c r="KC44" s="22"/>
      <c r="KD44" s="22"/>
      <c r="KE44" s="22"/>
      <c r="KF44" s="22"/>
      <c r="KG44" s="22"/>
      <c r="KH44" s="22"/>
      <c r="KI44" s="22"/>
      <c r="KJ44" s="22"/>
      <c r="KK44" s="22"/>
      <c r="KL44" s="22"/>
      <c r="KM44" s="22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 s="22"/>
      <c r="LH44" s="22"/>
      <c r="LI44" s="22"/>
      <c r="LJ44" s="23"/>
    </row>
    <row r="45" spans="2:336" ht="3.65" customHeight="1" thickBot="1">
      <c r="B45" s="817"/>
      <c r="C45" s="818"/>
      <c r="D45" s="818"/>
      <c r="E45" s="818"/>
      <c r="F45" s="818"/>
      <c r="G45" s="818"/>
      <c r="H45" s="818"/>
      <c r="I45" s="818"/>
      <c r="J45" s="818"/>
      <c r="K45" s="818"/>
      <c r="L45" s="818"/>
      <c r="M45" s="818"/>
      <c r="N45" s="818"/>
      <c r="O45" s="818"/>
      <c r="P45" s="818"/>
      <c r="Q45" s="818"/>
      <c r="R45" s="818"/>
      <c r="S45" s="818"/>
      <c r="T45" s="818"/>
      <c r="U45" s="818"/>
      <c r="V45" s="818"/>
      <c r="W45" s="818"/>
      <c r="X45" s="818"/>
      <c r="Y45" s="818"/>
      <c r="Z45" s="818"/>
      <c r="AA45" s="818"/>
      <c r="AB45" s="818"/>
      <c r="AC45" s="818"/>
      <c r="AD45" s="818"/>
      <c r="AE45" s="818"/>
      <c r="AF45" s="818"/>
      <c r="AG45" s="818"/>
      <c r="AH45" s="818"/>
      <c r="AI45" s="818"/>
      <c r="AJ45" s="818"/>
      <c r="AK45" s="818"/>
      <c r="AL45" s="818"/>
      <c r="AM45" s="818"/>
      <c r="AN45" s="818"/>
      <c r="AO45" s="819"/>
      <c r="AP45" s="22"/>
      <c r="AQ45" s="22"/>
      <c r="AR45" s="388"/>
      <c r="AS45" s="388"/>
      <c r="AT45" s="388"/>
      <c r="AU45" s="433" t="s">
        <v>1</v>
      </c>
      <c r="AV45" s="433" t="str">
        <f>IF(BA69&lt;&gt;"",MID(BX69,1,2))</f>
        <v>40</v>
      </c>
      <c r="AW45" s="388"/>
      <c r="AX45" s="727"/>
      <c r="AY45" s="728"/>
      <c r="AZ45" s="47"/>
      <c r="BA45" s="844"/>
      <c r="BB45" s="1540"/>
      <c r="BC45" s="1540"/>
      <c r="BD45" s="1540"/>
      <c r="BE45" s="1540"/>
      <c r="BF45" s="1540"/>
      <c r="BG45" s="1540"/>
      <c r="BH45" s="1540"/>
      <c r="BI45" s="1540"/>
      <c r="BJ45" s="1540"/>
      <c r="BK45" s="1540"/>
      <c r="BL45" s="1540"/>
      <c r="BM45" s="1540"/>
      <c r="BN45" s="1540"/>
      <c r="BO45" s="1540"/>
      <c r="BP45" s="1540"/>
      <c r="BQ45" s="1540"/>
      <c r="BR45" s="1540"/>
      <c r="BS45" s="1500"/>
      <c r="BT45" s="1541"/>
      <c r="BU45" s="1541"/>
      <c r="BV45" s="1541"/>
      <c r="BW45" s="1541"/>
      <c r="BX45" s="1541"/>
      <c r="BY45" s="1541"/>
      <c r="BZ45" s="1541"/>
      <c r="CA45" s="1541"/>
      <c r="CB45" s="1541"/>
      <c r="CC45" s="1541"/>
      <c r="CD45" s="1541"/>
      <c r="CE45" s="1541"/>
      <c r="CF45" s="1541"/>
      <c r="CG45" s="1541"/>
      <c r="CH45" s="1541"/>
      <c r="CI45" s="1541"/>
      <c r="CJ45" s="1541"/>
      <c r="CK45" s="1308"/>
      <c r="CL45" s="1538"/>
      <c r="CM45" s="1538"/>
      <c r="CN45" s="1538"/>
      <c r="CO45" s="1538"/>
      <c r="CP45" s="1538"/>
      <c r="CQ45" s="1538"/>
      <c r="CR45" s="1538"/>
      <c r="CS45" s="1538"/>
      <c r="CT45" s="1538"/>
      <c r="CU45" s="1538"/>
      <c r="CV45" s="1307"/>
      <c r="CW45" s="1538"/>
      <c r="CX45" s="1538"/>
      <c r="CY45" s="1538"/>
      <c r="CZ45" s="1538"/>
      <c r="DA45" s="1538"/>
      <c r="DB45" s="1538"/>
      <c r="DC45" s="1538"/>
      <c r="DD45" s="1538"/>
      <c r="DE45" s="1538"/>
      <c r="DF45" s="1538"/>
      <c r="DG45" s="1538"/>
      <c r="DH45" s="903"/>
      <c r="DI45" s="901"/>
      <c r="DJ45" s="1538"/>
      <c r="DK45" s="1538"/>
      <c r="DL45" s="1538"/>
      <c r="DM45" s="1538"/>
      <c r="DN45" s="1538"/>
      <c r="DO45" s="1538"/>
      <c r="DP45" s="1538"/>
      <c r="DQ45" s="1538"/>
      <c r="DR45" s="1538"/>
      <c r="DS45" s="1538"/>
      <c r="DT45" s="903"/>
      <c r="DU45" s="901"/>
      <c r="DV45" s="1538"/>
      <c r="DW45" s="1538"/>
      <c r="DX45" s="1538"/>
      <c r="DY45" s="1538"/>
      <c r="DZ45" s="1538"/>
      <c r="EA45" s="1538"/>
      <c r="EB45" s="1538"/>
      <c r="EC45" s="1538"/>
      <c r="ED45" s="1538"/>
      <c r="EE45" s="1538"/>
      <c r="EF45" s="903"/>
      <c r="EG45" s="108"/>
      <c r="EH45" s="1539"/>
      <c r="EI45" s="1539"/>
      <c r="EJ45" s="1539"/>
      <c r="EK45" s="1539"/>
      <c r="EL45" s="1539"/>
      <c r="EM45" s="1539"/>
      <c r="EN45" s="1539"/>
      <c r="EO45" s="1539"/>
      <c r="EP45" s="1539"/>
      <c r="EQ45" s="1539"/>
      <c r="ER45" s="110"/>
      <c r="ES45" s="901"/>
      <c r="ET45" s="1538"/>
      <c r="EU45" s="1538"/>
      <c r="EV45" s="1538"/>
      <c r="EW45" s="1538"/>
      <c r="EX45" s="1538"/>
      <c r="EY45" s="1538"/>
      <c r="EZ45" s="1538"/>
      <c r="FA45" s="1538"/>
      <c r="FB45" s="1538"/>
      <c r="FC45" s="1538"/>
      <c r="FD45" s="903"/>
      <c r="FE45" s="901"/>
      <c r="FF45" s="1538"/>
      <c r="FG45" s="1538"/>
      <c r="FH45" s="1538"/>
      <c r="FI45" s="1538"/>
      <c r="FJ45" s="1538"/>
      <c r="FK45" s="1538"/>
      <c r="FL45" s="1538"/>
      <c r="FM45" s="1538"/>
      <c r="FN45" s="1538"/>
      <c r="FO45" s="1538"/>
      <c r="FP45" s="903"/>
      <c r="FQ45" s="901"/>
      <c r="FR45" s="1538"/>
      <c r="FS45" s="1538"/>
      <c r="FT45" s="1538"/>
      <c r="FU45" s="1538"/>
      <c r="FV45" s="1538"/>
      <c r="FW45" s="1538"/>
      <c r="FX45" s="1538"/>
      <c r="FY45" s="1538"/>
      <c r="FZ45" s="1538"/>
      <c r="GA45" s="1538"/>
      <c r="GB45" s="903"/>
      <c r="GC45" s="901"/>
      <c r="GD45" s="1538"/>
      <c r="GE45" s="1538"/>
      <c r="GF45" s="1538"/>
      <c r="GG45" s="1538"/>
      <c r="GH45" s="1538"/>
      <c r="GI45" s="1538"/>
      <c r="GJ45" s="1538"/>
      <c r="GK45" s="1538"/>
      <c r="GL45" s="1538"/>
      <c r="GM45" s="1538"/>
      <c r="GN45" s="903"/>
      <c r="GO45" s="901"/>
      <c r="GP45" s="1538"/>
      <c r="GQ45" s="1538"/>
      <c r="GR45" s="1538"/>
      <c r="GS45" s="1538"/>
      <c r="GT45" s="1538"/>
      <c r="GU45" s="1538"/>
      <c r="GV45" s="1538"/>
      <c r="GW45" s="1538"/>
      <c r="GX45" s="1538"/>
      <c r="GY45" s="1538"/>
      <c r="GZ45" s="903"/>
      <c r="HA45" s="901"/>
      <c r="HB45" s="1538"/>
      <c r="HC45" s="1538"/>
      <c r="HD45" s="1538"/>
      <c r="HE45" s="1538"/>
      <c r="HF45" s="1538"/>
      <c r="HG45" s="1538"/>
      <c r="HH45" s="1538"/>
      <c r="HI45" s="1538"/>
      <c r="HJ45" s="1538"/>
      <c r="HK45" s="1538"/>
      <c r="HL45" s="903"/>
      <c r="HM45" s="901"/>
      <c r="HN45" s="1538"/>
      <c r="HO45" s="1538"/>
      <c r="HP45" s="1538"/>
      <c r="HQ45" s="1538"/>
      <c r="HR45" s="1538"/>
      <c r="HS45" s="1538"/>
      <c r="HT45" s="1538"/>
      <c r="HU45" s="1538"/>
      <c r="HV45" s="1538"/>
      <c r="HW45" s="1538"/>
      <c r="HX45" s="903"/>
      <c r="HY45" s="901"/>
      <c r="HZ45" s="1538"/>
      <c r="IA45" s="1538"/>
      <c r="IB45" s="1538"/>
      <c r="IC45" s="1538"/>
      <c r="ID45" s="1538"/>
      <c r="IE45" s="1538"/>
      <c r="IF45" s="1538"/>
      <c r="IG45" s="1538"/>
      <c r="IH45" s="1538"/>
      <c r="II45" s="1538"/>
      <c r="IJ45" s="903"/>
      <c r="IK45" s="901"/>
      <c r="IL45" s="1538"/>
      <c r="IM45" s="1538"/>
      <c r="IN45" s="1538"/>
      <c r="IO45" s="1538"/>
      <c r="IP45" s="1538"/>
      <c r="IQ45" s="1538"/>
      <c r="IR45" s="1538"/>
      <c r="IS45" s="1538"/>
      <c r="IT45" s="1538"/>
      <c r="IU45" s="1538"/>
      <c r="IV45" s="903"/>
      <c r="IW45" s="47"/>
      <c r="IX45" s="728"/>
      <c r="IY45" s="731"/>
      <c r="IZ45" s="22"/>
      <c r="JA45" s="22"/>
      <c r="JB45" s="22"/>
      <c r="JC45" s="22"/>
      <c r="JD45" s="22"/>
      <c r="JE45" s="22"/>
      <c r="JF45" s="22"/>
      <c r="JG45" s="22"/>
      <c r="JH45" s="21"/>
      <c r="JI45" s="22"/>
      <c r="JJ45" s="22"/>
      <c r="JK45" s="22"/>
      <c r="JL45" s="22"/>
      <c r="JM45" s="22"/>
      <c r="JN45" s="22"/>
      <c r="JO45" s="22"/>
      <c r="JP45" s="22"/>
      <c r="JQ45" s="22"/>
      <c r="JR45" s="22"/>
      <c r="JS45" s="22"/>
      <c r="JT45" s="22"/>
      <c r="JU45" s="22"/>
      <c r="JV45" s="22"/>
      <c r="JW45" s="22"/>
      <c r="JX45" s="22"/>
      <c r="JY45" s="22"/>
      <c r="JZ45" s="22"/>
      <c r="KA45" s="22"/>
      <c r="KB45" s="22"/>
      <c r="KC45" s="22"/>
      <c r="KD45" s="22"/>
      <c r="KE45" s="22"/>
      <c r="KF45" s="22"/>
      <c r="KG45" s="22"/>
      <c r="KH45" s="22"/>
      <c r="KI45" s="22"/>
      <c r="KJ45" s="22"/>
      <c r="KK45" s="22"/>
      <c r="KL45" s="22"/>
      <c r="KM45" s="22"/>
      <c r="KN45" s="22"/>
      <c r="KO45" s="22"/>
      <c r="KP45" s="22"/>
      <c r="KQ45" s="22"/>
      <c r="KR45" s="22"/>
      <c r="KS45" s="22"/>
      <c r="KT45" s="22"/>
      <c r="KU45" s="22"/>
      <c r="KV45" s="22"/>
      <c r="KW45" s="22"/>
      <c r="KX45" s="22"/>
      <c r="KY45" s="22"/>
      <c r="KZ45" s="22"/>
      <c r="LA45" s="22"/>
      <c r="LB45" s="22"/>
      <c r="LC45" s="22"/>
      <c r="LD45" s="22"/>
      <c r="LE45" s="22"/>
      <c r="LF45" s="22"/>
      <c r="LG45" s="22"/>
      <c r="LH45" s="22"/>
      <c r="LI45" s="22"/>
      <c r="LJ45" s="23"/>
    </row>
    <row r="46" spans="2:336" ht="3.65" customHeight="1" thickTop="1">
      <c r="B46" s="811"/>
      <c r="C46" s="812"/>
      <c r="D46" s="812"/>
      <c r="E46" s="812"/>
      <c r="F46" s="812"/>
      <c r="G46" s="812"/>
      <c r="H46" s="812"/>
      <c r="I46" s="812"/>
      <c r="J46" s="812"/>
      <c r="K46" s="812"/>
      <c r="L46" s="812"/>
      <c r="M46" s="812"/>
      <c r="N46" s="812"/>
      <c r="O46" s="812"/>
      <c r="P46" s="812"/>
      <c r="Q46" s="812"/>
      <c r="R46" s="812"/>
      <c r="S46" s="812"/>
      <c r="T46" s="812"/>
      <c r="U46" s="812"/>
      <c r="V46" s="812"/>
      <c r="W46" s="812"/>
      <c r="X46" s="812"/>
      <c r="Y46" s="812"/>
      <c r="Z46" s="812"/>
      <c r="AA46" s="812"/>
      <c r="AB46" s="812"/>
      <c r="AC46" s="812"/>
      <c r="AD46" s="812"/>
      <c r="AE46" s="812"/>
      <c r="AF46" s="812"/>
      <c r="AG46" s="812"/>
      <c r="AH46" s="812"/>
      <c r="AI46" s="812"/>
      <c r="AJ46" s="812"/>
      <c r="AK46" s="812"/>
      <c r="AL46" s="812"/>
      <c r="AM46" s="812"/>
      <c r="AN46" s="812"/>
      <c r="AO46" s="813"/>
      <c r="AP46" s="22"/>
      <c r="AQ46" s="22"/>
      <c r="AR46" s="388"/>
      <c r="AS46" s="388"/>
      <c r="AT46" s="388"/>
      <c r="AU46" s="388"/>
      <c r="AV46" s="388"/>
      <c r="AW46" s="388"/>
      <c r="AX46" s="727"/>
      <c r="AY46" s="728"/>
      <c r="AZ46" s="47"/>
      <c r="BA46" s="847"/>
      <c r="BB46" s="848"/>
      <c r="BC46" s="848"/>
      <c r="BD46" s="848"/>
      <c r="BE46" s="848"/>
      <c r="BF46" s="848"/>
      <c r="BG46" s="848"/>
      <c r="BH46" s="848"/>
      <c r="BI46" s="848"/>
      <c r="BJ46" s="848"/>
      <c r="BK46" s="848"/>
      <c r="BL46" s="848"/>
      <c r="BM46" s="848"/>
      <c r="BN46" s="848"/>
      <c r="BO46" s="848"/>
      <c r="BP46" s="848"/>
      <c r="BQ46" s="848"/>
      <c r="BR46" s="848"/>
      <c r="BS46" s="1502"/>
      <c r="BT46" s="1503"/>
      <c r="BU46" s="1503"/>
      <c r="BV46" s="1503"/>
      <c r="BW46" s="1503"/>
      <c r="BX46" s="1503"/>
      <c r="BY46" s="1503"/>
      <c r="BZ46" s="1503"/>
      <c r="CA46" s="1503"/>
      <c r="CB46" s="1503"/>
      <c r="CC46" s="1503"/>
      <c r="CD46" s="1503"/>
      <c r="CE46" s="1503"/>
      <c r="CF46" s="1503"/>
      <c r="CG46" s="1503"/>
      <c r="CH46" s="1503"/>
      <c r="CI46" s="1503"/>
      <c r="CJ46" s="1503"/>
      <c r="CK46" s="1308"/>
      <c r="CL46" s="1538"/>
      <c r="CM46" s="1538"/>
      <c r="CN46" s="1538"/>
      <c r="CO46" s="1538"/>
      <c r="CP46" s="1538"/>
      <c r="CQ46" s="1538"/>
      <c r="CR46" s="1538"/>
      <c r="CS46" s="1538"/>
      <c r="CT46" s="1538"/>
      <c r="CU46" s="1538"/>
      <c r="CV46" s="1307"/>
      <c r="CW46" s="1538"/>
      <c r="CX46" s="1538"/>
      <c r="CY46" s="1538"/>
      <c r="CZ46" s="1538"/>
      <c r="DA46" s="1538"/>
      <c r="DB46" s="1538"/>
      <c r="DC46" s="1538"/>
      <c r="DD46" s="1538"/>
      <c r="DE46" s="1538"/>
      <c r="DF46" s="1538"/>
      <c r="DG46" s="1538"/>
      <c r="DH46" s="903"/>
      <c r="DI46" s="901"/>
      <c r="DJ46" s="1538"/>
      <c r="DK46" s="1538"/>
      <c r="DL46" s="1538"/>
      <c r="DM46" s="1538"/>
      <c r="DN46" s="1538"/>
      <c r="DO46" s="1538"/>
      <c r="DP46" s="1538"/>
      <c r="DQ46" s="1538"/>
      <c r="DR46" s="1538"/>
      <c r="DS46" s="1538"/>
      <c r="DT46" s="903"/>
      <c r="DU46" s="901"/>
      <c r="DV46" s="1538"/>
      <c r="DW46" s="1538"/>
      <c r="DX46" s="1538"/>
      <c r="DY46" s="1538"/>
      <c r="DZ46" s="1538"/>
      <c r="EA46" s="1538"/>
      <c r="EB46" s="1538"/>
      <c r="EC46" s="1538"/>
      <c r="ED46" s="1538"/>
      <c r="EE46" s="1538"/>
      <c r="EF46" s="903"/>
      <c r="EG46" s="108"/>
      <c r="EH46" s="1539"/>
      <c r="EI46" s="1539"/>
      <c r="EJ46" s="1539"/>
      <c r="EK46" s="1539"/>
      <c r="EL46" s="1539"/>
      <c r="EM46" s="1539"/>
      <c r="EN46" s="1539"/>
      <c r="EO46" s="1539"/>
      <c r="EP46" s="1539"/>
      <c r="EQ46" s="1539"/>
      <c r="ER46" s="110"/>
      <c r="ES46" s="901"/>
      <c r="ET46" s="1538"/>
      <c r="EU46" s="1538"/>
      <c r="EV46" s="1538"/>
      <c r="EW46" s="1538"/>
      <c r="EX46" s="1538"/>
      <c r="EY46" s="1538"/>
      <c r="EZ46" s="1538"/>
      <c r="FA46" s="1538"/>
      <c r="FB46" s="1538"/>
      <c r="FC46" s="1538"/>
      <c r="FD46" s="903"/>
      <c r="FE46" s="901"/>
      <c r="FF46" s="1538"/>
      <c r="FG46" s="1538"/>
      <c r="FH46" s="1538"/>
      <c r="FI46" s="1538"/>
      <c r="FJ46" s="1538"/>
      <c r="FK46" s="1538"/>
      <c r="FL46" s="1538"/>
      <c r="FM46" s="1538"/>
      <c r="FN46" s="1538"/>
      <c r="FO46" s="1538"/>
      <c r="FP46" s="903"/>
      <c r="FQ46" s="901"/>
      <c r="FR46" s="1538"/>
      <c r="FS46" s="1538"/>
      <c r="FT46" s="1538"/>
      <c r="FU46" s="1538"/>
      <c r="FV46" s="1538"/>
      <c r="FW46" s="1538"/>
      <c r="FX46" s="1538"/>
      <c r="FY46" s="1538"/>
      <c r="FZ46" s="1538"/>
      <c r="GA46" s="1538"/>
      <c r="GB46" s="903"/>
      <c r="GC46" s="901"/>
      <c r="GD46" s="1538"/>
      <c r="GE46" s="1538"/>
      <c r="GF46" s="1538"/>
      <c r="GG46" s="1538"/>
      <c r="GH46" s="1538"/>
      <c r="GI46" s="1538"/>
      <c r="GJ46" s="1538"/>
      <c r="GK46" s="1538"/>
      <c r="GL46" s="1538"/>
      <c r="GM46" s="1538"/>
      <c r="GN46" s="903"/>
      <c r="GO46" s="901"/>
      <c r="GP46" s="1538"/>
      <c r="GQ46" s="1538"/>
      <c r="GR46" s="1538"/>
      <c r="GS46" s="1538"/>
      <c r="GT46" s="1538"/>
      <c r="GU46" s="1538"/>
      <c r="GV46" s="1538"/>
      <c r="GW46" s="1538"/>
      <c r="GX46" s="1538"/>
      <c r="GY46" s="1538"/>
      <c r="GZ46" s="903"/>
      <c r="HA46" s="901"/>
      <c r="HB46" s="1538"/>
      <c r="HC46" s="1538"/>
      <c r="HD46" s="1538"/>
      <c r="HE46" s="1538"/>
      <c r="HF46" s="1538"/>
      <c r="HG46" s="1538"/>
      <c r="HH46" s="1538"/>
      <c r="HI46" s="1538"/>
      <c r="HJ46" s="1538"/>
      <c r="HK46" s="1538"/>
      <c r="HL46" s="903"/>
      <c r="HM46" s="901"/>
      <c r="HN46" s="1538"/>
      <c r="HO46" s="1538"/>
      <c r="HP46" s="1538"/>
      <c r="HQ46" s="1538"/>
      <c r="HR46" s="1538"/>
      <c r="HS46" s="1538"/>
      <c r="HT46" s="1538"/>
      <c r="HU46" s="1538"/>
      <c r="HV46" s="1538"/>
      <c r="HW46" s="1538"/>
      <c r="HX46" s="903"/>
      <c r="HY46" s="901"/>
      <c r="HZ46" s="1538"/>
      <c r="IA46" s="1538"/>
      <c r="IB46" s="1538"/>
      <c r="IC46" s="1538"/>
      <c r="ID46" s="1538"/>
      <c r="IE46" s="1538"/>
      <c r="IF46" s="1538"/>
      <c r="IG46" s="1538"/>
      <c r="IH46" s="1538"/>
      <c r="II46" s="1538"/>
      <c r="IJ46" s="903"/>
      <c r="IK46" s="901"/>
      <c r="IL46" s="1538"/>
      <c r="IM46" s="1538"/>
      <c r="IN46" s="1538"/>
      <c r="IO46" s="1538"/>
      <c r="IP46" s="1538"/>
      <c r="IQ46" s="1538"/>
      <c r="IR46" s="1538"/>
      <c r="IS46" s="1538"/>
      <c r="IT46" s="1538"/>
      <c r="IU46" s="1538"/>
      <c r="IV46" s="903"/>
      <c r="IW46" s="47"/>
      <c r="IX46" s="728"/>
      <c r="IY46" s="731"/>
      <c r="IZ46" s="22"/>
      <c r="JA46" s="22"/>
      <c r="JB46" s="22"/>
      <c r="JC46" s="22"/>
      <c r="JD46" s="22"/>
      <c r="JE46" s="22"/>
      <c r="JF46" s="22"/>
      <c r="JG46" s="22"/>
      <c r="JH46" s="21"/>
      <c r="JI46" s="22"/>
      <c r="JJ46" s="22"/>
      <c r="JK46" s="22"/>
      <c r="JL46" s="22"/>
      <c r="JM46" s="22"/>
      <c r="JN46" s="22"/>
      <c r="JO46" s="22"/>
      <c r="JP46" s="22"/>
      <c r="JQ46" s="22"/>
      <c r="JR46" s="22"/>
      <c r="JS46" s="22"/>
      <c r="JT46" s="22"/>
      <c r="JU46" s="22"/>
      <c r="JV46" s="22"/>
      <c r="JW46" s="22"/>
      <c r="JX46" s="22"/>
      <c r="JY46" s="22"/>
      <c r="JZ46" s="22"/>
      <c r="KA46" s="22"/>
      <c r="KB46" s="22"/>
      <c r="KC46" s="22"/>
      <c r="KD46" s="22"/>
      <c r="KE46" s="22"/>
      <c r="KF46" s="22"/>
      <c r="KG46" s="22"/>
      <c r="KH46" s="22"/>
      <c r="KI46" s="22"/>
      <c r="KJ46" s="22"/>
      <c r="KK46" s="22"/>
      <c r="KL46" s="22"/>
      <c r="KM46" s="22"/>
      <c r="KN46" s="22"/>
      <c r="KO46" s="22"/>
      <c r="KP46" s="22"/>
      <c r="KQ46" s="22"/>
      <c r="KR46" s="22"/>
      <c r="KS46" s="22"/>
      <c r="KT46" s="22"/>
      <c r="KU46" s="22"/>
      <c r="KV46" s="22"/>
      <c r="KW46" s="22"/>
      <c r="KX46" s="22"/>
      <c r="KY46" s="22"/>
      <c r="KZ46" s="22"/>
      <c r="LA46" s="22"/>
      <c r="LB46" s="22"/>
      <c r="LC46" s="22"/>
      <c r="LD46" s="22"/>
      <c r="LE46" s="22"/>
      <c r="LF46" s="22"/>
      <c r="LG46" s="22"/>
      <c r="LH46" s="22"/>
      <c r="LI46" s="22"/>
      <c r="LJ46" s="23"/>
    </row>
    <row r="47" spans="2:336" ht="3.65" customHeight="1">
      <c r="B47" s="814"/>
      <c r="C47" s="815"/>
      <c r="D47" s="815"/>
      <c r="E47" s="815"/>
      <c r="F47" s="815"/>
      <c r="G47" s="815"/>
      <c r="H47" s="815"/>
      <c r="I47" s="815"/>
      <c r="J47" s="815"/>
      <c r="K47" s="815"/>
      <c r="L47" s="815"/>
      <c r="M47" s="815"/>
      <c r="N47" s="815"/>
      <c r="O47" s="815"/>
      <c r="P47" s="815"/>
      <c r="Q47" s="815"/>
      <c r="R47" s="815"/>
      <c r="S47" s="815"/>
      <c r="T47" s="815"/>
      <c r="U47" s="815"/>
      <c r="V47" s="815"/>
      <c r="W47" s="815"/>
      <c r="X47" s="815"/>
      <c r="Y47" s="815"/>
      <c r="Z47" s="815"/>
      <c r="AA47" s="815"/>
      <c r="AB47" s="815"/>
      <c r="AC47" s="815"/>
      <c r="AD47" s="815"/>
      <c r="AE47" s="815"/>
      <c r="AF47" s="815"/>
      <c r="AG47" s="815"/>
      <c r="AH47" s="815"/>
      <c r="AI47" s="815"/>
      <c r="AJ47" s="815"/>
      <c r="AK47" s="815"/>
      <c r="AL47" s="815"/>
      <c r="AM47" s="815"/>
      <c r="AN47" s="815"/>
      <c r="AO47" s="816"/>
      <c r="AP47" s="22"/>
      <c r="AQ47" s="22"/>
      <c r="AR47" s="388"/>
      <c r="AS47" s="388"/>
      <c r="AT47" s="433" t="s">
        <v>98</v>
      </c>
      <c r="AU47" s="388"/>
      <c r="AV47" s="433" t="str">
        <f>IF(BA79&lt;&gt;"",MID(AT79,1,2))</f>
        <v>40</v>
      </c>
      <c r="AW47" s="388"/>
      <c r="AX47" s="727"/>
      <c r="AY47" s="728"/>
      <c r="AZ47" s="47"/>
      <c r="BA47" s="886" t="s">
        <v>70</v>
      </c>
      <c r="BB47" s="887"/>
      <c r="BC47" s="887"/>
      <c r="BD47" s="887"/>
      <c r="BE47" s="887"/>
      <c r="BF47" s="887"/>
      <c r="BG47" s="887"/>
      <c r="BH47" s="887"/>
      <c r="BI47" s="887"/>
      <c r="BJ47" s="887"/>
      <c r="BK47" s="887"/>
      <c r="BL47" s="887"/>
      <c r="BM47" s="887"/>
      <c r="BN47" s="887"/>
      <c r="BO47" s="887"/>
      <c r="BP47" s="887"/>
      <c r="BQ47" s="887"/>
      <c r="BR47" s="887"/>
      <c r="BS47" s="886" t="str">
        <f>IF(Proyecto!HG88&lt;&gt;"",Proyecto!HG88,"")</f>
        <v>10 - 65</v>
      </c>
      <c r="BT47" s="887"/>
      <c r="BU47" s="887"/>
      <c r="BV47" s="887"/>
      <c r="BW47" s="887"/>
      <c r="BX47" s="887"/>
      <c r="BY47" s="887"/>
      <c r="BZ47" s="887"/>
      <c r="CA47" s="887"/>
      <c r="CB47" s="887"/>
      <c r="CC47" s="1505" t="s">
        <v>75</v>
      </c>
      <c r="CD47" s="1505"/>
      <c r="CE47" s="1505"/>
      <c r="CF47" s="1505"/>
      <c r="CG47" s="1505"/>
      <c r="CH47" s="1505"/>
      <c r="CI47" s="1505"/>
      <c r="CJ47" s="1505"/>
      <c r="CK47" s="1308"/>
      <c r="CL47" s="1538"/>
      <c r="CM47" s="1538"/>
      <c r="CN47" s="1538"/>
      <c r="CO47" s="1538"/>
      <c r="CP47" s="1538"/>
      <c r="CQ47" s="1538"/>
      <c r="CR47" s="1538"/>
      <c r="CS47" s="1538"/>
      <c r="CT47" s="1538"/>
      <c r="CU47" s="1538"/>
      <c r="CV47" s="1307"/>
      <c r="CW47" s="1538"/>
      <c r="CX47" s="1538"/>
      <c r="CY47" s="1538"/>
      <c r="CZ47" s="1538"/>
      <c r="DA47" s="1538"/>
      <c r="DB47" s="1538"/>
      <c r="DC47" s="1538"/>
      <c r="DD47" s="1538"/>
      <c r="DE47" s="1538"/>
      <c r="DF47" s="1538"/>
      <c r="DG47" s="1538"/>
      <c r="DH47" s="903"/>
      <c r="DI47" s="901"/>
      <c r="DJ47" s="1538"/>
      <c r="DK47" s="1538"/>
      <c r="DL47" s="1538"/>
      <c r="DM47" s="1538"/>
      <c r="DN47" s="1538"/>
      <c r="DO47" s="1538"/>
      <c r="DP47" s="1538"/>
      <c r="DQ47" s="1538"/>
      <c r="DR47" s="1538"/>
      <c r="DS47" s="1538"/>
      <c r="DT47" s="903"/>
      <c r="DU47" s="901"/>
      <c r="DV47" s="1538"/>
      <c r="DW47" s="1538"/>
      <c r="DX47" s="1538"/>
      <c r="DY47" s="1538"/>
      <c r="DZ47" s="1538"/>
      <c r="EA47" s="1538"/>
      <c r="EB47" s="1538"/>
      <c r="EC47" s="1538"/>
      <c r="ED47" s="1538"/>
      <c r="EE47" s="1538"/>
      <c r="EF47" s="903"/>
      <c r="EG47" s="108"/>
      <c r="EH47" s="1539"/>
      <c r="EI47" s="1539"/>
      <c r="EJ47" s="1539"/>
      <c r="EK47" s="1539"/>
      <c r="EL47" s="1539"/>
      <c r="EM47" s="1539"/>
      <c r="EN47" s="1539"/>
      <c r="EO47" s="1539"/>
      <c r="EP47" s="1539"/>
      <c r="EQ47" s="1539"/>
      <c r="ER47" s="110"/>
      <c r="ES47" s="901"/>
      <c r="ET47" s="1538"/>
      <c r="EU47" s="1538"/>
      <c r="EV47" s="1538"/>
      <c r="EW47" s="1538"/>
      <c r="EX47" s="1538"/>
      <c r="EY47" s="1538"/>
      <c r="EZ47" s="1538"/>
      <c r="FA47" s="1538"/>
      <c r="FB47" s="1538"/>
      <c r="FC47" s="1538"/>
      <c r="FD47" s="903"/>
      <c r="FE47" s="901"/>
      <c r="FF47" s="1538"/>
      <c r="FG47" s="1538"/>
      <c r="FH47" s="1538"/>
      <c r="FI47" s="1538"/>
      <c r="FJ47" s="1538"/>
      <c r="FK47" s="1538"/>
      <c r="FL47" s="1538"/>
      <c r="FM47" s="1538"/>
      <c r="FN47" s="1538"/>
      <c r="FO47" s="1538"/>
      <c r="FP47" s="903"/>
      <c r="FQ47" s="901"/>
      <c r="FR47" s="1538"/>
      <c r="FS47" s="1538"/>
      <c r="FT47" s="1538"/>
      <c r="FU47" s="1538"/>
      <c r="FV47" s="1538"/>
      <c r="FW47" s="1538"/>
      <c r="FX47" s="1538"/>
      <c r="FY47" s="1538"/>
      <c r="FZ47" s="1538"/>
      <c r="GA47" s="1538"/>
      <c r="GB47" s="903"/>
      <c r="GC47" s="901"/>
      <c r="GD47" s="1538"/>
      <c r="GE47" s="1538"/>
      <c r="GF47" s="1538"/>
      <c r="GG47" s="1538"/>
      <c r="GH47" s="1538"/>
      <c r="GI47" s="1538"/>
      <c r="GJ47" s="1538"/>
      <c r="GK47" s="1538"/>
      <c r="GL47" s="1538"/>
      <c r="GM47" s="1538"/>
      <c r="GN47" s="903"/>
      <c r="GO47" s="901"/>
      <c r="GP47" s="1538"/>
      <c r="GQ47" s="1538"/>
      <c r="GR47" s="1538"/>
      <c r="GS47" s="1538"/>
      <c r="GT47" s="1538"/>
      <c r="GU47" s="1538"/>
      <c r="GV47" s="1538"/>
      <c r="GW47" s="1538"/>
      <c r="GX47" s="1538"/>
      <c r="GY47" s="1538"/>
      <c r="GZ47" s="903"/>
      <c r="HA47" s="901"/>
      <c r="HB47" s="1538"/>
      <c r="HC47" s="1538"/>
      <c r="HD47" s="1538"/>
      <c r="HE47" s="1538"/>
      <c r="HF47" s="1538"/>
      <c r="HG47" s="1538"/>
      <c r="HH47" s="1538"/>
      <c r="HI47" s="1538"/>
      <c r="HJ47" s="1538"/>
      <c r="HK47" s="1538"/>
      <c r="HL47" s="903"/>
      <c r="HM47" s="901"/>
      <c r="HN47" s="1538"/>
      <c r="HO47" s="1538"/>
      <c r="HP47" s="1538"/>
      <c r="HQ47" s="1538"/>
      <c r="HR47" s="1538"/>
      <c r="HS47" s="1538"/>
      <c r="HT47" s="1538"/>
      <c r="HU47" s="1538"/>
      <c r="HV47" s="1538"/>
      <c r="HW47" s="1538"/>
      <c r="HX47" s="903"/>
      <c r="HY47" s="901"/>
      <c r="HZ47" s="1538"/>
      <c r="IA47" s="1538"/>
      <c r="IB47" s="1538"/>
      <c r="IC47" s="1538"/>
      <c r="ID47" s="1538"/>
      <c r="IE47" s="1538"/>
      <c r="IF47" s="1538"/>
      <c r="IG47" s="1538"/>
      <c r="IH47" s="1538"/>
      <c r="II47" s="1538"/>
      <c r="IJ47" s="903"/>
      <c r="IK47" s="901"/>
      <c r="IL47" s="1538"/>
      <c r="IM47" s="1538"/>
      <c r="IN47" s="1538"/>
      <c r="IO47" s="1538"/>
      <c r="IP47" s="1538"/>
      <c r="IQ47" s="1538"/>
      <c r="IR47" s="1538"/>
      <c r="IS47" s="1538"/>
      <c r="IT47" s="1538"/>
      <c r="IU47" s="1538"/>
      <c r="IV47" s="903"/>
      <c r="IW47" s="47"/>
      <c r="IX47" s="728"/>
      <c r="IY47" s="731"/>
      <c r="IZ47" s="22"/>
      <c r="JA47" s="22"/>
      <c r="JB47" s="22"/>
      <c r="JC47" s="22"/>
      <c r="JD47" s="22"/>
      <c r="JE47" s="22"/>
      <c r="JF47" s="22"/>
      <c r="JG47" s="22"/>
      <c r="JH47" s="21"/>
      <c r="JI47" s="22"/>
      <c r="JJ47" s="22"/>
      <c r="JK47" s="22"/>
      <c r="JL47" s="22"/>
      <c r="JM47" s="22"/>
      <c r="JN47" s="22"/>
      <c r="JO47" s="22"/>
      <c r="JP47" s="22"/>
      <c r="JQ47" s="22"/>
      <c r="JR47" s="22"/>
      <c r="JS47" s="22"/>
      <c r="JT47" s="22"/>
      <c r="JU47" s="22"/>
      <c r="JV47" s="22"/>
      <c r="JW47" s="22"/>
      <c r="JX47" s="22"/>
      <c r="JY47" s="22"/>
      <c r="JZ47" s="22"/>
      <c r="KA47" s="22"/>
      <c r="KB47" s="22"/>
      <c r="KC47" s="22"/>
      <c r="KD47" s="22"/>
      <c r="KE47" s="22"/>
      <c r="KF47" s="22"/>
      <c r="KG47" s="22"/>
      <c r="KH47" s="22"/>
      <c r="KI47" s="22"/>
      <c r="KJ47" s="22"/>
      <c r="KK47" s="22"/>
      <c r="KL47" s="22"/>
      <c r="KM47" s="22"/>
      <c r="KN47" s="22"/>
      <c r="KO47" s="22"/>
      <c r="KP47" s="22"/>
      <c r="KQ47" s="22"/>
      <c r="KR47" s="22"/>
      <c r="KS47" s="22"/>
      <c r="KT47" s="22"/>
      <c r="KU47" s="22"/>
      <c r="KV47" s="22"/>
      <c r="KW47" s="22"/>
      <c r="KX47" s="22"/>
      <c r="KY47" s="22"/>
      <c r="KZ47" s="22"/>
      <c r="LA47" s="22"/>
      <c r="LB47" s="22"/>
      <c r="LC47" s="22"/>
      <c r="LD47" s="22"/>
      <c r="LE47" s="22"/>
      <c r="LF47" s="22"/>
      <c r="LG47" s="22"/>
      <c r="LH47" s="22"/>
      <c r="LI47" s="22"/>
      <c r="LJ47" s="23"/>
    </row>
    <row r="48" spans="2:336" ht="3.65" customHeight="1">
      <c r="B48" s="814"/>
      <c r="C48" s="815"/>
      <c r="D48" s="815"/>
      <c r="E48" s="815"/>
      <c r="F48" s="815"/>
      <c r="G48" s="815"/>
      <c r="H48" s="815"/>
      <c r="I48" s="815"/>
      <c r="J48" s="815"/>
      <c r="K48" s="815"/>
      <c r="L48" s="815"/>
      <c r="M48" s="815"/>
      <c r="N48" s="815"/>
      <c r="O48" s="815"/>
      <c r="P48" s="815"/>
      <c r="Q48" s="815"/>
      <c r="R48" s="815"/>
      <c r="S48" s="815"/>
      <c r="T48" s="815"/>
      <c r="U48" s="815"/>
      <c r="V48" s="815"/>
      <c r="W48" s="815"/>
      <c r="X48" s="815"/>
      <c r="Y48" s="815"/>
      <c r="Z48" s="815"/>
      <c r="AA48" s="815"/>
      <c r="AB48" s="815"/>
      <c r="AC48" s="815"/>
      <c r="AD48" s="815"/>
      <c r="AE48" s="815"/>
      <c r="AF48" s="815"/>
      <c r="AG48" s="815"/>
      <c r="AH48" s="815"/>
      <c r="AI48" s="815"/>
      <c r="AJ48" s="815"/>
      <c r="AK48" s="815"/>
      <c r="AL48" s="815"/>
      <c r="AM48" s="815"/>
      <c r="AN48" s="815"/>
      <c r="AO48" s="816"/>
      <c r="AP48" s="22"/>
      <c r="AQ48" s="22"/>
      <c r="AR48" s="388"/>
      <c r="AS48" s="388"/>
      <c r="AT48" s="433" t="s">
        <v>5</v>
      </c>
      <c r="AU48" s="433" t="s">
        <v>0</v>
      </c>
      <c r="AV48" s="433" t="str">
        <f>IF(BA79&lt;&gt;"",MID(BX84,1,2))</f>
        <v>60</v>
      </c>
      <c r="AW48" s="388"/>
      <c r="AX48" s="727"/>
      <c r="AY48" s="728"/>
      <c r="AZ48" s="47"/>
      <c r="BA48" s="889"/>
      <c r="BB48" s="1535"/>
      <c r="BC48" s="1535"/>
      <c r="BD48" s="1535"/>
      <c r="BE48" s="1535"/>
      <c r="BF48" s="1535"/>
      <c r="BG48" s="1535"/>
      <c r="BH48" s="1535"/>
      <c r="BI48" s="1535"/>
      <c r="BJ48" s="1535"/>
      <c r="BK48" s="1535"/>
      <c r="BL48" s="1535"/>
      <c r="BM48" s="1535"/>
      <c r="BN48" s="1535"/>
      <c r="BO48" s="1535"/>
      <c r="BP48" s="1535"/>
      <c r="BQ48" s="1535"/>
      <c r="BR48" s="1535"/>
      <c r="BS48" s="889"/>
      <c r="BT48" s="1535"/>
      <c r="BU48" s="1535"/>
      <c r="BV48" s="1535"/>
      <c r="BW48" s="1535"/>
      <c r="BX48" s="1535"/>
      <c r="BY48" s="1535"/>
      <c r="BZ48" s="1535"/>
      <c r="CA48" s="1535"/>
      <c r="CB48" s="1535"/>
      <c r="CC48" s="1536"/>
      <c r="CD48" s="1536"/>
      <c r="CE48" s="1536"/>
      <c r="CF48" s="1536"/>
      <c r="CG48" s="1536"/>
      <c r="CH48" s="1536"/>
      <c r="CI48" s="1536"/>
      <c r="CJ48" s="1536"/>
      <c r="CK48" s="1308"/>
      <c r="CL48" s="1538"/>
      <c r="CM48" s="1538"/>
      <c r="CN48" s="1538"/>
      <c r="CO48" s="1538"/>
      <c r="CP48" s="1538"/>
      <c r="CQ48" s="1538"/>
      <c r="CR48" s="1538"/>
      <c r="CS48" s="1538"/>
      <c r="CT48" s="1538"/>
      <c r="CU48" s="1538"/>
      <c r="CV48" s="1307"/>
      <c r="CW48" s="1538"/>
      <c r="CX48" s="1538"/>
      <c r="CY48" s="1538"/>
      <c r="CZ48" s="1538"/>
      <c r="DA48" s="1538"/>
      <c r="DB48" s="1538"/>
      <c r="DC48" s="1538"/>
      <c r="DD48" s="1538"/>
      <c r="DE48" s="1538"/>
      <c r="DF48" s="1538"/>
      <c r="DG48" s="1538"/>
      <c r="DH48" s="903"/>
      <c r="DI48" s="901"/>
      <c r="DJ48" s="1538"/>
      <c r="DK48" s="1538"/>
      <c r="DL48" s="1538"/>
      <c r="DM48" s="1538"/>
      <c r="DN48" s="1538"/>
      <c r="DO48" s="1538"/>
      <c r="DP48" s="1538"/>
      <c r="DQ48" s="1538"/>
      <c r="DR48" s="1538"/>
      <c r="DS48" s="1538"/>
      <c r="DT48" s="903"/>
      <c r="DU48" s="901"/>
      <c r="DV48" s="1538"/>
      <c r="DW48" s="1538"/>
      <c r="DX48" s="1538"/>
      <c r="DY48" s="1538"/>
      <c r="DZ48" s="1538"/>
      <c r="EA48" s="1538"/>
      <c r="EB48" s="1538"/>
      <c r="EC48" s="1538"/>
      <c r="ED48" s="1538"/>
      <c r="EE48" s="1538"/>
      <c r="EF48" s="903"/>
      <c r="EG48" s="108"/>
      <c r="EH48" s="1539"/>
      <c r="EI48" s="1539"/>
      <c r="EJ48" s="1539"/>
      <c r="EK48" s="1539"/>
      <c r="EL48" s="1539"/>
      <c r="EM48" s="1539"/>
      <c r="EN48" s="1539"/>
      <c r="EO48" s="1539"/>
      <c r="EP48" s="1539"/>
      <c r="EQ48" s="1539"/>
      <c r="ER48" s="110"/>
      <c r="ES48" s="901"/>
      <c r="ET48" s="1538"/>
      <c r="EU48" s="1538"/>
      <c r="EV48" s="1538"/>
      <c r="EW48" s="1538"/>
      <c r="EX48" s="1538"/>
      <c r="EY48" s="1538"/>
      <c r="EZ48" s="1538"/>
      <c r="FA48" s="1538"/>
      <c r="FB48" s="1538"/>
      <c r="FC48" s="1538"/>
      <c r="FD48" s="903"/>
      <c r="FE48" s="901"/>
      <c r="FF48" s="1538"/>
      <c r="FG48" s="1538"/>
      <c r="FH48" s="1538"/>
      <c r="FI48" s="1538"/>
      <c r="FJ48" s="1538"/>
      <c r="FK48" s="1538"/>
      <c r="FL48" s="1538"/>
      <c r="FM48" s="1538"/>
      <c r="FN48" s="1538"/>
      <c r="FO48" s="1538"/>
      <c r="FP48" s="903"/>
      <c r="FQ48" s="901"/>
      <c r="FR48" s="1538"/>
      <c r="FS48" s="1538"/>
      <c r="FT48" s="1538"/>
      <c r="FU48" s="1538"/>
      <c r="FV48" s="1538"/>
      <c r="FW48" s="1538"/>
      <c r="FX48" s="1538"/>
      <c r="FY48" s="1538"/>
      <c r="FZ48" s="1538"/>
      <c r="GA48" s="1538"/>
      <c r="GB48" s="903"/>
      <c r="GC48" s="901"/>
      <c r="GD48" s="1538"/>
      <c r="GE48" s="1538"/>
      <c r="GF48" s="1538"/>
      <c r="GG48" s="1538"/>
      <c r="GH48" s="1538"/>
      <c r="GI48" s="1538"/>
      <c r="GJ48" s="1538"/>
      <c r="GK48" s="1538"/>
      <c r="GL48" s="1538"/>
      <c r="GM48" s="1538"/>
      <c r="GN48" s="903"/>
      <c r="GO48" s="901"/>
      <c r="GP48" s="1538"/>
      <c r="GQ48" s="1538"/>
      <c r="GR48" s="1538"/>
      <c r="GS48" s="1538"/>
      <c r="GT48" s="1538"/>
      <c r="GU48" s="1538"/>
      <c r="GV48" s="1538"/>
      <c r="GW48" s="1538"/>
      <c r="GX48" s="1538"/>
      <c r="GY48" s="1538"/>
      <c r="GZ48" s="903"/>
      <c r="HA48" s="901"/>
      <c r="HB48" s="1538"/>
      <c r="HC48" s="1538"/>
      <c r="HD48" s="1538"/>
      <c r="HE48" s="1538"/>
      <c r="HF48" s="1538"/>
      <c r="HG48" s="1538"/>
      <c r="HH48" s="1538"/>
      <c r="HI48" s="1538"/>
      <c r="HJ48" s="1538"/>
      <c r="HK48" s="1538"/>
      <c r="HL48" s="903"/>
      <c r="HM48" s="901"/>
      <c r="HN48" s="1538"/>
      <c r="HO48" s="1538"/>
      <c r="HP48" s="1538"/>
      <c r="HQ48" s="1538"/>
      <c r="HR48" s="1538"/>
      <c r="HS48" s="1538"/>
      <c r="HT48" s="1538"/>
      <c r="HU48" s="1538"/>
      <c r="HV48" s="1538"/>
      <c r="HW48" s="1538"/>
      <c r="HX48" s="903"/>
      <c r="HY48" s="901"/>
      <c r="HZ48" s="1538"/>
      <c r="IA48" s="1538"/>
      <c r="IB48" s="1538"/>
      <c r="IC48" s="1538"/>
      <c r="ID48" s="1538"/>
      <c r="IE48" s="1538"/>
      <c r="IF48" s="1538"/>
      <c r="IG48" s="1538"/>
      <c r="IH48" s="1538"/>
      <c r="II48" s="1538"/>
      <c r="IJ48" s="903"/>
      <c r="IK48" s="901"/>
      <c r="IL48" s="1538"/>
      <c r="IM48" s="1538"/>
      <c r="IN48" s="1538"/>
      <c r="IO48" s="1538"/>
      <c r="IP48" s="1538"/>
      <c r="IQ48" s="1538"/>
      <c r="IR48" s="1538"/>
      <c r="IS48" s="1538"/>
      <c r="IT48" s="1538"/>
      <c r="IU48" s="1538"/>
      <c r="IV48" s="903"/>
      <c r="IW48" s="47"/>
      <c r="IX48" s="728"/>
      <c r="IY48" s="731"/>
      <c r="IZ48" s="22"/>
      <c r="JA48" s="22"/>
      <c r="JB48" s="22"/>
      <c r="JC48" s="22"/>
      <c r="JD48" s="22"/>
      <c r="JE48" s="22"/>
      <c r="JF48" s="22"/>
      <c r="JG48" s="22"/>
      <c r="JH48" s="21"/>
      <c r="JI48" s="22"/>
      <c r="JJ48" s="22"/>
      <c r="JK48" s="22"/>
      <c r="JL48" s="22"/>
      <c r="JM48" s="22"/>
      <c r="JN48" s="22"/>
      <c r="JO48" s="22"/>
      <c r="JP48" s="22"/>
      <c r="JQ48" s="22"/>
      <c r="JR48" s="22"/>
      <c r="JS48" s="22"/>
      <c r="JT48" s="22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2"/>
      <c r="KH48" s="22"/>
      <c r="KI48" s="22"/>
      <c r="KJ48" s="22"/>
      <c r="KK48" s="22"/>
      <c r="KL48" s="22"/>
      <c r="KM48" s="22"/>
      <c r="KN48" s="22"/>
      <c r="KO48" s="22"/>
      <c r="KP48" s="22"/>
      <c r="KQ48" s="22"/>
      <c r="KR48" s="22"/>
      <c r="KS48" s="22"/>
      <c r="KT48" s="22"/>
      <c r="KU48" s="22"/>
      <c r="KV48" s="22"/>
      <c r="KW48" s="22"/>
      <c r="KX48" s="22"/>
      <c r="KY48" s="22"/>
      <c r="KZ48" s="22"/>
      <c r="LA48" s="22"/>
      <c r="LB48" s="22"/>
      <c r="LC48" s="22"/>
      <c r="LD48" s="22"/>
      <c r="LE48" s="22"/>
      <c r="LF48" s="22"/>
      <c r="LG48" s="22"/>
      <c r="LH48" s="22"/>
      <c r="LI48" s="22"/>
      <c r="LJ48" s="23"/>
    </row>
    <row r="49" spans="2:322" ht="3.65" customHeight="1">
      <c r="B49" s="814"/>
      <c r="C49" s="815"/>
      <c r="D49" s="815"/>
      <c r="E49" s="815"/>
      <c r="F49" s="815"/>
      <c r="G49" s="815"/>
      <c r="H49" s="815"/>
      <c r="I49" s="815"/>
      <c r="J49" s="815"/>
      <c r="K49" s="815"/>
      <c r="L49" s="815"/>
      <c r="M49" s="815"/>
      <c r="N49" s="815"/>
      <c r="O49" s="815"/>
      <c r="P49" s="815"/>
      <c r="Q49" s="815"/>
      <c r="R49" s="815"/>
      <c r="S49" s="815"/>
      <c r="T49" s="815"/>
      <c r="U49" s="815"/>
      <c r="V49" s="815"/>
      <c r="W49" s="815"/>
      <c r="X49" s="815"/>
      <c r="Y49" s="815"/>
      <c r="Z49" s="815"/>
      <c r="AA49" s="815"/>
      <c r="AB49" s="815"/>
      <c r="AC49" s="815"/>
      <c r="AD49" s="815"/>
      <c r="AE49" s="815"/>
      <c r="AF49" s="815"/>
      <c r="AG49" s="815"/>
      <c r="AH49" s="815"/>
      <c r="AI49" s="815"/>
      <c r="AJ49" s="815"/>
      <c r="AK49" s="815"/>
      <c r="AL49" s="815"/>
      <c r="AM49" s="815"/>
      <c r="AN49" s="815"/>
      <c r="AO49" s="816"/>
      <c r="AP49" s="22"/>
      <c r="AQ49" s="22"/>
      <c r="AR49" s="388"/>
      <c r="AS49" s="388"/>
      <c r="AT49" s="388"/>
      <c r="AU49" s="433" t="s">
        <v>1</v>
      </c>
      <c r="AV49" s="433" t="str">
        <f>IF(BA79&lt;&gt;"",MID(BX79,1,2))</f>
        <v>40</v>
      </c>
      <c r="AW49" s="388"/>
      <c r="AX49" s="727"/>
      <c r="AY49" s="728"/>
      <c r="AZ49" s="728" t="e" vm="3">
        <v>#VALUE!</v>
      </c>
      <c r="BA49" s="892"/>
      <c r="BB49" s="893"/>
      <c r="BC49" s="893"/>
      <c r="BD49" s="893"/>
      <c r="BE49" s="893"/>
      <c r="BF49" s="893"/>
      <c r="BG49" s="893"/>
      <c r="BH49" s="893"/>
      <c r="BI49" s="893"/>
      <c r="BJ49" s="893"/>
      <c r="BK49" s="893"/>
      <c r="BL49" s="893"/>
      <c r="BM49" s="893"/>
      <c r="BN49" s="893"/>
      <c r="BO49" s="893"/>
      <c r="BP49" s="893"/>
      <c r="BQ49" s="893"/>
      <c r="BR49" s="893"/>
      <c r="BS49" s="889"/>
      <c r="BT49" s="1535"/>
      <c r="BU49" s="1535"/>
      <c r="BV49" s="1535"/>
      <c r="BW49" s="1535"/>
      <c r="BX49" s="1535"/>
      <c r="BY49" s="1535"/>
      <c r="BZ49" s="1535"/>
      <c r="CA49" s="1535"/>
      <c r="CB49" s="1535"/>
      <c r="CC49" s="1536"/>
      <c r="CD49" s="1536"/>
      <c r="CE49" s="1536"/>
      <c r="CF49" s="1536"/>
      <c r="CG49" s="1536"/>
      <c r="CH49" s="1536"/>
      <c r="CI49" s="1536"/>
      <c r="CJ49" s="1536"/>
      <c r="CK49" s="1308"/>
      <c r="CL49" s="1538"/>
      <c r="CM49" s="1538"/>
      <c r="CN49" s="1538"/>
      <c r="CO49" s="1538"/>
      <c r="CP49" s="1538"/>
      <c r="CQ49" s="1538"/>
      <c r="CR49" s="1538"/>
      <c r="CS49" s="1538"/>
      <c r="CT49" s="1538"/>
      <c r="CU49" s="1538"/>
      <c r="CV49" s="1307"/>
      <c r="CW49" s="1538"/>
      <c r="CX49" s="1538"/>
      <c r="CY49" s="1538"/>
      <c r="CZ49" s="1538"/>
      <c r="DA49" s="1538"/>
      <c r="DB49" s="1538"/>
      <c r="DC49" s="1538"/>
      <c r="DD49" s="1538"/>
      <c r="DE49" s="1538"/>
      <c r="DF49" s="1538"/>
      <c r="DG49" s="1538"/>
      <c r="DH49" s="903"/>
      <c r="DI49" s="901"/>
      <c r="DJ49" s="1538"/>
      <c r="DK49" s="1538"/>
      <c r="DL49" s="1538"/>
      <c r="DM49" s="1538"/>
      <c r="DN49" s="1538"/>
      <c r="DO49" s="1538"/>
      <c r="DP49" s="1538"/>
      <c r="DQ49" s="1538"/>
      <c r="DR49" s="1538"/>
      <c r="DS49" s="1538"/>
      <c r="DT49" s="903"/>
      <c r="DU49" s="901"/>
      <c r="DV49" s="1538"/>
      <c r="DW49" s="1538"/>
      <c r="DX49" s="1538"/>
      <c r="DY49" s="1538"/>
      <c r="DZ49" s="1538"/>
      <c r="EA49" s="1538"/>
      <c r="EB49" s="1538"/>
      <c r="EC49" s="1538"/>
      <c r="ED49" s="1538"/>
      <c r="EE49" s="1538"/>
      <c r="EF49" s="903"/>
      <c r="EG49" s="108"/>
      <c r="EH49" s="1539"/>
      <c r="EI49" s="1539"/>
      <c r="EJ49" s="1538" t="e" vm="18">
        <v>#VALUE!</v>
      </c>
      <c r="EK49" s="1538"/>
      <c r="EL49" s="1538"/>
      <c r="EM49" s="1538"/>
      <c r="EN49" s="1538"/>
      <c r="EO49" s="1538"/>
      <c r="EP49" s="1539"/>
      <c r="EQ49" s="1539"/>
      <c r="ER49" s="110"/>
      <c r="ES49" s="901"/>
      <c r="ET49" s="1538"/>
      <c r="EU49" s="1538"/>
      <c r="EV49" s="1538"/>
      <c r="EW49" s="1538"/>
      <c r="EX49" s="1538"/>
      <c r="EY49" s="1538"/>
      <c r="EZ49" s="1538"/>
      <c r="FA49" s="1538"/>
      <c r="FB49" s="1538"/>
      <c r="FC49" s="1538"/>
      <c r="FD49" s="903"/>
      <c r="FE49" s="901"/>
      <c r="FF49" s="1538"/>
      <c r="FG49" s="1538"/>
      <c r="FH49" s="1538"/>
      <c r="FI49" s="1538"/>
      <c r="FJ49" s="1538"/>
      <c r="FK49" s="1538"/>
      <c r="FL49" s="1538"/>
      <c r="FM49" s="1538"/>
      <c r="FN49" s="1538"/>
      <c r="FO49" s="1538"/>
      <c r="FP49" s="903"/>
      <c r="FQ49" s="901"/>
      <c r="FR49" s="1538"/>
      <c r="FS49" s="1538"/>
      <c r="FT49" s="1538"/>
      <c r="FU49" s="1538"/>
      <c r="FV49" s="1538"/>
      <c r="FW49" s="1538"/>
      <c r="FX49" s="1538"/>
      <c r="FY49" s="1538"/>
      <c r="FZ49" s="1538"/>
      <c r="GA49" s="1538"/>
      <c r="GB49" s="903"/>
      <c r="GC49" s="901"/>
      <c r="GD49" s="1538"/>
      <c r="GE49" s="1538"/>
      <c r="GF49" s="1538"/>
      <c r="GG49" s="1538"/>
      <c r="GH49" s="1538"/>
      <c r="GI49" s="1538"/>
      <c r="GJ49" s="1538"/>
      <c r="GK49" s="1538"/>
      <c r="GL49" s="1538"/>
      <c r="GM49" s="1538"/>
      <c r="GN49" s="903"/>
      <c r="GO49" s="901"/>
      <c r="GP49" s="1538"/>
      <c r="GQ49" s="1538"/>
      <c r="GR49" s="1538"/>
      <c r="GS49" s="1538"/>
      <c r="GT49" s="1538"/>
      <c r="GU49" s="1538"/>
      <c r="GV49" s="1538"/>
      <c r="GW49" s="1538"/>
      <c r="GX49" s="1538"/>
      <c r="GY49" s="1538"/>
      <c r="GZ49" s="903"/>
      <c r="HA49" s="901"/>
      <c r="HB49" s="1538"/>
      <c r="HC49" s="1538"/>
      <c r="HD49" s="1538"/>
      <c r="HE49" s="1538"/>
      <c r="HF49" s="1538"/>
      <c r="HG49" s="1538"/>
      <c r="HH49" s="1538"/>
      <c r="HI49" s="1538"/>
      <c r="HJ49" s="1538"/>
      <c r="HK49" s="1538"/>
      <c r="HL49" s="903"/>
      <c r="HM49" s="901"/>
      <c r="HN49" s="1538"/>
      <c r="HO49" s="1538"/>
      <c r="HP49" s="1538"/>
      <c r="HQ49" s="1538"/>
      <c r="HR49" s="1538"/>
      <c r="HS49" s="1538"/>
      <c r="HT49" s="1538"/>
      <c r="HU49" s="1538"/>
      <c r="HV49" s="1538"/>
      <c r="HW49" s="1538"/>
      <c r="HX49" s="903"/>
      <c r="HY49" s="901"/>
      <c r="HZ49" s="1538"/>
      <c r="IA49" s="1538"/>
      <c r="IB49" s="1538"/>
      <c r="IC49" s="1538"/>
      <c r="ID49" s="1538"/>
      <c r="IE49" s="1538"/>
      <c r="IF49" s="1538"/>
      <c r="IG49" s="1538"/>
      <c r="IH49" s="1538"/>
      <c r="II49" s="1538"/>
      <c r="IJ49" s="903"/>
      <c r="IK49" s="901"/>
      <c r="IL49" s="1538"/>
      <c r="IM49" s="1538"/>
      <c r="IN49" s="1538"/>
      <c r="IO49" s="1538"/>
      <c r="IP49" s="1538"/>
      <c r="IQ49" s="1538"/>
      <c r="IR49" s="1538"/>
      <c r="IS49" s="1538"/>
      <c r="IT49" s="1538"/>
      <c r="IU49" s="1538"/>
      <c r="IV49" s="903"/>
      <c r="IW49" s="728" t="e" vm="3">
        <v>#VALUE!</v>
      </c>
      <c r="IX49" s="728"/>
      <c r="IY49" s="731"/>
      <c r="IZ49" s="22"/>
      <c r="JA49" s="22"/>
      <c r="JB49" s="22"/>
      <c r="JC49" s="22"/>
      <c r="JD49" s="22"/>
      <c r="JE49" s="22"/>
      <c r="JF49" s="22"/>
      <c r="JG49" s="22"/>
      <c r="JH49" s="21"/>
      <c r="JI49" s="22"/>
      <c r="JJ49" s="22"/>
      <c r="JK49" s="22"/>
      <c r="JL49" s="22"/>
      <c r="JM49" s="22"/>
      <c r="JN49" s="22"/>
      <c r="JO49" s="22"/>
      <c r="JP49" s="22"/>
      <c r="JQ49" s="22"/>
      <c r="JR49" s="22"/>
      <c r="JS49" s="22"/>
      <c r="JT49" s="22"/>
      <c r="JU49" s="22"/>
      <c r="JV49" s="22"/>
      <c r="JW49" s="22"/>
      <c r="JX49" s="22"/>
      <c r="JY49" s="22"/>
      <c r="JZ49" s="22"/>
      <c r="KA49" s="22"/>
      <c r="KB49" s="22"/>
      <c r="KC49" s="22"/>
      <c r="KD49" s="22"/>
      <c r="KE49" s="22"/>
      <c r="KF49" s="22"/>
      <c r="KG49" s="22"/>
      <c r="KH49" s="22"/>
      <c r="KI49" s="22"/>
      <c r="KJ49" s="22"/>
      <c r="KK49" s="22"/>
      <c r="KL49" s="22"/>
      <c r="KM49" s="22"/>
      <c r="KN49" s="22"/>
      <c r="KO49" s="22"/>
      <c r="KP49" s="22"/>
      <c r="KQ49" s="22"/>
      <c r="KR49" s="22"/>
      <c r="KS49" s="22"/>
      <c r="KT49" s="22"/>
      <c r="KU49" s="22"/>
      <c r="KV49" s="22"/>
      <c r="KW49" s="22"/>
      <c r="KX49" s="22"/>
      <c r="KY49" s="22"/>
      <c r="KZ49" s="22"/>
      <c r="LA49" s="22"/>
      <c r="LB49" s="22"/>
      <c r="LC49" s="22"/>
      <c r="LD49" s="22"/>
      <c r="LE49" s="22"/>
      <c r="LF49" s="22"/>
      <c r="LG49" s="22"/>
      <c r="LH49" s="22"/>
      <c r="LI49" s="22"/>
      <c r="LJ49" s="23"/>
    </row>
    <row r="50" spans="2:322" ht="3.65" customHeight="1">
      <c r="B50" s="814"/>
      <c r="C50" s="815"/>
      <c r="D50" s="815"/>
      <c r="E50" s="815"/>
      <c r="F50" s="815"/>
      <c r="G50" s="815"/>
      <c r="H50" s="815"/>
      <c r="I50" s="815"/>
      <c r="J50" s="815"/>
      <c r="K50" s="815"/>
      <c r="L50" s="815"/>
      <c r="M50" s="815"/>
      <c r="N50" s="815"/>
      <c r="O50" s="815"/>
      <c r="P50" s="815"/>
      <c r="Q50" s="815"/>
      <c r="R50" s="815"/>
      <c r="S50" s="815"/>
      <c r="T50" s="815"/>
      <c r="U50" s="815"/>
      <c r="V50" s="815"/>
      <c r="W50" s="815"/>
      <c r="X50" s="815"/>
      <c r="Y50" s="815"/>
      <c r="Z50" s="815"/>
      <c r="AA50" s="815"/>
      <c r="AB50" s="815"/>
      <c r="AC50" s="815"/>
      <c r="AD50" s="815"/>
      <c r="AE50" s="815"/>
      <c r="AF50" s="815"/>
      <c r="AG50" s="815"/>
      <c r="AH50" s="815"/>
      <c r="AI50" s="815"/>
      <c r="AJ50" s="815"/>
      <c r="AK50" s="815"/>
      <c r="AL50" s="815"/>
      <c r="AM50" s="815"/>
      <c r="AN50" s="815"/>
      <c r="AO50" s="816"/>
      <c r="AP50" s="22"/>
      <c r="AQ50" s="22"/>
      <c r="AR50" s="388"/>
      <c r="AS50" s="388"/>
      <c r="AT50" s="388"/>
      <c r="AU50" s="388"/>
      <c r="AV50" s="388"/>
      <c r="AW50" s="388"/>
      <c r="AX50" s="727"/>
      <c r="AY50" s="728"/>
      <c r="AZ50" s="728"/>
      <c r="BA50" s="841" t="s">
        <v>72</v>
      </c>
      <c r="BB50" s="842"/>
      <c r="BC50" s="842"/>
      <c r="BD50" s="842"/>
      <c r="BE50" s="842"/>
      <c r="BF50" s="842"/>
      <c r="BG50" s="842"/>
      <c r="BH50" s="842"/>
      <c r="BI50" s="842"/>
      <c r="BJ50" s="842"/>
      <c r="BK50" s="842"/>
      <c r="BL50" s="842"/>
      <c r="BM50" s="842"/>
      <c r="BN50" s="842"/>
      <c r="BO50" s="842"/>
      <c r="BP50" s="842"/>
      <c r="BQ50" s="842"/>
      <c r="BR50" s="842"/>
      <c r="BS50" s="841" t="str">
        <f>IF(Proyecto!HG94&lt;&gt;"",Proyecto!HG94,"")</f>
        <v>250</v>
      </c>
      <c r="BT50" s="842"/>
      <c r="BU50" s="842"/>
      <c r="BV50" s="842"/>
      <c r="BW50" s="842"/>
      <c r="BX50" s="842"/>
      <c r="BY50" s="842"/>
      <c r="BZ50" s="842"/>
      <c r="CA50" s="842"/>
      <c r="CB50" s="842"/>
      <c r="CC50" s="1508" t="s">
        <v>76</v>
      </c>
      <c r="CD50" s="1508"/>
      <c r="CE50" s="1508"/>
      <c r="CF50" s="1508"/>
      <c r="CG50" s="1508"/>
      <c r="CH50" s="1508"/>
      <c r="CI50" s="1508"/>
      <c r="CJ50" s="1508"/>
      <c r="CK50" s="1308"/>
      <c r="CL50" s="1538"/>
      <c r="CM50" s="1538"/>
      <c r="CN50" s="1538"/>
      <c r="CO50" s="1538"/>
      <c r="CP50" s="1538"/>
      <c r="CQ50" s="1538"/>
      <c r="CR50" s="1538"/>
      <c r="CS50" s="1538"/>
      <c r="CT50" s="1538"/>
      <c r="CU50" s="1538"/>
      <c r="CV50" s="1307"/>
      <c r="CW50" s="1538"/>
      <c r="CX50" s="1538"/>
      <c r="CY50" s="1538"/>
      <c r="CZ50" s="1538"/>
      <c r="DA50" s="1538"/>
      <c r="DB50" s="1538"/>
      <c r="DC50" s="1538"/>
      <c r="DD50" s="1538"/>
      <c r="DE50" s="1538"/>
      <c r="DF50" s="1538"/>
      <c r="DG50" s="1538"/>
      <c r="DH50" s="903"/>
      <c r="DI50" s="901"/>
      <c r="DJ50" s="1538"/>
      <c r="DK50" s="1538"/>
      <c r="DL50" s="1538"/>
      <c r="DM50" s="1538"/>
      <c r="DN50" s="1538"/>
      <c r="DO50" s="1538"/>
      <c r="DP50" s="1538"/>
      <c r="DQ50" s="1538"/>
      <c r="DR50" s="1538"/>
      <c r="DS50" s="1538"/>
      <c r="DT50" s="903"/>
      <c r="DU50" s="901"/>
      <c r="DV50" s="1538"/>
      <c r="DW50" s="1538"/>
      <c r="DX50" s="1538"/>
      <c r="DY50" s="1538"/>
      <c r="DZ50" s="1538"/>
      <c r="EA50" s="1538"/>
      <c r="EB50" s="1538"/>
      <c r="EC50" s="1538"/>
      <c r="ED50" s="1538"/>
      <c r="EE50" s="1538"/>
      <c r="EF50" s="903"/>
      <c r="EG50" s="108"/>
      <c r="EH50" s="1539"/>
      <c r="EI50" s="1539"/>
      <c r="EJ50" s="1538"/>
      <c r="EK50" s="1538"/>
      <c r="EL50" s="1538"/>
      <c r="EM50" s="1538"/>
      <c r="EN50" s="1538"/>
      <c r="EO50" s="1538"/>
      <c r="EP50" s="1539"/>
      <c r="EQ50" s="1539"/>
      <c r="ER50" s="110"/>
      <c r="ES50" s="901"/>
      <c r="ET50" s="1538"/>
      <c r="EU50" s="1538"/>
      <c r="EV50" s="1538"/>
      <c r="EW50" s="1538"/>
      <c r="EX50" s="1538"/>
      <c r="EY50" s="1538"/>
      <c r="EZ50" s="1538"/>
      <c r="FA50" s="1538"/>
      <c r="FB50" s="1538"/>
      <c r="FC50" s="1538"/>
      <c r="FD50" s="903"/>
      <c r="FE50" s="901"/>
      <c r="FF50" s="1538"/>
      <c r="FG50" s="1538"/>
      <c r="FH50" s="1538"/>
      <c r="FI50" s="1538"/>
      <c r="FJ50" s="1538"/>
      <c r="FK50" s="1538"/>
      <c r="FL50" s="1538"/>
      <c r="FM50" s="1538"/>
      <c r="FN50" s="1538"/>
      <c r="FO50" s="1538"/>
      <c r="FP50" s="903"/>
      <c r="FQ50" s="901"/>
      <c r="FR50" s="1538"/>
      <c r="FS50" s="1538"/>
      <c r="FT50" s="1538"/>
      <c r="FU50" s="1538"/>
      <c r="FV50" s="1538"/>
      <c r="FW50" s="1538"/>
      <c r="FX50" s="1538"/>
      <c r="FY50" s="1538"/>
      <c r="FZ50" s="1538"/>
      <c r="GA50" s="1538"/>
      <c r="GB50" s="903"/>
      <c r="GC50" s="901"/>
      <c r="GD50" s="1538"/>
      <c r="GE50" s="1538"/>
      <c r="GF50" s="1538"/>
      <c r="GG50" s="1538"/>
      <c r="GH50" s="1538"/>
      <c r="GI50" s="1538"/>
      <c r="GJ50" s="1538"/>
      <c r="GK50" s="1538"/>
      <c r="GL50" s="1538"/>
      <c r="GM50" s="1538"/>
      <c r="GN50" s="903"/>
      <c r="GO50" s="901"/>
      <c r="GP50" s="1538"/>
      <c r="GQ50" s="1538"/>
      <c r="GR50" s="1538"/>
      <c r="GS50" s="1538"/>
      <c r="GT50" s="1538"/>
      <c r="GU50" s="1538"/>
      <c r="GV50" s="1538"/>
      <c r="GW50" s="1538"/>
      <c r="GX50" s="1538"/>
      <c r="GY50" s="1538"/>
      <c r="GZ50" s="903"/>
      <c r="HA50" s="901"/>
      <c r="HB50" s="1538"/>
      <c r="HC50" s="1538"/>
      <c r="HD50" s="1538"/>
      <c r="HE50" s="1538"/>
      <c r="HF50" s="1538"/>
      <c r="HG50" s="1538"/>
      <c r="HH50" s="1538"/>
      <c r="HI50" s="1538"/>
      <c r="HJ50" s="1538"/>
      <c r="HK50" s="1538"/>
      <c r="HL50" s="903"/>
      <c r="HM50" s="901"/>
      <c r="HN50" s="1538"/>
      <c r="HO50" s="1538"/>
      <c r="HP50" s="1538"/>
      <c r="HQ50" s="1538"/>
      <c r="HR50" s="1538"/>
      <c r="HS50" s="1538"/>
      <c r="HT50" s="1538"/>
      <c r="HU50" s="1538"/>
      <c r="HV50" s="1538"/>
      <c r="HW50" s="1538"/>
      <c r="HX50" s="903"/>
      <c r="HY50" s="901"/>
      <c r="HZ50" s="1538"/>
      <c r="IA50" s="1538"/>
      <c r="IB50" s="1538"/>
      <c r="IC50" s="1538"/>
      <c r="ID50" s="1538"/>
      <c r="IE50" s="1538"/>
      <c r="IF50" s="1538"/>
      <c r="IG50" s="1538"/>
      <c r="IH50" s="1538"/>
      <c r="II50" s="1538"/>
      <c r="IJ50" s="903"/>
      <c r="IK50" s="901"/>
      <c r="IL50" s="1538"/>
      <c r="IM50" s="1538"/>
      <c r="IN50" s="1538"/>
      <c r="IO50" s="1538"/>
      <c r="IP50" s="1538"/>
      <c r="IQ50" s="1538"/>
      <c r="IR50" s="1538"/>
      <c r="IS50" s="1538"/>
      <c r="IT50" s="1538"/>
      <c r="IU50" s="1538"/>
      <c r="IV50" s="903"/>
      <c r="IW50" s="728"/>
      <c r="IX50" s="728"/>
      <c r="IY50" s="731"/>
      <c r="IZ50" s="22"/>
      <c r="JA50" s="22"/>
      <c r="JB50" s="22"/>
      <c r="JC50" s="22"/>
      <c r="JD50" s="22"/>
      <c r="JE50" s="22"/>
      <c r="JF50" s="22"/>
      <c r="JG50" s="22"/>
      <c r="JH50" s="21"/>
      <c r="JI50" s="22"/>
      <c r="JJ50" s="22"/>
      <c r="JK50" s="22"/>
      <c r="JL50" s="22"/>
      <c r="JM50" s="22"/>
      <c r="JN50" s="22"/>
      <c r="JO50" s="22"/>
      <c r="JP50" s="22"/>
      <c r="JQ50" s="22"/>
      <c r="JR50" s="22"/>
      <c r="JS50" s="22"/>
      <c r="JT50" s="22"/>
      <c r="JU50" s="22"/>
      <c r="JV50" s="22"/>
      <c r="JW50" s="22"/>
      <c r="JX50" s="22"/>
      <c r="JY50" s="22"/>
      <c r="JZ50" s="22"/>
      <c r="KA50" s="22"/>
      <c r="KB50" s="22"/>
      <c r="KC50" s="22"/>
      <c r="KD50" s="22"/>
      <c r="KE50" s="22"/>
      <c r="KF50" s="22"/>
      <c r="KG50" s="22"/>
      <c r="KH50" s="22"/>
      <c r="KI50" s="22"/>
      <c r="KJ50" s="22"/>
      <c r="KK50" s="22"/>
      <c r="KL50" s="22"/>
      <c r="KM50" s="22"/>
      <c r="KN50" s="22"/>
      <c r="KO50" s="22"/>
      <c r="KP50" s="22"/>
      <c r="KQ50" s="22"/>
      <c r="KR50" s="22"/>
      <c r="KS50" s="22"/>
      <c r="KT50" s="22"/>
      <c r="KU50" s="22"/>
      <c r="KV50" s="22"/>
      <c r="KW50" s="22"/>
      <c r="KX50" s="22"/>
      <c r="KY50" s="22"/>
      <c r="KZ50" s="22"/>
      <c r="LA50" s="22"/>
      <c r="LB50" s="22"/>
      <c r="LC50" s="22"/>
      <c r="LD50" s="22"/>
      <c r="LE50" s="22"/>
      <c r="LF50" s="22"/>
      <c r="LG50" s="22"/>
      <c r="LH50" s="22"/>
      <c r="LI50" s="22"/>
      <c r="LJ50" s="23"/>
    </row>
    <row r="51" spans="2:322" ht="3.65" customHeight="1">
      <c r="B51" s="814"/>
      <c r="C51" s="815"/>
      <c r="D51" s="815"/>
      <c r="E51" s="815"/>
      <c r="F51" s="815"/>
      <c r="G51" s="815"/>
      <c r="H51" s="815"/>
      <c r="I51" s="815"/>
      <c r="J51" s="815"/>
      <c r="K51" s="815"/>
      <c r="L51" s="815"/>
      <c r="M51" s="815"/>
      <c r="N51" s="815"/>
      <c r="O51" s="815"/>
      <c r="P51" s="815"/>
      <c r="Q51" s="815"/>
      <c r="R51" s="815"/>
      <c r="S51" s="815"/>
      <c r="T51" s="815"/>
      <c r="U51" s="815"/>
      <c r="V51" s="815"/>
      <c r="W51" s="815"/>
      <c r="X51" s="815"/>
      <c r="Y51" s="815"/>
      <c r="Z51" s="815"/>
      <c r="AA51" s="815"/>
      <c r="AB51" s="815"/>
      <c r="AC51" s="815"/>
      <c r="AD51" s="815"/>
      <c r="AE51" s="815"/>
      <c r="AF51" s="815"/>
      <c r="AG51" s="815"/>
      <c r="AH51" s="815"/>
      <c r="AI51" s="815"/>
      <c r="AJ51" s="815"/>
      <c r="AK51" s="815"/>
      <c r="AL51" s="815"/>
      <c r="AM51" s="815"/>
      <c r="AN51" s="815"/>
      <c r="AO51" s="816"/>
      <c r="AP51" s="22"/>
      <c r="AQ51" s="22"/>
      <c r="AR51" s="388"/>
      <c r="AS51" s="388"/>
      <c r="AT51" s="433" t="s">
        <v>77</v>
      </c>
      <c r="AU51" s="388"/>
      <c r="AV51" s="433" t="str">
        <f>IF(BS44&lt;&gt;"",MID(BS44,3,2),"")</f>
        <v>31</v>
      </c>
      <c r="AW51" s="388"/>
      <c r="AX51" s="727"/>
      <c r="AY51" s="728"/>
      <c r="AZ51" s="47"/>
      <c r="BA51" s="844"/>
      <c r="BB51" s="1540"/>
      <c r="BC51" s="1540"/>
      <c r="BD51" s="1540"/>
      <c r="BE51" s="1540"/>
      <c r="BF51" s="1540"/>
      <c r="BG51" s="1540"/>
      <c r="BH51" s="1540"/>
      <c r="BI51" s="1540"/>
      <c r="BJ51" s="1540"/>
      <c r="BK51" s="1540"/>
      <c r="BL51" s="1540"/>
      <c r="BM51" s="1540"/>
      <c r="BN51" s="1540"/>
      <c r="BO51" s="1540"/>
      <c r="BP51" s="1540"/>
      <c r="BQ51" s="1540"/>
      <c r="BR51" s="1540"/>
      <c r="BS51" s="844"/>
      <c r="BT51" s="1540"/>
      <c r="BU51" s="1540"/>
      <c r="BV51" s="1540"/>
      <c r="BW51" s="1540"/>
      <c r="BX51" s="1540"/>
      <c r="BY51" s="1540"/>
      <c r="BZ51" s="1540"/>
      <c r="CA51" s="1540"/>
      <c r="CB51" s="1540"/>
      <c r="CC51" s="1542"/>
      <c r="CD51" s="1542"/>
      <c r="CE51" s="1542"/>
      <c r="CF51" s="1542"/>
      <c r="CG51" s="1542"/>
      <c r="CH51" s="1542"/>
      <c r="CI51" s="1542"/>
      <c r="CJ51" s="1542"/>
      <c r="CK51" s="1308"/>
      <c r="CL51" s="1538"/>
      <c r="CM51" s="1538"/>
      <c r="CN51" s="1538"/>
      <c r="CO51" s="1538"/>
      <c r="CP51" s="1538"/>
      <c r="CQ51" s="1538"/>
      <c r="CR51" s="1538"/>
      <c r="CS51" s="1538"/>
      <c r="CT51" s="1538"/>
      <c r="CU51" s="1538"/>
      <c r="CV51" s="1307"/>
      <c r="CW51" s="1538"/>
      <c r="CX51" s="1538"/>
      <c r="CY51" s="1538"/>
      <c r="CZ51" s="1538"/>
      <c r="DA51" s="1538"/>
      <c r="DB51" s="1538"/>
      <c r="DC51" s="1538"/>
      <c r="DD51" s="1538"/>
      <c r="DE51" s="1538"/>
      <c r="DF51" s="1538"/>
      <c r="DG51" s="1538"/>
      <c r="DH51" s="903"/>
      <c r="DI51" s="901"/>
      <c r="DJ51" s="1538"/>
      <c r="DK51" s="1538"/>
      <c r="DL51" s="1538"/>
      <c r="DM51" s="1538"/>
      <c r="DN51" s="1538"/>
      <c r="DO51" s="1538"/>
      <c r="DP51" s="1538"/>
      <c r="DQ51" s="1538"/>
      <c r="DR51" s="1538"/>
      <c r="DS51" s="1538"/>
      <c r="DT51" s="903"/>
      <c r="DU51" s="901"/>
      <c r="DV51" s="1538"/>
      <c r="DW51" s="1538"/>
      <c r="DX51" s="1538"/>
      <c r="DY51" s="1538"/>
      <c r="DZ51" s="1538"/>
      <c r="EA51" s="1538"/>
      <c r="EB51" s="1538"/>
      <c r="EC51" s="1538"/>
      <c r="ED51" s="1538"/>
      <c r="EE51" s="1538"/>
      <c r="EF51" s="903"/>
      <c r="EG51" s="108"/>
      <c r="EH51" s="1539"/>
      <c r="EI51" s="1539"/>
      <c r="EJ51" s="1538"/>
      <c r="EK51" s="1538"/>
      <c r="EL51" s="1538"/>
      <c r="EM51" s="1538"/>
      <c r="EN51" s="1538"/>
      <c r="EO51" s="1538"/>
      <c r="EP51" s="1539"/>
      <c r="EQ51" s="1539"/>
      <c r="ER51" s="110"/>
      <c r="ES51" s="901"/>
      <c r="ET51" s="1538"/>
      <c r="EU51" s="1538"/>
      <c r="EV51" s="1538"/>
      <c r="EW51" s="1538"/>
      <c r="EX51" s="1538"/>
      <c r="EY51" s="1538"/>
      <c r="EZ51" s="1538"/>
      <c r="FA51" s="1538"/>
      <c r="FB51" s="1538"/>
      <c r="FC51" s="1538"/>
      <c r="FD51" s="903"/>
      <c r="FE51" s="901"/>
      <c r="FF51" s="1538"/>
      <c r="FG51" s="1538"/>
      <c r="FH51" s="1538"/>
      <c r="FI51" s="1538"/>
      <c r="FJ51" s="1538"/>
      <c r="FK51" s="1538"/>
      <c r="FL51" s="1538"/>
      <c r="FM51" s="1538"/>
      <c r="FN51" s="1538"/>
      <c r="FO51" s="1538"/>
      <c r="FP51" s="903"/>
      <c r="FQ51" s="901"/>
      <c r="FR51" s="1538"/>
      <c r="FS51" s="1538"/>
      <c r="FT51" s="1538"/>
      <c r="FU51" s="1538"/>
      <c r="FV51" s="1538"/>
      <c r="FW51" s="1538"/>
      <c r="FX51" s="1538"/>
      <c r="FY51" s="1538"/>
      <c r="FZ51" s="1538"/>
      <c r="GA51" s="1538"/>
      <c r="GB51" s="903"/>
      <c r="GC51" s="901"/>
      <c r="GD51" s="1538"/>
      <c r="GE51" s="1538"/>
      <c r="GF51" s="1538"/>
      <c r="GG51" s="1538"/>
      <c r="GH51" s="1538"/>
      <c r="GI51" s="1538"/>
      <c r="GJ51" s="1538"/>
      <c r="GK51" s="1538"/>
      <c r="GL51" s="1538"/>
      <c r="GM51" s="1538"/>
      <c r="GN51" s="903"/>
      <c r="GO51" s="901"/>
      <c r="GP51" s="1538"/>
      <c r="GQ51" s="1538"/>
      <c r="GR51" s="1538"/>
      <c r="GS51" s="1538"/>
      <c r="GT51" s="1538"/>
      <c r="GU51" s="1538"/>
      <c r="GV51" s="1538"/>
      <c r="GW51" s="1538"/>
      <c r="GX51" s="1538"/>
      <c r="GY51" s="1538"/>
      <c r="GZ51" s="903"/>
      <c r="HA51" s="901"/>
      <c r="HB51" s="1538"/>
      <c r="HC51" s="1538"/>
      <c r="HD51" s="1538"/>
      <c r="HE51" s="1538"/>
      <c r="HF51" s="1538"/>
      <c r="HG51" s="1538"/>
      <c r="HH51" s="1538"/>
      <c r="HI51" s="1538"/>
      <c r="HJ51" s="1538"/>
      <c r="HK51" s="1538"/>
      <c r="HL51" s="903"/>
      <c r="HM51" s="901"/>
      <c r="HN51" s="1538"/>
      <c r="HO51" s="1538"/>
      <c r="HP51" s="1538"/>
      <c r="HQ51" s="1538"/>
      <c r="HR51" s="1538"/>
      <c r="HS51" s="1538"/>
      <c r="HT51" s="1538"/>
      <c r="HU51" s="1538"/>
      <c r="HV51" s="1538"/>
      <c r="HW51" s="1538"/>
      <c r="HX51" s="903"/>
      <c r="HY51" s="901"/>
      <c r="HZ51" s="1538"/>
      <c r="IA51" s="1538"/>
      <c r="IB51" s="1538"/>
      <c r="IC51" s="1538"/>
      <c r="ID51" s="1538"/>
      <c r="IE51" s="1538"/>
      <c r="IF51" s="1538"/>
      <c r="IG51" s="1538"/>
      <c r="IH51" s="1538"/>
      <c r="II51" s="1538"/>
      <c r="IJ51" s="903"/>
      <c r="IK51" s="901"/>
      <c r="IL51" s="1538"/>
      <c r="IM51" s="1538"/>
      <c r="IN51" s="1538"/>
      <c r="IO51" s="1538"/>
      <c r="IP51" s="1538"/>
      <c r="IQ51" s="1538"/>
      <c r="IR51" s="1538"/>
      <c r="IS51" s="1538"/>
      <c r="IT51" s="1538"/>
      <c r="IU51" s="1538"/>
      <c r="IV51" s="903"/>
      <c r="IW51" s="47"/>
      <c r="IX51" s="728"/>
      <c r="IY51" s="731"/>
      <c r="IZ51" s="22"/>
      <c r="JA51" s="22"/>
      <c r="JB51" s="22"/>
      <c r="JC51" s="22"/>
      <c r="JD51" s="22"/>
      <c r="JE51" s="22"/>
      <c r="JF51" s="22"/>
      <c r="JG51" s="22"/>
      <c r="JH51" s="21"/>
      <c r="JI51" s="22"/>
      <c r="JJ51" s="22"/>
      <c r="JK51" s="22"/>
      <c r="JL51" s="22"/>
      <c r="JM51" s="22"/>
      <c r="JN51" s="22"/>
      <c r="JO51" s="22"/>
      <c r="JP51" s="22"/>
      <c r="JQ51" s="22"/>
      <c r="JR51" s="22"/>
      <c r="JS51" s="22"/>
      <c r="JT51" s="22"/>
      <c r="JU51" s="22"/>
      <c r="JV51" s="22"/>
      <c r="JW51" s="22"/>
      <c r="JX51" s="22"/>
      <c r="JY51" s="22"/>
      <c r="JZ51" s="22"/>
      <c r="KA51" s="22"/>
      <c r="KB51" s="22"/>
      <c r="KC51" s="22"/>
      <c r="KD51" s="22"/>
      <c r="KE51" s="22"/>
      <c r="KF51" s="22"/>
      <c r="KG51" s="22"/>
      <c r="KH51" s="22"/>
      <c r="KI51" s="22"/>
      <c r="KJ51" s="22"/>
      <c r="KK51" s="22"/>
      <c r="KL51" s="22"/>
      <c r="KM51" s="22"/>
      <c r="KN51" s="22"/>
      <c r="KO51" s="22"/>
      <c r="KP51" s="22"/>
      <c r="KQ51" s="22"/>
      <c r="KR51" s="22"/>
      <c r="KS51" s="22"/>
      <c r="KT51" s="22"/>
      <c r="KU51" s="22"/>
      <c r="KV51" s="22"/>
      <c r="KW51" s="22"/>
      <c r="KX51" s="22"/>
      <c r="KY51" s="22"/>
      <c r="KZ51" s="22"/>
      <c r="LA51" s="22"/>
      <c r="LB51" s="22"/>
      <c r="LC51" s="22"/>
      <c r="LD51" s="22"/>
      <c r="LE51" s="22"/>
      <c r="LF51" s="22"/>
      <c r="LG51" s="22"/>
      <c r="LH51" s="22"/>
      <c r="LI51" s="22"/>
      <c r="LJ51" s="23"/>
    </row>
    <row r="52" spans="2:322" ht="3.65" customHeight="1">
      <c r="B52" s="814"/>
      <c r="C52" s="815"/>
      <c r="D52" s="815"/>
      <c r="E52" s="815"/>
      <c r="F52" s="815"/>
      <c r="G52" s="815"/>
      <c r="H52" s="815"/>
      <c r="I52" s="815"/>
      <c r="J52" s="815"/>
      <c r="K52" s="815"/>
      <c r="L52" s="815"/>
      <c r="M52" s="815"/>
      <c r="N52" s="815"/>
      <c r="O52" s="815"/>
      <c r="P52" s="815"/>
      <c r="Q52" s="815"/>
      <c r="R52" s="815"/>
      <c r="S52" s="815"/>
      <c r="T52" s="815"/>
      <c r="U52" s="815"/>
      <c r="V52" s="815"/>
      <c r="W52" s="815"/>
      <c r="X52" s="815"/>
      <c r="Y52" s="815"/>
      <c r="Z52" s="815"/>
      <c r="AA52" s="815"/>
      <c r="AB52" s="815"/>
      <c r="AC52" s="815"/>
      <c r="AD52" s="815"/>
      <c r="AE52" s="815"/>
      <c r="AF52" s="815"/>
      <c r="AG52" s="815"/>
      <c r="AH52" s="815"/>
      <c r="AI52" s="815"/>
      <c r="AJ52" s="815"/>
      <c r="AK52" s="815"/>
      <c r="AL52" s="815"/>
      <c r="AM52" s="815"/>
      <c r="AN52" s="815"/>
      <c r="AO52" s="816"/>
      <c r="AP52" s="22"/>
      <c r="AQ52" s="22"/>
      <c r="AR52" s="388"/>
      <c r="AS52" s="388"/>
      <c r="AT52" s="388"/>
      <c r="AU52" s="388"/>
      <c r="AV52" s="388"/>
      <c r="AW52" s="388"/>
      <c r="AX52" s="727"/>
      <c r="AY52" s="728"/>
      <c r="AZ52" s="47"/>
      <c r="BA52" s="847"/>
      <c r="BB52" s="848"/>
      <c r="BC52" s="848"/>
      <c r="BD52" s="848"/>
      <c r="BE52" s="848"/>
      <c r="BF52" s="848"/>
      <c r="BG52" s="848"/>
      <c r="BH52" s="848"/>
      <c r="BI52" s="848"/>
      <c r="BJ52" s="848"/>
      <c r="BK52" s="848"/>
      <c r="BL52" s="848"/>
      <c r="BM52" s="848"/>
      <c r="BN52" s="848"/>
      <c r="BO52" s="848"/>
      <c r="BP52" s="848"/>
      <c r="BQ52" s="848"/>
      <c r="BR52" s="848"/>
      <c r="BS52" s="847"/>
      <c r="BT52" s="848"/>
      <c r="BU52" s="848"/>
      <c r="BV52" s="848"/>
      <c r="BW52" s="848"/>
      <c r="BX52" s="848"/>
      <c r="BY52" s="848"/>
      <c r="BZ52" s="848"/>
      <c r="CA52" s="848"/>
      <c r="CB52" s="848"/>
      <c r="CC52" s="1511"/>
      <c r="CD52" s="1511"/>
      <c r="CE52" s="1511"/>
      <c r="CF52" s="1511"/>
      <c r="CG52" s="1511"/>
      <c r="CH52" s="1511"/>
      <c r="CI52" s="1511"/>
      <c r="CJ52" s="1511"/>
      <c r="CK52" s="1308"/>
      <c r="CL52" s="1538"/>
      <c r="CM52" s="1538"/>
      <c r="CN52" s="1538"/>
      <c r="CO52" s="1538"/>
      <c r="CP52" s="1538"/>
      <c r="CQ52" s="1538"/>
      <c r="CR52" s="1538"/>
      <c r="CS52" s="1538"/>
      <c r="CT52" s="1538"/>
      <c r="CU52" s="1538"/>
      <c r="CV52" s="1307"/>
      <c r="CW52" s="1538"/>
      <c r="CX52" s="1538"/>
      <c r="CY52" s="1538"/>
      <c r="CZ52" s="1538"/>
      <c r="DA52" s="1538"/>
      <c r="DB52" s="1538"/>
      <c r="DC52" s="1538"/>
      <c r="DD52" s="1538"/>
      <c r="DE52" s="1538"/>
      <c r="DF52" s="1538"/>
      <c r="DG52" s="1538"/>
      <c r="DH52" s="903"/>
      <c r="DI52" s="901"/>
      <c r="DJ52" s="1538"/>
      <c r="DK52" s="1538"/>
      <c r="DL52" s="1538"/>
      <c r="DM52" s="1538"/>
      <c r="DN52" s="1538"/>
      <c r="DO52" s="1538"/>
      <c r="DP52" s="1538"/>
      <c r="DQ52" s="1538"/>
      <c r="DR52" s="1538"/>
      <c r="DS52" s="1538"/>
      <c r="DT52" s="903"/>
      <c r="DU52" s="901"/>
      <c r="DV52" s="1538"/>
      <c r="DW52" s="1538"/>
      <c r="DX52" s="1538"/>
      <c r="DY52" s="1538"/>
      <c r="DZ52" s="1538"/>
      <c r="EA52" s="1538"/>
      <c r="EB52" s="1538"/>
      <c r="EC52" s="1538"/>
      <c r="ED52" s="1538"/>
      <c r="EE52" s="1538"/>
      <c r="EF52" s="903"/>
      <c r="EG52" s="108"/>
      <c r="EH52" s="1539"/>
      <c r="EI52" s="1539"/>
      <c r="EJ52" s="1539"/>
      <c r="EK52" s="1539"/>
      <c r="EL52" s="1539"/>
      <c r="EM52" s="1539"/>
      <c r="EN52" s="1539"/>
      <c r="EO52" s="1539"/>
      <c r="EP52" s="1539"/>
      <c r="EQ52" s="1539"/>
      <c r="ER52" s="110"/>
      <c r="ES52" s="901"/>
      <c r="ET52" s="1538"/>
      <c r="EU52" s="1538"/>
      <c r="EV52" s="1538"/>
      <c r="EW52" s="1538"/>
      <c r="EX52" s="1538"/>
      <c r="EY52" s="1538"/>
      <c r="EZ52" s="1538"/>
      <c r="FA52" s="1538"/>
      <c r="FB52" s="1538"/>
      <c r="FC52" s="1538"/>
      <c r="FD52" s="903"/>
      <c r="FE52" s="901"/>
      <c r="FF52" s="1538"/>
      <c r="FG52" s="1538"/>
      <c r="FH52" s="1538"/>
      <c r="FI52" s="1538"/>
      <c r="FJ52" s="1538"/>
      <c r="FK52" s="1538"/>
      <c r="FL52" s="1538"/>
      <c r="FM52" s="1538"/>
      <c r="FN52" s="1538"/>
      <c r="FO52" s="1538"/>
      <c r="FP52" s="903"/>
      <c r="FQ52" s="901"/>
      <c r="FR52" s="1538"/>
      <c r="FS52" s="1538"/>
      <c r="FT52" s="1538"/>
      <c r="FU52" s="1538"/>
      <c r="FV52" s="1538"/>
      <c r="FW52" s="1538"/>
      <c r="FX52" s="1538"/>
      <c r="FY52" s="1538"/>
      <c r="FZ52" s="1538"/>
      <c r="GA52" s="1538"/>
      <c r="GB52" s="903"/>
      <c r="GC52" s="901"/>
      <c r="GD52" s="1538"/>
      <c r="GE52" s="1538"/>
      <c r="GF52" s="1538"/>
      <c r="GG52" s="1538"/>
      <c r="GH52" s="1538"/>
      <c r="GI52" s="1538"/>
      <c r="GJ52" s="1538"/>
      <c r="GK52" s="1538"/>
      <c r="GL52" s="1538"/>
      <c r="GM52" s="1538"/>
      <c r="GN52" s="903"/>
      <c r="GO52" s="901"/>
      <c r="GP52" s="1538"/>
      <c r="GQ52" s="1538"/>
      <c r="GR52" s="1538"/>
      <c r="GS52" s="1538"/>
      <c r="GT52" s="1538"/>
      <c r="GU52" s="1538"/>
      <c r="GV52" s="1538"/>
      <c r="GW52" s="1538"/>
      <c r="GX52" s="1538"/>
      <c r="GY52" s="1538"/>
      <c r="GZ52" s="903"/>
      <c r="HA52" s="901"/>
      <c r="HB52" s="1538"/>
      <c r="HC52" s="1538"/>
      <c r="HD52" s="1538"/>
      <c r="HE52" s="1538"/>
      <c r="HF52" s="1538"/>
      <c r="HG52" s="1538"/>
      <c r="HH52" s="1538"/>
      <c r="HI52" s="1538"/>
      <c r="HJ52" s="1538"/>
      <c r="HK52" s="1538"/>
      <c r="HL52" s="903"/>
      <c r="HM52" s="901"/>
      <c r="HN52" s="1538"/>
      <c r="HO52" s="1538"/>
      <c r="HP52" s="1538"/>
      <c r="HQ52" s="1538"/>
      <c r="HR52" s="1538"/>
      <c r="HS52" s="1538"/>
      <c r="HT52" s="1538"/>
      <c r="HU52" s="1538"/>
      <c r="HV52" s="1538"/>
      <c r="HW52" s="1538"/>
      <c r="HX52" s="903"/>
      <c r="HY52" s="901"/>
      <c r="HZ52" s="1538"/>
      <c r="IA52" s="1538"/>
      <c r="IB52" s="1538"/>
      <c r="IC52" s="1538"/>
      <c r="ID52" s="1538"/>
      <c r="IE52" s="1538"/>
      <c r="IF52" s="1538"/>
      <c r="IG52" s="1538"/>
      <c r="IH52" s="1538"/>
      <c r="II52" s="1538"/>
      <c r="IJ52" s="903"/>
      <c r="IK52" s="901"/>
      <c r="IL52" s="1538"/>
      <c r="IM52" s="1538"/>
      <c r="IN52" s="1538"/>
      <c r="IO52" s="1538"/>
      <c r="IP52" s="1538"/>
      <c r="IQ52" s="1538"/>
      <c r="IR52" s="1538"/>
      <c r="IS52" s="1538"/>
      <c r="IT52" s="1538"/>
      <c r="IU52" s="1538"/>
      <c r="IV52" s="903"/>
      <c r="IW52" s="47"/>
      <c r="IX52" s="728"/>
      <c r="IY52" s="731"/>
      <c r="IZ52" s="22"/>
      <c r="JA52" s="22"/>
      <c r="JB52" s="22"/>
      <c r="JC52" s="22"/>
      <c r="JD52" s="22"/>
      <c r="JE52" s="22"/>
      <c r="JF52" s="22"/>
      <c r="JG52" s="22"/>
      <c r="JH52" s="21"/>
      <c r="JI52" s="22"/>
      <c r="JJ52" s="22"/>
      <c r="JK52" s="22"/>
      <c r="JL52" s="22"/>
      <c r="JM52" s="22"/>
      <c r="JN52" s="22"/>
      <c r="JO52" s="22"/>
      <c r="JP52" s="22"/>
      <c r="JQ52" s="22"/>
      <c r="JR52" s="22"/>
      <c r="JS52" s="22"/>
      <c r="JT52" s="22"/>
      <c r="JU52" s="22"/>
      <c r="JV52" s="22"/>
      <c r="JW52" s="22"/>
      <c r="JX52" s="22"/>
      <c r="JY52" s="22"/>
      <c r="JZ52" s="22"/>
      <c r="KA52" s="22"/>
      <c r="KB52" s="22"/>
      <c r="KC52" s="22"/>
      <c r="KD52" s="22"/>
      <c r="KE52" s="22"/>
      <c r="KF52" s="22"/>
      <c r="KG52" s="22"/>
      <c r="KH52" s="22"/>
      <c r="KI52" s="22"/>
      <c r="KJ52" s="22"/>
      <c r="KK52" s="22"/>
      <c r="KL52" s="22"/>
      <c r="KM52" s="22"/>
      <c r="KN52" s="22"/>
      <c r="KO52" s="22"/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2"/>
      <c r="LI52" s="22"/>
      <c r="LJ52" s="23"/>
    </row>
    <row r="53" spans="2:322" ht="3.65" customHeight="1" thickBot="1">
      <c r="B53" s="817"/>
      <c r="C53" s="818"/>
      <c r="D53" s="818"/>
      <c r="E53" s="818"/>
      <c r="F53" s="818"/>
      <c r="G53" s="818"/>
      <c r="H53" s="818"/>
      <c r="I53" s="818"/>
      <c r="J53" s="818"/>
      <c r="K53" s="818"/>
      <c r="L53" s="818"/>
      <c r="M53" s="818"/>
      <c r="N53" s="818"/>
      <c r="O53" s="818"/>
      <c r="P53" s="818"/>
      <c r="Q53" s="818"/>
      <c r="R53" s="818"/>
      <c r="S53" s="818"/>
      <c r="T53" s="818"/>
      <c r="U53" s="818"/>
      <c r="V53" s="818"/>
      <c r="W53" s="818"/>
      <c r="X53" s="818"/>
      <c r="Y53" s="818"/>
      <c r="Z53" s="818"/>
      <c r="AA53" s="818"/>
      <c r="AB53" s="818"/>
      <c r="AC53" s="818"/>
      <c r="AD53" s="818"/>
      <c r="AE53" s="818"/>
      <c r="AF53" s="818"/>
      <c r="AG53" s="818"/>
      <c r="AH53" s="818"/>
      <c r="AI53" s="818"/>
      <c r="AJ53" s="818"/>
      <c r="AK53" s="818"/>
      <c r="AL53" s="818"/>
      <c r="AM53" s="818"/>
      <c r="AN53" s="818"/>
      <c r="AO53" s="819"/>
      <c r="AP53" s="22"/>
      <c r="AQ53" s="22"/>
      <c r="AR53" s="388"/>
      <c r="AS53" s="388"/>
      <c r="AT53" s="433" t="s">
        <v>91</v>
      </c>
      <c r="AU53" s="388"/>
      <c r="AV53" s="388"/>
      <c r="AW53" s="388"/>
      <c r="AX53" s="727"/>
      <c r="AY53" s="728"/>
      <c r="AZ53" s="47"/>
      <c r="BA53" s="886" t="s">
        <v>71</v>
      </c>
      <c r="BB53" s="887"/>
      <c r="BC53" s="887"/>
      <c r="BD53" s="887"/>
      <c r="BE53" s="887"/>
      <c r="BF53" s="887"/>
      <c r="BG53" s="887"/>
      <c r="BH53" s="887"/>
      <c r="BI53" s="887"/>
      <c r="BJ53" s="887"/>
      <c r="BK53" s="887"/>
      <c r="BL53" s="887"/>
      <c r="BM53" s="887"/>
      <c r="BN53" s="887"/>
      <c r="BO53" s="887"/>
      <c r="BP53" s="887"/>
      <c r="BQ53" s="887"/>
      <c r="BR53" s="887"/>
      <c r="BS53" s="1024" t="str">
        <f>IF(Proyecto!HG70&lt;&gt;"",Proyecto!HG70,"")</f>
        <v>RAL7035</v>
      </c>
      <c r="BT53" s="1025"/>
      <c r="BU53" s="1025"/>
      <c r="BV53" s="1025"/>
      <c r="BW53" s="1025"/>
      <c r="BX53" s="1025"/>
      <c r="BY53" s="1025"/>
      <c r="BZ53" s="1025"/>
      <c r="CA53" s="1025"/>
      <c r="CB53" s="1025"/>
      <c r="CC53" s="1025"/>
      <c r="CD53" s="1025"/>
      <c r="CE53" s="1025"/>
      <c r="CF53" s="1025"/>
      <c r="CG53" s="1025"/>
      <c r="CH53" s="1025"/>
      <c r="CI53" s="1025"/>
      <c r="CJ53" s="1025"/>
      <c r="CK53" s="1308"/>
      <c r="CL53" s="1538"/>
      <c r="CM53" s="1538"/>
      <c r="CN53" s="1538"/>
      <c r="CO53" s="1538"/>
      <c r="CP53" s="1538"/>
      <c r="CQ53" s="1538"/>
      <c r="CR53" s="1538"/>
      <c r="CS53" s="1538"/>
      <c r="CT53" s="1538"/>
      <c r="CU53" s="1538"/>
      <c r="CV53" s="1307"/>
      <c r="CW53" s="1538"/>
      <c r="CX53" s="1538"/>
      <c r="CY53" s="1538"/>
      <c r="CZ53" s="1538"/>
      <c r="DA53" s="1538"/>
      <c r="DB53" s="1538"/>
      <c r="DC53" s="1538"/>
      <c r="DD53" s="1538"/>
      <c r="DE53" s="1538"/>
      <c r="DF53" s="1538"/>
      <c r="DG53" s="1538"/>
      <c r="DH53" s="903"/>
      <c r="DI53" s="901"/>
      <c r="DJ53" s="1538"/>
      <c r="DK53" s="1538"/>
      <c r="DL53" s="1538"/>
      <c r="DM53" s="1538"/>
      <c r="DN53" s="1538"/>
      <c r="DO53" s="1538"/>
      <c r="DP53" s="1538"/>
      <c r="DQ53" s="1538"/>
      <c r="DR53" s="1538"/>
      <c r="DS53" s="1538"/>
      <c r="DT53" s="903"/>
      <c r="DU53" s="901"/>
      <c r="DV53" s="1538"/>
      <c r="DW53" s="1538"/>
      <c r="DX53" s="1538"/>
      <c r="DY53" s="1538"/>
      <c r="DZ53" s="1538"/>
      <c r="EA53" s="1538"/>
      <c r="EB53" s="1538"/>
      <c r="EC53" s="1538"/>
      <c r="ED53" s="1538"/>
      <c r="EE53" s="1538"/>
      <c r="EF53" s="903"/>
      <c r="EG53" s="108"/>
      <c r="EH53" s="1539"/>
      <c r="EI53" s="1539"/>
      <c r="EJ53" s="1539"/>
      <c r="EK53" s="1539"/>
      <c r="EL53" s="1539"/>
      <c r="EM53" s="1539"/>
      <c r="EN53" s="1539"/>
      <c r="EO53" s="1539"/>
      <c r="EP53" s="1539"/>
      <c r="EQ53" s="1539"/>
      <c r="ER53" s="110"/>
      <c r="ES53" s="901"/>
      <c r="ET53" s="1538"/>
      <c r="EU53" s="1538"/>
      <c r="EV53" s="1538"/>
      <c r="EW53" s="1538"/>
      <c r="EX53" s="1538"/>
      <c r="EY53" s="1538"/>
      <c r="EZ53" s="1538"/>
      <c r="FA53" s="1538"/>
      <c r="FB53" s="1538"/>
      <c r="FC53" s="1538"/>
      <c r="FD53" s="903"/>
      <c r="FE53" s="901"/>
      <c r="FF53" s="1538"/>
      <c r="FG53" s="1538"/>
      <c r="FH53" s="1538"/>
      <c r="FI53" s="1538"/>
      <c r="FJ53" s="1538"/>
      <c r="FK53" s="1538"/>
      <c r="FL53" s="1538"/>
      <c r="FM53" s="1538"/>
      <c r="FN53" s="1538"/>
      <c r="FO53" s="1538"/>
      <c r="FP53" s="903"/>
      <c r="FQ53" s="901"/>
      <c r="FR53" s="1538"/>
      <c r="FS53" s="1538"/>
      <c r="FT53" s="1538"/>
      <c r="FU53" s="1538"/>
      <c r="FV53" s="1538"/>
      <c r="FW53" s="1538"/>
      <c r="FX53" s="1538"/>
      <c r="FY53" s="1538"/>
      <c r="FZ53" s="1538"/>
      <c r="GA53" s="1538"/>
      <c r="GB53" s="903"/>
      <c r="GC53" s="901"/>
      <c r="GD53" s="1538"/>
      <c r="GE53" s="1538"/>
      <c r="GF53" s="1538"/>
      <c r="GG53" s="1538"/>
      <c r="GH53" s="1538"/>
      <c r="GI53" s="1538"/>
      <c r="GJ53" s="1538"/>
      <c r="GK53" s="1538"/>
      <c r="GL53" s="1538"/>
      <c r="GM53" s="1538"/>
      <c r="GN53" s="903"/>
      <c r="GO53" s="901"/>
      <c r="GP53" s="1538"/>
      <c r="GQ53" s="1538"/>
      <c r="GR53" s="1538"/>
      <c r="GS53" s="1538"/>
      <c r="GT53" s="1538"/>
      <c r="GU53" s="1538"/>
      <c r="GV53" s="1538"/>
      <c r="GW53" s="1538"/>
      <c r="GX53" s="1538"/>
      <c r="GY53" s="1538"/>
      <c r="GZ53" s="903"/>
      <c r="HA53" s="901"/>
      <c r="HB53" s="1538"/>
      <c r="HC53" s="1538"/>
      <c r="HD53" s="1538"/>
      <c r="HE53" s="1538"/>
      <c r="HF53" s="1538"/>
      <c r="HG53" s="1538"/>
      <c r="HH53" s="1538"/>
      <c r="HI53" s="1538"/>
      <c r="HJ53" s="1538"/>
      <c r="HK53" s="1538"/>
      <c r="HL53" s="903"/>
      <c r="HM53" s="901"/>
      <c r="HN53" s="1538"/>
      <c r="HO53" s="1538"/>
      <c r="HP53" s="1538"/>
      <c r="HQ53" s="1538"/>
      <c r="HR53" s="1538"/>
      <c r="HS53" s="1538"/>
      <c r="HT53" s="1538"/>
      <c r="HU53" s="1538"/>
      <c r="HV53" s="1538"/>
      <c r="HW53" s="1538"/>
      <c r="HX53" s="903"/>
      <c r="HY53" s="901"/>
      <c r="HZ53" s="1538"/>
      <c r="IA53" s="1538"/>
      <c r="IB53" s="1538"/>
      <c r="IC53" s="1538"/>
      <c r="ID53" s="1538"/>
      <c r="IE53" s="1538"/>
      <c r="IF53" s="1538"/>
      <c r="IG53" s="1538"/>
      <c r="IH53" s="1538"/>
      <c r="II53" s="1538"/>
      <c r="IJ53" s="903"/>
      <c r="IK53" s="901"/>
      <c r="IL53" s="1538"/>
      <c r="IM53" s="1538"/>
      <c r="IN53" s="1538"/>
      <c r="IO53" s="1538"/>
      <c r="IP53" s="1538"/>
      <c r="IQ53" s="1538"/>
      <c r="IR53" s="1538"/>
      <c r="IS53" s="1538"/>
      <c r="IT53" s="1538"/>
      <c r="IU53" s="1538"/>
      <c r="IV53" s="903"/>
      <c r="IW53" s="47"/>
      <c r="IX53" s="728"/>
      <c r="IY53" s="731"/>
      <c r="IZ53" s="22"/>
      <c r="JA53" s="22"/>
      <c r="JB53" s="22"/>
      <c r="JC53" s="22"/>
      <c r="JD53" s="22"/>
      <c r="JE53" s="22"/>
      <c r="JF53" s="22"/>
      <c r="JG53" s="22"/>
      <c r="JH53" s="21"/>
      <c r="JI53" s="22"/>
      <c r="JJ53" s="22"/>
      <c r="JK53" s="22"/>
      <c r="JL53" s="22"/>
      <c r="JM53" s="22"/>
      <c r="JN53" s="22"/>
      <c r="JO53" s="22"/>
      <c r="JP53" s="22"/>
      <c r="JQ53" s="22"/>
      <c r="JR53" s="22"/>
      <c r="JS53" s="22"/>
      <c r="JT53" s="22"/>
      <c r="JU53" s="22"/>
      <c r="JV53" s="22"/>
      <c r="JW53" s="22"/>
      <c r="JX53" s="22"/>
      <c r="JY53" s="22"/>
      <c r="JZ53" s="22"/>
      <c r="KA53" s="22"/>
      <c r="KB53" s="22"/>
      <c r="KC53" s="22"/>
      <c r="KD53" s="22"/>
      <c r="KE53" s="22"/>
      <c r="KF53" s="22"/>
      <c r="KG53" s="22"/>
      <c r="KH53" s="22"/>
      <c r="KI53" s="22"/>
      <c r="KJ53" s="22"/>
      <c r="KK53" s="22"/>
      <c r="KL53" s="22"/>
      <c r="KM53" s="22"/>
      <c r="KN53" s="22"/>
      <c r="KO53" s="22"/>
      <c r="KP53" s="22"/>
      <c r="KQ53" s="22"/>
      <c r="KR53" s="22"/>
      <c r="KS53" s="22"/>
      <c r="KT53" s="22"/>
      <c r="KU53" s="22"/>
      <c r="KV53" s="22"/>
      <c r="KW53" s="22"/>
      <c r="KX53" s="22"/>
      <c r="KY53" s="22"/>
      <c r="KZ53" s="22"/>
      <c r="LA53" s="22"/>
      <c r="LB53" s="22"/>
      <c r="LC53" s="22"/>
      <c r="LD53" s="22"/>
      <c r="LE53" s="22"/>
      <c r="LF53" s="22"/>
      <c r="LG53" s="22"/>
      <c r="LH53" s="22"/>
      <c r="LI53" s="22"/>
      <c r="LJ53" s="23"/>
    </row>
    <row r="54" spans="2:322" ht="3.65" customHeight="1" thickTop="1">
      <c r="B54" s="811"/>
      <c r="C54" s="812"/>
      <c r="D54" s="812"/>
      <c r="E54" s="812"/>
      <c r="F54" s="812"/>
      <c r="G54" s="812"/>
      <c r="H54" s="812"/>
      <c r="I54" s="812"/>
      <c r="J54" s="812"/>
      <c r="K54" s="812"/>
      <c r="L54" s="812"/>
      <c r="M54" s="812"/>
      <c r="N54" s="812"/>
      <c r="O54" s="812"/>
      <c r="P54" s="812"/>
      <c r="Q54" s="812"/>
      <c r="R54" s="812"/>
      <c r="S54" s="812"/>
      <c r="T54" s="812"/>
      <c r="U54" s="812"/>
      <c r="V54" s="812"/>
      <c r="W54" s="812"/>
      <c r="X54" s="812"/>
      <c r="Y54" s="812"/>
      <c r="Z54" s="812"/>
      <c r="AA54" s="812"/>
      <c r="AB54" s="812"/>
      <c r="AC54" s="812"/>
      <c r="AD54" s="812"/>
      <c r="AE54" s="812"/>
      <c r="AF54" s="812"/>
      <c r="AG54" s="812"/>
      <c r="AH54" s="812"/>
      <c r="AI54" s="812"/>
      <c r="AJ54" s="812"/>
      <c r="AK54" s="812"/>
      <c r="AL54" s="812"/>
      <c r="AM54" s="812"/>
      <c r="AN54" s="812"/>
      <c r="AO54" s="813"/>
      <c r="AP54" s="22"/>
      <c r="AQ54" s="22"/>
      <c r="AR54" s="388"/>
      <c r="AS54" s="388"/>
      <c r="AT54" s="433" t="str">
        <f>IF(BS47&lt;&gt;"",BS47,"")</f>
        <v>10 - 65</v>
      </c>
      <c r="AU54" s="388"/>
      <c r="AV54" s="388"/>
      <c r="AW54" s="388"/>
      <c r="AX54" s="727"/>
      <c r="AY54" s="728"/>
      <c r="AZ54" s="47"/>
      <c r="BA54" s="889"/>
      <c r="BB54" s="1535"/>
      <c r="BC54" s="1535"/>
      <c r="BD54" s="1535"/>
      <c r="BE54" s="1535"/>
      <c r="BF54" s="1535"/>
      <c r="BG54" s="1535"/>
      <c r="BH54" s="1535"/>
      <c r="BI54" s="1535"/>
      <c r="BJ54" s="1535"/>
      <c r="BK54" s="1535"/>
      <c r="BL54" s="1535"/>
      <c r="BM54" s="1535"/>
      <c r="BN54" s="1535"/>
      <c r="BO54" s="1535"/>
      <c r="BP54" s="1535"/>
      <c r="BQ54" s="1535"/>
      <c r="BR54" s="1535"/>
      <c r="BS54" s="1027"/>
      <c r="BT54" s="1543"/>
      <c r="BU54" s="1543"/>
      <c r="BV54" s="1543"/>
      <c r="BW54" s="1543"/>
      <c r="BX54" s="1543"/>
      <c r="BY54" s="1543"/>
      <c r="BZ54" s="1543"/>
      <c r="CA54" s="1543"/>
      <c r="CB54" s="1543"/>
      <c r="CC54" s="1543"/>
      <c r="CD54" s="1543"/>
      <c r="CE54" s="1543"/>
      <c r="CF54" s="1543"/>
      <c r="CG54" s="1543"/>
      <c r="CH54" s="1543"/>
      <c r="CI54" s="1543"/>
      <c r="CJ54" s="1543"/>
      <c r="CK54" s="1308"/>
      <c r="CL54" s="1538"/>
      <c r="CM54" s="1538"/>
      <c r="CN54" s="1538"/>
      <c r="CO54" s="1538"/>
      <c r="CP54" s="1538"/>
      <c r="CQ54" s="1538"/>
      <c r="CR54" s="1538"/>
      <c r="CS54" s="1538"/>
      <c r="CT54" s="1538"/>
      <c r="CU54" s="1538"/>
      <c r="CV54" s="1307"/>
      <c r="CW54" s="1538"/>
      <c r="CX54" s="1538"/>
      <c r="CY54" s="1538"/>
      <c r="CZ54" s="1538"/>
      <c r="DA54" s="1538"/>
      <c r="DB54" s="1538"/>
      <c r="DC54" s="1538"/>
      <c r="DD54" s="1538"/>
      <c r="DE54" s="1538"/>
      <c r="DF54" s="1538"/>
      <c r="DG54" s="1538"/>
      <c r="DH54" s="903"/>
      <c r="DI54" s="901"/>
      <c r="DJ54" s="1538"/>
      <c r="DK54" s="1538"/>
      <c r="DL54" s="1538"/>
      <c r="DM54" s="1538"/>
      <c r="DN54" s="1538"/>
      <c r="DO54" s="1538"/>
      <c r="DP54" s="1538"/>
      <c r="DQ54" s="1538"/>
      <c r="DR54" s="1538"/>
      <c r="DS54" s="1538"/>
      <c r="DT54" s="903"/>
      <c r="DU54" s="901"/>
      <c r="DV54" s="1538"/>
      <c r="DW54" s="1538"/>
      <c r="DX54" s="1538"/>
      <c r="DY54" s="1538"/>
      <c r="DZ54" s="1538"/>
      <c r="EA54" s="1538"/>
      <c r="EB54" s="1538"/>
      <c r="EC54" s="1538"/>
      <c r="ED54" s="1538"/>
      <c r="EE54" s="1538"/>
      <c r="EF54" s="903"/>
      <c r="EG54" s="108"/>
      <c r="EH54" s="1539"/>
      <c r="EI54" s="1539"/>
      <c r="EJ54" s="1539"/>
      <c r="EK54" s="1539"/>
      <c r="EL54" s="1539"/>
      <c r="EM54" s="1539"/>
      <c r="EN54" s="1539"/>
      <c r="EO54" s="1539"/>
      <c r="EP54" s="1539"/>
      <c r="EQ54" s="1539"/>
      <c r="ER54" s="110"/>
      <c r="ES54" s="901"/>
      <c r="ET54" s="1538"/>
      <c r="EU54" s="1538"/>
      <c r="EV54" s="1538"/>
      <c r="EW54" s="1538"/>
      <c r="EX54" s="1538"/>
      <c r="EY54" s="1538"/>
      <c r="EZ54" s="1538"/>
      <c r="FA54" s="1538"/>
      <c r="FB54" s="1538"/>
      <c r="FC54" s="1538"/>
      <c r="FD54" s="903"/>
      <c r="FE54" s="901"/>
      <c r="FF54" s="1538"/>
      <c r="FG54" s="1538"/>
      <c r="FH54" s="1538"/>
      <c r="FI54" s="1538"/>
      <c r="FJ54" s="1538"/>
      <c r="FK54" s="1538"/>
      <c r="FL54" s="1538"/>
      <c r="FM54" s="1538"/>
      <c r="FN54" s="1538"/>
      <c r="FO54" s="1538"/>
      <c r="FP54" s="903"/>
      <c r="FQ54" s="901"/>
      <c r="FR54" s="1538"/>
      <c r="FS54" s="1538"/>
      <c r="FT54" s="1538"/>
      <c r="FU54" s="1538"/>
      <c r="FV54" s="1538"/>
      <c r="FW54" s="1538"/>
      <c r="FX54" s="1538"/>
      <c r="FY54" s="1538"/>
      <c r="FZ54" s="1538"/>
      <c r="GA54" s="1538"/>
      <c r="GB54" s="903"/>
      <c r="GC54" s="901"/>
      <c r="GD54" s="1538"/>
      <c r="GE54" s="1538"/>
      <c r="GF54" s="1538"/>
      <c r="GG54" s="1538"/>
      <c r="GH54" s="1538"/>
      <c r="GI54" s="1538"/>
      <c r="GJ54" s="1538"/>
      <c r="GK54" s="1538"/>
      <c r="GL54" s="1538"/>
      <c r="GM54" s="1538"/>
      <c r="GN54" s="903"/>
      <c r="GO54" s="901"/>
      <c r="GP54" s="1538"/>
      <c r="GQ54" s="1538"/>
      <c r="GR54" s="1538"/>
      <c r="GS54" s="1538"/>
      <c r="GT54" s="1538"/>
      <c r="GU54" s="1538"/>
      <c r="GV54" s="1538"/>
      <c r="GW54" s="1538"/>
      <c r="GX54" s="1538"/>
      <c r="GY54" s="1538"/>
      <c r="GZ54" s="903"/>
      <c r="HA54" s="901"/>
      <c r="HB54" s="1538"/>
      <c r="HC54" s="1538"/>
      <c r="HD54" s="1538"/>
      <c r="HE54" s="1538"/>
      <c r="HF54" s="1538"/>
      <c r="HG54" s="1538"/>
      <c r="HH54" s="1538"/>
      <c r="HI54" s="1538"/>
      <c r="HJ54" s="1538"/>
      <c r="HK54" s="1538"/>
      <c r="HL54" s="903"/>
      <c r="HM54" s="901"/>
      <c r="HN54" s="1538"/>
      <c r="HO54" s="1538"/>
      <c r="HP54" s="1538"/>
      <c r="HQ54" s="1538"/>
      <c r="HR54" s="1538"/>
      <c r="HS54" s="1538"/>
      <c r="HT54" s="1538"/>
      <c r="HU54" s="1538"/>
      <c r="HV54" s="1538"/>
      <c r="HW54" s="1538"/>
      <c r="HX54" s="903"/>
      <c r="HY54" s="901"/>
      <c r="HZ54" s="1538"/>
      <c r="IA54" s="1538"/>
      <c r="IB54" s="1538"/>
      <c r="IC54" s="1538"/>
      <c r="ID54" s="1538"/>
      <c r="IE54" s="1538"/>
      <c r="IF54" s="1538"/>
      <c r="IG54" s="1538"/>
      <c r="IH54" s="1538"/>
      <c r="II54" s="1538"/>
      <c r="IJ54" s="903"/>
      <c r="IK54" s="901"/>
      <c r="IL54" s="1538"/>
      <c r="IM54" s="1538"/>
      <c r="IN54" s="1538"/>
      <c r="IO54" s="1538"/>
      <c r="IP54" s="1538"/>
      <c r="IQ54" s="1538"/>
      <c r="IR54" s="1538"/>
      <c r="IS54" s="1538"/>
      <c r="IT54" s="1538"/>
      <c r="IU54" s="1538"/>
      <c r="IV54" s="903"/>
      <c r="IW54" s="47"/>
      <c r="IX54" s="728"/>
      <c r="IY54" s="731"/>
      <c r="IZ54" s="22"/>
      <c r="JA54" s="22"/>
      <c r="JB54" s="22"/>
      <c r="JC54" s="22"/>
      <c r="JD54" s="22"/>
      <c r="JE54" s="22"/>
      <c r="JF54" s="22"/>
      <c r="JG54" s="22"/>
      <c r="JH54" s="21"/>
      <c r="JI54" s="22"/>
      <c r="JJ54" s="22"/>
      <c r="JK54" s="22"/>
      <c r="JL54" s="22"/>
      <c r="JM54" s="22"/>
      <c r="JN54" s="22"/>
      <c r="JO54" s="22"/>
      <c r="JP54" s="22"/>
      <c r="JQ54" s="22"/>
      <c r="JR54" s="22"/>
      <c r="JS54" s="22"/>
      <c r="JT54" s="22"/>
      <c r="JU54" s="22"/>
      <c r="JV54" s="22"/>
      <c r="JW54" s="22"/>
      <c r="JX54" s="22"/>
      <c r="JY54" s="22"/>
      <c r="JZ54" s="22"/>
      <c r="KA54" s="22"/>
      <c r="KB54" s="22"/>
      <c r="KC54" s="22"/>
      <c r="KD54" s="22"/>
      <c r="KE54" s="22"/>
      <c r="KF54" s="22"/>
      <c r="KG54" s="22"/>
      <c r="KH54" s="22"/>
      <c r="KI54" s="22"/>
      <c r="KJ54" s="22"/>
      <c r="KK54" s="22"/>
      <c r="KL54" s="22"/>
      <c r="KM54" s="22"/>
      <c r="KN54" s="22"/>
      <c r="KO54" s="22"/>
      <c r="KP54" s="22"/>
      <c r="KQ54" s="22"/>
      <c r="KR54" s="22"/>
      <c r="KS54" s="22"/>
      <c r="KT54" s="22"/>
      <c r="KU54" s="22"/>
      <c r="KV54" s="22"/>
      <c r="KW54" s="22"/>
      <c r="KX54" s="22"/>
      <c r="KY54" s="22"/>
      <c r="KZ54" s="22"/>
      <c r="LA54" s="22"/>
      <c r="LB54" s="22"/>
      <c r="LC54" s="22"/>
      <c r="LD54" s="22"/>
      <c r="LE54" s="22"/>
      <c r="LF54" s="22"/>
      <c r="LG54" s="22"/>
      <c r="LH54" s="22"/>
      <c r="LI54" s="22"/>
      <c r="LJ54" s="23"/>
    </row>
    <row r="55" spans="2:322" ht="3.65" customHeight="1">
      <c r="B55" s="814"/>
      <c r="C55" s="815"/>
      <c r="D55" s="815"/>
      <c r="E55" s="815"/>
      <c r="F55" s="815"/>
      <c r="G55" s="815"/>
      <c r="H55" s="815"/>
      <c r="I55" s="815"/>
      <c r="J55" s="815"/>
      <c r="K55" s="815"/>
      <c r="L55" s="815"/>
      <c r="M55" s="815"/>
      <c r="N55" s="815"/>
      <c r="O55" s="815"/>
      <c r="P55" s="815"/>
      <c r="Q55" s="815"/>
      <c r="R55" s="815"/>
      <c r="S55" s="815"/>
      <c r="T55" s="815"/>
      <c r="U55" s="815"/>
      <c r="V55" s="815"/>
      <c r="W55" s="815"/>
      <c r="X55" s="815"/>
      <c r="Y55" s="815"/>
      <c r="Z55" s="815"/>
      <c r="AA55" s="815"/>
      <c r="AB55" s="815"/>
      <c r="AC55" s="815"/>
      <c r="AD55" s="815"/>
      <c r="AE55" s="815"/>
      <c r="AF55" s="815"/>
      <c r="AG55" s="815"/>
      <c r="AH55" s="815"/>
      <c r="AI55" s="815"/>
      <c r="AJ55" s="815"/>
      <c r="AK55" s="815"/>
      <c r="AL55" s="815"/>
      <c r="AM55" s="815"/>
      <c r="AN55" s="815"/>
      <c r="AO55" s="816"/>
      <c r="AP55" s="22"/>
      <c r="AQ55" s="22"/>
      <c r="AR55" s="388"/>
      <c r="AS55" s="388"/>
      <c r="AT55" s="388"/>
      <c r="AU55" s="388"/>
      <c r="AV55" s="388"/>
      <c r="AW55" s="388"/>
      <c r="AX55" s="727"/>
      <c r="AY55" s="728"/>
      <c r="AZ55" s="47"/>
      <c r="BA55" s="892"/>
      <c r="BB55" s="893"/>
      <c r="BC55" s="893"/>
      <c r="BD55" s="893"/>
      <c r="BE55" s="893"/>
      <c r="BF55" s="893"/>
      <c r="BG55" s="893"/>
      <c r="BH55" s="893"/>
      <c r="BI55" s="893"/>
      <c r="BJ55" s="893"/>
      <c r="BK55" s="893"/>
      <c r="BL55" s="893"/>
      <c r="BM55" s="893"/>
      <c r="BN55" s="893"/>
      <c r="BO55" s="893"/>
      <c r="BP55" s="893"/>
      <c r="BQ55" s="893"/>
      <c r="BR55" s="893"/>
      <c r="BS55" s="1030"/>
      <c r="BT55" s="1031"/>
      <c r="BU55" s="1031"/>
      <c r="BV55" s="1031"/>
      <c r="BW55" s="1031"/>
      <c r="BX55" s="1031"/>
      <c r="BY55" s="1031"/>
      <c r="BZ55" s="1031"/>
      <c r="CA55" s="1031"/>
      <c r="CB55" s="1031"/>
      <c r="CC55" s="1031"/>
      <c r="CD55" s="1031"/>
      <c r="CE55" s="1031"/>
      <c r="CF55" s="1031"/>
      <c r="CG55" s="1031"/>
      <c r="CH55" s="1031"/>
      <c r="CI55" s="1031"/>
      <c r="CJ55" s="1031"/>
      <c r="CK55" s="1308"/>
      <c r="CL55" s="1538"/>
      <c r="CM55" s="1538"/>
      <c r="CN55" s="1538"/>
      <c r="CO55" s="1538"/>
      <c r="CP55" s="1538"/>
      <c r="CQ55" s="1538"/>
      <c r="CR55" s="1538"/>
      <c r="CS55" s="1538"/>
      <c r="CT55" s="1538"/>
      <c r="CU55" s="1538"/>
      <c r="CV55" s="1307"/>
      <c r="CW55" s="1538"/>
      <c r="CX55" s="1538"/>
      <c r="CY55" s="1538"/>
      <c r="CZ55" s="1538"/>
      <c r="DA55" s="1538"/>
      <c r="DB55" s="1538"/>
      <c r="DC55" s="1538"/>
      <c r="DD55" s="1538"/>
      <c r="DE55" s="1538"/>
      <c r="DF55" s="1538"/>
      <c r="DG55" s="1538"/>
      <c r="DH55" s="903"/>
      <c r="DI55" s="901"/>
      <c r="DJ55" s="1538"/>
      <c r="DK55" s="1538"/>
      <c r="DL55" s="1538"/>
      <c r="DM55" s="1538"/>
      <c r="DN55" s="1538"/>
      <c r="DO55" s="1538"/>
      <c r="DP55" s="1538"/>
      <c r="DQ55" s="1538"/>
      <c r="DR55" s="1538"/>
      <c r="DS55" s="1538"/>
      <c r="DT55" s="903"/>
      <c r="DU55" s="901"/>
      <c r="DV55" s="1538"/>
      <c r="DW55" s="1538"/>
      <c r="DX55" s="1538"/>
      <c r="DY55" s="1538"/>
      <c r="DZ55" s="1538"/>
      <c r="EA55" s="1538"/>
      <c r="EB55" s="1538"/>
      <c r="EC55" s="1538"/>
      <c r="ED55" s="1538"/>
      <c r="EE55" s="1538"/>
      <c r="EF55" s="903"/>
      <c r="EG55" s="108"/>
      <c r="EH55" s="1539"/>
      <c r="EI55" s="1539"/>
      <c r="EJ55" s="1539"/>
      <c r="EK55" s="1539"/>
      <c r="EL55" s="1539"/>
      <c r="EM55" s="1539"/>
      <c r="EN55" s="1539"/>
      <c r="EO55" s="1539"/>
      <c r="EP55" s="1539"/>
      <c r="EQ55" s="1539"/>
      <c r="ER55" s="110"/>
      <c r="ES55" s="901"/>
      <c r="ET55" s="1538"/>
      <c r="EU55" s="1538"/>
      <c r="EV55" s="1538"/>
      <c r="EW55" s="1538"/>
      <c r="EX55" s="1538"/>
      <c r="EY55" s="1538"/>
      <c r="EZ55" s="1538"/>
      <c r="FA55" s="1538"/>
      <c r="FB55" s="1538"/>
      <c r="FC55" s="1538"/>
      <c r="FD55" s="903"/>
      <c r="FE55" s="901"/>
      <c r="FF55" s="1538"/>
      <c r="FG55" s="1538"/>
      <c r="FH55" s="1538"/>
      <c r="FI55" s="1538"/>
      <c r="FJ55" s="1538"/>
      <c r="FK55" s="1538"/>
      <c r="FL55" s="1538"/>
      <c r="FM55" s="1538"/>
      <c r="FN55" s="1538"/>
      <c r="FO55" s="1538"/>
      <c r="FP55" s="903"/>
      <c r="FQ55" s="901"/>
      <c r="FR55" s="1538"/>
      <c r="FS55" s="1538"/>
      <c r="FT55" s="1538"/>
      <c r="FU55" s="1538"/>
      <c r="FV55" s="1538"/>
      <c r="FW55" s="1538"/>
      <c r="FX55" s="1538"/>
      <c r="FY55" s="1538"/>
      <c r="FZ55" s="1538"/>
      <c r="GA55" s="1538"/>
      <c r="GB55" s="903"/>
      <c r="GC55" s="901"/>
      <c r="GD55" s="1538"/>
      <c r="GE55" s="1538"/>
      <c r="GF55" s="1538"/>
      <c r="GG55" s="1538"/>
      <c r="GH55" s="1538"/>
      <c r="GI55" s="1538"/>
      <c r="GJ55" s="1538"/>
      <c r="GK55" s="1538"/>
      <c r="GL55" s="1538"/>
      <c r="GM55" s="1538"/>
      <c r="GN55" s="903"/>
      <c r="GO55" s="901"/>
      <c r="GP55" s="1538"/>
      <c r="GQ55" s="1538"/>
      <c r="GR55" s="1538"/>
      <c r="GS55" s="1538"/>
      <c r="GT55" s="1538"/>
      <c r="GU55" s="1538"/>
      <c r="GV55" s="1538"/>
      <c r="GW55" s="1538"/>
      <c r="GX55" s="1538"/>
      <c r="GY55" s="1538"/>
      <c r="GZ55" s="903"/>
      <c r="HA55" s="901"/>
      <c r="HB55" s="1538"/>
      <c r="HC55" s="1538"/>
      <c r="HD55" s="1538"/>
      <c r="HE55" s="1538"/>
      <c r="HF55" s="1538"/>
      <c r="HG55" s="1538"/>
      <c r="HH55" s="1538"/>
      <c r="HI55" s="1538"/>
      <c r="HJ55" s="1538"/>
      <c r="HK55" s="1538"/>
      <c r="HL55" s="903"/>
      <c r="HM55" s="901"/>
      <c r="HN55" s="1538"/>
      <c r="HO55" s="1538"/>
      <c r="HP55" s="1538"/>
      <c r="HQ55" s="1538"/>
      <c r="HR55" s="1538"/>
      <c r="HS55" s="1538"/>
      <c r="HT55" s="1538"/>
      <c r="HU55" s="1538"/>
      <c r="HV55" s="1538"/>
      <c r="HW55" s="1538"/>
      <c r="HX55" s="903"/>
      <c r="HY55" s="901"/>
      <c r="HZ55" s="1538"/>
      <c r="IA55" s="1538"/>
      <c r="IB55" s="1538"/>
      <c r="IC55" s="1538"/>
      <c r="ID55" s="1538"/>
      <c r="IE55" s="1538"/>
      <c r="IF55" s="1538"/>
      <c r="IG55" s="1538"/>
      <c r="IH55" s="1538"/>
      <c r="II55" s="1538"/>
      <c r="IJ55" s="903"/>
      <c r="IK55" s="901"/>
      <c r="IL55" s="1538"/>
      <c r="IM55" s="1538"/>
      <c r="IN55" s="1538"/>
      <c r="IO55" s="1538"/>
      <c r="IP55" s="1538"/>
      <c r="IQ55" s="1538"/>
      <c r="IR55" s="1538"/>
      <c r="IS55" s="1538"/>
      <c r="IT55" s="1538"/>
      <c r="IU55" s="1538"/>
      <c r="IV55" s="903"/>
      <c r="IW55" s="47"/>
      <c r="IX55" s="728"/>
      <c r="IY55" s="731"/>
      <c r="IZ55" s="22"/>
      <c r="JA55" s="22"/>
      <c r="JB55" s="22"/>
      <c r="JC55" s="22"/>
      <c r="JD55" s="22"/>
      <c r="JE55" s="22"/>
      <c r="JF55" s="22"/>
      <c r="JG55" s="22"/>
      <c r="JH55" s="21"/>
      <c r="JI55" s="22"/>
      <c r="JJ55" s="22"/>
      <c r="JK55" s="22"/>
      <c r="JL55" s="22"/>
      <c r="JM55" s="22"/>
      <c r="JN55" s="22"/>
      <c r="JO55" s="22"/>
      <c r="JP55" s="22"/>
      <c r="JQ55" s="22"/>
      <c r="JR55" s="22"/>
      <c r="JS55" s="22"/>
      <c r="JT55" s="22"/>
      <c r="JU55" s="22"/>
      <c r="JV55" s="22"/>
      <c r="JW55" s="22"/>
      <c r="JX55" s="22"/>
      <c r="JY55" s="22"/>
      <c r="JZ55" s="22"/>
      <c r="KA55" s="22"/>
      <c r="KB55" s="22"/>
      <c r="KC55" s="22"/>
      <c r="KD55" s="22"/>
      <c r="KE55" s="22"/>
      <c r="KF55" s="22"/>
      <c r="KG55" s="22"/>
      <c r="KH55" s="22"/>
      <c r="KI55" s="22"/>
      <c r="KJ55" s="22"/>
      <c r="KK55" s="22"/>
      <c r="KL55" s="22"/>
      <c r="KM55" s="22"/>
      <c r="KN55" s="22"/>
      <c r="KO55" s="22"/>
      <c r="KP55" s="22"/>
      <c r="KQ55" s="22"/>
      <c r="KR55" s="22"/>
      <c r="KS55" s="22"/>
      <c r="KT55" s="22"/>
      <c r="KU55" s="22"/>
      <c r="KV55" s="22"/>
      <c r="KW55" s="22"/>
      <c r="KX55" s="22"/>
      <c r="KY55" s="22"/>
      <c r="KZ55" s="22"/>
      <c r="LA55" s="22"/>
      <c r="LB55" s="22"/>
      <c r="LC55" s="22"/>
      <c r="LD55" s="22"/>
      <c r="LE55" s="22"/>
      <c r="LF55" s="22"/>
      <c r="LG55" s="22"/>
      <c r="LH55" s="22"/>
      <c r="LI55" s="22"/>
      <c r="LJ55" s="23"/>
    </row>
    <row r="56" spans="2:322" ht="3.65" customHeight="1">
      <c r="B56" s="814"/>
      <c r="C56" s="815"/>
      <c r="D56" s="815"/>
      <c r="E56" s="815"/>
      <c r="F56" s="815"/>
      <c r="G56" s="815"/>
      <c r="H56" s="815"/>
      <c r="I56" s="815"/>
      <c r="J56" s="815"/>
      <c r="K56" s="815"/>
      <c r="L56" s="815"/>
      <c r="M56" s="815"/>
      <c r="N56" s="815"/>
      <c r="O56" s="815"/>
      <c r="P56" s="815"/>
      <c r="Q56" s="815"/>
      <c r="R56" s="815"/>
      <c r="S56" s="815"/>
      <c r="T56" s="815"/>
      <c r="U56" s="815"/>
      <c r="V56" s="815"/>
      <c r="W56" s="815"/>
      <c r="X56" s="815"/>
      <c r="Y56" s="815"/>
      <c r="Z56" s="815"/>
      <c r="AA56" s="815"/>
      <c r="AB56" s="815"/>
      <c r="AC56" s="815"/>
      <c r="AD56" s="815"/>
      <c r="AE56" s="815"/>
      <c r="AF56" s="815"/>
      <c r="AG56" s="815"/>
      <c r="AH56" s="815"/>
      <c r="AI56" s="815"/>
      <c r="AJ56" s="815"/>
      <c r="AK56" s="815"/>
      <c r="AL56" s="815"/>
      <c r="AM56" s="815"/>
      <c r="AN56" s="815"/>
      <c r="AO56" s="816"/>
      <c r="AP56" s="22"/>
      <c r="AQ56" s="22"/>
      <c r="AR56" s="388"/>
      <c r="AS56" s="388"/>
      <c r="AT56" s="433" t="str">
        <f>_xlfn.IFS(BX64=400,"Prof1",BX64=600,"Prof",BX64=1000,"Prof")</f>
        <v>Prof</v>
      </c>
      <c r="AU56" s="388"/>
      <c r="AV56" s="388"/>
      <c r="AW56" s="388"/>
      <c r="AX56" s="729"/>
      <c r="AY56" s="730"/>
      <c r="AZ56" s="48"/>
      <c r="BA56" s="841" t="s">
        <v>969</v>
      </c>
      <c r="BB56" s="842"/>
      <c r="BC56" s="842"/>
      <c r="BD56" s="842"/>
      <c r="BE56" s="842"/>
      <c r="BF56" s="842"/>
      <c r="BG56" s="842"/>
      <c r="BH56" s="842"/>
      <c r="BI56" s="842"/>
      <c r="BJ56" s="842"/>
      <c r="BK56" s="842"/>
      <c r="BL56" s="842"/>
      <c r="BM56" s="842"/>
      <c r="BN56" s="842"/>
      <c r="BO56" s="842"/>
      <c r="BP56" s="842"/>
      <c r="BQ56" s="842"/>
      <c r="BR56" s="842"/>
      <c r="BS56" s="1497" t="s">
        <v>976</v>
      </c>
      <c r="BT56" s="1498"/>
      <c r="BU56" s="1498"/>
      <c r="BV56" s="1498"/>
      <c r="BW56" s="1498"/>
      <c r="BX56" s="1498"/>
      <c r="BY56" s="1498"/>
      <c r="BZ56" s="1498"/>
      <c r="CA56" s="1498"/>
      <c r="CB56" s="1498"/>
      <c r="CC56" s="1498"/>
      <c r="CD56" s="1498"/>
      <c r="CE56" s="1498"/>
      <c r="CF56" s="1498"/>
      <c r="CG56" s="1498"/>
      <c r="CH56" s="1498"/>
      <c r="CI56" s="1498"/>
      <c r="CJ56" s="1498"/>
      <c r="CK56" s="1308"/>
      <c r="CL56" s="1538"/>
      <c r="CM56" s="1538"/>
      <c r="CN56" s="1538"/>
      <c r="CO56" s="1538"/>
      <c r="CP56" s="1538"/>
      <c r="CQ56" s="1538"/>
      <c r="CR56" s="1538"/>
      <c r="CS56" s="1538"/>
      <c r="CT56" s="1538"/>
      <c r="CU56" s="1538"/>
      <c r="CV56" s="1307"/>
      <c r="CW56" s="1538"/>
      <c r="CX56" s="1538"/>
      <c r="CY56" s="1538"/>
      <c r="CZ56" s="1538"/>
      <c r="DA56" s="1538"/>
      <c r="DB56" s="1538"/>
      <c r="DC56" s="1538"/>
      <c r="DD56" s="1538"/>
      <c r="DE56" s="1538"/>
      <c r="DF56" s="1538"/>
      <c r="DG56" s="1538"/>
      <c r="DH56" s="903"/>
      <c r="DI56" s="901"/>
      <c r="DJ56" s="1538"/>
      <c r="DK56" s="1538"/>
      <c r="DL56" s="1538"/>
      <c r="DM56" s="1538"/>
      <c r="DN56" s="1538"/>
      <c r="DO56" s="1538"/>
      <c r="DP56" s="1538"/>
      <c r="DQ56" s="1538"/>
      <c r="DR56" s="1538"/>
      <c r="DS56" s="1538"/>
      <c r="DT56" s="903"/>
      <c r="DU56" s="901"/>
      <c r="DV56" s="1538"/>
      <c r="DW56" s="1538"/>
      <c r="DX56" s="1538"/>
      <c r="DY56" s="1538"/>
      <c r="DZ56" s="1538"/>
      <c r="EA56" s="1538"/>
      <c r="EB56" s="1538"/>
      <c r="EC56" s="1538"/>
      <c r="ED56" s="1538"/>
      <c r="EE56" s="1538"/>
      <c r="EF56" s="903"/>
      <c r="EG56" s="108"/>
      <c r="EH56" s="1539"/>
      <c r="EI56" s="1539"/>
      <c r="EJ56" s="1539"/>
      <c r="EK56" s="1539"/>
      <c r="EL56" s="1539"/>
      <c r="EM56" s="1539"/>
      <c r="EN56" s="1539"/>
      <c r="EO56" s="1539"/>
      <c r="EP56" s="1539"/>
      <c r="EQ56" s="1539"/>
      <c r="ER56" s="110"/>
      <c r="ES56" s="901"/>
      <c r="ET56" s="1538"/>
      <c r="EU56" s="1538"/>
      <c r="EV56" s="1538"/>
      <c r="EW56" s="1538"/>
      <c r="EX56" s="1538"/>
      <c r="EY56" s="1538"/>
      <c r="EZ56" s="1538"/>
      <c r="FA56" s="1538"/>
      <c r="FB56" s="1538"/>
      <c r="FC56" s="1538"/>
      <c r="FD56" s="903"/>
      <c r="FE56" s="901"/>
      <c r="FF56" s="1538"/>
      <c r="FG56" s="1538"/>
      <c r="FH56" s="1538"/>
      <c r="FI56" s="1538"/>
      <c r="FJ56" s="1538"/>
      <c r="FK56" s="1538"/>
      <c r="FL56" s="1538"/>
      <c r="FM56" s="1538"/>
      <c r="FN56" s="1538"/>
      <c r="FO56" s="1538"/>
      <c r="FP56" s="903"/>
      <c r="FQ56" s="901"/>
      <c r="FR56" s="1538"/>
      <c r="FS56" s="1538"/>
      <c r="FT56" s="1538"/>
      <c r="FU56" s="1538"/>
      <c r="FV56" s="1538"/>
      <c r="FW56" s="1538"/>
      <c r="FX56" s="1538"/>
      <c r="FY56" s="1538"/>
      <c r="FZ56" s="1538"/>
      <c r="GA56" s="1538"/>
      <c r="GB56" s="903"/>
      <c r="GC56" s="901"/>
      <c r="GD56" s="1538"/>
      <c r="GE56" s="1538"/>
      <c r="GF56" s="1538"/>
      <c r="GG56" s="1538"/>
      <c r="GH56" s="1538"/>
      <c r="GI56" s="1538"/>
      <c r="GJ56" s="1538"/>
      <c r="GK56" s="1538"/>
      <c r="GL56" s="1538"/>
      <c r="GM56" s="1538"/>
      <c r="GN56" s="903"/>
      <c r="GO56" s="901"/>
      <c r="GP56" s="1538"/>
      <c r="GQ56" s="1538"/>
      <c r="GR56" s="1538"/>
      <c r="GS56" s="1538"/>
      <c r="GT56" s="1538"/>
      <c r="GU56" s="1538"/>
      <c r="GV56" s="1538"/>
      <c r="GW56" s="1538"/>
      <c r="GX56" s="1538"/>
      <c r="GY56" s="1538"/>
      <c r="GZ56" s="903"/>
      <c r="HA56" s="901"/>
      <c r="HB56" s="1538"/>
      <c r="HC56" s="1538"/>
      <c r="HD56" s="1538"/>
      <c r="HE56" s="1538"/>
      <c r="HF56" s="1538"/>
      <c r="HG56" s="1538"/>
      <c r="HH56" s="1538"/>
      <c r="HI56" s="1538"/>
      <c r="HJ56" s="1538"/>
      <c r="HK56" s="1538"/>
      <c r="HL56" s="903"/>
      <c r="HM56" s="901"/>
      <c r="HN56" s="1538"/>
      <c r="HO56" s="1538"/>
      <c r="HP56" s="1538"/>
      <c r="HQ56" s="1538"/>
      <c r="HR56" s="1538"/>
      <c r="HS56" s="1538"/>
      <c r="HT56" s="1538"/>
      <c r="HU56" s="1538"/>
      <c r="HV56" s="1538"/>
      <c r="HW56" s="1538"/>
      <c r="HX56" s="903"/>
      <c r="HY56" s="901"/>
      <c r="HZ56" s="1538"/>
      <c r="IA56" s="1538"/>
      <c r="IB56" s="1538"/>
      <c r="IC56" s="1538"/>
      <c r="ID56" s="1538"/>
      <c r="IE56" s="1538"/>
      <c r="IF56" s="1538"/>
      <c r="IG56" s="1538"/>
      <c r="IH56" s="1538"/>
      <c r="II56" s="1538"/>
      <c r="IJ56" s="903"/>
      <c r="IK56" s="901"/>
      <c r="IL56" s="1538"/>
      <c r="IM56" s="1538"/>
      <c r="IN56" s="1538"/>
      <c r="IO56" s="1538"/>
      <c r="IP56" s="1538"/>
      <c r="IQ56" s="1538"/>
      <c r="IR56" s="1538"/>
      <c r="IS56" s="1538"/>
      <c r="IT56" s="1538"/>
      <c r="IU56" s="1538"/>
      <c r="IV56" s="903"/>
      <c r="IW56" s="48"/>
      <c r="IX56" s="730"/>
      <c r="IY56" s="732"/>
      <c r="IZ56" s="22"/>
      <c r="JA56" s="22"/>
      <c r="JB56" s="22"/>
      <c r="JC56" s="22"/>
      <c r="JD56" s="22"/>
      <c r="JE56" s="22"/>
      <c r="JF56" s="22"/>
      <c r="JG56" s="22"/>
      <c r="JH56" s="21"/>
      <c r="JI56" s="22"/>
      <c r="JJ56" s="22"/>
      <c r="JK56" s="22"/>
      <c r="JL56" s="22"/>
      <c r="JM56" s="22"/>
      <c r="JN56" s="22"/>
      <c r="JO56" s="22"/>
      <c r="JP56" s="22"/>
      <c r="JQ56" s="22"/>
      <c r="JR56" s="22"/>
      <c r="JS56" s="22"/>
      <c r="JT56" s="22"/>
      <c r="JU56" s="22"/>
      <c r="JV56" s="22"/>
      <c r="JW56" s="22"/>
      <c r="JX56" s="22"/>
      <c r="JY56" s="22"/>
      <c r="JZ56" s="22"/>
      <c r="KA56" s="22"/>
      <c r="KB56" s="22"/>
      <c r="KC56" s="22"/>
      <c r="KD56" s="22"/>
      <c r="KE56" s="22"/>
      <c r="KF56" s="22"/>
      <c r="KG56" s="22"/>
      <c r="KH56" s="22"/>
      <c r="KI56" s="22"/>
      <c r="KJ56" s="22"/>
      <c r="KK56" s="22"/>
      <c r="KL56" s="22"/>
      <c r="KM56" s="22"/>
      <c r="KN56" s="22"/>
      <c r="KO56" s="22"/>
      <c r="KP56" s="22"/>
      <c r="KQ56" s="22"/>
      <c r="KR56" s="22"/>
      <c r="KS56" s="22"/>
      <c r="KT56" s="22"/>
      <c r="KU56" s="22"/>
      <c r="KV56" s="22"/>
      <c r="KW56" s="22"/>
      <c r="KX56" s="22"/>
      <c r="KY56" s="22"/>
      <c r="KZ56" s="22"/>
      <c r="LA56" s="22"/>
      <c r="LB56" s="22"/>
      <c r="LC56" s="22"/>
      <c r="LD56" s="22"/>
      <c r="LE56" s="22"/>
      <c r="LF56" s="22"/>
      <c r="LG56" s="22"/>
      <c r="LH56" s="22"/>
      <c r="LI56" s="22"/>
      <c r="LJ56" s="23"/>
    </row>
    <row r="57" spans="2:322" ht="3.65" customHeight="1">
      <c r="B57" s="814"/>
      <c r="C57" s="815"/>
      <c r="D57" s="815"/>
      <c r="E57" s="815"/>
      <c r="F57" s="815"/>
      <c r="G57" s="815"/>
      <c r="H57" s="815"/>
      <c r="I57" s="815"/>
      <c r="J57" s="815"/>
      <c r="K57" s="815"/>
      <c r="L57" s="815"/>
      <c r="M57" s="815"/>
      <c r="N57" s="815"/>
      <c r="O57" s="815"/>
      <c r="P57" s="815"/>
      <c r="Q57" s="815"/>
      <c r="R57" s="815"/>
      <c r="S57" s="815"/>
      <c r="T57" s="815"/>
      <c r="U57" s="815"/>
      <c r="V57" s="815"/>
      <c r="W57" s="815"/>
      <c r="X57" s="815"/>
      <c r="Y57" s="815"/>
      <c r="Z57" s="815"/>
      <c r="AA57" s="815"/>
      <c r="AB57" s="815"/>
      <c r="AC57" s="815"/>
      <c r="AD57" s="815"/>
      <c r="AE57" s="815"/>
      <c r="AF57" s="815"/>
      <c r="AG57" s="815"/>
      <c r="AH57" s="815"/>
      <c r="AI57" s="815"/>
      <c r="AJ57" s="815"/>
      <c r="AK57" s="815"/>
      <c r="AL57" s="815"/>
      <c r="AM57" s="815"/>
      <c r="AN57" s="815"/>
      <c r="AO57" s="816"/>
      <c r="AP57" s="22"/>
      <c r="AQ57" s="22"/>
      <c r="AR57" s="388"/>
      <c r="AS57" s="388"/>
      <c r="AT57" s="388"/>
      <c r="AU57" s="388"/>
      <c r="AV57" s="388"/>
      <c r="AW57" s="388"/>
      <c r="AX57" s="727" t="s">
        <v>2</v>
      </c>
      <c r="AY57" s="728"/>
      <c r="AZ57" s="47"/>
      <c r="BA57" s="844"/>
      <c r="BB57" s="1540"/>
      <c r="BC57" s="1540"/>
      <c r="BD57" s="1540"/>
      <c r="BE57" s="1540"/>
      <c r="BF57" s="1540"/>
      <c r="BG57" s="1540"/>
      <c r="BH57" s="1540"/>
      <c r="BI57" s="1540"/>
      <c r="BJ57" s="1540"/>
      <c r="BK57" s="1540"/>
      <c r="BL57" s="1540"/>
      <c r="BM57" s="1540"/>
      <c r="BN57" s="1540"/>
      <c r="BO57" s="1540"/>
      <c r="BP57" s="1540"/>
      <c r="BQ57" s="1540"/>
      <c r="BR57" s="1540"/>
      <c r="BS57" s="1500"/>
      <c r="BT57" s="1541"/>
      <c r="BU57" s="1541"/>
      <c r="BV57" s="1541"/>
      <c r="BW57" s="1541"/>
      <c r="BX57" s="1541"/>
      <c r="BY57" s="1541"/>
      <c r="BZ57" s="1541"/>
      <c r="CA57" s="1541"/>
      <c r="CB57" s="1541"/>
      <c r="CC57" s="1541"/>
      <c r="CD57" s="1541"/>
      <c r="CE57" s="1541"/>
      <c r="CF57" s="1541"/>
      <c r="CG57" s="1541"/>
      <c r="CH57" s="1541"/>
      <c r="CI57" s="1541"/>
      <c r="CJ57" s="1541"/>
      <c r="CK57" s="600"/>
      <c r="CL57" s="1544"/>
      <c r="CM57" s="1545"/>
      <c r="CN57" s="1545"/>
      <c r="CO57" s="1545"/>
      <c r="CP57" s="1545"/>
      <c r="CQ57" s="1545"/>
      <c r="CR57" s="1545"/>
      <c r="CS57" s="1545"/>
      <c r="CT57" s="1545"/>
      <c r="CU57" s="1545"/>
      <c r="CV57" s="561"/>
      <c r="CW57" s="1544"/>
      <c r="CX57" s="1544"/>
      <c r="CY57" s="1545"/>
      <c r="CZ57" s="1545"/>
      <c r="DA57" s="1545"/>
      <c r="DB57" s="1545"/>
      <c r="DC57" s="1545"/>
      <c r="DD57" s="1545"/>
      <c r="DE57" s="1545"/>
      <c r="DF57" s="1545"/>
      <c r="DG57" s="1545"/>
      <c r="DH57" s="68"/>
      <c r="DI57" s="57"/>
      <c r="DJ57" s="1544"/>
      <c r="DK57" s="1545"/>
      <c r="DL57" s="1545"/>
      <c r="DM57" s="1545"/>
      <c r="DN57" s="1545"/>
      <c r="DO57" s="1545"/>
      <c r="DP57" s="1545"/>
      <c r="DQ57" s="1545"/>
      <c r="DR57" s="1545"/>
      <c r="DS57" s="1545"/>
      <c r="DT57" s="68"/>
      <c r="DU57" s="57"/>
      <c r="DV57" s="1544"/>
      <c r="DW57" s="1545"/>
      <c r="DX57" s="1545"/>
      <c r="DY57" s="1545"/>
      <c r="DZ57" s="1545"/>
      <c r="EA57" s="1545"/>
      <c r="EB57" s="1545"/>
      <c r="EC57" s="1545"/>
      <c r="ED57" s="1545"/>
      <c r="EE57" s="1545"/>
      <c r="EF57" s="68"/>
      <c r="EG57" s="57"/>
      <c r="EH57" s="1544"/>
      <c r="EI57" s="1545"/>
      <c r="EJ57" s="1545"/>
      <c r="EK57" s="1545"/>
      <c r="EL57" s="1545"/>
      <c r="EM57" s="1545"/>
      <c r="EN57" s="1545"/>
      <c r="EO57" s="1545"/>
      <c r="EP57" s="1545"/>
      <c r="EQ57" s="1545"/>
      <c r="ER57" s="68"/>
      <c r="ES57" s="57"/>
      <c r="ET57" s="1544"/>
      <c r="EU57" s="1545"/>
      <c r="EV57" s="1545"/>
      <c r="EW57" s="1545"/>
      <c r="EX57" s="1545"/>
      <c r="EY57" s="1545"/>
      <c r="EZ57" s="1545"/>
      <c r="FA57" s="1545"/>
      <c r="FB57" s="1545"/>
      <c r="FC57" s="1545"/>
      <c r="FD57" s="68"/>
      <c r="FE57" s="57"/>
      <c r="FF57" s="1544"/>
      <c r="FG57" s="1545"/>
      <c r="FH57" s="1545"/>
      <c r="FI57" s="1545"/>
      <c r="FJ57" s="1545"/>
      <c r="FK57" s="1546" t="s">
        <v>51</v>
      </c>
      <c r="FL57" s="1546"/>
      <c r="FM57" s="1546"/>
      <c r="FN57" s="1546"/>
      <c r="FO57" s="1546"/>
      <c r="FP57" s="915"/>
      <c r="FQ57" s="57"/>
      <c r="FR57" s="1544"/>
      <c r="FS57" s="1545"/>
      <c r="FT57" s="1545"/>
      <c r="FU57" s="1545"/>
      <c r="FV57" s="1545"/>
      <c r="FW57" s="1545"/>
      <c r="FX57" s="1545"/>
      <c r="FY57" s="1545"/>
      <c r="FZ57" s="1545"/>
      <c r="GA57" s="1545"/>
      <c r="GB57" s="68"/>
      <c r="GC57" s="57"/>
      <c r="GD57" s="1544"/>
      <c r="GE57" s="1545"/>
      <c r="GF57" s="1545"/>
      <c r="GG57" s="1545"/>
      <c r="GH57" s="1545"/>
      <c r="GI57" s="1545"/>
      <c r="GJ57" s="1545"/>
      <c r="GK57" s="1545"/>
      <c r="GL57" s="1545"/>
      <c r="GM57" s="1545"/>
      <c r="GN57" s="68"/>
      <c r="GO57" s="57"/>
      <c r="GP57" s="1544"/>
      <c r="GQ57" s="1545"/>
      <c r="GR57" s="1545"/>
      <c r="GS57" s="1545"/>
      <c r="GT57" s="1545"/>
      <c r="GU57" s="1545"/>
      <c r="GV57" s="1545"/>
      <c r="GW57" s="1545"/>
      <c r="GX57" s="1545"/>
      <c r="GY57" s="1545"/>
      <c r="GZ57" s="68"/>
      <c r="HA57" s="57"/>
      <c r="HB57" s="1544"/>
      <c r="HC57" s="1545"/>
      <c r="HD57" s="1545"/>
      <c r="HE57" s="1545"/>
      <c r="HF57" s="1545"/>
      <c r="HG57" s="1545"/>
      <c r="HH57" s="1545"/>
      <c r="HI57" s="1545"/>
      <c r="HJ57" s="1545"/>
      <c r="HK57" s="1545"/>
      <c r="HL57" s="68"/>
      <c r="HM57" s="901"/>
      <c r="HN57" s="1538"/>
      <c r="HO57" s="1538"/>
      <c r="HP57" s="1538"/>
      <c r="HQ57" s="1538"/>
      <c r="HR57" s="1538"/>
      <c r="HS57" s="1538"/>
      <c r="HT57" s="1538"/>
      <c r="HU57" s="1538"/>
      <c r="HV57" s="1538"/>
      <c r="HW57" s="1538"/>
      <c r="HX57" s="903"/>
      <c r="HY57" s="57"/>
      <c r="HZ57" s="1544"/>
      <c r="IA57" s="1545"/>
      <c r="IB57" s="1545"/>
      <c r="IC57" s="1545"/>
      <c r="ID57" s="1545"/>
      <c r="IE57" s="1545"/>
      <c r="IF57" s="1545"/>
      <c r="IG57" s="1545"/>
      <c r="IH57" s="1545"/>
      <c r="II57" s="1545"/>
      <c r="IJ57" s="68"/>
      <c r="IK57" s="57"/>
      <c r="IL57" s="1544"/>
      <c r="IM57" s="1545"/>
      <c r="IN57" s="1545"/>
      <c r="IO57" s="1545"/>
      <c r="IP57" s="1545"/>
      <c r="IQ57" s="1545"/>
      <c r="IR57" s="1545"/>
      <c r="IS57" s="1545"/>
      <c r="IT57" s="1545"/>
      <c r="IU57" s="1545"/>
      <c r="IV57" s="68"/>
      <c r="IW57" s="47"/>
      <c r="IX57" s="728" t="s">
        <v>2</v>
      </c>
      <c r="IY57" s="731"/>
      <c r="IZ57" s="22"/>
      <c r="JA57" s="22"/>
      <c r="JB57" s="22"/>
      <c r="JC57" s="22"/>
      <c r="JD57" s="22"/>
      <c r="JE57" s="22"/>
      <c r="JF57" s="22"/>
      <c r="JG57" s="22"/>
      <c r="JH57" s="21"/>
      <c r="JI57" s="22"/>
      <c r="JJ57" s="22"/>
      <c r="JK57" s="22"/>
      <c r="JL57" s="22"/>
      <c r="JM57" s="22"/>
      <c r="JN57" s="22"/>
      <c r="JO57" s="22"/>
      <c r="JP57" s="22"/>
      <c r="JQ57" s="22"/>
      <c r="JR57" s="22"/>
      <c r="JS57" s="22"/>
      <c r="JT57" s="22"/>
      <c r="JU57" s="22"/>
      <c r="JV57" s="22"/>
      <c r="JW57" s="22"/>
      <c r="JX57" s="22"/>
      <c r="JY57" s="22"/>
      <c r="JZ57" s="22"/>
      <c r="KA57" s="22"/>
      <c r="KB57" s="22"/>
      <c r="KC57" s="22"/>
      <c r="KD57" s="22"/>
      <c r="KE57" s="22"/>
      <c r="KF57" s="22"/>
      <c r="KG57" s="22"/>
      <c r="KH57" s="22"/>
      <c r="KI57" s="22"/>
      <c r="KJ57" s="22"/>
      <c r="KK57" s="22"/>
      <c r="KL57" s="22"/>
      <c r="KM57" s="22"/>
      <c r="KN57" s="22"/>
      <c r="KO57" s="22"/>
      <c r="KP57" s="22"/>
      <c r="KQ57" s="22"/>
      <c r="KR57" s="22"/>
      <c r="KS57" s="22"/>
      <c r="KT57" s="22"/>
      <c r="KU57" s="22"/>
      <c r="KV57" s="22"/>
      <c r="KW57" s="22"/>
      <c r="KX57" s="22"/>
      <c r="KY57" s="22"/>
      <c r="KZ57" s="22"/>
      <c r="LA57" s="22"/>
      <c r="LB57" s="22"/>
      <c r="LC57" s="22"/>
      <c r="LD57" s="22"/>
      <c r="LE57" s="22"/>
      <c r="LF57" s="22"/>
      <c r="LG57" s="22"/>
      <c r="LH57" s="22"/>
      <c r="LI57" s="22"/>
      <c r="LJ57" s="23"/>
    </row>
    <row r="58" spans="2:322" ht="3.65" customHeight="1">
      <c r="B58" s="814"/>
      <c r="C58" s="815"/>
      <c r="D58" s="815"/>
      <c r="E58" s="815"/>
      <c r="F58" s="815"/>
      <c r="G58" s="815"/>
      <c r="H58" s="815"/>
      <c r="I58" s="815"/>
      <c r="J58" s="815"/>
      <c r="K58" s="815"/>
      <c r="L58" s="815"/>
      <c r="M58" s="815"/>
      <c r="N58" s="815"/>
      <c r="O58" s="815"/>
      <c r="P58" s="815"/>
      <c r="Q58" s="815"/>
      <c r="R58" s="815"/>
      <c r="S58" s="815"/>
      <c r="T58" s="815"/>
      <c r="U58" s="815"/>
      <c r="V58" s="815"/>
      <c r="W58" s="815"/>
      <c r="X58" s="815"/>
      <c r="Y58" s="815"/>
      <c r="Z58" s="815"/>
      <c r="AA58" s="815"/>
      <c r="AB58" s="815"/>
      <c r="AC58" s="815"/>
      <c r="AD58" s="815"/>
      <c r="AE58" s="815"/>
      <c r="AF58" s="815"/>
      <c r="AG58" s="815"/>
      <c r="AH58" s="815"/>
      <c r="AI58" s="815"/>
      <c r="AJ58" s="815"/>
      <c r="AK58" s="815"/>
      <c r="AL58" s="815"/>
      <c r="AM58" s="815"/>
      <c r="AN58" s="815"/>
      <c r="AO58" s="816"/>
      <c r="AP58" s="22"/>
      <c r="AQ58" s="22"/>
      <c r="AR58" s="388"/>
      <c r="AS58" s="388"/>
      <c r="AT58" s="388"/>
      <c r="AU58" s="388"/>
      <c r="AV58" s="388"/>
      <c r="AW58" s="388"/>
      <c r="AX58" s="727"/>
      <c r="AY58" s="728"/>
      <c r="AZ58" s="47"/>
      <c r="BA58" s="847"/>
      <c r="BB58" s="848"/>
      <c r="BC58" s="848"/>
      <c r="BD58" s="848"/>
      <c r="BE58" s="848"/>
      <c r="BF58" s="848"/>
      <c r="BG58" s="848"/>
      <c r="BH58" s="848"/>
      <c r="BI58" s="848"/>
      <c r="BJ58" s="848"/>
      <c r="BK58" s="848"/>
      <c r="BL58" s="848"/>
      <c r="BM58" s="848"/>
      <c r="BN58" s="848"/>
      <c r="BO58" s="848"/>
      <c r="BP58" s="848"/>
      <c r="BQ58" s="848"/>
      <c r="BR58" s="848"/>
      <c r="BS58" s="1502"/>
      <c r="BT58" s="1503"/>
      <c r="BU58" s="1503"/>
      <c r="BV58" s="1503"/>
      <c r="BW58" s="1503"/>
      <c r="BX58" s="1503"/>
      <c r="BY58" s="1503"/>
      <c r="BZ58" s="1503"/>
      <c r="CA58" s="1503"/>
      <c r="CB58" s="1503"/>
      <c r="CC58" s="1503"/>
      <c r="CD58" s="1503"/>
      <c r="CE58" s="1503"/>
      <c r="CF58" s="1503"/>
      <c r="CG58" s="1503"/>
      <c r="CH58" s="1503"/>
      <c r="CI58" s="1503"/>
      <c r="CJ58" s="1503"/>
      <c r="CK58" s="601"/>
      <c r="CL58" s="112"/>
      <c r="CM58" s="107"/>
      <c r="CN58" s="107"/>
      <c r="CO58" s="107"/>
      <c r="CP58" s="107"/>
      <c r="CQ58" s="107"/>
      <c r="CR58" s="107"/>
      <c r="CS58" s="107"/>
      <c r="CT58" s="107"/>
      <c r="CU58" s="107"/>
      <c r="CV58" s="568"/>
      <c r="CW58" s="112"/>
      <c r="CX58" s="112"/>
      <c r="CY58" s="107"/>
      <c r="CZ58" s="107"/>
      <c r="DA58" s="107"/>
      <c r="DB58" s="107"/>
      <c r="DC58" s="107"/>
      <c r="DD58" s="107"/>
      <c r="DE58" s="107"/>
      <c r="DF58" s="107"/>
      <c r="DG58" s="107"/>
      <c r="DH58" s="72"/>
      <c r="DI58" s="111"/>
      <c r="DJ58" s="112"/>
      <c r="DK58" s="107"/>
      <c r="DL58" s="107"/>
      <c r="DM58" s="107"/>
      <c r="DN58" s="107"/>
      <c r="DO58" s="107"/>
      <c r="DP58" s="107"/>
      <c r="DQ58" s="107"/>
      <c r="DR58" s="107"/>
      <c r="DS58" s="107"/>
      <c r="DT58" s="72"/>
      <c r="DU58" s="111"/>
      <c r="DV58" s="112"/>
      <c r="DW58" s="107"/>
      <c r="DX58" s="107"/>
      <c r="DY58" s="107"/>
      <c r="DZ58" s="107"/>
      <c r="EA58" s="107"/>
      <c r="EB58" s="107"/>
      <c r="EC58" s="107"/>
      <c r="ED58" s="107"/>
      <c r="EE58" s="107"/>
      <c r="EF58" s="72"/>
      <c r="EG58" s="111"/>
      <c r="EH58" s="112"/>
      <c r="EI58" s="107"/>
      <c r="EJ58" s="107"/>
      <c r="EK58" s="107"/>
      <c r="EL58" s="107"/>
      <c r="EM58" s="107"/>
      <c r="EN58" s="107"/>
      <c r="EO58" s="107"/>
      <c r="EP58" s="107"/>
      <c r="EQ58" s="107"/>
      <c r="ER58" s="72"/>
      <c r="ES58" s="111"/>
      <c r="ET58" s="112"/>
      <c r="EU58" s="107"/>
      <c r="EV58" s="107"/>
      <c r="EW58" s="107"/>
      <c r="EX58" s="107"/>
      <c r="EY58" s="107"/>
      <c r="EZ58" s="107"/>
      <c r="FA58" s="107"/>
      <c r="FB58" s="107"/>
      <c r="FC58" s="107"/>
      <c r="FD58" s="72"/>
      <c r="FE58" s="111"/>
      <c r="FF58" s="112"/>
      <c r="FG58" s="107"/>
      <c r="FH58" s="107"/>
      <c r="FI58" s="107"/>
      <c r="FJ58" s="107"/>
      <c r="FK58" s="916"/>
      <c r="FL58" s="916"/>
      <c r="FM58" s="916"/>
      <c r="FN58" s="916"/>
      <c r="FO58" s="916"/>
      <c r="FP58" s="917"/>
      <c r="FQ58" s="111"/>
      <c r="FR58" s="112"/>
      <c r="FS58" s="107"/>
      <c r="FT58" s="107"/>
      <c r="FU58" s="107"/>
      <c r="FV58" s="107"/>
      <c r="FW58" s="107"/>
      <c r="FX58" s="107"/>
      <c r="FY58" s="107"/>
      <c r="FZ58" s="107"/>
      <c r="GA58" s="107"/>
      <c r="GB58" s="72"/>
      <c r="GC58" s="111"/>
      <c r="GD58" s="112"/>
      <c r="GE58" s="107"/>
      <c r="GF58" s="107"/>
      <c r="GG58" s="107"/>
      <c r="GH58" s="107"/>
      <c r="GI58" s="107"/>
      <c r="GJ58" s="107"/>
      <c r="GK58" s="107"/>
      <c r="GL58" s="107"/>
      <c r="GM58" s="107"/>
      <c r="GN58" s="72"/>
      <c r="GO58" s="111"/>
      <c r="GP58" s="112"/>
      <c r="GQ58" s="107"/>
      <c r="GR58" s="107"/>
      <c r="GS58" s="107"/>
      <c r="GT58" s="107"/>
      <c r="GU58" s="107"/>
      <c r="GV58" s="107"/>
      <c r="GW58" s="107"/>
      <c r="GX58" s="107"/>
      <c r="GY58" s="107"/>
      <c r="GZ58" s="72"/>
      <c r="HA58" s="111"/>
      <c r="HB58" s="112"/>
      <c r="HC58" s="107"/>
      <c r="HD58" s="107"/>
      <c r="HE58" s="107"/>
      <c r="HF58" s="107"/>
      <c r="HG58" s="107"/>
      <c r="HH58" s="107"/>
      <c r="HI58" s="107"/>
      <c r="HJ58" s="107"/>
      <c r="HK58" s="107"/>
      <c r="HL58" s="72"/>
      <c r="HM58" s="973"/>
      <c r="HN58" s="974"/>
      <c r="HO58" s="974"/>
      <c r="HP58" s="974"/>
      <c r="HQ58" s="974"/>
      <c r="HR58" s="974"/>
      <c r="HS58" s="974"/>
      <c r="HT58" s="974"/>
      <c r="HU58" s="974"/>
      <c r="HV58" s="974"/>
      <c r="HW58" s="974"/>
      <c r="HX58" s="975"/>
      <c r="HY58" s="111"/>
      <c r="HZ58" s="112"/>
      <c r="IA58" s="107"/>
      <c r="IB58" s="107"/>
      <c r="IC58" s="107"/>
      <c r="ID58" s="107"/>
      <c r="IE58" s="107"/>
      <c r="IF58" s="107"/>
      <c r="IG58" s="107"/>
      <c r="IH58" s="107"/>
      <c r="II58" s="107"/>
      <c r="IJ58" s="72"/>
      <c r="IK58" s="111"/>
      <c r="IL58" s="112"/>
      <c r="IM58" s="107"/>
      <c r="IN58" s="107"/>
      <c r="IO58" s="107"/>
      <c r="IP58" s="107"/>
      <c r="IQ58" s="107"/>
      <c r="IR58" s="107"/>
      <c r="IS58" s="107"/>
      <c r="IT58" s="107"/>
      <c r="IU58" s="107"/>
      <c r="IV58" s="72"/>
      <c r="IW58" s="47"/>
      <c r="IX58" s="728"/>
      <c r="IY58" s="731"/>
      <c r="IZ58" s="22"/>
      <c r="JA58" s="22"/>
      <c r="JB58" s="22"/>
      <c r="JC58" s="22"/>
      <c r="JD58" s="22"/>
      <c r="JE58" s="22"/>
      <c r="JF58" s="22"/>
      <c r="JG58" s="22"/>
      <c r="JH58" s="21"/>
      <c r="JI58" s="22"/>
      <c r="JJ58" s="22"/>
      <c r="JK58" s="22"/>
      <c r="JL58" s="22"/>
      <c r="JM58" s="22"/>
      <c r="JN58" s="22"/>
      <c r="JO58" s="22"/>
      <c r="JP58" s="22"/>
      <c r="JQ58" s="22"/>
      <c r="JR58" s="22"/>
      <c r="JS58" s="22"/>
      <c r="JT58" s="22"/>
      <c r="JU58" s="22"/>
      <c r="JV58" s="22"/>
      <c r="JW58" s="22"/>
      <c r="JX58" s="22"/>
      <c r="JY58" s="22"/>
      <c r="JZ58" s="22"/>
      <c r="KA58" s="22"/>
      <c r="KB58" s="22"/>
      <c r="KC58" s="22"/>
      <c r="KD58" s="22"/>
      <c r="KE58" s="22"/>
      <c r="KF58" s="22"/>
      <c r="KG58" s="22"/>
      <c r="KH58" s="22"/>
      <c r="KI58" s="22"/>
      <c r="KJ58" s="22"/>
      <c r="KK58" s="22"/>
      <c r="KL58" s="22"/>
      <c r="KM58" s="22"/>
      <c r="KN58" s="22"/>
      <c r="KO58" s="22"/>
      <c r="KP58" s="22"/>
      <c r="KQ58" s="22"/>
      <c r="KR58" s="22"/>
      <c r="KS58" s="22"/>
      <c r="KT58" s="22"/>
      <c r="KU58" s="22"/>
      <c r="KV58" s="22"/>
      <c r="KW58" s="22"/>
      <c r="KX58" s="22"/>
      <c r="KY58" s="22"/>
      <c r="KZ58" s="22"/>
      <c r="LA58" s="22"/>
      <c r="LB58" s="22"/>
      <c r="LC58" s="22"/>
      <c r="LD58" s="22"/>
      <c r="LE58" s="22"/>
      <c r="LF58" s="22"/>
      <c r="LG58" s="22"/>
      <c r="LH58" s="22"/>
      <c r="LI58" s="22"/>
      <c r="LJ58" s="23"/>
    </row>
    <row r="59" spans="2:322" ht="3.65" customHeight="1">
      <c r="B59" s="814"/>
      <c r="C59" s="815"/>
      <c r="D59" s="815"/>
      <c r="E59" s="815"/>
      <c r="F59" s="815"/>
      <c r="G59" s="815"/>
      <c r="H59" s="815"/>
      <c r="I59" s="815"/>
      <c r="J59" s="815"/>
      <c r="K59" s="815"/>
      <c r="L59" s="815"/>
      <c r="M59" s="815"/>
      <c r="N59" s="815"/>
      <c r="O59" s="815"/>
      <c r="P59" s="815"/>
      <c r="Q59" s="815"/>
      <c r="R59" s="815"/>
      <c r="S59" s="815"/>
      <c r="T59" s="815"/>
      <c r="U59" s="815"/>
      <c r="V59" s="815"/>
      <c r="W59" s="815"/>
      <c r="X59" s="815"/>
      <c r="Y59" s="815"/>
      <c r="Z59" s="815"/>
      <c r="AA59" s="815"/>
      <c r="AB59" s="815"/>
      <c r="AC59" s="815"/>
      <c r="AD59" s="815"/>
      <c r="AE59" s="815"/>
      <c r="AF59" s="815"/>
      <c r="AG59" s="815"/>
      <c r="AH59" s="815"/>
      <c r="AI59" s="815"/>
      <c r="AJ59" s="815"/>
      <c r="AK59" s="815"/>
      <c r="AL59" s="815"/>
      <c r="AM59" s="815"/>
      <c r="AN59" s="815"/>
      <c r="AO59" s="816"/>
      <c r="AP59" s="22"/>
      <c r="AQ59" s="22"/>
      <c r="AR59" s="388"/>
      <c r="AS59" s="388"/>
      <c r="AT59" s="433" t="str">
        <f>_xlfn.IFS(BA59="+NB","200",BA59="+NI","400",BA59="+NE","720",BA59="+NL","800",BA59="+NE*","1120")</f>
        <v>200</v>
      </c>
      <c r="AU59" s="388"/>
      <c r="AV59" s="388"/>
      <c r="AW59" s="388"/>
      <c r="AX59" s="727"/>
      <c r="AY59" s="728"/>
      <c r="AZ59" s="47"/>
      <c r="BA59" s="1109" t="s">
        <v>56</v>
      </c>
      <c r="BB59" s="1110"/>
      <c r="BC59" s="1110"/>
      <c r="BD59" s="1110"/>
      <c r="BE59" s="1110"/>
      <c r="BF59" s="1110"/>
      <c r="BG59" s="1110"/>
      <c r="BH59" s="1110"/>
      <c r="BI59" s="1474" t="s">
        <v>60</v>
      </c>
      <c r="BJ59" s="1474"/>
      <c r="BK59" s="1474"/>
      <c r="BL59" s="1474"/>
      <c r="BM59" s="1474"/>
      <c r="BN59" s="1474"/>
      <c r="BO59" s="1474"/>
      <c r="BP59" s="1474"/>
      <c r="BQ59" s="1474"/>
      <c r="BR59" s="1474"/>
      <c r="BS59" s="931" t="s">
        <v>55</v>
      </c>
      <c r="BT59" s="931"/>
      <c r="BU59" s="931"/>
      <c r="BV59" s="931"/>
      <c r="BW59" s="931"/>
      <c r="BX59" s="1476">
        <v>400</v>
      </c>
      <c r="BY59" s="1476"/>
      <c r="BZ59" s="1476"/>
      <c r="CA59" s="1476"/>
      <c r="CB59" s="1476"/>
      <c r="CC59" s="1476"/>
      <c r="CD59" s="1476"/>
      <c r="CE59" s="1478" t="s">
        <v>1049</v>
      </c>
      <c r="CF59" s="1478"/>
      <c r="CG59" s="1478"/>
      <c r="CH59" s="1478"/>
      <c r="CI59" s="1478"/>
      <c r="CJ59" s="1478"/>
      <c r="CK59" s="1459" t="b">
        <v>0</v>
      </c>
      <c r="CL59" s="1460"/>
      <c r="CM59" s="872" t="str">
        <f>IFERROR(VLOOKUP(CR26,BD!$B:$D,3,FALSE),"-")</f>
        <v>1017012</v>
      </c>
      <c r="CN59" s="872"/>
      <c r="CO59" s="872"/>
      <c r="CP59" s="872"/>
      <c r="CQ59" s="872"/>
      <c r="CR59" s="872"/>
      <c r="CS59" s="872"/>
      <c r="CT59" s="872"/>
      <c r="CU59" s="1127" t="b">
        <v>0</v>
      </c>
      <c r="CV59" s="1283"/>
      <c r="CW59" s="1459" t="b">
        <v>0</v>
      </c>
      <c r="CX59" s="1460"/>
      <c r="CY59" s="872" t="str">
        <f>IFERROR(VLOOKUP(CY26,BD!$B:$D,3,FALSE),"-")</f>
        <v>1014153</v>
      </c>
      <c r="CZ59" s="872"/>
      <c r="DA59" s="872"/>
      <c r="DB59" s="872"/>
      <c r="DC59" s="872"/>
      <c r="DD59" s="872"/>
      <c r="DE59" s="872"/>
      <c r="DF59" s="872"/>
      <c r="DG59" s="1127" t="b">
        <v>0</v>
      </c>
      <c r="DH59" s="1283"/>
      <c r="DI59" s="1459" t="b">
        <v>0</v>
      </c>
      <c r="DJ59" s="1460"/>
      <c r="DK59" s="872" t="str">
        <f>IFERROR(VLOOKUP(DK26,BD!$B:$D,3,FALSE),"-")</f>
        <v>-</v>
      </c>
      <c r="DL59" s="872"/>
      <c r="DM59" s="872"/>
      <c r="DN59" s="872"/>
      <c r="DO59" s="872"/>
      <c r="DP59" s="872"/>
      <c r="DQ59" s="872"/>
      <c r="DR59" s="872"/>
      <c r="DS59" s="1127" t="b">
        <v>0</v>
      </c>
      <c r="DT59" s="1283"/>
      <c r="DU59" s="1459" t="b">
        <v>0</v>
      </c>
      <c r="DV59" s="1460"/>
      <c r="DW59" s="872" t="str">
        <f>IFERROR(VLOOKUP(DU25,BD!$B:$D,3,FALSE),"-")</f>
        <v>-</v>
      </c>
      <c r="DX59" s="872"/>
      <c r="DY59" s="872"/>
      <c r="DZ59" s="872"/>
      <c r="EA59" s="872"/>
      <c r="EB59" s="872"/>
      <c r="EC59" s="872"/>
      <c r="ED59" s="872"/>
      <c r="EE59" s="1127" t="b">
        <v>0</v>
      </c>
      <c r="EF59" s="1283"/>
      <c r="EG59" s="1459" t="b">
        <v>0</v>
      </c>
      <c r="EH59" s="1460"/>
      <c r="EI59" s="872" t="str">
        <f>IFERROR(VLOOKUP(EG25,BD!$B:$D,3,FALSE),"-")</f>
        <v>1014500</v>
      </c>
      <c r="EJ59" s="872"/>
      <c r="EK59" s="872"/>
      <c r="EL59" s="872"/>
      <c r="EM59" s="872"/>
      <c r="EN59" s="872"/>
      <c r="EO59" s="872"/>
      <c r="EP59" s="872"/>
      <c r="EQ59" s="1127" t="b">
        <v>0</v>
      </c>
      <c r="ER59" s="1283"/>
      <c r="ES59" s="1459" t="b">
        <v>0</v>
      </c>
      <c r="ET59" s="1460"/>
      <c r="EU59" s="872" t="str">
        <f>IFERROR(VLOOKUP(EU26,BD!$B:$D,3,FALSE),"-")</f>
        <v>-</v>
      </c>
      <c r="EV59" s="872"/>
      <c r="EW59" s="872"/>
      <c r="EX59" s="872"/>
      <c r="EY59" s="872"/>
      <c r="EZ59" s="872"/>
      <c r="FA59" s="872"/>
      <c r="FB59" s="872"/>
      <c r="FC59" s="1127" t="b">
        <v>0</v>
      </c>
      <c r="FD59" s="1283"/>
      <c r="FE59" s="1459" t="b">
        <v>0</v>
      </c>
      <c r="FF59" s="1460"/>
      <c r="FG59" s="872" t="str">
        <f>IFERROR(IF(AV51="30",VLOOKUP(FG26,BD!$B:$D,3,FALSE),"-"),"-")</f>
        <v>-</v>
      </c>
      <c r="FH59" s="872"/>
      <c r="FI59" s="872"/>
      <c r="FJ59" s="872"/>
      <c r="FK59" s="872"/>
      <c r="FL59" s="872"/>
      <c r="FM59" s="872"/>
      <c r="FN59" s="872"/>
      <c r="FO59" s="1127" t="b">
        <v>0</v>
      </c>
      <c r="FP59" s="1283"/>
      <c r="FQ59" s="1459" t="b">
        <v>0</v>
      </c>
      <c r="FR59" s="1460"/>
      <c r="FS59" s="872" t="str">
        <f>IFERROR(IF(AV51&gt;="31",VLOOKUP(FS26,BD!$B:$D,3,FALSE),"-"),"-")</f>
        <v>1014103</v>
      </c>
      <c r="FT59" s="872"/>
      <c r="FU59" s="872"/>
      <c r="FV59" s="872"/>
      <c r="FW59" s="872"/>
      <c r="FX59" s="872"/>
      <c r="FY59" s="872"/>
      <c r="FZ59" s="872"/>
      <c r="GA59" s="1127" t="b">
        <v>0</v>
      </c>
      <c r="GB59" s="1283"/>
      <c r="GC59" s="1459" t="b">
        <v>0</v>
      </c>
      <c r="GD59" s="1460"/>
      <c r="GE59" s="872" t="str">
        <f>IFERROR(IF(BI49&gt;="31",VLOOKUP(GE26,BD!$B:$D,3,FALSE),"-"),"-")</f>
        <v>-</v>
      </c>
      <c r="GF59" s="872"/>
      <c r="GG59" s="872"/>
      <c r="GH59" s="872"/>
      <c r="GI59" s="872"/>
      <c r="GJ59" s="872"/>
      <c r="GK59" s="872"/>
      <c r="GL59" s="872"/>
      <c r="GM59" s="1127" t="b">
        <v>0</v>
      </c>
      <c r="GN59" s="1283"/>
      <c r="GO59" s="1459" t="b">
        <v>0</v>
      </c>
      <c r="GP59" s="1460"/>
      <c r="GQ59" s="872" t="str">
        <f>IFERROR(VLOOKUP(GV26,BD!$B:$D,3,FALSE),"-")</f>
        <v>1014028</v>
      </c>
      <c r="GR59" s="872"/>
      <c r="GS59" s="872"/>
      <c r="GT59" s="872"/>
      <c r="GU59" s="872"/>
      <c r="GV59" s="872"/>
      <c r="GW59" s="872"/>
      <c r="GX59" s="872"/>
      <c r="GY59" s="1127" t="b">
        <v>0</v>
      </c>
      <c r="GZ59" s="1283"/>
      <c r="HA59" s="1459" t="b">
        <v>0</v>
      </c>
      <c r="HB59" s="1460"/>
      <c r="HC59" s="872" t="str">
        <f>IFERROR(IF(BX59&lt;&gt;"",VLOOKUP(HC26,BD!$B:$D,3,FALSE),"-"),"-")</f>
        <v>1014054</v>
      </c>
      <c r="HD59" s="872"/>
      <c r="HE59" s="872"/>
      <c r="HF59" s="872"/>
      <c r="HG59" s="872"/>
      <c r="HH59" s="872"/>
      <c r="HI59" s="872"/>
      <c r="HJ59" s="872"/>
      <c r="HK59" s="1127" t="b">
        <v>0</v>
      </c>
      <c r="HL59" s="1283"/>
      <c r="HM59" s="1459" t="b">
        <v>0</v>
      </c>
      <c r="HN59" s="1460"/>
      <c r="HO59" s="872" t="str">
        <f>IFERROR(VLOOKUP(HT26,BD!$B:$D,3,FALSE),"-")</f>
        <v>1014250</v>
      </c>
      <c r="HP59" s="872"/>
      <c r="HQ59" s="872"/>
      <c r="HR59" s="872"/>
      <c r="HS59" s="872"/>
      <c r="HT59" s="872"/>
      <c r="HU59" s="872"/>
      <c r="HV59" s="872"/>
      <c r="HW59" s="1127" t="b">
        <v>0</v>
      </c>
      <c r="HX59" s="1283"/>
      <c r="HY59" s="1459" t="b">
        <v>0</v>
      </c>
      <c r="HZ59" s="1460"/>
      <c r="IA59" s="872" t="str">
        <f>IFERROR(VLOOKUP(IF26,BD!$B:$D,3,FALSE),"-")</f>
        <v>1010050</v>
      </c>
      <c r="IB59" s="872"/>
      <c r="IC59" s="872"/>
      <c r="ID59" s="872"/>
      <c r="IE59" s="872"/>
      <c r="IF59" s="872"/>
      <c r="IG59" s="872"/>
      <c r="IH59" s="872"/>
      <c r="II59" s="1127" t="b">
        <v>0</v>
      </c>
      <c r="IJ59" s="1283"/>
      <c r="IK59" s="1459" t="b">
        <v>0</v>
      </c>
      <c r="IL59" s="1460"/>
      <c r="IM59" s="872" t="str">
        <f>IFERROR(VLOOKUP(IM26,BD!$B:$D,3,FALSE),"-")</f>
        <v>1024601</v>
      </c>
      <c r="IN59" s="872"/>
      <c r="IO59" s="872"/>
      <c r="IP59" s="872"/>
      <c r="IQ59" s="872"/>
      <c r="IR59" s="872"/>
      <c r="IS59" s="872"/>
      <c r="IT59" s="872"/>
      <c r="IU59" s="1127" t="b">
        <v>0</v>
      </c>
      <c r="IV59" s="1128"/>
      <c r="IW59" s="47"/>
      <c r="IX59" s="728"/>
      <c r="IY59" s="731"/>
      <c r="IZ59" s="22"/>
      <c r="JA59" s="22"/>
      <c r="JB59" s="22"/>
      <c r="JC59" s="22"/>
      <c r="JD59" s="22"/>
      <c r="JE59" s="22"/>
      <c r="JF59" s="22"/>
      <c r="JG59" s="22"/>
      <c r="JH59" s="21"/>
      <c r="JI59" s="22"/>
      <c r="JJ59" s="22"/>
      <c r="JK59" s="22"/>
      <c r="JL59" s="22"/>
      <c r="JM59" s="22"/>
      <c r="JN59" s="22"/>
      <c r="JO59" s="22"/>
      <c r="JP59" s="22"/>
      <c r="JQ59" s="22"/>
      <c r="JR59" s="22"/>
      <c r="JS59" s="22"/>
      <c r="JT59" s="22"/>
      <c r="JU59" s="22"/>
      <c r="JV59" s="22"/>
      <c r="JW59" s="22"/>
      <c r="JX59" s="22"/>
      <c r="JY59" s="22"/>
      <c r="JZ59" s="22"/>
      <c r="KA59" s="22"/>
      <c r="KB59" s="22"/>
      <c r="KC59" s="22"/>
      <c r="KD59" s="22"/>
      <c r="KE59" s="22"/>
      <c r="KF59" s="22"/>
      <c r="KG59" s="22"/>
      <c r="KH59" s="22"/>
      <c r="KI59" s="22"/>
      <c r="KJ59" s="22"/>
      <c r="KK59" s="22"/>
      <c r="KL59" s="22"/>
      <c r="KM59" s="22"/>
      <c r="KN59" s="22"/>
      <c r="KO59" s="22"/>
      <c r="KP59" s="22"/>
      <c r="KQ59" s="22"/>
      <c r="KR59" s="22"/>
      <c r="KS59" s="22"/>
      <c r="KT59" s="22"/>
      <c r="KU59" s="22"/>
      <c r="KV59" s="22"/>
      <c r="KW59" s="22"/>
      <c r="KX59" s="22"/>
      <c r="KY59" s="22"/>
      <c r="KZ59" s="22"/>
      <c r="LA59" s="22"/>
      <c r="LB59" s="22"/>
      <c r="LC59" s="22"/>
      <c r="LD59" s="22"/>
      <c r="LE59" s="22"/>
      <c r="LF59" s="22"/>
      <c r="LG59" s="22"/>
      <c r="LH59" s="22"/>
      <c r="LI59" s="22"/>
      <c r="LJ59" s="23"/>
    </row>
    <row r="60" spans="2:322" ht="3.65" customHeight="1">
      <c r="B60" s="814"/>
      <c r="C60" s="815"/>
      <c r="D60" s="815"/>
      <c r="E60" s="815"/>
      <c r="F60" s="815"/>
      <c r="G60" s="815"/>
      <c r="H60" s="815"/>
      <c r="I60" s="815"/>
      <c r="J60" s="815"/>
      <c r="K60" s="815"/>
      <c r="L60" s="815"/>
      <c r="M60" s="815"/>
      <c r="N60" s="815"/>
      <c r="O60" s="815"/>
      <c r="P60" s="815"/>
      <c r="Q60" s="815"/>
      <c r="R60" s="815"/>
      <c r="S60" s="815"/>
      <c r="T60" s="815"/>
      <c r="U60" s="815"/>
      <c r="V60" s="815"/>
      <c r="W60" s="815"/>
      <c r="X60" s="815"/>
      <c r="Y60" s="815"/>
      <c r="Z60" s="815"/>
      <c r="AA60" s="815"/>
      <c r="AB60" s="815"/>
      <c r="AC60" s="815"/>
      <c r="AD60" s="815"/>
      <c r="AE60" s="815"/>
      <c r="AF60" s="815"/>
      <c r="AG60" s="815"/>
      <c r="AH60" s="815"/>
      <c r="AI60" s="815"/>
      <c r="AJ60" s="815"/>
      <c r="AK60" s="815"/>
      <c r="AL60" s="815"/>
      <c r="AM60" s="815"/>
      <c r="AN60" s="815"/>
      <c r="AO60" s="816"/>
      <c r="AP60" s="22"/>
      <c r="AQ60" s="22"/>
      <c r="AR60" s="388"/>
      <c r="AS60" s="388"/>
      <c r="AT60" s="388"/>
      <c r="AU60" s="388"/>
      <c r="AV60" s="388"/>
      <c r="AW60" s="388"/>
      <c r="AX60" s="727"/>
      <c r="AY60" s="728"/>
      <c r="AZ60" s="47"/>
      <c r="BA60" s="1111"/>
      <c r="BB60" s="1527"/>
      <c r="BC60" s="1527"/>
      <c r="BD60" s="1527"/>
      <c r="BE60" s="1527"/>
      <c r="BF60" s="1527"/>
      <c r="BG60" s="1527"/>
      <c r="BH60" s="1527"/>
      <c r="BI60" s="1547"/>
      <c r="BJ60" s="1547"/>
      <c r="BK60" s="1547"/>
      <c r="BL60" s="1547"/>
      <c r="BM60" s="1547"/>
      <c r="BN60" s="1547"/>
      <c r="BO60" s="1547"/>
      <c r="BP60" s="1547"/>
      <c r="BQ60" s="1547"/>
      <c r="BR60" s="1547"/>
      <c r="BS60" s="1548"/>
      <c r="BT60" s="1548"/>
      <c r="BU60" s="1548"/>
      <c r="BV60" s="1548"/>
      <c r="BW60" s="1548"/>
      <c r="BX60" s="1535"/>
      <c r="BY60" s="1535"/>
      <c r="BZ60" s="1535"/>
      <c r="CA60" s="1535"/>
      <c r="CB60" s="1535"/>
      <c r="CC60" s="1535"/>
      <c r="CD60" s="1535"/>
      <c r="CE60" s="1549"/>
      <c r="CF60" s="1549"/>
      <c r="CG60" s="1549"/>
      <c r="CH60" s="1549"/>
      <c r="CI60" s="1549"/>
      <c r="CJ60" s="1549"/>
      <c r="CK60" s="1461"/>
      <c r="CL60" s="1550"/>
      <c r="CM60" s="1551"/>
      <c r="CN60" s="1551"/>
      <c r="CO60" s="1551"/>
      <c r="CP60" s="1551"/>
      <c r="CQ60" s="1551"/>
      <c r="CR60" s="1551"/>
      <c r="CS60" s="1551"/>
      <c r="CT60" s="1551"/>
      <c r="CU60" s="1552"/>
      <c r="CV60" s="1284"/>
      <c r="CW60" s="1461"/>
      <c r="CX60" s="1550"/>
      <c r="CY60" s="1551"/>
      <c r="CZ60" s="1551"/>
      <c r="DA60" s="1551"/>
      <c r="DB60" s="1551"/>
      <c r="DC60" s="1551"/>
      <c r="DD60" s="1551"/>
      <c r="DE60" s="1551"/>
      <c r="DF60" s="1551"/>
      <c r="DG60" s="1552"/>
      <c r="DH60" s="1284"/>
      <c r="DI60" s="1461"/>
      <c r="DJ60" s="1550"/>
      <c r="DK60" s="1551"/>
      <c r="DL60" s="1551"/>
      <c r="DM60" s="1551"/>
      <c r="DN60" s="1551"/>
      <c r="DO60" s="1551"/>
      <c r="DP60" s="1551"/>
      <c r="DQ60" s="1551"/>
      <c r="DR60" s="1551"/>
      <c r="DS60" s="1552"/>
      <c r="DT60" s="1284"/>
      <c r="DU60" s="1461"/>
      <c r="DV60" s="1550"/>
      <c r="DW60" s="1551"/>
      <c r="DX60" s="1551"/>
      <c r="DY60" s="1551"/>
      <c r="DZ60" s="1551"/>
      <c r="EA60" s="1551"/>
      <c r="EB60" s="1551"/>
      <c r="EC60" s="1551"/>
      <c r="ED60" s="1551"/>
      <c r="EE60" s="1552"/>
      <c r="EF60" s="1284"/>
      <c r="EG60" s="1461"/>
      <c r="EH60" s="1550"/>
      <c r="EI60" s="1551"/>
      <c r="EJ60" s="1551"/>
      <c r="EK60" s="1551"/>
      <c r="EL60" s="1551"/>
      <c r="EM60" s="1551"/>
      <c r="EN60" s="1551"/>
      <c r="EO60" s="1551"/>
      <c r="EP60" s="1551"/>
      <c r="EQ60" s="1552"/>
      <c r="ER60" s="1284"/>
      <c r="ES60" s="1461"/>
      <c r="ET60" s="1550"/>
      <c r="EU60" s="1551"/>
      <c r="EV60" s="1551"/>
      <c r="EW60" s="1551"/>
      <c r="EX60" s="1551"/>
      <c r="EY60" s="1551"/>
      <c r="EZ60" s="1551"/>
      <c r="FA60" s="1551"/>
      <c r="FB60" s="1551"/>
      <c r="FC60" s="1552"/>
      <c r="FD60" s="1284"/>
      <c r="FE60" s="1461"/>
      <c r="FF60" s="1550"/>
      <c r="FG60" s="1551"/>
      <c r="FH60" s="1551"/>
      <c r="FI60" s="1551"/>
      <c r="FJ60" s="1551"/>
      <c r="FK60" s="1551"/>
      <c r="FL60" s="1551"/>
      <c r="FM60" s="1551"/>
      <c r="FN60" s="1551"/>
      <c r="FO60" s="1552"/>
      <c r="FP60" s="1284"/>
      <c r="FQ60" s="1461"/>
      <c r="FR60" s="1550"/>
      <c r="FS60" s="1551"/>
      <c r="FT60" s="1551"/>
      <c r="FU60" s="1551"/>
      <c r="FV60" s="1551"/>
      <c r="FW60" s="1551"/>
      <c r="FX60" s="1551"/>
      <c r="FY60" s="1551"/>
      <c r="FZ60" s="1551"/>
      <c r="GA60" s="1552"/>
      <c r="GB60" s="1284"/>
      <c r="GC60" s="1461"/>
      <c r="GD60" s="1550"/>
      <c r="GE60" s="1551"/>
      <c r="GF60" s="1551"/>
      <c r="GG60" s="1551"/>
      <c r="GH60" s="1551"/>
      <c r="GI60" s="1551"/>
      <c r="GJ60" s="1551"/>
      <c r="GK60" s="1551"/>
      <c r="GL60" s="1551"/>
      <c r="GM60" s="1552"/>
      <c r="GN60" s="1284"/>
      <c r="GO60" s="1461"/>
      <c r="GP60" s="1550"/>
      <c r="GQ60" s="1551"/>
      <c r="GR60" s="1551"/>
      <c r="GS60" s="1551"/>
      <c r="GT60" s="1551"/>
      <c r="GU60" s="1551"/>
      <c r="GV60" s="1551"/>
      <c r="GW60" s="1551"/>
      <c r="GX60" s="1551"/>
      <c r="GY60" s="1552"/>
      <c r="GZ60" s="1284"/>
      <c r="HA60" s="1461"/>
      <c r="HB60" s="1550"/>
      <c r="HC60" s="1551"/>
      <c r="HD60" s="1551"/>
      <c r="HE60" s="1551"/>
      <c r="HF60" s="1551"/>
      <c r="HG60" s="1551"/>
      <c r="HH60" s="1551"/>
      <c r="HI60" s="1551"/>
      <c r="HJ60" s="1551"/>
      <c r="HK60" s="1552"/>
      <c r="HL60" s="1284"/>
      <c r="HM60" s="1461"/>
      <c r="HN60" s="1550"/>
      <c r="HO60" s="1551"/>
      <c r="HP60" s="1551"/>
      <c r="HQ60" s="1551"/>
      <c r="HR60" s="1551"/>
      <c r="HS60" s="1551"/>
      <c r="HT60" s="1551"/>
      <c r="HU60" s="1551"/>
      <c r="HV60" s="1551"/>
      <c r="HW60" s="1552"/>
      <c r="HX60" s="1284"/>
      <c r="HY60" s="1461"/>
      <c r="HZ60" s="1550"/>
      <c r="IA60" s="1551"/>
      <c r="IB60" s="1551"/>
      <c r="IC60" s="1551"/>
      <c r="ID60" s="1551"/>
      <c r="IE60" s="1551"/>
      <c r="IF60" s="1551"/>
      <c r="IG60" s="1551"/>
      <c r="IH60" s="1551"/>
      <c r="II60" s="1552"/>
      <c r="IJ60" s="1284"/>
      <c r="IK60" s="1461"/>
      <c r="IL60" s="1550"/>
      <c r="IM60" s="1551"/>
      <c r="IN60" s="1551"/>
      <c r="IO60" s="1551"/>
      <c r="IP60" s="1551"/>
      <c r="IQ60" s="1551"/>
      <c r="IR60" s="1551"/>
      <c r="IS60" s="1551"/>
      <c r="IT60" s="1551"/>
      <c r="IU60" s="1552"/>
      <c r="IV60" s="1130"/>
      <c r="IW60" s="47"/>
      <c r="IX60" s="728"/>
      <c r="IY60" s="731"/>
      <c r="IZ60" s="22"/>
      <c r="JA60" s="22"/>
      <c r="JB60" s="22"/>
      <c r="JC60" s="22"/>
      <c r="JD60" s="22"/>
      <c r="JE60" s="22"/>
      <c r="JF60" s="22"/>
      <c r="JG60" s="22"/>
      <c r="JH60" s="21"/>
      <c r="JI60" s="22"/>
      <c r="JJ60" s="22"/>
      <c r="JK60" s="22"/>
      <c r="JL60" s="22"/>
      <c r="JM60" s="22"/>
      <c r="JN60" s="22"/>
      <c r="JO60" s="22"/>
      <c r="JP60" s="22"/>
      <c r="JQ60" s="22"/>
      <c r="JR60" s="22"/>
      <c r="JS60" s="22"/>
      <c r="JT60" s="22"/>
      <c r="JU60" s="22"/>
      <c r="JV60" s="22"/>
      <c r="JW60" s="22"/>
      <c r="JX60" s="22"/>
      <c r="JY60" s="22"/>
      <c r="JZ60" s="22"/>
      <c r="KA60" s="22"/>
      <c r="KB60" s="22"/>
      <c r="KC60" s="22"/>
      <c r="KD60" s="22"/>
      <c r="KE60" s="22"/>
      <c r="KF60" s="22"/>
      <c r="KG60" s="22"/>
      <c r="KH60" s="22"/>
      <c r="KI60" s="22"/>
      <c r="KJ60" s="22"/>
      <c r="KK60" s="22"/>
      <c r="KL60" s="22"/>
      <c r="KM60" s="22"/>
      <c r="KN60" s="22"/>
      <c r="KO60" s="22"/>
      <c r="KP60" s="22"/>
      <c r="KQ60" s="22"/>
      <c r="KR60" s="22"/>
      <c r="KS60" s="22"/>
      <c r="KT60" s="22"/>
      <c r="KU60" s="22"/>
      <c r="KV60" s="22"/>
      <c r="KW60" s="22"/>
      <c r="KX60" s="22"/>
      <c r="KY60" s="22"/>
      <c r="KZ60" s="22"/>
      <c r="LA60" s="22"/>
      <c r="LB60" s="22"/>
      <c r="LC60" s="22"/>
      <c r="LD60" s="22"/>
      <c r="LE60" s="22"/>
      <c r="LF60" s="22"/>
      <c r="LG60" s="22"/>
      <c r="LH60" s="22"/>
      <c r="LI60" s="22"/>
      <c r="LJ60" s="23"/>
    </row>
    <row r="61" spans="2:322" ht="3.65" customHeight="1" thickBot="1">
      <c r="B61" s="817"/>
      <c r="C61" s="818"/>
      <c r="D61" s="818"/>
      <c r="E61" s="818"/>
      <c r="F61" s="818"/>
      <c r="G61" s="818"/>
      <c r="H61" s="818"/>
      <c r="I61" s="818"/>
      <c r="J61" s="818"/>
      <c r="K61" s="818"/>
      <c r="L61" s="818"/>
      <c r="M61" s="818"/>
      <c r="N61" s="818"/>
      <c r="O61" s="818"/>
      <c r="P61" s="818"/>
      <c r="Q61" s="818"/>
      <c r="R61" s="818"/>
      <c r="S61" s="818"/>
      <c r="T61" s="818"/>
      <c r="U61" s="818"/>
      <c r="V61" s="818"/>
      <c r="W61" s="818"/>
      <c r="X61" s="818"/>
      <c r="Y61" s="818"/>
      <c r="Z61" s="818"/>
      <c r="AA61" s="818"/>
      <c r="AB61" s="818"/>
      <c r="AC61" s="818"/>
      <c r="AD61" s="818"/>
      <c r="AE61" s="818"/>
      <c r="AF61" s="818"/>
      <c r="AG61" s="818"/>
      <c r="AH61" s="818"/>
      <c r="AI61" s="818"/>
      <c r="AJ61" s="818"/>
      <c r="AK61" s="818"/>
      <c r="AL61" s="818"/>
      <c r="AM61" s="818"/>
      <c r="AN61" s="818"/>
      <c r="AO61" s="819"/>
      <c r="AP61" s="22"/>
      <c r="AQ61" s="22"/>
      <c r="AR61" s="388"/>
      <c r="AS61" s="388"/>
      <c r="AT61" s="433" t="str">
        <f>IF(BA59&lt;&gt;"","VERDADERO","")</f>
        <v>VERDADERO</v>
      </c>
      <c r="AU61" s="388"/>
      <c r="AV61" s="388"/>
      <c r="AW61" s="388"/>
      <c r="AX61" s="727"/>
      <c r="AY61" s="728"/>
      <c r="AZ61" s="47"/>
      <c r="BA61" s="1111"/>
      <c r="BB61" s="1527"/>
      <c r="BC61" s="1527"/>
      <c r="BD61" s="1527"/>
      <c r="BE61" s="1527"/>
      <c r="BF61" s="1527"/>
      <c r="BG61" s="1527"/>
      <c r="BH61" s="1527"/>
      <c r="BI61" s="1547"/>
      <c r="BJ61" s="1547"/>
      <c r="BK61" s="1547"/>
      <c r="BL61" s="1547"/>
      <c r="BM61" s="1547"/>
      <c r="BN61" s="1547"/>
      <c r="BO61" s="1547"/>
      <c r="BP61" s="1547"/>
      <c r="BQ61" s="1547"/>
      <c r="BR61" s="1547"/>
      <c r="BS61" s="1548"/>
      <c r="BT61" s="1548"/>
      <c r="BU61" s="1548"/>
      <c r="BV61" s="1548"/>
      <c r="BW61" s="1548"/>
      <c r="BX61" s="1535"/>
      <c r="BY61" s="1535"/>
      <c r="BZ61" s="1535"/>
      <c r="CA61" s="1535"/>
      <c r="CB61" s="1535"/>
      <c r="CC61" s="1535"/>
      <c r="CD61" s="1535"/>
      <c r="CE61" s="1549"/>
      <c r="CF61" s="1549"/>
      <c r="CG61" s="1549"/>
      <c r="CH61" s="1549"/>
      <c r="CI61" s="1549"/>
      <c r="CJ61" s="1549"/>
      <c r="CK61" s="1461"/>
      <c r="CL61" s="1550"/>
      <c r="CM61" s="1551"/>
      <c r="CN61" s="1551"/>
      <c r="CO61" s="1551"/>
      <c r="CP61" s="1551"/>
      <c r="CQ61" s="1551"/>
      <c r="CR61" s="1551"/>
      <c r="CS61" s="1551"/>
      <c r="CT61" s="1551"/>
      <c r="CU61" s="1552" t="b">
        <v>0</v>
      </c>
      <c r="CV61" s="1284"/>
      <c r="CW61" s="1461"/>
      <c r="CX61" s="1550"/>
      <c r="CY61" s="1551"/>
      <c r="CZ61" s="1551"/>
      <c r="DA61" s="1551"/>
      <c r="DB61" s="1551"/>
      <c r="DC61" s="1551"/>
      <c r="DD61" s="1551"/>
      <c r="DE61" s="1551"/>
      <c r="DF61" s="1551"/>
      <c r="DG61" s="1552" t="b">
        <v>0</v>
      </c>
      <c r="DH61" s="1284"/>
      <c r="DI61" s="1461"/>
      <c r="DJ61" s="1550"/>
      <c r="DK61" s="1551"/>
      <c r="DL61" s="1551"/>
      <c r="DM61" s="1551"/>
      <c r="DN61" s="1551"/>
      <c r="DO61" s="1551"/>
      <c r="DP61" s="1551"/>
      <c r="DQ61" s="1551"/>
      <c r="DR61" s="1551"/>
      <c r="DS61" s="1552" t="b">
        <v>0</v>
      </c>
      <c r="DT61" s="1284"/>
      <c r="DU61" s="1461"/>
      <c r="DV61" s="1550"/>
      <c r="DW61" s="1551"/>
      <c r="DX61" s="1551"/>
      <c r="DY61" s="1551"/>
      <c r="DZ61" s="1551"/>
      <c r="EA61" s="1551"/>
      <c r="EB61" s="1551"/>
      <c r="EC61" s="1551"/>
      <c r="ED61" s="1551"/>
      <c r="EE61" s="1552" t="b">
        <v>0</v>
      </c>
      <c r="EF61" s="1284"/>
      <c r="EG61" s="1461"/>
      <c r="EH61" s="1550"/>
      <c r="EI61" s="1551"/>
      <c r="EJ61" s="1551"/>
      <c r="EK61" s="1551"/>
      <c r="EL61" s="1551"/>
      <c r="EM61" s="1551"/>
      <c r="EN61" s="1551"/>
      <c r="EO61" s="1551"/>
      <c r="EP61" s="1551"/>
      <c r="EQ61" s="1552" t="b">
        <v>0</v>
      </c>
      <c r="ER61" s="1284"/>
      <c r="ES61" s="1461"/>
      <c r="ET61" s="1550"/>
      <c r="EU61" s="1551"/>
      <c r="EV61" s="1551"/>
      <c r="EW61" s="1551"/>
      <c r="EX61" s="1551"/>
      <c r="EY61" s="1551"/>
      <c r="EZ61" s="1551"/>
      <c r="FA61" s="1551"/>
      <c r="FB61" s="1551"/>
      <c r="FC61" s="1552" t="b">
        <v>0</v>
      </c>
      <c r="FD61" s="1284"/>
      <c r="FE61" s="1461"/>
      <c r="FF61" s="1550"/>
      <c r="FG61" s="1551"/>
      <c r="FH61" s="1551"/>
      <c r="FI61" s="1551"/>
      <c r="FJ61" s="1551"/>
      <c r="FK61" s="1551"/>
      <c r="FL61" s="1551"/>
      <c r="FM61" s="1551"/>
      <c r="FN61" s="1551"/>
      <c r="FO61" s="1552" t="b">
        <v>0</v>
      </c>
      <c r="FP61" s="1284"/>
      <c r="FQ61" s="1461"/>
      <c r="FR61" s="1550"/>
      <c r="FS61" s="1551"/>
      <c r="FT61" s="1551"/>
      <c r="FU61" s="1551"/>
      <c r="FV61" s="1551"/>
      <c r="FW61" s="1551"/>
      <c r="FX61" s="1551"/>
      <c r="FY61" s="1551"/>
      <c r="FZ61" s="1551"/>
      <c r="GA61" s="1552" t="b">
        <v>0</v>
      </c>
      <c r="GB61" s="1284"/>
      <c r="GC61" s="1461"/>
      <c r="GD61" s="1550"/>
      <c r="GE61" s="1551"/>
      <c r="GF61" s="1551"/>
      <c r="GG61" s="1551"/>
      <c r="GH61" s="1551"/>
      <c r="GI61" s="1551"/>
      <c r="GJ61" s="1551"/>
      <c r="GK61" s="1551"/>
      <c r="GL61" s="1551"/>
      <c r="GM61" s="1552" t="b">
        <v>0</v>
      </c>
      <c r="GN61" s="1284"/>
      <c r="GO61" s="1461"/>
      <c r="GP61" s="1550"/>
      <c r="GQ61" s="1551"/>
      <c r="GR61" s="1551"/>
      <c r="GS61" s="1551"/>
      <c r="GT61" s="1551"/>
      <c r="GU61" s="1551"/>
      <c r="GV61" s="1551"/>
      <c r="GW61" s="1551"/>
      <c r="GX61" s="1551"/>
      <c r="GY61" s="1552" t="b">
        <v>0</v>
      </c>
      <c r="GZ61" s="1284"/>
      <c r="HA61" s="1461"/>
      <c r="HB61" s="1550"/>
      <c r="HC61" s="1551"/>
      <c r="HD61" s="1551"/>
      <c r="HE61" s="1551"/>
      <c r="HF61" s="1551"/>
      <c r="HG61" s="1551"/>
      <c r="HH61" s="1551"/>
      <c r="HI61" s="1551"/>
      <c r="HJ61" s="1551"/>
      <c r="HK61" s="1552" t="b">
        <v>0</v>
      </c>
      <c r="HL61" s="1284"/>
      <c r="HM61" s="1461"/>
      <c r="HN61" s="1550"/>
      <c r="HO61" s="1551"/>
      <c r="HP61" s="1551"/>
      <c r="HQ61" s="1551"/>
      <c r="HR61" s="1551"/>
      <c r="HS61" s="1551"/>
      <c r="HT61" s="1551"/>
      <c r="HU61" s="1551"/>
      <c r="HV61" s="1551"/>
      <c r="HW61" s="1552" t="b">
        <v>0</v>
      </c>
      <c r="HX61" s="1284"/>
      <c r="HY61" s="1461"/>
      <c r="HZ61" s="1550"/>
      <c r="IA61" s="1551"/>
      <c r="IB61" s="1551"/>
      <c r="IC61" s="1551"/>
      <c r="ID61" s="1551"/>
      <c r="IE61" s="1551"/>
      <c r="IF61" s="1551"/>
      <c r="IG61" s="1551"/>
      <c r="IH61" s="1551"/>
      <c r="II61" s="1552" t="b">
        <v>0</v>
      </c>
      <c r="IJ61" s="1284"/>
      <c r="IK61" s="1461"/>
      <c r="IL61" s="1550"/>
      <c r="IM61" s="1551"/>
      <c r="IN61" s="1551"/>
      <c r="IO61" s="1551"/>
      <c r="IP61" s="1551"/>
      <c r="IQ61" s="1551"/>
      <c r="IR61" s="1551"/>
      <c r="IS61" s="1551"/>
      <c r="IT61" s="1551"/>
      <c r="IU61" s="1552" t="b">
        <v>0</v>
      </c>
      <c r="IV61" s="1130"/>
      <c r="IW61" s="47"/>
      <c r="IX61" s="728"/>
      <c r="IY61" s="731"/>
      <c r="IZ61" s="22"/>
      <c r="JA61" s="22"/>
      <c r="JB61" s="22"/>
      <c r="JC61" s="22"/>
      <c r="JD61" s="22"/>
      <c r="JE61" s="22"/>
      <c r="JF61" s="22"/>
      <c r="JG61" s="22"/>
      <c r="JH61" s="21"/>
      <c r="JI61" s="22"/>
      <c r="JJ61" s="22"/>
      <c r="JK61" s="22"/>
      <c r="JL61" s="22"/>
      <c r="JM61" s="22"/>
      <c r="JN61" s="22"/>
      <c r="JO61" s="22"/>
      <c r="JP61" s="22"/>
      <c r="JQ61" s="22"/>
      <c r="JR61" s="22"/>
      <c r="JS61" s="22"/>
      <c r="JT61" s="22"/>
      <c r="JU61" s="22"/>
      <c r="JV61" s="22"/>
      <c r="JW61" s="22"/>
      <c r="JX61" s="22"/>
      <c r="JY61" s="22"/>
      <c r="JZ61" s="22"/>
      <c r="KA61" s="22"/>
      <c r="KB61" s="22"/>
      <c r="KC61" s="22"/>
      <c r="KD61" s="22"/>
      <c r="KE61" s="22"/>
      <c r="KF61" s="22"/>
      <c r="KG61" s="22"/>
      <c r="KH61" s="22"/>
      <c r="KI61" s="22"/>
      <c r="KJ61" s="22"/>
      <c r="KK61" s="22"/>
      <c r="KL61" s="22"/>
      <c r="KM61" s="22"/>
      <c r="KN61" s="22"/>
      <c r="KO61" s="22"/>
      <c r="KP61" s="22"/>
      <c r="KQ61" s="22"/>
      <c r="KR61" s="22"/>
      <c r="KS61" s="22"/>
      <c r="KT61" s="22"/>
      <c r="KU61" s="22"/>
      <c r="KV61" s="22"/>
      <c r="KW61" s="22"/>
      <c r="KX61" s="22"/>
      <c r="KY61" s="22"/>
      <c r="KZ61" s="22"/>
      <c r="LA61" s="22"/>
      <c r="LB61" s="22"/>
      <c r="LC61" s="22"/>
      <c r="LD61" s="22"/>
      <c r="LE61" s="22"/>
      <c r="LF61" s="22"/>
      <c r="LG61" s="22"/>
      <c r="LH61" s="22"/>
      <c r="LI61" s="22"/>
      <c r="LJ61" s="23"/>
    </row>
    <row r="62" spans="2:322" ht="3.65" customHeight="1" thickTop="1"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3"/>
      <c r="AP62" s="22"/>
      <c r="AQ62" s="22"/>
      <c r="AR62" s="388"/>
      <c r="AS62" s="388"/>
      <c r="AT62" s="388"/>
      <c r="AU62" s="388"/>
      <c r="AV62" s="388"/>
      <c r="AW62" s="388"/>
      <c r="AX62" s="727"/>
      <c r="AY62" s="728"/>
      <c r="AZ62" s="728" t="e" vm="3">
        <v>#VALUE!</v>
      </c>
      <c r="BA62" s="1111"/>
      <c r="BB62" s="1527"/>
      <c r="BC62" s="1527"/>
      <c r="BD62" s="1527"/>
      <c r="BE62" s="1527"/>
      <c r="BF62" s="1527"/>
      <c r="BG62" s="1527"/>
      <c r="BH62" s="1527"/>
      <c r="BI62" s="1547"/>
      <c r="BJ62" s="1547"/>
      <c r="BK62" s="1547"/>
      <c r="BL62" s="1547"/>
      <c r="BM62" s="1547"/>
      <c r="BN62" s="1547"/>
      <c r="BO62" s="1547"/>
      <c r="BP62" s="1547"/>
      <c r="BQ62" s="1547"/>
      <c r="BR62" s="1547"/>
      <c r="BS62" s="1548"/>
      <c r="BT62" s="1548"/>
      <c r="BU62" s="1548"/>
      <c r="BV62" s="1548"/>
      <c r="BW62" s="1548"/>
      <c r="BX62" s="1535"/>
      <c r="BY62" s="1535"/>
      <c r="BZ62" s="1535"/>
      <c r="CA62" s="1535"/>
      <c r="CB62" s="1535"/>
      <c r="CC62" s="1535"/>
      <c r="CD62" s="1535"/>
      <c r="CE62" s="1549"/>
      <c r="CF62" s="1549"/>
      <c r="CG62" s="1549"/>
      <c r="CH62" s="1549"/>
      <c r="CI62" s="1549"/>
      <c r="CJ62" s="1549"/>
      <c r="CK62" s="1461"/>
      <c r="CL62" s="1550"/>
      <c r="CM62" s="1551"/>
      <c r="CN62" s="1551"/>
      <c r="CO62" s="1551"/>
      <c r="CP62" s="1551"/>
      <c r="CQ62" s="1551"/>
      <c r="CR62" s="1551"/>
      <c r="CS62" s="1551"/>
      <c r="CT62" s="1551"/>
      <c r="CU62" s="1552"/>
      <c r="CV62" s="1284"/>
      <c r="CW62" s="1461"/>
      <c r="CX62" s="1550"/>
      <c r="CY62" s="1551"/>
      <c r="CZ62" s="1551"/>
      <c r="DA62" s="1551"/>
      <c r="DB62" s="1551"/>
      <c r="DC62" s="1551"/>
      <c r="DD62" s="1551"/>
      <c r="DE62" s="1551"/>
      <c r="DF62" s="1551"/>
      <c r="DG62" s="1552"/>
      <c r="DH62" s="1284"/>
      <c r="DI62" s="1461"/>
      <c r="DJ62" s="1550"/>
      <c r="DK62" s="1551"/>
      <c r="DL62" s="1551"/>
      <c r="DM62" s="1551"/>
      <c r="DN62" s="1551"/>
      <c r="DO62" s="1551"/>
      <c r="DP62" s="1551"/>
      <c r="DQ62" s="1551"/>
      <c r="DR62" s="1551"/>
      <c r="DS62" s="1552"/>
      <c r="DT62" s="1284"/>
      <c r="DU62" s="1461"/>
      <c r="DV62" s="1550"/>
      <c r="DW62" s="1551"/>
      <c r="DX62" s="1551"/>
      <c r="DY62" s="1551"/>
      <c r="DZ62" s="1551"/>
      <c r="EA62" s="1551"/>
      <c r="EB62" s="1551"/>
      <c r="EC62" s="1551"/>
      <c r="ED62" s="1551"/>
      <c r="EE62" s="1552"/>
      <c r="EF62" s="1284"/>
      <c r="EG62" s="1461"/>
      <c r="EH62" s="1550"/>
      <c r="EI62" s="1551"/>
      <c r="EJ62" s="1551"/>
      <c r="EK62" s="1551"/>
      <c r="EL62" s="1551"/>
      <c r="EM62" s="1551"/>
      <c r="EN62" s="1551"/>
      <c r="EO62" s="1551"/>
      <c r="EP62" s="1551"/>
      <c r="EQ62" s="1552"/>
      <c r="ER62" s="1284"/>
      <c r="ES62" s="1461"/>
      <c r="ET62" s="1550"/>
      <c r="EU62" s="1551"/>
      <c r="EV62" s="1551"/>
      <c r="EW62" s="1551"/>
      <c r="EX62" s="1551"/>
      <c r="EY62" s="1551"/>
      <c r="EZ62" s="1551"/>
      <c r="FA62" s="1551"/>
      <c r="FB62" s="1551"/>
      <c r="FC62" s="1552"/>
      <c r="FD62" s="1284"/>
      <c r="FE62" s="1461"/>
      <c r="FF62" s="1550"/>
      <c r="FG62" s="1551"/>
      <c r="FH62" s="1551"/>
      <c r="FI62" s="1551"/>
      <c r="FJ62" s="1551"/>
      <c r="FK62" s="1551"/>
      <c r="FL62" s="1551"/>
      <c r="FM62" s="1551"/>
      <c r="FN62" s="1551"/>
      <c r="FO62" s="1552"/>
      <c r="FP62" s="1284"/>
      <c r="FQ62" s="1461"/>
      <c r="FR62" s="1550"/>
      <c r="FS62" s="1551"/>
      <c r="FT62" s="1551"/>
      <c r="FU62" s="1551"/>
      <c r="FV62" s="1551"/>
      <c r="FW62" s="1551"/>
      <c r="FX62" s="1551"/>
      <c r="FY62" s="1551"/>
      <c r="FZ62" s="1551"/>
      <c r="GA62" s="1552"/>
      <c r="GB62" s="1284"/>
      <c r="GC62" s="1461"/>
      <c r="GD62" s="1550"/>
      <c r="GE62" s="1551"/>
      <c r="GF62" s="1551"/>
      <c r="GG62" s="1551"/>
      <c r="GH62" s="1551"/>
      <c r="GI62" s="1551"/>
      <c r="GJ62" s="1551"/>
      <c r="GK62" s="1551"/>
      <c r="GL62" s="1551"/>
      <c r="GM62" s="1552"/>
      <c r="GN62" s="1284"/>
      <c r="GO62" s="1461"/>
      <c r="GP62" s="1550"/>
      <c r="GQ62" s="1551"/>
      <c r="GR62" s="1551"/>
      <c r="GS62" s="1551"/>
      <c r="GT62" s="1551"/>
      <c r="GU62" s="1551"/>
      <c r="GV62" s="1551"/>
      <c r="GW62" s="1551"/>
      <c r="GX62" s="1551"/>
      <c r="GY62" s="1552"/>
      <c r="GZ62" s="1284"/>
      <c r="HA62" s="1461"/>
      <c r="HB62" s="1550"/>
      <c r="HC62" s="1551"/>
      <c r="HD62" s="1551"/>
      <c r="HE62" s="1551"/>
      <c r="HF62" s="1551"/>
      <c r="HG62" s="1551"/>
      <c r="HH62" s="1551"/>
      <c r="HI62" s="1551"/>
      <c r="HJ62" s="1551"/>
      <c r="HK62" s="1552"/>
      <c r="HL62" s="1284"/>
      <c r="HM62" s="1461"/>
      <c r="HN62" s="1550"/>
      <c r="HO62" s="1551"/>
      <c r="HP62" s="1551"/>
      <c r="HQ62" s="1551"/>
      <c r="HR62" s="1551"/>
      <c r="HS62" s="1551"/>
      <c r="HT62" s="1551"/>
      <c r="HU62" s="1551"/>
      <c r="HV62" s="1551"/>
      <c r="HW62" s="1552"/>
      <c r="HX62" s="1284"/>
      <c r="HY62" s="1461"/>
      <c r="HZ62" s="1550"/>
      <c r="IA62" s="1551"/>
      <c r="IB62" s="1551"/>
      <c r="IC62" s="1551"/>
      <c r="ID62" s="1551"/>
      <c r="IE62" s="1551"/>
      <c r="IF62" s="1551"/>
      <c r="IG62" s="1551"/>
      <c r="IH62" s="1551"/>
      <c r="II62" s="1552"/>
      <c r="IJ62" s="1284"/>
      <c r="IK62" s="1461"/>
      <c r="IL62" s="1550"/>
      <c r="IM62" s="1551"/>
      <c r="IN62" s="1551"/>
      <c r="IO62" s="1551"/>
      <c r="IP62" s="1551"/>
      <c r="IQ62" s="1551"/>
      <c r="IR62" s="1551"/>
      <c r="IS62" s="1551"/>
      <c r="IT62" s="1551"/>
      <c r="IU62" s="1552"/>
      <c r="IV62" s="1130"/>
      <c r="IW62" s="728" t="e" vm="3">
        <v>#VALUE!</v>
      </c>
      <c r="IX62" s="728"/>
      <c r="IY62" s="731"/>
      <c r="IZ62" s="22"/>
      <c r="JA62" s="22"/>
      <c r="JB62" s="22"/>
      <c r="JC62" s="22"/>
      <c r="JD62" s="22"/>
      <c r="JE62" s="22"/>
      <c r="JF62" s="22"/>
      <c r="JG62" s="22"/>
      <c r="JH62" s="21"/>
      <c r="JI62" s="22"/>
      <c r="JJ62" s="22"/>
      <c r="JK62" s="22"/>
      <c r="JL62" s="22"/>
      <c r="JM62" s="22"/>
      <c r="JN62" s="22"/>
      <c r="JO62" s="22"/>
      <c r="JP62" s="22"/>
      <c r="JQ62" s="22"/>
      <c r="JR62" s="22"/>
      <c r="JS62" s="22"/>
      <c r="JT62" s="22"/>
      <c r="JU62" s="22"/>
      <c r="JV62" s="22"/>
      <c r="JW62" s="22"/>
      <c r="JX62" s="22"/>
      <c r="JY62" s="22"/>
      <c r="JZ62" s="22"/>
      <c r="KA62" s="22"/>
      <c r="KB62" s="22"/>
      <c r="KC62" s="22"/>
      <c r="KD62" s="22"/>
      <c r="KE62" s="22"/>
      <c r="KF62" s="22"/>
      <c r="KG62" s="22"/>
      <c r="KH62" s="22"/>
      <c r="KI62" s="22"/>
      <c r="KJ62" s="22"/>
      <c r="KK62" s="22"/>
      <c r="KL62" s="22"/>
      <c r="KM62" s="22"/>
      <c r="KN62" s="22"/>
      <c r="KO62" s="22"/>
      <c r="KP62" s="22"/>
      <c r="KQ62" s="22"/>
      <c r="KR62" s="22"/>
      <c r="KS62" s="22"/>
      <c r="KT62" s="22"/>
      <c r="KU62" s="22"/>
      <c r="KV62" s="22"/>
      <c r="KW62" s="22"/>
      <c r="KX62" s="22"/>
      <c r="KY62" s="22"/>
      <c r="KZ62" s="22"/>
      <c r="LA62" s="22"/>
      <c r="LB62" s="22"/>
      <c r="LC62" s="22"/>
      <c r="LD62" s="22"/>
      <c r="LE62" s="22"/>
      <c r="LF62" s="22"/>
      <c r="LG62" s="22"/>
      <c r="LH62" s="22"/>
      <c r="LI62" s="22"/>
      <c r="LJ62" s="23"/>
    </row>
    <row r="63" spans="2:322" ht="3.65" customHeight="1"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3"/>
      <c r="AP63" s="22"/>
      <c r="AQ63" s="22"/>
      <c r="AR63" s="388"/>
      <c r="AS63" s="388"/>
      <c r="AT63" s="433" t="str">
        <f>MID(BA59,3,1)</f>
        <v>B</v>
      </c>
      <c r="AU63" s="388"/>
      <c r="AV63" s="388"/>
      <c r="AW63" s="388"/>
      <c r="AX63" s="727"/>
      <c r="AY63" s="728"/>
      <c r="AZ63" s="728"/>
      <c r="BA63" s="1111"/>
      <c r="BB63" s="1527"/>
      <c r="BC63" s="1527"/>
      <c r="BD63" s="1527"/>
      <c r="BE63" s="1527"/>
      <c r="BF63" s="1527"/>
      <c r="BG63" s="1527"/>
      <c r="BH63" s="1527"/>
      <c r="BI63" s="1475"/>
      <c r="BJ63" s="1475"/>
      <c r="BK63" s="1475"/>
      <c r="BL63" s="1475"/>
      <c r="BM63" s="1475"/>
      <c r="BN63" s="1475"/>
      <c r="BO63" s="1475"/>
      <c r="BP63" s="1475"/>
      <c r="BQ63" s="1475"/>
      <c r="BR63" s="1475"/>
      <c r="BS63" s="937"/>
      <c r="BT63" s="937"/>
      <c r="BU63" s="937"/>
      <c r="BV63" s="937"/>
      <c r="BW63" s="937"/>
      <c r="BX63" s="1477"/>
      <c r="BY63" s="1477"/>
      <c r="BZ63" s="1477"/>
      <c r="CA63" s="1477"/>
      <c r="CB63" s="1477"/>
      <c r="CC63" s="1477"/>
      <c r="CD63" s="1477"/>
      <c r="CE63" s="1481"/>
      <c r="CF63" s="1481"/>
      <c r="CG63" s="1481"/>
      <c r="CH63" s="1481"/>
      <c r="CI63" s="1481"/>
      <c r="CJ63" s="1481"/>
      <c r="CK63" s="1462"/>
      <c r="CL63" s="1463"/>
      <c r="CM63" s="878"/>
      <c r="CN63" s="878"/>
      <c r="CO63" s="878"/>
      <c r="CP63" s="878"/>
      <c r="CQ63" s="878"/>
      <c r="CR63" s="878"/>
      <c r="CS63" s="878"/>
      <c r="CT63" s="878"/>
      <c r="CU63" s="633"/>
      <c r="CV63" s="634"/>
      <c r="CW63" s="1462"/>
      <c r="CX63" s="1463"/>
      <c r="CY63" s="878"/>
      <c r="CZ63" s="878"/>
      <c r="DA63" s="878"/>
      <c r="DB63" s="878"/>
      <c r="DC63" s="878"/>
      <c r="DD63" s="878"/>
      <c r="DE63" s="878"/>
      <c r="DF63" s="878"/>
      <c r="DG63" s="633"/>
      <c r="DH63" s="634"/>
      <c r="DI63" s="1462"/>
      <c r="DJ63" s="1463"/>
      <c r="DK63" s="878"/>
      <c r="DL63" s="878"/>
      <c r="DM63" s="878"/>
      <c r="DN63" s="878"/>
      <c r="DO63" s="878"/>
      <c r="DP63" s="878"/>
      <c r="DQ63" s="878"/>
      <c r="DR63" s="878"/>
      <c r="DS63" s="633"/>
      <c r="DT63" s="634"/>
      <c r="DU63" s="1462"/>
      <c r="DV63" s="1463"/>
      <c r="DW63" s="878"/>
      <c r="DX63" s="878"/>
      <c r="DY63" s="878"/>
      <c r="DZ63" s="878"/>
      <c r="EA63" s="878"/>
      <c r="EB63" s="878"/>
      <c r="EC63" s="878"/>
      <c r="ED63" s="878"/>
      <c r="EE63" s="633"/>
      <c r="EF63" s="634"/>
      <c r="EG63" s="1462"/>
      <c r="EH63" s="1463"/>
      <c r="EI63" s="878"/>
      <c r="EJ63" s="878"/>
      <c r="EK63" s="878"/>
      <c r="EL63" s="878"/>
      <c r="EM63" s="878"/>
      <c r="EN63" s="878"/>
      <c r="EO63" s="878"/>
      <c r="EP63" s="878"/>
      <c r="EQ63" s="633"/>
      <c r="ER63" s="634"/>
      <c r="ES63" s="1462"/>
      <c r="ET63" s="1463"/>
      <c r="EU63" s="878"/>
      <c r="EV63" s="878"/>
      <c r="EW63" s="878"/>
      <c r="EX63" s="878"/>
      <c r="EY63" s="878"/>
      <c r="EZ63" s="878"/>
      <c r="FA63" s="878"/>
      <c r="FB63" s="878"/>
      <c r="FC63" s="633"/>
      <c r="FD63" s="634"/>
      <c r="FE63" s="1462"/>
      <c r="FF63" s="1463"/>
      <c r="FG63" s="878"/>
      <c r="FH63" s="878"/>
      <c r="FI63" s="878"/>
      <c r="FJ63" s="878"/>
      <c r="FK63" s="878"/>
      <c r="FL63" s="878"/>
      <c r="FM63" s="878"/>
      <c r="FN63" s="878"/>
      <c r="FO63" s="633"/>
      <c r="FP63" s="634"/>
      <c r="FQ63" s="1462"/>
      <c r="FR63" s="1463"/>
      <c r="FS63" s="878"/>
      <c r="FT63" s="878"/>
      <c r="FU63" s="878"/>
      <c r="FV63" s="878"/>
      <c r="FW63" s="878"/>
      <c r="FX63" s="878"/>
      <c r="FY63" s="878"/>
      <c r="FZ63" s="878"/>
      <c r="GA63" s="633"/>
      <c r="GB63" s="634"/>
      <c r="GC63" s="1462"/>
      <c r="GD63" s="1463"/>
      <c r="GE63" s="878"/>
      <c r="GF63" s="878"/>
      <c r="GG63" s="878"/>
      <c r="GH63" s="878"/>
      <c r="GI63" s="878"/>
      <c r="GJ63" s="878"/>
      <c r="GK63" s="878"/>
      <c r="GL63" s="878"/>
      <c r="GM63" s="633"/>
      <c r="GN63" s="634"/>
      <c r="GO63" s="1462"/>
      <c r="GP63" s="1463"/>
      <c r="GQ63" s="878"/>
      <c r="GR63" s="878"/>
      <c r="GS63" s="878"/>
      <c r="GT63" s="878"/>
      <c r="GU63" s="878"/>
      <c r="GV63" s="878"/>
      <c r="GW63" s="878"/>
      <c r="GX63" s="878"/>
      <c r="GY63" s="633"/>
      <c r="GZ63" s="634"/>
      <c r="HA63" s="1462"/>
      <c r="HB63" s="1463"/>
      <c r="HC63" s="878"/>
      <c r="HD63" s="878"/>
      <c r="HE63" s="878"/>
      <c r="HF63" s="878"/>
      <c r="HG63" s="878"/>
      <c r="HH63" s="878"/>
      <c r="HI63" s="878"/>
      <c r="HJ63" s="878"/>
      <c r="HK63" s="633"/>
      <c r="HL63" s="634"/>
      <c r="HM63" s="1462"/>
      <c r="HN63" s="1463"/>
      <c r="HO63" s="878"/>
      <c r="HP63" s="878"/>
      <c r="HQ63" s="878"/>
      <c r="HR63" s="878"/>
      <c r="HS63" s="878"/>
      <c r="HT63" s="878"/>
      <c r="HU63" s="878"/>
      <c r="HV63" s="878"/>
      <c r="HW63" s="633"/>
      <c r="HX63" s="634"/>
      <c r="HY63" s="1462"/>
      <c r="HZ63" s="1463"/>
      <c r="IA63" s="878"/>
      <c r="IB63" s="878"/>
      <c r="IC63" s="878"/>
      <c r="ID63" s="878"/>
      <c r="IE63" s="878"/>
      <c r="IF63" s="878"/>
      <c r="IG63" s="878"/>
      <c r="IH63" s="878"/>
      <c r="II63" s="633"/>
      <c r="IJ63" s="634"/>
      <c r="IK63" s="1462"/>
      <c r="IL63" s="1463"/>
      <c r="IM63" s="878"/>
      <c r="IN63" s="878"/>
      <c r="IO63" s="878"/>
      <c r="IP63" s="878"/>
      <c r="IQ63" s="878"/>
      <c r="IR63" s="878"/>
      <c r="IS63" s="878"/>
      <c r="IT63" s="878"/>
      <c r="IU63" s="633"/>
      <c r="IV63" s="1553"/>
      <c r="IW63" s="728"/>
      <c r="IX63" s="728"/>
      <c r="IY63" s="731"/>
      <c r="IZ63" s="22"/>
      <c r="JA63" s="22"/>
      <c r="JB63" s="22"/>
      <c r="JC63" s="22"/>
      <c r="JD63" s="22"/>
      <c r="JE63" s="22"/>
      <c r="JF63" s="22"/>
      <c r="JG63" s="22"/>
      <c r="JH63" s="21"/>
      <c r="JI63" s="22"/>
      <c r="JJ63" s="22"/>
      <c r="JK63" s="22"/>
      <c r="JL63" s="22"/>
      <c r="JM63" s="22"/>
      <c r="JN63" s="22"/>
      <c r="JO63" s="22"/>
      <c r="JP63" s="22"/>
      <c r="JQ63" s="22"/>
      <c r="JR63" s="22"/>
      <c r="JS63" s="22"/>
      <c r="JT63" s="22"/>
      <c r="JU63" s="22"/>
      <c r="JV63" s="22"/>
      <c r="JW63" s="22"/>
      <c r="JX63" s="22"/>
      <c r="JY63" s="22"/>
      <c r="JZ63" s="22"/>
      <c r="KA63" s="22"/>
      <c r="KB63" s="22"/>
      <c r="KC63" s="22"/>
      <c r="KD63" s="22"/>
      <c r="KE63" s="22"/>
      <c r="KF63" s="22"/>
      <c r="KG63" s="22"/>
      <c r="KH63" s="22"/>
      <c r="KI63" s="22"/>
      <c r="KJ63" s="22"/>
      <c r="KK63" s="22"/>
      <c r="KL63" s="22"/>
      <c r="KM63" s="22"/>
      <c r="KN63" s="22"/>
      <c r="KO63" s="22"/>
      <c r="KP63" s="22"/>
      <c r="KQ63" s="22"/>
      <c r="KR63" s="22"/>
      <c r="KS63" s="22"/>
      <c r="KT63" s="22"/>
      <c r="KU63" s="22"/>
      <c r="KV63" s="22"/>
      <c r="KW63" s="22"/>
      <c r="KX63" s="22"/>
      <c r="KY63" s="22"/>
      <c r="KZ63" s="22"/>
      <c r="LA63" s="22"/>
      <c r="LB63" s="22"/>
      <c r="LC63" s="22"/>
      <c r="LD63" s="22"/>
      <c r="LE63" s="22"/>
      <c r="LF63" s="22"/>
      <c r="LG63" s="22"/>
      <c r="LH63" s="22"/>
      <c r="LI63" s="22"/>
      <c r="LJ63" s="23"/>
    </row>
    <row r="64" spans="2:322" ht="3.65" customHeight="1">
      <c r="B64" s="21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3"/>
      <c r="AP64" s="22"/>
      <c r="AQ64" s="22"/>
      <c r="AR64" s="388"/>
      <c r="AS64" s="388"/>
      <c r="AT64" s="388"/>
      <c r="AU64" s="388"/>
      <c r="AV64" s="388"/>
      <c r="AW64" s="388"/>
      <c r="AX64" s="727"/>
      <c r="AY64" s="728"/>
      <c r="AZ64" s="47"/>
      <c r="BA64" s="1111"/>
      <c r="BB64" s="1527"/>
      <c r="BC64" s="1527"/>
      <c r="BD64" s="1527"/>
      <c r="BE64" s="1527"/>
      <c r="BF64" s="1527"/>
      <c r="BG64" s="1527"/>
      <c r="BH64" s="1527"/>
      <c r="BI64" s="1483" t="s">
        <v>61</v>
      </c>
      <c r="BJ64" s="1484"/>
      <c r="BK64" s="1484"/>
      <c r="BL64" s="1484"/>
      <c r="BM64" s="1484"/>
      <c r="BN64" s="1484"/>
      <c r="BO64" s="1484"/>
      <c r="BP64" s="1484"/>
      <c r="BQ64" s="1484"/>
      <c r="BR64" s="1484"/>
      <c r="BS64" s="1486" t="s">
        <v>55</v>
      </c>
      <c r="BT64" s="1486"/>
      <c r="BU64" s="1486"/>
      <c r="BV64" s="1486"/>
      <c r="BW64" s="1486"/>
      <c r="BX64" s="1487">
        <v>600</v>
      </c>
      <c r="BY64" s="1487"/>
      <c r="BZ64" s="1487"/>
      <c r="CA64" s="1487"/>
      <c r="CB64" s="1487"/>
      <c r="CC64" s="1487"/>
      <c r="CD64" s="1487"/>
      <c r="CE64" s="1489" t="s">
        <v>1049</v>
      </c>
      <c r="CF64" s="1489"/>
      <c r="CG64" s="1489"/>
      <c r="CH64" s="1489"/>
      <c r="CI64" s="1489"/>
      <c r="CJ64" s="1489"/>
      <c r="CK64" s="1464" t="b">
        <v>0</v>
      </c>
      <c r="CL64" s="1465"/>
      <c r="CM64" s="976" t="str">
        <f>IFERROR(VLOOKUP(CM26,BD!$B:$D,3,FALSE),"-")</f>
        <v>1017013</v>
      </c>
      <c r="CN64" s="976"/>
      <c r="CO64" s="976"/>
      <c r="CP64" s="976"/>
      <c r="CQ64" s="976"/>
      <c r="CR64" s="976"/>
      <c r="CS64" s="976"/>
      <c r="CT64" s="976"/>
      <c r="CU64" s="1141" t="b">
        <v>0</v>
      </c>
      <c r="CV64" s="1275"/>
      <c r="CW64" s="1464" t="b">
        <v>0</v>
      </c>
      <c r="CX64" s="1465"/>
      <c r="CY64" s="976" t="str">
        <f>IFERROR(VLOOKUP(CY26,BD!$B:$D,3,FALSE),"-")</f>
        <v>1014153</v>
      </c>
      <c r="CZ64" s="976"/>
      <c r="DA64" s="976"/>
      <c r="DB64" s="976"/>
      <c r="DC64" s="976"/>
      <c r="DD64" s="976"/>
      <c r="DE64" s="976"/>
      <c r="DF64" s="976"/>
      <c r="DG64" s="1141" t="b">
        <v>0</v>
      </c>
      <c r="DH64" s="1275"/>
      <c r="DI64" s="1464" t="b">
        <v>0</v>
      </c>
      <c r="DJ64" s="1465"/>
      <c r="DK64" s="976" t="str">
        <f>IFERROR(VLOOKUP(DK26,BD!$B:$D,3,FALSE),"-")</f>
        <v>-</v>
      </c>
      <c r="DL64" s="976"/>
      <c r="DM64" s="976"/>
      <c r="DN64" s="976"/>
      <c r="DO64" s="976"/>
      <c r="DP64" s="976"/>
      <c r="DQ64" s="976"/>
      <c r="DR64" s="976"/>
      <c r="DS64" s="1141" t="b">
        <v>0</v>
      </c>
      <c r="DT64" s="1275"/>
      <c r="DU64" s="1464" t="b">
        <v>0</v>
      </c>
      <c r="DV64" s="1465"/>
      <c r="DW64" s="976" t="str">
        <f>IFERROR(VLOOKUP(DU25,BD!$B:$D,3,FALSE),"-")</f>
        <v>-</v>
      </c>
      <c r="DX64" s="976"/>
      <c r="DY64" s="976"/>
      <c r="DZ64" s="976"/>
      <c r="EA64" s="976"/>
      <c r="EB64" s="976"/>
      <c r="EC64" s="976"/>
      <c r="ED64" s="976"/>
      <c r="EE64" s="1141" t="b">
        <v>0</v>
      </c>
      <c r="EF64" s="1275"/>
      <c r="EG64" s="1464" t="b">
        <v>0</v>
      </c>
      <c r="EH64" s="1465"/>
      <c r="EI64" s="976" t="str">
        <f>IFERROR(VLOOKUP(EG25,BD!$B:$D,3,FALSE),"-")</f>
        <v>1014500</v>
      </c>
      <c r="EJ64" s="976"/>
      <c r="EK64" s="976"/>
      <c r="EL64" s="976"/>
      <c r="EM64" s="976"/>
      <c r="EN64" s="976"/>
      <c r="EO64" s="976"/>
      <c r="EP64" s="976"/>
      <c r="EQ64" s="1141" t="b">
        <v>0</v>
      </c>
      <c r="ER64" s="1275"/>
      <c r="ES64" s="1464" t="b">
        <v>0</v>
      </c>
      <c r="ET64" s="1465"/>
      <c r="EU64" s="976" t="str">
        <f>IFERROR(VLOOKUP(EU26,BD!$B:$D,3,FALSE),"-")</f>
        <v>-</v>
      </c>
      <c r="EV64" s="976"/>
      <c r="EW64" s="976"/>
      <c r="EX64" s="976"/>
      <c r="EY64" s="976"/>
      <c r="EZ64" s="976"/>
      <c r="FA64" s="976"/>
      <c r="FB64" s="976"/>
      <c r="FC64" s="1141" t="b">
        <v>0</v>
      </c>
      <c r="FD64" s="1275"/>
      <c r="FE64" s="1464" t="b">
        <v>0</v>
      </c>
      <c r="FF64" s="1465"/>
      <c r="FG64" s="976" t="str">
        <f>IFERROR(IF(AV51="30",VLOOKUP(FG26,BD!$B:$D,3,FALSE),"-"),"-")</f>
        <v>-</v>
      </c>
      <c r="FH64" s="976"/>
      <c r="FI64" s="976"/>
      <c r="FJ64" s="976"/>
      <c r="FK64" s="976"/>
      <c r="FL64" s="976"/>
      <c r="FM64" s="976"/>
      <c r="FN64" s="976"/>
      <c r="FO64" s="1141" t="b">
        <v>0</v>
      </c>
      <c r="FP64" s="1275"/>
      <c r="FQ64" s="1464" t="b">
        <v>0</v>
      </c>
      <c r="FR64" s="1465"/>
      <c r="FS64" s="976" t="str">
        <f>IFERROR(IF(AV51&gt;="31",VLOOKUP(FS26,BD!$B:$D,3,FALSE),"-"),"-")</f>
        <v>1014103</v>
      </c>
      <c r="FT64" s="976"/>
      <c r="FU64" s="976"/>
      <c r="FV64" s="976"/>
      <c r="FW64" s="976"/>
      <c r="FX64" s="976"/>
      <c r="FY64" s="976"/>
      <c r="FZ64" s="976"/>
      <c r="GA64" s="1141" t="b">
        <v>0</v>
      </c>
      <c r="GB64" s="1275"/>
      <c r="GC64" s="1464" t="b">
        <v>0</v>
      </c>
      <c r="GD64" s="1465"/>
      <c r="GE64" s="976" t="str">
        <f>IFERROR(IF(BI49&gt;="31",VLOOKUP(GE26,BD!$B:$D,3,FALSE),"-"),"-")</f>
        <v>-</v>
      </c>
      <c r="GF64" s="976"/>
      <c r="GG64" s="976"/>
      <c r="GH64" s="976"/>
      <c r="GI64" s="976"/>
      <c r="GJ64" s="976"/>
      <c r="GK64" s="976"/>
      <c r="GL64" s="976"/>
      <c r="GM64" s="1141" t="b">
        <v>0</v>
      </c>
      <c r="GN64" s="1275"/>
      <c r="GO64" s="1464" t="b">
        <v>0</v>
      </c>
      <c r="GP64" s="1465"/>
      <c r="GQ64" s="976" t="str">
        <f>IFERROR(VLOOKUP(GQ26,BD!$B:$D,3,FALSE),"-")</f>
        <v>1014029</v>
      </c>
      <c r="GR64" s="976"/>
      <c r="GS64" s="976"/>
      <c r="GT64" s="976"/>
      <c r="GU64" s="976"/>
      <c r="GV64" s="976"/>
      <c r="GW64" s="976"/>
      <c r="GX64" s="976"/>
      <c r="GY64" s="1141" t="b">
        <v>0</v>
      </c>
      <c r="GZ64" s="1275"/>
      <c r="HA64" s="1464" t="b">
        <v>0</v>
      </c>
      <c r="HB64" s="1465"/>
      <c r="HC64" s="976" t="str">
        <f>IFERROR(IF(HC59&lt;&gt;"-","-",VLOOKUP(HC26,BD!$B:$D,3,FALSE)),"-")</f>
        <v>-</v>
      </c>
      <c r="HD64" s="976"/>
      <c r="HE64" s="976"/>
      <c r="HF64" s="976"/>
      <c r="HG64" s="976"/>
      <c r="HH64" s="976"/>
      <c r="HI64" s="976"/>
      <c r="HJ64" s="976"/>
      <c r="HK64" s="1141" t="b">
        <v>0</v>
      </c>
      <c r="HL64" s="1275"/>
      <c r="HM64" s="1464" t="b">
        <v>0</v>
      </c>
      <c r="HN64" s="1465"/>
      <c r="HO64" s="976" t="str">
        <f>IFERROR(VLOOKUP(HO26,BD!$B:$D,3,FALSE),"-")</f>
        <v>1014251</v>
      </c>
      <c r="HP64" s="976"/>
      <c r="HQ64" s="976"/>
      <c r="HR64" s="976"/>
      <c r="HS64" s="976"/>
      <c r="HT64" s="976"/>
      <c r="HU64" s="976"/>
      <c r="HV64" s="976"/>
      <c r="HW64" s="1141" t="b">
        <v>0</v>
      </c>
      <c r="HX64" s="1275"/>
      <c r="HY64" s="1464" t="b">
        <v>0</v>
      </c>
      <c r="HZ64" s="1465"/>
      <c r="IA64" s="976" t="str">
        <f>IFERROR(VLOOKUP(IA26,BD!$B:$D,3,FALSE),"-")</f>
        <v>1010051</v>
      </c>
      <c r="IB64" s="976"/>
      <c r="IC64" s="976"/>
      <c r="ID64" s="976"/>
      <c r="IE64" s="976"/>
      <c r="IF64" s="976"/>
      <c r="IG64" s="976"/>
      <c r="IH64" s="976"/>
      <c r="II64" s="1141" t="b">
        <v>0</v>
      </c>
      <c r="IJ64" s="1275"/>
      <c r="IK64" s="1464" t="b">
        <v>0</v>
      </c>
      <c r="IL64" s="1465"/>
      <c r="IM64" s="976" t="str">
        <f>IFERROR(VLOOKUP(IM26,BD!$B:$D,3,FALSE),"-")</f>
        <v>1024601</v>
      </c>
      <c r="IN64" s="976"/>
      <c r="IO64" s="976"/>
      <c r="IP64" s="976"/>
      <c r="IQ64" s="976"/>
      <c r="IR64" s="976"/>
      <c r="IS64" s="976"/>
      <c r="IT64" s="976"/>
      <c r="IU64" s="1141" t="b">
        <v>0</v>
      </c>
      <c r="IV64" s="1142"/>
      <c r="IW64" s="47"/>
      <c r="IX64" s="728"/>
      <c r="IY64" s="731"/>
      <c r="IZ64" s="22"/>
      <c r="JA64" s="22"/>
      <c r="JB64" s="22"/>
      <c r="JC64" s="22"/>
      <c r="JD64" s="22"/>
      <c r="JE64" s="22"/>
      <c r="JF64" s="22"/>
      <c r="JG64" s="22"/>
      <c r="JH64" s="21"/>
      <c r="JI64" s="22"/>
      <c r="JJ64" s="22"/>
      <c r="JK64" s="22"/>
      <c r="JL64" s="22"/>
      <c r="JM64" s="22"/>
      <c r="JN64" s="22"/>
      <c r="JO64" s="22"/>
      <c r="JP64" s="22"/>
      <c r="JQ64" s="22"/>
      <c r="JR64" s="22"/>
      <c r="JS64" s="22"/>
      <c r="JT64" s="22"/>
      <c r="JU64" s="22"/>
      <c r="JV64" s="22"/>
      <c r="JW64" s="22"/>
      <c r="JX64" s="22"/>
      <c r="JY64" s="22"/>
      <c r="JZ64" s="22"/>
      <c r="KA64" s="22"/>
      <c r="KB64" s="22"/>
      <c r="KC64" s="22"/>
      <c r="KD64" s="22"/>
      <c r="KE64" s="22"/>
      <c r="KF64" s="22"/>
      <c r="KG64" s="22"/>
      <c r="KH64" s="22"/>
      <c r="KI64" s="22"/>
      <c r="KJ64" s="22"/>
      <c r="KK64" s="22"/>
      <c r="KL64" s="22"/>
      <c r="KM64" s="22"/>
      <c r="KN64" s="22"/>
      <c r="KO64" s="22"/>
      <c r="KP64" s="22"/>
      <c r="KQ64" s="22"/>
      <c r="KR64" s="22"/>
      <c r="KS64" s="22"/>
      <c r="KT64" s="22"/>
      <c r="KU64" s="22"/>
      <c r="KV64" s="22"/>
      <c r="KW64" s="22"/>
      <c r="KX64" s="22"/>
      <c r="KY64" s="22"/>
      <c r="KZ64" s="22"/>
      <c r="LA64" s="22"/>
      <c r="LB64" s="22"/>
      <c r="LC64" s="22"/>
      <c r="LD64" s="22"/>
      <c r="LE64" s="22"/>
      <c r="LF64" s="22"/>
      <c r="LG64" s="22"/>
      <c r="LH64" s="22"/>
      <c r="LI64" s="22"/>
      <c r="LJ64" s="23"/>
    </row>
    <row r="65" spans="2:322" ht="3.65" customHeight="1">
      <c r="B65" s="21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3"/>
      <c r="AP65" s="22"/>
      <c r="AQ65" s="22"/>
      <c r="AR65" s="388"/>
      <c r="AS65" s="388"/>
      <c r="AT65" s="388"/>
      <c r="AU65" s="388"/>
      <c r="AV65" s="388"/>
      <c r="AW65" s="388"/>
      <c r="AX65" s="727"/>
      <c r="AY65" s="728"/>
      <c r="AZ65" s="47"/>
      <c r="BA65" s="1111"/>
      <c r="BB65" s="1527"/>
      <c r="BC65" s="1527"/>
      <c r="BD65" s="1527"/>
      <c r="BE65" s="1527"/>
      <c r="BF65" s="1527"/>
      <c r="BG65" s="1527"/>
      <c r="BH65" s="1527"/>
      <c r="BI65" s="1485"/>
      <c r="BJ65" s="1554"/>
      <c r="BK65" s="1554"/>
      <c r="BL65" s="1554"/>
      <c r="BM65" s="1554"/>
      <c r="BN65" s="1554"/>
      <c r="BO65" s="1554"/>
      <c r="BP65" s="1554"/>
      <c r="BQ65" s="1554"/>
      <c r="BR65" s="1554"/>
      <c r="BS65" s="1555"/>
      <c r="BT65" s="1555"/>
      <c r="BU65" s="1555"/>
      <c r="BV65" s="1555"/>
      <c r="BW65" s="1555"/>
      <c r="BX65" s="1556"/>
      <c r="BY65" s="1556"/>
      <c r="BZ65" s="1556"/>
      <c r="CA65" s="1556"/>
      <c r="CB65" s="1556"/>
      <c r="CC65" s="1556"/>
      <c r="CD65" s="1556"/>
      <c r="CE65" s="1557"/>
      <c r="CF65" s="1557"/>
      <c r="CG65" s="1557"/>
      <c r="CH65" s="1557"/>
      <c r="CI65" s="1557"/>
      <c r="CJ65" s="1557"/>
      <c r="CK65" s="1466"/>
      <c r="CL65" s="1558"/>
      <c r="CM65" s="1559"/>
      <c r="CN65" s="1559"/>
      <c r="CO65" s="1559"/>
      <c r="CP65" s="1559"/>
      <c r="CQ65" s="1559"/>
      <c r="CR65" s="1559"/>
      <c r="CS65" s="1559"/>
      <c r="CT65" s="1559"/>
      <c r="CU65" s="1524"/>
      <c r="CV65" s="1276"/>
      <c r="CW65" s="1466"/>
      <c r="CX65" s="1558"/>
      <c r="CY65" s="1559"/>
      <c r="CZ65" s="1559"/>
      <c r="DA65" s="1559"/>
      <c r="DB65" s="1559"/>
      <c r="DC65" s="1559"/>
      <c r="DD65" s="1559"/>
      <c r="DE65" s="1559"/>
      <c r="DF65" s="1559"/>
      <c r="DG65" s="1524"/>
      <c r="DH65" s="1276"/>
      <c r="DI65" s="1466"/>
      <c r="DJ65" s="1558"/>
      <c r="DK65" s="1559"/>
      <c r="DL65" s="1559"/>
      <c r="DM65" s="1559"/>
      <c r="DN65" s="1559"/>
      <c r="DO65" s="1559"/>
      <c r="DP65" s="1559"/>
      <c r="DQ65" s="1559"/>
      <c r="DR65" s="1559"/>
      <c r="DS65" s="1524"/>
      <c r="DT65" s="1276"/>
      <c r="DU65" s="1466"/>
      <c r="DV65" s="1558"/>
      <c r="DW65" s="1559"/>
      <c r="DX65" s="1559"/>
      <c r="DY65" s="1559"/>
      <c r="DZ65" s="1559"/>
      <c r="EA65" s="1559"/>
      <c r="EB65" s="1559"/>
      <c r="EC65" s="1559"/>
      <c r="ED65" s="1559"/>
      <c r="EE65" s="1524"/>
      <c r="EF65" s="1276"/>
      <c r="EG65" s="1466"/>
      <c r="EH65" s="1558"/>
      <c r="EI65" s="1559"/>
      <c r="EJ65" s="1559"/>
      <c r="EK65" s="1559"/>
      <c r="EL65" s="1559"/>
      <c r="EM65" s="1559"/>
      <c r="EN65" s="1559"/>
      <c r="EO65" s="1559"/>
      <c r="EP65" s="1559"/>
      <c r="EQ65" s="1524"/>
      <c r="ER65" s="1276"/>
      <c r="ES65" s="1466"/>
      <c r="ET65" s="1558"/>
      <c r="EU65" s="1559"/>
      <c r="EV65" s="1559"/>
      <c r="EW65" s="1559"/>
      <c r="EX65" s="1559"/>
      <c r="EY65" s="1559"/>
      <c r="EZ65" s="1559"/>
      <c r="FA65" s="1559"/>
      <c r="FB65" s="1559"/>
      <c r="FC65" s="1524"/>
      <c r="FD65" s="1276"/>
      <c r="FE65" s="1466"/>
      <c r="FF65" s="1558"/>
      <c r="FG65" s="1559"/>
      <c r="FH65" s="1559"/>
      <c r="FI65" s="1559"/>
      <c r="FJ65" s="1559"/>
      <c r="FK65" s="1559"/>
      <c r="FL65" s="1559"/>
      <c r="FM65" s="1559"/>
      <c r="FN65" s="1559"/>
      <c r="FO65" s="1524"/>
      <c r="FP65" s="1276"/>
      <c r="FQ65" s="1466"/>
      <c r="FR65" s="1558"/>
      <c r="FS65" s="1559"/>
      <c r="FT65" s="1559"/>
      <c r="FU65" s="1559"/>
      <c r="FV65" s="1559"/>
      <c r="FW65" s="1559"/>
      <c r="FX65" s="1559"/>
      <c r="FY65" s="1559"/>
      <c r="FZ65" s="1559"/>
      <c r="GA65" s="1524"/>
      <c r="GB65" s="1276"/>
      <c r="GC65" s="1466"/>
      <c r="GD65" s="1558"/>
      <c r="GE65" s="1559"/>
      <c r="GF65" s="1559"/>
      <c r="GG65" s="1559"/>
      <c r="GH65" s="1559"/>
      <c r="GI65" s="1559"/>
      <c r="GJ65" s="1559"/>
      <c r="GK65" s="1559"/>
      <c r="GL65" s="1559"/>
      <c r="GM65" s="1524"/>
      <c r="GN65" s="1276"/>
      <c r="GO65" s="1466"/>
      <c r="GP65" s="1558"/>
      <c r="GQ65" s="1559"/>
      <c r="GR65" s="1559"/>
      <c r="GS65" s="1559"/>
      <c r="GT65" s="1559"/>
      <c r="GU65" s="1559"/>
      <c r="GV65" s="1559"/>
      <c r="GW65" s="1559"/>
      <c r="GX65" s="1559"/>
      <c r="GY65" s="1524"/>
      <c r="GZ65" s="1276"/>
      <c r="HA65" s="1466"/>
      <c r="HB65" s="1558"/>
      <c r="HC65" s="1559"/>
      <c r="HD65" s="1559"/>
      <c r="HE65" s="1559"/>
      <c r="HF65" s="1559"/>
      <c r="HG65" s="1559"/>
      <c r="HH65" s="1559"/>
      <c r="HI65" s="1559"/>
      <c r="HJ65" s="1559"/>
      <c r="HK65" s="1524"/>
      <c r="HL65" s="1276"/>
      <c r="HM65" s="1466"/>
      <c r="HN65" s="1558"/>
      <c r="HO65" s="1559"/>
      <c r="HP65" s="1559"/>
      <c r="HQ65" s="1559"/>
      <c r="HR65" s="1559"/>
      <c r="HS65" s="1559"/>
      <c r="HT65" s="1559"/>
      <c r="HU65" s="1559"/>
      <c r="HV65" s="1559"/>
      <c r="HW65" s="1524"/>
      <c r="HX65" s="1276"/>
      <c r="HY65" s="1466"/>
      <c r="HZ65" s="1558"/>
      <c r="IA65" s="1559"/>
      <c r="IB65" s="1559"/>
      <c r="IC65" s="1559"/>
      <c r="ID65" s="1559"/>
      <c r="IE65" s="1559"/>
      <c r="IF65" s="1559"/>
      <c r="IG65" s="1559"/>
      <c r="IH65" s="1559"/>
      <c r="II65" s="1524"/>
      <c r="IJ65" s="1276"/>
      <c r="IK65" s="1466"/>
      <c r="IL65" s="1558"/>
      <c r="IM65" s="1559"/>
      <c r="IN65" s="1559"/>
      <c r="IO65" s="1559"/>
      <c r="IP65" s="1559"/>
      <c r="IQ65" s="1559"/>
      <c r="IR65" s="1559"/>
      <c r="IS65" s="1559"/>
      <c r="IT65" s="1559"/>
      <c r="IU65" s="1524"/>
      <c r="IV65" s="1144"/>
      <c r="IW65" s="47"/>
      <c r="IX65" s="728"/>
      <c r="IY65" s="731"/>
      <c r="IZ65" s="22"/>
      <c r="JA65" s="22"/>
      <c r="JB65" s="22"/>
      <c r="JC65" s="22"/>
      <c r="JD65" s="22"/>
      <c r="JE65" s="22"/>
      <c r="JF65" s="22"/>
      <c r="JG65" s="22"/>
      <c r="JH65" s="21"/>
      <c r="JI65" s="22"/>
      <c r="JJ65" s="22"/>
      <c r="JK65" s="22"/>
      <c r="JL65" s="22"/>
      <c r="JM65" s="22"/>
      <c r="JN65" s="22"/>
      <c r="JO65" s="22"/>
      <c r="JP65" s="22"/>
      <c r="JQ65" s="22"/>
      <c r="JR65" s="22"/>
      <c r="JS65" s="22"/>
      <c r="JT65" s="22"/>
      <c r="JU65" s="22"/>
      <c r="JV65" s="22"/>
      <c r="JW65" s="22"/>
      <c r="JX65" s="22"/>
      <c r="JY65" s="22"/>
      <c r="JZ65" s="22"/>
      <c r="KA65" s="22"/>
      <c r="KB65" s="22"/>
      <c r="KC65" s="22"/>
      <c r="KD65" s="22"/>
      <c r="KE65" s="22"/>
      <c r="KF65" s="22"/>
      <c r="KG65" s="22"/>
      <c r="KH65" s="22"/>
      <c r="KI65" s="22"/>
      <c r="KJ65" s="22"/>
      <c r="KK65" s="22"/>
      <c r="KL65" s="22"/>
      <c r="KM65" s="22"/>
      <c r="KN65" s="22"/>
      <c r="KO65" s="22"/>
      <c r="KP65" s="22"/>
      <c r="KQ65" s="22"/>
      <c r="KR65" s="22"/>
      <c r="KS65" s="22"/>
      <c r="KT65" s="22"/>
      <c r="KU65" s="22"/>
      <c r="KV65" s="22"/>
      <c r="KW65" s="22"/>
      <c r="KX65" s="22"/>
      <c r="KY65" s="22"/>
      <c r="KZ65" s="22"/>
      <c r="LA65" s="22"/>
      <c r="LB65" s="22"/>
      <c r="LC65" s="22"/>
      <c r="LD65" s="22"/>
      <c r="LE65" s="22"/>
      <c r="LF65" s="22"/>
      <c r="LG65" s="22"/>
      <c r="LH65" s="22"/>
      <c r="LI65" s="22"/>
      <c r="LJ65" s="23"/>
    </row>
    <row r="66" spans="2:322" ht="3.65" customHeight="1">
      <c r="B66" s="21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3"/>
      <c r="AP66" s="22"/>
      <c r="AQ66" s="22"/>
      <c r="AR66" s="388"/>
      <c r="AS66" s="388"/>
      <c r="AT66" s="388"/>
      <c r="AU66" s="388"/>
      <c r="AV66" s="388"/>
      <c r="AW66" s="388"/>
      <c r="AX66" s="727"/>
      <c r="AY66" s="728"/>
      <c r="AZ66" s="47"/>
      <c r="BA66" s="1111"/>
      <c r="BB66" s="1527"/>
      <c r="BC66" s="1527"/>
      <c r="BD66" s="1527"/>
      <c r="BE66" s="1527"/>
      <c r="BF66" s="1527"/>
      <c r="BG66" s="1527"/>
      <c r="BH66" s="1527"/>
      <c r="BI66" s="1485"/>
      <c r="BJ66" s="1554"/>
      <c r="BK66" s="1554"/>
      <c r="BL66" s="1554"/>
      <c r="BM66" s="1554"/>
      <c r="BN66" s="1554"/>
      <c r="BO66" s="1554"/>
      <c r="BP66" s="1554"/>
      <c r="BQ66" s="1554"/>
      <c r="BR66" s="1554"/>
      <c r="BS66" s="1555"/>
      <c r="BT66" s="1555"/>
      <c r="BU66" s="1555"/>
      <c r="BV66" s="1555"/>
      <c r="BW66" s="1555"/>
      <c r="BX66" s="1556"/>
      <c r="BY66" s="1556"/>
      <c r="BZ66" s="1556"/>
      <c r="CA66" s="1556"/>
      <c r="CB66" s="1556"/>
      <c r="CC66" s="1556"/>
      <c r="CD66" s="1556"/>
      <c r="CE66" s="1557"/>
      <c r="CF66" s="1557"/>
      <c r="CG66" s="1557"/>
      <c r="CH66" s="1557"/>
      <c r="CI66" s="1557"/>
      <c r="CJ66" s="1557"/>
      <c r="CK66" s="1466"/>
      <c r="CL66" s="1558"/>
      <c r="CM66" s="1559"/>
      <c r="CN66" s="1559"/>
      <c r="CO66" s="1559"/>
      <c r="CP66" s="1559"/>
      <c r="CQ66" s="1559"/>
      <c r="CR66" s="1559"/>
      <c r="CS66" s="1559"/>
      <c r="CT66" s="1559"/>
      <c r="CU66" s="1524" t="b">
        <v>0</v>
      </c>
      <c r="CV66" s="1276"/>
      <c r="CW66" s="1466"/>
      <c r="CX66" s="1558"/>
      <c r="CY66" s="1559"/>
      <c r="CZ66" s="1559"/>
      <c r="DA66" s="1559"/>
      <c r="DB66" s="1559"/>
      <c r="DC66" s="1559"/>
      <c r="DD66" s="1559"/>
      <c r="DE66" s="1559"/>
      <c r="DF66" s="1559"/>
      <c r="DG66" s="1524" t="b">
        <v>0</v>
      </c>
      <c r="DH66" s="1276"/>
      <c r="DI66" s="1466"/>
      <c r="DJ66" s="1558"/>
      <c r="DK66" s="1559"/>
      <c r="DL66" s="1559"/>
      <c r="DM66" s="1559"/>
      <c r="DN66" s="1559"/>
      <c r="DO66" s="1559"/>
      <c r="DP66" s="1559"/>
      <c r="DQ66" s="1559"/>
      <c r="DR66" s="1559"/>
      <c r="DS66" s="1524" t="b">
        <v>0</v>
      </c>
      <c r="DT66" s="1276"/>
      <c r="DU66" s="1466"/>
      <c r="DV66" s="1558"/>
      <c r="DW66" s="1559"/>
      <c r="DX66" s="1559"/>
      <c r="DY66" s="1559"/>
      <c r="DZ66" s="1559"/>
      <c r="EA66" s="1559"/>
      <c r="EB66" s="1559"/>
      <c r="EC66" s="1559"/>
      <c r="ED66" s="1559"/>
      <c r="EE66" s="1524" t="b">
        <v>0</v>
      </c>
      <c r="EF66" s="1276"/>
      <c r="EG66" s="1466"/>
      <c r="EH66" s="1558"/>
      <c r="EI66" s="1559"/>
      <c r="EJ66" s="1559"/>
      <c r="EK66" s="1559"/>
      <c r="EL66" s="1559"/>
      <c r="EM66" s="1559"/>
      <c r="EN66" s="1559"/>
      <c r="EO66" s="1559"/>
      <c r="EP66" s="1559"/>
      <c r="EQ66" s="1524" t="b">
        <v>0</v>
      </c>
      <c r="ER66" s="1276"/>
      <c r="ES66" s="1466"/>
      <c r="ET66" s="1558"/>
      <c r="EU66" s="1559"/>
      <c r="EV66" s="1559"/>
      <c r="EW66" s="1559"/>
      <c r="EX66" s="1559"/>
      <c r="EY66" s="1559"/>
      <c r="EZ66" s="1559"/>
      <c r="FA66" s="1559"/>
      <c r="FB66" s="1559"/>
      <c r="FC66" s="1524" t="b">
        <v>0</v>
      </c>
      <c r="FD66" s="1276"/>
      <c r="FE66" s="1466"/>
      <c r="FF66" s="1558"/>
      <c r="FG66" s="1559"/>
      <c r="FH66" s="1559"/>
      <c r="FI66" s="1559"/>
      <c r="FJ66" s="1559"/>
      <c r="FK66" s="1559"/>
      <c r="FL66" s="1559"/>
      <c r="FM66" s="1559"/>
      <c r="FN66" s="1559"/>
      <c r="FO66" s="1524" t="b">
        <v>0</v>
      </c>
      <c r="FP66" s="1276"/>
      <c r="FQ66" s="1466"/>
      <c r="FR66" s="1558"/>
      <c r="FS66" s="1559"/>
      <c r="FT66" s="1559"/>
      <c r="FU66" s="1559"/>
      <c r="FV66" s="1559"/>
      <c r="FW66" s="1559"/>
      <c r="FX66" s="1559"/>
      <c r="FY66" s="1559"/>
      <c r="FZ66" s="1559"/>
      <c r="GA66" s="1524" t="b">
        <v>0</v>
      </c>
      <c r="GB66" s="1276"/>
      <c r="GC66" s="1466"/>
      <c r="GD66" s="1558"/>
      <c r="GE66" s="1559"/>
      <c r="GF66" s="1559"/>
      <c r="GG66" s="1559"/>
      <c r="GH66" s="1559"/>
      <c r="GI66" s="1559"/>
      <c r="GJ66" s="1559"/>
      <c r="GK66" s="1559"/>
      <c r="GL66" s="1559"/>
      <c r="GM66" s="1524" t="b">
        <v>0</v>
      </c>
      <c r="GN66" s="1276"/>
      <c r="GO66" s="1466"/>
      <c r="GP66" s="1558"/>
      <c r="GQ66" s="1559"/>
      <c r="GR66" s="1559"/>
      <c r="GS66" s="1559"/>
      <c r="GT66" s="1559"/>
      <c r="GU66" s="1559"/>
      <c r="GV66" s="1559"/>
      <c r="GW66" s="1559"/>
      <c r="GX66" s="1559"/>
      <c r="GY66" s="1524" t="b">
        <v>0</v>
      </c>
      <c r="GZ66" s="1276"/>
      <c r="HA66" s="1466"/>
      <c r="HB66" s="1558"/>
      <c r="HC66" s="1559"/>
      <c r="HD66" s="1559"/>
      <c r="HE66" s="1559"/>
      <c r="HF66" s="1559"/>
      <c r="HG66" s="1559"/>
      <c r="HH66" s="1559"/>
      <c r="HI66" s="1559"/>
      <c r="HJ66" s="1559"/>
      <c r="HK66" s="1524" t="b">
        <v>0</v>
      </c>
      <c r="HL66" s="1276"/>
      <c r="HM66" s="1466"/>
      <c r="HN66" s="1558"/>
      <c r="HO66" s="1559"/>
      <c r="HP66" s="1559"/>
      <c r="HQ66" s="1559"/>
      <c r="HR66" s="1559"/>
      <c r="HS66" s="1559"/>
      <c r="HT66" s="1559"/>
      <c r="HU66" s="1559"/>
      <c r="HV66" s="1559"/>
      <c r="HW66" s="1524" t="b">
        <v>0</v>
      </c>
      <c r="HX66" s="1276"/>
      <c r="HY66" s="1466"/>
      <c r="HZ66" s="1558"/>
      <c r="IA66" s="1559"/>
      <c r="IB66" s="1559"/>
      <c r="IC66" s="1559"/>
      <c r="ID66" s="1559"/>
      <c r="IE66" s="1559"/>
      <c r="IF66" s="1559"/>
      <c r="IG66" s="1559"/>
      <c r="IH66" s="1559"/>
      <c r="II66" s="1524" t="b">
        <v>0</v>
      </c>
      <c r="IJ66" s="1276"/>
      <c r="IK66" s="1466"/>
      <c r="IL66" s="1558"/>
      <c r="IM66" s="1559"/>
      <c r="IN66" s="1559"/>
      <c r="IO66" s="1559"/>
      <c r="IP66" s="1559"/>
      <c r="IQ66" s="1559"/>
      <c r="IR66" s="1559"/>
      <c r="IS66" s="1559"/>
      <c r="IT66" s="1559"/>
      <c r="IU66" s="1524" t="b">
        <v>0</v>
      </c>
      <c r="IV66" s="1144"/>
      <c r="IW66" s="47"/>
      <c r="IX66" s="728"/>
      <c r="IY66" s="731"/>
      <c r="IZ66" s="22"/>
      <c r="JA66" s="22"/>
      <c r="JB66" s="22"/>
      <c r="JC66" s="22"/>
      <c r="JD66" s="22"/>
      <c r="JE66" s="22"/>
      <c r="JF66" s="22"/>
      <c r="JG66" s="22"/>
      <c r="JH66" s="21"/>
      <c r="JI66" s="22"/>
      <c r="JJ66" s="22"/>
      <c r="JK66" s="22"/>
      <c r="JL66" s="22"/>
      <c r="JM66" s="22"/>
      <c r="JN66" s="22"/>
      <c r="JO66" s="22"/>
      <c r="JP66" s="22"/>
      <c r="JQ66" s="22"/>
      <c r="JR66" s="22"/>
      <c r="JS66" s="22"/>
      <c r="JT66" s="22"/>
      <c r="JU66" s="22"/>
      <c r="JV66" s="22"/>
      <c r="JW66" s="22"/>
      <c r="JX66" s="22"/>
      <c r="JY66" s="22"/>
      <c r="JZ66" s="22"/>
      <c r="KA66" s="22"/>
      <c r="KB66" s="22"/>
      <c r="KC66" s="22"/>
      <c r="KD66" s="22"/>
      <c r="KE66" s="22"/>
      <c r="KF66" s="22"/>
      <c r="KG66" s="22"/>
      <c r="KH66" s="22"/>
      <c r="KI66" s="22"/>
      <c r="KJ66" s="22"/>
      <c r="KK66" s="22"/>
      <c r="KL66" s="22"/>
      <c r="KM66" s="22"/>
      <c r="KN66" s="22"/>
      <c r="KO66" s="22"/>
      <c r="KP66" s="22"/>
      <c r="KQ66" s="22"/>
      <c r="KR66" s="22"/>
      <c r="KS66" s="22"/>
      <c r="KT66" s="22"/>
      <c r="KU66" s="22"/>
      <c r="KV66" s="22"/>
      <c r="KW66" s="22"/>
      <c r="KX66" s="22"/>
      <c r="KY66" s="22"/>
      <c r="KZ66" s="22"/>
      <c r="LA66" s="22"/>
      <c r="LB66" s="22"/>
      <c r="LC66" s="22"/>
      <c r="LD66" s="22"/>
      <c r="LE66" s="22"/>
      <c r="LF66" s="22"/>
      <c r="LG66" s="22"/>
      <c r="LH66" s="22"/>
      <c r="LI66" s="22"/>
      <c r="LJ66" s="23"/>
    </row>
    <row r="67" spans="2:322" ht="3.65" customHeight="1">
      <c r="B67" s="21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3"/>
      <c r="AP67" s="22"/>
      <c r="AQ67" s="22"/>
      <c r="AR67" s="388"/>
      <c r="AS67" s="388"/>
      <c r="AT67" s="388"/>
      <c r="AU67" s="388"/>
      <c r="AV67" s="388"/>
      <c r="AW67" s="388"/>
      <c r="AX67" s="727"/>
      <c r="AY67" s="728"/>
      <c r="AZ67" s="47"/>
      <c r="BA67" s="1111"/>
      <c r="BB67" s="1527"/>
      <c r="BC67" s="1527"/>
      <c r="BD67" s="1527"/>
      <c r="BE67" s="1527"/>
      <c r="BF67" s="1527"/>
      <c r="BG67" s="1527"/>
      <c r="BH67" s="1527"/>
      <c r="BI67" s="1485"/>
      <c r="BJ67" s="1554"/>
      <c r="BK67" s="1554"/>
      <c r="BL67" s="1554"/>
      <c r="BM67" s="1554"/>
      <c r="BN67" s="1554"/>
      <c r="BO67" s="1554"/>
      <c r="BP67" s="1554"/>
      <c r="BQ67" s="1554"/>
      <c r="BR67" s="1554"/>
      <c r="BS67" s="1555"/>
      <c r="BT67" s="1555"/>
      <c r="BU67" s="1555"/>
      <c r="BV67" s="1555"/>
      <c r="BW67" s="1555"/>
      <c r="BX67" s="1556"/>
      <c r="BY67" s="1556"/>
      <c r="BZ67" s="1556"/>
      <c r="CA67" s="1556"/>
      <c r="CB67" s="1556"/>
      <c r="CC67" s="1556"/>
      <c r="CD67" s="1556"/>
      <c r="CE67" s="1557"/>
      <c r="CF67" s="1557"/>
      <c r="CG67" s="1557"/>
      <c r="CH67" s="1557"/>
      <c r="CI67" s="1557"/>
      <c r="CJ67" s="1557"/>
      <c r="CK67" s="1466"/>
      <c r="CL67" s="1558"/>
      <c r="CM67" s="1559"/>
      <c r="CN67" s="1559"/>
      <c r="CO67" s="1559"/>
      <c r="CP67" s="1559"/>
      <c r="CQ67" s="1559"/>
      <c r="CR67" s="1559"/>
      <c r="CS67" s="1559"/>
      <c r="CT67" s="1559"/>
      <c r="CU67" s="1524"/>
      <c r="CV67" s="1276"/>
      <c r="CW67" s="1466"/>
      <c r="CX67" s="1558"/>
      <c r="CY67" s="1559"/>
      <c r="CZ67" s="1559"/>
      <c r="DA67" s="1559"/>
      <c r="DB67" s="1559"/>
      <c r="DC67" s="1559"/>
      <c r="DD67" s="1559"/>
      <c r="DE67" s="1559"/>
      <c r="DF67" s="1559"/>
      <c r="DG67" s="1524"/>
      <c r="DH67" s="1276"/>
      <c r="DI67" s="1466"/>
      <c r="DJ67" s="1558"/>
      <c r="DK67" s="1559"/>
      <c r="DL67" s="1559"/>
      <c r="DM67" s="1559"/>
      <c r="DN67" s="1559"/>
      <c r="DO67" s="1559"/>
      <c r="DP67" s="1559"/>
      <c r="DQ67" s="1559"/>
      <c r="DR67" s="1559"/>
      <c r="DS67" s="1524"/>
      <c r="DT67" s="1276"/>
      <c r="DU67" s="1466"/>
      <c r="DV67" s="1558"/>
      <c r="DW67" s="1559"/>
      <c r="DX67" s="1559"/>
      <c r="DY67" s="1559"/>
      <c r="DZ67" s="1559"/>
      <c r="EA67" s="1559"/>
      <c r="EB67" s="1559"/>
      <c r="EC67" s="1559"/>
      <c r="ED67" s="1559"/>
      <c r="EE67" s="1524"/>
      <c r="EF67" s="1276"/>
      <c r="EG67" s="1466"/>
      <c r="EH67" s="1558"/>
      <c r="EI67" s="1559"/>
      <c r="EJ67" s="1559"/>
      <c r="EK67" s="1559"/>
      <c r="EL67" s="1559"/>
      <c r="EM67" s="1559"/>
      <c r="EN67" s="1559"/>
      <c r="EO67" s="1559"/>
      <c r="EP67" s="1559"/>
      <c r="EQ67" s="1524"/>
      <c r="ER67" s="1276"/>
      <c r="ES67" s="1466"/>
      <c r="ET67" s="1558"/>
      <c r="EU67" s="1559"/>
      <c r="EV67" s="1559"/>
      <c r="EW67" s="1559"/>
      <c r="EX67" s="1559"/>
      <c r="EY67" s="1559"/>
      <c r="EZ67" s="1559"/>
      <c r="FA67" s="1559"/>
      <c r="FB67" s="1559"/>
      <c r="FC67" s="1524"/>
      <c r="FD67" s="1276"/>
      <c r="FE67" s="1466"/>
      <c r="FF67" s="1558"/>
      <c r="FG67" s="1559"/>
      <c r="FH67" s="1559"/>
      <c r="FI67" s="1559"/>
      <c r="FJ67" s="1559"/>
      <c r="FK67" s="1559"/>
      <c r="FL67" s="1559"/>
      <c r="FM67" s="1559"/>
      <c r="FN67" s="1559"/>
      <c r="FO67" s="1524"/>
      <c r="FP67" s="1276"/>
      <c r="FQ67" s="1466"/>
      <c r="FR67" s="1558"/>
      <c r="FS67" s="1559"/>
      <c r="FT67" s="1559"/>
      <c r="FU67" s="1559"/>
      <c r="FV67" s="1559"/>
      <c r="FW67" s="1559"/>
      <c r="FX67" s="1559"/>
      <c r="FY67" s="1559"/>
      <c r="FZ67" s="1559"/>
      <c r="GA67" s="1524"/>
      <c r="GB67" s="1276"/>
      <c r="GC67" s="1466"/>
      <c r="GD67" s="1558"/>
      <c r="GE67" s="1559"/>
      <c r="GF67" s="1559"/>
      <c r="GG67" s="1559"/>
      <c r="GH67" s="1559"/>
      <c r="GI67" s="1559"/>
      <c r="GJ67" s="1559"/>
      <c r="GK67" s="1559"/>
      <c r="GL67" s="1559"/>
      <c r="GM67" s="1524"/>
      <c r="GN67" s="1276"/>
      <c r="GO67" s="1466"/>
      <c r="GP67" s="1558"/>
      <c r="GQ67" s="1559"/>
      <c r="GR67" s="1559"/>
      <c r="GS67" s="1559"/>
      <c r="GT67" s="1559"/>
      <c r="GU67" s="1559"/>
      <c r="GV67" s="1559"/>
      <c r="GW67" s="1559"/>
      <c r="GX67" s="1559"/>
      <c r="GY67" s="1524"/>
      <c r="GZ67" s="1276"/>
      <c r="HA67" s="1466"/>
      <c r="HB67" s="1558"/>
      <c r="HC67" s="1559"/>
      <c r="HD67" s="1559"/>
      <c r="HE67" s="1559"/>
      <c r="HF67" s="1559"/>
      <c r="HG67" s="1559"/>
      <c r="HH67" s="1559"/>
      <c r="HI67" s="1559"/>
      <c r="HJ67" s="1559"/>
      <c r="HK67" s="1524"/>
      <c r="HL67" s="1276"/>
      <c r="HM67" s="1466"/>
      <c r="HN67" s="1558"/>
      <c r="HO67" s="1559"/>
      <c r="HP67" s="1559"/>
      <c r="HQ67" s="1559"/>
      <c r="HR67" s="1559"/>
      <c r="HS67" s="1559"/>
      <c r="HT67" s="1559"/>
      <c r="HU67" s="1559"/>
      <c r="HV67" s="1559"/>
      <c r="HW67" s="1524"/>
      <c r="HX67" s="1276"/>
      <c r="HY67" s="1466"/>
      <c r="HZ67" s="1558"/>
      <c r="IA67" s="1559"/>
      <c r="IB67" s="1559"/>
      <c r="IC67" s="1559"/>
      <c r="ID67" s="1559"/>
      <c r="IE67" s="1559"/>
      <c r="IF67" s="1559"/>
      <c r="IG67" s="1559"/>
      <c r="IH67" s="1559"/>
      <c r="II67" s="1524"/>
      <c r="IJ67" s="1276"/>
      <c r="IK67" s="1466"/>
      <c r="IL67" s="1558"/>
      <c r="IM67" s="1559"/>
      <c r="IN67" s="1559"/>
      <c r="IO67" s="1559"/>
      <c r="IP67" s="1559"/>
      <c r="IQ67" s="1559"/>
      <c r="IR67" s="1559"/>
      <c r="IS67" s="1559"/>
      <c r="IT67" s="1559"/>
      <c r="IU67" s="1524"/>
      <c r="IV67" s="1144"/>
      <c r="IW67" s="47"/>
      <c r="IX67" s="728"/>
      <c r="IY67" s="731"/>
      <c r="IZ67" s="22"/>
      <c r="JA67" s="22"/>
      <c r="JB67" s="22"/>
      <c r="JC67" s="22"/>
      <c r="JD67" s="22"/>
      <c r="JE67" s="22"/>
      <c r="JF67" s="22"/>
      <c r="JG67" s="22"/>
      <c r="JH67" s="21"/>
      <c r="JI67" s="22"/>
      <c r="JJ67" s="22"/>
      <c r="JK67" s="22"/>
      <c r="JL67" s="22"/>
      <c r="JM67" s="22"/>
      <c r="JN67" s="22"/>
      <c r="JO67" s="22"/>
      <c r="JP67" s="22"/>
      <c r="JQ67" s="22"/>
      <c r="JR67" s="22"/>
      <c r="JS67" s="22"/>
      <c r="JT67" s="22"/>
      <c r="JU67" s="22"/>
      <c r="JV67" s="22"/>
      <c r="JW67" s="22"/>
      <c r="JX67" s="22"/>
      <c r="JY67" s="22"/>
      <c r="JZ67" s="22"/>
      <c r="KA67" s="22"/>
      <c r="KB67" s="22"/>
      <c r="KC67" s="22"/>
      <c r="KD67" s="22"/>
      <c r="KE67" s="22"/>
      <c r="KF67" s="22"/>
      <c r="KG67" s="22"/>
      <c r="KH67" s="22"/>
      <c r="KI67" s="22"/>
      <c r="KJ67" s="22"/>
      <c r="KK67" s="22"/>
      <c r="KL67" s="22"/>
      <c r="KM67" s="22"/>
      <c r="KN67" s="22"/>
      <c r="KO67" s="22"/>
      <c r="KP67" s="22"/>
      <c r="KQ67" s="22"/>
      <c r="KR67" s="22"/>
      <c r="KS67" s="22"/>
      <c r="KT67" s="22"/>
      <c r="KU67" s="22"/>
      <c r="KV67" s="22"/>
      <c r="KW67" s="22"/>
      <c r="KX67" s="22"/>
      <c r="KY67" s="22"/>
      <c r="KZ67" s="22"/>
      <c r="LA67" s="22"/>
      <c r="LB67" s="22"/>
      <c r="LC67" s="22"/>
      <c r="LD67" s="22"/>
      <c r="LE67" s="22"/>
      <c r="LF67" s="22"/>
      <c r="LG67" s="22"/>
      <c r="LH67" s="22"/>
      <c r="LI67" s="22"/>
      <c r="LJ67" s="23"/>
    </row>
    <row r="68" spans="2:322" ht="3.65" customHeight="1">
      <c r="B68" s="21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3"/>
      <c r="AP68" s="22"/>
      <c r="AQ68" s="22"/>
      <c r="AR68" s="388"/>
      <c r="AS68" s="388"/>
      <c r="AT68" s="388"/>
      <c r="AU68" s="388"/>
      <c r="AV68" s="388"/>
      <c r="AW68" s="388"/>
      <c r="AX68" s="727"/>
      <c r="AY68" s="728"/>
      <c r="AZ68" s="47"/>
      <c r="BA68" s="1113"/>
      <c r="BB68" s="1114"/>
      <c r="BC68" s="1114"/>
      <c r="BD68" s="1114"/>
      <c r="BE68" s="1114"/>
      <c r="BF68" s="1114"/>
      <c r="BG68" s="1114"/>
      <c r="BH68" s="1114"/>
      <c r="BI68" s="1494"/>
      <c r="BJ68" s="1495"/>
      <c r="BK68" s="1495"/>
      <c r="BL68" s="1495"/>
      <c r="BM68" s="1495"/>
      <c r="BN68" s="1495"/>
      <c r="BO68" s="1495"/>
      <c r="BP68" s="1495"/>
      <c r="BQ68" s="1495"/>
      <c r="BR68" s="1495"/>
      <c r="BS68" s="1496"/>
      <c r="BT68" s="1496"/>
      <c r="BU68" s="1496"/>
      <c r="BV68" s="1496"/>
      <c r="BW68" s="1496"/>
      <c r="BX68" s="1488"/>
      <c r="BY68" s="1488"/>
      <c r="BZ68" s="1488"/>
      <c r="CA68" s="1488"/>
      <c r="CB68" s="1488"/>
      <c r="CC68" s="1488"/>
      <c r="CD68" s="1488"/>
      <c r="CE68" s="1492"/>
      <c r="CF68" s="1492"/>
      <c r="CG68" s="1492"/>
      <c r="CH68" s="1492"/>
      <c r="CI68" s="1492"/>
      <c r="CJ68" s="1492"/>
      <c r="CK68" s="1467"/>
      <c r="CL68" s="1468"/>
      <c r="CM68" s="980"/>
      <c r="CN68" s="980"/>
      <c r="CO68" s="980"/>
      <c r="CP68" s="980"/>
      <c r="CQ68" s="980"/>
      <c r="CR68" s="980"/>
      <c r="CS68" s="980"/>
      <c r="CT68" s="980"/>
      <c r="CU68" s="635"/>
      <c r="CV68" s="636"/>
      <c r="CW68" s="1467"/>
      <c r="CX68" s="1468"/>
      <c r="CY68" s="980"/>
      <c r="CZ68" s="980"/>
      <c r="DA68" s="980"/>
      <c r="DB68" s="980"/>
      <c r="DC68" s="980"/>
      <c r="DD68" s="980"/>
      <c r="DE68" s="980"/>
      <c r="DF68" s="980"/>
      <c r="DG68" s="635"/>
      <c r="DH68" s="636"/>
      <c r="DI68" s="1467"/>
      <c r="DJ68" s="1468"/>
      <c r="DK68" s="980"/>
      <c r="DL68" s="980"/>
      <c r="DM68" s="980"/>
      <c r="DN68" s="980"/>
      <c r="DO68" s="980"/>
      <c r="DP68" s="980"/>
      <c r="DQ68" s="980"/>
      <c r="DR68" s="980"/>
      <c r="DS68" s="635"/>
      <c r="DT68" s="636"/>
      <c r="DU68" s="1467"/>
      <c r="DV68" s="1468"/>
      <c r="DW68" s="980"/>
      <c r="DX68" s="980"/>
      <c r="DY68" s="980"/>
      <c r="DZ68" s="980"/>
      <c r="EA68" s="980"/>
      <c r="EB68" s="980"/>
      <c r="EC68" s="980"/>
      <c r="ED68" s="980"/>
      <c r="EE68" s="635"/>
      <c r="EF68" s="636"/>
      <c r="EG68" s="1467"/>
      <c r="EH68" s="1468"/>
      <c r="EI68" s="980"/>
      <c r="EJ68" s="980"/>
      <c r="EK68" s="980"/>
      <c r="EL68" s="980"/>
      <c r="EM68" s="980"/>
      <c r="EN68" s="980"/>
      <c r="EO68" s="980"/>
      <c r="EP68" s="980"/>
      <c r="EQ68" s="635"/>
      <c r="ER68" s="636"/>
      <c r="ES68" s="1467"/>
      <c r="ET68" s="1468"/>
      <c r="EU68" s="980"/>
      <c r="EV68" s="980"/>
      <c r="EW68" s="980"/>
      <c r="EX68" s="980"/>
      <c r="EY68" s="980"/>
      <c r="EZ68" s="980"/>
      <c r="FA68" s="980"/>
      <c r="FB68" s="980"/>
      <c r="FC68" s="635"/>
      <c r="FD68" s="636"/>
      <c r="FE68" s="1467"/>
      <c r="FF68" s="1468"/>
      <c r="FG68" s="980"/>
      <c r="FH68" s="980"/>
      <c r="FI68" s="980"/>
      <c r="FJ68" s="980"/>
      <c r="FK68" s="980"/>
      <c r="FL68" s="980"/>
      <c r="FM68" s="980"/>
      <c r="FN68" s="980"/>
      <c r="FO68" s="635"/>
      <c r="FP68" s="636"/>
      <c r="FQ68" s="1467"/>
      <c r="FR68" s="1468"/>
      <c r="FS68" s="980"/>
      <c r="FT68" s="980"/>
      <c r="FU68" s="980"/>
      <c r="FV68" s="980"/>
      <c r="FW68" s="980"/>
      <c r="FX68" s="980"/>
      <c r="FY68" s="980"/>
      <c r="FZ68" s="980"/>
      <c r="GA68" s="635"/>
      <c r="GB68" s="636"/>
      <c r="GC68" s="1467"/>
      <c r="GD68" s="1468"/>
      <c r="GE68" s="980"/>
      <c r="GF68" s="980"/>
      <c r="GG68" s="980"/>
      <c r="GH68" s="980"/>
      <c r="GI68" s="980"/>
      <c r="GJ68" s="980"/>
      <c r="GK68" s="980"/>
      <c r="GL68" s="980"/>
      <c r="GM68" s="635"/>
      <c r="GN68" s="636"/>
      <c r="GO68" s="1467"/>
      <c r="GP68" s="1468"/>
      <c r="GQ68" s="980"/>
      <c r="GR68" s="980"/>
      <c r="GS68" s="980"/>
      <c r="GT68" s="980"/>
      <c r="GU68" s="980"/>
      <c r="GV68" s="980"/>
      <c r="GW68" s="980"/>
      <c r="GX68" s="980"/>
      <c r="GY68" s="635"/>
      <c r="GZ68" s="636"/>
      <c r="HA68" s="1467"/>
      <c r="HB68" s="1468"/>
      <c r="HC68" s="980"/>
      <c r="HD68" s="980"/>
      <c r="HE68" s="980"/>
      <c r="HF68" s="980"/>
      <c r="HG68" s="980"/>
      <c r="HH68" s="980"/>
      <c r="HI68" s="980"/>
      <c r="HJ68" s="980"/>
      <c r="HK68" s="635"/>
      <c r="HL68" s="636"/>
      <c r="HM68" s="1467"/>
      <c r="HN68" s="1468"/>
      <c r="HO68" s="980"/>
      <c r="HP68" s="980"/>
      <c r="HQ68" s="980"/>
      <c r="HR68" s="980"/>
      <c r="HS68" s="980"/>
      <c r="HT68" s="980"/>
      <c r="HU68" s="980"/>
      <c r="HV68" s="980"/>
      <c r="HW68" s="635"/>
      <c r="HX68" s="636"/>
      <c r="HY68" s="1467"/>
      <c r="HZ68" s="1468"/>
      <c r="IA68" s="980"/>
      <c r="IB68" s="980"/>
      <c r="IC68" s="980"/>
      <c r="ID68" s="980"/>
      <c r="IE68" s="980"/>
      <c r="IF68" s="980"/>
      <c r="IG68" s="980"/>
      <c r="IH68" s="980"/>
      <c r="II68" s="635"/>
      <c r="IJ68" s="636"/>
      <c r="IK68" s="1467"/>
      <c r="IL68" s="1468"/>
      <c r="IM68" s="980"/>
      <c r="IN68" s="980"/>
      <c r="IO68" s="980"/>
      <c r="IP68" s="980"/>
      <c r="IQ68" s="980"/>
      <c r="IR68" s="980"/>
      <c r="IS68" s="980"/>
      <c r="IT68" s="980"/>
      <c r="IU68" s="635"/>
      <c r="IV68" s="1560"/>
      <c r="IW68" s="47"/>
      <c r="IX68" s="728"/>
      <c r="IY68" s="731"/>
      <c r="IZ68" s="22"/>
      <c r="JA68" s="22"/>
      <c r="JB68" s="22"/>
      <c r="JC68" s="22"/>
      <c r="JD68" s="22"/>
      <c r="JE68" s="22"/>
      <c r="JF68" s="22"/>
      <c r="JG68" s="22"/>
      <c r="JH68" s="21"/>
      <c r="JI68" s="22"/>
      <c r="JJ68" s="22"/>
      <c r="JK68" s="22"/>
      <c r="JL68" s="22"/>
      <c r="JM68" s="22"/>
      <c r="JN68" s="22"/>
      <c r="JO68" s="22"/>
      <c r="JP68" s="22"/>
      <c r="JQ68" s="22"/>
      <c r="JR68" s="22"/>
      <c r="JS68" s="22"/>
      <c r="JT68" s="22"/>
      <c r="JU68" s="22"/>
      <c r="JV68" s="22"/>
      <c r="JW68" s="22"/>
      <c r="JX68" s="22"/>
      <c r="JY68" s="22"/>
      <c r="JZ68" s="22"/>
      <c r="KA68" s="22"/>
      <c r="KB68" s="22"/>
      <c r="KC68" s="22"/>
      <c r="KD68" s="22"/>
      <c r="KE68" s="22"/>
      <c r="KF68" s="22"/>
      <c r="KG68" s="22"/>
      <c r="KH68" s="22"/>
      <c r="KI68" s="22"/>
      <c r="KJ68" s="22"/>
      <c r="KK68" s="22"/>
      <c r="KL68" s="22"/>
      <c r="KM68" s="22"/>
      <c r="KN68" s="22"/>
      <c r="KO68" s="22"/>
      <c r="KP68" s="22"/>
      <c r="KQ68" s="22"/>
      <c r="KR68" s="22"/>
      <c r="KS68" s="22"/>
      <c r="KT68" s="22"/>
      <c r="KU68" s="22"/>
      <c r="KV68" s="22"/>
      <c r="KW68" s="22"/>
      <c r="KX68" s="22"/>
      <c r="KY68" s="22"/>
      <c r="KZ68" s="22"/>
      <c r="LA68" s="22"/>
      <c r="LB68" s="22"/>
      <c r="LC68" s="22"/>
      <c r="LD68" s="22"/>
      <c r="LE68" s="22"/>
      <c r="LF68" s="22"/>
      <c r="LG68" s="22"/>
      <c r="LH68" s="22"/>
      <c r="LI68" s="22"/>
      <c r="LJ68" s="23"/>
    </row>
    <row r="69" spans="2:322" ht="3.65" customHeight="1">
      <c r="B69" s="21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3"/>
      <c r="AP69" s="22"/>
      <c r="AQ69" s="22"/>
      <c r="AR69" s="388"/>
      <c r="AS69" s="388"/>
      <c r="AT69" s="433" t="str">
        <f>_xlfn.IFS(BA69="+NB","200",BA69="+NI","400",BA69="+NE","720",BA69="+NL","800",BA69="+NE*","1120")</f>
        <v>720</v>
      </c>
      <c r="AU69" s="388"/>
      <c r="AV69" s="388"/>
      <c r="AW69" s="388"/>
      <c r="AX69" s="729"/>
      <c r="AY69" s="730"/>
      <c r="AZ69" s="48"/>
      <c r="BA69" s="1109" t="s">
        <v>54</v>
      </c>
      <c r="BB69" s="1110"/>
      <c r="BC69" s="1110"/>
      <c r="BD69" s="1110"/>
      <c r="BE69" s="1110"/>
      <c r="BF69" s="1110"/>
      <c r="BG69" s="1110"/>
      <c r="BH69" s="1110"/>
      <c r="BI69" s="1474" t="s">
        <v>60</v>
      </c>
      <c r="BJ69" s="1474"/>
      <c r="BK69" s="1474"/>
      <c r="BL69" s="1474"/>
      <c r="BM69" s="1474"/>
      <c r="BN69" s="1474"/>
      <c r="BO69" s="1474"/>
      <c r="BP69" s="1474"/>
      <c r="BQ69" s="1474"/>
      <c r="BR69" s="1474"/>
      <c r="BS69" s="931" t="s">
        <v>55</v>
      </c>
      <c r="BT69" s="931"/>
      <c r="BU69" s="931"/>
      <c r="BV69" s="931"/>
      <c r="BW69" s="931"/>
      <c r="BX69" s="1476">
        <v>400</v>
      </c>
      <c r="BY69" s="1476"/>
      <c r="BZ69" s="1476"/>
      <c r="CA69" s="1476"/>
      <c r="CB69" s="1476"/>
      <c r="CC69" s="1476"/>
      <c r="CD69" s="1476"/>
      <c r="CE69" s="1478" t="s">
        <v>1049</v>
      </c>
      <c r="CF69" s="1478"/>
      <c r="CG69" s="1478"/>
      <c r="CH69" s="1478"/>
      <c r="CI69" s="1478"/>
      <c r="CJ69" s="1478"/>
      <c r="CK69" s="1459" t="b">
        <v>0</v>
      </c>
      <c r="CL69" s="1460"/>
      <c r="CM69" s="872" t="str">
        <f>IFERROR(VLOOKUP(CS26,BD!$B:$D,3,FALSE),"-")</f>
        <v>1017018</v>
      </c>
      <c r="CN69" s="872"/>
      <c r="CO69" s="872"/>
      <c r="CP69" s="872"/>
      <c r="CQ69" s="872"/>
      <c r="CR69" s="872"/>
      <c r="CS69" s="872"/>
      <c r="CT69" s="872"/>
      <c r="CU69" s="1127" t="b">
        <v>0</v>
      </c>
      <c r="CV69" s="1283"/>
      <c r="CW69" s="1459" t="b">
        <v>0</v>
      </c>
      <c r="CX69" s="1460"/>
      <c r="CY69" s="872" t="str">
        <f>IFERROR(VLOOKUP(CY26,BD!$B:$D,3,FALSE),"-")</f>
        <v>1014153</v>
      </c>
      <c r="CZ69" s="872"/>
      <c r="DA69" s="872"/>
      <c r="DB69" s="872"/>
      <c r="DC69" s="872"/>
      <c r="DD69" s="872"/>
      <c r="DE69" s="872"/>
      <c r="DF69" s="872"/>
      <c r="DG69" s="1127" t="b">
        <v>0</v>
      </c>
      <c r="DH69" s="1283"/>
      <c r="DI69" s="1459" t="b">
        <v>0</v>
      </c>
      <c r="DJ69" s="1460"/>
      <c r="DK69" s="872" t="str">
        <f>IFERROR(VLOOKUP(DK26,BD!$B:$D,3,FALSE),"-")</f>
        <v>-</v>
      </c>
      <c r="DL69" s="872"/>
      <c r="DM69" s="872"/>
      <c r="DN69" s="872"/>
      <c r="DO69" s="872"/>
      <c r="DP69" s="872"/>
      <c r="DQ69" s="872"/>
      <c r="DR69" s="872"/>
      <c r="DS69" s="1127" t="b">
        <v>0</v>
      </c>
      <c r="DT69" s="1283"/>
      <c r="DU69" s="1459" t="b">
        <v>0</v>
      </c>
      <c r="DV69" s="1460"/>
      <c r="DW69" s="872" t="str">
        <f>IFERROR(VLOOKUP(DU25,BD!$B:$D,3,FALSE),"-")</f>
        <v>-</v>
      </c>
      <c r="DX69" s="872"/>
      <c r="DY69" s="872"/>
      <c r="DZ69" s="872"/>
      <c r="EA69" s="872"/>
      <c r="EB69" s="872"/>
      <c r="EC69" s="872"/>
      <c r="ED69" s="872"/>
      <c r="EE69" s="1127" t="b">
        <v>0</v>
      </c>
      <c r="EF69" s="1283"/>
      <c r="EG69" s="1459" t="b">
        <v>0</v>
      </c>
      <c r="EH69" s="1460"/>
      <c r="EI69" s="872" t="str">
        <f>IFERROR(VLOOKUP(EG25,BD!$B:$D,3,FALSE),"-")</f>
        <v>1014500</v>
      </c>
      <c r="EJ69" s="872"/>
      <c r="EK69" s="872"/>
      <c r="EL69" s="872"/>
      <c r="EM69" s="872"/>
      <c r="EN69" s="872"/>
      <c r="EO69" s="872"/>
      <c r="EP69" s="872"/>
      <c r="EQ69" s="1127" t="b">
        <v>0</v>
      </c>
      <c r="ER69" s="1283"/>
      <c r="ES69" s="1459" t="b">
        <v>0</v>
      </c>
      <c r="ET69" s="1460"/>
      <c r="EU69" s="872" t="str">
        <f>IFERROR(VLOOKUP(EV26,BD!$B:$D,3,FALSE),"-")</f>
        <v>1014301</v>
      </c>
      <c r="EV69" s="872"/>
      <c r="EW69" s="872"/>
      <c r="EX69" s="872"/>
      <c r="EY69" s="872"/>
      <c r="EZ69" s="872"/>
      <c r="FA69" s="872"/>
      <c r="FB69" s="872"/>
      <c r="FC69" s="1127" t="b">
        <v>0</v>
      </c>
      <c r="FD69" s="1283"/>
      <c r="FE69" s="1459" t="b">
        <v>0</v>
      </c>
      <c r="FF69" s="1460"/>
      <c r="FG69" s="872" t="str">
        <f>IFERROR(IF(AV51="30",VLOOKUP(FH26,BD!$B:$D,3,FALSE),"-"),"-")</f>
        <v>-</v>
      </c>
      <c r="FH69" s="872"/>
      <c r="FI69" s="872"/>
      <c r="FJ69" s="872"/>
      <c r="FK69" s="872"/>
      <c r="FL69" s="872"/>
      <c r="FM69" s="872"/>
      <c r="FN69" s="872"/>
      <c r="FO69" s="1127" t="b">
        <v>0</v>
      </c>
      <c r="FP69" s="1283"/>
      <c r="FQ69" s="1459" t="b">
        <v>0</v>
      </c>
      <c r="FR69" s="1460"/>
      <c r="FS69" s="872" t="str">
        <f>IFERROR(IF(AV51&gt;="31",VLOOKUP(FT26,BD!$B:$D,3,FALSE),"-"),"-")</f>
        <v>1014105</v>
      </c>
      <c r="FT69" s="872"/>
      <c r="FU69" s="872"/>
      <c r="FV69" s="872"/>
      <c r="FW69" s="872"/>
      <c r="FX69" s="872"/>
      <c r="FY69" s="872"/>
      <c r="FZ69" s="872"/>
      <c r="GA69" s="1127" t="b">
        <v>0</v>
      </c>
      <c r="GB69" s="1283"/>
      <c r="GC69" s="1459" t="b">
        <v>0</v>
      </c>
      <c r="GD69" s="1460"/>
      <c r="GE69" s="872" t="str">
        <f>IFERROR(IF(BI49&gt;="31",VLOOKUP(GG26,BD!$B:$D,3,FALSE),"-"),"-")</f>
        <v>-</v>
      </c>
      <c r="GF69" s="872"/>
      <c r="GG69" s="872"/>
      <c r="GH69" s="872"/>
      <c r="GI69" s="872"/>
      <c r="GJ69" s="872"/>
      <c r="GK69" s="872"/>
      <c r="GL69" s="872"/>
      <c r="GM69" s="1127" t="b">
        <v>0</v>
      </c>
      <c r="GN69" s="1283"/>
      <c r="GO69" s="1459" t="b">
        <v>0</v>
      </c>
      <c r="GP69" s="1460"/>
      <c r="GQ69" s="872" t="str">
        <f>IFERROR(VLOOKUP(GW26,BD!$B:$D,3,FALSE),"-")</f>
        <v>1014028</v>
      </c>
      <c r="GR69" s="872"/>
      <c r="GS69" s="872"/>
      <c r="GT69" s="872"/>
      <c r="GU69" s="872"/>
      <c r="GV69" s="872"/>
      <c r="GW69" s="872"/>
      <c r="GX69" s="872"/>
      <c r="GY69" s="1127" t="b">
        <v>0</v>
      </c>
      <c r="GZ69" s="1283"/>
      <c r="HA69" s="1459" t="b">
        <v>0</v>
      </c>
      <c r="HB69" s="1460"/>
      <c r="HC69" s="872" t="str">
        <f>IFERROR(IF(BX69&lt;&gt;"",VLOOKUP(HD26,BD!$B:$D,3,FALSE),"-"),"-")</f>
        <v>1014056</v>
      </c>
      <c r="HD69" s="872"/>
      <c r="HE69" s="872"/>
      <c r="HF69" s="872"/>
      <c r="HG69" s="872"/>
      <c r="HH69" s="872"/>
      <c r="HI69" s="872"/>
      <c r="HJ69" s="872"/>
      <c r="HK69" s="1127" t="b">
        <v>0</v>
      </c>
      <c r="HL69" s="1283"/>
      <c r="HM69" s="1459" t="b">
        <v>0</v>
      </c>
      <c r="HN69" s="1460"/>
      <c r="HO69" s="872" t="str">
        <f>IFERROR(VLOOKUP(HU26,BD!$B:$D,3,FALSE),"-")</f>
        <v>1014256</v>
      </c>
      <c r="HP69" s="872"/>
      <c r="HQ69" s="872"/>
      <c r="HR69" s="872"/>
      <c r="HS69" s="872"/>
      <c r="HT69" s="872"/>
      <c r="HU69" s="872"/>
      <c r="HV69" s="872"/>
      <c r="HW69" s="1127" t="b">
        <v>0</v>
      </c>
      <c r="HX69" s="1283"/>
      <c r="HY69" s="1459" t="b">
        <v>0</v>
      </c>
      <c r="HZ69" s="1460"/>
      <c r="IA69" s="872" t="str">
        <f>IFERROR(VLOOKUP(IG26,BD!$B:$D,3,FALSE),"-")</f>
        <v>1010056</v>
      </c>
      <c r="IB69" s="872"/>
      <c r="IC69" s="872"/>
      <c r="ID69" s="872"/>
      <c r="IE69" s="872"/>
      <c r="IF69" s="872"/>
      <c r="IG69" s="872"/>
      <c r="IH69" s="872"/>
      <c r="II69" s="1127" t="b">
        <v>0</v>
      </c>
      <c r="IJ69" s="1283"/>
      <c r="IK69" s="1459" t="b">
        <v>0</v>
      </c>
      <c r="IL69" s="1460"/>
      <c r="IM69" s="872" t="str">
        <f>IFERROR(VLOOKUP(IN26,BD!$B:$D,3,FALSE),"-")</f>
        <v>-</v>
      </c>
      <c r="IN69" s="872"/>
      <c r="IO69" s="872"/>
      <c r="IP69" s="872"/>
      <c r="IQ69" s="872"/>
      <c r="IR69" s="872"/>
      <c r="IS69" s="872"/>
      <c r="IT69" s="872"/>
      <c r="IU69" s="1127" t="b">
        <v>0</v>
      </c>
      <c r="IV69" s="1128"/>
      <c r="IW69" s="48"/>
      <c r="IX69" s="730"/>
      <c r="IY69" s="732"/>
      <c r="IZ69" s="22"/>
      <c r="JA69" s="22"/>
      <c r="JB69" s="22"/>
      <c r="JC69" s="22"/>
      <c r="JD69" s="22"/>
      <c r="JE69" s="22"/>
      <c r="JF69" s="22"/>
      <c r="JG69" s="22"/>
      <c r="JH69" s="21"/>
      <c r="JI69" s="22"/>
      <c r="JJ69" s="22"/>
      <c r="JK69" s="22"/>
      <c r="JL69" s="22"/>
      <c r="JM69" s="22"/>
      <c r="JN69" s="22"/>
      <c r="JO69" s="22"/>
      <c r="JP69" s="22"/>
      <c r="JQ69" s="22"/>
      <c r="JR69" s="22"/>
      <c r="JS69" s="22"/>
      <c r="JT69" s="22"/>
      <c r="JU69" s="22"/>
      <c r="JV69" s="22"/>
      <c r="JW69" s="22"/>
      <c r="JX69" s="22"/>
      <c r="JY69" s="22"/>
      <c r="JZ69" s="22"/>
      <c r="KA69" s="22"/>
      <c r="KB69" s="22"/>
      <c r="KC69" s="22"/>
      <c r="KD69" s="22"/>
      <c r="KE69" s="22"/>
      <c r="KF69" s="22"/>
      <c r="KG69" s="22"/>
      <c r="KH69" s="22"/>
      <c r="KI69" s="22"/>
      <c r="KJ69" s="22"/>
      <c r="KK69" s="22"/>
      <c r="KL69" s="22"/>
      <c r="KM69" s="22"/>
      <c r="KN69" s="22"/>
      <c r="KO69" s="22"/>
      <c r="KP69" s="22"/>
      <c r="KQ69" s="22"/>
      <c r="KR69" s="22"/>
      <c r="KS69" s="22"/>
      <c r="KT69" s="22"/>
      <c r="KU69" s="22"/>
      <c r="KV69" s="22"/>
      <c r="KW69" s="22"/>
      <c r="KX69" s="22"/>
      <c r="KY69" s="22"/>
      <c r="KZ69" s="22"/>
      <c r="LA69" s="22"/>
      <c r="LB69" s="22"/>
      <c r="LC69" s="22"/>
      <c r="LD69" s="22"/>
      <c r="LE69" s="22"/>
      <c r="LF69" s="22"/>
      <c r="LG69" s="22"/>
      <c r="LH69" s="22"/>
      <c r="LI69" s="22"/>
      <c r="LJ69" s="23"/>
    </row>
    <row r="70" spans="2:322" ht="3.65" customHeight="1"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3"/>
      <c r="AP70" s="22"/>
      <c r="AQ70" s="22"/>
      <c r="AR70" s="388"/>
      <c r="AS70" s="388"/>
      <c r="AT70" s="388"/>
      <c r="AU70" s="388"/>
      <c r="AV70" s="388"/>
      <c r="AW70" s="388"/>
      <c r="AX70" s="727" t="s">
        <v>5</v>
      </c>
      <c r="AY70" s="728"/>
      <c r="AZ70" s="47"/>
      <c r="BA70" s="1111"/>
      <c r="BB70" s="1527"/>
      <c r="BC70" s="1527"/>
      <c r="BD70" s="1527"/>
      <c r="BE70" s="1527"/>
      <c r="BF70" s="1527"/>
      <c r="BG70" s="1527"/>
      <c r="BH70" s="1527"/>
      <c r="BI70" s="1547"/>
      <c r="BJ70" s="1547"/>
      <c r="BK70" s="1547"/>
      <c r="BL70" s="1547"/>
      <c r="BM70" s="1547"/>
      <c r="BN70" s="1547"/>
      <c r="BO70" s="1547"/>
      <c r="BP70" s="1547"/>
      <c r="BQ70" s="1547"/>
      <c r="BR70" s="1547"/>
      <c r="BS70" s="1548"/>
      <c r="BT70" s="1548"/>
      <c r="BU70" s="1548"/>
      <c r="BV70" s="1548"/>
      <c r="BW70" s="1548"/>
      <c r="BX70" s="1535"/>
      <c r="BY70" s="1535"/>
      <c r="BZ70" s="1535"/>
      <c r="CA70" s="1535"/>
      <c r="CB70" s="1535"/>
      <c r="CC70" s="1535"/>
      <c r="CD70" s="1535"/>
      <c r="CE70" s="1549"/>
      <c r="CF70" s="1549"/>
      <c r="CG70" s="1549"/>
      <c r="CH70" s="1549"/>
      <c r="CI70" s="1549"/>
      <c r="CJ70" s="1549"/>
      <c r="CK70" s="1461"/>
      <c r="CL70" s="1550"/>
      <c r="CM70" s="1551"/>
      <c r="CN70" s="1551"/>
      <c r="CO70" s="1551"/>
      <c r="CP70" s="1551"/>
      <c r="CQ70" s="1551"/>
      <c r="CR70" s="1551"/>
      <c r="CS70" s="1551"/>
      <c r="CT70" s="1551"/>
      <c r="CU70" s="1552"/>
      <c r="CV70" s="1284"/>
      <c r="CW70" s="1461"/>
      <c r="CX70" s="1550"/>
      <c r="CY70" s="1551"/>
      <c r="CZ70" s="1551"/>
      <c r="DA70" s="1551"/>
      <c r="DB70" s="1551"/>
      <c r="DC70" s="1551"/>
      <c r="DD70" s="1551"/>
      <c r="DE70" s="1551"/>
      <c r="DF70" s="1551"/>
      <c r="DG70" s="1552"/>
      <c r="DH70" s="1284"/>
      <c r="DI70" s="1461"/>
      <c r="DJ70" s="1550"/>
      <c r="DK70" s="1551"/>
      <c r="DL70" s="1551"/>
      <c r="DM70" s="1551"/>
      <c r="DN70" s="1551"/>
      <c r="DO70" s="1551"/>
      <c r="DP70" s="1551"/>
      <c r="DQ70" s="1551"/>
      <c r="DR70" s="1551"/>
      <c r="DS70" s="1552"/>
      <c r="DT70" s="1284"/>
      <c r="DU70" s="1461"/>
      <c r="DV70" s="1550"/>
      <c r="DW70" s="1551"/>
      <c r="DX70" s="1551"/>
      <c r="DY70" s="1551"/>
      <c r="DZ70" s="1551"/>
      <c r="EA70" s="1551"/>
      <c r="EB70" s="1551"/>
      <c r="EC70" s="1551"/>
      <c r="ED70" s="1551"/>
      <c r="EE70" s="1552"/>
      <c r="EF70" s="1284"/>
      <c r="EG70" s="1461"/>
      <c r="EH70" s="1550"/>
      <c r="EI70" s="1551"/>
      <c r="EJ70" s="1551"/>
      <c r="EK70" s="1551"/>
      <c r="EL70" s="1551"/>
      <c r="EM70" s="1551"/>
      <c r="EN70" s="1551"/>
      <c r="EO70" s="1551"/>
      <c r="EP70" s="1551"/>
      <c r="EQ70" s="1552"/>
      <c r="ER70" s="1284"/>
      <c r="ES70" s="1461"/>
      <c r="ET70" s="1550"/>
      <c r="EU70" s="1551"/>
      <c r="EV70" s="1551"/>
      <c r="EW70" s="1551"/>
      <c r="EX70" s="1551"/>
      <c r="EY70" s="1551"/>
      <c r="EZ70" s="1551"/>
      <c r="FA70" s="1551"/>
      <c r="FB70" s="1551"/>
      <c r="FC70" s="1552"/>
      <c r="FD70" s="1284"/>
      <c r="FE70" s="1461"/>
      <c r="FF70" s="1550"/>
      <c r="FG70" s="1551"/>
      <c r="FH70" s="1551"/>
      <c r="FI70" s="1551"/>
      <c r="FJ70" s="1551"/>
      <c r="FK70" s="1551"/>
      <c r="FL70" s="1551"/>
      <c r="FM70" s="1551"/>
      <c r="FN70" s="1551"/>
      <c r="FO70" s="1552"/>
      <c r="FP70" s="1284"/>
      <c r="FQ70" s="1461"/>
      <c r="FR70" s="1550"/>
      <c r="FS70" s="1551"/>
      <c r="FT70" s="1551"/>
      <c r="FU70" s="1551"/>
      <c r="FV70" s="1551"/>
      <c r="FW70" s="1551"/>
      <c r="FX70" s="1551"/>
      <c r="FY70" s="1551"/>
      <c r="FZ70" s="1551"/>
      <c r="GA70" s="1552"/>
      <c r="GB70" s="1284"/>
      <c r="GC70" s="1461"/>
      <c r="GD70" s="1550"/>
      <c r="GE70" s="1551"/>
      <c r="GF70" s="1551"/>
      <c r="GG70" s="1551"/>
      <c r="GH70" s="1551"/>
      <c r="GI70" s="1551"/>
      <c r="GJ70" s="1551"/>
      <c r="GK70" s="1551"/>
      <c r="GL70" s="1551"/>
      <c r="GM70" s="1552"/>
      <c r="GN70" s="1284"/>
      <c r="GO70" s="1461"/>
      <c r="GP70" s="1550"/>
      <c r="GQ70" s="1551"/>
      <c r="GR70" s="1551"/>
      <c r="GS70" s="1551"/>
      <c r="GT70" s="1551"/>
      <c r="GU70" s="1551"/>
      <c r="GV70" s="1551"/>
      <c r="GW70" s="1551"/>
      <c r="GX70" s="1551"/>
      <c r="GY70" s="1552"/>
      <c r="GZ70" s="1284"/>
      <c r="HA70" s="1461"/>
      <c r="HB70" s="1550"/>
      <c r="HC70" s="1551"/>
      <c r="HD70" s="1551"/>
      <c r="HE70" s="1551"/>
      <c r="HF70" s="1551"/>
      <c r="HG70" s="1551"/>
      <c r="HH70" s="1551"/>
      <c r="HI70" s="1551"/>
      <c r="HJ70" s="1551"/>
      <c r="HK70" s="1552"/>
      <c r="HL70" s="1284"/>
      <c r="HM70" s="1461"/>
      <c r="HN70" s="1550"/>
      <c r="HO70" s="1551"/>
      <c r="HP70" s="1551"/>
      <c r="HQ70" s="1551"/>
      <c r="HR70" s="1551"/>
      <c r="HS70" s="1551"/>
      <c r="HT70" s="1551"/>
      <c r="HU70" s="1551"/>
      <c r="HV70" s="1551"/>
      <c r="HW70" s="1552"/>
      <c r="HX70" s="1284"/>
      <c r="HY70" s="1461"/>
      <c r="HZ70" s="1550"/>
      <c r="IA70" s="1551"/>
      <c r="IB70" s="1551"/>
      <c r="IC70" s="1551"/>
      <c r="ID70" s="1551"/>
      <c r="IE70" s="1551"/>
      <c r="IF70" s="1551"/>
      <c r="IG70" s="1551"/>
      <c r="IH70" s="1551"/>
      <c r="II70" s="1552"/>
      <c r="IJ70" s="1284"/>
      <c r="IK70" s="1461"/>
      <c r="IL70" s="1550"/>
      <c r="IM70" s="1551"/>
      <c r="IN70" s="1551"/>
      <c r="IO70" s="1551"/>
      <c r="IP70" s="1551"/>
      <c r="IQ70" s="1551"/>
      <c r="IR70" s="1551"/>
      <c r="IS70" s="1551"/>
      <c r="IT70" s="1551"/>
      <c r="IU70" s="1552"/>
      <c r="IV70" s="1130"/>
      <c r="IW70" s="47"/>
      <c r="IX70" s="728" t="s">
        <v>5</v>
      </c>
      <c r="IY70" s="731"/>
      <c r="IZ70" s="22"/>
      <c r="JA70" s="22"/>
      <c r="JB70" s="22"/>
      <c r="JC70" s="22"/>
      <c r="JD70" s="22"/>
      <c r="JE70" s="22"/>
      <c r="JF70" s="22"/>
      <c r="JG70" s="22"/>
      <c r="JH70" s="21"/>
      <c r="JI70" s="22"/>
      <c r="JJ70" s="22"/>
      <c r="JK70" s="22"/>
      <c r="JL70" s="22"/>
      <c r="JM70" s="22"/>
      <c r="JN70" s="22"/>
      <c r="JO70" s="22"/>
      <c r="JP70" s="22"/>
      <c r="JQ70" s="22"/>
      <c r="JR70" s="22"/>
      <c r="JS70" s="22"/>
      <c r="JT70" s="22"/>
      <c r="JU70" s="22"/>
      <c r="JV70" s="22"/>
      <c r="JW70" s="22"/>
      <c r="JX70" s="22"/>
      <c r="JY70" s="22"/>
      <c r="JZ70" s="22"/>
      <c r="KA70" s="22"/>
      <c r="KB70" s="22"/>
      <c r="KC70" s="22"/>
      <c r="KD70" s="22"/>
      <c r="KE70" s="22"/>
      <c r="KF70" s="22"/>
      <c r="KG70" s="22"/>
      <c r="KH70" s="22"/>
      <c r="KI70" s="22"/>
      <c r="KJ70" s="22"/>
      <c r="KK70" s="22"/>
      <c r="KL70" s="22"/>
      <c r="KM70" s="22"/>
      <c r="KN70" s="22"/>
      <c r="KO70" s="22"/>
      <c r="KP70" s="22"/>
      <c r="KQ70" s="22"/>
      <c r="KR70" s="22"/>
      <c r="KS70" s="22"/>
      <c r="KT70" s="22"/>
      <c r="KU70" s="22"/>
      <c r="KV70" s="22"/>
      <c r="KW70" s="22"/>
      <c r="KX70" s="22"/>
      <c r="KY70" s="22"/>
      <c r="KZ70" s="22"/>
      <c r="LA70" s="22"/>
      <c r="LB70" s="22"/>
      <c r="LC70" s="22"/>
      <c r="LD70" s="22"/>
      <c r="LE70" s="22"/>
      <c r="LF70" s="22"/>
      <c r="LG70" s="22"/>
      <c r="LH70" s="22"/>
      <c r="LI70" s="22"/>
      <c r="LJ70" s="23"/>
    </row>
    <row r="71" spans="2:322" ht="3.65" customHeight="1">
      <c r="B71" s="21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3"/>
      <c r="AP71" s="22"/>
      <c r="AQ71" s="22"/>
      <c r="AR71" s="388"/>
      <c r="AS71" s="388"/>
      <c r="AT71" s="433" t="str">
        <f>IF(BA69&lt;&gt;"","VERDADERO","")</f>
        <v>VERDADERO</v>
      </c>
      <c r="AU71" s="388"/>
      <c r="AV71" s="388"/>
      <c r="AW71" s="388"/>
      <c r="AX71" s="727"/>
      <c r="AY71" s="728"/>
      <c r="AZ71" s="47"/>
      <c r="BA71" s="1111"/>
      <c r="BB71" s="1527"/>
      <c r="BC71" s="1527"/>
      <c r="BD71" s="1527"/>
      <c r="BE71" s="1527"/>
      <c r="BF71" s="1527"/>
      <c r="BG71" s="1527"/>
      <c r="BH71" s="1527"/>
      <c r="BI71" s="1547"/>
      <c r="BJ71" s="1547"/>
      <c r="BK71" s="1547"/>
      <c r="BL71" s="1547"/>
      <c r="BM71" s="1547"/>
      <c r="BN71" s="1547"/>
      <c r="BO71" s="1547"/>
      <c r="BP71" s="1547"/>
      <c r="BQ71" s="1547"/>
      <c r="BR71" s="1547"/>
      <c r="BS71" s="1548"/>
      <c r="BT71" s="1548"/>
      <c r="BU71" s="1548"/>
      <c r="BV71" s="1548"/>
      <c r="BW71" s="1548"/>
      <c r="BX71" s="1535"/>
      <c r="BY71" s="1535"/>
      <c r="BZ71" s="1535"/>
      <c r="CA71" s="1535"/>
      <c r="CB71" s="1535"/>
      <c r="CC71" s="1535"/>
      <c r="CD71" s="1535"/>
      <c r="CE71" s="1549"/>
      <c r="CF71" s="1549"/>
      <c r="CG71" s="1549"/>
      <c r="CH71" s="1549"/>
      <c r="CI71" s="1549"/>
      <c r="CJ71" s="1549"/>
      <c r="CK71" s="1461"/>
      <c r="CL71" s="1550"/>
      <c r="CM71" s="1551"/>
      <c r="CN71" s="1551"/>
      <c r="CO71" s="1551"/>
      <c r="CP71" s="1551"/>
      <c r="CQ71" s="1551"/>
      <c r="CR71" s="1551"/>
      <c r="CS71" s="1551"/>
      <c r="CT71" s="1551"/>
      <c r="CU71" s="1552" t="b">
        <v>0</v>
      </c>
      <c r="CV71" s="1284"/>
      <c r="CW71" s="1461"/>
      <c r="CX71" s="1550"/>
      <c r="CY71" s="1551"/>
      <c r="CZ71" s="1551"/>
      <c r="DA71" s="1551"/>
      <c r="DB71" s="1551"/>
      <c r="DC71" s="1551"/>
      <c r="DD71" s="1551"/>
      <c r="DE71" s="1551"/>
      <c r="DF71" s="1551"/>
      <c r="DG71" s="1552" t="b">
        <v>0</v>
      </c>
      <c r="DH71" s="1284"/>
      <c r="DI71" s="1461"/>
      <c r="DJ71" s="1550"/>
      <c r="DK71" s="1551"/>
      <c r="DL71" s="1551"/>
      <c r="DM71" s="1551"/>
      <c r="DN71" s="1551"/>
      <c r="DO71" s="1551"/>
      <c r="DP71" s="1551"/>
      <c r="DQ71" s="1551"/>
      <c r="DR71" s="1551"/>
      <c r="DS71" s="1552" t="b">
        <v>0</v>
      </c>
      <c r="DT71" s="1284"/>
      <c r="DU71" s="1461"/>
      <c r="DV71" s="1550"/>
      <c r="DW71" s="1551"/>
      <c r="DX71" s="1551"/>
      <c r="DY71" s="1551"/>
      <c r="DZ71" s="1551"/>
      <c r="EA71" s="1551"/>
      <c r="EB71" s="1551"/>
      <c r="EC71" s="1551"/>
      <c r="ED71" s="1551"/>
      <c r="EE71" s="1552" t="b">
        <v>0</v>
      </c>
      <c r="EF71" s="1284"/>
      <c r="EG71" s="1461"/>
      <c r="EH71" s="1550"/>
      <c r="EI71" s="1551"/>
      <c r="EJ71" s="1551"/>
      <c r="EK71" s="1551"/>
      <c r="EL71" s="1551"/>
      <c r="EM71" s="1551"/>
      <c r="EN71" s="1551"/>
      <c r="EO71" s="1551"/>
      <c r="EP71" s="1551"/>
      <c r="EQ71" s="1552" t="b">
        <v>0</v>
      </c>
      <c r="ER71" s="1284"/>
      <c r="ES71" s="1461"/>
      <c r="ET71" s="1550"/>
      <c r="EU71" s="1551"/>
      <c r="EV71" s="1551"/>
      <c r="EW71" s="1551"/>
      <c r="EX71" s="1551"/>
      <c r="EY71" s="1551"/>
      <c r="EZ71" s="1551"/>
      <c r="FA71" s="1551"/>
      <c r="FB71" s="1551"/>
      <c r="FC71" s="1552" t="b">
        <v>0</v>
      </c>
      <c r="FD71" s="1284"/>
      <c r="FE71" s="1461"/>
      <c r="FF71" s="1550"/>
      <c r="FG71" s="1551"/>
      <c r="FH71" s="1551"/>
      <c r="FI71" s="1551"/>
      <c r="FJ71" s="1551"/>
      <c r="FK71" s="1551"/>
      <c r="FL71" s="1551"/>
      <c r="FM71" s="1551"/>
      <c r="FN71" s="1551"/>
      <c r="FO71" s="1552" t="b">
        <v>0</v>
      </c>
      <c r="FP71" s="1284"/>
      <c r="FQ71" s="1461"/>
      <c r="FR71" s="1550"/>
      <c r="FS71" s="1551"/>
      <c r="FT71" s="1551"/>
      <c r="FU71" s="1551"/>
      <c r="FV71" s="1551"/>
      <c r="FW71" s="1551"/>
      <c r="FX71" s="1551"/>
      <c r="FY71" s="1551"/>
      <c r="FZ71" s="1551"/>
      <c r="GA71" s="1552" t="b">
        <v>0</v>
      </c>
      <c r="GB71" s="1284"/>
      <c r="GC71" s="1461"/>
      <c r="GD71" s="1550"/>
      <c r="GE71" s="1551"/>
      <c r="GF71" s="1551"/>
      <c r="GG71" s="1551"/>
      <c r="GH71" s="1551"/>
      <c r="GI71" s="1551"/>
      <c r="GJ71" s="1551"/>
      <c r="GK71" s="1551"/>
      <c r="GL71" s="1551"/>
      <c r="GM71" s="1552" t="b">
        <v>0</v>
      </c>
      <c r="GN71" s="1284"/>
      <c r="GO71" s="1461"/>
      <c r="GP71" s="1550"/>
      <c r="GQ71" s="1551"/>
      <c r="GR71" s="1551"/>
      <c r="GS71" s="1551"/>
      <c r="GT71" s="1551"/>
      <c r="GU71" s="1551"/>
      <c r="GV71" s="1551"/>
      <c r="GW71" s="1551"/>
      <c r="GX71" s="1551"/>
      <c r="GY71" s="1552" t="b">
        <v>0</v>
      </c>
      <c r="GZ71" s="1284"/>
      <c r="HA71" s="1461"/>
      <c r="HB71" s="1550"/>
      <c r="HC71" s="1551"/>
      <c r="HD71" s="1551"/>
      <c r="HE71" s="1551"/>
      <c r="HF71" s="1551"/>
      <c r="HG71" s="1551"/>
      <c r="HH71" s="1551"/>
      <c r="HI71" s="1551"/>
      <c r="HJ71" s="1551"/>
      <c r="HK71" s="1552" t="b">
        <v>0</v>
      </c>
      <c r="HL71" s="1284"/>
      <c r="HM71" s="1461"/>
      <c r="HN71" s="1550"/>
      <c r="HO71" s="1551"/>
      <c r="HP71" s="1551"/>
      <c r="HQ71" s="1551"/>
      <c r="HR71" s="1551"/>
      <c r="HS71" s="1551"/>
      <c r="HT71" s="1551"/>
      <c r="HU71" s="1551"/>
      <c r="HV71" s="1551"/>
      <c r="HW71" s="1552" t="b">
        <v>0</v>
      </c>
      <c r="HX71" s="1284"/>
      <c r="HY71" s="1461"/>
      <c r="HZ71" s="1550"/>
      <c r="IA71" s="1551"/>
      <c r="IB71" s="1551"/>
      <c r="IC71" s="1551"/>
      <c r="ID71" s="1551"/>
      <c r="IE71" s="1551"/>
      <c r="IF71" s="1551"/>
      <c r="IG71" s="1551"/>
      <c r="IH71" s="1551"/>
      <c r="II71" s="1552" t="b">
        <v>0</v>
      </c>
      <c r="IJ71" s="1284"/>
      <c r="IK71" s="1461"/>
      <c r="IL71" s="1550"/>
      <c r="IM71" s="1551"/>
      <c r="IN71" s="1551"/>
      <c r="IO71" s="1551"/>
      <c r="IP71" s="1551"/>
      <c r="IQ71" s="1551"/>
      <c r="IR71" s="1551"/>
      <c r="IS71" s="1551"/>
      <c r="IT71" s="1551"/>
      <c r="IU71" s="1552" t="b">
        <v>0</v>
      </c>
      <c r="IV71" s="1130"/>
      <c r="IW71" s="47"/>
      <c r="IX71" s="728"/>
      <c r="IY71" s="731"/>
      <c r="IZ71" s="22"/>
      <c r="JA71" s="22"/>
      <c r="JB71" s="22"/>
      <c r="JC71" s="22"/>
      <c r="JD71" s="22"/>
      <c r="JE71" s="22"/>
      <c r="JF71" s="22"/>
      <c r="JG71" s="22"/>
      <c r="JH71" s="21"/>
      <c r="JI71" s="22"/>
      <c r="JJ71" s="22"/>
      <c r="JK71" s="22"/>
      <c r="JL71" s="22"/>
      <c r="JM71" s="22"/>
      <c r="JN71" s="22"/>
      <c r="JO71" s="22"/>
      <c r="JP71" s="22"/>
      <c r="JQ71" s="22"/>
      <c r="JR71" s="22"/>
      <c r="JS71" s="22"/>
      <c r="JT71" s="22"/>
      <c r="JU71" s="22"/>
      <c r="JV71" s="22"/>
      <c r="JW71" s="22"/>
      <c r="JX71" s="22"/>
      <c r="JY71" s="22"/>
      <c r="JZ71" s="22"/>
      <c r="KA71" s="22"/>
      <c r="KB71" s="22"/>
      <c r="KC71" s="22"/>
      <c r="KD71" s="22"/>
      <c r="KE71" s="22"/>
      <c r="KF71" s="22"/>
      <c r="KG71" s="22"/>
      <c r="KH71" s="22"/>
      <c r="KI71" s="22"/>
      <c r="KJ71" s="22"/>
      <c r="KK71" s="22"/>
      <c r="KL71" s="22"/>
      <c r="KM71" s="22"/>
      <c r="KN71" s="22"/>
      <c r="KO71" s="22"/>
      <c r="KP71" s="22"/>
      <c r="KQ71" s="22"/>
      <c r="KR71" s="22"/>
      <c r="KS71" s="22"/>
      <c r="KT71" s="22"/>
      <c r="KU71" s="22"/>
      <c r="KV71" s="22"/>
      <c r="KW71" s="22"/>
      <c r="KX71" s="22"/>
      <c r="KY71" s="22"/>
      <c r="KZ71" s="22"/>
      <c r="LA71" s="22"/>
      <c r="LB71" s="22"/>
      <c r="LC71" s="22"/>
      <c r="LD71" s="22"/>
      <c r="LE71" s="22"/>
      <c r="LF71" s="22"/>
      <c r="LG71" s="22"/>
      <c r="LH71" s="22"/>
      <c r="LI71" s="22"/>
      <c r="LJ71" s="23"/>
    </row>
    <row r="72" spans="2:322" ht="3.65" customHeight="1"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3"/>
      <c r="AP72" s="22"/>
      <c r="AQ72" s="22"/>
      <c r="AR72" s="388"/>
      <c r="AS72" s="388"/>
      <c r="AT72" s="388"/>
      <c r="AU72" s="388"/>
      <c r="AV72" s="388"/>
      <c r="AW72" s="388"/>
      <c r="AX72" s="727"/>
      <c r="AY72" s="728"/>
      <c r="AZ72" s="47"/>
      <c r="BA72" s="1111"/>
      <c r="BB72" s="1527"/>
      <c r="BC72" s="1527"/>
      <c r="BD72" s="1527"/>
      <c r="BE72" s="1527"/>
      <c r="BF72" s="1527"/>
      <c r="BG72" s="1527"/>
      <c r="BH72" s="1527"/>
      <c r="BI72" s="1547"/>
      <c r="BJ72" s="1547"/>
      <c r="BK72" s="1547"/>
      <c r="BL72" s="1547"/>
      <c r="BM72" s="1547"/>
      <c r="BN72" s="1547"/>
      <c r="BO72" s="1547"/>
      <c r="BP72" s="1547"/>
      <c r="BQ72" s="1547"/>
      <c r="BR72" s="1547"/>
      <c r="BS72" s="1548"/>
      <c r="BT72" s="1548"/>
      <c r="BU72" s="1548"/>
      <c r="BV72" s="1548"/>
      <c r="BW72" s="1548"/>
      <c r="BX72" s="1535"/>
      <c r="BY72" s="1535"/>
      <c r="BZ72" s="1535"/>
      <c r="CA72" s="1535"/>
      <c r="CB72" s="1535"/>
      <c r="CC72" s="1535"/>
      <c r="CD72" s="1535"/>
      <c r="CE72" s="1549"/>
      <c r="CF72" s="1549"/>
      <c r="CG72" s="1549"/>
      <c r="CH72" s="1549"/>
      <c r="CI72" s="1549"/>
      <c r="CJ72" s="1549"/>
      <c r="CK72" s="1461"/>
      <c r="CL72" s="1550"/>
      <c r="CM72" s="1551"/>
      <c r="CN72" s="1551"/>
      <c r="CO72" s="1551"/>
      <c r="CP72" s="1551"/>
      <c r="CQ72" s="1551"/>
      <c r="CR72" s="1551"/>
      <c r="CS72" s="1551"/>
      <c r="CT72" s="1551"/>
      <c r="CU72" s="1552"/>
      <c r="CV72" s="1284"/>
      <c r="CW72" s="1461"/>
      <c r="CX72" s="1550"/>
      <c r="CY72" s="1551"/>
      <c r="CZ72" s="1551"/>
      <c r="DA72" s="1551"/>
      <c r="DB72" s="1551"/>
      <c r="DC72" s="1551"/>
      <c r="DD72" s="1551"/>
      <c r="DE72" s="1551"/>
      <c r="DF72" s="1551"/>
      <c r="DG72" s="1552"/>
      <c r="DH72" s="1284"/>
      <c r="DI72" s="1461"/>
      <c r="DJ72" s="1550"/>
      <c r="DK72" s="1551"/>
      <c r="DL72" s="1551"/>
      <c r="DM72" s="1551"/>
      <c r="DN72" s="1551"/>
      <c r="DO72" s="1551"/>
      <c r="DP72" s="1551"/>
      <c r="DQ72" s="1551"/>
      <c r="DR72" s="1551"/>
      <c r="DS72" s="1552"/>
      <c r="DT72" s="1284"/>
      <c r="DU72" s="1461"/>
      <c r="DV72" s="1550"/>
      <c r="DW72" s="1551"/>
      <c r="DX72" s="1551"/>
      <c r="DY72" s="1551"/>
      <c r="DZ72" s="1551"/>
      <c r="EA72" s="1551"/>
      <c r="EB72" s="1551"/>
      <c r="EC72" s="1551"/>
      <c r="ED72" s="1551"/>
      <c r="EE72" s="1552"/>
      <c r="EF72" s="1284"/>
      <c r="EG72" s="1461"/>
      <c r="EH72" s="1550"/>
      <c r="EI72" s="1551"/>
      <c r="EJ72" s="1551"/>
      <c r="EK72" s="1551"/>
      <c r="EL72" s="1551"/>
      <c r="EM72" s="1551"/>
      <c r="EN72" s="1551"/>
      <c r="EO72" s="1551"/>
      <c r="EP72" s="1551"/>
      <c r="EQ72" s="1552"/>
      <c r="ER72" s="1284"/>
      <c r="ES72" s="1461"/>
      <c r="ET72" s="1550"/>
      <c r="EU72" s="1551"/>
      <c r="EV72" s="1551"/>
      <c r="EW72" s="1551"/>
      <c r="EX72" s="1551"/>
      <c r="EY72" s="1551"/>
      <c r="EZ72" s="1551"/>
      <c r="FA72" s="1551"/>
      <c r="FB72" s="1551"/>
      <c r="FC72" s="1552"/>
      <c r="FD72" s="1284"/>
      <c r="FE72" s="1461"/>
      <c r="FF72" s="1550"/>
      <c r="FG72" s="1551"/>
      <c r="FH72" s="1551"/>
      <c r="FI72" s="1551"/>
      <c r="FJ72" s="1551"/>
      <c r="FK72" s="1551"/>
      <c r="FL72" s="1551"/>
      <c r="FM72" s="1551"/>
      <c r="FN72" s="1551"/>
      <c r="FO72" s="1552"/>
      <c r="FP72" s="1284"/>
      <c r="FQ72" s="1461"/>
      <c r="FR72" s="1550"/>
      <c r="FS72" s="1551"/>
      <c r="FT72" s="1551"/>
      <c r="FU72" s="1551"/>
      <c r="FV72" s="1551"/>
      <c r="FW72" s="1551"/>
      <c r="FX72" s="1551"/>
      <c r="FY72" s="1551"/>
      <c r="FZ72" s="1551"/>
      <c r="GA72" s="1552"/>
      <c r="GB72" s="1284"/>
      <c r="GC72" s="1461"/>
      <c r="GD72" s="1550"/>
      <c r="GE72" s="1551"/>
      <c r="GF72" s="1551"/>
      <c r="GG72" s="1551"/>
      <c r="GH72" s="1551"/>
      <c r="GI72" s="1551"/>
      <c r="GJ72" s="1551"/>
      <c r="GK72" s="1551"/>
      <c r="GL72" s="1551"/>
      <c r="GM72" s="1552"/>
      <c r="GN72" s="1284"/>
      <c r="GO72" s="1461"/>
      <c r="GP72" s="1550"/>
      <c r="GQ72" s="1551"/>
      <c r="GR72" s="1551"/>
      <c r="GS72" s="1551"/>
      <c r="GT72" s="1551"/>
      <c r="GU72" s="1551"/>
      <c r="GV72" s="1551"/>
      <c r="GW72" s="1551"/>
      <c r="GX72" s="1551"/>
      <c r="GY72" s="1552"/>
      <c r="GZ72" s="1284"/>
      <c r="HA72" s="1461"/>
      <c r="HB72" s="1550"/>
      <c r="HC72" s="1551"/>
      <c r="HD72" s="1551"/>
      <c r="HE72" s="1551"/>
      <c r="HF72" s="1551"/>
      <c r="HG72" s="1551"/>
      <c r="HH72" s="1551"/>
      <c r="HI72" s="1551"/>
      <c r="HJ72" s="1551"/>
      <c r="HK72" s="1552"/>
      <c r="HL72" s="1284"/>
      <c r="HM72" s="1461"/>
      <c r="HN72" s="1550"/>
      <c r="HO72" s="1551"/>
      <c r="HP72" s="1551"/>
      <c r="HQ72" s="1551"/>
      <c r="HR72" s="1551"/>
      <c r="HS72" s="1551"/>
      <c r="HT72" s="1551"/>
      <c r="HU72" s="1551"/>
      <c r="HV72" s="1551"/>
      <c r="HW72" s="1552"/>
      <c r="HX72" s="1284"/>
      <c r="HY72" s="1461"/>
      <c r="HZ72" s="1550"/>
      <c r="IA72" s="1551"/>
      <c r="IB72" s="1551"/>
      <c r="IC72" s="1551"/>
      <c r="ID72" s="1551"/>
      <c r="IE72" s="1551"/>
      <c r="IF72" s="1551"/>
      <c r="IG72" s="1551"/>
      <c r="IH72" s="1551"/>
      <c r="II72" s="1552"/>
      <c r="IJ72" s="1284"/>
      <c r="IK72" s="1461"/>
      <c r="IL72" s="1550"/>
      <c r="IM72" s="1551"/>
      <c r="IN72" s="1551"/>
      <c r="IO72" s="1551"/>
      <c r="IP72" s="1551"/>
      <c r="IQ72" s="1551"/>
      <c r="IR72" s="1551"/>
      <c r="IS72" s="1551"/>
      <c r="IT72" s="1551"/>
      <c r="IU72" s="1552"/>
      <c r="IV72" s="1130"/>
      <c r="IW72" s="47"/>
      <c r="IX72" s="728"/>
      <c r="IY72" s="731"/>
      <c r="IZ72" s="22"/>
      <c r="JA72" s="22"/>
      <c r="JB72" s="22"/>
      <c r="JC72" s="22"/>
      <c r="JD72" s="22"/>
      <c r="JE72" s="22"/>
      <c r="JF72" s="22"/>
      <c r="JG72" s="22"/>
      <c r="JH72" s="21"/>
      <c r="JI72" s="22"/>
      <c r="JJ72" s="22"/>
      <c r="JK72" s="22"/>
      <c r="JL72" s="22"/>
      <c r="JM72" s="22"/>
      <c r="JN72" s="22"/>
      <c r="JO72" s="22"/>
      <c r="JP72" s="22"/>
      <c r="JQ72" s="22"/>
      <c r="JR72" s="22"/>
      <c r="JS72" s="22"/>
      <c r="JT72" s="22"/>
      <c r="JU72" s="22"/>
      <c r="JV72" s="22"/>
      <c r="JW72" s="22"/>
      <c r="JX72" s="22"/>
      <c r="JY72" s="22"/>
      <c r="JZ72" s="22"/>
      <c r="KA72" s="22"/>
      <c r="KB72" s="22"/>
      <c r="KC72" s="22"/>
      <c r="KD72" s="22"/>
      <c r="KE72" s="22"/>
      <c r="KF72" s="22"/>
      <c r="KG72" s="22"/>
      <c r="KH72" s="22"/>
      <c r="KI72" s="22"/>
      <c r="KJ72" s="22"/>
      <c r="KK72" s="22"/>
      <c r="KL72" s="22"/>
      <c r="KM72" s="22"/>
      <c r="KN72" s="22"/>
      <c r="KO72" s="22"/>
      <c r="KP72" s="22"/>
      <c r="KQ72" s="22"/>
      <c r="KR72" s="22"/>
      <c r="KS72" s="22"/>
      <c r="KT72" s="22"/>
      <c r="KU72" s="22"/>
      <c r="KV72" s="22"/>
      <c r="KW72" s="22"/>
      <c r="KX72" s="22"/>
      <c r="KY72" s="22"/>
      <c r="KZ72" s="22"/>
      <c r="LA72" s="22"/>
      <c r="LB72" s="22"/>
      <c r="LC72" s="22"/>
      <c r="LD72" s="22"/>
      <c r="LE72" s="22"/>
      <c r="LF72" s="22"/>
      <c r="LG72" s="22"/>
      <c r="LH72" s="22"/>
      <c r="LI72" s="22"/>
      <c r="LJ72" s="23"/>
    </row>
    <row r="73" spans="2:322" ht="3.65" customHeight="1"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3"/>
      <c r="AP73" s="22"/>
      <c r="AQ73" s="22"/>
      <c r="AR73" s="388"/>
      <c r="AS73" s="388"/>
      <c r="AT73" s="433" t="str">
        <f>MID(BA69,3,1)</f>
        <v>E</v>
      </c>
      <c r="AU73" s="388"/>
      <c r="AV73" s="388"/>
      <c r="AW73" s="388"/>
      <c r="AX73" s="727"/>
      <c r="AY73" s="728"/>
      <c r="AZ73" s="47"/>
      <c r="BA73" s="1111"/>
      <c r="BB73" s="1527"/>
      <c r="BC73" s="1527"/>
      <c r="BD73" s="1527"/>
      <c r="BE73" s="1527"/>
      <c r="BF73" s="1527"/>
      <c r="BG73" s="1527"/>
      <c r="BH73" s="1527"/>
      <c r="BI73" s="1475"/>
      <c r="BJ73" s="1475"/>
      <c r="BK73" s="1475"/>
      <c r="BL73" s="1475"/>
      <c r="BM73" s="1475"/>
      <c r="BN73" s="1475"/>
      <c r="BO73" s="1475"/>
      <c r="BP73" s="1475"/>
      <c r="BQ73" s="1475"/>
      <c r="BR73" s="1475"/>
      <c r="BS73" s="937"/>
      <c r="BT73" s="937"/>
      <c r="BU73" s="937"/>
      <c r="BV73" s="937"/>
      <c r="BW73" s="937"/>
      <c r="BX73" s="1477"/>
      <c r="BY73" s="1477"/>
      <c r="BZ73" s="1477"/>
      <c r="CA73" s="1477"/>
      <c r="CB73" s="1477"/>
      <c r="CC73" s="1477"/>
      <c r="CD73" s="1477"/>
      <c r="CE73" s="1481"/>
      <c r="CF73" s="1481"/>
      <c r="CG73" s="1481"/>
      <c r="CH73" s="1481"/>
      <c r="CI73" s="1481"/>
      <c r="CJ73" s="1481"/>
      <c r="CK73" s="1462"/>
      <c r="CL73" s="1463"/>
      <c r="CM73" s="878"/>
      <c r="CN73" s="878"/>
      <c r="CO73" s="878"/>
      <c r="CP73" s="878"/>
      <c r="CQ73" s="878"/>
      <c r="CR73" s="878"/>
      <c r="CS73" s="878"/>
      <c r="CT73" s="878"/>
      <c r="CU73" s="633"/>
      <c r="CV73" s="634"/>
      <c r="CW73" s="1462"/>
      <c r="CX73" s="1463"/>
      <c r="CY73" s="878"/>
      <c r="CZ73" s="878"/>
      <c r="DA73" s="878"/>
      <c r="DB73" s="878"/>
      <c r="DC73" s="878"/>
      <c r="DD73" s="878"/>
      <c r="DE73" s="878"/>
      <c r="DF73" s="878"/>
      <c r="DG73" s="633"/>
      <c r="DH73" s="634"/>
      <c r="DI73" s="1462"/>
      <c r="DJ73" s="1463"/>
      <c r="DK73" s="878"/>
      <c r="DL73" s="878"/>
      <c r="DM73" s="878"/>
      <c r="DN73" s="878"/>
      <c r="DO73" s="878"/>
      <c r="DP73" s="878"/>
      <c r="DQ73" s="878"/>
      <c r="DR73" s="878"/>
      <c r="DS73" s="633"/>
      <c r="DT73" s="634"/>
      <c r="DU73" s="1462"/>
      <c r="DV73" s="1463"/>
      <c r="DW73" s="878"/>
      <c r="DX73" s="878"/>
      <c r="DY73" s="878"/>
      <c r="DZ73" s="878"/>
      <c r="EA73" s="878"/>
      <c r="EB73" s="878"/>
      <c r="EC73" s="878"/>
      <c r="ED73" s="878"/>
      <c r="EE73" s="633"/>
      <c r="EF73" s="634"/>
      <c r="EG73" s="1462"/>
      <c r="EH73" s="1463"/>
      <c r="EI73" s="878"/>
      <c r="EJ73" s="878"/>
      <c r="EK73" s="878"/>
      <c r="EL73" s="878"/>
      <c r="EM73" s="878"/>
      <c r="EN73" s="878"/>
      <c r="EO73" s="878"/>
      <c r="EP73" s="878"/>
      <c r="EQ73" s="633"/>
      <c r="ER73" s="634"/>
      <c r="ES73" s="1462"/>
      <c r="ET73" s="1463"/>
      <c r="EU73" s="878"/>
      <c r="EV73" s="878"/>
      <c r="EW73" s="878"/>
      <c r="EX73" s="878"/>
      <c r="EY73" s="878"/>
      <c r="EZ73" s="878"/>
      <c r="FA73" s="878"/>
      <c r="FB73" s="878"/>
      <c r="FC73" s="633"/>
      <c r="FD73" s="634"/>
      <c r="FE73" s="1462"/>
      <c r="FF73" s="1463"/>
      <c r="FG73" s="878"/>
      <c r="FH73" s="878"/>
      <c r="FI73" s="878"/>
      <c r="FJ73" s="878"/>
      <c r="FK73" s="878"/>
      <c r="FL73" s="878"/>
      <c r="FM73" s="878"/>
      <c r="FN73" s="878"/>
      <c r="FO73" s="633"/>
      <c r="FP73" s="634"/>
      <c r="FQ73" s="1462"/>
      <c r="FR73" s="1463"/>
      <c r="FS73" s="878"/>
      <c r="FT73" s="878"/>
      <c r="FU73" s="878"/>
      <c r="FV73" s="878"/>
      <c r="FW73" s="878"/>
      <c r="FX73" s="878"/>
      <c r="FY73" s="878"/>
      <c r="FZ73" s="878"/>
      <c r="GA73" s="633"/>
      <c r="GB73" s="634"/>
      <c r="GC73" s="1462"/>
      <c r="GD73" s="1463"/>
      <c r="GE73" s="878"/>
      <c r="GF73" s="878"/>
      <c r="GG73" s="878"/>
      <c r="GH73" s="878"/>
      <c r="GI73" s="878"/>
      <c r="GJ73" s="878"/>
      <c r="GK73" s="878"/>
      <c r="GL73" s="878"/>
      <c r="GM73" s="633"/>
      <c r="GN73" s="634"/>
      <c r="GO73" s="1462"/>
      <c r="GP73" s="1463"/>
      <c r="GQ73" s="878"/>
      <c r="GR73" s="878"/>
      <c r="GS73" s="878"/>
      <c r="GT73" s="878"/>
      <c r="GU73" s="878"/>
      <c r="GV73" s="878"/>
      <c r="GW73" s="878"/>
      <c r="GX73" s="878"/>
      <c r="GY73" s="633"/>
      <c r="GZ73" s="634"/>
      <c r="HA73" s="1462"/>
      <c r="HB73" s="1463"/>
      <c r="HC73" s="878"/>
      <c r="HD73" s="878"/>
      <c r="HE73" s="878"/>
      <c r="HF73" s="878"/>
      <c r="HG73" s="878"/>
      <c r="HH73" s="878"/>
      <c r="HI73" s="878"/>
      <c r="HJ73" s="878"/>
      <c r="HK73" s="633"/>
      <c r="HL73" s="634"/>
      <c r="HM73" s="1462"/>
      <c r="HN73" s="1463"/>
      <c r="HO73" s="878"/>
      <c r="HP73" s="878"/>
      <c r="HQ73" s="878"/>
      <c r="HR73" s="878"/>
      <c r="HS73" s="878"/>
      <c r="HT73" s="878"/>
      <c r="HU73" s="878"/>
      <c r="HV73" s="878"/>
      <c r="HW73" s="633"/>
      <c r="HX73" s="634"/>
      <c r="HY73" s="1462"/>
      <c r="HZ73" s="1463"/>
      <c r="IA73" s="878"/>
      <c r="IB73" s="878"/>
      <c r="IC73" s="878"/>
      <c r="ID73" s="878"/>
      <c r="IE73" s="878"/>
      <c r="IF73" s="878"/>
      <c r="IG73" s="878"/>
      <c r="IH73" s="878"/>
      <c r="II73" s="633"/>
      <c r="IJ73" s="634"/>
      <c r="IK73" s="1462"/>
      <c r="IL73" s="1463"/>
      <c r="IM73" s="878"/>
      <c r="IN73" s="878"/>
      <c r="IO73" s="878"/>
      <c r="IP73" s="878"/>
      <c r="IQ73" s="878"/>
      <c r="IR73" s="878"/>
      <c r="IS73" s="878"/>
      <c r="IT73" s="878"/>
      <c r="IU73" s="633"/>
      <c r="IV73" s="1553"/>
      <c r="IW73" s="47"/>
      <c r="IX73" s="728"/>
      <c r="IY73" s="731"/>
      <c r="IZ73" s="22"/>
      <c r="JA73" s="22"/>
      <c r="JB73" s="22"/>
      <c r="JC73" s="22"/>
      <c r="JD73" s="22"/>
      <c r="JE73" s="22"/>
      <c r="JF73" s="22"/>
      <c r="JG73" s="22"/>
      <c r="JH73" s="21"/>
      <c r="JI73" s="22"/>
      <c r="JJ73" s="22"/>
      <c r="JK73" s="22"/>
      <c r="JL73" s="22"/>
      <c r="JM73" s="22"/>
      <c r="JN73" s="22"/>
      <c r="JO73" s="22"/>
      <c r="JP73" s="22"/>
      <c r="JQ73" s="22"/>
      <c r="JR73" s="22"/>
      <c r="JS73" s="22"/>
      <c r="JT73" s="22"/>
      <c r="JU73" s="22"/>
      <c r="JV73" s="22"/>
      <c r="JW73" s="22"/>
      <c r="JX73" s="22"/>
      <c r="JY73" s="22"/>
      <c r="JZ73" s="22"/>
      <c r="KA73" s="22"/>
      <c r="KB73" s="22"/>
      <c r="KC73" s="22"/>
      <c r="KD73" s="22"/>
      <c r="KE73" s="22"/>
      <c r="KF73" s="22"/>
      <c r="KG73" s="22"/>
      <c r="KH73" s="22"/>
      <c r="KI73" s="22"/>
      <c r="KJ73" s="22"/>
      <c r="KK73" s="22"/>
      <c r="KL73" s="22"/>
      <c r="KM73" s="22"/>
      <c r="KN73" s="22"/>
      <c r="KO73" s="22"/>
      <c r="KP73" s="22"/>
      <c r="KQ73" s="22"/>
      <c r="KR73" s="22"/>
      <c r="KS73" s="22"/>
      <c r="KT73" s="22"/>
      <c r="KU73" s="22"/>
      <c r="KV73" s="22"/>
      <c r="KW73" s="22"/>
      <c r="KX73" s="22"/>
      <c r="KY73" s="22"/>
      <c r="KZ73" s="22"/>
      <c r="LA73" s="22"/>
      <c r="LB73" s="22"/>
      <c r="LC73" s="22"/>
      <c r="LD73" s="22"/>
      <c r="LE73" s="22"/>
      <c r="LF73" s="22"/>
      <c r="LG73" s="22"/>
      <c r="LH73" s="22"/>
      <c r="LI73" s="22"/>
      <c r="LJ73" s="23"/>
    </row>
    <row r="74" spans="2:322" ht="3.65" customHeight="1"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3"/>
      <c r="AP74" s="22"/>
      <c r="AQ74" s="22"/>
      <c r="AR74" s="388"/>
      <c r="AS74" s="388"/>
      <c r="AT74" s="388"/>
      <c r="AU74" s="388"/>
      <c r="AV74" s="388"/>
      <c r="AW74" s="388"/>
      <c r="AX74" s="727"/>
      <c r="AY74" s="728"/>
      <c r="AZ74" s="47"/>
      <c r="BA74" s="1111"/>
      <c r="BB74" s="1527"/>
      <c r="BC74" s="1527"/>
      <c r="BD74" s="1527"/>
      <c r="BE74" s="1527"/>
      <c r="BF74" s="1527"/>
      <c r="BG74" s="1527"/>
      <c r="BH74" s="1527"/>
      <c r="BI74" s="1483" t="s">
        <v>61</v>
      </c>
      <c r="BJ74" s="1484"/>
      <c r="BK74" s="1484"/>
      <c r="BL74" s="1484"/>
      <c r="BM74" s="1484"/>
      <c r="BN74" s="1484"/>
      <c r="BO74" s="1484"/>
      <c r="BP74" s="1484"/>
      <c r="BQ74" s="1484"/>
      <c r="BR74" s="1484"/>
      <c r="BS74" s="1486" t="s">
        <v>55</v>
      </c>
      <c r="BT74" s="1486"/>
      <c r="BU74" s="1486"/>
      <c r="BV74" s="1486"/>
      <c r="BW74" s="1486"/>
      <c r="BX74" s="1487">
        <v>600</v>
      </c>
      <c r="BY74" s="1487"/>
      <c r="BZ74" s="1487"/>
      <c r="CA74" s="1487"/>
      <c r="CB74" s="1487"/>
      <c r="CC74" s="1487"/>
      <c r="CD74" s="1487"/>
      <c r="CE74" s="1489" t="s">
        <v>1049</v>
      </c>
      <c r="CF74" s="1489"/>
      <c r="CG74" s="1489"/>
      <c r="CH74" s="1489"/>
      <c r="CI74" s="1489"/>
      <c r="CJ74" s="1489"/>
      <c r="CK74" s="1464" t="b">
        <v>0</v>
      </c>
      <c r="CL74" s="1465"/>
      <c r="CM74" s="976" t="str">
        <f>IFERROR(VLOOKUP(CN26,BD!$B:$D,3,FALSE),"-")</f>
        <v>1017019</v>
      </c>
      <c r="CN74" s="976"/>
      <c r="CO74" s="976"/>
      <c r="CP74" s="976"/>
      <c r="CQ74" s="976"/>
      <c r="CR74" s="976"/>
      <c r="CS74" s="976"/>
      <c r="CT74" s="976"/>
      <c r="CU74" s="1141" t="b">
        <v>0</v>
      </c>
      <c r="CV74" s="1275"/>
      <c r="CW74" s="1464" t="b">
        <v>0</v>
      </c>
      <c r="CX74" s="1465"/>
      <c r="CY74" s="976" t="str">
        <f>IFERROR(VLOOKUP(CY26,BD!$B:$D,3,FALSE),"-")</f>
        <v>1014153</v>
      </c>
      <c r="CZ74" s="976"/>
      <c r="DA74" s="976"/>
      <c r="DB74" s="976"/>
      <c r="DC74" s="976"/>
      <c r="DD74" s="976"/>
      <c r="DE74" s="976"/>
      <c r="DF74" s="976"/>
      <c r="DG74" s="1141" t="b">
        <v>0</v>
      </c>
      <c r="DH74" s="1275"/>
      <c r="DI74" s="1464" t="b">
        <v>0</v>
      </c>
      <c r="DJ74" s="1465"/>
      <c r="DK74" s="976" t="str">
        <f>IFERROR(VLOOKUP(DK26,BD!$B:$D,3,FALSE),"-")</f>
        <v>-</v>
      </c>
      <c r="DL74" s="976"/>
      <c r="DM74" s="976"/>
      <c r="DN74" s="976"/>
      <c r="DO74" s="976"/>
      <c r="DP74" s="976"/>
      <c r="DQ74" s="976"/>
      <c r="DR74" s="976"/>
      <c r="DS74" s="1141" t="b">
        <v>0</v>
      </c>
      <c r="DT74" s="1275"/>
      <c r="DU74" s="1464" t="b">
        <v>0</v>
      </c>
      <c r="DV74" s="1465"/>
      <c r="DW74" s="976" t="str">
        <f>IFERROR(VLOOKUP(DU25,BD!$B:$D,3,FALSE),"-")</f>
        <v>-</v>
      </c>
      <c r="DX74" s="976"/>
      <c r="DY74" s="976"/>
      <c r="DZ74" s="976"/>
      <c r="EA74" s="976"/>
      <c r="EB74" s="976"/>
      <c r="EC74" s="976"/>
      <c r="ED74" s="976"/>
      <c r="EE74" s="1141" t="b">
        <v>0</v>
      </c>
      <c r="EF74" s="1275"/>
      <c r="EG74" s="1464" t="b">
        <v>0</v>
      </c>
      <c r="EH74" s="1465"/>
      <c r="EI74" s="976" t="str">
        <f>IFERROR(VLOOKUP(EG25,BD!$B:$D,3,FALSE),"-")</f>
        <v>1014500</v>
      </c>
      <c r="EJ74" s="976"/>
      <c r="EK74" s="976"/>
      <c r="EL74" s="976"/>
      <c r="EM74" s="976"/>
      <c r="EN74" s="976"/>
      <c r="EO74" s="976"/>
      <c r="EP74" s="976"/>
      <c r="EQ74" s="1141" t="b">
        <v>0</v>
      </c>
      <c r="ER74" s="1275"/>
      <c r="ES74" s="1464" t="b">
        <v>0</v>
      </c>
      <c r="ET74" s="1465"/>
      <c r="EU74" s="976" t="str">
        <f>IFERROR(VLOOKUP(EV26,BD!$B:$D,3,FALSE),"-")</f>
        <v>1014301</v>
      </c>
      <c r="EV74" s="976"/>
      <c r="EW74" s="976"/>
      <c r="EX74" s="976"/>
      <c r="EY74" s="976"/>
      <c r="EZ74" s="976"/>
      <c r="FA74" s="976"/>
      <c r="FB74" s="976"/>
      <c r="FC74" s="1141" t="b">
        <v>0</v>
      </c>
      <c r="FD74" s="1275"/>
      <c r="FE74" s="1464" t="b">
        <v>0</v>
      </c>
      <c r="FF74" s="1465"/>
      <c r="FG74" s="976" t="str">
        <f>IFERROR(IF(AV51="30",VLOOKUP(FH26,BD!$B:$D,3,FALSE),"-"),"-")</f>
        <v>-</v>
      </c>
      <c r="FH74" s="976"/>
      <c r="FI74" s="976"/>
      <c r="FJ74" s="976"/>
      <c r="FK74" s="976"/>
      <c r="FL74" s="976"/>
      <c r="FM74" s="976"/>
      <c r="FN74" s="976"/>
      <c r="FO74" s="1141" t="b">
        <v>0</v>
      </c>
      <c r="FP74" s="1275"/>
      <c r="FQ74" s="1464" t="b">
        <v>0</v>
      </c>
      <c r="FR74" s="1465"/>
      <c r="FS74" s="976" t="str">
        <f>IFERROR(IF(AV51&gt;="31",VLOOKUP(FT26,BD!$B:$D,3,FALSE),"-"),"-")</f>
        <v>1014105</v>
      </c>
      <c r="FT74" s="976"/>
      <c r="FU74" s="976"/>
      <c r="FV74" s="976"/>
      <c r="FW74" s="976"/>
      <c r="FX74" s="976"/>
      <c r="FY74" s="976"/>
      <c r="FZ74" s="976"/>
      <c r="GA74" s="1141" t="b">
        <v>0</v>
      </c>
      <c r="GB74" s="1275"/>
      <c r="GC74" s="1464" t="b">
        <v>0</v>
      </c>
      <c r="GD74" s="1465"/>
      <c r="GE74" s="976" t="str">
        <f>IFERROR(IF(BI49&gt;="31",VLOOKUP(GG26,BD!$B:$D,3,FALSE),"-"),"-")</f>
        <v>-</v>
      </c>
      <c r="GF74" s="976"/>
      <c r="GG74" s="976"/>
      <c r="GH74" s="976"/>
      <c r="GI74" s="976"/>
      <c r="GJ74" s="976"/>
      <c r="GK74" s="976"/>
      <c r="GL74" s="976"/>
      <c r="GM74" s="1141" t="b">
        <v>0</v>
      </c>
      <c r="GN74" s="1275"/>
      <c r="GO74" s="1464" t="b">
        <v>0</v>
      </c>
      <c r="GP74" s="1465"/>
      <c r="GQ74" s="976" t="str">
        <f>IFERROR(VLOOKUP(GR26,BD!$B:$D,3,FALSE),"-")</f>
        <v>1014029</v>
      </c>
      <c r="GR74" s="976"/>
      <c r="GS74" s="976"/>
      <c r="GT74" s="976"/>
      <c r="GU74" s="976"/>
      <c r="GV74" s="976"/>
      <c r="GW74" s="976"/>
      <c r="GX74" s="976"/>
      <c r="GY74" s="1141" t="b">
        <v>0</v>
      </c>
      <c r="GZ74" s="1275"/>
      <c r="HA74" s="1464" t="b">
        <v>0</v>
      </c>
      <c r="HB74" s="1465"/>
      <c r="HC74" s="976" t="str">
        <f>IFERROR(IF(HC69&lt;&gt;"-","-",VLOOKUP(HD26,BD!$B:$D,3,FALSE)),"-")</f>
        <v>-</v>
      </c>
      <c r="HD74" s="976"/>
      <c r="HE74" s="976"/>
      <c r="HF74" s="976"/>
      <c r="HG74" s="976"/>
      <c r="HH74" s="976"/>
      <c r="HI74" s="976"/>
      <c r="HJ74" s="976"/>
      <c r="HK74" s="1141" t="b">
        <v>0</v>
      </c>
      <c r="HL74" s="1275"/>
      <c r="HM74" s="1464" t="b">
        <v>0</v>
      </c>
      <c r="HN74" s="1465"/>
      <c r="HO74" s="976" t="str">
        <f>IFERROR(VLOOKUP(HP26,BD!$B:$D,3,FALSE),"-")</f>
        <v>1014257</v>
      </c>
      <c r="HP74" s="976"/>
      <c r="HQ74" s="976"/>
      <c r="HR74" s="976"/>
      <c r="HS74" s="976"/>
      <c r="HT74" s="976"/>
      <c r="HU74" s="976"/>
      <c r="HV74" s="976"/>
      <c r="HW74" s="1141" t="b">
        <v>0</v>
      </c>
      <c r="HX74" s="1275"/>
      <c r="HY74" s="1464" t="b">
        <v>0</v>
      </c>
      <c r="HZ74" s="1465"/>
      <c r="IA74" s="976" t="str">
        <f>IFERROR(VLOOKUP(IB26,BD!$B:$D,3,FALSE),"-")</f>
        <v>1010057</v>
      </c>
      <c r="IB74" s="976"/>
      <c r="IC74" s="976"/>
      <c r="ID74" s="976"/>
      <c r="IE74" s="976"/>
      <c r="IF74" s="976"/>
      <c r="IG74" s="976"/>
      <c r="IH74" s="976"/>
      <c r="II74" s="1141" t="b">
        <v>0</v>
      </c>
      <c r="IJ74" s="1275"/>
      <c r="IK74" s="1464" t="b">
        <v>0</v>
      </c>
      <c r="IL74" s="1465"/>
      <c r="IM74" s="976" t="str">
        <f>IFERROR(VLOOKUP(IN26,BD!$B:$D,3,FALSE),"-")</f>
        <v>-</v>
      </c>
      <c r="IN74" s="976"/>
      <c r="IO74" s="976"/>
      <c r="IP74" s="976"/>
      <c r="IQ74" s="976"/>
      <c r="IR74" s="976"/>
      <c r="IS74" s="976"/>
      <c r="IT74" s="976"/>
      <c r="IU74" s="1141" t="b">
        <v>0</v>
      </c>
      <c r="IV74" s="1142"/>
      <c r="IW74" s="47"/>
      <c r="IX74" s="728"/>
      <c r="IY74" s="731"/>
      <c r="IZ74" s="22"/>
      <c r="JA74" s="22"/>
      <c r="JB74" s="22"/>
      <c r="JC74" s="22"/>
      <c r="JD74" s="22"/>
      <c r="JE74" s="22"/>
      <c r="JF74" s="22"/>
      <c r="JG74" s="22"/>
      <c r="JH74" s="21"/>
      <c r="JI74" s="22"/>
      <c r="JJ74" s="22"/>
      <c r="JK74" s="22"/>
      <c r="JL74" s="22"/>
      <c r="JM74" s="22"/>
      <c r="JN74" s="22"/>
      <c r="JO74" s="22"/>
      <c r="JP74" s="22"/>
      <c r="JQ74" s="22"/>
      <c r="JR74" s="22"/>
      <c r="JS74" s="22"/>
      <c r="JT74" s="22"/>
      <c r="JU74" s="22"/>
      <c r="JV74" s="22"/>
      <c r="JW74" s="22"/>
      <c r="JX74" s="22"/>
      <c r="JY74" s="22"/>
      <c r="JZ74" s="22"/>
      <c r="KA74" s="22"/>
      <c r="KB74" s="22"/>
      <c r="KC74" s="22"/>
      <c r="KD74" s="22"/>
      <c r="KE74" s="22"/>
      <c r="KF74" s="22"/>
      <c r="KG74" s="22"/>
      <c r="KH74" s="22"/>
      <c r="KI74" s="22"/>
      <c r="KJ74" s="22"/>
      <c r="KK74" s="22"/>
      <c r="KL74" s="22"/>
      <c r="KM74" s="22"/>
      <c r="KN74" s="22"/>
      <c r="KO74" s="22"/>
      <c r="KP74" s="22"/>
      <c r="KQ74" s="22"/>
      <c r="KR74" s="22"/>
      <c r="KS74" s="22"/>
      <c r="KT74" s="22"/>
      <c r="KU74" s="22"/>
      <c r="KV74" s="22"/>
      <c r="KW74" s="22"/>
      <c r="KX74" s="22"/>
      <c r="KY74" s="22"/>
      <c r="KZ74" s="22"/>
      <c r="LA74" s="22"/>
      <c r="LB74" s="22"/>
      <c r="LC74" s="22"/>
      <c r="LD74" s="22"/>
      <c r="LE74" s="22"/>
      <c r="LF74" s="22"/>
      <c r="LG74" s="22"/>
      <c r="LH74" s="22"/>
      <c r="LI74" s="22"/>
      <c r="LJ74" s="23"/>
    </row>
    <row r="75" spans="2:322" ht="3.65" customHeight="1"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3"/>
      <c r="AP75" s="22"/>
      <c r="AQ75" s="22"/>
      <c r="AR75" s="388"/>
      <c r="AS75" s="388"/>
      <c r="AT75" s="388"/>
      <c r="AU75" s="388"/>
      <c r="AV75" s="388"/>
      <c r="AW75" s="388"/>
      <c r="AX75" s="727"/>
      <c r="AY75" s="728"/>
      <c r="AZ75" s="728" t="e" vm="3">
        <v>#VALUE!</v>
      </c>
      <c r="BA75" s="1111"/>
      <c r="BB75" s="1527"/>
      <c r="BC75" s="1527"/>
      <c r="BD75" s="1527"/>
      <c r="BE75" s="1527"/>
      <c r="BF75" s="1527"/>
      <c r="BG75" s="1527"/>
      <c r="BH75" s="1527"/>
      <c r="BI75" s="1485"/>
      <c r="BJ75" s="1554"/>
      <c r="BK75" s="1554"/>
      <c r="BL75" s="1554"/>
      <c r="BM75" s="1554"/>
      <c r="BN75" s="1554"/>
      <c r="BO75" s="1554"/>
      <c r="BP75" s="1554"/>
      <c r="BQ75" s="1554"/>
      <c r="BR75" s="1554"/>
      <c r="BS75" s="1555"/>
      <c r="BT75" s="1555"/>
      <c r="BU75" s="1555"/>
      <c r="BV75" s="1555"/>
      <c r="BW75" s="1555"/>
      <c r="BX75" s="1556"/>
      <c r="BY75" s="1556"/>
      <c r="BZ75" s="1556"/>
      <c r="CA75" s="1556"/>
      <c r="CB75" s="1556"/>
      <c r="CC75" s="1556"/>
      <c r="CD75" s="1556"/>
      <c r="CE75" s="1557"/>
      <c r="CF75" s="1557"/>
      <c r="CG75" s="1557"/>
      <c r="CH75" s="1557"/>
      <c r="CI75" s="1557"/>
      <c r="CJ75" s="1557"/>
      <c r="CK75" s="1466"/>
      <c r="CL75" s="1558"/>
      <c r="CM75" s="1559"/>
      <c r="CN75" s="1559"/>
      <c r="CO75" s="1559"/>
      <c r="CP75" s="1559"/>
      <c r="CQ75" s="1559"/>
      <c r="CR75" s="1559"/>
      <c r="CS75" s="1559"/>
      <c r="CT75" s="1559"/>
      <c r="CU75" s="1524"/>
      <c r="CV75" s="1276"/>
      <c r="CW75" s="1466"/>
      <c r="CX75" s="1558"/>
      <c r="CY75" s="1559"/>
      <c r="CZ75" s="1559"/>
      <c r="DA75" s="1559"/>
      <c r="DB75" s="1559"/>
      <c r="DC75" s="1559"/>
      <c r="DD75" s="1559"/>
      <c r="DE75" s="1559"/>
      <c r="DF75" s="1559"/>
      <c r="DG75" s="1524"/>
      <c r="DH75" s="1276"/>
      <c r="DI75" s="1466"/>
      <c r="DJ75" s="1558"/>
      <c r="DK75" s="1559"/>
      <c r="DL75" s="1559"/>
      <c r="DM75" s="1559"/>
      <c r="DN75" s="1559"/>
      <c r="DO75" s="1559"/>
      <c r="DP75" s="1559"/>
      <c r="DQ75" s="1559"/>
      <c r="DR75" s="1559"/>
      <c r="DS75" s="1524"/>
      <c r="DT75" s="1276"/>
      <c r="DU75" s="1466"/>
      <c r="DV75" s="1558"/>
      <c r="DW75" s="1559"/>
      <c r="DX75" s="1559"/>
      <c r="DY75" s="1559"/>
      <c r="DZ75" s="1559"/>
      <c r="EA75" s="1559"/>
      <c r="EB75" s="1559"/>
      <c r="EC75" s="1559"/>
      <c r="ED75" s="1559"/>
      <c r="EE75" s="1524"/>
      <c r="EF75" s="1276"/>
      <c r="EG75" s="1466"/>
      <c r="EH75" s="1558"/>
      <c r="EI75" s="1559"/>
      <c r="EJ75" s="1559"/>
      <c r="EK75" s="1559"/>
      <c r="EL75" s="1559"/>
      <c r="EM75" s="1559"/>
      <c r="EN75" s="1559"/>
      <c r="EO75" s="1559"/>
      <c r="EP75" s="1559"/>
      <c r="EQ75" s="1524"/>
      <c r="ER75" s="1276"/>
      <c r="ES75" s="1466"/>
      <c r="ET75" s="1558"/>
      <c r="EU75" s="1559"/>
      <c r="EV75" s="1559"/>
      <c r="EW75" s="1559"/>
      <c r="EX75" s="1559"/>
      <c r="EY75" s="1559"/>
      <c r="EZ75" s="1559"/>
      <c r="FA75" s="1559"/>
      <c r="FB75" s="1559"/>
      <c r="FC75" s="1524"/>
      <c r="FD75" s="1276"/>
      <c r="FE75" s="1466"/>
      <c r="FF75" s="1558"/>
      <c r="FG75" s="1559"/>
      <c r="FH75" s="1559"/>
      <c r="FI75" s="1559"/>
      <c r="FJ75" s="1559"/>
      <c r="FK75" s="1559"/>
      <c r="FL75" s="1559"/>
      <c r="FM75" s="1559"/>
      <c r="FN75" s="1559"/>
      <c r="FO75" s="1524"/>
      <c r="FP75" s="1276"/>
      <c r="FQ75" s="1466"/>
      <c r="FR75" s="1558"/>
      <c r="FS75" s="1559"/>
      <c r="FT75" s="1559"/>
      <c r="FU75" s="1559"/>
      <c r="FV75" s="1559"/>
      <c r="FW75" s="1559"/>
      <c r="FX75" s="1559"/>
      <c r="FY75" s="1559"/>
      <c r="FZ75" s="1559"/>
      <c r="GA75" s="1524"/>
      <c r="GB75" s="1276"/>
      <c r="GC75" s="1466"/>
      <c r="GD75" s="1558"/>
      <c r="GE75" s="1559"/>
      <c r="GF75" s="1559"/>
      <c r="GG75" s="1559"/>
      <c r="GH75" s="1559"/>
      <c r="GI75" s="1559"/>
      <c r="GJ75" s="1559"/>
      <c r="GK75" s="1559"/>
      <c r="GL75" s="1559"/>
      <c r="GM75" s="1524"/>
      <c r="GN75" s="1276"/>
      <c r="GO75" s="1466"/>
      <c r="GP75" s="1558"/>
      <c r="GQ75" s="1559"/>
      <c r="GR75" s="1559"/>
      <c r="GS75" s="1559"/>
      <c r="GT75" s="1559"/>
      <c r="GU75" s="1559"/>
      <c r="GV75" s="1559"/>
      <c r="GW75" s="1559"/>
      <c r="GX75" s="1559"/>
      <c r="GY75" s="1524"/>
      <c r="GZ75" s="1276"/>
      <c r="HA75" s="1466"/>
      <c r="HB75" s="1558"/>
      <c r="HC75" s="1559"/>
      <c r="HD75" s="1559"/>
      <c r="HE75" s="1559"/>
      <c r="HF75" s="1559"/>
      <c r="HG75" s="1559"/>
      <c r="HH75" s="1559"/>
      <c r="HI75" s="1559"/>
      <c r="HJ75" s="1559"/>
      <c r="HK75" s="1524"/>
      <c r="HL75" s="1276"/>
      <c r="HM75" s="1466"/>
      <c r="HN75" s="1558"/>
      <c r="HO75" s="1559"/>
      <c r="HP75" s="1559"/>
      <c r="HQ75" s="1559"/>
      <c r="HR75" s="1559"/>
      <c r="HS75" s="1559"/>
      <c r="HT75" s="1559"/>
      <c r="HU75" s="1559"/>
      <c r="HV75" s="1559"/>
      <c r="HW75" s="1524"/>
      <c r="HX75" s="1276"/>
      <c r="HY75" s="1466"/>
      <c r="HZ75" s="1558"/>
      <c r="IA75" s="1559"/>
      <c r="IB75" s="1559"/>
      <c r="IC75" s="1559"/>
      <c r="ID75" s="1559"/>
      <c r="IE75" s="1559"/>
      <c r="IF75" s="1559"/>
      <c r="IG75" s="1559"/>
      <c r="IH75" s="1559"/>
      <c r="II75" s="1524"/>
      <c r="IJ75" s="1276"/>
      <c r="IK75" s="1466"/>
      <c r="IL75" s="1558"/>
      <c r="IM75" s="1559"/>
      <c r="IN75" s="1559"/>
      <c r="IO75" s="1559"/>
      <c r="IP75" s="1559"/>
      <c r="IQ75" s="1559"/>
      <c r="IR75" s="1559"/>
      <c r="IS75" s="1559"/>
      <c r="IT75" s="1559"/>
      <c r="IU75" s="1524"/>
      <c r="IV75" s="1144"/>
      <c r="IW75" s="728" t="e" vm="3">
        <v>#VALUE!</v>
      </c>
      <c r="IX75" s="728"/>
      <c r="IY75" s="731"/>
      <c r="IZ75" s="22"/>
      <c r="JA75" s="22"/>
      <c r="JB75" s="22"/>
      <c r="JC75" s="22"/>
      <c r="JD75" s="22"/>
      <c r="JE75" s="22"/>
      <c r="JF75" s="22"/>
      <c r="JG75" s="22"/>
      <c r="JH75" s="21"/>
      <c r="JI75" s="22"/>
      <c r="JJ75" s="22"/>
      <c r="JK75" s="22"/>
      <c r="JL75" s="22"/>
      <c r="JM75" s="22"/>
      <c r="JN75" s="22"/>
      <c r="JO75" s="22"/>
      <c r="JP75" s="22"/>
      <c r="JQ75" s="22"/>
      <c r="JR75" s="22"/>
      <c r="JS75" s="22"/>
      <c r="JT75" s="22"/>
      <c r="JU75" s="22"/>
      <c r="JV75" s="22"/>
      <c r="JW75" s="22"/>
      <c r="JX75" s="22"/>
      <c r="JY75" s="22"/>
      <c r="JZ75" s="22"/>
      <c r="KA75" s="22"/>
      <c r="KB75" s="22"/>
      <c r="KC75" s="22"/>
      <c r="KD75" s="22"/>
      <c r="KE75" s="22"/>
      <c r="KF75" s="22"/>
      <c r="KG75" s="22"/>
      <c r="KH75" s="22"/>
      <c r="KI75" s="22"/>
      <c r="KJ75" s="22"/>
      <c r="KK75" s="22"/>
      <c r="KL75" s="22"/>
      <c r="KM75" s="22"/>
      <c r="KN75" s="22"/>
      <c r="KO75" s="22"/>
      <c r="KP75" s="22"/>
      <c r="KQ75" s="22"/>
      <c r="KR75" s="22"/>
      <c r="KS75" s="22"/>
      <c r="KT75" s="22"/>
      <c r="KU75" s="22"/>
      <c r="KV75" s="22"/>
      <c r="KW75" s="22"/>
      <c r="KX75" s="22"/>
      <c r="KY75" s="22"/>
      <c r="KZ75" s="22"/>
      <c r="LA75" s="22"/>
      <c r="LB75" s="22"/>
      <c r="LC75" s="22"/>
      <c r="LD75" s="22"/>
      <c r="LE75" s="22"/>
      <c r="LF75" s="22"/>
      <c r="LG75" s="22"/>
      <c r="LH75" s="22"/>
      <c r="LI75" s="22"/>
      <c r="LJ75" s="23"/>
    </row>
    <row r="76" spans="2:322" ht="3.65" customHeight="1">
      <c r="B76" s="21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3"/>
      <c r="AP76" s="22"/>
      <c r="AQ76" s="22"/>
      <c r="AR76" s="388"/>
      <c r="AS76" s="388"/>
      <c r="AT76" s="388"/>
      <c r="AU76" s="388"/>
      <c r="AV76" s="388"/>
      <c r="AW76" s="388"/>
      <c r="AX76" s="727"/>
      <c r="AY76" s="728"/>
      <c r="AZ76" s="728"/>
      <c r="BA76" s="1111"/>
      <c r="BB76" s="1527"/>
      <c r="BC76" s="1527"/>
      <c r="BD76" s="1527"/>
      <c r="BE76" s="1527"/>
      <c r="BF76" s="1527"/>
      <c r="BG76" s="1527"/>
      <c r="BH76" s="1527"/>
      <c r="BI76" s="1485"/>
      <c r="BJ76" s="1554"/>
      <c r="BK76" s="1554"/>
      <c r="BL76" s="1554"/>
      <c r="BM76" s="1554"/>
      <c r="BN76" s="1554"/>
      <c r="BO76" s="1554"/>
      <c r="BP76" s="1554"/>
      <c r="BQ76" s="1554"/>
      <c r="BR76" s="1554"/>
      <c r="BS76" s="1555"/>
      <c r="BT76" s="1555"/>
      <c r="BU76" s="1555"/>
      <c r="BV76" s="1555"/>
      <c r="BW76" s="1555"/>
      <c r="BX76" s="1556"/>
      <c r="BY76" s="1556"/>
      <c r="BZ76" s="1556"/>
      <c r="CA76" s="1556"/>
      <c r="CB76" s="1556"/>
      <c r="CC76" s="1556"/>
      <c r="CD76" s="1556"/>
      <c r="CE76" s="1557"/>
      <c r="CF76" s="1557"/>
      <c r="CG76" s="1557"/>
      <c r="CH76" s="1557"/>
      <c r="CI76" s="1557"/>
      <c r="CJ76" s="1557"/>
      <c r="CK76" s="1466"/>
      <c r="CL76" s="1558"/>
      <c r="CM76" s="1559"/>
      <c r="CN76" s="1559"/>
      <c r="CO76" s="1559"/>
      <c r="CP76" s="1559"/>
      <c r="CQ76" s="1559"/>
      <c r="CR76" s="1559"/>
      <c r="CS76" s="1559"/>
      <c r="CT76" s="1559"/>
      <c r="CU76" s="1524" t="b">
        <v>0</v>
      </c>
      <c r="CV76" s="1276"/>
      <c r="CW76" s="1466"/>
      <c r="CX76" s="1558"/>
      <c r="CY76" s="1559"/>
      <c r="CZ76" s="1559"/>
      <c r="DA76" s="1559"/>
      <c r="DB76" s="1559"/>
      <c r="DC76" s="1559"/>
      <c r="DD76" s="1559"/>
      <c r="DE76" s="1559"/>
      <c r="DF76" s="1559"/>
      <c r="DG76" s="1524" t="b">
        <v>0</v>
      </c>
      <c r="DH76" s="1276"/>
      <c r="DI76" s="1466"/>
      <c r="DJ76" s="1558"/>
      <c r="DK76" s="1559"/>
      <c r="DL76" s="1559"/>
      <c r="DM76" s="1559"/>
      <c r="DN76" s="1559"/>
      <c r="DO76" s="1559"/>
      <c r="DP76" s="1559"/>
      <c r="DQ76" s="1559"/>
      <c r="DR76" s="1559"/>
      <c r="DS76" s="1524" t="b">
        <v>0</v>
      </c>
      <c r="DT76" s="1276"/>
      <c r="DU76" s="1466"/>
      <c r="DV76" s="1558"/>
      <c r="DW76" s="1559"/>
      <c r="DX76" s="1559"/>
      <c r="DY76" s="1559"/>
      <c r="DZ76" s="1559"/>
      <c r="EA76" s="1559"/>
      <c r="EB76" s="1559"/>
      <c r="EC76" s="1559"/>
      <c r="ED76" s="1559"/>
      <c r="EE76" s="1524" t="b">
        <v>0</v>
      </c>
      <c r="EF76" s="1276"/>
      <c r="EG76" s="1466"/>
      <c r="EH76" s="1558"/>
      <c r="EI76" s="1559"/>
      <c r="EJ76" s="1559"/>
      <c r="EK76" s="1559"/>
      <c r="EL76" s="1559"/>
      <c r="EM76" s="1559"/>
      <c r="EN76" s="1559"/>
      <c r="EO76" s="1559"/>
      <c r="EP76" s="1559"/>
      <c r="EQ76" s="1524" t="b">
        <v>0</v>
      </c>
      <c r="ER76" s="1276"/>
      <c r="ES76" s="1466"/>
      <c r="ET76" s="1558"/>
      <c r="EU76" s="1559"/>
      <c r="EV76" s="1559"/>
      <c r="EW76" s="1559"/>
      <c r="EX76" s="1559"/>
      <c r="EY76" s="1559"/>
      <c r="EZ76" s="1559"/>
      <c r="FA76" s="1559"/>
      <c r="FB76" s="1559"/>
      <c r="FC76" s="1524" t="b">
        <v>0</v>
      </c>
      <c r="FD76" s="1276"/>
      <c r="FE76" s="1466"/>
      <c r="FF76" s="1558"/>
      <c r="FG76" s="1559"/>
      <c r="FH76" s="1559"/>
      <c r="FI76" s="1559"/>
      <c r="FJ76" s="1559"/>
      <c r="FK76" s="1559"/>
      <c r="FL76" s="1559"/>
      <c r="FM76" s="1559"/>
      <c r="FN76" s="1559"/>
      <c r="FO76" s="1524" t="b">
        <v>0</v>
      </c>
      <c r="FP76" s="1276"/>
      <c r="FQ76" s="1466"/>
      <c r="FR76" s="1558"/>
      <c r="FS76" s="1559"/>
      <c r="FT76" s="1559"/>
      <c r="FU76" s="1559"/>
      <c r="FV76" s="1559"/>
      <c r="FW76" s="1559"/>
      <c r="FX76" s="1559"/>
      <c r="FY76" s="1559"/>
      <c r="FZ76" s="1559"/>
      <c r="GA76" s="1524" t="b">
        <v>0</v>
      </c>
      <c r="GB76" s="1276"/>
      <c r="GC76" s="1466"/>
      <c r="GD76" s="1558"/>
      <c r="GE76" s="1559"/>
      <c r="GF76" s="1559"/>
      <c r="GG76" s="1559"/>
      <c r="GH76" s="1559"/>
      <c r="GI76" s="1559"/>
      <c r="GJ76" s="1559"/>
      <c r="GK76" s="1559"/>
      <c r="GL76" s="1559"/>
      <c r="GM76" s="1524" t="b">
        <v>0</v>
      </c>
      <c r="GN76" s="1276"/>
      <c r="GO76" s="1466"/>
      <c r="GP76" s="1558"/>
      <c r="GQ76" s="1559"/>
      <c r="GR76" s="1559"/>
      <c r="GS76" s="1559"/>
      <c r="GT76" s="1559"/>
      <c r="GU76" s="1559"/>
      <c r="GV76" s="1559"/>
      <c r="GW76" s="1559"/>
      <c r="GX76" s="1559"/>
      <c r="GY76" s="1524" t="b">
        <v>0</v>
      </c>
      <c r="GZ76" s="1276"/>
      <c r="HA76" s="1466"/>
      <c r="HB76" s="1558"/>
      <c r="HC76" s="1559"/>
      <c r="HD76" s="1559"/>
      <c r="HE76" s="1559"/>
      <c r="HF76" s="1559"/>
      <c r="HG76" s="1559"/>
      <c r="HH76" s="1559"/>
      <c r="HI76" s="1559"/>
      <c r="HJ76" s="1559"/>
      <c r="HK76" s="1524" t="b">
        <v>0</v>
      </c>
      <c r="HL76" s="1276"/>
      <c r="HM76" s="1466"/>
      <c r="HN76" s="1558"/>
      <c r="HO76" s="1559"/>
      <c r="HP76" s="1559"/>
      <c r="HQ76" s="1559"/>
      <c r="HR76" s="1559"/>
      <c r="HS76" s="1559"/>
      <c r="HT76" s="1559"/>
      <c r="HU76" s="1559"/>
      <c r="HV76" s="1559"/>
      <c r="HW76" s="1524" t="b">
        <v>0</v>
      </c>
      <c r="HX76" s="1276"/>
      <c r="HY76" s="1466"/>
      <c r="HZ76" s="1558"/>
      <c r="IA76" s="1559"/>
      <c r="IB76" s="1559"/>
      <c r="IC76" s="1559"/>
      <c r="ID76" s="1559"/>
      <c r="IE76" s="1559"/>
      <c r="IF76" s="1559"/>
      <c r="IG76" s="1559"/>
      <c r="IH76" s="1559"/>
      <c r="II76" s="1524" t="b">
        <v>0</v>
      </c>
      <c r="IJ76" s="1276"/>
      <c r="IK76" s="1466"/>
      <c r="IL76" s="1558"/>
      <c r="IM76" s="1559"/>
      <c r="IN76" s="1559"/>
      <c r="IO76" s="1559"/>
      <c r="IP76" s="1559"/>
      <c r="IQ76" s="1559"/>
      <c r="IR76" s="1559"/>
      <c r="IS76" s="1559"/>
      <c r="IT76" s="1559"/>
      <c r="IU76" s="1524" t="b">
        <v>0</v>
      </c>
      <c r="IV76" s="1144"/>
      <c r="IW76" s="728"/>
      <c r="IX76" s="728"/>
      <c r="IY76" s="731"/>
      <c r="IZ76" s="22"/>
      <c r="JA76" s="22"/>
      <c r="JB76" s="22"/>
      <c r="JC76" s="22"/>
      <c r="JD76" s="22"/>
      <c r="JE76" s="22"/>
      <c r="JF76" s="22"/>
      <c r="JG76" s="22"/>
      <c r="JH76" s="21"/>
      <c r="JI76" s="22"/>
      <c r="JJ76" s="22"/>
      <c r="JK76" s="22"/>
      <c r="JL76" s="22"/>
      <c r="JM76" s="22"/>
      <c r="JN76" s="22"/>
      <c r="JO76" s="22"/>
      <c r="JP76" s="22"/>
      <c r="JQ76" s="22"/>
      <c r="JR76" s="22"/>
      <c r="JS76" s="22"/>
      <c r="JT76" s="22"/>
      <c r="JU76" s="22"/>
      <c r="JV76" s="22"/>
      <c r="JW76" s="22"/>
      <c r="JX76" s="22"/>
      <c r="JY76" s="22"/>
      <c r="JZ76" s="22"/>
      <c r="KA76" s="22"/>
      <c r="KB76" s="22"/>
      <c r="KC76" s="22"/>
      <c r="KD76" s="22"/>
      <c r="KE76" s="22"/>
      <c r="KF76" s="22"/>
      <c r="KG76" s="22"/>
      <c r="KH76" s="22"/>
      <c r="KI76" s="22"/>
      <c r="KJ76" s="22"/>
      <c r="KK76" s="22"/>
      <c r="KL76" s="22"/>
      <c r="KM76" s="22"/>
      <c r="KN76" s="22"/>
      <c r="KO76" s="22"/>
      <c r="KP76" s="22"/>
      <c r="KQ76" s="22"/>
      <c r="KR76" s="22"/>
      <c r="KS76" s="22"/>
      <c r="KT76" s="22"/>
      <c r="KU76" s="22"/>
      <c r="KV76" s="22"/>
      <c r="KW76" s="22"/>
      <c r="KX76" s="22"/>
      <c r="KY76" s="22"/>
      <c r="KZ76" s="22"/>
      <c r="LA76" s="22"/>
      <c r="LB76" s="22"/>
      <c r="LC76" s="22"/>
      <c r="LD76" s="22"/>
      <c r="LE76" s="22"/>
      <c r="LF76" s="22"/>
      <c r="LG76" s="22"/>
      <c r="LH76" s="22"/>
      <c r="LI76" s="22"/>
      <c r="LJ76" s="23"/>
    </row>
    <row r="77" spans="2:322" ht="3.65" customHeight="1">
      <c r="B77" s="21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3"/>
      <c r="AP77" s="22"/>
      <c r="AQ77" s="22"/>
      <c r="AR77" s="388"/>
      <c r="AS77" s="388"/>
      <c r="AT77" s="388"/>
      <c r="AU77" s="388"/>
      <c r="AV77" s="388"/>
      <c r="AW77" s="388"/>
      <c r="AX77" s="727"/>
      <c r="AY77" s="728"/>
      <c r="AZ77" s="47"/>
      <c r="BA77" s="1111"/>
      <c r="BB77" s="1527"/>
      <c r="BC77" s="1527"/>
      <c r="BD77" s="1527"/>
      <c r="BE77" s="1527"/>
      <c r="BF77" s="1527"/>
      <c r="BG77" s="1527"/>
      <c r="BH77" s="1527"/>
      <c r="BI77" s="1485"/>
      <c r="BJ77" s="1554"/>
      <c r="BK77" s="1554"/>
      <c r="BL77" s="1554"/>
      <c r="BM77" s="1554"/>
      <c r="BN77" s="1554"/>
      <c r="BO77" s="1554"/>
      <c r="BP77" s="1554"/>
      <c r="BQ77" s="1554"/>
      <c r="BR77" s="1554"/>
      <c r="BS77" s="1555"/>
      <c r="BT77" s="1555"/>
      <c r="BU77" s="1555"/>
      <c r="BV77" s="1555"/>
      <c r="BW77" s="1555"/>
      <c r="BX77" s="1556"/>
      <c r="BY77" s="1556"/>
      <c r="BZ77" s="1556"/>
      <c r="CA77" s="1556"/>
      <c r="CB77" s="1556"/>
      <c r="CC77" s="1556"/>
      <c r="CD77" s="1556"/>
      <c r="CE77" s="1557"/>
      <c r="CF77" s="1557"/>
      <c r="CG77" s="1557"/>
      <c r="CH77" s="1557"/>
      <c r="CI77" s="1557"/>
      <c r="CJ77" s="1557"/>
      <c r="CK77" s="1466"/>
      <c r="CL77" s="1558"/>
      <c r="CM77" s="1559"/>
      <c r="CN77" s="1559"/>
      <c r="CO77" s="1559"/>
      <c r="CP77" s="1559"/>
      <c r="CQ77" s="1559"/>
      <c r="CR77" s="1559"/>
      <c r="CS77" s="1559"/>
      <c r="CT77" s="1559"/>
      <c r="CU77" s="1524"/>
      <c r="CV77" s="1276"/>
      <c r="CW77" s="1466"/>
      <c r="CX77" s="1558"/>
      <c r="CY77" s="1559"/>
      <c r="CZ77" s="1559"/>
      <c r="DA77" s="1559"/>
      <c r="DB77" s="1559"/>
      <c r="DC77" s="1559"/>
      <c r="DD77" s="1559"/>
      <c r="DE77" s="1559"/>
      <c r="DF77" s="1559"/>
      <c r="DG77" s="1524"/>
      <c r="DH77" s="1276"/>
      <c r="DI77" s="1466"/>
      <c r="DJ77" s="1558"/>
      <c r="DK77" s="1559"/>
      <c r="DL77" s="1559"/>
      <c r="DM77" s="1559"/>
      <c r="DN77" s="1559"/>
      <c r="DO77" s="1559"/>
      <c r="DP77" s="1559"/>
      <c r="DQ77" s="1559"/>
      <c r="DR77" s="1559"/>
      <c r="DS77" s="1524"/>
      <c r="DT77" s="1276"/>
      <c r="DU77" s="1466"/>
      <c r="DV77" s="1558"/>
      <c r="DW77" s="1559"/>
      <c r="DX77" s="1559"/>
      <c r="DY77" s="1559"/>
      <c r="DZ77" s="1559"/>
      <c r="EA77" s="1559"/>
      <c r="EB77" s="1559"/>
      <c r="EC77" s="1559"/>
      <c r="ED77" s="1559"/>
      <c r="EE77" s="1524"/>
      <c r="EF77" s="1276"/>
      <c r="EG77" s="1466"/>
      <c r="EH77" s="1558"/>
      <c r="EI77" s="1559"/>
      <c r="EJ77" s="1559"/>
      <c r="EK77" s="1559"/>
      <c r="EL77" s="1559"/>
      <c r="EM77" s="1559"/>
      <c r="EN77" s="1559"/>
      <c r="EO77" s="1559"/>
      <c r="EP77" s="1559"/>
      <c r="EQ77" s="1524"/>
      <c r="ER77" s="1276"/>
      <c r="ES77" s="1466"/>
      <c r="ET77" s="1558"/>
      <c r="EU77" s="1559"/>
      <c r="EV77" s="1559"/>
      <c r="EW77" s="1559"/>
      <c r="EX77" s="1559"/>
      <c r="EY77" s="1559"/>
      <c r="EZ77" s="1559"/>
      <c r="FA77" s="1559"/>
      <c r="FB77" s="1559"/>
      <c r="FC77" s="1524"/>
      <c r="FD77" s="1276"/>
      <c r="FE77" s="1466"/>
      <c r="FF77" s="1558"/>
      <c r="FG77" s="1559"/>
      <c r="FH77" s="1559"/>
      <c r="FI77" s="1559"/>
      <c r="FJ77" s="1559"/>
      <c r="FK77" s="1559"/>
      <c r="FL77" s="1559"/>
      <c r="FM77" s="1559"/>
      <c r="FN77" s="1559"/>
      <c r="FO77" s="1524"/>
      <c r="FP77" s="1276"/>
      <c r="FQ77" s="1466"/>
      <c r="FR77" s="1558"/>
      <c r="FS77" s="1559"/>
      <c r="FT77" s="1559"/>
      <c r="FU77" s="1559"/>
      <c r="FV77" s="1559"/>
      <c r="FW77" s="1559"/>
      <c r="FX77" s="1559"/>
      <c r="FY77" s="1559"/>
      <c r="FZ77" s="1559"/>
      <c r="GA77" s="1524"/>
      <c r="GB77" s="1276"/>
      <c r="GC77" s="1466"/>
      <c r="GD77" s="1558"/>
      <c r="GE77" s="1559"/>
      <c r="GF77" s="1559"/>
      <c r="GG77" s="1559"/>
      <c r="GH77" s="1559"/>
      <c r="GI77" s="1559"/>
      <c r="GJ77" s="1559"/>
      <c r="GK77" s="1559"/>
      <c r="GL77" s="1559"/>
      <c r="GM77" s="1524"/>
      <c r="GN77" s="1276"/>
      <c r="GO77" s="1466"/>
      <c r="GP77" s="1558"/>
      <c r="GQ77" s="1559"/>
      <c r="GR77" s="1559"/>
      <c r="GS77" s="1559"/>
      <c r="GT77" s="1559"/>
      <c r="GU77" s="1559"/>
      <c r="GV77" s="1559"/>
      <c r="GW77" s="1559"/>
      <c r="GX77" s="1559"/>
      <c r="GY77" s="1524"/>
      <c r="GZ77" s="1276"/>
      <c r="HA77" s="1466"/>
      <c r="HB77" s="1558"/>
      <c r="HC77" s="1559"/>
      <c r="HD77" s="1559"/>
      <c r="HE77" s="1559"/>
      <c r="HF77" s="1559"/>
      <c r="HG77" s="1559"/>
      <c r="HH77" s="1559"/>
      <c r="HI77" s="1559"/>
      <c r="HJ77" s="1559"/>
      <c r="HK77" s="1524"/>
      <c r="HL77" s="1276"/>
      <c r="HM77" s="1466"/>
      <c r="HN77" s="1558"/>
      <c r="HO77" s="1559"/>
      <c r="HP77" s="1559"/>
      <c r="HQ77" s="1559"/>
      <c r="HR77" s="1559"/>
      <c r="HS77" s="1559"/>
      <c r="HT77" s="1559"/>
      <c r="HU77" s="1559"/>
      <c r="HV77" s="1559"/>
      <c r="HW77" s="1524"/>
      <c r="HX77" s="1276"/>
      <c r="HY77" s="1466"/>
      <c r="HZ77" s="1558"/>
      <c r="IA77" s="1559"/>
      <c r="IB77" s="1559"/>
      <c r="IC77" s="1559"/>
      <c r="ID77" s="1559"/>
      <c r="IE77" s="1559"/>
      <c r="IF77" s="1559"/>
      <c r="IG77" s="1559"/>
      <c r="IH77" s="1559"/>
      <c r="II77" s="1524"/>
      <c r="IJ77" s="1276"/>
      <c r="IK77" s="1466"/>
      <c r="IL77" s="1558"/>
      <c r="IM77" s="1559"/>
      <c r="IN77" s="1559"/>
      <c r="IO77" s="1559"/>
      <c r="IP77" s="1559"/>
      <c r="IQ77" s="1559"/>
      <c r="IR77" s="1559"/>
      <c r="IS77" s="1559"/>
      <c r="IT77" s="1559"/>
      <c r="IU77" s="1524"/>
      <c r="IV77" s="1144"/>
      <c r="IW77" s="47"/>
      <c r="IX77" s="728"/>
      <c r="IY77" s="731"/>
      <c r="IZ77" s="22"/>
      <c r="JA77" s="22"/>
      <c r="JB77" s="22"/>
      <c r="JC77" s="22"/>
      <c r="JD77" s="22"/>
      <c r="JE77" s="22"/>
      <c r="JF77" s="22"/>
      <c r="JG77" s="22"/>
      <c r="JH77" s="21"/>
      <c r="JI77" s="22"/>
      <c r="JJ77" s="22"/>
      <c r="JK77" s="22"/>
      <c r="JL77" s="22"/>
      <c r="JM77" s="22"/>
      <c r="JN77" s="22"/>
      <c r="JO77" s="22"/>
      <c r="JP77" s="22"/>
      <c r="JQ77" s="22"/>
      <c r="JR77" s="22"/>
      <c r="JS77" s="22"/>
      <c r="JT77" s="22"/>
      <c r="JU77" s="22"/>
      <c r="JV77" s="22"/>
      <c r="JW77" s="22"/>
      <c r="JX77" s="22"/>
      <c r="JY77" s="22"/>
      <c r="JZ77" s="22"/>
      <c r="KA77" s="22"/>
      <c r="KB77" s="22"/>
      <c r="KC77" s="22"/>
      <c r="KD77" s="22"/>
      <c r="KE77" s="22"/>
      <c r="KF77" s="22"/>
      <c r="KG77" s="22"/>
      <c r="KH77" s="22"/>
      <c r="KI77" s="22"/>
      <c r="KJ77" s="22"/>
      <c r="KK77" s="22"/>
      <c r="KL77" s="22"/>
      <c r="KM77" s="22"/>
      <c r="KN77" s="22"/>
      <c r="KO77" s="22"/>
      <c r="KP77" s="22"/>
      <c r="KQ77" s="22"/>
      <c r="KR77" s="22"/>
      <c r="KS77" s="22"/>
      <c r="KT77" s="22"/>
      <c r="KU77" s="22"/>
      <c r="KV77" s="22"/>
      <c r="KW77" s="22"/>
      <c r="KX77" s="22"/>
      <c r="KY77" s="22"/>
      <c r="KZ77" s="22"/>
      <c r="LA77" s="22"/>
      <c r="LB77" s="22"/>
      <c r="LC77" s="22"/>
      <c r="LD77" s="22"/>
      <c r="LE77" s="22"/>
      <c r="LF77" s="22"/>
      <c r="LG77" s="22"/>
      <c r="LH77" s="22"/>
      <c r="LI77" s="22"/>
      <c r="LJ77" s="23"/>
    </row>
    <row r="78" spans="2:322" ht="3.65" customHeight="1"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3"/>
      <c r="AP78" s="22"/>
      <c r="AQ78" s="22"/>
      <c r="AR78" s="388"/>
      <c r="AS78" s="388"/>
      <c r="AT78" s="388"/>
      <c r="AU78" s="388"/>
      <c r="AV78" s="388"/>
      <c r="AW78" s="388"/>
      <c r="AX78" s="727"/>
      <c r="AY78" s="728"/>
      <c r="AZ78" s="47"/>
      <c r="BA78" s="1113"/>
      <c r="BB78" s="1114"/>
      <c r="BC78" s="1114"/>
      <c r="BD78" s="1114"/>
      <c r="BE78" s="1114"/>
      <c r="BF78" s="1114"/>
      <c r="BG78" s="1114"/>
      <c r="BH78" s="1114"/>
      <c r="BI78" s="1494"/>
      <c r="BJ78" s="1495"/>
      <c r="BK78" s="1495"/>
      <c r="BL78" s="1495"/>
      <c r="BM78" s="1495"/>
      <c r="BN78" s="1495"/>
      <c r="BO78" s="1495"/>
      <c r="BP78" s="1495"/>
      <c r="BQ78" s="1495"/>
      <c r="BR78" s="1495"/>
      <c r="BS78" s="1496"/>
      <c r="BT78" s="1496"/>
      <c r="BU78" s="1496"/>
      <c r="BV78" s="1496"/>
      <c r="BW78" s="1496"/>
      <c r="BX78" s="1488"/>
      <c r="BY78" s="1488"/>
      <c r="BZ78" s="1488"/>
      <c r="CA78" s="1488"/>
      <c r="CB78" s="1488"/>
      <c r="CC78" s="1488"/>
      <c r="CD78" s="1488"/>
      <c r="CE78" s="1492"/>
      <c r="CF78" s="1492"/>
      <c r="CG78" s="1492"/>
      <c r="CH78" s="1492"/>
      <c r="CI78" s="1492"/>
      <c r="CJ78" s="1492"/>
      <c r="CK78" s="1467"/>
      <c r="CL78" s="1468"/>
      <c r="CM78" s="980"/>
      <c r="CN78" s="980"/>
      <c r="CO78" s="980"/>
      <c r="CP78" s="980"/>
      <c r="CQ78" s="980"/>
      <c r="CR78" s="980"/>
      <c r="CS78" s="980"/>
      <c r="CT78" s="980"/>
      <c r="CU78" s="635"/>
      <c r="CV78" s="636"/>
      <c r="CW78" s="1467"/>
      <c r="CX78" s="1468"/>
      <c r="CY78" s="980"/>
      <c r="CZ78" s="980"/>
      <c r="DA78" s="980"/>
      <c r="DB78" s="980"/>
      <c r="DC78" s="980"/>
      <c r="DD78" s="980"/>
      <c r="DE78" s="980"/>
      <c r="DF78" s="980"/>
      <c r="DG78" s="635"/>
      <c r="DH78" s="636"/>
      <c r="DI78" s="1467"/>
      <c r="DJ78" s="1468"/>
      <c r="DK78" s="980"/>
      <c r="DL78" s="980"/>
      <c r="DM78" s="980"/>
      <c r="DN78" s="980"/>
      <c r="DO78" s="980"/>
      <c r="DP78" s="980"/>
      <c r="DQ78" s="980"/>
      <c r="DR78" s="980"/>
      <c r="DS78" s="635"/>
      <c r="DT78" s="636"/>
      <c r="DU78" s="1467"/>
      <c r="DV78" s="1468"/>
      <c r="DW78" s="980"/>
      <c r="DX78" s="980"/>
      <c r="DY78" s="980"/>
      <c r="DZ78" s="980"/>
      <c r="EA78" s="980"/>
      <c r="EB78" s="980"/>
      <c r="EC78" s="980"/>
      <c r="ED78" s="980"/>
      <c r="EE78" s="635"/>
      <c r="EF78" s="636"/>
      <c r="EG78" s="1467"/>
      <c r="EH78" s="1468"/>
      <c r="EI78" s="980"/>
      <c r="EJ78" s="980"/>
      <c r="EK78" s="980"/>
      <c r="EL78" s="980"/>
      <c r="EM78" s="980"/>
      <c r="EN78" s="980"/>
      <c r="EO78" s="980"/>
      <c r="EP78" s="980"/>
      <c r="EQ78" s="635"/>
      <c r="ER78" s="636"/>
      <c r="ES78" s="1467"/>
      <c r="ET78" s="1468"/>
      <c r="EU78" s="980"/>
      <c r="EV78" s="980"/>
      <c r="EW78" s="980"/>
      <c r="EX78" s="980"/>
      <c r="EY78" s="980"/>
      <c r="EZ78" s="980"/>
      <c r="FA78" s="980"/>
      <c r="FB78" s="980"/>
      <c r="FC78" s="635"/>
      <c r="FD78" s="636"/>
      <c r="FE78" s="1467"/>
      <c r="FF78" s="1468"/>
      <c r="FG78" s="980"/>
      <c r="FH78" s="980"/>
      <c r="FI78" s="980"/>
      <c r="FJ78" s="980"/>
      <c r="FK78" s="980"/>
      <c r="FL78" s="980"/>
      <c r="FM78" s="980"/>
      <c r="FN78" s="980"/>
      <c r="FO78" s="635"/>
      <c r="FP78" s="636"/>
      <c r="FQ78" s="1467"/>
      <c r="FR78" s="1468"/>
      <c r="FS78" s="980"/>
      <c r="FT78" s="980"/>
      <c r="FU78" s="980"/>
      <c r="FV78" s="980"/>
      <c r="FW78" s="980"/>
      <c r="FX78" s="980"/>
      <c r="FY78" s="980"/>
      <c r="FZ78" s="980"/>
      <c r="GA78" s="635"/>
      <c r="GB78" s="636"/>
      <c r="GC78" s="1467"/>
      <c r="GD78" s="1468"/>
      <c r="GE78" s="980"/>
      <c r="GF78" s="980"/>
      <c r="GG78" s="980"/>
      <c r="GH78" s="980"/>
      <c r="GI78" s="980"/>
      <c r="GJ78" s="980"/>
      <c r="GK78" s="980"/>
      <c r="GL78" s="980"/>
      <c r="GM78" s="635"/>
      <c r="GN78" s="636"/>
      <c r="GO78" s="1467"/>
      <c r="GP78" s="1468"/>
      <c r="GQ78" s="980"/>
      <c r="GR78" s="980"/>
      <c r="GS78" s="980"/>
      <c r="GT78" s="980"/>
      <c r="GU78" s="980"/>
      <c r="GV78" s="980"/>
      <c r="GW78" s="980"/>
      <c r="GX78" s="980"/>
      <c r="GY78" s="635"/>
      <c r="GZ78" s="636"/>
      <c r="HA78" s="1467"/>
      <c r="HB78" s="1468"/>
      <c r="HC78" s="980"/>
      <c r="HD78" s="980"/>
      <c r="HE78" s="980"/>
      <c r="HF78" s="980"/>
      <c r="HG78" s="980"/>
      <c r="HH78" s="980"/>
      <c r="HI78" s="980"/>
      <c r="HJ78" s="980"/>
      <c r="HK78" s="635"/>
      <c r="HL78" s="636"/>
      <c r="HM78" s="1467"/>
      <c r="HN78" s="1468"/>
      <c r="HO78" s="980"/>
      <c r="HP78" s="980"/>
      <c r="HQ78" s="980"/>
      <c r="HR78" s="980"/>
      <c r="HS78" s="980"/>
      <c r="HT78" s="980"/>
      <c r="HU78" s="980"/>
      <c r="HV78" s="980"/>
      <c r="HW78" s="635"/>
      <c r="HX78" s="636"/>
      <c r="HY78" s="1467"/>
      <c r="HZ78" s="1468"/>
      <c r="IA78" s="980"/>
      <c r="IB78" s="980"/>
      <c r="IC78" s="980"/>
      <c r="ID78" s="980"/>
      <c r="IE78" s="980"/>
      <c r="IF78" s="980"/>
      <c r="IG78" s="980"/>
      <c r="IH78" s="980"/>
      <c r="II78" s="635"/>
      <c r="IJ78" s="636"/>
      <c r="IK78" s="1467"/>
      <c r="IL78" s="1468"/>
      <c r="IM78" s="980"/>
      <c r="IN78" s="980"/>
      <c r="IO78" s="980"/>
      <c r="IP78" s="980"/>
      <c r="IQ78" s="980"/>
      <c r="IR78" s="980"/>
      <c r="IS78" s="980"/>
      <c r="IT78" s="980"/>
      <c r="IU78" s="635"/>
      <c r="IV78" s="1560"/>
      <c r="IW78" s="47"/>
      <c r="IX78" s="728"/>
      <c r="IY78" s="731"/>
      <c r="IZ78" s="22"/>
      <c r="JA78" s="22"/>
      <c r="JB78" s="22"/>
      <c r="JC78" s="22"/>
      <c r="JD78" s="22"/>
      <c r="JE78" s="22"/>
      <c r="JF78" s="22"/>
      <c r="JG78" s="22"/>
      <c r="JH78" s="21"/>
      <c r="JI78" s="22"/>
      <c r="JJ78" s="22"/>
      <c r="JK78" s="22"/>
      <c r="JL78" s="22"/>
      <c r="JM78" s="22"/>
      <c r="JN78" s="22"/>
      <c r="JO78" s="22"/>
      <c r="JP78" s="22"/>
      <c r="JQ78" s="22"/>
      <c r="JR78" s="22"/>
      <c r="JS78" s="22"/>
      <c r="JT78" s="22"/>
      <c r="JU78" s="22"/>
      <c r="JV78" s="22"/>
      <c r="JW78" s="22"/>
      <c r="JX78" s="22"/>
      <c r="JY78" s="22"/>
      <c r="JZ78" s="22"/>
      <c r="KA78" s="22"/>
      <c r="KB78" s="22"/>
      <c r="KC78" s="22"/>
      <c r="KD78" s="22"/>
      <c r="KE78" s="22"/>
      <c r="KF78" s="22"/>
      <c r="KG78" s="22"/>
      <c r="KH78" s="22"/>
      <c r="KI78" s="22"/>
      <c r="KJ78" s="22"/>
      <c r="KK78" s="22"/>
      <c r="KL78" s="22"/>
      <c r="KM78" s="22"/>
      <c r="KN78" s="22"/>
      <c r="KO78" s="22"/>
      <c r="KP78" s="22"/>
      <c r="KQ78" s="22"/>
      <c r="KR78" s="22"/>
      <c r="KS78" s="22"/>
      <c r="KT78" s="22"/>
      <c r="KU78" s="22"/>
      <c r="KV78" s="22"/>
      <c r="KW78" s="22"/>
      <c r="KX78" s="22"/>
      <c r="KY78" s="22"/>
      <c r="KZ78" s="22"/>
      <c r="LA78" s="22"/>
      <c r="LB78" s="22"/>
      <c r="LC78" s="22"/>
      <c r="LD78" s="22"/>
      <c r="LE78" s="22"/>
      <c r="LF78" s="22"/>
      <c r="LG78" s="22"/>
      <c r="LH78" s="22"/>
      <c r="LI78" s="22"/>
      <c r="LJ78" s="23"/>
    </row>
    <row r="79" spans="2:322" ht="3.65" customHeight="1">
      <c r="B79" s="21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3"/>
      <c r="AP79" s="22"/>
      <c r="AQ79" s="22"/>
      <c r="AR79" s="388"/>
      <c r="AS79" s="388"/>
      <c r="AT79" s="433" t="str">
        <f>_xlfn.IFS(BA79="+NB","200",BA79="+NI","400",BA79="+NE","720",BA79="+NL","800",BA79="+NE*","1120")</f>
        <v>400</v>
      </c>
      <c r="AU79" s="388"/>
      <c r="AV79" s="388"/>
      <c r="AW79" s="388"/>
      <c r="AX79" s="727"/>
      <c r="AY79" s="728"/>
      <c r="AZ79" s="47"/>
      <c r="BA79" s="1109" t="s">
        <v>57</v>
      </c>
      <c r="BB79" s="1110"/>
      <c r="BC79" s="1110"/>
      <c r="BD79" s="1110"/>
      <c r="BE79" s="1110"/>
      <c r="BF79" s="1110"/>
      <c r="BG79" s="1110"/>
      <c r="BH79" s="1110"/>
      <c r="BI79" s="1474" t="s">
        <v>60</v>
      </c>
      <c r="BJ79" s="1474"/>
      <c r="BK79" s="1474"/>
      <c r="BL79" s="1474"/>
      <c r="BM79" s="1474"/>
      <c r="BN79" s="1474"/>
      <c r="BO79" s="1474"/>
      <c r="BP79" s="1474"/>
      <c r="BQ79" s="1474"/>
      <c r="BR79" s="1474"/>
      <c r="BS79" s="931" t="s">
        <v>55</v>
      </c>
      <c r="BT79" s="931"/>
      <c r="BU79" s="931"/>
      <c r="BV79" s="931"/>
      <c r="BW79" s="931"/>
      <c r="BX79" s="1476">
        <v>400</v>
      </c>
      <c r="BY79" s="1476"/>
      <c r="BZ79" s="1476"/>
      <c r="CA79" s="1476"/>
      <c r="CB79" s="1476"/>
      <c r="CC79" s="1476"/>
      <c r="CD79" s="1476"/>
      <c r="CE79" s="1478" t="s">
        <v>1049</v>
      </c>
      <c r="CF79" s="1478"/>
      <c r="CG79" s="1478"/>
      <c r="CH79" s="1478"/>
      <c r="CI79" s="1478"/>
      <c r="CJ79" s="1478"/>
      <c r="CK79" s="1459" t="b">
        <v>0</v>
      </c>
      <c r="CL79" s="1460"/>
      <c r="CM79" s="872" t="str">
        <f>IFERROR(VLOOKUP(CT26,BD!$B:$D,3,FALSE),"-")</f>
        <v>1017015</v>
      </c>
      <c r="CN79" s="872"/>
      <c r="CO79" s="872"/>
      <c r="CP79" s="872"/>
      <c r="CQ79" s="872"/>
      <c r="CR79" s="872"/>
      <c r="CS79" s="872"/>
      <c r="CT79" s="872"/>
      <c r="CU79" s="1127" t="b">
        <v>0</v>
      </c>
      <c r="CV79" s="1283"/>
      <c r="CW79" s="1459" t="b">
        <v>0</v>
      </c>
      <c r="CX79" s="1460"/>
      <c r="CY79" s="872" t="str">
        <f>IFERROR(VLOOKUP(CY26,BD!$B:$D,3,FALSE),"-")</f>
        <v>1014153</v>
      </c>
      <c r="CZ79" s="872"/>
      <c r="DA79" s="872"/>
      <c r="DB79" s="872"/>
      <c r="DC79" s="872"/>
      <c r="DD79" s="872"/>
      <c r="DE79" s="872"/>
      <c r="DF79" s="872"/>
      <c r="DG79" s="1127" t="b">
        <v>0</v>
      </c>
      <c r="DH79" s="1283"/>
      <c r="DI79" s="1459" t="b">
        <v>0</v>
      </c>
      <c r="DJ79" s="1460"/>
      <c r="DK79" s="872" t="str">
        <f>IFERROR(VLOOKUP(DK26,BD!$B:$D,3,FALSE),"-")</f>
        <v>-</v>
      </c>
      <c r="DL79" s="872"/>
      <c r="DM79" s="872"/>
      <c r="DN79" s="872"/>
      <c r="DO79" s="872"/>
      <c r="DP79" s="872"/>
      <c r="DQ79" s="872"/>
      <c r="DR79" s="872"/>
      <c r="DS79" s="1127" t="b">
        <v>0</v>
      </c>
      <c r="DT79" s="1283"/>
      <c r="DU79" s="1459" t="b">
        <v>0</v>
      </c>
      <c r="DV79" s="1460"/>
      <c r="DW79" s="872" t="str">
        <f>IFERROR(VLOOKUP(DU25,BD!$B:$D,3,FALSE),"-")</f>
        <v>-</v>
      </c>
      <c r="DX79" s="872"/>
      <c r="DY79" s="872"/>
      <c r="DZ79" s="872"/>
      <c r="EA79" s="872"/>
      <c r="EB79" s="872"/>
      <c r="EC79" s="872"/>
      <c r="ED79" s="872"/>
      <c r="EE79" s="1127" t="b">
        <v>0</v>
      </c>
      <c r="EF79" s="1283"/>
      <c r="EG79" s="1459" t="b">
        <v>0</v>
      </c>
      <c r="EH79" s="1460"/>
      <c r="EI79" s="872" t="str">
        <f>IFERROR(VLOOKUP(EG25,BD!$B:$D,3,FALSE),"-")</f>
        <v>1014500</v>
      </c>
      <c r="EJ79" s="872"/>
      <c r="EK79" s="872"/>
      <c r="EL79" s="872"/>
      <c r="EM79" s="872"/>
      <c r="EN79" s="872"/>
      <c r="EO79" s="872"/>
      <c r="EP79" s="872"/>
      <c r="EQ79" s="1127" t="b">
        <v>0</v>
      </c>
      <c r="ER79" s="1283"/>
      <c r="ES79" s="1459" t="b">
        <v>0</v>
      </c>
      <c r="ET79" s="1460"/>
      <c r="EU79" s="872" t="str">
        <f>IFERROR(VLOOKUP(EW26,BD!$B:$D,3,FALSE),"-")</f>
        <v>1014300</v>
      </c>
      <c r="EV79" s="872"/>
      <c r="EW79" s="872"/>
      <c r="EX79" s="872"/>
      <c r="EY79" s="872"/>
      <c r="EZ79" s="872"/>
      <c r="FA79" s="872"/>
      <c r="FB79" s="872"/>
      <c r="FC79" s="1127" t="b">
        <v>0</v>
      </c>
      <c r="FD79" s="1283"/>
      <c r="FE79" s="1459" t="b">
        <v>0</v>
      </c>
      <c r="FF79" s="1460"/>
      <c r="FG79" s="872" t="str">
        <f>IFERROR(IF(AV51="30",VLOOKUP(FI26,BD!$B:$D,3,FALSE),"-"),"-")</f>
        <v>-</v>
      </c>
      <c r="FH79" s="872"/>
      <c r="FI79" s="872"/>
      <c r="FJ79" s="872"/>
      <c r="FK79" s="872"/>
      <c r="FL79" s="872"/>
      <c r="FM79" s="872"/>
      <c r="FN79" s="872"/>
      <c r="FO79" s="1127" t="b">
        <v>0</v>
      </c>
      <c r="FP79" s="1283"/>
      <c r="FQ79" s="1459" t="b">
        <v>0</v>
      </c>
      <c r="FR79" s="1460"/>
      <c r="FS79" s="872" t="str">
        <f>IFERROR(IF(AV51&gt;="31",VLOOKUP(FU26,BD!$B:$D,3,FALSE),"-"),"-")</f>
        <v>1014104</v>
      </c>
      <c r="FT79" s="872"/>
      <c r="FU79" s="872"/>
      <c r="FV79" s="872"/>
      <c r="FW79" s="872"/>
      <c r="FX79" s="872"/>
      <c r="FY79" s="872"/>
      <c r="FZ79" s="872"/>
      <c r="GA79" s="1127" t="b">
        <v>0</v>
      </c>
      <c r="GB79" s="1283"/>
      <c r="GC79" s="1459" t="b">
        <v>0</v>
      </c>
      <c r="GD79" s="1460"/>
      <c r="GE79" s="872" t="str">
        <f>IFERROR(IF(BI49&gt;="31",VLOOKUP(GH26,BD!$B:$D,3,FALSE),"-"),"-")</f>
        <v>-</v>
      </c>
      <c r="GF79" s="872"/>
      <c r="GG79" s="872"/>
      <c r="GH79" s="872"/>
      <c r="GI79" s="872"/>
      <c r="GJ79" s="872"/>
      <c r="GK79" s="872"/>
      <c r="GL79" s="872"/>
      <c r="GM79" s="1127" t="b">
        <v>0</v>
      </c>
      <c r="GN79" s="1283"/>
      <c r="GO79" s="1459" t="b">
        <v>0</v>
      </c>
      <c r="GP79" s="1460"/>
      <c r="GQ79" s="872" t="str">
        <f>IFERROR(VLOOKUP(GX26,BD!$B:$D,3,FALSE),"-")</f>
        <v>1014028</v>
      </c>
      <c r="GR79" s="872"/>
      <c r="GS79" s="872"/>
      <c r="GT79" s="872"/>
      <c r="GU79" s="872"/>
      <c r="GV79" s="872"/>
      <c r="GW79" s="872"/>
      <c r="GX79" s="872"/>
      <c r="GY79" s="1127" t="b">
        <v>0</v>
      </c>
      <c r="GZ79" s="1283"/>
      <c r="HA79" s="1459" t="b">
        <v>0</v>
      </c>
      <c r="HB79" s="1460"/>
      <c r="HC79" s="872" t="str">
        <f>IFERROR(IF(BX79&lt;&gt;"",VLOOKUP(HE26,BD!$B:$D,3,FALSE),"-"),"-")</f>
        <v>1014055</v>
      </c>
      <c r="HD79" s="872"/>
      <c r="HE79" s="872"/>
      <c r="HF79" s="872"/>
      <c r="HG79" s="872"/>
      <c r="HH79" s="872"/>
      <c r="HI79" s="872"/>
      <c r="HJ79" s="872"/>
      <c r="HK79" s="1127" t="b">
        <v>0</v>
      </c>
      <c r="HL79" s="1283"/>
      <c r="HM79" s="1459" t="b">
        <v>0</v>
      </c>
      <c r="HN79" s="1460"/>
      <c r="HO79" s="872" t="str">
        <f>IFERROR(VLOOKUP(HV26,BD!$B:$D,3,FALSE),"-")</f>
        <v>1014253</v>
      </c>
      <c r="HP79" s="872"/>
      <c r="HQ79" s="872"/>
      <c r="HR79" s="872"/>
      <c r="HS79" s="872"/>
      <c r="HT79" s="872"/>
      <c r="HU79" s="872"/>
      <c r="HV79" s="872"/>
      <c r="HW79" s="1127" t="b">
        <v>0</v>
      </c>
      <c r="HX79" s="1283"/>
      <c r="HY79" s="1459" t="b">
        <v>0</v>
      </c>
      <c r="HZ79" s="1460"/>
      <c r="IA79" s="872" t="str">
        <f>IFERROR(VLOOKUP(IH26,BD!$B:$D,3,FALSE),"-")</f>
        <v>1010053</v>
      </c>
      <c r="IB79" s="872"/>
      <c r="IC79" s="872"/>
      <c r="ID79" s="872"/>
      <c r="IE79" s="872"/>
      <c r="IF79" s="872"/>
      <c r="IG79" s="872"/>
      <c r="IH79" s="872"/>
      <c r="II79" s="1127" t="b">
        <v>0</v>
      </c>
      <c r="IJ79" s="1283"/>
      <c r="IK79" s="1459" t="b">
        <v>0</v>
      </c>
      <c r="IL79" s="1460"/>
      <c r="IM79" s="872" t="str">
        <f>IFERROR(VLOOKUP(IO26,BD!$B:$D,3,FALSE),"-")</f>
        <v>1021041</v>
      </c>
      <c r="IN79" s="872"/>
      <c r="IO79" s="872"/>
      <c r="IP79" s="872"/>
      <c r="IQ79" s="872"/>
      <c r="IR79" s="872"/>
      <c r="IS79" s="872"/>
      <c r="IT79" s="872"/>
      <c r="IU79" s="1127" t="b">
        <v>0</v>
      </c>
      <c r="IV79" s="1128"/>
      <c r="IW79" s="47"/>
      <c r="IX79" s="728"/>
      <c r="IY79" s="731"/>
      <c r="IZ79" s="22"/>
      <c r="JA79" s="22"/>
      <c r="JB79" s="22"/>
      <c r="JC79" s="22"/>
      <c r="JD79" s="22"/>
      <c r="JE79" s="22"/>
      <c r="JF79" s="22"/>
      <c r="JG79" s="22"/>
      <c r="JH79" s="21"/>
      <c r="JI79" s="22"/>
      <c r="JJ79" s="22"/>
      <c r="JK79" s="22"/>
      <c r="JL79" s="22"/>
      <c r="JM79" s="22"/>
      <c r="JN79" s="22"/>
      <c r="JO79" s="22"/>
      <c r="JP79" s="22"/>
      <c r="JQ79" s="22"/>
      <c r="JR79" s="22"/>
      <c r="JS79" s="22"/>
      <c r="JT79" s="22"/>
      <c r="JU79" s="22"/>
      <c r="JV79" s="22"/>
      <c r="JW79" s="22"/>
      <c r="JX79" s="22"/>
      <c r="JY79" s="22"/>
      <c r="JZ79" s="22"/>
      <c r="KA79" s="22"/>
      <c r="KB79" s="22"/>
      <c r="KC79" s="22"/>
      <c r="KD79" s="22"/>
      <c r="KE79" s="22"/>
      <c r="KF79" s="22"/>
      <c r="KG79" s="22"/>
      <c r="KH79" s="22"/>
      <c r="KI79" s="22"/>
      <c r="KJ79" s="22"/>
      <c r="KK79" s="22"/>
      <c r="KL79" s="22"/>
      <c r="KM79" s="22"/>
      <c r="KN79" s="22"/>
      <c r="KO79" s="22"/>
      <c r="KP79" s="22"/>
      <c r="KQ79" s="22"/>
      <c r="KR79" s="22"/>
      <c r="KS79" s="22"/>
      <c r="KT79" s="22"/>
      <c r="KU79" s="22"/>
      <c r="KV79" s="22"/>
      <c r="KW79" s="22"/>
      <c r="KX79" s="22"/>
      <c r="KY79" s="22"/>
      <c r="KZ79" s="22"/>
      <c r="LA79" s="22"/>
      <c r="LB79" s="22"/>
      <c r="LC79" s="22"/>
      <c r="LD79" s="22"/>
      <c r="LE79" s="22"/>
      <c r="LF79" s="22"/>
      <c r="LG79" s="22"/>
      <c r="LH79" s="22"/>
      <c r="LI79" s="22"/>
      <c r="LJ79" s="23"/>
    </row>
    <row r="80" spans="2:322" ht="3.65" customHeight="1">
      <c r="B80" s="21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3"/>
      <c r="AP80" s="22"/>
      <c r="AQ80" s="22"/>
      <c r="AR80" s="388"/>
      <c r="AS80" s="388"/>
      <c r="AT80" s="388"/>
      <c r="AU80" s="388"/>
      <c r="AV80" s="388"/>
      <c r="AW80" s="388"/>
      <c r="AX80" s="727"/>
      <c r="AY80" s="728"/>
      <c r="AZ80" s="47"/>
      <c r="BA80" s="1111"/>
      <c r="BB80" s="1527"/>
      <c r="BC80" s="1527"/>
      <c r="BD80" s="1527"/>
      <c r="BE80" s="1527"/>
      <c r="BF80" s="1527"/>
      <c r="BG80" s="1527"/>
      <c r="BH80" s="1527"/>
      <c r="BI80" s="1547"/>
      <c r="BJ80" s="1547"/>
      <c r="BK80" s="1547"/>
      <c r="BL80" s="1547"/>
      <c r="BM80" s="1547"/>
      <c r="BN80" s="1547"/>
      <c r="BO80" s="1547"/>
      <c r="BP80" s="1547"/>
      <c r="BQ80" s="1547"/>
      <c r="BR80" s="1547"/>
      <c r="BS80" s="1548"/>
      <c r="BT80" s="1548"/>
      <c r="BU80" s="1548"/>
      <c r="BV80" s="1548"/>
      <c r="BW80" s="1548"/>
      <c r="BX80" s="1535"/>
      <c r="BY80" s="1535"/>
      <c r="BZ80" s="1535"/>
      <c r="CA80" s="1535"/>
      <c r="CB80" s="1535"/>
      <c r="CC80" s="1535"/>
      <c r="CD80" s="1535"/>
      <c r="CE80" s="1549"/>
      <c r="CF80" s="1549"/>
      <c r="CG80" s="1549"/>
      <c r="CH80" s="1549"/>
      <c r="CI80" s="1549"/>
      <c r="CJ80" s="1549"/>
      <c r="CK80" s="1461"/>
      <c r="CL80" s="1550"/>
      <c r="CM80" s="1551"/>
      <c r="CN80" s="1551"/>
      <c r="CO80" s="1551"/>
      <c r="CP80" s="1551"/>
      <c r="CQ80" s="1551"/>
      <c r="CR80" s="1551"/>
      <c r="CS80" s="1551"/>
      <c r="CT80" s="1551"/>
      <c r="CU80" s="1552"/>
      <c r="CV80" s="1284"/>
      <c r="CW80" s="1461"/>
      <c r="CX80" s="1550"/>
      <c r="CY80" s="1551"/>
      <c r="CZ80" s="1551"/>
      <c r="DA80" s="1551"/>
      <c r="DB80" s="1551"/>
      <c r="DC80" s="1551"/>
      <c r="DD80" s="1551"/>
      <c r="DE80" s="1551"/>
      <c r="DF80" s="1551"/>
      <c r="DG80" s="1552"/>
      <c r="DH80" s="1284"/>
      <c r="DI80" s="1461"/>
      <c r="DJ80" s="1550"/>
      <c r="DK80" s="1551"/>
      <c r="DL80" s="1551"/>
      <c r="DM80" s="1551"/>
      <c r="DN80" s="1551"/>
      <c r="DO80" s="1551"/>
      <c r="DP80" s="1551"/>
      <c r="DQ80" s="1551"/>
      <c r="DR80" s="1551"/>
      <c r="DS80" s="1552"/>
      <c r="DT80" s="1284"/>
      <c r="DU80" s="1461"/>
      <c r="DV80" s="1550"/>
      <c r="DW80" s="1551"/>
      <c r="DX80" s="1551"/>
      <c r="DY80" s="1551"/>
      <c r="DZ80" s="1551"/>
      <c r="EA80" s="1551"/>
      <c r="EB80" s="1551"/>
      <c r="EC80" s="1551"/>
      <c r="ED80" s="1551"/>
      <c r="EE80" s="1552"/>
      <c r="EF80" s="1284"/>
      <c r="EG80" s="1461"/>
      <c r="EH80" s="1550"/>
      <c r="EI80" s="1551"/>
      <c r="EJ80" s="1551"/>
      <c r="EK80" s="1551"/>
      <c r="EL80" s="1551"/>
      <c r="EM80" s="1551"/>
      <c r="EN80" s="1551"/>
      <c r="EO80" s="1551"/>
      <c r="EP80" s="1551"/>
      <c r="EQ80" s="1552"/>
      <c r="ER80" s="1284"/>
      <c r="ES80" s="1461"/>
      <c r="ET80" s="1550"/>
      <c r="EU80" s="1551"/>
      <c r="EV80" s="1551"/>
      <c r="EW80" s="1551"/>
      <c r="EX80" s="1551"/>
      <c r="EY80" s="1551"/>
      <c r="EZ80" s="1551"/>
      <c r="FA80" s="1551"/>
      <c r="FB80" s="1551"/>
      <c r="FC80" s="1552"/>
      <c r="FD80" s="1284"/>
      <c r="FE80" s="1461"/>
      <c r="FF80" s="1550"/>
      <c r="FG80" s="1551"/>
      <c r="FH80" s="1551"/>
      <c r="FI80" s="1551"/>
      <c r="FJ80" s="1551"/>
      <c r="FK80" s="1551"/>
      <c r="FL80" s="1551"/>
      <c r="FM80" s="1551"/>
      <c r="FN80" s="1551"/>
      <c r="FO80" s="1552"/>
      <c r="FP80" s="1284"/>
      <c r="FQ80" s="1461"/>
      <c r="FR80" s="1550"/>
      <c r="FS80" s="1551"/>
      <c r="FT80" s="1551"/>
      <c r="FU80" s="1551"/>
      <c r="FV80" s="1551"/>
      <c r="FW80" s="1551"/>
      <c r="FX80" s="1551"/>
      <c r="FY80" s="1551"/>
      <c r="FZ80" s="1551"/>
      <c r="GA80" s="1552"/>
      <c r="GB80" s="1284"/>
      <c r="GC80" s="1461"/>
      <c r="GD80" s="1550"/>
      <c r="GE80" s="1551"/>
      <c r="GF80" s="1551"/>
      <c r="GG80" s="1551"/>
      <c r="GH80" s="1551"/>
      <c r="GI80" s="1551"/>
      <c r="GJ80" s="1551"/>
      <c r="GK80" s="1551"/>
      <c r="GL80" s="1551"/>
      <c r="GM80" s="1552"/>
      <c r="GN80" s="1284"/>
      <c r="GO80" s="1461"/>
      <c r="GP80" s="1550"/>
      <c r="GQ80" s="1551"/>
      <c r="GR80" s="1551"/>
      <c r="GS80" s="1551"/>
      <c r="GT80" s="1551"/>
      <c r="GU80" s="1551"/>
      <c r="GV80" s="1551"/>
      <c r="GW80" s="1551"/>
      <c r="GX80" s="1551"/>
      <c r="GY80" s="1552"/>
      <c r="GZ80" s="1284"/>
      <c r="HA80" s="1461"/>
      <c r="HB80" s="1550"/>
      <c r="HC80" s="1551"/>
      <c r="HD80" s="1551"/>
      <c r="HE80" s="1551"/>
      <c r="HF80" s="1551"/>
      <c r="HG80" s="1551"/>
      <c r="HH80" s="1551"/>
      <c r="HI80" s="1551"/>
      <c r="HJ80" s="1551"/>
      <c r="HK80" s="1552"/>
      <c r="HL80" s="1284"/>
      <c r="HM80" s="1461"/>
      <c r="HN80" s="1550"/>
      <c r="HO80" s="1551"/>
      <c r="HP80" s="1551"/>
      <c r="HQ80" s="1551"/>
      <c r="HR80" s="1551"/>
      <c r="HS80" s="1551"/>
      <c r="HT80" s="1551"/>
      <c r="HU80" s="1551"/>
      <c r="HV80" s="1551"/>
      <c r="HW80" s="1552"/>
      <c r="HX80" s="1284"/>
      <c r="HY80" s="1461"/>
      <c r="HZ80" s="1550"/>
      <c r="IA80" s="1551"/>
      <c r="IB80" s="1551"/>
      <c r="IC80" s="1551"/>
      <c r="ID80" s="1551"/>
      <c r="IE80" s="1551"/>
      <c r="IF80" s="1551"/>
      <c r="IG80" s="1551"/>
      <c r="IH80" s="1551"/>
      <c r="II80" s="1552"/>
      <c r="IJ80" s="1284"/>
      <c r="IK80" s="1461"/>
      <c r="IL80" s="1550"/>
      <c r="IM80" s="1551"/>
      <c r="IN80" s="1551"/>
      <c r="IO80" s="1551"/>
      <c r="IP80" s="1551"/>
      <c r="IQ80" s="1551"/>
      <c r="IR80" s="1551"/>
      <c r="IS80" s="1551"/>
      <c r="IT80" s="1551"/>
      <c r="IU80" s="1552"/>
      <c r="IV80" s="1130"/>
      <c r="IW80" s="47"/>
      <c r="IX80" s="728"/>
      <c r="IY80" s="731"/>
      <c r="IZ80" s="22"/>
      <c r="JA80" s="22"/>
      <c r="JB80" s="22"/>
      <c r="JC80" s="22"/>
      <c r="JD80" s="22"/>
      <c r="JE80" s="22"/>
      <c r="JF80" s="22"/>
      <c r="JG80" s="22"/>
      <c r="JH80" s="21"/>
      <c r="JI80" s="22"/>
      <c r="JJ80" s="22"/>
      <c r="JK80" s="22"/>
      <c r="JL80" s="22"/>
      <c r="JM80" s="22"/>
      <c r="JN80" s="22"/>
      <c r="JO80" s="22"/>
      <c r="JP80" s="22"/>
      <c r="JQ80" s="22"/>
      <c r="JR80" s="22"/>
      <c r="JS80" s="22"/>
      <c r="JT80" s="22"/>
      <c r="JU80" s="22"/>
      <c r="JV80" s="22"/>
      <c r="JW80" s="22"/>
      <c r="JX80" s="22"/>
      <c r="JY80" s="22"/>
      <c r="JZ80" s="22"/>
      <c r="KA80" s="22"/>
      <c r="KB80" s="22"/>
      <c r="KC80" s="22"/>
      <c r="KD80" s="22"/>
      <c r="KE80" s="22"/>
      <c r="KF80" s="22"/>
      <c r="KG80" s="22"/>
      <c r="KH80" s="22"/>
      <c r="KI80" s="22"/>
      <c r="KJ80" s="22"/>
      <c r="KK80" s="22"/>
      <c r="KL80" s="22"/>
      <c r="KM80" s="22"/>
      <c r="KN80" s="22"/>
      <c r="KO80" s="22"/>
      <c r="KP80" s="22"/>
      <c r="KQ80" s="22"/>
      <c r="KR80" s="22"/>
      <c r="KS80" s="22"/>
      <c r="KT80" s="22"/>
      <c r="KU80" s="22"/>
      <c r="KV80" s="22"/>
      <c r="KW80" s="22"/>
      <c r="KX80" s="22"/>
      <c r="KY80" s="22"/>
      <c r="KZ80" s="22"/>
      <c r="LA80" s="22"/>
      <c r="LB80" s="22"/>
      <c r="LC80" s="22"/>
      <c r="LD80" s="22"/>
      <c r="LE80" s="22"/>
      <c r="LF80" s="22"/>
      <c r="LG80" s="22"/>
      <c r="LH80" s="22"/>
      <c r="LI80" s="22"/>
      <c r="LJ80" s="23"/>
    </row>
    <row r="81" spans="2:322" ht="3.65" customHeight="1"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3"/>
      <c r="AP81" s="22"/>
      <c r="AQ81" s="22"/>
      <c r="AR81" s="388"/>
      <c r="AS81" s="388"/>
      <c r="AT81" s="433" t="str">
        <f>IF(BA79&lt;&gt;"","VERDADERO","")</f>
        <v>VERDADERO</v>
      </c>
      <c r="AU81" s="388"/>
      <c r="AV81" s="388"/>
      <c r="AW81" s="388"/>
      <c r="AX81" s="727"/>
      <c r="AY81" s="728"/>
      <c r="AZ81" s="47"/>
      <c r="BA81" s="1111"/>
      <c r="BB81" s="1527"/>
      <c r="BC81" s="1527"/>
      <c r="BD81" s="1527"/>
      <c r="BE81" s="1527"/>
      <c r="BF81" s="1527"/>
      <c r="BG81" s="1527"/>
      <c r="BH81" s="1527"/>
      <c r="BI81" s="1547"/>
      <c r="BJ81" s="1547"/>
      <c r="BK81" s="1547"/>
      <c r="BL81" s="1547"/>
      <c r="BM81" s="1547"/>
      <c r="BN81" s="1547"/>
      <c r="BO81" s="1547"/>
      <c r="BP81" s="1547"/>
      <c r="BQ81" s="1547"/>
      <c r="BR81" s="1547"/>
      <c r="BS81" s="1548"/>
      <c r="BT81" s="1548"/>
      <c r="BU81" s="1548"/>
      <c r="BV81" s="1548"/>
      <c r="BW81" s="1548"/>
      <c r="BX81" s="1535"/>
      <c r="BY81" s="1535"/>
      <c r="BZ81" s="1535"/>
      <c r="CA81" s="1535"/>
      <c r="CB81" s="1535"/>
      <c r="CC81" s="1535"/>
      <c r="CD81" s="1535"/>
      <c r="CE81" s="1549"/>
      <c r="CF81" s="1549"/>
      <c r="CG81" s="1549"/>
      <c r="CH81" s="1549"/>
      <c r="CI81" s="1549"/>
      <c r="CJ81" s="1549"/>
      <c r="CK81" s="1461"/>
      <c r="CL81" s="1550"/>
      <c r="CM81" s="1551"/>
      <c r="CN81" s="1551"/>
      <c r="CO81" s="1551"/>
      <c r="CP81" s="1551"/>
      <c r="CQ81" s="1551"/>
      <c r="CR81" s="1551"/>
      <c r="CS81" s="1551"/>
      <c r="CT81" s="1551"/>
      <c r="CU81" s="1552" t="b">
        <v>0</v>
      </c>
      <c r="CV81" s="1284"/>
      <c r="CW81" s="1461"/>
      <c r="CX81" s="1550"/>
      <c r="CY81" s="1551"/>
      <c r="CZ81" s="1551"/>
      <c r="DA81" s="1551"/>
      <c r="DB81" s="1551"/>
      <c r="DC81" s="1551"/>
      <c r="DD81" s="1551"/>
      <c r="DE81" s="1551"/>
      <c r="DF81" s="1551"/>
      <c r="DG81" s="1552" t="b">
        <v>0</v>
      </c>
      <c r="DH81" s="1284"/>
      <c r="DI81" s="1461"/>
      <c r="DJ81" s="1550"/>
      <c r="DK81" s="1551"/>
      <c r="DL81" s="1551"/>
      <c r="DM81" s="1551"/>
      <c r="DN81" s="1551"/>
      <c r="DO81" s="1551"/>
      <c r="DP81" s="1551"/>
      <c r="DQ81" s="1551"/>
      <c r="DR81" s="1551"/>
      <c r="DS81" s="1552" t="b">
        <v>0</v>
      </c>
      <c r="DT81" s="1284"/>
      <c r="DU81" s="1461"/>
      <c r="DV81" s="1550"/>
      <c r="DW81" s="1551"/>
      <c r="DX81" s="1551"/>
      <c r="DY81" s="1551"/>
      <c r="DZ81" s="1551"/>
      <c r="EA81" s="1551"/>
      <c r="EB81" s="1551"/>
      <c r="EC81" s="1551"/>
      <c r="ED81" s="1551"/>
      <c r="EE81" s="1552" t="b">
        <v>0</v>
      </c>
      <c r="EF81" s="1284"/>
      <c r="EG81" s="1461"/>
      <c r="EH81" s="1550"/>
      <c r="EI81" s="1551"/>
      <c r="EJ81" s="1551"/>
      <c r="EK81" s="1551"/>
      <c r="EL81" s="1551"/>
      <c r="EM81" s="1551"/>
      <c r="EN81" s="1551"/>
      <c r="EO81" s="1551"/>
      <c r="EP81" s="1551"/>
      <c r="EQ81" s="1552" t="b">
        <v>0</v>
      </c>
      <c r="ER81" s="1284"/>
      <c r="ES81" s="1461"/>
      <c r="ET81" s="1550"/>
      <c r="EU81" s="1551"/>
      <c r="EV81" s="1551"/>
      <c r="EW81" s="1551"/>
      <c r="EX81" s="1551"/>
      <c r="EY81" s="1551"/>
      <c r="EZ81" s="1551"/>
      <c r="FA81" s="1551"/>
      <c r="FB81" s="1551"/>
      <c r="FC81" s="1552" t="b">
        <v>0</v>
      </c>
      <c r="FD81" s="1284"/>
      <c r="FE81" s="1461"/>
      <c r="FF81" s="1550"/>
      <c r="FG81" s="1551"/>
      <c r="FH81" s="1551"/>
      <c r="FI81" s="1551"/>
      <c r="FJ81" s="1551"/>
      <c r="FK81" s="1551"/>
      <c r="FL81" s="1551"/>
      <c r="FM81" s="1551"/>
      <c r="FN81" s="1551"/>
      <c r="FO81" s="1552" t="b">
        <v>0</v>
      </c>
      <c r="FP81" s="1284"/>
      <c r="FQ81" s="1461"/>
      <c r="FR81" s="1550"/>
      <c r="FS81" s="1551"/>
      <c r="FT81" s="1551"/>
      <c r="FU81" s="1551"/>
      <c r="FV81" s="1551"/>
      <c r="FW81" s="1551"/>
      <c r="FX81" s="1551"/>
      <c r="FY81" s="1551"/>
      <c r="FZ81" s="1551"/>
      <c r="GA81" s="1552" t="b">
        <v>0</v>
      </c>
      <c r="GB81" s="1284"/>
      <c r="GC81" s="1461"/>
      <c r="GD81" s="1550"/>
      <c r="GE81" s="1551"/>
      <c r="GF81" s="1551"/>
      <c r="GG81" s="1551"/>
      <c r="GH81" s="1551"/>
      <c r="GI81" s="1551"/>
      <c r="GJ81" s="1551"/>
      <c r="GK81" s="1551"/>
      <c r="GL81" s="1551"/>
      <c r="GM81" s="1552" t="b">
        <v>0</v>
      </c>
      <c r="GN81" s="1284"/>
      <c r="GO81" s="1461"/>
      <c r="GP81" s="1550"/>
      <c r="GQ81" s="1551"/>
      <c r="GR81" s="1551"/>
      <c r="GS81" s="1551"/>
      <c r="GT81" s="1551"/>
      <c r="GU81" s="1551"/>
      <c r="GV81" s="1551"/>
      <c r="GW81" s="1551"/>
      <c r="GX81" s="1551"/>
      <c r="GY81" s="1552" t="b">
        <v>0</v>
      </c>
      <c r="GZ81" s="1284"/>
      <c r="HA81" s="1461"/>
      <c r="HB81" s="1550"/>
      <c r="HC81" s="1551"/>
      <c r="HD81" s="1551"/>
      <c r="HE81" s="1551"/>
      <c r="HF81" s="1551"/>
      <c r="HG81" s="1551"/>
      <c r="HH81" s="1551"/>
      <c r="HI81" s="1551"/>
      <c r="HJ81" s="1551"/>
      <c r="HK81" s="1552" t="b">
        <v>0</v>
      </c>
      <c r="HL81" s="1284"/>
      <c r="HM81" s="1461"/>
      <c r="HN81" s="1550"/>
      <c r="HO81" s="1551"/>
      <c r="HP81" s="1551"/>
      <c r="HQ81" s="1551"/>
      <c r="HR81" s="1551"/>
      <c r="HS81" s="1551"/>
      <c r="HT81" s="1551"/>
      <c r="HU81" s="1551"/>
      <c r="HV81" s="1551"/>
      <c r="HW81" s="1552" t="b">
        <v>0</v>
      </c>
      <c r="HX81" s="1284"/>
      <c r="HY81" s="1461"/>
      <c r="HZ81" s="1550"/>
      <c r="IA81" s="1551"/>
      <c r="IB81" s="1551"/>
      <c r="IC81" s="1551"/>
      <c r="ID81" s="1551"/>
      <c r="IE81" s="1551"/>
      <c r="IF81" s="1551"/>
      <c r="IG81" s="1551"/>
      <c r="IH81" s="1551"/>
      <c r="II81" s="1552" t="b">
        <v>0</v>
      </c>
      <c r="IJ81" s="1284"/>
      <c r="IK81" s="1461"/>
      <c r="IL81" s="1550"/>
      <c r="IM81" s="1551"/>
      <c r="IN81" s="1551"/>
      <c r="IO81" s="1551"/>
      <c r="IP81" s="1551"/>
      <c r="IQ81" s="1551"/>
      <c r="IR81" s="1551"/>
      <c r="IS81" s="1551"/>
      <c r="IT81" s="1551"/>
      <c r="IU81" s="1552" t="b">
        <v>0</v>
      </c>
      <c r="IV81" s="1130"/>
      <c r="IW81" s="47"/>
      <c r="IX81" s="728"/>
      <c r="IY81" s="731"/>
      <c r="IZ81" s="22"/>
      <c r="JA81" s="22"/>
      <c r="JB81" s="22"/>
      <c r="JC81" s="22"/>
      <c r="JD81" s="22"/>
      <c r="JE81" s="22"/>
      <c r="JF81" s="22"/>
      <c r="JG81" s="22"/>
      <c r="JH81" s="21"/>
      <c r="JI81" s="22"/>
      <c r="JJ81" s="22"/>
      <c r="JK81" s="22"/>
      <c r="JL81" s="22"/>
      <c r="JM81" s="22"/>
      <c r="JN81" s="22"/>
      <c r="JO81" s="22"/>
      <c r="JP81" s="22"/>
      <c r="JQ81" s="22"/>
      <c r="JR81" s="22"/>
      <c r="JS81" s="22"/>
      <c r="JT81" s="22"/>
      <c r="JU81" s="22"/>
      <c r="JV81" s="22"/>
      <c r="JW81" s="22"/>
      <c r="JX81" s="22"/>
      <c r="JY81" s="22"/>
      <c r="JZ81" s="22"/>
      <c r="KA81" s="22"/>
      <c r="KB81" s="22"/>
      <c r="KC81" s="22"/>
      <c r="KD81" s="22"/>
      <c r="KE81" s="22"/>
      <c r="KF81" s="22"/>
      <c r="KG81" s="22"/>
      <c r="KH81" s="22"/>
      <c r="KI81" s="22"/>
      <c r="KJ81" s="22"/>
      <c r="KK81" s="22"/>
      <c r="KL81" s="22"/>
      <c r="KM81" s="22"/>
      <c r="KN81" s="22"/>
      <c r="KO81" s="22"/>
      <c r="KP81" s="22"/>
      <c r="KQ81" s="22"/>
      <c r="KR81" s="22"/>
      <c r="KS81" s="22"/>
      <c r="KT81" s="22"/>
      <c r="KU81" s="22"/>
      <c r="KV81" s="22"/>
      <c r="KW81" s="22"/>
      <c r="KX81" s="22"/>
      <c r="KY81" s="22"/>
      <c r="KZ81" s="22"/>
      <c r="LA81" s="22"/>
      <c r="LB81" s="22"/>
      <c r="LC81" s="22"/>
      <c r="LD81" s="22"/>
      <c r="LE81" s="22"/>
      <c r="LF81" s="22"/>
      <c r="LG81" s="22"/>
      <c r="LH81" s="22"/>
      <c r="LI81" s="22"/>
      <c r="LJ81" s="23"/>
    </row>
    <row r="82" spans="2:322" ht="3.65" customHeight="1">
      <c r="B82" s="21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3"/>
      <c r="AP82" s="22"/>
      <c r="AQ82" s="22"/>
      <c r="AR82" s="388"/>
      <c r="AS82" s="388"/>
      <c r="AT82" s="388"/>
      <c r="AU82" s="388"/>
      <c r="AV82" s="388"/>
      <c r="AW82" s="388"/>
      <c r="AX82" s="729"/>
      <c r="AY82" s="730"/>
      <c r="AZ82" s="48"/>
      <c r="BA82" s="1111"/>
      <c r="BB82" s="1527"/>
      <c r="BC82" s="1527"/>
      <c r="BD82" s="1527"/>
      <c r="BE82" s="1527"/>
      <c r="BF82" s="1527"/>
      <c r="BG82" s="1527"/>
      <c r="BH82" s="1527"/>
      <c r="BI82" s="1547"/>
      <c r="BJ82" s="1547"/>
      <c r="BK82" s="1547"/>
      <c r="BL82" s="1547"/>
      <c r="BM82" s="1547"/>
      <c r="BN82" s="1547"/>
      <c r="BO82" s="1547"/>
      <c r="BP82" s="1547"/>
      <c r="BQ82" s="1547"/>
      <c r="BR82" s="1547"/>
      <c r="BS82" s="1548"/>
      <c r="BT82" s="1548"/>
      <c r="BU82" s="1548"/>
      <c r="BV82" s="1548"/>
      <c r="BW82" s="1548"/>
      <c r="BX82" s="1535"/>
      <c r="BY82" s="1535"/>
      <c r="BZ82" s="1535"/>
      <c r="CA82" s="1535"/>
      <c r="CB82" s="1535"/>
      <c r="CC82" s="1535"/>
      <c r="CD82" s="1535"/>
      <c r="CE82" s="1549"/>
      <c r="CF82" s="1549"/>
      <c r="CG82" s="1549"/>
      <c r="CH82" s="1549"/>
      <c r="CI82" s="1549"/>
      <c r="CJ82" s="1549"/>
      <c r="CK82" s="1461"/>
      <c r="CL82" s="1550"/>
      <c r="CM82" s="1551"/>
      <c r="CN82" s="1551"/>
      <c r="CO82" s="1551"/>
      <c r="CP82" s="1551"/>
      <c r="CQ82" s="1551"/>
      <c r="CR82" s="1551"/>
      <c r="CS82" s="1551"/>
      <c r="CT82" s="1551"/>
      <c r="CU82" s="1552"/>
      <c r="CV82" s="1284"/>
      <c r="CW82" s="1461"/>
      <c r="CX82" s="1550"/>
      <c r="CY82" s="1551"/>
      <c r="CZ82" s="1551"/>
      <c r="DA82" s="1551"/>
      <c r="DB82" s="1551"/>
      <c r="DC82" s="1551"/>
      <c r="DD82" s="1551"/>
      <c r="DE82" s="1551"/>
      <c r="DF82" s="1551"/>
      <c r="DG82" s="1552"/>
      <c r="DH82" s="1284"/>
      <c r="DI82" s="1461"/>
      <c r="DJ82" s="1550"/>
      <c r="DK82" s="1551"/>
      <c r="DL82" s="1551"/>
      <c r="DM82" s="1551"/>
      <c r="DN82" s="1551"/>
      <c r="DO82" s="1551"/>
      <c r="DP82" s="1551"/>
      <c r="DQ82" s="1551"/>
      <c r="DR82" s="1551"/>
      <c r="DS82" s="1552"/>
      <c r="DT82" s="1284"/>
      <c r="DU82" s="1461"/>
      <c r="DV82" s="1550"/>
      <c r="DW82" s="1551"/>
      <c r="DX82" s="1551"/>
      <c r="DY82" s="1551"/>
      <c r="DZ82" s="1551"/>
      <c r="EA82" s="1551"/>
      <c r="EB82" s="1551"/>
      <c r="EC82" s="1551"/>
      <c r="ED82" s="1551"/>
      <c r="EE82" s="1552"/>
      <c r="EF82" s="1284"/>
      <c r="EG82" s="1461"/>
      <c r="EH82" s="1550"/>
      <c r="EI82" s="1551"/>
      <c r="EJ82" s="1551"/>
      <c r="EK82" s="1551"/>
      <c r="EL82" s="1551"/>
      <c r="EM82" s="1551"/>
      <c r="EN82" s="1551"/>
      <c r="EO82" s="1551"/>
      <c r="EP82" s="1551"/>
      <c r="EQ82" s="1552"/>
      <c r="ER82" s="1284"/>
      <c r="ES82" s="1461"/>
      <c r="ET82" s="1550"/>
      <c r="EU82" s="1551"/>
      <c r="EV82" s="1551"/>
      <c r="EW82" s="1551"/>
      <c r="EX82" s="1551"/>
      <c r="EY82" s="1551"/>
      <c r="EZ82" s="1551"/>
      <c r="FA82" s="1551"/>
      <c r="FB82" s="1551"/>
      <c r="FC82" s="1552"/>
      <c r="FD82" s="1284"/>
      <c r="FE82" s="1461"/>
      <c r="FF82" s="1550"/>
      <c r="FG82" s="1551"/>
      <c r="FH82" s="1551"/>
      <c r="FI82" s="1551"/>
      <c r="FJ82" s="1551"/>
      <c r="FK82" s="1551"/>
      <c r="FL82" s="1551"/>
      <c r="FM82" s="1551"/>
      <c r="FN82" s="1551"/>
      <c r="FO82" s="1552"/>
      <c r="FP82" s="1284"/>
      <c r="FQ82" s="1461"/>
      <c r="FR82" s="1550"/>
      <c r="FS82" s="1551"/>
      <c r="FT82" s="1551"/>
      <c r="FU82" s="1551"/>
      <c r="FV82" s="1551"/>
      <c r="FW82" s="1551"/>
      <c r="FX82" s="1551"/>
      <c r="FY82" s="1551"/>
      <c r="FZ82" s="1551"/>
      <c r="GA82" s="1552"/>
      <c r="GB82" s="1284"/>
      <c r="GC82" s="1461"/>
      <c r="GD82" s="1550"/>
      <c r="GE82" s="1551"/>
      <c r="GF82" s="1551"/>
      <c r="GG82" s="1551"/>
      <c r="GH82" s="1551"/>
      <c r="GI82" s="1551"/>
      <c r="GJ82" s="1551"/>
      <c r="GK82" s="1551"/>
      <c r="GL82" s="1551"/>
      <c r="GM82" s="1552"/>
      <c r="GN82" s="1284"/>
      <c r="GO82" s="1461"/>
      <c r="GP82" s="1550"/>
      <c r="GQ82" s="1551"/>
      <c r="GR82" s="1551"/>
      <c r="GS82" s="1551"/>
      <c r="GT82" s="1551"/>
      <c r="GU82" s="1551"/>
      <c r="GV82" s="1551"/>
      <c r="GW82" s="1551"/>
      <c r="GX82" s="1551"/>
      <c r="GY82" s="1552"/>
      <c r="GZ82" s="1284"/>
      <c r="HA82" s="1461"/>
      <c r="HB82" s="1550"/>
      <c r="HC82" s="1551"/>
      <c r="HD82" s="1551"/>
      <c r="HE82" s="1551"/>
      <c r="HF82" s="1551"/>
      <c r="HG82" s="1551"/>
      <c r="HH82" s="1551"/>
      <c r="HI82" s="1551"/>
      <c r="HJ82" s="1551"/>
      <c r="HK82" s="1552"/>
      <c r="HL82" s="1284"/>
      <c r="HM82" s="1461"/>
      <c r="HN82" s="1550"/>
      <c r="HO82" s="1551"/>
      <c r="HP82" s="1551"/>
      <c r="HQ82" s="1551"/>
      <c r="HR82" s="1551"/>
      <c r="HS82" s="1551"/>
      <c r="HT82" s="1551"/>
      <c r="HU82" s="1551"/>
      <c r="HV82" s="1551"/>
      <c r="HW82" s="1552"/>
      <c r="HX82" s="1284"/>
      <c r="HY82" s="1461"/>
      <c r="HZ82" s="1550"/>
      <c r="IA82" s="1551"/>
      <c r="IB82" s="1551"/>
      <c r="IC82" s="1551"/>
      <c r="ID82" s="1551"/>
      <c r="IE82" s="1551"/>
      <c r="IF82" s="1551"/>
      <c r="IG82" s="1551"/>
      <c r="IH82" s="1551"/>
      <c r="II82" s="1552"/>
      <c r="IJ82" s="1284"/>
      <c r="IK82" s="1461"/>
      <c r="IL82" s="1550"/>
      <c r="IM82" s="1551"/>
      <c r="IN82" s="1551"/>
      <c r="IO82" s="1551"/>
      <c r="IP82" s="1551"/>
      <c r="IQ82" s="1551"/>
      <c r="IR82" s="1551"/>
      <c r="IS82" s="1551"/>
      <c r="IT82" s="1551"/>
      <c r="IU82" s="1552"/>
      <c r="IV82" s="1130"/>
      <c r="IW82" s="47"/>
      <c r="IX82" s="728"/>
      <c r="IY82" s="731"/>
      <c r="IZ82" s="22"/>
      <c r="JA82" s="22"/>
      <c r="JB82" s="22"/>
      <c r="JC82" s="22"/>
      <c r="JD82" s="22"/>
      <c r="JE82" s="22"/>
      <c r="JF82" s="22"/>
      <c r="JG82" s="22"/>
      <c r="JH82" s="21"/>
      <c r="JI82" s="22"/>
      <c r="JJ82" s="22"/>
      <c r="JK82" s="22"/>
      <c r="JL82" s="22"/>
      <c r="JM82" s="22"/>
      <c r="JN82" s="22"/>
      <c r="JO82" s="22"/>
      <c r="JP82" s="22"/>
      <c r="JQ82" s="22"/>
      <c r="JR82" s="22"/>
      <c r="JS82" s="22"/>
      <c r="JT82" s="22"/>
      <c r="JU82" s="22"/>
      <c r="JV82" s="22"/>
      <c r="JW82" s="22"/>
      <c r="JX82" s="22"/>
      <c r="JY82" s="22"/>
      <c r="JZ82" s="22"/>
      <c r="KA82" s="22"/>
      <c r="KB82" s="22"/>
      <c r="KC82" s="22"/>
      <c r="KD82" s="22"/>
      <c r="KE82" s="22"/>
      <c r="KF82" s="22"/>
      <c r="KG82" s="22"/>
      <c r="KH82" s="22"/>
      <c r="KI82" s="22"/>
      <c r="KJ82" s="22"/>
      <c r="KK82" s="22"/>
      <c r="KL82" s="22"/>
      <c r="KM82" s="22"/>
      <c r="KN82" s="22"/>
      <c r="KO82" s="22"/>
      <c r="KP82" s="22"/>
      <c r="KQ82" s="22"/>
      <c r="KR82" s="22"/>
      <c r="KS82" s="22"/>
      <c r="KT82" s="22"/>
      <c r="KU82" s="22"/>
      <c r="KV82" s="22"/>
      <c r="KW82" s="22"/>
      <c r="KX82" s="22"/>
      <c r="KY82" s="22"/>
      <c r="KZ82" s="22"/>
      <c r="LA82" s="22"/>
      <c r="LB82" s="22"/>
      <c r="LC82" s="22"/>
      <c r="LD82" s="22"/>
      <c r="LE82" s="22"/>
      <c r="LF82" s="22"/>
      <c r="LG82" s="22"/>
      <c r="LH82" s="22"/>
      <c r="LI82" s="22"/>
      <c r="LJ82" s="23"/>
    </row>
    <row r="83" spans="2:322" ht="3.65" customHeight="1"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3"/>
      <c r="AP83" s="22"/>
      <c r="AQ83" s="22"/>
      <c r="AR83" s="388"/>
      <c r="AS83" s="388"/>
      <c r="AT83" s="433" t="str">
        <f>MID(BA79,3,1)</f>
        <v>I</v>
      </c>
      <c r="AU83" s="388"/>
      <c r="AV83" s="388"/>
      <c r="AW83" s="388"/>
      <c r="AX83" s="830" t="s">
        <v>6</v>
      </c>
      <c r="AY83" s="831"/>
      <c r="AZ83" s="382"/>
      <c r="BA83" s="1111"/>
      <c r="BB83" s="1527"/>
      <c r="BC83" s="1527"/>
      <c r="BD83" s="1527"/>
      <c r="BE83" s="1527"/>
      <c r="BF83" s="1527"/>
      <c r="BG83" s="1527"/>
      <c r="BH83" s="1527"/>
      <c r="BI83" s="1475"/>
      <c r="BJ83" s="1475"/>
      <c r="BK83" s="1475"/>
      <c r="BL83" s="1475"/>
      <c r="BM83" s="1475"/>
      <c r="BN83" s="1475"/>
      <c r="BO83" s="1475"/>
      <c r="BP83" s="1475"/>
      <c r="BQ83" s="1475"/>
      <c r="BR83" s="1475"/>
      <c r="BS83" s="937"/>
      <c r="BT83" s="937"/>
      <c r="BU83" s="937"/>
      <c r="BV83" s="937"/>
      <c r="BW83" s="937"/>
      <c r="BX83" s="1477"/>
      <c r="BY83" s="1477"/>
      <c r="BZ83" s="1477"/>
      <c r="CA83" s="1477"/>
      <c r="CB83" s="1477"/>
      <c r="CC83" s="1477"/>
      <c r="CD83" s="1477"/>
      <c r="CE83" s="1481"/>
      <c r="CF83" s="1481"/>
      <c r="CG83" s="1481"/>
      <c r="CH83" s="1481"/>
      <c r="CI83" s="1481"/>
      <c r="CJ83" s="1481"/>
      <c r="CK83" s="1462"/>
      <c r="CL83" s="1463"/>
      <c r="CM83" s="878"/>
      <c r="CN83" s="878"/>
      <c r="CO83" s="878"/>
      <c r="CP83" s="878"/>
      <c r="CQ83" s="878"/>
      <c r="CR83" s="878"/>
      <c r="CS83" s="878"/>
      <c r="CT83" s="878"/>
      <c r="CU83" s="633"/>
      <c r="CV83" s="634"/>
      <c r="CW83" s="1462"/>
      <c r="CX83" s="1463"/>
      <c r="CY83" s="878"/>
      <c r="CZ83" s="878"/>
      <c r="DA83" s="878"/>
      <c r="DB83" s="878"/>
      <c r="DC83" s="878"/>
      <c r="DD83" s="878"/>
      <c r="DE83" s="878"/>
      <c r="DF83" s="878"/>
      <c r="DG83" s="633"/>
      <c r="DH83" s="634"/>
      <c r="DI83" s="1462"/>
      <c r="DJ83" s="1463"/>
      <c r="DK83" s="878"/>
      <c r="DL83" s="878"/>
      <c r="DM83" s="878"/>
      <c r="DN83" s="878"/>
      <c r="DO83" s="878"/>
      <c r="DP83" s="878"/>
      <c r="DQ83" s="878"/>
      <c r="DR83" s="878"/>
      <c r="DS83" s="633"/>
      <c r="DT83" s="634"/>
      <c r="DU83" s="1462"/>
      <c r="DV83" s="1463"/>
      <c r="DW83" s="878"/>
      <c r="DX83" s="878"/>
      <c r="DY83" s="878"/>
      <c r="DZ83" s="878"/>
      <c r="EA83" s="878"/>
      <c r="EB83" s="878"/>
      <c r="EC83" s="878"/>
      <c r="ED83" s="878"/>
      <c r="EE83" s="633"/>
      <c r="EF83" s="634"/>
      <c r="EG83" s="1462"/>
      <c r="EH83" s="1463"/>
      <c r="EI83" s="878"/>
      <c r="EJ83" s="878"/>
      <c r="EK83" s="878"/>
      <c r="EL83" s="878"/>
      <c r="EM83" s="878"/>
      <c r="EN83" s="878"/>
      <c r="EO83" s="878"/>
      <c r="EP83" s="878"/>
      <c r="EQ83" s="633"/>
      <c r="ER83" s="634"/>
      <c r="ES83" s="1462"/>
      <c r="ET83" s="1463"/>
      <c r="EU83" s="878"/>
      <c r="EV83" s="878"/>
      <c r="EW83" s="878"/>
      <c r="EX83" s="878"/>
      <c r="EY83" s="878"/>
      <c r="EZ83" s="878"/>
      <c r="FA83" s="878"/>
      <c r="FB83" s="878"/>
      <c r="FC83" s="633"/>
      <c r="FD83" s="634"/>
      <c r="FE83" s="1462"/>
      <c r="FF83" s="1463"/>
      <c r="FG83" s="878"/>
      <c r="FH83" s="878"/>
      <c r="FI83" s="878"/>
      <c r="FJ83" s="878"/>
      <c r="FK83" s="878"/>
      <c r="FL83" s="878"/>
      <c r="FM83" s="878"/>
      <c r="FN83" s="878"/>
      <c r="FO83" s="633"/>
      <c r="FP83" s="634"/>
      <c r="FQ83" s="1462"/>
      <c r="FR83" s="1463"/>
      <c r="FS83" s="878"/>
      <c r="FT83" s="878"/>
      <c r="FU83" s="878"/>
      <c r="FV83" s="878"/>
      <c r="FW83" s="878"/>
      <c r="FX83" s="878"/>
      <c r="FY83" s="878"/>
      <c r="FZ83" s="878"/>
      <c r="GA83" s="633"/>
      <c r="GB83" s="634"/>
      <c r="GC83" s="1462"/>
      <c r="GD83" s="1463"/>
      <c r="GE83" s="878"/>
      <c r="GF83" s="878"/>
      <c r="GG83" s="878"/>
      <c r="GH83" s="878"/>
      <c r="GI83" s="878"/>
      <c r="GJ83" s="878"/>
      <c r="GK83" s="878"/>
      <c r="GL83" s="878"/>
      <c r="GM83" s="633"/>
      <c r="GN83" s="634"/>
      <c r="GO83" s="1462"/>
      <c r="GP83" s="1463"/>
      <c r="GQ83" s="878"/>
      <c r="GR83" s="878"/>
      <c r="GS83" s="878"/>
      <c r="GT83" s="878"/>
      <c r="GU83" s="878"/>
      <c r="GV83" s="878"/>
      <c r="GW83" s="878"/>
      <c r="GX83" s="878"/>
      <c r="GY83" s="633"/>
      <c r="GZ83" s="634"/>
      <c r="HA83" s="1462"/>
      <c r="HB83" s="1463"/>
      <c r="HC83" s="878"/>
      <c r="HD83" s="878"/>
      <c r="HE83" s="878"/>
      <c r="HF83" s="878"/>
      <c r="HG83" s="878"/>
      <c r="HH83" s="878"/>
      <c r="HI83" s="878"/>
      <c r="HJ83" s="878"/>
      <c r="HK83" s="633"/>
      <c r="HL83" s="634"/>
      <c r="HM83" s="1462"/>
      <c r="HN83" s="1463"/>
      <c r="HO83" s="878"/>
      <c r="HP83" s="878"/>
      <c r="HQ83" s="878"/>
      <c r="HR83" s="878"/>
      <c r="HS83" s="878"/>
      <c r="HT83" s="878"/>
      <c r="HU83" s="878"/>
      <c r="HV83" s="878"/>
      <c r="HW83" s="633"/>
      <c r="HX83" s="634"/>
      <c r="HY83" s="1462"/>
      <c r="HZ83" s="1463"/>
      <c r="IA83" s="878"/>
      <c r="IB83" s="878"/>
      <c r="IC83" s="878"/>
      <c r="ID83" s="878"/>
      <c r="IE83" s="878"/>
      <c r="IF83" s="878"/>
      <c r="IG83" s="878"/>
      <c r="IH83" s="878"/>
      <c r="II83" s="633"/>
      <c r="IJ83" s="634"/>
      <c r="IK83" s="1462"/>
      <c r="IL83" s="1463"/>
      <c r="IM83" s="878"/>
      <c r="IN83" s="878"/>
      <c r="IO83" s="878"/>
      <c r="IP83" s="878"/>
      <c r="IQ83" s="878"/>
      <c r="IR83" s="878"/>
      <c r="IS83" s="878"/>
      <c r="IT83" s="878"/>
      <c r="IU83" s="633"/>
      <c r="IV83" s="1553"/>
      <c r="IW83" s="624"/>
      <c r="IX83" s="1469" t="s">
        <v>6</v>
      </c>
      <c r="IY83" s="1470"/>
      <c r="IZ83" s="22"/>
      <c r="JA83" s="22"/>
      <c r="JB83" s="22"/>
      <c r="JC83" s="22"/>
      <c r="JD83" s="22"/>
      <c r="JE83" s="22"/>
      <c r="JF83" s="22"/>
      <c r="JG83" s="22"/>
      <c r="JH83" s="21"/>
      <c r="JI83" s="22"/>
      <c r="JJ83" s="22"/>
      <c r="JK83" s="22"/>
      <c r="JL83" s="22"/>
      <c r="JM83" s="22"/>
      <c r="JN83" s="22"/>
      <c r="JO83" s="22"/>
      <c r="JP83" s="22"/>
      <c r="JQ83" s="22"/>
      <c r="JR83" s="22"/>
      <c r="JS83" s="22"/>
      <c r="JT83" s="22"/>
      <c r="JU83" s="22"/>
      <c r="JV83" s="22"/>
      <c r="JW83" s="22"/>
      <c r="JX83" s="22"/>
      <c r="JY83" s="22"/>
      <c r="JZ83" s="22"/>
      <c r="KA83" s="22"/>
      <c r="KB83" s="22"/>
      <c r="KC83" s="22"/>
      <c r="KD83" s="22"/>
      <c r="KE83" s="22"/>
      <c r="KF83" s="22"/>
      <c r="KG83" s="22"/>
      <c r="KH83" s="22"/>
      <c r="KI83" s="22"/>
      <c r="KJ83" s="22"/>
      <c r="KK83" s="22"/>
      <c r="KL83" s="22"/>
      <c r="KM83" s="22"/>
      <c r="KN83" s="22"/>
      <c r="KO83" s="22"/>
      <c r="KP83" s="22"/>
      <c r="KQ83" s="22"/>
      <c r="KR83" s="22"/>
      <c r="KS83" s="22"/>
      <c r="KT83" s="22"/>
      <c r="KU83" s="22"/>
      <c r="KV83" s="22"/>
      <c r="KW83" s="22"/>
      <c r="KX83" s="22"/>
      <c r="KY83" s="22"/>
      <c r="KZ83" s="22"/>
      <c r="LA83" s="22"/>
      <c r="LB83" s="22"/>
      <c r="LC83" s="22"/>
      <c r="LD83" s="22"/>
      <c r="LE83" s="22"/>
      <c r="LF83" s="22"/>
      <c r="LG83" s="22"/>
      <c r="LH83" s="22"/>
      <c r="LI83" s="22"/>
      <c r="LJ83" s="23"/>
    </row>
    <row r="84" spans="2:322" ht="3.65" customHeight="1">
      <c r="B84" s="21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3"/>
      <c r="AP84" s="22"/>
      <c r="AQ84" s="22"/>
      <c r="AR84" s="22"/>
      <c r="AS84" s="22"/>
      <c r="AT84" s="22"/>
      <c r="AU84" s="22"/>
      <c r="AV84" s="22"/>
      <c r="AW84" s="22"/>
      <c r="AX84" s="727"/>
      <c r="AY84" s="1526"/>
      <c r="AZ84" s="1530"/>
      <c r="BA84" s="1111"/>
      <c r="BB84" s="1527"/>
      <c r="BC84" s="1527"/>
      <c r="BD84" s="1527"/>
      <c r="BE84" s="1527"/>
      <c r="BF84" s="1527"/>
      <c r="BG84" s="1527"/>
      <c r="BH84" s="1527"/>
      <c r="BI84" s="1483" t="s">
        <v>61</v>
      </c>
      <c r="BJ84" s="1484"/>
      <c r="BK84" s="1484"/>
      <c r="BL84" s="1484"/>
      <c r="BM84" s="1484"/>
      <c r="BN84" s="1484"/>
      <c r="BO84" s="1484"/>
      <c r="BP84" s="1484"/>
      <c r="BQ84" s="1484"/>
      <c r="BR84" s="1484"/>
      <c r="BS84" s="1486" t="s">
        <v>55</v>
      </c>
      <c r="BT84" s="1486"/>
      <c r="BU84" s="1486"/>
      <c r="BV84" s="1486"/>
      <c r="BW84" s="1486"/>
      <c r="BX84" s="1487">
        <v>600</v>
      </c>
      <c r="BY84" s="1487"/>
      <c r="BZ84" s="1487"/>
      <c r="CA84" s="1487"/>
      <c r="CB84" s="1487"/>
      <c r="CC84" s="1487"/>
      <c r="CD84" s="1487"/>
      <c r="CE84" s="1489" t="s">
        <v>1049</v>
      </c>
      <c r="CF84" s="1489"/>
      <c r="CG84" s="1489"/>
      <c r="CH84" s="1489"/>
      <c r="CI84" s="1489"/>
      <c r="CJ84" s="1489"/>
      <c r="CK84" s="1464" t="b">
        <v>0</v>
      </c>
      <c r="CL84" s="1465"/>
      <c r="CM84" s="976" t="str">
        <f>IFERROR(VLOOKUP(CO26,BD!$B:$D,3,FALSE),"-")</f>
        <v>1017016</v>
      </c>
      <c r="CN84" s="976"/>
      <c r="CO84" s="976"/>
      <c r="CP84" s="976"/>
      <c r="CQ84" s="976"/>
      <c r="CR84" s="976"/>
      <c r="CS84" s="976"/>
      <c r="CT84" s="976"/>
      <c r="CU84" s="1141" t="b">
        <v>0</v>
      </c>
      <c r="CV84" s="1275"/>
      <c r="CW84" s="1464" t="b">
        <v>0</v>
      </c>
      <c r="CX84" s="1465"/>
      <c r="CY84" s="976" t="str">
        <f>IFERROR(VLOOKUP(CY26,BD!$B:$D,3,FALSE),"-")</f>
        <v>1014153</v>
      </c>
      <c r="CZ84" s="976"/>
      <c r="DA84" s="976"/>
      <c r="DB84" s="976"/>
      <c r="DC84" s="976"/>
      <c r="DD84" s="976"/>
      <c r="DE84" s="976"/>
      <c r="DF84" s="976"/>
      <c r="DG84" s="1141" t="b">
        <v>0</v>
      </c>
      <c r="DH84" s="1275"/>
      <c r="DI84" s="1464" t="b">
        <v>0</v>
      </c>
      <c r="DJ84" s="1465"/>
      <c r="DK84" s="976" t="str">
        <f>IFERROR(VLOOKUP(DK26,BD!$B:$D,3,FALSE),"-")</f>
        <v>-</v>
      </c>
      <c r="DL84" s="976"/>
      <c r="DM84" s="976"/>
      <c r="DN84" s="976"/>
      <c r="DO84" s="976"/>
      <c r="DP84" s="976"/>
      <c r="DQ84" s="976"/>
      <c r="DR84" s="976"/>
      <c r="DS84" s="1141" t="b">
        <v>0</v>
      </c>
      <c r="DT84" s="1275"/>
      <c r="DU84" s="1464" t="b">
        <v>0</v>
      </c>
      <c r="DV84" s="1465"/>
      <c r="DW84" s="976" t="str">
        <f>IFERROR(VLOOKUP(DU25,BD!$B:$D,3,FALSE),"-")</f>
        <v>-</v>
      </c>
      <c r="DX84" s="976"/>
      <c r="DY84" s="976"/>
      <c r="DZ84" s="976"/>
      <c r="EA84" s="976"/>
      <c r="EB84" s="976"/>
      <c r="EC84" s="976"/>
      <c r="ED84" s="976"/>
      <c r="EE84" s="1141" t="b">
        <v>0</v>
      </c>
      <c r="EF84" s="1275"/>
      <c r="EG84" s="1464" t="b">
        <v>0</v>
      </c>
      <c r="EH84" s="1465"/>
      <c r="EI84" s="976" t="str">
        <f>IFERROR(VLOOKUP(EG25,BD!$B:$D,3,FALSE),"-")</f>
        <v>1014500</v>
      </c>
      <c r="EJ84" s="976"/>
      <c r="EK84" s="976"/>
      <c r="EL84" s="976"/>
      <c r="EM84" s="976"/>
      <c r="EN84" s="976"/>
      <c r="EO84" s="976"/>
      <c r="EP84" s="976"/>
      <c r="EQ84" s="1141" t="b">
        <v>0</v>
      </c>
      <c r="ER84" s="1275"/>
      <c r="ES84" s="1464" t="b">
        <v>0</v>
      </c>
      <c r="ET84" s="1465"/>
      <c r="EU84" s="976" t="str">
        <f>IFERROR(VLOOKUP(EW26,BD!$B:$D,3,FALSE),"-")</f>
        <v>1014300</v>
      </c>
      <c r="EV84" s="976"/>
      <c r="EW84" s="976"/>
      <c r="EX84" s="976"/>
      <c r="EY84" s="976"/>
      <c r="EZ84" s="976"/>
      <c r="FA84" s="976"/>
      <c r="FB84" s="976"/>
      <c r="FC84" s="1141" t="b">
        <v>0</v>
      </c>
      <c r="FD84" s="1275"/>
      <c r="FE84" s="1464" t="b">
        <v>0</v>
      </c>
      <c r="FF84" s="1465"/>
      <c r="FG84" s="976" t="str">
        <f>IFERROR(IF(AV51="30",VLOOKUP(FI26,BD!$B:$D,3,FALSE),"-"),"-")</f>
        <v>-</v>
      </c>
      <c r="FH84" s="976"/>
      <c r="FI84" s="976"/>
      <c r="FJ84" s="976"/>
      <c r="FK84" s="976"/>
      <c r="FL84" s="976"/>
      <c r="FM84" s="976"/>
      <c r="FN84" s="976"/>
      <c r="FO84" s="1141" t="b">
        <v>0</v>
      </c>
      <c r="FP84" s="1275"/>
      <c r="FQ84" s="1464" t="b">
        <v>0</v>
      </c>
      <c r="FR84" s="1465"/>
      <c r="FS84" s="976" t="str">
        <f>IFERROR(IF(AV51&gt;="31",VLOOKUP(FU26,BD!$B:$D,3,FALSE),"-"),"-")</f>
        <v>1014104</v>
      </c>
      <c r="FT84" s="976"/>
      <c r="FU84" s="976"/>
      <c r="FV84" s="976"/>
      <c r="FW84" s="976"/>
      <c r="FX84" s="976"/>
      <c r="FY84" s="976"/>
      <c r="FZ84" s="976"/>
      <c r="GA84" s="1141" t="b">
        <v>0</v>
      </c>
      <c r="GB84" s="1275"/>
      <c r="GC84" s="1464" t="b">
        <v>0</v>
      </c>
      <c r="GD84" s="1465"/>
      <c r="GE84" s="976" t="str">
        <f>IFERROR(IF(BI49&gt;="31",VLOOKUP(GH26,BD!$B:$D,3,FALSE),"-"),"-")</f>
        <v>-</v>
      </c>
      <c r="GF84" s="976"/>
      <c r="GG84" s="976"/>
      <c r="GH84" s="976"/>
      <c r="GI84" s="976"/>
      <c r="GJ84" s="976"/>
      <c r="GK84" s="976"/>
      <c r="GL84" s="976"/>
      <c r="GM84" s="1141" t="b">
        <v>0</v>
      </c>
      <c r="GN84" s="1275"/>
      <c r="GO84" s="1464" t="b">
        <v>0</v>
      </c>
      <c r="GP84" s="1465"/>
      <c r="GQ84" s="976" t="str">
        <f>IFERROR(VLOOKUP(GS26,BD!$B:$D,3,FALSE),"-")</f>
        <v>1014029</v>
      </c>
      <c r="GR84" s="976"/>
      <c r="GS84" s="976"/>
      <c r="GT84" s="976"/>
      <c r="GU84" s="976"/>
      <c r="GV84" s="976"/>
      <c r="GW84" s="976"/>
      <c r="GX84" s="976"/>
      <c r="GY84" s="1141" t="b">
        <v>0</v>
      </c>
      <c r="GZ84" s="1275"/>
      <c r="HA84" s="1464" t="b">
        <v>0</v>
      </c>
      <c r="HB84" s="1465"/>
      <c r="HC84" s="976" t="str">
        <f>IFERROR(IF(HC79&lt;&gt;"-","-",VLOOKUP(HE26,BD!$B:$D,3,FALSE)),"-")</f>
        <v>-</v>
      </c>
      <c r="HD84" s="976"/>
      <c r="HE84" s="976"/>
      <c r="HF84" s="976"/>
      <c r="HG84" s="976"/>
      <c r="HH84" s="976"/>
      <c r="HI84" s="976"/>
      <c r="HJ84" s="976"/>
      <c r="HK84" s="1141" t="b">
        <v>0</v>
      </c>
      <c r="HL84" s="1275"/>
      <c r="HM84" s="1464" t="b">
        <v>0</v>
      </c>
      <c r="HN84" s="1465"/>
      <c r="HO84" s="976" t="str">
        <f>IFERROR(VLOOKUP(HQ26,BD!$B:$D,3,FALSE),"-")</f>
        <v>1014254</v>
      </c>
      <c r="HP84" s="976"/>
      <c r="HQ84" s="976"/>
      <c r="HR84" s="976"/>
      <c r="HS84" s="976"/>
      <c r="HT84" s="976"/>
      <c r="HU84" s="976"/>
      <c r="HV84" s="976"/>
      <c r="HW84" s="1141" t="b">
        <v>0</v>
      </c>
      <c r="HX84" s="1275"/>
      <c r="HY84" s="1464" t="b">
        <v>0</v>
      </c>
      <c r="HZ84" s="1465"/>
      <c r="IA84" s="976" t="str">
        <f>IFERROR(VLOOKUP(IC26,BD!$B:$D,3,FALSE),"-")</f>
        <v>1010054</v>
      </c>
      <c r="IB84" s="976"/>
      <c r="IC84" s="976"/>
      <c r="ID84" s="976"/>
      <c r="IE84" s="976"/>
      <c r="IF84" s="976"/>
      <c r="IG84" s="976"/>
      <c r="IH84" s="976"/>
      <c r="II84" s="1141" t="b">
        <v>0</v>
      </c>
      <c r="IJ84" s="1275"/>
      <c r="IK84" s="1464" t="b">
        <v>0</v>
      </c>
      <c r="IL84" s="1465"/>
      <c r="IM84" s="976" t="str">
        <f>IFERROR(VLOOKUP(IO26,BD!$B:$D,3,FALSE),"-")</f>
        <v>1021041</v>
      </c>
      <c r="IN84" s="976"/>
      <c r="IO84" s="976"/>
      <c r="IP84" s="976"/>
      <c r="IQ84" s="976"/>
      <c r="IR84" s="976"/>
      <c r="IS84" s="976"/>
      <c r="IT84" s="976"/>
      <c r="IU84" s="1141" t="b">
        <v>0</v>
      </c>
      <c r="IV84" s="1142"/>
      <c r="IW84" s="1530"/>
      <c r="IX84" s="1526"/>
      <c r="IY84" s="1471"/>
      <c r="IZ84" s="22"/>
      <c r="JA84" s="22"/>
      <c r="JB84" s="22"/>
      <c r="JC84" s="22"/>
      <c r="JD84" s="22"/>
      <c r="JE84" s="22"/>
      <c r="JF84" s="22"/>
      <c r="JG84" s="22"/>
      <c r="JH84" s="21"/>
      <c r="JI84" s="22"/>
      <c r="JJ84" s="22"/>
      <c r="JK84" s="22"/>
      <c r="JL84" s="22"/>
      <c r="JM84" s="22"/>
      <c r="JN84" s="22"/>
      <c r="JO84" s="22"/>
      <c r="JP84" s="22"/>
      <c r="JQ84" s="22"/>
      <c r="JR84" s="22"/>
      <c r="JS84" s="22"/>
      <c r="JT84" s="22"/>
      <c r="JU84" s="22"/>
      <c r="JV84" s="22"/>
      <c r="JW84" s="22"/>
      <c r="JX84" s="22"/>
      <c r="JY84" s="22"/>
      <c r="JZ84" s="22"/>
      <c r="KA84" s="22"/>
      <c r="KB84" s="22"/>
      <c r="KC84" s="22"/>
      <c r="KD84" s="22"/>
      <c r="KE84" s="22"/>
      <c r="KF84" s="22"/>
      <c r="KG84" s="22"/>
      <c r="KH84" s="22"/>
      <c r="KI84" s="22"/>
      <c r="KJ84" s="22"/>
      <c r="KK84" s="22"/>
      <c r="KL84" s="22"/>
      <c r="KM84" s="22"/>
      <c r="KN84" s="22"/>
      <c r="KO84" s="22"/>
      <c r="KP84" s="22"/>
      <c r="KQ84" s="22"/>
      <c r="KR84" s="22"/>
      <c r="KS84" s="22"/>
      <c r="KT84" s="22"/>
      <c r="KU84" s="22"/>
      <c r="KV84" s="22"/>
      <c r="KW84" s="22"/>
      <c r="KX84" s="22"/>
      <c r="KY84" s="22"/>
      <c r="KZ84" s="22"/>
      <c r="LA84" s="22"/>
      <c r="LB84" s="22"/>
      <c r="LC84" s="22"/>
      <c r="LD84" s="22"/>
      <c r="LE84" s="22"/>
      <c r="LF84" s="22"/>
      <c r="LG84" s="22"/>
      <c r="LH84" s="22"/>
      <c r="LI84" s="22"/>
      <c r="LJ84" s="23"/>
    </row>
    <row r="85" spans="2:322" ht="3.65" customHeight="1">
      <c r="B85" s="21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3"/>
      <c r="AP85" s="22"/>
      <c r="AQ85" s="22"/>
      <c r="AR85" s="22"/>
      <c r="AS85" s="22"/>
      <c r="AT85" s="22"/>
      <c r="AU85" s="22"/>
      <c r="AV85" s="22"/>
      <c r="AW85" s="22"/>
      <c r="AX85" s="727"/>
      <c r="AY85" s="1526"/>
      <c r="AZ85" s="1530"/>
      <c r="BA85" s="1111"/>
      <c r="BB85" s="1527"/>
      <c r="BC85" s="1527"/>
      <c r="BD85" s="1527"/>
      <c r="BE85" s="1527"/>
      <c r="BF85" s="1527"/>
      <c r="BG85" s="1527"/>
      <c r="BH85" s="1527"/>
      <c r="BI85" s="1485"/>
      <c r="BJ85" s="1554"/>
      <c r="BK85" s="1554"/>
      <c r="BL85" s="1554"/>
      <c r="BM85" s="1554"/>
      <c r="BN85" s="1554"/>
      <c r="BO85" s="1554"/>
      <c r="BP85" s="1554"/>
      <c r="BQ85" s="1554"/>
      <c r="BR85" s="1554"/>
      <c r="BS85" s="1555"/>
      <c r="BT85" s="1555"/>
      <c r="BU85" s="1555"/>
      <c r="BV85" s="1555"/>
      <c r="BW85" s="1555"/>
      <c r="BX85" s="1556"/>
      <c r="BY85" s="1556"/>
      <c r="BZ85" s="1556"/>
      <c r="CA85" s="1556"/>
      <c r="CB85" s="1556"/>
      <c r="CC85" s="1556"/>
      <c r="CD85" s="1556"/>
      <c r="CE85" s="1557"/>
      <c r="CF85" s="1557"/>
      <c r="CG85" s="1557"/>
      <c r="CH85" s="1557"/>
      <c r="CI85" s="1557"/>
      <c r="CJ85" s="1557"/>
      <c r="CK85" s="1466"/>
      <c r="CL85" s="1558"/>
      <c r="CM85" s="1559"/>
      <c r="CN85" s="1559"/>
      <c r="CO85" s="1559"/>
      <c r="CP85" s="1559"/>
      <c r="CQ85" s="1559"/>
      <c r="CR85" s="1559"/>
      <c r="CS85" s="1559"/>
      <c r="CT85" s="1559"/>
      <c r="CU85" s="1524"/>
      <c r="CV85" s="1276"/>
      <c r="CW85" s="1466"/>
      <c r="CX85" s="1558"/>
      <c r="CY85" s="1559"/>
      <c r="CZ85" s="1559"/>
      <c r="DA85" s="1559"/>
      <c r="DB85" s="1559"/>
      <c r="DC85" s="1559"/>
      <c r="DD85" s="1559"/>
      <c r="DE85" s="1559"/>
      <c r="DF85" s="1559"/>
      <c r="DG85" s="1524"/>
      <c r="DH85" s="1276"/>
      <c r="DI85" s="1466"/>
      <c r="DJ85" s="1558"/>
      <c r="DK85" s="1559"/>
      <c r="DL85" s="1559"/>
      <c r="DM85" s="1559"/>
      <c r="DN85" s="1559"/>
      <c r="DO85" s="1559"/>
      <c r="DP85" s="1559"/>
      <c r="DQ85" s="1559"/>
      <c r="DR85" s="1559"/>
      <c r="DS85" s="1524"/>
      <c r="DT85" s="1276"/>
      <c r="DU85" s="1466"/>
      <c r="DV85" s="1558"/>
      <c r="DW85" s="1559"/>
      <c r="DX85" s="1559"/>
      <c r="DY85" s="1559"/>
      <c r="DZ85" s="1559"/>
      <c r="EA85" s="1559"/>
      <c r="EB85" s="1559"/>
      <c r="EC85" s="1559"/>
      <c r="ED85" s="1559"/>
      <c r="EE85" s="1524"/>
      <c r="EF85" s="1276"/>
      <c r="EG85" s="1466"/>
      <c r="EH85" s="1558"/>
      <c r="EI85" s="1559"/>
      <c r="EJ85" s="1559"/>
      <c r="EK85" s="1559"/>
      <c r="EL85" s="1559"/>
      <c r="EM85" s="1559"/>
      <c r="EN85" s="1559"/>
      <c r="EO85" s="1559"/>
      <c r="EP85" s="1559"/>
      <c r="EQ85" s="1524"/>
      <c r="ER85" s="1276"/>
      <c r="ES85" s="1466"/>
      <c r="ET85" s="1558"/>
      <c r="EU85" s="1559"/>
      <c r="EV85" s="1559"/>
      <c r="EW85" s="1559"/>
      <c r="EX85" s="1559"/>
      <c r="EY85" s="1559"/>
      <c r="EZ85" s="1559"/>
      <c r="FA85" s="1559"/>
      <c r="FB85" s="1559"/>
      <c r="FC85" s="1524"/>
      <c r="FD85" s="1276"/>
      <c r="FE85" s="1466"/>
      <c r="FF85" s="1558"/>
      <c r="FG85" s="1559"/>
      <c r="FH85" s="1559"/>
      <c r="FI85" s="1559"/>
      <c r="FJ85" s="1559"/>
      <c r="FK85" s="1559"/>
      <c r="FL85" s="1559"/>
      <c r="FM85" s="1559"/>
      <c r="FN85" s="1559"/>
      <c r="FO85" s="1524"/>
      <c r="FP85" s="1276"/>
      <c r="FQ85" s="1466"/>
      <c r="FR85" s="1558"/>
      <c r="FS85" s="1559"/>
      <c r="FT85" s="1559"/>
      <c r="FU85" s="1559"/>
      <c r="FV85" s="1559"/>
      <c r="FW85" s="1559"/>
      <c r="FX85" s="1559"/>
      <c r="FY85" s="1559"/>
      <c r="FZ85" s="1559"/>
      <c r="GA85" s="1524"/>
      <c r="GB85" s="1276"/>
      <c r="GC85" s="1466"/>
      <c r="GD85" s="1558"/>
      <c r="GE85" s="1559"/>
      <c r="GF85" s="1559"/>
      <c r="GG85" s="1559"/>
      <c r="GH85" s="1559"/>
      <c r="GI85" s="1559"/>
      <c r="GJ85" s="1559"/>
      <c r="GK85" s="1559"/>
      <c r="GL85" s="1559"/>
      <c r="GM85" s="1524"/>
      <c r="GN85" s="1276"/>
      <c r="GO85" s="1466"/>
      <c r="GP85" s="1558"/>
      <c r="GQ85" s="1559"/>
      <c r="GR85" s="1559"/>
      <c r="GS85" s="1559"/>
      <c r="GT85" s="1559"/>
      <c r="GU85" s="1559"/>
      <c r="GV85" s="1559"/>
      <c r="GW85" s="1559"/>
      <c r="GX85" s="1559"/>
      <c r="GY85" s="1524"/>
      <c r="GZ85" s="1276"/>
      <c r="HA85" s="1466"/>
      <c r="HB85" s="1558"/>
      <c r="HC85" s="1559"/>
      <c r="HD85" s="1559"/>
      <c r="HE85" s="1559"/>
      <c r="HF85" s="1559"/>
      <c r="HG85" s="1559"/>
      <c r="HH85" s="1559"/>
      <c r="HI85" s="1559"/>
      <c r="HJ85" s="1559"/>
      <c r="HK85" s="1524"/>
      <c r="HL85" s="1276"/>
      <c r="HM85" s="1466"/>
      <c r="HN85" s="1558"/>
      <c r="HO85" s="1559"/>
      <c r="HP85" s="1559"/>
      <c r="HQ85" s="1559"/>
      <c r="HR85" s="1559"/>
      <c r="HS85" s="1559"/>
      <c r="HT85" s="1559"/>
      <c r="HU85" s="1559"/>
      <c r="HV85" s="1559"/>
      <c r="HW85" s="1524"/>
      <c r="HX85" s="1276"/>
      <c r="HY85" s="1466"/>
      <c r="HZ85" s="1558"/>
      <c r="IA85" s="1559"/>
      <c r="IB85" s="1559"/>
      <c r="IC85" s="1559"/>
      <c r="ID85" s="1559"/>
      <c r="IE85" s="1559"/>
      <c r="IF85" s="1559"/>
      <c r="IG85" s="1559"/>
      <c r="IH85" s="1559"/>
      <c r="II85" s="1524"/>
      <c r="IJ85" s="1276"/>
      <c r="IK85" s="1466"/>
      <c r="IL85" s="1558"/>
      <c r="IM85" s="1559"/>
      <c r="IN85" s="1559"/>
      <c r="IO85" s="1559"/>
      <c r="IP85" s="1559"/>
      <c r="IQ85" s="1559"/>
      <c r="IR85" s="1559"/>
      <c r="IS85" s="1559"/>
      <c r="IT85" s="1559"/>
      <c r="IU85" s="1524"/>
      <c r="IV85" s="1144"/>
      <c r="IW85" s="1530"/>
      <c r="IX85" s="1526"/>
      <c r="IY85" s="1471"/>
      <c r="IZ85" s="22"/>
      <c r="JA85" s="22"/>
      <c r="JB85" s="22"/>
      <c r="JC85" s="22"/>
      <c r="JD85" s="22"/>
      <c r="JE85" s="22"/>
      <c r="JF85" s="22"/>
      <c r="JG85" s="22"/>
      <c r="JH85" s="21"/>
      <c r="JI85" s="22"/>
      <c r="JJ85" s="22"/>
      <c r="JK85" s="22"/>
      <c r="JL85" s="22"/>
      <c r="JM85" s="22"/>
      <c r="JN85" s="22"/>
      <c r="JO85" s="22"/>
      <c r="JP85" s="22"/>
      <c r="JQ85" s="22"/>
      <c r="JR85" s="22"/>
      <c r="JS85" s="22"/>
      <c r="JT85" s="22"/>
      <c r="JU85" s="22"/>
      <c r="JV85" s="22"/>
      <c r="JW85" s="22"/>
      <c r="JX85" s="22"/>
      <c r="JY85" s="22"/>
      <c r="JZ85" s="22"/>
      <c r="KA85" s="22"/>
      <c r="KB85" s="22"/>
      <c r="KC85" s="22"/>
      <c r="KD85" s="22"/>
      <c r="KE85" s="22"/>
      <c r="KF85" s="22"/>
      <c r="KG85" s="22"/>
      <c r="KH85" s="22"/>
      <c r="KI85" s="22"/>
      <c r="KJ85" s="22"/>
      <c r="KK85" s="22"/>
      <c r="KL85" s="22"/>
      <c r="KM85" s="22"/>
      <c r="KN85" s="22"/>
      <c r="KO85" s="22"/>
      <c r="KP85" s="22"/>
      <c r="KQ85" s="22"/>
      <c r="KR85" s="22"/>
      <c r="KS85" s="22"/>
      <c r="KT85" s="22"/>
      <c r="KU85" s="22"/>
      <c r="KV85" s="22"/>
      <c r="KW85" s="22"/>
      <c r="KX85" s="22"/>
      <c r="KY85" s="22"/>
      <c r="KZ85" s="22"/>
      <c r="LA85" s="22"/>
      <c r="LB85" s="22"/>
      <c r="LC85" s="22"/>
      <c r="LD85" s="22"/>
      <c r="LE85" s="22"/>
      <c r="LF85" s="22"/>
      <c r="LG85" s="22"/>
      <c r="LH85" s="22"/>
      <c r="LI85" s="22"/>
      <c r="LJ85" s="23"/>
    </row>
    <row r="86" spans="2:322" ht="3.65" customHeight="1">
      <c r="B86" s="21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3"/>
      <c r="AP86" s="22"/>
      <c r="AQ86" s="22"/>
      <c r="AR86" s="22"/>
      <c r="AS86" s="22"/>
      <c r="AT86" s="22"/>
      <c r="AU86" s="22"/>
      <c r="AV86" s="22"/>
      <c r="AW86" s="22"/>
      <c r="AX86" s="727"/>
      <c r="AY86" s="1526"/>
      <c r="AZ86" s="1530"/>
      <c r="BA86" s="1111"/>
      <c r="BB86" s="1527"/>
      <c r="BC86" s="1527"/>
      <c r="BD86" s="1527"/>
      <c r="BE86" s="1527"/>
      <c r="BF86" s="1527"/>
      <c r="BG86" s="1527"/>
      <c r="BH86" s="1527"/>
      <c r="BI86" s="1485"/>
      <c r="BJ86" s="1554"/>
      <c r="BK86" s="1554"/>
      <c r="BL86" s="1554"/>
      <c r="BM86" s="1554"/>
      <c r="BN86" s="1554"/>
      <c r="BO86" s="1554"/>
      <c r="BP86" s="1554"/>
      <c r="BQ86" s="1554"/>
      <c r="BR86" s="1554"/>
      <c r="BS86" s="1555"/>
      <c r="BT86" s="1555"/>
      <c r="BU86" s="1555"/>
      <c r="BV86" s="1555"/>
      <c r="BW86" s="1555"/>
      <c r="BX86" s="1556"/>
      <c r="BY86" s="1556"/>
      <c r="BZ86" s="1556"/>
      <c r="CA86" s="1556"/>
      <c r="CB86" s="1556"/>
      <c r="CC86" s="1556"/>
      <c r="CD86" s="1556"/>
      <c r="CE86" s="1557"/>
      <c r="CF86" s="1557"/>
      <c r="CG86" s="1557"/>
      <c r="CH86" s="1557"/>
      <c r="CI86" s="1557"/>
      <c r="CJ86" s="1557"/>
      <c r="CK86" s="1466"/>
      <c r="CL86" s="1558"/>
      <c r="CM86" s="1559"/>
      <c r="CN86" s="1559"/>
      <c r="CO86" s="1559"/>
      <c r="CP86" s="1559"/>
      <c r="CQ86" s="1559"/>
      <c r="CR86" s="1559"/>
      <c r="CS86" s="1559"/>
      <c r="CT86" s="1559"/>
      <c r="CU86" s="1524" t="b">
        <v>0</v>
      </c>
      <c r="CV86" s="1276"/>
      <c r="CW86" s="1466"/>
      <c r="CX86" s="1558"/>
      <c r="CY86" s="1559"/>
      <c r="CZ86" s="1559"/>
      <c r="DA86" s="1559"/>
      <c r="DB86" s="1559"/>
      <c r="DC86" s="1559"/>
      <c r="DD86" s="1559"/>
      <c r="DE86" s="1559"/>
      <c r="DF86" s="1559"/>
      <c r="DG86" s="1524" t="b">
        <v>0</v>
      </c>
      <c r="DH86" s="1276"/>
      <c r="DI86" s="1466"/>
      <c r="DJ86" s="1558"/>
      <c r="DK86" s="1559"/>
      <c r="DL86" s="1559"/>
      <c r="DM86" s="1559"/>
      <c r="DN86" s="1559"/>
      <c r="DO86" s="1559"/>
      <c r="DP86" s="1559"/>
      <c r="DQ86" s="1559"/>
      <c r="DR86" s="1559"/>
      <c r="DS86" s="1524" t="b">
        <v>0</v>
      </c>
      <c r="DT86" s="1276"/>
      <c r="DU86" s="1466"/>
      <c r="DV86" s="1558"/>
      <c r="DW86" s="1559"/>
      <c r="DX86" s="1559"/>
      <c r="DY86" s="1559"/>
      <c r="DZ86" s="1559"/>
      <c r="EA86" s="1559"/>
      <c r="EB86" s="1559"/>
      <c r="EC86" s="1559"/>
      <c r="ED86" s="1559"/>
      <c r="EE86" s="1524" t="b">
        <v>0</v>
      </c>
      <c r="EF86" s="1276"/>
      <c r="EG86" s="1466"/>
      <c r="EH86" s="1558"/>
      <c r="EI86" s="1559"/>
      <c r="EJ86" s="1559"/>
      <c r="EK86" s="1559"/>
      <c r="EL86" s="1559"/>
      <c r="EM86" s="1559"/>
      <c r="EN86" s="1559"/>
      <c r="EO86" s="1559"/>
      <c r="EP86" s="1559"/>
      <c r="EQ86" s="1524" t="b">
        <v>0</v>
      </c>
      <c r="ER86" s="1276"/>
      <c r="ES86" s="1466"/>
      <c r="ET86" s="1558"/>
      <c r="EU86" s="1559"/>
      <c r="EV86" s="1559"/>
      <c r="EW86" s="1559"/>
      <c r="EX86" s="1559"/>
      <c r="EY86" s="1559"/>
      <c r="EZ86" s="1559"/>
      <c r="FA86" s="1559"/>
      <c r="FB86" s="1559"/>
      <c r="FC86" s="1524" t="b">
        <v>0</v>
      </c>
      <c r="FD86" s="1276"/>
      <c r="FE86" s="1466"/>
      <c r="FF86" s="1558"/>
      <c r="FG86" s="1559"/>
      <c r="FH86" s="1559"/>
      <c r="FI86" s="1559"/>
      <c r="FJ86" s="1559"/>
      <c r="FK86" s="1559"/>
      <c r="FL86" s="1559"/>
      <c r="FM86" s="1559"/>
      <c r="FN86" s="1559"/>
      <c r="FO86" s="1524" t="b">
        <v>0</v>
      </c>
      <c r="FP86" s="1276"/>
      <c r="FQ86" s="1466"/>
      <c r="FR86" s="1558"/>
      <c r="FS86" s="1559"/>
      <c r="FT86" s="1559"/>
      <c r="FU86" s="1559"/>
      <c r="FV86" s="1559"/>
      <c r="FW86" s="1559"/>
      <c r="FX86" s="1559"/>
      <c r="FY86" s="1559"/>
      <c r="FZ86" s="1559"/>
      <c r="GA86" s="1524" t="b">
        <v>0</v>
      </c>
      <c r="GB86" s="1276"/>
      <c r="GC86" s="1466"/>
      <c r="GD86" s="1558"/>
      <c r="GE86" s="1559"/>
      <c r="GF86" s="1559"/>
      <c r="GG86" s="1559"/>
      <c r="GH86" s="1559"/>
      <c r="GI86" s="1559"/>
      <c r="GJ86" s="1559"/>
      <c r="GK86" s="1559"/>
      <c r="GL86" s="1559"/>
      <c r="GM86" s="1524" t="b">
        <v>0</v>
      </c>
      <c r="GN86" s="1276"/>
      <c r="GO86" s="1466"/>
      <c r="GP86" s="1558"/>
      <c r="GQ86" s="1559"/>
      <c r="GR86" s="1559"/>
      <c r="GS86" s="1559"/>
      <c r="GT86" s="1559"/>
      <c r="GU86" s="1559"/>
      <c r="GV86" s="1559"/>
      <c r="GW86" s="1559"/>
      <c r="GX86" s="1559"/>
      <c r="GY86" s="1524" t="b">
        <v>0</v>
      </c>
      <c r="GZ86" s="1276"/>
      <c r="HA86" s="1466"/>
      <c r="HB86" s="1558"/>
      <c r="HC86" s="1559"/>
      <c r="HD86" s="1559"/>
      <c r="HE86" s="1559"/>
      <c r="HF86" s="1559"/>
      <c r="HG86" s="1559"/>
      <c r="HH86" s="1559"/>
      <c r="HI86" s="1559"/>
      <c r="HJ86" s="1559"/>
      <c r="HK86" s="1524" t="b">
        <v>0</v>
      </c>
      <c r="HL86" s="1276"/>
      <c r="HM86" s="1466"/>
      <c r="HN86" s="1558"/>
      <c r="HO86" s="1559"/>
      <c r="HP86" s="1559"/>
      <c r="HQ86" s="1559"/>
      <c r="HR86" s="1559"/>
      <c r="HS86" s="1559"/>
      <c r="HT86" s="1559"/>
      <c r="HU86" s="1559"/>
      <c r="HV86" s="1559"/>
      <c r="HW86" s="1524" t="b">
        <v>0</v>
      </c>
      <c r="HX86" s="1276"/>
      <c r="HY86" s="1466"/>
      <c r="HZ86" s="1558"/>
      <c r="IA86" s="1559"/>
      <c r="IB86" s="1559"/>
      <c r="IC86" s="1559"/>
      <c r="ID86" s="1559"/>
      <c r="IE86" s="1559"/>
      <c r="IF86" s="1559"/>
      <c r="IG86" s="1559"/>
      <c r="IH86" s="1559"/>
      <c r="II86" s="1524" t="b">
        <v>0</v>
      </c>
      <c r="IJ86" s="1276"/>
      <c r="IK86" s="1466"/>
      <c r="IL86" s="1558"/>
      <c r="IM86" s="1559"/>
      <c r="IN86" s="1559"/>
      <c r="IO86" s="1559"/>
      <c r="IP86" s="1559"/>
      <c r="IQ86" s="1559"/>
      <c r="IR86" s="1559"/>
      <c r="IS86" s="1559"/>
      <c r="IT86" s="1559"/>
      <c r="IU86" s="1524" t="b">
        <v>0</v>
      </c>
      <c r="IV86" s="1144"/>
      <c r="IW86" s="1530"/>
      <c r="IX86" s="1526"/>
      <c r="IY86" s="1471"/>
      <c r="IZ86" s="22"/>
      <c r="JA86" s="22"/>
      <c r="JB86" s="22"/>
      <c r="JC86" s="22"/>
      <c r="JD86" s="22"/>
      <c r="JE86" s="22"/>
      <c r="JF86" s="22"/>
      <c r="JG86" s="22"/>
      <c r="JH86" s="21"/>
      <c r="JI86" s="22"/>
      <c r="JJ86" s="22"/>
      <c r="JK86" s="22"/>
      <c r="JL86" s="22"/>
      <c r="JM86" s="22"/>
      <c r="JN86" s="22"/>
      <c r="JO86" s="22"/>
      <c r="JP86" s="22"/>
      <c r="JQ86" s="22"/>
      <c r="JR86" s="22"/>
      <c r="JS86" s="22"/>
      <c r="JT86" s="22"/>
      <c r="JU86" s="22"/>
      <c r="JV86" s="22"/>
      <c r="JW86" s="22"/>
      <c r="JX86" s="22"/>
      <c r="JY86" s="22"/>
      <c r="JZ86" s="22"/>
      <c r="KA86" s="22"/>
      <c r="KB86" s="22"/>
      <c r="KC86" s="22"/>
      <c r="KD86" s="22"/>
      <c r="KE86" s="22"/>
      <c r="KF86" s="22"/>
      <c r="KG86" s="22"/>
      <c r="KH86" s="22"/>
      <c r="KI86" s="22"/>
      <c r="KJ86" s="22"/>
      <c r="KK86" s="22"/>
      <c r="KL86" s="22"/>
      <c r="KM86" s="22"/>
      <c r="KN86" s="22"/>
      <c r="KO86" s="22"/>
      <c r="KP86" s="22"/>
      <c r="KQ86" s="22"/>
      <c r="KR86" s="22"/>
      <c r="KS86" s="22"/>
      <c r="KT86" s="22"/>
      <c r="KU86" s="22"/>
      <c r="KV86" s="22"/>
      <c r="KW86" s="22"/>
      <c r="KX86" s="22"/>
      <c r="KY86" s="22"/>
      <c r="KZ86" s="22"/>
      <c r="LA86" s="22"/>
      <c r="LB86" s="22"/>
      <c r="LC86" s="22"/>
      <c r="LD86" s="22"/>
      <c r="LE86" s="22"/>
      <c r="LF86" s="22"/>
      <c r="LG86" s="22"/>
      <c r="LH86" s="22"/>
      <c r="LI86" s="22"/>
      <c r="LJ86" s="23"/>
    </row>
    <row r="87" spans="2:322" ht="3.65" customHeight="1">
      <c r="B87" s="21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3"/>
      <c r="AP87" s="22"/>
      <c r="AQ87" s="22"/>
      <c r="AR87" s="340"/>
      <c r="AS87" s="340"/>
      <c r="AT87" s="340"/>
      <c r="AU87" s="340"/>
      <c r="AV87" s="340"/>
      <c r="AW87" s="340"/>
      <c r="AX87" s="727"/>
      <c r="AY87" s="1526"/>
      <c r="AZ87" s="1530"/>
      <c r="BA87" s="1111"/>
      <c r="BB87" s="1527"/>
      <c r="BC87" s="1527"/>
      <c r="BD87" s="1527"/>
      <c r="BE87" s="1527"/>
      <c r="BF87" s="1527"/>
      <c r="BG87" s="1527"/>
      <c r="BH87" s="1527"/>
      <c r="BI87" s="1485"/>
      <c r="BJ87" s="1554"/>
      <c r="BK87" s="1554"/>
      <c r="BL87" s="1554"/>
      <c r="BM87" s="1554"/>
      <c r="BN87" s="1554"/>
      <c r="BO87" s="1554"/>
      <c r="BP87" s="1554"/>
      <c r="BQ87" s="1554"/>
      <c r="BR87" s="1554"/>
      <c r="BS87" s="1555"/>
      <c r="BT87" s="1555"/>
      <c r="BU87" s="1555"/>
      <c r="BV87" s="1555"/>
      <c r="BW87" s="1555"/>
      <c r="BX87" s="1556"/>
      <c r="BY87" s="1556"/>
      <c r="BZ87" s="1556"/>
      <c r="CA87" s="1556"/>
      <c r="CB87" s="1556"/>
      <c r="CC87" s="1556"/>
      <c r="CD87" s="1556"/>
      <c r="CE87" s="1557"/>
      <c r="CF87" s="1557"/>
      <c r="CG87" s="1557"/>
      <c r="CH87" s="1557"/>
      <c r="CI87" s="1557"/>
      <c r="CJ87" s="1557"/>
      <c r="CK87" s="1466"/>
      <c r="CL87" s="1558"/>
      <c r="CM87" s="1559"/>
      <c r="CN87" s="1559"/>
      <c r="CO87" s="1559"/>
      <c r="CP87" s="1559"/>
      <c r="CQ87" s="1559"/>
      <c r="CR87" s="1559"/>
      <c r="CS87" s="1559"/>
      <c r="CT87" s="1559"/>
      <c r="CU87" s="1524"/>
      <c r="CV87" s="1276"/>
      <c r="CW87" s="1466"/>
      <c r="CX87" s="1558"/>
      <c r="CY87" s="1559"/>
      <c r="CZ87" s="1559"/>
      <c r="DA87" s="1559"/>
      <c r="DB87" s="1559"/>
      <c r="DC87" s="1559"/>
      <c r="DD87" s="1559"/>
      <c r="DE87" s="1559"/>
      <c r="DF87" s="1559"/>
      <c r="DG87" s="1524"/>
      <c r="DH87" s="1276"/>
      <c r="DI87" s="1466"/>
      <c r="DJ87" s="1558"/>
      <c r="DK87" s="1559"/>
      <c r="DL87" s="1559"/>
      <c r="DM87" s="1559"/>
      <c r="DN87" s="1559"/>
      <c r="DO87" s="1559"/>
      <c r="DP87" s="1559"/>
      <c r="DQ87" s="1559"/>
      <c r="DR87" s="1559"/>
      <c r="DS87" s="1524"/>
      <c r="DT87" s="1276"/>
      <c r="DU87" s="1466"/>
      <c r="DV87" s="1558"/>
      <c r="DW87" s="1559"/>
      <c r="DX87" s="1559"/>
      <c r="DY87" s="1559"/>
      <c r="DZ87" s="1559"/>
      <c r="EA87" s="1559"/>
      <c r="EB87" s="1559"/>
      <c r="EC87" s="1559"/>
      <c r="ED87" s="1559"/>
      <c r="EE87" s="1524"/>
      <c r="EF87" s="1276"/>
      <c r="EG87" s="1466"/>
      <c r="EH87" s="1558"/>
      <c r="EI87" s="1559"/>
      <c r="EJ87" s="1559"/>
      <c r="EK87" s="1559"/>
      <c r="EL87" s="1559"/>
      <c r="EM87" s="1559"/>
      <c r="EN87" s="1559"/>
      <c r="EO87" s="1559"/>
      <c r="EP87" s="1559"/>
      <c r="EQ87" s="1524"/>
      <c r="ER87" s="1276"/>
      <c r="ES87" s="1466"/>
      <c r="ET87" s="1558"/>
      <c r="EU87" s="1559"/>
      <c r="EV87" s="1559"/>
      <c r="EW87" s="1559"/>
      <c r="EX87" s="1559"/>
      <c r="EY87" s="1559"/>
      <c r="EZ87" s="1559"/>
      <c r="FA87" s="1559"/>
      <c r="FB87" s="1559"/>
      <c r="FC87" s="1524"/>
      <c r="FD87" s="1276"/>
      <c r="FE87" s="1466"/>
      <c r="FF87" s="1558"/>
      <c r="FG87" s="1559"/>
      <c r="FH87" s="1559"/>
      <c r="FI87" s="1559"/>
      <c r="FJ87" s="1559"/>
      <c r="FK87" s="1559"/>
      <c r="FL87" s="1559"/>
      <c r="FM87" s="1559"/>
      <c r="FN87" s="1559"/>
      <c r="FO87" s="1524"/>
      <c r="FP87" s="1276"/>
      <c r="FQ87" s="1466"/>
      <c r="FR87" s="1558"/>
      <c r="FS87" s="1559"/>
      <c r="FT87" s="1559"/>
      <c r="FU87" s="1559"/>
      <c r="FV87" s="1559"/>
      <c r="FW87" s="1559"/>
      <c r="FX87" s="1559"/>
      <c r="FY87" s="1559"/>
      <c r="FZ87" s="1559"/>
      <c r="GA87" s="1524"/>
      <c r="GB87" s="1276"/>
      <c r="GC87" s="1466"/>
      <c r="GD87" s="1558"/>
      <c r="GE87" s="1559"/>
      <c r="GF87" s="1559"/>
      <c r="GG87" s="1559"/>
      <c r="GH87" s="1559"/>
      <c r="GI87" s="1559"/>
      <c r="GJ87" s="1559"/>
      <c r="GK87" s="1559"/>
      <c r="GL87" s="1559"/>
      <c r="GM87" s="1524"/>
      <c r="GN87" s="1276"/>
      <c r="GO87" s="1466"/>
      <c r="GP87" s="1558"/>
      <c r="GQ87" s="1559"/>
      <c r="GR87" s="1559"/>
      <c r="GS87" s="1559"/>
      <c r="GT87" s="1559"/>
      <c r="GU87" s="1559"/>
      <c r="GV87" s="1559"/>
      <c r="GW87" s="1559"/>
      <c r="GX87" s="1559"/>
      <c r="GY87" s="1524"/>
      <c r="GZ87" s="1276"/>
      <c r="HA87" s="1466"/>
      <c r="HB87" s="1558"/>
      <c r="HC87" s="1559"/>
      <c r="HD87" s="1559"/>
      <c r="HE87" s="1559"/>
      <c r="HF87" s="1559"/>
      <c r="HG87" s="1559"/>
      <c r="HH87" s="1559"/>
      <c r="HI87" s="1559"/>
      <c r="HJ87" s="1559"/>
      <c r="HK87" s="1524"/>
      <c r="HL87" s="1276"/>
      <c r="HM87" s="1466"/>
      <c r="HN87" s="1558"/>
      <c r="HO87" s="1559"/>
      <c r="HP87" s="1559"/>
      <c r="HQ87" s="1559"/>
      <c r="HR87" s="1559"/>
      <c r="HS87" s="1559"/>
      <c r="HT87" s="1559"/>
      <c r="HU87" s="1559"/>
      <c r="HV87" s="1559"/>
      <c r="HW87" s="1524"/>
      <c r="HX87" s="1276"/>
      <c r="HY87" s="1466"/>
      <c r="HZ87" s="1558"/>
      <c r="IA87" s="1559"/>
      <c r="IB87" s="1559"/>
      <c r="IC87" s="1559"/>
      <c r="ID87" s="1559"/>
      <c r="IE87" s="1559"/>
      <c r="IF87" s="1559"/>
      <c r="IG87" s="1559"/>
      <c r="IH87" s="1559"/>
      <c r="II87" s="1524"/>
      <c r="IJ87" s="1276"/>
      <c r="IK87" s="1466"/>
      <c r="IL87" s="1558"/>
      <c r="IM87" s="1559"/>
      <c r="IN87" s="1559"/>
      <c r="IO87" s="1559"/>
      <c r="IP87" s="1559"/>
      <c r="IQ87" s="1559"/>
      <c r="IR87" s="1559"/>
      <c r="IS87" s="1559"/>
      <c r="IT87" s="1559"/>
      <c r="IU87" s="1524"/>
      <c r="IV87" s="1144"/>
      <c r="IW87" s="1530"/>
      <c r="IX87" s="1526"/>
      <c r="IY87" s="1471"/>
      <c r="IZ87" s="22"/>
      <c r="JA87" s="22"/>
      <c r="JB87" s="22"/>
      <c r="JC87" s="22"/>
      <c r="JD87" s="22"/>
      <c r="JE87" s="22"/>
      <c r="JF87" s="22"/>
      <c r="JG87" s="22"/>
      <c r="JH87" s="21"/>
      <c r="JI87" s="22"/>
      <c r="JJ87" s="22"/>
      <c r="JK87" s="22"/>
      <c r="JL87" s="22"/>
      <c r="JM87" s="22"/>
      <c r="JN87" s="22"/>
      <c r="JO87" s="22"/>
      <c r="JP87" s="22"/>
      <c r="JQ87" s="22"/>
      <c r="JR87" s="22"/>
      <c r="JS87" s="22"/>
      <c r="JT87" s="22"/>
      <c r="JU87" s="22"/>
      <c r="JV87" s="22"/>
      <c r="JW87" s="22"/>
      <c r="JX87" s="22"/>
      <c r="JY87" s="22"/>
      <c r="JZ87" s="22"/>
      <c r="KA87" s="22"/>
      <c r="KB87" s="22"/>
      <c r="KC87" s="22"/>
      <c r="KD87" s="22"/>
      <c r="KE87" s="22"/>
      <c r="KF87" s="22"/>
      <c r="KG87" s="22"/>
      <c r="KH87" s="22"/>
      <c r="KI87" s="22"/>
      <c r="KJ87" s="22"/>
      <c r="KK87" s="22"/>
      <c r="KL87" s="22"/>
      <c r="KM87" s="22"/>
      <c r="KN87" s="22"/>
      <c r="KO87" s="22"/>
      <c r="KP87" s="22"/>
      <c r="KQ87" s="22"/>
      <c r="KR87" s="22"/>
      <c r="KS87" s="22"/>
      <c r="KT87" s="22"/>
      <c r="KU87" s="22"/>
      <c r="KV87" s="22"/>
      <c r="KW87" s="22"/>
      <c r="KX87" s="22"/>
      <c r="KY87" s="22"/>
      <c r="KZ87" s="22"/>
      <c r="LA87" s="22"/>
      <c r="LB87" s="22"/>
      <c r="LC87" s="22"/>
      <c r="LD87" s="22"/>
      <c r="LE87" s="22"/>
      <c r="LF87" s="22"/>
      <c r="LG87" s="22"/>
      <c r="LH87" s="22"/>
      <c r="LI87" s="22"/>
      <c r="LJ87" s="23"/>
    </row>
    <row r="88" spans="2:322" ht="3.65" customHeight="1">
      <c r="B88" s="21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3"/>
      <c r="AP88" s="22"/>
      <c r="AQ88" s="22"/>
      <c r="AR88" s="340"/>
      <c r="AS88" s="340"/>
      <c r="AT88" s="340"/>
      <c r="AU88" s="340"/>
      <c r="AV88" s="340"/>
      <c r="AW88" s="340"/>
      <c r="AX88" s="727"/>
      <c r="AY88" s="1526"/>
      <c r="AZ88" s="1526" t="e" vm="3">
        <v>#VALUE!</v>
      </c>
      <c r="BA88" s="1113"/>
      <c r="BB88" s="1114"/>
      <c r="BC88" s="1114"/>
      <c r="BD88" s="1114"/>
      <c r="BE88" s="1114"/>
      <c r="BF88" s="1114"/>
      <c r="BG88" s="1114"/>
      <c r="BH88" s="1114"/>
      <c r="BI88" s="1494"/>
      <c r="BJ88" s="1495"/>
      <c r="BK88" s="1495"/>
      <c r="BL88" s="1495"/>
      <c r="BM88" s="1495"/>
      <c r="BN88" s="1495"/>
      <c r="BO88" s="1495"/>
      <c r="BP88" s="1495"/>
      <c r="BQ88" s="1495"/>
      <c r="BR88" s="1495"/>
      <c r="BS88" s="1496"/>
      <c r="BT88" s="1496"/>
      <c r="BU88" s="1496"/>
      <c r="BV88" s="1496"/>
      <c r="BW88" s="1496"/>
      <c r="BX88" s="1576"/>
      <c r="BY88" s="1576"/>
      <c r="BZ88" s="1576"/>
      <c r="CA88" s="1576"/>
      <c r="CB88" s="1576"/>
      <c r="CC88" s="1576"/>
      <c r="CD88" s="1576"/>
      <c r="CE88" s="1341"/>
      <c r="CF88" s="1341"/>
      <c r="CG88" s="1341"/>
      <c r="CH88" s="1341"/>
      <c r="CI88" s="1341"/>
      <c r="CJ88" s="1341"/>
      <c r="CK88" s="1467"/>
      <c r="CL88" s="1468"/>
      <c r="CM88" s="980"/>
      <c r="CN88" s="980"/>
      <c r="CO88" s="980"/>
      <c r="CP88" s="980"/>
      <c r="CQ88" s="980"/>
      <c r="CR88" s="980"/>
      <c r="CS88" s="980"/>
      <c r="CT88" s="980"/>
      <c r="CU88" s="524"/>
      <c r="CV88" s="564"/>
      <c r="CW88" s="1467"/>
      <c r="CX88" s="1468"/>
      <c r="CY88" s="980"/>
      <c r="CZ88" s="980"/>
      <c r="DA88" s="980"/>
      <c r="DB88" s="980"/>
      <c r="DC88" s="980"/>
      <c r="DD88" s="980"/>
      <c r="DE88" s="980"/>
      <c r="DF88" s="980"/>
      <c r="DG88" s="524"/>
      <c r="DH88" s="564"/>
      <c r="DI88" s="1467"/>
      <c r="DJ88" s="1468"/>
      <c r="DK88" s="980"/>
      <c r="DL88" s="980"/>
      <c r="DM88" s="980"/>
      <c r="DN88" s="980"/>
      <c r="DO88" s="980"/>
      <c r="DP88" s="980"/>
      <c r="DQ88" s="980"/>
      <c r="DR88" s="980"/>
      <c r="DS88" s="524"/>
      <c r="DT88" s="564"/>
      <c r="DU88" s="1467"/>
      <c r="DV88" s="1468"/>
      <c r="DW88" s="980"/>
      <c r="DX88" s="980"/>
      <c r="DY88" s="980"/>
      <c r="DZ88" s="980"/>
      <c r="EA88" s="980"/>
      <c r="EB88" s="980"/>
      <c r="EC88" s="980"/>
      <c r="ED88" s="980"/>
      <c r="EE88" s="524"/>
      <c r="EF88" s="564"/>
      <c r="EG88" s="1467"/>
      <c r="EH88" s="1468"/>
      <c r="EI88" s="980"/>
      <c r="EJ88" s="980"/>
      <c r="EK88" s="980"/>
      <c r="EL88" s="980"/>
      <c r="EM88" s="980"/>
      <c r="EN88" s="980"/>
      <c r="EO88" s="980"/>
      <c r="EP88" s="980"/>
      <c r="EQ88" s="524"/>
      <c r="ER88" s="564"/>
      <c r="ES88" s="1467"/>
      <c r="ET88" s="1468"/>
      <c r="EU88" s="980"/>
      <c r="EV88" s="980"/>
      <c r="EW88" s="980"/>
      <c r="EX88" s="980"/>
      <c r="EY88" s="980"/>
      <c r="EZ88" s="980"/>
      <c r="FA88" s="980"/>
      <c r="FB88" s="980"/>
      <c r="FC88" s="524"/>
      <c r="FD88" s="564"/>
      <c r="FE88" s="1467"/>
      <c r="FF88" s="1468"/>
      <c r="FG88" s="980"/>
      <c r="FH88" s="980"/>
      <c r="FI88" s="980"/>
      <c r="FJ88" s="980"/>
      <c r="FK88" s="980"/>
      <c r="FL88" s="980"/>
      <c r="FM88" s="980"/>
      <c r="FN88" s="980"/>
      <c r="FO88" s="524"/>
      <c r="FP88" s="564"/>
      <c r="FQ88" s="1467"/>
      <c r="FR88" s="1468"/>
      <c r="FS88" s="980"/>
      <c r="FT88" s="980"/>
      <c r="FU88" s="980"/>
      <c r="FV88" s="980"/>
      <c r="FW88" s="980"/>
      <c r="FX88" s="980"/>
      <c r="FY88" s="980"/>
      <c r="FZ88" s="980"/>
      <c r="GA88" s="524"/>
      <c r="GB88" s="564"/>
      <c r="GC88" s="1467"/>
      <c r="GD88" s="1468"/>
      <c r="GE88" s="980"/>
      <c r="GF88" s="980"/>
      <c r="GG88" s="980"/>
      <c r="GH88" s="980"/>
      <c r="GI88" s="980"/>
      <c r="GJ88" s="980"/>
      <c r="GK88" s="980"/>
      <c r="GL88" s="980"/>
      <c r="GM88" s="524"/>
      <c r="GN88" s="564"/>
      <c r="GO88" s="1467"/>
      <c r="GP88" s="1468"/>
      <c r="GQ88" s="980"/>
      <c r="GR88" s="980"/>
      <c r="GS88" s="980"/>
      <c r="GT88" s="980"/>
      <c r="GU88" s="980"/>
      <c r="GV88" s="980"/>
      <c r="GW88" s="980"/>
      <c r="GX88" s="980"/>
      <c r="GY88" s="524"/>
      <c r="GZ88" s="564"/>
      <c r="HA88" s="1467"/>
      <c r="HB88" s="1468"/>
      <c r="HC88" s="980"/>
      <c r="HD88" s="980"/>
      <c r="HE88" s="980"/>
      <c r="HF88" s="980"/>
      <c r="HG88" s="980"/>
      <c r="HH88" s="980"/>
      <c r="HI88" s="980"/>
      <c r="HJ88" s="980"/>
      <c r="HK88" s="524"/>
      <c r="HL88" s="564"/>
      <c r="HM88" s="1467"/>
      <c r="HN88" s="1468"/>
      <c r="HO88" s="980"/>
      <c r="HP88" s="980"/>
      <c r="HQ88" s="980"/>
      <c r="HR88" s="980"/>
      <c r="HS88" s="980"/>
      <c r="HT88" s="980"/>
      <c r="HU88" s="980"/>
      <c r="HV88" s="980"/>
      <c r="HW88" s="524"/>
      <c r="HX88" s="564"/>
      <c r="HY88" s="1467"/>
      <c r="HZ88" s="1468"/>
      <c r="IA88" s="980"/>
      <c r="IB88" s="980"/>
      <c r="IC88" s="980"/>
      <c r="ID88" s="980"/>
      <c r="IE88" s="980"/>
      <c r="IF88" s="980"/>
      <c r="IG88" s="980"/>
      <c r="IH88" s="980"/>
      <c r="II88" s="524"/>
      <c r="IJ88" s="564"/>
      <c r="IK88" s="1467"/>
      <c r="IL88" s="1468"/>
      <c r="IM88" s="980"/>
      <c r="IN88" s="980"/>
      <c r="IO88" s="980"/>
      <c r="IP88" s="980"/>
      <c r="IQ88" s="980"/>
      <c r="IR88" s="980"/>
      <c r="IS88" s="980"/>
      <c r="IT88" s="980"/>
      <c r="IU88" s="524"/>
      <c r="IV88" s="525"/>
      <c r="IW88" s="1526" t="e" vm="3">
        <v>#VALUE!</v>
      </c>
      <c r="IX88" s="1526"/>
      <c r="IY88" s="1471"/>
      <c r="IZ88" s="22"/>
      <c r="JA88" s="22"/>
      <c r="JB88" s="22"/>
      <c r="JC88" s="22"/>
      <c r="JD88" s="22"/>
      <c r="JE88" s="22"/>
      <c r="JF88" s="22"/>
      <c r="JG88" s="22"/>
      <c r="JH88" s="21"/>
      <c r="JI88" s="22"/>
      <c r="JJ88" s="22"/>
      <c r="JK88" s="22"/>
      <c r="JL88" s="22"/>
      <c r="JM88" s="22"/>
      <c r="JN88" s="22"/>
      <c r="JO88" s="22"/>
      <c r="JP88" s="22"/>
      <c r="JQ88" s="22"/>
      <c r="JR88" s="22"/>
      <c r="JS88" s="22"/>
      <c r="JT88" s="22"/>
      <c r="JU88" s="22"/>
      <c r="JV88" s="22"/>
      <c r="JW88" s="22"/>
      <c r="JX88" s="22"/>
      <c r="JY88" s="22"/>
      <c r="JZ88" s="22"/>
      <c r="KA88" s="22"/>
      <c r="KB88" s="22"/>
      <c r="KC88" s="22"/>
      <c r="KD88" s="22"/>
      <c r="KE88" s="22"/>
      <c r="KF88" s="22"/>
      <c r="KG88" s="22"/>
      <c r="KH88" s="22"/>
      <c r="KI88" s="22"/>
      <c r="KJ88" s="22"/>
      <c r="KK88" s="22"/>
      <c r="KL88" s="22"/>
      <c r="KM88" s="22"/>
      <c r="KN88" s="22"/>
      <c r="KO88" s="22"/>
      <c r="KP88" s="22"/>
      <c r="KQ88" s="22"/>
      <c r="KR88" s="22"/>
      <c r="KS88" s="22"/>
      <c r="KT88" s="22"/>
      <c r="KU88" s="22"/>
      <c r="KV88" s="22"/>
      <c r="KW88" s="22"/>
      <c r="KX88" s="22"/>
      <c r="KY88" s="22"/>
      <c r="KZ88" s="22"/>
      <c r="LA88" s="22"/>
      <c r="LB88" s="22"/>
      <c r="LC88" s="22"/>
      <c r="LD88" s="22"/>
      <c r="LE88" s="22"/>
      <c r="LF88" s="22"/>
      <c r="LG88" s="22"/>
      <c r="LH88" s="22"/>
      <c r="LI88" s="22"/>
      <c r="LJ88" s="23"/>
    </row>
    <row r="89" spans="2:322" ht="3.65" customHeight="1">
      <c r="B89" s="21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3"/>
      <c r="AP89" s="22"/>
      <c r="AQ89" s="22"/>
      <c r="AR89" s="340"/>
      <c r="AS89" s="340"/>
      <c r="AT89" s="340"/>
      <c r="AU89" s="340"/>
      <c r="AV89" s="340"/>
      <c r="AW89" s="340"/>
      <c r="AX89" s="727"/>
      <c r="AY89" s="1526"/>
      <c r="AZ89" s="731"/>
      <c r="IW89" s="727"/>
      <c r="IX89" s="1526"/>
      <c r="IY89" s="1471"/>
      <c r="IZ89" s="22"/>
      <c r="JA89" s="22"/>
      <c r="JB89" s="22"/>
      <c r="JC89" s="22"/>
      <c r="JD89" s="22"/>
      <c r="JE89" s="22"/>
      <c r="JF89" s="22"/>
      <c r="JG89" s="22"/>
      <c r="JH89" s="21"/>
      <c r="JI89" s="22"/>
      <c r="JJ89" s="22"/>
      <c r="JK89" s="22"/>
      <c r="JL89" s="22"/>
      <c r="JM89" s="22"/>
      <c r="JN89" s="22"/>
      <c r="JO89" s="22"/>
      <c r="JP89" s="22"/>
      <c r="JQ89" s="22"/>
      <c r="JR89" s="22"/>
      <c r="JS89" s="22"/>
      <c r="JT89" s="22"/>
      <c r="JU89" s="22"/>
      <c r="JV89" s="22"/>
      <c r="JW89" s="22"/>
      <c r="JX89" s="22"/>
      <c r="JY89" s="22"/>
      <c r="JZ89" s="22"/>
      <c r="KA89" s="22"/>
      <c r="KB89" s="22"/>
      <c r="KC89" s="22"/>
      <c r="KD89" s="22"/>
      <c r="KE89" s="22"/>
      <c r="KF89" s="22"/>
      <c r="KG89" s="22"/>
      <c r="KH89" s="22"/>
      <c r="KI89" s="22"/>
      <c r="KJ89" s="22"/>
      <c r="KK89" s="22"/>
      <c r="KL89" s="22"/>
      <c r="KM89" s="22"/>
      <c r="KN89" s="22"/>
      <c r="KO89" s="22"/>
      <c r="KP89" s="22"/>
      <c r="KQ89" s="22"/>
      <c r="KR89" s="22"/>
      <c r="KS89" s="22"/>
      <c r="KT89" s="22"/>
      <c r="KU89" s="22"/>
      <c r="KV89" s="22"/>
      <c r="KW89" s="22"/>
      <c r="KX89" s="22"/>
      <c r="KY89" s="22"/>
      <c r="KZ89" s="22"/>
      <c r="LA89" s="22"/>
      <c r="LB89" s="22"/>
      <c r="LC89" s="22"/>
      <c r="LD89" s="22"/>
      <c r="LE89" s="22"/>
      <c r="LF89" s="22"/>
      <c r="LG89" s="22"/>
      <c r="LH89" s="22"/>
      <c r="LI89" s="22"/>
      <c r="LJ89" s="23"/>
    </row>
    <row r="90" spans="2:322" ht="3.65" customHeight="1">
      <c r="B90" s="21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3"/>
      <c r="AP90" s="22"/>
      <c r="AQ90" s="22"/>
      <c r="AR90" s="340"/>
      <c r="AS90" s="340"/>
      <c r="AT90" s="340"/>
      <c r="AU90" s="340"/>
      <c r="AV90" s="340"/>
      <c r="AW90" s="340"/>
      <c r="AX90" s="727"/>
      <c r="AY90" s="1526"/>
      <c r="AZ90" s="116"/>
      <c r="IW90" s="104"/>
      <c r="IX90" s="1526"/>
      <c r="IY90" s="1471"/>
      <c r="IZ90" s="22"/>
      <c r="JA90" s="22"/>
      <c r="JB90" s="22"/>
      <c r="JC90" s="22"/>
      <c r="JD90" s="22"/>
      <c r="JE90" s="22"/>
      <c r="JF90" s="22"/>
      <c r="JG90" s="22"/>
      <c r="JH90" s="21"/>
      <c r="JI90" s="22"/>
      <c r="JJ90" s="22"/>
      <c r="JK90" s="22"/>
      <c r="JL90" s="22"/>
      <c r="JM90" s="22"/>
      <c r="JN90" s="22"/>
      <c r="JO90" s="22"/>
      <c r="JP90" s="22"/>
      <c r="JQ90" s="22"/>
      <c r="JR90" s="22"/>
      <c r="JS90" s="22"/>
      <c r="JT90" s="22"/>
      <c r="JU90" s="22"/>
      <c r="JV90" s="22"/>
      <c r="JW90" s="22"/>
      <c r="JX90" s="22"/>
      <c r="JY90" s="22"/>
      <c r="JZ90" s="22"/>
      <c r="KA90" s="22"/>
      <c r="KB90" s="22"/>
      <c r="KC90" s="22"/>
      <c r="KD90" s="22"/>
      <c r="KE90" s="22"/>
      <c r="KF90" s="22"/>
      <c r="KG90" s="22"/>
      <c r="KH90" s="22"/>
      <c r="KI90" s="22"/>
      <c r="KJ90" s="22"/>
      <c r="KK90" s="22"/>
      <c r="KL90" s="22"/>
      <c r="KM90" s="22"/>
      <c r="KN90" s="22"/>
      <c r="KO90" s="22"/>
      <c r="KP90" s="22"/>
      <c r="KQ90" s="22"/>
      <c r="KR90" s="22"/>
      <c r="KS90" s="22"/>
      <c r="KT90" s="22"/>
      <c r="KU90" s="22"/>
      <c r="KV90" s="22"/>
      <c r="KW90" s="22"/>
      <c r="KX90" s="22"/>
      <c r="KY90" s="22"/>
      <c r="KZ90" s="22"/>
      <c r="LA90" s="22"/>
      <c r="LB90" s="22"/>
      <c r="LC90" s="22"/>
      <c r="LD90" s="22"/>
      <c r="LE90" s="22"/>
      <c r="LF90" s="22"/>
      <c r="LG90" s="22"/>
      <c r="LH90" s="22"/>
      <c r="LI90" s="22"/>
      <c r="LJ90" s="23"/>
    </row>
    <row r="91" spans="2:322" ht="3.65" customHeight="1">
      <c r="B91" s="21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3"/>
      <c r="AP91" s="22"/>
      <c r="AQ91" s="22"/>
      <c r="AR91" s="22"/>
      <c r="AS91" s="22"/>
      <c r="AT91" s="22"/>
      <c r="AU91" s="22"/>
      <c r="AV91" s="22"/>
      <c r="AW91" s="22"/>
      <c r="AX91" s="727"/>
      <c r="AY91" s="1526"/>
      <c r="AZ91" s="116"/>
      <c r="IW91" s="104"/>
      <c r="IX91" s="1526"/>
      <c r="IY91" s="1471"/>
      <c r="IZ91" s="22"/>
      <c r="JA91" s="22"/>
      <c r="JB91" s="22"/>
      <c r="JC91" s="22"/>
      <c r="JD91" s="22"/>
      <c r="JE91" s="22"/>
      <c r="JF91" s="22"/>
      <c r="JG91" s="22"/>
      <c r="JH91" s="21"/>
      <c r="JI91" s="22"/>
      <c r="JJ91" s="22"/>
      <c r="JK91" s="22"/>
      <c r="JL91" s="22"/>
      <c r="JM91" s="22"/>
      <c r="JN91" s="22"/>
      <c r="JO91" s="22"/>
      <c r="JP91" s="22"/>
      <c r="JQ91" s="22"/>
      <c r="JR91" s="22"/>
      <c r="JS91" s="22"/>
      <c r="JT91" s="22"/>
      <c r="JU91" s="22"/>
      <c r="JV91" s="22"/>
      <c r="JW91" s="22"/>
      <c r="JX91" s="22"/>
      <c r="JY91" s="22"/>
      <c r="JZ91" s="22"/>
      <c r="KA91" s="22"/>
      <c r="KB91" s="22"/>
      <c r="KC91" s="22"/>
      <c r="KD91" s="22"/>
      <c r="KE91" s="22"/>
      <c r="KF91" s="22"/>
      <c r="KG91" s="22"/>
      <c r="KH91" s="22"/>
      <c r="KI91" s="22"/>
      <c r="KJ91" s="22"/>
      <c r="KK91" s="22"/>
      <c r="KL91" s="22"/>
      <c r="KM91" s="22"/>
      <c r="KN91" s="22"/>
      <c r="KO91" s="22"/>
      <c r="KP91" s="22"/>
      <c r="KQ91" s="22"/>
      <c r="KR91" s="22"/>
      <c r="KS91" s="22"/>
      <c r="KT91" s="22"/>
      <c r="KU91" s="22"/>
      <c r="KV91" s="22"/>
      <c r="KW91" s="22"/>
      <c r="KX91" s="22"/>
      <c r="KY91" s="22"/>
      <c r="KZ91" s="22"/>
      <c r="LA91" s="22"/>
      <c r="LB91" s="22"/>
      <c r="LC91" s="22"/>
      <c r="LD91" s="22"/>
      <c r="LE91" s="22"/>
      <c r="LF91" s="22"/>
      <c r="LG91" s="22"/>
      <c r="LH91" s="22"/>
      <c r="LI91" s="22"/>
      <c r="LJ91" s="23"/>
    </row>
    <row r="92" spans="2:322" ht="3.65" customHeight="1">
      <c r="B92" s="21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3"/>
      <c r="AP92" s="22"/>
      <c r="AQ92" s="22"/>
      <c r="AR92" s="22"/>
      <c r="AS92" s="22"/>
      <c r="AT92" s="22"/>
      <c r="AU92" s="22"/>
      <c r="AV92" s="22"/>
      <c r="AW92" s="22"/>
      <c r="AX92" s="727"/>
      <c r="AY92" s="1526"/>
      <c r="AZ92" s="1530"/>
      <c r="BA92" s="1565" t="s">
        <v>58</v>
      </c>
      <c r="BB92" s="1566"/>
      <c r="BC92" s="1566"/>
      <c r="BD92" s="1566"/>
      <c r="BE92" s="1566"/>
      <c r="BF92" s="1566"/>
      <c r="BG92" s="1566"/>
      <c r="BH92" s="1566"/>
      <c r="BI92" s="1566"/>
      <c r="BJ92" s="1566"/>
      <c r="BK92" s="1566"/>
      <c r="BL92" s="1566"/>
      <c r="BM92" s="1566"/>
      <c r="BN92" s="1566"/>
      <c r="BO92" s="1566"/>
      <c r="BP92" s="1566"/>
      <c r="BQ92" s="1566"/>
      <c r="BR92" s="1566"/>
      <c r="BS92" s="1566"/>
      <c r="BT92" s="1566"/>
      <c r="BU92" s="1566"/>
      <c r="BV92" s="1566"/>
      <c r="BW92" s="1566"/>
      <c r="BX92" s="1566"/>
      <c r="BY92" s="1566"/>
      <c r="BZ92" s="1566"/>
      <c r="CA92" s="1566"/>
      <c r="CB92" s="1566"/>
      <c r="CC92" s="1566"/>
      <c r="CD92" s="1566"/>
      <c r="CE92" s="1566"/>
      <c r="CF92" s="1566"/>
      <c r="CG92" s="1566"/>
      <c r="CH92" s="1566"/>
      <c r="CI92" s="1566"/>
      <c r="CJ92" s="1567"/>
      <c r="CK92" s="1568" t="s">
        <v>1505</v>
      </c>
      <c r="CL92" s="1569"/>
      <c r="CM92" s="1569"/>
      <c r="CN92" s="1569"/>
      <c r="CO92" s="1569"/>
      <c r="CP92" s="1569"/>
      <c r="CQ92" s="1569"/>
      <c r="CR92" s="1569"/>
      <c r="CS92" s="1569"/>
      <c r="CT92" s="1569"/>
      <c r="CU92" s="1569"/>
      <c r="CV92" s="1569"/>
      <c r="CW92" s="1569"/>
      <c r="CX92" s="1569"/>
      <c r="CY92" s="1569"/>
      <c r="CZ92" s="1569"/>
      <c r="DA92" s="1569"/>
      <c r="DB92" s="1569"/>
      <c r="DC92" s="1569"/>
      <c r="DD92" s="1569"/>
      <c r="DE92" s="1569"/>
      <c r="DF92" s="1569"/>
      <c r="DG92" s="1569"/>
      <c r="DH92" s="1569"/>
      <c r="DI92" s="1569"/>
      <c r="DJ92" s="1569"/>
      <c r="DK92" s="1569"/>
      <c r="DL92" s="1569"/>
      <c r="DM92" s="1569"/>
      <c r="DN92" s="1569"/>
      <c r="DO92" s="1569"/>
      <c r="DP92" s="1569"/>
      <c r="DQ92" s="1569"/>
      <c r="DR92" s="1569"/>
      <c r="DS92" s="1569"/>
      <c r="DT92" s="1569"/>
      <c r="DU92" s="1569"/>
      <c r="DV92" s="1569"/>
      <c r="DW92" s="1569"/>
      <c r="DX92" s="1569"/>
      <c r="DY92" s="1569"/>
      <c r="DZ92" s="1569"/>
      <c r="EA92" s="1569"/>
      <c r="EB92" s="1569"/>
      <c r="EC92" s="1569"/>
      <c r="ED92" s="1569"/>
      <c r="EE92" s="1569"/>
      <c r="EF92" s="1569"/>
      <c r="EG92" s="1569"/>
      <c r="EH92" s="1569"/>
      <c r="EI92" s="1569"/>
      <c r="EJ92" s="1569"/>
      <c r="EK92" s="1569"/>
      <c r="EL92" s="1569"/>
      <c r="EM92" s="1569"/>
      <c r="EN92" s="1569"/>
      <c r="EO92" s="1569"/>
      <c r="EP92" s="1569"/>
      <c r="EQ92" s="1569"/>
      <c r="ER92" s="1569"/>
      <c r="ES92" s="1569"/>
      <c r="ET92" s="1569"/>
      <c r="EU92" s="1569"/>
      <c r="EV92" s="1569"/>
      <c r="EW92" s="1569"/>
      <c r="EX92" s="1569"/>
      <c r="EY92" s="1569"/>
      <c r="EZ92" s="1569"/>
      <c r="FA92" s="1569"/>
      <c r="FB92" s="1569"/>
      <c r="FC92" s="1569"/>
      <c r="FD92" s="1569"/>
      <c r="FE92" s="1569"/>
      <c r="FF92" s="1569"/>
      <c r="FG92" s="1569"/>
      <c r="FH92" s="1569"/>
      <c r="FI92" s="1569"/>
      <c r="FJ92" s="1569"/>
      <c r="FK92" s="1569"/>
      <c r="FL92" s="1569"/>
      <c r="FM92" s="1569"/>
      <c r="FN92" s="1569"/>
      <c r="FO92" s="1569"/>
      <c r="FP92" s="1569"/>
      <c r="FQ92" s="1569"/>
      <c r="FR92" s="1569"/>
      <c r="FS92" s="1569"/>
      <c r="FT92" s="1569"/>
      <c r="FU92" s="1569"/>
      <c r="FV92" s="1569"/>
      <c r="FW92" s="1569"/>
      <c r="FX92" s="1569"/>
      <c r="FY92" s="1569"/>
      <c r="FZ92" s="1569"/>
      <c r="GA92" s="1569"/>
      <c r="GB92" s="1570"/>
      <c r="GC92" s="1571" t="s">
        <v>1506</v>
      </c>
      <c r="GD92" s="1572"/>
      <c r="GE92" s="1572"/>
      <c r="GF92" s="1572"/>
      <c r="GG92" s="1572"/>
      <c r="GH92" s="1572"/>
      <c r="GI92" s="1572"/>
      <c r="GJ92" s="1572"/>
      <c r="GK92" s="1572"/>
      <c r="GL92" s="1572"/>
      <c r="GM92" s="1572"/>
      <c r="GN92" s="1572"/>
      <c r="GO92" s="1572"/>
      <c r="GP92" s="1572"/>
      <c r="GQ92" s="1572"/>
      <c r="GR92" s="1572"/>
      <c r="GS92" s="1572"/>
      <c r="GT92" s="1572"/>
      <c r="GU92" s="1572"/>
      <c r="GV92" s="1572"/>
      <c r="GW92" s="1572"/>
      <c r="GX92" s="1572"/>
      <c r="GY92" s="1572"/>
      <c r="GZ92" s="1572"/>
      <c r="HA92" s="1572"/>
      <c r="HB92" s="1572"/>
      <c r="HC92" s="1572"/>
      <c r="HD92" s="1572"/>
      <c r="HE92" s="1572"/>
      <c r="HF92" s="1572"/>
      <c r="HG92" s="1572"/>
      <c r="HH92" s="1572"/>
      <c r="HI92" s="1572"/>
      <c r="HJ92" s="1572"/>
      <c r="HK92" s="1572"/>
      <c r="HL92" s="1572"/>
      <c r="HM92" s="1572"/>
      <c r="HN92" s="1572"/>
      <c r="HO92" s="1572"/>
      <c r="HP92" s="1572"/>
      <c r="HQ92" s="1572"/>
      <c r="HR92" s="1572"/>
      <c r="HS92" s="1572"/>
      <c r="HT92" s="1572"/>
      <c r="HU92" s="1572"/>
      <c r="HV92" s="1572"/>
      <c r="HW92" s="1572"/>
      <c r="HX92" s="1572"/>
      <c r="HY92" s="1572"/>
      <c r="HZ92" s="1572"/>
      <c r="IA92" s="1572"/>
      <c r="IB92" s="1572"/>
      <c r="IC92" s="1572"/>
      <c r="ID92" s="1572"/>
      <c r="IE92" s="1572"/>
      <c r="IF92" s="1572"/>
      <c r="IG92" s="1572"/>
      <c r="IH92" s="1572"/>
      <c r="II92" s="1572"/>
      <c r="IJ92" s="1572"/>
      <c r="IK92" s="1572"/>
      <c r="IL92" s="1572"/>
      <c r="IM92" s="1572"/>
      <c r="IN92" s="1572"/>
      <c r="IO92" s="1572"/>
      <c r="IP92" s="1572"/>
      <c r="IQ92" s="1572"/>
      <c r="IR92" s="1572"/>
      <c r="IS92" s="1572"/>
      <c r="IT92" s="1572"/>
      <c r="IU92" s="1572"/>
      <c r="IV92" s="1573"/>
      <c r="IW92" s="1530"/>
      <c r="IX92" s="1526"/>
      <c r="IY92" s="1471"/>
      <c r="IZ92" s="22"/>
      <c r="JA92" s="22"/>
      <c r="JB92" s="22"/>
      <c r="JC92" s="22"/>
      <c r="JD92" s="22"/>
      <c r="JE92" s="22"/>
      <c r="JF92" s="22"/>
      <c r="JG92" s="22"/>
      <c r="JH92" s="21"/>
      <c r="JI92" s="22"/>
      <c r="JJ92" s="22"/>
      <c r="JK92" s="22"/>
      <c r="JL92" s="22"/>
      <c r="JM92" s="22"/>
      <c r="JN92" s="22"/>
      <c r="JO92" s="22"/>
      <c r="JP92" s="22"/>
      <c r="JQ92" s="22"/>
      <c r="JR92" s="22"/>
      <c r="JS92" s="22"/>
      <c r="JT92" s="22"/>
      <c r="JU92" s="22"/>
      <c r="JV92" s="22"/>
      <c r="JW92" s="22"/>
      <c r="JX92" s="22"/>
      <c r="JY92" s="22"/>
      <c r="JZ92" s="22"/>
      <c r="KA92" s="22"/>
      <c r="KB92" s="22"/>
      <c r="KC92" s="22"/>
      <c r="KD92" s="22"/>
      <c r="KE92" s="22"/>
      <c r="KF92" s="22"/>
      <c r="KG92" s="22"/>
      <c r="KH92" s="22"/>
      <c r="KI92" s="22"/>
      <c r="KJ92" s="22"/>
      <c r="KK92" s="22"/>
      <c r="KL92" s="22"/>
      <c r="KM92" s="22"/>
      <c r="KN92" s="22"/>
      <c r="KO92" s="22"/>
      <c r="KP92" s="22"/>
      <c r="KQ92" s="22"/>
      <c r="KR92" s="22"/>
      <c r="KS92" s="22"/>
      <c r="KT92" s="22"/>
      <c r="KU92" s="22"/>
      <c r="KV92" s="22"/>
      <c r="KW92" s="22"/>
      <c r="KX92" s="22"/>
      <c r="KY92" s="22"/>
      <c r="KZ92" s="22"/>
      <c r="LA92" s="22"/>
      <c r="LB92" s="22"/>
      <c r="LC92" s="22"/>
      <c r="LD92" s="22"/>
      <c r="LE92" s="22"/>
      <c r="LF92" s="22"/>
      <c r="LG92" s="22"/>
      <c r="LH92" s="22"/>
      <c r="LI92" s="22"/>
      <c r="LJ92" s="23"/>
    </row>
    <row r="93" spans="2:322" ht="3.65" customHeight="1">
      <c r="B93" s="21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3"/>
      <c r="AP93" s="22"/>
      <c r="AQ93" s="22"/>
      <c r="AR93" s="22"/>
      <c r="AS93" s="22"/>
      <c r="AT93" s="22"/>
      <c r="AU93" s="22"/>
      <c r="AV93" s="22"/>
      <c r="AW93" s="22"/>
      <c r="AX93" s="727"/>
      <c r="AY93" s="1526"/>
      <c r="AZ93" s="1530"/>
      <c r="BA93" s="1574"/>
      <c r="BB93" s="1528"/>
      <c r="BC93" s="1528"/>
      <c r="BD93" s="1528"/>
      <c r="BE93" s="1528"/>
      <c r="BF93" s="1528"/>
      <c r="BG93" s="1528"/>
      <c r="BH93" s="1528"/>
      <c r="BI93" s="1528"/>
      <c r="BJ93" s="1528"/>
      <c r="BK93" s="1528"/>
      <c r="BL93" s="1528"/>
      <c r="BM93" s="1528"/>
      <c r="BN93" s="1528"/>
      <c r="BO93" s="1528"/>
      <c r="BP93" s="1528"/>
      <c r="BQ93" s="1528"/>
      <c r="BR93" s="1528"/>
      <c r="BS93" s="1528"/>
      <c r="BT93" s="1528"/>
      <c r="BU93" s="1528"/>
      <c r="BV93" s="1528"/>
      <c r="BW93" s="1528"/>
      <c r="BX93" s="1528"/>
      <c r="BY93" s="1528"/>
      <c r="BZ93" s="1528"/>
      <c r="CA93" s="1528"/>
      <c r="CB93" s="1528"/>
      <c r="CC93" s="1528"/>
      <c r="CD93" s="1528"/>
      <c r="CE93" s="1528"/>
      <c r="CF93" s="1528"/>
      <c r="CG93" s="1528"/>
      <c r="CH93" s="1528"/>
      <c r="CI93" s="1528"/>
      <c r="CJ93" s="1448"/>
      <c r="CK93" s="1454"/>
      <c r="CL93" s="1531"/>
      <c r="CM93" s="1531"/>
      <c r="CN93" s="1531"/>
      <c r="CO93" s="1531"/>
      <c r="CP93" s="1531"/>
      <c r="CQ93" s="1531"/>
      <c r="CR93" s="1531"/>
      <c r="CS93" s="1531"/>
      <c r="CT93" s="1531"/>
      <c r="CU93" s="1531"/>
      <c r="CV93" s="1531"/>
      <c r="CW93" s="1531"/>
      <c r="CX93" s="1531"/>
      <c r="CY93" s="1531"/>
      <c r="CZ93" s="1531"/>
      <c r="DA93" s="1531"/>
      <c r="DB93" s="1531"/>
      <c r="DC93" s="1531"/>
      <c r="DD93" s="1531"/>
      <c r="DE93" s="1531"/>
      <c r="DF93" s="1531"/>
      <c r="DG93" s="1531"/>
      <c r="DH93" s="1531"/>
      <c r="DI93" s="1531"/>
      <c r="DJ93" s="1531"/>
      <c r="DK93" s="1531"/>
      <c r="DL93" s="1531"/>
      <c r="DM93" s="1531"/>
      <c r="DN93" s="1531"/>
      <c r="DO93" s="1531"/>
      <c r="DP93" s="1531"/>
      <c r="DQ93" s="1531"/>
      <c r="DR93" s="1531"/>
      <c r="DS93" s="1531"/>
      <c r="DT93" s="1531"/>
      <c r="DU93" s="1531"/>
      <c r="DV93" s="1531"/>
      <c r="DW93" s="1531"/>
      <c r="DX93" s="1531"/>
      <c r="DY93" s="1531"/>
      <c r="DZ93" s="1531"/>
      <c r="EA93" s="1531"/>
      <c r="EB93" s="1531"/>
      <c r="EC93" s="1531"/>
      <c r="ED93" s="1531"/>
      <c r="EE93" s="1531"/>
      <c r="EF93" s="1531"/>
      <c r="EG93" s="1531"/>
      <c r="EH93" s="1531"/>
      <c r="EI93" s="1531"/>
      <c r="EJ93" s="1531"/>
      <c r="EK93" s="1531"/>
      <c r="EL93" s="1531"/>
      <c r="EM93" s="1531"/>
      <c r="EN93" s="1531"/>
      <c r="EO93" s="1531"/>
      <c r="EP93" s="1531"/>
      <c r="EQ93" s="1531"/>
      <c r="ER93" s="1531"/>
      <c r="ES93" s="1531"/>
      <c r="ET93" s="1531"/>
      <c r="EU93" s="1531"/>
      <c r="EV93" s="1531"/>
      <c r="EW93" s="1531"/>
      <c r="EX93" s="1531"/>
      <c r="EY93" s="1531"/>
      <c r="EZ93" s="1531"/>
      <c r="FA93" s="1531"/>
      <c r="FB93" s="1531"/>
      <c r="FC93" s="1531"/>
      <c r="FD93" s="1531"/>
      <c r="FE93" s="1531"/>
      <c r="FF93" s="1531"/>
      <c r="FG93" s="1531"/>
      <c r="FH93" s="1531"/>
      <c r="FI93" s="1531"/>
      <c r="FJ93" s="1531"/>
      <c r="FK93" s="1531"/>
      <c r="FL93" s="1531"/>
      <c r="FM93" s="1531"/>
      <c r="FN93" s="1531"/>
      <c r="FO93" s="1531"/>
      <c r="FP93" s="1531"/>
      <c r="FQ93" s="1531"/>
      <c r="FR93" s="1531"/>
      <c r="FS93" s="1531"/>
      <c r="FT93" s="1531"/>
      <c r="FU93" s="1531"/>
      <c r="FV93" s="1531"/>
      <c r="FW93" s="1531"/>
      <c r="FX93" s="1531"/>
      <c r="FY93" s="1531"/>
      <c r="FZ93" s="1531"/>
      <c r="GA93" s="1531"/>
      <c r="GB93" s="1455"/>
      <c r="GC93" s="1451"/>
      <c r="GD93" s="1525"/>
      <c r="GE93" s="1525"/>
      <c r="GF93" s="1525"/>
      <c r="GG93" s="1525"/>
      <c r="GH93" s="1525"/>
      <c r="GI93" s="1525"/>
      <c r="GJ93" s="1525"/>
      <c r="GK93" s="1525"/>
      <c r="GL93" s="1525"/>
      <c r="GM93" s="1525"/>
      <c r="GN93" s="1525"/>
      <c r="GO93" s="1525"/>
      <c r="GP93" s="1525"/>
      <c r="GQ93" s="1525"/>
      <c r="GR93" s="1525"/>
      <c r="GS93" s="1525"/>
      <c r="GT93" s="1525"/>
      <c r="GU93" s="1525"/>
      <c r="GV93" s="1525"/>
      <c r="GW93" s="1525"/>
      <c r="GX93" s="1525"/>
      <c r="GY93" s="1525"/>
      <c r="GZ93" s="1525"/>
      <c r="HA93" s="1525"/>
      <c r="HB93" s="1525"/>
      <c r="HC93" s="1525"/>
      <c r="HD93" s="1525"/>
      <c r="HE93" s="1525"/>
      <c r="HF93" s="1525"/>
      <c r="HG93" s="1525"/>
      <c r="HH93" s="1525"/>
      <c r="HI93" s="1525"/>
      <c r="HJ93" s="1525"/>
      <c r="HK93" s="1525"/>
      <c r="HL93" s="1525"/>
      <c r="HM93" s="1525"/>
      <c r="HN93" s="1525"/>
      <c r="HO93" s="1525"/>
      <c r="HP93" s="1525"/>
      <c r="HQ93" s="1525"/>
      <c r="HR93" s="1525"/>
      <c r="HS93" s="1525"/>
      <c r="HT93" s="1525"/>
      <c r="HU93" s="1525"/>
      <c r="HV93" s="1525"/>
      <c r="HW93" s="1525"/>
      <c r="HX93" s="1525"/>
      <c r="HY93" s="1525"/>
      <c r="HZ93" s="1525"/>
      <c r="IA93" s="1525"/>
      <c r="IB93" s="1525"/>
      <c r="IC93" s="1525"/>
      <c r="ID93" s="1525"/>
      <c r="IE93" s="1525"/>
      <c r="IF93" s="1525"/>
      <c r="IG93" s="1525"/>
      <c r="IH93" s="1525"/>
      <c r="II93" s="1525"/>
      <c r="IJ93" s="1525"/>
      <c r="IK93" s="1525"/>
      <c r="IL93" s="1525"/>
      <c r="IM93" s="1525"/>
      <c r="IN93" s="1525"/>
      <c r="IO93" s="1525"/>
      <c r="IP93" s="1525"/>
      <c r="IQ93" s="1525"/>
      <c r="IR93" s="1525"/>
      <c r="IS93" s="1525"/>
      <c r="IT93" s="1525"/>
      <c r="IU93" s="1525"/>
      <c r="IV93" s="1532"/>
      <c r="IW93" s="1530"/>
      <c r="IX93" s="1526"/>
      <c r="IY93" s="1471"/>
      <c r="IZ93" s="22"/>
      <c r="JA93" s="22"/>
      <c r="JB93" s="22"/>
      <c r="JC93" s="22"/>
      <c r="JD93" s="22"/>
      <c r="JE93" s="22"/>
      <c r="JF93" s="22"/>
      <c r="JG93" s="22"/>
      <c r="JH93" s="21"/>
      <c r="JI93" s="22"/>
      <c r="JJ93" s="22"/>
      <c r="JK93" s="22"/>
      <c r="JL93" s="22"/>
      <c r="JM93" s="22"/>
      <c r="JN93" s="22"/>
      <c r="JO93" s="22"/>
      <c r="JP93" s="22"/>
      <c r="JQ93" s="22"/>
      <c r="JR93" s="22"/>
      <c r="JS93" s="22"/>
      <c r="JT93" s="22"/>
      <c r="JU93" s="22"/>
      <c r="JV93" s="22"/>
      <c r="JW93" s="22"/>
      <c r="JX93" s="22"/>
      <c r="JY93" s="22"/>
      <c r="JZ93" s="22"/>
      <c r="KA93" s="22"/>
      <c r="KB93" s="22"/>
      <c r="KC93" s="22"/>
      <c r="KD93" s="22"/>
      <c r="KE93" s="22"/>
      <c r="KF93" s="22"/>
      <c r="KG93" s="22"/>
      <c r="KH93" s="22"/>
      <c r="KI93" s="22"/>
      <c r="KJ93" s="22"/>
      <c r="KK93" s="22"/>
      <c r="KL93" s="22"/>
      <c r="KM93" s="22"/>
      <c r="KN93" s="22"/>
      <c r="KO93" s="22"/>
      <c r="KP93" s="22"/>
      <c r="KQ93" s="22"/>
      <c r="KR93" s="22"/>
      <c r="KS93" s="22"/>
      <c r="KT93" s="22"/>
      <c r="KU93" s="22"/>
      <c r="KV93" s="22"/>
      <c r="KW93" s="22"/>
      <c r="KX93" s="22"/>
      <c r="KY93" s="22"/>
      <c r="KZ93" s="22"/>
      <c r="LA93" s="22"/>
      <c r="LB93" s="22"/>
      <c r="LC93" s="22"/>
      <c r="LD93" s="22"/>
      <c r="LE93" s="22"/>
      <c r="LF93" s="22"/>
      <c r="LG93" s="22"/>
      <c r="LH93" s="22"/>
      <c r="LI93" s="22"/>
      <c r="LJ93" s="23"/>
    </row>
    <row r="94" spans="2:322" ht="3.65" customHeight="1">
      <c r="B94" s="21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3"/>
      <c r="AP94" s="22"/>
      <c r="AQ94" s="22"/>
      <c r="AR94" s="22"/>
      <c r="AS94" s="22"/>
      <c r="AT94" s="22"/>
      <c r="AU94" s="22"/>
      <c r="AV94" s="22"/>
      <c r="AW94" s="22"/>
      <c r="AX94" s="727"/>
      <c r="AY94" s="1526"/>
      <c r="AZ94" s="1530"/>
      <c r="BA94" s="1574"/>
      <c r="BB94" s="1528"/>
      <c r="BC94" s="1528"/>
      <c r="BD94" s="1528"/>
      <c r="BE94" s="1528"/>
      <c r="BF94" s="1528"/>
      <c r="BG94" s="1528"/>
      <c r="BH94" s="1528"/>
      <c r="BI94" s="1528"/>
      <c r="BJ94" s="1528"/>
      <c r="BK94" s="1528"/>
      <c r="BL94" s="1528"/>
      <c r="BM94" s="1528"/>
      <c r="BN94" s="1528"/>
      <c r="BO94" s="1528"/>
      <c r="BP94" s="1528"/>
      <c r="BQ94" s="1528"/>
      <c r="BR94" s="1528"/>
      <c r="BS94" s="1528"/>
      <c r="BT94" s="1528"/>
      <c r="BU94" s="1528"/>
      <c r="BV94" s="1528"/>
      <c r="BW94" s="1528"/>
      <c r="BX94" s="1528"/>
      <c r="BY94" s="1528"/>
      <c r="BZ94" s="1528"/>
      <c r="CA94" s="1528"/>
      <c r="CB94" s="1528"/>
      <c r="CC94" s="1528"/>
      <c r="CD94" s="1528"/>
      <c r="CE94" s="1528"/>
      <c r="CF94" s="1528"/>
      <c r="CG94" s="1528"/>
      <c r="CH94" s="1528"/>
      <c r="CI94" s="1528"/>
      <c r="CJ94" s="1448"/>
      <c r="CK94" s="1454"/>
      <c r="CL94" s="1531"/>
      <c r="CM94" s="1531"/>
      <c r="CN94" s="1531"/>
      <c r="CO94" s="1531"/>
      <c r="CP94" s="1531"/>
      <c r="CQ94" s="1531"/>
      <c r="CR94" s="1531"/>
      <c r="CS94" s="1531"/>
      <c r="CT94" s="1531"/>
      <c r="CU94" s="1531"/>
      <c r="CV94" s="1531"/>
      <c r="CW94" s="1531"/>
      <c r="CX94" s="1531"/>
      <c r="CY94" s="1531"/>
      <c r="CZ94" s="1531"/>
      <c r="DA94" s="1531"/>
      <c r="DB94" s="1531"/>
      <c r="DC94" s="1531"/>
      <c r="DD94" s="1531"/>
      <c r="DE94" s="1531"/>
      <c r="DF94" s="1531"/>
      <c r="DG94" s="1531"/>
      <c r="DH94" s="1531"/>
      <c r="DI94" s="1531"/>
      <c r="DJ94" s="1531"/>
      <c r="DK94" s="1531"/>
      <c r="DL94" s="1531"/>
      <c r="DM94" s="1531"/>
      <c r="DN94" s="1531"/>
      <c r="DO94" s="1531"/>
      <c r="DP94" s="1531"/>
      <c r="DQ94" s="1531"/>
      <c r="DR94" s="1531"/>
      <c r="DS94" s="1531"/>
      <c r="DT94" s="1531"/>
      <c r="DU94" s="1531"/>
      <c r="DV94" s="1531"/>
      <c r="DW94" s="1531"/>
      <c r="DX94" s="1531"/>
      <c r="DY94" s="1531"/>
      <c r="DZ94" s="1531"/>
      <c r="EA94" s="1531"/>
      <c r="EB94" s="1531"/>
      <c r="EC94" s="1531"/>
      <c r="ED94" s="1531"/>
      <c r="EE94" s="1531"/>
      <c r="EF94" s="1531"/>
      <c r="EG94" s="1531"/>
      <c r="EH94" s="1531"/>
      <c r="EI94" s="1531"/>
      <c r="EJ94" s="1531"/>
      <c r="EK94" s="1531"/>
      <c r="EL94" s="1531"/>
      <c r="EM94" s="1531"/>
      <c r="EN94" s="1531"/>
      <c r="EO94" s="1531"/>
      <c r="EP94" s="1531"/>
      <c r="EQ94" s="1531"/>
      <c r="ER94" s="1531"/>
      <c r="ES94" s="1531"/>
      <c r="ET94" s="1531"/>
      <c r="EU94" s="1531"/>
      <c r="EV94" s="1531"/>
      <c r="EW94" s="1531"/>
      <c r="EX94" s="1531"/>
      <c r="EY94" s="1531"/>
      <c r="EZ94" s="1531"/>
      <c r="FA94" s="1531"/>
      <c r="FB94" s="1531"/>
      <c r="FC94" s="1531"/>
      <c r="FD94" s="1531"/>
      <c r="FE94" s="1531"/>
      <c r="FF94" s="1531"/>
      <c r="FG94" s="1531"/>
      <c r="FH94" s="1531"/>
      <c r="FI94" s="1531"/>
      <c r="FJ94" s="1531"/>
      <c r="FK94" s="1531"/>
      <c r="FL94" s="1531"/>
      <c r="FM94" s="1531"/>
      <c r="FN94" s="1531"/>
      <c r="FO94" s="1531"/>
      <c r="FP94" s="1531"/>
      <c r="FQ94" s="1531"/>
      <c r="FR94" s="1531"/>
      <c r="FS94" s="1531"/>
      <c r="FT94" s="1531"/>
      <c r="FU94" s="1531"/>
      <c r="FV94" s="1531"/>
      <c r="FW94" s="1531"/>
      <c r="FX94" s="1531"/>
      <c r="FY94" s="1531"/>
      <c r="FZ94" s="1531"/>
      <c r="GA94" s="1531"/>
      <c r="GB94" s="1455"/>
      <c r="GC94" s="1451"/>
      <c r="GD94" s="1525"/>
      <c r="GE94" s="1525"/>
      <c r="GF94" s="1525"/>
      <c r="GG94" s="1525"/>
      <c r="GH94" s="1525"/>
      <c r="GI94" s="1525"/>
      <c r="GJ94" s="1525"/>
      <c r="GK94" s="1525"/>
      <c r="GL94" s="1525"/>
      <c r="GM94" s="1525"/>
      <c r="GN94" s="1525"/>
      <c r="GO94" s="1525"/>
      <c r="GP94" s="1525"/>
      <c r="GQ94" s="1525"/>
      <c r="GR94" s="1525"/>
      <c r="GS94" s="1525"/>
      <c r="GT94" s="1525"/>
      <c r="GU94" s="1525"/>
      <c r="GV94" s="1525"/>
      <c r="GW94" s="1525"/>
      <c r="GX94" s="1525"/>
      <c r="GY94" s="1525"/>
      <c r="GZ94" s="1525"/>
      <c r="HA94" s="1525"/>
      <c r="HB94" s="1525"/>
      <c r="HC94" s="1525"/>
      <c r="HD94" s="1525"/>
      <c r="HE94" s="1525"/>
      <c r="HF94" s="1525"/>
      <c r="HG94" s="1525"/>
      <c r="HH94" s="1525"/>
      <c r="HI94" s="1525"/>
      <c r="HJ94" s="1525"/>
      <c r="HK94" s="1525"/>
      <c r="HL94" s="1525"/>
      <c r="HM94" s="1525"/>
      <c r="HN94" s="1525"/>
      <c r="HO94" s="1525"/>
      <c r="HP94" s="1525"/>
      <c r="HQ94" s="1525"/>
      <c r="HR94" s="1525"/>
      <c r="HS94" s="1525"/>
      <c r="HT94" s="1525"/>
      <c r="HU94" s="1525"/>
      <c r="HV94" s="1525"/>
      <c r="HW94" s="1525"/>
      <c r="HX94" s="1525"/>
      <c r="HY94" s="1525"/>
      <c r="HZ94" s="1525"/>
      <c r="IA94" s="1525"/>
      <c r="IB94" s="1525"/>
      <c r="IC94" s="1525"/>
      <c r="ID94" s="1525"/>
      <c r="IE94" s="1525"/>
      <c r="IF94" s="1525"/>
      <c r="IG94" s="1525"/>
      <c r="IH94" s="1525"/>
      <c r="II94" s="1525"/>
      <c r="IJ94" s="1525"/>
      <c r="IK94" s="1525"/>
      <c r="IL94" s="1525"/>
      <c r="IM94" s="1525"/>
      <c r="IN94" s="1525"/>
      <c r="IO94" s="1525"/>
      <c r="IP94" s="1525"/>
      <c r="IQ94" s="1525"/>
      <c r="IR94" s="1525"/>
      <c r="IS94" s="1525"/>
      <c r="IT94" s="1525"/>
      <c r="IU94" s="1525"/>
      <c r="IV94" s="1532"/>
      <c r="IW94" s="1530"/>
      <c r="IX94" s="1526"/>
      <c r="IY94" s="1471"/>
      <c r="IZ94" s="22"/>
      <c r="JA94" s="22"/>
      <c r="JB94" s="22"/>
      <c r="JC94" s="22"/>
      <c r="JD94" s="22"/>
      <c r="JE94" s="22"/>
      <c r="JF94" s="22"/>
      <c r="JG94" s="22"/>
      <c r="JH94" s="21"/>
      <c r="JI94" s="22"/>
      <c r="JJ94" s="22"/>
      <c r="JK94" s="22"/>
      <c r="JL94" s="22"/>
      <c r="JM94" s="22"/>
      <c r="JN94" s="22"/>
      <c r="JO94" s="22"/>
      <c r="JP94" s="22"/>
      <c r="JQ94" s="22"/>
      <c r="JR94" s="22"/>
      <c r="JS94" s="22"/>
      <c r="JT94" s="22"/>
      <c r="JU94" s="22"/>
      <c r="JV94" s="22"/>
      <c r="JW94" s="22"/>
      <c r="JX94" s="22"/>
      <c r="JY94" s="22"/>
      <c r="JZ94" s="22"/>
      <c r="KA94" s="22"/>
      <c r="KB94" s="22"/>
      <c r="KC94" s="22"/>
      <c r="KD94" s="22"/>
      <c r="KE94" s="22"/>
      <c r="KF94" s="22"/>
      <c r="KG94" s="22"/>
      <c r="KH94" s="22"/>
      <c r="KI94" s="22"/>
      <c r="KJ94" s="22"/>
      <c r="KK94" s="22"/>
      <c r="KL94" s="22"/>
      <c r="KM94" s="22"/>
      <c r="KN94" s="22"/>
      <c r="KO94" s="22"/>
      <c r="KP94" s="22"/>
      <c r="KQ94" s="22"/>
      <c r="KR94" s="22"/>
      <c r="KS94" s="22"/>
      <c r="KT94" s="22"/>
      <c r="KU94" s="22"/>
      <c r="KV94" s="22"/>
      <c r="KW94" s="22"/>
      <c r="KX94" s="22"/>
      <c r="KY94" s="22"/>
      <c r="KZ94" s="22"/>
      <c r="LA94" s="22"/>
      <c r="LB94" s="22"/>
      <c r="LC94" s="22"/>
      <c r="LD94" s="22"/>
      <c r="LE94" s="22"/>
      <c r="LF94" s="22"/>
      <c r="LG94" s="22"/>
      <c r="LH94" s="22"/>
      <c r="LI94" s="22"/>
      <c r="LJ94" s="23"/>
    </row>
    <row r="95" spans="2:322" ht="3.65" customHeight="1">
      <c r="B95" s="21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3"/>
      <c r="AP95" s="22"/>
      <c r="AQ95" s="22"/>
      <c r="AR95" s="22"/>
      <c r="AS95" s="22"/>
      <c r="AT95" s="22"/>
      <c r="AU95" s="22"/>
      <c r="AV95" s="22"/>
      <c r="AW95" s="22"/>
      <c r="AX95" s="729"/>
      <c r="AY95" s="730"/>
      <c r="AZ95" s="48"/>
      <c r="BA95" s="1574"/>
      <c r="BB95" s="1528"/>
      <c r="BC95" s="1528"/>
      <c r="BD95" s="1528"/>
      <c r="BE95" s="1528"/>
      <c r="BF95" s="1528"/>
      <c r="BG95" s="1528"/>
      <c r="BH95" s="1528"/>
      <c r="BI95" s="1528"/>
      <c r="BJ95" s="1528"/>
      <c r="BK95" s="1528"/>
      <c r="BL95" s="1528"/>
      <c r="BM95" s="1528"/>
      <c r="BN95" s="1528"/>
      <c r="BO95" s="1528"/>
      <c r="BP95" s="1528"/>
      <c r="BQ95" s="1528"/>
      <c r="BR95" s="1528"/>
      <c r="BS95" s="1528"/>
      <c r="BT95" s="1528"/>
      <c r="BU95" s="1528"/>
      <c r="BV95" s="1528"/>
      <c r="BW95" s="1528"/>
      <c r="BX95" s="1528"/>
      <c r="BY95" s="1528"/>
      <c r="BZ95" s="1528"/>
      <c r="CA95" s="1528"/>
      <c r="CB95" s="1528"/>
      <c r="CC95" s="1528"/>
      <c r="CD95" s="1528"/>
      <c r="CE95" s="1528"/>
      <c r="CF95" s="1528"/>
      <c r="CG95" s="1528"/>
      <c r="CH95" s="1528"/>
      <c r="CI95" s="1528"/>
      <c r="CJ95" s="1448"/>
      <c r="CK95" s="1456"/>
      <c r="CL95" s="1457"/>
      <c r="CM95" s="1457"/>
      <c r="CN95" s="1457"/>
      <c r="CO95" s="1457"/>
      <c r="CP95" s="1457"/>
      <c r="CQ95" s="1457"/>
      <c r="CR95" s="1457"/>
      <c r="CS95" s="1457"/>
      <c r="CT95" s="1457"/>
      <c r="CU95" s="1457"/>
      <c r="CV95" s="1457"/>
      <c r="CW95" s="1457"/>
      <c r="CX95" s="1457"/>
      <c r="CY95" s="1457"/>
      <c r="CZ95" s="1457"/>
      <c r="DA95" s="1457"/>
      <c r="DB95" s="1457"/>
      <c r="DC95" s="1457"/>
      <c r="DD95" s="1457"/>
      <c r="DE95" s="1457"/>
      <c r="DF95" s="1457"/>
      <c r="DG95" s="1457"/>
      <c r="DH95" s="1457"/>
      <c r="DI95" s="1457"/>
      <c r="DJ95" s="1457"/>
      <c r="DK95" s="1457"/>
      <c r="DL95" s="1457"/>
      <c r="DM95" s="1457"/>
      <c r="DN95" s="1457"/>
      <c r="DO95" s="1457"/>
      <c r="DP95" s="1457"/>
      <c r="DQ95" s="1457"/>
      <c r="DR95" s="1457"/>
      <c r="DS95" s="1457"/>
      <c r="DT95" s="1457"/>
      <c r="DU95" s="1457"/>
      <c r="DV95" s="1457"/>
      <c r="DW95" s="1457"/>
      <c r="DX95" s="1457"/>
      <c r="DY95" s="1457"/>
      <c r="DZ95" s="1457"/>
      <c r="EA95" s="1457"/>
      <c r="EB95" s="1457"/>
      <c r="EC95" s="1457"/>
      <c r="ED95" s="1457"/>
      <c r="EE95" s="1457"/>
      <c r="EF95" s="1457"/>
      <c r="EG95" s="1457"/>
      <c r="EH95" s="1457"/>
      <c r="EI95" s="1457"/>
      <c r="EJ95" s="1457"/>
      <c r="EK95" s="1457"/>
      <c r="EL95" s="1457"/>
      <c r="EM95" s="1457"/>
      <c r="EN95" s="1457"/>
      <c r="EO95" s="1457"/>
      <c r="EP95" s="1457"/>
      <c r="EQ95" s="1457"/>
      <c r="ER95" s="1457"/>
      <c r="ES95" s="1457"/>
      <c r="ET95" s="1457"/>
      <c r="EU95" s="1457"/>
      <c r="EV95" s="1457"/>
      <c r="EW95" s="1457"/>
      <c r="EX95" s="1457"/>
      <c r="EY95" s="1457"/>
      <c r="EZ95" s="1457"/>
      <c r="FA95" s="1457"/>
      <c r="FB95" s="1457"/>
      <c r="FC95" s="1457"/>
      <c r="FD95" s="1457"/>
      <c r="FE95" s="1457"/>
      <c r="FF95" s="1457"/>
      <c r="FG95" s="1457"/>
      <c r="FH95" s="1457"/>
      <c r="FI95" s="1457"/>
      <c r="FJ95" s="1457"/>
      <c r="FK95" s="1457"/>
      <c r="FL95" s="1457"/>
      <c r="FM95" s="1457"/>
      <c r="FN95" s="1457"/>
      <c r="FO95" s="1457"/>
      <c r="FP95" s="1457"/>
      <c r="FQ95" s="1457"/>
      <c r="FR95" s="1457"/>
      <c r="FS95" s="1457"/>
      <c r="FT95" s="1457"/>
      <c r="FU95" s="1457"/>
      <c r="FV95" s="1457"/>
      <c r="FW95" s="1457"/>
      <c r="FX95" s="1457"/>
      <c r="FY95" s="1457"/>
      <c r="FZ95" s="1457"/>
      <c r="GA95" s="1457"/>
      <c r="GB95" s="1458"/>
      <c r="GC95" s="1452"/>
      <c r="GD95" s="1453"/>
      <c r="GE95" s="1453"/>
      <c r="GF95" s="1453"/>
      <c r="GG95" s="1453"/>
      <c r="GH95" s="1453"/>
      <c r="GI95" s="1453"/>
      <c r="GJ95" s="1453"/>
      <c r="GK95" s="1453"/>
      <c r="GL95" s="1453"/>
      <c r="GM95" s="1453"/>
      <c r="GN95" s="1453"/>
      <c r="GO95" s="1453"/>
      <c r="GP95" s="1453"/>
      <c r="GQ95" s="1453"/>
      <c r="GR95" s="1453"/>
      <c r="GS95" s="1453"/>
      <c r="GT95" s="1453"/>
      <c r="GU95" s="1453"/>
      <c r="GV95" s="1453"/>
      <c r="GW95" s="1453"/>
      <c r="GX95" s="1453"/>
      <c r="GY95" s="1453"/>
      <c r="GZ95" s="1453"/>
      <c r="HA95" s="1453"/>
      <c r="HB95" s="1453"/>
      <c r="HC95" s="1453"/>
      <c r="HD95" s="1453"/>
      <c r="HE95" s="1453"/>
      <c r="HF95" s="1453"/>
      <c r="HG95" s="1453"/>
      <c r="HH95" s="1453"/>
      <c r="HI95" s="1453"/>
      <c r="HJ95" s="1453"/>
      <c r="HK95" s="1453"/>
      <c r="HL95" s="1453"/>
      <c r="HM95" s="1453"/>
      <c r="HN95" s="1453"/>
      <c r="HO95" s="1453"/>
      <c r="HP95" s="1453"/>
      <c r="HQ95" s="1453"/>
      <c r="HR95" s="1453"/>
      <c r="HS95" s="1453"/>
      <c r="HT95" s="1453"/>
      <c r="HU95" s="1453"/>
      <c r="HV95" s="1453"/>
      <c r="HW95" s="1453"/>
      <c r="HX95" s="1453"/>
      <c r="HY95" s="1453"/>
      <c r="HZ95" s="1453"/>
      <c r="IA95" s="1453"/>
      <c r="IB95" s="1453"/>
      <c r="IC95" s="1453"/>
      <c r="ID95" s="1453"/>
      <c r="IE95" s="1453"/>
      <c r="IF95" s="1453"/>
      <c r="IG95" s="1453"/>
      <c r="IH95" s="1453"/>
      <c r="II95" s="1453"/>
      <c r="IJ95" s="1453"/>
      <c r="IK95" s="1453"/>
      <c r="IL95" s="1453"/>
      <c r="IM95" s="1453"/>
      <c r="IN95" s="1453"/>
      <c r="IO95" s="1453"/>
      <c r="IP95" s="1453"/>
      <c r="IQ95" s="1453"/>
      <c r="IR95" s="1453"/>
      <c r="IS95" s="1453"/>
      <c r="IT95" s="1453"/>
      <c r="IU95" s="1453"/>
      <c r="IV95" s="1533"/>
      <c r="IW95" s="1577"/>
      <c r="IX95" s="1472"/>
      <c r="IY95" s="1473"/>
      <c r="IZ95" s="22"/>
      <c r="JA95" s="22"/>
      <c r="JB95" s="22"/>
      <c r="JC95" s="22"/>
      <c r="JD95" s="22"/>
      <c r="JE95" s="22"/>
      <c r="JF95" s="22"/>
      <c r="JG95" s="22"/>
      <c r="JH95" s="21"/>
      <c r="JI95" s="22"/>
      <c r="JJ95" s="22"/>
      <c r="JK95" s="22"/>
      <c r="JL95" s="22"/>
      <c r="JM95" s="22"/>
      <c r="JN95" s="22"/>
      <c r="JO95" s="22"/>
      <c r="JP95" s="22"/>
      <c r="JQ95" s="22"/>
      <c r="JR95" s="22"/>
      <c r="JS95" s="22"/>
      <c r="JT95" s="22"/>
      <c r="JU95" s="22"/>
      <c r="JV95" s="22"/>
      <c r="JW95" s="22"/>
      <c r="JX95" s="22"/>
      <c r="JY95" s="22"/>
      <c r="JZ95" s="22"/>
      <c r="KA95" s="22"/>
      <c r="KB95" s="22"/>
      <c r="KC95" s="22"/>
      <c r="KD95" s="22"/>
      <c r="KE95" s="22"/>
      <c r="KF95" s="22"/>
      <c r="KG95" s="22"/>
      <c r="KH95" s="22"/>
      <c r="KI95" s="22"/>
      <c r="KJ95" s="22"/>
      <c r="KK95" s="22"/>
      <c r="KL95" s="22"/>
      <c r="KM95" s="22"/>
      <c r="KN95" s="22"/>
      <c r="KO95" s="22"/>
      <c r="KP95" s="22"/>
      <c r="KQ95" s="22"/>
      <c r="KR95" s="22"/>
      <c r="KS95" s="22"/>
      <c r="KT95" s="22"/>
      <c r="KU95" s="22"/>
      <c r="KV95" s="22"/>
      <c r="KW95" s="22"/>
      <c r="KX95" s="22"/>
      <c r="KY95" s="22"/>
      <c r="KZ95" s="22"/>
      <c r="LA95" s="22"/>
      <c r="LB95" s="22"/>
      <c r="LC95" s="22"/>
      <c r="LD95" s="22"/>
      <c r="LE95" s="22"/>
      <c r="LF95" s="22"/>
      <c r="LG95" s="22"/>
      <c r="LH95" s="22"/>
      <c r="LI95" s="22"/>
      <c r="LJ95" s="23"/>
    </row>
    <row r="96" spans="2:322" ht="3.65" customHeight="1">
      <c r="B96" s="21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3"/>
      <c r="AP96" s="22"/>
      <c r="AQ96" s="22"/>
      <c r="AR96" s="22"/>
      <c r="AS96" s="22"/>
      <c r="AT96" s="22"/>
      <c r="AU96" s="22"/>
      <c r="AV96" s="22"/>
      <c r="AW96" s="22"/>
      <c r="AX96" s="727" t="s">
        <v>7</v>
      </c>
      <c r="AY96" s="728"/>
      <c r="AZ96" s="47"/>
      <c r="BA96" s="1574"/>
      <c r="BB96" s="1528"/>
      <c r="BC96" s="1528"/>
      <c r="BD96" s="1528"/>
      <c r="BE96" s="1528"/>
      <c r="BF96" s="1528"/>
      <c r="BG96" s="1528"/>
      <c r="BH96" s="1528"/>
      <c r="BI96" s="1528"/>
      <c r="BJ96" s="1528"/>
      <c r="BK96" s="1528"/>
      <c r="BL96" s="1528"/>
      <c r="BM96" s="1528"/>
      <c r="BN96" s="1528"/>
      <c r="BO96" s="1528"/>
      <c r="BP96" s="1528"/>
      <c r="BQ96" s="1528"/>
      <c r="BR96" s="1528"/>
      <c r="BS96" s="1528"/>
      <c r="BT96" s="1528"/>
      <c r="BU96" s="1528"/>
      <c r="BV96" s="1528"/>
      <c r="BW96" s="1528"/>
      <c r="BX96" s="1528"/>
      <c r="BY96" s="1528"/>
      <c r="BZ96" s="1528"/>
      <c r="CA96" s="1528"/>
      <c r="CB96" s="1528"/>
      <c r="CC96" s="1528"/>
      <c r="CD96" s="1528"/>
      <c r="CE96" s="1528"/>
      <c r="CF96" s="1528"/>
      <c r="CG96" s="1528"/>
      <c r="CH96" s="1528"/>
      <c r="CI96" s="1528"/>
      <c r="CJ96" s="1448"/>
      <c r="CK96" s="1305" t="s">
        <v>36</v>
      </c>
      <c r="CL96" s="1306"/>
      <c r="CM96" s="1306"/>
      <c r="CN96" s="1306"/>
      <c r="CO96" s="1306"/>
      <c r="CP96" s="1306"/>
      <c r="CQ96" s="1306"/>
      <c r="CR96" s="1306"/>
      <c r="CS96" s="1306"/>
      <c r="CT96" s="1306"/>
      <c r="CU96" s="1306"/>
      <c r="CV96" s="1306"/>
      <c r="CW96" s="1300" t="s">
        <v>971</v>
      </c>
      <c r="CX96" s="1300"/>
      <c r="CY96" s="1300"/>
      <c r="CZ96" s="1300"/>
      <c r="DA96" s="1300"/>
      <c r="DB96" s="1300"/>
      <c r="DC96" s="1300"/>
      <c r="DD96" s="1300"/>
      <c r="DE96" s="1300"/>
      <c r="DF96" s="1300"/>
      <c r="DG96" s="1300"/>
      <c r="DH96" s="1300"/>
      <c r="DI96" s="1300" t="s">
        <v>43</v>
      </c>
      <c r="DJ96" s="1300"/>
      <c r="DK96" s="1300"/>
      <c r="DL96" s="1300"/>
      <c r="DM96" s="1300"/>
      <c r="DN96" s="1300"/>
      <c r="DO96" s="1300"/>
      <c r="DP96" s="1300"/>
      <c r="DQ96" s="1300"/>
      <c r="DR96" s="1300"/>
      <c r="DS96" s="1300"/>
      <c r="DT96" s="1300"/>
      <c r="DU96" s="1300" t="s">
        <v>44</v>
      </c>
      <c r="DV96" s="1300"/>
      <c r="DW96" s="1300"/>
      <c r="DX96" s="1300"/>
      <c r="DY96" s="1300"/>
      <c r="DZ96" s="1300"/>
      <c r="EA96" s="1300"/>
      <c r="EB96" s="1300"/>
      <c r="EC96" s="1300"/>
      <c r="ED96" s="1300"/>
      <c r="EE96" s="1300"/>
      <c r="EF96" s="1300"/>
      <c r="EG96" s="1300" t="s">
        <v>358</v>
      </c>
      <c r="EH96" s="1300"/>
      <c r="EI96" s="1300"/>
      <c r="EJ96" s="1300"/>
      <c r="EK96" s="1300"/>
      <c r="EL96" s="1300"/>
      <c r="EM96" s="1300"/>
      <c r="EN96" s="1300"/>
      <c r="EO96" s="1300"/>
      <c r="EP96" s="1300"/>
      <c r="EQ96" s="1300"/>
      <c r="ER96" s="1300"/>
      <c r="ES96" s="1300" t="s">
        <v>40</v>
      </c>
      <c r="ET96" s="1300"/>
      <c r="EU96" s="1300"/>
      <c r="EV96" s="1300"/>
      <c r="EW96" s="1300"/>
      <c r="EX96" s="1300"/>
      <c r="EY96" s="1300"/>
      <c r="EZ96" s="1300"/>
      <c r="FA96" s="1300"/>
      <c r="FB96" s="1300"/>
      <c r="FC96" s="1300"/>
      <c r="FD96" s="1300"/>
      <c r="FE96" s="1300" t="s">
        <v>26</v>
      </c>
      <c r="FF96" s="1300"/>
      <c r="FG96" s="1300"/>
      <c r="FH96" s="1300"/>
      <c r="FI96" s="1300"/>
      <c r="FJ96" s="1300"/>
      <c r="FK96" s="1300"/>
      <c r="FL96" s="1300"/>
      <c r="FM96" s="1300"/>
      <c r="FN96" s="1300"/>
      <c r="FO96" s="1300"/>
      <c r="FP96" s="1300"/>
      <c r="FQ96" s="1300" t="s">
        <v>26</v>
      </c>
      <c r="FR96" s="1300"/>
      <c r="FS96" s="1300"/>
      <c r="FT96" s="1300"/>
      <c r="FU96" s="1300"/>
      <c r="FV96" s="1300"/>
      <c r="FW96" s="1300"/>
      <c r="FX96" s="1300"/>
      <c r="FY96" s="1300"/>
      <c r="FZ96" s="1300"/>
      <c r="GA96" s="1300"/>
      <c r="GB96" s="1300"/>
      <c r="GC96" s="1300" t="s">
        <v>26</v>
      </c>
      <c r="GD96" s="1300"/>
      <c r="GE96" s="1300"/>
      <c r="GF96" s="1300"/>
      <c r="GG96" s="1300"/>
      <c r="GH96" s="1300"/>
      <c r="GI96" s="1300"/>
      <c r="GJ96" s="1300"/>
      <c r="GK96" s="1300"/>
      <c r="GL96" s="1300"/>
      <c r="GM96" s="1300"/>
      <c r="GN96" s="1300"/>
      <c r="GO96" s="1300" t="s">
        <v>26</v>
      </c>
      <c r="GP96" s="1300"/>
      <c r="GQ96" s="1300"/>
      <c r="GR96" s="1300"/>
      <c r="GS96" s="1300"/>
      <c r="GT96" s="1300"/>
      <c r="GU96" s="1300"/>
      <c r="GV96" s="1300"/>
      <c r="GW96" s="1300"/>
      <c r="GX96" s="1300"/>
      <c r="GY96" s="1300"/>
      <c r="GZ96" s="1300"/>
      <c r="HA96" s="1300" t="s">
        <v>26</v>
      </c>
      <c r="HB96" s="1300"/>
      <c r="HC96" s="1300"/>
      <c r="HD96" s="1300"/>
      <c r="HE96" s="1300"/>
      <c r="HF96" s="1300"/>
      <c r="HG96" s="1300"/>
      <c r="HH96" s="1300"/>
      <c r="HI96" s="1300"/>
      <c r="HJ96" s="1300"/>
      <c r="HK96" s="1300"/>
      <c r="HL96" s="1300"/>
      <c r="HM96" s="1300" t="s">
        <v>45</v>
      </c>
      <c r="HN96" s="1300"/>
      <c r="HO96" s="1300"/>
      <c r="HP96" s="1300"/>
      <c r="HQ96" s="1300"/>
      <c r="HR96" s="1300"/>
      <c r="HS96" s="1300"/>
      <c r="HT96" s="1300"/>
      <c r="HU96" s="1300"/>
      <c r="HV96" s="1300"/>
      <c r="HW96" s="1300"/>
      <c r="HX96" s="1300"/>
      <c r="HY96" s="1300" t="s">
        <v>46</v>
      </c>
      <c r="HZ96" s="1300"/>
      <c r="IA96" s="1300"/>
      <c r="IB96" s="1300"/>
      <c r="IC96" s="1300"/>
      <c r="ID96" s="1300"/>
      <c r="IE96" s="1300"/>
      <c r="IF96" s="1300"/>
      <c r="IG96" s="1300"/>
      <c r="IH96" s="1300"/>
      <c r="II96" s="1300"/>
      <c r="IJ96" s="1300"/>
      <c r="IK96" s="1300" t="s">
        <v>1048</v>
      </c>
      <c r="IL96" s="1300"/>
      <c r="IM96" s="1300"/>
      <c r="IN96" s="1300"/>
      <c r="IO96" s="1300"/>
      <c r="IP96" s="1300"/>
      <c r="IQ96" s="1300"/>
      <c r="IR96" s="1300"/>
      <c r="IS96" s="1300"/>
      <c r="IT96" s="1300"/>
      <c r="IU96" s="1300"/>
      <c r="IV96" s="1300"/>
      <c r="IW96" s="47"/>
      <c r="IX96" s="728" t="s">
        <v>7</v>
      </c>
      <c r="IY96" s="731"/>
      <c r="IZ96" s="22"/>
      <c r="JA96" s="22"/>
      <c r="JB96" s="22"/>
      <c r="JC96" s="22"/>
      <c r="JD96" s="22"/>
      <c r="JE96" s="22"/>
      <c r="JF96" s="22"/>
      <c r="JG96" s="22"/>
      <c r="JH96" s="21"/>
      <c r="JI96" s="22"/>
      <c r="JJ96" s="22"/>
      <c r="JK96" s="22"/>
      <c r="JL96" s="22"/>
      <c r="JM96" s="22"/>
      <c r="JN96" s="22"/>
      <c r="JO96" s="22"/>
      <c r="JP96" s="22"/>
      <c r="JQ96" s="22"/>
      <c r="JR96" s="22"/>
      <c r="JS96" s="22"/>
      <c r="JT96" s="22"/>
      <c r="JU96" s="22"/>
      <c r="JV96" s="22"/>
      <c r="JW96" s="22"/>
      <c r="JX96" s="22"/>
      <c r="JY96" s="22"/>
      <c r="JZ96" s="22"/>
      <c r="KA96" s="22"/>
      <c r="KB96" s="22"/>
      <c r="KC96" s="22"/>
      <c r="KD96" s="22"/>
      <c r="KE96" s="22"/>
      <c r="KF96" s="22"/>
      <c r="KG96" s="22"/>
      <c r="KH96" s="22"/>
      <c r="KI96" s="22"/>
      <c r="KJ96" s="22"/>
      <c r="KK96" s="22"/>
      <c r="KL96" s="22"/>
      <c r="KM96" s="22"/>
      <c r="KN96" s="22"/>
      <c r="KO96" s="22"/>
      <c r="KP96" s="22"/>
      <c r="KQ96" s="22"/>
      <c r="KR96" s="22"/>
      <c r="KS96" s="22"/>
      <c r="KT96" s="22"/>
      <c r="KU96" s="22"/>
      <c r="KV96" s="22"/>
      <c r="KW96" s="22"/>
      <c r="KX96" s="22"/>
      <c r="KY96" s="22"/>
      <c r="KZ96" s="22"/>
      <c r="LA96" s="22"/>
      <c r="LB96" s="22"/>
      <c r="LC96" s="22"/>
      <c r="LD96" s="22"/>
      <c r="LE96" s="22"/>
      <c r="LF96" s="22"/>
      <c r="LG96" s="22"/>
      <c r="LH96" s="22"/>
      <c r="LI96" s="22"/>
      <c r="LJ96" s="23"/>
    </row>
    <row r="97" spans="2:322" ht="3.65" customHeight="1">
      <c r="B97" s="21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3"/>
      <c r="AP97" s="22"/>
      <c r="AQ97" s="22"/>
      <c r="AR97" s="22"/>
      <c r="AS97" s="22"/>
      <c r="AT97" s="22"/>
      <c r="AU97" s="22"/>
      <c r="AV97" s="22"/>
      <c r="AW97" s="22"/>
      <c r="AX97" s="727"/>
      <c r="AY97" s="728"/>
      <c r="AZ97" s="47"/>
      <c r="BA97" s="1574"/>
      <c r="BB97" s="1528"/>
      <c r="BC97" s="1528"/>
      <c r="BD97" s="1528"/>
      <c r="BE97" s="1528"/>
      <c r="BF97" s="1528"/>
      <c r="BG97" s="1528"/>
      <c r="BH97" s="1528"/>
      <c r="BI97" s="1528"/>
      <c r="BJ97" s="1528"/>
      <c r="BK97" s="1528"/>
      <c r="BL97" s="1528"/>
      <c r="BM97" s="1528"/>
      <c r="BN97" s="1528"/>
      <c r="BO97" s="1528"/>
      <c r="BP97" s="1528"/>
      <c r="BQ97" s="1528"/>
      <c r="BR97" s="1528"/>
      <c r="BS97" s="1528"/>
      <c r="BT97" s="1528"/>
      <c r="BU97" s="1528"/>
      <c r="BV97" s="1528"/>
      <c r="BW97" s="1528"/>
      <c r="BX97" s="1528"/>
      <c r="BY97" s="1528"/>
      <c r="BZ97" s="1528"/>
      <c r="CA97" s="1528"/>
      <c r="CB97" s="1528"/>
      <c r="CC97" s="1528"/>
      <c r="CD97" s="1528"/>
      <c r="CE97" s="1528"/>
      <c r="CF97" s="1528"/>
      <c r="CG97" s="1528"/>
      <c r="CH97" s="1528"/>
      <c r="CI97" s="1528"/>
      <c r="CJ97" s="1448"/>
      <c r="CK97" s="822"/>
      <c r="CL97" s="1534"/>
      <c r="CM97" s="1534"/>
      <c r="CN97" s="1534"/>
      <c r="CO97" s="1534"/>
      <c r="CP97" s="1534"/>
      <c r="CQ97" s="1534"/>
      <c r="CR97" s="1534"/>
      <c r="CS97" s="1534"/>
      <c r="CT97" s="1534"/>
      <c r="CU97" s="1534"/>
      <c r="CV97" s="1534"/>
      <c r="CW97" s="954"/>
      <c r="CX97" s="954"/>
      <c r="CY97" s="954"/>
      <c r="CZ97" s="954"/>
      <c r="DA97" s="954"/>
      <c r="DB97" s="954"/>
      <c r="DC97" s="954"/>
      <c r="DD97" s="954"/>
      <c r="DE97" s="954"/>
      <c r="DF97" s="954"/>
      <c r="DG97" s="954"/>
      <c r="DH97" s="954"/>
      <c r="DI97" s="954"/>
      <c r="DJ97" s="954"/>
      <c r="DK97" s="954"/>
      <c r="DL97" s="954"/>
      <c r="DM97" s="954"/>
      <c r="DN97" s="954"/>
      <c r="DO97" s="954"/>
      <c r="DP97" s="954"/>
      <c r="DQ97" s="954"/>
      <c r="DR97" s="954"/>
      <c r="DS97" s="954"/>
      <c r="DT97" s="954"/>
      <c r="DU97" s="954"/>
      <c r="DV97" s="954"/>
      <c r="DW97" s="954"/>
      <c r="DX97" s="954"/>
      <c r="DY97" s="954"/>
      <c r="DZ97" s="954"/>
      <c r="EA97" s="954"/>
      <c r="EB97" s="954"/>
      <c r="EC97" s="954"/>
      <c r="ED97" s="954"/>
      <c r="EE97" s="954"/>
      <c r="EF97" s="954"/>
      <c r="EG97" s="954"/>
      <c r="EH97" s="954"/>
      <c r="EI97" s="954"/>
      <c r="EJ97" s="954"/>
      <c r="EK97" s="954"/>
      <c r="EL97" s="954"/>
      <c r="EM97" s="954"/>
      <c r="EN97" s="954"/>
      <c r="EO97" s="954"/>
      <c r="EP97" s="954"/>
      <c r="EQ97" s="954"/>
      <c r="ER97" s="954"/>
      <c r="ES97" s="954"/>
      <c r="ET97" s="954"/>
      <c r="EU97" s="954"/>
      <c r="EV97" s="954"/>
      <c r="EW97" s="954"/>
      <c r="EX97" s="954"/>
      <c r="EY97" s="954"/>
      <c r="EZ97" s="954"/>
      <c r="FA97" s="954"/>
      <c r="FB97" s="954"/>
      <c r="FC97" s="954"/>
      <c r="FD97" s="954"/>
      <c r="FE97" s="954"/>
      <c r="FF97" s="954"/>
      <c r="FG97" s="954"/>
      <c r="FH97" s="954"/>
      <c r="FI97" s="954"/>
      <c r="FJ97" s="954"/>
      <c r="FK97" s="954"/>
      <c r="FL97" s="954"/>
      <c r="FM97" s="954"/>
      <c r="FN97" s="954"/>
      <c r="FO97" s="954"/>
      <c r="FP97" s="954"/>
      <c r="FQ97" s="954"/>
      <c r="FR97" s="954"/>
      <c r="FS97" s="954"/>
      <c r="FT97" s="954"/>
      <c r="FU97" s="954"/>
      <c r="FV97" s="954"/>
      <c r="FW97" s="954"/>
      <c r="FX97" s="954"/>
      <c r="FY97" s="954"/>
      <c r="FZ97" s="954"/>
      <c r="GA97" s="954"/>
      <c r="GB97" s="954"/>
      <c r="GC97" s="954"/>
      <c r="GD97" s="954"/>
      <c r="GE97" s="954"/>
      <c r="GF97" s="954"/>
      <c r="GG97" s="954"/>
      <c r="GH97" s="954"/>
      <c r="GI97" s="954"/>
      <c r="GJ97" s="954"/>
      <c r="GK97" s="954"/>
      <c r="GL97" s="954"/>
      <c r="GM97" s="954"/>
      <c r="GN97" s="954"/>
      <c r="GO97" s="954"/>
      <c r="GP97" s="954"/>
      <c r="GQ97" s="954"/>
      <c r="GR97" s="954"/>
      <c r="GS97" s="954"/>
      <c r="GT97" s="954"/>
      <c r="GU97" s="954"/>
      <c r="GV97" s="954"/>
      <c r="GW97" s="954"/>
      <c r="GX97" s="954"/>
      <c r="GY97" s="954"/>
      <c r="GZ97" s="954"/>
      <c r="HA97" s="954"/>
      <c r="HB97" s="954"/>
      <c r="HC97" s="954"/>
      <c r="HD97" s="954"/>
      <c r="HE97" s="954"/>
      <c r="HF97" s="954"/>
      <c r="HG97" s="954"/>
      <c r="HH97" s="954"/>
      <c r="HI97" s="954"/>
      <c r="HJ97" s="954"/>
      <c r="HK97" s="954"/>
      <c r="HL97" s="954"/>
      <c r="HM97" s="954"/>
      <c r="HN97" s="954"/>
      <c r="HO97" s="954"/>
      <c r="HP97" s="954"/>
      <c r="HQ97" s="954"/>
      <c r="HR97" s="954"/>
      <c r="HS97" s="954"/>
      <c r="HT97" s="954"/>
      <c r="HU97" s="954"/>
      <c r="HV97" s="954"/>
      <c r="HW97" s="954"/>
      <c r="HX97" s="954"/>
      <c r="HY97" s="954"/>
      <c r="HZ97" s="954"/>
      <c r="IA97" s="954"/>
      <c r="IB97" s="954"/>
      <c r="IC97" s="954"/>
      <c r="ID97" s="954"/>
      <c r="IE97" s="954"/>
      <c r="IF97" s="954"/>
      <c r="IG97" s="954"/>
      <c r="IH97" s="954"/>
      <c r="II97" s="954"/>
      <c r="IJ97" s="954"/>
      <c r="IK97" s="954"/>
      <c r="IL97" s="954"/>
      <c r="IM97" s="954"/>
      <c r="IN97" s="954"/>
      <c r="IO97" s="954"/>
      <c r="IP97" s="954"/>
      <c r="IQ97" s="954"/>
      <c r="IR97" s="954"/>
      <c r="IS97" s="954"/>
      <c r="IT97" s="954"/>
      <c r="IU97" s="954"/>
      <c r="IV97" s="954"/>
      <c r="IW97" s="47"/>
      <c r="IX97" s="728"/>
      <c r="IY97" s="731"/>
      <c r="IZ97" s="22"/>
      <c r="JA97" s="22"/>
      <c r="JB97" s="22"/>
      <c r="JC97" s="22"/>
      <c r="JD97" s="22"/>
      <c r="JE97" s="22"/>
      <c r="JF97" s="22"/>
      <c r="JG97" s="22"/>
      <c r="JH97" s="21"/>
      <c r="JI97" s="22"/>
      <c r="JJ97" s="22"/>
      <c r="JK97" s="22"/>
      <c r="JL97" s="22"/>
      <c r="JM97" s="22"/>
      <c r="JN97" s="22"/>
      <c r="JO97" s="22"/>
      <c r="JP97" s="22"/>
      <c r="JQ97" s="22"/>
      <c r="JR97" s="22"/>
      <c r="JS97" s="22"/>
      <c r="JT97" s="22"/>
      <c r="JU97" s="22"/>
      <c r="JV97" s="22"/>
      <c r="JW97" s="22"/>
      <c r="JX97" s="22"/>
      <c r="JY97" s="22"/>
      <c r="JZ97" s="22"/>
      <c r="KA97" s="22"/>
      <c r="KB97" s="22"/>
      <c r="KC97" s="22"/>
      <c r="KD97" s="22"/>
      <c r="KE97" s="22"/>
      <c r="KF97" s="22"/>
      <c r="KG97" s="22"/>
      <c r="KH97" s="22"/>
      <c r="KI97" s="22"/>
      <c r="KJ97" s="22"/>
      <c r="KK97" s="22"/>
      <c r="KL97" s="22"/>
      <c r="KM97" s="22"/>
      <c r="KN97" s="22"/>
      <c r="KO97" s="22"/>
      <c r="KP97" s="22"/>
      <c r="KQ97" s="22"/>
      <c r="KR97" s="22"/>
      <c r="KS97" s="22"/>
      <c r="KT97" s="22"/>
      <c r="KU97" s="22"/>
      <c r="KV97" s="22"/>
      <c r="KW97" s="22"/>
      <c r="KX97" s="22"/>
      <c r="KY97" s="22"/>
      <c r="KZ97" s="22"/>
      <c r="LA97" s="22"/>
      <c r="LB97" s="22"/>
      <c r="LC97" s="22"/>
      <c r="LD97" s="22"/>
      <c r="LE97" s="22"/>
      <c r="LF97" s="22"/>
      <c r="LG97" s="22"/>
      <c r="LH97" s="22"/>
      <c r="LI97" s="22"/>
      <c r="LJ97" s="23"/>
    </row>
    <row r="98" spans="2:322" ht="3.65" customHeight="1">
      <c r="B98" s="21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3"/>
      <c r="AP98" s="22"/>
      <c r="AQ98" s="22"/>
      <c r="AR98" s="22"/>
      <c r="AS98" s="22"/>
      <c r="AT98" s="22"/>
      <c r="AU98" s="22"/>
      <c r="AV98" s="22"/>
      <c r="AW98" s="22"/>
      <c r="AX98" s="727"/>
      <c r="AY98" s="728"/>
      <c r="AZ98" s="47"/>
      <c r="BA98" s="1574"/>
      <c r="BB98" s="1528"/>
      <c r="BC98" s="1528"/>
      <c r="BD98" s="1528"/>
      <c r="BE98" s="1528"/>
      <c r="BF98" s="1528"/>
      <c r="BG98" s="1528"/>
      <c r="BH98" s="1528"/>
      <c r="BI98" s="1528"/>
      <c r="BJ98" s="1528"/>
      <c r="BK98" s="1528"/>
      <c r="BL98" s="1528"/>
      <c r="BM98" s="1528"/>
      <c r="BN98" s="1528"/>
      <c r="BO98" s="1528"/>
      <c r="BP98" s="1528"/>
      <c r="BQ98" s="1528"/>
      <c r="BR98" s="1528"/>
      <c r="BS98" s="1528"/>
      <c r="BT98" s="1528"/>
      <c r="BU98" s="1528"/>
      <c r="BV98" s="1528"/>
      <c r="BW98" s="1528"/>
      <c r="BX98" s="1528"/>
      <c r="BY98" s="1528"/>
      <c r="BZ98" s="1528"/>
      <c r="CA98" s="1528"/>
      <c r="CB98" s="1528"/>
      <c r="CC98" s="1528"/>
      <c r="CD98" s="1528"/>
      <c r="CE98" s="1528"/>
      <c r="CF98" s="1528"/>
      <c r="CG98" s="1528"/>
      <c r="CH98" s="1528"/>
      <c r="CI98" s="1528"/>
      <c r="CJ98" s="1448"/>
      <c r="CK98" s="822"/>
      <c r="CL98" s="1534"/>
      <c r="CM98" s="1534"/>
      <c r="CN98" s="1534"/>
      <c r="CO98" s="1534"/>
      <c r="CP98" s="1534"/>
      <c r="CQ98" s="1534"/>
      <c r="CR98" s="1534"/>
      <c r="CS98" s="1534"/>
      <c r="CT98" s="1534"/>
      <c r="CU98" s="1534"/>
      <c r="CV98" s="1534"/>
      <c r="CW98" s="954"/>
      <c r="CX98" s="954"/>
      <c r="CY98" s="954"/>
      <c r="CZ98" s="954"/>
      <c r="DA98" s="954"/>
      <c r="DB98" s="954"/>
      <c r="DC98" s="954"/>
      <c r="DD98" s="954"/>
      <c r="DE98" s="954"/>
      <c r="DF98" s="954"/>
      <c r="DG98" s="954"/>
      <c r="DH98" s="954"/>
      <c r="DI98" s="954"/>
      <c r="DJ98" s="954"/>
      <c r="DK98" s="954"/>
      <c r="DL98" s="954"/>
      <c r="DM98" s="954"/>
      <c r="DN98" s="954"/>
      <c r="DO98" s="954"/>
      <c r="DP98" s="954"/>
      <c r="DQ98" s="954"/>
      <c r="DR98" s="954"/>
      <c r="DS98" s="954"/>
      <c r="DT98" s="954"/>
      <c r="DU98" s="954"/>
      <c r="DV98" s="954"/>
      <c r="DW98" s="954"/>
      <c r="DX98" s="954"/>
      <c r="DY98" s="954"/>
      <c r="DZ98" s="954"/>
      <c r="EA98" s="954"/>
      <c r="EB98" s="954"/>
      <c r="EC98" s="954"/>
      <c r="ED98" s="954"/>
      <c r="EE98" s="954"/>
      <c r="EF98" s="954"/>
      <c r="EG98" s="954"/>
      <c r="EH98" s="954"/>
      <c r="EI98" s="954"/>
      <c r="EJ98" s="954"/>
      <c r="EK98" s="954"/>
      <c r="EL98" s="954"/>
      <c r="EM98" s="954"/>
      <c r="EN98" s="954"/>
      <c r="EO98" s="954"/>
      <c r="EP98" s="954"/>
      <c r="EQ98" s="954"/>
      <c r="ER98" s="954"/>
      <c r="ES98" s="954"/>
      <c r="ET98" s="954"/>
      <c r="EU98" s="954"/>
      <c r="EV98" s="954"/>
      <c r="EW98" s="954"/>
      <c r="EX98" s="954"/>
      <c r="EY98" s="954"/>
      <c r="EZ98" s="954"/>
      <c r="FA98" s="954"/>
      <c r="FB98" s="954"/>
      <c r="FC98" s="954"/>
      <c r="FD98" s="954"/>
      <c r="FE98" s="954"/>
      <c r="FF98" s="954"/>
      <c r="FG98" s="954"/>
      <c r="FH98" s="954"/>
      <c r="FI98" s="954"/>
      <c r="FJ98" s="954"/>
      <c r="FK98" s="954"/>
      <c r="FL98" s="954"/>
      <c r="FM98" s="954"/>
      <c r="FN98" s="954"/>
      <c r="FO98" s="954"/>
      <c r="FP98" s="954"/>
      <c r="FQ98" s="954"/>
      <c r="FR98" s="954"/>
      <c r="FS98" s="954"/>
      <c r="FT98" s="954"/>
      <c r="FU98" s="954"/>
      <c r="FV98" s="954"/>
      <c r="FW98" s="954"/>
      <c r="FX98" s="954"/>
      <c r="FY98" s="954"/>
      <c r="FZ98" s="954"/>
      <c r="GA98" s="954"/>
      <c r="GB98" s="954"/>
      <c r="GC98" s="954"/>
      <c r="GD98" s="954"/>
      <c r="GE98" s="954"/>
      <c r="GF98" s="954"/>
      <c r="GG98" s="954"/>
      <c r="GH98" s="954"/>
      <c r="GI98" s="954"/>
      <c r="GJ98" s="954"/>
      <c r="GK98" s="954"/>
      <c r="GL98" s="954"/>
      <c r="GM98" s="954"/>
      <c r="GN98" s="954"/>
      <c r="GO98" s="954"/>
      <c r="GP98" s="954"/>
      <c r="GQ98" s="954"/>
      <c r="GR98" s="954"/>
      <c r="GS98" s="954"/>
      <c r="GT98" s="954"/>
      <c r="GU98" s="954"/>
      <c r="GV98" s="954"/>
      <c r="GW98" s="954"/>
      <c r="GX98" s="954"/>
      <c r="GY98" s="954"/>
      <c r="GZ98" s="954"/>
      <c r="HA98" s="954"/>
      <c r="HB98" s="954"/>
      <c r="HC98" s="954"/>
      <c r="HD98" s="954"/>
      <c r="HE98" s="954"/>
      <c r="HF98" s="954"/>
      <c r="HG98" s="954"/>
      <c r="HH98" s="954"/>
      <c r="HI98" s="954"/>
      <c r="HJ98" s="954"/>
      <c r="HK98" s="954"/>
      <c r="HL98" s="954"/>
      <c r="HM98" s="954"/>
      <c r="HN98" s="954"/>
      <c r="HO98" s="954"/>
      <c r="HP98" s="954"/>
      <c r="HQ98" s="954"/>
      <c r="HR98" s="954"/>
      <c r="HS98" s="954"/>
      <c r="HT98" s="954"/>
      <c r="HU98" s="954"/>
      <c r="HV98" s="954"/>
      <c r="HW98" s="954"/>
      <c r="HX98" s="954"/>
      <c r="HY98" s="954"/>
      <c r="HZ98" s="954"/>
      <c r="IA98" s="954"/>
      <c r="IB98" s="954"/>
      <c r="IC98" s="954"/>
      <c r="ID98" s="954"/>
      <c r="IE98" s="954"/>
      <c r="IF98" s="954"/>
      <c r="IG98" s="954"/>
      <c r="IH98" s="954"/>
      <c r="II98" s="954"/>
      <c r="IJ98" s="954"/>
      <c r="IK98" s="954"/>
      <c r="IL98" s="954"/>
      <c r="IM98" s="954"/>
      <c r="IN98" s="954"/>
      <c r="IO98" s="954"/>
      <c r="IP98" s="954"/>
      <c r="IQ98" s="954"/>
      <c r="IR98" s="954"/>
      <c r="IS98" s="954"/>
      <c r="IT98" s="954"/>
      <c r="IU98" s="954"/>
      <c r="IV98" s="954"/>
      <c r="IW98" s="47"/>
      <c r="IX98" s="728"/>
      <c r="IY98" s="731"/>
      <c r="IZ98" s="22"/>
      <c r="JA98" s="22"/>
      <c r="JB98" s="22"/>
      <c r="JC98" s="22"/>
      <c r="JD98" s="22"/>
      <c r="JE98" s="22"/>
      <c r="JF98" s="22"/>
      <c r="JG98" s="22"/>
      <c r="JH98" s="21"/>
      <c r="JI98" s="22"/>
      <c r="JJ98" s="22"/>
      <c r="JK98" s="22"/>
      <c r="JL98" s="22"/>
      <c r="JM98" s="22"/>
      <c r="JN98" s="22"/>
      <c r="JO98" s="22"/>
      <c r="JP98" s="22"/>
      <c r="JQ98" s="22"/>
      <c r="JR98" s="22"/>
      <c r="JS98" s="22"/>
      <c r="JT98" s="22"/>
      <c r="JU98" s="22"/>
      <c r="JV98" s="22"/>
      <c r="JW98" s="22"/>
      <c r="JX98" s="22"/>
      <c r="JY98" s="22"/>
      <c r="JZ98" s="22"/>
      <c r="KA98" s="22"/>
      <c r="KB98" s="22"/>
      <c r="KC98" s="22"/>
      <c r="KD98" s="22"/>
      <c r="KE98" s="22"/>
      <c r="KF98" s="22"/>
      <c r="KG98" s="22"/>
      <c r="KH98" s="22"/>
      <c r="KI98" s="22"/>
      <c r="KJ98" s="22"/>
      <c r="KK98" s="22"/>
      <c r="KL98" s="22"/>
      <c r="KM98" s="22"/>
      <c r="KN98" s="22"/>
      <c r="KO98" s="22"/>
      <c r="KP98" s="22"/>
      <c r="KQ98" s="22"/>
      <c r="KR98" s="22"/>
      <c r="KS98" s="22"/>
      <c r="KT98" s="22"/>
      <c r="KU98" s="22"/>
      <c r="KV98" s="22"/>
      <c r="KW98" s="22"/>
      <c r="KX98" s="22"/>
      <c r="KY98" s="22"/>
      <c r="KZ98" s="22"/>
      <c r="LA98" s="22"/>
      <c r="LB98" s="22"/>
      <c r="LC98" s="22"/>
      <c r="LD98" s="22"/>
      <c r="LE98" s="22"/>
      <c r="LF98" s="22"/>
      <c r="LG98" s="22"/>
      <c r="LH98" s="22"/>
      <c r="LI98" s="22"/>
      <c r="LJ98" s="23"/>
    </row>
    <row r="99" spans="2:322" ht="3.65" customHeight="1">
      <c r="B99" s="21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3"/>
      <c r="AP99" s="22"/>
      <c r="AQ99" s="22"/>
      <c r="AR99" s="22"/>
      <c r="AS99" s="22"/>
      <c r="AT99" s="22"/>
      <c r="AU99" s="22"/>
      <c r="AV99" s="22"/>
      <c r="AW99" s="22"/>
      <c r="AX99" s="727"/>
      <c r="AY99" s="728"/>
      <c r="AZ99" s="47"/>
      <c r="BA99" s="1574"/>
      <c r="BB99" s="1528"/>
      <c r="BC99" s="1528"/>
      <c r="BD99" s="1528"/>
      <c r="BE99" s="1528"/>
      <c r="BF99" s="1528"/>
      <c r="BG99" s="1528"/>
      <c r="BH99" s="1528"/>
      <c r="BI99" s="1528"/>
      <c r="BJ99" s="1528"/>
      <c r="BK99" s="1528"/>
      <c r="BL99" s="1528"/>
      <c r="BM99" s="1528"/>
      <c r="BN99" s="1528"/>
      <c r="BO99" s="1528"/>
      <c r="BP99" s="1528"/>
      <c r="BQ99" s="1528"/>
      <c r="BR99" s="1528"/>
      <c r="BS99" s="1528"/>
      <c r="BT99" s="1528"/>
      <c r="BU99" s="1528"/>
      <c r="BV99" s="1528"/>
      <c r="BW99" s="1528"/>
      <c r="BX99" s="1528"/>
      <c r="BY99" s="1528"/>
      <c r="BZ99" s="1528"/>
      <c r="CA99" s="1528"/>
      <c r="CB99" s="1528"/>
      <c r="CC99" s="1528"/>
      <c r="CD99" s="1528"/>
      <c r="CE99" s="1528"/>
      <c r="CF99" s="1528"/>
      <c r="CG99" s="1528"/>
      <c r="CH99" s="1528"/>
      <c r="CI99" s="1528"/>
      <c r="CJ99" s="1448"/>
      <c r="CK99" s="822"/>
      <c r="CL99" s="1534"/>
      <c r="CM99" s="1534"/>
      <c r="CN99" s="1534"/>
      <c r="CO99" s="1534"/>
      <c r="CP99" s="1534"/>
      <c r="CQ99" s="1534"/>
      <c r="CR99" s="1534"/>
      <c r="CS99" s="1534"/>
      <c r="CT99" s="1534"/>
      <c r="CU99" s="1534"/>
      <c r="CV99" s="1534"/>
      <c r="CW99" s="954"/>
      <c r="CX99" s="954"/>
      <c r="CY99" s="954"/>
      <c r="CZ99" s="954"/>
      <c r="DA99" s="954"/>
      <c r="DB99" s="954"/>
      <c r="DC99" s="954"/>
      <c r="DD99" s="954"/>
      <c r="DE99" s="954"/>
      <c r="DF99" s="954"/>
      <c r="DG99" s="954"/>
      <c r="DH99" s="954"/>
      <c r="DI99" s="954"/>
      <c r="DJ99" s="954"/>
      <c r="DK99" s="954"/>
      <c r="DL99" s="954"/>
      <c r="DM99" s="954"/>
      <c r="DN99" s="954"/>
      <c r="DO99" s="954"/>
      <c r="DP99" s="954"/>
      <c r="DQ99" s="954"/>
      <c r="DR99" s="954"/>
      <c r="DS99" s="954"/>
      <c r="DT99" s="954"/>
      <c r="DU99" s="954"/>
      <c r="DV99" s="954"/>
      <c r="DW99" s="954"/>
      <c r="DX99" s="954"/>
      <c r="DY99" s="954"/>
      <c r="DZ99" s="954"/>
      <c r="EA99" s="954"/>
      <c r="EB99" s="954"/>
      <c r="EC99" s="954"/>
      <c r="ED99" s="954"/>
      <c r="EE99" s="954"/>
      <c r="EF99" s="954"/>
      <c r="EG99" s="954"/>
      <c r="EH99" s="954"/>
      <c r="EI99" s="954"/>
      <c r="EJ99" s="954"/>
      <c r="EK99" s="954"/>
      <c r="EL99" s="954"/>
      <c r="EM99" s="954"/>
      <c r="EN99" s="954"/>
      <c r="EO99" s="954"/>
      <c r="EP99" s="954"/>
      <c r="EQ99" s="954"/>
      <c r="ER99" s="954"/>
      <c r="ES99" s="954"/>
      <c r="ET99" s="954"/>
      <c r="EU99" s="954"/>
      <c r="EV99" s="954"/>
      <c r="EW99" s="954"/>
      <c r="EX99" s="954"/>
      <c r="EY99" s="954"/>
      <c r="EZ99" s="954"/>
      <c r="FA99" s="954"/>
      <c r="FB99" s="954"/>
      <c r="FC99" s="954"/>
      <c r="FD99" s="954"/>
      <c r="FE99" s="954"/>
      <c r="FF99" s="954"/>
      <c r="FG99" s="954"/>
      <c r="FH99" s="954"/>
      <c r="FI99" s="954"/>
      <c r="FJ99" s="954"/>
      <c r="FK99" s="954"/>
      <c r="FL99" s="954"/>
      <c r="FM99" s="954"/>
      <c r="FN99" s="954"/>
      <c r="FO99" s="954"/>
      <c r="FP99" s="954"/>
      <c r="FQ99" s="954"/>
      <c r="FR99" s="954"/>
      <c r="FS99" s="954"/>
      <c r="FT99" s="954"/>
      <c r="FU99" s="954"/>
      <c r="FV99" s="954"/>
      <c r="FW99" s="954"/>
      <c r="FX99" s="954"/>
      <c r="FY99" s="954"/>
      <c r="FZ99" s="954"/>
      <c r="GA99" s="954"/>
      <c r="GB99" s="954"/>
      <c r="GC99" s="954"/>
      <c r="GD99" s="954"/>
      <c r="GE99" s="954"/>
      <c r="GF99" s="954"/>
      <c r="GG99" s="954"/>
      <c r="GH99" s="954"/>
      <c r="GI99" s="954"/>
      <c r="GJ99" s="954"/>
      <c r="GK99" s="954"/>
      <c r="GL99" s="954"/>
      <c r="GM99" s="954"/>
      <c r="GN99" s="954"/>
      <c r="GO99" s="954"/>
      <c r="GP99" s="954"/>
      <c r="GQ99" s="954"/>
      <c r="GR99" s="954"/>
      <c r="GS99" s="954"/>
      <c r="GT99" s="954"/>
      <c r="GU99" s="954"/>
      <c r="GV99" s="954"/>
      <c r="GW99" s="954"/>
      <c r="GX99" s="954"/>
      <c r="GY99" s="954"/>
      <c r="GZ99" s="954"/>
      <c r="HA99" s="954"/>
      <c r="HB99" s="954"/>
      <c r="HC99" s="954"/>
      <c r="HD99" s="954"/>
      <c r="HE99" s="954"/>
      <c r="HF99" s="954"/>
      <c r="HG99" s="954"/>
      <c r="HH99" s="954"/>
      <c r="HI99" s="954"/>
      <c r="HJ99" s="954"/>
      <c r="HK99" s="954"/>
      <c r="HL99" s="954"/>
      <c r="HM99" s="954"/>
      <c r="HN99" s="954"/>
      <c r="HO99" s="954"/>
      <c r="HP99" s="954"/>
      <c r="HQ99" s="954"/>
      <c r="HR99" s="954"/>
      <c r="HS99" s="954"/>
      <c r="HT99" s="954"/>
      <c r="HU99" s="954"/>
      <c r="HV99" s="954"/>
      <c r="HW99" s="954"/>
      <c r="HX99" s="954"/>
      <c r="HY99" s="954"/>
      <c r="HZ99" s="954"/>
      <c r="IA99" s="954"/>
      <c r="IB99" s="954"/>
      <c r="IC99" s="954"/>
      <c r="ID99" s="954"/>
      <c r="IE99" s="954"/>
      <c r="IF99" s="954"/>
      <c r="IG99" s="954"/>
      <c r="IH99" s="954"/>
      <c r="II99" s="954"/>
      <c r="IJ99" s="954"/>
      <c r="IK99" s="954"/>
      <c r="IL99" s="954"/>
      <c r="IM99" s="954"/>
      <c r="IN99" s="954"/>
      <c r="IO99" s="954"/>
      <c r="IP99" s="954"/>
      <c r="IQ99" s="954"/>
      <c r="IR99" s="954"/>
      <c r="IS99" s="954"/>
      <c r="IT99" s="954"/>
      <c r="IU99" s="954"/>
      <c r="IV99" s="954"/>
      <c r="IW99" s="47"/>
      <c r="IX99" s="728"/>
      <c r="IY99" s="731"/>
      <c r="IZ99" s="22"/>
      <c r="JA99" s="22"/>
      <c r="JB99" s="22"/>
      <c r="JC99" s="22"/>
      <c r="JD99" s="22"/>
      <c r="JE99" s="22"/>
      <c r="JF99" s="22"/>
      <c r="JG99" s="22"/>
      <c r="JH99" s="21"/>
      <c r="JI99" s="22"/>
      <c r="JJ99" s="22"/>
      <c r="JK99" s="22"/>
      <c r="JL99" s="22"/>
      <c r="JM99" s="22"/>
      <c r="JN99" s="22"/>
      <c r="JO99" s="22"/>
      <c r="JP99" s="22"/>
      <c r="JQ99" s="22"/>
      <c r="JR99" s="22"/>
      <c r="JS99" s="22"/>
      <c r="JT99" s="22"/>
      <c r="JU99" s="22"/>
      <c r="JV99" s="22"/>
      <c r="JW99" s="22"/>
      <c r="JX99" s="22"/>
      <c r="JY99" s="22"/>
      <c r="JZ99" s="22"/>
      <c r="KA99" s="22"/>
      <c r="KB99" s="22"/>
      <c r="KC99" s="22"/>
      <c r="KD99" s="22"/>
      <c r="KE99" s="22"/>
      <c r="KF99" s="22"/>
      <c r="KG99" s="22"/>
      <c r="KH99" s="22"/>
      <c r="KI99" s="22"/>
      <c r="KJ99" s="22"/>
      <c r="KK99" s="22"/>
      <c r="KL99" s="22"/>
      <c r="KM99" s="22"/>
      <c r="KN99" s="22"/>
      <c r="KO99" s="22"/>
      <c r="KP99" s="22"/>
      <c r="KQ99" s="22"/>
      <c r="KR99" s="22"/>
      <c r="KS99" s="22"/>
      <c r="KT99" s="22"/>
      <c r="KU99" s="22"/>
      <c r="KV99" s="22"/>
      <c r="KW99" s="22"/>
      <c r="KX99" s="22"/>
      <c r="KY99" s="22"/>
      <c r="KZ99" s="22"/>
      <c r="LA99" s="22"/>
      <c r="LB99" s="22"/>
      <c r="LC99" s="22"/>
      <c r="LD99" s="22"/>
      <c r="LE99" s="22"/>
      <c r="LF99" s="22"/>
      <c r="LG99" s="22"/>
      <c r="LH99" s="22"/>
      <c r="LI99" s="22"/>
      <c r="LJ99" s="23"/>
    </row>
    <row r="100" spans="2:322" ht="3.65" customHeight="1">
      <c r="B100" s="21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3"/>
      <c r="AP100" s="22"/>
      <c r="AQ100" s="22"/>
      <c r="AR100" s="22"/>
      <c r="AS100" s="22"/>
      <c r="AT100" s="22"/>
      <c r="AU100" s="22"/>
      <c r="AV100" s="22"/>
      <c r="AW100" s="22"/>
      <c r="AX100" s="727"/>
      <c r="AY100" s="728"/>
      <c r="AZ100" s="47"/>
      <c r="BA100" s="1574"/>
      <c r="BB100" s="1528"/>
      <c r="BC100" s="1528"/>
      <c r="BD100" s="1528"/>
      <c r="BE100" s="1528"/>
      <c r="BF100" s="1528"/>
      <c r="BG100" s="1528"/>
      <c r="BH100" s="1528"/>
      <c r="BI100" s="1528"/>
      <c r="BJ100" s="1528"/>
      <c r="BK100" s="1528"/>
      <c r="BL100" s="1528"/>
      <c r="BM100" s="1528"/>
      <c r="BN100" s="1528"/>
      <c r="BO100" s="1528"/>
      <c r="BP100" s="1528"/>
      <c r="BQ100" s="1528"/>
      <c r="BR100" s="1528"/>
      <c r="BS100" s="1528"/>
      <c r="BT100" s="1528"/>
      <c r="BU100" s="1528"/>
      <c r="BV100" s="1528"/>
      <c r="BW100" s="1528"/>
      <c r="BX100" s="1528"/>
      <c r="BY100" s="1528"/>
      <c r="BZ100" s="1528"/>
      <c r="CA100" s="1528"/>
      <c r="CB100" s="1528"/>
      <c r="CC100" s="1528"/>
      <c r="CD100" s="1528"/>
      <c r="CE100" s="1528"/>
      <c r="CF100" s="1528"/>
      <c r="CG100" s="1528"/>
      <c r="CH100" s="1528"/>
      <c r="CI100" s="1528"/>
      <c r="CJ100" s="1448"/>
      <c r="CK100" s="822"/>
      <c r="CL100" s="1534"/>
      <c r="CM100" s="1534"/>
      <c r="CN100" s="1534"/>
      <c r="CO100" s="1534"/>
      <c r="CP100" s="1534"/>
      <c r="CQ100" s="1534"/>
      <c r="CR100" s="1534"/>
      <c r="CS100" s="1534"/>
      <c r="CT100" s="1534"/>
      <c r="CU100" s="1534"/>
      <c r="CV100" s="1534"/>
      <c r="CW100" s="954"/>
      <c r="CX100" s="954"/>
      <c r="CY100" s="954"/>
      <c r="CZ100" s="954"/>
      <c r="DA100" s="954"/>
      <c r="DB100" s="954"/>
      <c r="DC100" s="954"/>
      <c r="DD100" s="954"/>
      <c r="DE100" s="954"/>
      <c r="DF100" s="954"/>
      <c r="DG100" s="954"/>
      <c r="DH100" s="954"/>
      <c r="DI100" s="954"/>
      <c r="DJ100" s="954"/>
      <c r="DK100" s="954"/>
      <c r="DL100" s="954"/>
      <c r="DM100" s="954"/>
      <c r="DN100" s="954"/>
      <c r="DO100" s="954"/>
      <c r="DP100" s="954"/>
      <c r="DQ100" s="954"/>
      <c r="DR100" s="954"/>
      <c r="DS100" s="954"/>
      <c r="DT100" s="954"/>
      <c r="DU100" s="954"/>
      <c r="DV100" s="954"/>
      <c r="DW100" s="954"/>
      <c r="DX100" s="954"/>
      <c r="DY100" s="954"/>
      <c r="DZ100" s="954"/>
      <c r="EA100" s="954"/>
      <c r="EB100" s="954"/>
      <c r="EC100" s="954"/>
      <c r="ED100" s="954"/>
      <c r="EE100" s="954"/>
      <c r="EF100" s="954"/>
      <c r="EG100" s="954"/>
      <c r="EH100" s="954"/>
      <c r="EI100" s="954"/>
      <c r="EJ100" s="954"/>
      <c r="EK100" s="954"/>
      <c r="EL100" s="954"/>
      <c r="EM100" s="954"/>
      <c r="EN100" s="954"/>
      <c r="EO100" s="954"/>
      <c r="EP100" s="954"/>
      <c r="EQ100" s="954"/>
      <c r="ER100" s="954"/>
      <c r="ES100" s="954"/>
      <c r="ET100" s="954"/>
      <c r="EU100" s="954"/>
      <c r="EV100" s="954"/>
      <c r="EW100" s="954"/>
      <c r="EX100" s="954"/>
      <c r="EY100" s="954"/>
      <c r="EZ100" s="954"/>
      <c r="FA100" s="954"/>
      <c r="FB100" s="954"/>
      <c r="FC100" s="954"/>
      <c r="FD100" s="954"/>
      <c r="FE100" s="954"/>
      <c r="FF100" s="954"/>
      <c r="FG100" s="954"/>
      <c r="FH100" s="954"/>
      <c r="FI100" s="954"/>
      <c r="FJ100" s="954"/>
      <c r="FK100" s="954"/>
      <c r="FL100" s="954"/>
      <c r="FM100" s="954"/>
      <c r="FN100" s="954"/>
      <c r="FO100" s="954"/>
      <c r="FP100" s="954"/>
      <c r="FQ100" s="954"/>
      <c r="FR100" s="954"/>
      <c r="FS100" s="954"/>
      <c r="FT100" s="954"/>
      <c r="FU100" s="954"/>
      <c r="FV100" s="954"/>
      <c r="FW100" s="954"/>
      <c r="FX100" s="954"/>
      <c r="FY100" s="954"/>
      <c r="FZ100" s="954"/>
      <c r="GA100" s="954"/>
      <c r="GB100" s="954"/>
      <c r="GC100" s="954"/>
      <c r="GD100" s="954"/>
      <c r="GE100" s="954"/>
      <c r="GF100" s="954"/>
      <c r="GG100" s="954"/>
      <c r="GH100" s="954"/>
      <c r="GI100" s="954"/>
      <c r="GJ100" s="954"/>
      <c r="GK100" s="954"/>
      <c r="GL100" s="954"/>
      <c r="GM100" s="954"/>
      <c r="GN100" s="954"/>
      <c r="GO100" s="954"/>
      <c r="GP100" s="954"/>
      <c r="GQ100" s="954"/>
      <c r="GR100" s="954"/>
      <c r="GS100" s="954"/>
      <c r="GT100" s="954"/>
      <c r="GU100" s="954"/>
      <c r="GV100" s="954"/>
      <c r="GW100" s="954"/>
      <c r="GX100" s="954"/>
      <c r="GY100" s="954"/>
      <c r="GZ100" s="954"/>
      <c r="HA100" s="954"/>
      <c r="HB100" s="954"/>
      <c r="HC100" s="954"/>
      <c r="HD100" s="954"/>
      <c r="HE100" s="954"/>
      <c r="HF100" s="954"/>
      <c r="HG100" s="954"/>
      <c r="HH100" s="954"/>
      <c r="HI100" s="954"/>
      <c r="HJ100" s="954"/>
      <c r="HK100" s="954"/>
      <c r="HL100" s="954"/>
      <c r="HM100" s="954"/>
      <c r="HN100" s="954"/>
      <c r="HO100" s="954"/>
      <c r="HP100" s="954"/>
      <c r="HQ100" s="954"/>
      <c r="HR100" s="954"/>
      <c r="HS100" s="954"/>
      <c r="HT100" s="954"/>
      <c r="HU100" s="954"/>
      <c r="HV100" s="954"/>
      <c r="HW100" s="954"/>
      <c r="HX100" s="954"/>
      <c r="HY100" s="954"/>
      <c r="HZ100" s="954"/>
      <c r="IA100" s="954"/>
      <c r="IB100" s="954"/>
      <c r="IC100" s="954"/>
      <c r="ID100" s="954"/>
      <c r="IE100" s="954"/>
      <c r="IF100" s="954"/>
      <c r="IG100" s="954"/>
      <c r="IH100" s="954"/>
      <c r="II100" s="954"/>
      <c r="IJ100" s="954"/>
      <c r="IK100" s="954"/>
      <c r="IL100" s="954"/>
      <c r="IM100" s="954"/>
      <c r="IN100" s="954"/>
      <c r="IO100" s="954"/>
      <c r="IP100" s="954"/>
      <c r="IQ100" s="954"/>
      <c r="IR100" s="954"/>
      <c r="IS100" s="954"/>
      <c r="IT100" s="954"/>
      <c r="IU100" s="954"/>
      <c r="IV100" s="954"/>
      <c r="IW100" s="47"/>
      <c r="IX100" s="728"/>
      <c r="IY100" s="731"/>
      <c r="IZ100" s="22"/>
      <c r="JA100" s="22"/>
      <c r="JB100" s="22"/>
      <c r="JC100" s="22"/>
      <c r="JD100" s="22"/>
      <c r="JE100" s="22"/>
      <c r="JF100" s="22"/>
      <c r="JG100" s="22"/>
      <c r="JH100" s="21"/>
      <c r="JI100" s="22"/>
      <c r="JJ100" s="22"/>
      <c r="JK100" s="22"/>
      <c r="JL100" s="22"/>
      <c r="JM100" s="22"/>
      <c r="JN100" s="22"/>
      <c r="JO100" s="22"/>
      <c r="JP100" s="22"/>
      <c r="JQ100" s="22"/>
      <c r="JR100" s="22"/>
      <c r="JS100" s="22"/>
      <c r="JT100" s="22"/>
      <c r="JU100" s="22"/>
      <c r="JV100" s="22"/>
      <c r="JW100" s="22"/>
      <c r="JX100" s="22"/>
      <c r="JY100" s="22"/>
      <c r="JZ100" s="22"/>
      <c r="KA100" s="22"/>
      <c r="KB100" s="22"/>
      <c r="KC100" s="22"/>
      <c r="KD100" s="22"/>
      <c r="KE100" s="22"/>
      <c r="KF100" s="22"/>
      <c r="KG100" s="22"/>
      <c r="KH100" s="22"/>
      <c r="KI100" s="22"/>
      <c r="KJ100" s="22"/>
      <c r="KK100" s="22"/>
      <c r="KL100" s="22"/>
      <c r="KM100" s="22"/>
      <c r="KN100" s="22"/>
      <c r="KO100" s="22"/>
      <c r="KP100" s="22"/>
      <c r="KQ100" s="22"/>
      <c r="KR100" s="22"/>
      <c r="KS100" s="22"/>
      <c r="KT100" s="22"/>
      <c r="KU100" s="22"/>
      <c r="KV100" s="22"/>
      <c r="KW100" s="22"/>
      <c r="KX100" s="22"/>
      <c r="KY100" s="22"/>
      <c r="KZ100" s="22"/>
      <c r="LA100" s="22"/>
      <c r="LB100" s="22"/>
      <c r="LC100" s="22"/>
      <c r="LD100" s="22"/>
      <c r="LE100" s="22"/>
      <c r="LF100" s="22"/>
      <c r="LG100" s="22"/>
      <c r="LH100" s="22"/>
      <c r="LI100" s="22"/>
      <c r="LJ100" s="23"/>
    </row>
    <row r="101" spans="2:322" ht="3.65" customHeight="1">
      <c r="B101" s="21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3"/>
      <c r="AP101" s="22"/>
      <c r="AQ101" s="22"/>
      <c r="AR101" s="22"/>
      <c r="AS101" s="22"/>
      <c r="AT101" s="22"/>
      <c r="AU101" s="22"/>
      <c r="AV101" s="22"/>
      <c r="AW101" s="22"/>
      <c r="AX101" s="727"/>
      <c r="AY101" s="728"/>
      <c r="AZ101" s="728" t="e" vm="3">
        <v>#VALUE!</v>
      </c>
      <c r="BA101" s="1575"/>
      <c r="BB101" s="1449"/>
      <c r="BC101" s="1449"/>
      <c r="BD101" s="1449"/>
      <c r="BE101" s="1449"/>
      <c r="BF101" s="1449"/>
      <c r="BG101" s="1449"/>
      <c r="BH101" s="1449"/>
      <c r="BI101" s="1449"/>
      <c r="BJ101" s="1449"/>
      <c r="BK101" s="1449"/>
      <c r="BL101" s="1449"/>
      <c r="BM101" s="1449"/>
      <c r="BN101" s="1449"/>
      <c r="BO101" s="1449"/>
      <c r="BP101" s="1449"/>
      <c r="BQ101" s="1449"/>
      <c r="BR101" s="1449"/>
      <c r="BS101" s="1449"/>
      <c r="BT101" s="1449"/>
      <c r="BU101" s="1449"/>
      <c r="BV101" s="1449"/>
      <c r="BW101" s="1449"/>
      <c r="BX101" s="1449"/>
      <c r="BY101" s="1449"/>
      <c r="BZ101" s="1449"/>
      <c r="CA101" s="1449"/>
      <c r="CB101" s="1449"/>
      <c r="CC101" s="1449"/>
      <c r="CD101" s="1449"/>
      <c r="CE101" s="1449"/>
      <c r="CF101" s="1449"/>
      <c r="CG101" s="1449"/>
      <c r="CH101" s="1449"/>
      <c r="CI101" s="1449"/>
      <c r="CJ101" s="1450"/>
      <c r="CK101" s="822"/>
      <c r="CL101" s="1534"/>
      <c r="CM101" s="1534"/>
      <c r="CN101" s="1534"/>
      <c r="CO101" s="1534"/>
      <c r="CP101" s="1534"/>
      <c r="CQ101" s="1534"/>
      <c r="CR101" s="1534"/>
      <c r="CS101" s="1534"/>
      <c r="CT101" s="1534"/>
      <c r="CU101" s="1534"/>
      <c r="CV101" s="1534"/>
      <c r="CW101" s="954"/>
      <c r="CX101" s="954"/>
      <c r="CY101" s="954"/>
      <c r="CZ101" s="954"/>
      <c r="DA101" s="954"/>
      <c r="DB101" s="954"/>
      <c r="DC101" s="954"/>
      <c r="DD101" s="954"/>
      <c r="DE101" s="954"/>
      <c r="DF101" s="954"/>
      <c r="DG101" s="954"/>
      <c r="DH101" s="954"/>
      <c r="DI101" s="954"/>
      <c r="DJ101" s="954"/>
      <c r="DK101" s="954"/>
      <c r="DL101" s="954"/>
      <c r="DM101" s="954"/>
      <c r="DN101" s="954"/>
      <c r="DO101" s="954"/>
      <c r="DP101" s="954"/>
      <c r="DQ101" s="954"/>
      <c r="DR101" s="954"/>
      <c r="DS101" s="954"/>
      <c r="DT101" s="954"/>
      <c r="DU101" s="954"/>
      <c r="DV101" s="954"/>
      <c r="DW101" s="954"/>
      <c r="DX101" s="954"/>
      <c r="DY101" s="954"/>
      <c r="DZ101" s="954"/>
      <c r="EA101" s="954"/>
      <c r="EB101" s="954"/>
      <c r="EC101" s="954"/>
      <c r="ED101" s="954"/>
      <c r="EE101" s="954"/>
      <c r="EF101" s="954"/>
      <c r="EG101" s="954"/>
      <c r="EH101" s="954"/>
      <c r="EI101" s="954"/>
      <c r="EJ101" s="954"/>
      <c r="EK101" s="954"/>
      <c r="EL101" s="954"/>
      <c r="EM101" s="954"/>
      <c r="EN101" s="954"/>
      <c r="EO101" s="954"/>
      <c r="EP101" s="954"/>
      <c r="EQ101" s="954"/>
      <c r="ER101" s="954"/>
      <c r="ES101" s="954"/>
      <c r="ET101" s="954"/>
      <c r="EU101" s="954"/>
      <c r="EV101" s="954"/>
      <c r="EW101" s="954"/>
      <c r="EX101" s="954"/>
      <c r="EY101" s="954"/>
      <c r="EZ101" s="954"/>
      <c r="FA101" s="954"/>
      <c r="FB101" s="954"/>
      <c r="FC101" s="954"/>
      <c r="FD101" s="954"/>
      <c r="FE101" s="954"/>
      <c r="FF101" s="954"/>
      <c r="FG101" s="954"/>
      <c r="FH101" s="954"/>
      <c r="FI101" s="954"/>
      <c r="FJ101" s="954"/>
      <c r="FK101" s="954"/>
      <c r="FL101" s="954"/>
      <c r="FM101" s="954"/>
      <c r="FN101" s="954"/>
      <c r="FO101" s="954"/>
      <c r="FP101" s="954"/>
      <c r="FQ101" s="954"/>
      <c r="FR101" s="954"/>
      <c r="FS101" s="954"/>
      <c r="FT101" s="954"/>
      <c r="FU101" s="954"/>
      <c r="FV101" s="954"/>
      <c r="FW101" s="954"/>
      <c r="FX101" s="954"/>
      <c r="FY101" s="954"/>
      <c r="FZ101" s="954"/>
      <c r="GA101" s="954"/>
      <c r="GB101" s="954"/>
      <c r="GC101" s="954"/>
      <c r="GD101" s="954"/>
      <c r="GE101" s="954"/>
      <c r="GF101" s="954"/>
      <c r="GG101" s="954"/>
      <c r="GH101" s="954"/>
      <c r="GI101" s="954"/>
      <c r="GJ101" s="954"/>
      <c r="GK101" s="954"/>
      <c r="GL101" s="954"/>
      <c r="GM101" s="954"/>
      <c r="GN101" s="954"/>
      <c r="GO101" s="954"/>
      <c r="GP101" s="954"/>
      <c r="GQ101" s="954"/>
      <c r="GR101" s="954"/>
      <c r="GS101" s="954"/>
      <c r="GT101" s="954"/>
      <c r="GU101" s="954"/>
      <c r="GV101" s="954"/>
      <c r="GW101" s="954"/>
      <c r="GX101" s="954"/>
      <c r="GY101" s="954"/>
      <c r="GZ101" s="954"/>
      <c r="HA101" s="954"/>
      <c r="HB101" s="954"/>
      <c r="HC101" s="954"/>
      <c r="HD101" s="954"/>
      <c r="HE101" s="954"/>
      <c r="HF101" s="954"/>
      <c r="HG101" s="954"/>
      <c r="HH101" s="954"/>
      <c r="HI101" s="954"/>
      <c r="HJ101" s="954"/>
      <c r="HK101" s="954"/>
      <c r="HL101" s="954"/>
      <c r="HM101" s="954"/>
      <c r="HN101" s="954"/>
      <c r="HO101" s="954"/>
      <c r="HP101" s="954"/>
      <c r="HQ101" s="954"/>
      <c r="HR101" s="954"/>
      <c r="HS101" s="954"/>
      <c r="HT101" s="954"/>
      <c r="HU101" s="954"/>
      <c r="HV101" s="954"/>
      <c r="HW101" s="954"/>
      <c r="HX101" s="954"/>
      <c r="HY101" s="954"/>
      <c r="HZ101" s="954"/>
      <c r="IA101" s="954"/>
      <c r="IB101" s="954"/>
      <c r="IC101" s="954"/>
      <c r="ID101" s="954"/>
      <c r="IE101" s="954"/>
      <c r="IF101" s="954"/>
      <c r="IG101" s="954"/>
      <c r="IH101" s="954"/>
      <c r="II101" s="954"/>
      <c r="IJ101" s="954"/>
      <c r="IK101" s="954"/>
      <c r="IL101" s="954"/>
      <c r="IM101" s="954"/>
      <c r="IN101" s="954"/>
      <c r="IO101" s="954"/>
      <c r="IP101" s="954"/>
      <c r="IQ101" s="954"/>
      <c r="IR101" s="954"/>
      <c r="IS101" s="954"/>
      <c r="IT101" s="954"/>
      <c r="IU101" s="954"/>
      <c r="IV101" s="954"/>
      <c r="IW101" s="728" t="e" vm="3">
        <v>#VALUE!</v>
      </c>
      <c r="IX101" s="728"/>
      <c r="IY101" s="731"/>
      <c r="IZ101" s="22"/>
      <c r="JA101" s="22"/>
      <c r="JB101" s="22"/>
      <c r="JC101" s="22"/>
      <c r="JD101" s="22"/>
      <c r="JE101" s="22"/>
      <c r="JF101" s="22"/>
      <c r="JG101" s="22"/>
      <c r="JH101" s="21"/>
      <c r="JI101" s="22"/>
      <c r="JJ101" s="22"/>
      <c r="JK101" s="22"/>
      <c r="JL101" s="22"/>
      <c r="JM101" s="22"/>
      <c r="JN101" s="22"/>
      <c r="JO101" s="22"/>
      <c r="JP101" s="22"/>
      <c r="JQ101" s="22"/>
      <c r="JR101" s="22"/>
      <c r="JS101" s="22"/>
      <c r="JT101" s="22"/>
      <c r="JU101" s="22"/>
      <c r="JV101" s="22"/>
      <c r="JW101" s="22"/>
      <c r="JX101" s="22"/>
      <c r="JY101" s="22"/>
      <c r="JZ101" s="22"/>
      <c r="KA101" s="22"/>
      <c r="KB101" s="22"/>
      <c r="KC101" s="22"/>
      <c r="KD101" s="22"/>
      <c r="KE101" s="22"/>
      <c r="KF101" s="22"/>
      <c r="KG101" s="22"/>
      <c r="KH101" s="22"/>
      <c r="KI101" s="22"/>
      <c r="KJ101" s="22"/>
      <c r="KK101" s="22"/>
      <c r="KL101" s="22"/>
      <c r="KM101" s="22"/>
      <c r="KN101" s="22"/>
      <c r="KO101" s="22"/>
      <c r="KP101" s="22"/>
      <c r="KQ101" s="22"/>
      <c r="KR101" s="22"/>
      <c r="KS101" s="22"/>
      <c r="KT101" s="22"/>
      <c r="KU101" s="22"/>
      <c r="KV101" s="22"/>
      <c r="KW101" s="22"/>
      <c r="KX101" s="22"/>
      <c r="KY101" s="22"/>
      <c r="KZ101" s="22"/>
      <c r="LA101" s="22"/>
      <c r="LB101" s="22"/>
      <c r="LC101" s="22"/>
      <c r="LD101" s="22"/>
      <c r="LE101" s="22"/>
      <c r="LF101" s="22"/>
      <c r="LG101" s="22"/>
      <c r="LH101" s="22"/>
      <c r="LI101" s="22"/>
      <c r="LJ101" s="23"/>
    </row>
    <row r="102" spans="2:322" ht="3.65" customHeight="1">
      <c r="B102" s="21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3"/>
      <c r="AP102" s="22"/>
      <c r="AQ102" s="22"/>
      <c r="AR102" s="22"/>
      <c r="AS102" s="22"/>
      <c r="AT102" s="22"/>
      <c r="AU102" s="22"/>
      <c r="AV102" s="22"/>
      <c r="AW102" s="22"/>
      <c r="AX102" s="727"/>
      <c r="AY102" s="728"/>
      <c r="AZ102" s="728"/>
      <c r="BA102" s="886" t="s">
        <v>69</v>
      </c>
      <c r="BB102" s="887"/>
      <c r="BC102" s="887"/>
      <c r="BD102" s="887"/>
      <c r="BE102" s="887"/>
      <c r="BF102" s="887"/>
      <c r="BG102" s="887"/>
      <c r="BH102" s="887"/>
      <c r="BI102" s="887"/>
      <c r="BJ102" s="887"/>
      <c r="BK102" s="887"/>
      <c r="BL102" s="887"/>
      <c r="BM102" s="887"/>
      <c r="BN102" s="887"/>
      <c r="BO102" s="887"/>
      <c r="BP102" s="887"/>
      <c r="BQ102" s="887"/>
      <c r="BR102" s="887"/>
      <c r="BS102" s="886">
        <f>IF(Proyecto!HG58&lt;&gt;"",Proyecto!HG58,"")</f>
        <v>2000</v>
      </c>
      <c r="BT102" s="887"/>
      <c r="BU102" s="887"/>
      <c r="BV102" s="887"/>
      <c r="BW102" s="887"/>
      <c r="BX102" s="887"/>
      <c r="BY102" s="887"/>
      <c r="BZ102" s="887"/>
      <c r="CA102" s="887"/>
      <c r="CB102" s="887"/>
      <c r="CC102" s="1505" t="s">
        <v>74</v>
      </c>
      <c r="CD102" s="1505"/>
      <c r="CE102" s="1505"/>
      <c r="CF102" s="1505"/>
      <c r="CG102" s="1505"/>
      <c r="CH102" s="1505"/>
      <c r="CI102" s="1505"/>
      <c r="CJ102" s="1506"/>
      <c r="CK102" s="1515" t="e" vm="19">
        <v>#VALUE!</v>
      </c>
      <c r="CL102" s="1516"/>
      <c r="CM102" s="1516"/>
      <c r="CN102" s="1516"/>
      <c r="CO102" s="1516"/>
      <c r="CP102" s="1516"/>
      <c r="CQ102" s="1516"/>
      <c r="CR102" s="1516"/>
      <c r="CS102" s="1516"/>
      <c r="CT102" s="1516"/>
      <c r="CU102" s="1516"/>
      <c r="CV102" s="1517"/>
      <c r="CW102" s="66"/>
      <c r="CX102" s="66"/>
      <c r="CY102" s="66"/>
      <c r="CZ102" s="66"/>
      <c r="DA102" s="66"/>
      <c r="DB102" s="66"/>
      <c r="DC102" s="66"/>
      <c r="DD102" s="66"/>
      <c r="DE102" s="66"/>
      <c r="DF102" s="66"/>
      <c r="DG102" s="66"/>
      <c r="DH102" s="67"/>
      <c r="DI102" s="69"/>
      <c r="DJ102" s="66"/>
      <c r="DK102" s="66"/>
      <c r="DL102" s="66"/>
      <c r="DM102" s="66"/>
      <c r="DN102" s="66"/>
      <c r="DO102" s="66"/>
      <c r="DP102" s="66"/>
      <c r="DQ102" s="66"/>
      <c r="DR102" s="66"/>
      <c r="DS102" s="66"/>
      <c r="DT102" s="67"/>
      <c r="DU102" s="69"/>
      <c r="DV102" s="66"/>
      <c r="DW102" s="66"/>
      <c r="DX102" s="66"/>
      <c r="DY102" s="66"/>
      <c r="DZ102" s="66"/>
      <c r="EA102" s="66"/>
      <c r="EB102" s="66"/>
      <c r="EC102" s="66"/>
      <c r="ED102" s="66"/>
      <c r="EE102" s="66"/>
      <c r="EF102" s="67"/>
      <c r="EG102" s="69"/>
      <c r="EH102" s="66"/>
      <c r="EI102" s="66"/>
      <c r="EJ102" s="66"/>
      <c r="EK102" s="66"/>
      <c r="EL102" s="66"/>
      <c r="EM102" s="66"/>
      <c r="EN102" s="66"/>
      <c r="EO102" s="66"/>
      <c r="EP102" s="66"/>
      <c r="EQ102" s="66"/>
      <c r="ER102" s="67"/>
      <c r="ES102" s="69"/>
      <c r="ET102" s="66"/>
      <c r="EU102" s="66"/>
      <c r="EV102" s="66"/>
      <c r="EW102" s="66"/>
      <c r="EX102" s="66"/>
      <c r="EY102" s="66"/>
      <c r="EZ102" s="66"/>
      <c r="FA102" s="66"/>
      <c r="FB102" s="66"/>
      <c r="FC102" s="66"/>
      <c r="FD102" s="67"/>
      <c r="FE102" s="69"/>
      <c r="FF102" s="66"/>
      <c r="FG102" s="66"/>
      <c r="FH102" s="66"/>
      <c r="FI102" s="66"/>
      <c r="FJ102" s="66"/>
      <c r="FK102" s="66"/>
      <c r="FL102" s="66"/>
      <c r="FM102" s="66"/>
      <c r="FN102" s="66"/>
      <c r="FO102" s="66"/>
      <c r="FP102" s="67"/>
      <c r="FQ102" s="69"/>
      <c r="FR102" s="66"/>
      <c r="FS102" s="66"/>
      <c r="FT102" s="66"/>
      <c r="FU102" s="66"/>
      <c r="FV102" s="66"/>
      <c r="FW102" s="66"/>
      <c r="FX102" s="66"/>
      <c r="FY102" s="66"/>
      <c r="FZ102" s="66"/>
      <c r="GA102" s="66"/>
      <c r="GB102" s="67"/>
      <c r="GC102" s="69"/>
      <c r="GD102" s="66"/>
      <c r="GE102" s="66"/>
      <c r="GF102" s="66"/>
      <c r="GG102" s="66"/>
      <c r="GH102" s="66"/>
      <c r="GI102" s="66"/>
      <c r="GJ102" s="66"/>
      <c r="GK102" s="66"/>
      <c r="GL102" s="66"/>
      <c r="GM102" s="66"/>
      <c r="GN102" s="67"/>
      <c r="GO102" s="69"/>
      <c r="GP102" s="66"/>
      <c r="GQ102" s="66"/>
      <c r="GR102" s="66"/>
      <c r="GS102" s="66"/>
      <c r="GT102" s="66"/>
      <c r="GU102" s="66"/>
      <c r="GV102" s="66"/>
      <c r="GW102" s="66"/>
      <c r="GX102" s="66"/>
      <c r="GY102" s="66"/>
      <c r="GZ102" s="67"/>
      <c r="HA102" s="69"/>
      <c r="HB102" s="66"/>
      <c r="HC102" s="66"/>
      <c r="HD102" s="66"/>
      <c r="HE102" s="66"/>
      <c r="HF102" s="66"/>
      <c r="HG102" s="66"/>
      <c r="HH102" s="66"/>
      <c r="HI102" s="66"/>
      <c r="HJ102" s="66"/>
      <c r="HK102" s="66"/>
      <c r="HL102" s="67"/>
      <c r="HM102" s="69"/>
      <c r="HN102" s="66"/>
      <c r="HO102" s="66"/>
      <c r="HP102" s="66"/>
      <c r="HQ102" s="66"/>
      <c r="HR102" s="66"/>
      <c r="HS102" s="66"/>
      <c r="HT102" s="66"/>
      <c r="HU102" s="66"/>
      <c r="HV102" s="66"/>
      <c r="HW102" s="66"/>
      <c r="HX102" s="67"/>
      <c r="HY102" s="69"/>
      <c r="HZ102" s="66"/>
      <c r="IA102" s="66"/>
      <c r="IB102" s="66"/>
      <c r="IC102" s="66"/>
      <c r="ID102" s="66"/>
      <c r="IE102" s="66"/>
      <c r="IF102" s="66"/>
      <c r="IG102" s="66"/>
      <c r="IH102" s="66"/>
      <c r="II102" s="66"/>
      <c r="IJ102" s="67"/>
      <c r="IK102" s="69"/>
      <c r="IL102" s="66"/>
      <c r="IM102" s="66"/>
      <c r="IN102" s="66"/>
      <c r="IO102" s="66"/>
      <c r="IP102" s="66"/>
      <c r="IQ102" s="66"/>
      <c r="IR102" s="66"/>
      <c r="IS102" s="66"/>
      <c r="IT102" s="66"/>
      <c r="IU102" s="66"/>
      <c r="IV102" s="67"/>
      <c r="IW102" s="728"/>
      <c r="IX102" s="728"/>
      <c r="IY102" s="731"/>
      <c r="IZ102" s="22"/>
      <c r="JA102" s="22"/>
      <c r="JB102" s="22"/>
      <c r="JC102" s="22"/>
      <c r="JD102" s="22"/>
      <c r="JE102" s="22"/>
      <c r="JF102" s="22"/>
      <c r="JG102" s="22"/>
      <c r="JH102" s="21"/>
      <c r="JI102" s="22"/>
      <c r="JJ102" s="22"/>
      <c r="JK102" s="22"/>
      <c r="JL102" s="22"/>
      <c r="JM102" s="22"/>
      <c r="JN102" s="22"/>
      <c r="JO102" s="22"/>
      <c r="JP102" s="22"/>
      <c r="JQ102" s="22"/>
      <c r="JR102" s="22"/>
      <c r="JS102" s="22"/>
      <c r="JT102" s="22"/>
      <c r="JU102" s="22"/>
      <c r="JV102" s="22"/>
      <c r="JW102" s="22"/>
      <c r="JX102" s="22"/>
      <c r="JY102" s="22"/>
      <c r="JZ102" s="22"/>
      <c r="KA102" s="22"/>
      <c r="KB102" s="22"/>
      <c r="KC102" s="22"/>
      <c r="KD102" s="22"/>
      <c r="KE102" s="22"/>
      <c r="KF102" s="22"/>
      <c r="KG102" s="22"/>
      <c r="KH102" s="22"/>
      <c r="KI102" s="22"/>
      <c r="KJ102" s="22"/>
      <c r="KK102" s="22"/>
      <c r="KL102" s="22"/>
      <c r="KM102" s="22"/>
      <c r="KN102" s="22"/>
      <c r="KO102" s="22"/>
      <c r="KP102" s="22"/>
      <c r="KQ102" s="22"/>
      <c r="KR102" s="22"/>
      <c r="KS102" s="22"/>
      <c r="KT102" s="22"/>
      <c r="KU102" s="22"/>
      <c r="KV102" s="22"/>
      <c r="KW102" s="22"/>
      <c r="KX102" s="22"/>
      <c r="KY102" s="22"/>
      <c r="KZ102" s="22"/>
      <c r="LA102" s="22"/>
      <c r="LB102" s="22"/>
      <c r="LC102" s="22"/>
      <c r="LD102" s="22"/>
      <c r="LE102" s="22"/>
      <c r="LF102" s="22"/>
      <c r="LG102" s="22"/>
      <c r="LH102" s="22"/>
      <c r="LI102" s="22"/>
      <c r="LJ102" s="23"/>
    </row>
    <row r="103" spans="2:322" ht="3.65" customHeight="1">
      <c r="B103" s="21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3"/>
      <c r="AP103" s="22"/>
      <c r="AQ103" s="22"/>
      <c r="AR103" s="22"/>
      <c r="AS103" s="22"/>
      <c r="AT103" s="22"/>
      <c r="AU103" s="22"/>
      <c r="AV103" s="22"/>
      <c r="AW103" s="22"/>
      <c r="AX103" s="727"/>
      <c r="AY103" s="728"/>
      <c r="AZ103" s="47"/>
      <c r="BA103" s="889"/>
      <c r="BB103" s="1535"/>
      <c r="BC103" s="1535"/>
      <c r="BD103" s="1535"/>
      <c r="BE103" s="1535"/>
      <c r="BF103" s="1535"/>
      <c r="BG103" s="1535"/>
      <c r="BH103" s="1535"/>
      <c r="BI103" s="1535"/>
      <c r="BJ103" s="1535"/>
      <c r="BK103" s="1535"/>
      <c r="BL103" s="1535"/>
      <c r="BM103" s="1535"/>
      <c r="BN103" s="1535"/>
      <c r="BO103" s="1535"/>
      <c r="BP103" s="1535"/>
      <c r="BQ103" s="1535"/>
      <c r="BR103" s="1535"/>
      <c r="BS103" s="889"/>
      <c r="BT103" s="1535"/>
      <c r="BU103" s="1535"/>
      <c r="BV103" s="1535"/>
      <c r="BW103" s="1535"/>
      <c r="BX103" s="1535"/>
      <c r="BY103" s="1535"/>
      <c r="BZ103" s="1535"/>
      <c r="CA103" s="1535"/>
      <c r="CB103" s="1535"/>
      <c r="CC103" s="1536"/>
      <c r="CD103" s="1536"/>
      <c r="CE103" s="1536"/>
      <c r="CF103" s="1536"/>
      <c r="CG103" s="1536"/>
      <c r="CH103" s="1536"/>
      <c r="CI103" s="1536"/>
      <c r="CJ103" s="1507"/>
      <c r="CK103" s="1308"/>
      <c r="CL103" s="1538"/>
      <c r="CM103" s="1538"/>
      <c r="CN103" s="1538"/>
      <c r="CO103" s="1538"/>
      <c r="CP103" s="1538"/>
      <c r="CQ103" s="1538"/>
      <c r="CR103" s="1538"/>
      <c r="CS103" s="1538"/>
      <c r="CT103" s="1538"/>
      <c r="CU103" s="1538"/>
      <c r="CV103" s="1307"/>
      <c r="CW103" s="1537"/>
      <c r="CX103" s="1537"/>
      <c r="CY103" s="1537"/>
      <c r="CZ103" s="1537"/>
      <c r="DA103" s="1537"/>
      <c r="DB103" s="1537"/>
      <c r="DC103" s="1537"/>
      <c r="DD103" s="1537"/>
      <c r="DE103" s="1537"/>
      <c r="DF103" s="1537"/>
      <c r="DG103" s="1537"/>
      <c r="DH103" s="68"/>
      <c r="DI103" s="70"/>
      <c r="DJ103" s="1537"/>
      <c r="DK103" s="1537"/>
      <c r="DL103" s="1537"/>
      <c r="DM103" s="1537"/>
      <c r="DN103" s="1537"/>
      <c r="DO103" s="1537"/>
      <c r="DP103" s="1537"/>
      <c r="DQ103" s="1537"/>
      <c r="DR103" s="1537"/>
      <c r="DS103" s="1537"/>
      <c r="DT103" s="68"/>
      <c r="DU103" s="70"/>
      <c r="DV103" s="1537"/>
      <c r="DW103" s="1537"/>
      <c r="DX103" s="1537"/>
      <c r="DY103" s="1537"/>
      <c r="DZ103" s="1537"/>
      <c r="EA103" s="1537"/>
      <c r="EB103" s="1537"/>
      <c r="EC103" s="1537"/>
      <c r="ED103" s="1537"/>
      <c r="EE103" s="1537"/>
      <c r="EF103" s="68"/>
      <c r="EG103" s="70"/>
      <c r="EH103" s="1537"/>
      <c r="EI103" s="1537"/>
      <c r="EJ103" s="1537"/>
      <c r="EK103" s="1537"/>
      <c r="EL103" s="1537"/>
      <c r="EM103" s="1537"/>
      <c r="EN103" s="1537"/>
      <c r="EO103" s="1537"/>
      <c r="EP103" s="1537"/>
      <c r="EQ103" s="1537"/>
      <c r="ER103" s="68"/>
      <c r="ES103" s="70"/>
      <c r="ET103" s="1537"/>
      <c r="EU103" s="1537"/>
      <c r="EV103" s="1537"/>
      <c r="EW103" s="1537"/>
      <c r="EX103" s="1537"/>
      <c r="EY103" s="1537"/>
      <c r="EZ103" s="1537"/>
      <c r="FA103" s="1537"/>
      <c r="FB103" s="1537"/>
      <c r="FC103" s="1537"/>
      <c r="FD103" s="68"/>
      <c r="FE103" s="70"/>
      <c r="FF103" s="1537"/>
      <c r="FG103" s="1537"/>
      <c r="FH103" s="1537"/>
      <c r="FI103" s="1537"/>
      <c r="FJ103" s="1537"/>
      <c r="FK103" s="1537"/>
      <c r="FL103" s="1537"/>
      <c r="FM103" s="1537"/>
      <c r="FN103" s="1537"/>
      <c r="FO103" s="1537"/>
      <c r="FP103" s="68"/>
      <c r="FQ103" s="70"/>
      <c r="FR103" s="1537"/>
      <c r="FS103" s="1537"/>
      <c r="FT103" s="1537"/>
      <c r="FU103" s="1537"/>
      <c r="FV103" s="1537"/>
      <c r="FW103" s="1537"/>
      <c r="FX103" s="1537"/>
      <c r="FY103" s="1537"/>
      <c r="FZ103" s="1537"/>
      <c r="GA103" s="1537"/>
      <c r="GB103" s="68"/>
      <c r="GC103" s="70"/>
      <c r="GD103" s="1537"/>
      <c r="GE103" s="1537"/>
      <c r="GF103" s="1537"/>
      <c r="GG103" s="1537"/>
      <c r="GH103" s="1537"/>
      <c r="GI103" s="1537"/>
      <c r="GJ103" s="1537"/>
      <c r="GK103" s="1537"/>
      <c r="GL103" s="1537"/>
      <c r="GM103" s="1537"/>
      <c r="GN103" s="68"/>
      <c r="GO103" s="70"/>
      <c r="GP103" s="1537"/>
      <c r="GQ103" s="1537"/>
      <c r="GR103" s="1537"/>
      <c r="GS103" s="1537"/>
      <c r="GT103" s="1537"/>
      <c r="GU103" s="1537"/>
      <c r="GV103" s="1537"/>
      <c r="GW103" s="1537"/>
      <c r="GX103" s="1537"/>
      <c r="GY103" s="1537"/>
      <c r="GZ103" s="68"/>
      <c r="HA103" s="70"/>
      <c r="HB103" s="1537"/>
      <c r="HC103" s="1537"/>
      <c r="HD103" s="1537"/>
      <c r="HE103" s="1537"/>
      <c r="HF103" s="1537"/>
      <c r="HG103" s="1537"/>
      <c r="HH103" s="1537"/>
      <c r="HI103" s="1537"/>
      <c r="HJ103" s="1537"/>
      <c r="HK103" s="1537"/>
      <c r="HL103" s="68"/>
      <c r="HM103" s="70"/>
      <c r="HN103" s="1537"/>
      <c r="HO103" s="1537"/>
      <c r="HP103" s="1537"/>
      <c r="HQ103" s="1537"/>
      <c r="HR103" s="1537"/>
      <c r="HS103" s="1537"/>
      <c r="HT103" s="1537"/>
      <c r="HU103" s="1537"/>
      <c r="HV103" s="1537"/>
      <c r="HW103" s="1537"/>
      <c r="HX103" s="68"/>
      <c r="HY103" s="70"/>
      <c r="HZ103" s="1537"/>
      <c r="IA103" s="1537"/>
      <c r="IB103" s="1537"/>
      <c r="IC103" s="1537"/>
      <c r="ID103" s="1537"/>
      <c r="IE103" s="1537"/>
      <c r="IF103" s="1537"/>
      <c r="IG103" s="1537"/>
      <c r="IH103" s="1537"/>
      <c r="II103" s="1537"/>
      <c r="IJ103" s="68"/>
      <c r="IK103" s="70"/>
      <c r="IL103" s="1537"/>
      <c r="IM103" s="1537"/>
      <c r="IN103" s="1537"/>
      <c r="IO103" s="1537"/>
      <c r="IP103" s="1537"/>
      <c r="IQ103" s="1537"/>
      <c r="IR103" s="1537"/>
      <c r="IS103" s="1537"/>
      <c r="IT103" s="1537"/>
      <c r="IU103" s="1537"/>
      <c r="IV103" s="68"/>
      <c r="IW103" s="47"/>
      <c r="IX103" s="728"/>
      <c r="IY103" s="731"/>
      <c r="IZ103" s="22"/>
      <c r="JA103" s="22"/>
      <c r="JB103" s="22"/>
      <c r="JC103" s="22"/>
      <c r="JD103" s="22"/>
      <c r="JE103" s="22"/>
      <c r="JF103" s="22"/>
      <c r="JG103" s="22"/>
      <c r="JH103" s="21"/>
      <c r="JI103" s="22"/>
      <c r="JJ103" s="22"/>
      <c r="JK103" s="22"/>
      <c r="JL103" s="22"/>
      <c r="JM103" s="22"/>
      <c r="JN103" s="22"/>
      <c r="JO103" s="22"/>
      <c r="JP103" s="22"/>
      <c r="JQ103" s="22"/>
      <c r="JR103" s="22"/>
      <c r="JS103" s="22"/>
      <c r="JT103" s="22"/>
      <c r="JU103" s="22"/>
      <c r="JV103" s="22"/>
      <c r="JW103" s="22"/>
      <c r="JX103" s="22"/>
      <c r="JY103" s="22"/>
      <c r="JZ103" s="22"/>
      <c r="KA103" s="22"/>
      <c r="KB103" s="22"/>
      <c r="KC103" s="22"/>
      <c r="KD103" s="22"/>
      <c r="KE103" s="22"/>
      <c r="KF103" s="22"/>
      <c r="KG103" s="22"/>
      <c r="KH103" s="22"/>
      <c r="KI103" s="22"/>
      <c r="KJ103" s="22"/>
      <c r="KK103" s="22"/>
      <c r="KL103" s="22"/>
      <c r="KM103" s="22"/>
      <c r="KN103" s="22"/>
      <c r="KO103" s="22"/>
      <c r="KP103" s="22"/>
      <c r="KQ103" s="22"/>
      <c r="KR103" s="22"/>
      <c r="KS103" s="22"/>
      <c r="KT103" s="22"/>
      <c r="KU103" s="22"/>
      <c r="KV103" s="22"/>
      <c r="KW103" s="22"/>
      <c r="KX103" s="22"/>
      <c r="KY103" s="22"/>
      <c r="KZ103" s="22"/>
      <c r="LA103" s="22"/>
      <c r="LB103" s="22"/>
      <c r="LC103" s="22"/>
      <c r="LD103" s="22"/>
      <c r="LE103" s="22"/>
      <c r="LF103" s="22"/>
      <c r="LG103" s="22"/>
      <c r="LH103" s="22"/>
      <c r="LI103" s="22"/>
      <c r="LJ103" s="23"/>
    </row>
    <row r="104" spans="2:322" ht="3.65" customHeight="1">
      <c r="B104" s="21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3"/>
      <c r="AP104" s="22"/>
      <c r="AQ104" s="22"/>
      <c r="AR104" s="22"/>
      <c r="AS104" s="22"/>
      <c r="AT104" s="22"/>
      <c r="AU104" s="22"/>
      <c r="AV104" s="22"/>
      <c r="AW104" s="22"/>
      <c r="AX104" s="727"/>
      <c r="AY104" s="728"/>
      <c r="AZ104" s="47"/>
      <c r="BA104" s="892"/>
      <c r="BB104" s="893"/>
      <c r="BC104" s="893"/>
      <c r="BD104" s="893"/>
      <c r="BE104" s="893"/>
      <c r="BF104" s="893"/>
      <c r="BG104" s="893"/>
      <c r="BH104" s="893"/>
      <c r="BI104" s="893"/>
      <c r="BJ104" s="893"/>
      <c r="BK104" s="893"/>
      <c r="BL104" s="893"/>
      <c r="BM104" s="893"/>
      <c r="BN104" s="893"/>
      <c r="BO104" s="893"/>
      <c r="BP104" s="893"/>
      <c r="BQ104" s="893"/>
      <c r="BR104" s="893"/>
      <c r="BS104" s="889"/>
      <c r="BT104" s="1535"/>
      <c r="BU104" s="1535"/>
      <c r="BV104" s="1535"/>
      <c r="BW104" s="1535"/>
      <c r="BX104" s="1535"/>
      <c r="BY104" s="1535"/>
      <c r="BZ104" s="1535"/>
      <c r="CA104" s="1535"/>
      <c r="CB104" s="1535"/>
      <c r="CC104" s="1536"/>
      <c r="CD104" s="1536"/>
      <c r="CE104" s="1536"/>
      <c r="CF104" s="1536"/>
      <c r="CG104" s="1536"/>
      <c r="CH104" s="1536"/>
      <c r="CI104" s="1536"/>
      <c r="CJ104" s="1507"/>
      <c r="CK104" s="1308"/>
      <c r="CL104" s="1538"/>
      <c r="CM104" s="1538"/>
      <c r="CN104" s="1538"/>
      <c r="CO104" s="1538"/>
      <c r="CP104" s="1538"/>
      <c r="CQ104" s="1538"/>
      <c r="CR104" s="1538"/>
      <c r="CS104" s="1538"/>
      <c r="CT104" s="1538"/>
      <c r="CU104" s="1538"/>
      <c r="CV104" s="1307"/>
      <c r="CW104" s="1539"/>
      <c r="CX104" s="1539"/>
      <c r="CY104" s="1539"/>
      <c r="CZ104" s="1539"/>
      <c r="DA104" s="1539"/>
      <c r="DB104" s="1539"/>
      <c r="DC104" s="1539"/>
      <c r="DD104" s="1539"/>
      <c r="DE104" s="1539"/>
      <c r="DF104" s="1539"/>
      <c r="DG104" s="1539"/>
      <c r="DH104" s="110"/>
      <c r="DI104" s="108"/>
      <c r="DJ104" s="1539"/>
      <c r="DK104" s="1539"/>
      <c r="DL104" s="1539"/>
      <c r="DM104" s="1539"/>
      <c r="DN104" s="1539"/>
      <c r="DO104" s="1539"/>
      <c r="DP104" s="1539"/>
      <c r="DQ104" s="1539"/>
      <c r="DR104" s="1539"/>
      <c r="DS104" s="1539"/>
      <c r="DT104" s="110"/>
      <c r="DU104" s="108"/>
      <c r="DV104" s="1539"/>
      <c r="DW104" s="1539"/>
      <c r="DX104" s="1539"/>
      <c r="DY104" s="1539"/>
      <c r="DZ104" s="1539"/>
      <c r="EA104" s="1539"/>
      <c r="EB104" s="1539"/>
      <c r="EC104" s="1539"/>
      <c r="ED104" s="1539"/>
      <c r="EE104" s="1539"/>
      <c r="EF104" s="110"/>
      <c r="EG104" s="901" t="e" vm="30">
        <v>#VALUE!</v>
      </c>
      <c r="EH104" s="1538"/>
      <c r="EI104" s="1538"/>
      <c r="EJ104" s="1538"/>
      <c r="EK104" s="1538"/>
      <c r="EL104" s="1538"/>
      <c r="EM104" s="1538"/>
      <c r="EN104" s="1538"/>
      <c r="EO104" s="1538"/>
      <c r="EP104" s="1538"/>
      <c r="EQ104" s="1538"/>
      <c r="ER104" s="903"/>
      <c r="ES104" s="108"/>
      <c r="ET104" s="1539"/>
      <c r="EU104" s="1539"/>
      <c r="EV104" s="1539"/>
      <c r="EW104" s="1539"/>
      <c r="EX104" s="1539"/>
      <c r="EY104" s="1539"/>
      <c r="EZ104" s="1539"/>
      <c r="FA104" s="1539"/>
      <c r="FB104" s="1539"/>
      <c r="FC104" s="1539"/>
      <c r="FD104" s="110"/>
      <c r="FE104" s="901"/>
      <c r="FF104" s="1538"/>
      <c r="FG104" s="1538"/>
      <c r="FH104" s="1538"/>
      <c r="FI104" s="1538"/>
      <c r="FJ104" s="1538"/>
      <c r="FK104" s="1538"/>
      <c r="FL104" s="1538"/>
      <c r="FM104" s="1538"/>
      <c r="FN104" s="1538"/>
      <c r="FO104" s="1538"/>
      <c r="FP104" s="903"/>
      <c r="FQ104" s="901"/>
      <c r="FR104" s="1538"/>
      <c r="FS104" s="1538"/>
      <c r="FT104" s="1538"/>
      <c r="FU104" s="1538"/>
      <c r="FV104" s="1538"/>
      <c r="FW104" s="1538"/>
      <c r="FX104" s="1538"/>
      <c r="FY104" s="1538"/>
      <c r="FZ104" s="1538"/>
      <c r="GA104" s="1538"/>
      <c r="GB104" s="903"/>
      <c r="GC104" s="901"/>
      <c r="GD104" s="1538"/>
      <c r="GE104" s="1538"/>
      <c r="GF104" s="1538"/>
      <c r="GG104" s="1538"/>
      <c r="GH104" s="1538"/>
      <c r="GI104" s="1538"/>
      <c r="GJ104" s="1538"/>
      <c r="GK104" s="1538"/>
      <c r="GL104" s="1538"/>
      <c r="GM104" s="1538"/>
      <c r="GN104" s="903"/>
      <c r="GO104" s="901"/>
      <c r="GP104" s="1538"/>
      <c r="GQ104" s="1538"/>
      <c r="GR104" s="1538"/>
      <c r="GS104" s="1538"/>
      <c r="GT104" s="1538"/>
      <c r="GU104" s="1538"/>
      <c r="GV104" s="1538"/>
      <c r="GW104" s="1538"/>
      <c r="GX104" s="1538"/>
      <c r="GY104" s="1538"/>
      <c r="GZ104" s="903"/>
      <c r="HA104" s="901"/>
      <c r="HB104" s="1538"/>
      <c r="HC104" s="1538"/>
      <c r="HD104" s="1538"/>
      <c r="HE104" s="1538"/>
      <c r="HF104" s="1538"/>
      <c r="HG104" s="1538"/>
      <c r="HH104" s="1538"/>
      <c r="HI104" s="1538"/>
      <c r="HJ104" s="1538"/>
      <c r="HK104" s="1538"/>
      <c r="HL104" s="903"/>
      <c r="HM104" s="108"/>
      <c r="HN104" s="1539"/>
      <c r="HO104" s="1539"/>
      <c r="HP104" s="1539"/>
      <c r="HQ104" s="1539"/>
      <c r="HR104" s="1539"/>
      <c r="HS104" s="1539"/>
      <c r="HT104" s="1539"/>
      <c r="HU104" s="1539"/>
      <c r="HV104" s="1539"/>
      <c r="HW104" s="1539"/>
      <c r="HX104" s="110"/>
      <c r="HY104" s="108"/>
      <c r="HZ104" s="1539"/>
      <c r="IA104" s="1539"/>
      <c r="IB104" s="1539"/>
      <c r="IC104" s="1539"/>
      <c r="ID104" s="1539"/>
      <c r="IE104" s="1539"/>
      <c r="IF104" s="1539"/>
      <c r="IG104" s="1539"/>
      <c r="IH104" s="1539"/>
      <c r="II104" s="1539"/>
      <c r="IJ104" s="110"/>
      <c r="IK104" s="901"/>
      <c r="IL104" s="1538"/>
      <c r="IM104" s="1538"/>
      <c r="IN104" s="1538"/>
      <c r="IO104" s="1538"/>
      <c r="IP104" s="1538"/>
      <c r="IQ104" s="1538"/>
      <c r="IR104" s="1538"/>
      <c r="IS104" s="1538"/>
      <c r="IT104" s="1538"/>
      <c r="IU104" s="1538"/>
      <c r="IV104" s="903"/>
      <c r="IW104" s="47"/>
      <c r="IX104" s="728"/>
      <c r="IY104" s="731"/>
      <c r="IZ104" s="22"/>
      <c r="JA104" s="22"/>
      <c r="JB104" s="22"/>
      <c r="JC104" s="22"/>
      <c r="JD104" s="22"/>
      <c r="JE104" s="22"/>
      <c r="JF104" s="22"/>
      <c r="JG104" s="22"/>
      <c r="JH104" s="21"/>
      <c r="JI104" s="22"/>
      <c r="JJ104" s="22"/>
      <c r="JK104" s="22"/>
      <c r="JL104" s="22"/>
      <c r="JM104" s="22"/>
      <c r="JN104" s="22"/>
      <c r="JO104" s="22"/>
      <c r="JP104" s="22"/>
      <c r="JQ104" s="22"/>
      <c r="JR104" s="22"/>
      <c r="JS104" s="22"/>
      <c r="JT104" s="22"/>
      <c r="JU104" s="22"/>
      <c r="JV104" s="22"/>
      <c r="JW104" s="22"/>
      <c r="JX104" s="22"/>
      <c r="JY104" s="22"/>
      <c r="JZ104" s="22"/>
      <c r="KA104" s="22"/>
      <c r="KB104" s="22"/>
      <c r="KC104" s="22"/>
      <c r="KD104" s="22"/>
      <c r="KE104" s="22"/>
      <c r="KF104" s="22"/>
      <c r="KG104" s="22"/>
      <c r="KH104" s="22"/>
      <c r="KI104" s="22"/>
      <c r="KJ104" s="22"/>
      <c r="KK104" s="22"/>
      <c r="KL104" s="22"/>
      <c r="KM104" s="22"/>
      <c r="KN104" s="22"/>
      <c r="KO104" s="22"/>
      <c r="KP104" s="22"/>
      <c r="KQ104" s="22"/>
      <c r="KR104" s="22"/>
      <c r="KS104" s="22"/>
      <c r="KT104" s="22"/>
      <c r="KU104" s="22"/>
      <c r="KV104" s="22"/>
      <c r="KW104" s="22"/>
      <c r="KX104" s="22"/>
      <c r="KY104" s="22"/>
      <c r="KZ104" s="22"/>
      <c r="LA104" s="22"/>
      <c r="LB104" s="22"/>
      <c r="LC104" s="22"/>
      <c r="LD104" s="22"/>
      <c r="LE104" s="22"/>
      <c r="LF104" s="22"/>
      <c r="LG104" s="22"/>
      <c r="LH104" s="22"/>
      <c r="LI104" s="22"/>
      <c r="LJ104" s="23"/>
    </row>
    <row r="105" spans="2:322" ht="3.65" customHeight="1">
      <c r="B105" s="21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3"/>
      <c r="AP105" s="22"/>
      <c r="AQ105" s="22"/>
      <c r="AR105" s="22"/>
      <c r="AS105" s="22"/>
      <c r="AT105" s="22"/>
      <c r="AU105" s="22"/>
      <c r="AV105" s="22"/>
      <c r="AW105" s="22"/>
      <c r="AX105" s="727"/>
      <c r="AY105" s="728"/>
      <c r="AZ105" s="47"/>
      <c r="BA105" s="841" t="s">
        <v>95</v>
      </c>
      <c r="BB105" s="842"/>
      <c r="BC105" s="842"/>
      <c r="BD105" s="842"/>
      <c r="BE105" s="842"/>
      <c r="BF105" s="842"/>
      <c r="BG105" s="842"/>
      <c r="BH105" s="842"/>
      <c r="BI105" s="842"/>
      <c r="BJ105" s="842"/>
      <c r="BK105" s="842"/>
      <c r="BL105" s="842"/>
      <c r="BM105" s="842"/>
      <c r="BN105" s="842"/>
      <c r="BO105" s="842"/>
      <c r="BP105" s="842"/>
      <c r="BQ105" s="842"/>
      <c r="BR105" s="842"/>
      <c r="BS105" s="1497" t="str">
        <f>IF(Proyecto!HG64&lt;&gt;"",Proyecto!HG64,"")</f>
        <v>IP31</v>
      </c>
      <c r="BT105" s="1498"/>
      <c r="BU105" s="1498"/>
      <c r="BV105" s="1498"/>
      <c r="BW105" s="1498"/>
      <c r="BX105" s="1498"/>
      <c r="BY105" s="1498"/>
      <c r="BZ105" s="1498"/>
      <c r="CA105" s="1498"/>
      <c r="CB105" s="1498"/>
      <c r="CC105" s="1498"/>
      <c r="CD105" s="1498"/>
      <c r="CE105" s="1498"/>
      <c r="CF105" s="1498"/>
      <c r="CG105" s="1498"/>
      <c r="CH105" s="1498"/>
      <c r="CI105" s="1498"/>
      <c r="CJ105" s="1499"/>
      <c r="CK105" s="1308"/>
      <c r="CL105" s="1538"/>
      <c r="CM105" s="1538"/>
      <c r="CN105" s="1538"/>
      <c r="CO105" s="1538"/>
      <c r="CP105" s="1538"/>
      <c r="CQ105" s="1538"/>
      <c r="CR105" s="1538"/>
      <c r="CS105" s="1538"/>
      <c r="CT105" s="1538"/>
      <c r="CU105" s="1538"/>
      <c r="CV105" s="1307"/>
      <c r="CW105" s="1539"/>
      <c r="CX105" s="1539"/>
      <c r="CY105" s="1539"/>
      <c r="CZ105" s="1539"/>
      <c r="DA105" s="1539"/>
      <c r="DB105" s="1539"/>
      <c r="DC105" s="1539"/>
      <c r="DD105" s="1539"/>
      <c r="DE105" s="1539"/>
      <c r="DF105" s="1539"/>
      <c r="DG105" s="1539"/>
      <c r="DH105" s="110"/>
      <c r="DI105" s="108"/>
      <c r="DJ105" s="1539"/>
      <c r="DK105" s="1539"/>
      <c r="DL105" s="1539"/>
      <c r="DM105" s="1539"/>
      <c r="DN105" s="1539"/>
      <c r="DO105" s="1539"/>
      <c r="DP105" s="1539"/>
      <c r="DQ105" s="1539"/>
      <c r="DR105" s="1539"/>
      <c r="DS105" s="1539"/>
      <c r="DT105" s="110"/>
      <c r="DU105" s="108"/>
      <c r="DV105" s="1539"/>
      <c r="DW105" s="1539"/>
      <c r="DX105" s="1539"/>
      <c r="DY105" s="1539"/>
      <c r="DZ105" s="1539"/>
      <c r="EA105" s="1539"/>
      <c r="EB105" s="1539"/>
      <c r="EC105" s="1539"/>
      <c r="ED105" s="1539"/>
      <c r="EE105" s="1539"/>
      <c r="EF105" s="110"/>
      <c r="EG105" s="901"/>
      <c r="EH105" s="1538"/>
      <c r="EI105" s="1538"/>
      <c r="EJ105" s="1538"/>
      <c r="EK105" s="1538"/>
      <c r="EL105" s="1538"/>
      <c r="EM105" s="1538"/>
      <c r="EN105" s="1538"/>
      <c r="EO105" s="1538"/>
      <c r="EP105" s="1538"/>
      <c r="EQ105" s="1538"/>
      <c r="ER105" s="903"/>
      <c r="ES105" s="108"/>
      <c r="ET105" s="1539"/>
      <c r="EU105" s="1539"/>
      <c r="EV105" s="1539"/>
      <c r="EW105" s="1539"/>
      <c r="EX105" s="1539"/>
      <c r="EY105" s="1539"/>
      <c r="EZ105" s="1539"/>
      <c r="FA105" s="1539"/>
      <c r="FB105" s="1539"/>
      <c r="FC105" s="1539"/>
      <c r="FD105" s="110"/>
      <c r="FE105" s="901"/>
      <c r="FF105" s="1538"/>
      <c r="FG105" s="1538"/>
      <c r="FH105" s="1538"/>
      <c r="FI105" s="1538"/>
      <c r="FJ105" s="1538"/>
      <c r="FK105" s="1538"/>
      <c r="FL105" s="1538"/>
      <c r="FM105" s="1538"/>
      <c r="FN105" s="1538"/>
      <c r="FO105" s="1538"/>
      <c r="FP105" s="903"/>
      <c r="FQ105" s="901"/>
      <c r="FR105" s="1538"/>
      <c r="FS105" s="1538"/>
      <c r="FT105" s="1538"/>
      <c r="FU105" s="1538"/>
      <c r="FV105" s="1538"/>
      <c r="FW105" s="1538"/>
      <c r="FX105" s="1538"/>
      <c r="FY105" s="1538"/>
      <c r="FZ105" s="1538"/>
      <c r="GA105" s="1538"/>
      <c r="GB105" s="903"/>
      <c r="GC105" s="901"/>
      <c r="GD105" s="1538"/>
      <c r="GE105" s="1538"/>
      <c r="GF105" s="1538"/>
      <c r="GG105" s="1538"/>
      <c r="GH105" s="1538"/>
      <c r="GI105" s="1538"/>
      <c r="GJ105" s="1538"/>
      <c r="GK105" s="1538"/>
      <c r="GL105" s="1538"/>
      <c r="GM105" s="1538"/>
      <c r="GN105" s="903"/>
      <c r="GO105" s="901"/>
      <c r="GP105" s="1538"/>
      <c r="GQ105" s="1538"/>
      <c r="GR105" s="1538"/>
      <c r="GS105" s="1538"/>
      <c r="GT105" s="1538"/>
      <c r="GU105" s="1538"/>
      <c r="GV105" s="1538"/>
      <c r="GW105" s="1538"/>
      <c r="GX105" s="1538"/>
      <c r="GY105" s="1538"/>
      <c r="GZ105" s="903"/>
      <c r="HA105" s="901"/>
      <c r="HB105" s="1538"/>
      <c r="HC105" s="1538"/>
      <c r="HD105" s="1538"/>
      <c r="HE105" s="1538"/>
      <c r="HF105" s="1538"/>
      <c r="HG105" s="1538"/>
      <c r="HH105" s="1538"/>
      <c r="HI105" s="1538"/>
      <c r="HJ105" s="1538"/>
      <c r="HK105" s="1538"/>
      <c r="HL105" s="903"/>
      <c r="HM105" s="108"/>
      <c r="HN105" s="1539"/>
      <c r="HO105" s="1539"/>
      <c r="HP105" s="1539"/>
      <c r="HQ105" s="1539"/>
      <c r="HR105" s="1539"/>
      <c r="HS105" s="1539"/>
      <c r="HT105" s="1539"/>
      <c r="HU105" s="1539"/>
      <c r="HV105" s="1539"/>
      <c r="HW105" s="1539"/>
      <c r="HX105" s="110"/>
      <c r="HY105" s="108"/>
      <c r="HZ105" s="1539"/>
      <c r="IA105" s="1539"/>
      <c r="IB105" s="1539"/>
      <c r="IC105" s="1539"/>
      <c r="ID105" s="1539"/>
      <c r="IE105" s="1539"/>
      <c r="IF105" s="1539"/>
      <c r="IG105" s="1539"/>
      <c r="IH105" s="1539"/>
      <c r="II105" s="1539"/>
      <c r="IJ105" s="110"/>
      <c r="IK105" s="901"/>
      <c r="IL105" s="1538"/>
      <c r="IM105" s="1538"/>
      <c r="IN105" s="1538"/>
      <c r="IO105" s="1538"/>
      <c r="IP105" s="1538"/>
      <c r="IQ105" s="1538"/>
      <c r="IR105" s="1538"/>
      <c r="IS105" s="1538"/>
      <c r="IT105" s="1538"/>
      <c r="IU105" s="1538"/>
      <c r="IV105" s="903"/>
      <c r="IW105" s="47"/>
      <c r="IX105" s="728"/>
      <c r="IY105" s="731"/>
      <c r="IZ105" s="22"/>
      <c r="JA105" s="22"/>
      <c r="JB105" s="22"/>
      <c r="JC105" s="22"/>
      <c r="JD105" s="22"/>
      <c r="JE105" s="22"/>
      <c r="JF105" s="22"/>
      <c r="JG105" s="22"/>
      <c r="JH105" s="21"/>
      <c r="JI105" s="22"/>
      <c r="JJ105" s="22"/>
      <c r="JK105" s="22"/>
      <c r="JL105" s="22"/>
      <c r="JM105" s="22"/>
      <c r="JN105" s="22"/>
      <c r="JO105" s="22"/>
      <c r="JP105" s="22"/>
      <c r="JQ105" s="22"/>
      <c r="JR105" s="22"/>
      <c r="JS105" s="22"/>
      <c r="JT105" s="22"/>
      <c r="JU105" s="22"/>
      <c r="JV105" s="22"/>
      <c r="JW105" s="22"/>
      <c r="JX105" s="22"/>
      <c r="JY105" s="22"/>
      <c r="JZ105" s="22"/>
      <c r="KA105" s="22"/>
      <c r="KB105" s="22"/>
      <c r="KC105" s="22"/>
      <c r="KD105" s="22"/>
      <c r="KE105" s="22"/>
      <c r="KF105" s="22"/>
      <c r="KG105" s="22"/>
      <c r="KH105" s="22"/>
      <c r="KI105" s="22"/>
      <c r="KJ105" s="22"/>
      <c r="KK105" s="22"/>
      <c r="KL105" s="22"/>
      <c r="KM105" s="22"/>
      <c r="KN105" s="22"/>
      <c r="KO105" s="22"/>
      <c r="KP105" s="22"/>
      <c r="KQ105" s="22"/>
      <c r="KR105" s="22"/>
      <c r="KS105" s="22"/>
      <c r="KT105" s="22"/>
      <c r="KU105" s="22"/>
      <c r="KV105" s="22"/>
      <c r="KW105" s="22"/>
      <c r="KX105" s="22"/>
      <c r="KY105" s="22"/>
      <c r="KZ105" s="22"/>
      <c r="LA105" s="22"/>
      <c r="LB105" s="22"/>
      <c r="LC105" s="22"/>
      <c r="LD105" s="22"/>
      <c r="LE105" s="22"/>
      <c r="LF105" s="22"/>
      <c r="LG105" s="22"/>
      <c r="LH105" s="22"/>
      <c r="LI105" s="22"/>
      <c r="LJ105" s="23"/>
    </row>
    <row r="106" spans="2:322" ht="3.65" customHeight="1">
      <c r="B106" s="21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3"/>
      <c r="AP106" s="22"/>
      <c r="AQ106" s="22"/>
      <c r="AR106" s="22"/>
      <c r="AS106" s="22"/>
      <c r="AT106" s="22"/>
      <c r="AU106" s="22"/>
      <c r="AV106" s="22"/>
      <c r="AW106" s="22"/>
      <c r="AX106" s="727"/>
      <c r="AY106" s="728"/>
      <c r="AZ106" s="47"/>
      <c r="BA106" s="844"/>
      <c r="BB106" s="1540"/>
      <c r="BC106" s="1540"/>
      <c r="BD106" s="1540"/>
      <c r="BE106" s="1540"/>
      <c r="BF106" s="1540"/>
      <c r="BG106" s="1540"/>
      <c r="BH106" s="1540"/>
      <c r="BI106" s="1540"/>
      <c r="BJ106" s="1540"/>
      <c r="BK106" s="1540"/>
      <c r="BL106" s="1540"/>
      <c r="BM106" s="1540"/>
      <c r="BN106" s="1540"/>
      <c r="BO106" s="1540"/>
      <c r="BP106" s="1540"/>
      <c r="BQ106" s="1540"/>
      <c r="BR106" s="1540"/>
      <c r="BS106" s="1500"/>
      <c r="BT106" s="1541"/>
      <c r="BU106" s="1541"/>
      <c r="BV106" s="1541"/>
      <c r="BW106" s="1541"/>
      <c r="BX106" s="1541"/>
      <c r="BY106" s="1541"/>
      <c r="BZ106" s="1541"/>
      <c r="CA106" s="1541"/>
      <c r="CB106" s="1541"/>
      <c r="CC106" s="1541"/>
      <c r="CD106" s="1541"/>
      <c r="CE106" s="1541"/>
      <c r="CF106" s="1541"/>
      <c r="CG106" s="1541"/>
      <c r="CH106" s="1541"/>
      <c r="CI106" s="1541"/>
      <c r="CJ106" s="1501"/>
      <c r="CK106" s="1308"/>
      <c r="CL106" s="1538"/>
      <c r="CM106" s="1538"/>
      <c r="CN106" s="1538"/>
      <c r="CO106" s="1538"/>
      <c r="CP106" s="1538"/>
      <c r="CQ106" s="1538"/>
      <c r="CR106" s="1538"/>
      <c r="CS106" s="1538"/>
      <c r="CT106" s="1538"/>
      <c r="CU106" s="1538"/>
      <c r="CV106" s="1307"/>
      <c r="CW106" s="1539"/>
      <c r="CX106" s="1539"/>
      <c r="CY106" s="1539"/>
      <c r="CZ106" s="1538" t="e" vm="21">
        <v>#VALUE!</v>
      </c>
      <c r="DA106" s="1538"/>
      <c r="DB106" s="1538"/>
      <c r="DC106" s="1538"/>
      <c r="DD106" s="1538"/>
      <c r="DE106" s="1538"/>
      <c r="DF106" s="1539"/>
      <c r="DG106" s="1539"/>
      <c r="DH106" s="110"/>
      <c r="DI106" s="108"/>
      <c r="DJ106" s="1539"/>
      <c r="DK106" s="1539"/>
      <c r="DL106" s="1539"/>
      <c r="DM106" s="1539"/>
      <c r="DN106" s="1539"/>
      <c r="DO106" s="1539"/>
      <c r="DP106" s="1539"/>
      <c r="DQ106" s="1539"/>
      <c r="DR106" s="1539"/>
      <c r="DS106" s="1539"/>
      <c r="DT106" s="110"/>
      <c r="DU106" s="108"/>
      <c r="DV106" s="1539"/>
      <c r="DW106" s="1539"/>
      <c r="DX106" s="1539"/>
      <c r="DY106" s="1539"/>
      <c r="DZ106" s="1539"/>
      <c r="EA106" s="1539"/>
      <c r="EB106" s="1539"/>
      <c r="EC106" s="1539"/>
      <c r="ED106" s="1539"/>
      <c r="EE106" s="1539"/>
      <c r="EF106" s="110"/>
      <c r="EG106" s="901"/>
      <c r="EH106" s="1538"/>
      <c r="EI106" s="1538"/>
      <c r="EJ106" s="1538"/>
      <c r="EK106" s="1538"/>
      <c r="EL106" s="1538"/>
      <c r="EM106" s="1538"/>
      <c r="EN106" s="1538"/>
      <c r="EO106" s="1538"/>
      <c r="EP106" s="1538"/>
      <c r="EQ106" s="1538"/>
      <c r="ER106" s="903"/>
      <c r="ES106" s="108"/>
      <c r="ET106" s="1539"/>
      <c r="EU106" s="1539"/>
      <c r="EV106" s="1539"/>
      <c r="EW106" s="1539"/>
      <c r="EX106" s="1539"/>
      <c r="EY106" s="1539"/>
      <c r="EZ106" s="1539"/>
      <c r="FA106" s="1539"/>
      <c r="FB106" s="1539"/>
      <c r="FC106" s="1539"/>
      <c r="FD106" s="110"/>
      <c r="FE106" s="901"/>
      <c r="FF106" s="1538"/>
      <c r="FG106" s="1538"/>
      <c r="FH106" s="1538"/>
      <c r="FI106" s="1538"/>
      <c r="FJ106" s="1538"/>
      <c r="FK106" s="1538"/>
      <c r="FL106" s="1538"/>
      <c r="FM106" s="1538"/>
      <c r="FN106" s="1538"/>
      <c r="FO106" s="1538"/>
      <c r="FP106" s="903"/>
      <c r="FQ106" s="901"/>
      <c r="FR106" s="1538"/>
      <c r="FS106" s="1538"/>
      <c r="FT106" s="1538"/>
      <c r="FU106" s="1538"/>
      <c r="FV106" s="1538"/>
      <c r="FW106" s="1538"/>
      <c r="FX106" s="1538"/>
      <c r="FY106" s="1538"/>
      <c r="FZ106" s="1538"/>
      <c r="GA106" s="1538"/>
      <c r="GB106" s="903"/>
      <c r="GC106" s="901"/>
      <c r="GD106" s="1538"/>
      <c r="GE106" s="1538"/>
      <c r="GF106" s="1538"/>
      <c r="GG106" s="1538"/>
      <c r="GH106" s="1538"/>
      <c r="GI106" s="1538"/>
      <c r="GJ106" s="1538"/>
      <c r="GK106" s="1538"/>
      <c r="GL106" s="1538"/>
      <c r="GM106" s="1538"/>
      <c r="GN106" s="903"/>
      <c r="GO106" s="901"/>
      <c r="GP106" s="1538"/>
      <c r="GQ106" s="1538"/>
      <c r="GR106" s="1538"/>
      <c r="GS106" s="1538"/>
      <c r="GT106" s="1538"/>
      <c r="GU106" s="1538"/>
      <c r="GV106" s="1538"/>
      <c r="GW106" s="1538"/>
      <c r="GX106" s="1538"/>
      <c r="GY106" s="1538"/>
      <c r="GZ106" s="903"/>
      <c r="HA106" s="901"/>
      <c r="HB106" s="1538"/>
      <c r="HC106" s="1538"/>
      <c r="HD106" s="1538"/>
      <c r="HE106" s="1538"/>
      <c r="HF106" s="1538"/>
      <c r="HG106" s="1538"/>
      <c r="HH106" s="1538"/>
      <c r="HI106" s="1538"/>
      <c r="HJ106" s="1538"/>
      <c r="HK106" s="1538"/>
      <c r="HL106" s="903"/>
      <c r="HM106" s="108"/>
      <c r="HN106" s="1539"/>
      <c r="HO106" s="1539"/>
      <c r="HP106" s="1539"/>
      <c r="HQ106" s="1539"/>
      <c r="HR106" s="1539"/>
      <c r="HS106" s="1539"/>
      <c r="HT106" s="1539"/>
      <c r="HU106" s="1539"/>
      <c r="HV106" s="1539"/>
      <c r="HW106" s="1539"/>
      <c r="HX106" s="110"/>
      <c r="HY106" s="108"/>
      <c r="HZ106" s="1539"/>
      <c r="IA106" s="1539"/>
      <c r="IB106" s="1539"/>
      <c r="IC106" s="1539"/>
      <c r="ID106" s="1539"/>
      <c r="IE106" s="1539"/>
      <c r="IF106" s="1539"/>
      <c r="IG106" s="1539"/>
      <c r="IH106" s="1539"/>
      <c r="II106" s="1539"/>
      <c r="IJ106" s="110"/>
      <c r="IK106" s="901"/>
      <c r="IL106" s="1538"/>
      <c r="IM106" s="1538"/>
      <c r="IN106" s="1538"/>
      <c r="IO106" s="1538"/>
      <c r="IP106" s="1538"/>
      <c r="IQ106" s="1538"/>
      <c r="IR106" s="1538"/>
      <c r="IS106" s="1538"/>
      <c r="IT106" s="1538"/>
      <c r="IU106" s="1538"/>
      <c r="IV106" s="903"/>
      <c r="IW106" s="47"/>
      <c r="IX106" s="728"/>
      <c r="IY106" s="731"/>
      <c r="IZ106" s="22"/>
      <c r="JA106" s="22"/>
      <c r="JB106" s="22"/>
      <c r="JC106" s="22"/>
      <c r="JD106" s="22"/>
      <c r="JE106" s="22"/>
      <c r="JF106" s="22"/>
      <c r="JG106" s="22"/>
      <c r="JH106" s="21"/>
      <c r="JI106" s="22"/>
      <c r="JJ106" s="22"/>
      <c r="JK106" s="22"/>
      <c r="JL106" s="22"/>
      <c r="JM106" s="22"/>
      <c r="JN106" s="22"/>
      <c r="JO106" s="22"/>
      <c r="JP106" s="22"/>
      <c r="JQ106" s="22"/>
      <c r="JR106" s="22"/>
      <c r="JS106" s="22"/>
      <c r="JT106" s="22"/>
      <c r="JU106" s="22"/>
      <c r="JV106" s="22"/>
      <c r="JW106" s="22"/>
      <c r="JX106" s="22"/>
      <c r="JY106" s="22"/>
      <c r="JZ106" s="22"/>
      <c r="KA106" s="22"/>
      <c r="KB106" s="22"/>
      <c r="KC106" s="22"/>
      <c r="KD106" s="22"/>
      <c r="KE106" s="22"/>
      <c r="KF106" s="22"/>
      <c r="KG106" s="22"/>
      <c r="KH106" s="22"/>
      <c r="KI106" s="22"/>
      <c r="KJ106" s="22"/>
      <c r="KK106" s="22"/>
      <c r="KL106" s="22"/>
      <c r="KM106" s="22"/>
      <c r="KN106" s="22"/>
      <c r="KO106" s="22"/>
      <c r="KP106" s="22"/>
      <c r="KQ106" s="22"/>
      <c r="KR106" s="22"/>
      <c r="KS106" s="22"/>
      <c r="KT106" s="22"/>
      <c r="KU106" s="22"/>
      <c r="KV106" s="22"/>
      <c r="KW106" s="22"/>
      <c r="KX106" s="22"/>
      <c r="KY106" s="22"/>
      <c r="KZ106" s="22"/>
      <c r="LA106" s="22"/>
      <c r="LB106" s="22"/>
      <c r="LC106" s="22"/>
      <c r="LD106" s="22"/>
      <c r="LE106" s="22"/>
      <c r="LF106" s="22"/>
      <c r="LG106" s="22"/>
      <c r="LH106" s="22"/>
      <c r="LI106" s="22"/>
      <c r="LJ106" s="23"/>
    </row>
    <row r="107" spans="2:322" ht="3.65" customHeight="1">
      <c r="B107" s="21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3"/>
      <c r="AP107" s="22"/>
      <c r="AQ107" s="22"/>
      <c r="AR107" s="22"/>
      <c r="AS107" s="22"/>
      <c r="AT107" s="22"/>
      <c r="AU107" s="22"/>
      <c r="AV107" s="22"/>
      <c r="AW107" s="22"/>
      <c r="AX107" s="727"/>
      <c r="AY107" s="728"/>
      <c r="AZ107" s="47"/>
      <c r="BA107" s="847"/>
      <c r="BB107" s="848"/>
      <c r="BC107" s="848"/>
      <c r="BD107" s="848"/>
      <c r="BE107" s="848"/>
      <c r="BF107" s="848"/>
      <c r="BG107" s="848"/>
      <c r="BH107" s="848"/>
      <c r="BI107" s="848"/>
      <c r="BJ107" s="848"/>
      <c r="BK107" s="848"/>
      <c r="BL107" s="848"/>
      <c r="BM107" s="848"/>
      <c r="BN107" s="848"/>
      <c r="BO107" s="848"/>
      <c r="BP107" s="848"/>
      <c r="BQ107" s="848"/>
      <c r="BR107" s="848"/>
      <c r="BS107" s="1502"/>
      <c r="BT107" s="1503"/>
      <c r="BU107" s="1503"/>
      <c r="BV107" s="1503"/>
      <c r="BW107" s="1503"/>
      <c r="BX107" s="1503"/>
      <c r="BY107" s="1503"/>
      <c r="BZ107" s="1503"/>
      <c r="CA107" s="1503"/>
      <c r="CB107" s="1503"/>
      <c r="CC107" s="1503"/>
      <c r="CD107" s="1503"/>
      <c r="CE107" s="1503"/>
      <c r="CF107" s="1503"/>
      <c r="CG107" s="1503"/>
      <c r="CH107" s="1503"/>
      <c r="CI107" s="1503"/>
      <c r="CJ107" s="1504"/>
      <c r="CK107" s="1308"/>
      <c r="CL107" s="1538"/>
      <c r="CM107" s="1538"/>
      <c r="CN107" s="1538"/>
      <c r="CO107" s="1538"/>
      <c r="CP107" s="1538"/>
      <c r="CQ107" s="1538"/>
      <c r="CR107" s="1538"/>
      <c r="CS107" s="1538"/>
      <c r="CT107" s="1538"/>
      <c r="CU107" s="1538"/>
      <c r="CV107" s="1307"/>
      <c r="CW107" s="1539"/>
      <c r="CX107" s="1539"/>
      <c r="CY107" s="1539"/>
      <c r="CZ107" s="1538"/>
      <c r="DA107" s="1538"/>
      <c r="DB107" s="1538"/>
      <c r="DC107" s="1538"/>
      <c r="DD107" s="1538"/>
      <c r="DE107" s="1538"/>
      <c r="DF107" s="1539"/>
      <c r="DG107" s="1539"/>
      <c r="DH107" s="110"/>
      <c r="DI107" s="108"/>
      <c r="DJ107" s="1539"/>
      <c r="DK107" s="1539"/>
      <c r="DL107" s="1539"/>
      <c r="DM107" s="1539"/>
      <c r="DN107" s="1539"/>
      <c r="DO107" s="1539"/>
      <c r="DP107" s="1539"/>
      <c r="DQ107" s="1539"/>
      <c r="DR107" s="1539"/>
      <c r="DS107" s="1539"/>
      <c r="DT107" s="110"/>
      <c r="DU107" s="108"/>
      <c r="DV107" s="1539"/>
      <c r="DW107" s="1539"/>
      <c r="DX107" s="1539"/>
      <c r="DY107" s="1539"/>
      <c r="DZ107" s="1539"/>
      <c r="EA107" s="1539"/>
      <c r="EB107" s="1539"/>
      <c r="EC107" s="1539"/>
      <c r="ED107" s="1539"/>
      <c r="EE107" s="1539"/>
      <c r="EF107" s="110"/>
      <c r="EG107" s="901"/>
      <c r="EH107" s="1538"/>
      <c r="EI107" s="1538"/>
      <c r="EJ107" s="1538"/>
      <c r="EK107" s="1538"/>
      <c r="EL107" s="1538"/>
      <c r="EM107" s="1538"/>
      <c r="EN107" s="1538"/>
      <c r="EO107" s="1538"/>
      <c r="EP107" s="1538"/>
      <c r="EQ107" s="1538"/>
      <c r="ER107" s="903"/>
      <c r="ES107" s="108"/>
      <c r="ET107" s="1539"/>
      <c r="EU107" s="1539"/>
      <c r="EV107" s="1539"/>
      <c r="EW107" s="1539"/>
      <c r="EX107" s="1539"/>
      <c r="EY107" s="1539"/>
      <c r="EZ107" s="1539"/>
      <c r="FA107" s="1539"/>
      <c r="FB107" s="1539"/>
      <c r="FC107" s="1539"/>
      <c r="FD107" s="110"/>
      <c r="FE107" s="901"/>
      <c r="FF107" s="1538"/>
      <c r="FG107" s="1538"/>
      <c r="FH107" s="1538"/>
      <c r="FI107" s="1538"/>
      <c r="FJ107" s="1538"/>
      <c r="FK107" s="1538"/>
      <c r="FL107" s="1538"/>
      <c r="FM107" s="1538"/>
      <c r="FN107" s="1538"/>
      <c r="FO107" s="1538"/>
      <c r="FP107" s="903"/>
      <c r="FQ107" s="901"/>
      <c r="FR107" s="1538"/>
      <c r="FS107" s="1538"/>
      <c r="FT107" s="1538"/>
      <c r="FU107" s="1538"/>
      <c r="FV107" s="1538"/>
      <c r="FW107" s="1538"/>
      <c r="FX107" s="1538"/>
      <c r="FY107" s="1538"/>
      <c r="FZ107" s="1538"/>
      <c r="GA107" s="1538"/>
      <c r="GB107" s="903"/>
      <c r="GC107" s="901"/>
      <c r="GD107" s="1538"/>
      <c r="GE107" s="1538"/>
      <c r="GF107" s="1538"/>
      <c r="GG107" s="1538"/>
      <c r="GH107" s="1538"/>
      <c r="GI107" s="1538"/>
      <c r="GJ107" s="1538"/>
      <c r="GK107" s="1538"/>
      <c r="GL107" s="1538"/>
      <c r="GM107" s="1538"/>
      <c r="GN107" s="903"/>
      <c r="GO107" s="901"/>
      <c r="GP107" s="1538"/>
      <c r="GQ107" s="1538"/>
      <c r="GR107" s="1538"/>
      <c r="GS107" s="1538"/>
      <c r="GT107" s="1538"/>
      <c r="GU107" s="1538"/>
      <c r="GV107" s="1538"/>
      <c r="GW107" s="1538"/>
      <c r="GX107" s="1538"/>
      <c r="GY107" s="1538"/>
      <c r="GZ107" s="903"/>
      <c r="HA107" s="901"/>
      <c r="HB107" s="1538"/>
      <c r="HC107" s="1538"/>
      <c r="HD107" s="1538"/>
      <c r="HE107" s="1538"/>
      <c r="HF107" s="1538"/>
      <c r="HG107" s="1538"/>
      <c r="HH107" s="1538"/>
      <c r="HI107" s="1538"/>
      <c r="HJ107" s="1538"/>
      <c r="HK107" s="1538"/>
      <c r="HL107" s="903"/>
      <c r="HM107" s="108"/>
      <c r="HN107" s="1539"/>
      <c r="HO107" s="1539"/>
      <c r="HP107" s="1539"/>
      <c r="HQ107" s="1539"/>
      <c r="HR107" s="1539"/>
      <c r="HS107" s="1539"/>
      <c r="HT107" s="1539"/>
      <c r="HU107" s="1539"/>
      <c r="HV107" s="1539"/>
      <c r="HW107" s="1539"/>
      <c r="HX107" s="110"/>
      <c r="HY107" s="108"/>
      <c r="HZ107" s="1539"/>
      <c r="IA107" s="1539"/>
      <c r="IB107" s="1539"/>
      <c r="IC107" s="1539"/>
      <c r="ID107" s="1539"/>
      <c r="IE107" s="1539"/>
      <c r="IF107" s="1539"/>
      <c r="IG107" s="1539"/>
      <c r="IH107" s="1539"/>
      <c r="II107" s="1539"/>
      <c r="IJ107" s="110"/>
      <c r="IK107" s="901"/>
      <c r="IL107" s="1538"/>
      <c r="IM107" s="1538"/>
      <c r="IN107" s="1538"/>
      <c r="IO107" s="1538"/>
      <c r="IP107" s="1538"/>
      <c r="IQ107" s="1538"/>
      <c r="IR107" s="1538"/>
      <c r="IS107" s="1538"/>
      <c r="IT107" s="1538"/>
      <c r="IU107" s="1538"/>
      <c r="IV107" s="903"/>
      <c r="IW107" s="47"/>
      <c r="IX107" s="728"/>
      <c r="IY107" s="731"/>
      <c r="IZ107" s="22"/>
      <c r="JA107" s="22"/>
      <c r="JB107" s="22"/>
      <c r="JC107" s="22"/>
      <c r="JD107" s="22"/>
      <c r="JE107" s="22"/>
      <c r="JF107" s="22"/>
      <c r="JG107" s="22"/>
      <c r="JH107" s="21"/>
      <c r="JI107" s="22"/>
      <c r="JJ107" s="22"/>
      <c r="JK107" s="22"/>
      <c r="JL107" s="22"/>
      <c r="JM107" s="22"/>
      <c r="JN107" s="22"/>
      <c r="JO107" s="22"/>
      <c r="JP107" s="22"/>
      <c r="JQ107" s="22"/>
      <c r="JR107" s="22"/>
      <c r="JS107" s="22"/>
      <c r="JT107" s="22"/>
      <c r="JU107" s="22"/>
      <c r="JV107" s="22"/>
      <c r="JW107" s="22"/>
      <c r="JX107" s="22"/>
      <c r="JY107" s="22"/>
      <c r="JZ107" s="22"/>
      <c r="KA107" s="22"/>
      <c r="KB107" s="22"/>
      <c r="KC107" s="22"/>
      <c r="KD107" s="22"/>
      <c r="KE107" s="22"/>
      <c r="KF107" s="22"/>
      <c r="KG107" s="22"/>
      <c r="KH107" s="22"/>
      <c r="KI107" s="22"/>
      <c r="KJ107" s="22"/>
      <c r="KK107" s="22"/>
      <c r="KL107" s="22"/>
      <c r="KM107" s="22"/>
      <c r="KN107" s="22"/>
      <c r="KO107" s="22"/>
      <c r="KP107" s="22"/>
      <c r="KQ107" s="22"/>
      <c r="KR107" s="22"/>
      <c r="KS107" s="22"/>
      <c r="KT107" s="22"/>
      <c r="KU107" s="22"/>
      <c r="KV107" s="22"/>
      <c r="KW107" s="22"/>
      <c r="KX107" s="22"/>
      <c r="KY107" s="22"/>
      <c r="KZ107" s="22"/>
      <c r="LA107" s="22"/>
      <c r="LB107" s="22"/>
      <c r="LC107" s="22"/>
      <c r="LD107" s="22"/>
      <c r="LE107" s="22"/>
      <c r="LF107" s="22"/>
      <c r="LG107" s="22"/>
      <c r="LH107" s="22"/>
      <c r="LI107" s="22"/>
      <c r="LJ107" s="23"/>
    </row>
    <row r="108" spans="2:322" ht="3.65" customHeight="1">
      <c r="B108" s="21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3"/>
      <c r="AP108" s="22"/>
      <c r="AQ108" s="22"/>
      <c r="AR108" s="22"/>
      <c r="AS108" s="22"/>
      <c r="AT108" s="22"/>
      <c r="AU108" s="22"/>
      <c r="AV108" s="22"/>
      <c r="AW108" s="22"/>
      <c r="AX108" s="729"/>
      <c r="AY108" s="730"/>
      <c r="AZ108" s="48"/>
      <c r="BA108" s="886" t="s">
        <v>70</v>
      </c>
      <c r="BB108" s="887"/>
      <c r="BC108" s="887"/>
      <c r="BD108" s="887"/>
      <c r="BE108" s="887"/>
      <c r="BF108" s="887"/>
      <c r="BG108" s="887"/>
      <c r="BH108" s="887"/>
      <c r="BI108" s="887"/>
      <c r="BJ108" s="887"/>
      <c r="BK108" s="887"/>
      <c r="BL108" s="887"/>
      <c r="BM108" s="887"/>
      <c r="BN108" s="887"/>
      <c r="BO108" s="887"/>
      <c r="BP108" s="887"/>
      <c r="BQ108" s="887"/>
      <c r="BR108" s="887"/>
      <c r="BS108" s="886" t="str">
        <f>IF(Proyecto!HG88&lt;&gt;"",Proyecto!HG88,"")</f>
        <v>10 - 65</v>
      </c>
      <c r="BT108" s="887"/>
      <c r="BU108" s="887"/>
      <c r="BV108" s="887"/>
      <c r="BW108" s="887"/>
      <c r="BX108" s="887"/>
      <c r="BY108" s="887"/>
      <c r="BZ108" s="887"/>
      <c r="CA108" s="887"/>
      <c r="CB108" s="887"/>
      <c r="CC108" s="1505" t="s">
        <v>75</v>
      </c>
      <c r="CD108" s="1505"/>
      <c r="CE108" s="1505"/>
      <c r="CF108" s="1505"/>
      <c r="CG108" s="1505"/>
      <c r="CH108" s="1505"/>
      <c r="CI108" s="1505"/>
      <c r="CJ108" s="1506"/>
      <c r="CK108" s="1308"/>
      <c r="CL108" s="1538"/>
      <c r="CM108" s="1538"/>
      <c r="CN108" s="1538"/>
      <c r="CO108" s="1538"/>
      <c r="CP108" s="1538"/>
      <c r="CQ108" s="1538"/>
      <c r="CR108" s="1538"/>
      <c r="CS108" s="1538"/>
      <c r="CT108" s="1538"/>
      <c r="CU108" s="1538"/>
      <c r="CV108" s="1307"/>
      <c r="CW108" s="1539"/>
      <c r="CX108" s="1539"/>
      <c r="CY108" s="1539"/>
      <c r="CZ108" s="1538"/>
      <c r="DA108" s="1538"/>
      <c r="DB108" s="1538"/>
      <c r="DC108" s="1538"/>
      <c r="DD108" s="1538"/>
      <c r="DE108" s="1538"/>
      <c r="DF108" s="1539"/>
      <c r="DG108" s="1539"/>
      <c r="DH108" s="110"/>
      <c r="DI108" s="108"/>
      <c r="DJ108" s="1539"/>
      <c r="DK108" s="1539"/>
      <c r="DL108" s="1537"/>
      <c r="DM108" s="1537"/>
      <c r="DN108" s="1537"/>
      <c r="DO108" s="1537"/>
      <c r="DP108" s="1537"/>
      <c r="DQ108" s="1537"/>
      <c r="DR108" s="1539"/>
      <c r="DS108" s="1539"/>
      <c r="DT108" s="110"/>
      <c r="DU108" s="108"/>
      <c r="DV108" s="1539"/>
      <c r="DW108" s="1539"/>
      <c r="DX108" s="1537"/>
      <c r="DY108" s="1537"/>
      <c r="DZ108" s="1537"/>
      <c r="EA108" s="1537"/>
      <c r="EB108" s="1537"/>
      <c r="EC108" s="1537"/>
      <c r="ED108" s="1539"/>
      <c r="EE108" s="1539"/>
      <c r="EF108" s="110"/>
      <c r="EG108" s="901"/>
      <c r="EH108" s="1538"/>
      <c r="EI108" s="1538"/>
      <c r="EJ108" s="1538"/>
      <c r="EK108" s="1538"/>
      <c r="EL108" s="1538"/>
      <c r="EM108" s="1538"/>
      <c r="EN108" s="1538"/>
      <c r="EO108" s="1538"/>
      <c r="EP108" s="1538"/>
      <c r="EQ108" s="1538"/>
      <c r="ER108" s="903"/>
      <c r="ES108" s="108"/>
      <c r="ET108" s="1539"/>
      <c r="EU108" s="1539"/>
      <c r="EV108" s="1537"/>
      <c r="EW108" s="1537"/>
      <c r="EX108" s="1537"/>
      <c r="EY108" s="1537"/>
      <c r="EZ108" s="1537"/>
      <c r="FA108" s="1537"/>
      <c r="FB108" s="1539"/>
      <c r="FC108" s="1539"/>
      <c r="FD108" s="110"/>
      <c r="FE108" s="901"/>
      <c r="FF108" s="1538"/>
      <c r="FG108" s="1538"/>
      <c r="FH108" s="1538"/>
      <c r="FI108" s="1538"/>
      <c r="FJ108" s="1538"/>
      <c r="FK108" s="1538"/>
      <c r="FL108" s="1538"/>
      <c r="FM108" s="1538"/>
      <c r="FN108" s="1538"/>
      <c r="FO108" s="1538"/>
      <c r="FP108" s="903"/>
      <c r="FQ108" s="901"/>
      <c r="FR108" s="1538"/>
      <c r="FS108" s="1538"/>
      <c r="FT108" s="1538"/>
      <c r="FU108" s="1538"/>
      <c r="FV108" s="1538"/>
      <c r="FW108" s="1538"/>
      <c r="FX108" s="1538"/>
      <c r="FY108" s="1538"/>
      <c r="FZ108" s="1538"/>
      <c r="GA108" s="1538"/>
      <c r="GB108" s="903"/>
      <c r="GC108" s="901"/>
      <c r="GD108" s="1538"/>
      <c r="GE108" s="1538"/>
      <c r="GF108" s="1538"/>
      <c r="GG108" s="1538"/>
      <c r="GH108" s="1538"/>
      <c r="GI108" s="1538"/>
      <c r="GJ108" s="1538"/>
      <c r="GK108" s="1538"/>
      <c r="GL108" s="1538"/>
      <c r="GM108" s="1538"/>
      <c r="GN108" s="903"/>
      <c r="GO108" s="901"/>
      <c r="GP108" s="1538"/>
      <c r="GQ108" s="1538"/>
      <c r="GR108" s="1538"/>
      <c r="GS108" s="1538"/>
      <c r="GT108" s="1538"/>
      <c r="GU108" s="1538"/>
      <c r="GV108" s="1538"/>
      <c r="GW108" s="1538"/>
      <c r="GX108" s="1538"/>
      <c r="GY108" s="1538"/>
      <c r="GZ108" s="903"/>
      <c r="HA108" s="901"/>
      <c r="HB108" s="1538"/>
      <c r="HC108" s="1538"/>
      <c r="HD108" s="1538"/>
      <c r="HE108" s="1538"/>
      <c r="HF108" s="1538"/>
      <c r="HG108" s="1538"/>
      <c r="HH108" s="1538"/>
      <c r="HI108" s="1538"/>
      <c r="HJ108" s="1538"/>
      <c r="HK108" s="1538"/>
      <c r="HL108" s="903"/>
      <c r="HM108" s="108"/>
      <c r="HN108" s="1538" t="e" vm="23">
        <v>#VALUE!</v>
      </c>
      <c r="HO108" s="1538"/>
      <c r="HP108" s="1538"/>
      <c r="HQ108" s="1538"/>
      <c r="HR108" s="1538"/>
      <c r="HS108" s="1538"/>
      <c r="HT108" s="1538"/>
      <c r="HU108" s="1538"/>
      <c r="HV108" s="1538"/>
      <c r="HW108" s="1538"/>
      <c r="HX108" s="110"/>
      <c r="HY108" s="108"/>
      <c r="HZ108" s="1538" t="e" vm="24">
        <v>#VALUE!</v>
      </c>
      <c r="IA108" s="1538"/>
      <c r="IB108" s="1538"/>
      <c r="IC108" s="1538"/>
      <c r="ID108" s="1538"/>
      <c r="IE108" s="1538"/>
      <c r="IF108" s="1538"/>
      <c r="IG108" s="1538"/>
      <c r="IH108" s="1538"/>
      <c r="II108" s="1538"/>
      <c r="IJ108" s="110"/>
      <c r="IK108" s="901"/>
      <c r="IL108" s="1538"/>
      <c r="IM108" s="1538"/>
      <c r="IN108" s="1538"/>
      <c r="IO108" s="1538"/>
      <c r="IP108" s="1538"/>
      <c r="IQ108" s="1538"/>
      <c r="IR108" s="1538"/>
      <c r="IS108" s="1538"/>
      <c r="IT108" s="1538"/>
      <c r="IU108" s="1538"/>
      <c r="IV108" s="903"/>
      <c r="IW108" s="48"/>
      <c r="IX108" s="730"/>
      <c r="IY108" s="732"/>
      <c r="IZ108" s="22"/>
      <c r="JA108" s="22"/>
      <c r="JB108" s="22"/>
      <c r="JC108" s="22"/>
      <c r="JD108" s="22"/>
      <c r="JE108" s="22"/>
      <c r="JF108" s="22"/>
      <c r="JG108" s="22"/>
      <c r="JH108" s="21"/>
      <c r="JI108" s="22"/>
      <c r="JJ108" s="22"/>
      <c r="JK108" s="22"/>
      <c r="JL108" s="22"/>
      <c r="JM108" s="22"/>
      <c r="JN108" s="22"/>
      <c r="JO108" s="22"/>
      <c r="JP108" s="22"/>
      <c r="JQ108" s="22"/>
      <c r="JR108" s="22"/>
      <c r="JS108" s="22"/>
      <c r="JT108" s="22"/>
      <c r="JU108" s="22"/>
      <c r="JV108" s="22"/>
      <c r="JW108" s="22"/>
      <c r="JX108" s="22"/>
      <c r="JY108" s="22"/>
      <c r="JZ108" s="22"/>
      <c r="KA108" s="22"/>
      <c r="KB108" s="22"/>
      <c r="KC108" s="22"/>
      <c r="KD108" s="22"/>
      <c r="KE108" s="22"/>
      <c r="KF108" s="22"/>
      <c r="KG108" s="22"/>
      <c r="KH108" s="22"/>
      <c r="KI108" s="22"/>
      <c r="KJ108" s="22"/>
      <c r="KK108" s="22"/>
      <c r="KL108" s="22"/>
      <c r="KM108" s="22"/>
      <c r="KN108" s="22"/>
      <c r="KO108" s="22"/>
      <c r="KP108" s="22"/>
      <c r="KQ108" s="22"/>
      <c r="KR108" s="22"/>
      <c r="KS108" s="22"/>
      <c r="KT108" s="22"/>
      <c r="KU108" s="22"/>
      <c r="KV108" s="22"/>
      <c r="KW108" s="22"/>
      <c r="KX108" s="22"/>
      <c r="KY108" s="22"/>
      <c r="KZ108" s="22"/>
      <c r="LA108" s="22"/>
      <c r="LB108" s="22"/>
      <c r="LC108" s="22"/>
      <c r="LD108" s="22"/>
      <c r="LE108" s="22"/>
      <c r="LF108" s="22"/>
      <c r="LG108" s="22"/>
      <c r="LH108" s="22"/>
      <c r="LI108" s="22"/>
      <c r="LJ108" s="23"/>
    </row>
    <row r="109" spans="2:322" ht="3.65" customHeight="1">
      <c r="B109" s="21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3"/>
      <c r="AP109" s="22"/>
      <c r="AQ109" s="22"/>
      <c r="AR109" s="22"/>
      <c r="AS109" s="22"/>
      <c r="AT109" s="22"/>
      <c r="AU109" s="22"/>
      <c r="AV109" s="22"/>
      <c r="AW109" s="22"/>
      <c r="AX109" s="727" t="s">
        <v>8</v>
      </c>
      <c r="AY109" s="728"/>
      <c r="AZ109" s="47"/>
      <c r="BA109" s="889"/>
      <c r="BB109" s="1535"/>
      <c r="BC109" s="1535"/>
      <c r="BD109" s="1535"/>
      <c r="BE109" s="1535"/>
      <c r="BF109" s="1535"/>
      <c r="BG109" s="1535"/>
      <c r="BH109" s="1535"/>
      <c r="BI109" s="1535"/>
      <c r="BJ109" s="1535"/>
      <c r="BK109" s="1535"/>
      <c r="BL109" s="1535"/>
      <c r="BM109" s="1535"/>
      <c r="BN109" s="1535"/>
      <c r="BO109" s="1535"/>
      <c r="BP109" s="1535"/>
      <c r="BQ109" s="1535"/>
      <c r="BR109" s="1535"/>
      <c r="BS109" s="889"/>
      <c r="BT109" s="1535"/>
      <c r="BU109" s="1535"/>
      <c r="BV109" s="1535"/>
      <c r="BW109" s="1535"/>
      <c r="BX109" s="1535"/>
      <c r="BY109" s="1535"/>
      <c r="BZ109" s="1535"/>
      <c r="CA109" s="1535"/>
      <c r="CB109" s="1535"/>
      <c r="CC109" s="1536"/>
      <c r="CD109" s="1536"/>
      <c r="CE109" s="1536"/>
      <c r="CF109" s="1536"/>
      <c r="CG109" s="1536"/>
      <c r="CH109" s="1536"/>
      <c r="CI109" s="1536"/>
      <c r="CJ109" s="1507"/>
      <c r="CK109" s="1308"/>
      <c r="CL109" s="1538"/>
      <c r="CM109" s="1538"/>
      <c r="CN109" s="1538"/>
      <c r="CO109" s="1538"/>
      <c r="CP109" s="1538"/>
      <c r="CQ109" s="1538"/>
      <c r="CR109" s="1538"/>
      <c r="CS109" s="1538"/>
      <c r="CT109" s="1538"/>
      <c r="CU109" s="1538"/>
      <c r="CV109" s="1307"/>
      <c r="CW109" s="1539"/>
      <c r="CX109" s="1539"/>
      <c r="CY109" s="1539"/>
      <c r="CZ109" s="1538"/>
      <c r="DA109" s="1538"/>
      <c r="DB109" s="1538"/>
      <c r="DC109" s="1538"/>
      <c r="DD109" s="1538"/>
      <c r="DE109" s="1538"/>
      <c r="DF109" s="1539"/>
      <c r="DG109" s="1539"/>
      <c r="DH109" s="110"/>
      <c r="DI109" s="108"/>
      <c r="DJ109" s="1539"/>
      <c r="DK109" s="1539"/>
      <c r="DL109" s="1579" t="e" vm="26">
        <v>#VALUE!</v>
      </c>
      <c r="DM109" s="1579"/>
      <c r="DN109" s="1579"/>
      <c r="DO109" s="1579"/>
      <c r="DP109" s="1579"/>
      <c r="DQ109" s="1579"/>
      <c r="DR109" s="1539"/>
      <c r="DS109" s="1539"/>
      <c r="DT109" s="110"/>
      <c r="DU109" s="108"/>
      <c r="DV109" s="1539"/>
      <c r="DW109" s="1539"/>
      <c r="DX109" s="1579" t="e" vm="27">
        <v>#VALUE!</v>
      </c>
      <c r="DY109" s="1579"/>
      <c r="DZ109" s="1579"/>
      <c r="EA109" s="1579"/>
      <c r="EB109" s="1579"/>
      <c r="EC109" s="1579"/>
      <c r="ED109" s="1539"/>
      <c r="EE109" s="1539"/>
      <c r="EF109" s="110"/>
      <c r="EG109" s="901"/>
      <c r="EH109" s="1538"/>
      <c r="EI109" s="1538"/>
      <c r="EJ109" s="1538"/>
      <c r="EK109" s="1538"/>
      <c r="EL109" s="1538"/>
      <c r="EM109" s="1538"/>
      <c r="EN109" s="1538"/>
      <c r="EO109" s="1538"/>
      <c r="EP109" s="1538"/>
      <c r="EQ109" s="1538"/>
      <c r="ER109" s="903"/>
      <c r="ES109" s="108"/>
      <c r="ET109" s="1539"/>
      <c r="EU109" s="1539"/>
      <c r="EV109" s="1579" t="e" vm="28">
        <v>#VALUE!</v>
      </c>
      <c r="EW109" s="1579"/>
      <c r="EX109" s="1579"/>
      <c r="EY109" s="1579"/>
      <c r="EZ109" s="1579"/>
      <c r="FA109" s="1579"/>
      <c r="FB109" s="1539"/>
      <c r="FC109" s="1539"/>
      <c r="FD109" s="110"/>
      <c r="FE109" s="901"/>
      <c r="FF109" s="1538"/>
      <c r="FG109" s="1538"/>
      <c r="FH109" s="1538"/>
      <c r="FI109" s="1538"/>
      <c r="FJ109" s="1538"/>
      <c r="FK109" s="1538"/>
      <c r="FL109" s="1538"/>
      <c r="FM109" s="1538"/>
      <c r="FN109" s="1538"/>
      <c r="FO109" s="1538"/>
      <c r="FP109" s="903"/>
      <c r="FQ109" s="901"/>
      <c r="FR109" s="1538"/>
      <c r="FS109" s="1538"/>
      <c r="FT109" s="1538"/>
      <c r="FU109" s="1538"/>
      <c r="FV109" s="1538"/>
      <c r="FW109" s="1538"/>
      <c r="FX109" s="1538"/>
      <c r="FY109" s="1538"/>
      <c r="FZ109" s="1538"/>
      <c r="GA109" s="1538"/>
      <c r="GB109" s="903"/>
      <c r="GC109" s="901"/>
      <c r="GD109" s="1538"/>
      <c r="GE109" s="1538"/>
      <c r="GF109" s="1538"/>
      <c r="GG109" s="1538"/>
      <c r="GH109" s="1538"/>
      <c r="GI109" s="1538"/>
      <c r="GJ109" s="1538"/>
      <c r="GK109" s="1538"/>
      <c r="GL109" s="1538"/>
      <c r="GM109" s="1538"/>
      <c r="GN109" s="903"/>
      <c r="GO109" s="901"/>
      <c r="GP109" s="1538"/>
      <c r="GQ109" s="1538"/>
      <c r="GR109" s="1538"/>
      <c r="GS109" s="1538"/>
      <c r="GT109" s="1538"/>
      <c r="GU109" s="1538"/>
      <c r="GV109" s="1538"/>
      <c r="GW109" s="1538"/>
      <c r="GX109" s="1538"/>
      <c r="GY109" s="1538"/>
      <c r="GZ109" s="903"/>
      <c r="HA109" s="901"/>
      <c r="HB109" s="1538"/>
      <c r="HC109" s="1538"/>
      <c r="HD109" s="1538"/>
      <c r="HE109" s="1538"/>
      <c r="HF109" s="1538"/>
      <c r="HG109" s="1538"/>
      <c r="HH109" s="1538"/>
      <c r="HI109" s="1538"/>
      <c r="HJ109" s="1538"/>
      <c r="HK109" s="1538"/>
      <c r="HL109" s="903"/>
      <c r="HM109" s="108"/>
      <c r="HN109" s="1538"/>
      <c r="HO109" s="1538"/>
      <c r="HP109" s="1538"/>
      <c r="HQ109" s="1538"/>
      <c r="HR109" s="1538"/>
      <c r="HS109" s="1538"/>
      <c r="HT109" s="1538"/>
      <c r="HU109" s="1538"/>
      <c r="HV109" s="1538"/>
      <c r="HW109" s="1538"/>
      <c r="HX109" s="110"/>
      <c r="HY109" s="108"/>
      <c r="HZ109" s="1538"/>
      <c r="IA109" s="1538"/>
      <c r="IB109" s="1538"/>
      <c r="IC109" s="1538"/>
      <c r="ID109" s="1538"/>
      <c r="IE109" s="1538"/>
      <c r="IF109" s="1538"/>
      <c r="IG109" s="1538"/>
      <c r="IH109" s="1538"/>
      <c r="II109" s="1538"/>
      <c r="IJ109" s="110"/>
      <c r="IK109" s="901"/>
      <c r="IL109" s="1538"/>
      <c r="IM109" s="1538"/>
      <c r="IN109" s="1538"/>
      <c r="IO109" s="1538"/>
      <c r="IP109" s="1538"/>
      <c r="IQ109" s="1538"/>
      <c r="IR109" s="1538"/>
      <c r="IS109" s="1538"/>
      <c r="IT109" s="1538"/>
      <c r="IU109" s="1538"/>
      <c r="IV109" s="903"/>
      <c r="IW109" s="47"/>
      <c r="IX109" s="728" t="s">
        <v>8</v>
      </c>
      <c r="IY109" s="731"/>
      <c r="IZ109" s="22"/>
      <c r="JA109" s="22"/>
      <c r="JB109" s="22"/>
      <c r="JC109" s="22"/>
      <c r="JD109" s="22"/>
      <c r="JE109" s="22"/>
      <c r="JF109" s="22"/>
      <c r="JG109" s="22"/>
      <c r="JH109" s="21"/>
      <c r="JI109" s="22"/>
      <c r="JJ109" s="22"/>
      <c r="JK109" s="22"/>
      <c r="JL109" s="22"/>
      <c r="JM109" s="22"/>
      <c r="JN109" s="22"/>
      <c r="JO109" s="22"/>
      <c r="JP109" s="22"/>
      <c r="JQ109" s="22"/>
      <c r="JR109" s="22"/>
      <c r="JS109" s="22"/>
      <c r="JT109" s="22"/>
      <c r="JU109" s="22"/>
      <c r="JV109" s="22"/>
      <c r="JW109" s="22"/>
      <c r="JX109" s="22"/>
      <c r="JY109" s="22"/>
      <c r="JZ109" s="22"/>
      <c r="KA109" s="22"/>
      <c r="KB109" s="22"/>
      <c r="KC109" s="22"/>
      <c r="KD109" s="22"/>
      <c r="KE109" s="22"/>
      <c r="KF109" s="22"/>
      <c r="KG109" s="22"/>
      <c r="KH109" s="22"/>
      <c r="KI109" s="22"/>
      <c r="KJ109" s="22"/>
      <c r="KK109" s="22"/>
      <c r="KL109" s="22"/>
      <c r="KM109" s="22"/>
      <c r="KN109" s="22"/>
      <c r="KO109" s="22"/>
      <c r="KP109" s="22"/>
      <c r="KQ109" s="22"/>
      <c r="KR109" s="22"/>
      <c r="KS109" s="22"/>
      <c r="KT109" s="22"/>
      <c r="KU109" s="22"/>
      <c r="KV109" s="22"/>
      <c r="KW109" s="22"/>
      <c r="KX109" s="22"/>
      <c r="KY109" s="22"/>
      <c r="KZ109" s="22"/>
      <c r="LA109" s="22"/>
      <c r="LB109" s="22"/>
      <c r="LC109" s="22"/>
      <c r="LD109" s="22"/>
      <c r="LE109" s="22"/>
      <c r="LF109" s="22"/>
      <c r="LG109" s="22"/>
      <c r="LH109" s="22"/>
      <c r="LI109" s="22"/>
      <c r="LJ109" s="23"/>
    </row>
    <row r="110" spans="2:322" ht="3.65" customHeight="1">
      <c r="B110" s="21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3"/>
      <c r="AP110" s="22"/>
      <c r="AQ110" s="22"/>
      <c r="AR110" s="22"/>
      <c r="AS110" s="22"/>
      <c r="AT110" s="22"/>
      <c r="AU110" s="22"/>
      <c r="AV110" s="22"/>
      <c r="AW110" s="22"/>
      <c r="AX110" s="727"/>
      <c r="AY110" s="728"/>
      <c r="AZ110" s="47"/>
      <c r="BA110" s="892"/>
      <c r="BB110" s="893"/>
      <c r="BC110" s="893"/>
      <c r="BD110" s="893"/>
      <c r="BE110" s="893"/>
      <c r="BF110" s="893"/>
      <c r="BG110" s="893"/>
      <c r="BH110" s="893"/>
      <c r="BI110" s="893"/>
      <c r="BJ110" s="893"/>
      <c r="BK110" s="893"/>
      <c r="BL110" s="893"/>
      <c r="BM110" s="893"/>
      <c r="BN110" s="893"/>
      <c r="BO110" s="893"/>
      <c r="BP110" s="893"/>
      <c r="BQ110" s="893"/>
      <c r="BR110" s="893"/>
      <c r="BS110" s="889"/>
      <c r="BT110" s="1535"/>
      <c r="BU110" s="1535"/>
      <c r="BV110" s="1535"/>
      <c r="BW110" s="1535"/>
      <c r="BX110" s="1535"/>
      <c r="BY110" s="1535"/>
      <c r="BZ110" s="1535"/>
      <c r="CA110" s="1535"/>
      <c r="CB110" s="1535"/>
      <c r="CC110" s="1536"/>
      <c r="CD110" s="1536"/>
      <c r="CE110" s="1536"/>
      <c r="CF110" s="1536"/>
      <c r="CG110" s="1536"/>
      <c r="CH110" s="1536"/>
      <c r="CI110" s="1536"/>
      <c r="CJ110" s="1507"/>
      <c r="CK110" s="1308"/>
      <c r="CL110" s="1538"/>
      <c r="CM110" s="1538"/>
      <c r="CN110" s="1538"/>
      <c r="CO110" s="1538"/>
      <c r="CP110" s="1538"/>
      <c r="CQ110" s="1538"/>
      <c r="CR110" s="1538"/>
      <c r="CS110" s="1538"/>
      <c r="CT110" s="1538"/>
      <c r="CU110" s="1538"/>
      <c r="CV110" s="1307"/>
      <c r="CW110" s="1539"/>
      <c r="CX110" s="1539"/>
      <c r="CY110" s="1539"/>
      <c r="CZ110" s="1538"/>
      <c r="DA110" s="1538"/>
      <c r="DB110" s="1538"/>
      <c r="DC110" s="1538"/>
      <c r="DD110" s="1538"/>
      <c r="DE110" s="1538"/>
      <c r="DF110" s="1539"/>
      <c r="DG110" s="1539"/>
      <c r="DH110" s="110"/>
      <c r="DI110" s="108"/>
      <c r="DJ110" s="1539"/>
      <c r="DK110" s="1539"/>
      <c r="DL110" s="1579"/>
      <c r="DM110" s="1579"/>
      <c r="DN110" s="1579"/>
      <c r="DO110" s="1579"/>
      <c r="DP110" s="1579"/>
      <c r="DQ110" s="1579"/>
      <c r="DR110" s="1539"/>
      <c r="DS110" s="1539"/>
      <c r="DT110" s="110"/>
      <c r="DU110" s="108"/>
      <c r="DV110" s="1539"/>
      <c r="DW110" s="1539"/>
      <c r="DX110" s="1579"/>
      <c r="DY110" s="1579"/>
      <c r="DZ110" s="1579"/>
      <c r="EA110" s="1579"/>
      <c r="EB110" s="1579"/>
      <c r="EC110" s="1579"/>
      <c r="ED110" s="1539"/>
      <c r="EE110" s="1539"/>
      <c r="EF110" s="110"/>
      <c r="EG110" s="901"/>
      <c r="EH110" s="1538"/>
      <c r="EI110" s="1538"/>
      <c r="EJ110" s="1538"/>
      <c r="EK110" s="1538"/>
      <c r="EL110" s="1538"/>
      <c r="EM110" s="1538"/>
      <c r="EN110" s="1538"/>
      <c r="EO110" s="1538"/>
      <c r="EP110" s="1538"/>
      <c r="EQ110" s="1538"/>
      <c r="ER110" s="903"/>
      <c r="ES110" s="108"/>
      <c r="ET110" s="1539"/>
      <c r="EU110" s="1539"/>
      <c r="EV110" s="1579"/>
      <c r="EW110" s="1579"/>
      <c r="EX110" s="1579"/>
      <c r="EY110" s="1579"/>
      <c r="EZ110" s="1579"/>
      <c r="FA110" s="1579"/>
      <c r="FB110" s="1539"/>
      <c r="FC110" s="1539"/>
      <c r="FD110" s="110"/>
      <c r="FE110" s="901"/>
      <c r="FF110" s="1538"/>
      <c r="FG110" s="1538"/>
      <c r="FH110" s="1538"/>
      <c r="FI110" s="1538"/>
      <c r="FJ110" s="1538"/>
      <c r="FK110" s="1538"/>
      <c r="FL110" s="1538"/>
      <c r="FM110" s="1538"/>
      <c r="FN110" s="1538"/>
      <c r="FO110" s="1538"/>
      <c r="FP110" s="903"/>
      <c r="FQ110" s="901"/>
      <c r="FR110" s="1538"/>
      <c r="FS110" s="1538"/>
      <c r="FT110" s="1538"/>
      <c r="FU110" s="1538"/>
      <c r="FV110" s="1538"/>
      <c r="FW110" s="1538"/>
      <c r="FX110" s="1538"/>
      <c r="FY110" s="1538"/>
      <c r="FZ110" s="1538"/>
      <c r="GA110" s="1538"/>
      <c r="GB110" s="903"/>
      <c r="GC110" s="901"/>
      <c r="GD110" s="1538"/>
      <c r="GE110" s="1538"/>
      <c r="GF110" s="1538"/>
      <c r="GG110" s="1538"/>
      <c r="GH110" s="1538"/>
      <c r="GI110" s="1538"/>
      <c r="GJ110" s="1538"/>
      <c r="GK110" s="1538"/>
      <c r="GL110" s="1538"/>
      <c r="GM110" s="1538"/>
      <c r="GN110" s="903"/>
      <c r="GO110" s="901"/>
      <c r="GP110" s="1538"/>
      <c r="GQ110" s="1538"/>
      <c r="GR110" s="1538"/>
      <c r="GS110" s="1538"/>
      <c r="GT110" s="1538"/>
      <c r="GU110" s="1538"/>
      <c r="GV110" s="1538"/>
      <c r="GW110" s="1538"/>
      <c r="GX110" s="1538"/>
      <c r="GY110" s="1538"/>
      <c r="GZ110" s="903"/>
      <c r="HA110" s="901"/>
      <c r="HB110" s="1538"/>
      <c r="HC110" s="1538"/>
      <c r="HD110" s="1538"/>
      <c r="HE110" s="1538"/>
      <c r="HF110" s="1538"/>
      <c r="HG110" s="1538"/>
      <c r="HH110" s="1538"/>
      <c r="HI110" s="1538"/>
      <c r="HJ110" s="1538"/>
      <c r="HK110" s="1538"/>
      <c r="HL110" s="903"/>
      <c r="HM110" s="108"/>
      <c r="HN110" s="1538"/>
      <c r="HO110" s="1538"/>
      <c r="HP110" s="1538"/>
      <c r="HQ110" s="1538"/>
      <c r="HR110" s="1538"/>
      <c r="HS110" s="1538"/>
      <c r="HT110" s="1538"/>
      <c r="HU110" s="1538"/>
      <c r="HV110" s="1538"/>
      <c r="HW110" s="1538"/>
      <c r="HX110" s="110"/>
      <c r="HY110" s="108"/>
      <c r="HZ110" s="1538"/>
      <c r="IA110" s="1538"/>
      <c r="IB110" s="1538"/>
      <c r="IC110" s="1538"/>
      <c r="ID110" s="1538"/>
      <c r="IE110" s="1538"/>
      <c r="IF110" s="1538"/>
      <c r="IG110" s="1538"/>
      <c r="IH110" s="1538"/>
      <c r="II110" s="1538"/>
      <c r="IJ110" s="110"/>
      <c r="IK110" s="901"/>
      <c r="IL110" s="1538"/>
      <c r="IM110" s="1538"/>
      <c r="IN110" s="1538"/>
      <c r="IO110" s="1538"/>
      <c r="IP110" s="1538"/>
      <c r="IQ110" s="1538"/>
      <c r="IR110" s="1538"/>
      <c r="IS110" s="1538"/>
      <c r="IT110" s="1538"/>
      <c r="IU110" s="1538"/>
      <c r="IV110" s="903"/>
      <c r="IW110" s="47"/>
      <c r="IX110" s="728"/>
      <c r="IY110" s="731"/>
      <c r="IZ110" s="22"/>
      <c r="JA110" s="22"/>
      <c r="JB110" s="22"/>
      <c r="JC110" s="22"/>
      <c r="JD110" s="22"/>
      <c r="JE110" s="22"/>
      <c r="JF110" s="22"/>
      <c r="JG110" s="22"/>
      <c r="JH110" s="21"/>
      <c r="JI110" s="22"/>
      <c r="JJ110" s="22"/>
      <c r="JK110" s="22"/>
      <c r="JL110" s="22"/>
      <c r="JM110" s="22"/>
      <c r="JN110" s="22"/>
      <c r="JO110" s="22"/>
      <c r="JP110" s="22"/>
      <c r="JQ110" s="22"/>
      <c r="JR110" s="22"/>
      <c r="JS110" s="22"/>
      <c r="JT110" s="22"/>
      <c r="JU110" s="22"/>
      <c r="JV110" s="22"/>
      <c r="JW110" s="22"/>
      <c r="JX110" s="22"/>
      <c r="JY110" s="22"/>
      <c r="JZ110" s="22"/>
      <c r="KA110" s="22"/>
      <c r="KB110" s="22"/>
      <c r="KC110" s="22"/>
      <c r="KD110" s="22"/>
      <c r="KE110" s="22"/>
      <c r="KF110" s="22"/>
      <c r="KG110" s="22"/>
      <c r="KH110" s="22"/>
      <c r="KI110" s="22"/>
      <c r="KJ110" s="22"/>
      <c r="KK110" s="22"/>
      <c r="KL110" s="22"/>
      <c r="KM110" s="22"/>
      <c r="KN110" s="22"/>
      <c r="KO110" s="22"/>
      <c r="KP110" s="22"/>
      <c r="KQ110" s="22"/>
      <c r="KR110" s="22"/>
      <c r="KS110" s="22"/>
      <c r="KT110" s="22"/>
      <c r="KU110" s="22"/>
      <c r="KV110" s="22"/>
      <c r="KW110" s="22"/>
      <c r="KX110" s="22"/>
      <c r="KY110" s="22"/>
      <c r="KZ110" s="22"/>
      <c r="LA110" s="22"/>
      <c r="LB110" s="22"/>
      <c r="LC110" s="22"/>
      <c r="LD110" s="22"/>
      <c r="LE110" s="22"/>
      <c r="LF110" s="22"/>
      <c r="LG110" s="22"/>
      <c r="LH110" s="22"/>
      <c r="LI110" s="22"/>
      <c r="LJ110" s="23"/>
    </row>
    <row r="111" spans="2:322" ht="3.65" customHeight="1">
      <c r="B111" s="21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3"/>
      <c r="AP111" s="22"/>
      <c r="AQ111" s="22"/>
      <c r="AR111" s="22"/>
      <c r="AS111" s="22"/>
      <c r="AT111" s="22"/>
      <c r="AU111" s="22"/>
      <c r="AV111" s="22"/>
      <c r="AW111" s="22"/>
      <c r="AX111" s="727"/>
      <c r="AY111" s="728"/>
      <c r="AZ111" s="47"/>
      <c r="BA111" s="841" t="s">
        <v>72</v>
      </c>
      <c r="BB111" s="842"/>
      <c r="BC111" s="842"/>
      <c r="BD111" s="842"/>
      <c r="BE111" s="842"/>
      <c r="BF111" s="842"/>
      <c r="BG111" s="842"/>
      <c r="BH111" s="842"/>
      <c r="BI111" s="842"/>
      <c r="BJ111" s="842"/>
      <c r="BK111" s="842"/>
      <c r="BL111" s="842"/>
      <c r="BM111" s="842"/>
      <c r="BN111" s="842"/>
      <c r="BO111" s="842"/>
      <c r="BP111" s="842"/>
      <c r="BQ111" s="842"/>
      <c r="BR111" s="842"/>
      <c r="BS111" s="841" t="str">
        <f>IF(Proyecto!HG94&lt;&gt;"",Proyecto!HG94,"")</f>
        <v>250</v>
      </c>
      <c r="BT111" s="842"/>
      <c r="BU111" s="842"/>
      <c r="BV111" s="842"/>
      <c r="BW111" s="842"/>
      <c r="BX111" s="842"/>
      <c r="BY111" s="842"/>
      <c r="BZ111" s="842"/>
      <c r="CA111" s="842"/>
      <c r="CB111" s="842"/>
      <c r="CC111" s="1508" t="s">
        <v>76</v>
      </c>
      <c r="CD111" s="1508"/>
      <c r="CE111" s="1508"/>
      <c r="CF111" s="1508"/>
      <c r="CG111" s="1508"/>
      <c r="CH111" s="1508"/>
      <c r="CI111" s="1508"/>
      <c r="CJ111" s="1509"/>
      <c r="CK111" s="1308"/>
      <c r="CL111" s="1538"/>
      <c r="CM111" s="1538"/>
      <c r="CN111" s="1538"/>
      <c r="CO111" s="1538"/>
      <c r="CP111" s="1538"/>
      <c r="CQ111" s="1538"/>
      <c r="CR111" s="1538"/>
      <c r="CS111" s="1538"/>
      <c r="CT111" s="1538"/>
      <c r="CU111" s="1538"/>
      <c r="CV111" s="1307"/>
      <c r="CW111" s="1539"/>
      <c r="CX111" s="1539"/>
      <c r="CY111" s="1539"/>
      <c r="CZ111" s="1538"/>
      <c r="DA111" s="1538"/>
      <c r="DB111" s="1538"/>
      <c r="DC111" s="1538"/>
      <c r="DD111" s="1538"/>
      <c r="DE111" s="1538"/>
      <c r="DF111" s="1539"/>
      <c r="DG111" s="1539"/>
      <c r="DH111" s="110"/>
      <c r="DI111" s="108"/>
      <c r="DJ111" s="1539"/>
      <c r="DK111" s="1539"/>
      <c r="DL111" s="1579"/>
      <c r="DM111" s="1579"/>
      <c r="DN111" s="1579"/>
      <c r="DO111" s="1579"/>
      <c r="DP111" s="1579"/>
      <c r="DQ111" s="1579"/>
      <c r="DR111" s="1539"/>
      <c r="DS111" s="1539"/>
      <c r="DT111" s="110"/>
      <c r="DU111" s="108"/>
      <c r="DV111" s="1539"/>
      <c r="DW111" s="1539"/>
      <c r="DX111" s="1579"/>
      <c r="DY111" s="1579"/>
      <c r="DZ111" s="1579"/>
      <c r="EA111" s="1579"/>
      <c r="EB111" s="1579"/>
      <c r="EC111" s="1579"/>
      <c r="ED111" s="1539"/>
      <c r="EE111" s="1539"/>
      <c r="EF111" s="110"/>
      <c r="EG111" s="901"/>
      <c r="EH111" s="1538"/>
      <c r="EI111" s="1538"/>
      <c r="EJ111" s="1538"/>
      <c r="EK111" s="1538"/>
      <c r="EL111" s="1538"/>
      <c r="EM111" s="1538"/>
      <c r="EN111" s="1538"/>
      <c r="EO111" s="1538"/>
      <c r="EP111" s="1538"/>
      <c r="EQ111" s="1538"/>
      <c r="ER111" s="903"/>
      <c r="ES111" s="108"/>
      <c r="ET111" s="1539"/>
      <c r="EU111" s="1539"/>
      <c r="EV111" s="1579"/>
      <c r="EW111" s="1579"/>
      <c r="EX111" s="1579"/>
      <c r="EY111" s="1579"/>
      <c r="EZ111" s="1579"/>
      <c r="FA111" s="1579"/>
      <c r="FB111" s="1539"/>
      <c r="FC111" s="1539"/>
      <c r="FD111" s="110"/>
      <c r="FE111" s="901"/>
      <c r="FF111" s="1538"/>
      <c r="FG111" s="1538"/>
      <c r="FH111" s="1538"/>
      <c r="FI111" s="1538"/>
      <c r="FJ111" s="1538"/>
      <c r="FK111" s="1538"/>
      <c r="FL111" s="1538"/>
      <c r="FM111" s="1538"/>
      <c r="FN111" s="1538"/>
      <c r="FO111" s="1538"/>
      <c r="FP111" s="903"/>
      <c r="FQ111" s="901"/>
      <c r="FR111" s="1538"/>
      <c r="FS111" s="1538"/>
      <c r="FT111" s="1538"/>
      <c r="FU111" s="1538"/>
      <c r="FV111" s="1538"/>
      <c r="FW111" s="1538"/>
      <c r="FX111" s="1538"/>
      <c r="FY111" s="1538"/>
      <c r="FZ111" s="1538"/>
      <c r="GA111" s="1538"/>
      <c r="GB111" s="903"/>
      <c r="GC111" s="901"/>
      <c r="GD111" s="1538"/>
      <c r="GE111" s="1538"/>
      <c r="GF111" s="1538"/>
      <c r="GG111" s="1538"/>
      <c r="GH111" s="1538"/>
      <c r="GI111" s="1538"/>
      <c r="GJ111" s="1538"/>
      <c r="GK111" s="1538"/>
      <c r="GL111" s="1538"/>
      <c r="GM111" s="1538"/>
      <c r="GN111" s="903"/>
      <c r="GO111" s="901"/>
      <c r="GP111" s="1538"/>
      <c r="GQ111" s="1538"/>
      <c r="GR111" s="1538"/>
      <c r="GS111" s="1538"/>
      <c r="GT111" s="1538"/>
      <c r="GU111" s="1538"/>
      <c r="GV111" s="1538"/>
      <c r="GW111" s="1538"/>
      <c r="GX111" s="1538"/>
      <c r="GY111" s="1538"/>
      <c r="GZ111" s="903"/>
      <c r="HA111" s="901"/>
      <c r="HB111" s="1538"/>
      <c r="HC111" s="1538"/>
      <c r="HD111" s="1538"/>
      <c r="HE111" s="1538"/>
      <c r="HF111" s="1538"/>
      <c r="HG111" s="1538"/>
      <c r="HH111" s="1538"/>
      <c r="HI111" s="1538"/>
      <c r="HJ111" s="1538"/>
      <c r="HK111" s="1538"/>
      <c r="HL111" s="903"/>
      <c r="HM111" s="108"/>
      <c r="HN111" s="1538"/>
      <c r="HO111" s="1538"/>
      <c r="HP111" s="1538"/>
      <c r="HQ111" s="1538"/>
      <c r="HR111" s="1538"/>
      <c r="HS111" s="1538"/>
      <c r="HT111" s="1538"/>
      <c r="HU111" s="1538"/>
      <c r="HV111" s="1538"/>
      <c r="HW111" s="1538"/>
      <c r="HX111" s="110"/>
      <c r="HY111" s="108"/>
      <c r="HZ111" s="1538"/>
      <c r="IA111" s="1538"/>
      <c r="IB111" s="1538"/>
      <c r="IC111" s="1538"/>
      <c r="ID111" s="1538"/>
      <c r="IE111" s="1538"/>
      <c r="IF111" s="1538"/>
      <c r="IG111" s="1538"/>
      <c r="IH111" s="1538"/>
      <c r="II111" s="1538"/>
      <c r="IJ111" s="110"/>
      <c r="IK111" s="901"/>
      <c r="IL111" s="1538"/>
      <c r="IM111" s="1538"/>
      <c r="IN111" s="1538"/>
      <c r="IO111" s="1538"/>
      <c r="IP111" s="1538"/>
      <c r="IQ111" s="1538"/>
      <c r="IR111" s="1538"/>
      <c r="IS111" s="1538"/>
      <c r="IT111" s="1538"/>
      <c r="IU111" s="1538"/>
      <c r="IV111" s="903"/>
      <c r="IW111" s="47"/>
      <c r="IX111" s="728"/>
      <c r="IY111" s="731"/>
      <c r="IZ111" s="22"/>
      <c r="JA111" s="22"/>
      <c r="JB111" s="22"/>
      <c r="JC111" s="22"/>
      <c r="JD111" s="22"/>
      <c r="JE111" s="22"/>
      <c r="JF111" s="22"/>
      <c r="JG111" s="22"/>
      <c r="JH111" s="21"/>
      <c r="JI111" s="22"/>
      <c r="JJ111" s="22"/>
      <c r="JK111" s="22"/>
      <c r="JL111" s="22"/>
      <c r="JM111" s="22"/>
      <c r="JN111" s="22"/>
      <c r="JO111" s="22"/>
      <c r="JP111" s="22"/>
      <c r="JQ111" s="22"/>
      <c r="JR111" s="22"/>
      <c r="JS111" s="22"/>
      <c r="JT111" s="22"/>
      <c r="JU111" s="22"/>
      <c r="JV111" s="22"/>
      <c r="JW111" s="22"/>
      <c r="JX111" s="22"/>
      <c r="JY111" s="22"/>
      <c r="JZ111" s="22"/>
      <c r="KA111" s="22"/>
      <c r="KB111" s="22"/>
      <c r="KC111" s="22"/>
      <c r="KD111" s="22"/>
      <c r="KE111" s="22"/>
      <c r="KF111" s="22"/>
      <c r="KG111" s="22"/>
      <c r="KH111" s="22"/>
      <c r="KI111" s="22"/>
      <c r="KJ111" s="22"/>
      <c r="KK111" s="22"/>
      <c r="KL111" s="22"/>
      <c r="KM111" s="22"/>
      <c r="KN111" s="22"/>
      <c r="KO111" s="22"/>
      <c r="KP111" s="22"/>
      <c r="KQ111" s="22"/>
      <c r="KR111" s="22"/>
      <c r="KS111" s="22"/>
      <c r="KT111" s="22"/>
      <c r="KU111" s="22"/>
      <c r="KV111" s="22"/>
      <c r="KW111" s="22"/>
      <c r="KX111" s="22"/>
      <c r="KY111" s="22"/>
      <c r="KZ111" s="22"/>
      <c r="LA111" s="22"/>
      <c r="LB111" s="22"/>
      <c r="LC111" s="22"/>
      <c r="LD111" s="22"/>
      <c r="LE111" s="22"/>
      <c r="LF111" s="22"/>
      <c r="LG111" s="22"/>
      <c r="LH111" s="22"/>
      <c r="LI111" s="22"/>
      <c r="LJ111" s="23"/>
    </row>
    <row r="112" spans="2:322" ht="3.65" customHeight="1">
      <c r="B112" s="21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3"/>
      <c r="AP112" s="22"/>
      <c r="AQ112" s="22"/>
      <c r="AR112" s="22"/>
      <c r="AS112" s="22"/>
      <c r="AT112" s="22"/>
      <c r="AU112" s="22"/>
      <c r="AV112" s="22"/>
      <c r="AW112" s="22"/>
      <c r="AX112" s="727"/>
      <c r="AY112" s="728"/>
      <c r="AZ112" s="47"/>
      <c r="BA112" s="844"/>
      <c r="BB112" s="1540"/>
      <c r="BC112" s="1540"/>
      <c r="BD112" s="1540"/>
      <c r="BE112" s="1540"/>
      <c r="BF112" s="1540"/>
      <c r="BG112" s="1540"/>
      <c r="BH112" s="1540"/>
      <c r="BI112" s="1540"/>
      <c r="BJ112" s="1540"/>
      <c r="BK112" s="1540"/>
      <c r="BL112" s="1540"/>
      <c r="BM112" s="1540"/>
      <c r="BN112" s="1540"/>
      <c r="BO112" s="1540"/>
      <c r="BP112" s="1540"/>
      <c r="BQ112" s="1540"/>
      <c r="BR112" s="1540"/>
      <c r="BS112" s="844"/>
      <c r="BT112" s="1540"/>
      <c r="BU112" s="1540"/>
      <c r="BV112" s="1540"/>
      <c r="BW112" s="1540"/>
      <c r="BX112" s="1540"/>
      <c r="BY112" s="1540"/>
      <c r="BZ112" s="1540"/>
      <c r="CA112" s="1540"/>
      <c r="CB112" s="1540"/>
      <c r="CC112" s="1542"/>
      <c r="CD112" s="1542"/>
      <c r="CE112" s="1542"/>
      <c r="CF112" s="1542"/>
      <c r="CG112" s="1542"/>
      <c r="CH112" s="1542"/>
      <c r="CI112" s="1542"/>
      <c r="CJ112" s="1510"/>
      <c r="CK112" s="1308"/>
      <c r="CL112" s="1538"/>
      <c r="CM112" s="1538"/>
      <c r="CN112" s="1538"/>
      <c r="CO112" s="1538"/>
      <c r="CP112" s="1538"/>
      <c r="CQ112" s="1538"/>
      <c r="CR112" s="1538"/>
      <c r="CS112" s="1538"/>
      <c r="CT112" s="1538"/>
      <c r="CU112" s="1538"/>
      <c r="CV112" s="1307"/>
      <c r="CW112" s="1539"/>
      <c r="CX112" s="1539"/>
      <c r="CY112" s="1539"/>
      <c r="CZ112" s="1538"/>
      <c r="DA112" s="1538"/>
      <c r="DB112" s="1538"/>
      <c r="DC112" s="1538"/>
      <c r="DD112" s="1538"/>
      <c r="DE112" s="1538"/>
      <c r="DF112" s="1539"/>
      <c r="DG112" s="1539"/>
      <c r="DH112" s="110"/>
      <c r="DI112" s="108"/>
      <c r="DJ112" s="1539"/>
      <c r="DK112" s="1539"/>
      <c r="DL112" s="1539"/>
      <c r="DM112" s="1539"/>
      <c r="DN112" s="1539"/>
      <c r="DO112" s="1539"/>
      <c r="DP112" s="1539"/>
      <c r="DQ112" s="1539"/>
      <c r="DR112" s="1539"/>
      <c r="DS112" s="1539"/>
      <c r="DT112" s="110"/>
      <c r="DU112" s="108"/>
      <c r="DV112" s="1539"/>
      <c r="DW112" s="1539"/>
      <c r="DX112" s="1539"/>
      <c r="DY112" s="1539"/>
      <c r="DZ112" s="1539"/>
      <c r="EA112" s="1539"/>
      <c r="EB112" s="1539"/>
      <c r="EC112" s="1539"/>
      <c r="ED112" s="1539"/>
      <c r="EE112" s="1539"/>
      <c r="EF112" s="110"/>
      <c r="EG112" s="901"/>
      <c r="EH112" s="1538"/>
      <c r="EI112" s="1538"/>
      <c r="EJ112" s="1538"/>
      <c r="EK112" s="1538"/>
      <c r="EL112" s="1538"/>
      <c r="EM112" s="1538"/>
      <c r="EN112" s="1538"/>
      <c r="EO112" s="1538"/>
      <c r="EP112" s="1538"/>
      <c r="EQ112" s="1538"/>
      <c r="ER112" s="903"/>
      <c r="ES112" s="108"/>
      <c r="ET112" s="1539"/>
      <c r="EU112" s="1539"/>
      <c r="EV112" s="1539"/>
      <c r="EW112" s="1539"/>
      <c r="EX112" s="1539"/>
      <c r="EY112" s="1539"/>
      <c r="EZ112" s="1539"/>
      <c r="FA112" s="1539"/>
      <c r="FB112" s="1539"/>
      <c r="FC112" s="1539"/>
      <c r="FD112" s="110"/>
      <c r="FE112" s="901"/>
      <c r="FF112" s="1538"/>
      <c r="FG112" s="1538"/>
      <c r="FH112" s="1538"/>
      <c r="FI112" s="1538"/>
      <c r="FJ112" s="1538"/>
      <c r="FK112" s="1538"/>
      <c r="FL112" s="1538"/>
      <c r="FM112" s="1538"/>
      <c r="FN112" s="1538"/>
      <c r="FO112" s="1538"/>
      <c r="FP112" s="903"/>
      <c r="FQ112" s="901"/>
      <c r="FR112" s="1538"/>
      <c r="FS112" s="1538"/>
      <c r="FT112" s="1538"/>
      <c r="FU112" s="1538"/>
      <c r="FV112" s="1538"/>
      <c r="FW112" s="1538"/>
      <c r="FX112" s="1538"/>
      <c r="FY112" s="1538"/>
      <c r="FZ112" s="1538"/>
      <c r="GA112" s="1538"/>
      <c r="GB112" s="903"/>
      <c r="GC112" s="901"/>
      <c r="GD112" s="1538"/>
      <c r="GE112" s="1538"/>
      <c r="GF112" s="1538"/>
      <c r="GG112" s="1538"/>
      <c r="GH112" s="1538"/>
      <c r="GI112" s="1538"/>
      <c r="GJ112" s="1538"/>
      <c r="GK112" s="1538"/>
      <c r="GL112" s="1538"/>
      <c r="GM112" s="1538"/>
      <c r="GN112" s="903"/>
      <c r="GO112" s="901"/>
      <c r="GP112" s="1538"/>
      <c r="GQ112" s="1538"/>
      <c r="GR112" s="1538"/>
      <c r="GS112" s="1538"/>
      <c r="GT112" s="1538"/>
      <c r="GU112" s="1538"/>
      <c r="GV112" s="1538"/>
      <c r="GW112" s="1538"/>
      <c r="GX112" s="1538"/>
      <c r="GY112" s="1538"/>
      <c r="GZ112" s="903"/>
      <c r="HA112" s="901"/>
      <c r="HB112" s="1538"/>
      <c r="HC112" s="1538"/>
      <c r="HD112" s="1538"/>
      <c r="HE112" s="1538"/>
      <c r="HF112" s="1538"/>
      <c r="HG112" s="1538"/>
      <c r="HH112" s="1538"/>
      <c r="HI112" s="1538"/>
      <c r="HJ112" s="1538"/>
      <c r="HK112" s="1538"/>
      <c r="HL112" s="903"/>
      <c r="HM112" s="108"/>
      <c r="HN112" s="1538"/>
      <c r="HO112" s="1538"/>
      <c r="HP112" s="1538"/>
      <c r="HQ112" s="1538"/>
      <c r="HR112" s="1538"/>
      <c r="HS112" s="1538"/>
      <c r="HT112" s="1538"/>
      <c r="HU112" s="1538"/>
      <c r="HV112" s="1538"/>
      <c r="HW112" s="1538"/>
      <c r="HX112" s="110"/>
      <c r="HY112" s="108"/>
      <c r="HZ112" s="1538"/>
      <c r="IA112" s="1538"/>
      <c r="IB112" s="1538"/>
      <c r="IC112" s="1538"/>
      <c r="ID112" s="1538"/>
      <c r="IE112" s="1538"/>
      <c r="IF112" s="1538"/>
      <c r="IG112" s="1538"/>
      <c r="IH112" s="1538"/>
      <c r="II112" s="1538"/>
      <c r="IJ112" s="110"/>
      <c r="IK112" s="901"/>
      <c r="IL112" s="1538"/>
      <c r="IM112" s="1538"/>
      <c r="IN112" s="1538"/>
      <c r="IO112" s="1538"/>
      <c r="IP112" s="1538"/>
      <c r="IQ112" s="1538"/>
      <c r="IR112" s="1538"/>
      <c r="IS112" s="1538"/>
      <c r="IT112" s="1538"/>
      <c r="IU112" s="1538"/>
      <c r="IV112" s="903"/>
      <c r="IW112" s="47"/>
      <c r="IX112" s="728"/>
      <c r="IY112" s="731"/>
      <c r="IZ112" s="22"/>
      <c r="JA112" s="22"/>
      <c r="JB112" s="22"/>
      <c r="JC112" s="22"/>
      <c r="JD112" s="22"/>
      <c r="JE112" s="22"/>
      <c r="JF112" s="22"/>
      <c r="JG112" s="22"/>
      <c r="JH112" s="21"/>
      <c r="JI112" s="22"/>
      <c r="JJ112" s="22"/>
      <c r="JK112" s="22"/>
      <c r="JL112" s="22"/>
      <c r="JM112" s="22"/>
      <c r="JN112" s="22"/>
      <c r="JO112" s="22"/>
      <c r="JP112" s="22"/>
      <c r="JQ112" s="22"/>
      <c r="JR112" s="22"/>
      <c r="JS112" s="22"/>
      <c r="JT112" s="22"/>
      <c r="JU112" s="22"/>
      <c r="JV112" s="22"/>
      <c r="JW112" s="22"/>
      <c r="JX112" s="22"/>
      <c r="JY112" s="22"/>
      <c r="JZ112" s="22"/>
      <c r="KA112" s="22"/>
      <c r="KB112" s="22"/>
      <c r="KC112" s="22"/>
      <c r="KD112" s="22"/>
      <c r="KE112" s="22"/>
      <c r="KF112" s="22"/>
      <c r="KG112" s="22"/>
      <c r="KH112" s="22"/>
      <c r="KI112" s="22"/>
      <c r="KJ112" s="22"/>
      <c r="KK112" s="22"/>
      <c r="KL112" s="22"/>
      <c r="KM112" s="22"/>
      <c r="KN112" s="22"/>
      <c r="KO112" s="22"/>
      <c r="KP112" s="22"/>
      <c r="KQ112" s="22"/>
      <c r="KR112" s="22"/>
      <c r="KS112" s="22"/>
      <c r="KT112" s="22"/>
      <c r="KU112" s="22"/>
      <c r="KV112" s="22"/>
      <c r="KW112" s="22"/>
      <c r="KX112" s="22"/>
      <c r="KY112" s="22"/>
      <c r="KZ112" s="22"/>
      <c r="LA112" s="22"/>
      <c r="LB112" s="22"/>
      <c r="LC112" s="22"/>
      <c r="LD112" s="22"/>
      <c r="LE112" s="22"/>
      <c r="LF112" s="22"/>
      <c r="LG112" s="22"/>
      <c r="LH112" s="22"/>
      <c r="LI112" s="22"/>
      <c r="LJ112" s="23"/>
    </row>
    <row r="113" spans="2:322" ht="3.65" customHeight="1">
      <c r="B113" s="21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3"/>
      <c r="AP113" s="22"/>
      <c r="AQ113" s="22"/>
      <c r="AR113" s="22"/>
      <c r="AS113" s="22"/>
      <c r="AT113" s="22"/>
      <c r="AU113" s="22"/>
      <c r="AV113" s="22"/>
      <c r="AW113" s="22"/>
      <c r="AX113" s="727"/>
      <c r="AY113" s="728"/>
      <c r="AZ113" s="47"/>
      <c r="BA113" s="847"/>
      <c r="BB113" s="848"/>
      <c r="BC113" s="848"/>
      <c r="BD113" s="848"/>
      <c r="BE113" s="848"/>
      <c r="BF113" s="848"/>
      <c r="BG113" s="848"/>
      <c r="BH113" s="848"/>
      <c r="BI113" s="848"/>
      <c r="BJ113" s="848"/>
      <c r="BK113" s="848"/>
      <c r="BL113" s="848"/>
      <c r="BM113" s="848"/>
      <c r="BN113" s="848"/>
      <c r="BO113" s="848"/>
      <c r="BP113" s="848"/>
      <c r="BQ113" s="848"/>
      <c r="BR113" s="848"/>
      <c r="BS113" s="847"/>
      <c r="BT113" s="848"/>
      <c r="BU113" s="848"/>
      <c r="BV113" s="848"/>
      <c r="BW113" s="848"/>
      <c r="BX113" s="848"/>
      <c r="BY113" s="848"/>
      <c r="BZ113" s="848"/>
      <c r="CA113" s="848"/>
      <c r="CB113" s="848"/>
      <c r="CC113" s="1511"/>
      <c r="CD113" s="1511"/>
      <c r="CE113" s="1511"/>
      <c r="CF113" s="1511"/>
      <c r="CG113" s="1511"/>
      <c r="CH113" s="1511"/>
      <c r="CI113" s="1511"/>
      <c r="CJ113" s="1512"/>
      <c r="CK113" s="1308"/>
      <c r="CL113" s="1538"/>
      <c r="CM113" s="1538"/>
      <c r="CN113" s="1538"/>
      <c r="CO113" s="1538"/>
      <c r="CP113" s="1538"/>
      <c r="CQ113" s="1538"/>
      <c r="CR113" s="1538"/>
      <c r="CS113" s="1538"/>
      <c r="CT113" s="1538"/>
      <c r="CU113" s="1538"/>
      <c r="CV113" s="1307"/>
      <c r="CW113" s="1539"/>
      <c r="CX113" s="1539"/>
      <c r="CY113" s="1539"/>
      <c r="CZ113" s="1539"/>
      <c r="DA113" s="1539"/>
      <c r="DB113" s="1539"/>
      <c r="DC113" s="1539"/>
      <c r="DD113" s="1539"/>
      <c r="DE113" s="1539"/>
      <c r="DF113" s="1539"/>
      <c r="DG113" s="1539"/>
      <c r="DH113" s="110"/>
      <c r="DI113" s="108"/>
      <c r="DJ113" s="1539"/>
      <c r="DK113" s="1539"/>
      <c r="DL113" s="1539"/>
      <c r="DM113" s="1539"/>
      <c r="DN113" s="1539"/>
      <c r="DO113" s="1539"/>
      <c r="DP113" s="1539"/>
      <c r="DQ113" s="1539"/>
      <c r="DR113" s="1539"/>
      <c r="DS113" s="1539"/>
      <c r="DT113" s="110"/>
      <c r="DU113" s="108"/>
      <c r="DV113" s="1539"/>
      <c r="DW113" s="1539"/>
      <c r="DX113" s="1539"/>
      <c r="DY113" s="1539"/>
      <c r="DZ113" s="1539"/>
      <c r="EA113" s="1539"/>
      <c r="EB113" s="1539"/>
      <c r="EC113" s="1539"/>
      <c r="ED113" s="1539"/>
      <c r="EE113" s="1539"/>
      <c r="EF113" s="110"/>
      <c r="EG113" s="901"/>
      <c r="EH113" s="1538"/>
      <c r="EI113" s="1538"/>
      <c r="EJ113" s="1538"/>
      <c r="EK113" s="1538"/>
      <c r="EL113" s="1538"/>
      <c r="EM113" s="1538"/>
      <c r="EN113" s="1538"/>
      <c r="EO113" s="1538"/>
      <c r="EP113" s="1538"/>
      <c r="EQ113" s="1538"/>
      <c r="ER113" s="903"/>
      <c r="ES113" s="108"/>
      <c r="ET113" s="1539"/>
      <c r="EU113" s="1539"/>
      <c r="EV113" s="1539"/>
      <c r="EW113" s="1539"/>
      <c r="EX113" s="1539"/>
      <c r="EY113" s="1539"/>
      <c r="EZ113" s="1539"/>
      <c r="FA113" s="1539"/>
      <c r="FB113" s="1539"/>
      <c r="FC113" s="1539"/>
      <c r="FD113" s="110"/>
      <c r="FE113" s="901"/>
      <c r="FF113" s="1538"/>
      <c r="FG113" s="1538"/>
      <c r="FH113" s="1538"/>
      <c r="FI113" s="1538"/>
      <c r="FJ113" s="1538"/>
      <c r="FK113" s="1538"/>
      <c r="FL113" s="1538"/>
      <c r="FM113" s="1538"/>
      <c r="FN113" s="1538"/>
      <c r="FO113" s="1538"/>
      <c r="FP113" s="903"/>
      <c r="FQ113" s="901"/>
      <c r="FR113" s="1538"/>
      <c r="FS113" s="1538"/>
      <c r="FT113" s="1538"/>
      <c r="FU113" s="1538"/>
      <c r="FV113" s="1538"/>
      <c r="FW113" s="1538"/>
      <c r="FX113" s="1538"/>
      <c r="FY113" s="1538"/>
      <c r="FZ113" s="1538"/>
      <c r="GA113" s="1538"/>
      <c r="GB113" s="903"/>
      <c r="GC113" s="901"/>
      <c r="GD113" s="1538"/>
      <c r="GE113" s="1538"/>
      <c r="GF113" s="1538"/>
      <c r="GG113" s="1538"/>
      <c r="GH113" s="1538"/>
      <c r="GI113" s="1538"/>
      <c r="GJ113" s="1538"/>
      <c r="GK113" s="1538"/>
      <c r="GL113" s="1538"/>
      <c r="GM113" s="1538"/>
      <c r="GN113" s="903"/>
      <c r="GO113" s="901"/>
      <c r="GP113" s="1538"/>
      <c r="GQ113" s="1538"/>
      <c r="GR113" s="1538"/>
      <c r="GS113" s="1538"/>
      <c r="GT113" s="1538"/>
      <c r="GU113" s="1538"/>
      <c r="GV113" s="1538"/>
      <c r="GW113" s="1538"/>
      <c r="GX113" s="1538"/>
      <c r="GY113" s="1538"/>
      <c r="GZ113" s="903"/>
      <c r="HA113" s="901"/>
      <c r="HB113" s="1538"/>
      <c r="HC113" s="1538"/>
      <c r="HD113" s="1538"/>
      <c r="HE113" s="1538"/>
      <c r="HF113" s="1538"/>
      <c r="HG113" s="1538"/>
      <c r="HH113" s="1538"/>
      <c r="HI113" s="1538"/>
      <c r="HJ113" s="1538"/>
      <c r="HK113" s="1538"/>
      <c r="HL113" s="903"/>
      <c r="HM113" s="108"/>
      <c r="HN113" s="1538"/>
      <c r="HO113" s="1538"/>
      <c r="HP113" s="1538"/>
      <c r="HQ113" s="1538"/>
      <c r="HR113" s="1538"/>
      <c r="HS113" s="1538"/>
      <c r="HT113" s="1538"/>
      <c r="HU113" s="1538"/>
      <c r="HV113" s="1538"/>
      <c r="HW113" s="1538"/>
      <c r="HX113" s="110"/>
      <c r="HY113" s="108"/>
      <c r="HZ113" s="1538"/>
      <c r="IA113" s="1538"/>
      <c r="IB113" s="1538"/>
      <c r="IC113" s="1538"/>
      <c r="ID113" s="1538"/>
      <c r="IE113" s="1538"/>
      <c r="IF113" s="1538"/>
      <c r="IG113" s="1538"/>
      <c r="IH113" s="1538"/>
      <c r="II113" s="1538"/>
      <c r="IJ113" s="110"/>
      <c r="IK113" s="901"/>
      <c r="IL113" s="1538"/>
      <c r="IM113" s="1538"/>
      <c r="IN113" s="1538"/>
      <c r="IO113" s="1538"/>
      <c r="IP113" s="1538"/>
      <c r="IQ113" s="1538"/>
      <c r="IR113" s="1538"/>
      <c r="IS113" s="1538"/>
      <c r="IT113" s="1538"/>
      <c r="IU113" s="1538"/>
      <c r="IV113" s="903"/>
      <c r="IW113" s="47"/>
      <c r="IX113" s="728"/>
      <c r="IY113" s="731"/>
      <c r="IZ113" s="22"/>
      <c r="JA113" s="22"/>
      <c r="JB113" s="22"/>
      <c r="JC113" s="22"/>
      <c r="JD113" s="22"/>
      <c r="JE113" s="22"/>
      <c r="JF113" s="22"/>
      <c r="JG113" s="22"/>
      <c r="JH113" s="21"/>
      <c r="JI113" s="22"/>
      <c r="JJ113" s="22"/>
      <c r="JK113" s="22"/>
      <c r="JL113" s="22"/>
      <c r="JM113" s="22"/>
      <c r="JN113" s="22"/>
      <c r="JO113" s="22"/>
      <c r="JP113" s="22"/>
      <c r="JQ113" s="22"/>
      <c r="JR113" s="22"/>
      <c r="JS113" s="22"/>
      <c r="JT113" s="22"/>
      <c r="JU113" s="22"/>
      <c r="JV113" s="22"/>
      <c r="JW113" s="22"/>
      <c r="JX113" s="22"/>
      <c r="JY113" s="22"/>
      <c r="JZ113" s="22"/>
      <c r="KA113" s="22"/>
      <c r="KB113" s="22"/>
      <c r="KC113" s="22"/>
      <c r="KD113" s="22"/>
      <c r="KE113" s="22"/>
      <c r="KF113" s="22"/>
      <c r="KG113" s="22"/>
      <c r="KH113" s="22"/>
      <c r="KI113" s="22"/>
      <c r="KJ113" s="22"/>
      <c r="KK113" s="22"/>
      <c r="KL113" s="22"/>
      <c r="KM113" s="22"/>
      <c r="KN113" s="22"/>
      <c r="KO113" s="22"/>
      <c r="KP113" s="22"/>
      <c r="KQ113" s="22"/>
      <c r="KR113" s="22"/>
      <c r="KS113" s="22"/>
      <c r="KT113" s="22"/>
      <c r="KU113" s="22"/>
      <c r="KV113" s="22"/>
      <c r="KW113" s="22"/>
      <c r="KX113" s="22"/>
      <c r="KY113" s="22"/>
      <c r="KZ113" s="22"/>
      <c r="LA113" s="22"/>
      <c r="LB113" s="22"/>
      <c r="LC113" s="22"/>
      <c r="LD113" s="22"/>
      <c r="LE113" s="22"/>
      <c r="LF113" s="22"/>
      <c r="LG113" s="22"/>
      <c r="LH113" s="22"/>
      <c r="LI113" s="22"/>
      <c r="LJ113" s="23"/>
    </row>
    <row r="114" spans="2:322" ht="3.65" customHeight="1">
      <c r="B114" s="21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3"/>
      <c r="AP114" s="22"/>
      <c r="AQ114" s="22"/>
      <c r="AR114" s="22"/>
      <c r="AS114" s="22"/>
      <c r="AT114" s="22"/>
      <c r="AU114" s="22"/>
      <c r="AV114" s="22"/>
      <c r="AW114" s="22"/>
      <c r="AX114" s="727"/>
      <c r="AY114" s="728"/>
      <c r="AZ114" s="728" t="e" vm="3">
        <v>#VALUE!</v>
      </c>
      <c r="BA114" s="886" t="s">
        <v>71</v>
      </c>
      <c r="BB114" s="887"/>
      <c r="BC114" s="887"/>
      <c r="BD114" s="887"/>
      <c r="BE114" s="887"/>
      <c r="BF114" s="887"/>
      <c r="BG114" s="887"/>
      <c r="BH114" s="887"/>
      <c r="BI114" s="887"/>
      <c r="BJ114" s="887"/>
      <c r="BK114" s="887"/>
      <c r="BL114" s="887"/>
      <c r="BM114" s="887"/>
      <c r="BN114" s="887"/>
      <c r="BO114" s="887"/>
      <c r="BP114" s="887"/>
      <c r="BQ114" s="887"/>
      <c r="BR114" s="887"/>
      <c r="BS114" s="1024" t="str">
        <f>IF(Proyecto!HG70&lt;&gt;"",Proyecto!HG70,"")</f>
        <v>RAL7035</v>
      </c>
      <c r="BT114" s="1025"/>
      <c r="BU114" s="1025"/>
      <c r="BV114" s="1025"/>
      <c r="BW114" s="1025"/>
      <c r="BX114" s="1025"/>
      <c r="BY114" s="1025"/>
      <c r="BZ114" s="1025"/>
      <c r="CA114" s="1025"/>
      <c r="CB114" s="1025"/>
      <c r="CC114" s="1025"/>
      <c r="CD114" s="1025"/>
      <c r="CE114" s="1025"/>
      <c r="CF114" s="1025"/>
      <c r="CG114" s="1025"/>
      <c r="CH114" s="1025"/>
      <c r="CI114" s="1025"/>
      <c r="CJ114" s="1026"/>
      <c r="CK114" s="1308"/>
      <c r="CL114" s="1538"/>
      <c r="CM114" s="1538"/>
      <c r="CN114" s="1538"/>
      <c r="CO114" s="1538"/>
      <c r="CP114" s="1538"/>
      <c r="CQ114" s="1538"/>
      <c r="CR114" s="1538"/>
      <c r="CS114" s="1538"/>
      <c r="CT114" s="1538"/>
      <c r="CU114" s="1538"/>
      <c r="CV114" s="1307"/>
      <c r="CW114" s="1539"/>
      <c r="CX114" s="1539"/>
      <c r="CY114" s="1539"/>
      <c r="CZ114" s="1539"/>
      <c r="DA114" s="1539"/>
      <c r="DB114" s="1539"/>
      <c r="DC114" s="1539"/>
      <c r="DD114" s="1539"/>
      <c r="DE114" s="1539"/>
      <c r="DF114" s="1539"/>
      <c r="DG114" s="1539"/>
      <c r="DH114" s="110"/>
      <c r="DI114" s="108"/>
      <c r="DJ114" s="1539"/>
      <c r="DK114" s="1539"/>
      <c r="DL114" s="1537"/>
      <c r="DM114" s="1537"/>
      <c r="DN114" s="1537"/>
      <c r="DO114" s="1537"/>
      <c r="DP114" s="1537"/>
      <c r="DQ114" s="1537"/>
      <c r="DR114" s="1539"/>
      <c r="DS114" s="1539"/>
      <c r="DT114" s="110"/>
      <c r="DU114" s="108"/>
      <c r="DV114" s="1539"/>
      <c r="DW114" s="1539"/>
      <c r="DX114" s="1539"/>
      <c r="DY114" s="1539"/>
      <c r="DZ114" s="1539"/>
      <c r="EA114" s="1539"/>
      <c r="EB114" s="1539"/>
      <c r="EC114" s="1539"/>
      <c r="ED114" s="1539"/>
      <c r="EE114" s="1539"/>
      <c r="EF114" s="110"/>
      <c r="EG114" s="901"/>
      <c r="EH114" s="1538"/>
      <c r="EI114" s="1538"/>
      <c r="EJ114" s="1538"/>
      <c r="EK114" s="1538"/>
      <c r="EL114" s="1538"/>
      <c r="EM114" s="1538"/>
      <c r="EN114" s="1538"/>
      <c r="EO114" s="1538"/>
      <c r="EP114" s="1538"/>
      <c r="EQ114" s="1538"/>
      <c r="ER114" s="903"/>
      <c r="ES114" s="108"/>
      <c r="ET114" s="1539"/>
      <c r="EU114" s="1539"/>
      <c r="EV114" s="1537"/>
      <c r="EW114" s="1537"/>
      <c r="EX114" s="1537"/>
      <c r="EY114" s="1537"/>
      <c r="EZ114" s="1537"/>
      <c r="FA114" s="1537"/>
      <c r="FB114" s="1539"/>
      <c r="FC114" s="1539"/>
      <c r="FD114" s="110"/>
      <c r="FE114" s="901"/>
      <c r="FF114" s="1538"/>
      <c r="FG114" s="1538"/>
      <c r="FH114" s="1538"/>
      <c r="FI114" s="1538"/>
      <c r="FJ114" s="1538"/>
      <c r="FK114" s="1538"/>
      <c r="FL114" s="1538"/>
      <c r="FM114" s="1538"/>
      <c r="FN114" s="1538"/>
      <c r="FO114" s="1538"/>
      <c r="FP114" s="903"/>
      <c r="FQ114" s="901"/>
      <c r="FR114" s="1538"/>
      <c r="FS114" s="1538"/>
      <c r="FT114" s="1538"/>
      <c r="FU114" s="1538"/>
      <c r="FV114" s="1538"/>
      <c r="FW114" s="1538"/>
      <c r="FX114" s="1538"/>
      <c r="FY114" s="1538"/>
      <c r="FZ114" s="1538"/>
      <c r="GA114" s="1538"/>
      <c r="GB114" s="903"/>
      <c r="GC114" s="901"/>
      <c r="GD114" s="1538"/>
      <c r="GE114" s="1538"/>
      <c r="GF114" s="1538"/>
      <c r="GG114" s="1538"/>
      <c r="GH114" s="1538"/>
      <c r="GI114" s="1538"/>
      <c r="GJ114" s="1538"/>
      <c r="GK114" s="1538"/>
      <c r="GL114" s="1538"/>
      <c r="GM114" s="1538"/>
      <c r="GN114" s="903"/>
      <c r="GO114" s="901"/>
      <c r="GP114" s="1538"/>
      <c r="GQ114" s="1538"/>
      <c r="GR114" s="1538"/>
      <c r="GS114" s="1538"/>
      <c r="GT114" s="1538"/>
      <c r="GU114" s="1538"/>
      <c r="GV114" s="1538"/>
      <c r="GW114" s="1538"/>
      <c r="GX114" s="1538"/>
      <c r="GY114" s="1538"/>
      <c r="GZ114" s="903"/>
      <c r="HA114" s="901"/>
      <c r="HB114" s="1538"/>
      <c r="HC114" s="1538"/>
      <c r="HD114" s="1538"/>
      <c r="HE114" s="1538"/>
      <c r="HF114" s="1538"/>
      <c r="HG114" s="1538"/>
      <c r="HH114" s="1538"/>
      <c r="HI114" s="1538"/>
      <c r="HJ114" s="1538"/>
      <c r="HK114" s="1538"/>
      <c r="HL114" s="903"/>
      <c r="HM114" s="108"/>
      <c r="HN114" s="1539"/>
      <c r="HO114" s="1539"/>
      <c r="HP114" s="1539"/>
      <c r="HQ114" s="1539"/>
      <c r="HR114" s="1539"/>
      <c r="HS114" s="1539"/>
      <c r="HT114" s="1539"/>
      <c r="HU114" s="1539"/>
      <c r="HV114" s="1539"/>
      <c r="HW114" s="1539"/>
      <c r="HX114" s="110"/>
      <c r="HY114" s="108"/>
      <c r="HZ114" s="1539"/>
      <c r="IA114" s="1539"/>
      <c r="IB114" s="1539"/>
      <c r="IC114" s="1539"/>
      <c r="ID114" s="1539"/>
      <c r="IE114" s="1539"/>
      <c r="IF114" s="1539"/>
      <c r="IG114" s="1539"/>
      <c r="IH114" s="1539"/>
      <c r="II114" s="1539"/>
      <c r="IJ114" s="110"/>
      <c r="IK114" s="901"/>
      <c r="IL114" s="1538"/>
      <c r="IM114" s="1538"/>
      <c r="IN114" s="1538"/>
      <c r="IO114" s="1538"/>
      <c r="IP114" s="1538"/>
      <c r="IQ114" s="1538"/>
      <c r="IR114" s="1538"/>
      <c r="IS114" s="1538"/>
      <c r="IT114" s="1538"/>
      <c r="IU114" s="1538"/>
      <c r="IV114" s="903"/>
      <c r="IW114" s="728" t="e" vm="3">
        <v>#VALUE!</v>
      </c>
      <c r="IX114" s="728"/>
      <c r="IY114" s="731"/>
      <c r="IZ114" s="22"/>
      <c r="JA114" s="22"/>
      <c r="JB114" s="22"/>
      <c r="JC114" s="22"/>
      <c r="JD114" s="22"/>
      <c r="JE114" s="22"/>
      <c r="JF114" s="22"/>
      <c r="JG114" s="22"/>
      <c r="JH114" s="21"/>
      <c r="JI114" s="22"/>
      <c r="JJ114" s="22"/>
      <c r="JK114" s="22"/>
      <c r="JL114" s="22"/>
      <c r="JM114" s="22"/>
      <c r="JN114" s="22"/>
      <c r="JO114" s="22"/>
      <c r="JP114" s="22"/>
      <c r="JQ114" s="22"/>
      <c r="JR114" s="22"/>
      <c r="JS114" s="22"/>
      <c r="JT114" s="22"/>
      <c r="JU114" s="22"/>
      <c r="JV114" s="22"/>
      <c r="JW114" s="22"/>
      <c r="JX114" s="22"/>
      <c r="JY114" s="22"/>
      <c r="JZ114" s="22"/>
      <c r="KA114" s="22"/>
      <c r="KB114" s="22"/>
      <c r="KC114" s="22"/>
      <c r="KD114" s="22"/>
      <c r="KE114" s="22"/>
      <c r="KF114" s="22"/>
      <c r="KG114" s="22"/>
      <c r="KH114" s="22"/>
      <c r="KI114" s="22"/>
      <c r="KJ114" s="22"/>
      <c r="KK114" s="22"/>
      <c r="KL114" s="22"/>
      <c r="KM114" s="22"/>
      <c r="KN114" s="22"/>
      <c r="KO114" s="22"/>
      <c r="KP114" s="22"/>
      <c r="KQ114" s="22"/>
      <c r="KR114" s="22"/>
      <c r="KS114" s="22"/>
      <c r="KT114" s="22"/>
      <c r="KU114" s="22"/>
      <c r="KV114" s="22"/>
      <c r="KW114" s="22"/>
      <c r="KX114" s="22"/>
      <c r="KY114" s="22"/>
      <c r="KZ114" s="22"/>
      <c r="LA114" s="22"/>
      <c r="LB114" s="22"/>
      <c r="LC114" s="22"/>
      <c r="LD114" s="22"/>
      <c r="LE114" s="22"/>
      <c r="LF114" s="22"/>
      <c r="LG114" s="22"/>
      <c r="LH114" s="22"/>
      <c r="LI114" s="22"/>
      <c r="LJ114" s="23"/>
    </row>
    <row r="115" spans="2:322" ht="3.65" customHeight="1">
      <c r="B115" s="21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3"/>
      <c r="AP115" s="22"/>
      <c r="AQ115" s="22"/>
      <c r="AR115" s="22"/>
      <c r="AS115" s="22"/>
      <c r="AT115" s="22"/>
      <c r="AU115" s="22"/>
      <c r="AV115" s="22"/>
      <c r="AW115" s="22"/>
      <c r="AX115" s="727"/>
      <c r="AY115" s="728"/>
      <c r="AZ115" s="728"/>
      <c r="BA115" s="889"/>
      <c r="BB115" s="1535"/>
      <c r="BC115" s="1535"/>
      <c r="BD115" s="1535"/>
      <c r="BE115" s="1535"/>
      <c r="BF115" s="1535"/>
      <c r="BG115" s="1535"/>
      <c r="BH115" s="1535"/>
      <c r="BI115" s="1535"/>
      <c r="BJ115" s="1535"/>
      <c r="BK115" s="1535"/>
      <c r="BL115" s="1535"/>
      <c r="BM115" s="1535"/>
      <c r="BN115" s="1535"/>
      <c r="BO115" s="1535"/>
      <c r="BP115" s="1535"/>
      <c r="BQ115" s="1535"/>
      <c r="BR115" s="1535"/>
      <c r="BS115" s="1027"/>
      <c r="BT115" s="1543"/>
      <c r="BU115" s="1543"/>
      <c r="BV115" s="1543"/>
      <c r="BW115" s="1543"/>
      <c r="BX115" s="1543"/>
      <c r="BY115" s="1543"/>
      <c r="BZ115" s="1543"/>
      <c r="CA115" s="1543"/>
      <c r="CB115" s="1543"/>
      <c r="CC115" s="1543"/>
      <c r="CD115" s="1543"/>
      <c r="CE115" s="1543"/>
      <c r="CF115" s="1543"/>
      <c r="CG115" s="1543"/>
      <c r="CH115" s="1543"/>
      <c r="CI115" s="1543"/>
      <c r="CJ115" s="1029"/>
      <c r="CK115" s="1308"/>
      <c r="CL115" s="1538"/>
      <c r="CM115" s="1538"/>
      <c r="CN115" s="1538"/>
      <c r="CO115" s="1538"/>
      <c r="CP115" s="1538"/>
      <c r="CQ115" s="1538"/>
      <c r="CR115" s="1538"/>
      <c r="CS115" s="1538"/>
      <c r="CT115" s="1538"/>
      <c r="CU115" s="1538"/>
      <c r="CV115" s="1307"/>
      <c r="CW115" s="1539"/>
      <c r="CX115" s="1539"/>
      <c r="CY115" s="1539"/>
      <c r="CZ115" s="1539"/>
      <c r="DA115" s="1539"/>
      <c r="DB115" s="1539"/>
      <c r="DC115" s="1539"/>
      <c r="DD115" s="1539"/>
      <c r="DE115" s="1539"/>
      <c r="DF115" s="1539"/>
      <c r="DG115" s="1539"/>
      <c r="DH115" s="110"/>
      <c r="DI115" s="108"/>
      <c r="DJ115" s="1539"/>
      <c r="DK115" s="1539"/>
      <c r="DL115" s="1537"/>
      <c r="DM115" s="1537"/>
      <c r="DN115" s="1537"/>
      <c r="DO115" s="1537"/>
      <c r="DP115" s="1537"/>
      <c r="DQ115" s="1537"/>
      <c r="DR115" s="1539"/>
      <c r="DS115" s="1539"/>
      <c r="DT115" s="110"/>
      <c r="DU115" s="108"/>
      <c r="DV115" s="1539"/>
      <c r="DW115" s="1539"/>
      <c r="DX115" s="1539"/>
      <c r="DY115" s="1539"/>
      <c r="DZ115" s="1539"/>
      <c r="EA115" s="1539"/>
      <c r="EB115" s="1539"/>
      <c r="EC115" s="1539"/>
      <c r="ED115" s="1539"/>
      <c r="EE115" s="1539"/>
      <c r="EF115" s="110"/>
      <c r="EG115" s="901"/>
      <c r="EH115" s="1538"/>
      <c r="EI115" s="1538"/>
      <c r="EJ115" s="1538"/>
      <c r="EK115" s="1538"/>
      <c r="EL115" s="1538"/>
      <c r="EM115" s="1538"/>
      <c r="EN115" s="1538"/>
      <c r="EO115" s="1538"/>
      <c r="EP115" s="1538"/>
      <c r="EQ115" s="1538"/>
      <c r="ER115" s="903"/>
      <c r="ES115" s="108"/>
      <c r="ET115" s="1539"/>
      <c r="EU115" s="1539"/>
      <c r="EV115" s="1537"/>
      <c r="EW115" s="1537"/>
      <c r="EX115" s="1537"/>
      <c r="EY115" s="1537"/>
      <c r="EZ115" s="1537"/>
      <c r="FA115" s="1537"/>
      <c r="FB115" s="1539"/>
      <c r="FC115" s="1539"/>
      <c r="FD115" s="110"/>
      <c r="FE115" s="901"/>
      <c r="FF115" s="1538"/>
      <c r="FG115" s="1538"/>
      <c r="FH115" s="1538"/>
      <c r="FI115" s="1538"/>
      <c r="FJ115" s="1538"/>
      <c r="FK115" s="1538"/>
      <c r="FL115" s="1538"/>
      <c r="FM115" s="1538"/>
      <c r="FN115" s="1538"/>
      <c r="FO115" s="1538"/>
      <c r="FP115" s="903"/>
      <c r="FQ115" s="901"/>
      <c r="FR115" s="1538"/>
      <c r="FS115" s="1538"/>
      <c r="FT115" s="1538"/>
      <c r="FU115" s="1538"/>
      <c r="FV115" s="1538"/>
      <c r="FW115" s="1538"/>
      <c r="FX115" s="1538"/>
      <c r="FY115" s="1538"/>
      <c r="FZ115" s="1538"/>
      <c r="GA115" s="1538"/>
      <c r="GB115" s="903"/>
      <c r="GC115" s="901"/>
      <c r="GD115" s="1538"/>
      <c r="GE115" s="1538"/>
      <c r="GF115" s="1538"/>
      <c r="GG115" s="1538"/>
      <c r="GH115" s="1538"/>
      <c r="GI115" s="1538"/>
      <c r="GJ115" s="1538"/>
      <c r="GK115" s="1538"/>
      <c r="GL115" s="1538"/>
      <c r="GM115" s="1538"/>
      <c r="GN115" s="903"/>
      <c r="GO115" s="901"/>
      <c r="GP115" s="1538"/>
      <c r="GQ115" s="1538"/>
      <c r="GR115" s="1538"/>
      <c r="GS115" s="1538"/>
      <c r="GT115" s="1538"/>
      <c r="GU115" s="1538"/>
      <c r="GV115" s="1538"/>
      <c r="GW115" s="1538"/>
      <c r="GX115" s="1538"/>
      <c r="GY115" s="1538"/>
      <c r="GZ115" s="903"/>
      <c r="HA115" s="901"/>
      <c r="HB115" s="1538"/>
      <c r="HC115" s="1538"/>
      <c r="HD115" s="1538"/>
      <c r="HE115" s="1538"/>
      <c r="HF115" s="1538"/>
      <c r="HG115" s="1538"/>
      <c r="HH115" s="1538"/>
      <c r="HI115" s="1538"/>
      <c r="HJ115" s="1538"/>
      <c r="HK115" s="1538"/>
      <c r="HL115" s="903"/>
      <c r="HM115" s="108"/>
      <c r="HN115" s="1539"/>
      <c r="HO115" s="1539"/>
      <c r="HP115" s="1539"/>
      <c r="HQ115" s="1539"/>
      <c r="HR115" s="1539"/>
      <c r="HS115" s="1539"/>
      <c r="HT115" s="1539"/>
      <c r="HU115" s="1539"/>
      <c r="HV115" s="1539"/>
      <c r="HW115" s="1539"/>
      <c r="HX115" s="110"/>
      <c r="HY115" s="108"/>
      <c r="HZ115" s="1539"/>
      <c r="IA115" s="1539"/>
      <c r="IB115" s="1539"/>
      <c r="IC115" s="1539"/>
      <c r="ID115" s="1539"/>
      <c r="IE115" s="1539"/>
      <c r="IF115" s="1539"/>
      <c r="IG115" s="1539"/>
      <c r="IH115" s="1539"/>
      <c r="II115" s="1539"/>
      <c r="IJ115" s="110"/>
      <c r="IK115" s="901"/>
      <c r="IL115" s="1538"/>
      <c r="IM115" s="1538"/>
      <c r="IN115" s="1538"/>
      <c r="IO115" s="1538"/>
      <c r="IP115" s="1538"/>
      <c r="IQ115" s="1538"/>
      <c r="IR115" s="1538"/>
      <c r="IS115" s="1538"/>
      <c r="IT115" s="1538"/>
      <c r="IU115" s="1538"/>
      <c r="IV115" s="903"/>
      <c r="IW115" s="728"/>
      <c r="IX115" s="728"/>
      <c r="IY115" s="731"/>
      <c r="IZ115" s="22"/>
      <c r="JA115" s="22"/>
      <c r="JB115" s="22"/>
      <c r="JC115" s="22"/>
      <c r="JD115" s="22"/>
      <c r="JE115" s="22"/>
      <c r="JF115" s="22"/>
      <c r="JG115" s="22"/>
      <c r="JH115" s="21"/>
      <c r="JI115" s="22"/>
      <c r="JJ115" s="22"/>
      <c r="JK115" s="22"/>
      <c r="JL115" s="22"/>
      <c r="JM115" s="22"/>
      <c r="JN115" s="22"/>
      <c r="JO115" s="22"/>
      <c r="JP115" s="22"/>
      <c r="JQ115" s="22"/>
      <c r="JR115" s="22"/>
      <c r="JS115" s="22"/>
      <c r="JT115" s="22"/>
      <c r="JU115" s="22"/>
      <c r="JV115" s="22"/>
      <c r="JW115" s="22"/>
      <c r="JX115" s="22"/>
      <c r="JY115" s="22"/>
      <c r="JZ115" s="22"/>
      <c r="KA115" s="22"/>
      <c r="KB115" s="22"/>
      <c r="KC115" s="22"/>
      <c r="KD115" s="22"/>
      <c r="KE115" s="22"/>
      <c r="KF115" s="22"/>
      <c r="KG115" s="22"/>
      <c r="KH115" s="22"/>
      <c r="KI115" s="22"/>
      <c r="KJ115" s="22"/>
      <c r="KK115" s="22"/>
      <c r="KL115" s="22"/>
      <c r="KM115" s="22"/>
      <c r="KN115" s="22"/>
      <c r="KO115" s="22"/>
      <c r="KP115" s="22"/>
      <c r="KQ115" s="22"/>
      <c r="KR115" s="22"/>
      <c r="KS115" s="22"/>
      <c r="KT115" s="22"/>
      <c r="KU115" s="22"/>
      <c r="KV115" s="22"/>
      <c r="KW115" s="22"/>
      <c r="KX115" s="22"/>
      <c r="KY115" s="22"/>
      <c r="KZ115" s="22"/>
      <c r="LA115" s="22"/>
      <c r="LB115" s="22"/>
      <c r="LC115" s="22"/>
      <c r="LD115" s="22"/>
      <c r="LE115" s="22"/>
      <c r="LF115" s="22"/>
      <c r="LG115" s="22"/>
      <c r="LH115" s="22"/>
      <c r="LI115" s="22"/>
      <c r="LJ115" s="23"/>
    </row>
    <row r="116" spans="2:322" ht="3.65" customHeight="1">
      <c r="B116" s="21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3"/>
      <c r="AP116" s="22"/>
      <c r="AQ116" s="22"/>
      <c r="AR116" s="22"/>
      <c r="AS116" s="22"/>
      <c r="AT116" s="22"/>
      <c r="AU116" s="22"/>
      <c r="AV116" s="22"/>
      <c r="AW116" s="22"/>
      <c r="AX116" s="727"/>
      <c r="AY116" s="728"/>
      <c r="AZ116" s="47"/>
      <c r="BA116" s="892"/>
      <c r="BB116" s="893"/>
      <c r="BC116" s="893"/>
      <c r="BD116" s="893"/>
      <c r="BE116" s="893"/>
      <c r="BF116" s="893"/>
      <c r="BG116" s="893"/>
      <c r="BH116" s="893"/>
      <c r="BI116" s="893"/>
      <c r="BJ116" s="893"/>
      <c r="BK116" s="893"/>
      <c r="BL116" s="893"/>
      <c r="BM116" s="893"/>
      <c r="BN116" s="893"/>
      <c r="BO116" s="893"/>
      <c r="BP116" s="893"/>
      <c r="BQ116" s="893"/>
      <c r="BR116" s="893"/>
      <c r="BS116" s="1030"/>
      <c r="BT116" s="1031"/>
      <c r="BU116" s="1031"/>
      <c r="BV116" s="1031"/>
      <c r="BW116" s="1031"/>
      <c r="BX116" s="1031"/>
      <c r="BY116" s="1031"/>
      <c r="BZ116" s="1031"/>
      <c r="CA116" s="1031"/>
      <c r="CB116" s="1031"/>
      <c r="CC116" s="1031"/>
      <c r="CD116" s="1031"/>
      <c r="CE116" s="1031"/>
      <c r="CF116" s="1031"/>
      <c r="CG116" s="1031"/>
      <c r="CH116" s="1031"/>
      <c r="CI116" s="1031"/>
      <c r="CJ116" s="1032"/>
      <c r="CK116" s="1308"/>
      <c r="CL116" s="1538"/>
      <c r="CM116" s="1538"/>
      <c r="CN116" s="1538"/>
      <c r="CO116" s="1538"/>
      <c r="CP116" s="1538"/>
      <c r="CQ116" s="1538"/>
      <c r="CR116" s="1538"/>
      <c r="CS116" s="1538"/>
      <c r="CT116" s="1538"/>
      <c r="CU116" s="1538"/>
      <c r="CV116" s="1307"/>
      <c r="CW116" s="1539"/>
      <c r="CX116" s="1539"/>
      <c r="CY116" s="1539"/>
      <c r="CZ116" s="1539"/>
      <c r="DA116" s="1539"/>
      <c r="DB116" s="1539"/>
      <c r="DC116" s="1539"/>
      <c r="DD116" s="1539"/>
      <c r="DE116" s="1539"/>
      <c r="DF116" s="1539"/>
      <c r="DG116" s="1539"/>
      <c r="DH116" s="110"/>
      <c r="DI116" s="108"/>
      <c r="DJ116" s="1539"/>
      <c r="DK116" s="1539"/>
      <c r="DL116" s="1537"/>
      <c r="DM116" s="1537"/>
      <c r="DN116" s="1537"/>
      <c r="DO116" s="1537"/>
      <c r="DP116" s="1537"/>
      <c r="DQ116" s="1537"/>
      <c r="DR116" s="1539"/>
      <c r="DS116" s="1539"/>
      <c r="DT116" s="110"/>
      <c r="DU116" s="108"/>
      <c r="DV116" s="1539"/>
      <c r="DW116" s="1539"/>
      <c r="DX116" s="1539"/>
      <c r="DY116" s="1539"/>
      <c r="DZ116" s="1539"/>
      <c r="EA116" s="1539"/>
      <c r="EB116" s="1539"/>
      <c r="EC116" s="1539"/>
      <c r="ED116" s="1539"/>
      <c r="EE116" s="1539"/>
      <c r="EF116" s="110"/>
      <c r="EG116" s="901"/>
      <c r="EH116" s="1538"/>
      <c r="EI116" s="1538"/>
      <c r="EJ116" s="1538"/>
      <c r="EK116" s="1538"/>
      <c r="EL116" s="1538"/>
      <c r="EM116" s="1538"/>
      <c r="EN116" s="1538"/>
      <c r="EO116" s="1538"/>
      <c r="EP116" s="1538"/>
      <c r="EQ116" s="1538"/>
      <c r="ER116" s="903"/>
      <c r="ES116" s="108"/>
      <c r="ET116" s="1539"/>
      <c r="EU116" s="1539"/>
      <c r="EV116" s="1537"/>
      <c r="EW116" s="1537"/>
      <c r="EX116" s="1537"/>
      <c r="EY116" s="1537"/>
      <c r="EZ116" s="1537"/>
      <c r="FA116" s="1537"/>
      <c r="FB116" s="1539"/>
      <c r="FC116" s="1539"/>
      <c r="FD116" s="110"/>
      <c r="FE116" s="901"/>
      <c r="FF116" s="1538"/>
      <c r="FG116" s="1538"/>
      <c r="FH116" s="1538"/>
      <c r="FI116" s="1538"/>
      <c r="FJ116" s="1538"/>
      <c r="FK116" s="1538"/>
      <c r="FL116" s="1538"/>
      <c r="FM116" s="1538"/>
      <c r="FN116" s="1538"/>
      <c r="FO116" s="1538"/>
      <c r="FP116" s="903"/>
      <c r="FQ116" s="901"/>
      <c r="FR116" s="1538"/>
      <c r="FS116" s="1538"/>
      <c r="FT116" s="1538"/>
      <c r="FU116" s="1538"/>
      <c r="FV116" s="1538"/>
      <c r="FW116" s="1538"/>
      <c r="FX116" s="1538"/>
      <c r="FY116" s="1538"/>
      <c r="FZ116" s="1538"/>
      <c r="GA116" s="1538"/>
      <c r="GB116" s="903"/>
      <c r="GC116" s="901"/>
      <c r="GD116" s="1538"/>
      <c r="GE116" s="1538"/>
      <c r="GF116" s="1538"/>
      <c r="GG116" s="1538"/>
      <c r="GH116" s="1538"/>
      <c r="GI116" s="1538"/>
      <c r="GJ116" s="1538"/>
      <c r="GK116" s="1538"/>
      <c r="GL116" s="1538"/>
      <c r="GM116" s="1538"/>
      <c r="GN116" s="903"/>
      <c r="GO116" s="901"/>
      <c r="GP116" s="1538"/>
      <c r="GQ116" s="1538"/>
      <c r="GR116" s="1538"/>
      <c r="GS116" s="1538"/>
      <c r="GT116" s="1538"/>
      <c r="GU116" s="1538"/>
      <c r="GV116" s="1538"/>
      <c r="GW116" s="1538"/>
      <c r="GX116" s="1538"/>
      <c r="GY116" s="1538"/>
      <c r="GZ116" s="903"/>
      <c r="HA116" s="901"/>
      <c r="HB116" s="1538"/>
      <c r="HC116" s="1538"/>
      <c r="HD116" s="1538"/>
      <c r="HE116" s="1538"/>
      <c r="HF116" s="1538"/>
      <c r="HG116" s="1538"/>
      <c r="HH116" s="1538"/>
      <c r="HI116" s="1538"/>
      <c r="HJ116" s="1538"/>
      <c r="HK116" s="1538"/>
      <c r="HL116" s="903"/>
      <c r="HM116" s="108"/>
      <c r="HN116" s="1539"/>
      <c r="HO116" s="1539"/>
      <c r="HP116" s="1539"/>
      <c r="HQ116" s="1539"/>
      <c r="HR116" s="1539"/>
      <c r="HS116" s="1539"/>
      <c r="HT116" s="1539"/>
      <c r="HU116" s="1539"/>
      <c r="HV116" s="1539"/>
      <c r="HW116" s="1539"/>
      <c r="HX116" s="110"/>
      <c r="HY116" s="108"/>
      <c r="HZ116" s="1539"/>
      <c r="IA116" s="1539"/>
      <c r="IB116" s="1539"/>
      <c r="IC116" s="1539"/>
      <c r="ID116" s="1539"/>
      <c r="IE116" s="1539"/>
      <c r="IF116" s="1539"/>
      <c r="IG116" s="1539"/>
      <c r="IH116" s="1539"/>
      <c r="II116" s="1539"/>
      <c r="IJ116" s="110"/>
      <c r="IK116" s="901"/>
      <c r="IL116" s="1538"/>
      <c r="IM116" s="1538"/>
      <c r="IN116" s="1538"/>
      <c r="IO116" s="1538"/>
      <c r="IP116" s="1538"/>
      <c r="IQ116" s="1538"/>
      <c r="IR116" s="1538"/>
      <c r="IS116" s="1538"/>
      <c r="IT116" s="1538"/>
      <c r="IU116" s="1538"/>
      <c r="IV116" s="903"/>
      <c r="IW116" s="47"/>
      <c r="IX116" s="728"/>
      <c r="IY116" s="731"/>
      <c r="IZ116" s="22"/>
      <c r="JA116" s="22"/>
      <c r="JB116" s="22"/>
      <c r="JC116" s="22"/>
      <c r="JD116" s="22"/>
      <c r="JE116" s="22"/>
      <c r="JF116" s="22"/>
      <c r="JG116" s="22"/>
      <c r="JH116" s="21"/>
      <c r="JI116" s="22"/>
      <c r="JJ116" s="22"/>
      <c r="JK116" s="22"/>
      <c r="JL116" s="22"/>
      <c r="JM116" s="22"/>
      <c r="JN116" s="22"/>
      <c r="JO116" s="22"/>
      <c r="JP116" s="22"/>
      <c r="JQ116" s="22"/>
      <c r="JR116" s="22"/>
      <c r="JS116" s="22"/>
      <c r="JT116" s="22"/>
      <c r="JU116" s="22"/>
      <c r="JV116" s="22"/>
      <c r="JW116" s="22"/>
      <c r="JX116" s="22"/>
      <c r="JY116" s="22"/>
      <c r="JZ116" s="22"/>
      <c r="KA116" s="22"/>
      <c r="KB116" s="22"/>
      <c r="KC116" s="22"/>
      <c r="KD116" s="22"/>
      <c r="KE116" s="22"/>
      <c r="KF116" s="22"/>
      <c r="KG116" s="22"/>
      <c r="KH116" s="22"/>
      <c r="KI116" s="22"/>
      <c r="KJ116" s="22"/>
      <c r="KK116" s="22"/>
      <c r="KL116" s="22"/>
      <c r="KM116" s="22"/>
      <c r="KN116" s="22"/>
      <c r="KO116" s="22"/>
      <c r="KP116" s="22"/>
      <c r="KQ116" s="22"/>
      <c r="KR116" s="22"/>
      <c r="KS116" s="22"/>
      <c r="KT116" s="22"/>
      <c r="KU116" s="22"/>
      <c r="KV116" s="22"/>
      <c r="KW116" s="22"/>
      <c r="KX116" s="22"/>
      <c r="KY116" s="22"/>
      <c r="KZ116" s="22"/>
      <c r="LA116" s="22"/>
      <c r="LB116" s="22"/>
      <c r="LC116" s="22"/>
      <c r="LD116" s="22"/>
      <c r="LE116" s="22"/>
      <c r="LF116" s="22"/>
      <c r="LG116" s="22"/>
      <c r="LH116" s="22"/>
      <c r="LI116" s="22"/>
      <c r="LJ116" s="23"/>
    </row>
    <row r="117" spans="2:322" ht="3.65" customHeight="1">
      <c r="B117" s="21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3"/>
      <c r="AP117" s="22"/>
      <c r="AQ117" s="22"/>
      <c r="AR117" s="22"/>
      <c r="AS117" s="22"/>
      <c r="AT117" s="22"/>
      <c r="AU117" s="22"/>
      <c r="AV117" s="22"/>
      <c r="AW117" s="22"/>
      <c r="AX117" s="727"/>
      <c r="AY117" s="728"/>
      <c r="AZ117" s="47"/>
      <c r="BA117" s="841" t="s">
        <v>969</v>
      </c>
      <c r="BB117" s="842"/>
      <c r="BC117" s="842"/>
      <c r="BD117" s="842"/>
      <c r="BE117" s="842"/>
      <c r="BF117" s="842"/>
      <c r="BG117" s="842"/>
      <c r="BH117" s="842"/>
      <c r="BI117" s="842"/>
      <c r="BJ117" s="842"/>
      <c r="BK117" s="842"/>
      <c r="BL117" s="842"/>
      <c r="BM117" s="842"/>
      <c r="BN117" s="842"/>
      <c r="BO117" s="842"/>
      <c r="BP117" s="842"/>
      <c r="BQ117" s="842"/>
      <c r="BR117" s="842"/>
      <c r="BS117" s="1497" t="s">
        <v>976</v>
      </c>
      <c r="BT117" s="1498"/>
      <c r="BU117" s="1498"/>
      <c r="BV117" s="1498"/>
      <c r="BW117" s="1498"/>
      <c r="BX117" s="1498"/>
      <c r="BY117" s="1498"/>
      <c r="BZ117" s="1498"/>
      <c r="CA117" s="1498"/>
      <c r="CB117" s="1498"/>
      <c r="CC117" s="1498"/>
      <c r="CD117" s="1498"/>
      <c r="CE117" s="1498"/>
      <c r="CF117" s="1498"/>
      <c r="CG117" s="1498"/>
      <c r="CH117" s="1498"/>
      <c r="CI117" s="1498"/>
      <c r="CJ117" s="1499"/>
      <c r="CK117" s="1308"/>
      <c r="CL117" s="1538"/>
      <c r="CM117" s="1538"/>
      <c r="CN117" s="1538"/>
      <c r="CO117" s="1538"/>
      <c r="CP117" s="1538"/>
      <c r="CQ117" s="1538"/>
      <c r="CR117" s="1538"/>
      <c r="CS117" s="1538"/>
      <c r="CT117" s="1538"/>
      <c r="CU117" s="1538"/>
      <c r="CV117" s="1307"/>
      <c r="CW117" s="1539"/>
      <c r="CX117" s="1539"/>
      <c r="CY117" s="1539"/>
      <c r="CZ117" s="1539"/>
      <c r="DA117" s="1539"/>
      <c r="DB117" s="1539"/>
      <c r="DC117" s="1539"/>
      <c r="DD117" s="1539"/>
      <c r="DE117" s="1539"/>
      <c r="DF117" s="1539"/>
      <c r="DG117" s="1539"/>
      <c r="DH117" s="110"/>
      <c r="DI117" s="108"/>
      <c r="DJ117" s="1539"/>
      <c r="DK117" s="1539"/>
      <c r="DL117" s="1539"/>
      <c r="DM117" s="1539"/>
      <c r="DN117" s="1539"/>
      <c r="DO117" s="1539"/>
      <c r="DP117" s="1539"/>
      <c r="DQ117" s="1539"/>
      <c r="DR117" s="1539"/>
      <c r="DS117" s="1539"/>
      <c r="DT117" s="110"/>
      <c r="DU117" s="108"/>
      <c r="DV117" s="1539"/>
      <c r="DW117" s="1539"/>
      <c r="DX117" s="1539"/>
      <c r="DY117" s="1539"/>
      <c r="DZ117" s="1539"/>
      <c r="EA117" s="1539"/>
      <c r="EB117" s="1539"/>
      <c r="EC117" s="1539"/>
      <c r="ED117" s="1539"/>
      <c r="EE117" s="1539"/>
      <c r="EF117" s="110"/>
      <c r="EG117" s="901"/>
      <c r="EH117" s="1538"/>
      <c r="EI117" s="1538"/>
      <c r="EJ117" s="1538"/>
      <c r="EK117" s="1538"/>
      <c r="EL117" s="1538"/>
      <c r="EM117" s="1538"/>
      <c r="EN117" s="1538"/>
      <c r="EO117" s="1538"/>
      <c r="EP117" s="1538"/>
      <c r="EQ117" s="1538"/>
      <c r="ER117" s="903"/>
      <c r="ES117" s="108"/>
      <c r="ET117" s="1539"/>
      <c r="EU117" s="1539"/>
      <c r="EV117" s="1539"/>
      <c r="EW117" s="1539"/>
      <c r="EX117" s="1539"/>
      <c r="EY117" s="1539"/>
      <c r="EZ117" s="1539"/>
      <c r="FA117" s="1539"/>
      <c r="FB117" s="1539"/>
      <c r="FC117" s="1539"/>
      <c r="FD117" s="110"/>
      <c r="FE117" s="901"/>
      <c r="FF117" s="1538"/>
      <c r="FG117" s="1538"/>
      <c r="FH117" s="1538"/>
      <c r="FI117" s="1538"/>
      <c r="FJ117" s="1538"/>
      <c r="FK117" s="1538"/>
      <c r="FL117" s="1538"/>
      <c r="FM117" s="1538"/>
      <c r="FN117" s="1538"/>
      <c r="FO117" s="1538"/>
      <c r="FP117" s="903"/>
      <c r="FQ117" s="901"/>
      <c r="FR117" s="1538"/>
      <c r="FS117" s="1538"/>
      <c r="FT117" s="1538"/>
      <c r="FU117" s="1538"/>
      <c r="FV117" s="1538"/>
      <c r="FW117" s="1538"/>
      <c r="FX117" s="1538"/>
      <c r="FY117" s="1538"/>
      <c r="FZ117" s="1538"/>
      <c r="GA117" s="1538"/>
      <c r="GB117" s="903"/>
      <c r="GC117" s="901"/>
      <c r="GD117" s="1538"/>
      <c r="GE117" s="1538"/>
      <c r="GF117" s="1538"/>
      <c r="GG117" s="1538"/>
      <c r="GH117" s="1538"/>
      <c r="GI117" s="1538"/>
      <c r="GJ117" s="1538"/>
      <c r="GK117" s="1538"/>
      <c r="GL117" s="1538"/>
      <c r="GM117" s="1538"/>
      <c r="GN117" s="903"/>
      <c r="GO117" s="901"/>
      <c r="GP117" s="1538"/>
      <c r="GQ117" s="1538"/>
      <c r="GR117" s="1538"/>
      <c r="GS117" s="1538"/>
      <c r="GT117" s="1538"/>
      <c r="GU117" s="1538"/>
      <c r="GV117" s="1538"/>
      <c r="GW117" s="1538"/>
      <c r="GX117" s="1538"/>
      <c r="GY117" s="1538"/>
      <c r="GZ117" s="903"/>
      <c r="HA117" s="901"/>
      <c r="HB117" s="1538"/>
      <c r="HC117" s="1538"/>
      <c r="HD117" s="1538"/>
      <c r="HE117" s="1538"/>
      <c r="HF117" s="1538"/>
      <c r="HG117" s="1538"/>
      <c r="HH117" s="1538"/>
      <c r="HI117" s="1538"/>
      <c r="HJ117" s="1538"/>
      <c r="HK117" s="1538"/>
      <c r="HL117" s="903"/>
      <c r="HM117" s="108"/>
      <c r="HN117" s="1539"/>
      <c r="HO117" s="1539"/>
      <c r="HP117" s="1539"/>
      <c r="HQ117" s="1539"/>
      <c r="HR117" s="1539"/>
      <c r="HS117" s="1539"/>
      <c r="HT117" s="1539"/>
      <c r="HU117" s="1539"/>
      <c r="HV117" s="1539"/>
      <c r="HW117" s="1539"/>
      <c r="HX117" s="110"/>
      <c r="HY117" s="108"/>
      <c r="HZ117" s="1539"/>
      <c r="IA117" s="1539"/>
      <c r="IB117" s="1539"/>
      <c r="IC117" s="1539"/>
      <c r="ID117" s="1539"/>
      <c r="IE117" s="1539"/>
      <c r="IF117" s="1539"/>
      <c r="IG117" s="1539"/>
      <c r="IH117" s="1539"/>
      <c r="II117" s="1539"/>
      <c r="IJ117" s="110"/>
      <c r="IK117" s="901"/>
      <c r="IL117" s="1538"/>
      <c r="IM117" s="1538"/>
      <c r="IN117" s="1538"/>
      <c r="IO117" s="1538"/>
      <c r="IP117" s="1538"/>
      <c r="IQ117" s="1538"/>
      <c r="IR117" s="1538"/>
      <c r="IS117" s="1538"/>
      <c r="IT117" s="1538"/>
      <c r="IU117" s="1538"/>
      <c r="IV117" s="903"/>
      <c r="IW117" s="47"/>
      <c r="IX117" s="728"/>
      <c r="IY117" s="731"/>
      <c r="IZ117" s="22"/>
      <c r="JA117" s="22"/>
      <c r="JB117" s="22"/>
      <c r="JC117" s="22"/>
      <c r="JD117" s="22"/>
      <c r="JE117" s="22"/>
      <c r="JF117" s="22"/>
      <c r="JG117" s="22"/>
      <c r="JH117" s="21"/>
      <c r="JI117" s="22"/>
      <c r="JJ117" s="22"/>
      <c r="JK117" s="22"/>
      <c r="JL117" s="22"/>
      <c r="JM117" s="22"/>
      <c r="JN117" s="22"/>
      <c r="JO117" s="22"/>
      <c r="JP117" s="22"/>
      <c r="JQ117" s="22"/>
      <c r="JR117" s="22"/>
      <c r="JS117" s="22"/>
      <c r="JT117" s="22"/>
      <c r="JU117" s="22"/>
      <c r="JV117" s="22"/>
      <c r="JW117" s="22"/>
      <c r="JX117" s="22"/>
      <c r="JY117" s="22"/>
      <c r="JZ117" s="22"/>
      <c r="KA117" s="22"/>
      <c r="KB117" s="22"/>
      <c r="KC117" s="22"/>
      <c r="KD117" s="22"/>
      <c r="KE117" s="22"/>
      <c r="KF117" s="22"/>
      <c r="KG117" s="22"/>
      <c r="KH117" s="22"/>
      <c r="KI117" s="22"/>
      <c r="KJ117" s="22"/>
      <c r="KK117" s="22"/>
      <c r="KL117" s="22"/>
      <c r="KM117" s="22"/>
      <c r="KN117" s="22"/>
      <c r="KO117" s="22"/>
      <c r="KP117" s="22"/>
      <c r="KQ117" s="22"/>
      <c r="KR117" s="22"/>
      <c r="KS117" s="22"/>
      <c r="KT117" s="22"/>
      <c r="KU117" s="22"/>
      <c r="KV117" s="22"/>
      <c r="KW117" s="22"/>
      <c r="KX117" s="22"/>
      <c r="KY117" s="22"/>
      <c r="KZ117" s="22"/>
      <c r="LA117" s="22"/>
      <c r="LB117" s="22"/>
      <c r="LC117" s="22"/>
      <c r="LD117" s="22"/>
      <c r="LE117" s="22"/>
      <c r="LF117" s="22"/>
      <c r="LG117" s="22"/>
      <c r="LH117" s="22"/>
      <c r="LI117" s="22"/>
      <c r="LJ117" s="23"/>
    </row>
    <row r="118" spans="2:322" ht="3.65" customHeight="1">
      <c r="B118" s="21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3"/>
      <c r="AP118" s="22"/>
      <c r="AQ118" s="22"/>
      <c r="AR118" s="22"/>
      <c r="AS118" s="22"/>
      <c r="AT118" s="22"/>
      <c r="AU118" s="22"/>
      <c r="AV118" s="22"/>
      <c r="AW118" s="22"/>
      <c r="AX118" s="727"/>
      <c r="AY118" s="728"/>
      <c r="AZ118" s="47"/>
      <c r="BA118" s="844"/>
      <c r="BB118" s="1540"/>
      <c r="BC118" s="1540"/>
      <c r="BD118" s="1540"/>
      <c r="BE118" s="1540"/>
      <c r="BF118" s="1540"/>
      <c r="BG118" s="1540"/>
      <c r="BH118" s="1540"/>
      <c r="BI118" s="1540"/>
      <c r="BJ118" s="1540"/>
      <c r="BK118" s="1540"/>
      <c r="BL118" s="1540"/>
      <c r="BM118" s="1540"/>
      <c r="BN118" s="1540"/>
      <c r="BO118" s="1540"/>
      <c r="BP118" s="1540"/>
      <c r="BQ118" s="1540"/>
      <c r="BR118" s="1540"/>
      <c r="BS118" s="1500"/>
      <c r="BT118" s="1541"/>
      <c r="BU118" s="1541"/>
      <c r="BV118" s="1541"/>
      <c r="BW118" s="1541"/>
      <c r="BX118" s="1541"/>
      <c r="BY118" s="1541"/>
      <c r="BZ118" s="1541"/>
      <c r="CA118" s="1541"/>
      <c r="CB118" s="1541"/>
      <c r="CC118" s="1541"/>
      <c r="CD118" s="1541"/>
      <c r="CE118" s="1541"/>
      <c r="CF118" s="1541"/>
      <c r="CG118" s="1541"/>
      <c r="CH118" s="1541"/>
      <c r="CI118" s="1541"/>
      <c r="CJ118" s="1501"/>
      <c r="CK118" s="600"/>
      <c r="CL118" s="1544"/>
      <c r="CM118" s="1545"/>
      <c r="CN118" s="1545"/>
      <c r="CO118" s="1545"/>
      <c r="CP118" s="1545"/>
      <c r="CQ118" s="1546" t="s">
        <v>53</v>
      </c>
      <c r="CR118" s="1546"/>
      <c r="CS118" s="1546"/>
      <c r="CT118" s="1546"/>
      <c r="CU118" s="1546"/>
      <c r="CV118" s="1513"/>
      <c r="CW118" s="1544"/>
      <c r="CX118" s="1544"/>
      <c r="CY118" s="1545"/>
      <c r="CZ118" s="1545"/>
      <c r="DA118" s="1545"/>
      <c r="DB118" s="1545"/>
      <c r="DC118" s="1546" t="s">
        <v>53</v>
      </c>
      <c r="DD118" s="1546"/>
      <c r="DE118" s="1546"/>
      <c r="DF118" s="1546"/>
      <c r="DG118" s="1546"/>
      <c r="DH118" s="915"/>
      <c r="DI118" s="57"/>
      <c r="DJ118" s="1544"/>
      <c r="DK118" s="1545"/>
      <c r="DL118" s="1545"/>
      <c r="DM118" s="1545"/>
      <c r="DN118" s="1545"/>
      <c r="DO118" s="1545"/>
      <c r="DP118" s="1545"/>
      <c r="DQ118" s="1545"/>
      <c r="DR118" s="1545"/>
      <c r="DS118" s="1545"/>
      <c r="DT118" s="68"/>
      <c r="DU118" s="57"/>
      <c r="DV118" s="1544"/>
      <c r="DW118" s="1545"/>
      <c r="DX118" s="1545"/>
      <c r="DY118" s="1545"/>
      <c r="DZ118" s="1545"/>
      <c r="EA118" s="1545"/>
      <c r="EB118" s="1545"/>
      <c r="EC118" s="1545"/>
      <c r="ED118" s="1545"/>
      <c r="EE118" s="1545"/>
      <c r="EF118" s="68"/>
      <c r="EG118" s="57"/>
      <c r="EH118" s="1544"/>
      <c r="EI118" s="1545"/>
      <c r="EJ118" s="1545"/>
      <c r="EK118" s="1545"/>
      <c r="EL118" s="1545"/>
      <c r="EM118" s="1545"/>
      <c r="EN118" s="1545"/>
      <c r="EO118" s="1545"/>
      <c r="EP118" s="1545"/>
      <c r="EQ118" s="1545"/>
      <c r="ER118" s="68"/>
      <c r="ES118" s="57"/>
      <c r="ET118" s="1544"/>
      <c r="EU118" s="1545"/>
      <c r="EV118" s="1545"/>
      <c r="EW118" s="1545"/>
      <c r="EX118" s="1545"/>
      <c r="EY118" s="1545"/>
      <c r="EZ118" s="1545"/>
      <c r="FA118" s="1545"/>
      <c r="FB118" s="1545"/>
      <c r="FC118" s="1545"/>
      <c r="FD118" s="68"/>
      <c r="FE118" s="57"/>
      <c r="FF118" s="1544"/>
      <c r="FG118" s="1545"/>
      <c r="FH118" s="1545"/>
      <c r="FI118" s="1545"/>
      <c r="FJ118" s="1545"/>
      <c r="FK118" s="1545"/>
      <c r="FL118" s="1545"/>
      <c r="FM118" s="1545"/>
      <c r="FN118" s="1545"/>
      <c r="FO118" s="1545"/>
      <c r="FP118" s="68"/>
      <c r="FQ118" s="57"/>
      <c r="FR118" s="1544"/>
      <c r="FS118" s="1545"/>
      <c r="FT118" s="1545"/>
      <c r="FU118" s="1545"/>
      <c r="FV118" s="1545"/>
      <c r="FW118" s="1545"/>
      <c r="FX118" s="1545"/>
      <c r="FY118" s="1545"/>
      <c r="FZ118" s="1545"/>
      <c r="GA118" s="1545"/>
      <c r="GB118" s="68"/>
      <c r="GC118" s="57"/>
      <c r="GD118" s="1544"/>
      <c r="GE118" s="1545"/>
      <c r="GF118" s="1545"/>
      <c r="GG118" s="1545"/>
      <c r="GH118" s="1545"/>
      <c r="GI118" s="1545"/>
      <c r="GJ118" s="1545"/>
      <c r="GK118" s="1545"/>
      <c r="GL118" s="1545"/>
      <c r="GM118" s="1545"/>
      <c r="GN118" s="68"/>
      <c r="GO118" s="57"/>
      <c r="GP118" s="1544"/>
      <c r="GQ118" s="1545"/>
      <c r="GR118" s="1545"/>
      <c r="GS118" s="1545"/>
      <c r="GT118" s="1545"/>
      <c r="GU118" s="1545"/>
      <c r="GV118" s="1545"/>
      <c r="GW118" s="1545"/>
      <c r="GX118" s="1545"/>
      <c r="GY118" s="1545"/>
      <c r="GZ118" s="68"/>
      <c r="HA118" s="57"/>
      <c r="HB118" s="1544"/>
      <c r="HC118" s="1545"/>
      <c r="HD118" s="1545"/>
      <c r="HE118" s="1545"/>
      <c r="HF118" s="1545"/>
      <c r="HG118" s="1545"/>
      <c r="HH118" s="1545"/>
      <c r="HI118" s="1545"/>
      <c r="HJ118" s="1545"/>
      <c r="HK118" s="1545"/>
      <c r="HL118" s="68"/>
      <c r="HM118" s="57"/>
      <c r="HN118" s="1544"/>
      <c r="HO118" s="1545"/>
      <c r="HP118" s="1545"/>
      <c r="HQ118" s="1545"/>
      <c r="HR118" s="1545"/>
      <c r="HS118" s="1545"/>
      <c r="HT118" s="1545"/>
      <c r="HU118" s="1545"/>
      <c r="HV118" s="1545"/>
      <c r="HW118" s="1545"/>
      <c r="HX118" s="68"/>
      <c r="HY118" s="57"/>
      <c r="HZ118" s="1544"/>
      <c r="IA118" s="1545"/>
      <c r="IB118" s="1545"/>
      <c r="IC118" s="1545"/>
      <c r="ID118" s="1545"/>
      <c r="IE118" s="1545"/>
      <c r="IF118" s="1545"/>
      <c r="IG118" s="1545"/>
      <c r="IH118" s="1545"/>
      <c r="II118" s="1545"/>
      <c r="IJ118" s="68"/>
      <c r="IK118" s="57"/>
      <c r="IL118" s="1544"/>
      <c r="IM118" s="1545"/>
      <c r="IN118" s="1545"/>
      <c r="IO118" s="1545"/>
      <c r="IP118" s="1545"/>
      <c r="IQ118" s="1545"/>
      <c r="IR118" s="1545"/>
      <c r="IS118" s="1545"/>
      <c r="IT118" s="1545"/>
      <c r="IU118" s="1545"/>
      <c r="IV118" s="68"/>
      <c r="IW118" s="47"/>
      <c r="IX118" s="728"/>
      <c r="IY118" s="731"/>
      <c r="IZ118" s="22"/>
      <c r="JA118" s="22"/>
      <c r="JB118" s="22"/>
      <c r="JC118" s="22"/>
      <c r="JD118" s="22"/>
      <c r="JE118" s="22"/>
      <c r="JF118" s="22"/>
      <c r="JG118" s="22"/>
      <c r="JH118" s="21"/>
      <c r="JI118" s="22"/>
      <c r="JJ118" s="22"/>
      <c r="JK118" s="22"/>
      <c r="JL118" s="22"/>
      <c r="JM118" s="22"/>
      <c r="JN118" s="22"/>
      <c r="JO118" s="22"/>
      <c r="JP118" s="22"/>
      <c r="JQ118" s="22"/>
      <c r="JR118" s="22"/>
      <c r="JS118" s="22"/>
      <c r="JT118" s="22"/>
      <c r="JU118" s="22"/>
      <c r="JV118" s="22"/>
      <c r="JW118" s="22"/>
      <c r="JX118" s="22"/>
      <c r="JY118" s="22"/>
      <c r="JZ118" s="22"/>
      <c r="KA118" s="22"/>
      <c r="KB118" s="22"/>
      <c r="KC118" s="22"/>
      <c r="KD118" s="22"/>
      <c r="KE118" s="22"/>
      <c r="KF118" s="22"/>
      <c r="KG118" s="22"/>
      <c r="KH118" s="22"/>
      <c r="KI118" s="22"/>
      <c r="KJ118" s="22"/>
      <c r="KK118" s="22"/>
      <c r="KL118" s="22"/>
      <c r="KM118" s="22"/>
      <c r="KN118" s="22"/>
      <c r="KO118" s="22"/>
      <c r="KP118" s="22"/>
      <c r="KQ118" s="22"/>
      <c r="KR118" s="22"/>
      <c r="KS118" s="22"/>
      <c r="KT118" s="22"/>
      <c r="KU118" s="22"/>
      <c r="KV118" s="22"/>
      <c r="KW118" s="22"/>
      <c r="KX118" s="22"/>
      <c r="KY118" s="22"/>
      <c r="KZ118" s="22"/>
      <c r="LA118" s="22"/>
      <c r="LB118" s="22"/>
      <c r="LC118" s="22"/>
      <c r="LD118" s="22"/>
      <c r="LE118" s="22"/>
      <c r="LF118" s="22"/>
      <c r="LG118" s="22"/>
      <c r="LH118" s="22"/>
      <c r="LI118" s="22"/>
      <c r="LJ118" s="23"/>
    </row>
    <row r="119" spans="2:322" ht="3.65" customHeight="1">
      <c r="B119" s="21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3"/>
      <c r="AP119" s="22"/>
      <c r="AQ119" s="22"/>
      <c r="AR119" s="22"/>
      <c r="AS119" s="22"/>
      <c r="AT119" s="22"/>
      <c r="AU119" s="22"/>
      <c r="AV119" s="22"/>
      <c r="AW119" s="22"/>
      <c r="AX119" s="727"/>
      <c r="AY119" s="728"/>
      <c r="AZ119" s="47"/>
      <c r="BA119" s="847"/>
      <c r="BB119" s="848"/>
      <c r="BC119" s="848"/>
      <c r="BD119" s="848"/>
      <c r="BE119" s="848"/>
      <c r="BF119" s="848"/>
      <c r="BG119" s="848"/>
      <c r="BH119" s="848"/>
      <c r="BI119" s="848"/>
      <c r="BJ119" s="848"/>
      <c r="BK119" s="848"/>
      <c r="BL119" s="848"/>
      <c r="BM119" s="848"/>
      <c r="BN119" s="848"/>
      <c r="BO119" s="848"/>
      <c r="BP119" s="848"/>
      <c r="BQ119" s="848"/>
      <c r="BR119" s="848"/>
      <c r="BS119" s="1502"/>
      <c r="BT119" s="1503"/>
      <c r="BU119" s="1503"/>
      <c r="BV119" s="1503"/>
      <c r="BW119" s="1503"/>
      <c r="BX119" s="1503"/>
      <c r="BY119" s="1503"/>
      <c r="BZ119" s="1503"/>
      <c r="CA119" s="1503"/>
      <c r="CB119" s="1503"/>
      <c r="CC119" s="1503"/>
      <c r="CD119" s="1503"/>
      <c r="CE119" s="1503"/>
      <c r="CF119" s="1503"/>
      <c r="CG119" s="1503"/>
      <c r="CH119" s="1503"/>
      <c r="CI119" s="1503"/>
      <c r="CJ119" s="1504"/>
      <c r="CK119" s="601"/>
      <c r="CL119" s="112"/>
      <c r="CM119" s="107"/>
      <c r="CN119" s="107"/>
      <c r="CO119" s="107"/>
      <c r="CP119" s="107"/>
      <c r="CQ119" s="916"/>
      <c r="CR119" s="916"/>
      <c r="CS119" s="916"/>
      <c r="CT119" s="916"/>
      <c r="CU119" s="916"/>
      <c r="CV119" s="1514"/>
      <c r="CW119" s="112"/>
      <c r="CX119" s="112"/>
      <c r="CY119" s="107"/>
      <c r="CZ119" s="107"/>
      <c r="DA119" s="107"/>
      <c r="DB119" s="107"/>
      <c r="DC119" s="916"/>
      <c r="DD119" s="916"/>
      <c r="DE119" s="916"/>
      <c r="DF119" s="916"/>
      <c r="DG119" s="916"/>
      <c r="DH119" s="917"/>
      <c r="DI119" s="111"/>
      <c r="DJ119" s="112"/>
      <c r="DK119" s="107"/>
      <c r="DL119" s="107"/>
      <c r="DM119" s="107"/>
      <c r="DN119" s="107"/>
      <c r="DO119" s="107"/>
      <c r="DP119" s="107"/>
      <c r="DQ119" s="107"/>
      <c r="DR119" s="107"/>
      <c r="DS119" s="107"/>
      <c r="DT119" s="72"/>
      <c r="DU119" s="111"/>
      <c r="DV119" s="112"/>
      <c r="DW119" s="107"/>
      <c r="DX119" s="107"/>
      <c r="DY119" s="107"/>
      <c r="DZ119" s="107"/>
      <c r="EA119" s="107"/>
      <c r="EB119" s="107"/>
      <c r="EC119" s="107"/>
      <c r="ED119" s="107"/>
      <c r="EE119" s="107"/>
      <c r="EF119" s="72"/>
      <c r="EG119" s="111"/>
      <c r="EH119" s="112"/>
      <c r="EI119" s="107"/>
      <c r="EJ119" s="107"/>
      <c r="EK119" s="107"/>
      <c r="EL119" s="107"/>
      <c r="EM119" s="107"/>
      <c r="EN119" s="107"/>
      <c r="EO119" s="107"/>
      <c r="EP119" s="107"/>
      <c r="EQ119" s="107"/>
      <c r="ER119" s="72"/>
      <c r="ES119" s="111"/>
      <c r="ET119" s="112"/>
      <c r="EU119" s="107"/>
      <c r="EV119" s="107"/>
      <c r="EW119" s="107"/>
      <c r="EX119" s="107"/>
      <c r="EY119" s="107"/>
      <c r="EZ119" s="107"/>
      <c r="FA119" s="107"/>
      <c r="FB119" s="107"/>
      <c r="FC119" s="107"/>
      <c r="FD119" s="72"/>
      <c r="FE119" s="111"/>
      <c r="FF119" s="112"/>
      <c r="FG119" s="107"/>
      <c r="FH119" s="107"/>
      <c r="FI119" s="107"/>
      <c r="FJ119" s="107"/>
      <c r="FK119" s="107"/>
      <c r="FL119" s="107"/>
      <c r="FM119" s="107"/>
      <c r="FN119" s="107"/>
      <c r="FO119" s="107"/>
      <c r="FP119" s="72"/>
      <c r="FQ119" s="111"/>
      <c r="FR119" s="112"/>
      <c r="FS119" s="107"/>
      <c r="FT119" s="107"/>
      <c r="FU119" s="107"/>
      <c r="FV119" s="107"/>
      <c r="FW119" s="107"/>
      <c r="FX119" s="107"/>
      <c r="FY119" s="107"/>
      <c r="FZ119" s="107"/>
      <c r="GA119" s="107"/>
      <c r="GB119" s="72"/>
      <c r="GC119" s="111"/>
      <c r="GD119" s="112"/>
      <c r="GE119" s="107"/>
      <c r="GF119" s="107"/>
      <c r="GG119" s="107"/>
      <c r="GH119" s="107"/>
      <c r="GI119" s="107"/>
      <c r="GJ119" s="107"/>
      <c r="GK119" s="107"/>
      <c r="GL119" s="107"/>
      <c r="GM119" s="107"/>
      <c r="GN119" s="72"/>
      <c r="GO119" s="111"/>
      <c r="GP119" s="112"/>
      <c r="GQ119" s="107"/>
      <c r="GR119" s="107"/>
      <c r="GS119" s="107"/>
      <c r="GT119" s="107"/>
      <c r="GU119" s="107"/>
      <c r="GV119" s="107"/>
      <c r="GW119" s="107"/>
      <c r="GX119" s="107"/>
      <c r="GY119" s="107"/>
      <c r="GZ119" s="72"/>
      <c r="HA119" s="111"/>
      <c r="HB119" s="112"/>
      <c r="HC119" s="107"/>
      <c r="HD119" s="107"/>
      <c r="HE119" s="107"/>
      <c r="HF119" s="107"/>
      <c r="HG119" s="107"/>
      <c r="HH119" s="107"/>
      <c r="HI119" s="107"/>
      <c r="HJ119" s="107"/>
      <c r="HK119" s="107"/>
      <c r="HL119" s="72"/>
      <c r="HM119" s="111"/>
      <c r="HN119" s="112"/>
      <c r="HO119" s="536"/>
      <c r="HP119" s="536"/>
      <c r="HQ119" s="536"/>
      <c r="HR119" s="536"/>
      <c r="HS119" s="536"/>
      <c r="HT119" s="536"/>
      <c r="HU119" s="536"/>
      <c r="HV119" s="536"/>
      <c r="HW119" s="107"/>
      <c r="HX119" s="72"/>
      <c r="HY119" s="111"/>
      <c r="HZ119" s="112"/>
      <c r="IA119" s="107"/>
      <c r="IB119" s="107"/>
      <c r="IC119" s="107"/>
      <c r="ID119" s="107"/>
      <c r="IE119" s="107"/>
      <c r="IF119" s="107"/>
      <c r="IG119" s="107"/>
      <c r="IH119" s="107"/>
      <c r="II119" s="107"/>
      <c r="IJ119" s="72"/>
      <c r="IK119" s="111"/>
      <c r="IL119" s="112"/>
      <c r="IM119" s="107"/>
      <c r="IN119" s="107"/>
      <c r="IO119" s="107"/>
      <c r="IP119" s="107"/>
      <c r="IQ119" s="107"/>
      <c r="IR119" s="107"/>
      <c r="IS119" s="107"/>
      <c r="IT119" s="107"/>
      <c r="IU119" s="107"/>
      <c r="IV119" s="72"/>
      <c r="IW119" s="47"/>
      <c r="IX119" s="728"/>
      <c r="IY119" s="731"/>
      <c r="IZ119" s="22"/>
      <c r="JA119" s="22"/>
      <c r="JB119" s="22"/>
      <c r="JC119" s="22"/>
      <c r="JD119" s="22"/>
      <c r="JE119" s="22"/>
      <c r="JF119" s="22"/>
      <c r="JG119" s="22"/>
      <c r="JH119" s="21"/>
      <c r="JI119" s="22"/>
      <c r="JJ119" s="22"/>
      <c r="JK119" s="22"/>
      <c r="JL119" s="22"/>
      <c r="JM119" s="22"/>
      <c r="JN119" s="22"/>
      <c r="JO119" s="22"/>
      <c r="JP119" s="22"/>
      <c r="JQ119" s="22"/>
      <c r="JR119" s="22"/>
      <c r="JS119" s="22"/>
      <c r="JT119" s="22"/>
      <c r="JU119" s="22"/>
      <c r="JV119" s="22"/>
      <c r="JW119" s="22"/>
      <c r="JX119" s="22"/>
      <c r="JY119" s="22"/>
      <c r="JZ119" s="22"/>
      <c r="KA119" s="22"/>
      <c r="KB119" s="22"/>
      <c r="KC119" s="22"/>
      <c r="KD119" s="22"/>
      <c r="KE119" s="22"/>
      <c r="KF119" s="22"/>
      <c r="KG119" s="22"/>
      <c r="KH119" s="22"/>
      <c r="KI119" s="22"/>
      <c r="KJ119" s="22"/>
      <c r="KK119" s="22"/>
      <c r="KL119" s="22"/>
      <c r="KM119" s="22"/>
      <c r="KN119" s="22"/>
      <c r="KO119" s="22"/>
      <c r="KP119" s="22"/>
      <c r="KQ119" s="22"/>
      <c r="KR119" s="22"/>
      <c r="KS119" s="22"/>
      <c r="KT119" s="22"/>
      <c r="KU119" s="22"/>
      <c r="KV119" s="22"/>
      <c r="KW119" s="22"/>
      <c r="KX119" s="22"/>
      <c r="KY119" s="22"/>
      <c r="KZ119" s="22"/>
      <c r="LA119" s="22"/>
      <c r="LB119" s="22"/>
      <c r="LC119" s="22"/>
      <c r="LD119" s="22"/>
      <c r="LE119" s="22"/>
      <c r="LF119" s="22"/>
      <c r="LG119" s="22"/>
      <c r="LH119" s="22"/>
      <c r="LI119" s="22"/>
      <c r="LJ119" s="23"/>
    </row>
    <row r="120" spans="2:322" ht="3.65" customHeight="1">
      <c r="B120" s="21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3"/>
      <c r="AP120" s="22"/>
      <c r="AQ120" s="22"/>
      <c r="AR120" s="22"/>
      <c r="AS120" s="22"/>
      <c r="AT120" s="22"/>
      <c r="AU120" s="22"/>
      <c r="AV120" s="22"/>
      <c r="AW120" s="22"/>
      <c r="AX120" s="727"/>
      <c r="AY120" s="728"/>
      <c r="AZ120" s="47"/>
      <c r="BA120" s="1109" t="s">
        <v>56</v>
      </c>
      <c r="BB120" s="1110"/>
      <c r="BC120" s="1110"/>
      <c r="BD120" s="1110"/>
      <c r="BE120" s="1110"/>
      <c r="BF120" s="1110"/>
      <c r="BG120" s="1110"/>
      <c r="BH120" s="1110"/>
      <c r="BI120" s="1474" t="s">
        <v>60</v>
      </c>
      <c r="BJ120" s="1474"/>
      <c r="BK120" s="1474"/>
      <c r="BL120" s="1474"/>
      <c r="BM120" s="1474"/>
      <c r="BN120" s="1474"/>
      <c r="BO120" s="1474"/>
      <c r="BP120" s="1474"/>
      <c r="BQ120" s="1474"/>
      <c r="BR120" s="1474"/>
      <c r="BS120" s="931" t="s">
        <v>55</v>
      </c>
      <c r="BT120" s="931"/>
      <c r="BU120" s="931"/>
      <c r="BV120" s="931"/>
      <c r="BW120" s="931"/>
      <c r="BX120" s="1476">
        <v>400</v>
      </c>
      <c r="BY120" s="1476"/>
      <c r="BZ120" s="1476"/>
      <c r="CA120" s="1476"/>
      <c r="CB120" s="1476"/>
      <c r="CC120" s="1476"/>
      <c r="CD120" s="1476"/>
      <c r="CE120" s="1478" t="s">
        <v>1049</v>
      </c>
      <c r="CF120" s="1478"/>
      <c r="CG120" s="1478"/>
      <c r="CH120" s="1478"/>
      <c r="CI120" s="1478"/>
      <c r="CJ120" s="1479"/>
      <c r="CK120" s="1459" t="b">
        <v>0</v>
      </c>
      <c r="CL120" s="1460"/>
      <c r="CM120" s="872" t="str">
        <f>IFERROR(VLOOKUP(CR179,BD!$B:$D,3,FALSE),"-")</f>
        <v>1013275</v>
      </c>
      <c r="CN120" s="872"/>
      <c r="CO120" s="872"/>
      <c r="CP120" s="872"/>
      <c r="CQ120" s="872"/>
      <c r="CR120" s="872"/>
      <c r="CS120" s="872"/>
      <c r="CT120" s="872"/>
      <c r="CU120" s="1127" t="b">
        <v>0</v>
      </c>
      <c r="CV120" s="1283"/>
      <c r="CW120" s="1459" t="b">
        <v>0</v>
      </c>
      <c r="CX120" s="1460"/>
      <c r="CY120" s="872" t="s">
        <v>162</v>
      </c>
      <c r="CZ120" s="872"/>
      <c r="DA120" s="872"/>
      <c r="DB120" s="872"/>
      <c r="DC120" s="872"/>
      <c r="DD120" s="872"/>
      <c r="DE120" s="872"/>
      <c r="DF120" s="872"/>
      <c r="DG120" s="1127" t="b">
        <v>0</v>
      </c>
      <c r="DH120" s="1283"/>
      <c r="DI120" s="1459" t="b">
        <v>0</v>
      </c>
      <c r="DJ120" s="1460"/>
      <c r="DK120" s="872" t="str">
        <f>IFERROR(VLOOKUP(DI178,BD!$B:$D,3,FALSE),"-")</f>
        <v>1014501</v>
      </c>
      <c r="DL120" s="872"/>
      <c r="DM120" s="872"/>
      <c r="DN120" s="872"/>
      <c r="DO120" s="872"/>
      <c r="DP120" s="872"/>
      <c r="DQ120" s="872"/>
      <c r="DR120" s="872"/>
      <c r="DS120" s="1127" t="b">
        <v>0</v>
      </c>
      <c r="DT120" s="1283"/>
      <c r="DU120" s="1459" t="b">
        <v>0</v>
      </c>
      <c r="DV120" s="1460"/>
      <c r="DW120" s="872" t="str">
        <f>IFERROR(VLOOKUP(DU178,BD!$B:$D,3,FALSE),"-")</f>
        <v>1014502</v>
      </c>
      <c r="DX120" s="872"/>
      <c r="DY120" s="872"/>
      <c r="DZ120" s="872"/>
      <c r="EA120" s="872"/>
      <c r="EB120" s="872"/>
      <c r="EC120" s="872"/>
      <c r="ED120" s="872"/>
      <c r="EE120" s="1127" t="b">
        <v>0</v>
      </c>
      <c r="EF120" s="1283"/>
      <c r="EG120" s="1459" t="b">
        <v>0</v>
      </c>
      <c r="EH120" s="1460"/>
      <c r="EI120" s="872" t="s">
        <v>162</v>
      </c>
      <c r="EJ120" s="872"/>
      <c r="EK120" s="872"/>
      <c r="EL120" s="872"/>
      <c r="EM120" s="872"/>
      <c r="EN120" s="872"/>
      <c r="EO120" s="872"/>
      <c r="EP120" s="872"/>
      <c r="EQ120" s="1127" t="b">
        <v>0</v>
      </c>
      <c r="ER120" s="1283"/>
      <c r="ES120" s="1459" t="b">
        <v>0</v>
      </c>
      <c r="ET120" s="1460"/>
      <c r="EU120" s="872" t="str">
        <f>IFERROR(VLOOKUP(ES178,BD!$B:$D,3,FALSE),"-")</f>
        <v>1012001</v>
      </c>
      <c r="EV120" s="872"/>
      <c r="EW120" s="872"/>
      <c r="EX120" s="872"/>
      <c r="EY120" s="872"/>
      <c r="EZ120" s="872"/>
      <c r="FA120" s="872"/>
      <c r="FB120" s="872"/>
      <c r="FC120" s="1127" t="b">
        <v>0</v>
      </c>
      <c r="FD120" s="1283"/>
      <c r="FE120" s="1459" t="b">
        <v>0</v>
      </c>
      <c r="FF120" s="1460"/>
      <c r="FG120" s="872" t="s">
        <v>162</v>
      </c>
      <c r="FH120" s="872"/>
      <c r="FI120" s="872"/>
      <c r="FJ120" s="872"/>
      <c r="FK120" s="872"/>
      <c r="FL120" s="872"/>
      <c r="FM120" s="872"/>
      <c r="FN120" s="872"/>
      <c r="FO120" s="1127" t="b">
        <v>0</v>
      </c>
      <c r="FP120" s="1283"/>
      <c r="FQ120" s="1459" t="b">
        <v>0</v>
      </c>
      <c r="FR120" s="1460"/>
      <c r="FS120" s="872" t="s">
        <v>162</v>
      </c>
      <c r="FT120" s="872"/>
      <c r="FU120" s="872"/>
      <c r="FV120" s="872"/>
      <c r="FW120" s="872"/>
      <c r="FX120" s="872"/>
      <c r="FY120" s="872"/>
      <c r="FZ120" s="872"/>
      <c r="GA120" s="1127" t="b">
        <v>0</v>
      </c>
      <c r="GB120" s="1283"/>
      <c r="GC120" s="1459" t="b">
        <v>0</v>
      </c>
      <c r="GD120" s="1460"/>
      <c r="GE120" s="872" t="s">
        <v>162</v>
      </c>
      <c r="GF120" s="872"/>
      <c r="GG120" s="872"/>
      <c r="GH120" s="872"/>
      <c r="GI120" s="872"/>
      <c r="GJ120" s="872"/>
      <c r="GK120" s="872"/>
      <c r="GL120" s="872"/>
      <c r="GM120" s="1127" t="b">
        <v>0</v>
      </c>
      <c r="GN120" s="1283"/>
      <c r="GO120" s="1459" t="b">
        <v>0</v>
      </c>
      <c r="GP120" s="1460"/>
      <c r="GQ120" s="872" t="s">
        <v>162</v>
      </c>
      <c r="GR120" s="872"/>
      <c r="GS120" s="872"/>
      <c r="GT120" s="872"/>
      <c r="GU120" s="872"/>
      <c r="GV120" s="872"/>
      <c r="GW120" s="872"/>
      <c r="GX120" s="872"/>
      <c r="GY120" s="1127" t="b">
        <v>0</v>
      </c>
      <c r="GZ120" s="1283"/>
      <c r="HA120" s="1459" t="b">
        <v>0</v>
      </c>
      <c r="HB120" s="1460"/>
      <c r="HC120" s="872" t="s">
        <v>162</v>
      </c>
      <c r="HD120" s="872"/>
      <c r="HE120" s="872"/>
      <c r="HF120" s="872"/>
      <c r="HG120" s="872"/>
      <c r="HH120" s="872"/>
      <c r="HI120" s="872"/>
      <c r="HJ120" s="872"/>
      <c r="HK120" s="1127" t="b">
        <v>0</v>
      </c>
      <c r="HL120" s="1283"/>
      <c r="HM120" s="1459" t="b">
        <v>0</v>
      </c>
      <c r="HN120" s="1460"/>
      <c r="HO120" s="872" t="str">
        <f>IFERROR(VLOOKUP(HT179,BD!$B:$D,3,FALSE),"-")</f>
        <v>1015000</v>
      </c>
      <c r="HP120" s="872"/>
      <c r="HQ120" s="872"/>
      <c r="HR120" s="872"/>
      <c r="HS120" s="872"/>
      <c r="HT120" s="872"/>
      <c r="HU120" s="872"/>
      <c r="HV120" s="872"/>
      <c r="HW120" s="1127" t="b">
        <v>0</v>
      </c>
      <c r="HX120" s="1283"/>
      <c r="HY120" s="1459" t="b">
        <v>0</v>
      </c>
      <c r="HZ120" s="1460"/>
      <c r="IA120" s="872" t="str">
        <f>IFERROR(VLOOKUP(IF179,BD!$B:$D,3,FALSE),"-")</f>
        <v>1015014</v>
      </c>
      <c r="IB120" s="872"/>
      <c r="IC120" s="872"/>
      <c r="ID120" s="872"/>
      <c r="IE120" s="872"/>
      <c r="IF120" s="872"/>
      <c r="IG120" s="872"/>
      <c r="IH120" s="872"/>
      <c r="II120" s="1127" t="b">
        <v>0</v>
      </c>
      <c r="IJ120" s="1283"/>
      <c r="IK120" s="1459" t="b">
        <v>0</v>
      </c>
      <c r="IL120" s="1460"/>
      <c r="IM120" s="872" t="s">
        <v>162</v>
      </c>
      <c r="IN120" s="872"/>
      <c r="IO120" s="872"/>
      <c r="IP120" s="872"/>
      <c r="IQ120" s="872"/>
      <c r="IR120" s="872"/>
      <c r="IS120" s="872"/>
      <c r="IT120" s="872"/>
      <c r="IU120" s="1127" t="b">
        <v>0</v>
      </c>
      <c r="IV120" s="1128"/>
      <c r="IW120" s="47"/>
      <c r="IX120" s="728"/>
      <c r="IY120" s="731"/>
      <c r="IZ120" s="22"/>
      <c r="JA120" s="22"/>
      <c r="JB120" s="22"/>
      <c r="JC120" s="22"/>
      <c r="JD120" s="22"/>
      <c r="JE120" s="22"/>
      <c r="JF120" s="22"/>
      <c r="JG120" s="22"/>
      <c r="JH120" s="21"/>
      <c r="JI120" s="22"/>
      <c r="JJ120" s="22"/>
      <c r="JK120" s="22"/>
      <c r="JL120" s="22"/>
      <c r="JM120" s="22"/>
      <c r="JN120" s="22"/>
      <c r="JO120" s="22"/>
      <c r="JP120" s="22"/>
      <c r="JQ120" s="22"/>
      <c r="JR120" s="22"/>
      <c r="JS120" s="22"/>
      <c r="JT120" s="22"/>
      <c r="JU120" s="22"/>
      <c r="JV120" s="22"/>
      <c r="JW120" s="22"/>
      <c r="JX120" s="22"/>
      <c r="JY120" s="22"/>
      <c r="JZ120" s="22"/>
      <c r="KA120" s="22"/>
      <c r="KB120" s="22"/>
      <c r="KC120" s="22"/>
      <c r="KD120" s="22"/>
      <c r="KE120" s="22"/>
      <c r="KF120" s="22"/>
      <c r="KG120" s="22"/>
      <c r="KH120" s="22"/>
      <c r="KI120" s="22"/>
      <c r="KJ120" s="22"/>
      <c r="KK120" s="22"/>
      <c r="KL120" s="22"/>
      <c r="KM120" s="22"/>
      <c r="KN120" s="22"/>
      <c r="KO120" s="22"/>
      <c r="KP120" s="22"/>
      <c r="KQ120" s="22"/>
      <c r="KR120" s="22"/>
      <c r="KS120" s="22"/>
      <c r="KT120" s="22"/>
      <c r="KU120" s="22"/>
      <c r="KV120" s="22"/>
      <c r="KW120" s="22"/>
      <c r="KX120" s="22"/>
      <c r="KY120" s="22"/>
      <c r="KZ120" s="22"/>
      <c r="LA120" s="22"/>
      <c r="LB120" s="22"/>
      <c r="LC120" s="22"/>
      <c r="LD120" s="22"/>
      <c r="LE120" s="22"/>
      <c r="LF120" s="22"/>
      <c r="LG120" s="22"/>
      <c r="LH120" s="22"/>
      <c r="LI120" s="22"/>
      <c r="LJ120" s="23"/>
    </row>
    <row r="121" spans="2:322" ht="3.65" customHeight="1">
      <c r="B121" s="21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3"/>
      <c r="AP121" s="22"/>
      <c r="AQ121" s="22"/>
      <c r="AR121" s="22"/>
      <c r="AS121" s="22"/>
      <c r="AT121" s="22"/>
      <c r="AU121" s="22"/>
      <c r="AV121" s="22"/>
      <c r="AW121" s="22"/>
      <c r="AX121" s="729"/>
      <c r="AY121" s="730"/>
      <c r="AZ121" s="48"/>
      <c r="BA121" s="1111"/>
      <c r="BB121" s="1527"/>
      <c r="BC121" s="1527"/>
      <c r="BD121" s="1527"/>
      <c r="BE121" s="1527"/>
      <c r="BF121" s="1527"/>
      <c r="BG121" s="1527"/>
      <c r="BH121" s="1527"/>
      <c r="BI121" s="1547"/>
      <c r="BJ121" s="1547"/>
      <c r="BK121" s="1547"/>
      <c r="BL121" s="1547"/>
      <c r="BM121" s="1547"/>
      <c r="BN121" s="1547"/>
      <c r="BO121" s="1547"/>
      <c r="BP121" s="1547"/>
      <c r="BQ121" s="1547"/>
      <c r="BR121" s="1547"/>
      <c r="BS121" s="1548"/>
      <c r="BT121" s="1548"/>
      <c r="BU121" s="1548"/>
      <c r="BV121" s="1548"/>
      <c r="BW121" s="1548"/>
      <c r="BX121" s="1535"/>
      <c r="BY121" s="1535"/>
      <c r="BZ121" s="1535"/>
      <c r="CA121" s="1535"/>
      <c r="CB121" s="1535"/>
      <c r="CC121" s="1535"/>
      <c r="CD121" s="1535"/>
      <c r="CE121" s="1549"/>
      <c r="CF121" s="1549"/>
      <c r="CG121" s="1549"/>
      <c r="CH121" s="1549"/>
      <c r="CI121" s="1549"/>
      <c r="CJ121" s="1480"/>
      <c r="CK121" s="1461"/>
      <c r="CL121" s="1550"/>
      <c r="CM121" s="1551"/>
      <c r="CN121" s="1551"/>
      <c r="CO121" s="1551"/>
      <c r="CP121" s="1551"/>
      <c r="CQ121" s="1551"/>
      <c r="CR121" s="1551"/>
      <c r="CS121" s="1551"/>
      <c r="CT121" s="1551"/>
      <c r="CU121" s="1552"/>
      <c r="CV121" s="1284"/>
      <c r="CW121" s="1461"/>
      <c r="CX121" s="1550"/>
      <c r="CY121" s="1551"/>
      <c r="CZ121" s="1551"/>
      <c r="DA121" s="1551"/>
      <c r="DB121" s="1551"/>
      <c r="DC121" s="1551"/>
      <c r="DD121" s="1551"/>
      <c r="DE121" s="1551"/>
      <c r="DF121" s="1551"/>
      <c r="DG121" s="1552"/>
      <c r="DH121" s="1284"/>
      <c r="DI121" s="1461"/>
      <c r="DJ121" s="1550"/>
      <c r="DK121" s="1551"/>
      <c r="DL121" s="1551"/>
      <c r="DM121" s="1551"/>
      <c r="DN121" s="1551"/>
      <c r="DO121" s="1551"/>
      <c r="DP121" s="1551"/>
      <c r="DQ121" s="1551"/>
      <c r="DR121" s="1551"/>
      <c r="DS121" s="1552"/>
      <c r="DT121" s="1284"/>
      <c r="DU121" s="1461"/>
      <c r="DV121" s="1550"/>
      <c r="DW121" s="1551"/>
      <c r="DX121" s="1551"/>
      <c r="DY121" s="1551"/>
      <c r="DZ121" s="1551"/>
      <c r="EA121" s="1551"/>
      <c r="EB121" s="1551"/>
      <c r="EC121" s="1551"/>
      <c r="ED121" s="1551"/>
      <c r="EE121" s="1552"/>
      <c r="EF121" s="1284"/>
      <c r="EG121" s="1461"/>
      <c r="EH121" s="1550"/>
      <c r="EI121" s="1551"/>
      <c r="EJ121" s="1551"/>
      <c r="EK121" s="1551"/>
      <c r="EL121" s="1551"/>
      <c r="EM121" s="1551"/>
      <c r="EN121" s="1551"/>
      <c r="EO121" s="1551"/>
      <c r="EP121" s="1551"/>
      <c r="EQ121" s="1552"/>
      <c r="ER121" s="1284"/>
      <c r="ES121" s="1461"/>
      <c r="ET121" s="1550"/>
      <c r="EU121" s="1551"/>
      <c r="EV121" s="1551"/>
      <c r="EW121" s="1551"/>
      <c r="EX121" s="1551"/>
      <c r="EY121" s="1551"/>
      <c r="EZ121" s="1551"/>
      <c r="FA121" s="1551"/>
      <c r="FB121" s="1551"/>
      <c r="FC121" s="1552"/>
      <c r="FD121" s="1284"/>
      <c r="FE121" s="1461"/>
      <c r="FF121" s="1550"/>
      <c r="FG121" s="1551"/>
      <c r="FH121" s="1551"/>
      <c r="FI121" s="1551"/>
      <c r="FJ121" s="1551"/>
      <c r="FK121" s="1551"/>
      <c r="FL121" s="1551"/>
      <c r="FM121" s="1551"/>
      <c r="FN121" s="1551"/>
      <c r="FO121" s="1552"/>
      <c r="FP121" s="1284"/>
      <c r="FQ121" s="1461"/>
      <c r="FR121" s="1550"/>
      <c r="FS121" s="1551"/>
      <c r="FT121" s="1551"/>
      <c r="FU121" s="1551"/>
      <c r="FV121" s="1551"/>
      <c r="FW121" s="1551"/>
      <c r="FX121" s="1551"/>
      <c r="FY121" s="1551"/>
      <c r="FZ121" s="1551"/>
      <c r="GA121" s="1552"/>
      <c r="GB121" s="1284"/>
      <c r="GC121" s="1461"/>
      <c r="GD121" s="1550"/>
      <c r="GE121" s="1551"/>
      <c r="GF121" s="1551"/>
      <c r="GG121" s="1551"/>
      <c r="GH121" s="1551"/>
      <c r="GI121" s="1551"/>
      <c r="GJ121" s="1551"/>
      <c r="GK121" s="1551"/>
      <c r="GL121" s="1551"/>
      <c r="GM121" s="1552"/>
      <c r="GN121" s="1284"/>
      <c r="GO121" s="1461"/>
      <c r="GP121" s="1550"/>
      <c r="GQ121" s="1551"/>
      <c r="GR121" s="1551"/>
      <c r="GS121" s="1551"/>
      <c r="GT121" s="1551"/>
      <c r="GU121" s="1551"/>
      <c r="GV121" s="1551"/>
      <c r="GW121" s="1551"/>
      <c r="GX121" s="1551"/>
      <c r="GY121" s="1552"/>
      <c r="GZ121" s="1284"/>
      <c r="HA121" s="1461"/>
      <c r="HB121" s="1550"/>
      <c r="HC121" s="1551"/>
      <c r="HD121" s="1551"/>
      <c r="HE121" s="1551"/>
      <c r="HF121" s="1551"/>
      <c r="HG121" s="1551"/>
      <c r="HH121" s="1551"/>
      <c r="HI121" s="1551"/>
      <c r="HJ121" s="1551"/>
      <c r="HK121" s="1552"/>
      <c r="HL121" s="1284"/>
      <c r="HM121" s="1461"/>
      <c r="HN121" s="1550"/>
      <c r="HO121" s="1551"/>
      <c r="HP121" s="1551"/>
      <c r="HQ121" s="1551"/>
      <c r="HR121" s="1551"/>
      <c r="HS121" s="1551"/>
      <c r="HT121" s="1551"/>
      <c r="HU121" s="1551"/>
      <c r="HV121" s="1551"/>
      <c r="HW121" s="1552"/>
      <c r="HX121" s="1284"/>
      <c r="HY121" s="1461"/>
      <c r="HZ121" s="1550"/>
      <c r="IA121" s="1551"/>
      <c r="IB121" s="1551"/>
      <c r="IC121" s="1551"/>
      <c r="ID121" s="1551"/>
      <c r="IE121" s="1551"/>
      <c r="IF121" s="1551"/>
      <c r="IG121" s="1551"/>
      <c r="IH121" s="1551"/>
      <c r="II121" s="1552"/>
      <c r="IJ121" s="1284"/>
      <c r="IK121" s="1461"/>
      <c r="IL121" s="1550"/>
      <c r="IM121" s="1551"/>
      <c r="IN121" s="1551"/>
      <c r="IO121" s="1551"/>
      <c r="IP121" s="1551"/>
      <c r="IQ121" s="1551"/>
      <c r="IR121" s="1551"/>
      <c r="IS121" s="1551"/>
      <c r="IT121" s="1551"/>
      <c r="IU121" s="1552"/>
      <c r="IV121" s="1130"/>
      <c r="IW121" s="48"/>
      <c r="IX121" s="730"/>
      <c r="IY121" s="732"/>
      <c r="IZ121" s="22"/>
      <c r="JA121" s="22"/>
      <c r="JB121" s="22"/>
      <c r="JC121" s="22"/>
      <c r="JD121" s="22"/>
      <c r="JE121" s="22"/>
      <c r="JF121" s="22"/>
      <c r="JG121" s="22"/>
      <c r="JH121" s="21"/>
      <c r="JI121" s="22"/>
      <c r="JJ121" s="22"/>
      <c r="JK121" s="22"/>
      <c r="JL121" s="22"/>
      <c r="JM121" s="22"/>
      <c r="JN121" s="22"/>
      <c r="JO121" s="22"/>
      <c r="JP121" s="22"/>
      <c r="JQ121" s="22"/>
      <c r="JR121" s="22"/>
      <c r="JS121" s="22"/>
      <c r="JT121" s="22"/>
      <c r="JU121" s="22"/>
      <c r="JV121" s="22"/>
      <c r="JW121" s="22"/>
      <c r="JX121" s="22"/>
      <c r="JY121" s="22"/>
      <c r="JZ121" s="22"/>
      <c r="KA121" s="22"/>
      <c r="KB121" s="22"/>
      <c r="KC121" s="22"/>
      <c r="KD121" s="22"/>
      <c r="KE121" s="22"/>
      <c r="KF121" s="22"/>
      <c r="KG121" s="22"/>
      <c r="KH121" s="22"/>
      <c r="KI121" s="22"/>
      <c r="KJ121" s="22"/>
      <c r="KK121" s="22"/>
      <c r="KL121" s="22"/>
      <c r="KM121" s="22"/>
      <c r="KN121" s="22"/>
      <c r="KO121" s="22"/>
      <c r="KP121" s="22"/>
      <c r="KQ121" s="22"/>
      <c r="KR121" s="22"/>
      <c r="KS121" s="22"/>
      <c r="KT121" s="22"/>
      <c r="KU121" s="22"/>
      <c r="KV121" s="22"/>
      <c r="KW121" s="22"/>
      <c r="KX121" s="22"/>
      <c r="KY121" s="22"/>
      <c r="KZ121" s="22"/>
      <c r="LA121" s="22"/>
      <c r="LB121" s="22"/>
      <c r="LC121" s="22"/>
      <c r="LD121" s="22"/>
      <c r="LE121" s="22"/>
      <c r="LF121" s="22"/>
      <c r="LG121" s="22"/>
      <c r="LH121" s="22"/>
      <c r="LI121" s="22"/>
      <c r="LJ121" s="23"/>
    </row>
    <row r="122" spans="2:322" ht="3.65" customHeight="1">
      <c r="B122" s="21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3"/>
      <c r="AP122" s="22"/>
      <c r="AQ122" s="22"/>
      <c r="AR122" s="22"/>
      <c r="AS122" s="22"/>
      <c r="AT122" s="22"/>
      <c r="AU122" s="22"/>
      <c r="AV122" s="22"/>
      <c r="AW122" s="22"/>
      <c r="AX122" s="727" t="s">
        <v>9</v>
      </c>
      <c r="AY122" s="728"/>
      <c r="AZ122" s="47"/>
      <c r="BA122" s="1111"/>
      <c r="BB122" s="1527"/>
      <c r="BC122" s="1527"/>
      <c r="BD122" s="1527"/>
      <c r="BE122" s="1527"/>
      <c r="BF122" s="1527"/>
      <c r="BG122" s="1527"/>
      <c r="BH122" s="1527"/>
      <c r="BI122" s="1547"/>
      <c r="BJ122" s="1547"/>
      <c r="BK122" s="1547"/>
      <c r="BL122" s="1547"/>
      <c r="BM122" s="1547"/>
      <c r="BN122" s="1547"/>
      <c r="BO122" s="1547"/>
      <c r="BP122" s="1547"/>
      <c r="BQ122" s="1547"/>
      <c r="BR122" s="1547"/>
      <c r="BS122" s="1548"/>
      <c r="BT122" s="1548"/>
      <c r="BU122" s="1548"/>
      <c r="BV122" s="1548"/>
      <c r="BW122" s="1548"/>
      <c r="BX122" s="1535"/>
      <c r="BY122" s="1535"/>
      <c r="BZ122" s="1535"/>
      <c r="CA122" s="1535"/>
      <c r="CB122" s="1535"/>
      <c r="CC122" s="1535"/>
      <c r="CD122" s="1535"/>
      <c r="CE122" s="1549"/>
      <c r="CF122" s="1549"/>
      <c r="CG122" s="1549"/>
      <c r="CH122" s="1549"/>
      <c r="CI122" s="1549"/>
      <c r="CJ122" s="1480"/>
      <c r="CK122" s="1461"/>
      <c r="CL122" s="1550"/>
      <c r="CM122" s="1551"/>
      <c r="CN122" s="1551"/>
      <c r="CO122" s="1551"/>
      <c r="CP122" s="1551"/>
      <c r="CQ122" s="1551"/>
      <c r="CR122" s="1551"/>
      <c r="CS122" s="1551"/>
      <c r="CT122" s="1551"/>
      <c r="CU122" s="1552" t="b">
        <v>0</v>
      </c>
      <c r="CV122" s="1284"/>
      <c r="CW122" s="1461"/>
      <c r="CX122" s="1550"/>
      <c r="CY122" s="1551"/>
      <c r="CZ122" s="1551"/>
      <c r="DA122" s="1551"/>
      <c r="DB122" s="1551"/>
      <c r="DC122" s="1551"/>
      <c r="DD122" s="1551"/>
      <c r="DE122" s="1551"/>
      <c r="DF122" s="1551"/>
      <c r="DG122" s="1552" t="b">
        <v>0</v>
      </c>
      <c r="DH122" s="1284"/>
      <c r="DI122" s="1461"/>
      <c r="DJ122" s="1550"/>
      <c r="DK122" s="1551"/>
      <c r="DL122" s="1551"/>
      <c r="DM122" s="1551"/>
      <c r="DN122" s="1551"/>
      <c r="DO122" s="1551"/>
      <c r="DP122" s="1551"/>
      <c r="DQ122" s="1551"/>
      <c r="DR122" s="1551"/>
      <c r="DS122" s="1552" t="b">
        <v>0</v>
      </c>
      <c r="DT122" s="1284"/>
      <c r="DU122" s="1461"/>
      <c r="DV122" s="1550"/>
      <c r="DW122" s="1551"/>
      <c r="DX122" s="1551"/>
      <c r="DY122" s="1551"/>
      <c r="DZ122" s="1551"/>
      <c r="EA122" s="1551"/>
      <c r="EB122" s="1551"/>
      <c r="EC122" s="1551"/>
      <c r="ED122" s="1551"/>
      <c r="EE122" s="1552" t="b">
        <v>0</v>
      </c>
      <c r="EF122" s="1284"/>
      <c r="EG122" s="1461"/>
      <c r="EH122" s="1550"/>
      <c r="EI122" s="1551"/>
      <c r="EJ122" s="1551"/>
      <c r="EK122" s="1551"/>
      <c r="EL122" s="1551"/>
      <c r="EM122" s="1551"/>
      <c r="EN122" s="1551"/>
      <c r="EO122" s="1551"/>
      <c r="EP122" s="1551"/>
      <c r="EQ122" s="1552" t="b">
        <v>0</v>
      </c>
      <c r="ER122" s="1284"/>
      <c r="ES122" s="1461"/>
      <c r="ET122" s="1550"/>
      <c r="EU122" s="1551"/>
      <c r="EV122" s="1551"/>
      <c r="EW122" s="1551"/>
      <c r="EX122" s="1551"/>
      <c r="EY122" s="1551"/>
      <c r="EZ122" s="1551"/>
      <c r="FA122" s="1551"/>
      <c r="FB122" s="1551"/>
      <c r="FC122" s="1552" t="b">
        <v>0</v>
      </c>
      <c r="FD122" s="1284"/>
      <c r="FE122" s="1461"/>
      <c r="FF122" s="1550"/>
      <c r="FG122" s="1551"/>
      <c r="FH122" s="1551"/>
      <c r="FI122" s="1551"/>
      <c r="FJ122" s="1551"/>
      <c r="FK122" s="1551"/>
      <c r="FL122" s="1551"/>
      <c r="FM122" s="1551"/>
      <c r="FN122" s="1551"/>
      <c r="FO122" s="1552" t="b">
        <v>0</v>
      </c>
      <c r="FP122" s="1284"/>
      <c r="FQ122" s="1461"/>
      <c r="FR122" s="1550"/>
      <c r="FS122" s="1551"/>
      <c r="FT122" s="1551"/>
      <c r="FU122" s="1551"/>
      <c r="FV122" s="1551"/>
      <c r="FW122" s="1551"/>
      <c r="FX122" s="1551"/>
      <c r="FY122" s="1551"/>
      <c r="FZ122" s="1551"/>
      <c r="GA122" s="1552" t="b">
        <v>0</v>
      </c>
      <c r="GB122" s="1284"/>
      <c r="GC122" s="1461"/>
      <c r="GD122" s="1550"/>
      <c r="GE122" s="1551"/>
      <c r="GF122" s="1551"/>
      <c r="GG122" s="1551"/>
      <c r="GH122" s="1551"/>
      <c r="GI122" s="1551"/>
      <c r="GJ122" s="1551"/>
      <c r="GK122" s="1551"/>
      <c r="GL122" s="1551"/>
      <c r="GM122" s="1552" t="b">
        <v>0</v>
      </c>
      <c r="GN122" s="1284"/>
      <c r="GO122" s="1461"/>
      <c r="GP122" s="1550"/>
      <c r="GQ122" s="1551"/>
      <c r="GR122" s="1551"/>
      <c r="GS122" s="1551"/>
      <c r="GT122" s="1551"/>
      <c r="GU122" s="1551"/>
      <c r="GV122" s="1551"/>
      <c r="GW122" s="1551"/>
      <c r="GX122" s="1551"/>
      <c r="GY122" s="1552" t="b">
        <v>0</v>
      </c>
      <c r="GZ122" s="1284"/>
      <c r="HA122" s="1461"/>
      <c r="HB122" s="1550"/>
      <c r="HC122" s="1551"/>
      <c r="HD122" s="1551"/>
      <c r="HE122" s="1551"/>
      <c r="HF122" s="1551"/>
      <c r="HG122" s="1551"/>
      <c r="HH122" s="1551"/>
      <c r="HI122" s="1551"/>
      <c r="HJ122" s="1551"/>
      <c r="HK122" s="1552" t="b">
        <v>0</v>
      </c>
      <c r="HL122" s="1284"/>
      <c r="HM122" s="1461"/>
      <c r="HN122" s="1550"/>
      <c r="HO122" s="1551"/>
      <c r="HP122" s="1551"/>
      <c r="HQ122" s="1551"/>
      <c r="HR122" s="1551"/>
      <c r="HS122" s="1551"/>
      <c r="HT122" s="1551"/>
      <c r="HU122" s="1551"/>
      <c r="HV122" s="1551"/>
      <c r="HW122" s="1552" t="b">
        <v>0</v>
      </c>
      <c r="HX122" s="1284"/>
      <c r="HY122" s="1461"/>
      <c r="HZ122" s="1550"/>
      <c r="IA122" s="1551"/>
      <c r="IB122" s="1551"/>
      <c r="IC122" s="1551"/>
      <c r="ID122" s="1551"/>
      <c r="IE122" s="1551"/>
      <c r="IF122" s="1551"/>
      <c r="IG122" s="1551"/>
      <c r="IH122" s="1551"/>
      <c r="II122" s="1552" t="b">
        <v>0</v>
      </c>
      <c r="IJ122" s="1284"/>
      <c r="IK122" s="1461"/>
      <c r="IL122" s="1550"/>
      <c r="IM122" s="1551"/>
      <c r="IN122" s="1551"/>
      <c r="IO122" s="1551"/>
      <c r="IP122" s="1551"/>
      <c r="IQ122" s="1551"/>
      <c r="IR122" s="1551"/>
      <c r="IS122" s="1551"/>
      <c r="IT122" s="1551"/>
      <c r="IU122" s="1552" t="b">
        <v>0</v>
      </c>
      <c r="IV122" s="1130"/>
      <c r="IW122" s="47"/>
      <c r="IX122" s="728" t="s">
        <v>9</v>
      </c>
      <c r="IY122" s="731"/>
      <c r="IZ122" s="22"/>
      <c r="JA122" s="22"/>
      <c r="JB122" s="22"/>
      <c r="JC122" s="22"/>
      <c r="JD122" s="22"/>
      <c r="JE122" s="22"/>
      <c r="JF122" s="22"/>
      <c r="JG122" s="22"/>
      <c r="JH122" s="21"/>
      <c r="JI122" s="22"/>
      <c r="JJ122" s="22"/>
      <c r="JK122" s="22"/>
      <c r="JL122" s="22"/>
      <c r="JM122" s="22"/>
      <c r="JN122" s="22"/>
      <c r="JO122" s="22"/>
      <c r="JP122" s="22"/>
      <c r="JQ122" s="22"/>
      <c r="JR122" s="22"/>
      <c r="JS122" s="22"/>
      <c r="JT122" s="22"/>
      <c r="JU122" s="22"/>
      <c r="JV122" s="22"/>
      <c r="JW122" s="22"/>
      <c r="JX122" s="22"/>
      <c r="JY122" s="22"/>
      <c r="JZ122" s="22"/>
      <c r="KA122" s="22"/>
      <c r="KB122" s="22"/>
      <c r="KC122" s="22"/>
      <c r="KD122" s="22"/>
      <c r="KE122" s="22"/>
      <c r="KF122" s="22"/>
      <c r="KG122" s="22"/>
      <c r="KH122" s="22"/>
      <c r="KI122" s="22"/>
      <c r="KJ122" s="22"/>
      <c r="KK122" s="22"/>
      <c r="KL122" s="22"/>
      <c r="KM122" s="22"/>
      <c r="KN122" s="22"/>
      <c r="KO122" s="22"/>
      <c r="KP122" s="22"/>
      <c r="KQ122" s="22"/>
      <c r="KR122" s="22"/>
      <c r="KS122" s="22"/>
      <c r="KT122" s="22"/>
      <c r="KU122" s="22"/>
      <c r="KV122" s="22"/>
      <c r="KW122" s="22"/>
      <c r="KX122" s="22"/>
      <c r="KY122" s="22"/>
      <c r="KZ122" s="22"/>
      <c r="LA122" s="22"/>
      <c r="LB122" s="22"/>
      <c r="LC122" s="22"/>
      <c r="LD122" s="22"/>
      <c r="LE122" s="22"/>
      <c r="LF122" s="22"/>
      <c r="LG122" s="22"/>
      <c r="LH122" s="22"/>
      <c r="LI122" s="22"/>
      <c r="LJ122" s="23"/>
    </row>
    <row r="123" spans="2:322" ht="3.65" customHeight="1">
      <c r="B123" s="21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3"/>
      <c r="AP123" s="22"/>
      <c r="AQ123" s="22"/>
      <c r="AR123" s="22"/>
      <c r="AS123" s="22"/>
      <c r="AT123" s="22"/>
      <c r="AU123" s="22"/>
      <c r="AV123" s="22"/>
      <c r="AW123" s="22"/>
      <c r="AX123" s="727"/>
      <c r="AY123" s="728"/>
      <c r="AZ123" s="47"/>
      <c r="BA123" s="1111"/>
      <c r="BB123" s="1527"/>
      <c r="BC123" s="1527"/>
      <c r="BD123" s="1527"/>
      <c r="BE123" s="1527"/>
      <c r="BF123" s="1527"/>
      <c r="BG123" s="1527"/>
      <c r="BH123" s="1527"/>
      <c r="BI123" s="1547"/>
      <c r="BJ123" s="1547"/>
      <c r="BK123" s="1547"/>
      <c r="BL123" s="1547"/>
      <c r="BM123" s="1547"/>
      <c r="BN123" s="1547"/>
      <c r="BO123" s="1547"/>
      <c r="BP123" s="1547"/>
      <c r="BQ123" s="1547"/>
      <c r="BR123" s="1547"/>
      <c r="BS123" s="1548"/>
      <c r="BT123" s="1548"/>
      <c r="BU123" s="1548"/>
      <c r="BV123" s="1548"/>
      <c r="BW123" s="1548"/>
      <c r="BX123" s="1535"/>
      <c r="BY123" s="1535"/>
      <c r="BZ123" s="1535"/>
      <c r="CA123" s="1535"/>
      <c r="CB123" s="1535"/>
      <c r="CC123" s="1535"/>
      <c r="CD123" s="1535"/>
      <c r="CE123" s="1549"/>
      <c r="CF123" s="1549"/>
      <c r="CG123" s="1549"/>
      <c r="CH123" s="1549"/>
      <c r="CI123" s="1549"/>
      <c r="CJ123" s="1480"/>
      <c r="CK123" s="1461"/>
      <c r="CL123" s="1550"/>
      <c r="CM123" s="1551"/>
      <c r="CN123" s="1551"/>
      <c r="CO123" s="1551"/>
      <c r="CP123" s="1551"/>
      <c r="CQ123" s="1551"/>
      <c r="CR123" s="1551"/>
      <c r="CS123" s="1551"/>
      <c r="CT123" s="1551"/>
      <c r="CU123" s="1552"/>
      <c r="CV123" s="1284"/>
      <c r="CW123" s="1461"/>
      <c r="CX123" s="1550"/>
      <c r="CY123" s="1551"/>
      <c r="CZ123" s="1551"/>
      <c r="DA123" s="1551"/>
      <c r="DB123" s="1551"/>
      <c r="DC123" s="1551"/>
      <c r="DD123" s="1551"/>
      <c r="DE123" s="1551"/>
      <c r="DF123" s="1551"/>
      <c r="DG123" s="1552"/>
      <c r="DH123" s="1284"/>
      <c r="DI123" s="1461"/>
      <c r="DJ123" s="1550"/>
      <c r="DK123" s="1551"/>
      <c r="DL123" s="1551"/>
      <c r="DM123" s="1551"/>
      <c r="DN123" s="1551"/>
      <c r="DO123" s="1551"/>
      <c r="DP123" s="1551"/>
      <c r="DQ123" s="1551"/>
      <c r="DR123" s="1551"/>
      <c r="DS123" s="1552"/>
      <c r="DT123" s="1284"/>
      <c r="DU123" s="1461"/>
      <c r="DV123" s="1550"/>
      <c r="DW123" s="1551"/>
      <c r="DX123" s="1551"/>
      <c r="DY123" s="1551"/>
      <c r="DZ123" s="1551"/>
      <c r="EA123" s="1551"/>
      <c r="EB123" s="1551"/>
      <c r="EC123" s="1551"/>
      <c r="ED123" s="1551"/>
      <c r="EE123" s="1552"/>
      <c r="EF123" s="1284"/>
      <c r="EG123" s="1461"/>
      <c r="EH123" s="1550"/>
      <c r="EI123" s="1551"/>
      <c r="EJ123" s="1551"/>
      <c r="EK123" s="1551"/>
      <c r="EL123" s="1551"/>
      <c r="EM123" s="1551"/>
      <c r="EN123" s="1551"/>
      <c r="EO123" s="1551"/>
      <c r="EP123" s="1551"/>
      <c r="EQ123" s="1552"/>
      <c r="ER123" s="1284"/>
      <c r="ES123" s="1461"/>
      <c r="ET123" s="1550"/>
      <c r="EU123" s="1551"/>
      <c r="EV123" s="1551"/>
      <c r="EW123" s="1551"/>
      <c r="EX123" s="1551"/>
      <c r="EY123" s="1551"/>
      <c r="EZ123" s="1551"/>
      <c r="FA123" s="1551"/>
      <c r="FB123" s="1551"/>
      <c r="FC123" s="1552"/>
      <c r="FD123" s="1284"/>
      <c r="FE123" s="1461"/>
      <c r="FF123" s="1550"/>
      <c r="FG123" s="1551"/>
      <c r="FH123" s="1551"/>
      <c r="FI123" s="1551"/>
      <c r="FJ123" s="1551"/>
      <c r="FK123" s="1551"/>
      <c r="FL123" s="1551"/>
      <c r="FM123" s="1551"/>
      <c r="FN123" s="1551"/>
      <c r="FO123" s="1552"/>
      <c r="FP123" s="1284"/>
      <c r="FQ123" s="1461"/>
      <c r="FR123" s="1550"/>
      <c r="FS123" s="1551"/>
      <c r="FT123" s="1551"/>
      <c r="FU123" s="1551"/>
      <c r="FV123" s="1551"/>
      <c r="FW123" s="1551"/>
      <c r="FX123" s="1551"/>
      <c r="FY123" s="1551"/>
      <c r="FZ123" s="1551"/>
      <c r="GA123" s="1552"/>
      <c r="GB123" s="1284"/>
      <c r="GC123" s="1461"/>
      <c r="GD123" s="1550"/>
      <c r="GE123" s="1551"/>
      <c r="GF123" s="1551"/>
      <c r="GG123" s="1551"/>
      <c r="GH123" s="1551"/>
      <c r="GI123" s="1551"/>
      <c r="GJ123" s="1551"/>
      <c r="GK123" s="1551"/>
      <c r="GL123" s="1551"/>
      <c r="GM123" s="1552"/>
      <c r="GN123" s="1284"/>
      <c r="GO123" s="1461"/>
      <c r="GP123" s="1550"/>
      <c r="GQ123" s="1551"/>
      <c r="GR123" s="1551"/>
      <c r="GS123" s="1551"/>
      <c r="GT123" s="1551"/>
      <c r="GU123" s="1551"/>
      <c r="GV123" s="1551"/>
      <c r="GW123" s="1551"/>
      <c r="GX123" s="1551"/>
      <c r="GY123" s="1552"/>
      <c r="GZ123" s="1284"/>
      <c r="HA123" s="1461"/>
      <c r="HB123" s="1550"/>
      <c r="HC123" s="1551"/>
      <c r="HD123" s="1551"/>
      <c r="HE123" s="1551"/>
      <c r="HF123" s="1551"/>
      <c r="HG123" s="1551"/>
      <c r="HH123" s="1551"/>
      <c r="HI123" s="1551"/>
      <c r="HJ123" s="1551"/>
      <c r="HK123" s="1552"/>
      <c r="HL123" s="1284"/>
      <c r="HM123" s="1461"/>
      <c r="HN123" s="1550"/>
      <c r="HO123" s="1551"/>
      <c r="HP123" s="1551"/>
      <c r="HQ123" s="1551"/>
      <c r="HR123" s="1551"/>
      <c r="HS123" s="1551"/>
      <c r="HT123" s="1551"/>
      <c r="HU123" s="1551"/>
      <c r="HV123" s="1551"/>
      <c r="HW123" s="1552"/>
      <c r="HX123" s="1284"/>
      <c r="HY123" s="1461"/>
      <c r="HZ123" s="1550"/>
      <c r="IA123" s="1551"/>
      <c r="IB123" s="1551"/>
      <c r="IC123" s="1551"/>
      <c r="ID123" s="1551"/>
      <c r="IE123" s="1551"/>
      <c r="IF123" s="1551"/>
      <c r="IG123" s="1551"/>
      <c r="IH123" s="1551"/>
      <c r="II123" s="1552"/>
      <c r="IJ123" s="1284"/>
      <c r="IK123" s="1461"/>
      <c r="IL123" s="1550"/>
      <c r="IM123" s="1551"/>
      <c r="IN123" s="1551"/>
      <c r="IO123" s="1551"/>
      <c r="IP123" s="1551"/>
      <c r="IQ123" s="1551"/>
      <c r="IR123" s="1551"/>
      <c r="IS123" s="1551"/>
      <c r="IT123" s="1551"/>
      <c r="IU123" s="1552"/>
      <c r="IV123" s="1130"/>
      <c r="IW123" s="47"/>
      <c r="IX123" s="728"/>
      <c r="IY123" s="731"/>
      <c r="IZ123" s="22"/>
      <c r="JA123" s="22"/>
      <c r="JB123" s="22"/>
      <c r="JC123" s="22"/>
      <c r="JD123" s="22"/>
      <c r="JE123" s="22"/>
      <c r="JF123" s="22"/>
      <c r="JG123" s="22"/>
      <c r="JH123" s="21"/>
      <c r="JI123" s="22"/>
      <c r="JJ123" s="22"/>
      <c r="JK123" s="22"/>
      <c r="JL123" s="22"/>
      <c r="JM123" s="22"/>
      <c r="JN123" s="22"/>
      <c r="JO123" s="22"/>
      <c r="JP123" s="22"/>
      <c r="JQ123" s="22"/>
      <c r="JR123" s="22"/>
      <c r="JS123" s="22"/>
      <c r="JT123" s="22"/>
      <c r="JU123" s="22"/>
      <c r="JV123" s="22"/>
      <c r="JW123" s="22"/>
      <c r="JX123" s="22"/>
      <c r="JY123" s="22"/>
      <c r="JZ123" s="22"/>
      <c r="KA123" s="22"/>
      <c r="KB123" s="22"/>
      <c r="KC123" s="22"/>
      <c r="KD123" s="22"/>
      <c r="KE123" s="22"/>
      <c r="KF123" s="22"/>
      <c r="KG123" s="22"/>
      <c r="KH123" s="22"/>
      <c r="KI123" s="22"/>
      <c r="KJ123" s="22"/>
      <c r="KK123" s="22"/>
      <c r="KL123" s="22"/>
      <c r="KM123" s="22"/>
      <c r="KN123" s="22"/>
      <c r="KO123" s="22"/>
      <c r="KP123" s="22"/>
      <c r="KQ123" s="22"/>
      <c r="KR123" s="22"/>
      <c r="KS123" s="22"/>
      <c r="KT123" s="22"/>
      <c r="KU123" s="22"/>
      <c r="KV123" s="22"/>
      <c r="KW123" s="22"/>
      <c r="KX123" s="22"/>
      <c r="KY123" s="22"/>
      <c r="KZ123" s="22"/>
      <c r="LA123" s="22"/>
      <c r="LB123" s="22"/>
      <c r="LC123" s="22"/>
      <c r="LD123" s="22"/>
      <c r="LE123" s="22"/>
      <c r="LF123" s="22"/>
      <c r="LG123" s="22"/>
      <c r="LH123" s="22"/>
      <c r="LI123" s="22"/>
      <c r="LJ123" s="23"/>
    </row>
    <row r="124" spans="2:322" ht="3.65" customHeight="1">
      <c r="B124" s="21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3"/>
      <c r="AP124" s="22"/>
      <c r="AQ124" s="22"/>
      <c r="AR124" s="22"/>
      <c r="AS124" s="22"/>
      <c r="AT124" s="22"/>
      <c r="AU124" s="22"/>
      <c r="AV124" s="22"/>
      <c r="AW124" s="22"/>
      <c r="AX124" s="727"/>
      <c r="AY124" s="728"/>
      <c r="AZ124" s="47"/>
      <c r="BA124" s="1111"/>
      <c r="BB124" s="1527"/>
      <c r="BC124" s="1527"/>
      <c r="BD124" s="1527"/>
      <c r="BE124" s="1527"/>
      <c r="BF124" s="1527"/>
      <c r="BG124" s="1527"/>
      <c r="BH124" s="1527"/>
      <c r="BI124" s="1475"/>
      <c r="BJ124" s="1475"/>
      <c r="BK124" s="1475"/>
      <c r="BL124" s="1475"/>
      <c r="BM124" s="1475"/>
      <c r="BN124" s="1475"/>
      <c r="BO124" s="1475"/>
      <c r="BP124" s="1475"/>
      <c r="BQ124" s="1475"/>
      <c r="BR124" s="1475"/>
      <c r="BS124" s="937"/>
      <c r="BT124" s="937"/>
      <c r="BU124" s="937"/>
      <c r="BV124" s="937"/>
      <c r="BW124" s="937"/>
      <c r="BX124" s="1477"/>
      <c r="BY124" s="1477"/>
      <c r="BZ124" s="1477"/>
      <c r="CA124" s="1477"/>
      <c r="CB124" s="1477"/>
      <c r="CC124" s="1477"/>
      <c r="CD124" s="1477"/>
      <c r="CE124" s="1481"/>
      <c r="CF124" s="1481"/>
      <c r="CG124" s="1481"/>
      <c r="CH124" s="1481"/>
      <c r="CI124" s="1481"/>
      <c r="CJ124" s="1482"/>
      <c r="CK124" s="1462"/>
      <c r="CL124" s="1463"/>
      <c r="CM124" s="878"/>
      <c r="CN124" s="878"/>
      <c r="CO124" s="878"/>
      <c r="CP124" s="878"/>
      <c r="CQ124" s="878"/>
      <c r="CR124" s="878"/>
      <c r="CS124" s="878"/>
      <c r="CT124" s="878"/>
      <c r="CU124" s="633"/>
      <c r="CV124" s="634"/>
      <c r="CW124" s="1462"/>
      <c r="CX124" s="1463"/>
      <c r="CY124" s="878"/>
      <c r="CZ124" s="878"/>
      <c r="DA124" s="878"/>
      <c r="DB124" s="878"/>
      <c r="DC124" s="878"/>
      <c r="DD124" s="878"/>
      <c r="DE124" s="878"/>
      <c r="DF124" s="878"/>
      <c r="DG124" s="633"/>
      <c r="DH124" s="634"/>
      <c r="DI124" s="1462"/>
      <c r="DJ124" s="1463"/>
      <c r="DK124" s="878"/>
      <c r="DL124" s="878"/>
      <c r="DM124" s="878"/>
      <c r="DN124" s="878"/>
      <c r="DO124" s="878"/>
      <c r="DP124" s="878"/>
      <c r="DQ124" s="878"/>
      <c r="DR124" s="878"/>
      <c r="DS124" s="633"/>
      <c r="DT124" s="634"/>
      <c r="DU124" s="1462"/>
      <c r="DV124" s="1463"/>
      <c r="DW124" s="878"/>
      <c r="DX124" s="878"/>
      <c r="DY124" s="878"/>
      <c r="DZ124" s="878"/>
      <c r="EA124" s="878"/>
      <c r="EB124" s="878"/>
      <c r="EC124" s="878"/>
      <c r="ED124" s="878"/>
      <c r="EE124" s="633"/>
      <c r="EF124" s="634"/>
      <c r="EG124" s="1462"/>
      <c r="EH124" s="1463"/>
      <c r="EI124" s="878"/>
      <c r="EJ124" s="878"/>
      <c r="EK124" s="878"/>
      <c r="EL124" s="878"/>
      <c r="EM124" s="878"/>
      <c r="EN124" s="878"/>
      <c r="EO124" s="878"/>
      <c r="EP124" s="878"/>
      <c r="EQ124" s="633"/>
      <c r="ER124" s="634"/>
      <c r="ES124" s="1462"/>
      <c r="ET124" s="1463"/>
      <c r="EU124" s="878"/>
      <c r="EV124" s="878"/>
      <c r="EW124" s="878"/>
      <c r="EX124" s="878"/>
      <c r="EY124" s="878"/>
      <c r="EZ124" s="878"/>
      <c r="FA124" s="878"/>
      <c r="FB124" s="878"/>
      <c r="FC124" s="633"/>
      <c r="FD124" s="634"/>
      <c r="FE124" s="1462"/>
      <c r="FF124" s="1463"/>
      <c r="FG124" s="878"/>
      <c r="FH124" s="878"/>
      <c r="FI124" s="878"/>
      <c r="FJ124" s="878"/>
      <c r="FK124" s="878"/>
      <c r="FL124" s="878"/>
      <c r="FM124" s="878"/>
      <c r="FN124" s="878"/>
      <c r="FO124" s="633"/>
      <c r="FP124" s="634"/>
      <c r="FQ124" s="1462"/>
      <c r="FR124" s="1463"/>
      <c r="FS124" s="878"/>
      <c r="FT124" s="878"/>
      <c r="FU124" s="878"/>
      <c r="FV124" s="878"/>
      <c r="FW124" s="878"/>
      <c r="FX124" s="878"/>
      <c r="FY124" s="878"/>
      <c r="FZ124" s="878"/>
      <c r="GA124" s="633"/>
      <c r="GB124" s="634"/>
      <c r="GC124" s="1462"/>
      <c r="GD124" s="1463"/>
      <c r="GE124" s="878"/>
      <c r="GF124" s="878"/>
      <c r="GG124" s="878"/>
      <c r="GH124" s="878"/>
      <c r="GI124" s="878"/>
      <c r="GJ124" s="878"/>
      <c r="GK124" s="878"/>
      <c r="GL124" s="878"/>
      <c r="GM124" s="633"/>
      <c r="GN124" s="634"/>
      <c r="GO124" s="1462"/>
      <c r="GP124" s="1463"/>
      <c r="GQ124" s="878"/>
      <c r="GR124" s="878"/>
      <c r="GS124" s="878"/>
      <c r="GT124" s="878"/>
      <c r="GU124" s="878"/>
      <c r="GV124" s="878"/>
      <c r="GW124" s="878"/>
      <c r="GX124" s="878"/>
      <c r="GY124" s="633"/>
      <c r="GZ124" s="634"/>
      <c r="HA124" s="1462"/>
      <c r="HB124" s="1463"/>
      <c r="HC124" s="878"/>
      <c r="HD124" s="878"/>
      <c r="HE124" s="878"/>
      <c r="HF124" s="878"/>
      <c r="HG124" s="878"/>
      <c r="HH124" s="878"/>
      <c r="HI124" s="878"/>
      <c r="HJ124" s="878"/>
      <c r="HK124" s="633"/>
      <c r="HL124" s="634"/>
      <c r="HM124" s="1462"/>
      <c r="HN124" s="1463"/>
      <c r="HO124" s="878"/>
      <c r="HP124" s="878"/>
      <c r="HQ124" s="878"/>
      <c r="HR124" s="878"/>
      <c r="HS124" s="878"/>
      <c r="HT124" s="878"/>
      <c r="HU124" s="878"/>
      <c r="HV124" s="878"/>
      <c r="HW124" s="633"/>
      <c r="HX124" s="634"/>
      <c r="HY124" s="1462"/>
      <c r="HZ124" s="1463"/>
      <c r="IA124" s="878"/>
      <c r="IB124" s="878"/>
      <c r="IC124" s="878"/>
      <c r="ID124" s="878"/>
      <c r="IE124" s="878"/>
      <c r="IF124" s="878"/>
      <c r="IG124" s="878"/>
      <c r="IH124" s="878"/>
      <c r="II124" s="633"/>
      <c r="IJ124" s="634"/>
      <c r="IK124" s="1462"/>
      <c r="IL124" s="1463"/>
      <c r="IM124" s="878"/>
      <c r="IN124" s="878"/>
      <c r="IO124" s="878"/>
      <c r="IP124" s="878"/>
      <c r="IQ124" s="878"/>
      <c r="IR124" s="878"/>
      <c r="IS124" s="878"/>
      <c r="IT124" s="878"/>
      <c r="IU124" s="633"/>
      <c r="IV124" s="1553"/>
      <c r="IW124" s="47"/>
      <c r="IX124" s="728"/>
      <c r="IY124" s="731"/>
      <c r="IZ124" s="22"/>
      <c r="JA124" s="22"/>
      <c r="JB124" s="22"/>
      <c r="JC124" s="22"/>
      <c r="JD124" s="22"/>
      <c r="JE124" s="22"/>
      <c r="JF124" s="22"/>
      <c r="JG124" s="22"/>
      <c r="JH124" s="21"/>
      <c r="JI124" s="22"/>
      <c r="JJ124" s="22"/>
      <c r="JK124" s="22"/>
      <c r="JL124" s="22"/>
      <c r="JM124" s="22"/>
      <c r="JN124" s="22"/>
      <c r="JO124" s="22"/>
      <c r="JP124" s="22"/>
      <c r="JQ124" s="22"/>
      <c r="JR124" s="22"/>
      <c r="JS124" s="22"/>
      <c r="JT124" s="22"/>
      <c r="JU124" s="22"/>
      <c r="JV124" s="22"/>
      <c r="JW124" s="22"/>
      <c r="JX124" s="22"/>
      <c r="JY124" s="22"/>
      <c r="JZ124" s="22"/>
      <c r="KA124" s="22"/>
      <c r="KB124" s="22"/>
      <c r="KC124" s="22"/>
      <c r="KD124" s="22"/>
      <c r="KE124" s="22"/>
      <c r="KF124" s="22"/>
      <c r="KG124" s="22"/>
      <c r="KH124" s="22"/>
      <c r="KI124" s="22"/>
      <c r="KJ124" s="22"/>
      <c r="KK124" s="22"/>
      <c r="KL124" s="22"/>
      <c r="KM124" s="22"/>
      <c r="KN124" s="22"/>
      <c r="KO124" s="22"/>
      <c r="KP124" s="22"/>
      <c r="KQ124" s="22"/>
      <c r="KR124" s="22"/>
      <c r="KS124" s="22"/>
      <c r="KT124" s="22"/>
      <c r="KU124" s="22"/>
      <c r="KV124" s="22"/>
      <c r="KW124" s="22"/>
      <c r="KX124" s="22"/>
      <c r="KY124" s="22"/>
      <c r="KZ124" s="22"/>
      <c r="LA124" s="22"/>
      <c r="LB124" s="22"/>
      <c r="LC124" s="22"/>
      <c r="LD124" s="22"/>
      <c r="LE124" s="22"/>
      <c r="LF124" s="22"/>
      <c r="LG124" s="22"/>
      <c r="LH124" s="22"/>
      <c r="LI124" s="22"/>
      <c r="LJ124" s="23"/>
    </row>
    <row r="125" spans="2:322" ht="3.65" customHeight="1">
      <c r="B125" s="21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3"/>
      <c r="AP125" s="22"/>
      <c r="AQ125" s="22"/>
      <c r="AR125" s="22"/>
      <c r="AS125" s="22"/>
      <c r="AT125" s="22"/>
      <c r="AU125" s="22"/>
      <c r="AV125" s="22"/>
      <c r="AW125" s="22"/>
      <c r="AX125" s="727"/>
      <c r="AY125" s="728"/>
      <c r="AZ125" s="47"/>
      <c r="BA125" s="1111"/>
      <c r="BB125" s="1527"/>
      <c r="BC125" s="1527"/>
      <c r="BD125" s="1527"/>
      <c r="BE125" s="1527"/>
      <c r="BF125" s="1527"/>
      <c r="BG125" s="1527"/>
      <c r="BH125" s="1527"/>
      <c r="BI125" s="1483" t="s">
        <v>61</v>
      </c>
      <c r="BJ125" s="1484"/>
      <c r="BK125" s="1484"/>
      <c r="BL125" s="1484"/>
      <c r="BM125" s="1484"/>
      <c r="BN125" s="1484"/>
      <c r="BO125" s="1484"/>
      <c r="BP125" s="1484"/>
      <c r="BQ125" s="1484"/>
      <c r="BR125" s="1484"/>
      <c r="BS125" s="1486" t="s">
        <v>55</v>
      </c>
      <c r="BT125" s="1486"/>
      <c r="BU125" s="1486"/>
      <c r="BV125" s="1486"/>
      <c r="BW125" s="1486"/>
      <c r="BX125" s="1487">
        <v>600</v>
      </c>
      <c r="BY125" s="1487"/>
      <c r="BZ125" s="1487"/>
      <c r="CA125" s="1487"/>
      <c r="CB125" s="1487"/>
      <c r="CC125" s="1487"/>
      <c r="CD125" s="1487"/>
      <c r="CE125" s="1489" t="s">
        <v>1049</v>
      </c>
      <c r="CF125" s="1489"/>
      <c r="CG125" s="1489"/>
      <c r="CH125" s="1489"/>
      <c r="CI125" s="1489"/>
      <c r="CJ125" s="1490"/>
      <c r="CK125" s="1464" t="b">
        <v>0</v>
      </c>
      <c r="CL125" s="1465"/>
      <c r="CM125" s="976" t="str">
        <f>IFERROR(VLOOKUP(CM179,BD!$B:$D,3,FALSE),"-")</f>
        <v>1013276</v>
      </c>
      <c r="CN125" s="976"/>
      <c r="CO125" s="976"/>
      <c r="CP125" s="976"/>
      <c r="CQ125" s="976"/>
      <c r="CR125" s="976"/>
      <c r="CS125" s="976"/>
      <c r="CT125" s="976"/>
      <c r="CU125" s="1141" t="b">
        <v>0</v>
      </c>
      <c r="CV125" s="1275"/>
      <c r="CW125" s="1464" t="b">
        <v>0</v>
      </c>
      <c r="CX125" s="1465"/>
      <c r="CY125" s="976" t="s">
        <v>162</v>
      </c>
      <c r="CZ125" s="976"/>
      <c r="DA125" s="976"/>
      <c r="DB125" s="976"/>
      <c r="DC125" s="976"/>
      <c r="DD125" s="976"/>
      <c r="DE125" s="976"/>
      <c r="DF125" s="976"/>
      <c r="DG125" s="1141" t="b">
        <v>0</v>
      </c>
      <c r="DH125" s="1275"/>
      <c r="DI125" s="1464" t="b">
        <v>0</v>
      </c>
      <c r="DJ125" s="1465"/>
      <c r="DK125" s="976" t="str">
        <f>IFERROR(VLOOKUP(DI178,BD!$B:$D,3,FALSE),"-")</f>
        <v>1014501</v>
      </c>
      <c r="DL125" s="976"/>
      <c r="DM125" s="976"/>
      <c r="DN125" s="976"/>
      <c r="DO125" s="976"/>
      <c r="DP125" s="976"/>
      <c r="DQ125" s="976"/>
      <c r="DR125" s="976"/>
      <c r="DS125" s="1141" t="b">
        <v>0</v>
      </c>
      <c r="DT125" s="1275"/>
      <c r="DU125" s="1464" t="b">
        <v>0</v>
      </c>
      <c r="DV125" s="1465"/>
      <c r="DW125" s="976" t="str">
        <f>IFERROR(VLOOKUP(DU178,BD!$B:$D,3,FALSE),"-")</f>
        <v>1014502</v>
      </c>
      <c r="DX125" s="976"/>
      <c r="DY125" s="976"/>
      <c r="DZ125" s="976"/>
      <c r="EA125" s="976"/>
      <c r="EB125" s="976"/>
      <c r="EC125" s="976"/>
      <c r="ED125" s="976"/>
      <c r="EE125" s="1141" t="b">
        <v>0</v>
      </c>
      <c r="EF125" s="1275"/>
      <c r="EG125" s="1464" t="b">
        <v>0</v>
      </c>
      <c r="EH125" s="1465"/>
      <c r="EI125" s="976" t="s">
        <v>162</v>
      </c>
      <c r="EJ125" s="976"/>
      <c r="EK125" s="976"/>
      <c r="EL125" s="976"/>
      <c r="EM125" s="976"/>
      <c r="EN125" s="976"/>
      <c r="EO125" s="976"/>
      <c r="EP125" s="976"/>
      <c r="EQ125" s="1141" t="b">
        <v>0</v>
      </c>
      <c r="ER125" s="1275"/>
      <c r="ES125" s="1464" t="b">
        <v>1</v>
      </c>
      <c r="ET125" s="1465"/>
      <c r="EU125" s="976" t="s">
        <v>162</v>
      </c>
      <c r="EV125" s="976"/>
      <c r="EW125" s="976"/>
      <c r="EX125" s="976"/>
      <c r="EY125" s="976"/>
      <c r="EZ125" s="976"/>
      <c r="FA125" s="976"/>
      <c r="FB125" s="976"/>
      <c r="FC125" s="1141" t="b">
        <v>0</v>
      </c>
      <c r="FD125" s="1275"/>
      <c r="FE125" s="1464" t="b">
        <v>0</v>
      </c>
      <c r="FF125" s="1465"/>
      <c r="FG125" s="976" t="s">
        <v>162</v>
      </c>
      <c r="FH125" s="976"/>
      <c r="FI125" s="976"/>
      <c r="FJ125" s="976"/>
      <c r="FK125" s="976"/>
      <c r="FL125" s="976"/>
      <c r="FM125" s="976"/>
      <c r="FN125" s="976"/>
      <c r="FO125" s="1141" t="b">
        <v>0</v>
      </c>
      <c r="FP125" s="1275"/>
      <c r="FQ125" s="1464" t="b">
        <v>0</v>
      </c>
      <c r="FR125" s="1465"/>
      <c r="FS125" s="976" t="s">
        <v>162</v>
      </c>
      <c r="FT125" s="976"/>
      <c r="FU125" s="976"/>
      <c r="FV125" s="976"/>
      <c r="FW125" s="976"/>
      <c r="FX125" s="976"/>
      <c r="FY125" s="976"/>
      <c r="FZ125" s="976"/>
      <c r="GA125" s="1141" t="b">
        <v>0</v>
      </c>
      <c r="GB125" s="1275"/>
      <c r="GC125" s="1464" t="b">
        <v>0</v>
      </c>
      <c r="GD125" s="1465"/>
      <c r="GE125" s="976" t="s">
        <v>162</v>
      </c>
      <c r="GF125" s="976"/>
      <c r="GG125" s="976"/>
      <c r="GH125" s="976"/>
      <c r="GI125" s="976"/>
      <c r="GJ125" s="976"/>
      <c r="GK125" s="976"/>
      <c r="GL125" s="976"/>
      <c r="GM125" s="1141" t="b">
        <v>0</v>
      </c>
      <c r="GN125" s="1275"/>
      <c r="GO125" s="1464" t="b">
        <v>0</v>
      </c>
      <c r="GP125" s="1465"/>
      <c r="GQ125" s="976" t="s">
        <v>162</v>
      </c>
      <c r="GR125" s="976"/>
      <c r="GS125" s="976"/>
      <c r="GT125" s="976"/>
      <c r="GU125" s="976"/>
      <c r="GV125" s="976"/>
      <c r="GW125" s="976"/>
      <c r="GX125" s="976"/>
      <c r="GY125" s="1141" t="b">
        <v>0</v>
      </c>
      <c r="GZ125" s="1275"/>
      <c r="HA125" s="1464" t="b">
        <v>0</v>
      </c>
      <c r="HB125" s="1465"/>
      <c r="HC125" s="976" t="s">
        <v>162</v>
      </c>
      <c r="HD125" s="976"/>
      <c r="HE125" s="976"/>
      <c r="HF125" s="976"/>
      <c r="HG125" s="976"/>
      <c r="HH125" s="976"/>
      <c r="HI125" s="976"/>
      <c r="HJ125" s="976"/>
      <c r="HK125" s="1141" t="b">
        <v>0</v>
      </c>
      <c r="HL125" s="1275"/>
      <c r="HM125" s="1464" t="b">
        <v>0</v>
      </c>
      <c r="HN125" s="1465"/>
      <c r="HO125" s="976" t="str">
        <f>IFERROR(VLOOKUP(HO179,BD!$B:$D,3,FALSE),"-")</f>
        <v>1015001</v>
      </c>
      <c r="HP125" s="976"/>
      <c r="HQ125" s="976"/>
      <c r="HR125" s="976"/>
      <c r="HS125" s="976"/>
      <c r="HT125" s="976"/>
      <c r="HU125" s="976"/>
      <c r="HV125" s="976"/>
      <c r="HW125" s="1141" t="b">
        <v>0</v>
      </c>
      <c r="HX125" s="1275"/>
      <c r="HY125" s="1464" t="b">
        <v>0</v>
      </c>
      <c r="HZ125" s="1465"/>
      <c r="IA125" s="976" t="str">
        <f>IFERROR(VLOOKUP(IA179,BD!$B:$D,3,FALSE),"-")</f>
        <v>1015015</v>
      </c>
      <c r="IB125" s="976"/>
      <c r="IC125" s="976"/>
      <c r="ID125" s="976"/>
      <c r="IE125" s="976"/>
      <c r="IF125" s="976"/>
      <c r="IG125" s="976"/>
      <c r="IH125" s="976"/>
      <c r="II125" s="1141" t="b">
        <v>0</v>
      </c>
      <c r="IJ125" s="1275"/>
      <c r="IK125" s="1464" t="b">
        <v>0</v>
      </c>
      <c r="IL125" s="1465"/>
      <c r="IM125" s="976" t="s">
        <v>162</v>
      </c>
      <c r="IN125" s="976"/>
      <c r="IO125" s="976"/>
      <c r="IP125" s="976"/>
      <c r="IQ125" s="976"/>
      <c r="IR125" s="976"/>
      <c r="IS125" s="976"/>
      <c r="IT125" s="976"/>
      <c r="IU125" s="1141" t="b">
        <v>0</v>
      </c>
      <c r="IV125" s="1142"/>
      <c r="IW125" s="47"/>
      <c r="IX125" s="728"/>
      <c r="IY125" s="731"/>
      <c r="IZ125" s="22"/>
      <c r="JA125" s="22"/>
      <c r="JB125" s="22"/>
      <c r="JC125" s="22"/>
      <c r="JD125" s="22"/>
      <c r="JE125" s="22"/>
      <c r="JF125" s="22"/>
      <c r="JG125" s="22"/>
      <c r="JH125" s="21"/>
      <c r="JI125" s="22"/>
      <c r="JJ125" s="22"/>
      <c r="JK125" s="22"/>
      <c r="JL125" s="22"/>
      <c r="JM125" s="22"/>
      <c r="JN125" s="22"/>
      <c r="JO125" s="22"/>
      <c r="JP125" s="22"/>
      <c r="JQ125" s="22"/>
      <c r="JR125" s="22"/>
      <c r="JS125" s="22"/>
      <c r="JT125" s="22"/>
      <c r="JU125" s="22"/>
      <c r="JV125" s="22"/>
      <c r="JW125" s="22"/>
      <c r="JX125" s="22"/>
      <c r="JY125" s="22"/>
      <c r="JZ125" s="22"/>
      <c r="KA125" s="22"/>
      <c r="KB125" s="22"/>
      <c r="KC125" s="22"/>
      <c r="KD125" s="22"/>
      <c r="KE125" s="22"/>
      <c r="KF125" s="22"/>
      <c r="KG125" s="22"/>
      <c r="KH125" s="22"/>
      <c r="KI125" s="22"/>
      <c r="KJ125" s="22"/>
      <c r="KK125" s="22"/>
      <c r="KL125" s="22"/>
      <c r="KM125" s="22"/>
      <c r="KN125" s="22"/>
      <c r="KO125" s="22"/>
      <c r="KP125" s="22"/>
      <c r="KQ125" s="22"/>
      <c r="KR125" s="22"/>
      <c r="KS125" s="22"/>
      <c r="KT125" s="22"/>
      <c r="KU125" s="22"/>
      <c r="KV125" s="22"/>
      <c r="KW125" s="22"/>
      <c r="KX125" s="22"/>
      <c r="KY125" s="22"/>
      <c r="KZ125" s="22"/>
      <c r="LA125" s="22"/>
      <c r="LB125" s="22"/>
      <c r="LC125" s="22"/>
      <c r="LD125" s="22"/>
      <c r="LE125" s="22"/>
      <c r="LF125" s="22"/>
      <c r="LG125" s="22"/>
      <c r="LH125" s="22"/>
      <c r="LI125" s="22"/>
      <c r="LJ125" s="23"/>
    </row>
    <row r="126" spans="2:322" ht="3.65" customHeight="1">
      <c r="B126" s="21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3"/>
      <c r="AP126" s="22"/>
      <c r="AQ126" s="22"/>
      <c r="AR126" s="22"/>
      <c r="AS126" s="22"/>
      <c r="AT126" s="22"/>
      <c r="AU126" s="22"/>
      <c r="AV126" s="22"/>
      <c r="AW126" s="22"/>
      <c r="AX126" s="727"/>
      <c r="AY126" s="728"/>
      <c r="AZ126" s="47"/>
      <c r="BA126" s="1111"/>
      <c r="BB126" s="1527"/>
      <c r="BC126" s="1527"/>
      <c r="BD126" s="1527"/>
      <c r="BE126" s="1527"/>
      <c r="BF126" s="1527"/>
      <c r="BG126" s="1527"/>
      <c r="BH126" s="1527"/>
      <c r="BI126" s="1485"/>
      <c r="BJ126" s="1554"/>
      <c r="BK126" s="1554"/>
      <c r="BL126" s="1554"/>
      <c r="BM126" s="1554"/>
      <c r="BN126" s="1554"/>
      <c r="BO126" s="1554"/>
      <c r="BP126" s="1554"/>
      <c r="BQ126" s="1554"/>
      <c r="BR126" s="1554"/>
      <c r="BS126" s="1555"/>
      <c r="BT126" s="1555"/>
      <c r="BU126" s="1555"/>
      <c r="BV126" s="1555"/>
      <c r="BW126" s="1555"/>
      <c r="BX126" s="1556"/>
      <c r="BY126" s="1556"/>
      <c r="BZ126" s="1556"/>
      <c r="CA126" s="1556"/>
      <c r="CB126" s="1556"/>
      <c r="CC126" s="1556"/>
      <c r="CD126" s="1556"/>
      <c r="CE126" s="1557"/>
      <c r="CF126" s="1557"/>
      <c r="CG126" s="1557"/>
      <c r="CH126" s="1557"/>
      <c r="CI126" s="1557"/>
      <c r="CJ126" s="1491"/>
      <c r="CK126" s="1466"/>
      <c r="CL126" s="1558"/>
      <c r="CM126" s="1559"/>
      <c r="CN126" s="1559"/>
      <c r="CO126" s="1559"/>
      <c r="CP126" s="1559"/>
      <c r="CQ126" s="1559"/>
      <c r="CR126" s="1559"/>
      <c r="CS126" s="1559"/>
      <c r="CT126" s="1559"/>
      <c r="CU126" s="1524"/>
      <c r="CV126" s="1276"/>
      <c r="CW126" s="1466"/>
      <c r="CX126" s="1558"/>
      <c r="CY126" s="1559"/>
      <c r="CZ126" s="1559"/>
      <c r="DA126" s="1559"/>
      <c r="DB126" s="1559"/>
      <c r="DC126" s="1559"/>
      <c r="DD126" s="1559"/>
      <c r="DE126" s="1559"/>
      <c r="DF126" s="1559"/>
      <c r="DG126" s="1524"/>
      <c r="DH126" s="1276"/>
      <c r="DI126" s="1466"/>
      <c r="DJ126" s="1558"/>
      <c r="DK126" s="1559"/>
      <c r="DL126" s="1559"/>
      <c r="DM126" s="1559"/>
      <c r="DN126" s="1559"/>
      <c r="DO126" s="1559"/>
      <c r="DP126" s="1559"/>
      <c r="DQ126" s="1559"/>
      <c r="DR126" s="1559"/>
      <c r="DS126" s="1524"/>
      <c r="DT126" s="1276"/>
      <c r="DU126" s="1466"/>
      <c r="DV126" s="1558"/>
      <c r="DW126" s="1559"/>
      <c r="DX126" s="1559"/>
      <c r="DY126" s="1559"/>
      <c r="DZ126" s="1559"/>
      <c r="EA126" s="1559"/>
      <c r="EB126" s="1559"/>
      <c r="EC126" s="1559"/>
      <c r="ED126" s="1559"/>
      <c r="EE126" s="1524"/>
      <c r="EF126" s="1276"/>
      <c r="EG126" s="1466"/>
      <c r="EH126" s="1558"/>
      <c r="EI126" s="1559"/>
      <c r="EJ126" s="1559"/>
      <c r="EK126" s="1559"/>
      <c r="EL126" s="1559"/>
      <c r="EM126" s="1559"/>
      <c r="EN126" s="1559"/>
      <c r="EO126" s="1559"/>
      <c r="EP126" s="1559"/>
      <c r="EQ126" s="1524"/>
      <c r="ER126" s="1276"/>
      <c r="ES126" s="1466"/>
      <c r="ET126" s="1558"/>
      <c r="EU126" s="1559"/>
      <c r="EV126" s="1559"/>
      <c r="EW126" s="1559"/>
      <c r="EX126" s="1559"/>
      <c r="EY126" s="1559"/>
      <c r="EZ126" s="1559"/>
      <c r="FA126" s="1559"/>
      <c r="FB126" s="1559"/>
      <c r="FC126" s="1524"/>
      <c r="FD126" s="1276"/>
      <c r="FE126" s="1466"/>
      <c r="FF126" s="1558"/>
      <c r="FG126" s="1559"/>
      <c r="FH126" s="1559"/>
      <c r="FI126" s="1559"/>
      <c r="FJ126" s="1559"/>
      <c r="FK126" s="1559"/>
      <c r="FL126" s="1559"/>
      <c r="FM126" s="1559"/>
      <c r="FN126" s="1559"/>
      <c r="FO126" s="1524"/>
      <c r="FP126" s="1276"/>
      <c r="FQ126" s="1466"/>
      <c r="FR126" s="1558"/>
      <c r="FS126" s="1559"/>
      <c r="FT126" s="1559"/>
      <c r="FU126" s="1559"/>
      <c r="FV126" s="1559"/>
      <c r="FW126" s="1559"/>
      <c r="FX126" s="1559"/>
      <c r="FY126" s="1559"/>
      <c r="FZ126" s="1559"/>
      <c r="GA126" s="1524"/>
      <c r="GB126" s="1276"/>
      <c r="GC126" s="1466"/>
      <c r="GD126" s="1558"/>
      <c r="GE126" s="1559"/>
      <c r="GF126" s="1559"/>
      <c r="GG126" s="1559"/>
      <c r="GH126" s="1559"/>
      <c r="GI126" s="1559"/>
      <c r="GJ126" s="1559"/>
      <c r="GK126" s="1559"/>
      <c r="GL126" s="1559"/>
      <c r="GM126" s="1524"/>
      <c r="GN126" s="1276"/>
      <c r="GO126" s="1466"/>
      <c r="GP126" s="1558"/>
      <c r="GQ126" s="1559"/>
      <c r="GR126" s="1559"/>
      <c r="GS126" s="1559"/>
      <c r="GT126" s="1559"/>
      <c r="GU126" s="1559"/>
      <c r="GV126" s="1559"/>
      <c r="GW126" s="1559"/>
      <c r="GX126" s="1559"/>
      <c r="GY126" s="1524"/>
      <c r="GZ126" s="1276"/>
      <c r="HA126" s="1466"/>
      <c r="HB126" s="1558"/>
      <c r="HC126" s="1559"/>
      <c r="HD126" s="1559"/>
      <c r="HE126" s="1559"/>
      <c r="HF126" s="1559"/>
      <c r="HG126" s="1559"/>
      <c r="HH126" s="1559"/>
      <c r="HI126" s="1559"/>
      <c r="HJ126" s="1559"/>
      <c r="HK126" s="1524"/>
      <c r="HL126" s="1276"/>
      <c r="HM126" s="1466"/>
      <c r="HN126" s="1558"/>
      <c r="HO126" s="1559"/>
      <c r="HP126" s="1559"/>
      <c r="HQ126" s="1559"/>
      <c r="HR126" s="1559"/>
      <c r="HS126" s="1559"/>
      <c r="HT126" s="1559"/>
      <c r="HU126" s="1559"/>
      <c r="HV126" s="1559"/>
      <c r="HW126" s="1524"/>
      <c r="HX126" s="1276"/>
      <c r="HY126" s="1466"/>
      <c r="HZ126" s="1558"/>
      <c r="IA126" s="1559"/>
      <c r="IB126" s="1559"/>
      <c r="IC126" s="1559"/>
      <c r="ID126" s="1559"/>
      <c r="IE126" s="1559"/>
      <c r="IF126" s="1559"/>
      <c r="IG126" s="1559"/>
      <c r="IH126" s="1559"/>
      <c r="II126" s="1524"/>
      <c r="IJ126" s="1276"/>
      <c r="IK126" s="1466"/>
      <c r="IL126" s="1558"/>
      <c r="IM126" s="1559"/>
      <c r="IN126" s="1559"/>
      <c r="IO126" s="1559"/>
      <c r="IP126" s="1559"/>
      <c r="IQ126" s="1559"/>
      <c r="IR126" s="1559"/>
      <c r="IS126" s="1559"/>
      <c r="IT126" s="1559"/>
      <c r="IU126" s="1524"/>
      <c r="IV126" s="1144"/>
      <c r="IW126" s="47"/>
      <c r="IX126" s="728"/>
      <c r="IY126" s="731"/>
      <c r="IZ126" s="22"/>
      <c r="JA126" s="22"/>
      <c r="JB126" s="22"/>
      <c r="JC126" s="22"/>
      <c r="JD126" s="22"/>
      <c r="JE126" s="22"/>
      <c r="JF126" s="22"/>
      <c r="JG126" s="22"/>
      <c r="JH126" s="21"/>
      <c r="JI126" s="22"/>
      <c r="JJ126" s="22"/>
      <c r="JK126" s="22"/>
      <c r="JL126" s="22"/>
      <c r="JM126" s="22"/>
      <c r="JN126" s="22"/>
      <c r="JO126" s="22"/>
      <c r="JP126" s="22"/>
      <c r="JQ126" s="22"/>
      <c r="JR126" s="22"/>
      <c r="JS126" s="22"/>
      <c r="JT126" s="22"/>
      <c r="JU126" s="22"/>
      <c r="JV126" s="22"/>
      <c r="JW126" s="22"/>
      <c r="JX126" s="22"/>
      <c r="JY126" s="22"/>
      <c r="JZ126" s="22"/>
      <c r="KA126" s="22"/>
      <c r="KB126" s="22"/>
      <c r="KC126" s="22"/>
      <c r="KD126" s="22"/>
      <c r="KE126" s="22"/>
      <c r="KF126" s="22"/>
      <c r="KG126" s="22"/>
      <c r="KH126" s="22"/>
      <c r="KI126" s="22"/>
      <c r="KJ126" s="22"/>
      <c r="KK126" s="22"/>
      <c r="KL126" s="22"/>
      <c r="KM126" s="22"/>
      <c r="KN126" s="22"/>
      <c r="KO126" s="22"/>
      <c r="KP126" s="22"/>
      <c r="KQ126" s="22"/>
      <c r="KR126" s="22"/>
      <c r="KS126" s="22"/>
      <c r="KT126" s="22"/>
      <c r="KU126" s="22"/>
      <c r="KV126" s="22"/>
      <c r="KW126" s="22"/>
      <c r="KX126" s="22"/>
      <c r="KY126" s="22"/>
      <c r="KZ126" s="22"/>
      <c r="LA126" s="22"/>
      <c r="LB126" s="22"/>
      <c r="LC126" s="22"/>
      <c r="LD126" s="22"/>
      <c r="LE126" s="22"/>
      <c r="LF126" s="22"/>
      <c r="LG126" s="22"/>
      <c r="LH126" s="22"/>
      <c r="LI126" s="22"/>
      <c r="LJ126" s="23"/>
    </row>
    <row r="127" spans="2:322" ht="3.65" customHeight="1">
      <c r="B127" s="21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3"/>
      <c r="AP127" s="22"/>
      <c r="AQ127" s="22"/>
      <c r="AR127" s="22"/>
      <c r="AS127" s="22"/>
      <c r="AT127" s="22"/>
      <c r="AU127" s="22"/>
      <c r="AV127" s="22"/>
      <c r="AW127" s="22"/>
      <c r="AX127" s="727"/>
      <c r="AY127" s="728"/>
      <c r="AZ127" s="728" t="e" vm="3">
        <v>#VALUE!</v>
      </c>
      <c r="BA127" s="1111"/>
      <c r="BB127" s="1527"/>
      <c r="BC127" s="1527"/>
      <c r="BD127" s="1527"/>
      <c r="BE127" s="1527"/>
      <c r="BF127" s="1527"/>
      <c r="BG127" s="1527"/>
      <c r="BH127" s="1527"/>
      <c r="BI127" s="1485"/>
      <c r="BJ127" s="1554"/>
      <c r="BK127" s="1554"/>
      <c r="BL127" s="1554"/>
      <c r="BM127" s="1554"/>
      <c r="BN127" s="1554"/>
      <c r="BO127" s="1554"/>
      <c r="BP127" s="1554"/>
      <c r="BQ127" s="1554"/>
      <c r="BR127" s="1554"/>
      <c r="BS127" s="1555"/>
      <c r="BT127" s="1555"/>
      <c r="BU127" s="1555"/>
      <c r="BV127" s="1555"/>
      <c r="BW127" s="1555"/>
      <c r="BX127" s="1556"/>
      <c r="BY127" s="1556"/>
      <c r="BZ127" s="1556"/>
      <c r="CA127" s="1556"/>
      <c r="CB127" s="1556"/>
      <c r="CC127" s="1556"/>
      <c r="CD127" s="1556"/>
      <c r="CE127" s="1557"/>
      <c r="CF127" s="1557"/>
      <c r="CG127" s="1557"/>
      <c r="CH127" s="1557"/>
      <c r="CI127" s="1557"/>
      <c r="CJ127" s="1491"/>
      <c r="CK127" s="1466"/>
      <c r="CL127" s="1558"/>
      <c r="CM127" s="1559"/>
      <c r="CN127" s="1559"/>
      <c r="CO127" s="1559"/>
      <c r="CP127" s="1559"/>
      <c r="CQ127" s="1559"/>
      <c r="CR127" s="1559"/>
      <c r="CS127" s="1559"/>
      <c r="CT127" s="1559"/>
      <c r="CU127" s="1524" t="b">
        <v>0</v>
      </c>
      <c r="CV127" s="1276"/>
      <c r="CW127" s="1466"/>
      <c r="CX127" s="1558"/>
      <c r="CY127" s="1559"/>
      <c r="CZ127" s="1559"/>
      <c r="DA127" s="1559"/>
      <c r="DB127" s="1559"/>
      <c r="DC127" s="1559"/>
      <c r="DD127" s="1559"/>
      <c r="DE127" s="1559"/>
      <c r="DF127" s="1559"/>
      <c r="DG127" s="1524" t="b">
        <v>0</v>
      </c>
      <c r="DH127" s="1276"/>
      <c r="DI127" s="1466"/>
      <c r="DJ127" s="1558"/>
      <c r="DK127" s="1559"/>
      <c r="DL127" s="1559"/>
      <c r="DM127" s="1559"/>
      <c r="DN127" s="1559"/>
      <c r="DO127" s="1559"/>
      <c r="DP127" s="1559"/>
      <c r="DQ127" s="1559"/>
      <c r="DR127" s="1559"/>
      <c r="DS127" s="1524" t="b">
        <v>0</v>
      </c>
      <c r="DT127" s="1276"/>
      <c r="DU127" s="1466"/>
      <c r="DV127" s="1558"/>
      <c r="DW127" s="1559"/>
      <c r="DX127" s="1559"/>
      <c r="DY127" s="1559"/>
      <c r="DZ127" s="1559"/>
      <c r="EA127" s="1559"/>
      <c r="EB127" s="1559"/>
      <c r="EC127" s="1559"/>
      <c r="ED127" s="1559"/>
      <c r="EE127" s="1524" t="b">
        <v>0</v>
      </c>
      <c r="EF127" s="1276"/>
      <c r="EG127" s="1466"/>
      <c r="EH127" s="1558"/>
      <c r="EI127" s="1559"/>
      <c r="EJ127" s="1559"/>
      <c r="EK127" s="1559"/>
      <c r="EL127" s="1559"/>
      <c r="EM127" s="1559"/>
      <c r="EN127" s="1559"/>
      <c r="EO127" s="1559"/>
      <c r="EP127" s="1559"/>
      <c r="EQ127" s="1524" t="b">
        <v>0</v>
      </c>
      <c r="ER127" s="1276"/>
      <c r="ES127" s="1466"/>
      <c r="ET127" s="1558"/>
      <c r="EU127" s="1559"/>
      <c r="EV127" s="1559"/>
      <c r="EW127" s="1559"/>
      <c r="EX127" s="1559"/>
      <c r="EY127" s="1559"/>
      <c r="EZ127" s="1559"/>
      <c r="FA127" s="1559"/>
      <c r="FB127" s="1559"/>
      <c r="FC127" s="1524" t="b">
        <v>0</v>
      </c>
      <c r="FD127" s="1276"/>
      <c r="FE127" s="1466"/>
      <c r="FF127" s="1558"/>
      <c r="FG127" s="1559"/>
      <c r="FH127" s="1559"/>
      <c r="FI127" s="1559"/>
      <c r="FJ127" s="1559"/>
      <c r="FK127" s="1559"/>
      <c r="FL127" s="1559"/>
      <c r="FM127" s="1559"/>
      <c r="FN127" s="1559"/>
      <c r="FO127" s="1524" t="b">
        <v>0</v>
      </c>
      <c r="FP127" s="1276"/>
      <c r="FQ127" s="1466"/>
      <c r="FR127" s="1558"/>
      <c r="FS127" s="1559"/>
      <c r="FT127" s="1559"/>
      <c r="FU127" s="1559"/>
      <c r="FV127" s="1559"/>
      <c r="FW127" s="1559"/>
      <c r="FX127" s="1559"/>
      <c r="FY127" s="1559"/>
      <c r="FZ127" s="1559"/>
      <c r="GA127" s="1524" t="b">
        <v>0</v>
      </c>
      <c r="GB127" s="1276"/>
      <c r="GC127" s="1466"/>
      <c r="GD127" s="1558"/>
      <c r="GE127" s="1559"/>
      <c r="GF127" s="1559"/>
      <c r="GG127" s="1559"/>
      <c r="GH127" s="1559"/>
      <c r="GI127" s="1559"/>
      <c r="GJ127" s="1559"/>
      <c r="GK127" s="1559"/>
      <c r="GL127" s="1559"/>
      <c r="GM127" s="1524" t="b">
        <v>0</v>
      </c>
      <c r="GN127" s="1276"/>
      <c r="GO127" s="1466"/>
      <c r="GP127" s="1558"/>
      <c r="GQ127" s="1559"/>
      <c r="GR127" s="1559"/>
      <c r="GS127" s="1559"/>
      <c r="GT127" s="1559"/>
      <c r="GU127" s="1559"/>
      <c r="GV127" s="1559"/>
      <c r="GW127" s="1559"/>
      <c r="GX127" s="1559"/>
      <c r="GY127" s="1524" t="b">
        <v>0</v>
      </c>
      <c r="GZ127" s="1276"/>
      <c r="HA127" s="1466"/>
      <c r="HB127" s="1558"/>
      <c r="HC127" s="1559"/>
      <c r="HD127" s="1559"/>
      <c r="HE127" s="1559"/>
      <c r="HF127" s="1559"/>
      <c r="HG127" s="1559"/>
      <c r="HH127" s="1559"/>
      <c r="HI127" s="1559"/>
      <c r="HJ127" s="1559"/>
      <c r="HK127" s="1524" t="b">
        <v>0</v>
      </c>
      <c r="HL127" s="1276"/>
      <c r="HM127" s="1466"/>
      <c r="HN127" s="1558"/>
      <c r="HO127" s="1559"/>
      <c r="HP127" s="1559"/>
      <c r="HQ127" s="1559"/>
      <c r="HR127" s="1559"/>
      <c r="HS127" s="1559"/>
      <c r="HT127" s="1559"/>
      <c r="HU127" s="1559"/>
      <c r="HV127" s="1559"/>
      <c r="HW127" s="1524" t="b">
        <v>0</v>
      </c>
      <c r="HX127" s="1276"/>
      <c r="HY127" s="1466"/>
      <c r="HZ127" s="1558"/>
      <c r="IA127" s="1559"/>
      <c r="IB127" s="1559"/>
      <c r="IC127" s="1559"/>
      <c r="ID127" s="1559"/>
      <c r="IE127" s="1559"/>
      <c r="IF127" s="1559"/>
      <c r="IG127" s="1559"/>
      <c r="IH127" s="1559"/>
      <c r="II127" s="1524" t="b">
        <v>0</v>
      </c>
      <c r="IJ127" s="1276"/>
      <c r="IK127" s="1466"/>
      <c r="IL127" s="1558"/>
      <c r="IM127" s="1559"/>
      <c r="IN127" s="1559"/>
      <c r="IO127" s="1559"/>
      <c r="IP127" s="1559"/>
      <c r="IQ127" s="1559"/>
      <c r="IR127" s="1559"/>
      <c r="IS127" s="1559"/>
      <c r="IT127" s="1559"/>
      <c r="IU127" s="1524" t="b">
        <v>0</v>
      </c>
      <c r="IV127" s="1144"/>
      <c r="IW127" s="728" t="e" vm="3">
        <v>#VALUE!</v>
      </c>
      <c r="IX127" s="728"/>
      <c r="IY127" s="731"/>
      <c r="IZ127" s="22"/>
      <c r="JA127" s="22"/>
      <c r="JB127" s="22"/>
      <c r="JC127" s="22"/>
      <c r="JD127" s="22"/>
      <c r="JE127" s="22"/>
      <c r="JF127" s="22"/>
      <c r="JG127" s="22"/>
      <c r="JH127" s="21"/>
      <c r="JI127" s="22"/>
      <c r="JJ127" s="22"/>
      <c r="JK127" s="22"/>
      <c r="JL127" s="22"/>
      <c r="JM127" s="22"/>
      <c r="JN127" s="22"/>
      <c r="JO127" s="22"/>
      <c r="JP127" s="22"/>
      <c r="JQ127" s="22"/>
      <c r="JR127" s="22"/>
      <c r="JS127" s="22"/>
      <c r="JT127" s="22"/>
      <c r="JU127" s="22"/>
      <c r="JV127" s="22"/>
      <c r="JW127" s="22"/>
      <c r="JX127" s="22"/>
      <c r="JY127" s="22"/>
      <c r="JZ127" s="22"/>
      <c r="KA127" s="22"/>
      <c r="KB127" s="22"/>
      <c r="KC127" s="22"/>
      <c r="KD127" s="22"/>
      <c r="KE127" s="22"/>
      <c r="KF127" s="22"/>
      <c r="KG127" s="22"/>
      <c r="KH127" s="22"/>
      <c r="KI127" s="22"/>
      <c r="KJ127" s="22"/>
      <c r="KK127" s="22"/>
      <c r="KL127" s="22"/>
      <c r="KM127" s="22"/>
      <c r="KN127" s="22"/>
      <c r="KO127" s="22"/>
      <c r="KP127" s="22"/>
      <c r="KQ127" s="22"/>
      <c r="KR127" s="22"/>
      <c r="KS127" s="22"/>
      <c r="KT127" s="22"/>
      <c r="KU127" s="22"/>
      <c r="KV127" s="22"/>
      <c r="KW127" s="22"/>
      <c r="KX127" s="22"/>
      <c r="KY127" s="22"/>
      <c r="KZ127" s="22"/>
      <c r="LA127" s="22"/>
      <c r="LB127" s="22"/>
      <c r="LC127" s="22"/>
      <c r="LD127" s="22"/>
      <c r="LE127" s="22"/>
      <c r="LF127" s="22"/>
      <c r="LG127" s="22"/>
      <c r="LH127" s="22"/>
      <c r="LI127" s="22"/>
      <c r="LJ127" s="23"/>
    </row>
    <row r="128" spans="2:322" ht="3.65" customHeight="1">
      <c r="B128" s="21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3"/>
      <c r="AP128" s="22"/>
      <c r="AQ128" s="22"/>
      <c r="AR128" s="22"/>
      <c r="AS128" s="22"/>
      <c r="AT128" s="22"/>
      <c r="AU128" s="22"/>
      <c r="AV128" s="22"/>
      <c r="AW128" s="22"/>
      <c r="AX128" s="727"/>
      <c r="AY128" s="728"/>
      <c r="AZ128" s="728"/>
      <c r="BA128" s="1111"/>
      <c r="BB128" s="1527"/>
      <c r="BC128" s="1527"/>
      <c r="BD128" s="1527"/>
      <c r="BE128" s="1527"/>
      <c r="BF128" s="1527"/>
      <c r="BG128" s="1527"/>
      <c r="BH128" s="1527"/>
      <c r="BI128" s="1485"/>
      <c r="BJ128" s="1554"/>
      <c r="BK128" s="1554"/>
      <c r="BL128" s="1554"/>
      <c r="BM128" s="1554"/>
      <c r="BN128" s="1554"/>
      <c r="BO128" s="1554"/>
      <c r="BP128" s="1554"/>
      <c r="BQ128" s="1554"/>
      <c r="BR128" s="1554"/>
      <c r="BS128" s="1555"/>
      <c r="BT128" s="1555"/>
      <c r="BU128" s="1555"/>
      <c r="BV128" s="1555"/>
      <c r="BW128" s="1555"/>
      <c r="BX128" s="1556"/>
      <c r="BY128" s="1556"/>
      <c r="BZ128" s="1556"/>
      <c r="CA128" s="1556"/>
      <c r="CB128" s="1556"/>
      <c r="CC128" s="1556"/>
      <c r="CD128" s="1556"/>
      <c r="CE128" s="1557"/>
      <c r="CF128" s="1557"/>
      <c r="CG128" s="1557"/>
      <c r="CH128" s="1557"/>
      <c r="CI128" s="1557"/>
      <c r="CJ128" s="1491"/>
      <c r="CK128" s="1466"/>
      <c r="CL128" s="1558"/>
      <c r="CM128" s="1559"/>
      <c r="CN128" s="1559"/>
      <c r="CO128" s="1559"/>
      <c r="CP128" s="1559"/>
      <c r="CQ128" s="1559"/>
      <c r="CR128" s="1559"/>
      <c r="CS128" s="1559"/>
      <c r="CT128" s="1559"/>
      <c r="CU128" s="1524"/>
      <c r="CV128" s="1276"/>
      <c r="CW128" s="1466"/>
      <c r="CX128" s="1558"/>
      <c r="CY128" s="1559"/>
      <c r="CZ128" s="1559"/>
      <c r="DA128" s="1559"/>
      <c r="DB128" s="1559"/>
      <c r="DC128" s="1559"/>
      <c r="DD128" s="1559"/>
      <c r="DE128" s="1559"/>
      <c r="DF128" s="1559"/>
      <c r="DG128" s="1524"/>
      <c r="DH128" s="1276"/>
      <c r="DI128" s="1466"/>
      <c r="DJ128" s="1558"/>
      <c r="DK128" s="1559"/>
      <c r="DL128" s="1559"/>
      <c r="DM128" s="1559"/>
      <c r="DN128" s="1559"/>
      <c r="DO128" s="1559"/>
      <c r="DP128" s="1559"/>
      <c r="DQ128" s="1559"/>
      <c r="DR128" s="1559"/>
      <c r="DS128" s="1524"/>
      <c r="DT128" s="1276"/>
      <c r="DU128" s="1466"/>
      <c r="DV128" s="1558"/>
      <c r="DW128" s="1559"/>
      <c r="DX128" s="1559"/>
      <c r="DY128" s="1559"/>
      <c r="DZ128" s="1559"/>
      <c r="EA128" s="1559"/>
      <c r="EB128" s="1559"/>
      <c r="EC128" s="1559"/>
      <c r="ED128" s="1559"/>
      <c r="EE128" s="1524"/>
      <c r="EF128" s="1276"/>
      <c r="EG128" s="1466"/>
      <c r="EH128" s="1558"/>
      <c r="EI128" s="1559"/>
      <c r="EJ128" s="1559"/>
      <c r="EK128" s="1559"/>
      <c r="EL128" s="1559"/>
      <c r="EM128" s="1559"/>
      <c r="EN128" s="1559"/>
      <c r="EO128" s="1559"/>
      <c r="EP128" s="1559"/>
      <c r="EQ128" s="1524"/>
      <c r="ER128" s="1276"/>
      <c r="ES128" s="1466"/>
      <c r="ET128" s="1558"/>
      <c r="EU128" s="1559"/>
      <c r="EV128" s="1559"/>
      <c r="EW128" s="1559"/>
      <c r="EX128" s="1559"/>
      <c r="EY128" s="1559"/>
      <c r="EZ128" s="1559"/>
      <c r="FA128" s="1559"/>
      <c r="FB128" s="1559"/>
      <c r="FC128" s="1524"/>
      <c r="FD128" s="1276"/>
      <c r="FE128" s="1466"/>
      <c r="FF128" s="1558"/>
      <c r="FG128" s="1559"/>
      <c r="FH128" s="1559"/>
      <c r="FI128" s="1559"/>
      <c r="FJ128" s="1559"/>
      <c r="FK128" s="1559"/>
      <c r="FL128" s="1559"/>
      <c r="FM128" s="1559"/>
      <c r="FN128" s="1559"/>
      <c r="FO128" s="1524"/>
      <c r="FP128" s="1276"/>
      <c r="FQ128" s="1466"/>
      <c r="FR128" s="1558"/>
      <c r="FS128" s="1559"/>
      <c r="FT128" s="1559"/>
      <c r="FU128" s="1559"/>
      <c r="FV128" s="1559"/>
      <c r="FW128" s="1559"/>
      <c r="FX128" s="1559"/>
      <c r="FY128" s="1559"/>
      <c r="FZ128" s="1559"/>
      <c r="GA128" s="1524"/>
      <c r="GB128" s="1276"/>
      <c r="GC128" s="1466"/>
      <c r="GD128" s="1558"/>
      <c r="GE128" s="1559"/>
      <c r="GF128" s="1559"/>
      <c r="GG128" s="1559"/>
      <c r="GH128" s="1559"/>
      <c r="GI128" s="1559"/>
      <c r="GJ128" s="1559"/>
      <c r="GK128" s="1559"/>
      <c r="GL128" s="1559"/>
      <c r="GM128" s="1524"/>
      <c r="GN128" s="1276"/>
      <c r="GO128" s="1466"/>
      <c r="GP128" s="1558"/>
      <c r="GQ128" s="1559"/>
      <c r="GR128" s="1559"/>
      <c r="GS128" s="1559"/>
      <c r="GT128" s="1559"/>
      <c r="GU128" s="1559"/>
      <c r="GV128" s="1559"/>
      <c r="GW128" s="1559"/>
      <c r="GX128" s="1559"/>
      <c r="GY128" s="1524"/>
      <c r="GZ128" s="1276"/>
      <c r="HA128" s="1466"/>
      <c r="HB128" s="1558"/>
      <c r="HC128" s="1559"/>
      <c r="HD128" s="1559"/>
      <c r="HE128" s="1559"/>
      <c r="HF128" s="1559"/>
      <c r="HG128" s="1559"/>
      <c r="HH128" s="1559"/>
      <c r="HI128" s="1559"/>
      <c r="HJ128" s="1559"/>
      <c r="HK128" s="1524"/>
      <c r="HL128" s="1276"/>
      <c r="HM128" s="1466"/>
      <c r="HN128" s="1558"/>
      <c r="HO128" s="1559"/>
      <c r="HP128" s="1559"/>
      <c r="HQ128" s="1559"/>
      <c r="HR128" s="1559"/>
      <c r="HS128" s="1559"/>
      <c r="HT128" s="1559"/>
      <c r="HU128" s="1559"/>
      <c r="HV128" s="1559"/>
      <c r="HW128" s="1524"/>
      <c r="HX128" s="1276"/>
      <c r="HY128" s="1466"/>
      <c r="HZ128" s="1558"/>
      <c r="IA128" s="1559"/>
      <c r="IB128" s="1559"/>
      <c r="IC128" s="1559"/>
      <c r="ID128" s="1559"/>
      <c r="IE128" s="1559"/>
      <c r="IF128" s="1559"/>
      <c r="IG128" s="1559"/>
      <c r="IH128" s="1559"/>
      <c r="II128" s="1524"/>
      <c r="IJ128" s="1276"/>
      <c r="IK128" s="1466"/>
      <c r="IL128" s="1558"/>
      <c r="IM128" s="1559"/>
      <c r="IN128" s="1559"/>
      <c r="IO128" s="1559"/>
      <c r="IP128" s="1559"/>
      <c r="IQ128" s="1559"/>
      <c r="IR128" s="1559"/>
      <c r="IS128" s="1559"/>
      <c r="IT128" s="1559"/>
      <c r="IU128" s="1524"/>
      <c r="IV128" s="1144"/>
      <c r="IW128" s="728"/>
      <c r="IX128" s="728"/>
      <c r="IY128" s="731"/>
      <c r="IZ128" s="22"/>
      <c r="JA128" s="22"/>
      <c r="JB128" s="22"/>
      <c r="JC128" s="22"/>
      <c r="JD128" s="22"/>
      <c r="JE128" s="22"/>
      <c r="JF128" s="22"/>
      <c r="JG128" s="22"/>
      <c r="JH128" s="21"/>
      <c r="JI128" s="22"/>
      <c r="JJ128" s="22"/>
      <c r="JK128" s="22"/>
      <c r="JL128" s="22"/>
      <c r="JM128" s="22"/>
      <c r="JN128" s="22"/>
      <c r="JO128" s="22"/>
      <c r="JP128" s="22"/>
      <c r="JQ128" s="22"/>
      <c r="JR128" s="22"/>
      <c r="JS128" s="22"/>
      <c r="JT128" s="22"/>
      <c r="JU128" s="22"/>
      <c r="JV128" s="22"/>
      <c r="JW128" s="22"/>
      <c r="JX128" s="22"/>
      <c r="JY128" s="22"/>
      <c r="JZ128" s="22"/>
      <c r="KA128" s="22"/>
      <c r="KB128" s="22"/>
      <c r="KC128" s="22"/>
      <c r="KD128" s="22"/>
      <c r="KE128" s="22"/>
      <c r="KF128" s="22"/>
      <c r="KG128" s="22"/>
      <c r="KH128" s="22"/>
      <c r="KI128" s="22"/>
      <c r="KJ128" s="22"/>
      <c r="KK128" s="22"/>
      <c r="KL128" s="22"/>
      <c r="KM128" s="22"/>
      <c r="KN128" s="22"/>
      <c r="KO128" s="22"/>
      <c r="KP128" s="22"/>
      <c r="KQ128" s="22"/>
      <c r="KR128" s="22"/>
      <c r="KS128" s="22"/>
      <c r="KT128" s="22"/>
      <c r="KU128" s="22"/>
      <c r="KV128" s="22"/>
      <c r="KW128" s="22"/>
      <c r="KX128" s="22"/>
      <c r="KY128" s="22"/>
      <c r="KZ128" s="22"/>
      <c r="LA128" s="22"/>
      <c r="LB128" s="22"/>
      <c r="LC128" s="22"/>
      <c r="LD128" s="22"/>
      <c r="LE128" s="22"/>
      <c r="LF128" s="22"/>
      <c r="LG128" s="22"/>
      <c r="LH128" s="22"/>
      <c r="LI128" s="22"/>
      <c r="LJ128" s="23"/>
    </row>
    <row r="129" spans="2:322" ht="3.65" customHeight="1">
      <c r="B129" s="21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3"/>
      <c r="AP129" s="22"/>
      <c r="AQ129" s="22"/>
      <c r="AR129" s="22"/>
      <c r="AS129" s="22"/>
      <c r="AT129" s="22"/>
      <c r="AU129" s="22"/>
      <c r="AV129" s="22"/>
      <c r="AW129" s="22"/>
      <c r="AX129" s="727"/>
      <c r="AY129" s="728"/>
      <c r="AZ129" s="47"/>
      <c r="BA129" s="1113"/>
      <c r="BB129" s="1114"/>
      <c r="BC129" s="1114"/>
      <c r="BD129" s="1114"/>
      <c r="BE129" s="1114"/>
      <c r="BF129" s="1114"/>
      <c r="BG129" s="1114"/>
      <c r="BH129" s="1114"/>
      <c r="BI129" s="1494"/>
      <c r="BJ129" s="1495"/>
      <c r="BK129" s="1495"/>
      <c r="BL129" s="1495"/>
      <c r="BM129" s="1495"/>
      <c r="BN129" s="1495"/>
      <c r="BO129" s="1495"/>
      <c r="BP129" s="1495"/>
      <c r="BQ129" s="1495"/>
      <c r="BR129" s="1495"/>
      <c r="BS129" s="1496"/>
      <c r="BT129" s="1496"/>
      <c r="BU129" s="1496"/>
      <c r="BV129" s="1496"/>
      <c r="BW129" s="1496"/>
      <c r="BX129" s="1488"/>
      <c r="BY129" s="1488"/>
      <c r="BZ129" s="1488"/>
      <c r="CA129" s="1488"/>
      <c r="CB129" s="1488"/>
      <c r="CC129" s="1488"/>
      <c r="CD129" s="1488"/>
      <c r="CE129" s="1492"/>
      <c r="CF129" s="1492"/>
      <c r="CG129" s="1492"/>
      <c r="CH129" s="1492"/>
      <c r="CI129" s="1492"/>
      <c r="CJ129" s="1493"/>
      <c r="CK129" s="1467"/>
      <c r="CL129" s="1468"/>
      <c r="CM129" s="980"/>
      <c r="CN129" s="980"/>
      <c r="CO129" s="980"/>
      <c r="CP129" s="980"/>
      <c r="CQ129" s="980"/>
      <c r="CR129" s="980"/>
      <c r="CS129" s="980"/>
      <c r="CT129" s="980"/>
      <c r="CU129" s="635"/>
      <c r="CV129" s="636"/>
      <c r="CW129" s="1467"/>
      <c r="CX129" s="1468"/>
      <c r="CY129" s="980"/>
      <c r="CZ129" s="980"/>
      <c r="DA129" s="980"/>
      <c r="DB129" s="980"/>
      <c r="DC129" s="980"/>
      <c r="DD129" s="980"/>
      <c r="DE129" s="980"/>
      <c r="DF129" s="980"/>
      <c r="DG129" s="635"/>
      <c r="DH129" s="636"/>
      <c r="DI129" s="1467"/>
      <c r="DJ129" s="1468"/>
      <c r="DK129" s="980"/>
      <c r="DL129" s="980"/>
      <c r="DM129" s="980"/>
      <c r="DN129" s="980"/>
      <c r="DO129" s="980"/>
      <c r="DP129" s="980"/>
      <c r="DQ129" s="980"/>
      <c r="DR129" s="980"/>
      <c r="DS129" s="635"/>
      <c r="DT129" s="636"/>
      <c r="DU129" s="1467"/>
      <c r="DV129" s="1468"/>
      <c r="DW129" s="980"/>
      <c r="DX129" s="980"/>
      <c r="DY129" s="980"/>
      <c r="DZ129" s="980"/>
      <c r="EA129" s="980"/>
      <c r="EB129" s="980"/>
      <c r="EC129" s="980"/>
      <c r="ED129" s="980"/>
      <c r="EE129" s="635"/>
      <c r="EF129" s="636"/>
      <c r="EG129" s="1467"/>
      <c r="EH129" s="1468"/>
      <c r="EI129" s="980"/>
      <c r="EJ129" s="980"/>
      <c r="EK129" s="980"/>
      <c r="EL129" s="980"/>
      <c r="EM129" s="980"/>
      <c r="EN129" s="980"/>
      <c r="EO129" s="980"/>
      <c r="EP129" s="980"/>
      <c r="EQ129" s="635"/>
      <c r="ER129" s="636"/>
      <c r="ES129" s="1467"/>
      <c r="ET129" s="1468"/>
      <c r="EU129" s="980"/>
      <c r="EV129" s="980"/>
      <c r="EW129" s="980"/>
      <c r="EX129" s="980"/>
      <c r="EY129" s="980"/>
      <c r="EZ129" s="980"/>
      <c r="FA129" s="980"/>
      <c r="FB129" s="980"/>
      <c r="FC129" s="635"/>
      <c r="FD129" s="636"/>
      <c r="FE129" s="1467"/>
      <c r="FF129" s="1468"/>
      <c r="FG129" s="980"/>
      <c r="FH129" s="980"/>
      <c r="FI129" s="980"/>
      <c r="FJ129" s="980"/>
      <c r="FK129" s="980"/>
      <c r="FL129" s="980"/>
      <c r="FM129" s="980"/>
      <c r="FN129" s="980"/>
      <c r="FO129" s="635"/>
      <c r="FP129" s="636"/>
      <c r="FQ129" s="1467"/>
      <c r="FR129" s="1468"/>
      <c r="FS129" s="980"/>
      <c r="FT129" s="980"/>
      <c r="FU129" s="980"/>
      <c r="FV129" s="980"/>
      <c r="FW129" s="980"/>
      <c r="FX129" s="980"/>
      <c r="FY129" s="980"/>
      <c r="FZ129" s="980"/>
      <c r="GA129" s="635"/>
      <c r="GB129" s="636"/>
      <c r="GC129" s="1467"/>
      <c r="GD129" s="1468"/>
      <c r="GE129" s="980"/>
      <c r="GF129" s="980"/>
      <c r="GG129" s="980"/>
      <c r="GH129" s="980"/>
      <c r="GI129" s="980"/>
      <c r="GJ129" s="980"/>
      <c r="GK129" s="980"/>
      <c r="GL129" s="980"/>
      <c r="GM129" s="635"/>
      <c r="GN129" s="636"/>
      <c r="GO129" s="1467"/>
      <c r="GP129" s="1468"/>
      <c r="GQ129" s="980"/>
      <c r="GR129" s="980"/>
      <c r="GS129" s="980"/>
      <c r="GT129" s="980"/>
      <c r="GU129" s="980"/>
      <c r="GV129" s="980"/>
      <c r="GW129" s="980"/>
      <c r="GX129" s="980"/>
      <c r="GY129" s="635"/>
      <c r="GZ129" s="636"/>
      <c r="HA129" s="1467"/>
      <c r="HB129" s="1468"/>
      <c r="HC129" s="980"/>
      <c r="HD129" s="980"/>
      <c r="HE129" s="980"/>
      <c r="HF129" s="980"/>
      <c r="HG129" s="980"/>
      <c r="HH129" s="980"/>
      <c r="HI129" s="980"/>
      <c r="HJ129" s="980"/>
      <c r="HK129" s="635"/>
      <c r="HL129" s="636"/>
      <c r="HM129" s="1467"/>
      <c r="HN129" s="1468"/>
      <c r="HO129" s="980"/>
      <c r="HP129" s="980"/>
      <c r="HQ129" s="980"/>
      <c r="HR129" s="980"/>
      <c r="HS129" s="980"/>
      <c r="HT129" s="980"/>
      <c r="HU129" s="980"/>
      <c r="HV129" s="980"/>
      <c r="HW129" s="635"/>
      <c r="HX129" s="636"/>
      <c r="HY129" s="1467"/>
      <c r="HZ129" s="1468"/>
      <c r="IA129" s="980"/>
      <c r="IB129" s="980"/>
      <c r="IC129" s="980"/>
      <c r="ID129" s="980"/>
      <c r="IE129" s="980"/>
      <c r="IF129" s="980"/>
      <c r="IG129" s="980"/>
      <c r="IH129" s="980"/>
      <c r="II129" s="635"/>
      <c r="IJ129" s="636"/>
      <c r="IK129" s="1467"/>
      <c r="IL129" s="1468"/>
      <c r="IM129" s="980"/>
      <c r="IN129" s="980"/>
      <c r="IO129" s="980"/>
      <c r="IP129" s="980"/>
      <c r="IQ129" s="980"/>
      <c r="IR129" s="980"/>
      <c r="IS129" s="980"/>
      <c r="IT129" s="980"/>
      <c r="IU129" s="635"/>
      <c r="IV129" s="1560"/>
      <c r="IW129" s="47"/>
      <c r="IX129" s="728"/>
      <c r="IY129" s="731"/>
      <c r="IZ129" s="22"/>
      <c r="JA129" s="22"/>
      <c r="JB129" s="22"/>
      <c r="JC129" s="22"/>
      <c r="JD129" s="22"/>
      <c r="JE129" s="22"/>
      <c r="JF129" s="22"/>
      <c r="JG129" s="22"/>
      <c r="JH129" s="21"/>
      <c r="JI129" s="22"/>
      <c r="JJ129" s="22"/>
      <c r="JK129" s="22"/>
      <c r="JL129" s="22"/>
      <c r="JM129" s="22"/>
      <c r="JN129" s="22"/>
      <c r="JO129" s="22"/>
      <c r="JP129" s="22"/>
      <c r="JQ129" s="22"/>
      <c r="JR129" s="22"/>
      <c r="JS129" s="22"/>
      <c r="JT129" s="22"/>
      <c r="JU129" s="22"/>
      <c r="JV129" s="22"/>
      <c r="JW129" s="22"/>
      <c r="JX129" s="22"/>
      <c r="JY129" s="22"/>
      <c r="JZ129" s="22"/>
      <c r="KA129" s="22"/>
      <c r="KB129" s="22"/>
      <c r="KC129" s="22"/>
      <c r="KD129" s="22"/>
      <c r="KE129" s="22"/>
      <c r="KF129" s="22"/>
      <c r="KG129" s="22"/>
      <c r="KH129" s="22"/>
      <c r="KI129" s="22"/>
      <c r="KJ129" s="22"/>
      <c r="KK129" s="22"/>
      <c r="KL129" s="22"/>
      <c r="KM129" s="22"/>
      <c r="KN129" s="22"/>
      <c r="KO129" s="22"/>
      <c r="KP129" s="22"/>
      <c r="KQ129" s="22"/>
      <c r="KR129" s="22"/>
      <c r="KS129" s="22"/>
      <c r="KT129" s="22"/>
      <c r="KU129" s="22"/>
      <c r="KV129" s="22"/>
      <c r="KW129" s="22"/>
      <c r="KX129" s="22"/>
      <c r="KY129" s="22"/>
      <c r="KZ129" s="22"/>
      <c r="LA129" s="22"/>
      <c r="LB129" s="22"/>
      <c r="LC129" s="22"/>
      <c r="LD129" s="22"/>
      <c r="LE129" s="22"/>
      <c r="LF129" s="22"/>
      <c r="LG129" s="22"/>
      <c r="LH129" s="22"/>
      <c r="LI129" s="22"/>
      <c r="LJ129" s="23"/>
    </row>
    <row r="130" spans="2:322" ht="3.65" customHeight="1">
      <c r="B130" s="21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3"/>
      <c r="AP130" s="22"/>
      <c r="AQ130" s="22"/>
      <c r="AR130" s="22"/>
      <c r="AS130" s="22"/>
      <c r="AT130" s="22"/>
      <c r="AU130" s="22"/>
      <c r="AV130" s="22"/>
      <c r="AW130" s="22"/>
      <c r="AX130" s="727"/>
      <c r="AY130" s="728"/>
      <c r="AZ130" s="47"/>
      <c r="BA130" s="1109" t="s">
        <v>54</v>
      </c>
      <c r="BB130" s="1110"/>
      <c r="BC130" s="1110"/>
      <c r="BD130" s="1110"/>
      <c r="BE130" s="1110"/>
      <c r="BF130" s="1110"/>
      <c r="BG130" s="1110"/>
      <c r="BH130" s="1110"/>
      <c r="BI130" s="1474" t="s">
        <v>60</v>
      </c>
      <c r="BJ130" s="1474"/>
      <c r="BK130" s="1474"/>
      <c r="BL130" s="1474"/>
      <c r="BM130" s="1474"/>
      <c r="BN130" s="1474"/>
      <c r="BO130" s="1474"/>
      <c r="BP130" s="1474"/>
      <c r="BQ130" s="1474"/>
      <c r="BR130" s="1474"/>
      <c r="BS130" s="931" t="s">
        <v>55</v>
      </c>
      <c r="BT130" s="931"/>
      <c r="BU130" s="931"/>
      <c r="BV130" s="931"/>
      <c r="BW130" s="931"/>
      <c r="BX130" s="1476">
        <v>400</v>
      </c>
      <c r="BY130" s="1476"/>
      <c r="BZ130" s="1476"/>
      <c r="CA130" s="1476"/>
      <c r="CB130" s="1476"/>
      <c r="CC130" s="1476"/>
      <c r="CD130" s="1476"/>
      <c r="CE130" s="1478" t="s">
        <v>1049</v>
      </c>
      <c r="CF130" s="1478"/>
      <c r="CG130" s="1478"/>
      <c r="CH130" s="1478"/>
      <c r="CI130" s="1478"/>
      <c r="CJ130" s="1479"/>
      <c r="CK130" s="1459" t="b">
        <v>0</v>
      </c>
      <c r="CL130" s="1460"/>
      <c r="CM130" s="872" t="str">
        <f>IFERROR(VLOOKUP(CS179,BD!$B:$D,3,FALSE),"-")</f>
        <v>1013281</v>
      </c>
      <c r="CN130" s="872"/>
      <c r="CO130" s="872"/>
      <c r="CP130" s="872"/>
      <c r="CQ130" s="872"/>
      <c r="CR130" s="872"/>
      <c r="CS130" s="872"/>
      <c r="CT130" s="872"/>
      <c r="CU130" s="1127" t="b">
        <v>0</v>
      </c>
      <c r="CV130" s="1283"/>
      <c r="CW130" s="1459" t="b">
        <v>0</v>
      </c>
      <c r="CX130" s="1460"/>
      <c r="CY130" s="872" t="s">
        <v>162</v>
      </c>
      <c r="CZ130" s="872"/>
      <c r="DA130" s="872"/>
      <c r="DB130" s="872"/>
      <c r="DC130" s="872"/>
      <c r="DD130" s="872"/>
      <c r="DE130" s="872"/>
      <c r="DF130" s="872"/>
      <c r="DG130" s="1127" t="b">
        <v>0</v>
      </c>
      <c r="DH130" s="1283"/>
      <c r="DI130" s="1459" t="b">
        <v>0</v>
      </c>
      <c r="DJ130" s="1460"/>
      <c r="DK130" s="872" t="str">
        <f>IFERROR(VLOOKUP(DI178,BD!$B:$D,3,FALSE),"-")</f>
        <v>1014501</v>
      </c>
      <c r="DL130" s="872"/>
      <c r="DM130" s="872"/>
      <c r="DN130" s="872"/>
      <c r="DO130" s="872"/>
      <c r="DP130" s="872"/>
      <c r="DQ130" s="872"/>
      <c r="DR130" s="872"/>
      <c r="DS130" s="1127" t="b">
        <v>0</v>
      </c>
      <c r="DT130" s="1283"/>
      <c r="DU130" s="1459" t="b">
        <v>0</v>
      </c>
      <c r="DV130" s="1460"/>
      <c r="DW130" s="872" t="str">
        <f>IFERROR(VLOOKUP(DU178,BD!$B:$D,3,FALSE),"-")</f>
        <v>1014502</v>
      </c>
      <c r="DX130" s="872"/>
      <c r="DY130" s="872"/>
      <c r="DZ130" s="872"/>
      <c r="EA130" s="872"/>
      <c r="EB130" s="872"/>
      <c r="EC130" s="872"/>
      <c r="ED130" s="872"/>
      <c r="EE130" s="1127" t="b">
        <v>0</v>
      </c>
      <c r="EF130" s="1283"/>
      <c r="EG130" s="1459" t="b">
        <v>0</v>
      </c>
      <c r="EH130" s="1460"/>
      <c r="EI130" s="872" t="s">
        <v>162</v>
      </c>
      <c r="EJ130" s="872"/>
      <c r="EK130" s="872"/>
      <c r="EL130" s="872"/>
      <c r="EM130" s="872"/>
      <c r="EN130" s="872"/>
      <c r="EO130" s="872"/>
      <c r="EP130" s="872"/>
      <c r="EQ130" s="1127" t="b">
        <v>0</v>
      </c>
      <c r="ER130" s="1283"/>
      <c r="ES130" s="1459" t="b">
        <v>0</v>
      </c>
      <c r="ET130" s="1460"/>
      <c r="EU130" s="872" t="str">
        <f>IFERROR(VLOOKUP(ES178,BD!$B:$D,3,FALSE),"-")</f>
        <v>1012001</v>
      </c>
      <c r="EV130" s="872"/>
      <c r="EW130" s="872"/>
      <c r="EX130" s="872"/>
      <c r="EY130" s="872"/>
      <c r="EZ130" s="872"/>
      <c r="FA130" s="872"/>
      <c r="FB130" s="872"/>
      <c r="FC130" s="1127" t="b">
        <v>0</v>
      </c>
      <c r="FD130" s="1283"/>
      <c r="FE130" s="1459" t="b">
        <v>0</v>
      </c>
      <c r="FF130" s="1460"/>
      <c r="FG130" s="872" t="s">
        <v>162</v>
      </c>
      <c r="FH130" s="872"/>
      <c r="FI130" s="872"/>
      <c r="FJ130" s="872"/>
      <c r="FK130" s="872"/>
      <c r="FL130" s="872"/>
      <c r="FM130" s="872"/>
      <c r="FN130" s="872"/>
      <c r="FO130" s="1127" t="b">
        <v>0</v>
      </c>
      <c r="FP130" s="1283"/>
      <c r="FQ130" s="1459" t="b">
        <v>0</v>
      </c>
      <c r="FR130" s="1460"/>
      <c r="FS130" s="872" t="s">
        <v>162</v>
      </c>
      <c r="FT130" s="872"/>
      <c r="FU130" s="872"/>
      <c r="FV130" s="872"/>
      <c r="FW130" s="872"/>
      <c r="FX130" s="872"/>
      <c r="FY130" s="872"/>
      <c r="FZ130" s="872"/>
      <c r="GA130" s="1127" t="b">
        <v>0</v>
      </c>
      <c r="GB130" s="1283"/>
      <c r="GC130" s="1459" t="b">
        <v>0</v>
      </c>
      <c r="GD130" s="1460"/>
      <c r="GE130" s="872" t="s">
        <v>162</v>
      </c>
      <c r="GF130" s="872"/>
      <c r="GG130" s="872"/>
      <c r="GH130" s="872"/>
      <c r="GI130" s="872"/>
      <c r="GJ130" s="872"/>
      <c r="GK130" s="872"/>
      <c r="GL130" s="872"/>
      <c r="GM130" s="1127" t="b">
        <v>0</v>
      </c>
      <c r="GN130" s="1283"/>
      <c r="GO130" s="1459" t="b">
        <v>0</v>
      </c>
      <c r="GP130" s="1460"/>
      <c r="GQ130" s="872" t="s">
        <v>162</v>
      </c>
      <c r="GR130" s="872"/>
      <c r="GS130" s="872"/>
      <c r="GT130" s="872"/>
      <c r="GU130" s="872"/>
      <c r="GV130" s="872"/>
      <c r="GW130" s="872"/>
      <c r="GX130" s="872"/>
      <c r="GY130" s="1127" t="b">
        <v>0</v>
      </c>
      <c r="GZ130" s="1283"/>
      <c r="HA130" s="1459" t="b">
        <v>0</v>
      </c>
      <c r="HB130" s="1460"/>
      <c r="HC130" s="872" t="s">
        <v>162</v>
      </c>
      <c r="HD130" s="872"/>
      <c r="HE130" s="872"/>
      <c r="HF130" s="872"/>
      <c r="HG130" s="872"/>
      <c r="HH130" s="872"/>
      <c r="HI130" s="872"/>
      <c r="HJ130" s="872"/>
      <c r="HK130" s="1127" t="b">
        <v>0</v>
      </c>
      <c r="HL130" s="1283"/>
      <c r="HM130" s="1459" t="b">
        <v>0</v>
      </c>
      <c r="HN130" s="1460"/>
      <c r="HO130" s="872" t="str">
        <f>IFERROR(VLOOKUP(HU179,BD!$B:$D,3,FALSE),"-")</f>
        <v>1015006</v>
      </c>
      <c r="HP130" s="872"/>
      <c r="HQ130" s="872"/>
      <c r="HR130" s="872"/>
      <c r="HS130" s="872"/>
      <c r="HT130" s="872"/>
      <c r="HU130" s="872"/>
      <c r="HV130" s="872"/>
      <c r="HW130" s="1127" t="b">
        <v>0</v>
      </c>
      <c r="HX130" s="1283"/>
      <c r="HY130" s="1459" t="b">
        <v>0</v>
      </c>
      <c r="HZ130" s="1460"/>
      <c r="IA130" s="872" t="s">
        <v>977</v>
      </c>
      <c r="IB130" s="872"/>
      <c r="IC130" s="872"/>
      <c r="ID130" s="872"/>
      <c r="IE130" s="872"/>
      <c r="IF130" s="872"/>
      <c r="IG130" s="872"/>
      <c r="IH130" s="872"/>
      <c r="II130" s="1127" t="b">
        <v>0</v>
      </c>
      <c r="IJ130" s="1283"/>
      <c r="IK130" s="1459" t="b">
        <v>0</v>
      </c>
      <c r="IL130" s="1460"/>
      <c r="IM130" s="872" t="s">
        <v>162</v>
      </c>
      <c r="IN130" s="872"/>
      <c r="IO130" s="872"/>
      <c r="IP130" s="872"/>
      <c r="IQ130" s="872"/>
      <c r="IR130" s="872"/>
      <c r="IS130" s="872"/>
      <c r="IT130" s="872"/>
      <c r="IU130" s="1127" t="b">
        <v>0</v>
      </c>
      <c r="IV130" s="1128"/>
      <c r="IW130" s="47"/>
      <c r="IX130" s="728"/>
      <c r="IY130" s="731"/>
      <c r="IZ130" s="22"/>
      <c r="JA130" s="22"/>
      <c r="JB130" s="22"/>
      <c r="JC130" s="22"/>
      <c r="JD130" s="22"/>
      <c r="JE130" s="22"/>
      <c r="JF130" s="22"/>
      <c r="JG130" s="22"/>
      <c r="JH130" s="21"/>
      <c r="JI130" s="22"/>
      <c r="JJ130" s="22"/>
      <c r="JK130" s="22"/>
      <c r="JL130" s="22"/>
      <c r="JM130" s="22"/>
      <c r="JN130" s="22"/>
      <c r="JO130" s="22"/>
      <c r="JP130" s="22"/>
      <c r="JQ130" s="22"/>
      <c r="JR130" s="22"/>
      <c r="JS130" s="22"/>
      <c r="JT130" s="22"/>
      <c r="JU130" s="22"/>
      <c r="JV130" s="22"/>
      <c r="JW130" s="22"/>
      <c r="JX130" s="22"/>
      <c r="JY130" s="22"/>
      <c r="JZ130" s="22"/>
      <c r="KA130" s="22"/>
      <c r="KB130" s="22"/>
      <c r="KC130" s="22"/>
      <c r="KD130" s="22"/>
      <c r="KE130" s="22"/>
      <c r="KF130" s="22"/>
      <c r="KG130" s="22"/>
      <c r="KH130" s="22"/>
      <c r="KI130" s="22"/>
      <c r="KJ130" s="22"/>
      <c r="KK130" s="22"/>
      <c r="KL130" s="22"/>
      <c r="KM130" s="22"/>
      <c r="KN130" s="22"/>
      <c r="KO130" s="22"/>
      <c r="KP130" s="22"/>
      <c r="KQ130" s="22"/>
      <c r="KR130" s="22"/>
      <c r="KS130" s="22"/>
      <c r="KT130" s="22"/>
      <c r="KU130" s="22"/>
      <c r="KV130" s="22"/>
      <c r="KW130" s="22"/>
      <c r="KX130" s="22"/>
      <c r="KY130" s="22"/>
      <c r="KZ130" s="22"/>
      <c r="LA130" s="22"/>
      <c r="LB130" s="22"/>
      <c r="LC130" s="22"/>
      <c r="LD130" s="22"/>
      <c r="LE130" s="22"/>
      <c r="LF130" s="22"/>
      <c r="LG130" s="22"/>
      <c r="LH130" s="22"/>
      <c r="LI130" s="22"/>
      <c r="LJ130" s="23"/>
    </row>
    <row r="131" spans="2:322" ht="3.65" customHeight="1">
      <c r="B131" s="21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3"/>
      <c r="AP131" s="22"/>
      <c r="AQ131" s="22"/>
      <c r="AR131" s="22"/>
      <c r="AS131" s="22"/>
      <c r="AT131" s="22"/>
      <c r="AU131" s="22"/>
      <c r="AV131" s="22"/>
      <c r="AW131" s="22"/>
      <c r="AX131" s="727"/>
      <c r="AY131" s="728"/>
      <c r="AZ131" s="47"/>
      <c r="BA131" s="1111"/>
      <c r="BB131" s="1527"/>
      <c r="BC131" s="1527"/>
      <c r="BD131" s="1527"/>
      <c r="BE131" s="1527"/>
      <c r="BF131" s="1527"/>
      <c r="BG131" s="1527"/>
      <c r="BH131" s="1527"/>
      <c r="BI131" s="1547"/>
      <c r="BJ131" s="1547"/>
      <c r="BK131" s="1547"/>
      <c r="BL131" s="1547"/>
      <c r="BM131" s="1547"/>
      <c r="BN131" s="1547"/>
      <c r="BO131" s="1547"/>
      <c r="BP131" s="1547"/>
      <c r="BQ131" s="1547"/>
      <c r="BR131" s="1547"/>
      <c r="BS131" s="1548"/>
      <c r="BT131" s="1548"/>
      <c r="BU131" s="1548"/>
      <c r="BV131" s="1548"/>
      <c r="BW131" s="1548"/>
      <c r="BX131" s="1535"/>
      <c r="BY131" s="1535"/>
      <c r="BZ131" s="1535"/>
      <c r="CA131" s="1535"/>
      <c r="CB131" s="1535"/>
      <c r="CC131" s="1535"/>
      <c r="CD131" s="1535"/>
      <c r="CE131" s="1549"/>
      <c r="CF131" s="1549"/>
      <c r="CG131" s="1549"/>
      <c r="CH131" s="1549"/>
      <c r="CI131" s="1549"/>
      <c r="CJ131" s="1480"/>
      <c r="CK131" s="1461"/>
      <c r="CL131" s="1550"/>
      <c r="CM131" s="1551"/>
      <c r="CN131" s="1551"/>
      <c r="CO131" s="1551"/>
      <c r="CP131" s="1551"/>
      <c r="CQ131" s="1551"/>
      <c r="CR131" s="1551"/>
      <c r="CS131" s="1551"/>
      <c r="CT131" s="1551"/>
      <c r="CU131" s="1552"/>
      <c r="CV131" s="1284"/>
      <c r="CW131" s="1461"/>
      <c r="CX131" s="1550"/>
      <c r="CY131" s="1551"/>
      <c r="CZ131" s="1551"/>
      <c r="DA131" s="1551"/>
      <c r="DB131" s="1551"/>
      <c r="DC131" s="1551"/>
      <c r="DD131" s="1551"/>
      <c r="DE131" s="1551"/>
      <c r="DF131" s="1551"/>
      <c r="DG131" s="1552"/>
      <c r="DH131" s="1284"/>
      <c r="DI131" s="1461"/>
      <c r="DJ131" s="1550"/>
      <c r="DK131" s="1551"/>
      <c r="DL131" s="1551"/>
      <c r="DM131" s="1551"/>
      <c r="DN131" s="1551"/>
      <c r="DO131" s="1551"/>
      <c r="DP131" s="1551"/>
      <c r="DQ131" s="1551"/>
      <c r="DR131" s="1551"/>
      <c r="DS131" s="1552"/>
      <c r="DT131" s="1284"/>
      <c r="DU131" s="1461"/>
      <c r="DV131" s="1550"/>
      <c r="DW131" s="1551"/>
      <c r="DX131" s="1551"/>
      <c r="DY131" s="1551"/>
      <c r="DZ131" s="1551"/>
      <c r="EA131" s="1551"/>
      <c r="EB131" s="1551"/>
      <c r="EC131" s="1551"/>
      <c r="ED131" s="1551"/>
      <c r="EE131" s="1552"/>
      <c r="EF131" s="1284"/>
      <c r="EG131" s="1461"/>
      <c r="EH131" s="1550"/>
      <c r="EI131" s="1551"/>
      <c r="EJ131" s="1551"/>
      <c r="EK131" s="1551"/>
      <c r="EL131" s="1551"/>
      <c r="EM131" s="1551"/>
      <c r="EN131" s="1551"/>
      <c r="EO131" s="1551"/>
      <c r="EP131" s="1551"/>
      <c r="EQ131" s="1552"/>
      <c r="ER131" s="1284"/>
      <c r="ES131" s="1461"/>
      <c r="ET131" s="1550"/>
      <c r="EU131" s="1551"/>
      <c r="EV131" s="1551"/>
      <c r="EW131" s="1551"/>
      <c r="EX131" s="1551"/>
      <c r="EY131" s="1551"/>
      <c r="EZ131" s="1551"/>
      <c r="FA131" s="1551"/>
      <c r="FB131" s="1551"/>
      <c r="FC131" s="1552"/>
      <c r="FD131" s="1284"/>
      <c r="FE131" s="1461"/>
      <c r="FF131" s="1550"/>
      <c r="FG131" s="1551"/>
      <c r="FH131" s="1551"/>
      <c r="FI131" s="1551"/>
      <c r="FJ131" s="1551"/>
      <c r="FK131" s="1551"/>
      <c r="FL131" s="1551"/>
      <c r="FM131" s="1551"/>
      <c r="FN131" s="1551"/>
      <c r="FO131" s="1552"/>
      <c r="FP131" s="1284"/>
      <c r="FQ131" s="1461"/>
      <c r="FR131" s="1550"/>
      <c r="FS131" s="1551"/>
      <c r="FT131" s="1551"/>
      <c r="FU131" s="1551"/>
      <c r="FV131" s="1551"/>
      <c r="FW131" s="1551"/>
      <c r="FX131" s="1551"/>
      <c r="FY131" s="1551"/>
      <c r="FZ131" s="1551"/>
      <c r="GA131" s="1552"/>
      <c r="GB131" s="1284"/>
      <c r="GC131" s="1461"/>
      <c r="GD131" s="1550"/>
      <c r="GE131" s="1551"/>
      <c r="GF131" s="1551"/>
      <c r="GG131" s="1551"/>
      <c r="GH131" s="1551"/>
      <c r="GI131" s="1551"/>
      <c r="GJ131" s="1551"/>
      <c r="GK131" s="1551"/>
      <c r="GL131" s="1551"/>
      <c r="GM131" s="1552"/>
      <c r="GN131" s="1284"/>
      <c r="GO131" s="1461"/>
      <c r="GP131" s="1550"/>
      <c r="GQ131" s="1551"/>
      <c r="GR131" s="1551"/>
      <c r="GS131" s="1551"/>
      <c r="GT131" s="1551"/>
      <c r="GU131" s="1551"/>
      <c r="GV131" s="1551"/>
      <c r="GW131" s="1551"/>
      <c r="GX131" s="1551"/>
      <c r="GY131" s="1552"/>
      <c r="GZ131" s="1284"/>
      <c r="HA131" s="1461"/>
      <c r="HB131" s="1550"/>
      <c r="HC131" s="1551"/>
      <c r="HD131" s="1551"/>
      <c r="HE131" s="1551"/>
      <c r="HF131" s="1551"/>
      <c r="HG131" s="1551"/>
      <c r="HH131" s="1551"/>
      <c r="HI131" s="1551"/>
      <c r="HJ131" s="1551"/>
      <c r="HK131" s="1552"/>
      <c r="HL131" s="1284"/>
      <c r="HM131" s="1461"/>
      <c r="HN131" s="1550"/>
      <c r="HO131" s="1551"/>
      <c r="HP131" s="1551"/>
      <c r="HQ131" s="1551"/>
      <c r="HR131" s="1551"/>
      <c r="HS131" s="1551"/>
      <c r="HT131" s="1551"/>
      <c r="HU131" s="1551"/>
      <c r="HV131" s="1551"/>
      <c r="HW131" s="1552"/>
      <c r="HX131" s="1284"/>
      <c r="HY131" s="1461"/>
      <c r="HZ131" s="1550"/>
      <c r="IA131" s="1551"/>
      <c r="IB131" s="1551"/>
      <c r="IC131" s="1551"/>
      <c r="ID131" s="1551"/>
      <c r="IE131" s="1551"/>
      <c r="IF131" s="1551"/>
      <c r="IG131" s="1551"/>
      <c r="IH131" s="1551"/>
      <c r="II131" s="1552"/>
      <c r="IJ131" s="1284"/>
      <c r="IK131" s="1461"/>
      <c r="IL131" s="1550"/>
      <c r="IM131" s="1551"/>
      <c r="IN131" s="1551"/>
      <c r="IO131" s="1551"/>
      <c r="IP131" s="1551"/>
      <c r="IQ131" s="1551"/>
      <c r="IR131" s="1551"/>
      <c r="IS131" s="1551"/>
      <c r="IT131" s="1551"/>
      <c r="IU131" s="1552"/>
      <c r="IV131" s="1130"/>
      <c r="IW131" s="47"/>
      <c r="IX131" s="728"/>
      <c r="IY131" s="731"/>
      <c r="IZ131" s="22"/>
      <c r="JA131" s="22"/>
      <c r="JB131" s="22"/>
      <c r="JC131" s="22"/>
      <c r="JD131" s="22"/>
      <c r="JE131" s="22"/>
      <c r="JF131" s="22"/>
      <c r="JG131" s="22"/>
      <c r="JH131" s="21"/>
      <c r="JI131" s="22"/>
      <c r="JJ131" s="22"/>
      <c r="JK131" s="22"/>
      <c r="JL131" s="22"/>
      <c r="JM131" s="22"/>
      <c r="JN131" s="22"/>
      <c r="JO131" s="22"/>
      <c r="JP131" s="22"/>
      <c r="JQ131" s="22"/>
      <c r="JR131" s="22"/>
      <c r="JS131" s="22"/>
      <c r="JT131" s="22"/>
      <c r="JU131" s="22"/>
      <c r="JV131" s="22"/>
      <c r="JW131" s="22"/>
      <c r="JX131" s="22"/>
      <c r="JY131" s="22"/>
      <c r="JZ131" s="22"/>
      <c r="KA131" s="22"/>
      <c r="KB131" s="22"/>
      <c r="KC131" s="22"/>
      <c r="KD131" s="22"/>
      <c r="KE131" s="22"/>
      <c r="KF131" s="22"/>
      <c r="KG131" s="22"/>
      <c r="KH131" s="22"/>
      <c r="KI131" s="22"/>
      <c r="KJ131" s="22"/>
      <c r="KK131" s="22"/>
      <c r="KL131" s="22"/>
      <c r="KM131" s="22"/>
      <c r="KN131" s="22"/>
      <c r="KO131" s="22"/>
      <c r="KP131" s="22"/>
      <c r="KQ131" s="22"/>
      <c r="KR131" s="22"/>
      <c r="KS131" s="22"/>
      <c r="KT131" s="22"/>
      <c r="KU131" s="22"/>
      <c r="KV131" s="22"/>
      <c r="KW131" s="22"/>
      <c r="KX131" s="22"/>
      <c r="KY131" s="22"/>
      <c r="KZ131" s="22"/>
      <c r="LA131" s="22"/>
      <c r="LB131" s="22"/>
      <c r="LC131" s="22"/>
      <c r="LD131" s="22"/>
      <c r="LE131" s="22"/>
      <c r="LF131" s="22"/>
      <c r="LG131" s="22"/>
      <c r="LH131" s="22"/>
      <c r="LI131" s="22"/>
      <c r="LJ131" s="23"/>
    </row>
    <row r="132" spans="2:322" ht="3.65" customHeight="1">
      <c r="B132" s="21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3"/>
      <c r="AP132" s="22"/>
      <c r="AQ132" s="22"/>
      <c r="AR132" s="22"/>
      <c r="AS132" s="22"/>
      <c r="AT132" s="22"/>
      <c r="AU132" s="22"/>
      <c r="AV132" s="22"/>
      <c r="AW132" s="22"/>
      <c r="AX132" s="727"/>
      <c r="AY132" s="728"/>
      <c r="AZ132" s="47"/>
      <c r="BA132" s="1111"/>
      <c r="BB132" s="1527"/>
      <c r="BC132" s="1527"/>
      <c r="BD132" s="1527"/>
      <c r="BE132" s="1527"/>
      <c r="BF132" s="1527"/>
      <c r="BG132" s="1527"/>
      <c r="BH132" s="1527"/>
      <c r="BI132" s="1547"/>
      <c r="BJ132" s="1547"/>
      <c r="BK132" s="1547"/>
      <c r="BL132" s="1547"/>
      <c r="BM132" s="1547"/>
      <c r="BN132" s="1547"/>
      <c r="BO132" s="1547"/>
      <c r="BP132" s="1547"/>
      <c r="BQ132" s="1547"/>
      <c r="BR132" s="1547"/>
      <c r="BS132" s="1548"/>
      <c r="BT132" s="1548"/>
      <c r="BU132" s="1548"/>
      <c r="BV132" s="1548"/>
      <c r="BW132" s="1548"/>
      <c r="BX132" s="1535"/>
      <c r="BY132" s="1535"/>
      <c r="BZ132" s="1535"/>
      <c r="CA132" s="1535"/>
      <c r="CB132" s="1535"/>
      <c r="CC132" s="1535"/>
      <c r="CD132" s="1535"/>
      <c r="CE132" s="1549"/>
      <c r="CF132" s="1549"/>
      <c r="CG132" s="1549"/>
      <c r="CH132" s="1549"/>
      <c r="CI132" s="1549"/>
      <c r="CJ132" s="1480"/>
      <c r="CK132" s="1461"/>
      <c r="CL132" s="1550"/>
      <c r="CM132" s="1551"/>
      <c r="CN132" s="1551"/>
      <c r="CO132" s="1551"/>
      <c r="CP132" s="1551"/>
      <c r="CQ132" s="1551"/>
      <c r="CR132" s="1551"/>
      <c r="CS132" s="1551"/>
      <c r="CT132" s="1551"/>
      <c r="CU132" s="1552" t="b">
        <v>0</v>
      </c>
      <c r="CV132" s="1284"/>
      <c r="CW132" s="1461"/>
      <c r="CX132" s="1550"/>
      <c r="CY132" s="1551"/>
      <c r="CZ132" s="1551"/>
      <c r="DA132" s="1551"/>
      <c r="DB132" s="1551"/>
      <c r="DC132" s="1551"/>
      <c r="DD132" s="1551"/>
      <c r="DE132" s="1551"/>
      <c r="DF132" s="1551"/>
      <c r="DG132" s="1552" t="b">
        <v>0</v>
      </c>
      <c r="DH132" s="1284"/>
      <c r="DI132" s="1461"/>
      <c r="DJ132" s="1550"/>
      <c r="DK132" s="1551"/>
      <c r="DL132" s="1551"/>
      <c r="DM132" s="1551"/>
      <c r="DN132" s="1551"/>
      <c r="DO132" s="1551"/>
      <c r="DP132" s="1551"/>
      <c r="DQ132" s="1551"/>
      <c r="DR132" s="1551"/>
      <c r="DS132" s="1552" t="b">
        <v>0</v>
      </c>
      <c r="DT132" s="1284"/>
      <c r="DU132" s="1461"/>
      <c r="DV132" s="1550"/>
      <c r="DW132" s="1551"/>
      <c r="DX132" s="1551"/>
      <c r="DY132" s="1551"/>
      <c r="DZ132" s="1551"/>
      <c r="EA132" s="1551"/>
      <c r="EB132" s="1551"/>
      <c r="EC132" s="1551"/>
      <c r="ED132" s="1551"/>
      <c r="EE132" s="1552" t="b">
        <v>0</v>
      </c>
      <c r="EF132" s="1284"/>
      <c r="EG132" s="1461"/>
      <c r="EH132" s="1550"/>
      <c r="EI132" s="1551"/>
      <c r="EJ132" s="1551"/>
      <c r="EK132" s="1551"/>
      <c r="EL132" s="1551"/>
      <c r="EM132" s="1551"/>
      <c r="EN132" s="1551"/>
      <c r="EO132" s="1551"/>
      <c r="EP132" s="1551"/>
      <c r="EQ132" s="1552" t="b">
        <v>0</v>
      </c>
      <c r="ER132" s="1284"/>
      <c r="ES132" s="1461"/>
      <c r="ET132" s="1550"/>
      <c r="EU132" s="1551"/>
      <c r="EV132" s="1551"/>
      <c r="EW132" s="1551"/>
      <c r="EX132" s="1551"/>
      <c r="EY132" s="1551"/>
      <c r="EZ132" s="1551"/>
      <c r="FA132" s="1551"/>
      <c r="FB132" s="1551"/>
      <c r="FC132" s="1552" t="b">
        <v>0</v>
      </c>
      <c r="FD132" s="1284"/>
      <c r="FE132" s="1461"/>
      <c r="FF132" s="1550"/>
      <c r="FG132" s="1551"/>
      <c r="FH132" s="1551"/>
      <c r="FI132" s="1551"/>
      <c r="FJ132" s="1551"/>
      <c r="FK132" s="1551"/>
      <c r="FL132" s="1551"/>
      <c r="FM132" s="1551"/>
      <c r="FN132" s="1551"/>
      <c r="FO132" s="1552" t="b">
        <v>0</v>
      </c>
      <c r="FP132" s="1284"/>
      <c r="FQ132" s="1461"/>
      <c r="FR132" s="1550"/>
      <c r="FS132" s="1551"/>
      <c r="FT132" s="1551"/>
      <c r="FU132" s="1551"/>
      <c r="FV132" s="1551"/>
      <c r="FW132" s="1551"/>
      <c r="FX132" s="1551"/>
      <c r="FY132" s="1551"/>
      <c r="FZ132" s="1551"/>
      <c r="GA132" s="1552" t="b">
        <v>0</v>
      </c>
      <c r="GB132" s="1284"/>
      <c r="GC132" s="1461"/>
      <c r="GD132" s="1550"/>
      <c r="GE132" s="1551"/>
      <c r="GF132" s="1551"/>
      <c r="GG132" s="1551"/>
      <c r="GH132" s="1551"/>
      <c r="GI132" s="1551"/>
      <c r="GJ132" s="1551"/>
      <c r="GK132" s="1551"/>
      <c r="GL132" s="1551"/>
      <c r="GM132" s="1552" t="b">
        <v>0</v>
      </c>
      <c r="GN132" s="1284"/>
      <c r="GO132" s="1461"/>
      <c r="GP132" s="1550"/>
      <c r="GQ132" s="1551"/>
      <c r="GR132" s="1551"/>
      <c r="GS132" s="1551"/>
      <c r="GT132" s="1551"/>
      <c r="GU132" s="1551"/>
      <c r="GV132" s="1551"/>
      <c r="GW132" s="1551"/>
      <c r="GX132" s="1551"/>
      <c r="GY132" s="1552" t="b">
        <v>0</v>
      </c>
      <c r="GZ132" s="1284"/>
      <c r="HA132" s="1461"/>
      <c r="HB132" s="1550"/>
      <c r="HC132" s="1551"/>
      <c r="HD132" s="1551"/>
      <c r="HE132" s="1551"/>
      <c r="HF132" s="1551"/>
      <c r="HG132" s="1551"/>
      <c r="HH132" s="1551"/>
      <c r="HI132" s="1551"/>
      <c r="HJ132" s="1551"/>
      <c r="HK132" s="1552" t="b">
        <v>0</v>
      </c>
      <c r="HL132" s="1284"/>
      <c r="HM132" s="1461"/>
      <c r="HN132" s="1550"/>
      <c r="HO132" s="1551"/>
      <c r="HP132" s="1551"/>
      <c r="HQ132" s="1551"/>
      <c r="HR132" s="1551"/>
      <c r="HS132" s="1551"/>
      <c r="HT132" s="1551"/>
      <c r="HU132" s="1551"/>
      <c r="HV132" s="1551"/>
      <c r="HW132" s="1552" t="b">
        <v>0</v>
      </c>
      <c r="HX132" s="1284"/>
      <c r="HY132" s="1461"/>
      <c r="HZ132" s="1550"/>
      <c r="IA132" s="1551"/>
      <c r="IB132" s="1551"/>
      <c r="IC132" s="1551"/>
      <c r="ID132" s="1551"/>
      <c r="IE132" s="1551"/>
      <c r="IF132" s="1551"/>
      <c r="IG132" s="1551"/>
      <c r="IH132" s="1551"/>
      <c r="II132" s="1552" t="b">
        <v>0</v>
      </c>
      <c r="IJ132" s="1284"/>
      <c r="IK132" s="1461"/>
      <c r="IL132" s="1550"/>
      <c r="IM132" s="1551"/>
      <c r="IN132" s="1551"/>
      <c r="IO132" s="1551"/>
      <c r="IP132" s="1551"/>
      <c r="IQ132" s="1551"/>
      <c r="IR132" s="1551"/>
      <c r="IS132" s="1551"/>
      <c r="IT132" s="1551"/>
      <c r="IU132" s="1552" t="b">
        <v>0</v>
      </c>
      <c r="IV132" s="1130"/>
      <c r="IW132" s="47"/>
      <c r="IX132" s="728"/>
      <c r="IY132" s="731"/>
      <c r="IZ132" s="22"/>
      <c r="JA132" s="22"/>
      <c r="JB132" s="22"/>
      <c r="JC132" s="22"/>
      <c r="JD132" s="22"/>
      <c r="JE132" s="22"/>
      <c r="JF132" s="22"/>
      <c r="JG132" s="22"/>
      <c r="JH132" s="21"/>
      <c r="JI132" s="22"/>
      <c r="JJ132" s="22"/>
      <c r="JK132" s="22"/>
      <c r="JL132" s="22"/>
      <c r="JM132" s="22"/>
      <c r="JN132" s="22"/>
      <c r="JO132" s="22"/>
      <c r="JP132" s="22"/>
      <c r="JQ132" s="22"/>
      <c r="JR132" s="22"/>
      <c r="JS132" s="22"/>
      <c r="JT132" s="22"/>
      <c r="JU132" s="22"/>
      <c r="JV132" s="22"/>
      <c r="JW132" s="22"/>
      <c r="JX132" s="22"/>
      <c r="JY132" s="22"/>
      <c r="JZ132" s="22"/>
      <c r="KA132" s="22"/>
      <c r="KB132" s="22"/>
      <c r="KC132" s="22"/>
      <c r="KD132" s="22"/>
      <c r="KE132" s="22"/>
      <c r="KF132" s="22"/>
      <c r="KG132" s="22"/>
      <c r="KH132" s="22"/>
      <c r="KI132" s="22"/>
      <c r="KJ132" s="22"/>
      <c r="KK132" s="22"/>
      <c r="KL132" s="22"/>
      <c r="KM132" s="22"/>
      <c r="KN132" s="22"/>
      <c r="KO132" s="22"/>
      <c r="KP132" s="22"/>
      <c r="KQ132" s="22"/>
      <c r="KR132" s="22"/>
      <c r="KS132" s="22"/>
      <c r="KT132" s="22"/>
      <c r="KU132" s="22"/>
      <c r="KV132" s="22"/>
      <c r="KW132" s="22"/>
      <c r="KX132" s="22"/>
      <c r="KY132" s="22"/>
      <c r="KZ132" s="22"/>
      <c r="LA132" s="22"/>
      <c r="LB132" s="22"/>
      <c r="LC132" s="22"/>
      <c r="LD132" s="22"/>
      <c r="LE132" s="22"/>
      <c r="LF132" s="22"/>
      <c r="LG132" s="22"/>
      <c r="LH132" s="22"/>
      <c r="LI132" s="22"/>
      <c r="LJ132" s="23"/>
    </row>
    <row r="133" spans="2:322" ht="3.65" customHeight="1">
      <c r="B133" s="21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3"/>
      <c r="AP133" s="22"/>
      <c r="AQ133" s="22"/>
      <c r="AR133" s="22"/>
      <c r="AS133" s="22"/>
      <c r="AT133" s="22"/>
      <c r="AU133" s="22"/>
      <c r="AV133" s="22"/>
      <c r="AW133" s="22"/>
      <c r="AX133" s="727"/>
      <c r="AY133" s="728"/>
      <c r="AZ133" s="47"/>
      <c r="BA133" s="1111"/>
      <c r="BB133" s="1527"/>
      <c r="BC133" s="1527"/>
      <c r="BD133" s="1527"/>
      <c r="BE133" s="1527"/>
      <c r="BF133" s="1527"/>
      <c r="BG133" s="1527"/>
      <c r="BH133" s="1527"/>
      <c r="BI133" s="1547"/>
      <c r="BJ133" s="1547"/>
      <c r="BK133" s="1547"/>
      <c r="BL133" s="1547"/>
      <c r="BM133" s="1547"/>
      <c r="BN133" s="1547"/>
      <c r="BO133" s="1547"/>
      <c r="BP133" s="1547"/>
      <c r="BQ133" s="1547"/>
      <c r="BR133" s="1547"/>
      <c r="BS133" s="1548"/>
      <c r="BT133" s="1548"/>
      <c r="BU133" s="1548"/>
      <c r="BV133" s="1548"/>
      <c r="BW133" s="1548"/>
      <c r="BX133" s="1535"/>
      <c r="BY133" s="1535"/>
      <c r="BZ133" s="1535"/>
      <c r="CA133" s="1535"/>
      <c r="CB133" s="1535"/>
      <c r="CC133" s="1535"/>
      <c r="CD133" s="1535"/>
      <c r="CE133" s="1549"/>
      <c r="CF133" s="1549"/>
      <c r="CG133" s="1549"/>
      <c r="CH133" s="1549"/>
      <c r="CI133" s="1549"/>
      <c r="CJ133" s="1480"/>
      <c r="CK133" s="1461"/>
      <c r="CL133" s="1550"/>
      <c r="CM133" s="1551"/>
      <c r="CN133" s="1551"/>
      <c r="CO133" s="1551"/>
      <c r="CP133" s="1551"/>
      <c r="CQ133" s="1551"/>
      <c r="CR133" s="1551"/>
      <c r="CS133" s="1551"/>
      <c r="CT133" s="1551"/>
      <c r="CU133" s="1552"/>
      <c r="CV133" s="1284"/>
      <c r="CW133" s="1461"/>
      <c r="CX133" s="1550"/>
      <c r="CY133" s="1551"/>
      <c r="CZ133" s="1551"/>
      <c r="DA133" s="1551"/>
      <c r="DB133" s="1551"/>
      <c r="DC133" s="1551"/>
      <c r="DD133" s="1551"/>
      <c r="DE133" s="1551"/>
      <c r="DF133" s="1551"/>
      <c r="DG133" s="1552"/>
      <c r="DH133" s="1284"/>
      <c r="DI133" s="1461"/>
      <c r="DJ133" s="1550"/>
      <c r="DK133" s="1551"/>
      <c r="DL133" s="1551"/>
      <c r="DM133" s="1551"/>
      <c r="DN133" s="1551"/>
      <c r="DO133" s="1551"/>
      <c r="DP133" s="1551"/>
      <c r="DQ133" s="1551"/>
      <c r="DR133" s="1551"/>
      <c r="DS133" s="1552"/>
      <c r="DT133" s="1284"/>
      <c r="DU133" s="1461"/>
      <c r="DV133" s="1550"/>
      <c r="DW133" s="1551"/>
      <c r="DX133" s="1551"/>
      <c r="DY133" s="1551"/>
      <c r="DZ133" s="1551"/>
      <c r="EA133" s="1551"/>
      <c r="EB133" s="1551"/>
      <c r="EC133" s="1551"/>
      <c r="ED133" s="1551"/>
      <c r="EE133" s="1552"/>
      <c r="EF133" s="1284"/>
      <c r="EG133" s="1461"/>
      <c r="EH133" s="1550"/>
      <c r="EI133" s="1551"/>
      <c r="EJ133" s="1551"/>
      <c r="EK133" s="1551"/>
      <c r="EL133" s="1551"/>
      <c r="EM133" s="1551"/>
      <c r="EN133" s="1551"/>
      <c r="EO133" s="1551"/>
      <c r="EP133" s="1551"/>
      <c r="EQ133" s="1552"/>
      <c r="ER133" s="1284"/>
      <c r="ES133" s="1461"/>
      <c r="ET133" s="1550"/>
      <c r="EU133" s="1551"/>
      <c r="EV133" s="1551"/>
      <c r="EW133" s="1551"/>
      <c r="EX133" s="1551"/>
      <c r="EY133" s="1551"/>
      <c r="EZ133" s="1551"/>
      <c r="FA133" s="1551"/>
      <c r="FB133" s="1551"/>
      <c r="FC133" s="1552"/>
      <c r="FD133" s="1284"/>
      <c r="FE133" s="1461"/>
      <c r="FF133" s="1550"/>
      <c r="FG133" s="1551"/>
      <c r="FH133" s="1551"/>
      <c r="FI133" s="1551"/>
      <c r="FJ133" s="1551"/>
      <c r="FK133" s="1551"/>
      <c r="FL133" s="1551"/>
      <c r="FM133" s="1551"/>
      <c r="FN133" s="1551"/>
      <c r="FO133" s="1552"/>
      <c r="FP133" s="1284"/>
      <c r="FQ133" s="1461"/>
      <c r="FR133" s="1550"/>
      <c r="FS133" s="1551"/>
      <c r="FT133" s="1551"/>
      <c r="FU133" s="1551"/>
      <c r="FV133" s="1551"/>
      <c r="FW133" s="1551"/>
      <c r="FX133" s="1551"/>
      <c r="FY133" s="1551"/>
      <c r="FZ133" s="1551"/>
      <c r="GA133" s="1552"/>
      <c r="GB133" s="1284"/>
      <c r="GC133" s="1461"/>
      <c r="GD133" s="1550"/>
      <c r="GE133" s="1551"/>
      <c r="GF133" s="1551"/>
      <c r="GG133" s="1551"/>
      <c r="GH133" s="1551"/>
      <c r="GI133" s="1551"/>
      <c r="GJ133" s="1551"/>
      <c r="GK133" s="1551"/>
      <c r="GL133" s="1551"/>
      <c r="GM133" s="1552"/>
      <c r="GN133" s="1284"/>
      <c r="GO133" s="1461"/>
      <c r="GP133" s="1550"/>
      <c r="GQ133" s="1551"/>
      <c r="GR133" s="1551"/>
      <c r="GS133" s="1551"/>
      <c r="GT133" s="1551"/>
      <c r="GU133" s="1551"/>
      <c r="GV133" s="1551"/>
      <c r="GW133" s="1551"/>
      <c r="GX133" s="1551"/>
      <c r="GY133" s="1552"/>
      <c r="GZ133" s="1284"/>
      <c r="HA133" s="1461"/>
      <c r="HB133" s="1550"/>
      <c r="HC133" s="1551"/>
      <c r="HD133" s="1551"/>
      <c r="HE133" s="1551"/>
      <c r="HF133" s="1551"/>
      <c r="HG133" s="1551"/>
      <c r="HH133" s="1551"/>
      <c r="HI133" s="1551"/>
      <c r="HJ133" s="1551"/>
      <c r="HK133" s="1552"/>
      <c r="HL133" s="1284"/>
      <c r="HM133" s="1461"/>
      <c r="HN133" s="1550"/>
      <c r="HO133" s="1551"/>
      <c r="HP133" s="1551"/>
      <c r="HQ133" s="1551"/>
      <c r="HR133" s="1551"/>
      <c r="HS133" s="1551"/>
      <c r="HT133" s="1551"/>
      <c r="HU133" s="1551"/>
      <c r="HV133" s="1551"/>
      <c r="HW133" s="1552"/>
      <c r="HX133" s="1284"/>
      <c r="HY133" s="1461"/>
      <c r="HZ133" s="1550"/>
      <c r="IA133" s="1551"/>
      <c r="IB133" s="1551"/>
      <c r="IC133" s="1551"/>
      <c r="ID133" s="1551"/>
      <c r="IE133" s="1551"/>
      <c r="IF133" s="1551"/>
      <c r="IG133" s="1551"/>
      <c r="IH133" s="1551"/>
      <c r="II133" s="1552"/>
      <c r="IJ133" s="1284"/>
      <c r="IK133" s="1461"/>
      <c r="IL133" s="1550"/>
      <c r="IM133" s="1551"/>
      <c r="IN133" s="1551"/>
      <c r="IO133" s="1551"/>
      <c r="IP133" s="1551"/>
      <c r="IQ133" s="1551"/>
      <c r="IR133" s="1551"/>
      <c r="IS133" s="1551"/>
      <c r="IT133" s="1551"/>
      <c r="IU133" s="1552"/>
      <c r="IV133" s="1130"/>
      <c r="IW133" s="47"/>
      <c r="IX133" s="728"/>
      <c r="IY133" s="731"/>
      <c r="IZ133" s="22"/>
      <c r="JA133" s="22"/>
      <c r="JB133" s="22"/>
      <c r="JC133" s="22"/>
      <c r="JD133" s="22"/>
      <c r="JE133" s="22"/>
      <c r="JF133" s="22"/>
      <c r="JG133" s="22"/>
      <c r="JH133" s="21"/>
      <c r="JI133" s="22"/>
      <c r="JJ133" s="22"/>
      <c r="JK133" s="22"/>
      <c r="JL133" s="22"/>
      <c r="JM133" s="22"/>
      <c r="JN133" s="22"/>
      <c r="JO133" s="22"/>
      <c r="JP133" s="22"/>
      <c r="JQ133" s="22"/>
      <c r="JR133" s="22"/>
      <c r="JS133" s="22"/>
      <c r="JT133" s="22"/>
      <c r="JU133" s="22"/>
      <c r="JV133" s="22"/>
      <c r="JW133" s="22"/>
      <c r="JX133" s="22"/>
      <c r="JY133" s="22"/>
      <c r="JZ133" s="22"/>
      <c r="KA133" s="22"/>
      <c r="KB133" s="22"/>
      <c r="KC133" s="22"/>
      <c r="KD133" s="22"/>
      <c r="KE133" s="22"/>
      <c r="KF133" s="22"/>
      <c r="KG133" s="22"/>
      <c r="KH133" s="22"/>
      <c r="KI133" s="22"/>
      <c r="KJ133" s="22"/>
      <c r="KK133" s="22"/>
      <c r="KL133" s="22"/>
      <c r="KM133" s="22"/>
      <c r="KN133" s="22"/>
      <c r="KO133" s="22"/>
      <c r="KP133" s="22"/>
      <c r="KQ133" s="22"/>
      <c r="KR133" s="22"/>
      <c r="KS133" s="22"/>
      <c r="KT133" s="22"/>
      <c r="KU133" s="22"/>
      <c r="KV133" s="22"/>
      <c r="KW133" s="22"/>
      <c r="KX133" s="22"/>
      <c r="KY133" s="22"/>
      <c r="KZ133" s="22"/>
      <c r="LA133" s="22"/>
      <c r="LB133" s="22"/>
      <c r="LC133" s="22"/>
      <c r="LD133" s="22"/>
      <c r="LE133" s="22"/>
      <c r="LF133" s="22"/>
      <c r="LG133" s="22"/>
      <c r="LH133" s="22"/>
      <c r="LI133" s="22"/>
      <c r="LJ133" s="23"/>
    </row>
    <row r="134" spans="2:322" ht="3.65" customHeight="1">
      <c r="B134" s="21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3"/>
      <c r="AP134" s="22"/>
      <c r="AQ134" s="22"/>
      <c r="AR134" s="22"/>
      <c r="AS134" s="22"/>
      <c r="AT134" s="22"/>
      <c r="AU134" s="22"/>
      <c r="AV134" s="22"/>
      <c r="AW134" s="22"/>
      <c r="AX134" s="729"/>
      <c r="AY134" s="730"/>
      <c r="AZ134" s="48"/>
      <c r="BA134" s="1111"/>
      <c r="BB134" s="1527"/>
      <c r="BC134" s="1527"/>
      <c r="BD134" s="1527"/>
      <c r="BE134" s="1527"/>
      <c r="BF134" s="1527"/>
      <c r="BG134" s="1527"/>
      <c r="BH134" s="1527"/>
      <c r="BI134" s="1475"/>
      <c r="BJ134" s="1475"/>
      <c r="BK134" s="1475"/>
      <c r="BL134" s="1475"/>
      <c r="BM134" s="1475"/>
      <c r="BN134" s="1475"/>
      <c r="BO134" s="1475"/>
      <c r="BP134" s="1475"/>
      <c r="BQ134" s="1475"/>
      <c r="BR134" s="1475"/>
      <c r="BS134" s="937"/>
      <c r="BT134" s="937"/>
      <c r="BU134" s="937"/>
      <c r="BV134" s="937"/>
      <c r="BW134" s="937"/>
      <c r="BX134" s="1477"/>
      <c r="BY134" s="1477"/>
      <c r="BZ134" s="1477"/>
      <c r="CA134" s="1477"/>
      <c r="CB134" s="1477"/>
      <c r="CC134" s="1477"/>
      <c r="CD134" s="1477"/>
      <c r="CE134" s="1481"/>
      <c r="CF134" s="1481"/>
      <c r="CG134" s="1481"/>
      <c r="CH134" s="1481"/>
      <c r="CI134" s="1481"/>
      <c r="CJ134" s="1482"/>
      <c r="CK134" s="1462"/>
      <c r="CL134" s="1463"/>
      <c r="CM134" s="878"/>
      <c r="CN134" s="878"/>
      <c r="CO134" s="878"/>
      <c r="CP134" s="878"/>
      <c r="CQ134" s="878"/>
      <c r="CR134" s="878"/>
      <c r="CS134" s="878"/>
      <c r="CT134" s="878"/>
      <c r="CU134" s="633"/>
      <c r="CV134" s="634"/>
      <c r="CW134" s="1462"/>
      <c r="CX134" s="1463"/>
      <c r="CY134" s="878"/>
      <c r="CZ134" s="878"/>
      <c r="DA134" s="878"/>
      <c r="DB134" s="878"/>
      <c r="DC134" s="878"/>
      <c r="DD134" s="878"/>
      <c r="DE134" s="878"/>
      <c r="DF134" s="878"/>
      <c r="DG134" s="633"/>
      <c r="DH134" s="634"/>
      <c r="DI134" s="1462"/>
      <c r="DJ134" s="1463"/>
      <c r="DK134" s="878"/>
      <c r="DL134" s="878"/>
      <c r="DM134" s="878"/>
      <c r="DN134" s="878"/>
      <c r="DO134" s="878"/>
      <c r="DP134" s="878"/>
      <c r="DQ134" s="878"/>
      <c r="DR134" s="878"/>
      <c r="DS134" s="633"/>
      <c r="DT134" s="634"/>
      <c r="DU134" s="1462"/>
      <c r="DV134" s="1463"/>
      <c r="DW134" s="878"/>
      <c r="DX134" s="878"/>
      <c r="DY134" s="878"/>
      <c r="DZ134" s="878"/>
      <c r="EA134" s="878"/>
      <c r="EB134" s="878"/>
      <c r="EC134" s="878"/>
      <c r="ED134" s="878"/>
      <c r="EE134" s="633"/>
      <c r="EF134" s="634"/>
      <c r="EG134" s="1462"/>
      <c r="EH134" s="1463"/>
      <c r="EI134" s="878"/>
      <c r="EJ134" s="878"/>
      <c r="EK134" s="878"/>
      <c r="EL134" s="878"/>
      <c r="EM134" s="878"/>
      <c r="EN134" s="878"/>
      <c r="EO134" s="878"/>
      <c r="EP134" s="878"/>
      <c r="EQ134" s="633"/>
      <c r="ER134" s="634"/>
      <c r="ES134" s="1462"/>
      <c r="ET134" s="1463"/>
      <c r="EU134" s="878"/>
      <c r="EV134" s="878"/>
      <c r="EW134" s="878"/>
      <c r="EX134" s="878"/>
      <c r="EY134" s="878"/>
      <c r="EZ134" s="878"/>
      <c r="FA134" s="878"/>
      <c r="FB134" s="878"/>
      <c r="FC134" s="633"/>
      <c r="FD134" s="634"/>
      <c r="FE134" s="1462"/>
      <c r="FF134" s="1463"/>
      <c r="FG134" s="878"/>
      <c r="FH134" s="878"/>
      <c r="FI134" s="878"/>
      <c r="FJ134" s="878"/>
      <c r="FK134" s="878"/>
      <c r="FL134" s="878"/>
      <c r="FM134" s="878"/>
      <c r="FN134" s="878"/>
      <c r="FO134" s="633"/>
      <c r="FP134" s="634"/>
      <c r="FQ134" s="1462"/>
      <c r="FR134" s="1463"/>
      <c r="FS134" s="878"/>
      <c r="FT134" s="878"/>
      <c r="FU134" s="878"/>
      <c r="FV134" s="878"/>
      <c r="FW134" s="878"/>
      <c r="FX134" s="878"/>
      <c r="FY134" s="878"/>
      <c r="FZ134" s="878"/>
      <c r="GA134" s="633"/>
      <c r="GB134" s="634"/>
      <c r="GC134" s="1462"/>
      <c r="GD134" s="1463"/>
      <c r="GE134" s="878"/>
      <c r="GF134" s="878"/>
      <c r="GG134" s="878"/>
      <c r="GH134" s="878"/>
      <c r="GI134" s="878"/>
      <c r="GJ134" s="878"/>
      <c r="GK134" s="878"/>
      <c r="GL134" s="878"/>
      <c r="GM134" s="633"/>
      <c r="GN134" s="634"/>
      <c r="GO134" s="1462"/>
      <c r="GP134" s="1463"/>
      <c r="GQ134" s="878"/>
      <c r="GR134" s="878"/>
      <c r="GS134" s="878"/>
      <c r="GT134" s="878"/>
      <c r="GU134" s="878"/>
      <c r="GV134" s="878"/>
      <c r="GW134" s="878"/>
      <c r="GX134" s="878"/>
      <c r="GY134" s="633"/>
      <c r="GZ134" s="634"/>
      <c r="HA134" s="1462"/>
      <c r="HB134" s="1463"/>
      <c r="HC134" s="878"/>
      <c r="HD134" s="878"/>
      <c r="HE134" s="878"/>
      <c r="HF134" s="878"/>
      <c r="HG134" s="878"/>
      <c r="HH134" s="878"/>
      <c r="HI134" s="878"/>
      <c r="HJ134" s="878"/>
      <c r="HK134" s="633"/>
      <c r="HL134" s="634"/>
      <c r="HM134" s="1462"/>
      <c r="HN134" s="1463"/>
      <c r="HO134" s="878"/>
      <c r="HP134" s="878"/>
      <c r="HQ134" s="878"/>
      <c r="HR134" s="878"/>
      <c r="HS134" s="878"/>
      <c r="HT134" s="878"/>
      <c r="HU134" s="878"/>
      <c r="HV134" s="878"/>
      <c r="HW134" s="633"/>
      <c r="HX134" s="634"/>
      <c r="HY134" s="1462"/>
      <c r="HZ134" s="1463"/>
      <c r="IA134" s="878"/>
      <c r="IB134" s="878"/>
      <c r="IC134" s="878"/>
      <c r="ID134" s="878"/>
      <c r="IE134" s="878"/>
      <c r="IF134" s="878"/>
      <c r="IG134" s="878"/>
      <c r="IH134" s="878"/>
      <c r="II134" s="633"/>
      <c r="IJ134" s="634"/>
      <c r="IK134" s="1462"/>
      <c r="IL134" s="1463"/>
      <c r="IM134" s="878"/>
      <c r="IN134" s="878"/>
      <c r="IO134" s="878"/>
      <c r="IP134" s="878"/>
      <c r="IQ134" s="878"/>
      <c r="IR134" s="878"/>
      <c r="IS134" s="878"/>
      <c r="IT134" s="878"/>
      <c r="IU134" s="633"/>
      <c r="IV134" s="1553"/>
      <c r="IW134" s="48"/>
      <c r="IX134" s="730"/>
      <c r="IY134" s="732"/>
      <c r="IZ134" s="22"/>
      <c r="JA134" s="22"/>
      <c r="JB134" s="22"/>
      <c r="JC134" s="22"/>
      <c r="JD134" s="22"/>
      <c r="JE134" s="22"/>
      <c r="JF134" s="22"/>
      <c r="JG134" s="22"/>
      <c r="JH134" s="21"/>
      <c r="JI134" s="22"/>
      <c r="JJ134" s="22"/>
      <c r="JK134" s="22"/>
      <c r="JL134" s="22"/>
      <c r="JM134" s="22"/>
      <c r="JN134" s="22"/>
      <c r="JO134" s="22"/>
      <c r="JP134" s="22"/>
      <c r="JQ134" s="22"/>
      <c r="JR134" s="22"/>
      <c r="JS134" s="22"/>
      <c r="JT134" s="22"/>
      <c r="JU134" s="22"/>
      <c r="JV134" s="22"/>
      <c r="JW134" s="22"/>
      <c r="JX134" s="22"/>
      <c r="JY134" s="22"/>
      <c r="JZ134" s="22"/>
      <c r="KA134" s="22"/>
      <c r="KB134" s="22"/>
      <c r="KC134" s="22"/>
      <c r="KD134" s="22"/>
      <c r="KE134" s="22"/>
      <c r="KF134" s="22"/>
      <c r="KG134" s="22"/>
      <c r="KH134" s="22"/>
      <c r="KI134" s="22"/>
      <c r="KJ134" s="22"/>
      <c r="KK134" s="22"/>
      <c r="KL134" s="22"/>
      <c r="KM134" s="22"/>
      <c r="KN134" s="22"/>
      <c r="KO134" s="22"/>
      <c r="KP134" s="22"/>
      <c r="KQ134" s="22"/>
      <c r="KR134" s="22"/>
      <c r="KS134" s="22"/>
      <c r="KT134" s="22"/>
      <c r="KU134" s="22"/>
      <c r="KV134" s="22"/>
      <c r="KW134" s="22"/>
      <c r="KX134" s="22"/>
      <c r="KY134" s="22"/>
      <c r="KZ134" s="22"/>
      <c r="LA134" s="22"/>
      <c r="LB134" s="22"/>
      <c r="LC134" s="22"/>
      <c r="LD134" s="22"/>
      <c r="LE134" s="22"/>
      <c r="LF134" s="22"/>
      <c r="LG134" s="22"/>
      <c r="LH134" s="22"/>
      <c r="LI134" s="22"/>
      <c r="LJ134" s="23"/>
    </row>
    <row r="135" spans="2:322" ht="3.65" customHeight="1">
      <c r="B135" s="21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3"/>
      <c r="AP135" s="22"/>
      <c r="AQ135" s="22"/>
      <c r="AR135" s="22"/>
      <c r="AS135" s="22"/>
      <c r="AT135" s="22"/>
      <c r="AU135" s="22"/>
      <c r="AV135" s="22"/>
      <c r="AW135" s="22"/>
      <c r="AX135" s="727" t="s">
        <v>10</v>
      </c>
      <c r="AY135" s="728"/>
      <c r="AZ135" s="47"/>
      <c r="BA135" s="1111"/>
      <c r="BB135" s="1527"/>
      <c r="BC135" s="1527"/>
      <c r="BD135" s="1527"/>
      <c r="BE135" s="1527"/>
      <c r="BF135" s="1527"/>
      <c r="BG135" s="1527"/>
      <c r="BH135" s="1527"/>
      <c r="BI135" s="1483" t="s">
        <v>61</v>
      </c>
      <c r="BJ135" s="1484"/>
      <c r="BK135" s="1484"/>
      <c r="BL135" s="1484"/>
      <c r="BM135" s="1484"/>
      <c r="BN135" s="1484"/>
      <c r="BO135" s="1484"/>
      <c r="BP135" s="1484"/>
      <c r="BQ135" s="1484"/>
      <c r="BR135" s="1484"/>
      <c r="BS135" s="1486" t="s">
        <v>55</v>
      </c>
      <c r="BT135" s="1486"/>
      <c r="BU135" s="1486"/>
      <c r="BV135" s="1486"/>
      <c r="BW135" s="1486"/>
      <c r="BX135" s="1487">
        <v>600</v>
      </c>
      <c r="BY135" s="1487"/>
      <c r="BZ135" s="1487"/>
      <c r="CA135" s="1487"/>
      <c r="CB135" s="1487"/>
      <c r="CC135" s="1487"/>
      <c r="CD135" s="1487"/>
      <c r="CE135" s="1489" t="s">
        <v>1049</v>
      </c>
      <c r="CF135" s="1489"/>
      <c r="CG135" s="1489"/>
      <c r="CH135" s="1489"/>
      <c r="CI135" s="1489"/>
      <c r="CJ135" s="1490"/>
      <c r="CK135" s="1464" t="b">
        <v>0</v>
      </c>
      <c r="CL135" s="1465"/>
      <c r="CM135" s="976" t="str">
        <f>IFERROR(VLOOKUP(CN179,BD!$B:$D,3,FALSE),"-")</f>
        <v>1013282</v>
      </c>
      <c r="CN135" s="976"/>
      <c r="CO135" s="976"/>
      <c r="CP135" s="976"/>
      <c r="CQ135" s="976"/>
      <c r="CR135" s="976"/>
      <c r="CS135" s="976"/>
      <c r="CT135" s="976"/>
      <c r="CU135" s="1141" t="b">
        <v>0</v>
      </c>
      <c r="CV135" s="1275"/>
      <c r="CW135" s="1464" t="b">
        <v>0</v>
      </c>
      <c r="CX135" s="1465"/>
      <c r="CY135" s="976" t="s">
        <v>162</v>
      </c>
      <c r="CZ135" s="976"/>
      <c r="DA135" s="976"/>
      <c r="DB135" s="976"/>
      <c r="DC135" s="976"/>
      <c r="DD135" s="976"/>
      <c r="DE135" s="976"/>
      <c r="DF135" s="976"/>
      <c r="DG135" s="1141" t="b">
        <v>0</v>
      </c>
      <c r="DH135" s="1275"/>
      <c r="DI135" s="1464" t="b">
        <v>0</v>
      </c>
      <c r="DJ135" s="1465"/>
      <c r="DK135" s="976" t="str">
        <f>IFERROR(VLOOKUP(DI178,BD!$B:$D,3,FALSE),"-")</f>
        <v>1014501</v>
      </c>
      <c r="DL135" s="976"/>
      <c r="DM135" s="976"/>
      <c r="DN135" s="976"/>
      <c r="DO135" s="976"/>
      <c r="DP135" s="976"/>
      <c r="DQ135" s="976"/>
      <c r="DR135" s="976"/>
      <c r="DS135" s="1141" t="b">
        <v>0</v>
      </c>
      <c r="DT135" s="1275"/>
      <c r="DU135" s="1464" t="b">
        <v>0</v>
      </c>
      <c r="DV135" s="1465"/>
      <c r="DW135" s="976" t="str">
        <f>IFERROR(VLOOKUP(DU178,BD!$B:$D,3,FALSE),"-")</f>
        <v>1014502</v>
      </c>
      <c r="DX135" s="976"/>
      <c r="DY135" s="976"/>
      <c r="DZ135" s="976"/>
      <c r="EA135" s="976"/>
      <c r="EB135" s="976"/>
      <c r="EC135" s="976"/>
      <c r="ED135" s="976"/>
      <c r="EE135" s="1141" t="b">
        <v>0</v>
      </c>
      <c r="EF135" s="1275"/>
      <c r="EG135" s="1464" t="b">
        <v>0</v>
      </c>
      <c r="EH135" s="1465"/>
      <c r="EI135" s="976" t="s">
        <v>162</v>
      </c>
      <c r="EJ135" s="976"/>
      <c r="EK135" s="976"/>
      <c r="EL135" s="976"/>
      <c r="EM135" s="976"/>
      <c r="EN135" s="976"/>
      <c r="EO135" s="976"/>
      <c r="EP135" s="976"/>
      <c r="EQ135" s="1141" t="b">
        <v>0</v>
      </c>
      <c r="ER135" s="1275"/>
      <c r="ES135" s="1464" t="b">
        <v>0</v>
      </c>
      <c r="ET135" s="1465"/>
      <c r="EU135" s="976" t="s">
        <v>162</v>
      </c>
      <c r="EV135" s="976"/>
      <c r="EW135" s="976"/>
      <c r="EX135" s="976"/>
      <c r="EY135" s="976"/>
      <c r="EZ135" s="976"/>
      <c r="FA135" s="976"/>
      <c r="FB135" s="976"/>
      <c r="FC135" s="1141" t="b">
        <v>0</v>
      </c>
      <c r="FD135" s="1275"/>
      <c r="FE135" s="1464" t="b">
        <v>0</v>
      </c>
      <c r="FF135" s="1465"/>
      <c r="FG135" s="976" t="s">
        <v>162</v>
      </c>
      <c r="FH135" s="976"/>
      <c r="FI135" s="976"/>
      <c r="FJ135" s="976"/>
      <c r="FK135" s="976"/>
      <c r="FL135" s="976"/>
      <c r="FM135" s="976"/>
      <c r="FN135" s="976"/>
      <c r="FO135" s="1141" t="b">
        <v>0</v>
      </c>
      <c r="FP135" s="1275"/>
      <c r="FQ135" s="1464" t="b">
        <v>0</v>
      </c>
      <c r="FR135" s="1465"/>
      <c r="FS135" s="976" t="s">
        <v>162</v>
      </c>
      <c r="FT135" s="976"/>
      <c r="FU135" s="976"/>
      <c r="FV135" s="976"/>
      <c r="FW135" s="976"/>
      <c r="FX135" s="976"/>
      <c r="FY135" s="976"/>
      <c r="FZ135" s="976"/>
      <c r="GA135" s="1141" t="b">
        <v>0</v>
      </c>
      <c r="GB135" s="1275"/>
      <c r="GC135" s="1464" t="b">
        <v>0</v>
      </c>
      <c r="GD135" s="1465"/>
      <c r="GE135" s="976" t="s">
        <v>162</v>
      </c>
      <c r="GF135" s="976"/>
      <c r="GG135" s="976"/>
      <c r="GH135" s="976"/>
      <c r="GI135" s="976"/>
      <c r="GJ135" s="976"/>
      <c r="GK135" s="976"/>
      <c r="GL135" s="976"/>
      <c r="GM135" s="1141" t="b">
        <v>0</v>
      </c>
      <c r="GN135" s="1275"/>
      <c r="GO135" s="1464" t="b">
        <v>0</v>
      </c>
      <c r="GP135" s="1465"/>
      <c r="GQ135" s="976" t="s">
        <v>162</v>
      </c>
      <c r="GR135" s="976"/>
      <c r="GS135" s="976"/>
      <c r="GT135" s="976"/>
      <c r="GU135" s="976"/>
      <c r="GV135" s="976"/>
      <c r="GW135" s="976"/>
      <c r="GX135" s="976"/>
      <c r="GY135" s="1141" t="b">
        <v>0</v>
      </c>
      <c r="GZ135" s="1275"/>
      <c r="HA135" s="1464" t="b">
        <v>0</v>
      </c>
      <c r="HB135" s="1465"/>
      <c r="HC135" s="976" t="s">
        <v>162</v>
      </c>
      <c r="HD135" s="976"/>
      <c r="HE135" s="976"/>
      <c r="HF135" s="976"/>
      <c r="HG135" s="976"/>
      <c r="HH135" s="976"/>
      <c r="HI135" s="976"/>
      <c r="HJ135" s="976"/>
      <c r="HK135" s="1141" t="b">
        <v>0</v>
      </c>
      <c r="HL135" s="1275"/>
      <c r="HM135" s="1464" t="b">
        <v>0</v>
      </c>
      <c r="HN135" s="1465"/>
      <c r="HO135" s="976" t="str">
        <f>IFERROR(VLOOKUP(HP179,BD!$B:$D,3,FALSE),"-")</f>
        <v>1015007</v>
      </c>
      <c r="HP135" s="976"/>
      <c r="HQ135" s="976"/>
      <c r="HR135" s="976"/>
      <c r="HS135" s="976"/>
      <c r="HT135" s="976"/>
      <c r="HU135" s="976"/>
      <c r="HV135" s="976"/>
      <c r="HW135" s="1141" t="b">
        <v>0</v>
      </c>
      <c r="HX135" s="1275"/>
      <c r="HY135" s="1464" t="b">
        <v>0</v>
      </c>
      <c r="HZ135" s="1465"/>
      <c r="IA135" s="976" t="str">
        <f>IFERROR(VLOOKUP(IB179,BD!$B:$D,3,FALSE),"-")</f>
        <v>1015021</v>
      </c>
      <c r="IB135" s="976"/>
      <c r="IC135" s="976"/>
      <c r="ID135" s="976"/>
      <c r="IE135" s="976"/>
      <c r="IF135" s="976"/>
      <c r="IG135" s="976"/>
      <c r="IH135" s="976"/>
      <c r="II135" s="1141" t="b">
        <v>0</v>
      </c>
      <c r="IJ135" s="1275"/>
      <c r="IK135" s="1464" t="b">
        <v>0</v>
      </c>
      <c r="IL135" s="1465"/>
      <c r="IM135" s="976" t="s">
        <v>162</v>
      </c>
      <c r="IN135" s="976"/>
      <c r="IO135" s="976"/>
      <c r="IP135" s="976"/>
      <c r="IQ135" s="976"/>
      <c r="IR135" s="976"/>
      <c r="IS135" s="976"/>
      <c r="IT135" s="976"/>
      <c r="IU135" s="1141" t="b">
        <v>0</v>
      </c>
      <c r="IV135" s="1142"/>
      <c r="IW135" s="47"/>
      <c r="IX135" s="728" t="s">
        <v>10</v>
      </c>
      <c r="IY135" s="731"/>
      <c r="IZ135" s="22"/>
      <c r="JA135" s="22"/>
      <c r="JB135" s="22"/>
      <c r="JC135" s="22"/>
      <c r="JD135" s="22"/>
      <c r="JE135" s="22"/>
      <c r="JF135" s="22"/>
      <c r="JG135" s="22"/>
      <c r="JH135" s="21"/>
      <c r="JI135" s="22"/>
      <c r="JJ135" s="22"/>
      <c r="JK135" s="22"/>
      <c r="JL135" s="22"/>
      <c r="JM135" s="22"/>
      <c r="JN135" s="22"/>
      <c r="JO135" s="22"/>
      <c r="JP135" s="22"/>
      <c r="JQ135" s="22"/>
      <c r="JR135" s="22"/>
      <c r="JS135" s="22"/>
      <c r="JT135" s="22"/>
      <c r="JU135" s="22"/>
      <c r="JV135" s="22"/>
      <c r="JW135" s="22"/>
      <c r="JX135" s="22"/>
      <c r="JY135" s="22"/>
      <c r="JZ135" s="22"/>
      <c r="KA135" s="22"/>
      <c r="KB135" s="22"/>
      <c r="KC135" s="22"/>
      <c r="KD135" s="22"/>
      <c r="KE135" s="22"/>
      <c r="KF135" s="22"/>
      <c r="KG135" s="22"/>
      <c r="KH135" s="22"/>
      <c r="KI135" s="22"/>
      <c r="KJ135" s="22"/>
      <c r="KK135" s="22"/>
      <c r="KL135" s="22"/>
      <c r="KM135" s="22"/>
      <c r="KN135" s="22"/>
      <c r="KO135" s="22"/>
      <c r="KP135" s="22"/>
      <c r="KQ135" s="22"/>
      <c r="KR135" s="22"/>
      <c r="KS135" s="22"/>
      <c r="KT135" s="22"/>
      <c r="KU135" s="22"/>
      <c r="KV135" s="22"/>
      <c r="KW135" s="22"/>
      <c r="KX135" s="22"/>
      <c r="KY135" s="22"/>
      <c r="KZ135" s="22"/>
      <c r="LA135" s="22"/>
      <c r="LB135" s="22"/>
      <c r="LC135" s="22"/>
      <c r="LD135" s="22"/>
      <c r="LE135" s="22"/>
      <c r="LF135" s="22"/>
      <c r="LG135" s="22"/>
      <c r="LH135" s="22"/>
      <c r="LI135" s="22"/>
      <c r="LJ135" s="23"/>
    </row>
    <row r="136" spans="2:322" ht="3.65" customHeight="1">
      <c r="B136" s="21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3"/>
      <c r="AP136" s="22"/>
      <c r="AQ136" s="22"/>
      <c r="AR136" s="22"/>
      <c r="AS136" s="22"/>
      <c r="AT136" s="22"/>
      <c r="AU136" s="22"/>
      <c r="AV136" s="22"/>
      <c r="AW136" s="22"/>
      <c r="AX136" s="727"/>
      <c r="AY136" s="728"/>
      <c r="AZ136" s="47"/>
      <c r="BA136" s="1111"/>
      <c r="BB136" s="1527"/>
      <c r="BC136" s="1527"/>
      <c r="BD136" s="1527"/>
      <c r="BE136" s="1527"/>
      <c r="BF136" s="1527"/>
      <c r="BG136" s="1527"/>
      <c r="BH136" s="1527"/>
      <c r="BI136" s="1485"/>
      <c r="BJ136" s="1554"/>
      <c r="BK136" s="1554"/>
      <c r="BL136" s="1554"/>
      <c r="BM136" s="1554"/>
      <c r="BN136" s="1554"/>
      <c r="BO136" s="1554"/>
      <c r="BP136" s="1554"/>
      <c r="BQ136" s="1554"/>
      <c r="BR136" s="1554"/>
      <c r="BS136" s="1555"/>
      <c r="BT136" s="1555"/>
      <c r="BU136" s="1555"/>
      <c r="BV136" s="1555"/>
      <c r="BW136" s="1555"/>
      <c r="BX136" s="1556"/>
      <c r="BY136" s="1556"/>
      <c r="BZ136" s="1556"/>
      <c r="CA136" s="1556"/>
      <c r="CB136" s="1556"/>
      <c r="CC136" s="1556"/>
      <c r="CD136" s="1556"/>
      <c r="CE136" s="1557"/>
      <c r="CF136" s="1557"/>
      <c r="CG136" s="1557"/>
      <c r="CH136" s="1557"/>
      <c r="CI136" s="1557"/>
      <c r="CJ136" s="1491"/>
      <c r="CK136" s="1466"/>
      <c r="CL136" s="1558"/>
      <c r="CM136" s="1559"/>
      <c r="CN136" s="1559"/>
      <c r="CO136" s="1559"/>
      <c r="CP136" s="1559"/>
      <c r="CQ136" s="1559"/>
      <c r="CR136" s="1559"/>
      <c r="CS136" s="1559"/>
      <c r="CT136" s="1559"/>
      <c r="CU136" s="1524"/>
      <c r="CV136" s="1276"/>
      <c r="CW136" s="1466"/>
      <c r="CX136" s="1558"/>
      <c r="CY136" s="1559"/>
      <c r="CZ136" s="1559"/>
      <c r="DA136" s="1559"/>
      <c r="DB136" s="1559"/>
      <c r="DC136" s="1559"/>
      <c r="DD136" s="1559"/>
      <c r="DE136" s="1559"/>
      <c r="DF136" s="1559"/>
      <c r="DG136" s="1524"/>
      <c r="DH136" s="1276"/>
      <c r="DI136" s="1466"/>
      <c r="DJ136" s="1558"/>
      <c r="DK136" s="1559"/>
      <c r="DL136" s="1559"/>
      <c r="DM136" s="1559"/>
      <c r="DN136" s="1559"/>
      <c r="DO136" s="1559"/>
      <c r="DP136" s="1559"/>
      <c r="DQ136" s="1559"/>
      <c r="DR136" s="1559"/>
      <c r="DS136" s="1524"/>
      <c r="DT136" s="1276"/>
      <c r="DU136" s="1466"/>
      <c r="DV136" s="1558"/>
      <c r="DW136" s="1559"/>
      <c r="DX136" s="1559"/>
      <c r="DY136" s="1559"/>
      <c r="DZ136" s="1559"/>
      <c r="EA136" s="1559"/>
      <c r="EB136" s="1559"/>
      <c r="EC136" s="1559"/>
      <c r="ED136" s="1559"/>
      <c r="EE136" s="1524"/>
      <c r="EF136" s="1276"/>
      <c r="EG136" s="1466"/>
      <c r="EH136" s="1558"/>
      <c r="EI136" s="1559"/>
      <c r="EJ136" s="1559"/>
      <c r="EK136" s="1559"/>
      <c r="EL136" s="1559"/>
      <c r="EM136" s="1559"/>
      <c r="EN136" s="1559"/>
      <c r="EO136" s="1559"/>
      <c r="EP136" s="1559"/>
      <c r="EQ136" s="1524"/>
      <c r="ER136" s="1276"/>
      <c r="ES136" s="1466"/>
      <c r="ET136" s="1558"/>
      <c r="EU136" s="1559"/>
      <c r="EV136" s="1559"/>
      <c r="EW136" s="1559"/>
      <c r="EX136" s="1559"/>
      <c r="EY136" s="1559"/>
      <c r="EZ136" s="1559"/>
      <c r="FA136" s="1559"/>
      <c r="FB136" s="1559"/>
      <c r="FC136" s="1524"/>
      <c r="FD136" s="1276"/>
      <c r="FE136" s="1466"/>
      <c r="FF136" s="1558"/>
      <c r="FG136" s="1559"/>
      <c r="FH136" s="1559"/>
      <c r="FI136" s="1559"/>
      <c r="FJ136" s="1559"/>
      <c r="FK136" s="1559"/>
      <c r="FL136" s="1559"/>
      <c r="FM136" s="1559"/>
      <c r="FN136" s="1559"/>
      <c r="FO136" s="1524"/>
      <c r="FP136" s="1276"/>
      <c r="FQ136" s="1466"/>
      <c r="FR136" s="1558"/>
      <c r="FS136" s="1559"/>
      <c r="FT136" s="1559"/>
      <c r="FU136" s="1559"/>
      <c r="FV136" s="1559"/>
      <c r="FW136" s="1559"/>
      <c r="FX136" s="1559"/>
      <c r="FY136" s="1559"/>
      <c r="FZ136" s="1559"/>
      <c r="GA136" s="1524"/>
      <c r="GB136" s="1276"/>
      <c r="GC136" s="1466"/>
      <c r="GD136" s="1558"/>
      <c r="GE136" s="1559"/>
      <c r="GF136" s="1559"/>
      <c r="GG136" s="1559"/>
      <c r="GH136" s="1559"/>
      <c r="GI136" s="1559"/>
      <c r="GJ136" s="1559"/>
      <c r="GK136" s="1559"/>
      <c r="GL136" s="1559"/>
      <c r="GM136" s="1524"/>
      <c r="GN136" s="1276"/>
      <c r="GO136" s="1466"/>
      <c r="GP136" s="1558"/>
      <c r="GQ136" s="1559"/>
      <c r="GR136" s="1559"/>
      <c r="GS136" s="1559"/>
      <c r="GT136" s="1559"/>
      <c r="GU136" s="1559"/>
      <c r="GV136" s="1559"/>
      <c r="GW136" s="1559"/>
      <c r="GX136" s="1559"/>
      <c r="GY136" s="1524"/>
      <c r="GZ136" s="1276"/>
      <c r="HA136" s="1466"/>
      <c r="HB136" s="1558"/>
      <c r="HC136" s="1559"/>
      <c r="HD136" s="1559"/>
      <c r="HE136" s="1559"/>
      <c r="HF136" s="1559"/>
      <c r="HG136" s="1559"/>
      <c r="HH136" s="1559"/>
      <c r="HI136" s="1559"/>
      <c r="HJ136" s="1559"/>
      <c r="HK136" s="1524"/>
      <c r="HL136" s="1276"/>
      <c r="HM136" s="1466"/>
      <c r="HN136" s="1558"/>
      <c r="HO136" s="1559"/>
      <c r="HP136" s="1559"/>
      <c r="HQ136" s="1559"/>
      <c r="HR136" s="1559"/>
      <c r="HS136" s="1559"/>
      <c r="HT136" s="1559"/>
      <c r="HU136" s="1559"/>
      <c r="HV136" s="1559"/>
      <c r="HW136" s="1524"/>
      <c r="HX136" s="1276"/>
      <c r="HY136" s="1466"/>
      <c r="HZ136" s="1558"/>
      <c r="IA136" s="1559"/>
      <c r="IB136" s="1559"/>
      <c r="IC136" s="1559"/>
      <c r="ID136" s="1559"/>
      <c r="IE136" s="1559"/>
      <c r="IF136" s="1559"/>
      <c r="IG136" s="1559"/>
      <c r="IH136" s="1559"/>
      <c r="II136" s="1524"/>
      <c r="IJ136" s="1276"/>
      <c r="IK136" s="1466"/>
      <c r="IL136" s="1558"/>
      <c r="IM136" s="1559"/>
      <c r="IN136" s="1559"/>
      <c r="IO136" s="1559"/>
      <c r="IP136" s="1559"/>
      <c r="IQ136" s="1559"/>
      <c r="IR136" s="1559"/>
      <c r="IS136" s="1559"/>
      <c r="IT136" s="1559"/>
      <c r="IU136" s="1524"/>
      <c r="IV136" s="1144"/>
      <c r="IW136" s="47"/>
      <c r="IX136" s="728"/>
      <c r="IY136" s="731"/>
      <c r="IZ136" s="22"/>
      <c r="JA136" s="22"/>
      <c r="JB136" s="22"/>
      <c r="JC136" s="22"/>
      <c r="JD136" s="22"/>
      <c r="JE136" s="22"/>
      <c r="JF136" s="22"/>
      <c r="JG136" s="22"/>
      <c r="JH136" s="21"/>
      <c r="JI136" s="22"/>
      <c r="JJ136" s="22"/>
      <c r="JK136" s="22"/>
      <c r="JL136" s="22"/>
      <c r="JM136" s="22"/>
      <c r="JN136" s="22"/>
      <c r="JO136" s="22"/>
      <c r="JP136" s="22"/>
      <c r="JQ136" s="22"/>
      <c r="JR136" s="22"/>
      <c r="JS136" s="22"/>
      <c r="JT136" s="22"/>
      <c r="JU136" s="22"/>
      <c r="JV136" s="22"/>
      <c r="JW136" s="22"/>
      <c r="JX136" s="22"/>
      <c r="JY136" s="22"/>
      <c r="JZ136" s="22"/>
      <c r="KA136" s="22"/>
      <c r="KB136" s="22"/>
      <c r="KC136" s="22"/>
      <c r="KD136" s="22"/>
      <c r="KE136" s="22"/>
      <c r="KF136" s="22"/>
      <c r="KG136" s="22"/>
      <c r="KH136" s="22"/>
      <c r="KI136" s="22"/>
      <c r="KJ136" s="22"/>
      <c r="KK136" s="22"/>
      <c r="KL136" s="22"/>
      <c r="KM136" s="22"/>
      <c r="KN136" s="22"/>
      <c r="KO136" s="22"/>
      <c r="KP136" s="22"/>
      <c r="KQ136" s="22"/>
      <c r="KR136" s="22"/>
      <c r="KS136" s="22"/>
      <c r="KT136" s="22"/>
      <c r="KU136" s="22"/>
      <c r="KV136" s="22"/>
      <c r="KW136" s="22"/>
      <c r="KX136" s="22"/>
      <c r="KY136" s="22"/>
      <c r="KZ136" s="22"/>
      <c r="LA136" s="22"/>
      <c r="LB136" s="22"/>
      <c r="LC136" s="22"/>
      <c r="LD136" s="22"/>
      <c r="LE136" s="22"/>
      <c r="LF136" s="22"/>
      <c r="LG136" s="22"/>
      <c r="LH136" s="22"/>
      <c r="LI136" s="22"/>
      <c r="LJ136" s="23"/>
    </row>
    <row r="137" spans="2:322" ht="3.65" customHeight="1">
      <c r="B137" s="21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3"/>
      <c r="AP137" s="22"/>
      <c r="AQ137" s="22"/>
      <c r="AR137" s="22"/>
      <c r="AS137" s="22"/>
      <c r="AT137" s="22"/>
      <c r="AU137" s="22"/>
      <c r="AV137" s="22"/>
      <c r="AW137" s="22"/>
      <c r="AX137" s="727"/>
      <c r="AY137" s="728"/>
      <c r="AZ137" s="47"/>
      <c r="BA137" s="1111"/>
      <c r="BB137" s="1527"/>
      <c r="BC137" s="1527"/>
      <c r="BD137" s="1527"/>
      <c r="BE137" s="1527"/>
      <c r="BF137" s="1527"/>
      <c r="BG137" s="1527"/>
      <c r="BH137" s="1527"/>
      <c r="BI137" s="1485"/>
      <c r="BJ137" s="1554"/>
      <c r="BK137" s="1554"/>
      <c r="BL137" s="1554"/>
      <c r="BM137" s="1554"/>
      <c r="BN137" s="1554"/>
      <c r="BO137" s="1554"/>
      <c r="BP137" s="1554"/>
      <c r="BQ137" s="1554"/>
      <c r="BR137" s="1554"/>
      <c r="BS137" s="1555"/>
      <c r="BT137" s="1555"/>
      <c r="BU137" s="1555"/>
      <c r="BV137" s="1555"/>
      <c r="BW137" s="1555"/>
      <c r="BX137" s="1556"/>
      <c r="BY137" s="1556"/>
      <c r="BZ137" s="1556"/>
      <c r="CA137" s="1556"/>
      <c r="CB137" s="1556"/>
      <c r="CC137" s="1556"/>
      <c r="CD137" s="1556"/>
      <c r="CE137" s="1557"/>
      <c r="CF137" s="1557"/>
      <c r="CG137" s="1557"/>
      <c r="CH137" s="1557"/>
      <c r="CI137" s="1557"/>
      <c r="CJ137" s="1491"/>
      <c r="CK137" s="1466"/>
      <c r="CL137" s="1558"/>
      <c r="CM137" s="1559"/>
      <c r="CN137" s="1559"/>
      <c r="CO137" s="1559"/>
      <c r="CP137" s="1559"/>
      <c r="CQ137" s="1559"/>
      <c r="CR137" s="1559"/>
      <c r="CS137" s="1559"/>
      <c r="CT137" s="1559"/>
      <c r="CU137" s="1524" t="b">
        <v>0</v>
      </c>
      <c r="CV137" s="1276"/>
      <c r="CW137" s="1466"/>
      <c r="CX137" s="1558"/>
      <c r="CY137" s="1559"/>
      <c r="CZ137" s="1559"/>
      <c r="DA137" s="1559"/>
      <c r="DB137" s="1559"/>
      <c r="DC137" s="1559"/>
      <c r="DD137" s="1559"/>
      <c r="DE137" s="1559"/>
      <c r="DF137" s="1559"/>
      <c r="DG137" s="1524" t="b">
        <v>0</v>
      </c>
      <c r="DH137" s="1276"/>
      <c r="DI137" s="1466"/>
      <c r="DJ137" s="1558"/>
      <c r="DK137" s="1559"/>
      <c r="DL137" s="1559"/>
      <c r="DM137" s="1559"/>
      <c r="DN137" s="1559"/>
      <c r="DO137" s="1559"/>
      <c r="DP137" s="1559"/>
      <c r="DQ137" s="1559"/>
      <c r="DR137" s="1559"/>
      <c r="DS137" s="1524" t="b">
        <v>0</v>
      </c>
      <c r="DT137" s="1276"/>
      <c r="DU137" s="1466"/>
      <c r="DV137" s="1558"/>
      <c r="DW137" s="1559"/>
      <c r="DX137" s="1559"/>
      <c r="DY137" s="1559"/>
      <c r="DZ137" s="1559"/>
      <c r="EA137" s="1559"/>
      <c r="EB137" s="1559"/>
      <c r="EC137" s="1559"/>
      <c r="ED137" s="1559"/>
      <c r="EE137" s="1524" t="b">
        <v>0</v>
      </c>
      <c r="EF137" s="1276"/>
      <c r="EG137" s="1466"/>
      <c r="EH137" s="1558"/>
      <c r="EI137" s="1559"/>
      <c r="EJ137" s="1559"/>
      <c r="EK137" s="1559"/>
      <c r="EL137" s="1559"/>
      <c r="EM137" s="1559"/>
      <c r="EN137" s="1559"/>
      <c r="EO137" s="1559"/>
      <c r="EP137" s="1559"/>
      <c r="EQ137" s="1524" t="b">
        <v>0</v>
      </c>
      <c r="ER137" s="1276"/>
      <c r="ES137" s="1466"/>
      <c r="ET137" s="1558"/>
      <c r="EU137" s="1559"/>
      <c r="EV137" s="1559"/>
      <c r="EW137" s="1559"/>
      <c r="EX137" s="1559"/>
      <c r="EY137" s="1559"/>
      <c r="EZ137" s="1559"/>
      <c r="FA137" s="1559"/>
      <c r="FB137" s="1559"/>
      <c r="FC137" s="1524" t="b">
        <v>0</v>
      </c>
      <c r="FD137" s="1276"/>
      <c r="FE137" s="1466"/>
      <c r="FF137" s="1558"/>
      <c r="FG137" s="1559"/>
      <c r="FH137" s="1559"/>
      <c r="FI137" s="1559"/>
      <c r="FJ137" s="1559"/>
      <c r="FK137" s="1559"/>
      <c r="FL137" s="1559"/>
      <c r="FM137" s="1559"/>
      <c r="FN137" s="1559"/>
      <c r="FO137" s="1524" t="b">
        <v>0</v>
      </c>
      <c r="FP137" s="1276"/>
      <c r="FQ137" s="1466"/>
      <c r="FR137" s="1558"/>
      <c r="FS137" s="1559"/>
      <c r="FT137" s="1559"/>
      <c r="FU137" s="1559"/>
      <c r="FV137" s="1559"/>
      <c r="FW137" s="1559"/>
      <c r="FX137" s="1559"/>
      <c r="FY137" s="1559"/>
      <c r="FZ137" s="1559"/>
      <c r="GA137" s="1524" t="b">
        <v>0</v>
      </c>
      <c r="GB137" s="1276"/>
      <c r="GC137" s="1466"/>
      <c r="GD137" s="1558"/>
      <c r="GE137" s="1559"/>
      <c r="GF137" s="1559"/>
      <c r="GG137" s="1559"/>
      <c r="GH137" s="1559"/>
      <c r="GI137" s="1559"/>
      <c r="GJ137" s="1559"/>
      <c r="GK137" s="1559"/>
      <c r="GL137" s="1559"/>
      <c r="GM137" s="1524" t="b">
        <v>0</v>
      </c>
      <c r="GN137" s="1276"/>
      <c r="GO137" s="1466"/>
      <c r="GP137" s="1558"/>
      <c r="GQ137" s="1559"/>
      <c r="GR137" s="1559"/>
      <c r="GS137" s="1559"/>
      <c r="GT137" s="1559"/>
      <c r="GU137" s="1559"/>
      <c r="GV137" s="1559"/>
      <c r="GW137" s="1559"/>
      <c r="GX137" s="1559"/>
      <c r="GY137" s="1524" t="b">
        <v>0</v>
      </c>
      <c r="GZ137" s="1276"/>
      <c r="HA137" s="1466"/>
      <c r="HB137" s="1558"/>
      <c r="HC137" s="1559"/>
      <c r="HD137" s="1559"/>
      <c r="HE137" s="1559"/>
      <c r="HF137" s="1559"/>
      <c r="HG137" s="1559"/>
      <c r="HH137" s="1559"/>
      <c r="HI137" s="1559"/>
      <c r="HJ137" s="1559"/>
      <c r="HK137" s="1524" t="b">
        <v>0</v>
      </c>
      <c r="HL137" s="1276"/>
      <c r="HM137" s="1466"/>
      <c r="HN137" s="1558"/>
      <c r="HO137" s="1559"/>
      <c r="HP137" s="1559"/>
      <c r="HQ137" s="1559"/>
      <c r="HR137" s="1559"/>
      <c r="HS137" s="1559"/>
      <c r="HT137" s="1559"/>
      <c r="HU137" s="1559"/>
      <c r="HV137" s="1559"/>
      <c r="HW137" s="1524" t="b">
        <v>0</v>
      </c>
      <c r="HX137" s="1276"/>
      <c r="HY137" s="1466"/>
      <c r="HZ137" s="1558"/>
      <c r="IA137" s="1559"/>
      <c r="IB137" s="1559"/>
      <c r="IC137" s="1559"/>
      <c r="ID137" s="1559"/>
      <c r="IE137" s="1559"/>
      <c r="IF137" s="1559"/>
      <c r="IG137" s="1559"/>
      <c r="IH137" s="1559"/>
      <c r="II137" s="1524" t="b">
        <v>0</v>
      </c>
      <c r="IJ137" s="1276"/>
      <c r="IK137" s="1466"/>
      <c r="IL137" s="1558"/>
      <c r="IM137" s="1559"/>
      <c r="IN137" s="1559"/>
      <c r="IO137" s="1559"/>
      <c r="IP137" s="1559"/>
      <c r="IQ137" s="1559"/>
      <c r="IR137" s="1559"/>
      <c r="IS137" s="1559"/>
      <c r="IT137" s="1559"/>
      <c r="IU137" s="1524" t="b">
        <v>0</v>
      </c>
      <c r="IV137" s="1144"/>
      <c r="IW137" s="47"/>
      <c r="IX137" s="728"/>
      <c r="IY137" s="731"/>
      <c r="IZ137" s="22"/>
      <c r="JA137" s="22"/>
      <c r="JB137" s="22"/>
      <c r="JC137" s="22"/>
      <c r="JD137" s="22"/>
      <c r="JE137" s="22"/>
      <c r="JF137" s="22"/>
      <c r="JG137" s="22"/>
      <c r="JH137" s="21"/>
      <c r="JI137" s="22"/>
      <c r="JJ137" s="22"/>
      <c r="JK137" s="22"/>
      <c r="JL137" s="22"/>
      <c r="JM137" s="22"/>
      <c r="JN137" s="22"/>
      <c r="JO137" s="22"/>
      <c r="JP137" s="22"/>
      <c r="JQ137" s="22"/>
      <c r="JR137" s="22"/>
      <c r="JS137" s="22"/>
      <c r="JT137" s="22"/>
      <c r="JU137" s="22"/>
      <c r="JV137" s="22"/>
      <c r="JW137" s="22"/>
      <c r="JX137" s="22"/>
      <c r="JY137" s="22"/>
      <c r="JZ137" s="22"/>
      <c r="KA137" s="22"/>
      <c r="KB137" s="22"/>
      <c r="KC137" s="22"/>
      <c r="KD137" s="22"/>
      <c r="KE137" s="22"/>
      <c r="KF137" s="22"/>
      <c r="KG137" s="22"/>
      <c r="KH137" s="22"/>
      <c r="KI137" s="22"/>
      <c r="KJ137" s="22"/>
      <c r="KK137" s="22"/>
      <c r="KL137" s="22"/>
      <c r="KM137" s="22"/>
      <c r="KN137" s="22"/>
      <c r="KO137" s="22"/>
      <c r="KP137" s="22"/>
      <c r="KQ137" s="22"/>
      <c r="KR137" s="22"/>
      <c r="KS137" s="22"/>
      <c r="KT137" s="22"/>
      <c r="KU137" s="22"/>
      <c r="KV137" s="22"/>
      <c r="KW137" s="22"/>
      <c r="KX137" s="22"/>
      <c r="KY137" s="22"/>
      <c r="KZ137" s="22"/>
      <c r="LA137" s="22"/>
      <c r="LB137" s="22"/>
      <c r="LC137" s="22"/>
      <c r="LD137" s="22"/>
      <c r="LE137" s="22"/>
      <c r="LF137" s="22"/>
      <c r="LG137" s="22"/>
      <c r="LH137" s="22"/>
      <c r="LI137" s="22"/>
      <c r="LJ137" s="23"/>
    </row>
    <row r="138" spans="2:322" ht="3.65" customHeight="1">
      <c r="B138" s="21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3"/>
      <c r="AP138" s="22"/>
      <c r="AQ138" s="22"/>
      <c r="AR138" s="22"/>
      <c r="AS138" s="22"/>
      <c r="AT138" s="22"/>
      <c r="AU138" s="22"/>
      <c r="AV138" s="22"/>
      <c r="AW138" s="22"/>
      <c r="AX138" s="727"/>
      <c r="AY138" s="728"/>
      <c r="AZ138" s="47"/>
      <c r="BA138" s="1111"/>
      <c r="BB138" s="1527"/>
      <c r="BC138" s="1527"/>
      <c r="BD138" s="1527"/>
      <c r="BE138" s="1527"/>
      <c r="BF138" s="1527"/>
      <c r="BG138" s="1527"/>
      <c r="BH138" s="1527"/>
      <c r="BI138" s="1485"/>
      <c r="BJ138" s="1554"/>
      <c r="BK138" s="1554"/>
      <c r="BL138" s="1554"/>
      <c r="BM138" s="1554"/>
      <c r="BN138" s="1554"/>
      <c r="BO138" s="1554"/>
      <c r="BP138" s="1554"/>
      <c r="BQ138" s="1554"/>
      <c r="BR138" s="1554"/>
      <c r="BS138" s="1555"/>
      <c r="BT138" s="1555"/>
      <c r="BU138" s="1555"/>
      <c r="BV138" s="1555"/>
      <c r="BW138" s="1555"/>
      <c r="BX138" s="1556"/>
      <c r="BY138" s="1556"/>
      <c r="BZ138" s="1556"/>
      <c r="CA138" s="1556"/>
      <c r="CB138" s="1556"/>
      <c r="CC138" s="1556"/>
      <c r="CD138" s="1556"/>
      <c r="CE138" s="1557"/>
      <c r="CF138" s="1557"/>
      <c r="CG138" s="1557"/>
      <c r="CH138" s="1557"/>
      <c r="CI138" s="1557"/>
      <c r="CJ138" s="1491"/>
      <c r="CK138" s="1466"/>
      <c r="CL138" s="1558"/>
      <c r="CM138" s="1559"/>
      <c r="CN138" s="1559"/>
      <c r="CO138" s="1559"/>
      <c r="CP138" s="1559"/>
      <c r="CQ138" s="1559"/>
      <c r="CR138" s="1559"/>
      <c r="CS138" s="1559"/>
      <c r="CT138" s="1559"/>
      <c r="CU138" s="1524"/>
      <c r="CV138" s="1276"/>
      <c r="CW138" s="1466"/>
      <c r="CX138" s="1558"/>
      <c r="CY138" s="1559"/>
      <c r="CZ138" s="1559"/>
      <c r="DA138" s="1559"/>
      <c r="DB138" s="1559"/>
      <c r="DC138" s="1559"/>
      <c r="DD138" s="1559"/>
      <c r="DE138" s="1559"/>
      <c r="DF138" s="1559"/>
      <c r="DG138" s="1524"/>
      <c r="DH138" s="1276"/>
      <c r="DI138" s="1466"/>
      <c r="DJ138" s="1558"/>
      <c r="DK138" s="1559"/>
      <c r="DL138" s="1559"/>
      <c r="DM138" s="1559"/>
      <c r="DN138" s="1559"/>
      <c r="DO138" s="1559"/>
      <c r="DP138" s="1559"/>
      <c r="DQ138" s="1559"/>
      <c r="DR138" s="1559"/>
      <c r="DS138" s="1524"/>
      <c r="DT138" s="1276"/>
      <c r="DU138" s="1466"/>
      <c r="DV138" s="1558"/>
      <c r="DW138" s="1559"/>
      <c r="DX138" s="1559"/>
      <c r="DY138" s="1559"/>
      <c r="DZ138" s="1559"/>
      <c r="EA138" s="1559"/>
      <c r="EB138" s="1559"/>
      <c r="EC138" s="1559"/>
      <c r="ED138" s="1559"/>
      <c r="EE138" s="1524"/>
      <c r="EF138" s="1276"/>
      <c r="EG138" s="1466"/>
      <c r="EH138" s="1558"/>
      <c r="EI138" s="1559"/>
      <c r="EJ138" s="1559"/>
      <c r="EK138" s="1559"/>
      <c r="EL138" s="1559"/>
      <c r="EM138" s="1559"/>
      <c r="EN138" s="1559"/>
      <c r="EO138" s="1559"/>
      <c r="EP138" s="1559"/>
      <c r="EQ138" s="1524"/>
      <c r="ER138" s="1276"/>
      <c r="ES138" s="1466"/>
      <c r="ET138" s="1558"/>
      <c r="EU138" s="1559"/>
      <c r="EV138" s="1559"/>
      <c r="EW138" s="1559"/>
      <c r="EX138" s="1559"/>
      <c r="EY138" s="1559"/>
      <c r="EZ138" s="1559"/>
      <c r="FA138" s="1559"/>
      <c r="FB138" s="1559"/>
      <c r="FC138" s="1524"/>
      <c r="FD138" s="1276"/>
      <c r="FE138" s="1466"/>
      <c r="FF138" s="1558"/>
      <c r="FG138" s="1559"/>
      <c r="FH138" s="1559"/>
      <c r="FI138" s="1559"/>
      <c r="FJ138" s="1559"/>
      <c r="FK138" s="1559"/>
      <c r="FL138" s="1559"/>
      <c r="FM138" s="1559"/>
      <c r="FN138" s="1559"/>
      <c r="FO138" s="1524"/>
      <c r="FP138" s="1276"/>
      <c r="FQ138" s="1466"/>
      <c r="FR138" s="1558"/>
      <c r="FS138" s="1559"/>
      <c r="FT138" s="1559"/>
      <c r="FU138" s="1559"/>
      <c r="FV138" s="1559"/>
      <c r="FW138" s="1559"/>
      <c r="FX138" s="1559"/>
      <c r="FY138" s="1559"/>
      <c r="FZ138" s="1559"/>
      <c r="GA138" s="1524"/>
      <c r="GB138" s="1276"/>
      <c r="GC138" s="1466"/>
      <c r="GD138" s="1558"/>
      <c r="GE138" s="1559"/>
      <c r="GF138" s="1559"/>
      <c r="GG138" s="1559"/>
      <c r="GH138" s="1559"/>
      <c r="GI138" s="1559"/>
      <c r="GJ138" s="1559"/>
      <c r="GK138" s="1559"/>
      <c r="GL138" s="1559"/>
      <c r="GM138" s="1524"/>
      <c r="GN138" s="1276"/>
      <c r="GO138" s="1466"/>
      <c r="GP138" s="1558"/>
      <c r="GQ138" s="1559"/>
      <c r="GR138" s="1559"/>
      <c r="GS138" s="1559"/>
      <c r="GT138" s="1559"/>
      <c r="GU138" s="1559"/>
      <c r="GV138" s="1559"/>
      <c r="GW138" s="1559"/>
      <c r="GX138" s="1559"/>
      <c r="GY138" s="1524"/>
      <c r="GZ138" s="1276"/>
      <c r="HA138" s="1466"/>
      <c r="HB138" s="1558"/>
      <c r="HC138" s="1559"/>
      <c r="HD138" s="1559"/>
      <c r="HE138" s="1559"/>
      <c r="HF138" s="1559"/>
      <c r="HG138" s="1559"/>
      <c r="HH138" s="1559"/>
      <c r="HI138" s="1559"/>
      <c r="HJ138" s="1559"/>
      <c r="HK138" s="1524"/>
      <c r="HL138" s="1276"/>
      <c r="HM138" s="1466"/>
      <c r="HN138" s="1558"/>
      <c r="HO138" s="1559"/>
      <c r="HP138" s="1559"/>
      <c r="HQ138" s="1559"/>
      <c r="HR138" s="1559"/>
      <c r="HS138" s="1559"/>
      <c r="HT138" s="1559"/>
      <c r="HU138" s="1559"/>
      <c r="HV138" s="1559"/>
      <c r="HW138" s="1524"/>
      <c r="HX138" s="1276"/>
      <c r="HY138" s="1466"/>
      <c r="HZ138" s="1558"/>
      <c r="IA138" s="1559"/>
      <c r="IB138" s="1559"/>
      <c r="IC138" s="1559"/>
      <c r="ID138" s="1559"/>
      <c r="IE138" s="1559"/>
      <c r="IF138" s="1559"/>
      <c r="IG138" s="1559"/>
      <c r="IH138" s="1559"/>
      <c r="II138" s="1524"/>
      <c r="IJ138" s="1276"/>
      <c r="IK138" s="1466"/>
      <c r="IL138" s="1558"/>
      <c r="IM138" s="1559"/>
      <c r="IN138" s="1559"/>
      <c r="IO138" s="1559"/>
      <c r="IP138" s="1559"/>
      <c r="IQ138" s="1559"/>
      <c r="IR138" s="1559"/>
      <c r="IS138" s="1559"/>
      <c r="IT138" s="1559"/>
      <c r="IU138" s="1524"/>
      <c r="IV138" s="1144"/>
      <c r="IW138" s="47"/>
      <c r="IX138" s="728"/>
      <c r="IY138" s="731"/>
      <c r="IZ138" s="22"/>
      <c r="JA138" s="22"/>
      <c r="JB138" s="22"/>
      <c r="JC138" s="22"/>
      <c r="JD138" s="22"/>
      <c r="JE138" s="22"/>
      <c r="JF138" s="22"/>
      <c r="JG138" s="22"/>
      <c r="JH138" s="21"/>
      <c r="JI138" s="22"/>
      <c r="JJ138" s="22"/>
      <c r="JK138" s="22"/>
      <c r="JL138" s="22"/>
      <c r="JM138" s="22"/>
      <c r="JN138" s="22"/>
      <c r="JO138" s="22"/>
      <c r="JP138" s="22"/>
      <c r="JQ138" s="22"/>
      <c r="JR138" s="22"/>
      <c r="JS138" s="22"/>
      <c r="JT138" s="22"/>
      <c r="JU138" s="22"/>
      <c r="JV138" s="22"/>
      <c r="JW138" s="22"/>
      <c r="JX138" s="22"/>
      <c r="JY138" s="22"/>
      <c r="JZ138" s="22"/>
      <c r="KA138" s="22"/>
      <c r="KB138" s="22"/>
      <c r="KC138" s="22"/>
      <c r="KD138" s="22"/>
      <c r="KE138" s="22"/>
      <c r="KF138" s="22"/>
      <c r="KG138" s="22"/>
      <c r="KH138" s="22"/>
      <c r="KI138" s="22"/>
      <c r="KJ138" s="22"/>
      <c r="KK138" s="22"/>
      <c r="KL138" s="22"/>
      <c r="KM138" s="22"/>
      <c r="KN138" s="22"/>
      <c r="KO138" s="22"/>
      <c r="KP138" s="22"/>
      <c r="KQ138" s="22"/>
      <c r="KR138" s="22"/>
      <c r="KS138" s="22"/>
      <c r="KT138" s="22"/>
      <c r="KU138" s="22"/>
      <c r="KV138" s="22"/>
      <c r="KW138" s="22"/>
      <c r="KX138" s="22"/>
      <c r="KY138" s="22"/>
      <c r="KZ138" s="22"/>
      <c r="LA138" s="22"/>
      <c r="LB138" s="22"/>
      <c r="LC138" s="22"/>
      <c r="LD138" s="22"/>
      <c r="LE138" s="22"/>
      <c r="LF138" s="22"/>
      <c r="LG138" s="22"/>
      <c r="LH138" s="22"/>
      <c r="LI138" s="22"/>
      <c r="LJ138" s="23"/>
    </row>
    <row r="139" spans="2:322" ht="3.65" customHeight="1">
      <c r="B139" s="21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3"/>
      <c r="AP139" s="22"/>
      <c r="AQ139" s="22"/>
      <c r="AR139" s="22"/>
      <c r="AS139" s="22"/>
      <c r="AT139" s="22"/>
      <c r="AU139" s="22"/>
      <c r="AV139" s="22"/>
      <c r="AW139" s="22"/>
      <c r="AX139" s="727"/>
      <c r="AY139" s="728"/>
      <c r="AZ139" s="47"/>
      <c r="BA139" s="1113"/>
      <c r="BB139" s="1114"/>
      <c r="BC139" s="1114"/>
      <c r="BD139" s="1114"/>
      <c r="BE139" s="1114"/>
      <c r="BF139" s="1114"/>
      <c r="BG139" s="1114"/>
      <c r="BH139" s="1114"/>
      <c r="BI139" s="1494"/>
      <c r="BJ139" s="1495"/>
      <c r="BK139" s="1495"/>
      <c r="BL139" s="1495"/>
      <c r="BM139" s="1495"/>
      <c r="BN139" s="1495"/>
      <c r="BO139" s="1495"/>
      <c r="BP139" s="1495"/>
      <c r="BQ139" s="1495"/>
      <c r="BR139" s="1495"/>
      <c r="BS139" s="1496"/>
      <c r="BT139" s="1496"/>
      <c r="BU139" s="1496"/>
      <c r="BV139" s="1496"/>
      <c r="BW139" s="1496"/>
      <c r="BX139" s="1488"/>
      <c r="BY139" s="1488"/>
      <c r="BZ139" s="1488"/>
      <c r="CA139" s="1488"/>
      <c r="CB139" s="1488"/>
      <c r="CC139" s="1488"/>
      <c r="CD139" s="1488"/>
      <c r="CE139" s="1492"/>
      <c r="CF139" s="1492"/>
      <c r="CG139" s="1492"/>
      <c r="CH139" s="1492"/>
      <c r="CI139" s="1492"/>
      <c r="CJ139" s="1493"/>
      <c r="CK139" s="1467"/>
      <c r="CL139" s="1468"/>
      <c r="CM139" s="980"/>
      <c r="CN139" s="980"/>
      <c r="CO139" s="980"/>
      <c r="CP139" s="980"/>
      <c r="CQ139" s="980"/>
      <c r="CR139" s="980"/>
      <c r="CS139" s="980"/>
      <c r="CT139" s="980"/>
      <c r="CU139" s="635"/>
      <c r="CV139" s="636"/>
      <c r="CW139" s="1467"/>
      <c r="CX139" s="1468"/>
      <c r="CY139" s="980"/>
      <c r="CZ139" s="980"/>
      <c r="DA139" s="980"/>
      <c r="DB139" s="980"/>
      <c r="DC139" s="980"/>
      <c r="DD139" s="980"/>
      <c r="DE139" s="980"/>
      <c r="DF139" s="980"/>
      <c r="DG139" s="635"/>
      <c r="DH139" s="636"/>
      <c r="DI139" s="1467"/>
      <c r="DJ139" s="1468"/>
      <c r="DK139" s="980"/>
      <c r="DL139" s="980"/>
      <c r="DM139" s="980"/>
      <c r="DN139" s="980"/>
      <c r="DO139" s="980"/>
      <c r="DP139" s="980"/>
      <c r="DQ139" s="980"/>
      <c r="DR139" s="980"/>
      <c r="DS139" s="635"/>
      <c r="DT139" s="636"/>
      <c r="DU139" s="1467"/>
      <c r="DV139" s="1468"/>
      <c r="DW139" s="980"/>
      <c r="DX139" s="980"/>
      <c r="DY139" s="980"/>
      <c r="DZ139" s="980"/>
      <c r="EA139" s="980"/>
      <c r="EB139" s="980"/>
      <c r="EC139" s="980"/>
      <c r="ED139" s="980"/>
      <c r="EE139" s="635"/>
      <c r="EF139" s="636"/>
      <c r="EG139" s="1467"/>
      <c r="EH139" s="1468"/>
      <c r="EI139" s="980"/>
      <c r="EJ139" s="980"/>
      <c r="EK139" s="980"/>
      <c r="EL139" s="980"/>
      <c r="EM139" s="980"/>
      <c r="EN139" s="980"/>
      <c r="EO139" s="980"/>
      <c r="EP139" s="980"/>
      <c r="EQ139" s="635"/>
      <c r="ER139" s="636"/>
      <c r="ES139" s="1467"/>
      <c r="ET139" s="1468"/>
      <c r="EU139" s="980"/>
      <c r="EV139" s="980"/>
      <c r="EW139" s="980"/>
      <c r="EX139" s="980"/>
      <c r="EY139" s="980"/>
      <c r="EZ139" s="980"/>
      <c r="FA139" s="980"/>
      <c r="FB139" s="980"/>
      <c r="FC139" s="635"/>
      <c r="FD139" s="636"/>
      <c r="FE139" s="1467"/>
      <c r="FF139" s="1468"/>
      <c r="FG139" s="980"/>
      <c r="FH139" s="980"/>
      <c r="FI139" s="980"/>
      <c r="FJ139" s="980"/>
      <c r="FK139" s="980"/>
      <c r="FL139" s="980"/>
      <c r="FM139" s="980"/>
      <c r="FN139" s="980"/>
      <c r="FO139" s="635"/>
      <c r="FP139" s="636"/>
      <c r="FQ139" s="1467"/>
      <c r="FR139" s="1468"/>
      <c r="FS139" s="980"/>
      <c r="FT139" s="980"/>
      <c r="FU139" s="980"/>
      <c r="FV139" s="980"/>
      <c r="FW139" s="980"/>
      <c r="FX139" s="980"/>
      <c r="FY139" s="980"/>
      <c r="FZ139" s="980"/>
      <c r="GA139" s="635"/>
      <c r="GB139" s="636"/>
      <c r="GC139" s="1467"/>
      <c r="GD139" s="1468"/>
      <c r="GE139" s="980"/>
      <c r="GF139" s="980"/>
      <c r="GG139" s="980"/>
      <c r="GH139" s="980"/>
      <c r="GI139" s="980"/>
      <c r="GJ139" s="980"/>
      <c r="GK139" s="980"/>
      <c r="GL139" s="980"/>
      <c r="GM139" s="635"/>
      <c r="GN139" s="636"/>
      <c r="GO139" s="1467"/>
      <c r="GP139" s="1468"/>
      <c r="GQ139" s="980"/>
      <c r="GR139" s="980"/>
      <c r="GS139" s="980"/>
      <c r="GT139" s="980"/>
      <c r="GU139" s="980"/>
      <c r="GV139" s="980"/>
      <c r="GW139" s="980"/>
      <c r="GX139" s="980"/>
      <c r="GY139" s="635"/>
      <c r="GZ139" s="636"/>
      <c r="HA139" s="1467"/>
      <c r="HB139" s="1468"/>
      <c r="HC139" s="980"/>
      <c r="HD139" s="980"/>
      <c r="HE139" s="980"/>
      <c r="HF139" s="980"/>
      <c r="HG139" s="980"/>
      <c r="HH139" s="980"/>
      <c r="HI139" s="980"/>
      <c r="HJ139" s="980"/>
      <c r="HK139" s="635"/>
      <c r="HL139" s="636"/>
      <c r="HM139" s="1467"/>
      <c r="HN139" s="1468"/>
      <c r="HO139" s="980"/>
      <c r="HP139" s="980"/>
      <c r="HQ139" s="980"/>
      <c r="HR139" s="980"/>
      <c r="HS139" s="980"/>
      <c r="HT139" s="980"/>
      <c r="HU139" s="980"/>
      <c r="HV139" s="980"/>
      <c r="HW139" s="635"/>
      <c r="HX139" s="636"/>
      <c r="HY139" s="1467"/>
      <c r="HZ139" s="1468"/>
      <c r="IA139" s="980"/>
      <c r="IB139" s="980"/>
      <c r="IC139" s="980"/>
      <c r="ID139" s="980"/>
      <c r="IE139" s="980"/>
      <c r="IF139" s="980"/>
      <c r="IG139" s="980"/>
      <c r="IH139" s="980"/>
      <c r="II139" s="635"/>
      <c r="IJ139" s="636"/>
      <c r="IK139" s="1467"/>
      <c r="IL139" s="1468"/>
      <c r="IM139" s="980"/>
      <c r="IN139" s="980"/>
      <c r="IO139" s="980"/>
      <c r="IP139" s="980"/>
      <c r="IQ139" s="980"/>
      <c r="IR139" s="980"/>
      <c r="IS139" s="980"/>
      <c r="IT139" s="980"/>
      <c r="IU139" s="635"/>
      <c r="IV139" s="1560"/>
      <c r="IW139" s="47"/>
      <c r="IX139" s="728"/>
      <c r="IY139" s="731"/>
      <c r="IZ139" s="22"/>
      <c r="JA139" s="22"/>
      <c r="JB139" s="22"/>
      <c r="JC139" s="22"/>
      <c r="JD139" s="22"/>
      <c r="JE139" s="22"/>
      <c r="JF139" s="22"/>
      <c r="JG139" s="22"/>
      <c r="JH139" s="21"/>
      <c r="JI139" s="22"/>
      <c r="JJ139" s="22"/>
      <c r="JK139" s="22"/>
      <c r="JL139" s="22"/>
      <c r="JM139" s="22"/>
      <c r="JN139" s="22"/>
      <c r="JO139" s="22"/>
      <c r="JP139" s="22"/>
      <c r="JQ139" s="22"/>
      <c r="JR139" s="22"/>
      <c r="JS139" s="22"/>
      <c r="JT139" s="22"/>
      <c r="JU139" s="22"/>
      <c r="JV139" s="22"/>
      <c r="JW139" s="22"/>
      <c r="JX139" s="22"/>
      <c r="JY139" s="22"/>
      <c r="JZ139" s="22"/>
      <c r="KA139" s="22"/>
      <c r="KB139" s="22"/>
      <c r="KC139" s="22"/>
      <c r="KD139" s="22"/>
      <c r="KE139" s="22"/>
      <c r="KF139" s="22"/>
      <c r="KG139" s="22"/>
      <c r="KH139" s="22"/>
      <c r="KI139" s="22"/>
      <c r="KJ139" s="22"/>
      <c r="KK139" s="22"/>
      <c r="KL139" s="22"/>
      <c r="KM139" s="22"/>
      <c r="KN139" s="22"/>
      <c r="KO139" s="22"/>
      <c r="KP139" s="22"/>
      <c r="KQ139" s="22"/>
      <c r="KR139" s="22"/>
      <c r="KS139" s="22"/>
      <c r="KT139" s="22"/>
      <c r="KU139" s="22"/>
      <c r="KV139" s="22"/>
      <c r="KW139" s="22"/>
      <c r="KX139" s="22"/>
      <c r="KY139" s="22"/>
      <c r="KZ139" s="22"/>
      <c r="LA139" s="22"/>
      <c r="LB139" s="22"/>
      <c r="LC139" s="22"/>
      <c r="LD139" s="22"/>
      <c r="LE139" s="22"/>
      <c r="LF139" s="22"/>
      <c r="LG139" s="22"/>
      <c r="LH139" s="22"/>
      <c r="LI139" s="22"/>
      <c r="LJ139" s="23"/>
    </row>
    <row r="140" spans="2:322" ht="3.65" customHeight="1">
      <c r="B140" s="21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3"/>
      <c r="AP140" s="22"/>
      <c r="AQ140" s="22"/>
      <c r="AR140" s="22"/>
      <c r="AS140" s="22"/>
      <c r="AT140" s="22"/>
      <c r="AU140" s="22"/>
      <c r="AV140" s="22"/>
      <c r="AW140" s="22"/>
      <c r="AX140" s="727"/>
      <c r="AY140" s="728"/>
      <c r="AZ140" s="728" t="e" vm="3">
        <v>#VALUE!</v>
      </c>
      <c r="BA140" s="1109" t="s">
        <v>57</v>
      </c>
      <c r="BB140" s="1110"/>
      <c r="BC140" s="1110"/>
      <c r="BD140" s="1110"/>
      <c r="BE140" s="1110"/>
      <c r="BF140" s="1110"/>
      <c r="BG140" s="1110"/>
      <c r="BH140" s="1110"/>
      <c r="BI140" s="1474" t="s">
        <v>60</v>
      </c>
      <c r="BJ140" s="1474"/>
      <c r="BK140" s="1474"/>
      <c r="BL140" s="1474"/>
      <c r="BM140" s="1474"/>
      <c r="BN140" s="1474"/>
      <c r="BO140" s="1474"/>
      <c r="BP140" s="1474"/>
      <c r="BQ140" s="1474"/>
      <c r="BR140" s="1474"/>
      <c r="BS140" s="931" t="s">
        <v>55</v>
      </c>
      <c r="BT140" s="931"/>
      <c r="BU140" s="931"/>
      <c r="BV140" s="931"/>
      <c r="BW140" s="931"/>
      <c r="BX140" s="1476">
        <v>400</v>
      </c>
      <c r="BY140" s="1476"/>
      <c r="BZ140" s="1476"/>
      <c r="CA140" s="1476"/>
      <c r="CB140" s="1476"/>
      <c r="CC140" s="1476"/>
      <c r="CD140" s="1476"/>
      <c r="CE140" s="1478" t="s">
        <v>1049</v>
      </c>
      <c r="CF140" s="1478"/>
      <c r="CG140" s="1478"/>
      <c r="CH140" s="1478"/>
      <c r="CI140" s="1478"/>
      <c r="CJ140" s="1479"/>
      <c r="CK140" s="1459" t="b">
        <v>0</v>
      </c>
      <c r="CL140" s="1460"/>
      <c r="CM140" s="872" t="str">
        <f>IFERROR(VLOOKUP(CT179,BD!$B:$D,3,FALSE),"-")</f>
        <v>1013278</v>
      </c>
      <c r="CN140" s="872"/>
      <c r="CO140" s="872"/>
      <c r="CP140" s="872"/>
      <c r="CQ140" s="872"/>
      <c r="CR140" s="872"/>
      <c r="CS140" s="872"/>
      <c r="CT140" s="872"/>
      <c r="CU140" s="1127" t="b">
        <v>0</v>
      </c>
      <c r="CV140" s="1283"/>
      <c r="CW140" s="1459" t="b">
        <v>0</v>
      </c>
      <c r="CX140" s="1460"/>
      <c r="CY140" s="872" t="s">
        <v>162</v>
      </c>
      <c r="CZ140" s="872"/>
      <c r="DA140" s="872"/>
      <c r="DB140" s="872"/>
      <c r="DC140" s="872"/>
      <c r="DD140" s="872"/>
      <c r="DE140" s="872"/>
      <c r="DF140" s="872"/>
      <c r="DG140" s="1127" t="b">
        <v>0</v>
      </c>
      <c r="DH140" s="1283"/>
      <c r="DI140" s="1459" t="b">
        <v>0</v>
      </c>
      <c r="DJ140" s="1460"/>
      <c r="DK140" s="872" t="str">
        <f>IFERROR(VLOOKUP(DI178,BD!$B:$D,3,FALSE),"-")</f>
        <v>1014501</v>
      </c>
      <c r="DL140" s="872"/>
      <c r="DM140" s="872"/>
      <c r="DN140" s="872"/>
      <c r="DO140" s="872"/>
      <c r="DP140" s="872"/>
      <c r="DQ140" s="872"/>
      <c r="DR140" s="872"/>
      <c r="DS140" s="1127" t="b">
        <v>0</v>
      </c>
      <c r="DT140" s="1283"/>
      <c r="DU140" s="1459" t="b">
        <v>0</v>
      </c>
      <c r="DV140" s="1460"/>
      <c r="DW140" s="872" t="str">
        <f>IFERROR(VLOOKUP(DU178,BD!$B:$D,3,FALSE),"-")</f>
        <v>1014502</v>
      </c>
      <c r="DX140" s="872"/>
      <c r="DY140" s="872"/>
      <c r="DZ140" s="872"/>
      <c r="EA140" s="872"/>
      <c r="EB140" s="872"/>
      <c r="EC140" s="872"/>
      <c r="ED140" s="872"/>
      <c r="EE140" s="1127" t="b">
        <v>0</v>
      </c>
      <c r="EF140" s="1283"/>
      <c r="EG140" s="1459" t="b">
        <v>0</v>
      </c>
      <c r="EH140" s="1460"/>
      <c r="EI140" s="872" t="s">
        <v>162</v>
      </c>
      <c r="EJ140" s="872"/>
      <c r="EK140" s="872"/>
      <c r="EL140" s="872"/>
      <c r="EM140" s="872"/>
      <c r="EN140" s="872"/>
      <c r="EO140" s="872"/>
      <c r="EP140" s="872"/>
      <c r="EQ140" s="1127" t="b">
        <v>0</v>
      </c>
      <c r="ER140" s="1283"/>
      <c r="ES140" s="1459" t="b">
        <v>0</v>
      </c>
      <c r="ET140" s="1460"/>
      <c r="EU140" s="872" t="str">
        <f>IFERROR(VLOOKUP(ES178,BD!$B:$D,3,FALSE),"-")</f>
        <v>1012001</v>
      </c>
      <c r="EV140" s="872"/>
      <c r="EW140" s="872"/>
      <c r="EX140" s="872"/>
      <c r="EY140" s="872"/>
      <c r="EZ140" s="872"/>
      <c r="FA140" s="872"/>
      <c r="FB140" s="872"/>
      <c r="FC140" s="1127" t="b">
        <v>0</v>
      </c>
      <c r="FD140" s="1283"/>
      <c r="FE140" s="1459" t="b">
        <v>0</v>
      </c>
      <c r="FF140" s="1460"/>
      <c r="FG140" s="872" t="s">
        <v>162</v>
      </c>
      <c r="FH140" s="872"/>
      <c r="FI140" s="872"/>
      <c r="FJ140" s="872"/>
      <c r="FK140" s="872"/>
      <c r="FL140" s="872"/>
      <c r="FM140" s="872"/>
      <c r="FN140" s="872"/>
      <c r="FO140" s="1127" t="b">
        <v>0</v>
      </c>
      <c r="FP140" s="1283"/>
      <c r="FQ140" s="1459" t="b">
        <v>0</v>
      </c>
      <c r="FR140" s="1460"/>
      <c r="FS140" s="872" t="s">
        <v>162</v>
      </c>
      <c r="FT140" s="872"/>
      <c r="FU140" s="872"/>
      <c r="FV140" s="872"/>
      <c r="FW140" s="872"/>
      <c r="FX140" s="872"/>
      <c r="FY140" s="872"/>
      <c r="FZ140" s="872"/>
      <c r="GA140" s="1127" t="b">
        <v>0</v>
      </c>
      <c r="GB140" s="1283"/>
      <c r="GC140" s="1459" t="b">
        <v>0</v>
      </c>
      <c r="GD140" s="1460"/>
      <c r="GE140" s="872" t="s">
        <v>162</v>
      </c>
      <c r="GF140" s="872"/>
      <c r="GG140" s="872"/>
      <c r="GH140" s="872"/>
      <c r="GI140" s="872"/>
      <c r="GJ140" s="872"/>
      <c r="GK140" s="872"/>
      <c r="GL140" s="872"/>
      <c r="GM140" s="1127" t="b">
        <v>0</v>
      </c>
      <c r="GN140" s="1283"/>
      <c r="GO140" s="1459" t="b">
        <v>0</v>
      </c>
      <c r="GP140" s="1460"/>
      <c r="GQ140" s="872" t="s">
        <v>162</v>
      </c>
      <c r="GR140" s="872"/>
      <c r="GS140" s="872"/>
      <c r="GT140" s="872"/>
      <c r="GU140" s="872"/>
      <c r="GV140" s="872"/>
      <c r="GW140" s="872"/>
      <c r="GX140" s="872"/>
      <c r="GY140" s="1127" t="b">
        <v>0</v>
      </c>
      <c r="GZ140" s="1283"/>
      <c r="HA140" s="1459" t="b">
        <v>0</v>
      </c>
      <c r="HB140" s="1460"/>
      <c r="HC140" s="872" t="s">
        <v>162</v>
      </c>
      <c r="HD140" s="872"/>
      <c r="HE140" s="872"/>
      <c r="HF140" s="872"/>
      <c r="HG140" s="872"/>
      <c r="HH140" s="872"/>
      <c r="HI140" s="872"/>
      <c r="HJ140" s="872"/>
      <c r="HK140" s="1127" t="b">
        <v>0</v>
      </c>
      <c r="HL140" s="1283"/>
      <c r="HM140" s="1459" t="b">
        <v>0</v>
      </c>
      <c r="HN140" s="1460"/>
      <c r="HO140" s="872" t="str">
        <f>IFERROR(VLOOKUP(HV179,BD!$B:$D,3,FALSE),"-")</f>
        <v>1015003</v>
      </c>
      <c r="HP140" s="872"/>
      <c r="HQ140" s="872"/>
      <c r="HR140" s="872"/>
      <c r="HS140" s="872"/>
      <c r="HT140" s="872"/>
      <c r="HU140" s="872"/>
      <c r="HV140" s="872"/>
      <c r="HW140" s="1127" t="b">
        <v>0</v>
      </c>
      <c r="HX140" s="1283"/>
      <c r="HY140" s="1459" t="b">
        <v>0</v>
      </c>
      <c r="HZ140" s="1460"/>
      <c r="IA140" s="872" t="str">
        <f>IFERROR(VLOOKUP(IH179,BD!$B:$D,3,FALSE),"-")</f>
        <v>1015017</v>
      </c>
      <c r="IB140" s="872"/>
      <c r="IC140" s="872"/>
      <c r="ID140" s="872"/>
      <c r="IE140" s="872"/>
      <c r="IF140" s="872"/>
      <c r="IG140" s="872"/>
      <c r="IH140" s="872"/>
      <c r="II140" s="1127" t="b">
        <v>0</v>
      </c>
      <c r="IJ140" s="1283"/>
      <c r="IK140" s="1459" t="b">
        <v>0</v>
      </c>
      <c r="IL140" s="1460"/>
      <c r="IM140" s="872" t="s">
        <v>162</v>
      </c>
      <c r="IN140" s="872"/>
      <c r="IO140" s="872"/>
      <c r="IP140" s="872"/>
      <c r="IQ140" s="872"/>
      <c r="IR140" s="872"/>
      <c r="IS140" s="872"/>
      <c r="IT140" s="872"/>
      <c r="IU140" s="1127" t="b">
        <v>0</v>
      </c>
      <c r="IV140" s="1128"/>
      <c r="IW140" s="728" t="e" vm="3">
        <v>#VALUE!</v>
      </c>
      <c r="IX140" s="728"/>
      <c r="IY140" s="731"/>
      <c r="IZ140" s="22"/>
      <c r="JA140" s="22"/>
      <c r="JB140" s="22"/>
      <c r="JC140" s="22"/>
      <c r="JD140" s="22"/>
      <c r="JE140" s="22"/>
      <c r="JF140" s="22"/>
      <c r="JG140" s="22"/>
      <c r="JH140" s="21"/>
      <c r="JI140" s="22"/>
      <c r="JJ140" s="22"/>
      <c r="JK140" s="22"/>
      <c r="JL140" s="22"/>
      <c r="JM140" s="22"/>
      <c r="JN140" s="22"/>
      <c r="JO140" s="22"/>
      <c r="JP140" s="22"/>
      <c r="JQ140" s="22"/>
      <c r="JR140" s="22"/>
      <c r="JS140" s="22"/>
      <c r="JT140" s="22"/>
      <c r="JU140" s="22"/>
      <c r="JV140" s="22"/>
      <c r="JW140" s="22"/>
      <c r="JX140" s="22"/>
      <c r="JY140" s="22"/>
      <c r="JZ140" s="22"/>
      <c r="KA140" s="22"/>
      <c r="KB140" s="22"/>
      <c r="KC140" s="22"/>
      <c r="KD140" s="22"/>
      <c r="KE140" s="22"/>
      <c r="KF140" s="22"/>
      <c r="KG140" s="22"/>
      <c r="KH140" s="22"/>
      <c r="KI140" s="22"/>
      <c r="KJ140" s="22"/>
      <c r="KK140" s="22"/>
      <c r="KL140" s="22"/>
      <c r="KM140" s="22"/>
      <c r="KN140" s="22"/>
      <c r="KO140" s="22"/>
      <c r="KP140" s="22"/>
      <c r="KQ140" s="22"/>
      <c r="KR140" s="22"/>
      <c r="KS140" s="22"/>
      <c r="KT140" s="22"/>
      <c r="KU140" s="22"/>
      <c r="KV140" s="22"/>
      <c r="KW140" s="22"/>
      <c r="KX140" s="22"/>
      <c r="KY140" s="22"/>
      <c r="KZ140" s="22"/>
      <c r="LA140" s="22"/>
      <c r="LB140" s="22"/>
      <c r="LC140" s="22"/>
      <c r="LD140" s="22"/>
      <c r="LE140" s="22"/>
      <c r="LF140" s="22"/>
      <c r="LG140" s="22"/>
      <c r="LH140" s="22"/>
      <c r="LI140" s="22"/>
      <c r="LJ140" s="23"/>
    </row>
    <row r="141" spans="2:322" ht="3.65" customHeight="1">
      <c r="B141" s="21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3"/>
      <c r="AP141" s="22"/>
      <c r="AQ141" s="22"/>
      <c r="AR141" s="22"/>
      <c r="AS141" s="22"/>
      <c r="AT141" s="22"/>
      <c r="AU141" s="22"/>
      <c r="AV141" s="22"/>
      <c r="AW141" s="22"/>
      <c r="AX141" s="727"/>
      <c r="AY141" s="728"/>
      <c r="AZ141" s="728"/>
      <c r="BA141" s="1111"/>
      <c r="BB141" s="1527"/>
      <c r="BC141" s="1527"/>
      <c r="BD141" s="1527"/>
      <c r="BE141" s="1527"/>
      <c r="BF141" s="1527"/>
      <c r="BG141" s="1527"/>
      <c r="BH141" s="1527"/>
      <c r="BI141" s="1547"/>
      <c r="BJ141" s="1547"/>
      <c r="BK141" s="1547"/>
      <c r="BL141" s="1547"/>
      <c r="BM141" s="1547"/>
      <c r="BN141" s="1547"/>
      <c r="BO141" s="1547"/>
      <c r="BP141" s="1547"/>
      <c r="BQ141" s="1547"/>
      <c r="BR141" s="1547"/>
      <c r="BS141" s="1548"/>
      <c r="BT141" s="1548"/>
      <c r="BU141" s="1548"/>
      <c r="BV141" s="1548"/>
      <c r="BW141" s="1548"/>
      <c r="BX141" s="1535"/>
      <c r="BY141" s="1535"/>
      <c r="BZ141" s="1535"/>
      <c r="CA141" s="1535"/>
      <c r="CB141" s="1535"/>
      <c r="CC141" s="1535"/>
      <c r="CD141" s="1535"/>
      <c r="CE141" s="1549"/>
      <c r="CF141" s="1549"/>
      <c r="CG141" s="1549"/>
      <c r="CH141" s="1549"/>
      <c r="CI141" s="1549"/>
      <c r="CJ141" s="1480"/>
      <c r="CK141" s="1461"/>
      <c r="CL141" s="1550"/>
      <c r="CM141" s="1551"/>
      <c r="CN141" s="1551"/>
      <c r="CO141" s="1551"/>
      <c r="CP141" s="1551"/>
      <c r="CQ141" s="1551"/>
      <c r="CR141" s="1551"/>
      <c r="CS141" s="1551"/>
      <c r="CT141" s="1551"/>
      <c r="CU141" s="1552"/>
      <c r="CV141" s="1284"/>
      <c r="CW141" s="1461"/>
      <c r="CX141" s="1550"/>
      <c r="CY141" s="1551"/>
      <c r="CZ141" s="1551"/>
      <c r="DA141" s="1551"/>
      <c r="DB141" s="1551"/>
      <c r="DC141" s="1551"/>
      <c r="DD141" s="1551"/>
      <c r="DE141" s="1551"/>
      <c r="DF141" s="1551"/>
      <c r="DG141" s="1552"/>
      <c r="DH141" s="1284"/>
      <c r="DI141" s="1461"/>
      <c r="DJ141" s="1550"/>
      <c r="DK141" s="1551"/>
      <c r="DL141" s="1551"/>
      <c r="DM141" s="1551"/>
      <c r="DN141" s="1551"/>
      <c r="DO141" s="1551"/>
      <c r="DP141" s="1551"/>
      <c r="DQ141" s="1551"/>
      <c r="DR141" s="1551"/>
      <c r="DS141" s="1552"/>
      <c r="DT141" s="1284"/>
      <c r="DU141" s="1461"/>
      <c r="DV141" s="1550"/>
      <c r="DW141" s="1551"/>
      <c r="DX141" s="1551"/>
      <c r="DY141" s="1551"/>
      <c r="DZ141" s="1551"/>
      <c r="EA141" s="1551"/>
      <c r="EB141" s="1551"/>
      <c r="EC141" s="1551"/>
      <c r="ED141" s="1551"/>
      <c r="EE141" s="1552"/>
      <c r="EF141" s="1284"/>
      <c r="EG141" s="1461"/>
      <c r="EH141" s="1550"/>
      <c r="EI141" s="1551"/>
      <c r="EJ141" s="1551"/>
      <c r="EK141" s="1551"/>
      <c r="EL141" s="1551"/>
      <c r="EM141" s="1551"/>
      <c r="EN141" s="1551"/>
      <c r="EO141" s="1551"/>
      <c r="EP141" s="1551"/>
      <c r="EQ141" s="1552"/>
      <c r="ER141" s="1284"/>
      <c r="ES141" s="1461"/>
      <c r="ET141" s="1550"/>
      <c r="EU141" s="1551"/>
      <c r="EV141" s="1551"/>
      <c r="EW141" s="1551"/>
      <c r="EX141" s="1551"/>
      <c r="EY141" s="1551"/>
      <c r="EZ141" s="1551"/>
      <c r="FA141" s="1551"/>
      <c r="FB141" s="1551"/>
      <c r="FC141" s="1552"/>
      <c r="FD141" s="1284"/>
      <c r="FE141" s="1461"/>
      <c r="FF141" s="1550"/>
      <c r="FG141" s="1551"/>
      <c r="FH141" s="1551"/>
      <c r="FI141" s="1551"/>
      <c r="FJ141" s="1551"/>
      <c r="FK141" s="1551"/>
      <c r="FL141" s="1551"/>
      <c r="FM141" s="1551"/>
      <c r="FN141" s="1551"/>
      <c r="FO141" s="1552"/>
      <c r="FP141" s="1284"/>
      <c r="FQ141" s="1461"/>
      <c r="FR141" s="1550"/>
      <c r="FS141" s="1551"/>
      <c r="FT141" s="1551"/>
      <c r="FU141" s="1551"/>
      <c r="FV141" s="1551"/>
      <c r="FW141" s="1551"/>
      <c r="FX141" s="1551"/>
      <c r="FY141" s="1551"/>
      <c r="FZ141" s="1551"/>
      <c r="GA141" s="1552"/>
      <c r="GB141" s="1284"/>
      <c r="GC141" s="1461"/>
      <c r="GD141" s="1550"/>
      <c r="GE141" s="1551"/>
      <c r="GF141" s="1551"/>
      <c r="GG141" s="1551"/>
      <c r="GH141" s="1551"/>
      <c r="GI141" s="1551"/>
      <c r="GJ141" s="1551"/>
      <c r="GK141" s="1551"/>
      <c r="GL141" s="1551"/>
      <c r="GM141" s="1552"/>
      <c r="GN141" s="1284"/>
      <c r="GO141" s="1461"/>
      <c r="GP141" s="1550"/>
      <c r="GQ141" s="1551"/>
      <c r="GR141" s="1551"/>
      <c r="GS141" s="1551"/>
      <c r="GT141" s="1551"/>
      <c r="GU141" s="1551"/>
      <c r="GV141" s="1551"/>
      <c r="GW141" s="1551"/>
      <c r="GX141" s="1551"/>
      <c r="GY141" s="1552"/>
      <c r="GZ141" s="1284"/>
      <c r="HA141" s="1461"/>
      <c r="HB141" s="1550"/>
      <c r="HC141" s="1551"/>
      <c r="HD141" s="1551"/>
      <c r="HE141" s="1551"/>
      <c r="HF141" s="1551"/>
      <c r="HG141" s="1551"/>
      <c r="HH141" s="1551"/>
      <c r="HI141" s="1551"/>
      <c r="HJ141" s="1551"/>
      <c r="HK141" s="1552"/>
      <c r="HL141" s="1284"/>
      <c r="HM141" s="1461"/>
      <c r="HN141" s="1550"/>
      <c r="HO141" s="1551"/>
      <c r="HP141" s="1551"/>
      <c r="HQ141" s="1551"/>
      <c r="HR141" s="1551"/>
      <c r="HS141" s="1551"/>
      <c r="HT141" s="1551"/>
      <c r="HU141" s="1551"/>
      <c r="HV141" s="1551"/>
      <c r="HW141" s="1552"/>
      <c r="HX141" s="1284"/>
      <c r="HY141" s="1461"/>
      <c r="HZ141" s="1550"/>
      <c r="IA141" s="1551"/>
      <c r="IB141" s="1551"/>
      <c r="IC141" s="1551"/>
      <c r="ID141" s="1551"/>
      <c r="IE141" s="1551"/>
      <c r="IF141" s="1551"/>
      <c r="IG141" s="1551"/>
      <c r="IH141" s="1551"/>
      <c r="II141" s="1552"/>
      <c r="IJ141" s="1284"/>
      <c r="IK141" s="1461"/>
      <c r="IL141" s="1550"/>
      <c r="IM141" s="1551"/>
      <c r="IN141" s="1551"/>
      <c r="IO141" s="1551"/>
      <c r="IP141" s="1551"/>
      <c r="IQ141" s="1551"/>
      <c r="IR141" s="1551"/>
      <c r="IS141" s="1551"/>
      <c r="IT141" s="1551"/>
      <c r="IU141" s="1552"/>
      <c r="IV141" s="1130"/>
      <c r="IW141" s="728"/>
      <c r="IX141" s="728"/>
      <c r="IY141" s="731"/>
      <c r="IZ141" s="22"/>
      <c r="JA141" s="22"/>
      <c r="JB141" s="22"/>
      <c r="JC141" s="22"/>
      <c r="JD141" s="22"/>
      <c r="JE141" s="22"/>
      <c r="JF141" s="22"/>
      <c r="JG141" s="22"/>
      <c r="JH141" s="21"/>
      <c r="JI141" s="22"/>
      <c r="JJ141" s="22"/>
      <c r="JK141" s="22"/>
      <c r="JL141" s="22"/>
      <c r="JM141" s="22"/>
      <c r="JN141" s="22"/>
      <c r="JO141" s="22"/>
      <c r="JP141" s="22"/>
      <c r="JQ141" s="22"/>
      <c r="JR141" s="22"/>
      <c r="JS141" s="22"/>
      <c r="JT141" s="22"/>
      <c r="JU141" s="22"/>
      <c r="JV141" s="22"/>
      <c r="JW141" s="22"/>
      <c r="JX141" s="22"/>
      <c r="JY141" s="22"/>
      <c r="JZ141" s="22"/>
      <c r="KA141" s="22"/>
      <c r="KB141" s="22"/>
      <c r="KC141" s="22"/>
      <c r="KD141" s="22"/>
      <c r="KE141" s="22"/>
      <c r="KF141" s="22"/>
      <c r="KG141" s="22"/>
      <c r="KH141" s="22"/>
      <c r="KI141" s="22"/>
      <c r="KJ141" s="22"/>
      <c r="KK141" s="22"/>
      <c r="KL141" s="22"/>
      <c r="KM141" s="22"/>
      <c r="KN141" s="22"/>
      <c r="KO141" s="22"/>
      <c r="KP141" s="22"/>
      <c r="KQ141" s="22"/>
      <c r="KR141" s="22"/>
      <c r="KS141" s="22"/>
      <c r="KT141" s="22"/>
      <c r="KU141" s="22"/>
      <c r="KV141" s="22"/>
      <c r="KW141" s="22"/>
      <c r="KX141" s="22"/>
      <c r="KY141" s="22"/>
      <c r="KZ141" s="22"/>
      <c r="LA141" s="22"/>
      <c r="LB141" s="22"/>
      <c r="LC141" s="22"/>
      <c r="LD141" s="22"/>
      <c r="LE141" s="22"/>
      <c r="LF141" s="22"/>
      <c r="LG141" s="22"/>
      <c r="LH141" s="22"/>
      <c r="LI141" s="22"/>
      <c r="LJ141" s="23"/>
    </row>
    <row r="142" spans="2:322" ht="3.65" customHeight="1">
      <c r="B142" s="21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3"/>
      <c r="AP142" s="22"/>
      <c r="AQ142" s="22"/>
      <c r="AR142" s="22"/>
      <c r="AS142" s="22"/>
      <c r="AT142" s="22"/>
      <c r="AU142" s="22"/>
      <c r="AV142" s="22"/>
      <c r="AW142" s="22"/>
      <c r="AX142" s="727"/>
      <c r="AY142" s="728"/>
      <c r="AZ142" s="47"/>
      <c r="BA142" s="1111"/>
      <c r="BB142" s="1527"/>
      <c r="BC142" s="1527"/>
      <c r="BD142" s="1527"/>
      <c r="BE142" s="1527"/>
      <c r="BF142" s="1527"/>
      <c r="BG142" s="1527"/>
      <c r="BH142" s="1527"/>
      <c r="BI142" s="1547"/>
      <c r="BJ142" s="1547"/>
      <c r="BK142" s="1547"/>
      <c r="BL142" s="1547"/>
      <c r="BM142" s="1547"/>
      <c r="BN142" s="1547"/>
      <c r="BO142" s="1547"/>
      <c r="BP142" s="1547"/>
      <c r="BQ142" s="1547"/>
      <c r="BR142" s="1547"/>
      <c r="BS142" s="1548"/>
      <c r="BT142" s="1548"/>
      <c r="BU142" s="1548"/>
      <c r="BV142" s="1548"/>
      <c r="BW142" s="1548"/>
      <c r="BX142" s="1535"/>
      <c r="BY142" s="1535"/>
      <c r="BZ142" s="1535"/>
      <c r="CA142" s="1535"/>
      <c r="CB142" s="1535"/>
      <c r="CC142" s="1535"/>
      <c r="CD142" s="1535"/>
      <c r="CE142" s="1549"/>
      <c r="CF142" s="1549"/>
      <c r="CG142" s="1549"/>
      <c r="CH142" s="1549"/>
      <c r="CI142" s="1549"/>
      <c r="CJ142" s="1480"/>
      <c r="CK142" s="1461"/>
      <c r="CL142" s="1550"/>
      <c r="CM142" s="1551"/>
      <c r="CN142" s="1551"/>
      <c r="CO142" s="1551"/>
      <c r="CP142" s="1551"/>
      <c r="CQ142" s="1551"/>
      <c r="CR142" s="1551"/>
      <c r="CS142" s="1551"/>
      <c r="CT142" s="1551"/>
      <c r="CU142" s="1552" t="b">
        <v>0</v>
      </c>
      <c r="CV142" s="1284"/>
      <c r="CW142" s="1461"/>
      <c r="CX142" s="1550"/>
      <c r="CY142" s="1551"/>
      <c r="CZ142" s="1551"/>
      <c r="DA142" s="1551"/>
      <c r="DB142" s="1551"/>
      <c r="DC142" s="1551"/>
      <c r="DD142" s="1551"/>
      <c r="DE142" s="1551"/>
      <c r="DF142" s="1551"/>
      <c r="DG142" s="1552" t="b">
        <v>0</v>
      </c>
      <c r="DH142" s="1284"/>
      <c r="DI142" s="1461"/>
      <c r="DJ142" s="1550"/>
      <c r="DK142" s="1551"/>
      <c r="DL142" s="1551"/>
      <c r="DM142" s="1551"/>
      <c r="DN142" s="1551"/>
      <c r="DO142" s="1551"/>
      <c r="DP142" s="1551"/>
      <c r="DQ142" s="1551"/>
      <c r="DR142" s="1551"/>
      <c r="DS142" s="1552" t="b">
        <v>0</v>
      </c>
      <c r="DT142" s="1284"/>
      <c r="DU142" s="1461"/>
      <c r="DV142" s="1550"/>
      <c r="DW142" s="1551"/>
      <c r="DX142" s="1551"/>
      <c r="DY142" s="1551"/>
      <c r="DZ142" s="1551"/>
      <c r="EA142" s="1551"/>
      <c r="EB142" s="1551"/>
      <c r="EC142" s="1551"/>
      <c r="ED142" s="1551"/>
      <c r="EE142" s="1552" t="b">
        <v>0</v>
      </c>
      <c r="EF142" s="1284"/>
      <c r="EG142" s="1461"/>
      <c r="EH142" s="1550"/>
      <c r="EI142" s="1551"/>
      <c r="EJ142" s="1551"/>
      <c r="EK142" s="1551"/>
      <c r="EL142" s="1551"/>
      <c r="EM142" s="1551"/>
      <c r="EN142" s="1551"/>
      <c r="EO142" s="1551"/>
      <c r="EP142" s="1551"/>
      <c r="EQ142" s="1552" t="b">
        <v>0</v>
      </c>
      <c r="ER142" s="1284"/>
      <c r="ES142" s="1461"/>
      <c r="ET142" s="1550"/>
      <c r="EU142" s="1551"/>
      <c r="EV142" s="1551"/>
      <c r="EW142" s="1551"/>
      <c r="EX142" s="1551"/>
      <c r="EY142" s="1551"/>
      <c r="EZ142" s="1551"/>
      <c r="FA142" s="1551"/>
      <c r="FB142" s="1551"/>
      <c r="FC142" s="1552" t="b">
        <v>0</v>
      </c>
      <c r="FD142" s="1284"/>
      <c r="FE142" s="1461"/>
      <c r="FF142" s="1550"/>
      <c r="FG142" s="1551"/>
      <c r="FH142" s="1551"/>
      <c r="FI142" s="1551"/>
      <c r="FJ142" s="1551"/>
      <c r="FK142" s="1551"/>
      <c r="FL142" s="1551"/>
      <c r="FM142" s="1551"/>
      <c r="FN142" s="1551"/>
      <c r="FO142" s="1552" t="b">
        <v>0</v>
      </c>
      <c r="FP142" s="1284"/>
      <c r="FQ142" s="1461"/>
      <c r="FR142" s="1550"/>
      <c r="FS142" s="1551"/>
      <c r="FT142" s="1551"/>
      <c r="FU142" s="1551"/>
      <c r="FV142" s="1551"/>
      <c r="FW142" s="1551"/>
      <c r="FX142" s="1551"/>
      <c r="FY142" s="1551"/>
      <c r="FZ142" s="1551"/>
      <c r="GA142" s="1552" t="b">
        <v>0</v>
      </c>
      <c r="GB142" s="1284"/>
      <c r="GC142" s="1461"/>
      <c r="GD142" s="1550"/>
      <c r="GE142" s="1551"/>
      <c r="GF142" s="1551"/>
      <c r="GG142" s="1551"/>
      <c r="GH142" s="1551"/>
      <c r="GI142" s="1551"/>
      <c r="GJ142" s="1551"/>
      <c r="GK142" s="1551"/>
      <c r="GL142" s="1551"/>
      <c r="GM142" s="1552" t="b">
        <v>0</v>
      </c>
      <c r="GN142" s="1284"/>
      <c r="GO142" s="1461"/>
      <c r="GP142" s="1550"/>
      <c r="GQ142" s="1551"/>
      <c r="GR142" s="1551"/>
      <c r="GS142" s="1551"/>
      <c r="GT142" s="1551"/>
      <c r="GU142" s="1551"/>
      <c r="GV142" s="1551"/>
      <c r="GW142" s="1551"/>
      <c r="GX142" s="1551"/>
      <c r="GY142" s="1552" t="b">
        <v>0</v>
      </c>
      <c r="GZ142" s="1284"/>
      <c r="HA142" s="1461"/>
      <c r="HB142" s="1550"/>
      <c r="HC142" s="1551"/>
      <c r="HD142" s="1551"/>
      <c r="HE142" s="1551"/>
      <c r="HF142" s="1551"/>
      <c r="HG142" s="1551"/>
      <c r="HH142" s="1551"/>
      <c r="HI142" s="1551"/>
      <c r="HJ142" s="1551"/>
      <c r="HK142" s="1552" t="b">
        <v>0</v>
      </c>
      <c r="HL142" s="1284"/>
      <c r="HM142" s="1461"/>
      <c r="HN142" s="1550"/>
      <c r="HO142" s="1551"/>
      <c r="HP142" s="1551"/>
      <c r="HQ142" s="1551"/>
      <c r="HR142" s="1551"/>
      <c r="HS142" s="1551"/>
      <c r="HT142" s="1551"/>
      <c r="HU142" s="1551"/>
      <c r="HV142" s="1551"/>
      <c r="HW142" s="1552" t="b">
        <v>0</v>
      </c>
      <c r="HX142" s="1284"/>
      <c r="HY142" s="1461"/>
      <c r="HZ142" s="1550"/>
      <c r="IA142" s="1551"/>
      <c r="IB142" s="1551"/>
      <c r="IC142" s="1551"/>
      <c r="ID142" s="1551"/>
      <c r="IE142" s="1551"/>
      <c r="IF142" s="1551"/>
      <c r="IG142" s="1551"/>
      <c r="IH142" s="1551"/>
      <c r="II142" s="1552" t="b">
        <v>0</v>
      </c>
      <c r="IJ142" s="1284"/>
      <c r="IK142" s="1461"/>
      <c r="IL142" s="1550"/>
      <c r="IM142" s="1551"/>
      <c r="IN142" s="1551"/>
      <c r="IO142" s="1551"/>
      <c r="IP142" s="1551"/>
      <c r="IQ142" s="1551"/>
      <c r="IR142" s="1551"/>
      <c r="IS142" s="1551"/>
      <c r="IT142" s="1551"/>
      <c r="IU142" s="1552" t="b">
        <v>0</v>
      </c>
      <c r="IV142" s="1130"/>
      <c r="IW142" s="47"/>
      <c r="IX142" s="728"/>
      <c r="IY142" s="731"/>
      <c r="IZ142" s="22"/>
      <c r="JA142" s="22"/>
      <c r="JB142" s="22"/>
      <c r="JC142" s="22"/>
      <c r="JD142" s="22"/>
      <c r="JE142" s="22"/>
      <c r="JF142" s="22"/>
      <c r="JG142" s="22"/>
      <c r="JH142" s="21"/>
      <c r="JI142" s="22"/>
      <c r="JJ142" s="22"/>
      <c r="JK142" s="22"/>
      <c r="JL142" s="22"/>
      <c r="JM142" s="22"/>
      <c r="JN142" s="22"/>
      <c r="JO142" s="22"/>
      <c r="JP142" s="22"/>
      <c r="JQ142" s="22"/>
      <c r="JR142" s="22"/>
      <c r="JS142" s="22"/>
      <c r="JT142" s="22"/>
      <c r="JU142" s="22"/>
      <c r="JV142" s="22"/>
      <c r="JW142" s="22"/>
      <c r="JX142" s="22"/>
      <c r="JY142" s="22"/>
      <c r="JZ142" s="22"/>
      <c r="KA142" s="22"/>
      <c r="KB142" s="22"/>
      <c r="KC142" s="22"/>
      <c r="KD142" s="22"/>
      <c r="KE142" s="22"/>
      <c r="KF142" s="22"/>
      <c r="KG142" s="22"/>
      <c r="KH142" s="22"/>
      <c r="KI142" s="22"/>
      <c r="KJ142" s="22"/>
      <c r="KK142" s="22"/>
      <c r="KL142" s="22"/>
      <c r="KM142" s="22"/>
      <c r="KN142" s="22"/>
      <c r="KO142" s="22"/>
      <c r="KP142" s="22"/>
      <c r="KQ142" s="22"/>
      <c r="KR142" s="22"/>
      <c r="KS142" s="22"/>
      <c r="KT142" s="22"/>
      <c r="KU142" s="22"/>
      <c r="KV142" s="22"/>
      <c r="KW142" s="22"/>
      <c r="KX142" s="22"/>
      <c r="KY142" s="22"/>
      <c r="KZ142" s="22"/>
      <c r="LA142" s="22"/>
      <c r="LB142" s="22"/>
      <c r="LC142" s="22"/>
      <c r="LD142" s="22"/>
      <c r="LE142" s="22"/>
      <c r="LF142" s="22"/>
      <c r="LG142" s="22"/>
      <c r="LH142" s="22"/>
      <c r="LI142" s="22"/>
      <c r="LJ142" s="23"/>
    </row>
    <row r="143" spans="2:322" ht="3.65" customHeight="1">
      <c r="B143" s="21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3"/>
      <c r="AP143" s="22"/>
      <c r="AQ143" s="22"/>
      <c r="AR143" s="22"/>
      <c r="AS143" s="22"/>
      <c r="AT143" s="22"/>
      <c r="AU143" s="22"/>
      <c r="AV143" s="22"/>
      <c r="AW143" s="22"/>
      <c r="AX143" s="727"/>
      <c r="AY143" s="728"/>
      <c r="AZ143" s="47"/>
      <c r="BA143" s="1111"/>
      <c r="BB143" s="1527"/>
      <c r="BC143" s="1527"/>
      <c r="BD143" s="1527"/>
      <c r="BE143" s="1527"/>
      <c r="BF143" s="1527"/>
      <c r="BG143" s="1527"/>
      <c r="BH143" s="1527"/>
      <c r="BI143" s="1547"/>
      <c r="BJ143" s="1547"/>
      <c r="BK143" s="1547"/>
      <c r="BL143" s="1547"/>
      <c r="BM143" s="1547"/>
      <c r="BN143" s="1547"/>
      <c r="BO143" s="1547"/>
      <c r="BP143" s="1547"/>
      <c r="BQ143" s="1547"/>
      <c r="BR143" s="1547"/>
      <c r="BS143" s="1548"/>
      <c r="BT143" s="1548"/>
      <c r="BU143" s="1548"/>
      <c r="BV143" s="1548"/>
      <c r="BW143" s="1548"/>
      <c r="BX143" s="1535"/>
      <c r="BY143" s="1535"/>
      <c r="BZ143" s="1535"/>
      <c r="CA143" s="1535"/>
      <c r="CB143" s="1535"/>
      <c r="CC143" s="1535"/>
      <c r="CD143" s="1535"/>
      <c r="CE143" s="1549"/>
      <c r="CF143" s="1549"/>
      <c r="CG143" s="1549"/>
      <c r="CH143" s="1549"/>
      <c r="CI143" s="1549"/>
      <c r="CJ143" s="1480"/>
      <c r="CK143" s="1461"/>
      <c r="CL143" s="1550"/>
      <c r="CM143" s="1551"/>
      <c r="CN143" s="1551"/>
      <c r="CO143" s="1551"/>
      <c r="CP143" s="1551"/>
      <c r="CQ143" s="1551"/>
      <c r="CR143" s="1551"/>
      <c r="CS143" s="1551"/>
      <c r="CT143" s="1551"/>
      <c r="CU143" s="1552"/>
      <c r="CV143" s="1284"/>
      <c r="CW143" s="1461"/>
      <c r="CX143" s="1550"/>
      <c r="CY143" s="1551"/>
      <c r="CZ143" s="1551"/>
      <c r="DA143" s="1551"/>
      <c r="DB143" s="1551"/>
      <c r="DC143" s="1551"/>
      <c r="DD143" s="1551"/>
      <c r="DE143" s="1551"/>
      <c r="DF143" s="1551"/>
      <c r="DG143" s="1552"/>
      <c r="DH143" s="1284"/>
      <c r="DI143" s="1461"/>
      <c r="DJ143" s="1550"/>
      <c r="DK143" s="1551"/>
      <c r="DL143" s="1551"/>
      <c r="DM143" s="1551"/>
      <c r="DN143" s="1551"/>
      <c r="DO143" s="1551"/>
      <c r="DP143" s="1551"/>
      <c r="DQ143" s="1551"/>
      <c r="DR143" s="1551"/>
      <c r="DS143" s="1552"/>
      <c r="DT143" s="1284"/>
      <c r="DU143" s="1461"/>
      <c r="DV143" s="1550"/>
      <c r="DW143" s="1551"/>
      <c r="DX143" s="1551"/>
      <c r="DY143" s="1551"/>
      <c r="DZ143" s="1551"/>
      <c r="EA143" s="1551"/>
      <c r="EB143" s="1551"/>
      <c r="EC143" s="1551"/>
      <c r="ED143" s="1551"/>
      <c r="EE143" s="1552"/>
      <c r="EF143" s="1284"/>
      <c r="EG143" s="1461"/>
      <c r="EH143" s="1550"/>
      <c r="EI143" s="1551"/>
      <c r="EJ143" s="1551"/>
      <c r="EK143" s="1551"/>
      <c r="EL143" s="1551"/>
      <c r="EM143" s="1551"/>
      <c r="EN143" s="1551"/>
      <c r="EO143" s="1551"/>
      <c r="EP143" s="1551"/>
      <c r="EQ143" s="1552"/>
      <c r="ER143" s="1284"/>
      <c r="ES143" s="1461"/>
      <c r="ET143" s="1550"/>
      <c r="EU143" s="1551"/>
      <c r="EV143" s="1551"/>
      <c r="EW143" s="1551"/>
      <c r="EX143" s="1551"/>
      <c r="EY143" s="1551"/>
      <c r="EZ143" s="1551"/>
      <c r="FA143" s="1551"/>
      <c r="FB143" s="1551"/>
      <c r="FC143" s="1552"/>
      <c r="FD143" s="1284"/>
      <c r="FE143" s="1461"/>
      <c r="FF143" s="1550"/>
      <c r="FG143" s="1551"/>
      <c r="FH143" s="1551"/>
      <c r="FI143" s="1551"/>
      <c r="FJ143" s="1551"/>
      <c r="FK143" s="1551"/>
      <c r="FL143" s="1551"/>
      <c r="FM143" s="1551"/>
      <c r="FN143" s="1551"/>
      <c r="FO143" s="1552"/>
      <c r="FP143" s="1284"/>
      <c r="FQ143" s="1461"/>
      <c r="FR143" s="1550"/>
      <c r="FS143" s="1551"/>
      <c r="FT143" s="1551"/>
      <c r="FU143" s="1551"/>
      <c r="FV143" s="1551"/>
      <c r="FW143" s="1551"/>
      <c r="FX143" s="1551"/>
      <c r="FY143" s="1551"/>
      <c r="FZ143" s="1551"/>
      <c r="GA143" s="1552"/>
      <c r="GB143" s="1284"/>
      <c r="GC143" s="1461"/>
      <c r="GD143" s="1550"/>
      <c r="GE143" s="1551"/>
      <c r="GF143" s="1551"/>
      <c r="GG143" s="1551"/>
      <c r="GH143" s="1551"/>
      <c r="GI143" s="1551"/>
      <c r="GJ143" s="1551"/>
      <c r="GK143" s="1551"/>
      <c r="GL143" s="1551"/>
      <c r="GM143" s="1552"/>
      <c r="GN143" s="1284"/>
      <c r="GO143" s="1461"/>
      <c r="GP143" s="1550"/>
      <c r="GQ143" s="1551"/>
      <c r="GR143" s="1551"/>
      <c r="GS143" s="1551"/>
      <c r="GT143" s="1551"/>
      <c r="GU143" s="1551"/>
      <c r="GV143" s="1551"/>
      <c r="GW143" s="1551"/>
      <c r="GX143" s="1551"/>
      <c r="GY143" s="1552"/>
      <c r="GZ143" s="1284"/>
      <c r="HA143" s="1461"/>
      <c r="HB143" s="1550"/>
      <c r="HC143" s="1551"/>
      <c r="HD143" s="1551"/>
      <c r="HE143" s="1551"/>
      <c r="HF143" s="1551"/>
      <c r="HG143" s="1551"/>
      <c r="HH143" s="1551"/>
      <c r="HI143" s="1551"/>
      <c r="HJ143" s="1551"/>
      <c r="HK143" s="1552"/>
      <c r="HL143" s="1284"/>
      <c r="HM143" s="1461"/>
      <c r="HN143" s="1550"/>
      <c r="HO143" s="1551"/>
      <c r="HP143" s="1551"/>
      <c r="HQ143" s="1551"/>
      <c r="HR143" s="1551"/>
      <c r="HS143" s="1551"/>
      <c r="HT143" s="1551"/>
      <c r="HU143" s="1551"/>
      <c r="HV143" s="1551"/>
      <c r="HW143" s="1552"/>
      <c r="HX143" s="1284"/>
      <c r="HY143" s="1461"/>
      <c r="HZ143" s="1550"/>
      <c r="IA143" s="1551"/>
      <c r="IB143" s="1551"/>
      <c r="IC143" s="1551"/>
      <c r="ID143" s="1551"/>
      <c r="IE143" s="1551"/>
      <c r="IF143" s="1551"/>
      <c r="IG143" s="1551"/>
      <c r="IH143" s="1551"/>
      <c r="II143" s="1552"/>
      <c r="IJ143" s="1284"/>
      <c r="IK143" s="1461"/>
      <c r="IL143" s="1550"/>
      <c r="IM143" s="1551"/>
      <c r="IN143" s="1551"/>
      <c r="IO143" s="1551"/>
      <c r="IP143" s="1551"/>
      <c r="IQ143" s="1551"/>
      <c r="IR143" s="1551"/>
      <c r="IS143" s="1551"/>
      <c r="IT143" s="1551"/>
      <c r="IU143" s="1552"/>
      <c r="IV143" s="1130"/>
      <c r="IW143" s="47"/>
      <c r="IX143" s="728"/>
      <c r="IY143" s="731"/>
      <c r="IZ143" s="22"/>
      <c r="JA143" s="22"/>
      <c r="JB143" s="22"/>
      <c r="JC143" s="22"/>
      <c r="JD143" s="22"/>
      <c r="JE143" s="22"/>
      <c r="JF143" s="22"/>
      <c r="JG143" s="22"/>
      <c r="JH143" s="21"/>
      <c r="JI143" s="22"/>
      <c r="JJ143" s="22"/>
      <c r="JK143" s="22"/>
      <c r="JL143" s="22"/>
      <c r="JM143" s="22"/>
      <c r="JN143" s="22"/>
      <c r="JO143" s="22"/>
      <c r="JP143" s="22"/>
      <c r="JQ143" s="22"/>
      <c r="JR143" s="22"/>
      <c r="JS143" s="22"/>
      <c r="JT143" s="22"/>
      <c r="JU143" s="22"/>
      <c r="JV143" s="22"/>
      <c r="JW143" s="22"/>
      <c r="JX143" s="22"/>
      <c r="JY143" s="22"/>
      <c r="JZ143" s="22"/>
      <c r="KA143" s="22"/>
      <c r="KB143" s="22"/>
      <c r="KC143" s="22"/>
      <c r="KD143" s="22"/>
      <c r="KE143" s="22"/>
      <c r="KF143" s="22"/>
      <c r="KG143" s="22"/>
      <c r="KH143" s="22"/>
      <c r="KI143" s="22"/>
      <c r="KJ143" s="22"/>
      <c r="KK143" s="22"/>
      <c r="KL143" s="22"/>
      <c r="KM143" s="22"/>
      <c r="KN143" s="22"/>
      <c r="KO143" s="22"/>
      <c r="KP143" s="22"/>
      <c r="KQ143" s="22"/>
      <c r="KR143" s="22"/>
      <c r="KS143" s="22"/>
      <c r="KT143" s="22"/>
      <c r="KU143" s="22"/>
      <c r="KV143" s="22"/>
      <c r="KW143" s="22"/>
      <c r="KX143" s="22"/>
      <c r="KY143" s="22"/>
      <c r="KZ143" s="22"/>
      <c r="LA143" s="22"/>
      <c r="LB143" s="22"/>
      <c r="LC143" s="22"/>
      <c r="LD143" s="22"/>
      <c r="LE143" s="22"/>
      <c r="LF143" s="22"/>
      <c r="LG143" s="22"/>
      <c r="LH143" s="22"/>
      <c r="LI143" s="22"/>
      <c r="LJ143" s="23"/>
    </row>
    <row r="144" spans="2:322" ht="3.65" customHeight="1">
      <c r="B144" s="21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3"/>
      <c r="AP144" s="22"/>
      <c r="AQ144" s="22"/>
      <c r="AR144" s="22"/>
      <c r="AS144" s="22"/>
      <c r="AT144" s="22"/>
      <c r="AU144" s="22"/>
      <c r="AV144" s="22"/>
      <c r="AW144" s="22"/>
      <c r="AX144" s="727"/>
      <c r="AY144" s="728"/>
      <c r="AZ144" s="47"/>
      <c r="BA144" s="1111"/>
      <c r="BB144" s="1527"/>
      <c r="BC144" s="1527"/>
      <c r="BD144" s="1527"/>
      <c r="BE144" s="1527"/>
      <c r="BF144" s="1527"/>
      <c r="BG144" s="1527"/>
      <c r="BH144" s="1527"/>
      <c r="BI144" s="1475"/>
      <c r="BJ144" s="1475"/>
      <c r="BK144" s="1475"/>
      <c r="BL144" s="1475"/>
      <c r="BM144" s="1475"/>
      <c r="BN144" s="1475"/>
      <c r="BO144" s="1475"/>
      <c r="BP144" s="1475"/>
      <c r="BQ144" s="1475"/>
      <c r="BR144" s="1475"/>
      <c r="BS144" s="937"/>
      <c r="BT144" s="937"/>
      <c r="BU144" s="937"/>
      <c r="BV144" s="937"/>
      <c r="BW144" s="937"/>
      <c r="BX144" s="1477"/>
      <c r="BY144" s="1477"/>
      <c r="BZ144" s="1477"/>
      <c r="CA144" s="1477"/>
      <c r="CB144" s="1477"/>
      <c r="CC144" s="1477"/>
      <c r="CD144" s="1477"/>
      <c r="CE144" s="1481"/>
      <c r="CF144" s="1481"/>
      <c r="CG144" s="1481"/>
      <c r="CH144" s="1481"/>
      <c r="CI144" s="1481"/>
      <c r="CJ144" s="1482"/>
      <c r="CK144" s="1462"/>
      <c r="CL144" s="1463"/>
      <c r="CM144" s="878"/>
      <c r="CN144" s="878"/>
      <c r="CO144" s="878"/>
      <c r="CP144" s="878"/>
      <c r="CQ144" s="878"/>
      <c r="CR144" s="878"/>
      <c r="CS144" s="878"/>
      <c r="CT144" s="878"/>
      <c r="CU144" s="633"/>
      <c r="CV144" s="634"/>
      <c r="CW144" s="1462"/>
      <c r="CX144" s="1463"/>
      <c r="CY144" s="878"/>
      <c r="CZ144" s="878"/>
      <c r="DA144" s="878"/>
      <c r="DB144" s="878"/>
      <c r="DC144" s="878"/>
      <c r="DD144" s="878"/>
      <c r="DE144" s="878"/>
      <c r="DF144" s="878"/>
      <c r="DG144" s="633"/>
      <c r="DH144" s="634"/>
      <c r="DI144" s="1462"/>
      <c r="DJ144" s="1463"/>
      <c r="DK144" s="878"/>
      <c r="DL144" s="878"/>
      <c r="DM144" s="878"/>
      <c r="DN144" s="878"/>
      <c r="DO144" s="878"/>
      <c r="DP144" s="878"/>
      <c r="DQ144" s="878"/>
      <c r="DR144" s="878"/>
      <c r="DS144" s="633"/>
      <c r="DT144" s="634"/>
      <c r="DU144" s="1462"/>
      <c r="DV144" s="1463"/>
      <c r="DW144" s="878"/>
      <c r="DX144" s="878"/>
      <c r="DY144" s="878"/>
      <c r="DZ144" s="878"/>
      <c r="EA144" s="878"/>
      <c r="EB144" s="878"/>
      <c r="EC144" s="878"/>
      <c r="ED144" s="878"/>
      <c r="EE144" s="633"/>
      <c r="EF144" s="634"/>
      <c r="EG144" s="1462"/>
      <c r="EH144" s="1463"/>
      <c r="EI144" s="878"/>
      <c r="EJ144" s="878"/>
      <c r="EK144" s="878"/>
      <c r="EL144" s="878"/>
      <c r="EM144" s="878"/>
      <c r="EN144" s="878"/>
      <c r="EO144" s="878"/>
      <c r="EP144" s="878"/>
      <c r="EQ144" s="633"/>
      <c r="ER144" s="634"/>
      <c r="ES144" s="1462"/>
      <c r="ET144" s="1463"/>
      <c r="EU144" s="878"/>
      <c r="EV144" s="878"/>
      <c r="EW144" s="878"/>
      <c r="EX144" s="878"/>
      <c r="EY144" s="878"/>
      <c r="EZ144" s="878"/>
      <c r="FA144" s="878"/>
      <c r="FB144" s="878"/>
      <c r="FC144" s="633"/>
      <c r="FD144" s="634"/>
      <c r="FE144" s="1462"/>
      <c r="FF144" s="1463"/>
      <c r="FG144" s="878"/>
      <c r="FH144" s="878"/>
      <c r="FI144" s="878"/>
      <c r="FJ144" s="878"/>
      <c r="FK144" s="878"/>
      <c r="FL144" s="878"/>
      <c r="FM144" s="878"/>
      <c r="FN144" s="878"/>
      <c r="FO144" s="633"/>
      <c r="FP144" s="634"/>
      <c r="FQ144" s="1462"/>
      <c r="FR144" s="1463"/>
      <c r="FS144" s="878"/>
      <c r="FT144" s="878"/>
      <c r="FU144" s="878"/>
      <c r="FV144" s="878"/>
      <c r="FW144" s="878"/>
      <c r="FX144" s="878"/>
      <c r="FY144" s="878"/>
      <c r="FZ144" s="878"/>
      <c r="GA144" s="633"/>
      <c r="GB144" s="634"/>
      <c r="GC144" s="1462"/>
      <c r="GD144" s="1463"/>
      <c r="GE144" s="878"/>
      <c r="GF144" s="878"/>
      <c r="GG144" s="878"/>
      <c r="GH144" s="878"/>
      <c r="GI144" s="878"/>
      <c r="GJ144" s="878"/>
      <c r="GK144" s="878"/>
      <c r="GL144" s="878"/>
      <c r="GM144" s="633"/>
      <c r="GN144" s="634"/>
      <c r="GO144" s="1462"/>
      <c r="GP144" s="1463"/>
      <c r="GQ144" s="878"/>
      <c r="GR144" s="878"/>
      <c r="GS144" s="878"/>
      <c r="GT144" s="878"/>
      <c r="GU144" s="878"/>
      <c r="GV144" s="878"/>
      <c r="GW144" s="878"/>
      <c r="GX144" s="878"/>
      <c r="GY144" s="633"/>
      <c r="GZ144" s="634"/>
      <c r="HA144" s="1462"/>
      <c r="HB144" s="1463"/>
      <c r="HC144" s="878"/>
      <c r="HD144" s="878"/>
      <c r="HE144" s="878"/>
      <c r="HF144" s="878"/>
      <c r="HG144" s="878"/>
      <c r="HH144" s="878"/>
      <c r="HI144" s="878"/>
      <c r="HJ144" s="878"/>
      <c r="HK144" s="633"/>
      <c r="HL144" s="634"/>
      <c r="HM144" s="1462"/>
      <c r="HN144" s="1463"/>
      <c r="HO144" s="878"/>
      <c r="HP144" s="878"/>
      <c r="HQ144" s="878"/>
      <c r="HR144" s="878"/>
      <c r="HS144" s="878"/>
      <c r="HT144" s="878"/>
      <c r="HU144" s="878"/>
      <c r="HV144" s="878"/>
      <c r="HW144" s="633"/>
      <c r="HX144" s="634"/>
      <c r="HY144" s="1462"/>
      <c r="HZ144" s="1463"/>
      <c r="IA144" s="878"/>
      <c r="IB144" s="878"/>
      <c r="IC144" s="878"/>
      <c r="ID144" s="878"/>
      <c r="IE144" s="878"/>
      <c r="IF144" s="878"/>
      <c r="IG144" s="878"/>
      <c r="IH144" s="878"/>
      <c r="II144" s="633"/>
      <c r="IJ144" s="634"/>
      <c r="IK144" s="1462"/>
      <c r="IL144" s="1463"/>
      <c r="IM144" s="878"/>
      <c r="IN144" s="878"/>
      <c r="IO144" s="878"/>
      <c r="IP144" s="878"/>
      <c r="IQ144" s="878"/>
      <c r="IR144" s="878"/>
      <c r="IS144" s="878"/>
      <c r="IT144" s="878"/>
      <c r="IU144" s="633"/>
      <c r="IV144" s="1553"/>
      <c r="IW144" s="47"/>
      <c r="IX144" s="728"/>
      <c r="IY144" s="731"/>
      <c r="IZ144" s="22"/>
      <c r="JA144" s="22"/>
      <c r="JB144" s="22"/>
      <c r="JC144" s="22"/>
      <c r="JD144" s="22"/>
      <c r="JE144" s="22"/>
      <c r="JF144" s="22"/>
      <c r="JG144" s="22"/>
      <c r="JH144" s="21"/>
      <c r="JI144" s="22"/>
      <c r="JJ144" s="22"/>
      <c r="JK144" s="22"/>
      <c r="JL144" s="22"/>
      <c r="JM144" s="22"/>
      <c r="JN144" s="22"/>
      <c r="JO144" s="22"/>
      <c r="JP144" s="22"/>
      <c r="JQ144" s="22"/>
      <c r="JR144" s="22"/>
      <c r="JS144" s="22"/>
      <c r="JT144" s="22"/>
      <c r="JU144" s="22"/>
      <c r="JV144" s="22"/>
      <c r="JW144" s="22"/>
      <c r="JX144" s="22"/>
      <c r="JY144" s="22"/>
      <c r="JZ144" s="22"/>
      <c r="KA144" s="22"/>
      <c r="KB144" s="22"/>
      <c r="KC144" s="22"/>
      <c r="KD144" s="22"/>
      <c r="KE144" s="22"/>
      <c r="KF144" s="22"/>
      <c r="KG144" s="22"/>
      <c r="KH144" s="22"/>
      <c r="KI144" s="22"/>
      <c r="KJ144" s="22"/>
      <c r="KK144" s="22"/>
      <c r="KL144" s="22"/>
      <c r="KM144" s="22"/>
      <c r="KN144" s="22"/>
      <c r="KO144" s="22"/>
      <c r="KP144" s="22"/>
      <c r="KQ144" s="22"/>
      <c r="KR144" s="22"/>
      <c r="KS144" s="22"/>
      <c r="KT144" s="22"/>
      <c r="KU144" s="22"/>
      <c r="KV144" s="22"/>
      <c r="KW144" s="22"/>
      <c r="KX144" s="22"/>
      <c r="KY144" s="22"/>
      <c r="KZ144" s="22"/>
      <c r="LA144" s="22"/>
      <c r="LB144" s="22"/>
      <c r="LC144" s="22"/>
      <c r="LD144" s="22"/>
      <c r="LE144" s="22"/>
      <c r="LF144" s="22"/>
      <c r="LG144" s="22"/>
      <c r="LH144" s="22"/>
      <c r="LI144" s="22"/>
      <c r="LJ144" s="23"/>
    </row>
    <row r="145" spans="2:322" ht="3.65" customHeight="1">
      <c r="B145" s="21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3"/>
      <c r="AP145" s="22"/>
      <c r="AQ145" s="22"/>
      <c r="AR145" s="22"/>
      <c r="AS145" s="22"/>
      <c r="AT145" s="22"/>
      <c r="AU145" s="22"/>
      <c r="AV145" s="22"/>
      <c r="AW145" s="22"/>
      <c r="AX145" s="727"/>
      <c r="AY145" s="728"/>
      <c r="AZ145" s="47"/>
      <c r="BA145" s="1111"/>
      <c r="BB145" s="1527"/>
      <c r="BC145" s="1527"/>
      <c r="BD145" s="1527"/>
      <c r="BE145" s="1527"/>
      <c r="BF145" s="1527"/>
      <c r="BG145" s="1527"/>
      <c r="BH145" s="1527"/>
      <c r="BI145" s="1483" t="s">
        <v>61</v>
      </c>
      <c r="BJ145" s="1484"/>
      <c r="BK145" s="1484"/>
      <c r="BL145" s="1484"/>
      <c r="BM145" s="1484"/>
      <c r="BN145" s="1484"/>
      <c r="BO145" s="1484"/>
      <c r="BP145" s="1484"/>
      <c r="BQ145" s="1484"/>
      <c r="BR145" s="1484"/>
      <c r="BS145" s="1486" t="s">
        <v>55</v>
      </c>
      <c r="BT145" s="1486"/>
      <c r="BU145" s="1486"/>
      <c r="BV145" s="1486"/>
      <c r="BW145" s="1486"/>
      <c r="BX145" s="1487">
        <v>600</v>
      </c>
      <c r="BY145" s="1487"/>
      <c r="BZ145" s="1487"/>
      <c r="CA145" s="1487"/>
      <c r="CB145" s="1487"/>
      <c r="CC145" s="1487"/>
      <c r="CD145" s="1487"/>
      <c r="CE145" s="1489" t="s">
        <v>1049</v>
      </c>
      <c r="CF145" s="1489"/>
      <c r="CG145" s="1489"/>
      <c r="CH145" s="1489"/>
      <c r="CI145" s="1489"/>
      <c r="CJ145" s="1490"/>
      <c r="CK145" s="1464" t="b">
        <v>0</v>
      </c>
      <c r="CL145" s="1465"/>
      <c r="CM145" s="976" t="str">
        <f>IFERROR(VLOOKUP(CO179,BD!$B:$D,3,FALSE),"-")</f>
        <v>1013279</v>
      </c>
      <c r="CN145" s="976"/>
      <c r="CO145" s="976"/>
      <c r="CP145" s="976"/>
      <c r="CQ145" s="976"/>
      <c r="CR145" s="976"/>
      <c r="CS145" s="976"/>
      <c r="CT145" s="976"/>
      <c r="CU145" s="1141" t="b">
        <v>0</v>
      </c>
      <c r="CV145" s="1275"/>
      <c r="CW145" s="1464" t="b">
        <v>0</v>
      </c>
      <c r="CX145" s="1465"/>
      <c r="CY145" s="976" t="s">
        <v>162</v>
      </c>
      <c r="CZ145" s="976"/>
      <c r="DA145" s="976"/>
      <c r="DB145" s="976"/>
      <c r="DC145" s="976"/>
      <c r="DD145" s="976"/>
      <c r="DE145" s="976"/>
      <c r="DF145" s="976"/>
      <c r="DG145" s="1141" t="b">
        <v>0</v>
      </c>
      <c r="DH145" s="1275"/>
      <c r="DI145" s="1464" t="b">
        <v>0</v>
      </c>
      <c r="DJ145" s="1465"/>
      <c r="DK145" s="976" t="str">
        <f>IFERROR(VLOOKUP(DI178,BD!$B:$D,3,FALSE),"-")</f>
        <v>1014501</v>
      </c>
      <c r="DL145" s="976"/>
      <c r="DM145" s="976"/>
      <c r="DN145" s="976"/>
      <c r="DO145" s="976"/>
      <c r="DP145" s="976"/>
      <c r="DQ145" s="976"/>
      <c r="DR145" s="976"/>
      <c r="DS145" s="1141" t="b">
        <v>0</v>
      </c>
      <c r="DT145" s="1275"/>
      <c r="DU145" s="1464" t="b">
        <v>0</v>
      </c>
      <c r="DV145" s="1465"/>
      <c r="DW145" s="976" t="str">
        <f>IFERROR(VLOOKUP(DU178,BD!$B:$D,3,FALSE),"-")</f>
        <v>1014502</v>
      </c>
      <c r="DX145" s="976"/>
      <c r="DY145" s="976"/>
      <c r="DZ145" s="976"/>
      <c r="EA145" s="976"/>
      <c r="EB145" s="976"/>
      <c r="EC145" s="976"/>
      <c r="ED145" s="976"/>
      <c r="EE145" s="1141" t="b">
        <v>0</v>
      </c>
      <c r="EF145" s="1275"/>
      <c r="EG145" s="1464" t="b">
        <v>0</v>
      </c>
      <c r="EH145" s="1465"/>
      <c r="EI145" s="976" t="s">
        <v>162</v>
      </c>
      <c r="EJ145" s="976"/>
      <c r="EK145" s="976"/>
      <c r="EL145" s="976"/>
      <c r="EM145" s="976"/>
      <c r="EN145" s="976"/>
      <c r="EO145" s="976"/>
      <c r="EP145" s="976"/>
      <c r="EQ145" s="1141" t="b">
        <v>0</v>
      </c>
      <c r="ER145" s="1275"/>
      <c r="ES145" s="1464" t="b">
        <v>0</v>
      </c>
      <c r="ET145" s="1465"/>
      <c r="EU145" s="976" t="s">
        <v>162</v>
      </c>
      <c r="EV145" s="976"/>
      <c r="EW145" s="976"/>
      <c r="EX145" s="976"/>
      <c r="EY145" s="976"/>
      <c r="EZ145" s="976"/>
      <c r="FA145" s="976"/>
      <c r="FB145" s="976"/>
      <c r="FC145" s="1141" t="b">
        <v>0</v>
      </c>
      <c r="FD145" s="1275"/>
      <c r="FE145" s="1464" t="b">
        <v>0</v>
      </c>
      <c r="FF145" s="1465"/>
      <c r="FG145" s="976" t="s">
        <v>162</v>
      </c>
      <c r="FH145" s="976"/>
      <c r="FI145" s="976"/>
      <c r="FJ145" s="976"/>
      <c r="FK145" s="976"/>
      <c r="FL145" s="976"/>
      <c r="FM145" s="976"/>
      <c r="FN145" s="976"/>
      <c r="FO145" s="1141" t="b">
        <v>0</v>
      </c>
      <c r="FP145" s="1275"/>
      <c r="FQ145" s="1464" t="b">
        <v>0</v>
      </c>
      <c r="FR145" s="1465"/>
      <c r="FS145" s="976" t="s">
        <v>162</v>
      </c>
      <c r="FT145" s="976"/>
      <c r="FU145" s="976"/>
      <c r="FV145" s="976"/>
      <c r="FW145" s="976"/>
      <c r="FX145" s="976"/>
      <c r="FY145" s="976"/>
      <c r="FZ145" s="976"/>
      <c r="GA145" s="1141" t="b">
        <v>0</v>
      </c>
      <c r="GB145" s="1275"/>
      <c r="GC145" s="1464" t="b">
        <v>0</v>
      </c>
      <c r="GD145" s="1465"/>
      <c r="GE145" s="976" t="s">
        <v>162</v>
      </c>
      <c r="GF145" s="976"/>
      <c r="GG145" s="976"/>
      <c r="GH145" s="976"/>
      <c r="GI145" s="976"/>
      <c r="GJ145" s="976"/>
      <c r="GK145" s="976"/>
      <c r="GL145" s="976"/>
      <c r="GM145" s="1141" t="b">
        <v>0</v>
      </c>
      <c r="GN145" s="1275"/>
      <c r="GO145" s="1464" t="b">
        <v>0</v>
      </c>
      <c r="GP145" s="1465"/>
      <c r="GQ145" s="976" t="s">
        <v>162</v>
      </c>
      <c r="GR145" s="976"/>
      <c r="GS145" s="976"/>
      <c r="GT145" s="976"/>
      <c r="GU145" s="976"/>
      <c r="GV145" s="976"/>
      <c r="GW145" s="976"/>
      <c r="GX145" s="976"/>
      <c r="GY145" s="1141" t="b">
        <v>0</v>
      </c>
      <c r="GZ145" s="1275"/>
      <c r="HA145" s="1464" t="b">
        <v>0</v>
      </c>
      <c r="HB145" s="1465"/>
      <c r="HC145" s="976" t="s">
        <v>162</v>
      </c>
      <c r="HD145" s="976"/>
      <c r="HE145" s="976"/>
      <c r="HF145" s="976"/>
      <c r="HG145" s="976"/>
      <c r="HH145" s="976"/>
      <c r="HI145" s="976"/>
      <c r="HJ145" s="976"/>
      <c r="HK145" s="1141" t="b">
        <v>0</v>
      </c>
      <c r="HL145" s="1275"/>
      <c r="HM145" s="1464" t="b">
        <v>0</v>
      </c>
      <c r="HN145" s="1465"/>
      <c r="HO145" s="976" t="str">
        <f>IFERROR(VLOOKUP(HQ179,BD!$B:$D,3,FALSE),"-")</f>
        <v>1015004</v>
      </c>
      <c r="HP145" s="976"/>
      <c r="HQ145" s="976"/>
      <c r="HR145" s="976"/>
      <c r="HS145" s="976"/>
      <c r="HT145" s="976"/>
      <c r="HU145" s="976"/>
      <c r="HV145" s="976"/>
      <c r="HW145" s="1141" t="b">
        <v>0</v>
      </c>
      <c r="HX145" s="1275"/>
      <c r="HY145" s="1464" t="b">
        <v>0</v>
      </c>
      <c r="HZ145" s="1465"/>
      <c r="IA145" s="976" t="str">
        <f>IFERROR(VLOOKUP(IC179,BD!$B:$D,3,FALSE),"-")</f>
        <v>1015018</v>
      </c>
      <c r="IB145" s="976"/>
      <c r="IC145" s="976"/>
      <c r="ID145" s="976"/>
      <c r="IE145" s="976"/>
      <c r="IF145" s="976"/>
      <c r="IG145" s="976"/>
      <c r="IH145" s="976"/>
      <c r="II145" s="1141" t="b">
        <v>0</v>
      </c>
      <c r="IJ145" s="1275"/>
      <c r="IK145" s="1464" t="b">
        <v>0</v>
      </c>
      <c r="IL145" s="1465"/>
      <c r="IM145" s="976" t="s">
        <v>162</v>
      </c>
      <c r="IN145" s="976"/>
      <c r="IO145" s="976"/>
      <c r="IP145" s="976"/>
      <c r="IQ145" s="976"/>
      <c r="IR145" s="976"/>
      <c r="IS145" s="976"/>
      <c r="IT145" s="976"/>
      <c r="IU145" s="1141" t="b">
        <v>0</v>
      </c>
      <c r="IV145" s="1142"/>
      <c r="IW145" s="47"/>
      <c r="IX145" s="728"/>
      <c r="IY145" s="731"/>
      <c r="IZ145" s="22"/>
      <c r="JA145" s="22"/>
      <c r="JB145" s="22"/>
      <c r="JC145" s="22"/>
      <c r="JD145" s="22"/>
      <c r="JE145" s="22"/>
      <c r="JF145" s="22"/>
      <c r="JG145" s="22"/>
      <c r="JH145" s="21"/>
      <c r="JI145" s="22"/>
      <c r="JJ145" s="22"/>
      <c r="JK145" s="22"/>
      <c r="JL145" s="22"/>
      <c r="JM145" s="22"/>
      <c r="JN145" s="22"/>
      <c r="JO145" s="22"/>
      <c r="JP145" s="22"/>
      <c r="JQ145" s="22"/>
      <c r="JR145" s="22"/>
      <c r="JS145" s="22"/>
      <c r="JT145" s="22"/>
      <c r="JU145" s="22"/>
      <c r="JV145" s="22"/>
      <c r="JW145" s="22"/>
      <c r="JX145" s="22"/>
      <c r="JY145" s="22"/>
      <c r="JZ145" s="22"/>
      <c r="KA145" s="22"/>
      <c r="KB145" s="22"/>
      <c r="KC145" s="22"/>
      <c r="KD145" s="22"/>
      <c r="KE145" s="22"/>
      <c r="KF145" s="22"/>
      <c r="KG145" s="22"/>
      <c r="KH145" s="22"/>
      <c r="KI145" s="22"/>
      <c r="KJ145" s="22"/>
      <c r="KK145" s="22"/>
      <c r="KL145" s="22"/>
      <c r="KM145" s="22"/>
      <c r="KN145" s="22"/>
      <c r="KO145" s="22"/>
      <c r="KP145" s="22"/>
      <c r="KQ145" s="22"/>
      <c r="KR145" s="22"/>
      <c r="KS145" s="22"/>
      <c r="KT145" s="22"/>
      <c r="KU145" s="22"/>
      <c r="KV145" s="22"/>
      <c r="KW145" s="22"/>
      <c r="KX145" s="22"/>
      <c r="KY145" s="22"/>
      <c r="KZ145" s="22"/>
      <c r="LA145" s="22"/>
      <c r="LB145" s="22"/>
      <c r="LC145" s="22"/>
      <c r="LD145" s="22"/>
      <c r="LE145" s="22"/>
      <c r="LF145" s="22"/>
      <c r="LG145" s="22"/>
      <c r="LH145" s="22"/>
      <c r="LI145" s="22"/>
      <c r="LJ145" s="23"/>
    </row>
    <row r="146" spans="2:322" ht="3.65" customHeight="1">
      <c r="B146" s="21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3"/>
      <c r="AP146" s="22"/>
      <c r="AQ146" s="22"/>
      <c r="AR146" s="22"/>
      <c r="AS146" s="22"/>
      <c r="AT146" s="22"/>
      <c r="AU146" s="22"/>
      <c r="AV146" s="22"/>
      <c r="AW146" s="22"/>
      <c r="AX146" s="727"/>
      <c r="AY146" s="728"/>
      <c r="AZ146" s="47"/>
      <c r="BA146" s="1111"/>
      <c r="BB146" s="1527"/>
      <c r="BC146" s="1527"/>
      <c r="BD146" s="1527"/>
      <c r="BE146" s="1527"/>
      <c r="BF146" s="1527"/>
      <c r="BG146" s="1527"/>
      <c r="BH146" s="1527"/>
      <c r="BI146" s="1485"/>
      <c r="BJ146" s="1554"/>
      <c r="BK146" s="1554"/>
      <c r="BL146" s="1554"/>
      <c r="BM146" s="1554"/>
      <c r="BN146" s="1554"/>
      <c r="BO146" s="1554"/>
      <c r="BP146" s="1554"/>
      <c r="BQ146" s="1554"/>
      <c r="BR146" s="1554"/>
      <c r="BS146" s="1555"/>
      <c r="BT146" s="1555"/>
      <c r="BU146" s="1555"/>
      <c r="BV146" s="1555"/>
      <c r="BW146" s="1555"/>
      <c r="BX146" s="1556"/>
      <c r="BY146" s="1556"/>
      <c r="BZ146" s="1556"/>
      <c r="CA146" s="1556"/>
      <c r="CB146" s="1556"/>
      <c r="CC146" s="1556"/>
      <c r="CD146" s="1556"/>
      <c r="CE146" s="1557"/>
      <c r="CF146" s="1557"/>
      <c r="CG146" s="1557"/>
      <c r="CH146" s="1557"/>
      <c r="CI146" s="1557"/>
      <c r="CJ146" s="1491"/>
      <c r="CK146" s="1466"/>
      <c r="CL146" s="1558"/>
      <c r="CM146" s="1559"/>
      <c r="CN146" s="1559"/>
      <c r="CO146" s="1559"/>
      <c r="CP146" s="1559"/>
      <c r="CQ146" s="1559"/>
      <c r="CR146" s="1559"/>
      <c r="CS146" s="1559"/>
      <c r="CT146" s="1559"/>
      <c r="CU146" s="1524"/>
      <c r="CV146" s="1276"/>
      <c r="CW146" s="1466"/>
      <c r="CX146" s="1558"/>
      <c r="CY146" s="1559"/>
      <c r="CZ146" s="1559"/>
      <c r="DA146" s="1559"/>
      <c r="DB146" s="1559"/>
      <c r="DC146" s="1559"/>
      <c r="DD146" s="1559"/>
      <c r="DE146" s="1559"/>
      <c r="DF146" s="1559"/>
      <c r="DG146" s="1524"/>
      <c r="DH146" s="1276"/>
      <c r="DI146" s="1466"/>
      <c r="DJ146" s="1558"/>
      <c r="DK146" s="1559"/>
      <c r="DL146" s="1559"/>
      <c r="DM146" s="1559"/>
      <c r="DN146" s="1559"/>
      <c r="DO146" s="1559"/>
      <c r="DP146" s="1559"/>
      <c r="DQ146" s="1559"/>
      <c r="DR146" s="1559"/>
      <c r="DS146" s="1524"/>
      <c r="DT146" s="1276"/>
      <c r="DU146" s="1466"/>
      <c r="DV146" s="1558"/>
      <c r="DW146" s="1559"/>
      <c r="DX146" s="1559"/>
      <c r="DY146" s="1559"/>
      <c r="DZ146" s="1559"/>
      <c r="EA146" s="1559"/>
      <c r="EB146" s="1559"/>
      <c r="EC146" s="1559"/>
      <c r="ED146" s="1559"/>
      <c r="EE146" s="1524"/>
      <c r="EF146" s="1276"/>
      <c r="EG146" s="1466"/>
      <c r="EH146" s="1558"/>
      <c r="EI146" s="1559"/>
      <c r="EJ146" s="1559"/>
      <c r="EK146" s="1559"/>
      <c r="EL146" s="1559"/>
      <c r="EM146" s="1559"/>
      <c r="EN146" s="1559"/>
      <c r="EO146" s="1559"/>
      <c r="EP146" s="1559"/>
      <c r="EQ146" s="1524"/>
      <c r="ER146" s="1276"/>
      <c r="ES146" s="1466"/>
      <c r="ET146" s="1558"/>
      <c r="EU146" s="1559"/>
      <c r="EV146" s="1559"/>
      <c r="EW146" s="1559"/>
      <c r="EX146" s="1559"/>
      <c r="EY146" s="1559"/>
      <c r="EZ146" s="1559"/>
      <c r="FA146" s="1559"/>
      <c r="FB146" s="1559"/>
      <c r="FC146" s="1524"/>
      <c r="FD146" s="1276"/>
      <c r="FE146" s="1466"/>
      <c r="FF146" s="1558"/>
      <c r="FG146" s="1559"/>
      <c r="FH146" s="1559"/>
      <c r="FI146" s="1559"/>
      <c r="FJ146" s="1559"/>
      <c r="FK146" s="1559"/>
      <c r="FL146" s="1559"/>
      <c r="FM146" s="1559"/>
      <c r="FN146" s="1559"/>
      <c r="FO146" s="1524"/>
      <c r="FP146" s="1276"/>
      <c r="FQ146" s="1466"/>
      <c r="FR146" s="1558"/>
      <c r="FS146" s="1559"/>
      <c r="FT146" s="1559"/>
      <c r="FU146" s="1559"/>
      <c r="FV146" s="1559"/>
      <c r="FW146" s="1559"/>
      <c r="FX146" s="1559"/>
      <c r="FY146" s="1559"/>
      <c r="FZ146" s="1559"/>
      <c r="GA146" s="1524"/>
      <c r="GB146" s="1276"/>
      <c r="GC146" s="1466"/>
      <c r="GD146" s="1558"/>
      <c r="GE146" s="1559"/>
      <c r="GF146" s="1559"/>
      <c r="GG146" s="1559"/>
      <c r="GH146" s="1559"/>
      <c r="GI146" s="1559"/>
      <c r="GJ146" s="1559"/>
      <c r="GK146" s="1559"/>
      <c r="GL146" s="1559"/>
      <c r="GM146" s="1524"/>
      <c r="GN146" s="1276"/>
      <c r="GO146" s="1466"/>
      <c r="GP146" s="1558"/>
      <c r="GQ146" s="1559"/>
      <c r="GR146" s="1559"/>
      <c r="GS146" s="1559"/>
      <c r="GT146" s="1559"/>
      <c r="GU146" s="1559"/>
      <c r="GV146" s="1559"/>
      <c r="GW146" s="1559"/>
      <c r="GX146" s="1559"/>
      <c r="GY146" s="1524"/>
      <c r="GZ146" s="1276"/>
      <c r="HA146" s="1466"/>
      <c r="HB146" s="1558"/>
      <c r="HC146" s="1559"/>
      <c r="HD146" s="1559"/>
      <c r="HE146" s="1559"/>
      <c r="HF146" s="1559"/>
      <c r="HG146" s="1559"/>
      <c r="HH146" s="1559"/>
      <c r="HI146" s="1559"/>
      <c r="HJ146" s="1559"/>
      <c r="HK146" s="1524"/>
      <c r="HL146" s="1276"/>
      <c r="HM146" s="1466"/>
      <c r="HN146" s="1558"/>
      <c r="HO146" s="1559"/>
      <c r="HP146" s="1559"/>
      <c r="HQ146" s="1559"/>
      <c r="HR146" s="1559"/>
      <c r="HS146" s="1559"/>
      <c r="HT146" s="1559"/>
      <c r="HU146" s="1559"/>
      <c r="HV146" s="1559"/>
      <c r="HW146" s="1524"/>
      <c r="HX146" s="1276"/>
      <c r="HY146" s="1466"/>
      <c r="HZ146" s="1558"/>
      <c r="IA146" s="1559"/>
      <c r="IB146" s="1559"/>
      <c r="IC146" s="1559"/>
      <c r="ID146" s="1559"/>
      <c r="IE146" s="1559"/>
      <c r="IF146" s="1559"/>
      <c r="IG146" s="1559"/>
      <c r="IH146" s="1559"/>
      <c r="II146" s="1524"/>
      <c r="IJ146" s="1276"/>
      <c r="IK146" s="1466"/>
      <c r="IL146" s="1558"/>
      <c r="IM146" s="1559"/>
      <c r="IN146" s="1559"/>
      <c r="IO146" s="1559"/>
      <c r="IP146" s="1559"/>
      <c r="IQ146" s="1559"/>
      <c r="IR146" s="1559"/>
      <c r="IS146" s="1559"/>
      <c r="IT146" s="1559"/>
      <c r="IU146" s="1524"/>
      <c r="IV146" s="1144"/>
      <c r="IW146" s="47"/>
      <c r="IX146" s="728"/>
      <c r="IY146" s="731"/>
      <c r="IZ146" s="22"/>
      <c r="JA146" s="22"/>
      <c r="JB146" s="22"/>
      <c r="JC146" s="22"/>
      <c r="JD146" s="22"/>
      <c r="JE146" s="22"/>
      <c r="JF146" s="22"/>
      <c r="JG146" s="22"/>
      <c r="JH146" s="21"/>
      <c r="JI146" s="22"/>
      <c r="JJ146" s="22"/>
      <c r="JK146" s="22"/>
      <c r="JL146" s="22"/>
      <c r="JM146" s="22"/>
      <c r="JN146" s="22"/>
      <c r="JO146" s="22"/>
      <c r="JP146" s="22"/>
      <c r="JQ146" s="22"/>
      <c r="JR146" s="22"/>
      <c r="JS146" s="22"/>
      <c r="JT146" s="22"/>
      <c r="JU146" s="22"/>
      <c r="JV146" s="22"/>
      <c r="JW146" s="22"/>
      <c r="JX146" s="22"/>
      <c r="JY146" s="22"/>
      <c r="JZ146" s="22"/>
      <c r="KA146" s="22"/>
      <c r="KB146" s="22"/>
      <c r="KC146" s="22"/>
      <c r="KD146" s="22"/>
      <c r="KE146" s="22"/>
      <c r="KF146" s="22"/>
      <c r="KG146" s="22"/>
      <c r="KH146" s="22"/>
      <c r="KI146" s="22"/>
      <c r="KJ146" s="22"/>
      <c r="KK146" s="22"/>
      <c r="KL146" s="22"/>
      <c r="KM146" s="22"/>
      <c r="KN146" s="22"/>
      <c r="KO146" s="22"/>
      <c r="KP146" s="22"/>
      <c r="KQ146" s="22"/>
      <c r="KR146" s="22"/>
      <c r="KS146" s="22"/>
      <c r="KT146" s="22"/>
      <c r="KU146" s="22"/>
      <c r="KV146" s="22"/>
      <c r="KW146" s="22"/>
      <c r="KX146" s="22"/>
      <c r="KY146" s="22"/>
      <c r="KZ146" s="22"/>
      <c r="LA146" s="22"/>
      <c r="LB146" s="22"/>
      <c r="LC146" s="22"/>
      <c r="LD146" s="22"/>
      <c r="LE146" s="22"/>
      <c r="LF146" s="22"/>
      <c r="LG146" s="22"/>
      <c r="LH146" s="22"/>
      <c r="LI146" s="22"/>
      <c r="LJ146" s="23"/>
    </row>
    <row r="147" spans="2:322" ht="3.65" customHeight="1">
      <c r="B147" s="21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3"/>
      <c r="AP147" s="22"/>
      <c r="AQ147" s="22"/>
      <c r="AR147" s="22"/>
      <c r="AS147" s="22"/>
      <c r="AT147" s="22"/>
      <c r="AU147" s="22"/>
      <c r="AV147" s="22"/>
      <c r="AW147" s="22"/>
      <c r="AX147" s="729"/>
      <c r="AY147" s="730"/>
      <c r="AZ147" s="48"/>
      <c r="BA147" s="1111"/>
      <c r="BB147" s="1527"/>
      <c r="BC147" s="1527"/>
      <c r="BD147" s="1527"/>
      <c r="BE147" s="1527"/>
      <c r="BF147" s="1527"/>
      <c r="BG147" s="1527"/>
      <c r="BH147" s="1527"/>
      <c r="BI147" s="1485"/>
      <c r="BJ147" s="1554"/>
      <c r="BK147" s="1554"/>
      <c r="BL147" s="1554"/>
      <c r="BM147" s="1554"/>
      <c r="BN147" s="1554"/>
      <c r="BO147" s="1554"/>
      <c r="BP147" s="1554"/>
      <c r="BQ147" s="1554"/>
      <c r="BR147" s="1554"/>
      <c r="BS147" s="1555"/>
      <c r="BT147" s="1555"/>
      <c r="BU147" s="1555"/>
      <c r="BV147" s="1555"/>
      <c r="BW147" s="1555"/>
      <c r="BX147" s="1556"/>
      <c r="BY147" s="1556"/>
      <c r="BZ147" s="1556"/>
      <c r="CA147" s="1556"/>
      <c r="CB147" s="1556"/>
      <c r="CC147" s="1556"/>
      <c r="CD147" s="1556"/>
      <c r="CE147" s="1557"/>
      <c r="CF147" s="1557"/>
      <c r="CG147" s="1557"/>
      <c r="CH147" s="1557"/>
      <c r="CI147" s="1557"/>
      <c r="CJ147" s="1491"/>
      <c r="CK147" s="1466"/>
      <c r="CL147" s="1558"/>
      <c r="CM147" s="1559"/>
      <c r="CN147" s="1559"/>
      <c r="CO147" s="1559"/>
      <c r="CP147" s="1559"/>
      <c r="CQ147" s="1559"/>
      <c r="CR147" s="1559"/>
      <c r="CS147" s="1559"/>
      <c r="CT147" s="1559"/>
      <c r="CU147" s="1524" t="b">
        <v>0</v>
      </c>
      <c r="CV147" s="1276"/>
      <c r="CW147" s="1466"/>
      <c r="CX147" s="1558"/>
      <c r="CY147" s="1559"/>
      <c r="CZ147" s="1559"/>
      <c r="DA147" s="1559"/>
      <c r="DB147" s="1559"/>
      <c r="DC147" s="1559"/>
      <c r="DD147" s="1559"/>
      <c r="DE147" s="1559"/>
      <c r="DF147" s="1559"/>
      <c r="DG147" s="1524" t="b">
        <v>0</v>
      </c>
      <c r="DH147" s="1276"/>
      <c r="DI147" s="1466"/>
      <c r="DJ147" s="1558"/>
      <c r="DK147" s="1559"/>
      <c r="DL147" s="1559"/>
      <c r="DM147" s="1559"/>
      <c r="DN147" s="1559"/>
      <c r="DO147" s="1559"/>
      <c r="DP147" s="1559"/>
      <c r="DQ147" s="1559"/>
      <c r="DR147" s="1559"/>
      <c r="DS147" s="1524" t="b">
        <v>0</v>
      </c>
      <c r="DT147" s="1276"/>
      <c r="DU147" s="1466"/>
      <c r="DV147" s="1558"/>
      <c r="DW147" s="1559"/>
      <c r="DX147" s="1559"/>
      <c r="DY147" s="1559"/>
      <c r="DZ147" s="1559"/>
      <c r="EA147" s="1559"/>
      <c r="EB147" s="1559"/>
      <c r="EC147" s="1559"/>
      <c r="ED147" s="1559"/>
      <c r="EE147" s="1524" t="b">
        <v>0</v>
      </c>
      <c r="EF147" s="1276"/>
      <c r="EG147" s="1466"/>
      <c r="EH147" s="1558"/>
      <c r="EI147" s="1559"/>
      <c r="EJ147" s="1559"/>
      <c r="EK147" s="1559"/>
      <c r="EL147" s="1559"/>
      <c r="EM147" s="1559"/>
      <c r="EN147" s="1559"/>
      <c r="EO147" s="1559"/>
      <c r="EP147" s="1559"/>
      <c r="EQ147" s="1524" t="b">
        <v>0</v>
      </c>
      <c r="ER147" s="1276"/>
      <c r="ES147" s="1466"/>
      <c r="ET147" s="1558"/>
      <c r="EU147" s="1559"/>
      <c r="EV147" s="1559"/>
      <c r="EW147" s="1559"/>
      <c r="EX147" s="1559"/>
      <c r="EY147" s="1559"/>
      <c r="EZ147" s="1559"/>
      <c r="FA147" s="1559"/>
      <c r="FB147" s="1559"/>
      <c r="FC147" s="1524" t="b">
        <v>0</v>
      </c>
      <c r="FD147" s="1276"/>
      <c r="FE147" s="1466"/>
      <c r="FF147" s="1558"/>
      <c r="FG147" s="1559"/>
      <c r="FH147" s="1559"/>
      <c r="FI147" s="1559"/>
      <c r="FJ147" s="1559"/>
      <c r="FK147" s="1559"/>
      <c r="FL147" s="1559"/>
      <c r="FM147" s="1559"/>
      <c r="FN147" s="1559"/>
      <c r="FO147" s="1524" t="b">
        <v>0</v>
      </c>
      <c r="FP147" s="1276"/>
      <c r="FQ147" s="1466"/>
      <c r="FR147" s="1558"/>
      <c r="FS147" s="1559"/>
      <c r="FT147" s="1559"/>
      <c r="FU147" s="1559"/>
      <c r="FV147" s="1559"/>
      <c r="FW147" s="1559"/>
      <c r="FX147" s="1559"/>
      <c r="FY147" s="1559"/>
      <c r="FZ147" s="1559"/>
      <c r="GA147" s="1524" t="b">
        <v>0</v>
      </c>
      <c r="GB147" s="1276"/>
      <c r="GC147" s="1466"/>
      <c r="GD147" s="1558"/>
      <c r="GE147" s="1559"/>
      <c r="GF147" s="1559"/>
      <c r="GG147" s="1559"/>
      <c r="GH147" s="1559"/>
      <c r="GI147" s="1559"/>
      <c r="GJ147" s="1559"/>
      <c r="GK147" s="1559"/>
      <c r="GL147" s="1559"/>
      <c r="GM147" s="1524" t="b">
        <v>0</v>
      </c>
      <c r="GN147" s="1276"/>
      <c r="GO147" s="1466"/>
      <c r="GP147" s="1558"/>
      <c r="GQ147" s="1559"/>
      <c r="GR147" s="1559"/>
      <c r="GS147" s="1559"/>
      <c r="GT147" s="1559"/>
      <c r="GU147" s="1559"/>
      <c r="GV147" s="1559"/>
      <c r="GW147" s="1559"/>
      <c r="GX147" s="1559"/>
      <c r="GY147" s="1524" t="b">
        <v>0</v>
      </c>
      <c r="GZ147" s="1276"/>
      <c r="HA147" s="1466"/>
      <c r="HB147" s="1558"/>
      <c r="HC147" s="1559"/>
      <c r="HD147" s="1559"/>
      <c r="HE147" s="1559"/>
      <c r="HF147" s="1559"/>
      <c r="HG147" s="1559"/>
      <c r="HH147" s="1559"/>
      <c r="HI147" s="1559"/>
      <c r="HJ147" s="1559"/>
      <c r="HK147" s="1524" t="b">
        <v>0</v>
      </c>
      <c r="HL147" s="1276"/>
      <c r="HM147" s="1466"/>
      <c r="HN147" s="1558"/>
      <c r="HO147" s="1559"/>
      <c r="HP147" s="1559"/>
      <c r="HQ147" s="1559"/>
      <c r="HR147" s="1559"/>
      <c r="HS147" s="1559"/>
      <c r="HT147" s="1559"/>
      <c r="HU147" s="1559"/>
      <c r="HV147" s="1559"/>
      <c r="HW147" s="1524" t="b">
        <v>0</v>
      </c>
      <c r="HX147" s="1276"/>
      <c r="HY147" s="1466"/>
      <c r="HZ147" s="1558"/>
      <c r="IA147" s="1559"/>
      <c r="IB147" s="1559"/>
      <c r="IC147" s="1559"/>
      <c r="ID147" s="1559"/>
      <c r="IE147" s="1559"/>
      <c r="IF147" s="1559"/>
      <c r="IG147" s="1559"/>
      <c r="IH147" s="1559"/>
      <c r="II147" s="1524" t="b">
        <v>0</v>
      </c>
      <c r="IJ147" s="1276"/>
      <c r="IK147" s="1466"/>
      <c r="IL147" s="1558"/>
      <c r="IM147" s="1559"/>
      <c r="IN147" s="1559"/>
      <c r="IO147" s="1559"/>
      <c r="IP147" s="1559"/>
      <c r="IQ147" s="1559"/>
      <c r="IR147" s="1559"/>
      <c r="IS147" s="1559"/>
      <c r="IT147" s="1559"/>
      <c r="IU147" s="1524" t="b">
        <v>0</v>
      </c>
      <c r="IV147" s="1144"/>
      <c r="IW147" s="48"/>
      <c r="IX147" s="730"/>
      <c r="IY147" s="732"/>
      <c r="IZ147" s="22"/>
      <c r="JA147" s="22"/>
      <c r="JB147" s="22"/>
      <c r="JC147" s="22"/>
      <c r="JD147" s="22"/>
      <c r="JE147" s="22"/>
      <c r="JF147" s="22"/>
      <c r="JG147" s="22"/>
      <c r="JH147" s="21"/>
      <c r="JI147" s="22"/>
      <c r="JJ147" s="22"/>
      <c r="JK147" s="22"/>
      <c r="JL147" s="22"/>
      <c r="JM147" s="22"/>
      <c r="JN147" s="22"/>
      <c r="JO147" s="22"/>
      <c r="JP147" s="22"/>
      <c r="JQ147" s="22"/>
      <c r="JR147" s="22"/>
      <c r="JS147" s="22"/>
      <c r="JT147" s="22"/>
      <c r="JU147" s="22"/>
      <c r="JV147" s="22"/>
      <c r="JW147" s="22"/>
      <c r="JX147" s="22"/>
      <c r="JY147" s="22"/>
      <c r="JZ147" s="22"/>
      <c r="KA147" s="22"/>
      <c r="KB147" s="22"/>
      <c r="KC147" s="22"/>
      <c r="KD147" s="22"/>
      <c r="KE147" s="22"/>
      <c r="KF147" s="22"/>
      <c r="KG147" s="22"/>
      <c r="KH147" s="22"/>
      <c r="KI147" s="22"/>
      <c r="KJ147" s="22"/>
      <c r="KK147" s="22"/>
      <c r="KL147" s="22"/>
      <c r="KM147" s="22"/>
      <c r="KN147" s="22"/>
      <c r="KO147" s="22"/>
      <c r="KP147" s="22"/>
      <c r="KQ147" s="22"/>
      <c r="KR147" s="22"/>
      <c r="KS147" s="22"/>
      <c r="KT147" s="22"/>
      <c r="KU147" s="22"/>
      <c r="KV147" s="22"/>
      <c r="KW147" s="22"/>
      <c r="KX147" s="22"/>
      <c r="KY147" s="22"/>
      <c r="KZ147" s="22"/>
      <c r="LA147" s="22"/>
      <c r="LB147" s="22"/>
      <c r="LC147" s="22"/>
      <c r="LD147" s="22"/>
      <c r="LE147" s="22"/>
      <c r="LF147" s="22"/>
      <c r="LG147" s="22"/>
      <c r="LH147" s="22"/>
      <c r="LI147" s="22"/>
      <c r="LJ147" s="23"/>
    </row>
    <row r="148" spans="2:322" ht="3.65" customHeight="1">
      <c r="B148" s="21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3"/>
      <c r="AP148" s="22"/>
      <c r="AQ148" s="22"/>
      <c r="AR148" s="22"/>
      <c r="AS148" s="22"/>
      <c r="AT148" s="22"/>
      <c r="AU148" s="22"/>
      <c r="AV148" s="22"/>
      <c r="AW148" s="22"/>
      <c r="AX148" s="727" t="s">
        <v>11</v>
      </c>
      <c r="AY148" s="728"/>
      <c r="AZ148" s="47"/>
      <c r="BA148" s="1111"/>
      <c r="BB148" s="1527"/>
      <c r="BC148" s="1527"/>
      <c r="BD148" s="1527"/>
      <c r="BE148" s="1527"/>
      <c r="BF148" s="1527"/>
      <c r="BG148" s="1527"/>
      <c r="BH148" s="1527"/>
      <c r="BI148" s="1485"/>
      <c r="BJ148" s="1554"/>
      <c r="BK148" s="1554"/>
      <c r="BL148" s="1554"/>
      <c r="BM148" s="1554"/>
      <c r="BN148" s="1554"/>
      <c r="BO148" s="1554"/>
      <c r="BP148" s="1554"/>
      <c r="BQ148" s="1554"/>
      <c r="BR148" s="1554"/>
      <c r="BS148" s="1555"/>
      <c r="BT148" s="1555"/>
      <c r="BU148" s="1555"/>
      <c r="BV148" s="1555"/>
      <c r="BW148" s="1555"/>
      <c r="BX148" s="1556"/>
      <c r="BY148" s="1556"/>
      <c r="BZ148" s="1556"/>
      <c r="CA148" s="1556"/>
      <c r="CB148" s="1556"/>
      <c r="CC148" s="1556"/>
      <c r="CD148" s="1556"/>
      <c r="CE148" s="1557"/>
      <c r="CF148" s="1557"/>
      <c r="CG148" s="1557"/>
      <c r="CH148" s="1557"/>
      <c r="CI148" s="1557"/>
      <c r="CJ148" s="1491"/>
      <c r="CK148" s="1466"/>
      <c r="CL148" s="1558"/>
      <c r="CM148" s="1559"/>
      <c r="CN148" s="1559"/>
      <c r="CO148" s="1559"/>
      <c r="CP148" s="1559"/>
      <c r="CQ148" s="1559"/>
      <c r="CR148" s="1559"/>
      <c r="CS148" s="1559"/>
      <c r="CT148" s="1559"/>
      <c r="CU148" s="1524"/>
      <c r="CV148" s="1276"/>
      <c r="CW148" s="1466"/>
      <c r="CX148" s="1558"/>
      <c r="CY148" s="1559"/>
      <c r="CZ148" s="1559"/>
      <c r="DA148" s="1559"/>
      <c r="DB148" s="1559"/>
      <c r="DC148" s="1559"/>
      <c r="DD148" s="1559"/>
      <c r="DE148" s="1559"/>
      <c r="DF148" s="1559"/>
      <c r="DG148" s="1524"/>
      <c r="DH148" s="1276"/>
      <c r="DI148" s="1466"/>
      <c r="DJ148" s="1558"/>
      <c r="DK148" s="1559"/>
      <c r="DL148" s="1559"/>
      <c r="DM148" s="1559"/>
      <c r="DN148" s="1559"/>
      <c r="DO148" s="1559"/>
      <c r="DP148" s="1559"/>
      <c r="DQ148" s="1559"/>
      <c r="DR148" s="1559"/>
      <c r="DS148" s="1524"/>
      <c r="DT148" s="1276"/>
      <c r="DU148" s="1466"/>
      <c r="DV148" s="1558"/>
      <c r="DW148" s="1559"/>
      <c r="DX148" s="1559"/>
      <c r="DY148" s="1559"/>
      <c r="DZ148" s="1559"/>
      <c r="EA148" s="1559"/>
      <c r="EB148" s="1559"/>
      <c r="EC148" s="1559"/>
      <c r="ED148" s="1559"/>
      <c r="EE148" s="1524"/>
      <c r="EF148" s="1276"/>
      <c r="EG148" s="1466"/>
      <c r="EH148" s="1558"/>
      <c r="EI148" s="1559"/>
      <c r="EJ148" s="1559"/>
      <c r="EK148" s="1559"/>
      <c r="EL148" s="1559"/>
      <c r="EM148" s="1559"/>
      <c r="EN148" s="1559"/>
      <c r="EO148" s="1559"/>
      <c r="EP148" s="1559"/>
      <c r="EQ148" s="1524"/>
      <c r="ER148" s="1276"/>
      <c r="ES148" s="1466"/>
      <c r="ET148" s="1558"/>
      <c r="EU148" s="1559"/>
      <c r="EV148" s="1559"/>
      <c r="EW148" s="1559"/>
      <c r="EX148" s="1559"/>
      <c r="EY148" s="1559"/>
      <c r="EZ148" s="1559"/>
      <c r="FA148" s="1559"/>
      <c r="FB148" s="1559"/>
      <c r="FC148" s="1524"/>
      <c r="FD148" s="1276"/>
      <c r="FE148" s="1466"/>
      <c r="FF148" s="1558"/>
      <c r="FG148" s="1559"/>
      <c r="FH148" s="1559"/>
      <c r="FI148" s="1559"/>
      <c r="FJ148" s="1559"/>
      <c r="FK148" s="1559"/>
      <c r="FL148" s="1559"/>
      <c r="FM148" s="1559"/>
      <c r="FN148" s="1559"/>
      <c r="FO148" s="1524"/>
      <c r="FP148" s="1276"/>
      <c r="FQ148" s="1466"/>
      <c r="FR148" s="1558"/>
      <c r="FS148" s="1559"/>
      <c r="FT148" s="1559"/>
      <c r="FU148" s="1559"/>
      <c r="FV148" s="1559"/>
      <c r="FW148" s="1559"/>
      <c r="FX148" s="1559"/>
      <c r="FY148" s="1559"/>
      <c r="FZ148" s="1559"/>
      <c r="GA148" s="1524"/>
      <c r="GB148" s="1276"/>
      <c r="GC148" s="1466"/>
      <c r="GD148" s="1558"/>
      <c r="GE148" s="1559"/>
      <c r="GF148" s="1559"/>
      <c r="GG148" s="1559"/>
      <c r="GH148" s="1559"/>
      <c r="GI148" s="1559"/>
      <c r="GJ148" s="1559"/>
      <c r="GK148" s="1559"/>
      <c r="GL148" s="1559"/>
      <c r="GM148" s="1524"/>
      <c r="GN148" s="1276"/>
      <c r="GO148" s="1466"/>
      <c r="GP148" s="1558"/>
      <c r="GQ148" s="1559"/>
      <c r="GR148" s="1559"/>
      <c r="GS148" s="1559"/>
      <c r="GT148" s="1559"/>
      <c r="GU148" s="1559"/>
      <c r="GV148" s="1559"/>
      <c r="GW148" s="1559"/>
      <c r="GX148" s="1559"/>
      <c r="GY148" s="1524"/>
      <c r="GZ148" s="1276"/>
      <c r="HA148" s="1466"/>
      <c r="HB148" s="1558"/>
      <c r="HC148" s="1559"/>
      <c r="HD148" s="1559"/>
      <c r="HE148" s="1559"/>
      <c r="HF148" s="1559"/>
      <c r="HG148" s="1559"/>
      <c r="HH148" s="1559"/>
      <c r="HI148" s="1559"/>
      <c r="HJ148" s="1559"/>
      <c r="HK148" s="1524"/>
      <c r="HL148" s="1276"/>
      <c r="HM148" s="1466"/>
      <c r="HN148" s="1558"/>
      <c r="HO148" s="1559"/>
      <c r="HP148" s="1559"/>
      <c r="HQ148" s="1559"/>
      <c r="HR148" s="1559"/>
      <c r="HS148" s="1559"/>
      <c r="HT148" s="1559"/>
      <c r="HU148" s="1559"/>
      <c r="HV148" s="1559"/>
      <c r="HW148" s="1524"/>
      <c r="HX148" s="1276"/>
      <c r="HY148" s="1466"/>
      <c r="HZ148" s="1558"/>
      <c r="IA148" s="1559"/>
      <c r="IB148" s="1559"/>
      <c r="IC148" s="1559"/>
      <c r="ID148" s="1559"/>
      <c r="IE148" s="1559"/>
      <c r="IF148" s="1559"/>
      <c r="IG148" s="1559"/>
      <c r="IH148" s="1559"/>
      <c r="II148" s="1524"/>
      <c r="IJ148" s="1276"/>
      <c r="IK148" s="1466"/>
      <c r="IL148" s="1558"/>
      <c r="IM148" s="1559"/>
      <c r="IN148" s="1559"/>
      <c r="IO148" s="1559"/>
      <c r="IP148" s="1559"/>
      <c r="IQ148" s="1559"/>
      <c r="IR148" s="1559"/>
      <c r="IS148" s="1559"/>
      <c r="IT148" s="1559"/>
      <c r="IU148" s="1524"/>
      <c r="IV148" s="1144"/>
      <c r="IW148" s="382"/>
      <c r="IX148" s="831" t="s">
        <v>11</v>
      </c>
      <c r="IY148" s="925"/>
      <c r="IZ148" s="22"/>
      <c r="JA148" s="22"/>
      <c r="JB148" s="22"/>
      <c r="JC148" s="22"/>
      <c r="JD148" s="22"/>
      <c r="JE148" s="22"/>
      <c r="JF148" s="22"/>
      <c r="JG148" s="22"/>
      <c r="JH148" s="21"/>
      <c r="JI148" s="22"/>
      <c r="JJ148" s="22"/>
      <c r="JK148" s="22"/>
      <c r="JL148" s="22"/>
      <c r="JM148" s="22"/>
      <c r="JN148" s="22"/>
      <c r="JO148" s="22"/>
      <c r="JP148" s="22"/>
      <c r="JQ148" s="22"/>
      <c r="JR148" s="22"/>
      <c r="JS148" s="22"/>
      <c r="JT148" s="22"/>
      <c r="JU148" s="22"/>
      <c r="JV148" s="22"/>
      <c r="JW148" s="22"/>
      <c r="JX148" s="22"/>
      <c r="JY148" s="22"/>
      <c r="JZ148" s="22"/>
      <c r="KA148" s="22"/>
      <c r="KB148" s="22"/>
      <c r="KC148" s="22"/>
      <c r="KD148" s="22"/>
      <c r="KE148" s="22"/>
      <c r="KF148" s="22"/>
      <c r="KG148" s="22"/>
      <c r="KH148" s="22"/>
      <c r="KI148" s="22"/>
      <c r="KJ148" s="22"/>
      <c r="KK148" s="22"/>
      <c r="KL148" s="22"/>
      <c r="KM148" s="22"/>
      <c r="KN148" s="22"/>
      <c r="KO148" s="22"/>
      <c r="KP148" s="22"/>
      <c r="KQ148" s="22"/>
      <c r="KR148" s="22"/>
      <c r="KS148" s="22"/>
      <c r="KT148" s="22"/>
      <c r="KU148" s="22"/>
      <c r="KV148" s="22"/>
      <c r="KW148" s="22"/>
      <c r="KX148" s="22"/>
      <c r="KY148" s="22"/>
      <c r="KZ148" s="22"/>
      <c r="LA148" s="22"/>
      <c r="LB148" s="22"/>
      <c r="LC148" s="22"/>
      <c r="LD148" s="22"/>
      <c r="LE148" s="22"/>
      <c r="LF148" s="22"/>
      <c r="LG148" s="22"/>
      <c r="LH148" s="22"/>
      <c r="LI148" s="22"/>
      <c r="LJ148" s="23"/>
    </row>
    <row r="149" spans="2:322" ht="3.65" customHeight="1">
      <c r="B149" s="21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3"/>
      <c r="AP149" s="22"/>
      <c r="AQ149" s="22"/>
      <c r="AR149" s="22"/>
      <c r="AS149" s="22"/>
      <c r="AT149" s="22"/>
      <c r="AU149" s="22"/>
      <c r="AV149" s="22"/>
      <c r="AW149" s="22"/>
      <c r="AX149" s="727"/>
      <c r="AY149" s="728"/>
      <c r="AZ149" s="47"/>
      <c r="BA149" s="1113"/>
      <c r="BB149" s="1114"/>
      <c r="BC149" s="1114"/>
      <c r="BD149" s="1114"/>
      <c r="BE149" s="1114"/>
      <c r="BF149" s="1114"/>
      <c r="BG149" s="1114"/>
      <c r="BH149" s="1114"/>
      <c r="BI149" s="1494"/>
      <c r="BJ149" s="1495"/>
      <c r="BK149" s="1495"/>
      <c r="BL149" s="1495"/>
      <c r="BM149" s="1495"/>
      <c r="BN149" s="1495"/>
      <c r="BO149" s="1495"/>
      <c r="BP149" s="1495"/>
      <c r="BQ149" s="1495"/>
      <c r="BR149" s="1495"/>
      <c r="BS149" s="1496"/>
      <c r="BT149" s="1496"/>
      <c r="BU149" s="1496"/>
      <c r="BV149" s="1496"/>
      <c r="BW149" s="1496"/>
      <c r="BX149" s="1576"/>
      <c r="BY149" s="1576"/>
      <c r="BZ149" s="1576"/>
      <c r="CA149" s="1576"/>
      <c r="CB149" s="1576"/>
      <c r="CC149" s="1576"/>
      <c r="CD149" s="1576"/>
      <c r="CE149" s="1341"/>
      <c r="CF149" s="1341"/>
      <c r="CG149" s="1341"/>
      <c r="CH149" s="1341"/>
      <c r="CI149" s="1341"/>
      <c r="CJ149" s="1580"/>
      <c r="CK149" s="1467"/>
      <c r="CL149" s="1468"/>
      <c r="CM149" s="980"/>
      <c r="CN149" s="980"/>
      <c r="CO149" s="980"/>
      <c r="CP149" s="980"/>
      <c r="CQ149" s="980"/>
      <c r="CR149" s="980"/>
      <c r="CS149" s="980"/>
      <c r="CT149" s="980"/>
      <c r="CU149" s="524"/>
      <c r="CV149" s="564"/>
      <c r="CW149" s="1467"/>
      <c r="CX149" s="1468"/>
      <c r="CY149" s="980"/>
      <c r="CZ149" s="980"/>
      <c r="DA149" s="980"/>
      <c r="DB149" s="980"/>
      <c r="DC149" s="980"/>
      <c r="DD149" s="980"/>
      <c r="DE149" s="980"/>
      <c r="DF149" s="980"/>
      <c r="DG149" s="524"/>
      <c r="DH149" s="564"/>
      <c r="DI149" s="1467"/>
      <c r="DJ149" s="1468"/>
      <c r="DK149" s="980"/>
      <c r="DL149" s="980"/>
      <c r="DM149" s="980"/>
      <c r="DN149" s="980"/>
      <c r="DO149" s="980"/>
      <c r="DP149" s="980"/>
      <c r="DQ149" s="980"/>
      <c r="DR149" s="980"/>
      <c r="DS149" s="524"/>
      <c r="DT149" s="564"/>
      <c r="DU149" s="1467"/>
      <c r="DV149" s="1468"/>
      <c r="DW149" s="980"/>
      <c r="DX149" s="980"/>
      <c r="DY149" s="980"/>
      <c r="DZ149" s="980"/>
      <c r="EA149" s="980"/>
      <c r="EB149" s="980"/>
      <c r="EC149" s="980"/>
      <c r="ED149" s="980"/>
      <c r="EE149" s="524"/>
      <c r="EF149" s="564"/>
      <c r="EG149" s="1467"/>
      <c r="EH149" s="1468"/>
      <c r="EI149" s="980"/>
      <c r="EJ149" s="980"/>
      <c r="EK149" s="980"/>
      <c r="EL149" s="980"/>
      <c r="EM149" s="980"/>
      <c r="EN149" s="980"/>
      <c r="EO149" s="980"/>
      <c r="EP149" s="980"/>
      <c r="EQ149" s="524"/>
      <c r="ER149" s="564"/>
      <c r="ES149" s="1467"/>
      <c r="ET149" s="1468"/>
      <c r="EU149" s="980"/>
      <c r="EV149" s="980"/>
      <c r="EW149" s="980"/>
      <c r="EX149" s="980"/>
      <c r="EY149" s="980"/>
      <c r="EZ149" s="980"/>
      <c r="FA149" s="980"/>
      <c r="FB149" s="980"/>
      <c r="FC149" s="524"/>
      <c r="FD149" s="564"/>
      <c r="FE149" s="1467"/>
      <c r="FF149" s="1468"/>
      <c r="FG149" s="980"/>
      <c r="FH149" s="980"/>
      <c r="FI149" s="980"/>
      <c r="FJ149" s="980"/>
      <c r="FK149" s="980"/>
      <c r="FL149" s="980"/>
      <c r="FM149" s="980"/>
      <c r="FN149" s="980"/>
      <c r="FO149" s="524"/>
      <c r="FP149" s="564"/>
      <c r="FQ149" s="1467"/>
      <c r="FR149" s="1468"/>
      <c r="FS149" s="980"/>
      <c r="FT149" s="980"/>
      <c r="FU149" s="980"/>
      <c r="FV149" s="980"/>
      <c r="FW149" s="980"/>
      <c r="FX149" s="980"/>
      <c r="FY149" s="980"/>
      <c r="FZ149" s="980"/>
      <c r="GA149" s="524"/>
      <c r="GB149" s="564"/>
      <c r="GC149" s="1467"/>
      <c r="GD149" s="1468"/>
      <c r="GE149" s="980"/>
      <c r="GF149" s="980"/>
      <c r="GG149" s="980"/>
      <c r="GH149" s="980"/>
      <c r="GI149" s="980"/>
      <c r="GJ149" s="980"/>
      <c r="GK149" s="980"/>
      <c r="GL149" s="980"/>
      <c r="GM149" s="524"/>
      <c r="GN149" s="564"/>
      <c r="GO149" s="1467"/>
      <c r="GP149" s="1468"/>
      <c r="GQ149" s="980"/>
      <c r="GR149" s="980"/>
      <c r="GS149" s="980"/>
      <c r="GT149" s="980"/>
      <c r="GU149" s="980"/>
      <c r="GV149" s="980"/>
      <c r="GW149" s="980"/>
      <c r="GX149" s="980"/>
      <c r="GY149" s="524"/>
      <c r="GZ149" s="564"/>
      <c r="HA149" s="1467"/>
      <c r="HB149" s="1468"/>
      <c r="HC149" s="980"/>
      <c r="HD149" s="980"/>
      <c r="HE149" s="980"/>
      <c r="HF149" s="980"/>
      <c r="HG149" s="980"/>
      <c r="HH149" s="980"/>
      <c r="HI149" s="980"/>
      <c r="HJ149" s="980"/>
      <c r="HK149" s="524"/>
      <c r="HL149" s="564"/>
      <c r="HM149" s="1467"/>
      <c r="HN149" s="1468"/>
      <c r="HO149" s="980"/>
      <c r="HP149" s="980"/>
      <c r="HQ149" s="980"/>
      <c r="HR149" s="980"/>
      <c r="HS149" s="980"/>
      <c r="HT149" s="980"/>
      <c r="HU149" s="980"/>
      <c r="HV149" s="980"/>
      <c r="HW149" s="524"/>
      <c r="HX149" s="564"/>
      <c r="HY149" s="1467"/>
      <c r="HZ149" s="1468"/>
      <c r="IA149" s="980"/>
      <c r="IB149" s="980"/>
      <c r="IC149" s="980"/>
      <c r="ID149" s="980"/>
      <c r="IE149" s="980"/>
      <c r="IF149" s="980"/>
      <c r="IG149" s="980"/>
      <c r="IH149" s="980"/>
      <c r="II149" s="524"/>
      <c r="IJ149" s="564"/>
      <c r="IK149" s="1467"/>
      <c r="IL149" s="1468"/>
      <c r="IM149" s="980"/>
      <c r="IN149" s="980"/>
      <c r="IO149" s="980"/>
      <c r="IP149" s="980"/>
      <c r="IQ149" s="980"/>
      <c r="IR149" s="980"/>
      <c r="IS149" s="980"/>
      <c r="IT149" s="980"/>
      <c r="IU149" s="524"/>
      <c r="IV149" s="525"/>
      <c r="IW149" s="47"/>
      <c r="IX149" s="728"/>
      <c r="IY149" s="731"/>
      <c r="IZ149" s="22"/>
      <c r="JA149" s="22"/>
      <c r="JB149" s="22"/>
      <c r="JC149" s="22"/>
      <c r="JD149" s="22"/>
      <c r="JE149" s="22"/>
      <c r="JF149" s="22"/>
      <c r="JG149" s="22"/>
      <c r="JH149" s="21"/>
      <c r="JI149" s="22"/>
      <c r="JJ149" s="22"/>
      <c r="JK149" s="22"/>
      <c r="JL149" s="22"/>
      <c r="JM149" s="22"/>
      <c r="JN149" s="22"/>
      <c r="JO149" s="22"/>
      <c r="JP149" s="22"/>
      <c r="JQ149" s="22"/>
      <c r="JR149" s="22"/>
      <c r="JS149" s="22"/>
      <c r="JT149" s="22"/>
      <c r="JU149" s="22"/>
      <c r="JV149" s="22"/>
      <c r="JW149" s="22"/>
      <c r="JX149" s="22"/>
      <c r="JY149" s="22"/>
      <c r="JZ149" s="22"/>
      <c r="KA149" s="22"/>
      <c r="KB149" s="22"/>
      <c r="KC149" s="22"/>
      <c r="KD149" s="22"/>
      <c r="KE149" s="22"/>
      <c r="KF149" s="22"/>
      <c r="KG149" s="22"/>
      <c r="KH149" s="22"/>
      <c r="KI149" s="22"/>
      <c r="KJ149" s="22"/>
      <c r="KK149" s="22"/>
      <c r="KL149" s="22"/>
      <c r="KM149" s="22"/>
      <c r="KN149" s="22"/>
      <c r="KO149" s="22"/>
      <c r="KP149" s="22"/>
      <c r="KQ149" s="22"/>
      <c r="KR149" s="22"/>
      <c r="KS149" s="22"/>
      <c r="KT149" s="22"/>
      <c r="KU149" s="22"/>
      <c r="KV149" s="22"/>
      <c r="KW149" s="22"/>
      <c r="KX149" s="22"/>
      <c r="KY149" s="22"/>
      <c r="KZ149" s="22"/>
      <c r="LA149" s="22"/>
      <c r="LB149" s="22"/>
      <c r="LC149" s="22"/>
      <c r="LD149" s="22"/>
      <c r="LE149" s="22"/>
      <c r="LF149" s="22"/>
      <c r="LG149" s="22"/>
      <c r="LH149" s="22"/>
      <c r="LI149" s="22"/>
      <c r="LJ149" s="23"/>
    </row>
    <row r="150" spans="2:322" ht="3.65" customHeight="1">
      <c r="B150" s="21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3"/>
      <c r="AP150" s="22"/>
      <c r="AQ150" s="22"/>
      <c r="AR150" s="22"/>
      <c r="AS150" s="22"/>
      <c r="AT150" s="22"/>
      <c r="AU150" s="22"/>
      <c r="AV150" s="22"/>
      <c r="AW150" s="22"/>
      <c r="AX150" s="727"/>
      <c r="AY150" s="728"/>
      <c r="AZ150" s="47"/>
      <c r="BA150" s="574"/>
      <c r="BB150" s="1578"/>
      <c r="BC150" s="1578"/>
      <c r="BD150" s="1578"/>
      <c r="BE150" s="1537"/>
      <c r="BF150" s="1537"/>
      <c r="BG150" s="1537"/>
      <c r="BH150" s="1537"/>
      <c r="BI150" s="1537"/>
      <c r="BJ150" s="1537"/>
      <c r="BK150" s="1537"/>
      <c r="BL150" s="1537"/>
      <c r="BM150" s="1537"/>
      <c r="BN150" s="1537"/>
      <c r="BO150" s="1537"/>
      <c r="BP150" s="1537"/>
      <c r="BQ150" s="1537"/>
      <c r="BR150" s="1537"/>
      <c r="BS150" s="1537"/>
      <c r="BT150" s="1537"/>
      <c r="BU150" s="1537"/>
      <c r="BV150" s="1537"/>
      <c r="BW150" s="1537"/>
      <c r="BX150" s="1537"/>
      <c r="BY150" s="1537"/>
      <c r="BZ150" s="1537"/>
      <c r="CA150" s="1537"/>
      <c r="CB150" s="1537"/>
      <c r="CC150" s="1537"/>
      <c r="CD150" s="1537"/>
      <c r="CE150" s="1537"/>
      <c r="CF150" s="1537"/>
      <c r="CG150" s="1537"/>
      <c r="CH150" s="1537"/>
      <c r="CI150" s="1537"/>
      <c r="CJ150" s="1537"/>
      <c r="CK150" s="1537"/>
      <c r="CL150" s="1537"/>
      <c r="CM150" s="1537"/>
      <c r="CN150" s="1537"/>
      <c r="CO150" s="1537"/>
      <c r="CP150" s="1537"/>
      <c r="CQ150" s="1537"/>
      <c r="CR150" s="1537"/>
      <c r="CS150" s="1537"/>
      <c r="CT150" s="1537"/>
      <c r="CU150" s="1537"/>
      <c r="CV150" s="1537"/>
      <c r="CW150" s="1537"/>
      <c r="CX150" s="1537"/>
      <c r="CY150" s="1537"/>
      <c r="CZ150" s="1537"/>
      <c r="DA150" s="1537"/>
      <c r="DB150" s="1537"/>
      <c r="DC150" s="1537"/>
      <c r="DD150" s="1537"/>
      <c r="DE150" s="1537"/>
      <c r="DF150" s="1537"/>
      <c r="DG150" s="1537"/>
      <c r="DH150" s="1537"/>
      <c r="DI150" s="1537"/>
      <c r="DJ150" s="1537"/>
      <c r="DK150" s="1537"/>
      <c r="DL150" s="1537"/>
      <c r="DM150" s="1537"/>
      <c r="DN150" s="1537"/>
      <c r="DO150" s="1537"/>
      <c r="DP150" s="1537"/>
      <c r="DQ150" s="1537"/>
      <c r="DR150" s="1537"/>
      <c r="DS150" s="1537"/>
      <c r="DT150" s="1537"/>
      <c r="DU150" s="1537"/>
      <c r="DV150" s="1537"/>
      <c r="DW150" s="1537"/>
      <c r="DX150" s="1537"/>
      <c r="DY150" s="1537"/>
      <c r="DZ150" s="1537"/>
      <c r="EA150" s="1537"/>
      <c r="EB150" s="1537"/>
      <c r="EC150" s="1537"/>
      <c r="ED150" s="1537"/>
      <c r="EE150" s="1537"/>
      <c r="EF150" s="1537"/>
      <c r="EG150" s="1537"/>
      <c r="EH150" s="1537"/>
      <c r="EI150" s="1537"/>
      <c r="EJ150" s="1537"/>
      <c r="EK150" s="1537"/>
      <c r="EL150" s="1537"/>
      <c r="EM150" s="1537"/>
      <c r="EN150" s="1537"/>
      <c r="EO150" s="1537"/>
      <c r="EP150" s="1537"/>
      <c r="EQ150" s="1537"/>
      <c r="ER150" s="1537"/>
      <c r="ES150" s="1537"/>
      <c r="ET150" s="1537"/>
      <c r="EU150" s="1537"/>
      <c r="EV150" s="1537"/>
      <c r="EW150" s="1537"/>
      <c r="EX150" s="1537"/>
      <c r="EY150" s="1537"/>
      <c r="EZ150" s="1537"/>
      <c r="FA150" s="1537"/>
      <c r="FB150" s="1537"/>
      <c r="FC150" s="1537"/>
      <c r="FD150" s="1537"/>
      <c r="FE150" s="1537"/>
      <c r="FF150" s="1537"/>
      <c r="FG150" s="1537"/>
      <c r="FH150" s="1537"/>
      <c r="FI150" s="1537"/>
      <c r="FJ150" s="1537"/>
      <c r="FK150" s="1537"/>
      <c r="FL150" s="1537"/>
      <c r="FM150" s="1537"/>
      <c r="FN150" s="1537"/>
      <c r="FO150" s="1537"/>
      <c r="FP150" s="1537"/>
      <c r="FQ150" s="1537"/>
      <c r="FR150" s="1537"/>
      <c r="FS150" s="1537"/>
      <c r="FT150" s="1537"/>
      <c r="FU150" s="1537"/>
      <c r="FV150" s="1537"/>
      <c r="FW150" s="1537"/>
      <c r="FX150" s="1537"/>
      <c r="FY150" s="1537"/>
      <c r="FZ150" s="1537"/>
      <c r="GA150" s="1537"/>
      <c r="GB150" s="1537"/>
      <c r="GC150" s="1537"/>
      <c r="GD150" s="1537"/>
      <c r="GE150" s="1537"/>
      <c r="GF150" s="1537"/>
      <c r="GG150" s="1537"/>
      <c r="GH150" s="1537"/>
      <c r="GI150" s="1537"/>
      <c r="GJ150" s="1537"/>
      <c r="GK150" s="1537"/>
      <c r="GL150" s="1537"/>
      <c r="GM150" s="1537"/>
      <c r="GN150" s="1537"/>
      <c r="GO150" s="1537"/>
      <c r="GP150" s="1537"/>
      <c r="GQ150" s="1537"/>
      <c r="GR150" s="1537"/>
      <c r="GS150" s="1537"/>
      <c r="GT150" s="1537"/>
      <c r="GU150" s="1537"/>
      <c r="GV150" s="1537"/>
      <c r="GW150" s="1537"/>
      <c r="GX150" s="1537"/>
      <c r="GY150" s="1537"/>
      <c r="GZ150" s="1537"/>
      <c r="HA150" s="1537"/>
      <c r="HB150" s="1537"/>
      <c r="HC150" s="1537"/>
      <c r="HD150" s="1537"/>
      <c r="HE150" s="1537"/>
      <c r="HF150" s="1537"/>
      <c r="HG150" s="1537"/>
      <c r="HH150" s="1537"/>
      <c r="HI150" s="1537"/>
      <c r="HJ150" s="1537"/>
      <c r="HK150" s="1537"/>
      <c r="HL150" s="1537"/>
      <c r="HM150" s="1537"/>
      <c r="HN150" s="1537"/>
      <c r="HO150" s="1537"/>
      <c r="HP150" s="1537"/>
      <c r="HQ150" s="1537"/>
      <c r="HR150" s="1537"/>
      <c r="HS150" s="1537"/>
      <c r="HT150" s="1537"/>
      <c r="HU150" s="1537"/>
      <c r="HV150" s="1537"/>
      <c r="HW150" s="1537"/>
      <c r="HX150" s="1537"/>
      <c r="HY150" s="1537"/>
      <c r="HZ150" s="1537"/>
      <c r="IA150" s="1537"/>
      <c r="IB150" s="1537"/>
      <c r="IC150" s="1537"/>
      <c r="ID150" s="1537"/>
      <c r="IE150" s="1537"/>
      <c r="IF150" s="1537"/>
      <c r="IG150" s="1537"/>
      <c r="IH150" s="1537"/>
      <c r="II150" s="1537"/>
      <c r="IJ150" s="1537"/>
      <c r="IK150" s="1537"/>
      <c r="IL150" s="1537"/>
      <c r="IM150" s="1537"/>
      <c r="IN150" s="1537"/>
      <c r="IO150" s="1537"/>
      <c r="IP150" s="1537"/>
      <c r="IQ150" s="1537"/>
      <c r="IR150" s="1537"/>
      <c r="IS150" s="1537"/>
      <c r="IT150" s="1537"/>
      <c r="IU150" s="1537"/>
      <c r="IV150" s="561"/>
      <c r="IW150" s="47"/>
      <c r="IX150" s="728"/>
      <c r="IY150" s="731"/>
      <c r="IZ150" s="22"/>
      <c r="JA150" s="22"/>
      <c r="JB150" s="22"/>
      <c r="JC150" s="22"/>
      <c r="JD150" s="22"/>
      <c r="JE150" s="22"/>
      <c r="JF150" s="22"/>
      <c r="JG150" s="22"/>
      <c r="JH150" s="21"/>
      <c r="JI150" s="22"/>
      <c r="JJ150" s="22"/>
      <c r="JK150" s="22"/>
      <c r="JL150" s="22"/>
      <c r="JM150" s="22"/>
      <c r="JN150" s="22"/>
      <c r="JO150" s="22"/>
      <c r="JP150" s="22"/>
      <c r="JQ150" s="22"/>
      <c r="JR150" s="22"/>
      <c r="JS150" s="22"/>
      <c r="JT150" s="22"/>
      <c r="JU150" s="22"/>
      <c r="JV150" s="22"/>
      <c r="JW150" s="22"/>
      <c r="JX150" s="22"/>
      <c r="JY150" s="22"/>
      <c r="JZ150" s="22"/>
      <c r="KA150" s="22"/>
      <c r="KB150" s="22"/>
      <c r="KC150" s="22"/>
      <c r="KD150" s="22"/>
      <c r="KE150" s="22"/>
      <c r="KF150" s="22"/>
      <c r="KG150" s="22"/>
      <c r="KH150" s="22"/>
      <c r="KI150" s="22"/>
      <c r="KJ150" s="22"/>
      <c r="KK150" s="22"/>
      <c r="KL150" s="22"/>
      <c r="KM150" s="22"/>
      <c r="KN150" s="22"/>
      <c r="KO150" s="22"/>
      <c r="KP150" s="22"/>
      <c r="KQ150" s="22"/>
      <c r="KR150" s="22"/>
      <c r="KS150" s="22"/>
      <c r="KT150" s="22"/>
      <c r="KU150" s="22"/>
      <c r="KV150" s="22"/>
      <c r="KW150" s="22"/>
      <c r="KX150" s="22"/>
      <c r="KY150" s="22"/>
      <c r="KZ150" s="22"/>
      <c r="LA150" s="22"/>
      <c r="LB150" s="22"/>
      <c r="LC150" s="22"/>
      <c r="LD150" s="22"/>
      <c r="LE150" s="22"/>
      <c r="LF150" s="22"/>
      <c r="LG150" s="22"/>
      <c r="LH150" s="22"/>
      <c r="LI150" s="22"/>
      <c r="LJ150" s="23"/>
    </row>
    <row r="151" spans="2:322" ht="3.65" customHeight="1">
      <c r="B151" s="21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3"/>
      <c r="AP151" s="22"/>
      <c r="AQ151" s="22"/>
      <c r="AR151" s="22"/>
      <c r="AS151" s="22"/>
      <c r="AT151" s="22"/>
      <c r="AU151" s="22"/>
      <c r="AV151" s="22"/>
      <c r="AW151" s="22"/>
      <c r="AX151" s="727"/>
      <c r="AY151" s="728"/>
      <c r="AZ151" s="47"/>
      <c r="BA151" s="574"/>
      <c r="ID151" s="55"/>
      <c r="IE151" s="55"/>
      <c r="IF151" s="55"/>
      <c r="IG151" s="55"/>
      <c r="IH151" s="55"/>
      <c r="II151" s="55"/>
      <c r="IJ151" s="55"/>
      <c r="IK151" s="55"/>
      <c r="IL151" s="55"/>
      <c r="IM151" s="55"/>
      <c r="IN151" s="55"/>
      <c r="IO151" s="55"/>
      <c r="IP151" s="55"/>
      <c r="IQ151" s="55"/>
      <c r="IR151" s="55"/>
      <c r="IS151" s="55"/>
      <c r="IT151" s="55"/>
      <c r="IU151" s="55"/>
      <c r="IV151" s="561"/>
      <c r="IW151" s="47"/>
      <c r="IX151" s="728"/>
      <c r="IY151" s="731"/>
      <c r="IZ151" s="22"/>
      <c r="JA151" s="22"/>
      <c r="JB151" s="22"/>
      <c r="JC151" s="22"/>
      <c r="JD151" s="22"/>
      <c r="JE151" s="22"/>
      <c r="JF151" s="22"/>
      <c r="JG151" s="22"/>
      <c r="JH151" s="21"/>
      <c r="JI151" s="22"/>
      <c r="JJ151" s="22"/>
      <c r="JK151" s="22"/>
      <c r="JL151" s="22"/>
      <c r="JM151" s="22"/>
      <c r="JN151" s="22"/>
      <c r="JO151" s="22"/>
      <c r="JP151" s="22"/>
      <c r="JQ151" s="22"/>
      <c r="JR151" s="22"/>
      <c r="JS151" s="22"/>
      <c r="JT151" s="22"/>
      <c r="JU151" s="22"/>
      <c r="JV151" s="22"/>
      <c r="JW151" s="22"/>
      <c r="JX151" s="22"/>
      <c r="JY151" s="22"/>
      <c r="JZ151" s="22"/>
      <c r="KA151" s="22"/>
      <c r="KB151" s="22"/>
      <c r="KC151" s="22"/>
      <c r="KD151" s="22"/>
      <c r="KE151" s="22"/>
      <c r="KF151" s="22"/>
      <c r="KG151" s="22"/>
      <c r="KH151" s="22"/>
      <c r="KI151" s="22"/>
      <c r="KJ151" s="22"/>
      <c r="KK151" s="22"/>
      <c r="KL151" s="22"/>
      <c r="KM151" s="22"/>
      <c r="KN151" s="22"/>
      <c r="KO151" s="22"/>
      <c r="KP151" s="22"/>
      <c r="KQ151" s="22"/>
      <c r="KR151" s="22"/>
      <c r="KS151" s="22"/>
      <c r="KT151" s="22"/>
      <c r="KU151" s="22"/>
      <c r="KV151" s="22"/>
      <c r="KW151" s="22"/>
      <c r="KX151" s="22"/>
      <c r="KY151" s="22"/>
      <c r="KZ151" s="22"/>
      <c r="LA151" s="22"/>
      <c r="LB151" s="22"/>
      <c r="LC151" s="22"/>
      <c r="LD151" s="22"/>
      <c r="LE151" s="22"/>
      <c r="LF151" s="22"/>
      <c r="LG151" s="22"/>
      <c r="LH151" s="22"/>
      <c r="LI151" s="22"/>
      <c r="LJ151" s="23"/>
    </row>
    <row r="152" spans="2:322" ht="3.65" customHeight="1">
      <c r="B152" s="21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3"/>
      <c r="AP152" s="22"/>
      <c r="AQ152" s="22"/>
      <c r="AR152" s="22"/>
      <c r="AS152" s="22"/>
      <c r="AT152" s="22"/>
      <c r="AU152" s="22"/>
      <c r="AV152" s="22"/>
      <c r="AW152" s="22"/>
      <c r="AX152" s="727"/>
      <c r="AY152" s="728"/>
      <c r="AZ152" s="47"/>
      <c r="BA152" s="574"/>
      <c r="ID152" s="55"/>
      <c r="IE152" s="55"/>
      <c r="IF152" s="55"/>
      <c r="IG152" s="55"/>
      <c r="IH152" s="457"/>
      <c r="II152" s="457"/>
      <c r="IJ152" s="457"/>
      <c r="IK152" s="457"/>
      <c r="IL152" s="457"/>
      <c r="IM152" s="457"/>
      <c r="IN152" s="457"/>
      <c r="IO152" s="457"/>
      <c r="IP152" s="457"/>
      <c r="IQ152" s="457"/>
      <c r="IR152" s="457"/>
      <c r="IS152" s="457"/>
      <c r="IT152" s="55"/>
      <c r="IU152" s="55"/>
      <c r="IV152" s="561"/>
      <c r="IW152" s="47"/>
      <c r="IX152" s="728"/>
      <c r="IY152" s="731"/>
      <c r="IZ152" s="22"/>
      <c r="JA152" s="22"/>
      <c r="JB152" s="22"/>
      <c r="JC152" s="22"/>
      <c r="JD152" s="22"/>
      <c r="JE152" s="22"/>
      <c r="JF152" s="22"/>
      <c r="JG152" s="22"/>
      <c r="JH152" s="21"/>
      <c r="JI152" s="22"/>
      <c r="JJ152" s="22"/>
      <c r="JK152" s="22"/>
      <c r="JL152" s="22"/>
      <c r="JM152" s="22"/>
      <c r="JN152" s="22"/>
      <c r="JO152" s="22"/>
      <c r="JP152" s="22"/>
      <c r="JQ152" s="22"/>
      <c r="JR152" s="22"/>
      <c r="JS152" s="22"/>
      <c r="JT152" s="22"/>
      <c r="JU152" s="22"/>
      <c r="JV152" s="22"/>
      <c r="JW152" s="22"/>
      <c r="JX152" s="22"/>
      <c r="JY152" s="22"/>
      <c r="JZ152" s="22"/>
      <c r="KA152" s="22"/>
      <c r="KB152" s="22"/>
      <c r="KC152" s="22"/>
      <c r="KD152" s="22"/>
      <c r="KE152" s="22"/>
      <c r="KF152" s="22"/>
      <c r="KG152" s="22"/>
      <c r="KH152" s="22"/>
      <c r="KI152" s="22"/>
      <c r="KJ152" s="22"/>
      <c r="KK152" s="22"/>
      <c r="KL152" s="22"/>
      <c r="KM152" s="22"/>
      <c r="KN152" s="22"/>
      <c r="KO152" s="22"/>
      <c r="KP152" s="22"/>
      <c r="KQ152" s="22"/>
      <c r="KR152" s="22"/>
      <c r="KS152" s="22"/>
      <c r="KT152" s="22"/>
      <c r="KU152" s="22"/>
      <c r="KV152" s="22"/>
      <c r="KW152" s="22"/>
      <c r="KX152" s="22"/>
      <c r="KY152" s="22"/>
      <c r="KZ152" s="22"/>
      <c r="LA152" s="22"/>
      <c r="LB152" s="22"/>
      <c r="LC152" s="22"/>
      <c r="LD152" s="22"/>
      <c r="LE152" s="22"/>
      <c r="LF152" s="22"/>
      <c r="LG152" s="22"/>
      <c r="LH152" s="22"/>
      <c r="LI152" s="22"/>
      <c r="LJ152" s="23"/>
    </row>
    <row r="153" spans="2:322" ht="3.65" customHeight="1">
      <c r="B153" s="21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3"/>
      <c r="AP153" s="22"/>
      <c r="AQ153" s="22"/>
      <c r="AR153" s="22"/>
      <c r="AS153" s="22"/>
      <c r="AT153" s="22"/>
      <c r="AU153" s="22"/>
      <c r="AV153" s="22"/>
      <c r="AW153" s="22"/>
      <c r="AX153" s="727"/>
      <c r="AY153" s="728"/>
      <c r="AZ153" s="728" t="e" vm="3">
        <v>#VALUE!</v>
      </c>
      <c r="BA153" s="574"/>
      <c r="ID153" s="55"/>
      <c r="IE153" s="55"/>
      <c r="IF153" s="55"/>
      <c r="IG153" s="55"/>
      <c r="IH153" s="1105" t="s">
        <v>1014</v>
      </c>
      <c r="II153" s="1105"/>
      <c r="IJ153" s="1105"/>
      <c r="IK153" s="1105"/>
      <c r="IL153" s="1105"/>
      <c r="IM153" s="1105"/>
      <c r="IN153" s="1105"/>
      <c r="IO153" s="1105"/>
      <c r="IP153" s="1105"/>
      <c r="IQ153" s="1105"/>
      <c r="IR153" s="1105"/>
      <c r="IS153" s="1105"/>
      <c r="IT153" s="55"/>
      <c r="IU153" s="55"/>
      <c r="IV153" s="561"/>
      <c r="IW153" s="728" t="e" vm="3">
        <v>#VALUE!</v>
      </c>
      <c r="IX153" s="728"/>
      <c r="IY153" s="731"/>
      <c r="IZ153" s="22"/>
      <c r="JA153" s="22"/>
      <c r="JB153" s="22"/>
      <c r="JC153" s="22"/>
      <c r="JD153" s="22"/>
      <c r="JE153" s="22"/>
      <c r="JF153" s="22"/>
      <c r="JG153" s="22"/>
      <c r="JH153" s="21"/>
      <c r="JI153" s="22"/>
      <c r="JJ153" s="22"/>
      <c r="JK153" s="22"/>
      <c r="JL153" s="22"/>
      <c r="JM153" s="22"/>
      <c r="JN153" s="22"/>
      <c r="JO153" s="22"/>
      <c r="JP153" s="22"/>
      <c r="JQ153" s="22"/>
      <c r="JR153" s="22"/>
      <c r="JS153" s="22"/>
      <c r="JT153" s="22"/>
      <c r="JU153" s="22"/>
      <c r="JV153" s="22"/>
      <c r="JW153" s="22"/>
      <c r="JX153" s="22"/>
      <c r="JY153" s="22"/>
      <c r="JZ153" s="22"/>
      <c r="KA153" s="22"/>
      <c r="KB153" s="22"/>
      <c r="KC153" s="22"/>
      <c r="KD153" s="22"/>
      <c r="KE153" s="22"/>
      <c r="KF153" s="22"/>
      <c r="KG153" s="22"/>
      <c r="KH153" s="22"/>
      <c r="KI153" s="22"/>
      <c r="KJ153" s="22"/>
      <c r="KK153" s="22"/>
      <c r="KL153" s="22"/>
      <c r="KM153" s="22"/>
      <c r="KN153" s="22"/>
      <c r="KO153" s="22"/>
      <c r="KP153" s="22"/>
      <c r="KQ153" s="22"/>
      <c r="KR153" s="22"/>
      <c r="KS153" s="22"/>
      <c r="KT153" s="22"/>
      <c r="KU153" s="22"/>
      <c r="KV153" s="22"/>
      <c r="KW153" s="22"/>
      <c r="KX153" s="22"/>
      <c r="KY153" s="22"/>
      <c r="KZ153" s="22"/>
      <c r="LA153" s="22"/>
      <c r="LB153" s="22"/>
      <c r="LC153" s="22"/>
      <c r="LD153" s="22"/>
      <c r="LE153" s="22"/>
      <c r="LF153" s="22"/>
      <c r="LG153" s="22"/>
      <c r="LH153" s="22"/>
      <c r="LI153" s="22"/>
      <c r="LJ153" s="23"/>
    </row>
    <row r="154" spans="2:322" ht="3.65" customHeight="1">
      <c r="B154" s="21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3"/>
      <c r="AP154" s="22"/>
      <c r="AQ154" s="22"/>
      <c r="AR154" s="22"/>
      <c r="AS154" s="22"/>
      <c r="AT154" s="22"/>
      <c r="AU154" s="22"/>
      <c r="AV154" s="22"/>
      <c r="AW154" s="22"/>
      <c r="AX154" s="727"/>
      <c r="AY154" s="728"/>
      <c r="AZ154" s="728"/>
      <c r="BA154" s="574"/>
      <c r="BF154" s="919" t="s">
        <v>63</v>
      </c>
      <c r="BG154" s="920"/>
      <c r="BH154" s="920"/>
      <c r="BI154" s="920"/>
      <c r="BJ154" s="920"/>
      <c r="BK154" s="920"/>
      <c r="BL154" s="920"/>
      <c r="BM154" s="920"/>
      <c r="BN154" s="920"/>
      <c r="BO154" s="920"/>
      <c r="BP154" s="920"/>
      <c r="BQ154" s="920"/>
      <c r="BR154" s="920"/>
      <c r="BS154" s="920"/>
      <c r="BT154" s="920"/>
      <c r="BU154" s="920"/>
      <c r="BV154" s="920"/>
      <c r="BW154" s="920"/>
      <c r="BX154" s="920"/>
      <c r="BY154" s="921"/>
      <c r="BZ154" s="930" t="s">
        <v>64</v>
      </c>
      <c r="CA154" s="931"/>
      <c r="CB154" s="931"/>
      <c r="CC154" s="931"/>
      <c r="CD154" s="931"/>
      <c r="CE154" s="931"/>
      <c r="CF154" s="931"/>
      <c r="CG154" s="931"/>
      <c r="CH154" s="931"/>
      <c r="CI154" s="931"/>
      <c r="CJ154" s="931"/>
      <c r="CK154" s="931"/>
      <c r="CL154" s="931"/>
      <c r="CM154" s="931"/>
      <c r="CN154" s="931"/>
      <c r="CO154" s="931"/>
      <c r="CP154" s="931"/>
      <c r="CQ154" s="931"/>
      <c r="CR154" s="931"/>
      <c r="CS154" s="932"/>
      <c r="CT154" s="1042"/>
      <c r="CU154" s="1043"/>
      <c r="CV154" s="1043"/>
      <c r="CW154" s="1043"/>
      <c r="CX154" s="1043"/>
      <c r="CY154" s="1043"/>
      <c r="CZ154" s="1043"/>
      <c r="DA154" s="1043"/>
      <c r="DB154" s="1043"/>
      <c r="DC154" s="1043"/>
      <c r="DD154" s="1043"/>
      <c r="DE154" s="1043"/>
      <c r="DF154" s="1043"/>
      <c r="DG154" s="1043"/>
      <c r="DH154" s="1043"/>
      <c r="DI154" s="1043"/>
      <c r="DJ154" s="1043"/>
      <c r="DK154" s="1043"/>
      <c r="DL154" s="1043"/>
      <c r="DM154" s="1044"/>
      <c r="DN154" s="930" t="s">
        <v>66</v>
      </c>
      <c r="DO154" s="931"/>
      <c r="DP154" s="931"/>
      <c r="DQ154" s="931"/>
      <c r="DR154" s="931"/>
      <c r="DS154" s="931"/>
      <c r="DT154" s="931"/>
      <c r="DU154" s="931"/>
      <c r="DV154" s="931"/>
      <c r="DW154" s="931"/>
      <c r="DX154" s="931"/>
      <c r="DY154" s="931"/>
      <c r="DZ154" s="931"/>
      <c r="EA154" s="931"/>
      <c r="EB154" s="931"/>
      <c r="EC154" s="931"/>
      <c r="ED154" s="931"/>
      <c r="EE154" s="931"/>
      <c r="EF154" s="931"/>
      <c r="EG154" s="932"/>
      <c r="EH154" s="1042"/>
      <c r="EI154" s="1043"/>
      <c r="EJ154" s="1043"/>
      <c r="EK154" s="1043"/>
      <c r="EL154" s="1043"/>
      <c r="EM154" s="1043"/>
      <c r="EN154" s="1043"/>
      <c r="EO154" s="1043"/>
      <c r="EP154" s="1043"/>
      <c r="EQ154" s="1043"/>
      <c r="ER154" s="1043"/>
      <c r="ES154" s="1043"/>
      <c r="ET154" s="1043"/>
      <c r="EU154" s="1043"/>
      <c r="EV154" s="1043"/>
      <c r="EW154" s="1043"/>
      <c r="EX154" s="1043"/>
      <c r="EY154" s="1043"/>
      <c r="EZ154" s="1043"/>
      <c r="FA154" s="1044"/>
      <c r="FB154" s="930" t="s">
        <v>1013</v>
      </c>
      <c r="FC154" s="931"/>
      <c r="FD154" s="931"/>
      <c r="FE154" s="931"/>
      <c r="FF154" s="931"/>
      <c r="FG154" s="931"/>
      <c r="FH154" s="931"/>
      <c r="FI154" s="931"/>
      <c r="FJ154" s="931"/>
      <c r="FK154" s="931"/>
      <c r="FL154" s="931"/>
      <c r="FM154" s="931"/>
      <c r="FN154" s="931"/>
      <c r="FO154" s="931"/>
      <c r="FP154" s="931"/>
      <c r="FQ154" s="931"/>
      <c r="FR154" s="931"/>
      <c r="FS154" s="931"/>
      <c r="FT154" s="931"/>
      <c r="FU154" s="932"/>
      <c r="FV154" s="1042"/>
      <c r="FW154" s="1043"/>
      <c r="FX154" s="1043"/>
      <c r="FY154" s="1043"/>
      <c r="FZ154" s="1043"/>
      <c r="GA154" s="1043"/>
      <c r="GB154" s="1043"/>
      <c r="GC154" s="1043"/>
      <c r="GD154" s="1043"/>
      <c r="GE154" s="1043"/>
      <c r="GF154" s="1043"/>
      <c r="GG154" s="1043"/>
      <c r="GH154" s="1043"/>
      <c r="GI154" s="1043"/>
      <c r="GJ154" s="1043"/>
      <c r="GK154" s="1043"/>
      <c r="GL154" s="1043"/>
      <c r="GM154" s="1043"/>
      <c r="GN154" s="1043"/>
      <c r="GO154" s="1044"/>
      <c r="GP154" s="930" t="s">
        <v>68</v>
      </c>
      <c r="GQ154" s="931"/>
      <c r="GR154" s="931"/>
      <c r="GS154" s="931"/>
      <c r="GT154" s="931"/>
      <c r="GU154" s="931"/>
      <c r="GV154" s="931"/>
      <c r="GW154" s="931"/>
      <c r="GX154" s="931"/>
      <c r="GY154" s="931"/>
      <c r="GZ154" s="931"/>
      <c r="HA154" s="931"/>
      <c r="HB154" s="931"/>
      <c r="HC154" s="931"/>
      <c r="HD154" s="931"/>
      <c r="HE154" s="931"/>
      <c r="HF154" s="931"/>
      <c r="HG154" s="931"/>
      <c r="HH154" s="931"/>
      <c r="HI154" s="932"/>
      <c r="HJ154" s="1024"/>
      <c r="HK154" s="1025"/>
      <c r="HL154" s="1025"/>
      <c r="HM154" s="1025"/>
      <c r="HN154" s="1025"/>
      <c r="HO154" s="1025"/>
      <c r="HP154" s="1025"/>
      <c r="HQ154" s="1025"/>
      <c r="HR154" s="1025"/>
      <c r="HS154" s="1025"/>
      <c r="HT154" s="1025"/>
      <c r="HU154" s="1025"/>
      <c r="HV154" s="1025"/>
      <c r="HW154" s="1025"/>
      <c r="HX154" s="1025"/>
      <c r="HY154" s="1025"/>
      <c r="HZ154" s="1025"/>
      <c r="IA154" s="1025"/>
      <c r="IB154" s="1025"/>
      <c r="IC154" s="1026"/>
      <c r="IF154" s="458"/>
      <c r="IG154" s="458"/>
      <c r="IH154" s="1105"/>
      <c r="II154" s="1105"/>
      <c r="IJ154" s="1105"/>
      <c r="IK154" s="1105"/>
      <c r="IL154" s="1105"/>
      <c r="IM154" s="1105"/>
      <c r="IN154" s="1105"/>
      <c r="IO154" s="1105"/>
      <c r="IP154" s="1105"/>
      <c r="IQ154" s="1105"/>
      <c r="IR154" s="1105"/>
      <c r="IS154" s="1105"/>
      <c r="IT154" s="458"/>
      <c r="IV154" s="561"/>
      <c r="IW154" s="728"/>
      <c r="IX154" s="728"/>
      <c r="IY154" s="731"/>
      <c r="IZ154" s="22"/>
      <c r="JA154" s="22"/>
      <c r="JB154" s="22"/>
      <c r="JC154" s="22"/>
      <c r="JD154" s="22"/>
      <c r="JE154" s="22"/>
      <c r="JF154" s="22"/>
      <c r="JG154" s="22"/>
      <c r="JH154" s="21"/>
      <c r="JI154" s="22"/>
      <c r="JJ154" s="22"/>
      <c r="JK154" s="22"/>
      <c r="JL154" s="22"/>
      <c r="JM154" s="22"/>
      <c r="JN154" s="22"/>
      <c r="JO154" s="22"/>
      <c r="JP154" s="22"/>
      <c r="JQ154" s="22"/>
      <c r="JR154" s="22"/>
      <c r="JS154" s="22"/>
      <c r="JT154" s="22"/>
      <c r="JU154" s="22"/>
      <c r="JV154" s="22"/>
      <c r="JW154" s="22"/>
      <c r="JX154" s="22"/>
      <c r="JY154" s="22"/>
      <c r="JZ154" s="22"/>
      <c r="KA154" s="22"/>
      <c r="KB154" s="22"/>
      <c r="KC154" s="22"/>
      <c r="KD154" s="22"/>
      <c r="KE154" s="22"/>
      <c r="KF154" s="22"/>
      <c r="KG154" s="22"/>
      <c r="KH154" s="22"/>
      <c r="KI154" s="22"/>
      <c r="KJ154" s="22"/>
      <c r="KK154" s="22"/>
      <c r="KL154" s="22"/>
      <c r="KM154" s="22"/>
      <c r="KN154" s="22"/>
      <c r="KO154" s="22"/>
      <c r="KP154" s="22"/>
      <c r="KQ154" s="22"/>
      <c r="KR154" s="22"/>
      <c r="KS154" s="22"/>
      <c r="KT154" s="22"/>
      <c r="KU154" s="22"/>
      <c r="KV154" s="22"/>
      <c r="KW154" s="22"/>
      <c r="KX154" s="22"/>
      <c r="KY154" s="22"/>
      <c r="KZ154" s="22"/>
      <c r="LA154" s="22"/>
      <c r="LB154" s="22"/>
      <c r="LC154" s="22"/>
      <c r="LD154" s="22"/>
      <c r="LE154" s="22"/>
      <c r="LF154" s="22"/>
      <c r="LG154" s="22"/>
      <c r="LH154" s="22"/>
      <c r="LI154" s="22"/>
      <c r="LJ154" s="23"/>
    </row>
    <row r="155" spans="2:322" ht="3.65" customHeight="1">
      <c r="B155" s="21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3"/>
      <c r="AP155" s="22"/>
      <c r="AQ155" s="22"/>
      <c r="AR155" s="22"/>
      <c r="AS155" s="22"/>
      <c r="AT155" s="22"/>
      <c r="AU155" s="22"/>
      <c r="AV155" s="22"/>
      <c r="AW155" s="22"/>
      <c r="AX155" s="727"/>
      <c r="AY155" s="728"/>
      <c r="AZ155" s="47"/>
      <c r="BA155" s="574"/>
      <c r="BF155" s="922"/>
      <c r="BG155" s="923"/>
      <c r="BH155" s="923"/>
      <c r="BI155" s="923"/>
      <c r="BJ155" s="923"/>
      <c r="BK155" s="923"/>
      <c r="BL155" s="923"/>
      <c r="BM155" s="923"/>
      <c r="BN155" s="923"/>
      <c r="BO155" s="923"/>
      <c r="BP155" s="923"/>
      <c r="BQ155" s="923"/>
      <c r="BR155" s="923"/>
      <c r="BS155" s="923"/>
      <c r="BT155" s="923"/>
      <c r="BU155" s="923"/>
      <c r="BV155" s="923"/>
      <c r="BW155" s="923"/>
      <c r="BX155" s="923"/>
      <c r="BY155" s="924"/>
      <c r="BZ155" s="933"/>
      <c r="CA155" s="934"/>
      <c r="CB155" s="934"/>
      <c r="CC155" s="934"/>
      <c r="CD155" s="934"/>
      <c r="CE155" s="934"/>
      <c r="CF155" s="934"/>
      <c r="CG155" s="934"/>
      <c r="CH155" s="934"/>
      <c r="CI155" s="934"/>
      <c r="CJ155" s="934"/>
      <c r="CK155" s="934"/>
      <c r="CL155" s="934"/>
      <c r="CM155" s="934"/>
      <c r="CN155" s="934"/>
      <c r="CO155" s="934"/>
      <c r="CP155" s="934"/>
      <c r="CQ155" s="934"/>
      <c r="CR155" s="934"/>
      <c r="CS155" s="935"/>
      <c r="CT155" s="1045"/>
      <c r="CU155" s="1046"/>
      <c r="CV155" s="1046"/>
      <c r="CW155" s="1046"/>
      <c r="CX155" s="1046"/>
      <c r="CY155" s="1046"/>
      <c r="CZ155" s="1046"/>
      <c r="DA155" s="1046"/>
      <c r="DB155" s="1046"/>
      <c r="DC155" s="1046"/>
      <c r="DD155" s="1046"/>
      <c r="DE155" s="1046"/>
      <c r="DF155" s="1046"/>
      <c r="DG155" s="1046"/>
      <c r="DH155" s="1046"/>
      <c r="DI155" s="1046"/>
      <c r="DJ155" s="1046"/>
      <c r="DK155" s="1046"/>
      <c r="DL155" s="1046"/>
      <c r="DM155" s="1047"/>
      <c r="DN155" s="933"/>
      <c r="DO155" s="934"/>
      <c r="DP155" s="934"/>
      <c r="DQ155" s="934"/>
      <c r="DR155" s="934"/>
      <c r="DS155" s="934"/>
      <c r="DT155" s="934"/>
      <c r="DU155" s="934"/>
      <c r="DV155" s="934"/>
      <c r="DW155" s="934"/>
      <c r="DX155" s="934"/>
      <c r="DY155" s="934"/>
      <c r="DZ155" s="934"/>
      <c r="EA155" s="934"/>
      <c r="EB155" s="934"/>
      <c r="EC155" s="934"/>
      <c r="ED155" s="934"/>
      <c r="EE155" s="934"/>
      <c r="EF155" s="934"/>
      <c r="EG155" s="935"/>
      <c r="EH155" s="1045"/>
      <c r="EI155" s="1046"/>
      <c r="EJ155" s="1046"/>
      <c r="EK155" s="1046"/>
      <c r="EL155" s="1046"/>
      <c r="EM155" s="1046"/>
      <c r="EN155" s="1046"/>
      <c r="EO155" s="1046"/>
      <c r="EP155" s="1046"/>
      <c r="EQ155" s="1046"/>
      <c r="ER155" s="1046"/>
      <c r="ES155" s="1046"/>
      <c r="ET155" s="1046"/>
      <c r="EU155" s="1046"/>
      <c r="EV155" s="1046"/>
      <c r="EW155" s="1046"/>
      <c r="EX155" s="1046"/>
      <c r="EY155" s="1046"/>
      <c r="EZ155" s="1046"/>
      <c r="FA155" s="1047"/>
      <c r="FB155" s="933"/>
      <c r="FC155" s="934"/>
      <c r="FD155" s="934"/>
      <c r="FE155" s="934"/>
      <c r="FF155" s="934"/>
      <c r="FG155" s="934"/>
      <c r="FH155" s="934"/>
      <c r="FI155" s="934"/>
      <c r="FJ155" s="934"/>
      <c r="FK155" s="934"/>
      <c r="FL155" s="934"/>
      <c r="FM155" s="934"/>
      <c r="FN155" s="934"/>
      <c r="FO155" s="934"/>
      <c r="FP155" s="934"/>
      <c r="FQ155" s="934"/>
      <c r="FR155" s="934"/>
      <c r="FS155" s="934"/>
      <c r="FT155" s="934"/>
      <c r="FU155" s="935"/>
      <c r="FV155" s="1045"/>
      <c r="FW155" s="1046"/>
      <c r="FX155" s="1046"/>
      <c r="FY155" s="1046"/>
      <c r="FZ155" s="1046"/>
      <c r="GA155" s="1046"/>
      <c r="GB155" s="1046"/>
      <c r="GC155" s="1046"/>
      <c r="GD155" s="1046"/>
      <c r="GE155" s="1046"/>
      <c r="GF155" s="1046"/>
      <c r="GG155" s="1046"/>
      <c r="GH155" s="1046"/>
      <c r="GI155" s="1046"/>
      <c r="GJ155" s="1046"/>
      <c r="GK155" s="1046"/>
      <c r="GL155" s="1046"/>
      <c r="GM155" s="1046"/>
      <c r="GN155" s="1046"/>
      <c r="GO155" s="1047"/>
      <c r="GP155" s="933"/>
      <c r="GQ155" s="934"/>
      <c r="GR155" s="934"/>
      <c r="GS155" s="934"/>
      <c r="GT155" s="934"/>
      <c r="GU155" s="934"/>
      <c r="GV155" s="934"/>
      <c r="GW155" s="934"/>
      <c r="GX155" s="934"/>
      <c r="GY155" s="934"/>
      <c r="GZ155" s="934"/>
      <c r="HA155" s="934"/>
      <c r="HB155" s="934"/>
      <c r="HC155" s="934"/>
      <c r="HD155" s="934"/>
      <c r="HE155" s="934"/>
      <c r="HF155" s="934"/>
      <c r="HG155" s="934"/>
      <c r="HH155" s="934"/>
      <c r="HI155" s="935"/>
      <c r="HJ155" s="1027"/>
      <c r="HK155" s="1028"/>
      <c r="HL155" s="1028"/>
      <c r="HM155" s="1028"/>
      <c r="HN155" s="1028"/>
      <c r="HO155" s="1028"/>
      <c r="HP155" s="1028"/>
      <c r="HQ155" s="1028"/>
      <c r="HR155" s="1028"/>
      <c r="HS155" s="1028"/>
      <c r="HT155" s="1028"/>
      <c r="HU155" s="1028"/>
      <c r="HV155" s="1028"/>
      <c r="HW155" s="1028"/>
      <c r="HX155" s="1028"/>
      <c r="HY155" s="1028"/>
      <c r="HZ155" s="1028"/>
      <c r="IA155" s="1028"/>
      <c r="IB155" s="1028"/>
      <c r="IC155" s="1029"/>
      <c r="IF155" s="458"/>
      <c r="IG155" s="458"/>
      <c r="IH155" s="1105"/>
      <c r="II155" s="1105"/>
      <c r="IJ155" s="1105"/>
      <c r="IK155" s="1105"/>
      <c r="IL155" s="1105"/>
      <c r="IM155" s="1105"/>
      <c r="IN155" s="1105"/>
      <c r="IO155" s="1105"/>
      <c r="IP155" s="1105"/>
      <c r="IQ155" s="1105"/>
      <c r="IR155" s="1105"/>
      <c r="IS155" s="1105"/>
      <c r="IT155" s="458"/>
      <c r="IV155" s="561"/>
      <c r="IW155" s="47"/>
      <c r="IX155" s="728"/>
      <c r="IY155" s="731"/>
      <c r="IZ155" s="22"/>
      <c r="JA155" s="22"/>
      <c r="JB155" s="22"/>
      <c r="JC155" s="22"/>
      <c r="JD155" s="22"/>
      <c r="JE155" s="22"/>
      <c r="JF155" s="22"/>
      <c r="JG155" s="22"/>
      <c r="JH155" s="21"/>
      <c r="JI155" s="22"/>
      <c r="JJ155" s="22"/>
      <c r="JK155" s="22"/>
      <c r="JL155" s="22"/>
      <c r="JM155" s="22"/>
      <c r="JN155" s="22"/>
      <c r="JO155" s="22"/>
      <c r="JP155" s="22"/>
      <c r="JQ155" s="22"/>
      <c r="JR155" s="22"/>
      <c r="JS155" s="22"/>
      <c r="JT155" s="22"/>
      <c r="JU155" s="22"/>
      <c r="JV155" s="22"/>
      <c r="JW155" s="22"/>
      <c r="JX155" s="22"/>
      <c r="JY155" s="22"/>
      <c r="JZ155" s="22"/>
      <c r="KA155" s="22"/>
      <c r="KB155" s="22"/>
      <c r="KC155" s="22"/>
      <c r="KD155" s="22"/>
      <c r="KE155" s="22"/>
      <c r="KF155" s="22"/>
      <c r="KG155" s="22"/>
      <c r="KH155" s="22"/>
      <c r="KI155" s="22"/>
      <c r="KJ155" s="22"/>
      <c r="KK155" s="22"/>
      <c r="KL155" s="22"/>
      <c r="KM155" s="22"/>
      <c r="KN155" s="22"/>
      <c r="KO155" s="22"/>
      <c r="KP155" s="22"/>
      <c r="KQ155" s="22"/>
      <c r="KR155" s="22"/>
      <c r="KS155" s="22"/>
      <c r="KT155" s="22"/>
      <c r="KU155" s="22"/>
      <c r="KV155" s="22"/>
      <c r="KW155" s="22"/>
      <c r="KX155" s="22"/>
      <c r="KY155" s="22"/>
      <c r="KZ155" s="22"/>
      <c r="LA155" s="22"/>
      <c r="LB155" s="22"/>
      <c r="LC155" s="22"/>
      <c r="LD155" s="22"/>
      <c r="LE155" s="22"/>
      <c r="LF155" s="22"/>
      <c r="LG155" s="22"/>
      <c r="LH155" s="22"/>
      <c r="LI155" s="22"/>
      <c r="LJ155" s="23"/>
    </row>
    <row r="156" spans="2:322" ht="3.65" customHeight="1">
      <c r="B156" s="21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3"/>
      <c r="AP156" s="22"/>
      <c r="AQ156" s="22"/>
      <c r="AR156" s="22"/>
      <c r="AS156" s="22"/>
      <c r="AT156" s="22"/>
      <c r="AU156" s="22"/>
      <c r="AV156" s="22"/>
      <c r="AW156" s="22"/>
      <c r="AX156" s="727"/>
      <c r="AY156" s="728"/>
      <c r="AZ156" s="47"/>
      <c r="BA156" s="574"/>
      <c r="BF156" s="922"/>
      <c r="BG156" s="923"/>
      <c r="BH156" s="923"/>
      <c r="BI156" s="923"/>
      <c r="BJ156" s="923"/>
      <c r="BK156" s="923"/>
      <c r="BL156" s="923"/>
      <c r="BM156" s="923"/>
      <c r="BN156" s="923"/>
      <c r="BO156" s="923"/>
      <c r="BP156" s="923"/>
      <c r="BQ156" s="923"/>
      <c r="BR156" s="923"/>
      <c r="BS156" s="923"/>
      <c r="BT156" s="923"/>
      <c r="BU156" s="923"/>
      <c r="BV156" s="923"/>
      <c r="BW156" s="923"/>
      <c r="BX156" s="923"/>
      <c r="BY156" s="924"/>
      <c r="BZ156" s="933"/>
      <c r="CA156" s="934"/>
      <c r="CB156" s="934"/>
      <c r="CC156" s="934"/>
      <c r="CD156" s="934"/>
      <c r="CE156" s="934"/>
      <c r="CF156" s="934"/>
      <c r="CG156" s="934"/>
      <c r="CH156" s="934"/>
      <c r="CI156" s="934"/>
      <c r="CJ156" s="934"/>
      <c r="CK156" s="934"/>
      <c r="CL156" s="934"/>
      <c r="CM156" s="934"/>
      <c r="CN156" s="934"/>
      <c r="CO156" s="934"/>
      <c r="CP156" s="934"/>
      <c r="CQ156" s="934"/>
      <c r="CR156" s="934"/>
      <c r="CS156" s="935"/>
      <c r="CT156" s="1045"/>
      <c r="CU156" s="1046"/>
      <c r="CV156" s="1046"/>
      <c r="CW156" s="1046"/>
      <c r="CX156" s="1046"/>
      <c r="CY156" s="1046"/>
      <c r="CZ156" s="1046"/>
      <c r="DA156" s="1046"/>
      <c r="DB156" s="1046"/>
      <c r="DC156" s="1046"/>
      <c r="DD156" s="1046"/>
      <c r="DE156" s="1046"/>
      <c r="DF156" s="1046"/>
      <c r="DG156" s="1046"/>
      <c r="DH156" s="1046"/>
      <c r="DI156" s="1046"/>
      <c r="DJ156" s="1046"/>
      <c r="DK156" s="1046"/>
      <c r="DL156" s="1046"/>
      <c r="DM156" s="1047"/>
      <c r="DN156" s="933"/>
      <c r="DO156" s="934"/>
      <c r="DP156" s="934"/>
      <c r="DQ156" s="934"/>
      <c r="DR156" s="934"/>
      <c r="DS156" s="934"/>
      <c r="DT156" s="934"/>
      <c r="DU156" s="934"/>
      <c r="DV156" s="934"/>
      <c r="DW156" s="934"/>
      <c r="DX156" s="934"/>
      <c r="DY156" s="934"/>
      <c r="DZ156" s="934"/>
      <c r="EA156" s="934"/>
      <c r="EB156" s="934"/>
      <c r="EC156" s="934"/>
      <c r="ED156" s="934"/>
      <c r="EE156" s="934"/>
      <c r="EF156" s="934"/>
      <c r="EG156" s="935"/>
      <c r="EH156" s="1045"/>
      <c r="EI156" s="1046"/>
      <c r="EJ156" s="1046"/>
      <c r="EK156" s="1046"/>
      <c r="EL156" s="1046"/>
      <c r="EM156" s="1046"/>
      <c r="EN156" s="1046"/>
      <c r="EO156" s="1046"/>
      <c r="EP156" s="1046"/>
      <c r="EQ156" s="1046"/>
      <c r="ER156" s="1046"/>
      <c r="ES156" s="1046"/>
      <c r="ET156" s="1046"/>
      <c r="EU156" s="1046"/>
      <c r="EV156" s="1046"/>
      <c r="EW156" s="1046"/>
      <c r="EX156" s="1046"/>
      <c r="EY156" s="1046"/>
      <c r="EZ156" s="1046"/>
      <c r="FA156" s="1047"/>
      <c r="FB156" s="933"/>
      <c r="FC156" s="934"/>
      <c r="FD156" s="934"/>
      <c r="FE156" s="934"/>
      <c r="FF156" s="934"/>
      <c r="FG156" s="934"/>
      <c r="FH156" s="934"/>
      <c r="FI156" s="934"/>
      <c r="FJ156" s="934"/>
      <c r="FK156" s="934"/>
      <c r="FL156" s="934"/>
      <c r="FM156" s="934"/>
      <c r="FN156" s="934"/>
      <c r="FO156" s="934"/>
      <c r="FP156" s="934"/>
      <c r="FQ156" s="934"/>
      <c r="FR156" s="934"/>
      <c r="FS156" s="934"/>
      <c r="FT156" s="934"/>
      <c r="FU156" s="935"/>
      <c r="FV156" s="1045"/>
      <c r="FW156" s="1046"/>
      <c r="FX156" s="1046"/>
      <c r="FY156" s="1046"/>
      <c r="FZ156" s="1046"/>
      <c r="GA156" s="1046"/>
      <c r="GB156" s="1046"/>
      <c r="GC156" s="1046"/>
      <c r="GD156" s="1046"/>
      <c r="GE156" s="1046"/>
      <c r="GF156" s="1046"/>
      <c r="GG156" s="1046"/>
      <c r="GH156" s="1046"/>
      <c r="GI156" s="1046"/>
      <c r="GJ156" s="1046"/>
      <c r="GK156" s="1046"/>
      <c r="GL156" s="1046"/>
      <c r="GM156" s="1046"/>
      <c r="GN156" s="1046"/>
      <c r="GO156" s="1047"/>
      <c r="GP156" s="933"/>
      <c r="GQ156" s="934"/>
      <c r="GR156" s="934"/>
      <c r="GS156" s="934"/>
      <c r="GT156" s="934"/>
      <c r="GU156" s="934"/>
      <c r="GV156" s="934"/>
      <c r="GW156" s="934"/>
      <c r="GX156" s="934"/>
      <c r="GY156" s="934"/>
      <c r="GZ156" s="934"/>
      <c r="HA156" s="934"/>
      <c r="HB156" s="934"/>
      <c r="HC156" s="934"/>
      <c r="HD156" s="934"/>
      <c r="HE156" s="934"/>
      <c r="HF156" s="934"/>
      <c r="HG156" s="934"/>
      <c r="HH156" s="934"/>
      <c r="HI156" s="935"/>
      <c r="HJ156" s="1027"/>
      <c r="HK156" s="1028"/>
      <c r="HL156" s="1028"/>
      <c r="HM156" s="1028"/>
      <c r="HN156" s="1028"/>
      <c r="HO156" s="1028"/>
      <c r="HP156" s="1028"/>
      <c r="HQ156" s="1028"/>
      <c r="HR156" s="1028"/>
      <c r="HS156" s="1028"/>
      <c r="HT156" s="1028"/>
      <c r="HU156" s="1028"/>
      <c r="HV156" s="1028"/>
      <c r="HW156" s="1028"/>
      <c r="HX156" s="1028"/>
      <c r="HY156" s="1028"/>
      <c r="HZ156" s="1028"/>
      <c r="IA156" s="1028"/>
      <c r="IB156" s="1028"/>
      <c r="IC156" s="1029"/>
      <c r="IF156" s="458"/>
      <c r="IG156" s="458"/>
      <c r="IH156" s="1106" t="b">
        <v>1</v>
      </c>
      <c r="II156" s="1106"/>
      <c r="IJ156" s="1106"/>
      <c r="IK156" s="1106"/>
      <c r="IL156" s="1107" t="s">
        <v>942</v>
      </c>
      <c r="IM156" s="1107"/>
      <c r="IN156" s="1107"/>
      <c r="IO156" s="1107"/>
      <c r="IP156" s="1107"/>
      <c r="IQ156" s="1107"/>
      <c r="IR156" s="1107"/>
      <c r="IS156" s="1107"/>
      <c r="IT156" s="458"/>
      <c r="IV156" s="561"/>
      <c r="IW156" s="47"/>
      <c r="IX156" s="728"/>
      <c r="IY156" s="731"/>
      <c r="IZ156" s="22"/>
      <c r="JA156" s="22"/>
      <c r="JB156" s="22"/>
      <c r="JC156" s="22"/>
      <c r="JD156" s="22"/>
      <c r="JE156" s="22"/>
      <c r="JF156" s="22"/>
      <c r="JG156" s="22"/>
      <c r="JH156" s="21"/>
      <c r="JI156" s="22"/>
      <c r="JJ156" s="22"/>
      <c r="JK156" s="22"/>
      <c r="JL156" s="22"/>
      <c r="JM156" s="22"/>
      <c r="JN156" s="22"/>
      <c r="JO156" s="22"/>
      <c r="JP156" s="22"/>
      <c r="JQ156" s="22"/>
      <c r="JR156" s="22"/>
      <c r="JS156" s="22"/>
      <c r="JT156" s="22"/>
      <c r="JU156" s="22"/>
      <c r="JV156" s="22"/>
      <c r="JW156" s="22"/>
      <c r="JX156" s="22"/>
      <c r="JY156" s="22"/>
      <c r="JZ156" s="22"/>
      <c r="KA156" s="22"/>
      <c r="KB156" s="22"/>
      <c r="KC156" s="22"/>
      <c r="KD156" s="22"/>
      <c r="KE156" s="22"/>
      <c r="KF156" s="22"/>
      <c r="KG156" s="22"/>
      <c r="KH156" s="22"/>
      <c r="KI156" s="22"/>
      <c r="KJ156" s="22"/>
      <c r="KK156" s="22"/>
      <c r="KL156" s="22"/>
      <c r="KM156" s="22"/>
      <c r="KN156" s="22"/>
      <c r="KO156" s="22"/>
      <c r="KP156" s="22"/>
      <c r="KQ156" s="22"/>
      <c r="KR156" s="22"/>
      <c r="KS156" s="22"/>
      <c r="KT156" s="22"/>
      <c r="KU156" s="22"/>
      <c r="KV156" s="22"/>
      <c r="KW156" s="22"/>
      <c r="KX156" s="22"/>
      <c r="KY156" s="22"/>
      <c r="KZ156" s="22"/>
      <c r="LA156" s="22"/>
      <c r="LB156" s="22"/>
      <c r="LC156" s="22"/>
      <c r="LD156" s="22"/>
      <c r="LE156" s="22"/>
      <c r="LF156" s="22"/>
      <c r="LG156" s="22"/>
      <c r="LH156" s="22"/>
      <c r="LI156" s="22"/>
      <c r="LJ156" s="23"/>
    </row>
    <row r="157" spans="2:322" ht="3.65" customHeight="1">
      <c r="B157" s="21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3"/>
      <c r="AP157" s="22"/>
      <c r="AQ157" s="22"/>
      <c r="AR157" s="22"/>
      <c r="AS157" s="22"/>
      <c r="AT157" s="22"/>
      <c r="AU157" s="22"/>
      <c r="AV157" s="22"/>
      <c r="AW157" s="22"/>
      <c r="AX157" s="727"/>
      <c r="AY157" s="728"/>
      <c r="AZ157" s="47"/>
      <c r="BA157" s="574"/>
      <c r="BF157" s="922"/>
      <c r="BG157" s="923"/>
      <c r="BH157" s="923"/>
      <c r="BI157" s="923"/>
      <c r="BJ157" s="923"/>
      <c r="BK157" s="923"/>
      <c r="BL157" s="923"/>
      <c r="BM157" s="923"/>
      <c r="BN157" s="923"/>
      <c r="BO157" s="923"/>
      <c r="BP157" s="923"/>
      <c r="BQ157" s="923"/>
      <c r="BR157" s="923"/>
      <c r="BS157" s="923"/>
      <c r="BT157" s="923"/>
      <c r="BU157" s="923"/>
      <c r="BV157" s="923"/>
      <c r="BW157" s="923"/>
      <c r="BX157" s="923"/>
      <c r="BY157" s="924"/>
      <c r="BZ157" s="933"/>
      <c r="CA157" s="934"/>
      <c r="CB157" s="934"/>
      <c r="CC157" s="934"/>
      <c r="CD157" s="934"/>
      <c r="CE157" s="934"/>
      <c r="CF157" s="934"/>
      <c r="CG157" s="934"/>
      <c r="CH157" s="934"/>
      <c r="CI157" s="934"/>
      <c r="CJ157" s="934"/>
      <c r="CK157" s="934"/>
      <c r="CL157" s="934"/>
      <c r="CM157" s="934"/>
      <c r="CN157" s="934"/>
      <c r="CO157" s="934"/>
      <c r="CP157" s="934"/>
      <c r="CQ157" s="934"/>
      <c r="CR157" s="934"/>
      <c r="CS157" s="935"/>
      <c r="CT157" s="1045"/>
      <c r="CU157" s="1046"/>
      <c r="CV157" s="1046"/>
      <c r="CW157" s="1046"/>
      <c r="CX157" s="1046"/>
      <c r="CY157" s="1046"/>
      <c r="CZ157" s="1046"/>
      <c r="DA157" s="1046"/>
      <c r="DB157" s="1046"/>
      <c r="DC157" s="1046"/>
      <c r="DD157" s="1046"/>
      <c r="DE157" s="1046"/>
      <c r="DF157" s="1046"/>
      <c r="DG157" s="1046"/>
      <c r="DH157" s="1046"/>
      <c r="DI157" s="1046"/>
      <c r="DJ157" s="1046"/>
      <c r="DK157" s="1046"/>
      <c r="DL157" s="1046"/>
      <c r="DM157" s="1047"/>
      <c r="DN157" s="933"/>
      <c r="DO157" s="934"/>
      <c r="DP157" s="934"/>
      <c r="DQ157" s="934"/>
      <c r="DR157" s="934"/>
      <c r="DS157" s="934"/>
      <c r="DT157" s="934"/>
      <c r="DU157" s="934"/>
      <c r="DV157" s="934"/>
      <c r="DW157" s="934"/>
      <c r="DX157" s="934"/>
      <c r="DY157" s="934"/>
      <c r="DZ157" s="934"/>
      <c r="EA157" s="934"/>
      <c r="EB157" s="934"/>
      <c r="EC157" s="934"/>
      <c r="ED157" s="934"/>
      <c r="EE157" s="934"/>
      <c r="EF157" s="934"/>
      <c r="EG157" s="935"/>
      <c r="EH157" s="1045"/>
      <c r="EI157" s="1046"/>
      <c r="EJ157" s="1046"/>
      <c r="EK157" s="1046"/>
      <c r="EL157" s="1046"/>
      <c r="EM157" s="1046"/>
      <c r="EN157" s="1046"/>
      <c r="EO157" s="1046"/>
      <c r="EP157" s="1046"/>
      <c r="EQ157" s="1046"/>
      <c r="ER157" s="1046"/>
      <c r="ES157" s="1046"/>
      <c r="ET157" s="1046"/>
      <c r="EU157" s="1046"/>
      <c r="EV157" s="1046"/>
      <c r="EW157" s="1046"/>
      <c r="EX157" s="1046"/>
      <c r="EY157" s="1046"/>
      <c r="EZ157" s="1046"/>
      <c r="FA157" s="1047"/>
      <c r="FB157" s="933"/>
      <c r="FC157" s="934"/>
      <c r="FD157" s="934"/>
      <c r="FE157" s="934"/>
      <c r="FF157" s="934"/>
      <c r="FG157" s="934"/>
      <c r="FH157" s="934"/>
      <c r="FI157" s="934"/>
      <c r="FJ157" s="934"/>
      <c r="FK157" s="934"/>
      <c r="FL157" s="934"/>
      <c r="FM157" s="934"/>
      <c r="FN157" s="934"/>
      <c r="FO157" s="934"/>
      <c r="FP157" s="934"/>
      <c r="FQ157" s="934"/>
      <c r="FR157" s="934"/>
      <c r="FS157" s="934"/>
      <c r="FT157" s="934"/>
      <c r="FU157" s="935"/>
      <c r="FV157" s="1045"/>
      <c r="FW157" s="1046"/>
      <c r="FX157" s="1046"/>
      <c r="FY157" s="1046"/>
      <c r="FZ157" s="1046"/>
      <c r="GA157" s="1046"/>
      <c r="GB157" s="1046"/>
      <c r="GC157" s="1046"/>
      <c r="GD157" s="1046"/>
      <c r="GE157" s="1046"/>
      <c r="GF157" s="1046"/>
      <c r="GG157" s="1046"/>
      <c r="GH157" s="1046"/>
      <c r="GI157" s="1046"/>
      <c r="GJ157" s="1046"/>
      <c r="GK157" s="1046"/>
      <c r="GL157" s="1046"/>
      <c r="GM157" s="1046"/>
      <c r="GN157" s="1046"/>
      <c r="GO157" s="1047"/>
      <c r="GP157" s="933"/>
      <c r="GQ157" s="934"/>
      <c r="GR157" s="934"/>
      <c r="GS157" s="934"/>
      <c r="GT157" s="934"/>
      <c r="GU157" s="934"/>
      <c r="GV157" s="934"/>
      <c r="GW157" s="934"/>
      <c r="GX157" s="934"/>
      <c r="GY157" s="934"/>
      <c r="GZ157" s="934"/>
      <c r="HA157" s="934"/>
      <c r="HB157" s="934"/>
      <c r="HC157" s="934"/>
      <c r="HD157" s="934"/>
      <c r="HE157" s="934"/>
      <c r="HF157" s="934"/>
      <c r="HG157" s="934"/>
      <c r="HH157" s="934"/>
      <c r="HI157" s="935"/>
      <c r="HJ157" s="1027"/>
      <c r="HK157" s="1028"/>
      <c r="HL157" s="1028"/>
      <c r="HM157" s="1028"/>
      <c r="HN157" s="1028"/>
      <c r="HO157" s="1028"/>
      <c r="HP157" s="1028"/>
      <c r="HQ157" s="1028"/>
      <c r="HR157" s="1028"/>
      <c r="HS157" s="1028"/>
      <c r="HT157" s="1028"/>
      <c r="HU157" s="1028"/>
      <c r="HV157" s="1028"/>
      <c r="HW157" s="1028"/>
      <c r="HX157" s="1028"/>
      <c r="HY157" s="1028"/>
      <c r="HZ157" s="1028"/>
      <c r="IA157" s="1028"/>
      <c r="IB157" s="1028"/>
      <c r="IC157" s="1029"/>
      <c r="IF157" s="458"/>
      <c r="IG157" s="458"/>
      <c r="IH157" s="1106"/>
      <c r="II157" s="1106"/>
      <c r="IJ157" s="1106"/>
      <c r="IK157" s="1106"/>
      <c r="IL157" s="1107"/>
      <c r="IM157" s="1107"/>
      <c r="IN157" s="1107"/>
      <c r="IO157" s="1107"/>
      <c r="IP157" s="1107"/>
      <c r="IQ157" s="1107"/>
      <c r="IR157" s="1107"/>
      <c r="IS157" s="1107"/>
      <c r="IT157" s="458"/>
      <c r="IV157" s="561"/>
      <c r="IW157" s="47"/>
      <c r="IX157" s="728"/>
      <c r="IY157" s="731"/>
      <c r="IZ157" s="22"/>
      <c r="JA157" s="22"/>
      <c r="JB157" s="22"/>
      <c r="JC157" s="22"/>
      <c r="JD157" s="22"/>
      <c r="JE157" s="22"/>
      <c r="JF157" s="22"/>
      <c r="JG157" s="22"/>
      <c r="JH157" s="21"/>
      <c r="JI157" s="22"/>
      <c r="JJ157" s="22"/>
      <c r="JK157" s="22"/>
      <c r="JL157" s="22"/>
      <c r="JM157" s="22"/>
      <c r="JN157" s="22"/>
      <c r="JO157" s="22"/>
      <c r="JP157" s="22"/>
      <c r="JQ157" s="22"/>
      <c r="JR157" s="22"/>
      <c r="JS157" s="22"/>
      <c r="JT157" s="22"/>
      <c r="JU157" s="22"/>
      <c r="JV157" s="22"/>
      <c r="JW157" s="22"/>
      <c r="JX157" s="22"/>
      <c r="JY157" s="22"/>
      <c r="JZ157" s="22"/>
      <c r="KA157" s="22"/>
      <c r="KB157" s="22"/>
      <c r="KC157" s="22"/>
      <c r="KD157" s="22"/>
      <c r="KE157" s="22"/>
      <c r="KF157" s="22"/>
      <c r="KG157" s="22"/>
      <c r="KH157" s="22"/>
      <c r="KI157" s="22"/>
      <c r="KJ157" s="22"/>
      <c r="KK157" s="22"/>
      <c r="KL157" s="22"/>
      <c r="KM157" s="22"/>
      <c r="KN157" s="22"/>
      <c r="KO157" s="22"/>
      <c r="KP157" s="22"/>
      <c r="KQ157" s="22"/>
      <c r="KR157" s="22"/>
      <c r="KS157" s="22"/>
      <c r="KT157" s="22"/>
      <c r="KU157" s="22"/>
      <c r="KV157" s="22"/>
      <c r="KW157" s="22"/>
      <c r="KX157" s="22"/>
      <c r="KY157" s="22"/>
      <c r="KZ157" s="22"/>
      <c r="LA157" s="22"/>
      <c r="LB157" s="22"/>
      <c r="LC157" s="22"/>
      <c r="LD157" s="22"/>
      <c r="LE157" s="22"/>
      <c r="LF157" s="22"/>
      <c r="LG157" s="22"/>
      <c r="LH157" s="22"/>
      <c r="LI157" s="22"/>
      <c r="LJ157" s="23"/>
    </row>
    <row r="158" spans="2:322" ht="3.65" customHeight="1">
      <c r="B158" s="21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3"/>
      <c r="AP158" s="22"/>
      <c r="AQ158" s="22"/>
      <c r="AR158" s="22"/>
      <c r="AS158" s="22"/>
      <c r="AT158" s="22"/>
      <c r="AU158" s="22"/>
      <c r="AV158" s="22"/>
      <c r="AW158" s="22"/>
      <c r="AX158" s="727"/>
      <c r="AY158" s="728"/>
      <c r="AZ158" s="47"/>
      <c r="BA158" s="574"/>
      <c r="BF158" s="922"/>
      <c r="BG158" s="923"/>
      <c r="BH158" s="923"/>
      <c r="BI158" s="923"/>
      <c r="BJ158" s="923"/>
      <c r="BK158" s="923"/>
      <c r="BL158" s="923"/>
      <c r="BM158" s="923"/>
      <c r="BN158" s="923"/>
      <c r="BO158" s="923"/>
      <c r="BP158" s="923"/>
      <c r="BQ158" s="923"/>
      <c r="BR158" s="923"/>
      <c r="BS158" s="923"/>
      <c r="BT158" s="923"/>
      <c r="BU158" s="923"/>
      <c r="BV158" s="923"/>
      <c r="BW158" s="923"/>
      <c r="BX158" s="923"/>
      <c r="BY158" s="924"/>
      <c r="BZ158" s="936"/>
      <c r="CA158" s="937"/>
      <c r="CB158" s="937"/>
      <c r="CC158" s="937"/>
      <c r="CD158" s="937"/>
      <c r="CE158" s="937"/>
      <c r="CF158" s="937"/>
      <c r="CG158" s="937"/>
      <c r="CH158" s="937"/>
      <c r="CI158" s="937"/>
      <c r="CJ158" s="937"/>
      <c r="CK158" s="937"/>
      <c r="CL158" s="937"/>
      <c r="CM158" s="937"/>
      <c r="CN158" s="937"/>
      <c r="CO158" s="937"/>
      <c r="CP158" s="937"/>
      <c r="CQ158" s="937"/>
      <c r="CR158" s="937"/>
      <c r="CS158" s="938"/>
      <c r="CT158" s="1048"/>
      <c r="CU158" s="1049"/>
      <c r="CV158" s="1049"/>
      <c r="CW158" s="1049"/>
      <c r="CX158" s="1049"/>
      <c r="CY158" s="1049"/>
      <c r="CZ158" s="1049"/>
      <c r="DA158" s="1049"/>
      <c r="DB158" s="1049"/>
      <c r="DC158" s="1049"/>
      <c r="DD158" s="1049"/>
      <c r="DE158" s="1049"/>
      <c r="DF158" s="1049"/>
      <c r="DG158" s="1049"/>
      <c r="DH158" s="1049"/>
      <c r="DI158" s="1049"/>
      <c r="DJ158" s="1049"/>
      <c r="DK158" s="1049"/>
      <c r="DL158" s="1049"/>
      <c r="DM158" s="1050"/>
      <c r="DN158" s="936"/>
      <c r="DO158" s="937"/>
      <c r="DP158" s="937"/>
      <c r="DQ158" s="937"/>
      <c r="DR158" s="937"/>
      <c r="DS158" s="937"/>
      <c r="DT158" s="937"/>
      <c r="DU158" s="937"/>
      <c r="DV158" s="937"/>
      <c r="DW158" s="937"/>
      <c r="DX158" s="937"/>
      <c r="DY158" s="937"/>
      <c r="DZ158" s="937"/>
      <c r="EA158" s="937"/>
      <c r="EB158" s="937"/>
      <c r="EC158" s="937"/>
      <c r="ED158" s="937"/>
      <c r="EE158" s="937"/>
      <c r="EF158" s="937"/>
      <c r="EG158" s="938"/>
      <c r="EH158" s="1048"/>
      <c r="EI158" s="1049"/>
      <c r="EJ158" s="1049"/>
      <c r="EK158" s="1049"/>
      <c r="EL158" s="1049"/>
      <c r="EM158" s="1049"/>
      <c r="EN158" s="1049"/>
      <c r="EO158" s="1049"/>
      <c r="EP158" s="1049"/>
      <c r="EQ158" s="1049"/>
      <c r="ER158" s="1049"/>
      <c r="ES158" s="1049"/>
      <c r="ET158" s="1049"/>
      <c r="EU158" s="1049"/>
      <c r="EV158" s="1049"/>
      <c r="EW158" s="1049"/>
      <c r="EX158" s="1049"/>
      <c r="EY158" s="1049"/>
      <c r="EZ158" s="1049"/>
      <c r="FA158" s="1050"/>
      <c r="FB158" s="936"/>
      <c r="FC158" s="937"/>
      <c r="FD158" s="937"/>
      <c r="FE158" s="937"/>
      <c r="FF158" s="937"/>
      <c r="FG158" s="937"/>
      <c r="FH158" s="937"/>
      <c r="FI158" s="937"/>
      <c r="FJ158" s="937"/>
      <c r="FK158" s="937"/>
      <c r="FL158" s="937"/>
      <c r="FM158" s="937"/>
      <c r="FN158" s="937"/>
      <c r="FO158" s="937"/>
      <c r="FP158" s="937"/>
      <c r="FQ158" s="937"/>
      <c r="FR158" s="937"/>
      <c r="FS158" s="937"/>
      <c r="FT158" s="937"/>
      <c r="FU158" s="938"/>
      <c r="FV158" s="1048"/>
      <c r="FW158" s="1049"/>
      <c r="FX158" s="1049"/>
      <c r="FY158" s="1049"/>
      <c r="FZ158" s="1049"/>
      <c r="GA158" s="1049"/>
      <c r="GB158" s="1049"/>
      <c r="GC158" s="1049"/>
      <c r="GD158" s="1049"/>
      <c r="GE158" s="1049"/>
      <c r="GF158" s="1049"/>
      <c r="GG158" s="1049"/>
      <c r="GH158" s="1049"/>
      <c r="GI158" s="1049"/>
      <c r="GJ158" s="1049"/>
      <c r="GK158" s="1049"/>
      <c r="GL158" s="1049"/>
      <c r="GM158" s="1049"/>
      <c r="GN158" s="1049"/>
      <c r="GO158" s="1050"/>
      <c r="GP158" s="936"/>
      <c r="GQ158" s="937"/>
      <c r="GR158" s="937"/>
      <c r="GS158" s="937"/>
      <c r="GT158" s="937"/>
      <c r="GU158" s="937"/>
      <c r="GV158" s="937"/>
      <c r="GW158" s="937"/>
      <c r="GX158" s="937"/>
      <c r="GY158" s="937"/>
      <c r="GZ158" s="937"/>
      <c r="HA158" s="937"/>
      <c r="HB158" s="937"/>
      <c r="HC158" s="937"/>
      <c r="HD158" s="937"/>
      <c r="HE158" s="937"/>
      <c r="HF158" s="937"/>
      <c r="HG158" s="937"/>
      <c r="HH158" s="937"/>
      <c r="HI158" s="938"/>
      <c r="HJ158" s="1030"/>
      <c r="HK158" s="1031"/>
      <c r="HL158" s="1031"/>
      <c r="HM158" s="1031"/>
      <c r="HN158" s="1031"/>
      <c r="HO158" s="1031"/>
      <c r="HP158" s="1031"/>
      <c r="HQ158" s="1031"/>
      <c r="HR158" s="1031"/>
      <c r="HS158" s="1031"/>
      <c r="HT158" s="1031"/>
      <c r="HU158" s="1031"/>
      <c r="HV158" s="1031"/>
      <c r="HW158" s="1031"/>
      <c r="HX158" s="1031"/>
      <c r="HY158" s="1031"/>
      <c r="HZ158" s="1031"/>
      <c r="IA158" s="1031"/>
      <c r="IB158" s="1031"/>
      <c r="IC158" s="1032"/>
      <c r="IF158" s="458"/>
      <c r="IG158" s="458"/>
      <c r="IH158" s="1106"/>
      <c r="II158" s="1106"/>
      <c r="IJ158" s="1106"/>
      <c r="IK158" s="1106"/>
      <c r="IL158" s="1107"/>
      <c r="IM158" s="1107"/>
      <c r="IN158" s="1107"/>
      <c r="IO158" s="1107"/>
      <c r="IP158" s="1107"/>
      <c r="IQ158" s="1107"/>
      <c r="IR158" s="1107"/>
      <c r="IS158" s="1107"/>
      <c r="IT158" s="458"/>
      <c r="IV158" s="561"/>
      <c r="IW158" s="47"/>
      <c r="IX158" s="728"/>
      <c r="IY158" s="731"/>
      <c r="IZ158" s="22"/>
      <c r="JA158" s="22"/>
      <c r="JB158" s="22"/>
      <c r="JC158" s="22"/>
      <c r="JD158" s="22"/>
      <c r="JE158" s="22"/>
      <c r="JF158" s="22"/>
      <c r="JG158" s="22"/>
      <c r="JH158" s="21"/>
      <c r="JI158" s="22"/>
      <c r="JJ158" s="22"/>
      <c r="JK158" s="22"/>
      <c r="JL158" s="22"/>
      <c r="JM158" s="22"/>
      <c r="JN158" s="22"/>
      <c r="JO158" s="22"/>
      <c r="JP158" s="22"/>
      <c r="JQ158" s="22"/>
      <c r="JR158" s="22"/>
      <c r="JS158" s="22"/>
      <c r="JT158" s="22"/>
      <c r="JU158" s="22"/>
      <c r="JV158" s="22"/>
      <c r="JW158" s="22"/>
      <c r="JX158" s="22"/>
      <c r="JY158" s="22"/>
      <c r="JZ158" s="22"/>
      <c r="KA158" s="22"/>
      <c r="KB158" s="22"/>
      <c r="KC158" s="22"/>
      <c r="KD158" s="22"/>
      <c r="KE158" s="22"/>
      <c r="KF158" s="22"/>
      <c r="KG158" s="22"/>
      <c r="KH158" s="22"/>
      <c r="KI158" s="22"/>
      <c r="KJ158" s="22"/>
      <c r="KK158" s="22"/>
      <c r="KL158" s="22"/>
      <c r="KM158" s="22"/>
      <c r="KN158" s="22"/>
      <c r="KO158" s="22"/>
      <c r="KP158" s="22"/>
      <c r="KQ158" s="22"/>
      <c r="KR158" s="22"/>
      <c r="KS158" s="22"/>
      <c r="KT158" s="22"/>
      <c r="KU158" s="22"/>
      <c r="KV158" s="22"/>
      <c r="KW158" s="22"/>
      <c r="KX158" s="22"/>
      <c r="KY158" s="22"/>
      <c r="KZ158" s="22"/>
      <c r="LA158" s="22"/>
      <c r="LB158" s="22"/>
      <c r="LC158" s="22"/>
      <c r="LD158" s="22"/>
      <c r="LE158" s="22"/>
      <c r="LF158" s="22"/>
      <c r="LG158" s="22"/>
      <c r="LH158" s="22"/>
      <c r="LI158" s="22"/>
      <c r="LJ158" s="23"/>
    </row>
    <row r="159" spans="2:322" ht="3.65" customHeight="1">
      <c r="B159" s="21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3"/>
      <c r="AP159" s="22"/>
      <c r="AQ159" s="22"/>
      <c r="AR159" s="22"/>
      <c r="AS159" s="22"/>
      <c r="AT159" s="22"/>
      <c r="AU159" s="22"/>
      <c r="AV159" s="22"/>
      <c r="AW159" s="22"/>
      <c r="AX159" s="727"/>
      <c r="AY159" s="728"/>
      <c r="AZ159" s="47"/>
      <c r="BA159" s="574"/>
      <c r="BF159" s="922" t="s">
        <v>15</v>
      </c>
      <c r="BG159" s="923"/>
      <c r="BH159" s="923"/>
      <c r="BI159" s="923"/>
      <c r="BJ159" s="923"/>
      <c r="BK159" s="924"/>
      <c r="BL159" s="1015"/>
      <c r="BM159" s="1016"/>
      <c r="BN159" s="1016"/>
      <c r="BO159" s="1016"/>
      <c r="BP159" s="1016"/>
      <c r="BQ159" s="1016"/>
      <c r="BR159" s="1016"/>
      <c r="BS159" s="1016"/>
      <c r="BT159" s="1016"/>
      <c r="BU159" s="1016"/>
      <c r="BV159" s="1016"/>
      <c r="BW159" s="1016"/>
      <c r="BX159" s="1016"/>
      <c r="BY159" s="1017"/>
      <c r="BZ159" s="886" t="s">
        <v>65</v>
      </c>
      <c r="CA159" s="887"/>
      <c r="CB159" s="887"/>
      <c r="CC159" s="887"/>
      <c r="CD159" s="887"/>
      <c r="CE159" s="887"/>
      <c r="CF159" s="887"/>
      <c r="CG159" s="887"/>
      <c r="CH159" s="887"/>
      <c r="CI159" s="887"/>
      <c r="CJ159" s="887"/>
      <c r="CK159" s="887"/>
      <c r="CL159" s="887"/>
      <c r="CM159" s="887"/>
      <c r="CN159" s="887"/>
      <c r="CO159" s="887"/>
      <c r="CP159" s="887"/>
      <c r="CQ159" s="887"/>
      <c r="CR159" s="887"/>
      <c r="CS159" s="888"/>
      <c r="CT159" s="1051">
        <f ca="1">TODAY()</f>
        <v>46007</v>
      </c>
      <c r="CU159" s="1267"/>
      <c r="CV159" s="1267"/>
      <c r="CW159" s="1267"/>
      <c r="CX159" s="1267"/>
      <c r="CY159" s="1267"/>
      <c r="CZ159" s="1267"/>
      <c r="DA159" s="1267"/>
      <c r="DB159" s="1267"/>
      <c r="DC159" s="1267"/>
      <c r="DD159" s="1267"/>
      <c r="DE159" s="1267"/>
      <c r="DF159" s="1267"/>
      <c r="DG159" s="1267"/>
      <c r="DH159" s="1267"/>
      <c r="DI159" s="1267"/>
      <c r="DJ159" s="1267"/>
      <c r="DK159" s="1267"/>
      <c r="DL159" s="1267"/>
      <c r="DM159" s="1268"/>
      <c r="DN159" s="886" t="s">
        <v>65</v>
      </c>
      <c r="DO159" s="887"/>
      <c r="DP159" s="887"/>
      <c r="DQ159" s="887"/>
      <c r="DR159" s="887"/>
      <c r="DS159" s="887"/>
      <c r="DT159" s="887"/>
      <c r="DU159" s="887"/>
      <c r="DV159" s="887"/>
      <c r="DW159" s="887"/>
      <c r="DX159" s="887"/>
      <c r="DY159" s="887"/>
      <c r="DZ159" s="887"/>
      <c r="EA159" s="887"/>
      <c r="EB159" s="887"/>
      <c r="EC159" s="887"/>
      <c r="ED159" s="887"/>
      <c r="EE159" s="887"/>
      <c r="EF159" s="887"/>
      <c r="EG159" s="888"/>
      <c r="EH159" s="1033"/>
      <c r="EI159" s="1034"/>
      <c r="EJ159" s="1034"/>
      <c r="EK159" s="1034"/>
      <c r="EL159" s="1034"/>
      <c r="EM159" s="1034"/>
      <c r="EN159" s="1034"/>
      <c r="EO159" s="1034"/>
      <c r="EP159" s="1034"/>
      <c r="EQ159" s="1034"/>
      <c r="ER159" s="1034"/>
      <c r="ES159" s="1034"/>
      <c r="ET159" s="1034"/>
      <c r="EU159" s="1034"/>
      <c r="EV159" s="1034"/>
      <c r="EW159" s="1034"/>
      <c r="EX159" s="1034"/>
      <c r="EY159" s="1034"/>
      <c r="EZ159" s="1034"/>
      <c r="FA159" s="1035"/>
      <c r="FB159" s="886" t="s">
        <v>65</v>
      </c>
      <c r="FC159" s="887"/>
      <c r="FD159" s="887"/>
      <c r="FE159" s="887"/>
      <c r="FF159" s="887"/>
      <c r="FG159" s="887"/>
      <c r="FH159" s="887"/>
      <c r="FI159" s="887"/>
      <c r="FJ159" s="887"/>
      <c r="FK159" s="887"/>
      <c r="FL159" s="887"/>
      <c r="FM159" s="887"/>
      <c r="FN159" s="887"/>
      <c r="FO159" s="887"/>
      <c r="FP159" s="887"/>
      <c r="FQ159" s="887"/>
      <c r="FR159" s="887"/>
      <c r="FS159" s="887"/>
      <c r="FT159" s="887"/>
      <c r="FU159" s="888"/>
      <c r="FV159" s="1033"/>
      <c r="FW159" s="1034"/>
      <c r="FX159" s="1034"/>
      <c r="FY159" s="1034"/>
      <c r="FZ159" s="1034"/>
      <c r="GA159" s="1034"/>
      <c r="GB159" s="1034"/>
      <c r="GC159" s="1034"/>
      <c r="GD159" s="1034"/>
      <c r="GE159" s="1034"/>
      <c r="GF159" s="1034"/>
      <c r="GG159" s="1034"/>
      <c r="GH159" s="1034"/>
      <c r="GI159" s="1034"/>
      <c r="GJ159" s="1034"/>
      <c r="GK159" s="1034"/>
      <c r="GL159" s="1034"/>
      <c r="GM159" s="1034"/>
      <c r="GN159" s="1034"/>
      <c r="GO159" s="1035"/>
      <c r="GP159" s="886" t="s">
        <v>65</v>
      </c>
      <c r="GQ159" s="887"/>
      <c r="GR159" s="887"/>
      <c r="GS159" s="887"/>
      <c r="GT159" s="887"/>
      <c r="GU159" s="887"/>
      <c r="GV159" s="887"/>
      <c r="GW159" s="887"/>
      <c r="GX159" s="887"/>
      <c r="GY159" s="887"/>
      <c r="GZ159" s="887"/>
      <c r="HA159" s="887"/>
      <c r="HB159" s="887"/>
      <c r="HC159" s="887"/>
      <c r="HD159" s="887"/>
      <c r="HE159" s="887"/>
      <c r="HF159" s="887"/>
      <c r="HG159" s="887"/>
      <c r="HH159" s="887"/>
      <c r="HI159" s="888"/>
      <c r="HJ159" s="1033"/>
      <c r="HK159" s="1034"/>
      <c r="HL159" s="1034"/>
      <c r="HM159" s="1034"/>
      <c r="HN159" s="1034"/>
      <c r="HO159" s="1034"/>
      <c r="HP159" s="1034"/>
      <c r="HQ159" s="1034"/>
      <c r="HR159" s="1034"/>
      <c r="HS159" s="1034"/>
      <c r="HT159" s="1034"/>
      <c r="HU159" s="1034"/>
      <c r="HV159" s="1034"/>
      <c r="HW159" s="1034"/>
      <c r="HX159" s="1034"/>
      <c r="HY159" s="1034"/>
      <c r="HZ159" s="1034"/>
      <c r="IA159" s="1034"/>
      <c r="IB159" s="1034"/>
      <c r="IC159" s="1035"/>
      <c r="IF159" s="458"/>
      <c r="IG159" s="458"/>
      <c r="IH159" s="1106"/>
      <c r="II159" s="1106"/>
      <c r="IJ159" s="1106"/>
      <c r="IK159" s="1106"/>
      <c r="IL159" s="1107"/>
      <c r="IM159" s="1107"/>
      <c r="IN159" s="1107"/>
      <c r="IO159" s="1107"/>
      <c r="IP159" s="1107"/>
      <c r="IQ159" s="1107"/>
      <c r="IR159" s="1107"/>
      <c r="IS159" s="1107"/>
      <c r="IT159" s="458"/>
      <c r="IV159" s="561"/>
      <c r="IW159" s="47"/>
      <c r="IX159" s="728"/>
      <c r="IY159" s="731"/>
      <c r="IZ159" s="22"/>
      <c r="JA159" s="22"/>
      <c r="JB159" s="22"/>
      <c r="JC159" s="22"/>
      <c r="JD159" s="22"/>
      <c r="JE159" s="22"/>
      <c r="JF159" s="22"/>
      <c r="JG159" s="22"/>
      <c r="JH159" s="21"/>
      <c r="JI159" s="22"/>
      <c r="JJ159" s="22"/>
      <c r="JK159" s="22"/>
      <c r="JL159" s="22"/>
      <c r="JM159" s="22"/>
      <c r="JN159" s="22"/>
      <c r="JO159" s="22"/>
      <c r="JP159" s="22"/>
      <c r="JQ159" s="22"/>
      <c r="JR159" s="22"/>
      <c r="JS159" s="22"/>
      <c r="JT159" s="22"/>
      <c r="JU159" s="22"/>
      <c r="JV159" s="22"/>
      <c r="JW159" s="22"/>
      <c r="JX159" s="22"/>
      <c r="JY159" s="22"/>
      <c r="JZ159" s="22"/>
      <c r="KA159" s="22"/>
      <c r="KB159" s="22"/>
      <c r="KC159" s="22"/>
      <c r="KD159" s="22"/>
      <c r="KE159" s="22"/>
      <c r="KF159" s="22"/>
      <c r="KG159" s="22"/>
      <c r="KH159" s="22"/>
      <c r="KI159" s="22"/>
      <c r="KJ159" s="22"/>
      <c r="KK159" s="22"/>
      <c r="KL159" s="22"/>
      <c r="KM159" s="22"/>
      <c r="KN159" s="22"/>
      <c r="KO159" s="22"/>
      <c r="KP159" s="22"/>
      <c r="KQ159" s="22"/>
      <c r="KR159" s="22"/>
      <c r="KS159" s="22"/>
      <c r="KT159" s="22"/>
      <c r="KU159" s="22"/>
      <c r="KV159" s="22"/>
      <c r="KW159" s="22"/>
      <c r="KX159" s="22"/>
      <c r="KY159" s="22"/>
      <c r="KZ159" s="22"/>
      <c r="LA159" s="22"/>
      <c r="LB159" s="22"/>
      <c r="LC159" s="22"/>
      <c r="LD159" s="22"/>
      <c r="LE159" s="22"/>
      <c r="LF159" s="22"/>
      <c r="LG159" s="22"/>
      <c r="LH159" s="22"/>
      <c r="LI159" s="22"/>
      <c r="LJ159" s="23"/>
    </row>
    <row r="160" spans="2:322" ht="3.65" customHeight="1">
      <c r="B160" s="21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3"/>
      <c r="AP160" s="22"/>
      <c r="AQ160" s="22"/>
      <c r="AR160" s="22"/>
      <c r="AS160" s="22"/>
      <c r="AT160" s="22"/>
      <c r="AU160" s="22"/>
      <c r="AV160" s="22"/>
      <c r="AW160" s="22"/>
      <c r="AX160" s="729"/>
      <c r="AY160" s="730"/>
      <c r="AZ160" s="48"/>
      <c r="BA160" s="574"/>
      <c r="BF160" s="922"/>
      <c r="BG160" s="923"/>
      <c r="BH160" s="923"/>
      <c r="BI160" s="923"/>
      <c r="BJ160" s="923"/>
      <c r="BK160" s="924"/>
      <c r="BL160" s="1018"/>
      <c r="BM160" s="1019"/>
      <c r="BN160" s="1019"/>
      <c r="BO160" s="1019"/>
      <c r="BP160" s="1019"/>
      <c r="BQ160" s="1019"/>
      <c r="BR160" s="1019"/>
      <c r="BS160" s="1019"/>
      <c r="BT160" s="1019"/>
      <c r="BU160" s="1019"/>
      <c r="BV160" s="1019"/>
      <c r="BW160" s="1019"/>
      <c r="BX160" s="1019"/>
      <c r="BY160" s="1020"/>
      <c r="BZ160" s="889"/>
      <c r="CA160" s="890"/>
      <c r="CB160" s="890"/>
      <c r="CC160" s="890"/>
      <c r="CD160" s="890"/>
      <c r="CE160" s="890"/>
      <c r="CF160" s="890"/>
      <c r="CG160" s="890"/>
      <c r="CH160" s="890"/>
      <c r="CI160" s="890"/>
      <c r="CJ160" s="890"/>
      <c r="CK160" s="890"/>
      <c r="CL160" s="890"/>
      <c r="CM160" s="890"/>
      <c r="CN160" s="890"/>
      <c r="CO160" s="890"/>
      <c r="CP160" s="890"/>
      <c r="CQ160" s="890"/>
      <c r="CR160" s="890"/>
      <c r="CS160" s="891"/>
      <c r="CT160" s="1269"/>
      <c r="CU160" s="1270"/>
      <c r="CV160" s="1270"/>
      <c r="CW160" s="1270"/>
      <c r="CX160" s="1270"/>
      <c r="CY160" s="1270"/>
      <c r="CZ160" s="1270"/>
      <c r="DA160" s="1270"/>
      <c r="DB160" s="1270"/>
      <c r="DC160" s="1270"/>
      <c r="DD160" s="1270"/>
      <c r="DE160" s="1270"/>
      <c r="DF160" s="1270"/>
      <c r="DG160" s="1270"/>
      <c r="DH160" s="1270"/>
      <c r="DI160" s="1270"/>
      <c r="DJ160" s="1270"/>
      <c r="DK160" s="1270"/>
      <c r="DL160" s="1270"/>
      <c r="DM160" s="1271"/>
      <c r="DN160" s="889"/>
      <c r="DO160" s="890"/>
      <c r="DP160" s="890"/>
      <c r="DQ160" s="890"/>
      <c r="DR160" s="890"/>
      <c r="DS160" s="890"/>
      <c r="DT160" s="890"/>
      <c r="DU160" s="890"/>
      <c r="DV160" s="890"/>
      <c r="DW160" s="890"/>
      <c r="DX160" s="890"/>
      <c r="DY160" s="890"/>
      <c r="DZ160" s="890"/>
      <c r="EA160" s="890"/>
      <c r="EB160" s="890"/>
      <c r="EC160" s="890"/>
      <c r="ED160" s="890"/>
      <c r="EE160" s="890"/>
      <c r="EF160" s="890"/>
      <c r="EG160" s="891"/>
      <c r="EH160" s="1036"/>
      <c r="EI160" s="1037"/>
      <c r="EJ160" s="1037"/>
      <c r="EK160" s="1037"/>
      <c r="EL160" s="1037"/>
      <c r="EM160" s="1037"/>
      <c r="EN160" s="1037"/>
      <c r="EO160" s="1037"/>
      <c r="EP160" s="1037"/>
      <c r="EQ160" s="1037"/>
      <c r="ER160" s="1037"/>
      <c r="ES160" s="1037"/>
      <c r="ET160" s="1037"/>
      <c r="EU160" s="1037"/>
      <c r="EV160" s="1037"/>
      <c r="EW160" s="1037"/>
      <c r="EX160" s="1037"/>
      <c r="EY160" s="1037"/>
      <c r="EZ160" s="1037"/>
      <c r="FA160" s="1038"/>
      <c r="FB160" s="889"/>
      <c r="FC160" s="890"/>
      <c r="FD160" s="890"/>
      <c r="FE160" s="890"/>
      <c r="FF160" s="890"/>
      <c r="FG160" s="890"/>
      <c r="FH160" s="890"/>
      <c r="FI160" s="890"/>
      <c r="FJ160" s="890"/>
      <c r="FK160" s="890"/>
      <c r="FL160" s="890"/>
      <c r="FM160" s="890"/>
      <c r="FN160" s="890"/>
      <c r="FO160" s="890"/>
      <c r="FP160" s="890"/>
      <c r="FQ160" s="890"/>
      <c r="FR160" s="890"/>
      <c r="FS160" s="890"/>
      <c r="FT160" s="890"/>
      <c r="FU160" s="891"/>
      <c r="FV160" s="1036"/>
      <c r="FW160" s="1037"/>
      <c r="FX160" s="1037"/>
      <c r="FY160" s="1037"/>
      <c r="FZ160" s="1037"/>
      <c r="GA160" s="1037"/>
      <c r="GB160" s="1037"/>
      <c r="GC160" s="1037"/>
      <c r="GD160" s="1037"/>
      <c r="GE160" s="1037"/>
      <c r="GF160" s="1037"/>
      <c r="GG160" s="1037"/>
      <c r="GH160" s="1037"/>
      <c r="GI160" s="1037"/>
      <c r="GJ160" s="1037"/>
      <c r="GK160" s="1037"/>
      <c r="GL160" s="1037"/>
      <c r="GM160" s="1037"/>
      <c r="GN160" s="1037"/>
      <c r="GO160" s="1038"/>
      <c r="GP160" s="889"/>
      <c r="GQ160" s="890"/>
      <c r="GR160" s="890"/>
      <c r="GS160" s="890"/>
      <c r="GT160" s="890"/>
      <c r="GU160" s="890"/>
      <c r="GV160" s="890"/>
      <c r="GW160" s="890"/>
      <c r="GX160" s="890"/>
      <c r="GY160" s="890"/>
      <c r="GZ160" s="890"/>
      <c r="HA160" s="890"/>
      <c r="HB160" s="890"/>
      <c r="HC160" s="890"/>
      <c r="HD160" s="890"/>
      <c r="HE160" s="890"/>
      <c r="HF160" s="890"/>
      <c r="HG160" s="890"/>
      <c r="HH160" s="890"/>
      <c r="HI160" s="891"/>
      <c r="HJ160" s="1036"/>
      <c r="HK160" s="1037"/>
      <c r="HL160" s="1037"/>
      <c r="HM160" s="1037"/>
      <c r="HN160" s="1037"/>
      <c r="HO160" s="1037"/>
      <c r="HP160" s="1037"/>
      <c r="HQ160" s="1037"/>
      <c r="HR160" s="1037"/>
      <c r="HS160" s="1037"/>
      <c r="HT160" s="1037"/>
      <c r="HU160" s="1037"/>
      <c r="HV160" s="1037"/>
      <c r="HW160" s="1037"/>
      <c r="HX160" s="1037"/>
      <c r="HY160" s="1037"/>
      <c r="HZ160" s="1037"/>
      <c r="IA160" s="1037"/>
      <c r="IB160" s="1037"/>
      <c r="IC160" s="1038"/>
      <c r="IF160" s="458"/>
      <c r="IG160" s="458"/>
      <c r="IH160" s="1106" t="b">
        <v>1</v>
      </c>
      <c r="II160" s="1106"/>
      <c r="IJ160" s="1106"/>
      <c r="IK160" s="1106"/>
      <c r="IL160" s="1107" t="s">
        <v>941</v>
      </c>
      <c r="IM160" s="1107"/>
      <c r="IN160" s="1107"/>
      <c r="IO160" s="1107"/>
      <c r="IP160" s="1107"/>
      <c r="IQ160" s="1107"/>
      <c r="IR160" s="1107"/>
      <c r="IS160" s="1107"/>
      <c r="IT160" s="458"/>
      <c r="IV160" s="561"/>
      <c r="IW160" s="48"/>
      <c r="IX160" s="730"/>
      <c r="IY160" s="732"/>
      <c r="IZ160" s="22"/>
      <c r="JA160" s="22"/>
      <c r="JB160" s="22"/>
      <c r="JC160" s="22"/>
      <c r="JD160" s="22"/>
      <c r="JE160" s="22"/>
      <c r="JF160" s="22"/>
      <c r="JG160" s="22"/>
      <c r="JH160" s="21"/>
      <c r="JI160" s="22"/>
      <c r="JJ160" s="22"/>
      <c r="JK160" s="22"/>
      <c r="JL160" s="22"/>
      <c r="JM160" s="22"/>
      <c r="JN160" s="22"/>
      <c r="JO160" s="22"/>
      <c r="JP160" s="22"/>
      <c r="JQ160" s="22"/>
      <c r="JR160" s="22"/>
      <c r="JS160" s="22"/>
      <c r="JT160" s="22"/>
      <c r="JU160" s="22"/>
      <c r="JV160" s="22"/>
      <c r="JW160" s="22"/>
      <c r="JX160" s="22"/>
      <c r="JY160" s="22"/>
      <c r="JZ160" s="22"/>
      <c r="KA160" s="22"/>
      <c r="KB160" s="22"/>
      <c r="KC160" s="22"/>
      <c r="KD160" s="22"/>
      <c r="KE160" s="22"/>
      <c r="KF160" s="22"/>
      <c r="KG160" s="22"/>
      <c r="KH160" s="22"/>
      <c r="KI160" s="22"/>
      <c r="KJ160" s="22"/>
      <c r="KK160" s="22"/>
      <c r="KL160" s="22"/>
      <c r="KM160" s="22"/>
      <c r="KN160" s="22"/>
      <c r="KO160" s="22"/>
      <c r="KP160" s="22"/>
      <c r="KQ160" s="22"/>
      <c r="KR160" s="22"/>
      <c r="KS160" s="22"/>
      <c r="KT160" s="22"/>
      <c r="KU160" s="22"/>
      <c r="KV160" s="22"/>
      <c r="KW160" s="22"/>
      <c r="KX160" s="22"/>
      <c r="KY160" s="22"/>
      <c r="KZ160" s="22"/>
      <c r="LA160" s="22"/>
      <c r="LB160" s="22"/>
      <c r="LC160" s="22"/>
      <c r="LD160" s="22"/>
      <c r="LE160" s="22"/>
      <c r="LF160" s="22"/>
      <c r="LG160" s="22"/>
      <c r="LH160" s="22"/>
      <c r="LI160" s="22"/>
      <c r="LJ160" s="23"/>
    </row>
    <row r="161" spans="2:322" ht="3.65" customHeight="1">
      <c r="B161" s="21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3"/>
      <c r="AP161" s="22"/>
      <c r="AQ161" s="22"/>
      <c r="AR161" s="22"/>
      <c r="AS161" s="22"/>
      <c r="AT161" s="22"/>
      <c r="AU161" s="22"/>
      <c r="AV161" s="22"/>
      <c r="AW161" s="22"/>
      <c r="AX161" s="737" t="s">
        <v>12</v>
      </c>
      <c r="AY161" s="738"/>
      <c r="AZ161" s="47"/>
      <c r="BA161" s="574"/>
      <c r="BF161" s="922"/>
      <c r="BG161" s="923"/>
      <c r="BH161" s="923"/>
      <c r="BI161" s="923"/>
      <c r="BJ161" s="923"/>
      <c r="BK161" s="924"/>
      <c r="BL161" s="1018"/>
      <c r="BM161" s="1019"/>
      <c r="BN161" s="1019"/>
      <c r="BO161" s="1019"/>
      <c r="BP161" s="1019"/>
      <c r="BQ161" s="1019"/>
      <c r="BR161" s="1019"/>
      <c r="BS161" s="1019"/>
      <c r="BT161" s="1019"/>
      <c r="BU161" s="1019"/>
      <c r="BV161" s="1019"/>
      <c r="BW161" s="1019"/>
      <c r="BX161" s="1019"/>
      <c r="BY161" s="1020"/>
      <c r="BZ161" s="889"/>
      <c r="CA161" s="890"/>
      <c r="CB161" s="890"/>
      <c r="CC161" s="890"/>
      <c r="CD161" s="890"/>
      <c r="CE161" s="890"/>
      <c r="CF161" s="890"/>
      <c r="CG161" s="890"/>
      <c r="CH161" s="890"/>
      <c r="CI161" s="890"/>
      <c r="CJ161" s="890"/>
      <c r="CK161" s="890"/>
      <c r="CL161" s="890"/>
      <c r="CM161" s="890"/>
      <c r="CN161" s="890"/>
      <c r="CO161" s="890"/>
      <c r="CP161" s="890"/>
      <c r="CQ161" s="890"/>
      <c r="CR161" s="890"/>
      <c r="CS161" s="891"/>
      <c r="CT161" s="1269"/>
      <c r="CU161" s="1270"/>
      <c r="CV161" s="1270"/>
      <c r="CW161" s="1270"/>
      <c r="CX161" s="1270"/>
      <c r="CY161" s="1270"/>
      <c r="CZ161" s="1270"/>
      <c r="DA161" s="1270"/>
      <c r="DB161" s="1270"/>
      <c r="DC161" s="1270"/>
      <c r="DD161" s="1270"/>
      <c r="DE161" s="1270"/>
      <c r="DF161" s="1270"/>
      <c r="DG161" s="1270"/>
      <c r="DH161" s="1270"/>
      <c r="DI161" s="1270"/>
      <c r="DJ161" s="1270"/>
      <c r="DK161" s="1270"/>
      <c r="DL161" s="1270"/>
      <c r="DM161" s="1271"/>
      <c r="DN161" s="889"/>
      <c r="DO161" s="890"/>
      <c r="DP161" s="890"/>
      <c r="DQ161" s="890"/>
      <c r="DR161" s="890"/>
      <c r="DS161" s="890"/>
      <c r="DT161" s="890"/>
      <c r="DU161" s="890"/>
      <c r="DV161" s="890"/>
      <c r="DW161" s="890"/>
      <c r="DX161" s="890"/>
      <c r="DY161" s="890"/>
      <c r="DZ161" s="890"/>
      <c r="EA161" s="890"/>
      <c r="EB161" s="890"/>
      <c r="EC161" s="890"/>
      <c r="ED161" s="890"/>
      <c r="EE161" s="890"/>
      <c r="EF161" s="890"/>
      <c r="EG161" s="891"/>
      <c r="EH161" s="1036"/>
      <c r="EI161" s="1037"/>
      <c r="EJ161" s="1037"/>
      <c r="EK161" s="1037"/>
      <c r="EL161" s="1037"/>
      <c r="EM161" s="1037"/>
      <c r="EN161" s="1037"/>
      <c r="EO161" s="1037"/>
      <c r="EP161" s="1037"/>
      <c r="EQ161" s="1037"/>
      <c r="ER161" s="1037"/>
      <c r="ES161" s="1037"/>
      <c r="ET161" s="1037"/>
      <c r="EU161" s="1037"/>
      <c r="EV161" s="1037"/>
      <c r="EW161" s="1037"/>
      <c r="EX161" s="1037"/>
      <c r="EY161" s="1037"/>
      <c r="EZ161" s="1037"/>
      <c r="FA161" s="1038"/>
      <c r="FB161" s="889"/>
      <c r="FC161" s="890"/>
      <c r="FD161" s="890"/>
      <c r="FE161" s="890"/>
      <c r="FF161" s="890"/>
      <c r="FG161" s="890"/>
      <c r="FH161" s="890"/>
      <c r="FI161" s="890"/>
      <c r="FJ161" s="890"/>
      <c r="FK161" s="890"/>
      <c r="FL161" s="890"/>
      <c r="FM161" s="890"/>
      <c r="FN161" s="890"/>
      <c r="FO161" s="890"/>
      <c r="FP161" s="890"/>
      <c r="FQ161" s="890"/>
      <c r="FR161" s="890"/>
      <c r="FS161" s="890"/>
      <c r="FT161" s="890"/>
      <c r="FU161" s="891"/>
      <c r="FV161" s="1036"/>
      <c r="FW161" s="1037"/>
      <c r="FX161" s="1037"/>
      <c r="FY161" s="1037"/>
      <c r="FZ161" s="1037"/>
      <c r="GA161" s="1037"/>
      <c r="GB161" s="1037"/>
      <c r="GC161" s="1037"/>
      <c r="GD161" s="1037"/>
      <c r="GE161" s="1037"/>
      <c r="GF161" s="1037"/>
      <c r="GG161" s="1037"/>
      <c r="GH161" s="1037"/>
      <c r="GI161" s="1037"/>
      <c r="GJ161" s="1037"/>
      <c r="GK161" s="1037"/>
      <c r="GL161" s="1037"/>
      <c r="GM161" s="1037"/>
      <c r="GN161" s="1037"/>
      <c r="GO161" s="1038"/>
      <c r="GP161" s="889"/>
      <c r="GQ161" s="890"/>
      <c r="GR161" s="890"/>
      <c r="GS161" s="890"/>
      <c r="GT161" s="890"/>
      <c r="GU161" s="890"/>
      <c r="GV161" s="890"/>
      <c r="GW161" s="890"/>
      <c r="GX161" s="890"/>
      <c r="GY161" s="890"/>
      <c r="GZ161" s="890"/>
      <c r="HA161" s="890"/>
      <c r="HB161" s="890"/>
      <c r="HC161" s="890"/>
      <c r="HD161" s="890"/>
      <c r="HE161" s="890"/>
      <c r="HF161" s="890"/>
      <c r="HG161" s="890"/>
      <c r="HH161" s="890"/>
      <c r="HI161" s="891"/>
      <c r="HJ161" s="1036"/>
      <c r="HK161" s="1037"/>
      <c r="HL161" s="1037"/>
      <c r="HM161" s="1037"/>
      <c r="HN161" s="1037"/>
      <c r="HO161" s="1037"/>
      <c r="HP161" s="1037"/>
      <c r="HQ161" s="1037"/>
      <c r="HR161" s="1037"/>
      <c r="HS161" s="1037"/>
      <c r="HT161" s="1037"/>
      <c r="HU161" s="1037"/>
      <c r="HV161" s="1037"/>
      <c r="HW161" s="1037"/>
      <c r="HX161" s="1037"/>
      <c r="HY161" s="1037"/>
      <c r="HZ161" s="1037"/>
      <c r="IA161" s="1037"/>
      <c r="IB161" s="1037"/>
      <c r="IC161" s="1038"/>
      <c r="IF161" s="458"/>
      <c r="IG161" s="458"/>
      <c r="IH161" s="1106"/>
      <c r="II161" s="1106"/>
      <c r="IJ161" s="1106"/>
      <c r="IK161" s="1106"/>
      <c r="IL161" s="1107"/>
      <c r="IM161" s="1107"/>
      <c r="IN161" s="1107"/>
      <c r="IO161" s="1107"/>
      <c r="IP161" s="1107"/>
      <c r="IQ161" s="1107"/>
      <c r="IR161" s="1107"/>
      <c r="IS161" s="1107"/>
      <c r="IT161" s="458"/>
      <c r="IV161" s="561"/>
      <c r="IW161" s="47"/>
      <c r="IX161" s="738" t="s">
        <v>12</v>
      </c>
      <c r="IY161" s="741"/>
      <c r="IZ161" s="22"/>
      <c r="JA161" s="22"/>
      <c r="JB161" s="22"/>
      <c r="JC161" s="22"/>
      <c r="JD161" s="22"/>
      <c r="JE161" s="22"/>
      <c r="JF161" s="22"/>
      <c r="JG161" s="22"/>
      <c r="JH161" s="21"/>
      <c r="JI161" s="22"/>
      <c r="JJ161" s="22"/>
      <c r="JK161" s="22"/>
      <c r="JL161" s="22"/>
      <c r="JM161" s="22"/>
      <c r="JN161" s="22"/>
      <c r="JO161" s="22"/>
      <c r="JP161" s="22"/>
      <c r="JQ161" s="22"/>
      <c r="JR161" s="22"/>
      <c r="JS161" s="22"/>
      <c r="JT161" s="22"/>
      <c r="JU161" s="22"/>
      <c r="JV161" s="22"/>
      <c r="JW161" s="22"/>
      <c r="JX161" s="22"/>
      <c r="JY161" s="22"/>
      <c r="JZ161" s="22"/>
      <c r="KA161" s="22"/>
      <c r="KB161" s="22"/>
      <c r="KC161" s="22"/>
      <c r="KD161" s="22"/>
      <c r="KE161" s="22"/>
      <c r="KF161" s="22"/>
      <c r="KG161" s="22"/>
      <c r="KH161" s="22"/>
      <c r="KI161" s="22"/>
      <c r="KJ161" s="22"/>
      <c r="KK161" s="22"/>
      <c r="KL161" s="22"/>
      <c r="KM161" s="22"/>
      <c r="KN161" s="22"/>
      <c r="KO161" s="22"/>
      <c r="KP161" s="22"/>
      <c r="KQ161" s="22"/>
      <c r="KR161" s="22"/>
      <c r="KS161" s="22"/>
      <c r="KT161" s="22"/>
      <c r="KU161" s="22"/>
      <c r="KV161" s="22"/>
      <c r="KW161" s="22"/>
      <c r="KX161" s="22"/>
      <c r="KY161" s="22"/>
      <c r="KZ161" s="22"/>
      <c r="LA161" s="22"/>
      <c r="LB161" s="22"/>
      <c r="LC161" s="22"/>
      <c r="LD161" s="22"/>
      <c r="LE161" s="22"/>
      <c r="LF161" s="22"/>
      <c r="LG161" s="22"/>
      <c r="LH161" s="22"/>
      <c r="LI161" s="22"/>
      <c r="LJ161" s="23"/>
    </row>
    <row r="162" spans="2:322" ht="3.65" customHeight="1">
      <c r="B162" s="21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3"/>
      <c r="AP162" s="22"/>
      <c r="AQ162" s="22"/>
      <c r="AR162" s="22"/>
      <c r="AS162" s="22"/>
      <c r="AT162" s="22"/>
      <c r="AU162" s="22"/>
      <c r="AV162" s="22"/>
      <c r="AW162" s="22"/>
      <c r="AX162" s="737"/>
      <c r="AY162" s="738"/>
      <c r="AZ162" s="47"/>
      <c r="BA162" s="574"/>
      <c r="BF162" s="922"/>
      <c r="BG162" s="923"/>
      <c r="BH162" s="923"/>
      <c r="BI162" s="923"/>
      <c r="BJ162" s="923"/>
      <c r="BK162" s="924"/>
      <c r="BL162" s="1018"/>
      <c r="BM162" s="1019"/>
      <c r="BN162" s="1019"/>
      <c r="BO162" s="1019"/>
      <c r="BP162" s="1019"/>
      <c r="BQ162" s="1019"/>
      <c r="BR162" s="1019"/>
      <c r="BS162" s="1019"/>
      <c r="BT162" s="1019"/>
      <c r="BU162" s="1019"/>
      <c r="BV162" s="1019"/>
      <c r="BW162" s="1019"/>
      <c r="BX162" s="1019"/>
      <c r="BY162" s="1020"/>
      <c r="BZ162" s="889"/>
      <c r="CA162" s="890"/>
      <c r="CB162" s="890"/>
      <c r="CC162" s="890"/>
      <c r="CD162" s="890"/>
      <c r="CE162" s="890"/>
      <c r="CF162" s="890"/>
      <c r="CG162" s="890"/>
      <c r="CH162" s="890"/>
      <c r="CI162" s="890"/>
      <c r="CJ162" s="890"/>
      <c r="CK162" s="890"/>
      <c r="CL162" s="890"/>
      <c r="CM162" s="890"/>
      <c r="CN162" s="890"/>
      <c r="CO162" s="890"/>
      <c r="CP162" s="890"/>
      <c r="CQ162" s="890"/>
      <c r="CR162" s="890"/>
      <c r="CS162" s="891"/>
      <c r="CT162" s="1269"/>
      <c r="CU162" s="1270"/>
      <c r="CV162" s="1270"/>
      <c r="CW162" s="1270"/>
      <c r="CX162" s="1270"/>
      <c r="CY162" s="1270"/>
      <c r="CZ162" s="1270"/>
      <c r="DA162" s="1270"/>
      <c r="DB162" s="1270"/>
      <c r="DC162" s="1270"/>
      <c r="DD162" s="1270"/>
      <c r="DE162" s="1270"/>
      <c r="DF162" s="1270"/>
      <c r="DG162" s="1270"/>
      <c r="DH162" s="1270"/>
      <c r="DI162" s="1270"/>
      <c r="DJ162" s="1270"/>
      <c r="DK162" s="1270"/>
      <c r="DL162" s="1270"/>
      <c r="DM162" s="1271"/>
      <c r="DN162" s="889"/>
      <c r="DO162" s="890"/>
      <c r="DP162" s="890"/>
      <c r="DQ162" s="890"/>
      <c r="DR162" s="890"/>
      <c r="DS162" s="890"/>
      <c r="DT162" s="890"/>
      <c r="DU162" s="890"/>
      <c r="DV162" s="890"/>
      <c r="DW162" s="890"/>
      <c r="DX162" s="890"/>
      <c r="DY162" s="890"/>
      <c r="DZ162" s="890"/>
      <c r="EA162" s="890"/>
      <c r="EB162" s="890"/>
      <c r="EC162" s="890"/>
      <c r="ED162" s="890"/>
      <c r="EE162" s="890"/>
      <c r="EF162" s="890"/>
      <c r="EG162" s="891"/>
      <c r="EH162" s="1036"/>
      <c r="EI162" s="1037"/>
      <c r="EJ162" s="1037"/>
      <c r="EK162" s="1037"/>
      <c r="EL162" s="1037"/>
      <c r="EM162" s="1037"/>
      <c r="EN162" s="1037"/>
      <c r="EO162" s="1037"/>
      <c r="EP162" s="1037"/>
      <c r="EQ162" s="1037"/>
      <c r="ER162" s="1037"/>
      <c r="ES162" s="1037"/>
      <c r="ET162" s="1037"/>
      <c r="EU162" s="1037"/>
      <c r="EV162" s="1037"/>
      <c r="EW162" s="1037"/>
      <c r="EX162" s="1037"/>
      <c r="EY162" s="1037"/>
      <c r="EZ162" s="1037"/>
      <c r="FA162" s="1038"/>
      <c r="FB162" s="889"/>
      <c r="FC162" s="890"/>
      <c r="FD162" s="890"/>
      <c r="FE162" s="890"/>
      <c r="FF162" s="890"/>
      <c r="FG162" s="890"/>
      <c r="FH162" s="890"/>
      <c r="FI162" s="890"/>
      <c r="FJ162" s="890"/>
      <c r="FK162" s="890"/>
      <c r="FL162" s="890"/>
      <c r="FM162" s="890"/>
      <c r="FN162" s="890"/>
      <c r="FO162" s="890"/>
      <c r="FP162" s="890"/>
      <c r="FQ162" s="890"/>
      <c r="FR162" s="890"/>
      <c r="FS162" s="890"/>
      <c r="FT162" s="890"/>
      <c r="FU162" s="891"/>
      <c r="FV162" s="1036"/>
      <c r="FW162" s="1037"/>
      <c r="FX162" s="1037"/>
      <c r="FY162" s="1037"/>
      <c r="FZ162" s="1037"/>
      <c r="GA162" s="1037"/>
      <c r="GB162" s="1037"/>
      <c r="GC162" s="1037"/>
      <c r="GD162" s="1037"/>
      <c r="GE162" s="1037"/>
      <c r="GF162" s="1037"/>
      <c r="GG162" s="1037"/>
      <c r="GH162" s="1037"/>
      <c r="GI162" s="1037"/>
      <c r="GJ162" s="1037"/>
      <c r="GK162" s="1037"/>
      <c r="GL162" s="1037"/>
      <c r="GM162" s="1037"/>
      <c r="GN162" s="1037"/>
      <c r="GO162" s="1038"/>
      <c r="GP162" s="889"/>
      <c r="GQ162" s="890"/>
      <c r="GR162" s="890"/>
      <c r="GS162" s="890"/>
      <c r="GT162" s="890"/>
      <c r="GU162" s="890"/>
      <c r="GV162" s="890"/>
      <c r="GW162" s="890"/>
      <c r="GX162" s="890"/>
      <c r="GY162" s="890"/>
      <c r="GZ162" s="890"/>
      <c r="HA162" s="890"/>
      <c r="HB162" s="890"/>
      <c r="HC162" s="890"/>
      <c r="HD162" s="890"/>
      <c r="HE162" s="890"/>
      <c r="HF162" s="890"/>
      <c r="HG162" s="890"/>
      <c r="HH162" s="890"/>
      <c r="HI162" s="891"/>
      <c r="HJ162" s="1036"/>
      <c r="HK162" s="1037"/>
      <c r="HL162" s="1037"/>
      <c r="HM162" s="1037"/>
      <c r="HN162" s="1037"/>
      <c r="HO162" s="1037"/>
      <c r="HP162" s="1037"/>
      <c r="HQ162" s="1037"/>
      <c r="HR162" s="1037"/>
      <c r="HS162" s="1037"/>
      <c r="HT162" s="1037"/>
      <c r="HU162" s="1037"/>
      <c r="HV162" s="1037"/>
      <c r="HW162" s="1037"/>
      <c r="HX162" s="1037"/>
      <c r="HY162" s="1037"/>
      <c r="HZ162" s="1037"/>
      <c r="IA162" s="1037"/>
      <c r="IB162" s="1037"/>
      <c r="IC162" s="1038"/>
      <c r="IF162" s="458"/>
      <c r="IG162" s="458"/>
      <c r="IH162" s="1106"/>
      <c r="II162" s="1106"/>
      <c r="IJ162" s="1106"/>
      <c r="IK162" s="1106"/>
      <c r="IL162" s="1107"/>
      <c r="IM162" s="1107"/>
      <c r="IN162" s="1107"/>
      <c r="IO162" s="1107"/>
      <c r="IP162" s="1107"/>
      <c r="IQ162" s="1107"/>
      <c r="IR162" s="1107"/>
      <c r="IS162" s="1107"/>
      <c r="IT162" s="458"/>
      <c r="IV162" s="561"/>
      <c r="IW162" s="47"/>
      <c r="IX162" s="738"/>
      <c r="IY162" s="741"/>
      <c r="IZ162" s="22"/>
      <c r="JA162" s="22"/>
      <c r="JB162" s="22"/>
      <c r="JC162" s="22"/>
      <c r="JD162" s="22"/>
      <c r="JE162" s="22"/>
      <c r="JF162" s="22"/>
      <c r="JG162" s="22"/>
      <c r="JH162" s="21"/>
      <c r="JI162" s="22"/>
      <c r="JJ162" s="22"/>
      <c r="JK162" s="22"/>
      <c r="JL162" s="22"/>
      <c r="JM162" s="22"/>
      <c r="JN162" s="22"/>
      <c r="JO162" s="22"/>
      <c r="JP162" s="22"/>
      <c r="JQ162" s="22"/>
      <c r="JR162" s="22"/>
      <c r="JS162" s="22"/>
      <c r="JT162" s="22"/>
      <c r="JU162" s="22"/>
      <c r="JV162" s="22"/>
      <c r="JW162" s="22"/>
      <c r="JX162" s="22"/>
      <c r="JY162" s="22"/>
      <c r="JZ162" s="22"/>
      <c r="KA162" s="22"/>
      <c r="KB162" s="22"/>
      <c r="KC162" s="22"/>
      <c r="KD162" s="22"/>
      <c r="KE162" s="22"/>
      <c r="KF162" s="22"/>
      <c r="KG162" s="22"/>
      <c r="KH162" s="22"/>
      <c r="KI162" s="22"/>
      <c r="KJ162" s="22"/>
      <c r="KK162" s="22"/>
      <c r="KL162" s="22"/>
      <c r="KM162" s="22"/>
      <c r="KN162" s="22"/>
      <c r="KO162" s="22"/>
      <c r="KP162" s="22"/>
      <c r="KQ162" s="22"/>
      <c r="KR162" s="22"/>
      <c r="KS162" s="22"/>
      <c r="KT162" s="22"/>
      <c r="KU162" s="22"/>
      <c r="KV162" s="22"/>
      <c r="KW162" s="22"/>
      <c r="KX162" s="22"/>
      <c r="KY162" s="22"/>
      <c r="KZ162" s="22"/>
      <c r="LA162" s="22"/>
      <c r="LB162" s="22"/>
      <c r="LC162" s="22"/>
      <c r="LD162" s="22"/>
      <c r="LE162" s="22"/>
      <c r="LF162" s="22"/>
      <c r="LG162" s="22"/>
      <c r="LH162" s="22"/>
      <c r="LI162" s="22"/>
      <c r="LJ162" s="23"/>
    </row>
    <row r="163" spans="2:322" ht="3.65" customHeight="1">
      <c r="B163" s="21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3"/>
      <c r="AP163" s="22"/>
      <c r="AQ163" s="22"/>
      <c r="AR163" s="22"/>
      <c r="AS163" s="22"/>
      <c r="AT163" s="22"/>
      <c r="AU163" s="22"/>
      <c r="AV163" s="22"/>
      <c r="AW163" s="22"/>
      <c r="AX163" s="737"/>
      <c r="AY163" s="738"/>
      <c r="AZ163" s="47"/>
      <c r="BA163" s="574"/>
      <c r="BF163" s="1154"/>
      <c r="BG163" s="1155"/>
      <c r="BH163" s="1155"/>
      <c r="BI163" s="1155"/>
      <c r="BJ163" s="1155"/>
      <c r="BK163" s="1156"/>
      <c r="BL163" s="1021"/>
      <c r="BM163" s="1022"/>
      <c r="BN163" s="1022"/>
      <c r="BO163" s="1022"/>
      <c r="BP163" s="1022"/>
      <c r="BQ163" s="1022"/>
      <c r="BR163" s="1022"/>
      <c r="BS163" s="1022"/>
      <c r="BT163" s="1022"/>
      <c r="BU163" s="1022"/>
      <c r="BV163" s="1022"/>
      <c r="BW163" s="1022"/>
      <c r="BX163" s="1022"/>
      <c r="BY163" s="1023"/>
      <c r="BZ163" s="892"/>
      <c r="CA163" s="893"/>
      <c r="CB163" s="893"/>
      <c r="CC163" s="893"/>
      <c r="CD163" s="893"/>
      <c r="CE163" s="893"/>
      <c r="CF163" s="893"/>
      <c r="CG163" s="893"/>
      <c r="CH163" s="893"/>
      <c r="CI163" s="893"/>
      <c r="CJ163" s="893"/>
      <c r="CK163" s="893"/>
      <c r="CL163" s="893"/>
      <c r="CM163" s="893"/>
      <c r="CN163" s="893"/>
      <c r="CO163" s="893"/>
      <c r="CP163" s="893"/>
      <c r="CQ163" s="893"/>
      <c r="CR163" s="893"/>
      <c r="CS163" s="894"/>
      <c r="CT163" s="1272"/>
      <c r="CU163" s="1273"/>
      <c r="CV163" s="1273"/>
      <c r="CW163" s="1273"/>
      <c r="CX163" s="1273"/>
      <c r="CY163" s="1273"/>
      <c r="CZ163" s="1273"/>
      <c r="DA163" s="1273"/>
      <c r="DB163" s="1273"/>
      <c r="DC163" s="1273"/>
      <c r="DD163" s="1273"/>
      <c r="DE163" s="1273"/>
      <c r="DF163" s="1273"/>
      <c r="DG163" s="1273"/>
      <c r="DH163" s="1273"/>
      <c r="DI163" s="1273"/>
      <c r="DJ163" s="1273"/>
      <c r="DK163" s="1273"/>
      <c r="DL163" s="1273"/>
      <c r="DM163" s="1274"/>
      <c r="DN163" s="892"/>
      <c r="DO163" s="893"/>
      <c r="DP163" s="893"/>
      <c r="DQ163" s="893"/>
      <c r="DR163" s="893"/>
      <c r="DS163" s="893"/>
      <c r="DT163" s="893"/>
      <c r="DU163" s="893"/>
      <c r="DV163" s="893"/>
      <c r="DW163" s="893"/>
      <c r="DX163" s="893"/>
      <c r="DY163" s="893"/>
      <c r="DZ163" s="893"/>
      <c r="EA163" s="893"/>
      <c r="EB163" s="893"/>
      <c r="EC163" s="893"/>
      <c r="ED163" s="893"/>
      <c r="EE163" s="893"/>
      <c r="EF163" s="893"/>
      <c r="EG163" s="894"/>
      <c r="EH163" s="1039"/>
      <c r="EI163" s="1040"/>
      <c r="EJ163" s="1040"/>
      <c r="EK163" s="1040"/>
      <c r="EL163" s="1040"/>
      <c r="EM163" s="1040"/>
      <c r="EN163" s="1040"/>
      <c r="EO163" s="1040"/>
      <c r="EP163" s="1040"/>
      <c r="EQ163" s="1040"/>
      <c r="ER163" s="1040"/>
      <c r="ES163" s="1040"/>
      <c r="ET163" s="1040"/>
      <c r="EU163" s="1040"/>
      <c r="EV163" s="1040"/>
      <c r="EW163" s="1040"/>
      <c r="EX163" s="1040"/>
      <c r="EY163" s="1040"/>
      <c r="EZ163" s="1040"/>
      <c r="FA163" s="1041"/>
      <c r="FB163" s="892"/>
      <c r="FC163" s="893"/>
      <c r="FD163" s="893"/>
      <c r="FE163" s="893"/>
      <c r="FF163" s="893"/>
      <c r="FG163" s="893"/>
      <c r="FH163" s="893"/>
      <c r="FI163" s="893"/>
      <c r="FJ163" s="893"/>
      <c r="FK163" s="893"/>
      <c r="FL163" s="893"/>
      <c r="FM163" s="893"/>
      <c r="FN163" s="893"/>
      <c r="FO163" s="893"/>
      <c r="FP163" s="893"/>
      <c r="FQ163" s="893"/>
      <c r="FR163" s="893"/>
      <c r="FS163" s="893"/>
      <c r="FT163" s="893"/>
      <c r="FU163" s="894"/>
      <c r="FV163" s="1039"/>
      <c r="FW163" s="1040"/>
      <c r="FX163" s="1040"/>
      <c r="FY163" s="1040"/>
      <c r="FZ163" s="1040"/>
      <c r="GA163" s="1040"/>
      <c r="GB163" s="1040"/>
      <c r="GC163" s="1040"/>
      <c r="GD163" s="1040"/>
      <c r="GE163" s="1040"/>
      <c r="GF163" s="1040"/>
      <c r="GG163" s="1040"/>
      <c r="GH163" s="1040"/>
      <c r="GI163" s="1040"/>
      <c r="GJ163" s="1040"/>
      <c r="GK163" s="1040"/>
      <c r="GL163" s="1040"/>
      <c r="GM163" s="1040"/>
      <c r="GN163" s="1040"/>
      <c r="GO163" s="1041"/>
      <c r="GP163" s="892"/>
      <c r="GQ163" s="893"/>
      <c r="GR163" s="893"/>
      <c r="GS163" s="893"/>
      <c r="GT163" s="893"/>
      <c r="GU163" s="893"/>
      <c r="GV163" s="893"/>
      <c r="GW163" s="893"/>
      <c r="GX163" s="893"/>
      <c r="GY163" s="893"/>
      <c r="GZ163" s="893"/>
      <c r="HA163" s="893"/>
      <c r="HB163" s="893"/>
      <c r="HC163" s="893"/>
      <c r="HD163" s="893"/>
      <c r="HE163" s="893"/>
      <c r="HF163" s="893"/>
      <c r="HG163" s="893"/>
      <c r="HH163" s="893"/>
      <c r="HI163" s="894"/>
      <c r="HJ163" s="1039"/>
      <c r="HK163" s="1040"/>
      <c r="HL163" s="1040"/>
      <c r="HM163" s="1040"/>
      <c r="HN163" s="1040"/>
      <c r="HO163" s="1040"/>
      <c r="HP163" s="1040"/>
      <c r="HQ163" s="1040"/>
      <c r="HR163" s="1040"/>
      <c r="HS163" s="1040"/>
      <c r="HT163" s="1040"/>
      <c r="HU163" s="1040"/>
      <c r="HV163" s="1040"/>
      <c r="HW163" s="1040"/>
      <c r="HX163" s="1040"/>
      <c r="HY163" s="1040"/>
      <c r="HZ163" s="1040"/>
      <c r="IA163" s="1040"/>
      <c r="IB163" s="1040"/>
      <c r="IC163" s="1041"/>
      <c r="IF163" s="458"/>
      <c r="IG163" s="458"/>
      <c r="IH163" s="1106"/>
      <c r="II163" s="1106"/>
      <c r="IJ163" s="1106"/>
      <c r="IK163" s="1106"/>
      <c r="IL163" s="1107"/>
      <c r="IM163" s="1107"/>
      <c r="IN163" s="1107"/>
      <c r="IO163" s="1107"/>
      <c r="IP163" s="1107"/>
      <c r="IQ163" s="1107"/>
      <c r="IR163" s="1107"/>
      <c r="IS163" s="1107"/>
      <c r="IT163" s="458"/>
      <c r="IV163" s="561"/>
      <c r="IW163" s="47"/>
      <c r="IX163" s="738"/>
      <c r="IY163" s="741"/>
      <c r="IZ163" s="22"/>
      <c r="JA163" s="22"/>
      <c r="JB163" s="22"/>
      <c r="JC163" s="22"/>
      <c r="JD163" s="22"/>
      <c r="JE163" s="22"/>
      <c r="JF163" s="22"/>
      <c r="JG163" s="22"/>
      <c r="JH163" s="21"/>
      <c r="JI163" s="22"/>
      <c r="JJ163" s="22"/>
      <c r="JK163" s="22"/>
      <c r="JL163" s="22"/>
      <c r="JM163" s="22"/>
      <c r="JN163" s="22"/>
      <c r="JO163" s="22"/>
      <c r="JP163" s="22"/>
      <c r="JQ163" s="22"/>
      <c r="JR163" s="22"/>
      <c r="JS163" s="22"/>
      <c r="JT163" s="22"/>
      <c r="JU163" s="22"/>
      <c r="JV163" s="22"/>
      <c r="JW163" s="22"/>
      <c r="JX163" s="22"/>
      <c r="JY163" s="22"/>
      <c r="JZ163" s="22"/>
      <c r="KA163" s="22"/>
      <c r="KB163" s="22"/>
      <c r="KC163" s="22"/>
      <c r="KD163" s="22"/>
      <c r="KE163" s="22"/>
      <c r="KF163" s="22"/>
      <c r="KG163" s="22"/>
      <c r="KH163" s="22"/>
      <c r="KI163" s="22"/>
      <c r="KJ163" s="22"/>
      <c r="KK163" s="22"/>
      <c r="KL163" s="22"/>
      <c r="KM163" s="22"/>
      <c r="KN163" s="22"/>
      <c r="KO163" s="22"/>
      <c r="KP163" s="22"/>
      <c r="KQ163" s="22"/>
      <c r="KR163" s="22"/>
      <c r="KS163" s="22"/>
      <c r="KT163" s="22"/>
      <c r="KU163" s="22"/>
      <c r="KV163" s="22"/>
      <c r="KW163" s="22"/>
      <c r="KX163" s="22"/>
      <c r="KY163" s="22"/>
      <c r="KZ163" s="22"/>
      <c r="LA163" s="22"/>
      <c r="LB163" s="22"/>
      <c r="LC163" s="22"/>
      <c r="LD163" s="22"/>
      <c r="LE163" s="22"/>
      <c r="LF163" s="22"/>
      <c r="LG163" s="22"/>
      <c r="LH163" s="22"/>
      <c r="LI163" s="22"/>
      <c r="LJ163" s="23"/>
    </row>
    <row r="164" spans="2:322" ht="3.65" customHeight="1">
      <c r="B164" s="21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3"/>
      <c r="AP164" s="22"/>
      <c r="AQ164" s="22"/>
      <c r="AR164" s="22"/>
      <c r="AS164" s="22"/>
      <c r="AT164" s="22"/>
      <c r="AU164" s="22"/>
      <c r="AV164" s="22"/>
      <c r="AW164" s="22"/>
      <c r="AX164" s="737"/>
      <c r="AY164" s="738"/>
      <c r="AZ164" s="47"/>
      <c r="BA164" s="574"/>
      <c r="BB164" s="341"/>
      <c r="BC164" s="341"/>
      <c r="BD164" s="341"/>
      <c r="BE164" s="55"/>
      <c r="BF164" s="55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/>
      <c r="BT164" s="53"/>
      <c r="BU164" s="53"/>
      <c r="BV164" s="53"/>
      <c r="BW164" s="53"/>
      <c r="BX164" s="53"/>
      <c r="BY164" s="53"/>
      <c r="BZ164" s="53"/>
      <c r="CA164" s="53"/>
      <c r="CB164" s="53"/>
      <c r="CC164" s="53"/>
      <c r="CD164" s="53"/>
      <c r="CE164" s="53"/>
      <c r="CF164" s="53"/>
      <c r="CG164" s="53"/>
      <c r="CH164" s="53"/>
      <c r="CI164" s="53"/>
      <c r="CJ164" s="53"/>
      <c r="CK164" s="53"/>
      <c r="CL164" s="53"/>
      <c r="CM164" s="53"/>
      <c r="CN164" s="53"/>
      <c r="CO164" s="53"/>
      <c r="CP164" s="53"/>
      <c r="CQ164" s="53"/>
      <c r="CR164" s="53"/>
      <c r="CS164" s="53"/>
      <c r="CT164" s="53"/>
      <c r="CU164" s="53"/>
      <c r="CV164" s="53"/>
      <c r="CW164" s="53"/>
      <c r="CX164" s="53"/>
      <c r="CY164" s="53"/>
      <c r="CZ164" s="53"/>
      <c r="DA164" s="53"/>
      <c r="DB164" s="53"/>
      <c r="DC164" s="53"/>
      <c r="DD164" s="53"/>
      <c r="DE164" s="53"/>
      <c r="DF164" s="53"/>
      <c r="DG164" s="53"/>
      <c r="DH164" s="53"/>
      <c r="DI164" s="53"/>
      <c r="DJ164" s="53"/>
      <c r="DK164" s="53"/>
      <c r="DL164" s="53"/>
      <c r="DM164" s="53"/>
      <c r="DN164" s="53"/>
      <c r="DO164" s="53"/>
      <c r="DP164" s="53"/>
      <c r="DQ164" s="53"/>
      <c r="DR164" s="53"/>
      <c r="DS164" s="53"/>
      <c r="DT164" s="53"/>
      <c r="DU164" s="53"/>
      <c r="DV164" s="53"/>
      <c r="DW164" s="53"/>
      <c r="DX164" s="53"/>
      <c r="DY164" s="53"/>
      <c r="DZ164" s="53"/>
      <c r="EA164" s="53"/>
      <c r="EB164" s="53"/>
      <c r="EC164" s="53"/>
      <c r="ED164" s="53"/>
      <c r="EE164" s="53"/>
      <c r="EF164" s="53"/>
      <c r="EG164" s="53"/>
      <c r="EH164" s="53"/>
      <c r="EI164" s="53"/>
      <c r="EJ164" s="53"/>
      <c r="EK164" s="53"/>
      <c r="EL164" s="53"/>
      <c r="EM164" s="53"/>
      <c r="EN164" s="53"/>
      <c r="EO164" s="53"/>
      <c r="EP164" s="53"/>
      <c r="EQ164" s="53"/>
      <c r="ER164" s="53"/>
      <c r="ES164" s="53"/>
      <c r="ET164" s="53"/>
      <c r="EU164" s="53"/>
      <c r="EV164" s="53"/>
      <c r="EW164" s="53"/>
      <c r="EX164" s="53"/>
      <c r="EY164" s="53"/>
      <c r="EZ164" s="53"/>
      <c r="FA164" s="53"/>
      <c r="FB164" s="53"/>
      <c r="FC164" s="53"/>
      <c r="FD164" s="53"/>
      <c r="FE164" s="53"/>
      <c r="FF164" s="53"/>
      <c r="FG164" s="53"/>
      <c r="FH164" s="53"/>
      <c r="FI164" s="53"/>
      <c r="FJ164" s="53"/>
      <c r="FK164" s="53"/>
      <c r="FL164" s="53"/>
      <c r="FM164" s="53"/>
      <c r="FN164" s="53"/>
      <c r="FO164" s="53"/>
      <c r="FP164" s="53"/>
      <c r="FQ164" s="53"/>
      <c r="FR164" s="53"/>
      <c r="FS164" s="53"/>
      <c r="FT164" s="53"/>
      <c r="FU164" s="53"/>
      <c r="FV164" s="53"/>
      <c r="FW164" s="53"/>
      <c r="FX164" s="53"/>
      <c r="FY164" s="53"/>
      <c r="FZ164" s="53"/>
      <c r="GA164" s="53"/>
      <c r="GB164" s="53"/>
      <c r="GC164" s="53"/>
      <c r="GD164" s="53"/>
      <c r="GE164" s="53"/>
      <c r="GF164" s="53"/>
      <c r="GG164" s="53"/>
      <c r="GH164" s="53"/>
      <c r="GI164" s="53"/>
      <c r="GJ164" s="53"/>
      <c r="GK164" s="53"/>
      <c r="GL164" s="53"/>
      <c r="GM164" s="53"/>
      <c r="GN164" s="53"/>
      <c r="GO164" s="53"/>
      <c r="GP164" s="53"/>
      <c r="GQ164" s="53"/>
      <c r="GR164" s="53"/>
      <c r="GS164" s="53"/>
      <c r="GT164" s="53"/>
      <c r="GU164" s="53"/>
      <c r="GV164" s="53"/>
      <c r="GW164" s="53"/>
      <c r="GX164" s="53"/>
      <c r="GY164" s="53"/>
      <c r="GZ164" s="53"/>
      <c r="HA164" s="53"/>
      <c r="HB164" s="53"/>
      <c r="HC164" s="53"/>
      <c r="HD164" s="53"/>
      <c r="HE164" s="53"/>
      <c r="HF164" s="53"/>
      <c r="HG164" s="53"/>
      <c r="HH164" s="53"/>
      <c r="HI164" s="53"/>
      <c r="HJ164" s="53"/>
      <c r="HK164" s="53"/>
      <c r="HL164" s="53"/>
      <c r="HM164" s="53"/>
      <c r="HN164" s="53"/>
      <c r="HO164" s="53"/>
      <c r="HP164" s="53"/>
      <c r="HQ164" s="53"/>
      <c r="HR164" s="53"/>
      <c r="HS164" s="53"/>
      <c r="HT164" s="53"/>
      <c r="HU164" s="53"/>
      <c r="HV164" s="53"/>
      <c r="HW164" s="53"/>
      <c r="HX164" s="53"/>
      <c r="HY164" s="53"/>
      <c r="HZ164" s="53"/>
      <c r="IA164" s="53"/>
      <c r="IB164" s="53"/>
      <c r="IC164" s="53"/>
      <c r="ID164" s="53"/>
      <c r="IE164" s="53"/>
      <c r="IF164" s="458"/>
      <c r="IG164" s="458"/>
      <c r="IH164" s="458"/>
      <c r="II164" s="458"/>
      <c r="IJ164" s="458"/>
      <c r="IK164" s="458"/>
      <c r="IL164" s="458"/>
      <c r="IM164" s="458"/>
      <c r="IN164" s="458"/>
      <c r="IO164" s="458"/>
      <c r="IP164" s="458"/>
      <c r="IQ164" s="458"/>
      <c r="IR164" s="458"/>
      <c r="IS164" s="458"/>
      <c r="IT164" s="458"/>
      <c r="IU164" s="55"/>
      <c r="IV164" s="575"/>
      <c r="IW164" s="47"/>
      <c r="IX164" s="738"/>
      <c r="IY164" s="741"/>
      <c r="IZ164" s="22"/>
      <c r="JA164" s="22"/>
      <c r="JB164" s="22"/>
      <c r="JC164" s="22"/>
      <c r="JD164" s="22"/>
      <c r="JE164" s="22"/>
      <c r="JF164" s="22"/>
      <c r="JG164" s="22"/>
      <c r="JH164" s="21"/>
      <c r="JI164" s="22"/>
      <c r="JJ164" s="22"/>
      <c r="JK164" s="22"/>
      <c r="JL164" s="22"/>
      <c r="JM164" s="22"/>
      <c r="JN164" s="22"/>
      <c r="JO164" s="22"/>
      <c r="JP164" s="22"/>
      <c r="JQ164" s="22"/>
      <c r="JR164" s="22"/>
      <c r="JS164" s="22"/>
      <c r="JT164" s="22"/>
      <c r="JU164" s="22"/>
      <c r="JV164" s="22"/>
      <c r="JW164" s="22"/>
      <c r="JX164" s="22"/>
      <c r="JY164" s="22"/>
      <c r="JZ164" s="22"/>
      <c r="KA164" s="22"/>
      <c r="KB164" s="22"/>
      <c r="KC164" s="22"/>
      <c r="KD164" s="22"/>
      <c r="KE164" s="22"/>
      <c r="KF164" s="22"/>
      <c r="KG164" s="22"/>
      <c r="KH164" s="22"/>
      <c r="KI164" s="22"/>
      <c r="KJ164" s="22"/>
      <c r="KK164" s="22"/>
      <c r="KL164" s="22"/>
      <c r="KM164" s="22"/>
      <c r="KN164" s="22"/>
      <c r="KO164" s="22"/>
      <c r="KP164" s="22"/>
      <c r="KQ164" s="22"/>
      <c r="KR164" s="22"/>
      <c r="KS164" s="22"/>
      <c r="KT164" s="22"/>
      <c r="KU164" s="22"/>
      <c r="KV164" s="22"/>
      <c r="KW164" s="22"/>
      <c r="KX164" s="22"/>
      <c r="KY164" s="22"/>
      <c r="KZ164" s="22"/>
      <c r="LA164" s="22"/>
      <c r="LB164" s="22"/>
      <c r="LC164" s="22"/>
      <c r="LD164" s="22"/>
      <c r="LE164" s="22"/>
      <c r="LF164" s="22"/>
      <c r="LG164" s="22"/>
      <c r="LH164" s="22"/>
      <c r="LI164" s="22"/>
      <c r="LJ164" s="23"/>
    </row>
    <row r="165" spans="2:322" ht="3.65" customHeight="1">
      <c r="B165" s="21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3"/>
      <c r="AP165" s="22"/>
      <c r="AQ165" s="22"/>
      <c r="AR165" s="22"/>
      <c r="AS165" s="22"/>
      <c r="AT165" s="22"/>
      <c r="AU165" s="22"/>
      <c r="AV165" s="22"/>
      <c r="AW165" s="22"/>
      <c r="AX165" s="737"/>
      <c r="AY165" s="738"/>
      <c r="AZ165" s="728" t="e" vm="3">
        <v>#VALUE!</v>
      </c>
      <c r="BA165" s="625"/>
      <c r="BB165" s="626"/>
      <c r="BC165" s="626"/>
      <c r="BD165" s="626"/>
      <c r="BE165" s="627"/>
      <c r="BF165" s="627"/>
      <c r="BG165" s="627"/>
      <c r="BH165" s="627"/>
      <c r="BI165" s="627"/>
      <c r="BJ165" s="627"/>
      <c r="BK165" s="627"/>
      <c r="BL165" s="627"/>
      <c r="BM165" s="627"/>
      <c r="BN165" s="627"/>
      <c r="BO165" s="627"/>
      <c r="BP165" s="627"/>
      <c r="BQ165" s="627"/>
      <c r="BR165" s="627"/>
      <c r="BS165" s="627"/>
      <c r="BT165" s="627"/>
      <c r="BU165" s="627"/>
      <c r="BV165" s="627"/>
      <c r="BW165" s="627"/>
      <c r="BX165" s="627"/>
      <c r="BY165" s="627"/>
      <c r="BZ165" s="627"/>
      <c r="CA165" s="627"/>
      <c r="CB165" s="627"/>
      <c r="CC165" s="627"/>
      <c r="CD165" s="627"/>
      <c r="CE165" s="627"/>
      <c r="CF165" s="627"/>
      <c r="CG165" s="627"/>
      <c r="CH165" s="627"/>
      <c r="CI165" s="627"/>
      <c r="CJ165" s="627"/>
      <c r="CK165" s="627"/>
      <c r="CL165" s="627"/>
      <c r="CM165" s="627"/>
      <c r="CN165" s="627"/>
      <c r="CO165" s="627"/>
      <c r="CP165" s="627"/>
      <c r="CQ165" s="627"/>
      <c r="CR165" s="627"/>
      <c r="CS165" s="627"/>
      <c r="CT165" s="627"/>
      <c r="CU165" s="627"/>
      <c r="CV165" s="627"/>
      <c r="CW165" s="627"/>
      <c r="CX165" s="627"/>
      <c r="CY165" s="627"/>
      <c r="CZ165" s="627"/>
      <c r="DA165" s="627"/>
      <c r="DB165" s="627"/>
      <c r="DC165" s="627"/>
      <c r="DD165" s="627"/>
      <c r="DE165" s="627"/>
      <c r="DF165" s="627"/>
      <c r="DG165" s="627"/>
      <c r="DH165" s="627"/>
      <c r="DI165" s="627"/>
      <c r="DJ165" s="627"/>
      <c r="DK165" s="627"/>
      <c r="DL165" s="627"/>
      <c r="DM165" s="627"/>
      <c r="DN165" s="627"/>
      <c r="DO165" s="627"/>
      <c r="DP165" s="627"/>
      <c r="DQ165" s="627"/>
      <c r="DR165" s="627"/>
      <c r="DS165" s="627"/>
      <c r="DT165" s="627"/>
      <c r="DU165" s="627"/>
      <c r="DV165" s="627"/>
      <c r="DW165" s="627"/>
      <c r="DX165" s="627"/>
      <c r="DY165" s="627"/>
      <c r="DZ165" s="627"/>
      <c r="EA165" s="627"/>
      <c r="EB165" s="627"/>
      <c r="EC165" s="627"/>
      <c r="ED165" s="627"/>
      <c r="EE165" s="627"/>
      <c r="EF165" s="627"/>
      <c r="EG165" s="627"/>
      <c r="EH165" s="627"/>
      <c r="EI165" s="627"/>
      <c r="EJ165" s="627"/>
      <c r="EK165" s="627"/>
      <c r="EL165" s="627"/>
      <c r="EM165" s="627"/>
      <c r="EN165" s="627"/>
      <c r="EO165" s="627"/>
      <c r="EP165" s="627"/>
      <c r="EQ165" s="627"/>
      <c r="ER165" s="627"/>
      <c r="ES165" s="627"/>
      <c r="ET165" s="627"/>
      <c r="EU165" s="627"/>
      <c r="EV165" s="627"/>
      <c r="EW165" s="627"/>
      <c r="EX165" s="627"/>
      <c r="EY165" s="627"/>
      <c r="EZ165" s="627"/>
      <c r="FA165" s="627"/>
      <c r="FB165" s="627"/>
      <c r="FC165" s="627"/>
      <c r="FD165" s="627"/>
      <c r="FE165" s="627"/>
      <c r="FF165" s="627"/>
      <c r="FG165" s="627"/>
      <c r="FH165" s="627"/>
      <c r="FI165" s="627"/>
      <c r="FJ165" s="627"/>
      <c r="FK165" s="627"/>
      <c r="FL165" s="627"/>
      <c r="FM165" s="627"/>
      <c r="FN165" s="627"/>
      <c r="FO165" s="627"/>
      <c r="FP165" s="627"/>
      <c r="FQ165" s="627"/>
      <c r="FR165" s="627"/>
      <c r="FS165" s="627"/>
      <c r="FT165" s="627"/>
      <c r="FU165" s="627"/>
      <c r="FV165" s="627"/>
      <c r="FW165" s="627"/>
      <c r="FX165" s="627"/>
      <c r="FY165" s="627"/>
      <c r="FZ165" s="627"/>
      <c r="GA165" s="627"/>
      <c r="GB165" s="627"/>
      <c r="GC165" s="627"/>
      <c r="GD165" s="627"/>
      <c r="GE165" s="627"/>
      <c r="GF165" s="627"/>
      <c r="GG165" s="627"/>
      <c r="GH165" s="627"/>
      <c r="GI165" s="627"/>
      <c r="GJ165" s="627"/>
      <c r="GK165" s="627"/>
      <c r="GL165" s="627"/>
      <c r="GM165" s="627"/>
      <c r="GN165" s="627"/>
      <c r="GO165" s="627"/>
      <c r="GP165" s="627"/>
      <c r="GQ165" s="627"/>
      <c r="GR165" s="627"/>
      <c r="GS165" s="627"/>
      <c r="GT165" s="627"/>
      <c r="GU165" s="627"/>
      <c r="GV165" s="627"/>
      <c r="GW165" s="627"/>
      <c r="GX165" s="627"/>
      <c r="GY165" s="627"/>
      <c r="GZ165" s="627"/>
      <c r="HA165" s="627"/>
      <c r="HB165" s="627"/>
      <c r="HC165" s="627"/>
      <c r="HD165" s="627"/>
      <c r="HE165" s="627"/>
      <c r="HF165" s="627"/>
      <c r="HG165" s="627"/>
      <c r="HH165" s="627"/>
      <c r="HI165" s="627"/>
      <c r="HJ165" s="627"/>
      <c r="HK165" s="627"/>
      <c r="HL165" s="627"/>
      <c r="HM165" s="627"/>
      <c r="HN165" s="627"/>
      <c r="HO165" s="627"/>
      <c r="HP165" s="627"/>
      <c r="HQ165" s="627"/>
      <c r="HR165" s="627"/>
      <c r="HS165" s="627"/>
      <c r="HT165" s="627"/>
      <c r="HU165" s="627"/>
      <c r="HV165" s="627"/>
      <c r="HW165" s="627"/>
      <c r="HX165" s="627"/>
      <c r="HY165" s="627"/>
      <c r="HZ165" s="627"/>
      <c r="IA165" s="627"/>
      <c r="IB165" s="627"/>
      <c r="IC165" s="627"/>
      <c r="ID165" s="627"/>
      <c r="IE165" s="627"/>
      <c r="IF165" s="627"/>
      <c r="IG165" s="627"/>
      <c r="IH165" s="627"/>
      <c r="II165" s="627"/>
      <c r="IJ165" s="627"/>
      <c r="IK165" s="627"/>
      <c r="IL165" s="627"/>
      <c r="IM165" s="627"/>
      <c r="IN165" s="627"/>
      <c r="IO165" s="627"/>
      <c r="IP165" s="627"/>
      <c r="IQ165" s="627"/>
      <c r="IR165" s="627"/>
      <c r="IS165" s="627"/>
      <c r="IT165" s="628"/>
      <c r="IU165" s="628"/>
      <c r="IV165" s="629"/>
      <c r="IW165" s="728" t="e" vm="3">
        <v>#VALUE!</v>
      </c>
      <c r="IX165" s="738"/>
      <c r="IY165" s="741"/>
      <c r="IZ165" s="22"/>
      <c r="JA165" s="22"/>
      <c r="JB165" s="22"/>
      <c r="JC165" s="22"/>
      <c r="JD165" s="22"/>
      <c r="JE165" s="22"/>
      <c r="JF165" s="22"/>
      <c r="JG165" s="22"/>
      <c r="JH165" s="21"/>
      <c r="JI165" s="22"/>
      <c r="JJ165" s="22"/>
      <c r="JK165" s="22"/>
      <c r="JL165" s="22"/>
      <c r="JM165" s="22"/>
      <c r="JN165" s="22"/>
      <c r="JO165" s="22"/>
      <c r="JP165" s="22"/>
      <c r="JQ165" s="22"/>
      <c r="JR165" s="22"/>
      <c r="JS165" s="22"/>
      <c r="JT165" s="22"/>
      <c r="JU165" s="22"/>
      <c r="JV165" s="22"/>
      <c r="JW165" s="22"/>
      <c r="JX165" s="22"/>
      <c r="JY165" s="22"/>
      <c r="JZ165" s="22"/>
      <c r="KA165" s="22"/>
      <c r="KB165" s="22"/>
      <c r="KC165" s="22"/>
      <c r="KD165" s="22"/>
      <c r="KE165" s="22"/>
      <c r="KF165" s="22"/>
      <c r="KG165" s="22"/>
      <c r="KH165" s="22"/>
      <c r="KI165" s="22"/>
      <c r="KJ165" s="22"/>
      <c r="KK165" s="22"/>
      <c r="KL165" s="22"/>
      <c r="KM165" s="22"/>
      <c r="KN165" s="22"/>
      <c r="KO165" s="22"/>
      <c r="KP165" s="22"/>
      <c r="KQ165" s="22"/>
      <c r="KR165" s="22"/>
      <c r="KS165" s="22"/>
      <c r="KT165" s="22"/>
      <c r="KU165" s="22"/>
      <c r="KV165" s="22"/>
      <c r="KW165" s="22"/>
      <c r="KX165" s="22"/>
      <c r="KY165" s="22"/>
      <c r="KZ165" s="22"/>
      <c r="LA165" s="22"/>
      <c r="LB165" s="22"/>
      <c r="LC165" s="22"/>
      <c r="LD165" s="22"/>
      <c r="LE165" s="22"/>
      <c r="LF165" s="22"/>
      <c r="LG165" s="22"/>
      <c r="LH165" s="22"/>
      <c r="LI165" s="22"/>
      <c r="LJ165" s="23"/>
    </row>
    <row r="166" spans="2:322" ht="3.65" customHeight="1">
      <c r="B166" s="21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3"/>
      <c r="AP166" s="22"/>
      <c r="AQ166" s="22"/>
      <c r="AR166" s="22"/>
      <c r="AS166" s="22"/>
      <c r="AT166" s="22"/>
      <c r="AU166" s="22"/>
      <c r="AV166" s="22"/>
      <c r="AW166" s="22"/>
      <c r="AX166" s="737"/>
      <c r="AY166" s="738"/>
      <c r="AZ166" s="742"/>
      <c r="BA166" s="689" t="s">
        <v>13</v>
      </c>
      <c r="BB166" s="690"/>
      <c r="BC166" s="690"/>
      <c r="BD166" s="690"/>
      <c r="BE166" s="690"/>
      <c r="BF166" s="690"/>
      <c r="BG166" s="690"/>
      <c r="BH166" s="705">
        <f>HW113</f>
        <v>0</v>
      </c>
      <c r="BI166" s="705"/>
      <c r="BJ166" s="705"/>
      <c r="BK166" s="705"/>
      <c r="BL166" s="705"/>
      <c r="BM166" s="705"/>
      <c r="BN166" s="705"/>
      <c r="BO166" s="705"/>
      <c r="BP166" s="705"/>
      <c r="BQ166" s="706"/>
      <c r="BR166" s="689" t="s">
        <v>14</v>
      </c>
      <c r="BS166" s="690"/>
      <c r="BT166" s="690"/>
      <c r="BU166" s="690"/>
      <c r="BV166" s="690"/>
      <c r="BW166" s="690"/>
      <c r="BX166" s="690"/>
      <c r="BY166" s="705">
        <f>HW119</f>
        <v>0</v>
      </c>
      <c r="BZ166" s="705"/>
      <c r="CA166" s="705"/>
      <c r="CB166" s="705"/>
      <c r="CC166" s="705"/>
      <c r="CD166" s="705"/>
      <c r="CE166" s="705"/>
      <c r="CF166" s="705"/>
      <c r="CG166" s="705"/>
      <c r="CH166" s="706"/>
      <c r="CI166" s="52"/>
      <c r="CJ166" s="27"/>
      <c r="CK166" s="27"/>
      <c r="CL166" s="746" t="e" vm="29">
        <v>#VALUE!</v>
      </c>
      <c r="CM166" s="746"/>
      <c r="CN166" s="746"/>
      <c r="CO166" s="746"/>
      <c r="CP166" s="746"/>
      <c r="CQ166" s="746"/>
      <c r="CR166" s="746"/>
      <c r="CS166" s="746"/>
      <c r="CT166" s="746"/>
      <c r="CU166" s="746"/>
      <c r="CV166" s="746"/>
      <c r="CW166" s="27"/>
      <c r="CX166" s="27"/>
      <c r="CY166" s="27"/>
      <c r="CZ166" s="689" t="s">
        <v>3</v>
      </c>
      <c r="DA166" s="690"/>
      <c r="DB166" s="690"/>
      <c r="DC166" s="690"/>
      <c r="DD166" s="690"/>
      <c r="DE166" s="690"/>
      <c r="DF166" s="690"/>
      <c r="DG166" s="693" t="b">
        <f>HW125</f>
        <v>0</v>
      </c>
      <c r="DH166" s="693"/>
      <c r="DI166" s="693"/>
      <c r="DJ166" s="693"/>
      <c r="DK166" s="693"/>
      <c r="DL166" s="693"/>
      <c r="DM166" s="693"/>
      <c r="DN166" s="693"/>
      <c r="DO166" s="693"/>
      <c r="DP166" s="693"/>
      <c r="DQ166" s="693"/>
      <c r="DR166" s="693"/>
      <c r="DS166" s="693"/>
      <c r="DT166" s="693"/>
      <c r="DU166" s="693"/>
      <c r="DV166" s="693"/>
      <c r="DW166" s="693"/>
      <c r="DX166" s="693"/>
      <c r="DY166" s="693"/>
      <c r="DZ166" s="693"/>
      <c r="EA166" s="693"/>
      <c r="EB166" s="693"/>
      <c r="EC166" s="693"/>
      <c r="ED166" s="693"/>
      <c r="EE166" s="693"/>
      <c r="EF166" s="693"/>
      <c r="EG166" s="693"/>
      <c r="EH166" s="693"/>
      <c r="EI166" s="693"/>
      <c r="EJ166" s="693"/>
      <c r="EK166" s="693"/>
      <c r="EL166" s="693"/>
      <c r="EM166" s="693"/>
      <c r="EN166" s="693"/>
      <c r="EO166" s="693"/>
      <c r="EP166" s="693"/>
      <c r="EQ166" s="693"/>
      <c r="ER166" s="693"/>
      <c r="ES166" s="693"/>
      <c r="ET166" s="693"/>
      <c r="EU166" s="693"/>
      <c r="EV166" s="693"/>
      <c r="EW166" s="693"/>
      <c r="EX166" s="694"/>
      <c r="EY166" s="689" t="s">
        <v>15</v>
      </c>
      <c r="EZ166" s="690"/>
      <c r="FA166" s="690"/>
      <c r="FB166" s="690"/>
      <c r="FC166" s="690">
        <f>HW128</f>
        <v>0</v>
      </c>
      <c r="FD166" s="690"/>
      <c r="FE166" s="690"/>
      <c r="FF166" s="690"/>
      <c r="FG166" s="690"/>
      <c r="FH166" s="690"/>
      <c r="FI166" s="690"/>
      <c r="FJ166" s="690"/>
      <c r="FK166" s="690"/>
      <c r="FL166" s="690"/>
      <c r="FM166" s="690"/>
      <c r="FN166" s="690"/>
      <c r="FO166" s="739"/>
      <c r="FP166" s="689" t="s">
        <v>4</v>
      </c>
      <c r="FQ166" s="690"/>
      <c r="FR166" s="690"/>
      <c r="FS166" s="690"/>
      <c r="FT166" s="690"/>
      <c r="FU166" s="690"/>
      <c r="FV166" s="690"/>
      <c r="FW166" s="690"/>
      <c r="FX166" s="690"/>
      <c r="FY166" s="693">
        <f>HW134</f>
        <v>0</v>
      </c>
      <c r="FZ166" s="693"/>
      <c r="GA166" s="693"/>
      <c r="GB166" s="693"/>
      <c r="GC166" s="693"/>
      <c r="GD166" s="693"/>
      <c r="GE166" s="693"/>
      <c r="GF166" s="693"/>
      <c r="GG166" s="693"/>
      <c r="GH166" s="693"/>
      <c r="GI166" s="693"/>
      <c r="GJ166" s="693"/>
      <c r="GK166" s="693"/>
      <c r="GL166" s="693"/>
      <c r="GM166" s="693"/>
      <c r="GN166" s="693"/>
      <c r="GO166" s="693"/>
      <c r="GP166" s="693"/>
      <c r="GQ166" s="693"/>
      <c r="GR166" s="693"/>
      <c r="GS166" s="693"/>
      <c r="GT166" s="693"/>
      <c r="GU166" s="693"/>
      <c r="GV166" s="693"/>
      <c r="GW166" s="693"/>
      <c r="GX166" s="693"/>
      <c r="GY166" s="693"/>
      <c r="GZ166" s="693"/>
      <c r="HA166" s="693"/>
      <c r="HB166" s="693"/>
      <c r="HC166" s="693"/>
      <c r="HD166" s="693"/>
      <c r="HE166" s="693"/>
      <c r="HF166" s="693"/>
      <c r="HG166" s="693"/>
      <c r="HH166" s="693"/>
      <c r="HI166" s="693"/>
      <c r="HJ166" s="693"/>
      <c r="HK166" s="693"/>
      <c r="HL166" s="693"/>
      <c r="HM166" s="693"/>
      <c r="HN166" s="694"/>
      <c r="HO166" s="689" t="s">
        <v>16</v>
      </c>
      <c r="HP166" s="690"/>
      <c r="HQ166" s="690"/>
      <c r="HR166" s="690"/>
      <c r="HS166" s="690"/>
      <c r="HT166" s="690"/>
      <c r="HU166" s="690"/>
      <c r="HV166" s="690"/>
      <c r="HW166" s="690"/>
      <c r="HX166" s="690"/>
      <c r="HY166" s="690"/>
      <c r="HZ166" s="690"/>
      <c r="IA166" s="690"/>
      <c r="IB166" s="690"/>
      <c r="IC166" s="690"/>
      <c r="ID166" s="690"/>
      <c r="IE166" s="690"/>
      <c r="IF166" s="693" t="b">
        <f>HW137</f>
        <v>0</v>
      </c>
      <c r="IG166" s="693"/>
      <c r="IH166" s="693"/>
      <c r="II166" s="693"/>
      <c r="IJ166" s="693"/>
      <c r="IK166" s="693"/>
      <c r="IL166" s="693"/>
      <c r="IM166" s="693"/>
      <c r="IN166" s="693"/>
      <c r="IO166" s="693"/>
      <c r="IP166" s="693"/>
      <c r="IQ166" s="693"/>
      <c r="IR166" s="693"/>
      <c r="IS166" s="693"/>
      <c r="IT166" s="693"/>
      <c r="IU166" s="693"/>
      <c r="IV166" s="928"/>
      <c r="IW166" s="727"/>
      <c r="IX166" s="738"/>
      <c r="IY166" s="741"/>
      <c r="IZ166" s="22"/>
      <c r="JA166" s="22"/>
      <c r="JB166" s="22"/>
      <c r="JC166" s="22"/>
      <c r="JD166" s="22"/>
      <c r="JE166" s="22"/>
      <c r="JF166" s="22"/>
      <c r="JG166" s="22"/>
      <c r="JH166" s="21"/>
      <c r="JI166" s="22"/>
      <c r="JJ166" s="22"/>
      <c r="JK166" s="22"/>
      <c r="JL166" s="22"/>
      <c r="JM166" s="22"/>
      <c r="JN166" s="22"/>
      <c r="JO166" s="22"/>
      <c r="JP166" s="22"/>
      <c r="JQ166" s="22"/>
      <c r="JR166" s="22"/>
      <c r="JS166" s="22"/>
      <c r="JT166" s="22"/>
      <c r="JU166" s="22"/>
      <c r="JV166" s="22"/>
      <c r="JW166" s="22"/>
      <c r="JX166" s="22"/>
      <c r="JY166" s="22"/>
      <c r="JZ166" s="22"/>
      <c r="KA166" s="22"/>
      <c r="KB166" s="22"/>
      <c r="KC166" s="22"/>
      <c r="KD166" s="22"/>
      <c r="KE166" s="22"/>
      <c r="KF166" s="22"/>
      <c r="KG166" s="22"/>
      <c r="KH166" s="22"/>
      <c r="KI166" s="22"/>
      <c r="KJ166" s="22"/>
      <c r="KK166" s="22"/>
      <c r="KL166" s="22"/>
      <c r="KM166" s="22"/>
      <c r="KN166" s="22"/>
      <c r="KO166" s="22"/>
      <c r="KP166" s="22"/>
      <c r="KQ166" s="22"/>
      <c r="KR166" s="22"/>
      <c r="KS166" s="22"/>
      <c r="KT166" s="22"/>
      <c r="KU166" s="22"/>
      <c r="KV166" s="22"/>
      <c r="KW166" s="22"/>
      <c r="KX166" s="22"/>
      <c r="KY166" s="22"/>
      <c r="KZ166" s="22"/>
      <c r="LA166" s="22"/>
      <c r="LB166" s="22"/>
      <c r="LC166" s="22"/>
      <c r="LD166" s="22"/>
      <c r="LE166" s="22"/>
      <c r="LF166" s="22"/>
      <c r="LG166" s="22"/>
      <c r="LH166" s="22"/>
      <c r="LI166" s="22"/>
      <c r="LJ166" s="23"/>
    </row>
    <row r="167" spans="2:322" ht="3.65" customHeight="1">
      <c r="B167" s="21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3"/>
      <c r="AP167" s="22"/>
      <c r="AQ167" s="22"/>
      <c r="AR167" s="22"/>
      <c r="AS167" s="22"/>
      <c r="AT167" s="22"/>
      <c r="AU167" s="22"/>
      <c r="AV167" s="22"/>
      <c r="AW167" s="22"/>
      <c r="AX167" s="737"/>
      <c r="AY167" s="738"/>
      <c r="AZ167" s="30"/>
      <c r="BA167" s="689"/>
      <c r="BB167" s="690"/>
      <c r="BC167" s="690"/>
      <c r="BD167" s="690"/>
      <c r="BE167" s="690"/>
      <c r="BF167" s="690"/>
      <c r="BG167" s="690"/>
      <c r="BH167" s="705"/>
      <c r="BI167" s="705"/>
      <c r="BJ167" s="705"/>
      <c r="BK167" s="705"/>
      <c r="BL167" s="705"/>
      <c r="BM167" s="705"/>
      <c r="BN167" s="705"/>
      <c r="BO167" s="705"/>
      <c r="BP167" s="705"/>
      <c r="BQ167" s="706"/>
      <c r="BR167" s="689"/>
      <c r="BS167" s="690"/>
      <c r="BT167" s="690"/>
      <c r="BU167" s="690"/>
      <c r="BV167" s="690"/>
      <c r="BW167" s="690"/>
      <c r="BX167" s="690"/>
      <c r="BY167" s="705"/>
      <c r="BZ167" s="705"/>
      <c r="CA167" s="705"/>
      <c r="CB167" s="705"/>
      <c r="CC167" s="705"/>
      <c r="CD167" s="705"/>
      <c r="CE167" s="705"/>
      <c r="CF167" s="705"/>
      <c r="CG167" s="705"/>
      <c r="CH167" s="706"/>
      <c r="CI167" s="27"/>
      <c r="CJ167" s="27"/>
      <c r="CK167" s="27"/>
      <c r="CL167" s="746"/>
      <c r="CM167" s="746"/>
      <c r="CN167" s="746"/>
      <c r="CO167" s="746"/>
      <c r="CP167" s="746"/>
      <c r="CQ167" s="746"/>
      <c r="CR167" s="746"/>
      <c r="CS167" s="746"/>
      <c r="CT167" s="746"/>
      <c r="CU167" s="746"/>
      <c r="CV167" s="746"/>
      <c r="CW167" s="27"/>
      <c r="CX167" s="27"/>
      <c r="CY167" s="31"/>
      <c r="CZ167" s="689"/>
      <c r="DA167" s="690"/>
      <c r="DB167" s="690"/>
      <c r="DC167" s="690"/>
      <c r="DD167" s="690"/>
      <c r="DE167" s="690"/>
      <c r="DF167" s="690"/>
      <c r="DG167" s="693"/>
      <c r="DH167" s="693"/>
      <c r="DI167" s="693"/>
      <c r="DJ167" s="693"/>
      <c r="DK167" s="693"/>
      <c r="DL167" s="693"/>
      <c r="DM167" s="693"/>
      <c r="DN167" s="693"/>
      <c r="DO167" s="693"/>
      <c r="DP167" s="693"/>
      <c r="DQ167" s="693"/>
      <c r="DR167" s="693"/>
      <c r="DS167" s="693"/>
      <c r="DT167" s="693"/>
      <c r="DU167" s="693"/>
      <c r="DV167" s="693"/>
      <c r="DW167" s="693"/>
      <c r="DX167" s="693"/>
      <c r="DY167" s="693"/>
      <c r="DZ167" s="693"/>
      <c r="EA167" s="693"/>
      <c r="EB167" s="693"/>
      <c r="EC167" s="693"/>
      <c r="ED167" s="693"/>
      <c r="EE167" s="693"/>
      <c r="EF167" s="693"/>
      <c r="EG167" s="693"/>
      <c r="EH167" s="693"/>
      <c r="EI167" s="693"/>
      <c r="EJ167" s="693"/>
      <c r="EK167" s="693"/>
      <c r="EL167" s="693"/>
      <c r="EM167" s="693"/>
      <c r="EN167" s="693"/>
      <c r="EO167" s="693"/>
      <c r="EP167" s="693"/>
      <c r="EQ167" s="693"/>
      <c r="ER167" s="693"/>
      <c r="ES167" s="693"/>
      <c r="ET167" s="693"/>
      <c r="EU167" s="693"/>
      <c r="EV167" s="693"/>
      <c r="EW167" s="693"/>
      <c r="EX167" s="694"/>
      <c r="EY167" s="689"/>
      <c r="EZ167" s="690"/>
      <c r="FA167" s="690"/>
      <c r="FB167" s="690"/>
      <c r="FC167" s="690"/>
      <c r="FD167" s="690"/>
      <c r="FE167" s="690"/>
      <c r="FF167" s="690"/>
      <c r="FG167" s="690"/>
      <c r="FH167" s="690"/>
      <c r="FI167" s="690"/>
      <c r="FJ167" s="690"/>
      <c r="FK167" s="690"/>
      <c r="FL167" s="690"/>
      <c r="FM167" s="690"/>
      <c r="FN167" s="690"/>
      <c r="FO167" s="739"/>
      <c r="FP167" s="689"/>
      <c r="FQ167" s="690"/>
      <c r="FR167" s="690"/>
      <c r="FS167" s="690"/>
      <c r="FT167" s="690"/>
      <c r="FU167" s="690"/>
      <c r="FV167" s="690"/>
      <c r="FW167" s="690"/>
      <c r="FX167" s="690"/>
      <c r="FY167" s="693"/>
      <c r="FZ167" s="693"/>
      <c r="GA167" s="693"/>
      <c r="GB167" s="693"/>
      <c r="GC167" s="693"/>
      <c r="GD167" s="693"/>
      <c r="GE167" s="693"/>
      <c r="GF167" s="693"/>
      <c r="GG167" s="693"/>
      <c r="GH167" s="693"/>
      <c r="GI167" s="693"/>
      <c r="GJ167" s="693"/>
      <c r="GK167" s="693"/>
      <c r="GL167" s="693"/>
      <c r="GM167" s="693"/>
      <c r="GN167" s="693"/>
      <c r="GO167" s="693"/>
      <c r="GP167" s="693"/>
      <c r="GQ167" s="693"/>
      <c r="GR167" s="693"/>
      <c r="GS167" s="693"/>
      <c r="GT167" s="693"/>
      <c r="GU167" s="693"/>
      <c r="GV167" s="693"/>
      <c r="GW167" s="693"/>
      <c r="GX167" s="693"/>
      <c r="GY167" s="693"/>
      <c r="GZ167" s="693"/>
      <c r="HA167" s="693"/>
      <c r="HB167" s="693"/>
      <c r="HC167" s="693"/>
      <c r="HD167" s="693"/>
      <c r="HE167" s="693"/>
      <c r="HF167" s="693"/>
      <c r="HG167" s="693"/>
      <c r="HH167" s="693"/>
      <c r="HI167" s="693"/>
      <c r="HJ167" s="693"/>
      <c r="HK167" s="693"/>
      <c r="HL167" s="693"/>
      <c r="HM167" s="693"/>
      <c r="HN167" s="694"/>
      <c r="HO167" s="689"/>
      <c r="HP167" s="690"/>
      <c r="HQ167" s="690"/>
      <c r="HR167" s="690"/>
      <c r="HS167" s="690"/>
      <c r="HT167" s="690"/>
      <c r="HU167" s="690"/>
      <c r="HV167" s="690"/>
      <c r="HW167" s="690"/>
      <c r="HX167" s="690"/>
      <c r="HY167" s="690"/>
      <c r="HZ167" s="690"/>
      <c r="IA167" s="690"/>
      <c r="IB167" s="690"/>
      <c r="IC167" s="690"/>
      <c r="ID167" s="690"/>
      <c r="IE167" s="690"/>
      <c r="IF167" s="693"/>
      <c r="IG167" s="693"/>
      <c r="IH167" s="693"/>
      <c r="II167" s="693"/>
      <c r="IJ167" s="693"/>
      <c r="IK167" s="693"/>
      <c r="IL167" s="693"/>
      <c r="IM167" s="693"/>
      <c r="IN167" s="693"/>
      <c r="IO167" s="693"/>
      <c r="IP167" s="693"/>
      <c r="IQ167" s="693"/>
      <c r="IR167" s="693"/>
      <c r="IS167" s="693"/>
      <c r="IT167" s="693"/>
      <c r="IU167" s="693"/>
      <c r="IV167" s="928"/>
      <c r="IW167" s="106"/>
      <c r="IX167" s="738"/>
      <c r="IY167" s="741"/>
      <c r="IZ167" s="22"/>
      <c r="JA167" s="22"/>
      <c r="JB167" s="22"/>
      <c r="JC167" s="22"/>
      <c r="JD167" s="22"/>
      <c r="JE167" s="22"/>
      <c r="JF167" s="22"/>
      <c r="JG167" s="22"/>
      <c r="JH167" s="21"/>
      <c r="JI167" s="22"/>
      <c r="JJ167" s="22"/>
      <c r="JK167" s="22"/>
      <c r="JL167" s="22"/>
      <c r="JM167" s="22"/>
      <c r="JN167" s="22"/>
      <c r="JO167" s="22"/>
      <c r="JP167" s="22"/>
      <c r="JQ167" s="22"/>
      <c r="JR167" s="22"/>
      <c r="JS167" s="22"/>
      <c r="JT167" s="22"/>
      <c r="JU167" s="22"/>
      <c r="JV167" s="22"/>
      <c r="JW167" s="22"/>
      <c r="JX167" s="22"/>
      <c r="JY167" s="22"/>
      <c r="JZ167" s="22"/>
      <c r="KA167" s="22"/>
      <c r="KB167" s="22"/>
      <c r="KC167" s="22"/>
      <c r="KD167" s="22"/>
      <c r="KE167" s="22"/>
      <c r="KF167" s="22"/>
      <c r="KG167" s="22"/>
      <c r="KH167" s="22"/>
      <c r="KI167" s="22"/>
      <c r="KJ167" s="22"/>
      <c r="KK167" s="22"/>
      <c r="KL167" s="22"/>
      <c r="KM167" s="22"/>
      <c r="KN167" s="22"/>
      <c r="KO167" s="22"/>
      <c r="KP167" s="22"/>
      <c r="KQ167" s="22"/>
      <c r="KR167" s="22"/>
      <c r="KS167" s="22"/>
      <c r="KT167" s="22"/>
      <c r="KU167" s="22"/>
      <c r="KV167" s="22"/>
      <c r="KW167" s="22"/>
      <c r="KX167" s="22"/>
      <c r="KY167" s="22"/>
      <c r="KZ167" s="22"/>
      <c r="LA167" s="22"/>
      <c r="LB167" s="22"/>
      <c r="LC167" s="22"/>
      <c r="LD167" s="22"/>
      <c r="LE167" s="22"/>
      <c r="LF167" s="22"/>
      <c r="LG167" s="22"/>
      <c r="LH167" s="22"/>
      <c r="LI167" s="22"/>
      <c r="LJ167" s="23"/>
    </row>
    <row r="168" spans="2:322" ht="3.65" customHeight="1">
      <c r="B168" s="21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3"/>
      <c r="AP168" s="22"/>
      <c r="AQ168" s="22"/>
      <c r="AR168" s="22"/>
      <c r="AS168" s="22"/>
      <c r="AT168" s="22"/>
      <c r="AU168" s="22"/>
      <c r="AV168" s="22"/>
      <c r="AW168" s="22"/>
      <c r="AX168" s="737"/>
      <c r="AY168" s="738"/>
      <c r="AZ168" s="26"/>
      <c r="BA168" s="689"/>
      <c r="BB168" s="690"/>
      <c r="BC168" s="690"/>
      <c r="BD168" s="690"/>
      <c r="BE168" s="690"/>
      <c r="BF168" s="690"/>
      <c r="BG168" s="690"/>
      <c r="BH168" s="705"/>
      <c r="BI168" s="705"/>
      <c r="BJ168" s="705"/>
      <c r="BK168" s="705"/>
      <c r="BL168" s="705"/>
      <c r="BM168" s="705"/>
      <c r="BN168" s="705"/>
      <c r="BO168" s="705"/>
      <c r="BP168" s="705"/>
      <c r="BQ168" s="706"/>
      <c r="BR168" s="689"/>
      <c r="BS168" s="690"/>
      <c r="BT168" s="690"/>
      <c r="BU168" s="690"/>
      <c r="BV168" s="690"/>
      <c r="BW168" s="690"/>
      <c r="BX168" s="690"/>
      <c r="BY168" s="705"/>
      <c r="BZ168" s="705"/>
      <c r="CA168" s="705"/>
      <c r="CB168" s="705"/>
      <c r="CC168" s="705"/>
      <c r="CD168" s="705"/>
      <c r="CE168" s="705"/>
      <c r="CF168" s="705"/>
      <c r="CG168" s="705"/>
      <c r="CH168" s="706"/>
      <c r="CI168" s="27"/>
      <c r="CJ168" s="27"/>
      <c r="CK168" s="27"/>
      <c r="CL168" s="746"/>
      <c r="CM168" s="746"/>
      <c r="CN168" s="746"/>
      <c r="CO168" s="746"/>
      <c r="CP168" s="746"/>
      <c r="CQ168" s="746"/>
      <c r="CR168" s="746"/>
      <c r="CS168" s="746"/>
      <c r="CT168" s="746"/>
      <c r="CU168" s="746"/>
      <c r="CV168" s="746"/>
      <c r="CW168" s="27"/>
      <c r="CX168" s="27"/>
      <c r="CY168" s="31"/>
      <c r="CZ168" s="689"/>
      <c r="DA168" s="690"/>
      <c r="DB168" s="690"/>
      <c r="DC168" s="690"/>
      <c r="DD168" s="690"/>
      <c r="DE168" s="690"/>
      <c r="DF168" s="690"/>
      <c r="DG168" s="693"/>
      <c r="DH168" s="693"/>
      <c r="DI168" s="693"/>
      <c r="DJ168" s="693"/>
      <c r="DK168" s="693"/>
      <c r="DL168" s="693"/>
      <c r="DM168" s="693"/>
      <c r="DN168" s="693"/>
      <c r="DO168" s="693"/>
      <c r="DP168" s="693"/>
      <c r="DQ168" s="693"/>
      <c r="DR168" s="693"/>
      <c r="DS168" s="693"/>
      <c r="DT168" s="693"/>
      <c r="DU168" s="693"/>
      <c r="DV168" s="693"/>
      <c r="DW168" s="693"/>
      <c r="DX168" s="693"/>
      <c r="DY168" s="693"/>
      <c r="DZ168" s="693"/>
      <c r="EA168" s="693"/>
      <c r="EB168" s="693"/>
      <c r="EC168" s="693"/>
      <c r="ED168" s="693"/>
      <c r="EE168" s="693"/>
      <c r="EF168" s="693"/>
      <c r="EG168" s="693"/>
      <c r="EH168" s="693"/>
      <c r="EI168" s="693"/>
      <c r="EJ168" s="693"/>
      <c r="EK168" s="693"/>
      <c r="EL168" s="693"/>
      <c r="EM168" s="693"/>
      <c r="EN168" s="693"/>
      <c r="EO168" s="693"/>
      <c r="EP168" s="693"/>
      <c r="EQ168" s="693"/>
      <c r="ER168" s="693"/>
      <c r="ES168" s="693"/>
      <c r="ET168" s="693"/>
      <c r="EU168" s="693"/>
      <c r="EV168" s="693"/>
      <c r="EW168" s="693"/>
      <c r="EX168" s="694"/>
      <c r="EY168" s="689"/>
      <c r="EZ168" s="690"/>
      <c r="FA168" s="690"/>
      <c r="FB168" s="690"/>
      <c r="FC168" s="690"/>
      <c r="FD168" s="690"/>
      <c r="FE168" s="690"/>
      <c r="FF168" s="690"/>
      <c r="FG168" s="690"/>
      <c r="FH168" s="690"/>
      <c r="FI168" s="690"/>
      <c r="FJ168" s="690"/>
      <c r="FK168" s="690"/>
      <c r="FL168" s="690"/>
      <c r="FM168" s="690"/>
      <c r="FN168" s="690"/>
      <c r="FO168" s="739"/>
      <c r="FP168" s="689"/>
      <c r="FQ168" s="690"/>
      <c r="FR168" s="690"/>
      <c r="FS168" s="690"/>
      <c r="FT168" s="690"/>
      <c r="FU168" s="690"/>
      <c r="FV168" s="690"/>
      <c r="FW168" s="690"/>
      <c r="FX168" s="690"/>
      <c r="FY168" s="693"/>
      <c r="FZ168" s="693"/>
      <c r="GA168" s="693"/>
      <c r="GB168" s="693"/>
      <c r="GC168" s="693"/>
      <c r="GD168" s="693"/>
      <c r="GE168" s="693"/>
      <c r="GF168" s="693"/>
      <c r="GG168" s="693"/>
      <c r="GH168" s="693"/>
      <c r="GI168" s="693"/>
      <c r="GJ168" s="693"/>
      <c r="GK168" s="693"/>
      <c r="GL168" s="693"/>
      <c r="GM168" s="693"/>
      <c r="GN168" s="693"/>
      <c r="GO168" s="693"/>
      <c r="GP168" s="693"/>
      <c r="GQ168" s="693"/>
      <c r="GR168" s="693"/>
      <c r="GS168" s="693"/>
      <c r="GT168" s="693"/>
      <c r="GU168" s="693"/>
      <c r="GV168" s="693"/>
      <c r="GW168" s="693"/>
      <c r="GX168" s="693"/>
      <c r="GY168" s="693"/>
      <c r="GZ168" s="693"/>
      <c r="HA168" s="693"/>
      <c r="HB168" s="693"/>
      <c r="HC168" s="693"/>
      <c r="HD168" s="693"/>
      <c r="HE168" s="693"/>
      <c r="HF168" s="693"/>
      <c r="HG168" s="693"/>
      <c r="HH168" s="693"/>
      <c r="HI168" s="693"/>
      <c r="HJ168" s="693"/>
      <c r="HK168" s="693"/>
      <c r="HL168" s="693"/>
      <c r="HM168" s="693"/>
      <c r="HN168" s="694"/>
      <c r="HO168" s="689"/>
      <c r="HP168" s="690"/>
      <c r="HQ168" s="690"/>
      <c r="HR168" s="690"/>
      <c r="HS168" s="690"/>
      <c r="HT168" s="690"/>
      <c r="HU168" s="690"/>
      <c r="HV168" s="690"/>
      <c r="HW168" s="690"/>
      <c r="HX168" s="690"/>
      <c r="HY168" s="690"/>
      <c r="HZ168" s="690"/>
      <c r="IA168" s="690"/>
      <c r="IB168" s="690"/>
      <c r="IC168" s="690"/>
      <c r="ID168" s="690"/>
      <c r="IE168" s="690"/>
      <c r="IF168" s="693"/>
      <c r="IG168" s="693"/>
      <c r="IH168" s="693"/>
      <c r="II168" s="693"/>
      <c r="IJ168" s="693"/>
      <c r="IK168" s="693"/>
      <c r="IL168" s="693"/>
      <c r="IM168" s="693"/>
      <c r="IN168" s="693"/>
      <c r="IO168" s="693"/>
      <c r="IP168" s="693"/>
      <c r="IQ168" s="693"/>
      <c r="IR168" s="693"/>
      <c r="IS168" s="693"/>
      <c r="IT168" s="693"/>
      <c r="IU168" s="693"/>
      <c r="IV168" s="928"/>
      <c r="IW168" s="104"/>
      <c r="IX168" s="738"/>
      <c r="IY168" s="741"/>
      <c r="IZ168" s="22"/>
      <c r="JA168" s="22"/>
      <c r="JB168" s="22"/>
      <c r="JC168" s="22"/>
      <c r="JD168" s="22"/>
      <c r="JE168" s="22"/>
      <c r="JF168" s="22"/>
      <c r="JG168" s="22"/>
      <c r="JH168" s="21"/>
      <c r="JI168" s="22"/>
      <c r="JJ168" s="22"/>
      <c r="JK168" s="22"/>
      <c r="JL168" s="22"/>
      <c r="JM168" s="22"/>
      <c r="JN168" s="22"/>
      <c r="JO168" s="22"/>
      <c r="JP168" s="22"/>
      <c r="JQ168" s="22"/>
      <c r="JR168" s="22"/>
      <c r="JS168" s="22"/>
      <c r="JT168" s="22"/>
      <c r="JU168" s="22"/>
      <c r="JV168" s="22"/>
      <c r="JW168" s="22"/>
      <c r="JX168" s="22"/>
      <c r="JY168" s="22"/>
      <c r="JZ168" s="22"/>
      <c r="KA168" s="22"/>
      <c r="KB168" s="22"/>
      <c r="KC168" s="22"/>
      <c r="KD168" s="22"/>
      <c r="KE168" s="22"/>
      <c r="KF168" s="22"/>
      <c r="KG168" s="22"/>
      <c r="KH168" s="22"/>
      <c r="KI168" s="22"/>
      <c r="KJ168" s="22"/>
      <c r="KK168" s="22"/>
      <c r="KL168" s="22"/>
      <c r="KM168" s="22"/>
      <c r="KN168" s="22"/>
      <c r="KO168" s="22"/>
      <c r="KP168" s="22"/>
      <c r="KQ168" s="22"/>
      <c r="KR168" s="22"/>
      <c r="KS168" s="22"/>
      <c r="KT168" s="22"/>
      <c r="KU168" s="22"/>
      <c r="KV168" s="22"/>
      <c r="KW168" s="22"/>
      <c r="KX168" s="22"/>
      <c r="KY168" s="22"/>
      <c r="KZ168" s="22"/>
      <c r="LA168" s="22"/>
      <c r="LB168" s="22"/>
      <c r="LC168" s="22"/>
      <c r="LD168" s="22"/>
      <c r="LE168" s="22"/>
      <c r="LF168" s="22"/>
      <c r="LG168" s="22"/>
      <c r="LH168" s="22"/>
      <c r="LI168" s="22"/>
      <c r="LJ168" s="23"/>
    </row>
    <row r="169" spans="2:322" ht="3.65" customHeight="1">
      <c r="B169" s="21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3"/>
      <c r="AP169" s="22"/>
      <c r="AQ169" s="22"/>
      <c r="AR169" s="22"/>
      <c r="AS169" s="22"/>
      <c r="AT169" s="22"/>
      <c r="AU169" s="22"/>
      <c r="AV169" s="22"/>
      <c r="AW169" s="22"/>
      <c r="AX169" s="737"/>
      <c r="AY169" s="738"/>
      <c r="AZ169" s="26"/>
      <c r="BA169" s="691"/>
      <c r="BB169" s="692"/>
      <c r="BC169" s="692"/>
      <c r="BD169" s="692"/>
      <c r="BE169" s="692"/>
      <c r="BF169" s="692"/>
      <c r="BG169" s="692"/>
      <c r="BH169" s="744"/>
      <c r="BI169" s="744"/>
      <c r="BJ169" s="744"/>
      <c r="BK169" s="744"/>
      <c r="BL169" s="744"/>
      <c r="BM169" s="744"/>
      <c r="BN169" s="744"/>
      <c r="BO169" s="744"/>
      <c r="BP169" s="744"/>
      <c r="BQ169" s="745"/>
      <c r="BR169" s="691"/>
      <c r="BS169" s="692"/>
      <c r="BT169" s="692"/>
      <c r="BU169" s="692"/>
      <c r="BV169" s="692"/>
      <c r="BW169" s="692"/>
      <c r="BX169" s="692"/>
      <c r="BY169" s="744"/>
      <c r="BZ169" s="744"/>
      <c r="CA169" s="744"/>
      <c r="CB169" s="744"/>
      <c r="CC169" s="744"/>
      <c r="CD169" s="744"/>
      <c r="CE169" s="744"/>
      <c r="CF169" s="744"/>
      <c r="CG169" s="744"/>
      <c r="CH169" s="745"/>
      <c r="CI169" s="27"/>
      <c r="CJ169" s="27"/>
      <c r="CK169" s="27"/>
      <c r="CL169" s="746"/>
      <c r="CM169" s="746"/>
      <c r="CN169" s="746"/>
      <c r="CO169" s="746"/>
      <c r="CP169" s="746"/>
      <c r="CQ169" s="746"/>
      <c r="CR169" s="746"/>
      <c r="CS169" s="746"/>
      <c r="CT169" s="746"/>
      <c r="CU169" s="746"/>
      <c r="CV169" s="746"/>
      <c r="CW169" s="27"/>
      <c r="CX169" s="27"/>
      <c r="CY169" s="31"/>
      <c r="CZ169" s="691"/>
      <c r="DA169" s="692"/>
      <c r="DB169" s="692"/>
      <c r="DC169" s="692"/>
      <c r="DD169" s="692"/>
      <c r="DE169" s="692"/>
      <c r="DF169" s="692"/>
      <c r="DG169" s="695"/>
      <c r="DH169" s="695"/>
      <c r="DI169" s="695"/>
      <c r="DJ169" s="695"/>
      <c r="DK169" s="695"/>
      <c r="DL169" s="695"/>
      <c r="DM169" s="695"/>
      <c r="DN169" s="695"/>
      <c r="DO169" s="695"/>
      <c r="DP169" s="695"/>
      <c r="DQ169" s="695"/>
      <c r="DR169" s="695"/>
      <c r="DS169" s="695"/>
      <c r="DT169" s="695"/>
      <c r="DU169" s="695"/>
      <c r="DV169" s="695"/>
      <c r="DW169" s="695"/>
      <c r="DX169" s="695"/>
      <c r="DY169" s="695"/>
      <c r="DZ169" s="695"/>
      <c r="EA169" s="695"/>
      <c r="EB169" s="695"/>
      <c r="EC169" s="695"/>
      <c r="ED169" s="695"/>
      <c r="EE169" s="695"/>
      <c r="EF169" s="695"/>
      <c r="EG169" s="695"/>
      <c r="EH169" s="695"/>
      <c r="EI169" s="695"/>
      <c r="EJ169" s="695"/>
      <c r="EK169" s="695"/>
      <c r="EL169" s="695"/>
      <c r="EM169" s="695"/>
      <c r="EN169" s="695"/>
      <c r="EO169" s="695"/>
      <c r="EP169" s="695"/>
      <c r="EQ169" s="695"/>
      <c r="ER169" s="695"/>
      <c r="ES169" s="695"/>
      <c r="ET169" s="695"/>
      <c r="EU169" s="695"/>
      <c r="EV169" s="695"/>
      <c r="EW169" s="695"/>
      <c r="EX169" s="696"/>
      <c r="EY169" s="691"/>
      <c r="EZ169" s="692"/>
      <c r="FA169" s="692"/>
      <c r="FB169" s="692"/>
      <c r="FC169" s="692"/>
      <c r="FD169" s="692"/>
      <c r="FE169" s="692"/>
      <c r="FF169" s="692"/>
      <c r="FG169" s="692"/>
      <c r="FH169" s="692"/>
      <c r="FI169" s="692"/>
      <c r="FJ169" s="692"/>
      <c r="FK169" s="692"/>
      <c r="FL169" s="692"/>
      <c r="FM169" s="692"/>
      <c r="FN169" s="692"/>
      <c r="FO169" s="740"/>
      <c r="FP169" s="691"/>
      <c r="FQ169" s="692"/>
      <c r="FR169" s="692"/>
      <c r="FS169" s="692"/>
      <c r="FT169" s="692"/>
      <c r="FU169" s="692"/>
      <c r="FV169" s="692"/>
      <c r="FW169" s="692"/>
      <c r="FX169" s="692"/>
      <c r="FY169" s="695"/>
      <c r="FZ169" s="695"/>
      <c r="GA169" s="695"/>
      <c r="GB169" s="695"/>
      <c r="GC169" s="695"/>
      <c r="GD169" s="695"/>
      <c r="GE169" s="695"/>
      <c r="GF169" s="695"/>
      <c r="GG169" s="695"/>
      <c r="GH169" s="695"/>
      <c r="GI169" s="695"/>
      <c r="GJ169" s="695"/>
      <c r="GK169" s="695"/>
      <c r="GL169" s="695"/>
      <c r="GM169" s="695"/>
      <c r="GN169" s="695"/>
      <c r="GO169" s="695"/>
      <c r="GP169" s="695"/>
      <c r="GQ169" s="695"/>
      <c r="GR169" s="695"/>
      <c r="GS169" s="695"/>
      <c r="GT169" s="695"/>
      <c r="GU169" s="695"/>
      <c r="GV169" s="695"/>
      <c r="GW169" s="695"/>
      <c r="GX169" s="695"/>
      <c r="GY169" s="695"/>
      <c r="GZ169" s="695"/>
      <c r="HA169" s="695"/>
      <c r="HB169" s="695"/>
      <c r="HC169" s="695"/>
      <c r="HD169" s="695"/>
      <c r="HE169" s="695"/>
      <c r="HF169" s="695"/>
      <c r="HG169" s="695"/>
      <c r="HH169" s="695"/>
      <c r="HI169" s="695"/>
      <c r="HJ169" s="695"/>
      <c r="HK169" s="695"/>
      <c r="HL169" s="695"/>
      <c r="HM169" s="695"/>
      <c r="HN169" s="696"/>
      <c r="HO169" s="691"/>
      <c r="HP169" s="692"/>
      <c r="HQ169" s="692"/>
      <c r="HR169" s="692"/>
      <c r="HS169" s="692"/>
      <c r="HT169" s="692"/>
      <c r="HU169" s="692"/>
      <c r="HV169" s="692"/>
      <c r="HW169" s="692"/>
      <c r="HX169" s="692"/>
      <c r="HY169" s="692"/>
      <c r="HZ169" s="692"/>
      <c r="IA169" s="692"/>
      <c r="IB169" s="692"/>
      <c r="IC169" s="692"/>
      <c r="ID169" s="692"/>
      <c r="IE169" s="692"/>
      <c r="IF169" s="695"/>
      <c r="IG169" s="695"/>
      <c r="IH169" s="695"/>
      <c r="II169" s="695"/>
      <c r="IJ169" s="695"/>
      <c r="IK169" s="695"/>
      <c r="IL169" s="695"/>
      <c r="IM169" s="695"/>
      <c r="IN169" s="695"/>
      <c r="IO169" s="695"/>
      <c r="IP169" s="695"/>
      <c r="IQ169" s="695"/>
      <c r="IR169" s="695"/>
      <c r="IS169" s="695"/>
      <c r="IT169" s="695"/>
      <c r="IU169" s="695"/>
      <c r="IV169" s="929"/>
      <c r="IW169" s="104"/>
      <c r="IX169" s="738"/>
      <c r="IY169" s="741"/>
      <c r="IZ169" s="22"/>
      <c r="JA169" s="22"/>
      <c r="JB169" s="22"/>
      <c r="JC169" s="22"/>
      <c r="JD169" s="22"/>
      <c r="JE169" s="22"/>
      <c r="JF169" s="22"/>
      <c r="JG169" s="22"/>
      <c r="JH169" s="21"/>
      <c r="JI169" s="22"/>
      <c r="JJ169" s="22"/>
      <c r="JK169" s="22"/>
      <c r="JL169" s="22"/>
      <c r="JM169" s="22"/>
      <c r="JN169" s="22"/>
      <c r="JO169" s="22"/>
      <c r="JP169" s="22"/>
      <c r="JQ169" s="22"/>
      <c r="JR169" s="22"/>
      <c r="JS169" s="22"/>
      <c r="JT169" s="22"/>
      <c r="JU169" s="22"/>
      <c r="JV169" s="22"/>
      <c r="JW169" s="22"/>
      <c r="JX169" s="22"/>
      <c r="JY169" s="22"/>
      <c r="JZ169" s="22"/>
      <c r="KA169" s="22"/>
      <c r="KB169" s="22"/>
      <c r="KC169" s="22"/>
      <c r="KD169" s="22"/>
      <c r="KE169" s="22"/>
      <c r="KF169" s="22"/>
      <c r="KG169" s="22"/>
      <c r="KH169" s="22"/>
      <c r="KI169" s="22"/>
      <c r="KJ169" s="22"/>
      <c r="KK169" s="22"/>
      <c r="KL169" s="22"/>
      <c r="KM169" s="22"/>
      <c r="KN169" s="22"/>
      <c r="KO169" s="22"/>
      <c r="KP169" s="22"/>
      <c r="KQ169" s="22"/>
      <c r="KR169" s="22"/>
      <c r="KS169" s="22"/>
      <c r="KT169" s="22"/>
      <c r="KU169" s="22"/>
      <c r="KV169" s="22"/>
      <c r="KW169" s="22"/>
      <c r="KX169" s="22"/>
      <c r="KY169" s="22"/>
      <c r="KZ169" s="22"/>
      <c r="LA169" s="22"/>
      <c r="LB169" s="22"/>
      <c r="LC169" s="22"/>
      <c r="LD169" s="22"/>
      <c r="LE169" s="22"/>
      <c r="LF169" s="22"/>
      <c r="LG169" s="22"/>
      <c r="LH169" s="22"/>
      <c r="LI169" s="22"/>
      <c r="LJ169" s="23"/>
    </row>
    <row r="170" spans="2:322" ht="3.65" customHeight="1">
      <c r="B170" s="21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3"/>
      <c r="AP170" s="22"/>
      <c r="AQ170" s="22"/>
      <c r="AR170" s="22"/>
      <c r="AS170" s="22"/>
      <c r="AT170" s="22"/>
      <c r="AU170" s="22"/>
      <c r="AV170" s="22"/>
      <c r="AW170" s="22"/>
      <c r="AX170" s="737"/>
      <c r="AY170" s="738"/>
      <c r="AZ170" s="26"/>
      <c r="BA170" s="701" t="s">
        <v>17</v>
      </c>
      <c r="BB170" s="702"/>
      <c r="BC170" s="702"/>
      <c r="BD170" s="702"/>
      <c r="BE170" s="702"/>
      <c r="BF170" s="702"/>
      <c r="BG170" s="702"/>
      <c r="BH170" s="703">
        <f>HW116</f>
        <v>0</v>
      </c>
      <c r="BI170" s="703"/>
      <c r="BJ170" s="703"/>
      <c r="BK170" s="703"/>
      <c r="BL170" s="703"/>
      <c r="BM170" s="703"/>
      <c r="BN170" s="703"/>
      <c r="BO170" s="703"/>
      <c r="BP170" s="703"/>
      <c r="BQ170" s="704"/>
      <c r="BR170" s="701" t="s">
        <v>18</v>
      </c>
      <c r="BS170" s="702"/>
      <c r="BT170" s="702"/>
      <c r="BU170" s="702"/>
      <c r="BV170" s="702"/>
      <c r="BW170" s="702"/>
      <c r="BX170" s="702"/>
      <c r="BY170" s="711">
        <f ca="1">TODAY()</f>
        <v>46007</v>
      </c>
      <c r="BZ170" s="712"/>
      <c r="CA170" s="712"/>
      <c r="CB170" s="712"/>
      <c r="CC170" s="712"/>
      <c r="CD170" s="712"/>
      <c r="CE170" s="712"/>
      <c r="CF170" s="712"/>
      <c r="CG170" s="712"/>
      <c r="CH170" s="713"/>
      <c r="CI170" s="27"/>
      <c r="CJ170" s="27"/>
      <c r="CK170" s="27"/>
      <c r="CL170" s="746"/>
      <c r="CM170" s="746"/>
      <c r="CN170" s="746"/>
      <c r="CO170" s="746"/>
      <c r="CP170" s="746"/>
      <c r="CQ170" s="746"/>
      <c r="CR170" s="746"/>
      <c r="CS170" s="746"/>
      <c r="CT170" s="746"/>
      <c r="CU170" s="746"/>
      <c r="CV170" s="746"/>
      <c r="CW170" s="27"/>
      <c r="CX170" s="27"/>
      <c r="CY170" s="31"/>
      <c r="CZ170" s="718" t="s">
        <v>19</v>
      </c>
      <c r="DA170" s="719"/>
      <c r="DB170" s="719"/>
      <c r="DC170" s="719"/>
      <c r="DD170" s="719"/>
      <c r="DE170" s="719"/>
      <c r="DF170" s="719"/>
      <c r="DG170" s="719"/>
      <c r="DH170" s="719"/>
      <c r="DI170" s="719"/>
      <c r="DJ170" s="719"/>
      <c r="DK170" s="719"/>
      <c r="DL170" s="719"/>
      <c r="DM170" s="719"/>
      <c r="DN170" s="719"/>
      <c r="DO170" s="719"/>
      <c r="DP170" s="719"/>
      <c r="DQ170" s="719"/>
      <c r="DR170" s="719"/>
      <c r="DS170" s="719"/>
      <c r="DT170" s="719"/>
      <c r="DU170" s="719"/>
      <c r="DV170" s="719"/>
      <c r="DW170" s="719"/>
      <c r="DX170" s="719"/>
      <c r="DY170" s="719"/>
      <c r="DZ170" s="719"/>
      <c r="EA170" s="719"/>
      <c r="EB170" s="719"/>
      <c r="EC170" s="719"/>
      <c r="ED170" s="719"/>
      <c r="EE170" s="719"/>
      <c r="EF170" s="719"/>
      <c r="EG170" s="719"/>
      <c r="EH170" s="719"/>
      <c r="EI170" s="719"/>
      <c r="EJ170" s="719"/>
      <c r="EK170" s="719"/>
      <c r="EL170" s="719"/>
      <c r="EM170" s="719"/>
      <c r="EN170" s="719"/>
      <c r="EO170" s="719"/>
      <c r="EP170" s="719"/>
      <c r="EQ170" s="719"/>
      <c r="ER170" s="719"/>
      <c r="ES170" s="719"/>
      <c r="ET170" s="719"/>
      <c r="EU170" s="719"/>
      <c r="EV170" s="719"/>
      <c r="EW170" s="719"/>
      <c r="EX170" s="720"/>
      <c r="EY170" s="701" t="s">
        <v>20</v>
      </c>
      <c r="EZ170" s="702"/>
      <c r="FA170" s="702"/>
      <c r="FB170" s="702"/>
      <c r="FC170" s="702"/>
      <c r="FD170" s="702"/>
      <c r="FE170" s="702"/>
      <c r="FF170" s="702"/>
      <c r="FG170" s="702"/>
      <c r="FH170" s="697">
        <f>HW131</f>
        <v>0</v>
      </c>
      <c r="FI170" s="697"/>
      <c r="FJ170" s="697"/>
      <c r="FK170" s="697"/>
      <c r="FL170" s="697"/>
      <c r="FM170" s="697"/>
      <c r="FN170" s="697"/>
      <c r="FO170" s="698"/>
      <c r="FP170" s="701" t="s">
        <v>21</v>
      </c>
      <c r="FQ170" s="702"/>
      <c r="FR170" s="702"/>
      <c r="FS170" s="702"/>
      <c r="FT170" s="702"/>
      <c r="FU170" s="702"/>
      <c r="FV170" s="702"/>
      <c r="FW170" s="702"/>
      <c r="FX170" s="702"/>
      <c r="FY170" s="702"/>
      <c r="FZ170" s="702"/>
      <c r="GA170" s="702"/>
      <c r="GB170" s="702"/>
      <c r="GC170" s="702"/>
      <c r="GD170" s="702"/>
      <c r="GE170" s="702"/>
      <c r="GF170" s="702"/>
      <c r="GG170" s="697"/>
      <c r="GH170" s="697"/>
      <c r="GI170" s="697"/>
      <c r="GJ170" s="697"/>
      <c r="GK170" s="697"/>
      <c r="GL170" s="697"/>
      <c r="GM170" s="697"/>
      <c r="GN170" s="697"/>
      <c r="GO170" s="697"/>
      <c r="GP170" s="697"/>
      <c r="GQ170" s="697"/>
      <c r="GR170" s="697"/>
      <c r="GS170" s="697"/>
      <c r="GT170" s="697"/>
      <c r="GU170" s="697"/>
      <c r="GV170" s="697"/>
      <c r="GW170" s="697"/>
      <c r="GX170" s="697"/>
      <c r="GY170" s="697"/>
      <c r="GZ170" s="697"/>
      <c r="HA170" s="697"/>
      <c r="HB170" s="697"/>
      <c r="HC170" s="697"/>
      <c r="HD170" s="697"/>
      <c r="HE170" s="697"/>
      <c r="HF170" s="697"/>
      <c r="HG170" s="697"/>
      <c r="HH170" s="697"/>
      <c r="HI170" s="697"/>
      <c r="HJ170" s="697"/>
      <c r="HK170" s="697"/>
      <c r="HL170" s="697"/>
      <c r="HM170" s="697"/>
      <c r="HN170" s="698"/>
      <c r="HO170" s="701" t="s">
        <v>22</v>
      </c>
      <c r="HP170" s="702"/>
      <c r="HQ170" s="702"/>
      <c r="HR170" s="702"/>
      <c r="HS170" s="702"/>
      <c r="HT170" s="702"/>
      <c r="HU170" s="702"/>
      <c r="HV170" s="697" t="s">
        <v>23</v>
      </c>
      <c r="HW170" s="697"/>
      <c r="HX170" s="697"/>
      <c r="HY170" s="697"/>
      <c r="HZ170" s="697"/>
      <c r="IA170" s="697"/>
      <c r="IB170" s="697"/>
      <c r="IC170" s="697"/>
      <c r="ID170" s="697"/>
      <c r="IE170" s="698"/>
      <c r="IF170" s="701" t="s">
        <v>24</v>
      </c>
      <c r="IG170" s="702"/>
      <c r="IH170" s="702"/>
      <c r="II170" s="702"/>
      <c r="IJ170" s="702"/>
      <c r="IK170" s="702"/>
      <c r="IL170" s="702"/>
      <c r="IM170" s="702"/>
      <c r="IN170" s="697"/>
      <c r="IO170" s="697"/>
      <c r="IP170" s="697"/>
      <c r="IQ170" s="697"/>
      <c r="IR170" s="697"/>
      <c r="IS170" s="697"/>
      <c r="IT170" s="697"/>
      <c r="IU170" s="697"/>
      <c r="IV170" s="697"/>
      <c r="IW170" s="104"/>
      <c r="IX170" s="738"/>
      <c r="IY170" s="741"/>
      <c r="IZ170" s="22"/>
      <c r="JA170" s="22"/>
      <c r="JB170" s="22"/>
      <c r="JC170" s="22"/>
      <c r="JD170" s="22"/>
      <c r="JE170" s="22"/>
      <c r="JF170" s="22"/>
      <c r="JG170" s="22"/>
      <c r="JH170" s="21"/>
      <c r="JI170" s="22"/>
      <c r="JJ170" s="22"/>
      <c r="JK170" s="22"/>
      <c r="JL170" s="22"/>
      <c r="JM170" s="22"/>
      <c r="JN170" s="22"/>
      <c r="JO170" s="22"/>
      <c r="JP170" s="22"/>
      <c r="JQ170" s="22"/>
      <c r="JR170" s="22"/>
      <c r="JS170" s="22"/>
      <c r="JT170" s="22"/>
      <c r="JU170" s="22"/>
      <c r="JV170" s="22"/>
      <c r="JW170" s="22"/>
      <c r="JX170" s="22"/>
      <c r="JY170" s="22"/>
      <c r="JZ170" s="22"/>
      <c r="KA170" s="22"/>
      <c r="KB170" s="22"/>
      <c r="KC170" s="22"/>
      <c r="KD170" s="22"/>
      <c r="KE170" s="22"/>
      <c r="KF170" s="22"/>
      <c r="KG170" s="22"/>
      <c r="KH170" s="22"/>
      <c r="KI170" s="22"/>
      <c r="KJ170" s="22"/>
      <c r="KK170" s="22"/>
      <c r="KL170" s="22"/>
      <c r="KM170" s="22"/>
      <c r="KN170" s="22"/>
      <c r="KO170" s="22"/>
      <c r="KP170" s="22"/>
      <c r="KQ170" s="22"/>
      <c r="KR170" s="22"/>
      <c r="KS170" s="22"/>
      <c r="KT170" s="22"/>
      <c r="KU170" s="22"/>
      <c r="KV170" s="22"/>
      <c r="KW170" s="22"/>
      <c r="KX170" s="22"/>
      <c r="KY170" s="22"/>
      <c r="KZ170" s="22"/>
      <c r="LA170" s="22"/>
      <c r="LB170" s="22"/>
      <c r="LC170" s="22"/>
      <c r="LD170" s="22"/>
      <c r="LE170" s="22"/>
      <c r="LF170" s="22"/>
      <c r="LG170" s="22"/>
      <c r="LH170" s="22"/>
      <c r="LI170" s="22"/>
      <c r="LJ170" s="23"/>
    </row>
    <row r="171" spans="2:322" ht="3.65" customHeight="1">
      <c r="B171" s="21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3"/>
      <c r="AP171" s="22"/>
      <c r="AQ171" s="22"/>
      <c r="AR171" s="22"/>
      <c r="AS171" s="22"/>
      <c r="AT171" s="22"/>
      <c r="AU171" s="22"/>
      <c r="AV171" s="22"/>
      <c r="AW171" s="22"/>
      <c r="AX171" s="737"/>
      <c r="AY171" s="738"/>
      <c r="AZ171" s="26"/>
      <c r="BA171" s="689"/>
      <c r="BB171" s="690"/>
      <c r="BC171" s="690"/>
      <c r="BD171" s="690"/>
      <c r="BE171" s="690"/>
      <c r="BF171" s="690"/>
      <c r="BG171" s="690"/>
      <c r="BH171" s="705"/>
      <c r="BI171" s="705"/>
      <c r="BJ171" s="705"/>
      <c r="BK171" s="705"/>
      <c r="BL171" s="705"/>
      <c r="BM171" s="705"/>
      <c r="BN171" s="705"/>
      <c r="BO171" s="705"/>
      <c r="BP171" s="705"/>
      <c r="BQ171" s="706"/>
      <c r="BR171" s="689"/>
      <c r="BS171" s="690"/>
      <c r="BT171" s="690"/>
      <c r="BU171" s="690"/>
      <c r="BV171" s="690"/>
      <c r="BW171" s="690"/>
      <c r="BX171" s="690"/>
      <c r="BY171" s="714"/>
      <c r="BZ171" s="714"/>
      <c r="CA171" s="714"/>
      <c r="CB171" s="714"/>
      <c r="CC171" s="714"/>
      <c r="CD171" s="714"/>
      <c r="CE171" s="714"/>
      <c r="CF171" s="714"/>
      <c r="CG171" s="714"/>
      <c r="CH171" s="715"/>
      <c r="CI171" s="27"/>
      <c r="CJ171" s="27"/>
      <c r="CK171" s="27"/>
      <c r="CL171" s="746"/>
      <c r="CM171" s="746"/>
      <c r="CN171" s="746"/>
      <c r="CO171" s="746"/>
      <c r="CP171" s="746"/>
      <c r="CQ171" s="746"/>
      <c r="CR171" s="746"/>
      <c r="CS171" s="746"/>
      <c r="CT171" s="746"/>
      <c r="CU171" s="746"/>
      <c r="CV171" s="746"/>
      <c r="CW171" s="27"/>
      <c r="CX171" s="27"/>
      <c r="CY171" s="31"/>
      <c r="CZ171" s="721"/>
      <c r="DA171" s="722"/>
      <c r="DB171" s="722"/>
      <c r="DC171" s="722"/>
      <c r="DD171" s="722"/>
      <c r="DE171" s="722"/>
      <c r="DF171" s="722"/>
      <c r="DG171" s="722"/>
      <c r="DH171" s="722"/>
      <c r="DI171" s="722"/>
      <c r="DJ171" s="722"/>
      <c r="DK171" s="722"/>
      <c r="DL171" s="722"/>
      <c r="DM171" s="722"/>
      <c r="DN171" s="722"/>
      <c r="DO171" s="722"/>
      <c r="DP171" s="722"/>
      <c r="DQ171" s="722"/>
      <c r="DR171" s="722"/>
      <c r="DS171" s="722"/>
      <c r="DT171" s="722"/>
      <c r="DU171" s="722"/>
      <c r="DV171" s="722"/>
      <c r="DW171" s="722"/>
      <c r="DX171" s="722"/>
      <c r="DY171" s="722"/>
      <c r="DZ171" s="722"/>
      <c r="EA171" s="722"/>
      <c r="EB171" s="722"/>
      <c r="EC171" s="722"/>
      <c r="ED171" s="722"/>
      <c r="EE171" s="722"/>
      <c r="EF171" s="722"/>
      <c r="EG171" s="722"/>
      <c r="EH171" s="722"/>
      <c r="EI171" s="722"/>
      <c r="EJ171" s="722"/>
      <c r="EK171" s="722"/>
      <c r="EL171" s="722"/>
      <c r="EM171" s="722"/>
      <c r="EN171" s="722"/>
      <c r="EO171" s="722"/>
      <c r="EP171" s="722"/>
      <c r="EQ171" s="722"/>
      <c r="ER171" s="722"/>
      <c r="ES171" s="722"/>
      <c r="ET171" s="722"/>
      <c r="EU171" s="722"/>
      <c r="EV171" s="722"/>
      <c r="EW171" s="722"/>
      <c r="EX171" s="723"/>
      <c r="EY171" s="689"/>
      <c r="EZ171" s="690"/>
      <c r="FA171" s="690"/>
      <c r="FB171" s="690"/>
      <c r="FC171" s="690"/>
      <c r="FD171" s="690"/>
      <c r="FE171" s="690"/>
      <c r="FF171" s="690"/>
      <c r="FG171" s="690"/>
      <c r="FH171" s="693"/>
      <c r="FI171" s="693"/>
      <c r="FJ171" s="693"/>
      <c r="FK171" s="693"/>
      <c r="FL171" s="693"/>
      <c r="FM171" s="693"/>
      <c r="FN171" s="693"/>
      <c r="FO171" s="694"/>
      <c r="FP171" s="689"/>
      <c r="FQ171" s="690"/>
      <c r="FR171" s="690"/>
      <c r="FS171" s="690"/>
      <c r="FT171" s="690"/>
      <c r="FU171" s="690"/>
      <c r="FV171" s="690"/>
      <c r="FW171" s="690"/>
      <c r="FX171" s="690"/>
      <c r="FY171" s="690"/>
      <c r="FZ171" s="690"/>
      <c r="GA171" s="690"/>
      <c r="GB171" s="690"/>
      <c r="GC171" s="690"/>
      <c r="GD171" s="690"/>
      <c r="GE171" s="690"/>
      <c r="GF171" s="690"/>
      <c r="GG171" s="693"/>
      <c r="GH171" s="693"/>
      <c r="GI171" s="693"/>
      <c r="GJ171" s="693"/>
      <c r="GK171" s="693"/>
      <c r="GL171" s="693"/>
      <c r="GM171" s="693"/>
      <c r="GN171" s="693"/>
      <c r="GO171" s="693"/>
      <c r="GP171" s="693"/>
      <c r="GQ171" s="693"/>
      <c r="GR171" s="693"/>
      <c r="GS171" s="693"/>
      <c r="GT171" s="693"/>
      <c r="GU171" s="693"/>
      <c r="GV171" s="693"/>
      <c r="GW171" s="693"/>
      <c r="GX171" s="693"/>
      <c r="GY171" s="693"/>
      <c r="GZ171" s="693"/>
      <c r="HA171" s="693"/>
      <c r="HB171" s="693"/>
      <c r="HC171" s="693"/>
      <c r="HD171" s="693"/>
      <c r="HE171" s="693"/>
      <c r="HF171" s="693"/>
      <c r="HG171" s="693"/>
      <c r="HH171" s="693"/>
      <c r="HI171" s="693"/>
      <c r="HJ171" s="693"/>
      <c r="HK171" s="693"/>
      <c r="HL171" s="693"/>
      <c r="HM171" s="693"/>
      <c r="HN171" s="694"/>
      <c r="HO171" s="689"/>
      <c r="HP171" s="690"/>
      <c r="HQ171" s="690"/>
      <c r="HR171" s="690"/>
      <c r="HS171" s="690"/>
      <c r="HT171" s="690"/>
      <c r="HU171" s="690"/>
      <c r="HV171" s="693"/>
      <c r="HW171" s="693"/>
      <c r="HX171" s="693"/>
      <c r="HY171" s="693"/>
      <c r="HZ171" s="693"/>
      <c r="IA171" s="693"/>
      <c r="IB171" s="693"/>
      <c r="IC171" s="693"/>
      <c r="ID171" s="693"/>
      <c r="IE171" s="694"/>
      <c r="IF171" s="689"/>
      <c r="IG171" s="690"/>
      <c r="IH171" s="690"/>
      <c r="II171" s="690"/>
      <c r="IJ171" s="690"/>
      <c r="IK171" s="690"/>
      <c r="IL171" s="690"/>
      <c r="IM171" s="690"/>
      <c r="IN171" s="693"/>
      <c r="IO171" s="693"/>
      <c r="IP171" s="693"/>
      <c r="IQ171" s="693"/>
      <c r="IR171" s="693"/>
      <c r="IS171" s="693"/>
      <c r="IT171" s="693"/>
      <c r="IU171" s="693"/>
      <c r="IV171" s="693"/>
      <c r="IW171" s="104"/>
      <c r="IX171" s="738"/>
      <c r="IY171" s="741"/>
      <c r="IZ171" s="22"/>
      <c r="JA171" s="22"/>
      <c r="JB171" s="22"/>
      <c r="JC171" s="22"/>
      <c r="JD171" s="22"/>
      <c r="JE171" s="22"/>
      <c r="JF171" s="22"/>
      <c r="JG171" s="22"/>
      <c r="JH171" s="21"/>
      <c r="JI171" s="22"/>
      <c r="JJ171" s="22"/>
      <c r="JK171" s="22"/>
      <c r="JL171" s="22"/>
      <c r="JM171" s="22"/>
      <c r="JN171" s="22"/>
      <c r="JO171" s="22"/>
      <c r="JP171" s="22"/>
      <c r="JQ171" s="22"/>
      <c r="JR171" s="22"/>
      <c r="JS171" s="22"/>
      <c r="JT171" s="22"/>
      <c r="JU171" s="22"/>
      <c r="JV171" s="22"/>
      <c r="JW171" s="22"/>
      <c r="JX171" s="22"/>
      <c r="JY171" s="22"/>
      <c r="JZ171" s="22"/>
      <c r="KA171" s="22"/>
      <c r="KB171" s="22"/>
      <c r="KC171" s="22"/>
      <c r="KD171" s="22"/>
      <c r="KE171" s="22"/>
      <c r="KF171" s="22"/>
      <c r="KG171" s="22"/>
      <c r="KH171" s="22"/>
      <c r="KI171" s="22"/>
      <c r="KJ171" s="22"/>
      <c r="KK171" s="22"/>
      <c r="KL171" s="22"/>
      <c r="KM171" s="22"/>
      <c r="KN171" s="22"/>
      <c r="KO171" s="22"/>
      <c r="KP171" s="22"/>
      <c r="KQ171" s="22"/>
      <c r="KR171" s="22"/>
      <c r="KS171" s="22"/>
      <c r="KT171" s="22"/>
      <c r="KU171" s="22"/>
      <c r="KV171" s="22"/>
      <c r="KW171" s="22"/>
      <c r="KX171" s="22"/>
      <c r="KY171" s="22"/>
      <c r="KZ171" s="22"/>
      <c r="LA171" s="22"/>
      <c r="LB171" s="22"/>
      <c r="LC171" s="22"/>
      <c r="LD171" s="22"/>
      <c r="LE171" s="22"/>
      <c r="LF171" s="22"/>
      <c r="LG171" s="22"/>
      <c r="LH171" s="22"/>
      <c r="LI171" s="22"/>
      <c r="LJ171" s="23"/>
    </row>
    <row r="172" spans="2:322" ht="3.65" customHeight="1">
      <c r="B172" s="21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3"/>
      <c r="AP172" s="22"/>
      <c r="AQ172" s="22"/>
      <c r="AR172" s="22"/>
      <c r="AS172" s="22"/>
      <c r="AT172" s="22"/>
      <c r="AU172" s="22"/>
      <c r="AV172" s="22"/>
      <c r="AW172" s="22"/>
      <c r="AX172" s="737"/>
      <c r="AY172" s="738"/>
      <c r="AZ172" s="26"/>
      <c r="BA172" s="689"/>
      <c r="BB172" s="690"/>
      <c r="BC172" s="690"/>
      <c r="BD172" s="690"/>
      <c r="BE172" s="690"/>
      <c r="BF172" s="690"/>
      <c r="BG172" s="690"/>
      <c r="BH172" s="705"/>
      <c r="BI172" s="705"/>
      <c r="BJ172" s="705"/>
      <c r="BK172" s="705"/>
      <c r="BL172" s="705"/>
      <c r="BM172" s="705"/>
      <c r="BN172" s="705"/>
      <c r="BO172" s="705"/>
      <c r="BP172" s="705"/>
      <c r="BQ172" s="706"/>
      <c r="BR172" s="689"/>
      <c r="BS172" s="690"/>
      <c r="BT172" s="690"/>
      <c r="BU172" s="690"/>
      <c r="BV172" s="690"/>
      <c r="BW172" s="690"/>
      <c r="BX172" s="690"/>
      <c r="BY172" s="714"/>
      <c r="BZ172" s="714"/>
      <c r="CA172" s="714"/>
      <c r="CB172" s="714"/>
      <c r="CC172" s="714"/>
      <c r="CD172" s="714"/>
      <c r="CE172" s="714"/>
      <c r="CF172" s="714"/>
      <c r="CG172" s="714"/>
      <c r="CH172" s="715"/>
      <c r="CI172" s="27"/>
      <c r="CJ172" s="27"/>
      <c r="CK172" s="27"/>
      <c r="CL172" s="746"/>
      <c r="CM172" s="746"/>
      <c r="CN172" s="746"/>
      <c r="CO172" s="746"/>
      <c r="CP172" s="746"/>
      <c r="CQ172" s="746"/>
      <c r="CR172" s="746"/>
      <c r="CS172" s="746"/>
      <c r="CT172" s="746"/>
      <c r="CU172" s="746"/>
      <c r="CV172" s="746"/>
      <c r="CW172" s="27"/>
      <c r="CX172" s="27"/>
      <c r="CY172" s="31"/>
      <c r="CZ172" s="721"/>
      <c r="DA172" s="722"/>
      <c r="DB172" s="722"/>
      <c r="DC172" s="722"/>
      <c r="DD172" s="722"/>
      <c r="DE172" s="722"/>
      <c r="DF172" s="722"/>
      <c r="DG172" s="722"/>
      <c r="DH172" s="722"/>
      <c r="DI172" s="722"/>
      <c r="DJ172" s="722"/>
      <c r="DK172" s="722"/>
      <c r="DL172" s="722"/>
      <c r="DM172" s="722"/>
      <c r="DN172" s="722"/>
      <c r="DO172" s="722"/>
      <c r="DP172" s="722"/>
      <c r="DQ172" s="722"/>
      <c r="DR172" s="722"/>
      <c r="DS172" s="722"/>
      <c r="DT172" s="722"/>
      <c r="DU172" s="722"/>
      <c r="DV172" s="722"/>
      <c r="DW172" s="722"/>
      <c r="DX172" s="722"/>
      <c r="DY172" s="722"/>
      <c r="DZ172" s="722"/>
      <c r="EA172" s="722"/>
      <c r="EB172" s="722"/>
      <c r="EC172" s="722"/>
      <c r="ED172" s="722"/>
      <c r="EE172" s="722"/>
      <c r="EF172" s="722"/>
      <c r="EG172" s="722"/>
      <c r="EH172" s="722"/>
      <c r="EI172" s="722"/>
      <c r="EJ172" s="722"/>
      <c r="EK172" s="722"/>
      <c r="EL172" s="722"/>
      <c r="EM172" s="722"/>
      <c r="EN172" s="722"/>
      <c r="EO172" s="722"/>
      <c r="EP172" s="722"/>
      <c r="EQ172" s="722"/>
      <c r="ER172" s="722"/>
      <c r="ES172" s="722"/>
      <c r="ET172" s="722"/>
      <c r="EU172" s="722"/>
      <c r="EV172" s="722"/>
      <c r="EW172" s="722"/>
      <c r="EX172" s="723"/>
      <c r="EY172" s="689"/>
      <c r="EZ172" s="690"/>
      <c r="FA172" s="690"/>
      <c r="FB172" s="690"/>
      <c r="FC172" s="690"/>
      <c r="FD172" s="690"/>
      <c r="FE172" s="690"/>
      <c r="FF172" s="690"/>
      <c r="FG172" s="690"/>
      <c r="FH172" s="693"/>
      <c r="FI172" s="693"/>
      <c r="FJ172" s="693"/>
      <c r="FK172" s="693"/>
      <c r="FL172" s="693"/>
      <c r="FM172" s="693"/>
      <c r="FN172" s="693"/>
      <c r="FO172" s="694"/>
      <c r="FP172" s="689"/>
      <c r="FQ172" s="690"/>
      <c r="FR172" s="690"/>
      <c r="FS172" s="690"/>
      <c r="FT172" s="690"/>
      <c r="FU172" s="690"/>
      <c r="FV172" s="690"/>
      <c r="FW172" s="690"/>
      <c r="FX172" s="690"/>
      <c r="FY172" s="690"/>
      <c r="FZ172" s="690"/>
      <c r="GA172" s="690"/>
      <c r="GB172" s="690"/>
      <c r="GC172" s="690"/>
      <c r="GD172" s="690"/>
      <c r="GE172" s="690"/>
      <c r="GF172" s="690"/>
      <c r="GG172" s="693"/>
      <c r="GH172" s="693"/>
      <c r="GI172" s="693"/>
      <c r="GJ172" s="693"/>
      <c r="GK172" s="693"/>
      <c r="GL172" s="693"/>
      <c r="GM172" s="693"/>
      <c r="GN172" s="693"/>
      <c r="GO172" s="693"/>
      <c r="GP172" s="693"/>
      <c r="GQ172" s="693"/>
      <c r="GR172" s="693"/>
      <c r="GS172" s="693"/>
      <c r="GT172" s="693"/>
      <c r="GU172" s="693"/>
      <c r="GV172" s="693"/>
      <c r="GW172" s="693"/>
      <c r="GX172" s="693"/>
      <c r="GY172" s="693"/>
      <c r="GZ172" s="693"/>
      <c r="HA172" s="693"/>
      <c r="HB172" s="693"/>
      <c r="HC172" s="693"/>
      <c r="HD172" s="693"/>
      <c r="HE172" s="693"/>
      <c r="HF172" s="693"/>
      <c r="HG172" s="693"/>
      <c r="HH172" s="693"/>
      <c r="HI172" s="693"/>
      <c r="HJ172" s="693"/>
      <c r="HK172" s="693"/>
      <c r="HL172" s="693"/>
      <c r="HM172" s="693"/>
      <c r="HN172" s="694"/>
      <c r="HO172" s="689"/>
      <c r="HP172" s="690"/>
      <c r="HQ172" s="690"/>
      <c r="HR172" s="690"/>
      <c r="HS172" s="690"/>
      <c r="HT172" s="690"/>
      <c r="HU172" s="690"/>
      <c r="HV172" s="693"/>
      <c r="HW172" s="693"/>
      <c r="HX172" s="693"/>
      <c r="HY172" s="693"/>
      <c r="HZ172" s="693"/>
      <c r="IA172" s="693"/>
      <c r="IB172" s="693"/>
      <c r="IC172" s="693"/>
      <c r="ID172" s="693"/>
      <c r="IE172" s="694"/>
      <c r="IF172" s="689"/>
      <c r="IG172" s="690"/>
      <c r="IH172" s="690"/>
      <c r="II172" s="690"/>
      <c r="IJ172" s="690"/>
      <c r="IK172" s="690"/>
      <c r="IL172" s="690"/>
      <c r="IM172" s="690"/>
      <c r="IN172" s="693"/>
      <c r="IO172" s="693"/>
      <c r="IP172" s="693"/>
      <c r="IQ172" s="693"/>
      <c r="IR172" s="693"/>
      <c r="IS172" s="693"/>
      <c r="IT172" s="693"/>
      <c r="IU172" s="693"/>
      <c r="IV172" s="693"/>
      <c r="IW172" s="104"/>
      <c r="IX172" s="738"/>
      <c r="IY172" s="741"/>
      <c r="IZ172" s="22"/>
      <c r="JA172" s="22"/>
      <c r="JB172" s="22"/>
      <c r="JC172" s="22"/>
      <c r="JD172" s="22"/>
      <c r="JE172" s="22"/>
      <c r="JF172" s="22"/>
      <c r="JG172" s="22"/>
      <c r="JH172" s="21"/>
      <c r="JI172" s="22"/>
      <c r="JJ172" s="22"/>
      <c r="JK172" s="22"/>
      <c r="JL172" s="22"/>
      <c r="JM172" s="22"/>
      <c r="JN172" s="22"/>
      <c r="JO172" s="22"/>
      <c r="JP172" s="22"/>
      <c r="JQ172" s="22"/>
      <c r="JR172" s="22"/>
      <c r="JS172" s="22"/>
      <c r="JT172" s="22"/>
      <c r="JU172" s="22"/>
      <c r="JV172" s="22"/>
      <c r="JW172" s="22"/>
      <c r="JX172" s="22"/>
      <c r="JY172" s="22"/>
      <c r="JZ172" s="22"/>
      <c r="KA172" s="22"/>
      <c r="KB172" s="22"/>
      <c r="KC172" s="22"/>
      <c r="KD172" s="22"/>
      <c r="KE172" s="22"/>
      <c r="KF172" s="22"/>
      <c r="KG172" s="22"/>
      <c r="KH172" s="22"/>
      <c r="KI172" s="22"/>
      <c r="KJ172" s="22"/>
      <c r="KK172" s="22"/>
      <c r="KL172" s="22"/>
      <c r="KM172" s="22"/>
      <c r="KN172" s="22"/>
      <c r="KO172" s="22"/>
      <c r="KP172" s="22"/>
      <c r="KQ172" s="22"/>
      <c r="KR172" s="22"/>
      <c r="KS172" s="22"/>
      <c r="KT172" s="22"/>
      <c r="KU172" s="22"/>
      <c r="KV172" s="22"/>
      <c r="KW172" s="22"/>
      <c r="KX172" s="22"/>
      <c r="KY172" s="22"/>
      <c r="KZ172" s="22"/>
      <c r="LA172" s="22"/>
      <c r="LB172" s="22"/>
      <c r="LC172" s="22"/>
      <c r="LD172" s="22"/>
      <c r="LE172" s="22"/>
      <c r="LF172" s="22"/>
      <c r="LG172" s="22"/>
      <c r="LH172" s="22"/>
      <c r="LI172" s="22"/>
      <c r="LJ172" s="23"/>
    </row>
    <row r="173" spans="2:322" ht="3.65" customHeight="1">
      <c r="B173" s="21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3"/>
      <c r="AP173" s="22"/>
      <c r="AQ173" s="22"/>
      <c r="AR173" s="22"/>
      <c r="AS173" s="22"/>
      <c r="AT173" s="22"/>
      <c r="AU173" s="22"/>
      <c r="AV173" s="22"/>
      <c r="AW173" s="22"/>
      <c r="AX173" s="737"/>
      <c r="AY173" s="738"/>
      <c r="AZ173" s="26"/>
      <c r="BA173" s="691"/>
      <c r="BB173" s="692"/>
      <c r="BC173" s="692"/>
      <c r="BD173" s="692"/>
      <c r="BE173" s="692"/>
      <c r="BF173" s="692"/>
      <c r="BG173" s="692"/>
      <c r="BH173" s="707"/>
      <c r="BI173" s="707"/>
      <c r="BJ173" s="707"/>
      <c r="BK173" s="707"/>
      <c r="BL173" s="707"/>
      <c r="BM173" s="707"/>
      <c r="BN173" s="707"/>
      <c r="BO173" s="707"/>
      <c r="BP173" s="707"/>
      <c r="BQ173" s="708"/>
      <c r="BR173" s="709"/>
      <c r="BS173" s="710"/>
      <c r="BT173" s="710"/>
      <c r="BU173" s="710"/>
      <c r="BV173" s="710"/>
      <c r="BW173" s="710"/>
      <c r="BX173" s="710"/>
      <c r="BY173" s="716"/>
      <c r="BZ173" s="716"/>
      <c r="CA173" s="716"/>
      <c r="CB173" s="716"/>
      <c r="CC173" s="716"/>
      <c r="CD173" s="716"/>
      <c r="CE173" s="716"/>
      <c r="CF173" s="716"/>
      <c r="CG173" s="716"/>
      <c r="CH173" s="717"/>
      <c r="CI173" s="33"/>
      <c r="CJ173" s="33"/>
      <c r="CK173" s="33"/>
      <c r="CL173" s="747"/>
      <c r="CM173" s="747"/>
      <c r="CN173" s="747"/>
      <c r="CO173" s="747"/>
      <c r="CP173" s="747"/>
      <c r="CQ173" s="747"/>
      <c r="CR173" s="747"/>
      <c r="CS173" s="747"/>
      <c r="CT173" s="747"/>
      <c r="CU173" s="747"/>
      <c r="CV173" s="747"/>
      <c r="CW173" s="33"/>
      <c r="CX173" s="33"/>
      <c r="CY173" s="34"/>
      <c r="CZ173" s="724"/>
      <c r="DA173" s="725"/>
      <c r="DB173" s="725"/>
      <c r="DC173" s="725"/>
      <c r="DD173" s="725"/>
      <c r="DE173" s="725"/>
      <c r="DF173" s="725"/>
      <c r="DG173" s="725"/>
      <c r="DH173" s="725"/>
      <c r="DI173" s="725"/>
      <c r="DJ173" s="725"/>
      <c r="DK173" s="725"/>
      <c r="DL173" s="725"/>
      <c r="DM173" s="725"/>
      <c r="DN173" s="725"/>
      <c r="DO173" s="725"/>
      <c r="DP173" s="725"/>
      <c r="DQ173" s="725"/>
      <c r="DR173" s="725"/>
      <c r="DS173" s="725"/>
      <c r="DT173" s="725"/>
      <c r="DU173" s="725"/>
      <c r="DV173" s="725"/>
      <c r="DW173" s="725"/>
      <c r="DX173" s="725"/>
      <c r="DY173" s="725"/>
      <c r="DZ173" s="725"/>
      <c r="EA173" s="725"/>
      <c r="EB173" s="725"/>
      <c r="EC173" s="725"/>
      <c r="ED173" s="725"/>
      <c r="EE173" s="725"/>
      <c r="EF173" s="725"/>
      <c r="EG173" s="725"/>
      <c r="EH173" s="725"/>
      <c r="EI173" s="725"/>
      <c r="EJ173" s="725"/>
      <c r="EK173" s="725"/>
      <c r="EL173" s="725"/>
      <c r="EM173" s="725"/>
      <c r="EN173" s="725"/>
      <c r="EO173" s="725"/>
      <c r="EP173" s="725"/>
      <c r="EQ173" s="725"/>
      <c r="ER173" s="725"/>
      <c r="ES173" s="725"/>
      <c r="ET173" s="725"/>
      <c r="EU173" s="725"/>
      <c r="EV173" s="725"/>
      <c r="EW173" s="725"/>
      <c r="EX173" s="726"/>
      <c r="EY173" s="691"/>
      <c r="EZ173" s="692"/>
      <c r="FA173" s="692"/>
      <c r="FB173" s="692"/>
      <c r="FC173" s="692"/>
      <c r="FD173" s="692"/>
      <c r="FE173" s="692"/>
      <c r="FF173" s="692"/>
      <c r="FG173" s="692"/>
      <c r="FH173" s="695"/>
      <c r="FI173" s="695"/>
      <c r="FJ173" s="695"/>
      <c r="FK173" s="695"/>
      <c r="FL173" s="695"/>
      <c r="FM173" s="695"/>
      <c r="FN173" s="695"/>
      <c r="FO173" s="696"/>
      <c r="FP173" s="691"/>
      <c r="FQ173" s="692"/>
      <c r="FR173" s="692"/>
      <c r="FS173" s="692"/>
      <c r="FT173" s="692"/>
      <c r="FU173" s="692"/>
      <c r="FV173" s="692"/>
      <c r="FW173" s="692"/>
      <c r="FX173" s="692"/>
      <c r="FY173" s="692"/>
      <c r="FZ173" s="692"/>
      <c r="GA173" s="692"/>
      <c r="GB173" s="692"/>
      <c r="GC173" s="692"/>
      <c r="GD173" s="692"/>
      <c r="GE173" s="692"/>
      <c r="GF173" s="692"/>
      <c r="GG173" s="695"/>
      <c r="GH173" s="695"/>
      <c r="GI173" s="695"/>
      <c r="GJ173" s="695"/>
      <c r="GK173" s="695"/>
      <c r="GL173" s="695"/>
      <c r="GM173" s="695"/>
      <c r="GN173" s="695"/>
      <c r="GO173" s="695"/>
      <c r="GP173" s="695"/>
      <c r="GQ173" s="695"/>
      <c r="GR173" s="695"/>
      <c r="GS173" s="695"/>
      <c r="GT173" s="695"/>
      <c r="GU173" s="695"/>
      <c r="GV173" s="695"/>
      <c r="GW173" s="695"/>
      <c r="GX173" s="695"/>
      <c r="GY173" s="695"/>
      <c r="GZ173" s="695"/>
      <c r="HA173" s="695"/>
      <c r="HB173" s="695"/>
      <c r="HC173" s="695"/>
      <c r="HD173" s="695"/>
      <c r="HE173" s="695"/>
      <c r="HF173" s="695"/>
      <c r="HG173" s="695"/>
      <c r="HH173" s="695"/>
      <c r="HI173" s="695"/>
      <c r="HJ173" s="695"/>
      <c r="HK173" s="695"/>
      <c r="HL173" s="695"/>
      <c r="HM173" s="695"/>
      <c r="HN173" s="696"/>
      <c r="HO173" s="691"/>
      <c r="HP173" s="692"/>
      <c r="HQ173" s="692"/>
      <c r="HR173" s="692"/>
      <c r="HS173" s="692"/>
      <c r="HT173" s="692"/>
      <c r="HU173" s="692"/>
      <c r="HV173" s="695"/>
      <c r="HW173" s="695"/>
      <c r="HX173" s="695"/>
      <c r="HY173" s="695"/>
      <c r="HZ173" s="695"/>
      <c r="IA173" s="695"/>
      <c r="IB173" s="695"/>
      <c r="IC173" s="695"/>
      <c r="ID173" s="695"/>
      <c r="IE173" s="696"/>
      <c r="IF173" s="691"/>
      <c r="IG173" s="692"/>
      <c r="IH173" s="692"/>
      <c r="II173" s="692"/>
      <c r="IJ173" s="692"/>
      <c r="IK173" s="692"/>
      <c r="IL173" s="692"/>
      <c r="IM173" s="692"/>
      <c r="IN173" s="695"/>
      <c r="IO173" s="695"/>
      <c r="IP173" s="695"/>
      <c r="IQ173" s="695"/>
      <c r="IR173" s="695"/>
      <c r="IS173" s="695"/>
      <c r="IT173" s="695"/>
      <c r="IU173" s="695"/>
      <c r="IV173" s="695"/>
      <c r="IW173" s="104"/>
      <c r="IX173" s="738"/>
      <c r="IY173" s="741"/>
      <c r="IZ173" s="22"/>
      <c r="JA173" s="22"/>
      <c r="JB173" s="22"/>
      <c r="JC173" s="22"/>
      <c r="JD173" s="22"/>
      <c r="JE173" s="22"/>
      <c r="JF173" s="22"/>
      <c r="JG173" s="22"/>
      <c r="JH173" s="21"/>
      <c r="JI173" s="22"/>
      <c r="JJ173" s="22"/>
      <c r="JK173" s="22"/>
      <c r="JL173" s="22"/>
      <c r="JM173" s="22"/>
      <c r="JN173" s="22"/>
      <c r="JO173" s="22"/>
      <c r="JP173" s="22"/>
      <c r="JQ173" s="22"/>
      <c r="JR173" s="22"/>
      <c r="JS173" s="22"/>
      <c r="JT173" s="22"/>
      <c r="JU173" s="22"/>
      <c r="JV173" s="22"/>
      <c r="JW173" s="22"/>
      <c r="JX173" s="22"/>
      <c r="JY173" s="22"/>
      <c r="JZ173" s="22"/>
      <c r="KA173" s="22"/>
      <c r="KB173" s="22"/>
      <c r="KC173" s="22"/>
      <c r="KD173" s="22"/>
      <c r="KE173" s="22"/>
      <c r="KF173" s="22"/>
      <c r="KG173" s="22"/>
      <c r="KH173" s="22"/>
      <c r="KI173" s="22"/>
      <c r="KJ173" s="22"/>
      <c r="KK173" s="22"/>
      <c r="KL173" s="22"/>
      <c r="KM173" s="22"/>
      <c r="KN173" s="22"/>
      <c r="KO173" s="22"/>
      <c r="KP173" s="22"/>
      <c r="KQ173" s="22"/>
      <c r="KR173" s="22"/>
      <c r="KS173" s="22"/>
      <c r="KT173" s="22"/>
      <c r="KU173" s="22"/>
      <c r="KV173" s="22"/>
      <c r="KW173" s="22"/>
      <c r="KX173" s="22"/>
      <c r="KY173" s="22"/>
      <c r="KZ173" s="22"/>
      <c r="LA173" s="22"/>
      <c r="LB173" s="22"/>
      <c r="LC173" s="22"/>
      <c r="LD173" s="22"/>
      <c r="LE173" s="22"/>
      <c r="LF173" s="22"/>
      <c r="LG173" s="22"/>
      <c r="LH173" s="22"/>
      <c r="LI173" s="22"/>
      <c r="LJ173" s="23"/>
    </row>
    <row r="174" spans="2:322" ht="3.65" customHeight="1">
      <c r="B174" s="21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3"/>
      <c r="AP174" s="22"/>
      <c r="AQ174" s="22"/>
      <c r="AR174" s="22"/>
      <c r="AS174" s="22"/>
      <c r="AT174" s="22"/>
      <c r="AU174" s="22"/>
      <c r="AV174" s="22"/>
      <c r="AW174" s="22"/>
      <c r="AX174" s="699"/>
      <c r="AY174" s="685"/>
      <c r="AZ174" s="685"/>
      <c r="BA174" s="344"/>
      <c r="BB174" s="344"/>
      <c r="BC174" s="344"/>
      <c r="BD174" s="344"/>
      <c r="BE174" s="35"/>
      <c r="BF174" s="35"/>
      <c r="BG174" s="35"/>
      <c r="BH174" s="684" t="e" vm="2">
        <v>#VALUE!</v>
      </c>
      <c r="BI174" s="684"/>
      <c r="BJ174" s="35"/>
      <c r="BK174" s="35"/>
      <c r="BL174" s="35"/>
      <c r="BM174" s="35"/>
      <c r="BN174" s="35"/>
      <c r="BO174" s="35"/>
      <c r="BP174" s="35"/>
      <c r="BQ174" s="36"/>
      <c r="BR174" s="37"/>
      <c r="BS174" s="35"/>
      <c r="BT174" s="35"/>
      <c r="BU174" s="35"/>
      <c r="BV174" s="35"/>
      <c r="BW174" s="35"/>
      <c r="BX174" s="35"/>
      <c r="BY174" s="684" t="e" vm="2">
        <v>#VALUE!</v>
      </c>
      <c r="BZ174" s="684"/>
      <c r="CA174" s="38"/>
      <c r="CB174" s="38"/>
      <c r="CC174" s="38"/>
      <c r="CD174" s="38"/>
      <c r="CE174" s="38"/>
      <c r="CF174" s="38"/>
      <c r="CG174" s="38"/>
      <c r="CH174" s="39"/>
      <c r="CI174" s="40"/>
      <c r="CJ174" s="38"/>
      <c r="CK174" s="38"/>
      <c r="CL174" s="38"/>
      <c r="CM174" s="38"/>
      <c r="CN174" s="38"/>
      <c r="CO174" s="38"/>
      <c r="CP174" s="684" t="e" vm="2">
        <v>#VALUE!</v>
      </c>
      <c r="CQ174" s="684"/>
      <c r="CR174" s="38"/>
      <c r="CS174" s="38"/>
      <c r="CT174" s="38"/>
      <c r="CU174" s="38"/>
      <c r="CV174" s="38"/>
      <c r="CW174" s="38"/>
      <c r="CX174" s="38"/>
      <c r="CY174" s="39"/>
      <c r="CZ174" s="40"/>
      <c r="DA174" s="38"/>
      <c r="DB174" s="38"/>
      <c r="DC174" s="38"/>
      <c r="DD174" s="38"/>
      <c r="DE174" s="38"/>
      <c r="DF174" s="38"/>
      <c r="DG174" s="684" t="e" vm="2">
        <v>#VALUE!</v>
      </c>
      <c r="DH174" s="684"/>
      <c r="DI174" s="35"/>
      <c r="DJ174" s="35"/>
      <c r="DK174" s="35"/>
      <c r="DL174" s="35"/>
      <c r="DM174" s="35"/>
      <c r="DN174" s="35"/>
      <c r="DO174" s="35"/>
      <c r="DP174" s="36"/>
      <c r="DQ174" s="37"/>
      <c r="DR174" s="35"/>
      <c r="DS174" s="35"/>
      <c r="DT174" s="35"/>
      <c r="DU174" s="35"/>
      <c r="DV174" s="35"/>
      <c r="DW174" s="35"/>
      <c r="DX174" s="684" t="e" vm="2">
        <v>#VALUE!</v>
      </c>
      <c r="DY174" s="684"/>
      <c r="DZ174" s="35"/>
      <c r="EA174" s="35"/>
      <c r="EB174" s="35"/>
      <c r="EC174" s="35"/>
      <c r="ED174" s="35"/>
      <c r="EE174" s="35"/>
      <c r="EF174" s="35"/>
      <c r="EG174" s="36"/>
      <c r="EH174" s="35"/>
      <c r="EI174" s="35"/>
      <c r="EJ174" s="35"/>
      <c r="EK174" s="35"/>
      <c r="EL174" s="35"/>
      <c r="EM174" s="35"/>
      <c r="EN174" s="35"/>
      <c r="EO174" s="684" t="e" vm="2">
        <v>#VALUE!</v>
      </c>
      <c r="EP174" s="684"/>
      <c r="EQ174" s="35"/>
      <c r="ER174" s="35"/>
      <c r="ES174" s="35"/>
      <c r="ET174" s="35"/>
      <c r="EU174" s="35"/>
      <c r="EV174" s="35"/>
      <c r="EW174" s="35"/>
      <c r="EX174" s="36"/>
      <c r="EY174" s="35"/>
      <c r="EZ174" s="35"/>
      <c r="FA174" s="35"/>
      <c r="FB174" s="35"/>
      <c r="FC174" s="35"/>
      <c r="FD174" s="35"/>
      <c r="FE174" s="35"/>
      <c r="FF174" s="684" t="e" vm="2">
        <v>#VALUE!</v>
      </c>
      <c r="FG174" s="684"/>
      <c r="FH174" s="35"/>
      <c r="FI174" s="35"/>
      <c r="FJ174" s="35"/>
      <c r="FK174" s="35"/>
      <c r="FL174" s="35"/>
      <c r="FM174" s="35"/>
      <c r="FN174" s="35"/>
      <c r="FO174" s="36"/>
      <c r="FP174" s="35"/>
      <c r="FQ174" s="35"/>
      <c r="FR174" s="35"/>
      <c r="FS174" s="35"/>
      <c r="FT174" s="35"/>
      <c r="FU174" s="35"/>
      <c r="FV174" s="35"/>
      <c r="FW174" s="684" t="e" vm="2">
        <v>#VALUE!</v>
      </c>
      <c r="FX174" s="684"/>
      <c r="FY174" s="35"/>
      <c r="FZ174" s="35"/>
      <c r="GA174" s="35"/>
      <c r="GB174" s="35"/>
      <c r="GC174" s="35"/>
      <c r="GD174" s="35"/>
      <c r="GE174" s="35"/>
      <c r="GF174" s="36"/>
      <c r="GG174" s="35"/>
      <c r="GH174" s="35"/>
      <c r="GI174" s="35"/>
      <c r="GJ174" s="35"/>
      <c r="GK174" s="35"/>
      <c r="GL174" s="35"/>
      <c r="GM174" s="35"/>
      <c r="GN174" s="684" t="e" vm="2">
        <v>#VALUE!</v>
      </c>
      <c r="GO174" s="684"/>
      <c r="GP174" s="35"/>
      <c r="GQ174" s="35"/>
      <c r="GR174" s="35"/>
      <c r="GS174" s="35"/>
      <c r="GT174" s="35"/>
      <c r="GU174" s="35"/>
      <c r="GV174" s="35"/>
      <c r="GW174" s="36"/>
      <c r="GX174" s="35"/>
      <c r="GY174" s="35"/>
      <c r="GZ174" s="35"/>
      <c r="HA174" s="35"/>
      <c r="HB174" s="35"/>
      <c r="HC174" s="35"/>
      <c r="HD174" s="35"/>
      <c r="HE174" s="684" t="e" vm="2">
        <v>#VALUE!</v>
      </c>
      <c r="HF174" s="684"/>
      <c r="HG174" s="35"/>
      <c r="HH174" s="35"/>
      <c r="HI174" s="35"/>
      <c r="HJ174" s="35"/>
      <c r="HK174" s="35"/>
      <c r="HL174" s="35"/>
      <c r="HM174" s="35"/>
      <c r="HN174" s="36"/>
      <c r="HO174" s="35"/>
      <c r="HP174" s="35"/>
      <c r="HQ174" s="35"/>
      <c r="HR174" s="35"/>
      <c r="HS174" s="35"/>
      <c r="HT174" s="35"/>
      <c r="HU174" s="35"/>
      <c r="HV174" s="684" t="e" vm="2">
        <v>#VALUE!</v>
      </c>
      <c r="HW174" s="684"/>
      <c r="HX174" s="35"/>
      <c r="HY174" s="35"/>
      <c r="HZ174" s="35"/>
      <c r="IA174" s="35"/>
      <c r="IB174" s="35"/>
      <c r="IC174" s="35"/>
      <c r="ID174" s="35"/>
      <c r="IE174" s="36"/>
      <c r="IF174" s="35"/>
      <c r="IG174" s="35"/>
      <c r="IH174" s="35"/>
      <c r="II174" s="35"/>
      <c r="IJ174" s="35"/>
      <c r="IK174" s="35"/>
      <c r="IL174" s="35"/>
      <c r="IM174" s="684" t="e" vm="2">
        <v>#VALUE!</v>
      </c>
      <c r="IN174" s="684"/>
      <c r="IO174" s="35"/>
      <c r="IP174" s="35"/>
      <c r="IQ174" s="35"/>
      <c r="IR174" s="35"/>
      <c r="IS174" s="35"/>
      <c r="IT174" s="35"/>
      <c r="IU174" s="35"/>
      <c r="IV174" s="35"/>
      <c r="IW174" s="685"/>
      <c r="IX174" s="685"/>
      <c r="IY174" s="686"/>
      <c r="IZ174" s="22"/>
      <c r="JA174" s="22"/>
      <c r="JB174" s="22"/>
      <c r="JC174" s="22"/>
      <c r="JD174" s="22"/>
      <c r="JE174" s="22"/>
      <c r="JF174" s="22"/>
      <c r="JG174" s="22"/>
      <c r="JH174" s="21"/>
      <c r="JI174" s="22"/>
      <c r="JJ174" s="22"/>
      <c r="JK174" s="22"/>
      <c r="JL174" s="22"/>
      <c r="JM174" s="22"/>
      <c r="JN174" s="22"/>
      <c r="JO174" s="22"/>
      <c r="JP174" s="22"/>
      <c r="JQ174" s="22"/>
      <c r="JR174" s="22"/>
      <c r="JS174" s="22"/>
      <c r="JT174" s="22"/>
      <c r="JU174" s="22"/>
      <c r="JV174" s="22"/>
      <c r="JW174" s="22"/>
      <c r="JX174" s="22"/>
      <c r="JY174" s="22"/>
      <c r="JZ174" s="22"/>
      <c r="KA174" s="22"/>
      <c r="KB174" s="22"/>
      <c r="KC174" s="22"/>
      <c r="KD174" s="22"/>
      <c r="KE174" s="22"/>
      <c r="KF174" s="22"/>
      <c r="KG174" s="22"/>
      <c r="KH174" s="22"/>
      <c r="KI174" s="22"/>
      <c r="KJ174" s="22"/>
      <c r="KK174" s="22"/>
      <c r="KL174" s="22"/>
      <c r="KM174" s="22"/>
      <c r="KN174" s="22"/>
      <c r="KO174" s="22"/>
      <c r="KP174" s="22"/>
      <c r="KQ174" s="22"/>
      <c r="KR174" s="22"/>
      <c r="KS174" s="22"/>
      <c r="KT174" s="22"/>
      <c r="KU174" s="22"/>
      <c r="KV174" s="22"/>
      <c r="KW174" s="22"/>
      <c r="KX174" s="22"/>
      <c r="KY174" s="22"/>
      <c r="KZ174" s="22"/>
      <c r="LA174" s="22"/>
      <c r="LB174" s="22"/>
      <c r="LC174" s="22"/>
      <c r="LD174" s="22"/>
      <c r="LE174" s="22"/>
      <c r="LF174" s="22"/>
      <c r="LG174" s="22"/>
      <c r="LH174" s="22"/>
      <c r="LI174" s="22"/>
      <c r="LJ174" s="23"/>
    </row>
    <row r="175" spans="2:322" ht="3.65" customHeight="1">
      <c r="B175" s="21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3"/>
      <c r="AP175" s="22"/>
      <c r="AQ175" s="22"/>
      <c r="AR175" s="22"/>
      <c r="AS175" s="22"/>
      <c r="AT175" s="22"/>
      <c r="AU175" s="22"/>
      <c r="AV175" s="22"/>
      <c r="AW175" s="22"/>
      <c r="AX175" s="699"/>
      <c r="AY175" s="685"/>
      <c r="AZ175" s="685"/>
      <c r="BA175" s="672">
        <v>1</v>
      </c>
      <c r="BB175" s="672"/>
      <c r="BC175" s="672"/>
      <c r="BD175" s="672"/>
      <c r="BE175" s="672"/>
      <c r="BF175" s="672"/>
      <c r="BG175" s="672"/>
      <c r="BH175" s="672"/>
      <c r="BI175" s="672"/>
      <c r="BJ175" s="672"/>
      <c r="BK175" s="672"/>
      <c r="BL175" s="672"/>
      <c r="BM175" s="672"/>
      <c r="BN175" s="672"/>
      <c r="BO175" s="672"/>
      <c r="BP175" s="672"/>
      <c r="BQ175" s="681"/>
      <c r="BR175" s="680">
        <v>2</v>
      </c>
      <c r="BS175" s="672"/>
      <c r="BT175" s="672"/>
      <c r="BU175" s="672"/>
      <c r="BV175" s="672"/>
      <c r="BW175" s="672"/>
      <c r="BX175" s="672"/>
      <c r="BY175" s="672"/>
      <c r="BZ175" s="672"/>
      <c r="CA175" s="672"/>
      <c r="CB175" s="672"/>
      <c r="CC175" s="672"/>
      <c r="CD175" s="672"/>
      <c r="CE175" s="672"/>
      <c r="CF175" s="672"/>
      <c r="CG175" s="672"/>
      <c r="CH175" s="681"/>
      <c r="CI175" s="680">
        <v>3</v>
      </c>
      <c r="CJ175" s="672"/>
      <c r="CK175" s="672"/>
      <c r="CL175" s="672"/>
      <c r="CM175" s="672"/>
      <c r="CN175" s="672"/>
      <c r="CO175" s="672"/>
      <c r="CP175" s="672"/>
      <c r="CQ175" s="672"/>
      <c r="CR175" s="672"/>
      <c r="CS175" s="672"/>
      <c r="CT175" s="672"/>
      <c r="CU175" s="672"/>
      <c r="CV175" s="672"/>
      <c r="CW175" s="672"/>
      <c r="CX175" s="672"/>
      <c r="CY175" s="681"/>
      <c r="CZ175" s="680">
        <v>4</v>
      </c>
      <c r="DA175" s="672"/>
      <c r="DB175" s="672"/>
      <c r="DC175" s="672"/>
      <c r="DD175" s="672"/>
      <c r="DE175" s="672"/>
      <c r="DF175" s="672"/>
      <c r="DG175" s="672"/>
      <c r="DH175" s="672"/>
      <c r="DI175" s="672"/>
      <c r="DJ175" s="672"/>
      <c r="DK175" s="672"/>
      <c r="DL175" s="672"/>
      <c r="DM175" s="672"/>
      <c r="DN175" s="672"/>
      <c r="DO175" s="672"/>
      <c r="DP175" s="681"/>
      <c r="DQ175" s="680">
        <v>5</v>
      </c>
      <c r="DR175" s="672"/>
      <c r="DS175" s="672"/>
      <c r="DT175" s="672"/>
      <c r="DU175" s="672"/>
      <c r="DV175" s="672"/>
      <c r="DW175" s="672"/>
      <c r="DX175" s="672"/>
      <c r="DY175" s="672"/>
      <c r="DZ175" s="672"/>
      <c r="EA175" s="672"/>
      <c r="EB175" s="672"/>
      <c r="EC175" s="672"/>
      <c r="ED175" s="672"/>
      <c r="EE175" s="672"/>
      <c r="EF175" s="672"/>
      <c r="EG175" s="681"/>
      <c r="EH175" s="680">
        <v>6</v>
      </c>
      <c r="EI175" s="672"/>
      <c r="EJ175" s="672"/>
      <c r="EK175" s="672"/>
      <c r="EL175" s="672"/>
      <c r="EM175" s="672"/>
      <c r="EN175" s="672"/>
      <c r="EO175" s="672"/>
      <c r="EP175" s="672"/>
      <c r="EQ175" s="672"/>
      <c r="ER175" s="672"/>
      <c r="ES175" s="672"/>
      <c r="ET175" s="672"/>
      <c r="EU175" s="672"/>
      <c r="EV175" s="672"/>
      <c r="EW175" s="672"/>
      <c r="EX175" s="681"/>
      <c r="EY175" s="680">
        <v>7</v>
      </c>
      <c r="EZ175" s="672"/>
      <c r="FA175" s="672"/>
      <c r="FB175" s="672"/>
      <c r="FC175" s="672"/>
      <c r="FD175" s="672"/>
      <c r="FE175" s="672"/>
      <c r="FF175" s="672"/>
      <c r="FG175" s="672"/>
      <c r="FH175" s="672"/>
      <c r="FI175" s="672"/>
      <c r="FJ175" s="672"/>
      <c r="FK175" s="672"/>
      <c r="FL175" s="672"/>
      <c r="FM175" s="672"/>
      <c r="FN175" s="672"/>
      <c r="FO175" s="681"/>
      <c r="FP175" s="680">
        <v>8</v>
      </c>
      <c r="FQ175" s="672"/>
      <c r="FR175" s="672"/>
      <c r="FS175" s="672"/>
      <c r="FT175" s="672"/>
      <c r="FU175" s="672"/>
      <c r="FV175" s="672"/>
      <c r="FW175" s="672"/>
      <c r="FX175" s="672"/>
      <c r="FY175" s="672"/>
      <c r="FZ175" s="672"/>
      <c r="GA175" s="672"/>
      <c r="GB175" s="672"/>
      <c r="GC175" s="672"/>
      <c r="GD175" s="672"/>
      <c r="GE175" s="672"/>
      <c r="GF175" s="681"/>
      <c r="GG175" s="680">
        <v>9</v>
      </c>
      <c r="GH175" s="672"/>
      <c r="GI175" s="672"/>
      <c r="GJ175" s="672"/>
      <c r="GK175" s="672"/>
      <c r="GL175" s="672"/>
      <c r="GM175" s="672"/>
      <c r="GN175" s="672"/>
      <c r="GO175" s="672"/>
      <c r="GP175" s="672"/>
      <c r="GQ175" s="672"/>
      <c r="GR175" s="672"/>
      <c r="GS175" s="672"/>
      <c r="GT175" s="672"/>
      <c r="GU175" s="672"/>
      <c r="GV175" s="672"/>
      <c r="GW175" s="681"/>
      <c r="GX175" s="680">
        <v>10</v>
      </c>
      <c r="GY175" s="672"/>
      <c r="GZ175" s="672"/>
      <c r="HA175" s="672"/>
      <c r="HB175" s="672"/>
      <c r="HC175" s="672"/>
      <c r="HD175" s="672"/>
      <c r="HE175" s="672"/>
      <c r="HF175" s="672"/>
      <c r="HG175" s="672"/>
      <c r="HH175" s="672"/>
      <c r="HI175" s="672"/>
      <c r="HJ175" s="672"/>
      <c r="HK175" s="672"/>
      <c r="HL175" s="672"/>
      <c r="HM175" s="672"/>
      <c r="HN175" s="681"/>
      <c r="HO175" s="680">
        <v>11</v>
      </c>
      <c r="HP175" s="672"/>
      <c r="HQ175" s="672"/>
      <c r="HR175" s="672"/>
      <c r="HS175" s="672"/>
      <c r="HT175" s="672"/>
      <c r="HU175" s="672"/>
      <c r="HV175" s="672"/>
      <c r="HW175" s="672"/>
      <c r="HX175" s="672"/>
      <c r="HY175" s="672"/>
      <c r="HZ175" s="672"/>
      <c r="IA175" s="672"/>
      <c r="IB175" s="672"/>
      <c r="IC175" s="672"/>
      <c r="ID175" s="672"/>
      <c r="IE175" s="681"/>
      <c r="IF175" s="672">
        <v>12</v>
      </c>
      <c r="IG175" s="672"/>
      <c r="IH175" s="672"/>
      <c r="II175" s="672"/>
      <c r="IJ175" s="672"/>
      <c r="IK175" s="672"/>
      <c r="IL175" s="672"/>
      <c r="IM175" s="672"/>
      <c r="IN175" s="672"/>
      <c r="IO175" s="672"/>
      <c r="IP175" s="672"/>
      <c r="IQ175" s="672"/>
      <c r="IR175" s="672"/>
      <c r="IS175" s="672"/>
      <c r="IT175" s="672"/>
      <c r="IU175" s="672"/>
      <c r="IV175" s="672"/>
      <c r="IW175" s="685"/>
      <c r="IX175" s="685"/>
      <c r="IY175" s="686"/>
      <c r="IZ175" s="22"/>
      <c r="JA175" s="22"/>
      <c r="JB175" s="22"/>
      <c r="JC175" s="22"/>
      <c r="JD175" s="22"/>
      <c r="JE175" s="22"/>
      <c r="JF175" s="22"/>
      <c r="JG175" s="22"/>
      <c r="JH175" s="21"/>
      <c r="JI175" s="22"/>
      <c r="JJ175" s="22"/>
      <c r="JK175" s="22"/>
      <c r="JL175" s="22"/>
      <c r="JM175" s="22"/>
      <c r="JN175" s="22"/>
      <c r="JO175" s="22"/>
      <c r="JP175" s="22"/>
      <c r="JQ175" s="22"/>
      <c r="JR175" s="22"/>
      <c r="JS175" s="22"/>
      <c r="JT175" s="22"/>
      <c r="JU175" s="22"/>
      <c r="JV175" s="22"/>
      <c r="JW175" s="22"/>
      <c r="JX175" s="22"/>
      <c r="JY175" s="22"/>
      <c r="JZ175" s="22"/>
      <c r="KA175" s="22"/>
      <c r="KB175" s="22"/>
      <c r="KC175" s="22"/>
      <c r="KD175" s="22"/>
      <c r="KE175" s="22"/>
      <c r="KF175" s="22"/>
      <c r="KG175" s="22"/>
      <c r="KH175" s="22"/>
      <c r="KI175" s="22"/>
      <c r="KJ175" s="22"/>
      <c r="KK175" s="22"/>
      <c r="KL175" s="22"/>
      <c r="KM175" s="22"/>
      <c r="KN175" s="22"/>
      <c r="KO175" s="22"/>
      <c r="KP175" s="22"/>
      <c r="KQ175" s="22"/>
      <c r="KR175" s="22"/>
      <c r="KS175" s="22"/>
      <c r="KT175" s="22"/>
      <c r="KU175" s="22"/>
      <c r="KV175" s="22"/>
      <c r="KW175" s="22"/>
      <c r="KX175" s="22"/>
      <c r="KY175" s="22"/>
      <c r="KZ175" s="22"/>
      <c r="LA175" s="22"/>
      <c r="LB175" s="22"/>
      <c r="LC175" s="22"/>
      <c r="LD175" s="22"/>
      <c r="LE175" s="22"/>
      <c r="LF175" s="22"/>
      <c r="LG175" s="22"/>
      <c r="LH175" s="22"/>
      <c r="LI175" s="22"/>
      <c r="LJ175" s="23"/>
    </row>
    <row r="176" spans="2:322" ht="3.65" customHeight="1">
      <c r="B176" s="21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3"/>
      <c r="AP176" s="22"/>
      <c r="AQ176" s="22"/>
      <c r="AR176" s="22"/>
      <c r="AS176" s="22"/>
      <c r="AT176" s="22"/>
      <c r="AU176" s="22"/>
      <c r="AV176" s="22"/>
      <c r="AW176" s="22"/>
      <c r="AX176" s="700"/>
      <c r="AY176" s="687"/>
      <c r="AZ176" s="687"/>
      <c r="BA176" s="673"/>
      <c r="BB176" s="673"/>
      <c r="BC176" s="673"/>
      <c r="BD176" s="673"/>
      <c r="BE176" s="673"/>
      <c r="BF176" s="673"/>
      <c r="BG176" s="673"/>
      <c r="BH176" s="673"/>
      <c r="BI176" s="673"/>
      <c r="BJ176" s="673"/>
      <c r="BK176" s="673"/>
      <c r="BL176" s="673"/>
      <c r="BM176" s="673"/>
      <c r="BN176" s="673"/>
      <c r="BO176" s="673"/>
      <c r="BP176" s="673"/>
      <c r="BQ176" s="683"/>
      <c r="BR176" s="682"/>
      <c r="BS176" s="673"/>
      <c r="BT176" s="673"/>
      <c r="BU176" s="673"/>
      <c r="BV176" s="673"/>
      <c r="BW176" s="673"/>
      <c r="BX176" s="673"/>
      <c r="BY176" s="673"/>
      <c r="BZ176" s="673"/>
      <c r="CA176" s="673"/>
      <c r="CB176" s="673"/>
      <c r="CC176" s="673"/>
      <c r="CD176" s="673"/>
      <c r="CE176" s="673"/>
      <c r="CF176" s="673"/>
      <c r="CG176" s="673"/>
      <c r="CH176" s="683"/>
      <c r="CI176" s="682"/>
      <c r="CJ176" s="673"/>
      <c r="CK176" s="673"/>
      <c r="CL176" s="673"/>
      <c r="CM176" s="673"/>
      <c r="CN176" s="673"/>
      <c r="CO176" s="673"/>
      <c r="CP176" s="673"/>
      <c r="CQ176" s="673"/>
      <c r="CR176" s="673"/>
      <c r="CS176" s="673"/>
      <c r="CT176" s="673"/>
      <c r="CU176" s="673"/>
      <c r="CV176" s="673"/>
      <c r="CW176" s="673"/>
      <c r="CX176" s="673"/>
      <c r="CY176" s="683"/>
      <c r="CZ176" s="682"/>
      <c r="DA176" s="673"/>
      <c r="DB176" s="673"/>
      <c r="DC176" s="673"/>
      <c r="DD176" s="673"/>
      <c r="DE176" s="673"/>
      <c r="DF176" s="673"/>
      <c r="DG176" s="673"/>
      <c r="DH176" s="673"/>
      <c r="DI176" s="673"/>
      <c r="DJ176" s="673"/>
      <c r="DK176" s="673"/>
      <c r="DL176" s="673"/>
      <c r="DM176" s="673"/>
      <c r="DN176" s="673"/>
      <c r="DO176" s="673"/>
      <c r="DP176" s="683"/>
      <c r="DQ176" s="682"/>
      <c r="DR176" s="673"/>
      <c r="DS176" s="673"/>
      <c r="DT176" s="673"/>
      <c r="DU176" s="673"/>
      <c r="DV176" s="673"/>
      <c r="DW176" s="673"/>
      <c r="DX176" s="673"/>
      <c r="DY176" s="673"/>
      <c r="DZ176" s="673"/>
      <c r="EA176" s="673"/>
      <c r="EB176" s="673"/>
      <c r="EC176" s="673"/>
      <c r="ED176" s="673"/>
      <c r="EE176" s="673"/>
      <c r="EF176" s="673"/>
      <c r="EG176" s="683"/>
      <c r="EH176" s="682"/>
      <c r="EI176" s="673"/>
      <c r="EJ176" s="673"/>
      <c r="EK176" s="673"/>
      <c r="EL176" s="673"/>
      <c r="EM176" s="673"/>
      <c r="EN176" s="673"/>
      <c r="EO176" s="673"/>
      <c r="EP176" s="673"/>
      <c r="EQ176" s="673"/>
      <c r="ER176" s="673"/>
      <c r="ES176" s="673"/>
      <c r="ET176" s="673"/>
      <c r="EU176" s="673"/>
      <c r="EV176" s="673"/>
      <c r="EW176" s="673"/>
      <c r="EX176" s="683"/>
      <c r="EY176" s="682"/>
      <c r="EZ176" s="673"/>
      <c r="FA176" s="673"/>
      <c r="FB176" s="673"/>
      <c r="FC176" s="673"/>
      <c r="FD176" s="673"/>
      <c r="FE176" s="673"/>
      <c r="FF176" s="673"/>
      <c r="FG176" s="673"/>
      <c r="FH176" s="673"/>
      <c r="FI176" s="673"/>
      <c r="FJ176" s="673"/>
      <c r="FK176" s="673"/>
      <c r="FL176" s="673"/>
      <c r="FM176" s="673"/>
      <c r="FN176" s="673"/>
      <c r="FO176" s="683"/>
      <c r="FP176" s="682"/>
      <c r="FQ176" s="673"/>
      <c r="FR176" s="673"/>
      <c r="FS176" s="673"/>
      <c r="FT176" s="673"/>
      <c r="FU176" s="673"/>
      <c r="FV176" s="673"/>
      <c r="FW176" s="673"/>
      <c r="FX176" s="673"/>
      <c r="FY176" s="673"/>
      <c r="FZ176" s="673"/>
      <c r="GA176" s="673"/>
      <c r="GB176" s="673"/>
      <c r="GC176" s="673"/>
      <c r="GD176" s="673"/>
      <c r="GE176" s="673"/>
      <c r="GF176" s="683"/>
      <c r="GG176" s="682"/>
      <c r="GH176" s="673"/>
      <c r="GI176" s="673"/>
      <c r="GJ176" s="673"/>
      <c r="GK176" s="673"/>
      <c r="GL176" s="673"/>
      <c r="GM176" s="673"/>
      <c r="GN176" s="673"/>
      <c r="GO176" s="673"/>
      <c r="GP176" s="673"/>
      <c r="GQ176" s="673"/>
      <c r="GR176" s="673"/>
      <c r="GS176" s="673"/>
      <c r="GT176" s="673"/>
      <c r="GU176" s="673"/>
      <c r="GV176" s="673"/>
      <c r="GW176" s="683"/>
      <c r="GX176" s="682"/>
      <c r="GY176" s="673"/>
      <c r="GZ176" s="673"/>
      <c r="HA176" s="673"/>
      <c r="HB176" s="673"/>
      <c r="HC176" s="673"/>
      <c r="HD176" s="673"/>
      <c r="HE176" s="673"/>
      <c r="HF176" s="673"/>
      <c r="HG176" s="673"/>
      <c r="HH176" s="673"/>
      <c r="HI176" s="673"/>
      <c r="HJ176" s="673"/>
      <c r="HK176" s="673"/>
      <c r="HL176" s="673"/>
      <c r="HM176" s="673"/>
      <c r="HN176" s="683"/>
      <c r="HO176" s="682"/>
      <c r="HP176" s="673"/>
      <c r="HQ176" s="673"/>
      <c r="HR176" s="673"/>
      <c r="HS176" s="673"/>
      <c r="HT176" s="673"/>
      <c r="HU176" s="673"/>
      <c r="HV176" s="673"/>
      <c r="HW176" s="673"/>
      <c r="HX176" s="673"/>
      <c r="HY176" s="673"/>
      <c r="HZ176" s="673"/>
      <c r="IA176" s="673"/>
      <c r="IB176" s="673"/>
      <c r="IC176" s="673"/>
      <c r="ID176" s="673"/>
      <c r="IE176" s="683"/>
      <c r="IF176" s="673"/>
      <c r="IG176" s="673"/>
      <c r="IH176" s="673"/>
      <c r="II176" s="673"/>
      <c r="IJ176" s="673"/>
      <c r="IK176" s="673"/>
      <c r="IL176" s="673"/>
      <c r="IM176" s="673"/>
      <c r="IN176" s="673"/>
      <c r="IO176" s="673"/>
      <c r="IP176" s="673"/>
      <c r="IQ176" s="673"/>
      <c r="IR176" s="673"/>
      <c r="IS176" s="673"/>
      <c r="IT176" s="673"/>
      <c r="IU176" s="673"/>
      <c r="IV176" s="673"/>
      <c r="IW176" s="687"/>
      <c r="IX176" s="687"/>
      <c r="IY176" s="688"/>
      <c r="IZ176" s="22"/>
      <c r="JA176" s="22"/>
      <c r="JB176" s="22"/>
      <c r="JC176" s="22"/>
      <c r="JD176" s="22"/>
      <c r="JE176" s="22"/>
      <c r="JF176" s="22"/>
      <c r="JG176" s="22"/>
      <c r="JH176" s="21"/>
      <c r="JI176" s="22"/>
      <c r="JJ176" s="22"/>
      <c r="JK176" s="22"/>
      <c r="JL176" s="22"/>
      <c r="JM176" s="22"/>
      <c r="JN176" s="22"/>
      <c r="JO176" s="22"/>
      <c r="JP176" s="22"/>
      <c r="JQ176" s="22"/>
      <c r="JR176" s="22"/>
      <c r="JS176" s="22"/>
      <c r="JT176" s="22"/>
      <c r="JU176" s="22"/>
      <c r="JV176" s="22"/>
      <c r="JW176" s="22"/>
      <c r="JX176" s="22"/>
      <c r="JY176" s="22"/>
      <c r="JZ176" s="22"/>
      <c r="KA176" s="22"/>
      <c r="KB176" s="22"/>
      <c r="KC176" s="22"/>
      <c r="KD176" s="22"/>
      <c r="KE176" s="22"/>
      <c r="KF176" s="22"/>
      <c r="KG176" s="22"/>
      <c r="KH176" s="22"/>
      <c r="KI176" s="22"/>
      <c r="KJ176" s="22"/>
      <c r="KK176" s="22"/>
      <c r="KL176" s="22"/>
      <c r="KM176" s="22"/>
      <c r="KN176" s="22"/>
      <c r="KO176" s="22"/>
      <c r="KP176" s="22"/>
      <c r="KQ176" s="22"/>
      <c r="KR176" s="22"/>
      <c r="KS176" s="22"/>
      <c r="KT176" s="22"/>
      <c r="KU176" s="22"/>
      <c r="KV176" s="22"/>
      <c r="KW176" s="22"/>
      <c r="KX176" s="22"/>
      <c r="KY176" s="22"/>
      <c r="KZ176" s="22"/>
      <c r="LA176" s="22"/>
      <c r="LB176" s="22"/>
      <c r="LC176" s="22"/>
      <c r="LD176" s="22"/>
      <c r="LE176" s="22"/>
      <c r="LF176" s="22"/>
      <c r="LG176" s="22"/>
      <c r="LH176" s="22"/>
      <c r="LI176" s="22"/>
      <c r="LJ176" s="23"/>
    </row>
    <row r="177" spans="2:322" ht="3.65" customHeight="1">
      <c r="B177" s="21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3"/>
      <c r="AP177" s="22"/>
      <c r="AQ177" s="22"/>
      <c r="AR177" s="22"/>
      <c r="AS177" s="22"/>
      <c r="AT177" s="22"/>
      <c r="AU177" s="22"/>
      <c r="AV177" s="22"/>
      <c r="AW177" s="22"/>
      <c r="AX177" s="630"/>
      <c r="AY177" s="630"/>
      <c r="AZ177" s="630"/>
      <c r="BA177" s="630"/>
      <c r="BB177" s="630"/>
      <c r="BC177" s="630"/>
      <c r="BD177" s="630"/>
      <c r="BE177" s="630"/>
      <c r="BF177" s="630"/>
      <c r="BG177" s="630"/>
      <c r="BH177" s="630"/>
      <c r="BI177" s="630"/>
      <c r="BJ177" s="630"/>
      <c r="BK177" s="630"/>
      <c r="BL177" s="630"/>
      <c r="BM177" s="630"/>
      <c r="BN177" s="630"/>
      <c r="BO177" s="630"/>
      <c r="BP177" s="630"/>
      <c r="BQ177" s="630"/>
      <c r="BR177" s="630"/>
      <c r="BS177" s="630"/>
      <c r="BT177" s="630"/>
      <c r="BU177" s="630"/>
      <c r="BV177" s="630"/>
      <c r="BW177" s="630"/>
      <c r="BX177" s="630"/>
      <c r="BY177" s="630"/>
      <c r="BZ177" s="630"/>
      <c r="CA177" s="630"/>
      <c r="CB177" s="630"/>
      <c r="CC177" s="630"/>
      <c r="CD177" s="630"/>
      <c r="CE177" s="630"/>
      <c r="CF177" s="630"/>
      <c r="CG177" s="630"/>
      <c r="CH177" s="630"/>
      <c r="CI177" s="630"/>
      <c r="CJ177" s="630"/>
      <c r="CK177" s="22"/>
      <c r="CL177" s="22"/>
      <c r="CM177" s="22"/>
      <c r="CN177" s="527"/>
      <c r="CO177" s="527"/>
      <c r="CP177" s="527"/>
      <c r="CQ177" s="527"/>
      <c r="CR177" s="527"/>
      <c r="CS177" s="527"/>
      <c r="CT177" s="527"/>
      <c r="CU177" s="527"/>
      <c r="CV177" s="527"/>
      <c r="CW177" s="527"/>
      <c r="CX177" s="527"/>
      <c r="CY177" s="527"/>
      <c r="CZ177" s="527"/>
      <c r="DA177" s="527"/>
      <c r="DB177" s="527"/>
      <c r="DC177" s="527"/>
      <c r="DD177" s="527"/>
      <c r="DE177" s="527"/>
      <c r="DF177" s="527"/>
      <c r="DG177" s="527"/>
      <c r="DH177" s="527"/>
      <c r="DI177" s="527"/>
      <c r="DJ177" s="527"/>
      <c r="DK177" s="527"/>
      <c r="DL177" s="527"/>
      <c r="DM177" s="527"/>
      <c r="DN177" s="527"/>
      <c r="DO177" s="527"/>
      <c r="DP177" s="527"/>
      <c r="DQ177" s="527"/>
      <c r="DR177" s="527"/>
      <c r="DS177" s="527"/>
      <c r="DT177" s="527"/>
      <c r="DU177" s="527"/>
      <c r="DV177" s="527"/>
      <c r="DW177" s="527"/>
      <c r="DX177" s="527"/>
      <c r="DY177" s="527"/>
      <c r="DZ177" s="527"/>
      <c r="EA177" s="527"/>
      <c r="EB177" s="527"/>
      <c r="EC177" s="527"/>
      <c r="ED177" s="527"/>
      <c r="EE177" s="527"/>
      <c r="EF177" s="527"/>
      <c r="EG177" s="527"/>
      <c r="EH177" s="527"/>
      <c r="EI177" s="527"/>
      <c r="EJ177" s="527"/>
      <c r="EK177" s="527"/>
      <c r="EL177" s="527"/>
      <c r="EM177" s="527"/>
      <c r="EN177" s="527"/>
      <c r="EO177" s="527"/>
      <c r="EP177" s="527"/>
      <c r="EQ177" s="527"/>
      <c r="ER177" s="527"/>
      <c r="ES177" s="527"/>
      <c r="ET177" s="527"/>
      <c r="EU177" s="527"/>
      <c r="EV177" s="527"/>
      <c r="EW177" s="527"/>
      <c r="EX177" s="527"/>
      <c r="EY177" s="527"/>
      <c r="EZ177" s="527"/>
      <c r="FA177" s="527"/>
      <c r="FB177" s="527"/>
      <c r="FC177" s="527"/>
      <c r="FD177" s="527"/>
      <c r="FE177" s="527"/>
      <c r="FF177" s="527"/>
      <c r="FG177" s="527"/>
      <c r="FH177" s="527"/>
      <c r="FI177" s="527"/>
      <c r="FJ177" s="527"/>
      <c r="FK177" s="527"/>
      <c r="FL177" s="527"/>
      <c r="FM177" s="527"/>
      <c r="FN177" s="527"/>
      <c r="FO177" s="527"/>
      <c r="FP177" s="527"/>
      <c r="FQ177" s="527"/>
      <c r="FR177" s="527"/>
      <c r="FS177" s="527"/>
      <c r="FT177" s="527"/>
      <c r="FU177" s="527"/>
      <c r="FV177" s="527"/>
      <c r="FW177" s="527"/>
      <c r="FX177" s="527"/>
      <c r="FY177" s="527"/>
      <c r="FZ177" s="527"/>
      <c r="GA177" s="527"/>
      <c r="GB177" s="527"/>
      <c r="GC177" s="527"/>
      <c r="GD177" s="527"/>
      <c r="GE177" s="527"/>
      <c r="GF177" s="527"/>
      <c r="GG177" s="527"/>
      <c r="GH177" s="527"/>
      <c r="GI177" s="527"/>
      <c r="GJ177" s="527"/>
      <c r="GK177" s="527"/>
      <c r="GL177" s="527"/>
      <c r="GM177" s="527"/>
      <c r="GN177" s="527"/>
      <c r="GO177" s="527"/>
      <c r="GP177" s="527"/>
      <c r="GQ177" s="527"/>
      <c r="GR177" s="527"/>
      <c r="GS177" s="527"/>
      <c r="GT177" s="527"/>
      <c r="GU177" s="527"/>
      <c r="GV177" s="527"/>
      <c r="GW177" s="527"/>
      <c r="GX177" s="527"/>
      <c r="GY177" s="527"/>
      <c r="GZ177" s="527"/>
      <c r="HA177" s="527"/>
      <c r="HB177" s="527"/>
      <c r="HC177" s="527"/>
      <c r="HD177" s="527"/>
      <c r="HE177" s="527"/>
      <c r="HF177" s="527"/>
      <c r="HG177" s="527"/>
      <c r="HH177" s="527"/>
      <c r="HI177" s="527"/>
      <c r="HJ177" s="527"/>
      <c r="HK177" s="527"/>
      <c r="HL177" s="527"/>
      <c r="HM177" s="527"/>
      <c r="HN177" s="527"/>
      <c r="HO177" s="527"/>
      <c r="HP177" s="527"/>
      <c r="HQ177" s="527"/>
      <c r="HR177" s="527"/>
      <c r="HS177" s="527"/>
      <c r="HT177" s="527"/>
      <c r="HU177" s="527"/>
      <c r="HV177" s="527"/>
      <c r="HW177" s="527"/>
      <c r="HX177" s="527"/>
      <c r="HY177" s="527"/>
      <c r="HZ177" s="527"/>
      <c r="IA177" s="527"/>
      <c r="IB177" s="527"/>
      <c r="IC177" s="527"/>
      <c r="ID177" s="527"/>
      <c r="IE177" s="527"/>
      <c r="IF177" s="527"/>
      <c r="IG177" s="527"/>
      <c r="IH177" s="527"/>
      <c r="II177" s="527"/>
      <c r="IJ177" s="527"/>
      <c r="IK177" s="527"/>
      <c r="IL177" s="527"/>
      <c r="IM177" s="527"/>
      <c r="IN177" s="527"/>
      <c r="IO177" s="527"/>
      <c r="IP177" s="527"/>
      <c r="IQ177" s="527"/>
      <c r="IR177" s="527"/>
      <c r="IS177" s="527"/>
      <c r="IT177" s="527"/>
      <c r="IU177" s="527"/>
      <c r="IV177" s="527"/>
      <c r="IW177" s="22"/>
      <c r="IX177" s="22"/>
      <c r="IY177" s="22"/>
      <c r="IZ177" s="22"/>
      <c r="JA177" s="22"/>
      <c r="JB177" s="22"/>
      <c r="JC177" s="22"/>
      <c r="JD177" s="22"/>
      <c r="JE177" s="22"/>
      <c r="JF177" s="22"/>
      <c r="JG177" s="22"/>
      <c r="JH177" s="21"/>
      <c r="JI177" s="22"/>
      <c r="JJ177" s="22"/>
      <c r="JK177" s="22"/>
      <c r="JL177" s="22"/>
      <c r="JM177" s="22"/>
      <c r="JN177" s="22"/>
      <c r="JO177" s="22"/>
      <c r="JP177" s="22"/>
      <c r="JQ177" s="22"/>
      <c r="JR177" s="22"/>
      <c r="JS177" s="22"/>
      <c r="JT177" s="22"/>
      <c r="JU177" s="22"/>
      <c r="JV177" s="22"/>
      <c r="JW177" s="22"/>
      <c r="JX177" s="22"/>
      <c r="JY177" s="22"/>
      <c r="JZ177" s="22"/>
      <c r="KA177" s="22"/>
      <c r="KB177" s="22"/>
      <c r="KC177" s="22"/>
      <c r="KD177" s="22"/>
      <c r="KE177" s="22"/>
      <c r="KF177" s="22"/>
      <c r="KG177" s="22"/>
      <c r="KH177" s="22"/>
      <c r="KI177" s="22"/>
      <c r="KJ177" s="22"/>
      <c r="KK177" s="22"/>
      <c r="KL177" s="22"/>
      <c r="KM177" s="22"/>
      <c r="KN177" s="22"/>
      <c r="KO177" s="22"/>
      <c r="KP177" s="22"/>
      <c r="KQ177" s="22"/>
      <c r="KR177" s="22"/>
      <c r="KS177" s="22"/>
      <c r="KT177" s="22"/>
      <c r="KU177" s="22"/>
      <c r="KV177" s="22"/>
      <c r="KW177" s="22"/>
      <c r="KX177" s="22"/>
      <c r="KY177" s="22"/>
      <c r="KZ177" s="22"/>
      <c r="LA177" s="22"/>
      <c r="LB177" s="22"/>
      <c r="LC177" s="22"/>
      <c r="LD177" s="22"/>
      <c r="LE177" s="22"/>
      <c r="LF177" s="22"/>
      <c r="LG177" s="22"/>
      <c r="LH177" s="22"/>
      <c r="LI177" s="22"/>
      <c r="LJ177" s="23"/>
    </row>
    <row r="178" spans="2:322" ht="3.65" customHeight="1">
      <c r="B178" s="21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3"/>
      <c r="AP178" s="22"/>
      <c r="AQ178" s="22"/>
      <c r="AR178" s="22"/>
      <c r="AS178" s="22"/>
      <c r="AT178" s="22"/>
      <c r="AU178" s="22"/>
      <c r="AV178" s="22"/>
      <c r="AW178" s="22"/>
      <c r="AX178" s="631"/>
      <c r="AY178" s="631"/>
      <c r="AZ178" s="631"/>
      <c r="BA178" s="631"/>
      <c r="BB178" s="631"/>
      <c r="BC178" s="631"/>
      <c r="BD178" s="631"/>
      <c r="BE178" s="631"/>
      <c r="BF178" s="631"/>
      <c r="BG178" s="631"/>
      <c r="BH178" s="631"/>
      <c r="BI178" s="631"/>
      <c r="BJ178" s="631"/>
      <c r="BK178" s="631"/>
      <c r="BL178" s="631"/>
      <c r="BM178" s="631"/>
      <c r="BN178" s="631"/>
      <c r="BO178" s="631"/>
      <c r="BP178" s="631"/>
      <c r="BQ178" s="631"/>
      <c r="BR178" s="631"/>
      <c r="BS178" s="631"/>
      <c r="BT178" s="631"/>
      <c r="BU178" s="631"/>
      <c r="BV178" s="631"/>
      <c r="BW178" s="631"/>
      <c r="BX178" s="631"/>
      <c r="BY178" s="631"/>
      <c r="BZ178" s="631"/>
      <c r="CA178" s="631"/>
      <c r="CB178" s="631"/>
      <c r="CC178" s="631"/>
      <c r="CD178" s="631"/>
      <c r="CE178" s="631"/>
      <c r="CF178" s="631"/>
      <c r="CG178" s="631"/>
      <c r="CH178" s="631"/>
      <c r="CI178" s="631"/>
      <c r="CJ178" s="631"/>
      <c r="CK178" s="437" t="s">
        <v>975</v>
      </c>
      <c r="CL178" s="527"/>
      <c r="CM178" s="437" t="str">
        <f>AV39&amp;AV40</f>
        <v>2060</v>
      </c>
      <c r="CN178" s="437" t="str">
        <f>AV43&amp;AV44</f>
        <v>7260</v>
      </c>
      <c r="CO178" s="437" t="str">
        <f>AV47&amp;AV48</f>
        <v>4060</v>
      </c>
      <c r="CP178" s="437"/>
      <c r="CQ178" s="434" t="s">
        <v>936</v>
      </c>
      <c r="CR178" s="437" t="str">
        <f>AV39&amp;AV41</f>
        <v>2040</v>
      </c>
      <c r="CS178" s="437" t="str">
        <f>AV43&amp;AV45</f>
        <v>7240</v>
      </c>
      <c r="CT178" s="437" t="str">
        <f>AV47&amp;AV49</f>
        <v>4040</v>
      </c>
      <c r="CU178" s="437" t="s">
        <v>936</v>
      </c>
      <c r="CV178" s="527"/>
      <c r="CW178" s="527"/>
      <c r="CX178" s="527"/>
      <c r="CY178" s="527"/>
      <c r="CZ178" s="527"/>
      <c r="DA178" s="527"/>
      <c r="DB178" s="527"/>
      <c r="DC178" s="527"/>
      <c r="DD178" s="527"/>
      <c r="DE178" s="527"/>
      <c r="DF178" s="527"/>
      <c r="DG178" s="527"/>
      <c r="DH178" s="527"/>
      <c r="DI178" s="437" t="s">
        <v>366</v>
      </c>
      <c r="DJ178" s="527"/>
      <c r="DK178" s="527"/>
      <c r="DL178" s="527"/>
      <c r="DM178" s="527"/>
      <c r="DN178" s="527"/>
      <c r="DO178" s="527"/>
      <c r="DP178" s="527"/>
      <c r="DQ178" s="527"/>
      <c r="DR178" s="527"/>
      <c r="DS178" s="527"/>
      <c r="DT178" s="527"/>
      <c r="DU178" s="437" t="s">
        <v>376</v>
      </c>
      <c r="DV178" s="527"/>
      <c r="DW178" s="527"/>
      <c r="DX178" s="527"/>
      <c r="DY178" s="527"/>
      <c r="DZ178" s="527"/>
      <c r="EA178" s="527"/>
      <c r="EB178" s="527"/>
      <c r="EC178" s="527"/>
      <c r="ED178" s="527"/>
      <c r="EE178" s="527"/>
      <c r="EF178" s="527"/>
      <c r="EG178" s="527"/>
      <c r="EH178" s="527"/>
      <c r="EI178" s="527"/>
      <c r="EJ178" s="527"/>
      <c r="EK178" s="527"/>
      <c r="EL178" s="527"/>
      <c r="EM178" s="527"/>
      <c r="EN178" s="527"/>
      <c r="EO178" s="527"/>
      <c r="EP178" s="527"/>
      <c r="EQ178" s="527"/>
      <c r="ER178" s="527"/>
      <c r="ES178" s="438" t="s">
        <v>949</v>
      </c>
      <c r="ET178" s="527"/>
      <c r="EU178" s="527"/>
      <c r="EV178" s="22"/>
      <c r="EW178" s="22"/>
      <c r="EX178" s="22"/>
      <c r="EY178" s="22"/>
      <c r="EZ178" s="22"/>
      <c r="FA178" s="22"/>
      <c r="FB178" s="22"/>
      <c r="FC178" s="22"/>
      <c r="FD178" s="22"/>
      <c r="FE178" s="527"/>
      <c r="FF178" s="527"/>
      <c r="FG178" s="527"/>
      <c r="FH178" s="527"/>
      <c r="FI178" s="527"/>
      <c r="FJ178" s="527"/>
      <c r="FK178" s="527"/>
      <c r="FL178" s="527"/>
      <c r="FM178" s="527"/>
      <c r="FN178" s="527"/>
      <c r="FO178" s="527"/>
      <c r="FP178" s="527"/>
      <c r="FQ178" s="527"/>
      <c r="FR178" s="527"/>
      <c r="FS178" s="527"/>
      <c r="FT178" s="527"/>
      <c r="FU178" s="527"/>
      <c r="FV178" s="527"/>
      <c r="FW178" s="527"/>
      <c r="FX178" s="527"/>
      <c r="FY178" s="527"/>
      <c r="FZ178" s="527"/>
      <c r="GA178" s="527"/>
      <c r="GB178" s="527"/>
      <c r="GC178" s="527"/>
      <c r="GD178" s="527"/>
      <c r="GE178" s="527"/>
      <c r="GF178" s="527"/>
      <c r="GG178" s="527"/>
      <c r="GH178" s="527"/>
      <c r="GI178" s="527"/>
      <c r="GJ178" s="527"/>
      <c r="GK178" s="527"/>
      <c r="GL178" s="527"/>
      <c r="GM178" s="527"/>
      <c r="GN178" s="527"/>
      <c r="GO178" s="527"/>
      <c r="GP178" s="527"/>
      <c r="GQ178" s="527"/>
      <c r="GR178" s="527"/>
      <c r="GS178" s="527"/>
      <c r="GT178" s="527"/>
      <c r="GU178" s="527"/>
      <c r="GV178" s="527"/>
      <c r="GW178" s="527"/>
      <c r="GX178" s="527"/>
      <c r="GY178" s="527"/>
      <c r="GZ178" s="527"/>
      <c r="HA178" s="527"/>
      <c r="HB178" s="527"/>
      <c r="HC178" s="527"/>
      <c r="HD178" s="527"/>
      <c r="HE178" s="527"/>
      <c r="HF178" s="527"/>
      <c r="HG178" s="527"/>
      <c r="HH178" s="527"/>
      <c r="HI178" s="527"/>
      <c r="HJ178" s="527"/>
      <c r="HK178" s="527"/>
      <c r="HL178" s="527"/>
      <c r="HM178" s="437" t="s">
        <v>953</v>
      </c>
      <c r="HN178" s="527"/>
      <c r="HO178" s="437" t="str">
        <f>AV39&amp;AV40</f>
        <v>2060</v>
      </c>
      <c r="HP178" s="437" t="str">
        <f>AV43&amp;AV44</f>
        <v>7260</v>
      </c>
      <c r="HQ178" s="437" t="str">
        <f>AV47&amp;AV48</f>
        <v>4060</v>
      </c>
      <c r="HR178" s="437"/>
      <c r="HS178" s="437" t="s">
        <v>936</v>
      </c>
      <c r="HT178" s="437" t="str">
        <f>AV39&amp;AV41</f>
        <v>2040</v>
      </c>
      <c r="HU178" s="437" t="str">
        <f>AV43&amp;AV45</f>
        <v>7240</v>
      </c>
      <c r="HV178" s="437" t="str">
        <f>AV47&amp;AV49</f>
        <v>4040</v>
      </c>
      <c r="HW178" s="437" t="s">
        <v>936</v>
      </c>
      <c r="HX178" s="527"/>
      <c r="HY178" s="437" t="s">
        <v>953</v>
      </c>
      <c r="HZ178" s="527"/>
      <c r="IA178" s="437" t="str">
        <f>AV39&amp;AV40</f>
        <v>2060</v>
      </c>
      <c r="IB178" s="437" t="str">
        <f>AV43&amp;AV44</f>
        <v>7260</v>
      </c>
      <c r="IC178" s="437" t="str">
        <f>AV47&amp;AV48</f>
        <v>4060</v>
      </c>
      <c r="ID178" s="437"/>
      <c r="IE178" s="437" t="s">
        <v>936</v>
      </c>
      <c r="IF178" s="437" t="str">
        <f>AV39&amp;AV41</f>
        <v>2040</v>
      </c>
      <c r="IG178" s="437" t="str">
        <f>AV43&amp;AV45</f>
        <v>7240</v>
      </c>
      <c r="IH178" s="437" t="str">
        <f>AV47&amp;AV49</f>
        <v>4040</v>
      </c>
      <c r="II178" s="437" t="s">
        <v>936</v>
      </c>
      <c r="IJ178" s="553" t="s">
        <v>954</v>
      </c>
      <c r="IK178" s="527"/>
      <c r="IL178" s="527"/>
      <c r="IM178" s="527"/>
      <c r="IN178" s="527"/>
      <c r="IO178" s="527"/>
      <c r="IP178" s="527"/>
      <c r="IQ178" s="527"/>
      <c r="IR178" s="527"/>
      <c r="IS178" s="527"/>
      <c r="IT178" s="527"/>
      <c r="IU178" s="527"/>
      <c r="IV178" s="527"/>
      <c r="IW178" s="22"/>
      <c r="IX178" s="22"/>
      <c r="IY178" s="22"/>
      <c r="IZ178" s="22"/>
      <c r="JA178" s="22"/>
      <c r="JB178" s="22"/>
      <c r="JC178" s="22"/>
      <c r="JD178" s="22"/>
      <c r="JE178" s="22"/>
      <c r="JF178" s="22"/>
      <c r="JG178" s="22"/>
      <c r="JH178" s="21"/>
      <c r="JI178" s="22"/>
      <c r="JJ178" s="22"/>
      <c r="JK178" s="22"/>
      <c r="JL178" s="22"/>
      <c r="JM178" s="22"/>
      <c r="JN178" s="22"/>
      <c r="JO178" s="22"/>
      <c r="JP178" s="22"/>
      <c r="JQ178" s="22"/>
      <c r="JR178" s="22"/>
      <c r="JS178" s="22"/>
      <c r="JT178" s="22"/>
      <c r="JU178" s="22"/>
      <c r="JV178" s="22"/>
      <c r="JW178" s="22"/>
      <c r="JX178" s="22"/>
      <c r="JY178" s="22"/>
      <c r="JZ178" s="22"/>
      <c r="KA178" s="22"/>
      <c r="KB178" s="22"/>
      <c r="KC178" s="22"/>
      <c r="KD178" s="22"/>
      <c r="KE178" s="22"/>
      <c r="KF178" s="22"/>
      <c r="KG178" s="22"/>
      <c r="KH178" s="22"/>
      <c r="KI178" s="22"/>
      <c r="KJ178" s="22"/>
      <c r="KK178" s="22"/>
      <c r="KL178" s="22"/>
      <c r="KM178" s="22"/>
      <c r="KN178" s="22"/>
      <c r="KO178" s="22"/>
      <c r="KP178" s="22"/>
      <c r="KQ178" s="22"/>
      <c r="KR178" s="22"/>
      <c r="KS178" s="22"/>
      <c r="KT178" s="22"/>
      <c r="KU178" s="22"/>
      <c r="KV178" s="22"/>
      <c r="KW178" s="22"/>
      <c r="KX178" s="22"/>
      <c r="KY178" s="22"/>
      <c r="KZ178" s="22"/>
      <c r="LA178" s="22"/>
      <c r="LB178" s="22"/>
      <c r="LC178" s="22"/>
      <c r="LD178" s="22"/>
      <c r="LE178" s="22"/>
      <c r="LF178" s="22"/>
      <c r="LG178" s="22"/>
      <c r="LH178" s="22"/>
      <c r="LI178" s="22"/>
      <c r="LJ178" s="23"/>
    </row>
    <row r="179" spans="2:322" ht="3.65" customHeight="1">
      <c r="B179" s="21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3"/>
      <c r="AP179" s="22"/>
      <c r="AQ179" s="22"/>
      <c r="AR179" s="22"/>
      <c r="AS179" s="22"/>
      <c r="AT179" s="22"/>
      <c r="AU179" s="22"/>
      <c r="AV179" s="22"/>
      <c r="AW179" s="22"/>
      <c r="AX179" s="631"/>
      <c r="AY179" s="631"/>
      <c r="AZ179" s="631"/>
      <c r="BA179" s="631"/>
      <c r="BB179" s="631"/>
      <c r="BC179" s="631"/>
      <c r="BD179" s="631"/>
      <c r="BE179" s="631"/>
      <c r="BF179" s="631"/>
      <c r="BG179" s="631"/>
      <c r="BH179" s="631"/>
      <c r="BI179" s="631"/>
      <c r="BJ179" s="631"/>
      <c r="BK179" s="631"/>
      <c r="BL179" s="631"/>
      <c r="BM179" s="631"/>
      <c r="BN179" s="631"/>
      <c r="BO179" s="631"/>
      <c r="BP179" s="631"/>
      <c r="BQ179" s="631"/>
      <c r="BR179" s="631"/>
      <c r="BS179" s="631"/>
      <c r="BT179" s="631"/>
      <c r="BU179" s="631"/>
      <c r="BV179" s="631"/>
      <c r="BW179" s="631"/>
      <c r="BX179" s="631"/>
      <c r="BY179" s="631"/>
      <c r="BZ179" s="631"/>
      <c r="CA179" s="631"/>
      <c r="CB179" s="631"/>
      <c r="CC179" s="631"/>
      <c r="CD179" s="631"/>
      <c r="CE179" s="631"/>
      <c r="CF179" s="631"/>
      <c r="CG179" s="631"/>
      <c r="CH179" s="631"/>
      <c r="CI179" s="631"/>
      <c r="CJ179" s="631"/>
      <c r="CK179" s="527"/>
      <c r="CL179" s="527"/>
      <c r="CM179" s="435" t="str">
        <f>CM178&amp;CK178</f>
        <v>2060CuTI</v>
      </c>
      <c r="CN179" s="435" t="str">
        <f>CN178&amp;CK178</f>
        <v>7260CuTI</v>
      </c>
      <c r="CO179" s="435" t="str">
        <f>CO178&amp;CK178</f>
        <v>4060CuTI</v>
      </c>
      <c r="CP179" s="435"/>
      <c r="CQ179" s="436" t="s">
        <v>936</v>
      </c>
      <c r="CR179" s="435" t="str">
        <f>CR178&amp;CK178</f>
        <v>2040CuTI</v>
      </c>
      <c r="CS179" s="435" t="str">
        <f>CS178&amp;CK178</f>
        <v>7240CuTI</v>
      </c>
      <c r="CT179" s="435" t="str">
        <f>CT178&amp;CK178</f>
        <v>4040CuTI</v>
      </c>
      <c r="CU179" s="437" t="s">
        <v>936</v>
      </c>
      <c r="CV179" s="527"/>
      <c r="CW179" s="527"/>
      <c r="CX179" s="527"/>
      <c r="CY179" s="527"/>
      <c r="CZ179" s="527"/>
      <c r="DA179" s="527"/>
      <c r="DB179" s="527"/>
      <c r="DC179" s="527"/>
      <c r="DD179" s="527"/>
      <c r="DE179" s="527"/>
      <c r="DF179" s="527"/>
      <c r="DG179" s="527"/>
      <c r="DH179" s="527"/>
      <c r="DI179" s="527"/>
      <c r="DJ179" s="527"/>
      <c r="DK179" s="527"/>
      <c r="DL179" s="527"/>
      <c r="DM179" s="527"/>
      <c r="DN179" s="527"/>
      <c r="DO179" s="527"/>
      <c r="DP179" s="527"/>
      <c r="DQ179" s="527"/>
      <c r="DR179" s="527"/>
      <c r="DS179" s="527"/>
      <c r="DT179" s="527"/>
      <c r="DU179" s="527"/>
      <c r="DV179" s="527"/>
      <c r="DW179" s="527"/>
      <c r="DX179" s="527"/>
      <c r="DY179" s="527"/>
      <c r="DZ179" s="527"/>
      <c r="EA179" s="527"/>
      <c r="EB179" s="527"/>
      <c r="EC179" s="527"/>
      <c r="ED179" s="527"/>
      <c r="EE179" s="527"/>
      <c r="EF179" s="527"/>
      <c r="EG179" s="527"/>
      <c r="EH179" s="527"/>
      <c r="EI179" s="527"/>
      <c r="EJ179" s="527"/>
      <c r="EK179" s="527"/>
      <c r="EL179" s="527"/>
      <c r="EM179" s="527"/>
      <c r="EN179" s="527"/>
      <c r="EO179" s="527"/>
      <c r="EP179" s="527"/>
      <c r="EQ179" s="527"/>
      <c r="ER179" s="527"/>
      <c r="ES179" s="527"/>
      <c r="ET179" s="527"/>
      <c r="EU179" s="527"/>
      <c r="EV179" s="22"/>
      <c r="EW179" s="22"/>
      <c r="EX179" s="22"/>
      <c r="EY179" s="22"/>
      <c r="EZ179" s="22"/>
      <c r="FA179" s="22"/>
      <c r="FB179" s="22"/>
      <c r="FC179" s="22"/>
      <c r="FD179" s="22"/>
      <c r="FE179" s="527"/>
      <c r="FF179" s="527"/>
      <c r="FG179" s="527"/>
      <c r="FH179" s="527"/>
      <c r="FI179" s="527"/>
      <c r="FJ179" s="527"/>
      <c r="FK179" s="527"/>
      <c r="FL179" s="527"/>
      <c r="FM179" s="527"/>
      <c r="FN179" s="527"/>
      <c r="FO179" s="527"/>
      <c r="FP179" s="527"/>
      <c r="FQ179" s="527"/>
      <c r="FR179" s="527"/>
      <c r="FS179" s="527"/>
      <c r="FT179" s="527"/>
      <c r="FU179" s="527"/>
      <c r="FV179" s="527"/>
      <c r="FW179" s="527"/>
      <c r="FX179" s="527"/>
      <c r="FY179" s="527"/>
      <c r="FZ179" s="527"/>
      <c r="GA179" s="527"/>
      <c r="GB179" s="527"/>
      <c r="GC179" s="527"/>
      <c r="GD179" s="527"/>
      <c r="GE179" s="527"/>
      <c r="GF179" s="527"/>
      <c r="GG179" s="527"/>
      <c r="GH179" s="527"/>
      <c r="GI179" s="527"/>
      <c r="GJ179" s="527"/>
      <c r="GK179" s="527"/>
      <c r="GL179" s="527"/>
      <c r="GM179" s="527"/>
      <c r="GN179" s="527"/>
      <c r="GO179" s="527"/>
      <c r="GP179" s="527"/>
      <c r="GQ179" s="527"/>
      <c r="GR179" s="527"/>
      <c r="GS179" s="527"/>
      <c r="GT179" s="527"/>
      <c r="GU179" s="527"/>
      <c r="GV179" s="527"/>
      <c r="GW179" s="527"/>
      <c r="GX179" s="527"/>
      <c r="GY179" s="527"/>
      <c r="GZ179" s="527"/>
      <c r="HA179" s="527"/>
      <c r="HB179" s="527"/>
      <c r="HC179" s="527"/>
      <c r="HD179" s="527"/>
      <c r="HE179" s="527"/>
      <c r="HF179" s="527"/>
      <c r="HG179" s="527"/>
      <c r="HH179" s="527"/>
      <c r="HI179" s="527"/>
      <c r="HJ179" s="527"/>
      <c r="HK179" s="527"/>
      <c r="HL179" s="527"/>
      <c r="HM179" s="530"/>
      <c r="HN179" s="530"/>
      <c r="HO179" s="439" t="str">
        <f>HO178&amp;HM178</f>
        <v>2060BaE</v>
      </c>
      <c r="HP179" s="439" t="str">
        <f>HP178&amp;HM178</f>
        <v>7260BaE</v>
      </c>
      <c r="HQ179" s="439" t="str">
        <f>HQ178&amp;HM178</f>
        <v>4060BaE</v>
      </c>
      <c r="HR179" s="439"/>
      <c r="HS179" s="440" t="s">
        <v>936</v>
      </c>
      <c r="HT179" s="439" t="str">
        <f>HT178&amp;HM178</f>
        <v>2040BaE</v>
      </c>
      <c r="HU179" s="439" t="str">
        <f>HU178&amp;HM178</f>
        <v>7240BaE</v>
      </c>
      <c r="HV179" s="439" t="str">
        <f>HV178&amp;HM178</f>
        <v>4040BaE</v>
      </c>
      <c r="HW179" s="439" t="s">
        <v>936</v>
      </c>
      <c r="HX179" s="530"/>
      <c r="HY179" s="530"/>
      <c r="HZ179" s="530"/>
      <c r="IA179" s="439" t="str">
        <f>IA178&amp;HY178&amp;IJ178</f>
        <v>2060BaEH4</v>
      </c>
      <c r="IB179" s="439" t="str">
        <f>IB178&amp;HY178&amp;IJ178</f>
        <v>7260BaEH4</v>
      </c>
      <c r="IC179" s="439" t="str">
        <f>IC178&amp;HY178&amp;IJ178</f>
        <v>4060BaEH4</v>
      </c>
      <c r="ID179" s="439"/>
      <c r="IE179" s="440" t="s">
        <v>936</v>
      </c>
      <c r="IF179" s="439" t="str">
        <f>IF178&amp;HY178&amp;IJ178</f>
        <v>2040BaEH4</v>
      </c>
      <c r="IG179" s="439" t="str">
        <f>IG178&amp;HY178&amp;IJ178</f>
        <v>7240BaEH4</v>
      </c>
      <c r="IH179" s="439" t="str">
        <f>IH178&amp;HY178&amp;IJ178</f>
        <v>4040BaEH4</v>
      </c>
      <c r="II179" s="439" t="s">
        <v>936</v>
      </c>
      <c r="IJ179" s="527"/>
      <c r="IK179" s="527"/>
      <c r="IL179" s="527"/>
      <c r="IM179" s="527"/>
      <c r="IN179" s="527"/>
      <c r="IO179" s="527"/>
      <c r="IP179" s="527"/>
      <c r="IQ179" s="527"/>
      <c r="IR179" s="527"/>
      <c r="IS179" s="527"/>
      <c r="IT179" s="527"/>
      <c r="IU179" s="527"/>
      <c r="IV179" s="527"/>
      <c r="IW179" s="22"/>
      <c r="IX179" s="22"/>
      <c r="IY179" s="22"/>
      <c r="IZ179" s="22"/>
      <c r="JA179" s="22"/>
      <c r="JB179" s="22"/>
      <c r="JC179" s="22"/>
      <c r="JD179" s="22"/>
      <c r="JE179" s="22"/>
      <c r="JF179" s="22"/>
      <c r="JG179" s="22"/>
      <c r="JH179" s="21"/>
      <c r="JI179" s="22"/>
      <c r="JJ179" s="22"/>
      <c r="JK179" s="22"/>
      <c r="JL179" s="22"/>
      <c r="JM179" s="22"/>
      <c r="JN179" s="22"/>
      <c r="JO179" s="22"/>
      <c r="JP179" s="22"/>
      <c r="JQ179" s="22"/>
      <c r="JR179" s="22"/>
      <c r="JS179" s="22"/>
      <c r="JT179" s="22"/>
      <c r="JU179" s="22"/>
      <c r="JV179" s="22"/>
      <c r="JW179" s="22"/>
      <c r="JX179" s="22"/>
      <c r="JY179" s="22"/>
      <c r="JZ179" s="22"/>
      <c r="KA179" s="22"/>
      <c r="KB179" s="22"/>
      <c r="KC179" s="22"/>
      <c r="KD179" s="22"/>
      <c r="KE179" s="22"/>
      <c r="KF179" s="22"/>
      <c r="KG179" s="22"/>
      <c r="KH179" s="22"/>
      <c r="KI179" s="22"/>
      <c r="KJ179" s="22"/>
      <c r="KK179" s="22"/>
      <c r="KL179" s="22"/>
      <c r="KM179" s="22"/>
      <c r="KN179" s="22"/>
      <c r="KO179" s="22"/>
      <c r="KP179" s="22"/>
      <c r="KQ179" s="22"/>
      <c r="KR179" s="22"/>
      <c r="KS179" s="22"/>
      <c r="KT179" s="22"/>
      <c r="KU179" s="22"/>
      <c r="KV179" s="22"/>
      <c r="KW179" s="22"/>
      <c r="KX179" s="22"/>
      <c r="KY179" s="22"/>
      <c r="KZ179" s="22"/>
      <c r="LA179" s="22"/>
      <c r="LB179" s="22"/>
      <c r="LC179" s="22"/>
      <c r="LD179" s="22"/>
      <c r="LE179" s="22"/>
      <c r="LF179" s="22"/>
      <c r="LG179" s="22"/>
      <c r="LH179" s="22"/>
      <c r="LI179" s="22"/>
      <c r="LJ179" s="23"/>
    </row>
    <row r="180" spans="2:322" ht="3.65" customHeight="1">
      <c r="B180" s="21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3"/>
      <c r="AP180" s="22"/>
      <c r="AQ180" s="22"/>
      <c r="AR180" s="22"/>
      <c r="AS180" s="22"/>
      <c r="AT180" s="22"/>
      <c r="AU180" s="22"/>
      <c r="AV180" s="22"/>
      <c r="AW180" s="22"/>
      <c r="AX180" s="631"/>
      <c r="AY180" s="631"/>
      <c r="AZ180" s="631"/>
      <c r="BA180" s="631"/>
      <c r="BB180" s="631"/>
      <c r="BC180" s="631"/>
      <c r="BD180" s="631"/>
      <c r="BE180" s="631"/>
      <c r="BF180" s="631"/>
      <c r="BG180" s="631"/>
      <c r="BH180" s="631"/>
      <c r="BI180" s="631"/>
      <c r="BJ180" s="631"/>
      <c r="BK180" s="631"/>
      <c r="BL180" s="631"/>
      <c r="BM180" s="631"/>
      <c r="BN180" s="631"/>
      <c r="BO180" s="631"/>
      <c r="BP180" s="631"/>
      <c r="BQ180" s="631"/>
      <c r="BR180" s="631"/>
      <c r="BS180" s="631"/>
      <c r="BT180" s="631"/>
      <c r="BU180" s="631"/>
      <c r="BV180" s="631"/>
      <c r="BW180" s="631"/>
      <c r="BX180" s="631"/>
      <c r="BY180" s="631"/>
      <c r="BZ180" s="631"/>
      <c r="CA180" s="631"/>
      <c r="CB180" s="631"/>
      <c r="CC180" s="631"/>
      <c r="CD180" s="631"/>
      <c r="CE180" s="631"/>
      <c r="CF180" s="631"/>
      <c r="CG180" s="631"/>
      <c r="CH180" s="631"/>
      <c r="CI180" s="631"/>
      <c r="CJ180" s="631"/>
      <c r="CK180" s="527"/>
      <c r="CL180" s="527"/>
      <c r="CM180" s="527"/>
      <c r="CN180" s="527"/>
      <c r="CO180" s="527"/>
      <c r="CP180" s="527"/>
      <c r="CQ180" s="527"/>
      <c r="CR180" s="527"/>
      <c r="CS180" s="527"/>
      <c r="CT180" s="527"/>
      <c r="CU180" s="527"/>
      <c r="CV180" s="527"/>
      <c r="CW180" s="527"/>
      <c r="CX180" s="527"/>
      <c r="CY180" s="527"/>
      <c r="CZ180" s="527"/>
      <c r="DA180" s="527"/>
      <c r="DB180" s="527"/>
      <c r="DC180" s="527"/>
      <c r="DD180" s="527"/>
      <c r="DE180" s="527"/>
      <c r="DF180" s="527"/>
      <c r="DG180" s="527"/>
      <c r="DH180" s="527"/>
      <c r="DI180" s="527"/>
      <c r="DJ180" s="527"/>
      <c r="DK180" s="527"/>
      <c r="DL180" s="527"/>
      <c r="DM180" s="527"/>
      <c r="DN180" s="527"/>
      <c r="DO180" s="527"/>
      <c r="DP180" s="527"/>
      <c r="DQ180" s="527"/>
      <c r="DR180" s="527"/>
      <c r="DS180" s="527"/>
      <c r="DT180" s="527"/>
      <c r="DU180" s="527"/>
      <c r="DV180" s="527"/>
      <c r="DW180" s="527"/>
      <c r="DX180" s="527"/>
      <c r="DY180" s="527"/>
      <c r="DZ180" s="527"/>
      <c r="EA180" s="527"/>
      <c r="EB180" s="527"/>
      <c r="EC180" s="527"/>
      <c r="ED180" s="527"/>
      <c r="EE180" s="527"/>
      <c r="EF180" s="527"/>
      <c r="EG180" s="527"/>
      <c r="EH180" s="527"/>
      <c r="EI180" s="527"/>
      <c r="EJ180" s="527"/>
      <c r="EK180" s="527"/>
      <c r="EL180" s="527"/>
      <c r="EM180" s="527"/>
      <c r="EN180" s="527"/>
      <c r="EO180" s="527"/>
      <c r="EP180" s="527"/>
      <c r="EQ180" s="527"/>
      <c r="ER180" s="527"/>
      <c r="ES180" s="527"/>
      <c r="ET180" s="527"/>
      <c r="EU180" s="527"/>
      <c r="EV180" s="527"/>
      <c r="EW180" s="527"/>
      <c r="EX180" s="527"/>
      <c r="EY180" s="527"/>
      <c r="EZ180" s="527"/>
      <c r="FA180" s="527"/>
      <c r="FB180" s="527"/>
      <c r="FC180" s="527"/>
      <c r="FD180" s="527"/>
      <c r="FE180" s="527"/>
      <c r="FF180" s="527"/>
      <c r="FG180" s="527"/>
      <c r="FH180" s="527"/>
      <c r="FI180" s="527"/>
      <c r="FJ180" s="527"/>
      <c r="FK180" s="527"/>
      <c r="FL180" s="527"/>
      <c r="FM180" s="527"/>
      <c r="FN180" s="527"/>
      <c r="FO180" s="527"/>
      <c r="FP180" s="527"/>
      <c r="FQ180" s="527"/>
      <c r="FR180" s="527"/>
      <c r="FS180" s="527"/>
      <c r="FT180" s="527"/>
      <c r="FU180" s="527"/>
      <c r="FV180" s="527"/>
      <c r="FW180" s="527"/>
      <c r="FX180" s="527"/>
      <c r="FY180" s="527"/>
      <c r="FZ180" s="527"/>
      <c r="GA180" s="527"/>
      <c r="GB180" s="527"/>
      <c r="GC180" s="527"/>
      <c r="GD180" s="527"/>
      <c r="GE180" s="527"/>
      <c r="GF180" s="527"/>
      <c r="GG180" s="527"/>
      <c r="GH180" s="527"/>
      <c r="GI180" s="527"/>
      <c r="GJ180" s="527"/>
      <c r="GK180" s="527"/>
      <c r="GL180" s="527"/>
      <c r="GM180" s="527"/>
      <c r="GN180" s="527"/>
      <c r="GO180" s="527"/>
      <c r="GP180" s="527"/>
      <c r="GQ180" s="527"/>
      <c r="GR180" s="527"/>
      <c r="GS180" s="527"/>
      <c r="GT180" s="527"/>
      <c r="GU180" s="527"/>
      <c r="GV180" s="527"/>
      <c r="GW180" s="527"/>
      <c r="GX180" s="527"/>
      <c r="GY180" s="527"/>
      <c r="GZ180" s="527"/>
      <c r="HA180" s="527"/>
      <c r="HB180" s="527"/>
      <c r="HC180" s="527"/>
      <c r="HD180" s="527"/>
      <c r="HE180" s="527"/>
      <c r="HF180" s="527"/>
      <c r="HG180" s="527"/>
      <c r="HH180" s="527"/>
      <c r="HI180" s="527"/>
      <c r="HJ180" s="527"/>
      <c r="HK180" s="527"/>
      <c r="HL180" s="527"/>
      <c r="HM180" s="527"/>
      <c r="HN180" s="527"/>
      <c r="HO180" s="527"/>
      <c r="HP180" s="527"/>
      <c r="HQ180" s="527"/>
      <c r="HR180" s="527"/>
      <c r="HS180" s="527"/>
      <c r="HT180" s="527"/>
      <c r="HU180" s="527"/>
      <c r="HV180" s="527"/>
      <c r="HW180" s="527"/>
      <c r="HX180" s="527"/>
      <c r="HY180" s="527"/>
      <c r="HZ180" s="527"/>
      <c r="IA180" s="527"/>
      <c r="IB180" s="527"/>
      <c r="IC180" s="527"/>
      <c r="ID180" s="527"/>
      <c r="IE180" s="527"/>
      <c r="IF180" s="527"/>
      <c r="IG180" s="527"/>
      <c r="IH180" s="527"/>
      <c r="II180" s="527"/>
      <c r="IJ180" s="527"/>
      <c r="IK180" s="527"/>
      <c r="IL180" s="527"/>
      <c r="IM180" s="527"/>
      <c r="IN180" s="527"/>
      <c r="IO180" s="527"/>
      <c r="IP180" s="527"/>
      <c r="IQ180" s="527"/>
      <c r="IR180" s="527"/>
      <c r="IS180" s="527"/>
      <c r="IT180" s="527"/>
      <c r="IU180" s="527"/>
      <c r="IV180" s="527"/>
      <c r="IW180" s="527"/>
      <c r="IX180" s="527"/>
      <c r="IY180" s="527"/>
      <c r="IZ180" s="22"/>
      <c r="JA180" s="22"/>
      <c r="JB180" s="22"/>
      <c r="JC180" s="22"/>
      <c r="JD180" s="22"/>
      <c r="JE180" s="22"/>
      <c r="JF180" s="22"/>
      <c r="JG180" s="22"/>
      <c r="JH180" s="21"/>
      <c r="JI180" s="22"/>
      <c r="JJ180" s="22"/>
      <c r="JK180" s="22"/>
      <c r="JL180" s="22"/>
      <c r="JM180" s="22"/>
      <c r="JN180" s="22"/>
      <c r="JO180" s="22"/>
      <c r="JP180" s="22"/>
      <c r="JQ180" s="22"/>
      <c r="JR180" s="22"/>
      <c r="JS180" s="22"/>
      <c r="JT180" s="22"/>
      <c r="JU180" s="22"/>
      <c r="JV180" s="22"/>
      <c r="JW180" s="22"/>
      <c r="JX180" s="22"/>
      <c r="JY180" s="22"/>
      <c r="JZ180" s="22"/>
      <c r="KA180" s="22"/>
      <c r="KB180" s="22"/>
      <c r="KC180" s="22"/>
      <c r="KD180" s="22"/>
      <c r="KE180" s="22"/>
      <c r="KF180" s="22"/>
      <c r="KG180" s="22"/>
      <c r="KH180" s="22"/>
      <c r="KI180" s="22"/>
      <c r="KJ180" s="22"/>
      <c r="KK180" s="22"/>
      <c r="KL180" s="22"/>
      <c r="KM180" s="22"/>
      <c r="KN180" s="22"/>
      <c r="KO180" s="22"/>
      <c r="KP180" s="22"/>
      <c r="KQ180" s="22"/>
      <c r="KR180" s="22"/>
      <c r="KS180" s="22"/>
      <c r="KT180" s="22"/>
      <c r="KU180" s="22"/>
      <c r="KV180" s="22"/>
      <c r="KW180" s="22"/>
      <c r="KX180" s="22"/>
      <c r="KY180" s="22"/>
      <c r="KZ180" s="22"/>
      <c r="LA180" s="22"/>
      <c r="LB180" s="22"/>
      <c r="LC180" s="22"/>
      <c r="LD180" s="22"/>
      <c r="LE180" s="22"/>
      <c r="LF180" s="22"/>
      <c r="LG180" s="22"/>
      <c r="LH180" s="22"/>
      <c r="LI180" s="22"/>
      <c r="LJ180" s="23"/>
    </row>
    <row r="181" spans="2:322" ht="3.65" customHeight="1" thickBot="1">
      <c r="B181" s="21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3"/>
      <c r="AP181" s="22"/>
      <c r="AQ181" s="22"/>
      <c r="AR181" s="22"/>
      <c r="AS181" s="22"/>
      <c r="AT181" s="22"/>
      <c r="AU181" s="22"/>
      <c r="AV181" s="22"/>
      <c r="AW181" s="22"/>
      <c r="AX181" s="632"/>
      <c r="AY181" s="632"/>
      <c r="AZ181" s="632"/>
      <c r="BA181" s="632"/>
      <c r="BB181" s="632"/>
      <c r="BC181" s="632"/>
      <c r="BD181" s="632"/>
      <c r="BE181" s="632"/>
      <c r="BF181" s="632"/>
      <c r="BG181" s="632"/>
      <c r="BH181" s="632"/>
      <c r="BI181" s="632"/>
      <c r="BJ181" s="632"/>
      <c r="BK181" s="632"/>
      <c r="BL181" s="632"/>
      <c r="BM181" s="632"/>
      <c r="BN181" s="632"/>
      <c r="BO181" s="632"/>
      <c r="BP181" s="632"/>
      <c r="BQ181" s="632"/>
      <c r="BR181" s="632"/>
      <c r="BS181" s="632"/>
      <c r="BT181" s="632"/>
      <c r="BU181" s="632"/>
      <c r="BV181" s="632"/>
      <c r="BW181" s="632"/>
      <c r="BX181" s="632"/>
      <c r="BY181" s="632"/>
      <c r="BZ181" s="632"/>
      <c r="CA181" s="632"/>
      <c r="CB181" s="632"/>
      <c r="CC181" s="632"/>
      <c r="CD181" s="632"/>
      <c r="CE181" s="632"/>
      <c r="CF181" s="632"/>
      <c r="CG181" s="632"/>
      <c r="CH181" s="632"/>
      <c r="CI181" s="632"/>
      <c r="CJ181" s="632"/>
      <c r="CK181" s="527"/>
      <c r="CL181" s="527"/>
      <c r="CM181" s="527"/>
      <c r="CN181" s="527"/>
      <c r="CO181" s="527"/>
      <c r="CP181" s="527"/>
      <c r="CQ181" s="527"/>
      <c r="CR181" s="527"/>
      <c r="CS181" s="527"/>
      <c r="CT181" s="527"/>
      <c r="CU181" s="527"/>
      <c r="CV181" s="527"/>
      <c r="CW181" s="527"/>
      <c r="CX181" s="527"/>
      <c r="CY181" s="527"/>
      <c r="CZ181" s="527"/>
      <c r="DA181" s="527"/>
      <c r="DB181" s="527"/>
      <c r="DC181" s="527"/>
      <c r="DD181" s="527"/>
      <c r="DE181" s="527"/>
      <c r="DF181" s="527"/>
      <c r="DG181" s="527"/>
      <c r="DH181" s="527"/>
      <c r="DI181" s="527"/>
      <c r="DJ181" s="527"/>
      <c r="DK181" s="527"/>
      <c r="DL181" s="527"/>
      <c r="DM181" s="527"/>
      <c r="DN181" s="527"/>
      <c r="DO181" s="527"/>
      <c r="DP181" s="527"/>
      <c r="DQ181" s="527"/>
      <c r="DR181" s="527"/>
      <c r="DS181" s="527"/>
      <c r="DT181" s="527"/>
      <c r="DU181" s="527"/>
      <c r="DV181" s="527"/>
      <c r="DW181" s="527"/>
      <c r="DX181" s="527"/>
      <c r="DY181" s="527"/>
      <c r="DZ181" s="527"/>
      <c r="EA181" s="527"/>
      <c r="EB181" s="527"/>
      <c r="EC181" s="527"/>
      <c r="ED181" s="527"/>
      <c r="EE181" s="527"/>
      <c r="EF181" s="527"/>
      <c r="EG181" s="527"/>
      <c r="EH181" s="527"/>
      <c r="EI181" s="527"/>
      <c r="EJ181" s="527"/>
      <c r="EK181" s="527"/>
      <c r="EL181" s="527"/>
      <c r="EM181" s="527"/>
      <c r="EN181" s="527"/>
      <c r="EO181" s="527"/>
      <c r="EP181" s="527"/>
      <c r="EQ181" s="527"/>
      <c r="ER181" s="527"/>
      <c r="ES181" s="527"/>
      <c r="ET181" s="527"/>
      <c r="EU181" s="527"/>
      <c r="EV181" s="527"/>
      <c r="EW181" s="527"/>
      <c r="EX181" s="527"/>
      <c r="EY181" s="527"/>
      <c r="EZ181" s="527"/>
      <c r="FA181" s="527"/>
      <c r="FB181" s="527"/>
      <c r="FC181" s="527"/>
      <c r="FD181" s="527"/>
      <c r="FE181" s="527"/>
      <c r="FF181" s="527"/>
      <c r="FG181" s="527"/>
      <c r="FH181" s="527"/>
      <c r="FI181" s="527"/>
      <c r="FJ181" s="527"/>
      <c r="FK181" s="527"/>
      <c r="FL181" s="527"/>
      <c r="FM181" s="527"/>
      <c r="FN181" s="527"/>
      <c r="FO181" s="527"/>
      <c r="FP181" s="527"/>
      <c r="FQ181" s="527"/>
      <c r="FR181" s="527"/>
      <c r="FS181" s="527"/>
      <c r="FT181" s="527"/>
      <c r="FU181" s="527"/>
      <c r="FV181" s="527"/>
      <c r="FW181" s="527"/>
      <c r="FX181" s="527"/>
      <c r="FY181" s="527"/>
      <c r="FZ181" s="527"/>
      <c r="GA181" s="527"/>
      <c r="GB181" s="527"/>
      <c r="GC181" s="527"/>
      <c r="GD181" s="527"/>
      <c r="GE181" s="527"/>
      <c r="GF181" s="527"/>
      <c r="GG181" s="527"/>
      <c r="GH181" s="527"/>
      <c r="GI181" s="527"/>
      <c r="GJ181" s="527"/>
      <c r="GK181" s="527"/>
      <c r="GL181" s="527"/>
      <c r="GM181" s="527"/>
      <c r="GN181" s="527"/>
      <c r="GO181" s="527"/>
      <c r="GP181" s="527"/>
      <c r="GQ181" s="527"/>
      <c r="GR181" s="527"/>
      <c r="GS181" s="527"/>
      <c r="GT181" s="527"/>
      <c r="GU181" s="527"/>
      <c r="GV181" s="527"/>
      <c r="GW181" s="527"/>
      <c r="GX181" s="527"/>
      <c r="GY181" s="527"/>
      <c r="GZ181" s="527"/>
      <c r="HA181" s="527"/>
      <c r="HB181" s="527"/>
      <c r="HC181" s="527"/>
      <c r="HD181" s="527"/>
      <c r="HE181" s="527"/>
      <c r="HF181" s="527"/>
      <c r="HG181" s="527"/>
      <c r="HH181" s="527"/>
      <c r="HI181" s="527"/>
      <c r="HJ181" s="527"/>
      <c r="HK181" s="527"/>
      <c r="HL181" s="527"/>
      <c r="HM181" s="527"/>
      <c r="HN181" s="527"/>
      <c r="HO181" s="527"/>
      <c r="HP181" s="527"/>
      <c r="HQ181" s="527"/>
      <c r="HR181" s="527"/>
      <c r="HS181" s="527"/>
      <c r="HT181" s="527"/>
      <c r="HU181" s="527"/>
      <c r="HV181" s="527"/>
      <c r="HW181" s="527"/>
      <c r="HX181" s="527"/>
      <c r="HY181" s="527"/>
      <c r="HZ181" s="527"/>
      <c r="IA181" s="527"/>
      <c r="IB181" s="527"/>
      <c r="IC181" s="527"/>
      <c r="ID181" s="527"/>
      <c r="IE181" s="527"/>
      <c r="IF181" s="527"/>
      <c r="IG181" s="527"/>
      <c r="IH181" s="527"/>
      <c r="II181" s="527"/>
      <c r="IJ181" s="527"/>
      <c r="IK181" s="527"/>
      <c r="IL181" s="527"/>
      <c r="IM181" s="527"/>
      <c r="IN181" s="527"/>
      <c r="IO181" s="527"/>
      <c r="IP181" s="527"/>
      <c r="IQ181" s="527"/>
      <c r="IR181" s="527"/>
      <c r="IS181" s="527"/>
      <c r="IT181" s="527"/>
      <c r="IU181" s="527"/>
      <c r="IV181" s="527"/>
      <c r="IW181" s="22"/>
      <c r="IX181" s="22"/>
      <c r="IY181" s="22"/>
      <c r="IZ181" s="22"/>
      <c r="JA181" s="22"/>
      <c r="JB181" s="22"/>
      <c r="JC181" s="42"/>
      <c r="JD181" s="42"/>
      <c r="JE181" s="42"/>
      <c r="JF181" s="42"/>
      <c r="JG181" s="43"/>
      <c r="JH181" s="21"/>
      <c r="JI181" s="22"/>
      <c r="JJ181" s="22"/>
      <c r="JK181" s="22"/>
      <c r="JL181" s="22"/>
      <c r="JM181" s="22"/>
      <c r="JN181" s="22"/>
      <c r="JO181" s="22"/>
      <c r="JP181" s="22"/>
      <c r="JQ181" s="22"/>
      <c r="JR181" s="22"/>
      <c r="JS181" s="22"/>
      <c r="JT181" s="22"/>
      <c r="JU181" s="22"/>
      <c r="JV181" s="22"/>
      <c r="JW181" s="22"/>
      <c r="JX181" s="22"/>
      <c r="JY181" s="22"/>
      <c r="JZ181" s="22"/>
      <c r="KA181" s="22"/>
      <c r="KB181" s="22"/>
      <c r="KC181" s="22"/>
      <c r="KD181" s="22"/>
      <c r="KE181" s="22"/>
      <c r="KF181" s="22"/>
      <c r="KG181" s="22"/>
      <c r="KH181" s="22"/>
      <c r="KI181" s="22"/>
      <c r="KJ181" s="22"/>
      <c r="KK181" s="22"/>
      <c r="KL181" s="22"/>
      <c r="KM181" s="22"/>
      <c r="KN181" s="22"/>
      <c r="KO181" s="22"/>
      <c r="KP181" s="22"/>
      <c r="KQ181" s="22"/>
      <c r="KR181" s="22"/>
      <c r="KS181" s="22"/>
      <c r="KT181" s="22"/>
      <c r="KU181" s="22"/>
      <c r="KV181" s="22"/>
      <c r="KW181" s="22"/>
      <c r="KX181" s="22"/>
      <c r="KY181" s="22"/>
      <c r="KZ181" s="22"/>
      <c r="LA181" s="22"/>
      <c r="LB181" s="22"/>
      <c r="LC181" s="22"/>
      <c r="LD181" s="22"/>
      <c r="LE181" s="22"/>
      <c r="LF181" s="22"/>
      <c r="LG181" s="22"/>
      <c r="LH181" s="22"/>
      <c r="LI181" s="22"/>
      <c r="LJ181" s="23"/>
    </row>
    <row r="182" spans="2:322" ht="3.65" customHeight="1" thickTop="1">
      <c r="B182" s="21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3"/>
      <c r="AP182" s="74"/>
      <c r="AQ182" s="75"/>
      <c r="AR182" s="75"/>
      <c r="AS182" s="75"/>
      <c r="AT182" s="75"/>
      <c r="AU182" s="75"/>
      <c r="AV182" s="75"/>
      <c r="AW182" s="75"/>
      <c r="AX182" s="75"/>
      <c r="AY182" s="75"/>
      <c r="AZ182" s="75"/>
      <c r="BA182" s="75"/>
      <c r="BB182" s="75"/>
      <c r="BC182" s="75"/>
      <c r="BD182" s="75"/>
      <c r="BE182" s="75"/>
      <c r="BF182" s="75"/>
      <c r="BG182" s="75"/>
      <c r="BH182" s="75"/>
      <c r="BI182" s="75"/>
      <c r="BJ182" s="75"/>
      <c r="BK182" s="75"/>
      <c r="BL182" s="75"/>
      <c r="BM182" s="75"/>
      <c r="BN182" s="75"/>
      <c r="BO182" s="75"/>
      <c r="BP182" s="75"/>
      <c r="BQ182" s="75"/>
      <c r="BR182" s="75"/>
      <c r="BS182" s="75"/>
      <c r="BT182" s="75"/>
      <c r="BU182" s="75"/>
      <c r="BV182" s="75"/>
      <c r="BW182" s="75"/>
      <c r="BX182" s="75"/>
      <c r="BY182" s="75"/>
      <c r="BZ182" s="75"/>
      <c r="CA182" s="75"/>
      <c r="CB182" s="75"/>
      <c r="CC182" s="75"/>
      <c r="CD182" s="75"/>
      <c r="CE182" s="75"/>
      <c r="CF182" s="75"/>
      <c r="CG182" s="75"/>
      <c r="CH182" s="75"/>
      <c r="CI182" s="75"/>
      <c r="CJ182" s="75"/>
      <c r="CK182" s="75"/>
      <c r="CL182" s="75"/>
      <c r="CM182" s="75"/>
      <c r="CN182" s="75"/>
      <c r="CO182" s="75"/>
      <c r="CP182" s="75"/>
      <c r="CQ182" s="75"/>
      <c r="CR182" s="75"/>
      <c r="CS182" s="75"/>
      <c r="CT182" s="75"/>
      <c r="CU182" s="75"/>
      <c r="CV182" s="75"/>
      <c r="CW182" s="75"/>
      <c r="CX182" s="75"/>
      <c r="CY182" s="75"/>
      <c r="CZ182" s="75"/>
      <c r="DA182" s="75"/>
      <c r="DB182" s="75"/>
      <c r="DC182" s="75"/>
      <c r="DD182" s="75"/>
      <c r="DE182" s="75"/>
      <c r="DF182" s="75"/>
      <c r="DG182" s="75"/>
      <c r="DH182" s="75"/>
      <c r="DI182" s="75"/>
      <c r="DJ182" s="75"/>
      <c r="DK182" s="75"/>
      <c r="DL182" s="75"/>
      <c r="DM182" s="75"/>
      <c r="DN182" s="75"/>
      <c r="DO182" s="75"/>
      <c r="DP182" s="75"/>
      <c r="DQ182" s="75"/>
      <c r="DR182" s="75"/>
      <c r="DS182" s="75"/>
      <c r="DT182" s="75"/>
      <c r="DU182" s="75"/>
      <c r="DV182" s="75"/>
      <c r="DW182" s="75"/>
      <c r="DX182" s="75"/>
      <c r="DY182" s="75"/>
      <c r="DZ182" s="75"/>
      <c r="EA182" s="75"/>
      <c r="EB182" s="75"/>
      <c r="EC182" s="75"/>
      <c r="ED182" s="75"/>
      <c r="EE182" s="75"/>
      <c r="EF182" s="75"/>
      <c r="EG182" s="75"/>
      <c r="EH182" s="75"/>
      <c r="EI182" s="75"/>
      <c r="EJ182" s="75"/>
      <c r="EK182" s="75"/>
      <c r="EL182" s="75"/>
      <c r="EM182" s="75"/>
      <c r="EN182" s="75"/>
      <c r="EO182" s="75"/>
      <c r="EP182" s="75"/>
      <c r="EQ182" s="75"/>
      <c r="ER182" s="75"/>
      <c r="ES182" s="75"/>
      <c r="ET182" s="75"/>
      <c r="EU182" s="75"/>
      <c r="EV182" s="75"/>
      <c r="EW182" s="75"/>
      <c r="EX182" s="75"/>
      <c r="EY182" s="75"/>
      <c r="EZ182" s="75"/>
      <c r="FA182" s="75"/>
      <c r="FB182" s="75"/>
      <c r="FC182" s="75"/>
      <c r="FD182" s="75"/>
      <c r="FE182" s="75"/>
      <c r="FF182" s="75"/>
      <c r="FG182" s="75"/>
      <c r="FH182" s="75"/>
      <c r="FI182" s="75"/>
      <c r="FJ182" s="75"/>
      <c r="FK182" s="75"/>
      <c r="FL182" s="75"/>
      <c r="FM182" s="75"/>
      <c r="FN182" s="75"/>
      <c r="FO182" s="75"/>
      <c r="FP182" s="75"/>
      <c r="FQ182" s="75"/>
      <c r="FR182" s="75"/>
      <c r="FS182" s="75"/>
      <c r="FT182" s="75"/>
      <c r="FU182" s="75"/>
      <c r="FV182" s="75"/>
      <c r="FW182" s="75"/>
      <c r="FX182" s="75"/>
      <c r="FY182" s="75"/>
      <c r="FZ182" s="75"/>
      <c r="GA182" s="75"/>
      <c r="GB182" s="75"/>
      <c r="GC182" s="75"/>
      <c r="GD182" s="75"/>
      <c r="GE182" s="75"/>
      <c r="GF182" s="75"/>
      <c r="GG182" s="75"/>
      <c r="GH182" s="75"/>
      <c r="GI182" s="75"/>
      <c r="GJ182" s="75"/>
      <c r="GK182" s="75"/>
      <c r="GL182" s="75"/>
      <c r="GM182" s="75"/>
      <c r="GN182" s="75"/>
      <c r="GO182" s="75"/>
      <c r="GP182" s="75"/>
      <c r="GQ182" s="75"/>
      <c r="GR182" s="75"/>
      <c r="GS182" s="75"/>
      <c r="GT182" s="75"/>
      <c r="GU182" s="75"/>
      <c r="GV182" s="75"/>
      <c r="GW182" s="75"/>
      <c r="GX182" s="75"/>
      <c r="GY182" s="75"/>
      <c r="GZ182" s="75"/>
      <c r="HA182" s="75"/>
      <c r="HB182" s="75"/>
      <c r="HC182" s="75"/>
      <c r="HD182" s="75"/>
      <c r="HE182" s="75"/>
      <c r="HF182" s="75"/>
      <c r="HG182" s="75"/>
      <c r="HH182" s="75"/>
      <c r="HI182" s="75"/>
      <c r="HJ182" s="75"/>
      <c r="HK182" s="75"/>
      <c r="HL182" s="75"/>
      <c r="HM182" s="75"/>
      <c r="HN182" s="75"/>
      <c r="HO182" s="75"/>
      <c r="HP182" s="75"/>
      <c r="HQ182" s="75"/>
      <c r="HR182" s="75"/>
      <c r="HS182" s="75"/>
      <c r="HT182" s="75"/>
      <c r="HU182" s="75"/>
      <c r="HV182" s="75"/>
      <c r="HW182" s="75"/>
      <c r="HX182" s="75"/>
      <c r="HY182" s="75"/>
      <c r="HZ182" s="75"/>
      <c r="IA182" s="75"/>
      <c r="IB182" s="75"/>
      <c r="IC182" s="75"/>
      <c r="ID182" s="75"/>
      <c r="IE182" s="75"/>
      <c r="IF182" s="75"/>
      <c r="IG182" s="75"/>
      <c r="IH182" s="75"/>
      <c r="II182" s="75"/>
      <c r="IJ182" s="75"/>
      <c r="IK182" s="75"/>
      <c r="IL182" s="75"/>
      <c r="IM182" s="75"/>
      <c r="IN182" s="75"/>
      <c r="IO182" s="75"/>
      <c r="IP182" s="75"/>
      <c r="IQ182" s="75"/>
      <c r="IR182" s="75"/>
      <c r="IS182" s="75"/>
      <c r="IT182" s="75"/>
      <c r="IU182" s="75"/>
      <c r="IV182" s="75"/>
      <c r="IW182" s="75"/>
      <c r="IX182" s="75"/>
      <c r="IY182" s="75"/>
      <c r="IZ182" s="75"/>
      <c r="JA182" s="75"/>
      <c r="JB182" s="75"/>
      <c r="JC182" s="75"/>
      <c r="JD182" s="75"/>
      <c r="JE182" s="75"/>
      <c r="JF182" s="22"/>
      <c r="JG182" s="22"/>
      <c r="JH182" s="21"/>
      <c r="JI182" s="22"/>
      <c r="JJ182" s="22"/>
      <c r="JK182" s="22"/>
      <c r="JL182" s="22"/>
      <c r="JM182" s="22"/>
      <c r="JN182" s="22"/>
      <c r="JO182" s="22"/>
      <c r="JP182" s="22"/>
      <c r="JQ182" s="22"/>
      <c r="JR182" s="22"/>
      <c r="JS182" s="22"/>
      <c r="JT182" s="22"/>
      <c r="JU182" s="22"/>
      <c r="JV182" s="22"/>
      <c r="JW182" s="22"/>
      <c r="JX182" s="22"/>
      <c r="JY182" s="22"/>
      <c r="JZ182" s="22"/>
      <c r="KA182" s="22"/>
      <c r="KB182" s="22"/>
      <c r="KC182" s="22"/>
      <c r="KD182" s="22"/>
      <c r="KE182" s="22"/>
      <c r="KF182" s="22"/>
      <c r="KG182" s="22"/>
      <c r="KH182" s="22"/>
      <c r="KI182" s="22"/>
      <c r="KJ182" s="22"/>
      <c r="KK182" s="22"/>
      <c r="KL182" s="22"/>
      <c r="KM182" s="22"/>
      <c r="KN182" s="22"/>
      <c r="KO182" s="22"/>
      <c r="KP182" s="22"/>
      <c r="KQ182" s="22"/>
      <c r="KR182" s="22"/>
      <c r="KS182" s="22"/>
      <c r="KT182" s="22"/>
      <c r="KU182" s="22"/>
      <c r="KV182" s="22"/>
      <c r="KW182" s="22"/>
      <c r="KX182" s="22"/>
      <c r="KY182" s="22"/>
      <c r="KZ182" s="22"/>
      <c r="LA182" s="22"/>
      <c r="LB182" s="22"/>
      <c r="LC182" s="22"/>
      <c r="LD182" s="22"/>
      <c r="LE182" s="22"/>
      <c r="LF182" s="22"/>
      <c r="LG182" s="22"/>
      <c r="LH182" s="22"/>
      <c r="LI182" s="22"/>
      <c r="LJ182" s="23"/>
    </row>
    <row r="183" spans="2:322" ht="3.65" customHeight="1">
      <c r="B183" s="21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3"/>
      <c r="AP183" s="76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346"/>
      <c r="BB183" s="346"/>
      <c r="BC183" s="346"/>
      <c r="BD183" s="346"/>
      <c r="BE183" s="77"/>
      <c r="BF183" s="77"/>
      <c r="BG183" s="77"/>
      <c r="BH183" s="77"/>
      <c r="BI183" s="77"/>
      <c r="BJ183" s="77"/>
      <c r="BK183" s="77"/>
      <c r="BL183" s="77"/>
      <c r="BM183" s="77"/>
      <c r="BN183" s="77"/>
      <c r="BO183" s="77"/>
      <c r="BP183" s="77"/>
      <c r="BQ183" s="77"/>
      <c r="BR183" s="77"/>
      <c r="BS183" s="77"/>
      <c r="BT183" s="77"/>
      <c r="BU183" s="77"/>
      <c r="BV183" s="77"/>
      <c r="BW183" s="77"/>
      <c r="BX183" s="77"/>
      <c r="BY183" s="77"/>
      <c r="BZ183" s="77"/>
      <c r="CA183" s="77"/>
      <c r="CB183" s="77"/>
      <c r="CC183" s="77"/>
      <c r="CD183" s="77"/>
      <c r="CE183" s="77"/>
      <c r="CF183" s="77"/>
      <c r="CG183" s="77"/>
      <c r="CH183" s="77"/>
      <c r="CI183" s="77"/>
      <c r="CJ183" s="77"/>
      <c r="CK183" s="77"/>
      <c r="CL183" s="77"/>
      <c r="CM183" s="77"/>
      <c r="CN183" s="77"/>
      <c r="CO183" s="77"/>
      <c r="CP183" s="77"/>
      <c r="CQ183" s="77"/>
      <c r="CR183" s="77"/>
      <c r="CS183" s="77"/>
      <c r="CT183" s="77"/>
      <c r="CU183" s="77"/>
      <c r="CV183" s="77"/>
      <c r="CW183" s="77"/>
      <c r="CX183" s="77"/>
      <c r="CY183" s="77"/>
      <c r="CZ183" s="77"/>
      <c r="DA183" s="77"/>
      <c r="DB183" s="77"/>
      <c r="DC183" s="77"/>
      <c r="DD183" s="77"/>
      <c r="DE183" s="77"/>
      <c r="DF183" s="77"/>
      <c r="DG183" s="77"/>
      <c r="DH183" s="77"/>
      <c r="DI183" s="77"/>
      <c r="DJ183" s="77"/>
      <c r="DK183" s="77"/>
      <c r="DL183" s="77"/>
      <c r="DM183" s="77"/>
      <c r="DN183" s="77"/>
      <c r="DO183" s="77"/>
      <c r="DP183" s="77"/>
      <c r="DQ183" s="77"/>
      <c r="DR183" s="77"/>
      <c r="DS183" s="77"/>
      <c r="DT183" s="77"/>
      <c r="DU183" s="77"/>
      <c r="DV183" s="77"/>
      <c r="DW183" s="77"/>
      <c r="DX183" s="77"/>
      <c r="DY183" s="77"/>
      <c r="DZ183" s="77"/>
      <c r="EA183" s="77"/>
      <c r="EB183" s="77"/>
      <c r="EC183" s="77"/>
      <c r="ED183" s="77"/>
      <c r="EE183" s="77"/>
      <c r="EF183" s="77"/>
      <c r="EG183" s="77"/>
      <c r="EH183" s="77"/>
      <c r="EI183" s="77"/>
      <c r="EJ183" s="77"/>
      <c r="EK183" s="77"/>
      <c r="EL183" s="77"/>
      <c r="EM183" s="77"/>
      <c r="EN183" s="77"/>
      <c r="EO183" s="77"/>
      <c r="EP183" s="77"/>
      <c r="EQ183" s="77"/>
      <c r="ER183" s="77"/>
      <c r="ES183" s="77"/>
      <c r="ET183" s="77"/>
      <c r="EU183" s="77"/>
      <c r="EV183" s="77"/>
      <c r="EW183" s="77"/>
      <c r="EX183" s="77"/>
      <c r="EY183" s="77"/>
      <c r="EZ183" s="77"/>
      <c r="FA183" s="77"/>
      <c r="FB183" s="77"/>
      <c r="FC183" s="77"/>
      <c r="FD183" s="77"/>
      <c r="FE183" s="77"/>
      <c r="FF183" s="77"/>
      <c r="FG183" s="77"/>
      <c r="FH183" s="77"/>
      <c r="FI183" s="77"/>
      <c r="FJ183" s="77"/>
      <c r="FK183" s="77"/>
      <c r="FL183" s="77"/>
      <c r="FM183" s="77"/>
      <c r="FN183" s="77"/>
      <c r="FO183" s="77"/>
      <c r="FP183" s="77"/>
      <c r="FQ183" s="77"/>
      <c r="FR183" s="77"/>
      <c r="FS183" s="77"/>
      <c r="FT183" s="77"/>
      <c r="FU183" s="77"/>
      <c r="FV183" s="77"/>
      <c r="FW183" s="77"/>
      <c r="FX183" s="77"/>
      <c r="FY183" s="77"/>
      <c r="FZ183" s="77"/>
      <c r="GA183" s="77"/>
      <c r="GB183" s="77"/>
      <c r="GC183" s="77"/>
      <c r="GD183" s="77"/>
      <c r="GE183" s="77"/>
      <c r="GF183" s="77"/>
      <c r="GG183" s="77"/>
      <c r="GH183" s="77"/>
      <c r="GI183" s="77"/>
      <c r="GJ183" s="77"/>
      <c r="GK183" s="77"/>
      <c r="GL183" s="77"/>
      <c r="GM183" s="77"/>
      <c r="GN183" s="77"/>
      <c r="GO183" s="77"/>
      <c r="GP183" s="77"/>
      <c r="GQ183" s="77"/>
      <c r="GR183" s="77"/>
      <c r="GS183" s="77"/>
      <c r="GT183" s="77"/>
      <c r="GU183" s="77"/>
      <c r="GV183" s="77"/>
      <c r="GW183" s="77"/>
      <c r="GX183" s="77"/>
      <c r="GY183" s="77"/>
      <c r="GZ183" s="77"/>
      <c r="HA183" s="77"/>
      <c r="HB183" s="77"/>
      <c r="HC183" s="77"/>
      <c r="HD183" s="77"/>
      <c r="HE183" s="77"/>
      <c r="HF183" s="77"/>
      <c r="HG183" s="77"/>
      <c r="HH183" s="77"/>
      <c r="HI183" s="77"/>
      <c r="HJ183" s="77"/>
      <c r="HK183" s="77"/>
      <c r="HL183" s="77"/>
      <c r="HM183" s="77"/>
      <c r="HN183" s="77"/>
      <c r="HO183" s="77"/>
      <c r="HP183" s="77"/>
      <c r="HQ183" s="77"/>
      <c r="HR183" s="77"/>
      <c r="HS183" s="77"/>
      <c r="HT183" s="77"/>
      <c r="HU183" s="77"/>
      <c r="HV183" s="77"/>
      <c r="HW183" s="77"/>
      <c r="HX183" s="77"/>
      <c r="HY183" s="77"/>
      <c r="HZ183" s="77"/>
      <c r="IA183" s="77"/>
      <c r="IB183" s="77"/>
      <c r="IC183" s="77"/>
      <c r="ID183" s="77"/>
      <c r="IE183" s="77"/>
      <c r="IF183" s="77"/>
      <c r="IG183" s="77"/>
      <c r="IH183" s="77"/>
      <c r="II183" s="77"/>
      <c r="IJ183" s="77"/>
      <c r="IK183" s="77"/>
      <c r="IL183" s="77"/>
      <c r="IM183" s="77"/>
      <c r="IN183" s="77"/>
      <c r="IO183" s="77"/>
      <c r="IP183" s="77"/>
      <c r="IQ183" s="77"/>
      <c r="IR183" s="77"/>
      <c r="IS183" s="77"/>
      <c r="IT183" s="77"/>
      <c r="IU183" s="77"/>
      <c r="IV183" s="77"/>
      <c r="IW183" s="77"/>
      <c r="IX183" s="77"/>
      <c r="IY183" s="77"/>
      <c r="IZ183" s="77"/>
      <c r="JA183" s="77"/>
      <c r="JB183" s="77"/>
      <c r="JC183" s="77"/>
      <c r="JD183" s="77"/>
      <c r="JE183" s="77"/>
      <c r="JF183" s="22"/>
      <c r="JG183" s="23"/>
      <c r="JH183" s="22"/>
      <c r="JI183" s="22"/>
      <c r="JJ183" s="22"/>
      <c r="JK183" s="44"/>
      <c r="JL183" s="22"/>
      <c r="JM183" s="22"/>
      <c r="JN183" s="22"/>
      <c r="JO183" s="22"/>
      <c r="JP183" s="22"/>
      <c r="JQ183" s="22"/>
      <c r="JR183" s="22"/>
      <c r="JS183" s="22"/>
      <c r="JT183" s="22"/>
      <c r="JU183" s="22"/>
      <c r="JV183" s="22"/>
      <c r="JW183" s="22"/>
      <c r="JX183" s="22"/>
      <c r="JY183" s="22"/>
      <c r="JZ183" s="22"/>
      <c r="KA183" s="22"/>
      <c r="KB183" s="22"/>
      <c r="KC183" s="22"/>
      <c r="KD183" s="22"/>
      <c r="KE183" s="22"/>
      <c r="KF183" s="22"/>
      <c r="KG183" s="22"/>
      <c r="KH183" s="22"/>
      <c r="KI183" s="22"/>
      <c r="KJ183" s="22"/>
      <c r="KK183" s="22"/>
      <c r="KL183" s="22"/>
      <c r="KM183" s="22"/>
      <c r="KN183" s="22"/>
      <c r="KO183" s="22"/>
      <c r="KP183" s="22"/>
      <c r="KQ183" s="22"/>
      <c r="KR183" s="22"/>
      <c r="KS183" s="22"/>
      <c r="KT183" s="22"/>
      <c r="KU183" s="22"/>
      <c r="KV183" s="22"/>
      <c r="KW183" s="22"/>
      <c r="KX183" s="22"/>
      <c r="KY183" s="22"/>
      <c r="KZ183" s="22"/>
      <c r="LA183" s="22"/>
      <c r="LB183" s="22"/>
      <c r="LC183" s="22"/>
      <c r="LD183" s="22"/>
      <c r="LE183" s="22"/>
      <c r="LF183" s="22"/>
      <c r="LG183" s="22"/>
      <c r="LH183" s="45"/>
      <c r="LI183" s="22"/>
      <c r="LJ183" s="23"/>
    </row>
    <row r="184" spans="2:322" ht="3.65" customHeight="1">
      <c r="B184" s="21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3"/>
      <c r="AP184" s="76"/>
      <c r="AQ184" s="77"/>
      <c r="AR184" s="77"/>
      <c r="AS184" s="77"/>
      <c r="AT184" s="77"/>
      <c r="AU184" s="77"/>
      <c r="AV184" s="77"/>
      <c r="AW184" s="77"/>
      <c r="AX184" s="77"/>
      <c r="AY184" s="77"/>
      <c r="AZ184" s="77"/>
      <c r="BA184" s="346"/>
      <c r="BB184" s="346"/>
      <c r="BC184" s="346"/>
      <c r="BD184" s="346"/>
      <c r="BE184" s="77"/>
      <c r="BF184" s="77"/>
      <c r="BG184" s="77"/>
      <c r="BH184" s="77"/>
      <c r="BI184" s="77"/>
      <c r="BJ184" s="77"/>
      <c r="BK184" s="77"/>
      <c r="BL184" s="77"/>
      <c r="BM184" s="77"/>
      <c r="BN184" s="77"/>
      <c r="BO184" s="77"/>
      <c r="BP184" s="77"/>
      <c r="BQ184" s="77"/>
      <c r="BR184" s="77"/>
      <c r="BS184" s="77"/>
      <c r="BT184" s="77"/>
      <c r="BU184" s="77"/>
      <c r="BV184" s="77"/>
      <c r="BW184" s="77"/>
      <c r="BX184" s="77"/>
      <c r="BY184" s="77"/>
      <c r="BZ184" s="77"/>
      <c r="CA184" s="77"/>
      <c r="CB184" s="77"/>
      <c r="CC184" s="77"/>
      <c r="CD184" s="77"/>
      <c r="CE184" s="77"/>
      <c r="CF184" s="77"/>
      <c r="CG184" s="77"/>
      <c r="CH184" s="77"/>
      <c r="CI184" s="77"/>
      <c r="CJ184" s="77"/>
      <c r="CK184" s="77"/>
      <c r="CL184" s="77"/>
      <c r="CM184" s="77"/>
      <c r="CN184" s="77"/>
      <c r="CO184" s="77"/>
      <c r="CP184" s="77"/>
      <c r="CQ184" s="77"/>
      <c r="CR184" s="77"/>
      <c r="CS184" s="77"/>
      <c r="CT184" s="77"/>
      <c r="CU184" s="77"/>
      <c r="CV184" s="77"/>
      <c r="CW184" s="77"/>
      <c r="CX184" s="77"/>
      <c r="CY184" s="77"/>
      <c r="CZ184" s="77"/>
      <c r="DA184" s="77"/>
      <c r="DB184" s="77"/>
      <c r="DC184" s="77"/>
      <c r="DD184" s="77"/>
      <c r="DE184" s="77"/>
      <c r="DF184" s="77"/>
      <c r="DG184" s="77"/>
      <c r="DH184" s="77"/>
      <c r="DI184" s="77"/>
      <c r="DJ184" s="77"/>
      <c r="DK184" s="77"/>
      <c r="DL184" s="77"/>
      <c r="DM184" s="77"/>
      <c r="DN184" s="77"/>
      <c r="DO184" s="77"/>
      <c r="DP184" s="77"/>
      <c r="DQ184" s="77"/>
      <c r="DR184" s="77"/>
      <c r="DS184" s="77"/>
      <c r="DT184" s="77"/>
      <c r="DU184" s="77"/>
      <c r="DV184" s="77"/>
      <c r="DW184" s="77"/>
      <c r="DX184" s="77"/>
      <c r="DY184" s="77"/>
      <c r="DZ184" s="77"/>
      <c r="EA184" s="77"/>
      <c r="EB184" s="77"/>
      <c r="EC184" s="77"/>
      <c r="ED184" s="77"/>
      <c r="EE184" s="77"/>
      <c r="EF184" s="77"/>
      <c r="EG184" s="77"/>
      <c r="EH184" s="77"/>
      <c r="EI184" s="77"/>
      <c r="EJ184" s="77"/>
      <c r="EK184" s="77"/>
      <c r="EL184" s="77"/>
      <c r="EM184" s="77"/>
      <c r="EN184" s="77"/>
      <c r="EO184" s="77"/>
      <c r="EP184" s="77"/>
      <c r="EQ184" s="77"/>
      <c r="ER184" s="77"/>
      <c r="ES184" s="77"/>
      <c r="ET184" s="77"/>
      <c r="EU184" s="77"/>
      <c r="EV184" s="77"/>
      <c r="EW184" s="77"/>
      <c r="EX184" s="77"/>
      <c r="EY184" s="77"/>
      <c r="EZ184" s="77"/>
      <c r="FA184" s="77"/>
      <c r="FB184" s="77"/>
      <c r="FC184" s="77"/>
      <c r="FD184" s="77"/>
      <c r="FE184" s="77"/>
      <c r="FF184" s="77"/>
      <c r="FG184" s="77"/>
      <c r="FH184" s="77"/>
      <c r="FI184" s="77"/>
      <c r="FJ184" s="77"/>
      <c r="FK184" s="77"/>
      <c r="FL184" s="77"/>
      <c r="FM184" s="77"/>
      <c r="FN184" s="77"/>
      <c r="FO184" s="77"/>
      <c r="FP184" s="77"/>
      <c r="FQ184" s="77"/>
      <c r="FR184" s="77"/>
      <c r="FS184" s="77"/>
      <c r="FT184" s="77"/>
      <c r="FU184" s="77"/>
      <c r="FV184" s="77"/>
      <c r="FW184" s="77"/>
      <c r="FX184" s="77"/>
      <c r="FY184" s="77"/>
      <c r="FZ184" s="77"/>
      <c r="GA184" s="77"/>
      <c r="GB184" s="77"/>
      <c r="GC184" s="77"/>
      <c r="GD184" s="77"/>
      <c r="GE184" s="77"/>
      <c r="GF184" s="77"/>
      <c r="GG184" s="77"/>
      <c r="GH184" s="77"/>
      <c r="GI184" s="77"/>
      <c r="GJ184" s="77"/>
      <c r="GK184" s="77"/>
      <c r="GL184" s="77"/>
      <c r="GM184" s="77"/>
      <c r="GN184" s="77"/>
      <c r="GO184" s="77"/>
      <c r="GP184" s="77"/>
      <c r="GQ184" s="77"/>
      <c r="GR184" s="77"/>
      <c r="GS184" s="77"/>
      <c r="GT184" s="77"/>
      <c r="GU184" s="77"/>
      <c r="GV184" s="77"/>
      <c r="GW184" s="77"/>
      <c r="GX184" s="77"/>
      <c r="GY184" s="77"/>
      <c r="GZ184" s="77"/>
      <c r="HA184" s="77"/>
      <c r="HB184" s="77"/>
      <c r="HC184" s="77"/>
      <c r="HD184" s="77"/>
      <c r="HE184" s="77"/>
      <c r="HF184" s="77"/>
      <c r="HG184" s="77"/>
      <c r="HH184" s="77"/>
      <c r="HI184" s="77"/>
      <c r="HJ184" s="77"/>
      <c r="HK184" s="77"/>
      <c r="HL184" s="77"/>
      <c r="HM184" s="77"/>
      <c r="HN184" s="77"/>
      <c r="HO184" s="77"/>
      <c r="HP184" s="77"/>
      <c r="HQ184" s="77"/>
      <c r="HR184" s="77"/>
      <c r="HS184" s="77"/>
      <c r="HT184" s="77"/>
      <c r="HU184" s="77"/>
      <c r="HV184" s="77"/>
      <c r="HW184" s="77"/>
      <c r="HX184" s="77"/>
      <c r="HY184" s="77"/>
      <c r="HZ184" s="77"/>
      <c r="IA184" s="77"/>
      <c r="IB184" s="77"/>
      <c r="IC184" s="77"/>
      <c r="ID184" s="77"/>
      <c r="IE184" s="77"/>
      <c r="IF184" s="77"/>
      <c r="IG184" s="77"/>
      <c r="IH184" s="77"/>
      <c r="II184" s="77"/>
      <c r="IJ184" s="77"/>
      <c r="IK184" s="77"/>
      <c r="IL184" s="77"/>
      <c r="IM184" s="77"/>
      <c r="IN184" s="77"/>
      <c r="IO184" s="77"/>
      <c r="IP184" s="77"/>
      <c r="IQ184" s="77"/>
      <c r="IR184" s="77"/>
      <c r="IS184" s="77"/>
      <c r="IT184" s="77"/>
      <c r="IU184" s="77"/>
      <c r="IV184" s="77"/>
      <c r="IW184" s="77"/>
      <c r="IX184" s="77"/>
      <c r="IY184" s="77"/>
      <c r="IZ184" s="77"/>
      <c r="JA184" s="77"/>
      <c r="JB184" s="77"/>
      <c r="JC184" s="77"/>
      <c r="JD184" s="77"/>
      <c r="JE184" s="77"/>
      <c r="JF184" s="22"/>
      <c r="JG184" s="23"/>
      <c r="JH184" s="22"/>
      <c r="JI184" s="22"/>
      <c r="JJ184" s="22"/>
      <c r="JK184" s="22"/>
      <c r="JL184" s="22"/>
      <c r="JM184" s="22"/>
      <c r="JN184" s="22"/>
      <c r="JO184" s="22"/>
      <c r="JP184" s="22"/>
      <c r="JQ184" s="22"/>
      <c r="JR184" s="22"/>
      <c r="JS184" s="22"/>
      <c r="JT184" s="22"/>
      <c r="JU184" s="22"/>
      <c r="JV184" s="22"/>
      <c r="JW184" s="22"/>
      <c r="JX184" s="22"/>
      <c r="JY184" s="22"/>
      <c r="JZ184" s="22"/>
      <c r="KA184" s="22"/>
      <c r="KB184" s="22"/>
      <c r="KC184" s="22"/>
      <c r="KD184" s="22"/>
      <c r="KE184" s="22"/>
      <c r="KF184" s="22"/>
      <c r="KG184" s="22"/>
      <c r="KH184" s="22"/>
      <c r="KI184" s="22"/>
      <c r="KJ184" s="22"/>
      <c r="KK184" s="22"/>
      <c r="KL184" s="22"/>
      <c r="KM184" s="22"/>
      <c r="KN184" s="22"/>
      <c r="KO184" s="22"/>
      <c r="KP184" s="22"/>
      <c r="KQ184" s="22"/>
      <c r="KR184" s="22"/>
      <c r="KS184" s="22"/>
      <c r="KT184" s="22"/>
      <c r="KU184" s="22"/>
      <c r="KV184" s="22"/>
      <c r="KW184" s="22"/>
      <c r="KX184" s="22"/>
      <c r="KY184" s="22"/>
      <c r="KZ184" s="22"/>
      <c r="LA184" s="22"/>
      <c r="LB184" s="22"/>
      <c r="LC184" s="22"/>
      <c r="LD184" s="22"/>
      <c r="LE184" s="22"/>
      <c r="LF184" s="22"/>
      <c r="LG184" s="22"/>
      <c r="LH184" s="45"/>
      <c r="LI184" s="22"/>
      <c r="LJ184" s="23"/>
    </row>
    <row r="185" spans="2:322" ht="3.65" customHeight="1">
      <c r="B185" s="21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3"/>
      <c r="AP185" s="76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346"/>
      <c r="BB185" s="346"/>
      <c r="BC185" s="346"/>
      <c r="BD185" s="346"/>
      <c r="BE185" s="77"/>
      <c r="BF185" s="77"/>
      <c r="BG185" s="77"/>
      <c r="BH185" s="77"/>
      <c r="BI185" s="77"/>
      <c r="BJ185" s="77"/>
      <c r="BK185" s="77"/>
      <c r="BL185" s="77"/>
      <c r="BM185" s="77"/>
      <c r="BN185" s="77"/>
      <c r="BO185" s="77"/>
      <c r="BP185" s="77"/>
      <c r="BQ185" s="77"/>
      <c r="BR185" s="77"/>
      <c r="BS185" s="77"/>
      <c r="BT185" s="77"/>
      <c r="BU185" s="77"/>
      <c r="BV185" s="77"/>
      <c r="BW185" s="77"/>
      <c r="BX185" s="77"/>
      <c r="BY185" s="77"/>
      <c r="BZ185" s="77"/>
      <c r="CA185" s="77"/>
      <c r="CB185" s="77"/>
      <c r="CC185" s="77"/>
      <c r="CD185" s="77"/>
      <c r="CE185" s="77"/>
      <c r="CF185" s="77"/>
      <c r="CG185" s="77"/>
      <c r="CH185" s="77"/>
      <c r="CI185" s="77"/>
      <c r="CJ185" s="77"/>
      <c r="CK185" s="77"/>
      <c r="CL185" s="77"/>
      <c r="CM185" s="77"/>
      <c r="CN185" s="77"/>
      <c r="CO185" s="77"/>
      <c r="CP185" s="77"/>
      <c r="CQ185" s="77"/>
      <c r="CR185" s="77"/>
      <c r="CS185" s="77"/>
      <c r="CT185" s="77"/>
      <c r="CU185" s="77"/>
      <c r="CV185" s="77"/>
      <c r="CW185" s="77"/>
      <c r="CX185" s="77"/>
      <c r="CY185" s="77"/>
      <c r="CZ185" s="77"/>
      <c r="DA185" s="77"/>
      <c r="DB185" s="77"/>
      <c r="DC185" s="77"/>
      <c r="DD185" s="77"/>
      <c r="DE185" s="77"/>
      <c r="DF185" s="77"/>
      <c r="DG185" s="77"/>
      <c r="DH185" s="77"/>
      <c r="DI185" s="77"/>
      <c r="DJ185" s="77"/>
      <c r="DK185" s="77"/>
      <c r="DL185" s="77"/>
      <c r="DM185" s="77"/>
      <c r="DN185" s="77"/>
      <c r="DO185" s="77"/>
      <c r="DP185" s="77"/>
      <c r="DQ185" s="77"/>
      <c r="DR185" s="77"/>
      <c r="DS185" s="77"/>
      <c r="DT185" s="77"/>
      <c r="DU185" s="77"/>
      <c r="DV185" s="77"/>
      <c r="DW185" s="77"/>
      <c r="DX185" s="77"/>
      <c r="DY185" s="77"/>
      <c r="DZ185" s="77"/>
      <c r="EA185" s="77"/>
      <c r="EB185" s="77"/>
      <c r="EC185" s="77"/>
      <c r="ED185" s="77"/>
      <c r="EE185" s="77"/>
      <c r="EF185" s="77"/>
      <c r="EG185" s="77"/>
      <c r="EH185" s="77"/>
      <c r="EI185" s="77"/>
      <c r="EJ185" s="77"/>
      <c r="EK185" s="77"/>
      <c r="EL185" s="77"/>
      <c r="EM185" s="77"/>
      <c r="EN185" s="77"/>
      <c r="EO185" s="77"/>
      <c r="EP185" s="77"/>
      <c r="EQ185" s="77"/>
      <c r="ER185" s="77"/>
      <c r="ES185" s="77"/>
      <c r="ET185" s="77"/>
      <c r="EU185" s="77"/>
      <c r="EV185" s="77"/>
      <c r="EW185" s="77"/>
      <c r="EX185" s="77"/>
      <c r="EY185" s="77"/>
      <c r="EZ185" s="77"/>
      <c r="FA185" s="77"/>
      <c r="FB185" s="77"/>
      <c r="FC185" s="77"/>
      <c r="FD185" s="77"/>
      <c r="FE185" s="77"/>
      <c r="FF185" s="77"/>
      <c r="FG185" s="77"/>
      <c r="FH185" s="77"/>
      <c r="FI185" s="77"/>
      <c r="FJ185" s="77"/>
      <c r="FK185" s="77"/>
      <c r="FL185" s="77"/>
      <c r="FM185" s="77"/>
      <c r="FN185" s="77"/>
      <c r="FO185" s="77"/>
      <c r="FP185" s="77"/>
      <c r="FQ185" s="77"/>
      <c r="FR185" s="77"/>
      <c r="FS185" s="77"/>
      <c r="FT185" s="77"/>
      <c r="FU185" s="77"/>
      <c r="FV185" s="77"/>
      <c r="FW185" s="77"/>
      <c r="FX185" s="77"/>
      <c r="FY185" s="77"/>
      <c r="FZ185" s="77"/>
      <c r="GA185" s="77"/>
      <c r="GB185" s="77"/>
      <c r="GC185" s="77"/>
      <c r="GD185" s="77"/>
      <c r="GE185" s="77"/>
      <c r="GF185" s="77"/>
      <c r="GG185" s="77"/>
      <c r="GH185" s="77"/>
      <c r="GI185" s="77"/>
      <c r="GJ185" s="77"/>
      <c r="GK185" s="77"/>
      <c r="GL185" s="77"/>
      <c r="GM185" s="77"/>
      <c r="GN185" s="77"/>
      <c r="GO185" s="77"/>
      <c r="GP185" s="77"/>
      <c r="GQ185" s="77"/>
      <c r="GR185" s="77"/>
      <c r="GS185" s="77"/>
      <c r="GT185" s="77"/>
      <c r="GU185" s="77"/>
      <c r="GV185" s="77"/>
      <c r="GW185" s="77"/>
      <c r="GX185" s="77"/>
      <c r="GY185" s="77"/>
      <c r="GZ185" s="77"/>
      <c r="HA185" s="77"/>
      <c r="HB185" s="77"/>
      <c r="HC185" s="77"/>
      <c r="HD185" s="77"/>
      <c r="HE185" s="77"/>
      <c r="HF185" s="77"/>
      <c r="HG185" s="77"/>
      <c r="HH185" s="77"/>
      <c r="HI185" s="77"/>
      <c r="HJ185" s="77"/>
      <c r="HK185" s="77"/>
      <c r="HL185" s="77"/>
      <c r="HM185" s="77"/>
      <c r="HN185" s="77"/>
      <c r="HO185" s="77"/>
      <c r="HP185" s="77"/>
      <c r="HQ185" s="77"/>
      <c r="HR185" s="77"/>
      <c r="HS185" s="77"/>
      <c r="HT185" s="77"/>
      <c r="HU185" s="77"/>
      <c r="HV185" s="77"/>
      <c r="HW185" s="77"/>
      <c r="HX185" s="77"/>
      <c r="HY185" s="77"/>
      <c r="HZ185" s="77"/>
      <c r="IA185" s="77"/>
      <c r="IB185" s="77"/>
      <c r="IC185" s="77"/>
      <c r="ID185" s="77"/>
      <c r="IE185" s="77"/>
      <c r="IF185" s="77"/>
      <c r="IG185" s="77"/>
      <c r="IH185" s="77"/>
      <c r="II185" s="77"/>
      <c r="IJ185" s="77"/>
      <c r="IK185" s="77"/>
      <c r="IL185" s="77"/>
      <c r="IM185" s="77"/>
      <c r="IN185" s="77"/>
      <c r="IO185" s="77"/>
      <c r="IP185" s="77"/>
      <c r="IQ185" s="77"/>
      <c r="IR185" s="77"/>
      <c r="IS185" s="77"/>
      <c r="IT185" s="77"/>
      <c r="IU185" s="77"/>
      <c r="IV185" s="77"/>
      <c r="IW185" s="77"/>
      <c r="IX185" s="77"/>
      <c r="IY185" s="77"/>
      <c r="IZ185" s="77"/>
      <c r="JA185" s="77"/>
      <c r="JB185" s="77"/>
      <c r="JC185" s="77"/>
      <c r="JD185" s="77"/>
      <c r="JE185" s="77"/>
      <c r="JF185" s="22"/>
      <c r="JG185" s="23"/>
      <c r="JH185" s="22"/>
      <c r="JI185" s="22"/>
      <c r="JJ185" s="22"/>
      <c r="JK185" s="22"/>
      <c r="JL185" s="22"/>
      <c r="JM185" s="22"/>
      <c r="JN185" s="22"/>
      <c r="JO185" s="22"/>
      <c r="JP185" s="22"/>
      <c r="JQ185" s="22"/>
      <c r="JR185" s="22"/>
      <c r="JS185" s="22"/>
      <c r="JT185" s="22"/>
      <c r="JU185" s="22"/>
      <c r="JV185" s="22"/>
      <c r="JW185" s="22"/>
      <c r="JX185" s="22"/>
      <c r="JY185" s="22"/>
      <c r="JZ185" s="22"/>
      <c r="KA185" s="22"/>
      <c r="KB185" s="22"/>
      <c r="KC185" s="22"/>
      <c r="KD185" s="22"/>
      <c r="KE185" s="22"/>
      <c r="KF185" s="22"/>
      <c r="KG185" s="22"/>
      <c r="KH185" s="22"/>
      <c r="KI185" s="22"/>
      <c r="KJ185" s="22"/>
      <c r="KK185" s="22"/>
      <c r="KL185" s="22"/>
      <c r="KM185" s="22"/>
      <c r="KN185" s="22"/>
      <c r="KO185" s="22"/>
      <c r="KP185" s="22"/>
      <c r="KQ185" s="22"/>
      <c r="KR185" s="22"/>
      <c r="KS185" s="22"/>
      <c r="KT185" s="22"/>
      <c r="KU185" s="22"/>
      <c r="KV185" s="22"/>
      <c r="KW185" s="22"/>
      <c r="KX185" s="22"/>
      <c r="KY185" s="22"/>
      <c r="KZ185" s="22"/>
      <c r="LA185" s="22"/>
      <c r="LB185" s="22"/>
      <c r="LC185" s="22"/>
      <c r="LD185" s="22"/>
      <c r="LE185" s="22"/>
      <c r="LF185" s="22"/>
      <c r="LG185" s="22"/>
      <c r="LH185" s="45"/>
      <c r="LI185" s="22"/>
      <c r="LJ185" s="23"/>
    </row>
    <row r="186" spans="2:322" ht="3.65" customHeight="1">
      <c r="B186" s="21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3"/>
      <c r="AP186" s="76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346"/>
      <c r="BB186" s="346"/>
      <c r="BC186" s="346"/>
      <c r="BD186" s="346"/>
      <c r="BE186" s="77"/>
      <c r="BF186" s="77"/>
      <c r="BG186" s="77"/>
      <c r="BH186" s="77"/>
      <c r="BI186" s="77"/>
      <c r="BJ186" s="77"/>
      <c r="BK186" s="77"/>
      <c r="BL186" s="77"/>
      <c r="BM186" s="77"/>
      <c r="BN186" s="77"/>
      <c r="BO186" s="77"/>
      <c r="BP186" s="77"/>
      <c r="BQ186" s="77"/>
      <c r="BR186" s="77"/>
      <c r="BS186" s="77"/>
      <c r="BT186" s="77"/>
      <c r="BU186" s="77"/>
      <c r="BV186" s="77"/>
      <c r="BW186" s="77"/>
      <c r="BX186" s="77"/>
      <c r="BY186" s="77"/>
      <c r="BZ186" s="77"/>
      <c r="CA186" s="77"/>
      <c r="CB186" s="77"/>
      <c r="CC186" s="77"/>
      <c r="CD186" s="77"/>
      <c r="CE186" s="77"/>
      <c r="CF186" s="77"/>
      <c r="CG186" s="77"/>
      <c r="CH186" s="77"/>
      <c r="CI186" s="77"/>
      <c r="CJ186" s="77"/>
      <c r="CK186" s="77"/>
      <c r="CL186" s="77"/>
      <c r="CM186" s="77"/>
      <c r="CN186" s="77"/>
      <c r="CO186" s="77"/>
      <c r="CP186" s="77"/>
      <c r="CQ186" s="77"/>
      <c r="CR186" s="77"/>
      <c r="CS186" s="77"/>
      <c r="CT186" s="77"/>
      <c r="CU186" s="77"/>
      <c r="CV186" s="77"/>
      <c r="CW186" s="77"/>
      <c r="CX186" s="77"/>
      <c r="CY186" s="77"/>
      <c r="CZ186" s="77"/>
      <c r="DA186" s="77"/>
      <c r="DB186" s="77"/>
      <c r="DC186" s="77"/>
      <c r="DD186" s="77"/>
      <c r="DE186" s="77"/>
      <c r="DF186" s="77"/>
      <c r="DG186" s="77"/>
      <c r="DH186" s="77"/>
      <c r="DI186" s="77"/>
      <c r="DJ186" s="77"/>
      <c r="DK186" s="77"/>
      <c r="DL186" s="77"/>
      <c r="DM186" s="77"/>
      <c r="DN186" s="77"/>
      <c r="DO186" s="77"/>
      <c r="DP186" s="77"/>
      <c r="DQ186" s="77"/>
      <c r="DR186" s="77"/>
      <c r="DS186" s="77"/>
      <c r="DT186" s="77"/>
      <c r="DU186" s="77"/>
      <c r="DV186" s="77"/>
      <c r="DW186" s="77"/>
      <c r="DX186" s="77"/>
      <c r="DY186" s="77"/>
      <c r="DZ186" s="77"/>
      <c r="EA186" s="77"/>
      <c r="EB186" s="77"/>
      <c r="EC186" s="77"/>
      <c r="ED186" s="77"/>
      <c r="EE186" s="77"/>
      <c r="EF186" s="77"/>
      <c r="EG186" s="77"/>
      <c r="EH186" s="77"/>
      <c r="EI186" s="77"/>
      <c r="EJ186" s="77"/>
      <c r="EK186" s="77"/>
      <c r="EL186" s="77"/>
      <c r="EM186" s="77"/>
      <c r="EN186" s="77"/>
      <c r="EO186" s="77"/>
      <c r="EP186" s="77"/>
      <c r="EQ186" s="77"/>
      <c r="ER186" s="77"/>
      <c r="ES186" s="77"/>
      <c r="ET186" s="77"/>
      <c r="EU186" s="77"/>
      <c r="EV186" s="77"/>
      <c r="EW186" s="77"/>
      <c r="EX186" s="77"/>
      <c r="EY186" s="77"/>
      <c r="EZ186" s="77"/>
      <c r="FA186" s="77"/>
      <c r="FB186" s="77"/>
      <c r="FC186" s="77"/>
      <c r="FD186" s="77"/>
      <c r="FE186" s="77"/>
      <c r="FF186" s="77"/>
      <c r="FG186" s="77"/>
      <c r="FH186" s="77"/>
      <c r="FI186" s="77"/>
      <c r="FJ186" s="77"/>
      <c r="FK186" s="77"/>
      <c r="FL186" s="77"/>
      <c r="FM186" s="77"/>
      <c r="FN186" s="77"/>
      <c r="FO186" s="77"/>
      <c r="FP186" s="77"/>
      <c r="FQ186" s="77"/>
      <c r="FR186" s="77"/>
      <c r="FS186" s="77"/>
      <c r="FT186" s="77"/>
      <c r="FU186" s="77"/>
      <c r="FV186" s="77"/>
      <c r="FW186" s="77"/>
      <c r="FX186" s="77"/>
      <c r="FY186" s="77"/>
      <c r="FZ186" s="77"/>
      <c r="GA186" s="77"/>
      <c r="GB186" s="77"/>
      <c r="GC186" s="77"/>
      <c r="GD186" s="77"/>
      <c r="GE186" s="77"/>
      <c r="GF186" s="77"/>
      <c r="GG186" s="77"/>
      <c r="GH186" s="77"/>
      <c r="GI186" s="77"/>
      <c r="GJ186" s="77"/>
      <c r="GK186" s="77"/>
      <c r="GL186" s="77"/>
      <c r="GM186" s="77"/>
      <c r="GN186" s="77"/>
      <c r="GO186" s="77"/>
      <c r="GP186" s="77"/>
      <c r="GQ186" s="77"/>
      <c r="GR186" s="77"/>
      <c r="GS186" s="77"/>
      <c r="GT186" s="77"/>
      <c r="GU186" s="77"/>
      <c r="GV186" s="77"/>
      <c r="GW186" s="77"/>
      <c r="GX186" s="77"/>
      <c r="GY186" s="77"/>
      <c r="GZ186" s="77"/>
      <c r="HA186" s="77"/>
      <c r="HB186" s="77"/>
      <c r="HC186" s="77"/>
      <c r="HD186" s="77"/>
      <c r="HE186" s="77"/>
      <c r="HF186" s="77"/>
      <c r="HG186" s="77"/>
      <c r="HH186" s="77"/>
      <c r="HI186" s="77"/>
      <c r="HJ186" s="77"/>
      <c r="HK186" s="77"/>
      <c r="HL186" s="77"/>
      <c r="HM186" s="77"/>
      <c r="HN186" s="77"/>
      <c r="HO186" s="77"/>
      <c r="HP186" s="77"/>
      <c r="HQ186" s="77"/>
      <c r="HR186" s="77"/>
      <c r="HS186" s="77"/>
      <c r="HT186" s="77"/>
      <c r="HU186" s="77"/>
      <c r="HV186" s="77"/>
      <c r="HW186" s="77"/>
      <c r="HX186" s="77"/>
      <c r="HY186" s="77"/>
      <c r="HZ186" s="77"/>
      <c r="IA186" s="77"/>
      <c r="IB186" s="77"/>
      <c r="IC186" s="77"/>
      <c r="ID186" s="77"/>
      <c r="IE186" s="77"/>
      <c r="IF186" s="77"/>
      <c r="IG186" s="77"/>
      <c r="IH186" s="77"/>
      <c r="II186" s="77"/>
      <c r="IJ186" s="77"/>
      <c r="IK186" s="77"/>
      <c r="IL186" s="77"/>
      <c r="IM186" s="77"/>
      <c r="IN186" s="77"/>
      <c r="IO186" s="77"/>
      <c r="IP186" s="77"/>
      <c r="IQ186" s="77"/>
      <c r="IR186" s="77"/>
      <c r="IS186" s="77"/>
      <c r="IT186" s="77"/>
      <c r="IU186" s="77"/>
      <c r="IV186" s="77"/>
      <c r="IW186" s="77"/>
      <c r="IX186" s="77"/>
      <c r="IY186" s="77"/>
      <c r="IZ186" s="77"/>
      <c r="JA186" s="77"/>
      <c r="JB186" s="77"/>
      <c r="JC186" s="77"/>
      <c r="JD186" s="77"/>
      <c r="JE186" s="77"/>
      <c r="JF186" s="22"/>
      <c r="JG186" s="23"/>
      <c r="JH186" s="22"/>
      <c r="JI186" s="22"/>
      <c r="JJ186" s="22"/>
      <c r="JK186" s="22"/>
      <c r="JL186" s="22"/>
      <c r="JM186" s="22"/>
      <c r="JN186" s="22"/>
      <c r="JO186" s="22"/>
      <c r="JP186" s="22"/>
      <c r="JQ186" s="22"/>
      <c r="JR186" s="22"/>
      <c r="JS186" s="22"/>
      <c r="JT186" s="22"/>
      <c r="JU186" s="22"/>
      <c r="JV186" s="22"/>
      <c r="JW186" s="22"/>
      <c r="JX186" s="22"/>
      <c r="JY186" s="22"/>
      <c r="JZ186" s="22"/>
      <c r="KA186" s="22"/>
      <c r="KB186" s="22"/>
      <c r="KC186" s="22"/>
      <c r="KD186" s="22"/>
      <c r="KE186" s="22"/>
      <c r="KF186" s="22"/>
      <c r="KG186" s="22"/>
      <c r="KH186" s="22"/>
      <c r="KI186" s="22"/>
      <c r="KJ186" s="22"/>
      <c r="KK186" s="22"/>
      <c r="KL186" s="22"/>
      <c r="KM186" s="22"/>
      <c r="KN186" s="22"/>
      <c r="KO186" s="22"/>
      <c r="KP186" s="22"/>
      <c r="KQ186" s="22"/>
      <c r="KR186" s="22"/>
      <c r="KS186" s="22"/>
      <c r="KT186" s="22"/>
      <c r="KU186" s="22"/>
      <c r="KV186" s="22"/>
      <c r="KW186" s="22"/>
      <c r="KX186" s="22"/>
      <c r="KY186" s="22"/>
      <c r="KZ186" s="22"/>
      <c r="LA186" s="22"/>
      <c r="LB186" s="22"/>
      <c r="LC186" s="22"/>
      <c r="LD186" s="22"/>
      <c r="LE186" s="22"/>
      <c r="LF186" s="22"/>
      <c r="LG186" s="22"/>
      <c r="LH186" s="45"/>
      <c r="LI186" s="22"/>
      <c r="LJ186" s="23"/>
    </row>
    <row r="187" spans="2:322" ht="3.65" customHeight="1">
      <c r="B187" s="21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3"/>
      <c r="AP187" s="76"/>
      <c r="AQ187" s="77"/>
      <c r="AR187" s="77"/>
      <c r="AS187" s="77"/>
      <c r="AT187" s="77"/>
      <c r="AU187" s="77"/>
      <c r="AV187" s="77"/>
      <c r="AW187" s="77"/>
      <c r="AX187" s="77"/>
      <c r="AY187" s="77"/>
      <c r="AZ187" s="77"/>
      <c r="BA187" s="346"/>
      <c r="BB187" s="346"/>
      <c r="BC187" s="346"/>
      <c r="BD187" s="346"/>
      <c r="BE187" s="77"/>
      <c r="BF187" s="77"/>
      <c r="BG187" s="77"/>
      <c r="BH187" s="77"/>
      <c r="BI187" s="77"/>
      <c r="BJ187" s="77"/>
      <c r="BK187" s="77"/>
      <c r="BL187" s="77"/>
      <c r="BM187" s="77"/>
      <c r="BN187" s="77"/>
      <c r="BO187" s="77"/>
      <c r="BP187" s="77"/>
      <c r="BQ187" s="77"/>
      <c r="BR187" s="77"/>
      <c r="BS187" s="77"/>
      <c r="BT187" s="77"/>
      <c r="BU187" s="77"/>
      <c r="BV187" s="77"/>
      <c r="BW187" s="77"/>
      <c r="BX187" s="77"/>
      <c r="BY187" s="77"/>
      <c r="BZ187" s="77"/>
      <c r="CA187" s="77"/>
      <c r="CB187" s="77"/>
      <c r="CC187" s="77"/>
      <c r="CD187" s="77"/>
      <c r="CE187" s="77"/>
      <c r="CF187" s="77"/>
      <c r="CG187" s="77"/>
      <c r="CH187" s="77"/>
      <c r="CI187" s="77"/>
      <c r="CJ187" s="77"/>
      <c r="CK187" s="77"/>
      <c r="CL187" s="77"/>
      <c r="CM187" s="77"/>
      <c r="CN187" s="77"/>
      <c r="CO187" s="77"/>
      <c r="CP187" s="77"/>
      <c r="CQ187" s="77"/>
      <c r="CR187" s="77"/>
      <c r="CS187" s="77"/>
      <c r="CT187" s="77"/>
      <c r="CU187" s="77"/>
      <c r="CV187" s="77"/>
      <c r="CW187" s="77"/>
      <c r="CX187" s="77"/>
      <c r="CY187" s="77"/>
      <c r="CZ187" s="77"/>
      <c r="DA187" s="77"/>
      <c r="DB187" s="77"/>
      <c r="DC187" s="77"/>
      <c r="DD187" s="77"/>
      <c r="DE187" s="77"/>
      <c r="DF187" s="77"/>
      <c r="DG187" s="77"/>
      <c r="DH187" s="77"/>
      <c r="DI187" s="77"/>
      <c r="DJ187" s="77"/>
      <c r="DK187" s="77"/>
      <c r="DL187" s="77"/>
      <c r="DM187" s="77"/>
      <c r="DN187" s="77"/>
      <c r="DO187" s="77"/>
      <c r="DP187" s="77"/>
      <c r="DQ187" s="77"/>
      <c r="DR187" s="77"/>
      <c r="DS187" s="77"/>
      <c r="DT187" s="77"/>
      <c r="DU187" s="77"/>
      <c r="DV187" s="77"/>
      <c r="DW187" s="77"/>
      <c r="DX187" s="77"/>
      <c r="DY187" s="77"/>
      <c r="DZ187" s="77"/>
      <c r="EA187" s="77"/>
      <c r="EB187" s="77"/>
      <c r="EC187" s="77"/>
      <c r="ED187" s="77"/>
      <c r="EE187" s="77"/>
      <c r="EF187" s="77"/>
      <c r="EG187" s="77"/>
      <c r="EH187" s="77"/>
      <c r="EI187" s="77"/>
      <c r="EJ187" s="77"/>
      <c r="EK187" s="77"/>
      <c r="EL187" s="77"/>
      <c r="EM187" s="77"/>
      <c r="EN187" s="77"/>
      <c r="EO187" s="77"/>
      <c r="EP187" s="77"/>
      <c r="EQ187" s="77"/>
      <c r="ER187" s="77"/>
      <c r="ES187" s="77"/>
      <c r="ET187" s="77"/>
      <c r="EU187" s="77"/>
      <c r="EV187" s="77"/>
      <c r="EW187" s="77"/>
      <c r="EX187" s="77"/>
      <c r="EY187" s="77"/>
      <c r="EZ187" s="77"/>
      <c r="FA187" s="77"/>
      <c r="FB187" s="77"/>
      <c r="FC187" s="77"/>
      <c r="FD187" s="77"/>
      <c r="FE187" s="77"/>
      <c r="FF187" s="77"/>
      <c r="FG187" s="77"/>
      <c r="FH187" s="77"/>
      <c r="FI187" s="77"/>
      <c r="FJ187" s="77"/>
      <c r="FK187" s="77"/>
      <c r="FL187" s="77"/>
      <c r="FM187" s="77"/>
      <c r="FN187" s="77"/>
      <c r="FO187" s="77"/>
      <c r="FP187" s="77"/>
      <c r="FQ187" s="77"/>
      <c r="FR187" s="77"/>
      <c r="FS187" s="77"/>
      <c r="FT187" s="77"/>
      <c r="FU187" s="77"/>
      <c r="FV187" s="77"/>
      <c r="FW187" s="77"/>
      <c r="FX187" s="77"/>
      <c r="FY187" s="77"/>
      <c r="FZ187" s="77"/>
      <c r="GA187" s="77"/>
      <c r="GB187" s="77"/>
      <c r="GC187" s="77"/>
      <c r="GD187" s="77"/>
      <c r="GE187" s="77"/>
      <c r="GF187" s="77"/>
      <c r="GG187" s="77"/>
      <c r="GH187" s="77"/>
      <c r="GI187" s="77"/>
      <c r="GJ187" s="77"/>
      <c r="GK187" s="77"/>
      <c r="GL187" s="77"/>
      <c r="GM187" s="77"/>
      <c r="GN187" s="77"/>
      <c r="GO187" s="77"/>
      <c r="GP187" s="77"/>
      <c r="GQ187" s="77"/>
      <c r="GR187" s="77"/>
      <c r="GS187" s="77"/>
      <c r="GT187" s="77"/>
      <c r="GU187" s="77"/>
      <c r="GV187" s="77"/>
      <c r="GW187" s="77"/>
      <c r="GX187" s="77"/>
      <c r="GY187" s="77"/>
      <c r="GZ187" s="77"/>
      <c r="HA187" s="77"/>
      <c r="HB187" s="77"/>
      <c r="HC187" s="77"/>
      <c r="HD187" s="77"/>
      <c r="HE187" s="77"/>
      <c r="HF187" s="77"/>
      <c r="HG187" s="77"/>
      <c r="HH187" s="77"/>
      <c r="HI187" s="77"/>
      <c r="HJ187" s="77"/>
      <c r="HK187" s="77"/>
      <c r="HL187" s="77"/>
      <c r="HM187" s="77"/>
      <c r="HN187" s="77"/>
      <c r="HO187" s="77"/>
      <c r="HP187" s="77"/>
      <c r="HQ187" s="77"/>
      <c r="HR187" s="77"/>
      <c r="HS187" s="77"/>
      <c r="HT187" s="77"/>
      <c r="HU187" s="77"/>
      <c r="HV187" s="77"/>
      <c r="HW187" s="77"/>
      <c r="HX187" s="77"/>
      <c r="HY187" s="77"/>
      <c r="HZ187" s="77"/>
      <c r="IA187" s="77"/>
      <c r="IB187" s="77"/>
      <c r="IC187" s="77"/>
      <c r="ID187" s="77"/>
      <c r="IE187" s="77"/>
      <c r="IF187" s="77"/>
      <c r="IG187" s="77"/>
      <c r="IH187" s="77"/>
      <c r="II187" s="77"/>
      <c r="IJ187" s="77"/>
      <c r="IK187" s="77"/>
      <c r="IL187" s="77"/>
      <c r="IM187" s="77"/>
      <c r="IN187" s="77"/>
      <c r="IO187" s="77"/>
      <c r="IP187" s="77"/>
      <c r="IQ187" s="77"/>
      <c r="IR187" s="77"/>
      <c r="IS187" s="77"/>
      <c r="IT187" s="77"/>
      <c r="IU187" s="77"/>
      <c r="IV187" s="77"/>
      <c r="IW187" s="77"/>
      <c r="IX187" s="77"/>
      <c r="IY187" s="77"/>
      <c r="IZ187" s="77"/>
      <c r="JA187" s="77"/>
      <c r="JB187" s="77"/>
      <c r="JC187" s="77"/>
      <c r="JD187" s="77"/>
      <c r="JE187" s="77"/>
      <c r="JF187" s="22"/>
      <c r="JG187" s="23"/>
      <c r="JH187" s="22"/>
      <c r="JI187" s="22"/>
      <c r="JJ187" s="22"/>
      <c r="JK187" s="22"/>
      <c r="JL187" s="22"/>
      <c r="JM187" s="22"/>
      <c r="JN187" s="22"/>
      <c r="JO187" s="22"/>
      <c r="JP187" s="22"/>
      <c r="JQ187" s="22"/>
      <c r="JR187" s="22"/>
      <c r="JS187" s="22"/>
      <c r="JT187" s="22"/>
      <c r="JU187" s="22"/>
      <c r="JV187" s="22"/>
      <c r="JW187" s="22"/>
      <c r="JX187" s="22"/>
      <c r="JY187" s="22"/>
      <c r="JZ187" s="22"/>
      <c r="KA187" s="22"/>
      <c r="KB187" s="22"/>
      <c r="KC187" s="22"/>
      <c r="KD187" s="22"/>
      <c r="KE187" s="22"/>
      <c r="KF187" s="22"/>
      <c r="KG187" s="22"/>
      <c r="KH187" s="22"/>
      <c r="KI187" s="22"/>
      <c r="KJ187" s="22"/>
      <c r="KK187" s="22"/>
      <c r="KL187" s="22"/>
      <c r="KM187" s="22"/>
      <c r="KN187" s="22"/>
      <c r="KO187" s="22"/>
      <c r="KP187" s="22"/>
      <c r="KQ187" s="22"/>
      <c r="KR187" s="22"/>
      <c r="KS187" s="22"/>
      <c r="KT187" s="22"/>
      <c r="KU187" s="22"/>
      <c r="KV187" s="22"/>
      <c r="KW187" s="22"/>
      <c r="KX187" s="22"/>
      <c r="KY187" s="22"/>
      <c r="KZ187" s="22"/>
      <c r="LA187" s="22"/>
      <c r="LB187" s="22"/>
      <c r="LC187" s="22"/>
      <c r="LD187" s="22"/>
      <c r="LE187" s="22"/>
      <c r="LF187" s="22"/>
      <c r="LG187" s="22"/>
      <c r="LH187" s="22"/>
      <c r="LI187" s="22"/>
      <c r="LJ187" s="23"/>
    </row>
    <row r="188" spans="2:322" ht="3.65" customHeight="1" thickBot="1">
      <c r="B188" s="21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3"/>
      <c r="AP188" s="78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347"/>
      <c r="BB188" s="347"/>
      <c r="BC188" s="347"/>
      <c r="BD188" s="347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79"/>
      <c r="BP188" s="79"/>
      <c r="BQ188" s="79"/>
      <c r="BR188" s="79"/>
      <c r="BS188" s="79"/>
      <c r="BT188" s="79"/>
      <c r="BU188" s="79"/>
      <c r="BV188" s="79"/>
      <c r="BW188" s="79"/>
      <c r="BX188" s="79"/>
      <c r="BY188" s="79"/>
      <c r="BZ188" s="79"/>
      <c r="CA188" s="79"/>
      <c r="CB188" s="79"/>
      <c r="CC188" s="79"/>
      <c r="CD188" s="79"/>
      <c r="CE188" s="79"/>
      <c r="CF188" s="79"/>
      <c r="CG188" s="79"/>
      <c r="CH188" s="79"/>
      <c r="CI188" s="79"/>
      <c r="CJ188" s="79"/>
      <c r="CK188" s="79"/>
      <c r="CL188" s="79"/>
      <c r="CM188" s="79"/>
      <c r="CN188" s="79"/>
      <c r="CO188" s="79"/>
      <c r="CP188" s="79"/>
      <c r="CQ188" s="79"/>
      <c r="CR188" s="79"/>
      <c r="CS188" s="79"/>
      <c r="CT188" s="79"/>
      <c r="CU188" s="79"/>
      <c r="CV188" s="79"/>
      <c r="CW188" s="79"/>
      <c r="CX188" s="79"/>
      <c r="CY188" s="79"/>
      <c r="CZ188" s="79"/>
      <c r="DA188" s="79"/>
      <c r="DB188" s="79"/>
      <c r="DC188" s="79"/>
      <c r="DD188" s="79"/>
      <c r="DE188" s="79"/>
      <c r="DF188" s="79"/>
      <c r="DG188" s="79"/>
      <c r="DH188" s="79"/>
      <c r="DI188" s="79"/>
      <c r="DJ188" s="79"/>
      <c r="DK188" s="79"/>
      <c r="DL188" s="79"/>
      <c r="DM188" s="79"/>
      <c r="DN188" s="79"/>
      <c r="DO188" s="79"/>
      <c r="DP188" s="79"/>
      <c r="DQ188" s="79"/>
      <c r="DR188" s="79"/>
      <c r="DS188" s="79"/>
      <c r="DT188" s="79"/>
      <c r="DU188" s="79"/>
      <c r="DV188" s="79"/>
      <c r="DW188" s="79"/>
      <c r="DX188" s="79"/>
      <c r="DY188" s="79"/>
      <c r="DZ188" s="79"/>
      <c r="EA188" s="79"/>
      <c r="EB188" s="79"/>
      <c r="EC188" s="79"/>
      <c r="ED188" s="79"/>
      <c r="EE188" s="79"/>
      <c r="EF188" s="79"/>
      <c r="EG188" s="79"/>
      <c r="EH188" s="79"/>
      <c r="EI188" s="79"/>
      <c r="EJ188" s="79"/>
      <c r="EK188" s="79"/>
      <c r="EL188" s="79"/>
      <c r="EM188" s="79"/>
      <c r="EN188" s="79"/>
      <c r="EO188" s="79"/>
      <c r="EP188" s="79"/>
      <c r="EQ188" s="79"/>
      <c r="ER188" s="79"/>
      <c r="ES188" s="79"/>
      <c r="ET188" s="79"/>
      <c r="EU188" s="79"/>
      <c r="EV188" s="79"/>
      <c r="EW188" s="79"/>
      <c r="EX188" s="79"/>
      <c r="EY188" s="79"/>
      <c r="EZ188" s="79"/>
      <c r="FA188" s="79"/>
      <c r="FB188" s="79"/>
      <c r="FC188" s="79"/>
      <c r="FD188" s="79"/>
      <c r="FE188" s="79"/>
      <c r="FF188" s="79"/>
      <c r="FG188" s="79"/>
      <c r="FH188" s="79"/>
      <c r="FI188" s="79"/>
      <c r="FJ188" s="79"/>
      <c r="FK188" s="79"/>
      <c r="FL188" s="79"/>
      <c r="FM188" s="79"/>
      <c r="FN188" s="79"/>
      <c r="FO188" s="79"/>
      <c r="FP188" s="79"/>
      <c r="FQ188" s="79"/>
      <c r="FR188" s="79"/>
      <c r="FS188" s="79"/>
      <c r="FT188" s="79"/>
      <c r="FU188" s="79"/>
      <c r="FV188" s="79"/>
      <c r="FW188" s="79"/>
      <c r="FX188" s="79"/>
      <c r="FY188" s="79"/>
      <c r="FZ188" s="79"/>
      <c r="GA188" s="79"/>
      <c r="GB188" s="79"/>
      <c r="GC188" s="79"/>
      <c r="GD188" s="79"/>
      <c r="GE188" s="79"/>
      <c r="GF188" s="79"/>
      <c r="GG188" s="79"/>
      <c r="GH188" s="79"/>
      <c r="GI188" s="79"/>
      <c r="GJ188" s="79"/>
      <c r="GK188" s="79"/>
      <c r="GL188" s="79"/>
      <c r="GM188" s="79"/>
      <c r="GN188" s="79"/>
      <c r="GO188" s="79"/>
      <c r="GP188" s="79"/>
      <c r="GQ188" s="79"/>
      <c r="GR188" s="79"/>
      <c r="GS188" s="79"/>
      <c r="GT188" s="79"/>
      <c r="GU188" s="79"/>
      <c r="GV188" s="79"/>
      <c r="GW188" s="79"/>
      <c r="GX188" s="79"/>
      <c r="GY188" s="79"/>
      <c r="GZ188" s="79"/>
      <c r="HA188" s="79"/>
      <c r="HB188" s="79"/>
      <c r="HC188" s="79"/>
      <c r="HD188" s="79"/>
      <c r="HE188" s="79"/>
      <c r="HF188" s="79"/>
      <c r="HG188" s="79"/>
      <c r="HH188" s="79"/>
      <c r="HI188" s="79"/>
      <c r="HJ188" s="79"/>
      <c r="HK188" s="79"/>
      <c r="HL188" s="79"/>
      <c r="HM188" s="79"/>
      <c r="HN188" s="79"/>
      <c r="HO188" s="79"/>
      <c r="HP188" s="79"/>
      <c r="HQ188" s="79"/>
      <c r="HR188" s="79"/>
      <c r="HS188" s="79"/>
      <c r="HT188" s="79"/>
      <c r="HU188" s="79"/>
      <c r="HV188" s="79"/>
      <c r="HW188" s="79"/>
      <c r="HX188" s="79"/>
      <c r="HY188" s="79"/>
      <c r="HZ188" s="79"/>
      <c r="IA188" s="79"/>
      <c r="IB188" s="79"/>
      <c r="IC188" s="79"/>
      <c r="ID188" s="79"/>
      <c r="IE188" s="79"/>
      <c r="IF188" s="79"/>
      <c r="IG188" s="79"/>
      <c r="IH188" s="79"/>
      <c r="II188" s="79"/>
      <c r="IJ188" s="79"/>
      <c r="IK188" s="79"/>
      <c r="IL188" s="79"/>
      <c r="IM188" s="79"/>
      <c r="IN188" s="79"/>
      <c r="IO188" s="79"/>
      <c r="IP188" s="79"/>
      <c r="IQ188" s="79"/>
      <c r="IR188" s="79"/>
      <c r="IS188" s="79"/>
      <c r="IT188" s="79"/>
      <c r="IU188" s="79"/>
      <c r="IV188" s="79"/>
      <c r="IW188" s="79"/>
      <c r="IX188" s="79"/>
      <c r="IY188" s="79"/>
      <c r="IZ188" s="79"/>
      <c r="JA188" s="79"/>
      <c r="JB188" s="79"/>
      <c r="JC188" s="79"/>
      <c r="JD188" s="79"/>
      <c r="JE188" s="79"/>
      <c r="JF188" s="22"/>
      <c r="JG188" s="23"/>
      <c r="JH188" s="22"/>
      <c r="JI188" s="22"/>
      <c r="JJ188" s="22"/>
      <c r="JK188" s="22"/>
      <c r="JL188" s="22"/>
      <c r="JM188" s="22"/>
      <c r="JN188" s="22"/>
      <c r="JO188" s="22"/>
      <c r="JP188" s="22"/>
      <c r="JQ188" s="22"/>
      <c r="JR188" s="22"/>
      <c r="JS188" s="22"/>
      <c r="JT188" s="22"/>
      <c r="JU188" s="22"/>
      <c r="JV188" s="22"/>
      <c r="JW188" s="22"/>
      <c r="JX188" s="22"/>
      <c r="JY188" s="22"/>
      <c r="JZ188" s="22"/>
      <c r="KA188" s="22"/>
      <c r="KB188" s="22"/>
      <c r="KC188" s="22"/>
      <c r="KD188" s="22"/>
      <c r="KE188" s="22"/>
      <c r="KF188" s="22"/>
      <c r="KG188" s="22"/>
      <c r="KH188" s="22"/>
      <c r="KI188" s="22"/>
      <c r="KJ188" s="22"/>
      <c r="KK188" s="22"/>
      <c r="KL188" s="22"/>
      <c r="KM188" s="22"/>
      <c r="KN188" s="22"/>
      <c r="KO188" s="22"/>
      <c r="KP188" s="22"/>
      <c r="KQ188" s="22"/>
      <c r="KR188" s="22"/>
      <c r="KS188" s="22"/>
      <c r="KT188" s="22"/>
      <c r="KU188" s="22"/>
      <c r="KV188" s="22"/>
      <c r="KW188" s="22"/>
      <c r="KX188" s="22"/>
      <c r="KY188" s="22"/>
      <c r="KZ188" s="22"/>
      <c r="LA188" s="22"/>
      <c r="LB188" s="22"/>
      <c r="LC188" s="22"/>
      <c r="LD188" s="22"/>
      <c r="LE188" s="22"/>
      <c r="LF188" s="22"/>
      <c r="LG188" s="22"/>
      <c r="LH188" s="22"/>
      <c r="LI188" s="22"/>
      <c r="LJ188" s="23"/>
    </row>
    <row r="189" spans="2:322" ht="3.65" customHeight="1" thickTop="1">
      <c r="B189" s="669"/>
      <c r="C189" s="670"/>
      <c r="D189" s="670"/>
      <c r="E189" s="670"/>
      <c r="F189" s="670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670"/>
      <c r="T189" s="670"/>
      <c r="U189" s="670"/>
      <c r="V189" s="670"/>
      <c r="W189" s="670"/>
      <c r="X189" s="670"/>
      <c r="Y189" s="670"/>
      <c r="Z189" s="670"/>
      <c r="AA189" s="670"/>
      <c r="AB189" s="670"/>
      <c r="AC189" s="670"/>
      <c r="AD189" s="670"/>
      <c r="AE189" s="670"/>
      <c r="AF189" s="670"/>
      <c r="AG189" s="670"/>
      <c r="AH189" s="670"/>
      <c r="AI189" s="670"/>
      <c r="AJ189" s="670"/>
      <c r="AK189" s="670"/>
      <c r="AL189" s="670"/>
      <c r="AM189" s="670"/>
      <c r="AN189" s="670"/>
      <c r="AO189" s="670"/>
      <c r="AP189" s="670"/>
      <c r="AQ189" s="670"/>
      <c r="AR189" s="670"/>
      <c r="AS189" s="670"/>
      <c r="AT189" s="670"/>
      <c r="AU189" s="670"/>
      <c r="AV189" s="670"/>
      <c r="AW189" s="670"/>
      <c r="AX189" s="670"/>
      <c r="AY189" s="670"/>
      <c r="AZ189" s="670"/>
      <c r="BA189" s="670"/>
      <c r="BB189" s="670"/>
      <c r="BC189" s="670"/>
      <c r="BD189" s="670"/>
      <c r="BE189" s="670"/>
      <c r="BF189" s="670"/>
      <c r="BG189" s="670"/>
      <c r="BH189" s="670"/>
      <c r="BI189" s="670"/>
      <c r="BJ189" s="670"/>
      <c r="BK189" s="670"/>
      <c r="BL189" s="670"/>
      <c r="BM189" s="670"/>
      <c r="BN189" s="670"/>
      <c r="BO189" s="670"/>
      <c r="BP189" s="670"/>
      <c r="BQ189" s="670"/>
      <c r="BR189" s="670"/>
      <c r="BS189" s="670"/>
      <c r="BT189" s="670"/>
      <c r="BU189" s="670"/>
      <c r="BV189" s="670"/>
      <c r="BW189" s="670"/>
      <c r="BX189" s="670"/>
      <c r="BY189" s="670"/>
      <c r="BZ189" s="670"/>
      <c r="CA189" s="670"/>
      <c r="CB189" s="670"/>
      <c r="CC189" s="670"/>
      <c r="CD189" s="670"/>
      <c r="CE189" s="670"/>
      <c r="CF189" s="670"/>
      <c r="CG189" s="670"/>
      <c r="CH189" s="670"/>
      <c r="CI189" s="670"/>
      <c r="CJ189" s="670"/>
      <c r="CK189" s="670"/>
      <c r="CL189" s="670"/>
      <c r="CM189" s="670"/>
      <c r="CN189" s="670"/>
      <c r="CO189" s="670"/>
      <c r="CP189" s="670"/>
      <c r="CQ189" s="670"/>
      <c r="CR189" s="670"/>
      <c r="CS189" s="670"/>
      <c r="CT189" s="670"/>
      <c r="CU189" s="670"/>
      <c r="CV189" s="670"/>
      <c r="CW189" s="670"/>
      <c r="CX189" s="670"/>
      <c r="CY189" s="670"/>
      <c r="CZ189" s="670"/>
      <c r="DA189" s="670"/>
      <c r="DB189" s="670"/>
      <c r="DC189" s="670"/>
      <c r="DD189" s="670"/>
      <c r="DE189" s="670"/>
      <c r="DF189" s="670"/>
      <c r="DG189" s="670"/>
      <c r="DH189" s="670"/>
      <c r="DI189" s="670"/>
      <c r="DJ189" s="670"/>
      <c r="DK189" s="670"/>
      <c r="DL189" s="670"/>
      <c r="DM189" s="670"/>
      <c r="DN189" s="670"/>
      <c r="DO189" s="670"/>
      <c r="DP189" s="670"/>
      <c r="DQ189" s="670"/>
      <c r="DR189" s="670"/>
      <c r="DS189" s="670"/>
      <c r="DT189" s="670"/>
      <c r="DU189" s="670"/>
      <c r="DV189" s="670"/>
      <c r="DW189" s="670"/>
      <c r="DX189" s="670"/>
      <c r="DY189" s="670"/>
      <c r="DZ189" s="670"/>
      <c r="EA189" s="670"/>
      <c r="EB189" s="670"/>
      <c r="EC189" s="670"/>
      <c r="ED189" s="670"/>
      <c r="EE189" s="670"/>
      <c r="EF189" s="670"/>
      <c r="EG189" s="670"/>
      <c r="EH189" s="670"/>
      <c r="EI189" s="670"/>
      <c r="EJ189" s="670"/>
      <c r="EK189" s="670"/>
      <c r="EL189" s="670"/>
      <c r="EM189" s="670"/>
      <c r="EN189" s="670"/>
      <c r="EO189" s="670"/>
      <c r="EP189" s="670"/>
      <c r="EQ189" s="670"/>
      <c r="ER189" s="670"/>
      <c r="ES189" s="670"/>
      <c r="ET189" s="670"/>
      <c r="EU189" s="670"/>
      <c r="EV189" s="670"/>
      <c r="EW189" s="670"/>
      <c r="EX189" s="670"/>
      <c r="EY189" s="670"/>
      <c r="EZ189" s="670"/>
      <c r="FA189" s="670"/>
      <c r="FB189" s="670"/>
      <c r="FC189" s="670"/>
      <c r="FD189" s="670"/>
      <c r="FE189" s="670"/>
      <c r="FF189" s="670"/>
      <c r="FG189" s="670"/>
      <c r="FH189" s="670"/>
      <c r="FI189" s="670"/>
      <c r="FJ189" s="670"/>
      <c r="FK189" s="670"/>
      <c r="FL189" s="670"/>
      <c r="FM189" s="670"/>
      <c r="FN189" s="670"/>
      <c r="FO189" s="670"/>
      <c r="FP189" s="670"/>
      <c r="FQ189" s="670"/>
      <c r="FR189" s="670"/>
      <c r="FS189" s="670"/>
      <c r="FT189" s="670"/>
      <c r="FU189" s="670"/>
      <c r="FV189" s="670"/>
      <c r="FW189" s="670"/>
      <c r="FX189" s="670"/>
      <c r="FY189" s="670"/>
      <c r="FZ189" s="670"/>
      <c r="GA189" s="670"/>
      <c r="GB189" s="670"/>
      <c r="GC189" s="670"/>
      <c r="GD189" s="670"/>
      <c r="GE189" s="670"/>
      <c r="GF189" s="670"/>
      <c r="GG189" s="670"/>
      <c r="GH189" s="670"/>
      <c r="GI189" s="670"/>
      <c r="GJ189" s="670"/>
      <c r="GK189" s="670"/>
      <c r="GL189" s="670"/>
      <c r="GM189" s="670"/>
      <c r="GN189" s="670"/>
      <c r="GO189" s="670"/>
      <c r="GP189" s="670"/>
      <c r="GQ189" s="670"/>
      <c r="GR189" s="670"/>
      <c r="GS189" s="670"/>
      <c r="GT189" s="670"/>
      <c r="GU189" s="670"/>
      <c r="GV189" s="670"/>
      <c r="GW189" s="670"/>
      <c r="GX189" s="670"/>
      <c r="GY189" s="670"/>
      <c r="GZ189" s="670"/>
      <c r="HA189" s="670"/>
      <c r="HB189" s="670"/>
      <c r="HC189" s="670"/>
      <c r="HD189" s="670"/>
      <c r="HE189" s="670"/>
      <c r="HF189" s="670"/>
      <c r="HG189" s="670"/>
      <c r="HH189" s="670"/>
      <c r="HI189" s="670"/>
      <c r="HJ189" s="670"/>
      <c r="HK189" s="670"/>
      <c r="HL189" s="670"/>
      <c r="HM189" s="670"/>
      <c r="HN189" s="670"/>
      <c r="HO189" s="670"/>
      <c r="HP189" s="670"/>
      <c r="HQ189" s="670"/>
      <c r="HR189" s="670"/>
      <c r="HS189" s="670"/>
      <c r="HT189" s="670"/>
      <c r="HU189" s="670"/>
      <c r="HV189" s="670"/>
      <c r="HW189" s="670"/>
      <c r="HX189" s="670"/>
      <c r="HY189" s="670"/>
      <c r="HZ189" s="670"/>
      <c r="IA189" s="670"/>
      <c r="IB189" s="670"/>
      <c r="IC189" s="670"/>
      <c r="ID189" s="670"/>
      <c r="IE189" s="670"/>
      <c r="IF189" s="670"/>
      <c r="IG189" s="670"/>
      <c r="IH189" s="670"/>
      <c r="II189" s="670"/>
      <c r="IJ189" s="670"/>
      <c r="IK189" s="670"/>
      <c r="IL189" s="670"/>
      <c r="IM189" s="670"/>
      <c r="IN189" s="670"/>
      <c r="IO189" s="670"/>
      <c r="IP189" s="670"/>
      <c r="IQ189" s="670"/>
      <c r="IR189" s="670"/>
      <c r="IS189" s="670"/>
      <c r="IT189" s="670"/>
      <c r="IU189" s="670"/>
      <c r="IV189" s="670"/>
      <c r="IW189" s="670"/>
      <c r="IX189" s="670"/>
      <c r="IY189" s="670"/>
      <c r="IZ189" s="670"/>
      <c r="JA189" s="670"/>
      <c r="JB189" s="670"/>
      <c r="JC189" s="670"/>
      <c r="JD189" s="670"/>
      <c r="JE189" s="670"/>
      <c r="JF189" s="670"/>
      <c r="JG189" s="670"/>
      <c r="JH189" s="670"/>
      <c r="JI189" s="670"/>
      <c r="JJ189" s="670"/>
      <c r="JK189" s="670"/>
      <c r="JL189" s="670"/>
      <c r="JM189" s="670"/>
      <c r="JN189" s="670"/>
      <c r="JO189" s="670"/>
      <c r="JP189" s="670"/>
      <c r="JQ189" s="670"/>
      <c r="JR189" s="670"/>
      <c r="JS189" s="670"/>
      <c r="JT189" s="670"/>
      <c r="JU189" s="670"/>
      <c r="JV189" s="670"/>
      <c r="JW189" s="670"/>
      <c r="JX189" s="670"/>
      <c r="JY189" s="670"/>
      <c r="JZ189" s="670"/>
      <c r="KA189" s="670"/>
      <c r="KB189" s="670"/>
      <c r="KC189" s="670"/>
      <c r="KD189" s="670"/>
      <c r="KE189" s="670"/>
      <c r="KF189" s="670"/>
      <c r="KG189" s="670"/>
      <c r="KH189" s="670"/>
      <c r="KI189" s="670"/>
      <c r="KJ189" s="670"/>
      <c r="KK189" s="670"/>
      <c r="KL189" s="670"/>
      <c r="KM189" s="670"/>
      <c r="KN189" s="670"/>
      <c r="KO189" s="670"/>
      <c r="KP189" s="670"/>
      <c r="KQ189" s="670"/>
      <c r="KR189" s="670"/>
      <c r="KS189" s="670"/>
      <c r="KT189" s="670"/>
      <c r="KU189" s="670"/>
      <c r="KV189" s="670"/>
      <c r="KW189" s="670"/>
      <c r="KX189" s="670"/>
      <c r="KY189" s="670"/>
      <c r="KZ189" s="670"/>
      <c r="LA189" s="670"/>
      <c r="LB189" s="670"/>
      <c r="LC189" s="670"/>
      <c r="LD189" s="670"/>
      <c r="LE189" s="670"/>
      <c r="LF189" s="670"/>
      <c r="LG189" s="670"/>
      <c r="LH189" s="670"/>
      <c r="LI189" s="670"/>
      <c r="LJ189" s="671"/>
    </row>
    <row r="190" spans="2:322" ht="3.65" customHeight="1">
      <c r="B190" s="652"/>
      <c r="C190" s="653"/>
      <c r="D190" s="653"/>
      <c r="E190" s="653"/>
      <c r="F190" s="653"/>
      <c r="G190" s="653"/>
      <c r="H190" s="653"/>
      <c r="I190" s="653"/>
      <c r="J190" s="653"/>
      <c r="K190" s="653"/>
      <c r="L190" s="653"/>
      <c r="M190" s="653"/>
      <c r="N190" s="653"/>
      <c r="O190" s="653"/>
      <c r="P190" s="653"/>
      <c r="Q190" s="653"/>
      <c r="R190" s="653"/>
      <c r="S190" s="653"/>
      <c r="T190" s="653"/>
      <c r="U190" s="653"/>
      <c r="V190" s="653"/>
      <c r="W190" s="653"/>
      <c r="X190" s="653"/>
      <c r="Y190" s="653"/>
      <c r="Z190" s="653"/>
      <c r="AA190" s="653"/>
      <c r="AB190" s="653"/>
      <c r="AC190" s="653"/>
      <c r="AD190" s="653"/>
      <c r="AE190" s="653"/>
      <c r="AF190" s="653"/>
      <c r="AG190" s="653"/>
      <c r="AH190" s="653"/>
      <c r="AI190" s="653"/>
      <c r="AJ190" s="653"/>
      <c r="AK190" s="653"/>
      <c r="AL190" s="653"/>
      <c r="AM190" s="653"/>
      <c r="AN190" s="653"/>
      <c r="AO190" s="653"/>
      <c r="AP190" s="653"/>
      <c r="AQ190" s="653"/>
      <c r="AR190" s="653"/>
      <c r="AS190" s="653"/>
      <c r="AT190" s="653"/>
      <c r="AU190" s="653"/>
      <c r="AV190" s="653"/>
      <c r="AW190" s="653"/>
      <c r="AX190" s="653"/>
      <c r="AY190" s="653"/>
      <c r="AZ190" s="653"/>
      <c r="BA190" s="653"/>
      <c r="BB190" s="653"/>
      <c r="BC190" s="653"/>
      <c r="BD190" s="653"/>
      <c r="BE190" s="653"/>
      <c r="BF190" s="653"/>
      <c r="BG190" s="653"/>
      <c r="BH190" s="653"/>
      <c r="BI190" s="653"/>
      <c r="BJ190" s="653"/>
      <c r="BK190" s="653"/>
      <c r="BL190" s="653"/>
      <c r="BM190" s="653"/>
      <c r="BN190" s="653"/>
      <c r="BO190" s="653"/>
      <c r="BP190" s="653"/>
      <c r="BQ190" s="653"/>
      <c r="BR190" s="653"/>
      <c r="BS190" s="653"/>
      <c r="BT190" s="653"/>
      <c r="BU190" s="653"/>
      <c r="BV190" s="653"/>
      <c r="BW190" s="653"/>
      <c r="BX190" s="653"/>
      <c r="BY190" s="653"/>
      <c r="BZ190" s="653"/>
      <c r="CA190" s="653"/>
      <c r="CB190" s="653"/>
      <c r="CC190" s="653"/>
      <c r="CD190" s="653"/>
      <c r="CE190" s="653"/>
      <c r="CF190" s="653"/>
      <c r="CG190" s="653"/>
      <c r="CH190" s="653"/>
      <c r="CI190" s="653"/>
      <c r="CJ190" s="653"/>
      <c r="CK190" s="653"/>
      <c r="CL190" s="653"/>
      <c r="CM190" s="653"/>
      <c r="CN190" s="653"/>
      <c r="CO190" s="653"/>
      <c r="CP190" s="653"/>
      <c r="CQ190" s="653"/>
      <c r="CR190" s="653"/>
      <c r="CS190" s="653"/>
      <c r="CT190" s="653"/>
      <c r="CU190" s="653"/>
      <c r="CV190" s="653"/>
      <c r="CW190" s="653"/>
      <c r="CX190" s="653"/>
      <c r="CY190" s="653"/>
      <c r="CZ190" s="653"/>
      <c r="DA190" s="653"/>
      <c r="DB190" s="653"/>
      <c r="DC190" s="653"/>
      <c r="DD190" s="653"/>
      <c r="DE190" s="653"/>
      <c r="DF190" s="653"/>
      <c r="DG190" s="653"/>
      <c r="DH190" s="653"/>
      <c r="DI190" s="653"/>
      <c r="DJ190" s="653"/>
      <c r="DK190" s="653"/>
      <c r="DL190" s="653"/>
      <c r="DM190" s="653"/>
      <c r="DN190" s="653"/>
      <c r="DO190" s="653"/>
      <c r="DP190" s="653"/>
      <c r="DQ190" s="653"/>
      <c r="DR190" s="653"/>
      <c r="DS190" s="653"/>
      <c r="DT190" s="653"/>
      <c r="DU190" s="653"/>
      <c r="DV190" s="653"/>
      <c r="DW190" s="653"/>
      <c r="DX190" s="653"/>
      <c r="DY190" s="653"/>
      <c r="DZ190" s="653"/>
      <c r="EA190" s="653"/>
      <c r="EB190" s="653"/>
      <c r="EC190" s="653"/>
      <c r="ED190" s="653"/>
      <c r="EE190" s="653"/>
      <c r="EF190" s="653"/>
      <c r="EG190" s="653"/>
      <c r="EH190" s="653"/>
      <c r="EI190" s="653"/>
      <c r="EJ190" s="653"/>
      <c r="EK190" s="653"/>
      <c r="EL190" s="653"/>
      <c r="EM190" s="653"/>
      <c r="EN190" s="653"/>
      <c r="EO190" s="653"/>
      <c r="EP190" s="653"/>
      <c r="EQ190" s="653"/>
      <c r="ER190" s="653"/>
      <c r="ES190" s="653"/>
      <c r="ET190" s="653"/>
      <c r="EU190" s="653"/>
      <c r="EV190" s="653"/>
      <c r="EW190" s="653"/>
      <c r="EX190" s="653"/>
      <c r="EY190" s="653"/>
      <c r="EZ190" s="653"/>
      <c r="FA190" s="653"/>
      <c r="FB190" s="653"/>
      <c r="FC190" s="653"/>
      <c r="FD190" s="653"/>
      <c r="FE190" s="653"/>
      <c r="FF190" s="653"/>
      <c r="FG190" s="653"/>
      <c r="FH190" s="653"/>
      <c r="FI190" s="653"/>
      <c r="FJ190" s="653"/>
      <c r="FK190" s="653"/>
      <c r="FL190" s="653"/>
      <c r="FM190" s="653"/>
      <c r="FN190" s="653"/>
      <c r="FO190" s="653"/>
      <c r="FP190" s="653"/>
      <c r="FQ190" s="653"/>
      <c r="FR190" s="653"/>
      <c r="FS190" s="653"/>
      <c r="FT190" s="653"/>
      <c r="FU190" s="653"/>
      <c r="FV190" s="653"/>
      <c r="FW190" s="653"/>
      <c r="FX190" s="653"/>
      <c r="FY190" s="653"/>
      <c r="FZ190" s="653"/>
      <c r="GA190" s="653"/>
      <c r="GB190" s="653"/>
      <c r="GC190" s="653"/>
      <c r="GD190" s="653"/>
      <c r="GE190" s="653"/>
      <c r="GF190" s="653"/>
      <c r="GG190" s="653"/>
      <c r="GH190" s="653"/>
      <c r="GI190" s="653"/>
      <c r="GJ190" s="653"/>
      <c r="GK190" s="653"/>
      <c r="GL190" s="653"/>
      <c r="GM190" s="653"/>
      <c r="GN190" s="653"/>
      <c r="GO190" s="653"/>
      <c r="GP190" s="653"/>
      <c r="GQ190" s="653"/>
      <c r="GR190" s="653"/>
      <c r="GS190" s="653"/>
      <c r="GT190" s="653"/>
      <c r="GU190" s="653"/>
      <c r="GV190" s="653"/>
      <c r="GW190" s="653"/>
      <c r="GX190" s="653"/>
      <c r="GY190" s="653"/>
      <c r="GZ190" s="653"/>
      <c r="HA190" s="653"/>
      <c r="HB190" s="653"/>
      <c r="HC190" s="653"/>
      <c r="HD190" s="653"/>
      <c r="HE190" s="653"/>
      <c r="HF190" s="653"/>
      <c r="HG190" s="653"/>
      <c r="HH190" s="653"/>
      <c r="HI190" s="653"/>
      <c r="HJ190" s="653"/>
      <c r="HK190" s="653"/>
      <c r="HL190" s="653"/>
      <c r="HM190" s="653"/>
      <c r="HN190" s="653"/>
      <c r="HO190" s="653"/>
      <c r="HP190" s="653"/>
      <c r="HQ190" s="653"/>
      <c r="HR190" s="653"/>
      <c r="HS190" s="653"/>
      <c r="HT190" s="653"/>
      <c r="HU190" s="653"/>
      <c r="HV190" s="653"/>
      <c r="HW190" s="653"/>
      <c r="HX190" s="653"/>
      <c r="HY190" s="653"/>
      <c r="HZ190" s="653"/>
      <c r="IA190" s="653"/>
      <c r="IB190" s="653"/>
      <c r="IC190" s="653"/>
      <c r="ID190" s="653"/>
      <c r="IE190" s="653"/>
      <c r="IF190" s="653"/>
      <c r="IG190" s="653"/>
      <c r="IH190" s="653"/>
      <c r="II190" s="653"/>
      <c r="IJ190" s="653"/>
      <c r="IK190" s="653"/>
      <c r="IL190" s="653"/>
      <c r="IM190" s="653"/>
      <c r="IN190" s="653"/>
      <c r="IO190" s="653"/>
      <c r="IP190" s="653"/>
      <c r="IQ190" s="653"/>
      <c r="IR190" s="653"/>
      <c r="IS190" s="653"/>
      <c r="IT190" s="653"/>
      <c r="IU190" s="653"/>
      <c r="IV190" s="653"/>
      <c r="IW190" s="653"/>
      <c r="IX190" s="653"/>
      <c r="IY190" s="653"/>
      <c r="IZ190" s="653"/>
      <c r="JA190" s="653"/>
      <c r="JB190" s="653"/>
      <c r="JC190" s="653"/>
      <c r="JD190" s="653"/>
      <c r="JE190" s="653"/>
      <c r="JF190" s="653"/>
      <c r="JG190" s="653"/>
      <c r="JH190" s="653"/>
      <c r="JI190" s="653"/>
      <c r="JJ190" s="653"/>
      <c r="JK190" s="653"/>
      <c r="JL190" s="653"/>
      <c r="JM190" s="653"/>
      <c r="JN190" s="653"/>
      <c r="JO190" s="653"/>
      <c r="JP190" s="653"/>
      <c r="JQ190" s="653"/>
      <c r="JR190" s="653"/>
      <c r="JS190" s="653"/>
      <c r="JT190" s="653"/>
      <c r="JU190" s="653"/>
      <c r="JV190" s="653"/>
      <c r="JW190" s="653"/>
      <c r="JX190" s="653"/>
      <c r="JY190" s="653"/>
      <c r="JZ190" s="653"/>
      <c r="KA190" s="653"/>
      <c r="KB190" s="653"/>
      <c r="KC190" s="653"/>
      <c r="KD190" s="653"/>
      <c r="KE190" s="653"/>
      <c r="KF190" s="653"/>
      <c r="KG190" s="653"/>
      <c r="KH190" s="653"/>
      <c r="KI190" s="653"/>
      <c r="KJ190" s="653"/>
      <c r="KK190" s="653"/>
      <c r="KL190" s="653"/>
      <c r="KM190" s="653"/>
      <c r="KN190" s="653"/>
      <c r="KO190" s="653"/>
      <c r="KP190" s="653"/>
      <c r="KQ190" s="653"/>
      <c r="KR190" s="653"/>
      <c r="KS190" s="653"/>
      <c r="KT190" s="653"/>
      <c r="KU190" s="653"/>
      <c r="KV190" s="653"/>
      <c r="KW190" s="653"/>
      <c r="KX190" s="653"/>
      <c r="KY190" s="653"/>
      <c r="KZ190" s="653"/>
      <c r="LA190" s="653"/>
      <c r="LB190" s="653"/>
      <c r="LC190" s="653"/>
      <c r="LD190" s="653"/>
      <c r="LE190" s="653"/>
      <c r="LF190" s="653"/>
      <c r="LG190" s="653"/>
      <c r="LH190" s="653"/>
      <c r="LI190" s="653"/>
      <c r="LJ190" s="654"/>
    </row>
    <row r="191" spans="2:322" ht="3.65" customHeight="1">
      <c r="B191" s="652"/>
      <c r="C191" s="653"/>
      <c r="D191" s="653"/>
      <c r="E191" s="653"/>
      <c r="F191" s="653"/>
      <c r="G191" s="653"/>
      <c r="H191" s="653"/>
      <c r="I191" s="653"/>
      <c r="J191" s="653"/>
      <c r="K191" s="653"/>
      <c r="L191" s="653"/>
      <c r="M191" s="653"/>
      <c r="N191" s="653"/>
      <c r="O191" s="653"/>
      <c r="P191" s="653"/>
      <c r="Q191" s="653"/>
      <c r="R191" s="653"/>
      <c r="S191" s="653"/>
      <c r="T191" s="653"/>
      <c r="U191" s="653"/>
      <c r="V191" s="653"/>
      <c r="W191" s="653"/>
      <c r="X191" s="653"/>
      <c r="Y191" s="653"/>
      <c r="Z191" s="653"/>
      <c r="AA191" s="653"/>
      <c r="AB191" s="653"/>
      <c r="AC191" s="653"/>
      <c r="AD191" s="653"/>
      <c r="AE191" s="653"/>
      <c r="AF191" s="653"/>
      <c r="AG191" s="653"/>
      <c r="AH191" s="653"/>
      <c r="AI191" s="653"/>
      <c r="AJ191" s="653"/>
      <c r="AK191" s="653"/>
      <c r="AL191" s="653"/>
      <c r="AM191" s="653"/>
      <c r="AN191" s="653"/>
      <c r="AO191" s="653"/>
      <c r="AP191" s="653"/>
      <c r="AQ191" s="653"/>
      <c r="AR191" s="653"/>
      <c r="AS191" s="653"/>
      <c r="AT191" s="653"/>
      <c r="AU191" s="653"/>
      <c r="AV191" s="653"/>
      <c r="AW191" s="653"/>
      <c r="AX191" s="653"/>
      <c r="AY191" s="653"/>
      <c r="AZ191" s="653"/>
      <c r="BA191" s="653"/>
      <c r="BB191" s="653"/>
      <c r="BC191" s="653"/>
      <c r="BD191" s="653"/>
      <c r="BE191" s="653"/>
      <c r="BF191" s="653"/>
      <c r="BG191" s="653"/>
      <c r="BH191" s="653"/>
      <c r="BI191" s="653"/>
      <c r="BJ191" s="653"/>
      <c r="BK191" s="653"/>
      <c r="BL191" s="653"/>
      <c r="BM191" s="653"/>
      <c r="BN191" s="653"/>
      <c r="BO191" s="653"/>
      <c r="BP191" s="653"/>
      <c r="BQ191" s="653"/>
      <c r="BR191" s="653"/>
      <c r="BS191" s="653"/>
      <c r="BT191" s="653"/>
      <c r="BU191" s="653"/>
      <c r="BV191" s="653"/>
      <c r="BW191" s="653"/>
      <c r="BX191" s="653"/>
      <c r="BY191" s="653"/>
      <c r="BZ191" s="653"/>
      <c r="CA191" s="653"/>
      <c r="CB191" s="653"/>
      <c r="CC191" s="653"/>
      <c r="CD191" s="653"/>
      <c r="CE191" s="653"/>
      <c r="CF191" s="653"/>
      <c r="CG191" s="653"/>
      <c r="CH191" s="653"/>
      <c r="CI191" s="653"/>
      <c r="CJ191" s="653"/>
      <c r="CK191" s="653"/>
      <c r="CL191" s="653"/>
      <c r="CM191" s="653"/>
      <c r="CN191" s="653"/>
      <c r="CO191" s="653"/>
      <c r="CP191" s="653"/>
      <c r="CQ191" s="653"/>
      <c r="CR191" s="653"/>
      <c r="CS191" s="653"/>
      <c r="CT191" s="653"/>
      <c r="CU191" s="653"/>
      <c r="CV191" s="653"/>
      <c r="CW191" s="653"/>
      <c r="CX191" s="653"/>
      <c r="CY191" s="653"/>
      <c r="CZ191" s="653"/>
      <c r="DA191" s="653"/>
      <c r="DB191" s="653"/>
      <c r="DC191" s="653"/>
      <c r="DD191" s="653"/>
      <c r="DE191" s="653"/>
      <c r="DF191" s="653"/>
      <c r="DG191" s="653"/>
      <c r="DH191" s="653"/>
      <c r="DI191" s="653"/>
      <c r="DJ191" s="653"/>
      <c r="DK191" s="653"/>
      <c r="DL191" s="653"/>
      <c r="DM191" s="653"/>
      <c r="DN191" s="653"/>
      <c r="DO191" s="653"/>
      <c r="DP191" s="653"/>
      <c r="DQ191" s="653"/>
      <c r="DR191" s="653"/>
      <c r="DS191" s="653"/>
      <c r="DT191" s="653"/>
      <c r="DU191" s="653"/>
      <c r="DV191" s="653"/>
      <c r="DW191" s="653"/>
      <c r="DX191" s="653"/>
      <c r="DY191" s="653"/>
      <c r="DZ191" s="653"/>
      <c r="EA191" s="653"/>
      <c r="EB191" s="653"/>
      <c r="EC191" s="653"/>
      <c r="ED191" s="653"/>
      <c r="EE191" s="653"/>
      <c r="EF191" s="653"/>
      <c r="EG191" s="653"/>
      <c r="EH191" s="653"/>
      <c r="EI191" s="653"/>
      <c r="EJ191" s="653"/>
      <c r="EK191" s="653"/>
      <c r="EL191" s="653"/>
      <c r="EM191" s="653"/>
      <c r="EN191" s="653"/>
      <c r="EO191" s="653"/>
      <c r="EP191" s="653"/>
      <c r="EQ191" s="653"/>
      <c r="ER191" s="653"/>
      <c r="ES191" s="653"/>
      <c r="ET191" s="653"/>
      <c r="EU191" s="653"/>
      <c r="EV191" s="653"/>
      <c r="EW191" s="653"/>
      <c r="EX191" s="653"/>
      <c r="EY191" s="653"/>
      <c r="EZ191" s="653"/>
      <c r="FA191" s="653"/>
      <c r="FB191" s="653"/>
      <c r="FC191" s="653"/>
      <c r="FD191" s="653"/>
      <c r="FE191" s="653"/>
      <c r="FF191" s="653"/>
      <c r="FG191" s="653"/>
      <c r="FH191" s="653"/>
      <c r="FI191" s="653"/>
      <c r="FJ191" s="653"/>
      <c r="FK191" s="653"/>
      <c r="FL191" s="653"/>
      <c r="FM191" s="653"/>
      <c r="FN191" s="653"/>
      <c r="FO191" s="653"/>
      <c r="FP191" s="653"/>
      <c r="FQ191" s="653"/>
      <c r="FR191" s="653"/>
      <c r="FS191" s="653"/>
      <c r="FT191" s="653"/>
      <c r="FU191" s="653"/>
      <c r="FV191" s="653"/>
      <c r="FW191" s="653"/>
      <c r="FX191" s="653"/>
      <c r="FY191" s="653"/>
      <c r="FZ191" s="653"/>
      <c r="GA191" s="653"/>
      <c r="GB191" s="653"/>
      <c r="GC191" s="653"/>
      <c r="GD191" s="653"/>
      <c r="GE191" s="653"/>
      <c r="GF191" s="653"/>
      <c r="GG191" s="653"/>
      <c r="GH191" s="653"/>
      <c r="GI191" s="653"/>
      <c r="GJ191" s="653"/>
      <c r="GK191" s="653"/>
      <c r="GL191" s="653"/>
      <c r="GM191" s="653"/>
      <c r="GN191" s="653"/>
      <c r="GO191" s="653"/>
      <c r="GP191" s="653"/>
      <c r="GQ191" s="653"/>
      <c r="GR191" s="653"/>
      <c r="GS191" s="653"/>
      <c r="GT191" s="653"/>
      <c r="GU191" s="653"/>
      <c r="GV191" s="653"/>
      <c r="GW191" s="653"/>
      <c r="GX191" s="653"/>
      <c r="GY191" s="653"/>
      <c r="GZ191" s="653"/>
      <c r="HA191" s="653"/>
      <c r="HB191" s="653"/>
      <c r="HC191" s="653"/>
      <c r="HD191" s="653"/>
      <c r="HE191" s="653"/>
      <c r="HF191" s="653"/>
      <c r="HG191" s="653"/>
      <c r="HH191" s="653"/>
      <c r="HI191" s="653"/>
      <c r="HJ191" s="653"/>
      <c r="HK191" s="653"/>
      <c r="HL191" s="653"/>
      <c r="HM191" s="653"/>
      <c r="HN191" s="653"/>
      <c r="HO191" s="653"/>
      <c r="HP191" s="653"/>
      <c r="HQ191" s="653"/>
      <c r="HR191" s="653"/>
      <c r="HS191" s="653"/>
      <c r="HT191" s="653"/>
      <c r="HU191" s="653"/>
      <c r="HV191" s="653"/>
      <c r="HW191" s="653"/>
      <c r="HX191" s="653"/>
      <c r="HY191" s="653"/>
      <c r="HZ191" s="653"/>
      <c r="IA191" s="653"/>
      <c r="IB191" s="653"/>
      <c r="IC191" s="653"/>
      <c r="ID191" s="653"/>
      <c r="IE191" s="653"/>
      <c r="IF191" s="653"/>
      <c r="IG191" s="653"/>
      <c r="IH191" s="653"/>
      <c r="II191" s="653"/>
      <c r="IJ191" s="653"/>
      <c r="IK191" s="653"/>
      <c r="IL191" s="653"/>
      <c r="IM191" s="653"/>
      <c r="IN191" s="653"/>
      <c r="IO191" s="653"/>
      <c r="IP191" s="653"/>
      <c r="IQ191" s="653"/>
      <c r="IR191" s="653"/>
      <c r="IS191" s="653"/>
      <c r="IT191" s="653"/>
      <c r="IU191" s="653"/>
      <c r="IV191" s="653"/>
      <c r="IW191" s="653"/>
      <c r="IX191" s="653"/>
      <c r="IY191" s="653"/>
      <c r="IZ191" s="653"/>
      <c r="JA191" s="653"/>
      <c r="JB191" s="653"/>
      <c r="JC191" s="653"/>
      <c r="JD191" s="653"/>
      <c r="JE191" s="653"/>
      <c r="JF191" s="653"/>
      <c r="JG191" s="653"/>
      <c r="JH191" s="653"/>
      <c r="JI191" s="653"/>
      <c r="JJ191" s="653"/>
      <c r="JK191" s="653"/>
      <c r="JL191" s="653"/>
      <c r="JM191" s="653"/>
      <c r="JN191" s="653"/>
      <c r="JO191" s="653"/>
      <c r="JP191" s="653"/>
      <c r="JQ191" s="653"/>
      <c r="JR191" s="653"/>
      <c r="JS191" s="653"/>
      <c r="JT191" s="653"/>
      <c r="JU191" s="653"/>
      <c r="JV191" s="653"/>
      <c r="JW191" s="653"/>
      <c r="JX191" s="653"/>
      <c r="JY191" s="653"/>
      <c r="JZ191" s="653"/>
      <c r="KA191" s="653"/>
      <c r="KB191" s="653"/>
      <c r="KC191" s="653"/>
      <c r="KD191" s="653"/>
      <c r="KE191" s="653"/>
      <c r="KF191" s="653"/>
      <c r="KG191" s="653"/>
      <c r="KH191" s="653"/>
      <c r="KI191" s="653"/>
      <c r="KJ191" s="653"/>
      <c r="KK191" s="653"/>
      <c r="KL191" s="653"/>
      <c r="KM191" s="653"/>
      <c r="KN191" s="653"/>
      <c r="KO191" s="653"/>
      <c r="KP191" s="653"/>
      <c r="KQ191" s="653"/>
      <c r="KR191" s="653"/>
      <c r="KS191" s="653"/>
      <c r="KT191" s="653"/>
      <c r="KU191" s="653"/>
      <c r="KV191" s="653"/>
      <c r="KW191" s="653"/>
      <c r="KX191" s="653"/>
      <c r="KY191" s="653"/>
      <c r="KZ191" s="653"/>
      <c r="LA191" s="653"/>
      <c r="LB191" s="653"/>
      <c r="LC191" s="653"/>
      <c r="LD191" s="653"/>
      <c r="LE191" s="653"/>
      <c r="LF191" s="653"/>
      <c r="LG191" s="653"/>
      <c r="LH191" s="653"/>
      <c r="LI191" s="653"/>
      <c r="LJ191" s="654"/>
    </row>
    <row r="192" spans="2:322" ht="3.65" customHeight="1" thickBot="1">
      <c r="B192" s="655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56"/>
      <c r="AB192" s="656"/>
      <c r="AC192" s="656"/>
      <c r="AD192" s="656"/>
      <c r="AE192" s="656"/>
      <c r="AF192" s="656"/>
      <c r="AG192" s="656"/>
      <c r="AH192" s="656"/>
      <c r="AI192" s="656"/>
      <c r="AJ192" s="656"/>
      <c r="AK192" s="656"/>
      <c r="AL192" s="656"/>
      <c r="AM192" s="656"/>
      <c r="AN192" s="656"/>
      <c r="AO192" s="656"/>
      <c r="AP192" s="656"/>
      <c r="AQ192" s="656"/>
      <c r="AR192" s="656"/>
      <c r="AS192" s="656"/>
      <c r="AT192" s="656"/>
      <c r="AU192" s="656"/>
      <c r="AV192" s="656"/>
      <c r="AW192" s="656"/>
      <c r="AX192" s="656"/>
      <c r="AY192" s="656"/>
      <c r="AZ192" s="656"/>
      <c r="BA192" s="656"/>
      <c r="BB192" s="656"/>
      <c r="BC192" s="656"/>
      <c r="BD192" s="656"/>
      <c r="BE192" s="656"/>
      <c r="BF192" s="656"/>
      <c r="BG192" s="656"/>
      <c r="BH192" s="656"/>
      <c r="BI192" s="656"/>
      <c r="BJ192" s="656"/>
      <c r="BK192" s="656"/>
      <c r="BL192" s="656"/>
      <c r="BM192" s="656"/>
      <c r="BN192" s="656"/>
      <c r="BO192" s="656"/>
      <c r="BP192" s="656"/>
      <c r="BQ192" s="656"/>
      <c r="BR192" s="656"/>
      <c r="BS192" s="656"/>
      <c r="BT192" s="656"/>
      <c r="BU192" s="656"/>
      <c r="BV192" s="656"/>
      <c r="BW192" s="656"/>
      <c r="BX192" s="656"/>
      <c r="BY192" s="656"/>
      <c r="BZ192" s="656"/>
      <c r="CA192" s="656"/>
      <c r="CB192" s="656"/>
      <c r="CC192" s="656"/>
      <c r="CD192" s="656"/>
      <c r="CE192" s="656"/>
      <c r="CF192" s="656"/>
      <c r="CG192" s="656"/>
      <c r="CH192" s="656"/>
      <c r="CI192" s="656"/>
      <c r="CJ192" s="656"/>
      <c r="CK192" s="656"/>
      <c r="CL192" s="656"/>
      <c r="CM192" s="656"/>
      <c r="CN192" s="656"/>
      <c r="CO192" s="656"/>
      <c r="CP192" s="656"/>
      <c r="CQ192" s="656"/>
      <c r="CR192" s="656"/>
      <c r="CS192" s="656"/>
      <c r="CT192" s="656"/>
      <c r="CU192" s="656"/>
      <c r="CV192" s="656"/>
      <c r="CW192" s="656"/>
      <c r="CX192" s="656"/>
      <c r="CY192" s="656"/>
      <c r="CZ192" s="656"/>
      <c r="DA192" s="656"/>
      <c r="DB192" s="656"/>
      <c r="DC192" s="656"/>
      <c r="DD192" s="656"/>
      <c r="DE192" s="656"/>
      <c r="DF192" s="656"/>
      <c r="DG192" s="656"/>
      <c r="DH192" s="656"/>
      <c r="DI192" s="656"/>
      <c r="DJ192" s="656"/>
      <c r="DK192" s="656"/>
      <c r="DL192" s="656"/>
      <c r="DM192" s="656"/>
      <c r="DN192" s="656"/>
      <c r="DO192" s="656"/>
      <c r="DP192" s="656"/>
      <c r="DQ192" s="656"/>
      <c r="DR192" s="656"/>
      <c r="DS192" s="656"/>
      <c r="DT192" s="656"/>
      <c r="DU192" s="656"/>
      <c r="DV192" s="656"/>
      <c r="DW192" s="656"/>
      <c r="DX192" s="656"/>
      <c r="DY192" s="656"/>
      <c r="DZ192" s="656"/>
      <c r="EA192" s="656"/>
      <c r="EB192" s="656"/>
      <c r="EC192" s="656"/>
      <c r="ED192" s="656"/>
      <c r="EE192" s="656"/>
      <c r="EF192" s="656"/>
      <c r="EG192" s="656"/>
      <c r="EH192" s="656"/>
      <c r="EI192" s="656"/>
      <c r="EJ192" s="656"/>
      <c r="EK192" s="656"/>
      <c r="EL192" s="656"/>
      <c r="EM192" s="656"/>
      <c r="EN192" s="656"/>
      <c r="EO192" s="656"/>
      <c r="EP192" s="656"/>
      <c r="EQ192" s="656"/>
      <c r="ER192" s="656"/>
      <c r="ES192" s="656"/>
      <c r="ET192" s="656"/>
      <c r="EU192" s="656"/>
      <c r="EV192" s="656"/>
      <c r="EW192" s="656"/>
      <c r="EX192" s="656"/>
      <c r="EY192" s="656"/>
      <c r="EZ192" s="656"/>
      <c r="FA192" s="656"/>
      <c r="FB192" s="656"/>
      <c r="FC192" s="656"/>
      <c r="FD192" s="656"/>
      <c r="FE192" s="656"/>
      <c r="FF192" s="656"/>
      <c r="FG192" s="656"/>
      <c r="FH192" s="656"/>
      <c r="FI192" s="656"/>
      <c r="FJ192" s="656"/>
      <c r="FK192" s="656"/>
      <c r="FL192" s="656"/>
      <c r="FM192" s="656"/>
      <c r="FN192" s="656"/>
      <c r="FO192" s="656"/>
      <c r="FP192" s="656"/>
      <c r="FQ192" s="656"/>
      <c r="FR192" s="656"/>
      <c r="FS192" s="656"/>
      <c r="FT192" s="656"/>
      <c r="FU192" s="656"/>
      <c r="FV192" s="656"/>
      <c r="FW192" s="656"/>
      <c r="FX192" s="656"/>
      <c r="FY192" s="656"/>
      <c r="FZ192" s="656"/>
      <c r="GA192" s="656"/>
      <c r="GB192" s="656"/>
      <c r="GC192" s="656"/>
      <c r="GD192" s="656"/>
      <c r="GE192" s="656"/>
      <c r="GF192" s="656"/>
      <c r="GG192" s="656"/>
      <c r="GH192" s="656"/>
      <c r="GI192" s="656"/>
      <c r="GJ192" s="656"/>
      <c r="GK192" s="656"/>
      <c r="GL192" s="656"/>
      <c r="GM192" s="656"/>
      <c r="GN192" s="656"/>
      <c r="GO192" s="656"/>
      <c r="GP192" s="656"/>
      <c r="GQ192" s="656"/>
      <c r="GR192" s="656"/>
      <c r="GS192" s="656"/>
      <c r="GT192" s="656"/>
      <c r="GU192" s="656"/>
      <c r="GV192" s="656"/>
      <c r="GW192" s="656"/>
      <c r="GX192" s="656"/>
      <c r="GY192" s="656"/>
      <c r="GZ192" s="656"/>
      <c r="HA192" s="656"/>
      <c r="HB192" s="656"/>
      <c r="HC192" s="656"/>
      <c r="HD192" s="656"/>
      <c r="HE192" s="656"/>
      <c r="HF192" s="656"/>
      <c r="HG192" s="656"/>
      <c r="HH192" s="656"/>
      <c r="HI192" s="656"/>
      <c r="HJ192" s="656"/>
      <c r="HK192" s="656"/>
      <c r="HL192" s="656"/>
      <c r="HM192" s="656"/>
      <c r="HN192" s="656"/>
      <c r="HO192" s="656"/>
      <c r="HP192" s="656"/>
      <c r="HQ192" s="656"/>
      <c r="HR192" s="656"/>
      <c r="HS192" s="656"/>
      <c r="HT192" s="656"/>
      <c r="HU192" s="656"/>
      <c r="HV192" s="656"/>
      <c r="HW192" s="656"/>
      <c r="HX192" s="656"/>
      <c r="HY192" s="656"/>
      <c r="HZ192" s="656"/>
      <c r="IA192" s="656"/>
      <c r="IB192" s="656"/>
      <c r="IC192" s="656"/>
      <c r="ID192" s="656"/>
      <c r="IE192" s="656"/>
      <c r="IF192" s="656"/>
      <c r="IG192" s="656"/>
      <c r="IH192" s="656"/>
      <c r="II192" s="656"/>
      <c r="IJ192" s="656"/>
      <c r="IK192" s="656"/>
      <c r="IL192" s="656"/>
      <c r="IM192" s="656"/>
      <c r="IN192" s="656"/>
      <c r="IO192" s="656"/>
      <c r="IP192" s="656"/>
      <c r="IQ192" s="656"/>
      <c r="IR192" s="656"/>
      <c r="IS192" s="656"/>
      <c r="IT192" s="656"/>
      <c r="IU192" s="656"/>
      <c r="IV192" s="656"/>
      <c r="IW192" s="656"/>
      <c r="IX192" s="656"/>
      <c r="IY192" s="656"/>
      <c r="IZ192" s="656"/>
      <c r="JA192" s="656"/>
      <c r="JB192" s="656"/>
      <c r="JC192" s="656"/>
      <c r="JD192" s="656"/>
      <c r="JE192" s="656"/>
      <c r="JF192" s="656"/>
      <c r="JG192" s="656"/>
      <c r="JH192" s="656"/>
      <c r="JI192" s="656"/>
      <c r="JJ192" s="656"/>
      <c r="JK192" s="656"/>
      <c r="JL192" s="656"/>
      <c r="JM192" s="656"/>
      <c r="JN192" s="656"/>
      <c r="JO192" s="656"/>
      <c r="JP192" s="656"/>
      <c r="JQ192" s="656"/>
      <c r="JR192" s="656"/>
      <c r="JS192" s="656"/>
      <c r="JT192" s="656"/>
      <c r="JU192" s="656"/>
      <c r="JV192" s="656"/>
      <c r="JW192" s="656"/>
      <c r="JX192" s="656"/>
      <c r="JY192" s="656"/>
      <c r="JZ192" s="656"/>
      <c r="KA192" s="656"/>
      <c r="KB192" s="656"/>
      <c r="KC192" s="656"/>
      <c r="KD192" s="656"/>
      <c r="KE192" s="656"/>
      <c r="KF192" s="656"/>
      <c r="KG192" s="656"/>
      <c r="KH192" s="656"/>
      <c r="KI192" s="656"/>
      <c r="KJ192" s="656"/>
      <c r="KK192" s="656"/>
      <c r="KL192" s="656"/>
      <c r="KM192" s="656"/>
      <c r="KN192" s="656"/>
      <c r="KO192" s="656"/>
      <c r="KP192" s="656"/>
      <c r="KQ192" s="656"/>
      <c r="KR192" s="656"/>
      <c r="KS192" s="656"/>
      <c r="KT192" s="656"/>
      <c r="KU192" s="656"/>
      <c r="KV192" s="656"/>
      <c r="KW192" s="656"/>
      <c r="KX192" s="656"/>
      <c r="KY192" s="656"/>
      <c r="KZ192" s="656"/>
      <c r="LA192" s="656"/>
      <c r="LB192" s="656"/>
      <c r="LC192" s="656"/>
      <c r="LD192" s="656"/>
      <c r="LE192" s="656"/>
      <c r="LF192" s="656"/>
      <c r="LG192" s="656"/>
      <c r="LH192" s="656"/>
      <c r="LI192" s="656"/>
      <c r="LJ192" s="657"/>
    </row>
    <row r="193" spans="2:323" ht="3.65" customHeight="1" thickTop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335"/>
      <c r="BB193" s="335"/>
      <c r="BC193" s="335"/>
      <c r="BD193" s="335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</row>
    <row r="197" spans="2:323" ht="3.65" customHeight="1">
      <c r="BA197"/>
      <c r="BB197"/>
      <c r="BC197"/>
      <c r="BD197"/>
    </row>
    <row r="198" spans="2:323" ht="3.65" customHeight="1">
      <c r="BA198"/>
      <c r="BB198"/>
      <c r="BC198"/>
      <c r="BD198"/>
    </row>
    <row r="199" spans="2:323" ht="3.65" customHeight="1">
      <c r="BA199"/>
      <c r="BB199"/>
      <c r="BC199"/>
      <c r="BD199"/>
      <c r="EK199" t="s">
        <v>25</v>
      </c>
    </row>
    <row r="200" spans="2:323" ht="3.65" customHeight="1">
      <c r="BA200"/>
      <c r="BB200"/>
      <c r="BC200"/>
      <c r="BD200"/>
    </row>
    <row r="201" spans="2:323" ht="3.65" customHeight="1">
      <c r="BA201"/>
      <c r="BB201"/>
      <c r="BC201"/>
      <c r="BD201"/>
    </row>
    <row r="202" spans="2:323" ht="3.65" customHeight="1">
      <c r="BA202"/>
      <c r="BB202"/>
      <c r="BC202"/>
      <c r="BD202"/>
    </row>
    <row r="203" spans="2:323" ht="3.65" customHeight="1">
      <c r="BA203"/>
      <c r="BB203"/>
      <c r="BC203"/>
      <c r="BD203"/>
    </row>
    <row r="204" spans="2:323" ht="3.65" customHeight="1">
      <c r="BA204"/>
      <c r="BB204"/>
      <c r="BC204"/>
      <c r="BD204"/>
    </row>
    <row r="205" spans="2:323" ht="3.65" customHeight="1">
      <c r="BA205"/>
      <c r="BB205"/>
      <c r="BC205"/>
      <c r="BD205"/>
    </row>
    <row r="206" spans="2:323" ht="3.65" customHeight="1">
      <c r="BA206"/>
      <c r="BB206"/>
      <c r="BC206"/>
      <c r="BD206"/>
    </row>
    <row r="207" spans="2:323" ht="3.65" customHeight="1">
      <c r="BA207"/>
      <c r="BB207"/>
      <c r="BC207"/>
      <c r="BD207"/>
    </row>
    <row r="208" spans="2:323" ht="3.65" customHeight="1">
      <c r="BA208"/>
      <c r="BB208"/>
      <c r="BC208"/>
      <c r="BD208"/>
    </row>
    <row r="209" customFormat="1" ht="3.65" customHeight="1"/>
    <row r="210" customFormat="1" ht="3.65" customHeight="1"/>
    <row r="211" customFormat="1" ht="3.65" customHeight="1"/>
    <row r="212" customFormat="1" ht="3.65" customHeight="1"/>
    <row r="213" customFormat="1" ht="3.65" customHeight="1"/>
    <row r="214" customFormat="1" ht="3.65" customHeight="1"/>
    <row r="215" customFormat="1" ht="3.65" customHeight="1"/>
    <row r="216" customFormat="1" ht="3.65" customHeight="1"/>
    <row r="217" customFormat="1" ht="3.65" customHeight="1"/>
    <row r="218" customFormat="1" ht="3.65" customHeight="1"/>
    <row r="219" customFormat="1" ht="3.65" customHeight="1"/>
    <row r="220" customFormat="1" ht="3.65" customHeight="1"/>
    <row r="221" customFormat="1" ht="3.65" customHeight="1"/>
    <row r="222" customFormat="1" ht="3.65" customHeight="1"/>
    <row r="223" customFormat="1" ht="3.65" customHeight="1"/>
    <row r="224" customFormat="1" ht="3.65" customHeight="1"/>
    <row r="225" customFormat="1" ht="3.65" customHeight="1"/>
    <row r="226" customFormat="1" ht="3.65" customHeight="1"/>
    <row r="227" customFormat="1" ht="3.65" customHeight="1"/>
    <row r="228" customFormat="1" ht="3.65" customHeight="1"/>
    <row r="229" customFormat="1" ht="3.65" customHeight="1"/>
    <row r="230" customFormat="1" ht="3.65" customHeight="1"/>
    <row r="231" customFormat="1" ht="3.65" customHeight="1"/>
    <row r="232" customFormat="1" ht="3.65" customHeight="1"/>
    <row r="233" customFormat="1" ht="3.65" customHeight="1"/>
    <row r="234" customFormat="1" ht="3.65" customHeight="1"/>
    <row r="235" customFormat="1" ht="3.65" customHeight="1"/>
    <row r="236" customFormat="1" ht="3.65" customHeight="1"/>
    <row r="237" customFormat="1" ht="3.65" customHeight="1"/>
    <row r="238" customFormat="1" ht="3.65" customHeight="1"/>
    <row r="239" customFormat="1" ht="3.65" customHeight="1"/>
    <row r="240" customFormat="1" ht="3.65" customHeight="1"/>
    <row r="241" customFormat="1" ht="3.65" customHeight="1"/>
    <row r="242" customFormat="1" ht="3.65" customHeight="1"/>
    <row r="243" customFormat="1" ht="3.65" customHeight="1"/>
    <row r="244" customFormat="1" ht="3.65" customHeight="1"/>
    <row r="245" customFormat="1" ht="3.65" customHeight="1"/>
    <row r="246" customFormat="1" ht="3.65" customHeight="1"/>
    <row r="247" customFormat="1" ht="3.65" customHeight="1"/>
    <row r="248" customFormat="1" ht="3.65" customHeight="1"/>
    <row r="249" customFormat="1" ht="3.65" customHeight="1"/>
    <row r="250" customFormat="1" ht="3.65" customHeight="1"/>
    <row r="251" customFormat="1" ht="3.65" customHeight="1"/>
    <row r="252" customFormat="1" ht="3.65" customHeight="1"/>
    <row r="253" customFormat="1" ht="3.65" customHeight="1"/>
    <row r="254" customFormat="1" ht="3.65" customHeight="1"/>
    <row r="255" customFormat="1" ht="3.65" customHeight="1"/>
    <row r="256" customFormat="1" ht="3.65" customHeight="1"/>
    <row r="257" customFormat="1" ht="3.65" customHeight="1"/>
    <row r="258" customFormat="1" ht="3.65" customHeight="1"/>
    <row r="259" customFormat="1" ht="3.65" customHeight="1"/>
    <row r="260" customFormat="1" ht="3.65" customHeight="1"/>
    <row r="261" customFormat="1" ht="3.65" customHeight="1"/>
    <row r="262" customFormat="1" ht="3.65" customHeight="1"/>
    <row r="263" customFormat="1" ht="3.65" customHeight="1"/>
    <row r="264" customFormat="1" ht="3.65" customHeight="1"/>
    <row r="265" customFormat="1" ht="3.65" customHeight="1"/>
    <row r="266" customFormat="1" ht="3.65" customHeight="1"/>
  </sheetData>
  <mergeCells count="986">
    <mergeCell ref="HA13:HZ17"/>
    <mergeCell ref="IC13:JB17"/>
    <mergeCell ref="JC13:JV17"/>
    <mergeCell ref="JW13:KP17"/>
    <mergeCell ref="KQ13:LJ17"/>
    <mergeCell ref="D20:AM27"/>
    <mergeCell ref="B2:B11"/>
    <mergeCell ref="C2:AP11"/>
    <mergeCell ref="GW4:HC9"/>
    <mergeCell ref="HD4:IV9"/>
    <mergeCell ref="B12:AO12"/>
    <mergeCell ref="AP12:CC12"/>
    <mergeCell ref="CD12:DQ12"/>
    <mergeCell ref="DR12:FE12"/>
    <mergeCell ref="IF28:IV29"/>
    <mergeCell ref="IW28:IY30"/>
    <mergeCell ref="B30:AO37"/>
    <mergeCell ref="BH30:BI30"/>
    <mergeCell ref="BY30:BZ30"/>
    <mergeCell ref="CP30:CQ30"/>
    <mergeCell ref="DG30:DH30"/>
    <mergeCell ref="DX30:DY30"/>
    <mergeCell ref="EO30:EP30"/>
    <mergeCell ref="FF30:FG30"/>
    <mergeCell ref="EH28:EX29"/>
    <mergeCell ref="EY28:FO29"/>
    <mergeCell ref="FP28:GF29"/>
    <mergeCell ref="GG28:GW29"/>
    <mergeCell ref="GX28:HN29"/>
    <mergeCell ref="HO28:IE29"/>
    <mergeCell ref="AX28:AZ30"/>
    <mergeCell ref="BA28:BQ29"/>
    <mergeCell ref="BR28:CH29"/>
    <mergeCell ref="CI28:CY29"/>
    <mergeCell ref="CZ28:DP29"/>
    <mergeCell ref="DQ28:EG29"/>
    <mergeCell ref="FW30:FX30"/>
    <mergeCell ref="GN30:GO30"/>
    <mergeCell ref="HE30:HF30"/>
    <mergeCell ref="HV30:HW30"/>
    <mergeCell ref="IM30:IN30"/>
    <mergeCell ref="AX31:AY43"/>
    <mergeCell ref="HY35:IJ40"/>
    <mergeCell ref="HM35:HX40"/>
    <mergeCell ref="CW35:DH40"/>
    <mergeCell ref="DI35:DT40"/>
    <mergeCell ref="DU35:EF40"/>
    <mergeCell ref="IK35:IV40"/>
    <mergeCell ref="ES35:FD40"/>
    <mergeCell ref="EG35:ER40"/>
    <mergeCell ref="IX31:IY43"/>
    <mergeCell ref="AZ36:AZ37"/>
    <mergeCell ref="IW36:IW37"/>
    <mergeCell ref="CK35:CV40"/>
    <mergeCell ref="FE35:FP40"/>
    <mergeCell ref="FQ35:GB40"/>
    <mergeCell ref="GC35:GN40"/>
    <mergeCell ref="GO35:GZ40"/>
    <mergeCell ref="HA35:HL40"/>
    <mergeCell ref="B46:AO53"/>
    <mergeCell ref="BA44:BR46"/>
    <mergeCell ref="BS44:CJ46"/>
    <mergeCell ref="AZ49:AZ50"/>
    <mergeCell ref="BA47:BR49"/>
    <mergeCell ref="IX44:IY56"/>
    <mergeCell ref="CK43:CV56"/>
    <mergeCell ref="FE43:FP56"/>
    <mergeCell ref="FQ43:GB56"/>
    <mergeCell ref="GC43:GN56"/>
    <mergeCell ref="GO43:GZ56"/>
    <mergeCell ref="HA43:HL56"/>
    <mergeCell ref="HM43:HX58"/>
    <mergeCell ref="CW43:DH56"/>
    <mergeCell ref="DI43:DT56"/>
    <mergeCell ref="B38:AO45"/>
    <mergeCell ref="BA41:BR43"/>
    <mergeCell ref="BS41:CB43"/>
    <mergeCell ref="CC41:CJ43"/>
    <mergeCell ref="HY41:IJ56"/>
    <mergeCell ref="AX44:AY56"/>
    <mergeCell ref="BS47:CB49"/>
    <mergeCell ref="CC47:CJ49"/>
    <mergeCell ref="B54:AO61"/>
    <mergeCell ref="BS53:CJ55"/>
    <mergeCell ref="IW49:IW50"/>
    <mergeCell ref="EJ49:EO51"/>
    <mergeCell ref="BA50:BR52"/>
    <mergeCell ref="BS50:CB52"/>
    <mergeCell ref="CC50:CJ52"/>
    <mergeCell ref="DU43:EF56"/>
    <mergeCell ref="IK43:IV56"/>
    <mergeCell ref="ES43:FD56"/>
    <mergeCell ref="BA53:BR55"/>
    <mergeCell ref="CM59:CT63"/>
    <mergeCell ref="CU59:CV60"/>
    <mergeCell ref="FE59:FF63"/>
    <mergeCell ref="FG59:FN63"/>
    <mergeCell ref="FO59:FP60"/>
    <mergeCell ref="FQ59:FR63"/>
    <mergeCell ref="FK57:FP58"/>
    <mergeCell ref="BA59:BH68"/>
    <mergeCell ref="BS59:BW63"/>
    <mergeCell ref="BX59:CD63"/>
    <mergeCell ref="CK59:CL63"/>
    <mergeCell ref="BA56:BR58"/>
    <mergeCell ref="BS56:CJ58"/>
    <mergeCell ref="DS59:DT60"/>
    <mergeCell ref="DU59:DV63"/>
    <mergeCell ref="DG61:DH62"/>
    <mergeCell ref="DS61:DT62"/>
    <mergeCell ref="HM59:HN63"/>
    <mergeCell ref="HO59:HV63"/>
    <mergeCell ref="HW59:HX60"/>
    <mergeCell ref="CW59:CX63"/>
    <mergeCell ref="GO59:GP63"/>
    <mergeCell ref="GQ59:GX63"/>
    <mergeCell ref="GY59:GZ60"/>
    <mergeCell ref="HA59:HB63"/>
    <mergeCell ref="HC59:HJ63"/>
    <mergeCell ref="HK59:HL60"/>
    <mergeCell ref="FS59:FZ63"/>
    <mergeCell ref="GA59:GB60"/>
    <mergeCell ref="GC59:GD63"/>
    <mergeCell ref="AZ62:AZ63"/>
    <mergeCell ref="IW62:IW63"/>
    <mergeCell ref="CU61:CV62"/>
    <mergeCell ref="FO61:FP62"/>
    <mergeCell ref="GA61:GB62"/>
    <mergeCell ref="EU59:FB63"/>
    <mergeCell ref="FC59:FD60"/>
    <mergeCell ref="EG59:EH63"/>
    <mergeCell ref="EI59:EP63"/>
    <mergeCell ref="EQ59:ER60"/>
    <mergeCell ref="FC61:FD62"/>
    <mergeCell ref="EQ61:ER62"/>
    <mergeCell ref="DW59:ED63"/>
    <mergeCell ref="EE59:EF60"/>
    <mergeCell ref="IU59:IV60"/>
    <mergeCell ref="ES59:ET63"/>
    <mergeCell ref="EE61:EF62"/>
    <mergeCell ref="IU61:IV62"/>
    <mergeCell ref="GE59:GL63"/>
    <mergeCell ref="GM59:GN60"/>
    <mergeCell ref="CY59:DF63"/>
    <mergeCell ref="DG59:DH60"/>
    <mergeCell ref="DI59:DJ63"/>
    <mergeCell ref="DK59:DR63"/>
    <mergeCell ref="DS64:DT65"/>
    <mergeCell ref="DU64:DV68"/>
    <mergeCell ref="DW64:ED68"/>
    <mergeCell ref="EE64:EF65"/>
    <mergeCell ref="DS66:DT67"/>
    <mergeCell ref="EE66:EF67"/>
    <mergeCell ref="HY64:HZ68"/>
    <mergeCell ref="IA64:IH68"/>
    <mergeCell ref="CW64:CX68"/>
    <mergeCell ref="CY64:DF68"/>
    <mergeCell ref="DG64:DH65"/>
    <mergeCell ref="DI64:DJ68"/>
    <mergeCell ref="DK64:DR68"/>
    <mergeCell ref="DG66:DH67"/>
    <mergeCell ref="FO64:FP65"/>
    <mergeCell ref="FQ64:FR68"/>
    <mergeCell ref="FS64:FZ68"/>
    <mergeCell ref="GA64:GB65"/>
    <mergeCell ref="GC64:GD68"/>
    <mergeCell ref="FE64:FF68"/>
    <mergeCell ref="FG64:FN68"/>
    <mergeCell ref="EQ64:ER65"/>
    <mergeCell ref="EQ66:ER67"/>
    <mergeCell ref="IU64:IV65"/>
    <mergeCell ref="ES64:ET68"/>
    <mergeCell ref="EU64:FB68"/>
    <mergeCell ref="FC64:FD65"/>
    <mergeCell ref="EG64:EH68"/>
    <mergeCell ref="EI64:EP68"/>
    <mergeCell ref="IU66:IV67"/>
    <mergeCell ref="FC66:FD67"/>
    <mergeCell ref="HO64:HV68"/>
    <mergeCell ref="HW64:HX65"/>
    <mergeCell ref="II64:IJ65"/>
    <mergeCell ref="AX70:AY82"/>
    <mergeCell ref="IX70:IY82"/>
    <mergeCell ref="FE69:FF73"/>
    <mergeCell ref="FG69:FN73"/>
    <mergeCell ref="FO69:FP70"/>
    <mergeCell ref="FQ69:FR73"/>
    <mergeCell ref="CU66:CV67"/>
    <mergeCell ref="FO66:FP67"/>
    <mergeCell ref="GA66:GB67"/>
    <mergeCell ref="BS64:BW68"/>
    <mergeCell ref="BX64:CD68"/>
    <mergeCell ref="CK64:CL68"/>
    <mergeCell ref="CM64:CT68"/>
    <mergeCell ref="CU64:CV65"/>
    <mergeCell ref="AX57:AY69"/>
    <mergeCell ref="IX57:IY69"/>
    <mergeCell ref="IU69:IV70"/>
    <mergeCell ref="ES69:ET73"/>
    <mergeCell ref="EE71:EF72"/>
    <mergeCell ref="IU71:IV72"/>
    <mergeCell ref="GE69:GL73"/>
    <mergeCell ref="GM69:GN70"/>
    <mergeCell ref="CY69:DF73"/>
    <mergeCell ref="DG69:DH70"/>
    <mergeCell ref="DI69:DJ73"/>
    <mergeCell ref="DK69:DR73"/>
    <mergeCell ref="DS69:DT70"/>
    <mergeCell ref="DU69:DV73"/>
    <mergeCell ref="DG71:DH72"/>
    <mergeCell ref="DS71:DT72"/>
    <mergeCell ref="GO69:GP73"/>
    <mergeCell ref="GQ69:GX73"/>
    <mergeCell ref="GY69:GZ70"/>
    <mergeCell ref="HA69:HB73"/>
    <mergeCell ref="HC69:HJ73"/>
    <mergeCell ref="FS69:FZ73"/>
    <mergeCell ref="GA69:GB70"/>
    <mergeCell ref="GC69:GD73"/>
    <mergeCell ref="CU71:CV72"/>
    <mergeCell ref="FO71:FP72"/>
    <mergeCell ref="GA71:GB72"/>
    <mergeCell ref="EU69:FB73"/>
    <mergeCell ref="FC69:FD70"/>
    <mergeCell ref="EG69:EH73"/>
    <mergeCell ref="EI69:EP73"/>
    <mergeCell ref="EQ69:ER70"/>
    <mergeCell ref="FC71:FD72"/>
    <mergeCell ref="EQ71:ER72"/>
    <mergeCell ref="DW69:ED73"/>
    <mergeCell ref="EE69:EF70"/>
    <mergeCell ref="CW69:CX73"/>
    <mergeCell ref="CU69:CV70"/>
    <mergeCell ref="FQ74:FR78"/>
    <mergeCell ref="FS74:FZ78"/>
    <mergeCell ref="GA74:GB75"/>
    <mergeCell ref="GC74:GD78"/>
    <mergeCell ref="AZ75:AZ76"/>
    <mergeCell ref="IW75:IW76"/>
    <mergeCell ref="BS74:BW78"/>
    <mergeCell ref="BX74:CD78"/>
    <mergeCell ref="CK74:CL78"/>
    <mergeCell ref="CM74:CT78"/>
    <mergeCell ref="CU74:CV75"/>
    <mergeCell ref="FE74:FF78"/>
    <mergeCell ref="FG74:FN78"/>
    <mergeCell ref="BA69:BH78"/>
    <mergeCell ref="BS69:BW73"/>
    <mergeCell ref="BX69:CD73"/>
    <mergeCell ref="CK69:CL73"/>
    <mergeCell ref="CM69:CT73"/>
    <mergeCell ref="FO76:FP77"/>
    <mergeCell ref="GA76:GB77"/>
    <mergeCell ref="GE74:GL78"/>
    <mergeCell ref="GM74:GN75"/>
    <mergeCell ref="GO74:GP78"/>
    <mergeCell ref="GQ74:GX78"/>
    <mergeCell ref="EQ74:ER75"/>
    <mergeCell ref="EQ76:ER77"/>
    <mergeCell ref="IU74:IV75"/>
    <mergeCell ref="ES74:ET78"/>
    <mergeCell ref="EU74:FB78"/>
    <mergeCell ref="FC74:FD75"/>
    <mergeCell ref="IU76:IV77"/>
    <mergeCell ref="FC76:FD77"/>
    <mergeCell ref="GY74:GZ75"/>
    <mergeCell ref="HA74:HB78"/>
    <mergeCell ref="HC74:HJ78"/>
    <mergeCell ref="HK74:HL75"/>
    <mergeCell ref="HW74:HX75"/>
    <mergeCell ref="HM74:HN78"/>
    <mergeCell ref="HO74:HV78"/>
    <mergeCell ref="HY74:HZ78"/>
    <mergeCell ref="IA74:IH78"/>
    <mergeCell ref="FO74:FP75"/>
    <mergeCell ref="BA79:BH88"/>
    <mergeCell ref="BS79:BW83"/>
    <mergeCell ref="BX79:CD83"/>
    <mergeCell ref="CK79:CL83"/>
    <mergeCell ref="CM79:CT83"/>
    <mergeCell ref="CU79:CV80"/>
    <mergeCell ref="FE79:FF83"/>
    <mergeCell ref="FG79:FN83"/>
    <mergeCell ref="CU76:CV77"/>
    <mergeCell ref="EG74:EH78"/>
    <mergeCell ref="EI74:EP78"/>
    <mergeCell ref="DS74:DT75"/>
    <mergeCell ref="DU74:DV78"/>
    <mergeCell ref="DW74:ED78"/>
    <mergeCell ref="EE74:EF75"/>
    <mergeCell ref="DS76:DT77"/>
    <mergeCell ref="EE76:EF77"/>
    <mergeCell ref="CW74:CX78"/>
    <mergeCell ref="CY74:DF78"/>
    <mergeCell ref="DG74:DH75"/>
    <mergeCell ref="DI74:DJ78"/>
    <mergeCell ref="DK74:DR78"/>
    <mergeCell ref="DG76:DH77"/>
    <mergeCell ref="DS79:DT80"/>
    <mergeCell ref="DU79:DV83"/>
    <mergeCell ref="DW79:ED83"/>
    <mergeCell ref="EE79:EF80"/>
    <mergeCell ref="DS81:DT82"/>
    <mergeCell ref="EE81:EF82"/>
    <mergeCell ref="GO79:GP83"/>
    <mergeCell ref="GQ79:GX83"/>
    <mergeCell ref="HW79:HX80"/>
    <mergeCell ref="GY79:GZ80"/>
    <mergeCell ref="HA79:HB83"/>
    <mergeCell ref="HC79:HJ83"/>
    <mergeCell ref="HK79:HL80"/>
    <mergeCell ref="HM79:HN83"/>
    <mergeCell ref="HO79:HV83"/>
    <mergeCell ref="FO79:FP80"/>
    <mergeCell ref="FQ79:FR83"/>
    <mergeCell ref="FS79:FZ83"/>
    <mergeCell ref="GA79:GB80"/>
    <mergeCell ref="GC79:GD83"/>
    <mergeCell ref="EQ79:ER80"/>
    <mergeCell ref="EQ81:ER82"/>
    <mergeCell ref="IU79:IV80"/>
    <mergeCell ref="ES79:ET83"/>
    <mergeCell ref="EU79:FB83"/>
    <mergeCell ref="FC79:FD80"/>
    <mergeCell ref="EG79:EH83"/>
    <mergeCell ref="EI79:EP83"/>
    <mergeCell ref="IU81:IV82"/>
    <mergeCell ref="FC81:FD82"/>
    <mergeCell ref="GE79:GL83"/>
    <mergeCell ref="GM79:GN80"/>
    <mergeCell ref="CK84:CL88"/>
    <mergeCell ref="CM84:CT88"/>
    <mergeCell ref="CU84:CV85"/>
    <mergeCell ref="BI84:BR88"/>
    <mergeCell ref="CU81:CV82"/>
    <mergeCell ref="FO81:FP82"/>
    <mergeCell ref="GA81:GB82"/>
    <mergeCell ref="GM81:GN82"/>
    <mergeCell ref="GY81:GZ82"/>
    <mergeCell ref="CW79:CX83"/>
    <mergeCell ref="CY79:DF83"/>
    <mergeCell ref="DG79:DH80"/>
    <mergeCell ref="DI79:DJ83"/>
    <mergeCell ref="DK79:DR83"/>
    <mergeCell ref="DG81:DH82"/>
    <mergeCell ref="IU84:IV85"/>
    <mergeCell ref="ES84:ET88"/>
    <mergeCell ref="EU84:FB88"/>
    <mergeCell ref="FC84:FD85"/>
    <mergeCell ref="IU86:IV87"/>
    <mergeCell ref="FC86:FD87"/>
    <mergeCell ref="HC84:HJ88"/>
    <mergeCell ref="HK84:HL85"/>
    <mergeCell ref="DI84:DJ88"/>
    <mergeCell ref="DK84:DR88"/>
    <mergeCell ref="DS84:DT85"/>
    <mergeCell ref="DU84:DV88"/>
    <mergeCell ref="DW84:ED88"/>
    <mergeCell ref="EE84:EF85"/>
    <mergeCell ref="DS86:DT87"/>
    <mergeCell ref="EE86:EF87"/>
    <mergeCell ref="HM84:HN88"/>
    <mergeCell ref="HO84:HV88"/>
    <mergeCell ref="HW84:HX85"/>
    <mergeCell ref="HY84:HZ88"/>
    <mergeCell ref="IA84:IH88"/>
    <mergeCell ref="GC84:GD88"/>
    <mergeCell ref="FE84:FF88"/>
    <mergeCell ref="FG84:FN88"/>
    <mergeCell ref="CW96:DH101"/>
    <mergeCell ref="GO96:GZ101"/>
    <mergeCell ref="AX96:AY108"/>
    <mergeCell ref="ES96:FD101"/>
    <mergeCell ref="DI96:DT101"/>
    <mergeCell ref="DU96:EF101"/>
    <mergeCell ref="EG96:ER101"/>
    <mergeCell ref="CK96:CV101"/>
    <mergeCell ref="CU86:CV87"/>
    <mergeCell ref="FO86:FP87"/>
    <mergeCell ref="GA86:GB87"/>
    <mergeCell ref="EG84:EH88"/>
    <mergeCell ref="EI84:EP88"/>
    <mergeCell ref="EQ84:ER85"/>
    <mergeCell ref="EQ86:ER87"/>
    <mergeCell ref="CW84:CX88"/>
    <mergeCell ref="CY84:DF88"/>
    <mergeCell ref="DG84:DH85"/>
    <mergeCell ref="DG86:DH87"/>
    <mergeCell ref="FO84:FP85"/>
    <mergeCell ref="FQ84:FR88"/>
    <mergeCell ref="FS84:FZ88"/>
    <mergeCell ref="GA84:GB85"/>
    <mergeCell ref="BS84:BW88"/>
    <mergeCell ref="IW114:IW115"/>
    <mergeCell ref="CQ118:CV119"/>
    <mergeCell ref="DC118:DH119"/>
    <mergeCell ref="BA117:BR119"/>
    <mergeCell ref="AX109:AY121"/>
    <mergeCell ref="EV109:FA111"/>
    <mergeCell ref="DL109:DQ111"/>
    <mergeCell ref="DX109:EC111"/>
    <mergeCell ref="IX109:IY121"/>
    <mergeCell ref="AZ114:AZ115"/>
    <mergeCell ref="GO104:GZ117"/>
    <mergeCell ref="GC104:GN117"/>
    <mergeCell ref="CZ106:DE112"/>
    <mergeCell ref="CK102:CV117"/>
    <mergeCell ref="EG104:ER117"/>
    <mergeCell ref="AZ101:AZ102"/>
    <mergeCell ref="IW101:IW102"/>
    <mergeCell ref="GC96:GN101"/>
    <mergeCell ref="HM96:HX101"/>
    <mergeCell ref="HY96:IJ101"/>
    <mergeCell ref="IX96:IY108"/>
    <mergeCell ref="HN108:HW113"/>
    <mergeCell ref="HZ108:II113"/>
    <mergeCell ref="BS105:CJ107"/>
    <mergeCell ref="FE120:FF124"/>
    <mergeCell ref="FG120:FN124"/>
    <mergeCell ref="FO120:FP121"/>
    <mergeCell ref="FO122:FP123"/>
    <mergeCell ref="FC120:FD121"/>
    <mergeCell ref="ES120:ET124"/>
    <mergeCell ref="EU120:FB124"/>
    <mergeCell ref="HK125:HL126"/>
    <mergeCell ref="FE125:FF129"/>
    <mergeCell ref="FG125:FN129"/>
    <mergeCell ref="FO125:FP126"/>
    <mergeCell ref="EQ120:ER121"/>
    <mergeCell ref="CK120:CL124"/>
    <mergeCell ref="CM120:CT124"/>
    <mergeCell ref="EE122:EF123"/>
    <mergeCell ref="EQ122:ER123"/>
    <mergeCell ref="DI120:DJ124"/>
    <mergeCell ref="DK120:DR124"/>
    <mergeCell ref="DS120:DT121"/>
    <mergeCell ref="DU120:DV124"/>
    <mergeCell ref="DW120:ED124"/>
    <mergeCell ref="IX122:IY134"/>
    <mergeCell ref="ES125:ET129"/>
    <mergeCell ref="EU125:FB129"/>
    <mergeCell ref="FC125:FD126"/>
    <mergeCell ref="IA120:IH124"/>
    <mergeCell ref="AX122:AY134"/>
    <mergeCell ref="FC122:FD123"/>
    <mergeCell ref="DS122:DT123"/>
    <mergeCell ref="GY120:GZ121"/>
    <mergeCell ref="GC120:GD124"/>
    <mergeCell ref="GE120:GL124"/>
    <mergeCell ref="GM120:GN121"/>
    <mergeCell ref="GY122:GZ123"/>
    <mergeCell ref="GM122:GN123"/>
    <mergeCell ref="GO120:GP124"/>
    <mergeCell ref="GQ120:GX124"/>
    <mergeCell ref="HK122:HL123"/>
    <mergeCell ref="CU120:CV121"/>
    <mergeCell ref="CW120:CX124"/>
    <mergeCell ref="CY120:DF124"/>
    <mergeCell ref="DG120:DH121"/>
    <mergeCell ref="CU122:CV123"/>
    <mergeCell ref="DG122:DH123"/>
    <mergeCell ref="EE120:EF121"/>
    <mergeCell ref="IK104:IV117"/>
    <mergeCell ref="CY125:DF129"/>
    <mergeCell ref="DG125:DH126"/>
    <mergeCell ref="DG127:DH128"/>
    <mergeCell ref="HK120:HL121"/>
    <mergeCell ref="EI125:EP129"/>
    <mergeCell ref="EQ125:ER126"/>
    <mergeCell ref="CK125:CL129"/>
    <mergeCell ref="CM125:CT129"/>
    <mergeCell ref="CU125:CV126"/>
    <mergeCell ref="CW125:CX129"/>
    <mergeCell ref="CU127:CV128"/>
    <mergeCell ref="DK125:DR129"/>
    <mergeCell ref="DS125:DT126"/>
    <mergeCell ref="DU125:DV129"/>
    <mergeCell ref="DW125:ED129"/>
    <mergeCell ref="EE125:EF126"/>
    <mergeCell ref="EG125:EH129"/>
    <mergeCell ref="DI125:DJ129"/>
    <mergeCell ref="II120:IJ121"/>
    <mergeCell ref="IK120:IL124"/>
    <mergeCell ref="IM120:IT124"/>
    <mergeCell ref="IU120:IV121"/>
    <mergeCell ref="HW122:HX123"/>
    <mergeCell ref="HM120:HN124"/>
    <mergeCell ref="HO120:HV124"/>
    <mergeCell ref="HW120:HX121"/>
    <mergeCell ref="HY120:HZ124"/>
    <mergeCell ref="IW127:IW128"/>
    <mergeCell ref="ES130:ET134"/>
    <mergeCell ref="EU130:FB134"/>
    <mergeCell ref="FC130:FD131"/>
    <mergeCell ref="AZ127:AZ128"/>
    <mergeCell ref="FC127:FD128"/>
    <mergeCell ref="DS127:DT128"/>
    <mergeCell ref="EE127:EF128"/>
    <mergeCell ref="EQ127:ER128"/>
    <mergeCell ref="GE125:GL129"/>
    <mergeCell ref="GM125:GN126"/>
    <mergeCell ref="GM127:GN128"/>
    <mergeCell ref="GO125:GP129"/>
    <mergeCell ref="GQ125:GX129"/>
    <mergeCell ref="GY125:GZ126"/>
    <mergeCell ref="GC125:GD129"/>
    <mergeCell ref="GY127:GZ128"/>
    <mergeCell ref="II122:IJ123"/>
    <mergeCell ref="EG120:EH124"/>
    <mergeCell ref="EI120:EP124"/>
    <mergeCell ref="EQ130:ER131"/>
    <mergeCell ref="CK130:CL134"/>
    <mergeCell ref="CM130:CT134"/>
    <mergeCell ref="CU130:CV131"/>
    <mergeCell ref="CW130:CX134"/>
    <mergeCell ref="DK130:DR134"/>
    <mergeCell ref="DS130:DT131"/>
    <mergeCell ref="DU130:DV134"/>
    <mergeCell ref="DW130:ED134"/>
    <mergeCell ref="EE130:EF131"/>
    <mergeCell ref="EG130:EH134"/>
    <mergeCell ref="DI130:DJ134"/>
    <mergeCell ref="AX135:AY147"/>
    <mergeCell ref="ES135:ET139"/>
    <mergeCell ref="EU135:FB139"/>
    <mergeCell ref="FC135:FD136"/>
    <mergeCell ref="IA130:IH134"/>
    <mergeCell ref="FC132:FD133"/>
    <mergeCell ref="DS132:DT133"/>
    <mergeCell ref="EE132:EF133"/>
    <mergeCell ref="EQ132:ER133"/>
    <mergeCell ref="CU132:CV133"/>
    <mergeCell ref="GE130:GL134"/>
    <mergeCell ref="GM130:GN131"/>
    <mergeCell ref="HM130:HN134"/>
    <mergeCell ref="HO130:HV134"/>
    <mergeCell ref="HW130:HX131"/>
    <mergeCell ref="HY130:HZ134"/>
    <mergeCell ref="GM132:GN133"/>
    <mergeCell ref="GO130:GP134"/>
    <mergeCell ref="GQ130:GX134"/>
    <mergeCell ref="GY130:GZ131"/>
    <mergeCell ref="GC130:GD134"/>
    <mergeCell ref="GY132:GZ133"/>
    <mergeCell ref="CY130:DF134"/>
    <mergeCell ref="DG130:DH131"/>
    <mergeCell ref="IK96:IV101"/>
    <mergeCell ref="DG135:DH136"/>
    <mergeCell ref="DG137:DH138"/>
    <mergeCell ref="HA125:HB129"/>
    <mergeCell ref="HC125:HJ129"/>
    <mergeCell ref="EQ135:ER136"/>
    <mergeCell ref="CK135:CL139"/>
    <mergeCell ref="CM135:CT139"/>
    <mergeCell ref="CU135:CV136"/>
    <mergeCell ref="CW135:CX139"/>
    <mergeCell ref="CY135:DF139"/>
    <mergeCell ref="DS135:DT136"/>
    <mergeCell ref="DU135:DV139"/>
    <mergeCell ref="DW135:ED139"/>
    <mergeCell ref="EE135:EF136"/>
    <mergeCell ref="EG135:EH139"/>
    <mergeCell ref="EI135:EP139"/>
    <mergeCell ref="DI135:DJ139"/>
    <mergeCell ref="DK135:DR139"/>
    <mergeCell ref="HM125:HN129"/>
    <mergeCell ref="HO125:HV129"/>
    <mergeCell ref="HW125:HX126"/>
    <mergeCell ref="HY125:HZ129"/>
    <mergeCell ref="HA104:HL117"/>
    <mergeCell ref="AZ140:AZ141"/>
    <mergeCell ref="ES140:ET144"/>
    <mergeCell ref="EU140:FB144"/>
    <mergeCell ref="FC140:FD141"/>
    <mergeCell ref="IX135:IY147"/>
    <mergeCell ref="FC137:FD138"/>
    <mergeCell ref="DS137:DT138"/>
    <mergeCell ref="EE137:EF138"/>
    <mergeCell ref="EQ137:ER138"/>
    <mergeCell ref="CU137:CV138"/>
    <mergeCell ref="GM135:GN136"/>
    <mergeCell ref="GM137:GN138"/>
    <mergeCell ref="GO135:GP139"/>
    <mergeCell ref="GQ135:GX139"/>
    <mergeCell ref="GY135:GZ136"/>
    <mergeCell ref="GC135:GD139"/>
    <mergeCell ref="GE135:GL139"/>
    <mergeCell ref="GY137:GZ138"/>
    <mergeCell ref="HA96:HL101"/>
    <mergeCell ref="CY140:DF144"/>
    <mergeCell ref="DG140:DH141"/>
    <mergeCell ref="DG142:DH143"/>
    <mergeCell ref="HA130:HB134"/>
    <mergeCell ref="HC130:HJ134"/>
    <mergeCell ref="EI140:EP144"/>
    <mergeCell ref="EQ140:ER141"/>
    <mergeCell ref="CK140:CL144"/>
    <mergeCell ref="CM140:CT144"/>
    <mergeCell ref="CU140:CV141"/>
    <mergeCell ref="CW140:CX144"/>
    <mergeCell ref="CU142:CV143"/>
    <mergeCell ref="DK140:DR144"/>
    <mergeCell ref="DS140:DT141"/>
    <mergeCell ref="DU140:DV144"/>
    <mergeCell ref="DW140:ED144"/>
    <mergeCell ref="EE140:EF141"/>
    <mergeCell ref="EG140:EH144"/>
    <mergeCell ref="DI140:DJ144"/>
    <mergeCell ref="DG132:DH133"/>
    <mergeCell ref="HA120:HB124"/>
    <mergeCell ref="HC120:HJ124"/>
    <mergeCell ref="EI130:EP134"/>
    <mergeCell ref="IW140:IW141"/>
    <mergeCell ref="FC142:FD143"/>
    <mergeCell ref="DS142:DT143"/>
    <mergeCell ref="EE142:EF143"/>
    <mergeCell ref="EQ142:ER143"/>
    <mergeCell ref="GE140:GL144"/>
    <mergeCell ref="GM140:GN141"/>
    <mergeCell ref="HM140:HN144"/>
    <mergeCell ref="HY140:HZ144"/>
    <mergeCell ref="GM142:GN143"/>
    <mergeCell ref="GO140:GP144"/>
    <mergeCell ref="GQ140:GX144"/>
    <mergeCell ref="GY140:GZ141"/>
    <mergeCell ref="GC140:GD144"/>
    <mergeCell ref="GY142:GZ143"/>
    <mergeCell ref="HA135:HB139"/>
    <mergeCell ref="HC135:HJ139"/>
    <mergeCell ref="HK135:HL136"/>
    <mergeCell ref="HM135:HN139"/>
    <mergeCell ref="ES145:ET149"/>
    <mergeCell ref="EU145:FB149"/>
    <mergeCell ref="FC145:FD146"/>
    <mergeCell ref="IA140:IH144"/>
    <mergeCell ref="II140:IJ141"/>
    <mergeCell ref="HO135:HV139"/>
    <mergeCell ref="HW135:HX136"/>
    <mergeCell ref="HY135:HZ139"/>
    <mergeCell ref="IA135:IH139"/>
    <mergeCell ref="CK145:CL149"/>
    <mergeCell ref="CM145:CT149"/>
    <mergeCell ref="CU145:CV146"/>
    <mergeCell ref="CW145:CX149"/>
    <mergeCell ref="CY145:DF149"/>
    <mergeCell ref="DG145:DH146"/>
    <mergeCell ref="CU147:CV148"/>
    <mergeCell ref="DG147:DH148"/>
    <mergeCell ref="DU145:DV149"/>
    <mergeCell ref="DI145:DJ149"/>
    <mergeCell ref="DK145:DR149"/>
    <mergeCell ref="DS145:DT146"/>
    <mergeCell ref="HW145:HX146"/>
    <mergeCell ref="HY145:HZ149"/>
    <mergeCell ref="IA145:IH149"/>
    <mergeCell ref="GO145:GP149"/>
    <mergeCell ref="GQ145:GX149"/>
    <mergeCell ref="GY145:GZ146"/>
    <mergeCell ref="GC145:GD149"/>
    <mergeCell ref="GE145:GL149"/>
    <mergeCell ref="GM145:GN146"/>
    <mergeCell ref="GY147:GZ148"/>
    <mergeCell ref="GM147:GN148"/>
    <mergeCell ref="HA145:HB149"/>
    <mergeCell ref="HC145:HJ149"/>
    <mergeCell ref="EH154:FA158"/>
    <mergeCell ref="FC147:FD148"/>
    <mergeCell ref="DS147:DT148"/>
    <mergeCell ref="EE147:EF148"/>
    <mergeCell ref="HA140:HB144"/>
    <mergeCell ref="HC140:HJ144"/>
    <mergeCell ref="HK140:HL141"/>
    <mergeCell ref="HM145:HN149"/>
    <mergeCell ref="HO145:HV149"/>
    <mergeCell ref="DW145:ED149"/>
    <mergeCell ref="EE145:EF146"/>
    <mergeCell ref="EG145:EH149"/>
    <mergeCell ref="EI145:EP149"/>
    <mergeCell ref="EQ145:ER146"/>
    <mergeCell ref="EQ147:ER148"/>
    <mergeCell ref="FB154:FU158"/>
    <mergeCell ref="FV154:GO158"/>
    <mergeCell ref="GP154:HI158"/>
    <mergeCell ref="HJ154:IC158"/>
    <mergeCell ref="IH156:IK159"/>
    <mergeCell ref="IL156:IS159"/>
    <mergeCell ref="FB159:FU163"/>
    <mergeCell ref="FV159:GO163"/>
    <mergeCell ref="GP159:HI163"/>
    <mergeCell ref="HJ159:IC163"/>
    <mergeCell ref="IH153:IS155"/>
    <mergeCell ref="IH160:IK163"/>
    <mergeCell ref="IL160:IS163"/>
    <mergeCell ref="AX161:AY173"/>
    <mergeCell ref="IX161:IY173"/>
    <mergeCell ref="AZ165:AZ166"/>
    <mergeCell ref="IW165:IW166"/>
    <mergeCell ref="BA166:BG169"/>
    <mergeCell ref="BH166:BQ169"/>
    <mergeCell ref="BR166:BX169"/>
    <mergeCell ref="BY166:CH169"/>
    <mergeCell ref="BF159:BK163"/>
    <mergeCell ref="BL159:BY163"/>
    <mergeCell ref="BZ159:CS163"/>
    <mergeCell ref="CT159:DM163"/>
    <mergeCell ref="DN159:EG163"/>
    <mergeCell ref="EH159:FA163"/>
    <mergeCell ref="AX148:AY160"/>
    <mergeCell ref="IX148:IY160"/>
    <mergeCell ref="AZ153:AZ154"/>
    <mergeCell ref="IW153:IW154"/>
    <mergeCell ref="BF154:BY158"/>
    <mergeCell ref="BZ154:CS158"/>
    <mergeCell ref="CT154:DM158"/>
    <mergeCell ref="DN154:EG158"/>
    <mergeCell ref="FY166:HN169"/>
    <mergeCell ref="HO166:IE169"/>
    <mergeCell ref="IF166:IV169"/>
    <mergeCell ref="BA170:BG173"/>
    <mergeCell ref="BH170:BQ173"/>
    <mergeCell ref="BR170:BX173"/>
    <mergeCell ref="BY170:CH173"/>
    <mergeCell ref="CZ170:EX173"/>
    <mergeCell ref="EY170:FG173"/>
    <mergeCell ref="FH170:FO173"/>
    <mergeCell ref="CL166:CV173"/>
    <mergeCell ref="CZ166:DF169"/>
    <mergeCell ref="DG166:EX169"/>
    <mergeCell ref="EY166:FB169"/>
    <mergeCell ref="FC166:FO169"/>
    <mergeCell ref="FP166:FX169"/>
    <mergeCell ref="FP170:GF173"/>
    <mergeCell ref="GG170:HN173"/>
    <mergeCell ref="HO170:HU173"/>
    <mergeCell ref="HV170:IE173"/>
    <mergeCell ref="IF170:IM173"/>
    <mergeCell ref="IN170:IV173"/>
    <mergeCell ref="AX174:AZ176"/>
    <mergeCell ref="BH174:BI174"/>
    <mergeCell ref="BY174:BZ174"/>
    <mergeCell ref="CP174:CQ174"/>
    <mergeCell ref="DG174:DH174"/>
    <mergeCell ref="FP175:GF176"/>
    <mergeCell ref="GG175:GW176"/>
    <mergeCell ref="GX175:HN176"/>
    <mergeCell ref="HO175:IE176"/>
    <mergeCell ref="IF175:IV176"/>
    <mergeCell ref="B189:LJ192"/>
    <mergeCell ref="HV174:HW174"/>
    <mergeCell ref="IM174:IN174"/>
    <mergeCell ref="IW174:IY176"/>
    <mergeCell ref="BA175:BQ176"/>
    <mergeCell ref="BR175:CH176"/>
    <mergeCell ref="CI175:CY176"/>
    <mergeCell ref="CZ175:DP176"/>
    <mergeCell ref="DQ175:EG176"/>
    <mergeCell ref="EH175:EX176"/>
    <mergeCell ref="EY175:FO176"/>
    <mergeCell ref="DX174:DY174"/>
    <mergeCell ref="EO174:EP174"/>
    <mergeCell ref="FF174:FG174"/>
    <mergeCell ref="FW174:FX174"/>
    <mergeCell ref="GN174:GO174"/>
    <mergeCell ref="HE174:HF174"/>
    <mergeCell ref="IA59:IH63"/>
    <mergeCell ref="II59:IJ60"/>
    <mergeCell ref="IK59:IL63"/>
    <mergeCell ref="IM59:IT63"/>
    <mergeCell ref="GM61:GN62"/>
    <mergeCell ref="GY61:GZ62"/>
    <mergeCell ref="HK61:HL62"/>
    <mergeCell ref="HW61:HX62"/>
    <mergeCell ref="II61:IJ62"/>
    <mergeCell ref="HY59:HZ63"/>
    <mergeCell ref="IK64:IL68"/>
    <mergeCell ref="IM64:IT68"/>
    <mergeCell ref="GM66:GN67"/>
    <mergeCell ref="GY66:GZ67"/>
    <mergeCell ref="HK66:HL67"/>
    <mergeCell ref="HW66:HX67"/>
    <mergeCell ref="II66:IJ67"/>
    <mergeCell ref="GE64:GL68"/>
    <mergeCell ref="GM64:GN65"/>
    <mergeCell ref="GO64:GP68"/>
    <mergeCell ref="GQ64:GX68"/>
    <mergeCell ref="GY64:GZ65"/>
    <mergeCell ref="HA64:HB68"/>
    <mergeCell ref="HC64:HJ68"/>
    <mergeCell ref="HK64:HL65"/>
    <mergeCell ref="HM64:HN68"/>
    <mergeCell ref="II74:IJ75"/>
    <mergeCell ref="IK74:IL78"/>
    <mergeCell ref="IM74:IT78"/>
    <mergeCell ref="GM76:GN77"/>
    <mergeCell ref="GY76:GZ77"/>
    <mergeCell ref="HK76:HL77"/>
    <mergeCell ref="HW76:HX77"/>
    <mergeCell ref="II76:IJ77"/>
    <mergeCell ref="II69:IJ70"/>
    <mergeCell ref="IK69:IL73"/>
    <mergeCell ref="IM69:IT73"/>
    <mergeCell ref="GM71:GN72"/>
    <mergeCell ref="GY71:GZ72"/>
    <mergeCell ref="HK71:HL72"/>
    <mergeCell ref="HW71:HX72"/>
    <mergeCell ref="II71:IJ72"/>
    <mergeCell ref="HK69:HL70"/>
    <mergeCell ref="HM69:HN73"/>
    <mergeCell ref="HO69:HV73"/>
    <mergeCell ref="HW69:HX70"/>
    <mergeCell ref="HY69:HZ73"/>
    <mergeCell ref="IA69:IH73"/>
    <mergeCell ref="GE84:GL88"/>
    <mergeCell ref="GM84:GN85"/>
    <mergeCell ref="GO84:GP88"/>
    <mergeCell ref="GQ84:GX88"/>
    <mergeCell ref="GY84:GZ85"/>
    <mergeCell ref="HA84:HB88"/>
    <mergeCell ref="HY79:HZ83"/>
    <mergeCell ref="IA79:IH83"/>
    <mergeCell ref="II79:IJ80"/>
    <mergeCell ref="II84:IJ85"/>
    <mergeCell ref="IK84:IL88"/>
    <mergeCell ref="IM84:IT88"/>
    <mergeCell ref="GM86:GN87"/>
    <mergeCell ref="GY86:GZ87"/>
    <mergeCell ref="HK86:HL87"/>
    <mergeCell ref="HW86:HX87"/>
    <mergeCell ref="II86:IJ87"/>
    <mergeCell ref="HK81:HL82"/>
    <mergeCell ref="HW81:HX82"/>
    <mergeCell ref="II81:IJ82"/>
    <mergeCell ref="IK79:IL83"/>
    <mergeCell ref="IM79:IT83"/>
    <mergeCell ref="CE59:CJ63"/>
    <mergeCell ref="CE64:CJ68"/>
    <mergeCell ref="CE69:CJ73"/>
    <mergeCell ref="CE74:CJ78"/>
    <mergeCell ref="CE79:CJ83"/>
    <mergeCell ref="CE84:CJ88"/>
    <mergeCell ref="BI79:BR83"/>
    <mergeCell ref="BI69:BR73"/>
    <mergeCell ref="BI59:BR63"/>
    <mergeCell ref="BI64:BR68"/>
    <mergeCell ref="BI74:BR78"/>
    <mergeCell ref="BX84:CD88"/>
    <mergeCell ref="BS108:CB110"/>
    <mergeCell ref="CC108:CJ110"/>
    <mergeCell ref="BA111:BR113"/>
    <mergeCell ref="BS111:CB113"/>
    <mergeCell ref="CC111:CJ113"/>
    <mergeCell ref="BA114:BR116"/>
    <mergeCell ref="BS114:CJ116"/>
    <mergeCell ref="BA102:BR104"/>
    <mergeCell ref="BS102:CB104"/>
    <mergeCell ref="CC102:CJ104"/>
    <mergeCell ref="BA105:BR107"/>
    <mergeCell ref="BA108:BR110"/>
    <mergeCell ref="BS117:CJ119"/>
    <mergeCell ref="BA120:BH129"/>
    <mergeCell ref="BI120:BR124"/>
    <mergeCell ref="BS120:BW124"/>
    <mergeCell ref="BX120:CD124"/>
    <mergeCell ref="CE120:CJ124"/>
    <mergeCell ref="BI125:BR129"/>
    <mergeCell ref="BS125:BW129"/>
    <mergeCell ref="BX125:CD129"/>
    <mergeCell ref="CE125:CJ129"/>
    <mergeCell ref="BA130:BH139"/>
    <mergeCell ref="BI130:BR134"/>
    <mergeCell ref="BS130:BW134"/>
    <mergeCell ref="BX130:CD134"/>
    <mergeCell ref="CE130:CJ134"/>
    <mergeCell ref="BI135:BR139"/>
    <mergeCell ref="BS135:BW139"/>
    <mergeCell ref="BX135:CD139"/>
    <mergeCell ref="CE135:CJ139"/>
    <mergeCell ref="BA140:BH149"/>
    <mergeCell ref="BI140:BR144"/>
    <mergeCell ref="BS140:BW144"/>
    <mergeCell ref="BX140:CD144"/>
    <mergeCell ref="CE140:CJ144"/>
    <mergeCell ref="BI145:BR149"/>
    <mergeCell ref="BS145:BW149"/>
    <mergeCell ref="BX145:CD149"/>
    <mergeCell ref="CE145:CJ149"/>
    <mergeCell ref="IA125:IH129"/>
    <mergeCell ref="II125:IJ126"/>
    <mergeCell ref="IK125:IL129"/>
    <mergeCell ref="IM125:IT129"/>
    <mergeCell ref="IU125:IV126"/>
    <mergeCell ref="HK127:HL128"/>
    <mergeCell ref="HW127:HX128"/>
    <mergeCell ref="II127:IJ128"/>
    <mergeCell ref="IU127:IV128"/>
    <mergeCell ref="II130:IJ131"/>
    <mergeCell ref="IK130:IL134"/>
    <mergeCell ref="IM130:IT134"/>
    <mergeCell ref="IU130:IV131"/>
    <mergeCell ref="HK132:HL133"/>
    <mergeCell ref="HW132:HX133"/>
    <mergeCell ref="II132:IJ133"/>
    <mergeCell ref="IU132:IV133"/>
    <mergeCell ref="HK130:HL131"/>
    <mergeCell ref="HW140:HX141"/>
    <mergeCell ref="II135:IJ136"/>
    <mergeCell ref="IK135:IL139"/>
    <mergeCell ref="IM135:IT139"/>
    <mergeCell ref="IU135:IV136"/>
    <mergeCell ref="HK137:HL138"/>
    <mergeCell ref="HW137:HX138"/>
    <mergeCell ref="II137:IJ138"/>
    <mergeCell ref="IU137:IV138"/>
    <mergeCell ref="AX83:AY95"/>
    <mergeCell ref="AZ88:AZ89"/>
    <mergeCell ref="IX83:IY95"/>
    <mergeCell ref="IW88:IW89"/>
    <mergeCell ref="FE96:FP101"/>
    <mergeCell ref="FE104:FP117"/>
    <mergeCell ref="FQ96:GB101"/>
    <mergeCell ref="FQ104:GB117"/>
    <mergeCell ref="II145:IJ146"/>
    <mergeCell ref="IK145:IL149"/>
    <mergeCell ref="IM145:IT149"/>
    <mergeCell ref="IU145:IV146"/>
    <mergeCell ref="HK147:HL148"/>
    <mergeCell ref="HW147:HX148"/>
    <mergeCell ref="II147:IJ148"/>
    <mergeCell ref="IU147:IV148"/>
    <mergeCell ref="HK145:HL146"/>
    <mergeCell ref="IM140:IT144"/>
    <mergeCell ref="IU140:IV141"/>
    <mergeCell ref="HK142:HL143"/>
    <mergeCell ref="HW142:HX143"/>
    <mergeCell ref="II142:IJ143"/>
    <mergeCell ref="IU142:IV143"/>
    <mergeCell ref="HO140:HV144"/>
    <mergeCell ref="FE145:FF149"/>
    <mergeCell ref="FG145:FN149"/>
    <mergeCell ref="FO145:FP146"/>
    <mergeCell ref="FO147:FP148"/>
    <mergeCell ref="FO127:FP128"/>
    <mergeCell ref="FE130:FF134"/>
    <mergeCell ref="FG130:FN134"/>
    <mergeCell ref="FO130:FP131"/>
    <mergeCell ref="FO132:FP133"/>
    <mergeCell ref="FE135:FF139"/>
    <mergeCell ref="FG135:FN139"/>
    <mergeCell ref="FO135:FP136"/>
    <mergeCell ref="FO137:FP138"/>
    <mergeCell ref="FQ145:FR149"/>
    <mergeCell ref="FS145:FZ149"/>
    <mergeCell ref="GA145:GB146"/>
    <mergeCell ref="GA147:GB148"/>
    <mergeCell ref="FQ130:FR134"/>
    <mergeCell ref="FS130:FZ134"/>
    <mergeCell ref="GA130:GB131"/>
    <mergeCell ref="GA132:GB133"/>
    <mergeCell ref="FQ135:FR139"/>
    <mergeCell ref="FS135:FZ139"/>
    <mergeCell ref="GA135:GB136"/>
    <mergeCell ref="GA137:GB138"/>
    <mergeCell ref="BA31:CJ40"/>
    <mergeCell ref="BA92:CJ101"/>
    <mergeCell ref="GC92:IV95"/>
    <mergeCell ref="CK92:GB95"/>
    <mergeCell ref="FQ31:IV34"/>
    <mergeCell ref="CK31:FP34"/>
    <mergeCell ref="IU122:IV123"/>
    <mergeCell ref="IK140:IL144"/>
    <mergeCell ref="FQ140:FR144"/>
    <mergeCell ref="FS140:FZ144"/>
    <mergeCell ref="GA140:GB141"/>
    <mergeCell ref="GA142:GB143"/>
    <mergeCell ref="FQ120:FR124"/>
    <mergeCell ref="FS120:FZ124"/>
    <mergeCell ref="GA120:GB121"/>
    <mergeCell ref="GA122:GB123"/>
    <mergeCell ref="FQ125:FR129"/>
    <mergeCell ref="FS125:FZ129"/>
    <mergeCell ref="GA125:GB126"/>
    <mergeCell ref="GA127:GB128"/>
    <mergeCell ref="FE140:FF144"/>
    <mergeCell ref="FG140:FN144"/>
    <mergeCell ref="FO140:FP141"/>
    <mergeCell ref="FO142:FP143"/>
  </mergeCells>
  <conditionalFormatting sqref="HU35:HX36">
    <cfRule type="notContainsBlanks" dxfId="1" priority="2">
      <formula>LEN(TRIM(HU35))&gt;0</formula>
    </cfRule>
  </conditionalFormatting>
  <conditionalFormatting sqref="HU38:HX40">
    <cfRule type="notContainsBlanks" dxfId="0" priority="1">
      <formula>LEN(TRIM(HU38))&gt;0</formula>
    </cfRule>
  </conditionalFormatting>
  <dataValidations count="4">
    <dataValidation type="list" allowBlank="1" showInputMessage="1" showErrorMessage="1" sqref="EU135:FB139 EU125:FB129 EU145:FB149" xr:uid="{B4EB4B16-20D8-4248-A4F4-E128E33AC126}">
      <formula1>"-"</formula1>
    </dataValidation>
    <dataValidation type="list" allowBlank="1" showInputMessage="1" showErrorMessage="1" sqref="BS56 BS117" xr:uid="{2E34593F-E20C-4BD6-95EA-8E3DE7A97F0B}">
      <formula1>"Fija,Abatible"</formula1>
    </dataValidation>
    <dataValidation type="list" allowBlank="1" showInputMessage="1" showErrorMessage="1" sqref="BA59:BH88 BA120:BH149" xr:uid="{7B11E2CE-BA86-4AA4-A083-4A0C0705A387}">
      <formula1>"+NB,+NI,+NE,+NL,+NE*"</formula1>
    </dataValidation>
    <dataValidation type="list" allowBlank="1" showInputMessage="1" showErrorMessage="1" sqref="BX59:CD88 BX120:CD149" xr:uid="{D9174344-A778-4B73-9310-B639C1B4BBDB}">
      <formula1>"400,600,1000"</formula1>
    </dataValidation>
  </dataValidations>
  <printOptions horizontalCentered="1" verticalCentered="1"/>
  <pageMargins left="0" right="0" top="0" bottom="0" header="0" footer="0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5432e4-c461-487b-a128-76e6f477423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424FF0278EA1489CC3ED80C9051664" ma:contentTypeVersion="10" ma:contentTypeDescription="Crear nuevo documento." ma:contentTypeScope="" ma:versionID="1897e5519c986286eaacee86cd9ff92c">
  <xsd:schema xmlns:xsd="http://www.w3.org/2001/XMLSchema" xmlns:xs="http://www.w3.org/2001/XMLSchema" xmlns:p="http://schemas.microsoft.com/office/2006/metadata/properties" xmlns:ns3="a45432e4-c461-487b-a128-76e6f477423b" targetNamespace="http://schemas.microsoft.com/office/2006/metadata/properties" ma:root="true" ma:fieldsID="412d80c55b8dee65af394f10ed939658" ns3:_="">
    <xsd:import namespace="a45432e4-c461-487b-a128-76e6f477423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5432e4-c461-487b-a128-76e6f477423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6F2270-37C9-4422-8891-3B2D41DA7A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6EAF7A-CE35-48C7-A3A4-0D45EC8DEE38}">
  <ds:schemaRefs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a45432e4-c461-487b-a128-76e6f477423b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2D6A00B-D393-465F-9B2F-F2D379FA90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5432e4-c461-487b-a128-76e6f47742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10</vt:i4>
      </vt:variant>
    </vt:vector>
  </HeadingPairs>
  <TitlesOfParts>
    <vt:vector size="22" baseType="lpstr">
      <vt:lpstr>INICIO</vt:lpstr>
      <vt:lpstr>BD</vt:lpstr>
      <vt:lpstr>Proyecto</vt:lpstr>
      <vt:lpstr>Envolvente</vt:lpstr>
      <vt:lpstr>Envolvente (2)</vt:lpstr>
      <vt:lpstr>Vacio</vt:lpstr>
      <vt:lpstr>Envolvente (3)</vt:lpstr>
      <vt:lpstr>Envolvente (6)</vt:lpstr>
      <vt:lpstr>Envolvente (7)</vt:lpstr>
      <vt:lpstr>U.Funcionales</vt:lpstr>
      <vt:lpstr>Envolvente (4)</vt:lpstr>
      <vt:lpstr>Envolvente (5)</vt:lpstr>
      <vt:lpstr>Envolvente!Área_de_impresión</vt:lpstr>
      <vt:lpstr>'Envolvente (2)'!Área_de_impresión</vt:lpstr>
      <vt:lpstr>'Envolvente (3)'!Área_de_impresión</vt:lpstr>
      <vt:lpstr>'Envolvente (4)'!Área_de_impresión</vt:lpstr>
      <vt:lpstr>'Envolvente (5)'!Área_de_impresión</vt:lpstr>
      <vt:lpstr>'Envolvente (6)'!Área_de_impresión</vt:lpstr>
      <vt:lpstr>'Envolvente (7)'!Área_de_impresión</vt:lpstr>
      <vt:lpstr>Proyecto!Área_de_impresión</vt:lpstr>
      <vt:lpstr>U.Funcionales!Área_de_impresión</vt:lpstr>
      <vt:lpstr>Vacio!Área_de_impresión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Efrain Alfredo Arevalo Jacome</dc:creator>
  <cp:lastModifiedBy>CRISTIAN RODRIGUEZ</cp:lastModifiedBy>
  <cp:lastPrinted>2025-12-16T12:13:07Z</cp:lastPrinted>
  <dcterms:created xsi:type="dcterms:W3CDTF">2025-08-19T15:15:38Z</dcterms:created>
  <dcterms:modified xsi:type="dcterms:W3CDTF">2025-12-16T12:13:26Z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0x01010045424FF0278EA1489CC3ED80C9051664</vt:lpwstr>
  </property>
</Properties>
</file>